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jptct0603\Job\01_Project\02_Client\119165_環境省\Project\119165_16503_00_平成28年度L2_Tech制度構築\中間生産物\11 L2-Tech認証制度\02_審査関連\02_夏版審査\03_認証製品一覧\1019修正用\"/>
    </mc:Choice>
  </mc:AlternateContent>
  <workbookProtection workbookAlgorithmName="SHA-512" workbookHashValue="4pEAprBLVbfH8KXk3hS2q/t8wTp1QeOde0DAoP/yMVl3TPTin0jUGUxG7w7/lRQu90fXe56qxJGv39/8PV2LGQ==" workbookSaltValue="WElEeSJlAyZoKWbBWaoEHQ==" workbookSpinCount="100000" lockStructure="1"/>
  <bookViews>
    <workbookView xWindow="0" yWindow="0" windowWidth="5628" windowHeight="5028" tabRatio="735" firstSheet="1" activeTab="1"/>
  </bookViews>
  <sheets>
    <sheet name="様式2(結合)" sheetId="1" state="hidden" r:id="rId1"/>
    <sheet name="表紙" sheetId="11" r:id="rId2"/>
    <sheet name="更新履歴" sheetId="31" r:id="rId3"/>
    <sheet name="目次" sheetId="8" r:id="rId4"/>
    <sheet name="認証製品一覧" sheetId="3" r:id="rId5"/>
    <sheet name="認証製品一覧（検索用）" sheetId="27" r:id="rId6"/>
    <sheet name="非表示→" sheetId="30" state="hidden" r:id="rId7"/>
    <sheet name="水準（能力）" sheetId="19" state="hidden" r:id="rId8"/>
    <sheet name="水準（条件）" sheetId="20" state="hidden" r:id="rId9"/>
    <sheet name="クラスIDマスタ" sheetId="29"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definedNames>
    <definedName name="_xlnm._FilterDatabase" localSheetId="9" hidden="1">クラスIDマスタ!$A$1:$J$803</definedName>
    <definedName name="_xlnm._FilterDatabase" localSheetId="4" hidden="1">認証製品一覧!$B$4:$W$2598</definedName>
    <definedName name="_xlnm._FilterDatabase" localSheetId="5" hidden="1">'認証製品一覧（検索用）'!$B$11:$W$111</definedName>
    <definedName name="_xlnm._FilterDatabase" localSheetId="3" hidden="1">目次!#REF!</definedName>
    <definedName name="_xlnm.Criteria" localSheetId="3">目次!$A$48:$A$49</definedName>
    <definedName name="_xlnm.Extract" localSheetId="3">目次!#REF!</definedName>
    <definedName name="GTLH_500" localSheetId="5">#REF!</definedName>
    <definedName name="GTLH_500">#REF!</definedName>
    <definedName name="_xlnm.Print_Area" localSheetId="4">認証製品一覧!$B$1:$W$2598</definedName>
    <definedName name="_xlnm.Print_Area" localSheetId="5">'認証製品一覧（検索用）'!$B$6:$W$61</definedName>
    <definedName name="_xlnm.Print_Area" localSheetId="3">目次!$A$1:$K$42</definedName>
    <definedName name="_xlnm.Print_Titles" localSheetId="4">認証製品一覧!$2:$4</definedName>
    <definedName name="_xlnm.Print_Titles" localSheetId="5">'認証製品一覧（検索用）'!$9:$11</definedName>
    <definedName name="ステップ0" localSheetId="2">#REF!</definedName>
    <definedName name="ステップ0" localSheetId="8">#REF!</definedName>
    <definedName name="ステップ0" localSheetId="5">#REF!</definedName>
    <definedName name="ステップ0">#REF!</definedName>
    <definedName name="ステップ1―4" localSheetId="2">#REF!</definedName>
    <definedName name="ステップ1―4" localSheetId="8">#REF!</definedName>
    <definedName name="ステップ1―4" localSheetId="5">#REF!</definedName>
    <definedName name="ステップ1―4">#REF!</definedName>
    <definedName name="条件A_01_001">'水準（条件）'!$B$2:$S$2</definedName>
    <definedName name="条件A_01_002">'水準（条件）'!$B$3:$S$3</definedName>
    <definedName name="条件A_01_003">'水準（条件）'!$B$4:$S$4</definedName>
    <definedName name="条件A_01_004">'水準（条件）'!$B$5:$S$5</definedName>
    <definedName name="条件A_02_001">'水準（条件）'!$B$6:$S$6</definedName>
    <definedName name="条件A_02_002">'水準（条件）'!$B$7:$S$7</definedName>
    <definedName name="条件A_02_003">'水準（条件）'!$B$8:$S$8</definedName>
    <definedName name="条件A_04_001">'水準（条件）'!$B$9:$S$9</definedName>
    <definedName name="条件A_04_002">'水準（条件）'!$B$10:$S$10</definedName>
    <definedName name="条件A_04_003">'水準（条件）'!$B$11:$S$11</definedName>
    <definedName name="条件A_05_001">'水準（条件）'!$B$12:$S$12</definedName>
    <definedName name="条件A_06_001">'水準（条件）'!$B$13:$S$13</definedName>
    <definedName name="条件A_06_002">'水準（条件）'!$B$14:$S$14</definedName>
    <definedName name="条件A_06_003">'水準（条件）'!$B$15:$S$15</definedName>
    <definedName name="条件A_06_004">'水準（条件）'!$B$16:$S$16</definedName>
    <definedName name="条件A_06_005">'水準（条件）'!$B$17:$S$17</definedName>
    <definedName name="条件A_06_006">'水準（条件）'!$B$18:$S$18</definedName>
    <definedName name="条件A_06_007">'水準（条件）'!$B$19:$S$19</definedName>
    <definedName name="条件A_06_008">'水準（条件）'!$B$20:$S$20</definedName>
    <definedName name="条件A_06_009">'水準（条件）'!$B$21:$S$21</definedName>
    <definedName name="条件A_07_001">'水準（条件）'!$B$22:$S$22</definedName>
    <definedName name="条件A_08_001">'水準（条件）'!$B$23:$S$23</definedName>
    <definedName name="条件A_09_001">'水準（条件）'!$B$24:$S$24</definedName>
    <definedName name="条件A_09_002">'水準（条件）'!$B$25:$S$25</definedName>
    <definedName name="条件A_09_003">'水準（条件）'!$B$26:$S$26</definedName>
    <definedName name="条件A_09_004">'水準（条件）'!$B$27:$S$27</definedName>
    <definedName name="条件A_09_005">'水準（条件）'!$B$28:$S$28</definedName>
    <definedName name="条件A_10_001">'水準（条件）'!$B$29:$S$29</definedName>
    <definedName name="条件A_10_002">'水準（条件）'!$B$30:$S$30</definedName>
    <definedName name="条件A_10_003">'水準（条件）'!$B$31:$S$31</definedName>
    <definedName name="条件A_11_002">'水準（条件）'!$B$32:$S$32</definedName>
    <definedName name="条件A_11_003">'水準（条件）'!$B$33:$S$33</definedName>
    <definedName name="条件A_12_001">'水準（条件）'!$B$34:$S$34</definedName>
    <definedName name="条件A_13_001">'水準（条件）'!$B$35:$S$35</definedName>
    <definedName name="条件A_13_002">'水準（条件）'!$B$36:$S$36</definedName>
    <definedName name="条件A_13_003">'水準（条件）'!$B$37:$S$37</definedName>
    <definedName name="条件A_14_001">'水準（条件）'!$B$38:$S$38</definedName>
    <definedName name="条件A_14_002">'水準（条件）'!$B$39:$S$39</definedName>
    <definedName name="条件A_15_001">'水準（条件）'!$B$40:$S$40</definedName>
    <definedName name="条件A_16_001">'水準（条件）'!$B$41:$S$41</definedName>
    <definedName name="条件A_17_001">'水準（条件）'!$B$42:$S$42</definedName>
    <definedName name="条件A_18_001">'水準（条件）'!$B$43:$S$43</definedName>
    <definedName name="条件B_01_001">'水準（条件）'!$B$44:$S$44</definedName>
    <definedName name="条件B_01_003">'水準（条件）'!$B$45:$S$45</definedName>
    <definedName name="条件D_01_001">'水準（条件）'!$B$46:$S$46</definedName>
    <definedName name="条件D_01_002">'水準（条件）'!$B$47:$S$47</definedName>
    <definedName name="条件D_01_003">'水準（条件）'!$B$48:$S$48</definedName>
    <definedName name="条件D_01_004">'水準（条件）'!$B$49:$S$49</definedName>
    <definedName name="条件D_02_001">'水準（条件）'!$B$50:$S$50</definedName>
    <definedName name="条件D_03_001">'水準（条件）'!$B$51:$S$51</definedName>
    <definedName name="条件D_04_001">'水準（条件）'!$B$52:$S$52</definedName>
    <definedName name="条件D_04_002">'水準（条件）'!$B$53:$S$53</definedName>
    <definedName name="条件D_06_001">'水準（条件）'!$B$54:$S$54</definedName>
    <definedName name="条件D_07_001">'水準（条件）'!$B$55:$S$55</definedName>
    <definedName name="条件D_09_001">'水準（条件）'!$B$56:$S$56</definedName>
    <definedName name="条件D_09_002">'水準（条件）'!$B$57:$S$57</definedName>
    <definedName name="条件D_10_001">'水準（条件）'!$B$58:$S$58</definedName>
    <definedName name="条件D_11_001">'水準（条件）'!$B$59:$S$59</definedName>
    <definedName name="条件D_15_001">'水準（条件）'!$B$60:$S$60</definedName>
    <definedName name="条件D_15_002">'水準（条件）'!$B$61:$S$61</definedName>
    <definedName name="条件E_01_001">'水準（条件）'!$B$62:$S$62</definedName>
    <definedName name="条件E_02_001">'水準（条件）'!$B$63:$S$63</definedName>
    <definedName name="条件E_04_001">'水準（条件）'!$B$64:$S$64</definedName>
    <definedName name="条件E_04_002">'水準（条件）'!$B$65:$S$65</definedName>
    <definedName name="条件E_05_001">'水準（条件）'!$B$66:$S$66</definedName>
    <definedName name="条件E_06_001">'水準（条件）'!$B$67:$S$67</definedName>
    <definedName name="条件F_02_001">'水準（条件）'!$B$68:$S$68</definedName>
    <definedName name="水準条件">'水準（条件）'!$A$2:$A$68</definedName>
    <definedName name="水準能力">'水準（能力）'!$A$2:$A$68</definedName>
    <definedName name="設備機器等">目次!$C$3:$C$42,目次!$I$3:$I$26</definedName>
    <definedName name="対策種別" localSheetId="2">[1]選択肢!$B$31:$B$33</definedName>
    <definedName name="対策種別">[2]選択肢!$B$31:$B$33</definedName>
    <definedName name="能力A_01_001" localSheetId="8">'水準（条件）'!$B$2:$I$2</definedName>
    <definedName name="能力A_01_001">'水準（能力）'!$B$2:$Q$2</definedName>
    <definedName name="能力A_01_002" localSheetId="8">'水準（条件）'!$B$3:$I$3</definedName>
    <definedName name="能力A_01_002">'水準（能力）'!$B$3:$Q$3</definedName>
    <definedName name="能力A_01_003" localSheetId="8">'水準（条件）'!$B$4:$I$4</definedName>
    <definedName name="能力A_01_003">'水準（能力）'!$B$4:$Q$4</definedName>
    <definedName name="能力A_01_004">'水準（能力）'!$B$5:$Q$5</definedName>
    <definedName name="能力A_02_001">'水準（能力）'!$B$6:$Q$6</definedName>
    <definedName name="能力A_02_002">'水準（能力）'!$B$7:$Q$7</definedName>
    <definedName name="能力A_02_003">'水準（能力）'!$B$8:$Q$8</definedName>
    <definedName name="能力A_04_001">'水準（能力）'!$B$9:$Q$9</definedName>
    <definedName name="能力A_04_002">'水準（能力）'!$B$10:$Q$10</definedName>
    <definedName name="能力A_04_003">'水準（能力）'!$B$11:$Q$11</definedName>
    <definedName name="能力A_05_001">'水準（能力）'!$B$12:$Q$12</definedName>
    <definedName name="能力A_06_001">'水準（能力）'!$B$13:$Q$13</definedName>
    <definedName name="能力A_06_002">'水準（能力）'!$B$14:$Q$14</definedName>
    <definedName name="能力A_06_003">'水準（能力）'!$B$15:$Q$15</definedName>
    <definedName name="能力A_06_004">'水準（能力）'!$B$16:$Q$16</definedName>
    <definedName name="能力A_06_005">'水準（能力）'!$B$17:$Q$17</definedName>
    <definedName name="能力A_06_006">'水準（能力）'!$B$18:$Q$18</definedName>
    <definedName name="能力A_06_007">'水準（能力）'!$B$19:$Q$19</definedName>
    <definedName name="能力A_06_008">'水準（能力）'!$B$20:$Q$20</definedName>
    <definedName name="能力A_06_009">'水準（能力）'!$B$21:$Q$21</definedName>
    <definedName name="能力A_07_001">'水準（能力）'!$B$22:$Q$22</definedName>
    <definedName name="能力A_08_001">'水準（能力）'!$B$23:$Q$23</definedName>
    <definedName name="能力A_09_001">'水準（能力）'!$B$24:$Q$24</definedName>
    <definedName name="能力A_09_002">'水準（能力）'!$B$25:$Q$25</definedName>
    <definedName name="能力A_09_003">'水準（能力）'!$B$26:$Q$26</definedName>
    <definedName name="能力A_09_004">'水準（能力）'!$B$27:$Q$27</definedName>
    <definedName name="能力A_09_005">'水準（能力）'!$B$28:$Q$28</definedName>
    <definedName name="能力A_10_001">'水準（能力）'!$B$29:$Q$29</definedName>
    <definedName name="能力A_10_002">'水準（能力）'!$B$30:$Q$30</definedName>
    <definedName name="能力A_10_003">'水準（能力）'!$B$31:$Q$31</definedName>
    <definedName name="能力A_11_002">'水準（能力）'!$B$32:$Q$32</definedName>
    <definedName name="能力A_11_003">'水準（能力）'!$B$33:$Q$33</definedName>
    <definedName name="能力A_12_001">'水準（能力）'!$B$34:$Q$34</definedName>
    <definedName name="能力A_13_001">'水準（能力）'!$B$35:$Q$35</definedName>
    <definedName name="能力A_13_002">'水準（能力）'!$B$36:$Q$36</definedName>
    <definedName name="能力A_13_003">'水準（能力）'!$B$37:$Q$37</definedName>
    <definedName name="能力A_14_001">'水準（能力）'!$B$38:$Q$38</definedName>
    <definedName name="能力A_14_002">'水準（能力）'!$B$39:$Q$39</definedName>
    <definedName name="能力A_15_001">'水準（能力）'!$B$40:$Q$40</definedName>
    <definedName name="能力A_16_001">'水準（能力）'!$B$41:$Q$41</definedName>
    <definedName name="能力A_17_001">'水準（能力）'!$B$42:$Q$42</definedName>
    <definedName name="能力A_18_001">'水準（能力）'!$B$43:$Q$43</definedName>
    <definedName name="能力B_01_001">'水準（能力）'!$B$44:$Q$44</definedName>
    <definedName name="能力B_01_003">'水準（能力）'!$B$45:$Q$45</definedName>
    <definedName name="能力D_01_001">'水準（能力）'!$B$46:$Q$46</definedName>
    <definedName name="能力D_01_002">'水準（能力）'!$B$47:$Q$47</definedName>
    <definedName name="能力D_01_003">'水準（能力）'!$B$48:$Q$48</definedName>
    <definedName name="能力D_01_004">'水準（能力）'!$B$49:$Q$49</definedName>
    <definedName name="能力D_02_001">'水準（能力）'!$B$50:$Q$50</definedName>
    <definedName name="能力D_03_001">'水準（能力）'!$B$51:$Q$51</definedName>
    <definedName name="能力D_04_001">'水準（能力）'!$B$52:$Q$52</definedName>
    <definedName name="能力D_04_002">'水準（能力）'!$B$53:$Q$53</definedName>
    <definedName name="能力D_06_001">'水準（能力）'!$B$54:$Q$54</definedName>
    <definedName name="能力D_07_001">'水準（能力）'!$B$55:$Q$55</definedName>
    <definedName name="能力D_09_001">'水準（能力）'!$B$56:$Q$56</definedName>
    <definedName name="能力D_09_002">'水準（能力）'!$B$57:$Q$57</definedName>
    <definedName name="能力D_10_001">'水準（能力）'!$B$58:$Q$58</definedName>
    <definedName name="能力D_11_001">'水準（能力）'!$B$59:$Q$59</definedName>
    <definedName name="能力D_15_001">'水準（能力）'!$B$60:$Q$60</definedName>
    <definedName name="能力D_15_002">'水準（能力）'!$B$61:$Q$61</definedName>
    <definedName name="能力E_01_001">'水準（能力）'!$B$62:$Q$62</definedName>
    <definedName name="能力E_02_001">'水準（能力）'!$B$63:$Q$63</definedName>
    <definedName name="能力E_04_001">'水準（能力）'!$B$64:$Q$64</definedName>
    <definedName name="能力E_04_002">'水準（能力）'!$B$65:$Q$65</definedName>
    <definedName name="能力E_05_001">'水準（能力）'!$B$66:$Q$66</definedName>
    <definedName name="能力E_06_001">'水準（能力）'!$B$67:$Q$67</definedName>
    <definedName name="能力F_02_001">'水準（能力）'!$B$68:$Q$68</definedName>
    <definedName name="分野" localSheetId="2">[1]選択肢!$A$2:$A$7</definedName>
    <definedName name="分野">[2]選択肢!$A$2:$A$7</definedName>
  </definedNames>
  <calcPr calcId="152511"/>
</workbook>
</file>

<file path=xl/calcChain.xml><?xml version="1.0" encoding="utf-8"?>
<calcChain xmlns="http://schemas.openxmlformats.org/spreadsheetml/2006/main">
  <c r="W1482" i="3" l="1"/>
  <c r="W1667" i="3" l="1"/>
  <c r="W1666" i="3"/>
  <c r="W1665" i="3"/>
  <c r="W1664" i="3"/>
  <c r="W1663" i="3"/>
  <c r="W1662" i="3"/>
  <c r="W1661" i="3"/>
  <c r="W1660" i="3"/>
  <c r="W1659" i="3"/>
  <c r="W1658" i="3"/>
  <c r="W1657" i="3"/>
  <c r="W1656" i="3"/>
  <c r="W1655" i="3"/>
  <c r="W1654" i="3"/>
  <c r="W1652" i="3"/>
  <c r="W1651" i="3"/>
  <c r="W1650" i="3"/>
  <c r="W1649" i="3"/>
  <c r="W1648" i="3"/>
  <c r="W1647" i="3"/>
  <c r="W1646" i="3"/>
  <c r="W1645" i="3"/>
  <c r="W1644" i="3"/>
  <c r="W1643" i="3"/>
  <c r="W1642" i="3"/>
  <c r="W1641" i="3"/>
  <c r="W1640" i="3"/>
  <c r="W1639" i="3"/>
  <c r="W1638" i="3"/>
  <c r="W1637" i="3"/>
  <c r="W1636" i="3"/>
  <c r="W1635" i="3"/>
  <c r="W1633" i="3"/>
  <c r="W1632" i="3"/>
  <c r="W1631" i="3"/>
  <c r="W1630" i="3"/>
  <c r="W1629" i="3"/>
  <c r="W1628" i="3"/>
  <c r="W1627" i="3"/>
  <c r="W1626" i="3"/>
  <c r="W1625" i="3"/>
  <c r="W1624" i="3"/>
  <c r="W1623" i="3"/>
  <c r="W1622" i="3"/>
  <c r="W1621" i="3"/>
  <c r="W1620" i="3"/>
  <c r="W1619" i="3"/>
  <c r="W1618" i="3"/>
  <c r="W1617" i="3"/>
  <c r="W1616" i="3"/>
  <c r="W1615" i="3"/>
  <c r="W1614" i="3"/>
  <c r="W1613" i="3"/>
  <c r="W1612" i="3"/>
  <c r="W1611" i="3"/>
  <c r="W1610" i="3"/>
  <c r="W1609" i="3"/>
  <c r="W1608" i="3"/>
  <c r="W1607" i="3"/>
  <c r="W1606" i="3"/>
  <c r="W1605" i="3"/>
  <c r="W1604" i="3"/>
  <c r="W1603" i="3"/>
  <c r="W1602" i="3"/>
  <c r="W1601" i="3"/>
  <c r="W1600" i="3"/>
  <c r="W1599" i="3"/>
  <c r="W1598" i="3"/>
  <c r="W1597" i="3"/>
  <c r="W1596" i="3"/>
  <c r="W1595" i="3"/>
  <c r="W1594" i="3"/>
  <c r="W1593" i="3"/>
  <c r="W1592" i="3"/>
  <c r="W1591" i="3"/>
  <c r="W1590" i="3"/>
  <c r="W1589" i="3"/>
  <c r="W1588" i="3"/>
  <c r="W1587" i="3"/>
  <c r="W1586" i="3"/>
  <c r="W1585" i="3"/>
  <c r="W1584" i="3"/>
  <c r="W1583" i="3"/>
  <c r="W1582" i="3"/>
  <c r="W1581" i="3"/>
  <c r="W1580" i="3"/>
  <c r="W1579" i="3"/>
  <c r="W1578" i="3"/>
  <c r="W1577" i="3"/>
  <c r="W1576" i="3"/>
  <c r="W1575" i="3"/>
  <c r="W1574" i="3"/>
  <c r="W1573" i="3"/>
  <c r="W1572" i="3"/>
  <c r="W1571" i="3"/>
  <c r="W1570" i="3"/>
  <c r="W1569" i="3"/>
  <c r="W1568" i="3"/>
  <c r="W1567" i="3"/>
  <c r="W1566" i="3"/>
  <c r="W1565" i="3"/>
  <c r="W1564" i="3"/>
  <c r="W1563" i="3"/>
  <c r="W1562" i="3"/>
  <c r="W1560" i="3"/>
  <c r="W1559" i="3"/>
  <c r="W1558" i="3"/>
  <c r="W1557" i="3"/>
  <c r="W1556" i="3"/>
  <c r="W1555" i="3"/>
  <c r="W1554" i="3"/>
  <c r="W1553" i="3"/>
  <c r="W1552" i="3"/>
  <c r="W1551" i="3"/>
  <c r="W1550" i="3"/>
  <c r="W1549" i="3"/>
  <c r="W1548" i="3"/>
  <c r="W1547" i="3"/>
  <c r="W1546" i="3"/>
  <c r="W1545" i="3"/>
  <c r="W1544" i="3"/>
  <c r="W1543" i="3"/>
  <c r="W1542" i="3"/>
  <c r="W1541" i="3"/>
  <c r="W1540" i="3"/>
  <c r="W1539" i="3"/>
  <c r="W1538" i="3"/>
  <c r="W1537" i="3"/>
  <c r="W1536" i="3"/>
  <c r="W1535" i="3"/>
  <c r="W1534" i="3"/>
  <c r="W1533" i="3"/>
  <c r="W1532" i="3"/>
  <c r="W1531" i="3"/>
  <c r="W1530" i="3"/>
  <c r="W1529" i="3"/>
  <c r="W1528" i="3"/>
  <c r="W1527" i="3"/>
  <c r="W1526" i="3"/>
  <c r="W1525" i="3"/>
  <c r="W1524" i="3"/>
  <c r="W1523" i="3"/>
  <c r="W1522" i="3"/>
  <c r="W1521" i="3"/>
  <c r="W1519" i="3"/>
  <c r="W1518" i="3"/>
  <c r="W1517" i="3"/>
  <c r="W1516" i="3"/>
  <c r="W1515" i="3"/>
  <c r="W1514" i="3"/>
  <c r="W1513" i="3"/>
  <c r="W1512" i="3"/>
  <c r="W1511" i="3"/>
  <c r="W1510" i="3"/>
  <c r="W1509" i="3"/>
  <c r="W1508" i="3"/>
  <c r="W1507" i="3"/>
  <c r="W1506" i="3"/>
  <c r="W1505" i="3"/>
  <c r="W1504" i="3"/>
  <c r="W1503" i="3"/>
  <c r="W1502" i="3"/>
  <c r="W1500" i="3"/>
  <c r="W1499" i="3"/>
  <c r="W1498" i="3"/>
  <c r="W1497" i="3"/>
  <c r="W1496" i="3"/>
  <c r="W1495" i="3"/>
  <c r="W1494" i="3"/>
  <c r="W1493" i="3"/>
  <c r="W1492" i="3"/>
  <c r="W1491" i="3"/>
  <c r="W1490" i="3"/>
  <c r="W1489" i="3"/>
  <c r="W1488" i="3"/>
  <c r="W1487" i="3"/>
  <c r="W5" i="3" l="1"/>
  <c r="W2598" i="3"/>
  <c r="W2597" i="3"/>
  <c r="W2596" i="3"/>
  <c r="W2595" i="3"/>
  <c r="W2594" i="3"/>
  <c r="W2593" i="3"/>
  <c r="W2592" i="3"/>
  <c r="W2591" i="3"/>
  <c r="W2590" i="3"/>
  <c r="W2589" i="3"/>
  <c r="W2588" i="3"/>
  <c r="W2587" i="3"/>
  <c r="W2586" i="3"/>
  <c r="W2585" i="3"/>
  <c r="W2584" i="3"/>
  <c r="W2583" i="3"/>
  <c r="W2582" i="3"/>
  <c r="W2581" i="3"/>
  <c r="W2580" i="3"/>
  <c r="W2579" i="3"/>
  <c r="W2578" i="3"/>
  <c r="W2577" i="3"/>
  <c r="W2576" i="3"/>
  <c r="W2575" i="3"/>
  <c r="W2574" i="3"/>
  <c r="W2573" i="3"/>
  <c r="W2572" i="3"/>
  <c r="W2571" i="3"/>
  <c r="W2570" i="3"/>
  <c r="W2569" i="3"/>
  <c r="W2568" i="3"/>
  <c r="W2567" i="3"/>
  <c r="W2566" i="3"/>
  <c r="W2565" i="3"/>
  <c r="W2564" i="3"/>
  <c r="W2563" i="3"/>
  <c r="W2562" i="3"/>
  <c r="W2561" i="3"/>
  <c r="W2560" i="3"/>
  <c r="W2559" i="3"/>
  <c r="W2558" i="3"/>
  <c r="W2557" i="3"/>
  <c r="W2556" i="3"/>
  <c r="W2555" i="3"/>
  <c r="W2554" i="3"/>
  <c r="W2553" i="3"/>
  <c r="W2552" i="3"/>
  <c r="W2551" i="3"/>
  <c r="W2550" i="3"/>
  <c r="W2549" i="3"/>
  <c r="W2548" i="3"/>
  <c r="W2547" i="3"/>
  <c r="W2546" i="3"/>
  <c r="W2545" i="3"/>
  <c r="W2544" i="3"/>
  <c r="W2543" i="3"/>
  <c r="W2542" i="3"/>
  <c r="W2541" i="3"/>
  <c r="W2540" i="3"/>
  <c r="W2539" i="3"/>
  <c r="W2538" i="3"/>
  <c r="W2537" i="3"/>
  <c r="W2536" i="3"/>
  <c r="W2535" i="3"/>
  <c r="W2534" i="3"/>
  <c r="W2533" i="3"/>
  <c r="W2532" i="3"/>
  <c r="W2531" i="3"/>
  <c r="W2530" i="3"/>
  <c r="W2529" i="3"/>
  <c r="W2528" i="3"/>
  <c r="W2527" i="3"/>
  <c r="W2526" i="3"/>
  <c r="W2525" i="3"/>
  <c r="W2524" i="3"/>
  <c r="W2523" i="3"/>
  <c r="W2522" i="3"/>
  <c r="W2521" i="3"/>
  <c r="W2520" i="3"/>
  <c r="W2519" i="3"/>
  <c r="W2518" i="3"/>
  <c r="W2517" i="3"/>
  <c r="W2516" i="3"/>
  <c r="W2515" i="3"/>
  <c r="W2514" i="3"/>
  <c r="W2513" i="3"/>
  <c r="W2512" i="3"/>
  <c r="W2511" i="3"/>
  <c r="W2510" i="3"/>
  <c r="W2509" i="3"/>
  <c r="W2508" i="3"/>
  <c r="W2507" i="3"/>
  <c r="W2506" i="3"/>
  <c r="W2505" i="3"/>
  <c r="W2504" i="3"/>
  <c r="W2503" i="3"/>
  <c r="W2502" i="3"/>
  <c r="W2501" i="3"/>
  <c r="W2500" i="3"/>
  <c r="W2499" i="3"/>
  <c r="W2498" i="3"/>
  <c r="W2497" i="3"/>
  <c r="W2496" i="3"/>
  <c r="W2495" i="3"/>
  <c r="W2494" i="3"/>
  <c r="W2493" i="3"/>
  <c r="W2492" i="3"/>
  <c r="W2491" i="3"/>
  <c r="W2490" i="3"/>
  <c r="W2489" i="3"/>
  <c r="W2488" i="3"/>
  <c r="W2487" i="3"/>
  <c r="W2486" i="3"/>
  <c r="W2485" i="3"/>
  <c r="W2484" i="3"/>
  <c r="W2483" i="3"/>
  <c r="W2482" i="3"/>
  <c r="W2481" i="3"/>
  <c r="W2480" i="3"/>
  <c r="W2479" i="3"/>
  <c r="W2478" i="3"/>
  <c r="W2477" i="3"/>
  <c r="W2476" i="3"/>
  <c r="W2475" i="3"/>
  <c r="W2474" i="3"/>
  <c r="W2473" i="3"/>
  <c r="W2472" i="3"/>
  <c r="W2471" i="3"/>
  <c r="W2470" i="3"/>
  <c r="W2469" i="3"/>
  <c r="W2468" i="3"/>
  <c r="W2467" i="3"/>
  <c r="W2466" i="3"/>
  <c r="W2465" i="3"/>
  <c r="W2464" i="3"/>
  <c r="W2463" i="3"/>
  <c r="W2462" i="3"/>
  <c r="W2461" i="3"/>
  <c r="W2460" i="3"/>
  <c r="W2459" i="3"/>
  <c r="W2458" i="3"/>
  <c r="W2457" i="3"/>
  <c r="W2456" i="3"/>
  <c r="W2455" i="3"/>
  <c r="W2454" i="3"/>
  <c r="W2453" i="3"/>
  <c r="W2452" i="3"/>
  <c r="W2451" i="3"/>
  <c r="W2450" i="3"/>
  <c r="W2449" i="3"/>
  <c r="W2448" i="3"/>
  <c r="W2447" i="3"/>
  <c r="W2446" i="3"/>
  <c r="W2445" i="3"/>
  <c r="W2444" i="3"/>
  <c r="W2443" i="3"/>
  <c r="W2442" i="3"/>
  <c r="W2441" i="3"/>
  <c r="W2440" i="3"/>
  <c r="W2439" i="3"/>
  <c r="W2438" i="3"/>
  <c r="W2437" i="3"/>
  <c r="W2436" i="3"/>
  <c r="W2435" i="3"/>
  <c r="W2434" i="3"/>
  <c r="W2433" i="3"/>
  <c r="W2432" i="3"/>
  <c r="W2431" i="3"/>
  <c r="W2430" i="3"/>
  <c r="W2429" i="3"/>
  <c r="W2428" i="3"/>
  <c r="W2427" i="3"/>
  <c r="W2426" i="3"/>
  <c r="W2425" i="3"/>
  <c r="W2424" i="3"/>
  <c r="W2423" i="3"/>
  <c r="W2422" i="3"/>
  <c r="W2421" i="3"/>
  <c r="W2420" i="3"/>
  <c r="W2419" i="3"/>
  <c r="W2418" i="3"/>
  <c r="W2417" i="3"/>
  <c r="W2416" i="3"/>
  <c r="W2415" i="3"/>
  <c r="W2414" i="3"/>
  <c r="W2413" i="3"/>
  <c r="W2412" i="3"/>
  <c r="W2411" i="3"/>
  <c r="W2410" i="3"/>
  <c r="W2409" i="3"/>
  <c r="W2408" i="3"/>
  <c r="W2407" i="3"/>
  <c r="W2406" i="3"/>
  <c r="W2405" i="3"/>
  <c r="W2404" i="3"/>
  <c r="W2403" i="3"/>
  <c r="W2402" i="3"/>
  <c r="W2401" i="3"/>
  <c r="W2400" i="3"/>
  <c r="W2399" i="3"/>
  <c r="W2398" i="3"/>
  <c r="W2397" i="3"/>
  <c r="W2396" i="3"/>
  <c r="W2395" i="3"/>
  <c r="W2394" i="3"/>
  <c r="W2393" i="3"/>
  <c r="W2392" i="3"/>
  <c r="W2391" i="3"/>
  <c r="W2390" i="3"/>
  <c r="W2389" i="3"/>
  <c r="W2388" i="3"/>
  <c r="W2387" i="3"/>
  <c r="W2386" i="3"/>
  <c r="W2385" i="3"/>
  <c r="W2384" i="3"/>
  <c r="W2383" i="3"/>
  <c r="W2382" i="3"/>
  <c r="W2381" i="3"/>
  <c r="W2380" i="3"/>
  <c r="W2379" i="3"/>
  <c r="W2378" i="3"/>
  <c r="W2377" i="3"/>
  <c r="W2376" i="3"/>
  <c r="W2375" i="3"/>
  <c r="W2374" i="3"/>
  <c r="W2373" i="3"/>
  <c r="W2372" i="3"/>
  <c r="W2371" i="3"/>
  <c r="W2370" i="3"/>
  <c r="W2369" i="3"/>
  <c r="W2368" i="3"/>
  <c r="W2367" i="3"/>
  <c r="W2366" i="3"/>
  <c r="W2365" i="3"/>
  <c r="W2364" i="3"/>
  <c r="W2363" i="3"/>
  <c r="W2362" i="3"/>
  <c r="W2361" i="3"/>
  <c r="W2360" i="3"/>
  <c r="W2359" i="3"/>
  <c r="W2358" i="3"/>
  <c r="W2357" i="3"/>
  <c r="W2356" i="3"/>
  <c r="W2355" i="3"/>
  <c r="W2354" i="3"/>
  <c r="W2353" i="3"/>
  <c r="W2352" i="3"/>
  <c r="W2351" i="3"/>
  <c r="W2350" i="3"/>
  <c r="W2349" i="3"/>
  <c r="W2348" i="3"/>
  <c r="W2347" i="3"/>
  <c r="W2346" i="3"/>
  <c r="W2345" i="3"/>
  <c r="W2344" i="3"/>
  <c r="W2343" i="3"/>
  <c r="W2342" i="3"/>
  <c r="W2341" i="3"/>
  <c r="W2340" i="3"/>
  <c r="W2339" i="3"/>
  <c r="W2338" i="3"/>
  <c r="W2337" i="3"/>
  <c r="W2336" i="3"/>
  <c r="W2335" i="3"/>
  <c r="W2334" i="3"/>
  <c r="W2333" i="3"/>
  <c r="W2332" i="3"/>
  <c r="W2331" i="3"/>
  <c r="W2330" i="3"/>
  <c r="W2329" i="3"/>
  <c r="W2328" i="3"/>
  <c r="W2327" i="3"/>
  <c r="W2326" i="3"/>
  <c r="W2325" i="3"/>
  <c r="W2324" i="3"/>
  <c r="W2323" i="3"/>
  <c r="W2322" i="3"/>
  <c r="W2321" i="3"/>
  <c r="W2320" i="3"/>
  <c r="W2319" i="3"/>
  <c r="W2318" i="3"/>
  <c r="W2317" i="3"/>
  <c r="W2316" i="3"/>
  <c r="W2315" i="3"/>
  <c r="W2314" i="3"/>
  <c r="W2313" i="3"/>
  <c r="W2312" i="3"/>
  <c r="W2311" i="3"/>
  <c r="W2310" i="3"/>
  <c r="W2309" i="3"/>
  <c r="W2308" i="3"/>
  <c r="W2307" i="3"/>
  <c r="W2306" i="3"/>
  <c r="W2305" i="3"/>
  <c r="W2304" i="3"/>
  <c r="W2303" i="3"/>
  <c r="W2302" i="3"/>
  <c r="W2301" i="3"/>
  <c r="W2300" i="3"/>
  <c r="W2299" i="3"/>
  <c r="W2298" i="3"/>
  <c r="W2297" i="3"/>
  <c r="W2296" i="3"/>
  <c r="W2295" i="3"/>
  <c r="W2294" i="3"/>
  <c r="W2293" i="3"/>
  <c r="W2292" i="3"/>
  <c r="W2291" i="3"/>
  <c r="W2290" i="3"/>
  <c r="W2289" i="3"/>
  <c r="W2288" i="3"/>
  <c r="W2287" i="3"/>
  <c r="W2286" i="3"/>
  <c r="W2285" i="3"/>
  <c r="W2284" i="3"/>
  <c r="W2283" i="3"/>
  <c r="W2282" i="3"/>
  <c r="W2281" i="3"/>
  <c r="W2280" i="3"/>
  <c r="W2279" i="3"/>
  <c r="W2278" i="3"/>
  <c r="W2277" i="3"/>
  <c r="W2276" i="3"/>
  <c r="W2275" i="3"/>
  <c r="W2274" i="3"/>
  <c r="W2273" i="3"/>
  <c r="W2272" i="3"/>
  <c r="W2271" i="3"/>
  <c r="W2270" i="3"/>
  <c r="W2269" i="3"/>
  <c r="W2268" i="3"/>
  <c r="W2267" i="3"/>
  <c r="W2266" i="3"/>
  <c r="W2265" i="3"/>
  <c r="W2264" i="3"/>
  <c r="W2263" i="3"/>
  <c r="W2262" i="3"/>
  <c r="W2261" i="3"/>
  <c r="W2260" i="3"/>
  <c r="W2259" i="3"/>
  <c r="W2258" i="3"/>
  <c r="W2257" i="3"/>
  <c r="W2256" i="3"/>
  <c r="W2255" i="3"/>
  <c r="W2254" i="3"/>
  <c r="W2253" i="3"/>
  <c r="W2252" i="3"/>
  <c r="W2251" i="3"/>
  <c r="W2250" i="3"/>
  <c r="W2249" i="3"/>
  <c r="W2248" i="3"/>
  <c r="W2247" i="3"/>
  <c r="W2246" i="3"/>
  <c r="W2245" i="3"/>
  <c r="W2244" i="3"/>
  <c r="W2243" i="3"/>
  <c r="W2242" i="3"/>
  <c r="W2241" i="3"/>
  <c r="W2240" i="3"/>
  <c r="W2239" i="3"/>
  <c r="W2238" i="3"/>
  <c r="W2237" i="3"/>
  <c r="W2236" i="3"/>
  <c r="W2235" i="3"/>
  <c r="W2234" i="3"/>
  <c r="W2233" i="3"/>
  <c r="W2232" i="3"/>
  <c r="W2231" i="3"/>
  <c r="W2230" i="3"/>
  <c r="W2229" i="3"/>
  <c r="W2228" i="3"/>
  <c r="W2227" i="3"/>
  <c r="W2226" i="3"/>
  <c r="W2225" i="3"/>
  <c r="W2224" i="3"/>
  <c r="W2223" i="3"/>
  <c r="W2222" i="3"/>
  <c r="W2221" i="3"/>
  <c r="W2220" i="3"/>
  <c r="W2219" i="3"/>
  <c r="W2218" i="3"/>
  <c r="W2217" i="3"/>
  <c r="W2216" i="3"/>
  <c r="W2215" i="3"/>
  <c r="W2214" i="3"/>
  <c r="W2213" i="3"/>
  <c r="W2212" i="3"/>
  <c r="W2211" i="3"/>
  <c r="W2210" i="3"/>
  <c r="W2209" i="3"/>
  <c r="W2208" i="3"/>
  <c r="W2207" i="3"/>
  <c r="W2206" i="3"/>
  <c r="W2205" i="3"/>
  <c r="W2204" i="3"/>
  <c r="W2203" i="3"/>
  <c r="W2202" i="3"/>
  <c r="W2201" i="3"/>
  <c r="W2200" i="3"/>
  <c r="W2199" i="3"/>
  <c r="W2198" i="3"/>
  <c r="W2197" i="3"/>
  <c r="W2196" i="3"/>
  <c r="W2195" i="3"/>
  <c r="W2194" i="3"/>
  <c r="W2193" i="3"/>
  <c r="W2192" i="3"/>
  <c r="W2191" i="3"/>
  <c r="W2190" i="3"/>
  <c r="W2189" i="3"/>
  <c r="W2188" i="3"/>
  <c r="W2187" i="3"/>
  <c r="W2186" i="3"/>
  <c r="W2185" i="3"/>
  <c r="W2184" i="3"/>
  <c r="W2183" i="3"/>
  <c r="W2182" i="3"/>
  <c r="W2181" i="3"/>
  <c r="W2180" i="3"/>
  <c r="W2179" i="3"/>
  <c r="W2178" i="3"/>
  <c r="W2177" i="3"/>
  <c r="W2176" i="3"/>
  <c r="W2175" i="3"/>
  <c r="W2174" i="3"/>
  <c r="W2173" i="3"/>
  <c r="W2172" i="3"/>
  <c r="W2171" i="3"/>
  <c r="W2170" i="3"/>
  <c r="W2169" i="3"/>
  <c r="W2168" i="3"/>
  <c r="W2167" i="3"/>
  <c r="W2166" i="3"/>
  <c r="W2165" i="3"/>
  <c r="W2164" i="3"/>
  <c r="W2163" i="3"/>
  <c r="W2162" i="3"/>
  <c r="W2161" i="3"/>
  <c r="W2160" i="3"/>
  <c r="W2159" i="3"/>
  <c r="W2158" i="3"/>
  <c r="W2157" i="3"/>
  <c r="W2156" i="3"/>
  <c r="W2155" i="3"/>
  <c r="W2154" i="3"/>
  <c r="W2153" i="3"/>
  <c r="W2152" i="3"/>
  <c r="W2151" i="3"/>
  <c r="W2150" i="3"/>
  <c r="W2149" i="3"/>
  <c r="W2148" i="3"/>
  <c r="W2147" i="3"/>
  <c r="W2146" i="3"/>
  <c r="W2145" i="3"/>
  <c r="W2144" i="3"/>
  <c r="W2143" i="3"/>
  <c r="W2142" i="3"/>
  <c r="W2141" i="3"/>
  <c r="W2140" i="3"/>
  <c r="W2139" i="3"/>
  <c r="W2138" i="3"/>
  <c r="W2137" i="3"/>
  <c r="W2136" i="3"/>
  <c r="W2135" i="3"/>
  <c r="W2134" i="3"/>
  <c r="W2133" i="3"/>
  <c r="W2132" i="3"/>
  <c r="W2131" i="3"/>
  <c r="W2130" i="3"/>
  <c r="W2129" i="3"/>
  <c r="W2128" i="3"/>
  <c r="W2127" i="3"/>
  <c r="W2126" i="3"/>
  <c r="W2125" i="3"/>
  <c r="W2124" i="3"/>
  <c r="W2123" i="3"/>
  <c r="W2122" i="3"/>
  <c r="W2121" i="3"/>
  <c r="W2120" i="3"/>
  <c r="W2119" i="3"/>
  <c r="W2118" i="3"/>
  <c r="W2117" i="3"/>
  <c r="W2116" i="3"/>
  <c r="W2115" i="3"/>
  <c r="W2114" i="3"/>
  <c r="W2113" i="3"/>
  <c r="W2112" i="3"/>
  <c r="W2111" i="3"/>
  <c r="W2110" i="3"/>
  <c r="W2109" i="3"/>
  <c r="W2108" i="3"/>
  <c r="W2107" i="3"/>
  <c r="W2106" i="3"/>
  <c r="W2105" i="3"/>
  <c r="W2104" i="3"/>
  <c r="W2103" i="3"/>
  <c r="W2102" i="3"/>
  <c r="W2101" i="3"/>
  <c r="W2100" i="3"/>
  <c r="W2099" i="3"/>
  <c r="W2098" i="3"/>
  <c r="W2097" i="3"/>
  <c r="W2096" i="3"/>
  <c r="W2095" i="3"/>
  <c r="W2094" i="3"/>
  <c r="W2093" i="3"/>
  <c r="W2092" i="3"/>
  <c r="W2091" i="3"/>
  <c r="W2090" i="3"/>
  <c r="W2089" i="3"/>
  <c r="W2088" i="3"/>
  <c r="W2087" i="3"/>
  <c r="W2086" i="3"/>
  <c r="W2085" i="3"/>
  <c r="W2084" i="3"/>
  <c r="W2083" i="3"/>
  <c r="W2082" i="3"/>
  <c r="W2081" i="3"/>
  <c r="W2080" i="3"/>
  <c r="W2079" i="3"/>
  <c r="W2078" i="3"/>
  <c r="W2077" i="3"/>
  <c r="W2076" i="3"/>
  <c r="W2075" i="3"/>
  <c r="W2074" i="3"/>
  <c r="W2073" i="3"/>
  <c r="W2072" i="3"/>
  <c r="W2071" i="3"/>
  <c r="W2070" i="3"/>
  <c r="W2069" i="3"/>
  <c r="W2068" i="3"/>
  <c r="W2067" i="3"/>
  <c r="W2066" i="3"/>
  <c r="W2065" i="3"/>
  <c r="W2064" i="3"/>
  <c r="W2063" i="3"/>
  <c r="W2062" i="3"/>
  <c r="W2061" i="3"/>
  <c r="W2060" i="3"/>
  <c r="W2059" i="3"/>
  <c r="W2058" i="3"/>
  <c r="W2057" i="3"/>
  <c r="W2056" i="3"/>
  <c r="W2055" i="3"/>
  <c r="W2054" i="3"/>
  <c r="W2053" i="3"/>
  <c r="W2052" i="3"/>
  <c r="W2051" i="3"/>
  <c r="W2050" i="3"/>
  <c r="W2049" i="3"/>
  <c r="W2048" i="3"/>
  <c r="W2047" i="3"/>
  <c r="W2046" i="3"/>
  <c r="W2045" i="3"/>
  <c r="W2044" i="3"/>
  <c r="W2043" i="3"/>
  <c r="W2042" i="3"/>
  <c r="W2041" i="3"/>
  <c r="W2040" i="3"/>
  <c r="W2039" i="3"/>
  <c r="W2038" i="3"/>
  <c r="W2037" i="3"/>
  <c r="W2036" i="3"/>
  <c r="W2035" i="3"/>
  <c r="W2034" i="3"/>
  <c r="W2033" i="3"/>
  <c r="W2032" i="3"/>
  <c r="W2031" i="3"/>
  <c r="W2030" i="3"/>
  <c r="W2029" i="3"/>
  <c r="W2028" i="3"/>
  <c r="W2027" i="3"/>
  <c r="W2026" i="3"/>
  <c r="W2025" i="3"/>
  <c r="W2024" i="3"/>
  <c r="W2023" i="3"/>
  <c r="W2022" i="3"/>
  <c r="W2021" i="3"/>
  <c r="W2020" i="3"/>
  <c r="W2019" i="3"/>
  <c r="W2018" i="3"/>
  <c r="W2017" i="3"/>
  <c r="W2016" i="3"/>
  <c r="W2015" i="3"/>
  <c r="W2014" i="3"/>
  <c r="W2013" i="3"/>
  <c r="W2012" i="3"/>
  <c r="W2011" i="3"/>
  <c r="W2010" i="3"/>
  <c r="W2009" i="3"/>
  <c r="W2008" i="3"/>
  <c r="W2007" i="3"/>
  <c r="W2006" i="3"/>
  <c r="W2005" i="3"/>
  <c r="W2004" i="3"/>
  <c r="W2003" i="3"/>
  <c r="W2002" i="3"/>
  <c r="W2001" i="3"/>
  <c r="W2000" i="3"/>
  <c r="W1999" i="3"/>
  <c r="W1998" i="3"/>
  <c r="W1997" i="3"/>
  <c r="W1996" i="3"/>
  <c r="W1995" i="3"/>
  <c r="W1994" i="3"/>
  <c r="W1993" i="3"/>
  <c r="W1992" i="3"/>
  <c r="W1991" i="3"/>
  <c r="W1990" i="3"/>
  <c r="W1989" i="3"/>
  <c r="W1988" i="3"/>
  <c r="W1987" i="3"/>
  <c r="W1986" i="3"/>
  <c r="W1985" i="3"/>
  <c r="W1984" i="3"/>
  <c r="W1983" i="3"/>
  <c r="W1982" i="3"/>
  <c r="W1981" i="3"/>
  <c r="W1980" i="3"/>
  <c r="W1979" i="3"/>
  <c r="W1978" i="3"/>
  <c r="W1977" i="3"/>
  <c r="W1976" i="3"/>
  <c r="W1975" i="3"/>
  <c r="W1974" i="3"/>
  <c r="W1973" i="3"/>
  <c r="W1972" i="3"/>
  <c r="W1971" i="3"/>
  <c r="W1970" i="3"/>
  <c r="W1969" i="3"/>
  <c r="W1968" i="3"/>
  <c r="W1967" i="3"/>
  <c r="W1966" i="3"/>
  <c r="W1965" i="3"/>
  <c r="W1964" i="3"/>
  <c r="W1963" i="3"/>
  <c r="W1962" i="3"/>
  <c r="W1961" i="3"/>
  <c r="W1960" i="3"/>
  <c r="W1959" i="3"/>
  <c r="W1958" i="3"/>
  <c r="W1957" i="3"/>
  <c r="W1956" i="3"/>
  <c r="W1955" i="3"/>
  <c r="W1954" i="3"/>
  <c r="W1953" i="3"/>
  <c r="W1952" i="3"/>
  <c r="W1951" i="3"/>
  <c r="W1950" i="3"/>
  <c r="W1949" i="3"/>
  <c r="W1948" i="3"/>
  <c r="W1947" i="3"/>
  <c r="W1946" i="3"/>
  <c r="W1945" i="3"/>
  <c r="W1944" i="3"/>
  <c r="W1943" i="3"/>
  <c r="W1942" i="3"/>
  <c r="W1941" i="3"/>
  <c r="W1940" i="3"/>
  <c r="W1939" i="3"/>
  <c r="W1938" i="3"/>
  <c r="W1937" i="3"/>
  <c r="W1936" i="3"/>
  <c r="W1935" i="3"/>
  <c r="W1934" i="3"/>
  <c r="W1933" i="3"/>
  <c r="W1932" i="3"/>
  <c r="W1931" i="3"/>
  <c r="W1930" i="3"/>
  <c r="W1929" i="3"/>
  <c r="W1928" i="3"/>
  <c r="W1927" i="3"/>
  <c r="W1926" i="3"/>
  <c r="W1925" i="3"/>
  <c r="W1924" i="3"/>
  <c r="W1923" i="3"/>
  <c r="W1922" i="3"/>
  <c r="W1921" i="3"/>
  <c r="W1920" i="3"/>
  <c r="W1919" i="3"/>
  <c r="W1918" i="3"/>
  <c r="W1917" i="3"/>
  <c r="W1916" i="3"/>
  <c r="W1915" i="3"/>
  <c r="W1914" i="3"/>
  <c r="W1913" i="3"/>
  <c r="W1912" i="3"/>
  <c r="W1911" i="3"/>
  <c r="W1910" i="3"/>
  <c r="W1909" i="3"/>
  <c r="W1908" i="3"/>
  <c r="W1907" i="3"/>
  <c r="W1906" i="3"/>
  <c r="W1905" i="3"/>
  <c r="W1904" i="3"/>
  <c r="W1903" i="3"/>
  <c r="W1902" i="3"/>
  <c r="W1901" i="3"/>
  <c r="W1900" i="3"/>
  <c r="W1899" i="3"/>
  <c r="W1898" i="3"/>
  <c r="W1897" i="3"/>
  <c r="W1896" i="3"/>
  <c r="W1895" i="3"/>
  <c r="W1894" i="3"/>
  <c r="W1893" i="3"/>
  <c r="W1892" i="3"/>
  <c r="W1891" i="3"/>
  <c r="W1890" i="3"/>
  <c r="W1889" i="3"/>
  <c r="W1888" i="3"/>
  <c r="W1887" i="3"/>
  <c r="W1886" i="3"/>
  <c r="W1885" i="3"/>
  <c r="W1884" i="3"/>
  <c r="W1883" i="3"/>
  <c r="W1882" i="3"/>
  <c r="W1881" i="3"/>
  <c r="W1880" i="3"/>
  <c r="W1879" i="3"/>
  <c r="W1878" i="3"/>
  <c r="W1877" i="3"/>
  <c r="W1876" i="3"/>
  <c r="W1875" i="3"/>
  <c r="W1874" i="3"/>
  <c r="W1873" i="3"/>
  <c r="W1872" i="3"/>
  <c r="W1871" i="3"/>
  <c r="W1870" i="3"/>
  <c r="W1869" i="3"/>
  <c r="W1868" i="3"/>
  <c r="W1867" i="3"/>
  <c r="W1866" i="3"/>
  <c r="W1865" i="3"/>
  <c r="W1864" i="3"/>
  <c r="W1863" i="3"/>
  <c r="W1862" i="3"/>
  <c r="W1861" i="3"/>
  <c r="W1860" i="3"/>
  <c r="W1859" i="3"/>
  <c r="W1858" i="3"/>
  <c r="W1857" i="3"/>
  <c r="W1856" i="3"/>
  <c r="W1855" i="3"/>
  <c r="W1854" i="3"/>
  <c r="W1853" i="3"/>
  <c r="W1852" i="3"/>
  <c r="W1851" i="3"/>
  <c r="W1850" i="3"/>
  <c r="W1849" i="3"/>
  <c r="W1848" i="3"/>
  <c r="W1847" i="3"/>
  <c r="W1846" i="3"/>
  <c r="W1845" i="3"/>
  <c r="W1844" i="3"/>
  <c r="W1843" i="3"/>
  <c r="W1842" i="3"/>
  <c r="W1841" i="3"/>
  <c r="W1840" i="3"/>
  <c r="W1839" i="3"/>
  <c r="W1838" i="3"/>
  <c r="W1837" i="3"/>
  <c r="W1836" i="3"/>
  <c r="W1835" i="3"/>
  <c r="W1834" i="3"/>
  <c r="W1833" i="3"/>
  <c r="W1832" i="3"/>
  <c r="W1831" i="3"/>
  <c r="W1830" i="3"/>
  <c r="W1829" i="3"/>
  <c r="W1828" i="3"/>
  <c r="W1827" i="3"/>
  <c r="W1826" i="3"/>
  <c r="W1825" i="3"/>
  <c r="W1824" i="3"/>
  <c r="W1823" i="3"/>
  <c r="W1822" i="3"/>
  <c r="W1821" i="3"/>
  <c r="W1820" i="3"/>
  <c r="W1819" i="3"/>
  <c r="W1818" i="3"/>
  <c r="W1817" i="3"/>
  <c r="W1816" i="3"/>
  <c r="W1815" i="3"/>
  <c r="W1814" i="3"/>
  <c r="W1813" i="3"/>
  <c r="W1812" i="3"/>
  <c r="W1811" i="3"/>
  <c r="W1810" i="3"/>
  <c r="W1809" i="3"/>
  <c r="W1808" i="3"/>
  <c r="W1807" i="3"/>
  <c r="W1806" i="3"/>
  <c r="W1805" i="3"/>
  <c r="W1804" i="3"/>
  <c r="W1803" i="3"/>
  <c r="W1802" i="3"/>
  <c r="W1801" i="3"/>
  <c r="W1800" i="3"/>
  <c r="W1799" i="3"/>
  <c r="W1798" i="3"/>
  <c r="W1797" i="3"/>
  <c r="W1796" i="3"/>
  <c r="W1795" i="3"/>
  <c r="W1794" i="3"/>
  <c r="W1793" i="3"/>
  <c r="W1792" i="3"/>
  <c r="W1791" i="3"/>
  <c r="W1790" i="3"/>
  <c r="W1789" i="3"/>
  <c r="W1788" i="3"/>
  <c r="W1787" i="3"/>
  <c r="W1786" i="3"/>
  <c r="W1785" i="3"/>
  <c r="W1784" i="3"/>
  <c r="W1783" i="3"/>
  <c r="W1782" i="3"/>
  <c r="W1781" i="3"/>
  <c r="W1780" i="3"/>
  <c r="W1779" i="3"/>
  <c r="W1778" i="3"/>
  <c r="W1777" i="3"/>
  <c r="W1776" i="3"/>
  <c r="W1775" i="3"/>
  <c r="W1774" i="3"/>
  <c r="W1773" i="3"/>
  <c r="W1772" i="3"/>
  <c r="W1771" i="3"/>
  <c r="W1770" i="3"/>
  <c r="W1769" i="3"/>
  <c r="W1768" i="3"/>
  <c r="W1767" i="3"/>
  <c r="W1766" i="3"/>
  <c r="W1765" i="3"/>
  <c r="W1764" i="3"/>
  <c r="W1763" i="3"/>
  <c r="W1762" i="3"/>
  <c r="W1761" i="3"/>
  <c r="W1760" i="3"/>
  <c r="W1759" i="3"/>
  <c r="W1758" i="3"/>
  <c r="W1757" i="3"/>
  <c r="W1756" i="3"/>
  <c r="W1755" i="3"/>
  <c r="W1754" i="3"/>
  <c r="W1753" i="3"/>
  <c r="W1752" i="3"/>
  <c r="W1751" i="3"/>
  <c r="W1750" i="3"/>
  <c r="W1749" i="3"/>
  <c r="W1748" i="3"/>
  <c r="W1747" i="3"/>
  <c r="W1746" i="3"/>
  <c r="W1745" i="3"/>
  <c r="W1744" i="3"/>
  <c r="W1743" i="3"/>
  <c r="W1742" i="3"/>
  <c r="W1741" i="3"/>
  <c r="W1740" i="3"/>
  <c r="W1739" i="3"/>
  <c r="W1738" i="3"/>
  <c r="W1737" i="3"/>
  <c r="W1736" i="3"/>
  <c r="W1735" i="3"/>
  <c r="W1734" i="3"/>
  <c r="W1733" i="3"/>
  <c r="W1732" i="3"/>
  <c r="W1731" i="3"/>
  <c r="W1730" i="3"/>
  <c r="W1729" i="3"/>
  <c r="W1728" i="3"/>
  <c r="W1727" i="3"/>
  <c r="W1726" i="3"/>
  <c r="W1725" i="3"/>
  <c r="W1724" i="3"/>
  <c r="W1723" i="3"/>
  <c r="W1722" i="3"/>
  <c r="W1721" i="3"/>
  <c r="W1720" i="3"/>
  <c r="W1719" i="3"/>
  <c r="W1718" i="3"/>
  <c r="W1717" i="3"/>
  <c r="W1716" i="3"/>
  <c r="W1715" i="3"/>
  <c r="W1714" i="3"/>
  <c r="W1713" i="3"/>
  <c r="W1712" i="3"/>
  <c r="W1711" i="3"/>
  <c r="W1710" i="3"/>
  <c r="W1709" i="3"/>
  <c r="W1708" i="3"/>
  <c r="W1707" i="3"/>
  <c r="W1706" i="3"/>
  <c r="W1705" i="3"/>
  <c r="W1704" i="3"/>
  <c r="W1703" i="3"/>
  <c r="W1702" i="3"/>
  <c r="W1701" i="3"/>
  <c r="W1700" i="3"/>
  <c r="W1699" i="3"/>
  <c r="W1698" i="3"/>
  <c r="W1697" i="3"/>
  <c r="W1696" i="3"/>
  <c r="W1695" i="3"/>
  <c r="W1694" i="3"/>
  <c r="W1693" i="3"/>
  <c r="W1692" i="3"/>
  <c r="W1691" i="3"/>
  <c r="W1690" i="3"/>
  <c r="W1689" i="3"/>
  <c r="W1688" i="3"/>
  <c r="W1687" i="3"/>
  <c r="W1686" i="3"/>
  <c r="W1685" i="3"/>
  <c r="W1684" i="3"/>
  <c r="W1683" i="3"/>
  <c r="W1682" i="3"/>
  <c r="W1681" i="3"/>
  <c r="W1680" i="3"/>
  <c r="W1679" i="3"/>
  <c r="W1678" i="3"/>
  <c r="W1677" i="3"/>
  <c r="W1676" i="3"/>
  <c r="W1675" i="3"/>
  <c r="W1674" i="3"/>
  <c r="W1673" i="3"/>
  <c r="W1672" i="3"/>
  <c r="W1671" i="3"/>
  <c r="W1670" i="3"/>
  <c r="W1669" i="3"/>
  <c r="W1668" i="3"/>
  <c r="W1653" i="3"/>
  <c r="W1634" i="3"/>
  <c r="W1561" i="3"/>
  <c r="W1520" i="3"/>
  <c r="W1501" i="3"/>
  <c r="W1486" i="3"/>
  <c r="W1485" i="3"/>
  <c r="W1484" i="3"/>
  <c r="W1483" i="3"/>
  <c r="W1481" i="3"/>
  <c r="W1480" i="3"/>
  <c r="W1479" i="3"/>
  <c r="W1478" i="3"/>
  <c r="W1477" i="3"/>
  <c r="W1476" i="3"/>
  <c r="W1475" i="3"/>
  <c r="W1474" i="3"/>
  <c r="W1473" i="3"/>
  <c r="W1472" i="3"/>
  <c r="W1471" i="3"/>
  <c r="W1470" i="3"/>
  <c r="W1469" i="3"/>
  <c r="W1468" i="3"/>
  <c r="W1467" i="3"/>
  <c r="W1466" i="3"/>
  <c r="W1465" i="3"/>
  <c r="W1464" i="3"/>
  <c r="W1463" i="3"/>
  <c r="W1462" i="3"/>
  <c r="W1461" i="3"/>
  <c r="W1460" i="3"/>
  <c r="W1459" i="3"/>
  <c r="W1458" i="3"/>
  <c r="W1457" i="3"/>
  <c r="W1456" i="3"/>
  <c r="W1455" i="3"/>
  <c r="W1454" i="3"/>
  <c r="W1453" i="3"/>
  <c r="W1452" i="3"/>
  <c r="W1451" i="3"/>
  <c r="W1450" i="3"/>
  <c r="W1449" i="3"/>
  <c r="W1448" i="3"/>
  <c r="W1447" i="3"/>
  <c r="W1446" i="3"/>
  <c r="W1445" i="3"/>
  <c r="W1444" i="3"/>
  <c r="W1443" i="3"/>
  <c r="W1442" i="3"/>
  <c r="W1441" i="3"/>
  <c r="W1440" i="3"/>
  <c r="W1439" i="3"/>
  <c r="W1438" i="3"/>
  <c r="W1437" i="3"/>
  <c r="W1436" i="3"/>
  <c r="W1435" i="3"/>
  <c r="W1434" i="3"/>
  <c r="W1433" i="3"/>
  <c r="W1432" i="3"/>
  <c r="W1431" i="3"/>
  <c r="W1430" i="3"/>
  <c r="W1429" i="3"/>
  <c r="W1428" i="3"/>
  <c r="W1427" i="3"/>
  <c r="W1426" i="3"/>
  <c r="W1425" i="3"/>
  <c r="W1424" i="3"/>
  <c r="W1423" i="3"/>
  <c r="W1422" i="3"/>
  <c r="W1421" i="3"/>
  <c r="W1420" i="3"/>
  <c r="W1419" i="3"/>
  <c r="W1418" i="3"/>
  <c r="W1417" i="3"/>
  <c r="W1416" i="3"/>
  <c r="W1415" i="3"/>
  <c r="W1414" i="3"/>
  <c r="W1413" i="3"/>
  <c r="W1412" i="3"/>
  <c r="W1411" i="3"/>
  <c r="W1410" i="3"/>
  <c r="W1409" i="3"/>
  <c r="W1408" i="3"/>
  <c r="W1407" i="3"/>
  <c r="W1406" i="3"/>
  <c r="W1405" i="3"/>
  <c r="W1404" i="3"/>
  <c r="W1403" i="3"/>
  <c r="W1402" i="3"/>
  <c r="W1401" i="3"/>
  <c r="W1400" i="3"/>
  <c r="W1399" i="3"/>
  <c r="W1398" i="3"/>
  <c r="W1397" i="3"/>
  <c r="W1396" i="3"/>
  <c r="W1395" i="3"/>
  <c r="W1394" i="3"/>
  <c r="W1393" i="3"/>
  <c r="W1392" i="3"/>
  <c r="W1391" i="3"/>
  <c r="W1390" i="3"/>
  <c r="W1389" i="3"/>
  <c r="W1388" i="3"/>
  <c r="W1387" i="3"/>
  <c r="W1386" i="3"/>
  <c r="W1385" i="3"/>
  <c r="W1384" i="3"/>
  <c r="W1383" i="3"/>
  <c r="W1382" i="3"/>
  <c r="W1381" i="3"/>
  <c r="W1380" i="3"/>
  <c r="W1379" i="3"/>
  <c r="W1378" i="3"/>
  <c r="W1377" i="3"/>
  <c r="W1376" i="3"/>
  <c r="W1375" i="3"/>
  <c r="W1374" i="3"/>
  <c r="W1373" i="3"/>
  <c r="W1372" i="3"/>
  <c r="W1371" i="3"/>
  <c r="W1370" i="3"/>
  <c r="W1369" i="3"/>
  <c r="W1368" i="3"/>
  <c r="W1367" i="3"/>
  <c r="W1366" i="3"/>
  <c r="W1365" i="3"/>
  <c r="W1364" i="3"/>
  <c r="W1363" i="3"/>
  <c r="W1362" i="3"/>
  <c r="W1361" i="3"/>
  <c r="W1360" i="3"/>
  <c r="W1359" i="3"/>
  <c r="W1358" i="3"/>
  <c r="W1357" i="3"/>
  <c r="W1356" i="3"/>
  <c r="W1355" i="3"/>
  <c r="W1354" i="3"/>
  <c r="W1353" i="3"/>
  <c r="W1352" i="3"/>
  <c r="W1351" i="3"/>
  <c r="W1350" i="3"/>
  <c r="W1349" i="3"/>
  <c r="W1348" i="3"/>
  <c r="W1347" i="3"/>
  <c r="W1346" i="3"/>
  <c r="W1345" i="3"/>
  <c r="W1344" i="3"/>
  <c r="W1343" i="3"/>
  <c r="W1342" i="3"/>
  <c r="W1341" i="3"/>
  <c r="W1340" i="3"/>
  <c r="W1339" i="3"/>
  <c r="W1338" i="3"/>
  <c r="W1337" i="3"/>
  <c r="W1336" i="3"/>
  <c r="W1335" i="3"/>
  <c r="W1334" i="3"/>
  <c r="W1333" i="3"/>
  <c r="W1332" i="3"/>
  <c r="W1331" i="3"/>
  <c r="W1330" i="3"/>
  <c r="W1329" i="3"/>
  <c r="W1328" i="3"/>
  <c r="W1327" i="3"/>
  <c r="W1326" i="3"/>
  <c r="W1325" i="3"/>
  <c r="W1324" i="3"/>
  <c r="W1323" i="3"/>
  <c r="W1322" i="3"/>
  <c r="W1321" i="3"/>
  <c r="W1320" i="3"/>
  <c r="W1319" i="3"/>
  <c r="W1318" i="3"/>
  <c r="W1317" i="3"/>
  <c r="W1316" i="3"/>
  <c r="W1315" i="3"/>
  <c r="W1314" i="3"/>
  <c r="W1313" i="3"/>
  <c r="W1312" i="3"/>
  <c r="W1311" i="3"/>
  <c r="W1310" i="3"/>
  <c r="W1309" i="3"/>
  <c r="W1308" i="3"/>
  <c r="W1307" i="3"/>
  <c r="W1306" i="3"/>
  <c r="W1305" i="3"/>
  <c r="W1304" i="3"/>
  <c r="W1303" i="3"/>
  <c r="W1302" i="3"/>
  <c r="W1301" i="3"/>
  <c r="W1300" i="3"/>
  <c r="W1299" i="3"/>
  <c r="W1298" i="3"/>
  <c r="W1297" i="3"/>
  <c r="W1296" i="3"/>
  <c r="W1295" i="3"/>
  <c r="W1294" i="3"/>
  <c r="W1293" i="3"/>
  <c r="W1292" i="3"/>
  <c r="W1291" i="3"/>
  <c r="W1290" i="3"/>
  <c r="W1289" i="3"/>
  <c r="W1288" i="3"/>
  <c r="W1287" i="3"/>
  <c r="W1286" i="3"/>
  <c r="W1285" i="3"/>
  <c r="W1284" i="3"/>
  <c r="W1283" i="3"/>
  <c r="W1282" i="3"/>
  <c r="W1281" i="3"/>
  <c r="W1280" i="3"/>
  <c r="W1279" i="3"/>
  <c r="W1278" i="3"/>
  <c r="W1277" i="3"/>
  <c r="W1276" i="3"/>
  <c r="W1275" i="3"/>
  <c r="W1274" i="3"/>
  <c r="W1273" i="3"/>
  <c r="W1272" i="3"/>
  <c r="W1271" i="3"/>
  <c r="W1270" i="3"/>
  <c r="W1269" i="3"/>
  <c r="W1268" i="3"/>
  <c r="W1267" i="3"/>
  <c r="W1266" i="3"/>
  <c r="W1265" i="3"/>
  <c r="W1264" i="3"/>
  <c r="W1263" i="3"/>
  <c r="W1262" i="3"/>
  <c r="W1261" i="3"/>
  <c r="W1260" i="3"/>
  <c r="W1259" i="3"/>
  <c r="W1258" i="3"/>
  <c r="W1257" i="3"/>
  <c r="W1256" i="3"/>
  <c r="W1255" i="3"/>
  <c r="W1254" i="3"/>
  <c r="W1253" i="3"/>
  <c r="W1252" i="3"/>
  <c r="W1251" i="3"/>
  <c r="W1250" i="3"/>
  <c r="W1249" i="3"/>
  <c r="W1248" i="3"/>
  <c r="W1247" i="3"/>
  <c r="W1246" i="3"/>
  <c r="W1245" i="3"/>
  <c r="W1244" i="3"/>
  <c r="W1243" i="3"/>
  <c r="W1242" i="3"/>
  <c r="W1241" i="3"/>
  <c r="W1240" i="3"/>
  <c r="W1239" i="3"/>
  <c r="W1238" i="3"/>
  <c r="W1237" i="3"/>
  <c r="W1236" i="3"/>
  <c r="W1235" i="3"/>
  <c r="W1234" i="3"/>
  <c r="W1233" i="3"/>
  <c r="W1232" i="3"/>
  <c r="W1231" i="3"/>
  <c r="W1230" i="3"/>
  <c r="W1229" i="3"/>
  <c r="W1228" i="3"/>
  <c r="W1227" i="3"/>
  <c r="W1226" i="3"/>
  <c r="W1225" i="3"/>
  <c r="W1224" i="3"/>
  <c r="W1223" i="3"/>
  <c r="W1222" i="3"/>
  <c r="W1221" i="3"/>
  <c r="W1220" i="3"/>
  <c r="W1219" i="3"/>
  <c r="W1218" i="3"/>
  <c r="W1217" i="3"/>
  <c r="W1216" i="3"/>
  <c r="W1215" i="3"/>
  <c r="W1214" i="3"/>
  <c r="W1213" i="3"/>
  <c r="W1212" i="3"/>
  <c r="W1211" i="3"/>
  <c r="W1210" i="3"/>
  <c r="W1209" i="3"/>
  <c r="W1208" i="3"/>
  <c r="W1207" i="3"/>
  <c r="W1206" i="3"/>
  <c r="W1205" i="3"/>
  <c r="W1204" i="3"/>
  <c r="W1203" i="3"/>
  <c r="W1202" i="3"/>
  <c r="W1201" i="3"/>
  <c r="W1200" i="3"/>
  <c r="W1199" i="3"/>
  <c r="W1198" i="3"/>
  <c r="W1197" i="3"/>
  <c r="W1196" i="3"/>
  <c r="W1195" i="3"/>
  <c r="W1194" i="3"/>
  <c r="W1193" i="3"/>
  <c r="W1192" i="3"/>
  <c r="W1191" i="3"/>
  <c r="W1190" i="3"/>
  <c r="W1189" i="3"/>
  <c r="W1188" i="3"/>
  <c r="W1187" i="3"/>
  <c r="W1186" i="3"/>
  <c r="W1185" i="3"/>
  <c r="W1184" i="3"/>
  <c r="W1183" i="3"/>
  <c r="W1182" i="3"/>
  <c r="W1181" i="3"/>
  <c r="W1180" i="3"/>
  <c r="W1179" i="3"/>
  <c r="W1178" i="3"/>
  <c r="W1177" i="3"/>
  <c r="W1176" i="3"/>
  <c r="W1175" i="3"/>
  <c r="W1174" i="3"/>
  <c r="W1173" i="3"/>
  <c r="W1172" i="3"/>
  <c r="W1171" i="3"/>
  <c r="W1170" i="3"/>
  <c r="W1169" i="3"/>
  <c r="W1168" i="3"/>
  <c r="W1167" i="3"/>
  <c r="W1166" i="3"/>
  <c r="W1165" i="3"/>
  <c r="W1164" i="3"/>
  <c r="W1163" i="3"/>
  <c r="W1162" i="3"/>
  <c r="W1161" i="3"/>
  <c r="W1160" i="3"/>
  <c r="W1159" i="3"/>
  <c r="W1158" i="3"/>
  <c r="W1157" i="3"/>
  <c r="W1156" i="3"/>
  <c r="W1155" i="3"/>
  <c r="W1154" i="3"/>
  <c r="W1153" i="3"/>
  <c r="W1152" i="3"/>
  <c r="W1151" i="3"/>
  <c r="W1150" i="3"/>
  <c r="W1149" i="3"/>
  <c r="W1148" i="3"/>
  <c r="W1147" i="3"/>
  <c r="W1146" i="3"/>
  <c r="W1145" i="3"/>
  <c r="W1144" i="3"/>
  <c r="W1143" i="3"/>
  <c r="W1142" i="3"/>
  <c r="W1141" i="3"/>
  <c r="W1140" i="3"/>
  <c r="W1139" i="3"/>
  <c r="W1138" i="3"/>
  <c r="W1137" i="3"/>
  <c r="W1136" i="3"/>
  <c r="W1135" i="3"/>
  <c r="W1134" i="3"/>
  <c r="W1133" i="3"/>
  <c r="W1132" i="3"/>
  <c r="W1131" i="3"/>
  <c r="W1130" i="3"/>
  <c r="W1129" i="3"/>
  <c r="W1128" i="3"/>
  <c r="W1127" i="3"/>
  <c r="W1126" i="3"/>
  <c r="W1125" i="3"/>
  <c r="W1124" i="3"/>
  <c r="W1123" i="3"/>
  <c r="W1122" i="3"/>
  <c r="W1121" i="3"/>
  <c r="W1120" i="3"/>
  <c r="W1119" i="3"/>
  <c r="W1118" i="3"/>
  <c r="W1117" i="3"/>
  <c r="W1116" i="3"/>
  <c r="W1115" i="3"/>
  <c r="W1114" i="3"/>
  <c r="W1113" i="3"/>
  <c r="W1112" i="3"/>
  <c r="W1111" i="3"/>
  <c r="W1110" i="3"/>
  <c r="W1109" i="3"/>
  <c r="W1108" i="3"/>
  <c r="W1107" i="3"/>
  <c r="W1106" i="3"/>
  <c r="W1105" i="3"/>
  <c r="W1104" i="3"/>
  <c r="W1103" i="3"/>
  <c r="W1102" i="3"/>
  <c r="W1101" i="3"/>
  <c r="W1100" i="3"/>
  <c r="W1099" i="3"/>
  <c r="W1098" i="3"/>
  <c r="W1097" i="3"/>
  <c r="W1096" i="3"/>
  <c r="W1095" i="3"/>
  <c r="W1094" i="3"/>
  <c r="W1093" i="3"/>
  <c r="W1092" i="3"/>
  <c r="W1091" i="3"/>
  <c r="W1090" i="3"/>
  <c r="W1089" i="3"/>
  <c r="W1088" i="3"/>
  <c r="W1087" i="3"/>
  <c r="W1086" i="3"/>
  <c r="W1085" i="3"/>
  <c r="W1084" i="3"/>
  <c r="W1083" i="3"/>
  <c r="W1082" i="3"/>
  <c r="W1081" i="3"/>
  <c r="W1080" i="3"/>
  <c r="W1079" i="3"/>
  <c r="W1078" i="3"/>
  <c r="W1077" i="3"/>
  <c r="W1076" i="3"/>
  <c r="W1075" i="3"/>
  <c r="W1074" i="3"/>
  <c r="W1073" i="3"/>
  <c r="W1072" i="3"/>
  <c r="W1071" i="3"/>
  <c r="W1070" i="3"/>
  <c r="W1069" i="3"/>
  <c r="W1068" i="3"/>
  <c r="W1067" i="3"/>
  <c r="W1066" i="3"/>
  <c r="W1065" i="3"/>
  <c r="W1064" i="3"/>
  <c r="W1063" i="3"/>
  <c r="W1062" i="3"/>
  <c r="W1061" i="3"/>
  <c r="W1060" i="3"/>
  <c r="W1059" i="3"/>
  <c r="W1058" i="3"/>
  <c r="W1057" i="3"/>
  <c r="W1056" i="3"/>
  <c r="W1055" i="3"/>
  <c r="W1054" i="3"/>
  <c r="W1053" i="3"/>
  <c r="W1052" i="3"/>
  <c r="W1051" i="3"/>
  <c r="W1050" i="3"/>
  <c r="W1049" i="3"/>
  <c r="W1048" i="3"/>
  <c r="W1047" i="3"/>
  <c r="W1046" i="3"/>
  <c r="W1045" i="3"/>
  <c r="W1044" i="3"/>
  <c r="W1043" i="3"/>
  <c r="W1042" i="3"/>
  <c r="W1041" i="3"/>
  <c r="W1040" i="3"/>
  <c r="W1039" i="3"/>
  <c r="W1038" i="3"/>
  <c r="W1037" i="3"/>
  <c r="W1036" i="3"/>
  <c r="W1035" i="3"/>
  <c r="W1034" i="3"/>
  <c r="W1033" i="3"/>
  <c r="W1032" i="3"/>
  <c r="W1031" i="3"/>
  <c r="W1030" i="3"/>
  <c r="W1029" i="3"/>
  <c r="W1028" i="3"/>
  <c r="W1027" i="3"/>
  <c r="W1026" i="3"/>
  <c r="W1025" i="3"/>
  <c r="W1024" i="3"/>
  <c r="W1023" i="3"/>
  <c r="W1022" i="3"/>
  <c r="W1021" i="3"/>
  <c r="W1020" i="3"/>
  <c r="W1019" i="3"/>
  <c r="W1018" i="3"/>
  <c r="W1017" i="3"/>
  <c r="W1016" i="3"/>
  <c r="W1015" i="3"/>
  <c r="W1014" i="3"/>
  <c r="W1013" i="3"/>
  <c r="W1012" i="3"/>
  <c r="W1011" i="3"/>
  <c r="W1010" i="3"/>
  <c r="W1009" i="3"/>
  <c r="W1008" i="3"/>
  <c r="W1007" i="3"/>
  <c r="W1006" i="3"/>
  <c r="W1005" i="3"/>
  <c r="W1004" i="3"/>
  <c r="W1003" i="3"/>
  <c r="W1002" i="3"/>
  <c r="W1001" i="3"/>
  <c r="W1000" i="3"/>
  <c r="W999" i="3"/>
  <c r="W998" i="3"/>
  <c r="W997" i="3"/>
  <c r="W996" i="3"/>
  <c r="W995" i="3"/>
  <c r="W994" i="3"/>
  <c r="W993" i="3"/>
  <c r="W992" i="3"/>
  <c r="W991" i="3"/>
  <c r="W990" i="3"/>
  <c r="W989" i="3"/>
  <c r="W988" i="3"/>
  <c r="W987" i="3"/>
  <c r="W986" i="3"/>
  <c r="W985" i="3"/>
  <c r="W984" i="3"/>
  <c r="W983" i="3"/>
  <c r="W982" i="3"/>
  <c r="W981" i="3"/>
  <c r="W980" i="3"/>
  <c r="W979" i="3"/>
  <c r="W978" i="3"/>
  <c r="W977" i="3"/>
  <c r="W976" i="3"/>
  <c r="W975" i="3"/>
  <c r="W974" i="3"/>
  <c r="W973" i="3"/>
  <c r="W972" i="3"/>
  <c r="W971" i="3"/>
  <c r="W970" i="3"/>
  <c r="W969" i="3"/>
  <c r="W968" i="3"/>
  <c r="W967" i="3"/>
  <c r="W966" i="3"/>
  <c r="W965" i="3"/>
  <c r="W964" i="3"/>
  <c r="W963" i="3"/>
  <c r="W962" i="3"/>
  <c r="W961" i="3"/>
  <c r="W960" i="3"/>
  <c r="W959" i="3"/>
  <c r="W958" i="3"/>
  <c r="W957" i="3"/>
  <c r="W956" i="3"/>
  <c r="W955" i="3"/>
  <c r="W954" i="3"/>
  <c r="W953" i="3"/>
  <c r="W952" i="3"/>
  <c r="W951" i="3"/>
  <c r="W950" i="3"/>
  <c r="W949" i="3"/>
  <c r="W948" i="3"/>
  <c r="W947" i="3"/>
  <c r="W946" i="3"/>
  <c r="W945" i="3"/>
  <c r="W944" i="3"/>
  <c r="W943" i="3"/>
  <c r="W942" i="3"/>
  <c r="W941" i="3"/>
  <c r="W940" i="3"/>
  <c r="W939" i="3"/>
  <c r="W938" i="3"/>
  <c r="W937" i="3"/>
  <c r="W936" i="3"/>
  <c r="W935" i="3"/>
  <c r="W934" i="3"/>
  <c r="W933" i="3"/>
  <c r="W932" i="3"/>
  <c r="W931" i="3"/>
  <c r="W930" i="3"/>
  <c r="W929" i="3"/>
  <c r="W928" i="3"/>
  <c r="W927" i="3"/>
  <c r="W926" i="3"/>
  <c r="W925" i="3"/>
  <c r="W924" i="3"/>
  <c r="W923" i="3"/>
  <c r="W922" i="3"/>
  <c r="W921" i="3"/>
  <c r="W920" i="3"/>
  <c r="W919" i="3"/>
  <c r="W918" i="3"/>
  <c r="W917" i="3"/>
  <c r="W916" i="3"/>
  <c r="W915" i="3"/>
  <c r="W914" i="3"/>
  <c r="W913" i="3"/>
  <c r="W912" i="3"/>
  <c r="W911" i="3"/>
  <c r="W910" i="3"/>
  <c r="W909" i="3"/>
  <c r="W908" i="3"/>
  <c r="W907" i="3"/>
  <c r="W906" i="3"/>
  <c r="W905" i="3"/>
  <c r="W904" i="3"/>
  <c r="W903" i="3"/>
  <c r="W902" i="3"/>
  <c r="W901" i="3"/>
  <c r="W900" i="3"/>
  <c r="W899" i="3"/>
  <c r="W898" i="3"/>
  <c r="W897" i="3"/>
  <c r="W896" i="3"/>
  <c r="W895" i="3"/>
  <c r="W894" i="3"/>
  <c r="W893" i="3"/>
  <c r="W892" i="3"/>
  <c r="W891" i="3"/>
  <c r="W890" i="3"/>
  <c r="W889" i="3"/>
  <c r="W888" i="3"/>
  <c r="W887" i="3"/>
  <c r="W886" i="3"/>
  <c r="W885" i="3"/>
  <c r="W884" i="3"/>
  <c r="W883" i="3"/>
  <c r="W882" i="3"/>
  <c r="W881" i="3"/>
  <c r="W880" i="3"/>
  <c r="W879" i="3"/>
  <c r="W878" i="3"/>
  <c r="W877" i="3"/>
  <c r="W876" i="3"/>
  <c r="W875" i="3"/>
  <c r="W874" i="3"/>
  <c r="W873" i="3"/>
  <c r="W872" i="3"/>
  <c r="W871" i="3"/>
  <c r="W870" i="3"/>
  <c r="W869" i="3"/>
  <c r="W868" i="3"/>
  <c r="W867" i="3"/>
  <c r="W866" i="3"/>
  <c r="W865" i="3"/>
  <c r="W864" i="3"/>
  <c r="W863" i="3"/>
  <c r="W862" i="3"/>
  <c r="W861" i="3"/>
  <c r="W860" i="3"/>
  <c r="W859" i="3"/>
  <c r="W858" i="3"/>
  <c r="W857" i="3"/>
  <c r="W856" i="3"/>
  <c r="W855" i="3"/>
  <c r="W854" i="3"/>
  <c r="W853" i="3"/>
  <c r="W852" i="3"/>
  <c r="W851" i="3"/>
  <c r="W850" i="3"/>
  <c r="W849" i="3"/>
  <c r="W848" i="3"/>
  <c r="W847" i="3"/>
  <c r="W846" i="3"/>
  <c r="W845" i="3"/>
  <c r="W844" i="3"/>
  <c r="W843" i="3"/>
  <c r="W842" i="3"/>
  <c r="W841" i="3"/>
  <c r="W840" i="3"/>
  <c r="W839" i="3"/>
  <c r="W838" i="3"/>
  <c r="W837" i="3"/>
  <c r="W836" i="3"/>
  <c r="W835" i="3"/>
  <c r="W834" i="3"/>
  <c r="W833" i="3"/>
  <c r="W832" i="3"/>
  <c r="W831" i="3"/>
  <c r="W830" i="3"/>
  <c r="W829" i="3"/>
  <c r="W828" i="3"/>
  <c r="W827" i="3"/>
  <c r="W826" i="3"/>
  <c r="W825" i="3"/>
  <c r="W824" i="3"/>
  <c r="W823" i="3"/>
  <c r="W822" i="3"/>
  <c r="W821" i="3"/>
  <c r="W820" i="3"/>
  <c r="W819" i="3"/>
  <c r="W818" i="3"/>
  <c r="W817" i="3"/>
  <c r="W816" i="3"/>
  <c r="W815" i="3"/>
  <c r="W814" i="3"/>
  <c r="W813" i="3"/>
  <c r="W812" i="3"/>
  <c r="W811" i="3"/>
  <c r="W810" i="3"/>
  <c r="W809" i="3"/>
  <c r="W808" i="3"/>
  <c r="W807" i="3"/>
  <c r="W806" i="3"/>
  <c r="W805" i="3"/>
  <c r="W804" i="3"/>
  <c r="W803" i="3"/>
  <c r="W802" i="3"/>
  <c r="W801" i="3"/>
  <c r="W800" i="3"/>
  <c r="W799" i="3"/>
  <c r="W798" i="3"/>
  <c r="W797" i="3"/>
  <c r="W796" i="3"/>
  <c r="W795" i="3"/>
  <c r="W794" i="3"/>
  <c r="W793" i="3"/>
  <c r="W792" i="3"/>
  <c r="W791" i="3"/>
  <c r="W790" i="3"/>
  <c r="W789" i="3"/>
  <c r="W788" i="3"/>
  <c r="W787" i="3"/>
  <c r="W786" i="3"/>
  <c r="W785" i="3"/>
  <c r="W784" i="3"/>
  <c r="W783" i="3"/>
  <c r="W782" i="3"/>
  <c r="W781" i="3"/>
  <c r="W780" i="3"/>
  <c r="W779" i="3"/>
  <c r="W778" i="3"/>
  <c r="W777" i="3"/>
  <c r="W776" i="3"/>
  <c r="W775" i="3"/>
  <c r="W774" i="3"/>
  <c r="W773" i="3"/>
  <c r="W772" i="3"/>
  <c r="W771" i="3"/>
  <c r="W770" i="3"/>
  <c r="W769" i="3"/>
  <c r="W768" i="3"/>
  <c r="W767" i="3"/>
  <c r="W766" i="3"/>
  <c r="W765" i="3"/>
  <c r="W764" i="3"/>
  <c r="W763" i="3"/>
  <c r="W762" i="3"/>
  <c r="W761" i="3"/>
  <c r="W760" i="3"/>
  <c r="W759" i="3"/>
  <c r="W758" i="3"/>
  <c r="W757" i="3"/>
  <c r="W756" i="3"/>
  <c r="W755" i="3"/>
  <c r="W754" i="3"/>
  <c r="W753" i="3"/>
  <c r="W752" i="3"/>
  <c r="W751" i="3"/>
  <c r="W750" i="3"/>
  <c r="W749" i="3"/>
  <c r="W748" i="3"/>
  <c r="W747" i="3"/>
  <c r="W746" i="3"/>
  <c r="W745" i="3"/>
  <c r="W744" i="3"/>
  <c r="W743" i="3"/>
  <c r="W742" i="3"/>
  <c r="W741" i="3"/>
  <c r="W740" i="3"/>
  <c r="W739" i="3"/>
  <c r="W738" i="3"/>
  <c r="W737" i="3"/>
  <c r="W736" i="3"/>
  <c r="W735" i="3"/>
  <c r="W734" i="3"/>
  <c r="W733" i="3"/>
  <c r="W732" i="3"/>
  <c r="W731" i="3"/>
  <c r="W730" i="3"/>
  <c r="W729" i="3"/>
  <c r="W728" i="3"/>
  <c r="W727" i="3"/>
  <c r="W726" i="3"/>
  <c r="W725" i="3"/>
  <c r="W724" i="3"/>
  <c r="W723" i="3"/>
  <c r="W722" i="3"/>
  <c r="W721" i="3"/>
  <c r="W720" i="3"/>
  <c r="W719" i="3"/>
  <c r="W718" i="3"/>
  <c r="W717" i="3"/>
  <c r="W716" i="3"/>
  <c r="W715" i="3"/>
  <c r="W714" i="3"/>
  <c r="W713" i="3"/>
  <c r="W712" i="3"/>
  <c r="W711" i="3"/>
  <c r="W710" i="3"/>
  <c r="W709" i="3"/>
  <c r="W708" i="3"/>
  <c r="W707" i="3"/>
  <c r="W706" i="3"/>
  <c r="W705" i="3"/>
  <c r="W704" i="3"/>
  <c r="W703" i="3"/>
  <c r="W702" i="3"/>
  <c r="W701" i="3"/>
  <c r="W700" i="3"/>
  <c r="W699" i="3"/>
  <c r="W698" i="3"/>
  <c r="W697" i="3"/>
  <c r="W696" i="3"/>
  <c r="W695" i="3"/>
  <c r="W694" i="3"/>
  <c r="W693" i="3"/>
  <c r="W692" i="3"/>
  <c r="W691" i="3"/>
  <c r="W690" i="3"/>
  <c r="W689" i="3"/>
  <c r="W688" i="3"/>
  <c r="W687" i="3"/>
  <c r="W686" i="3"/>
  <c r="W685" i="3"/>
  <c r="W684" i="3"/>
  <c r="W683" i="3"/>
  <c r="W682" i="3"/>
  <c r="W681" i="3"/>
  <c r="W680" i="3"/>
  <c r="W679" i="3"/>
  <c r="W678" i="3"/>
  <c r="W677" i="3"/>
  <c r="W676" i="3"/>
  <c r="W675" i="3"/>
  <c r="W674" i="3"/>
  <c r="W673" i="3"/>
  <c r="W672" i="3"/>
  <c r="W671" i="3"/>
  <c r="W670" i="3"/>
  <c r="W669" i="3"/>
  <c r="W668" i="3"/>
  <c r="W667" i="3"/>
  <c r="W666" i="3"/>
  <c r="W665" i="3"/>
  <c r="W664" i="3"/>
  <c r="W663" i="3"/>
  <c r="W662" i="3"/>
  <c r="W661" i="3"/>
  <c r="W660" i="3"/>
  <c r="W659" i="3"/>
  <c r="W658" i="3"/>
  <c r="W657" i="3"/>
  <c r="W656" i="3"/>
  <c r="W655" i="3"/>
  <c r="W654" i="3"/>
  <c r="W653" i="3"/>
  <c r="W652" i="3"/>
  <c r="W651" i="3"/>
  <c r="W650" i="3"/>
  <c r="W649" i="3"/>
  <c r="W648" i="3"/>
  <c r="W647" i="3"/>
  <c r="W646" i="3"/>
  <c r="W645" i="3"/>
  <c r="W644" i="3"/>
  <c r="W643" i="3"/>
  <c r="W642" i="3"/>
  <c r="W641" i="3"/>
  <c r="W640" i="3"/>
  <c r="W639" i="3"/>
  <c r="W638" i="3"/>
  <c r="W637" i="3"/>
  <c r="W636" i="3"/>
  <c r="W635" i="3"/>
  <c r="W634" i="3"/>
  <c r="W633" i="3"/>
  <c r="W632" i="3"/>
  <c r="W631" i="3"/>
  <c r="W630" i="3"/>
  <c r="W629" i="3"/>
  <c r="W628" i="3"/>
  <c r="W627" i="3"/>
  <c r="W626" i="3"/>
  <c r="W625" i="3"/>
  <c r="W624" i="3"/>
  <c r="W623" i="3"/>
  <c r="W622" i="3"/>
  <c r="W621" i="3"/>
  <c r="W620" i="3"/>
  <c r="W619" i="3"/>
  <c r="W618" i="3"/>
  <c r="W617" i="3"/>
  <c r="W616" i="3"/>
  <c r="W615" i="3"/>
  <c r="W614" i="3"/>
  <c r="W613" i="3"/>
  <c r="W612" i="3"/>
  <c r="W611" i="3"/>
  <c r="W610" i="3"/>
  <c r="W609" i="3"/>
  <c r="W608" i="3"/>
  <c r="W607" i="3"/>
  <c r="W606" i="3"/>
  <c r="W605" i="3"/>
  <c r="W604" i="3"/>
  <c r="W603" i="3"/>
  <c r="W602" i="3"/>
  <c r="W601" i="3"/>
  <c r="W600" i="3"/>
  <c r="W599" i="3"/>
  <c r="W598" i="3"/>
  <c r="W597" i="3"/>
  <c r="W596" i="3"/>
  <c r="W595" i="3"/>
  <c r="W594" i="3"/>
  <c r="W593" i="3"/>
  <c r="W592" i="3"/>
  <c r="W591" i="3"/>
  <c r="W590" i="3"/>
  <c r="W589" i="3"/>
  <c r="W588" i="3"/>
  <c r="W587" i="3"/>
  <c r="W586" i="3"/>
  <c r="W585" i="3"/>
  <c r="W584" i="3"/>
  <c r="W583" i="3"/>
  <c r="W582" i="3"/>
  <c r="W581" i="3"/>
  <c r="W580" i="3"/>
  <c r="W579" i="3"/>
  <c r="W578" i="3"/>
  <c r="W577" i="3"/>
  <c r="W576" i="3"/>
  <c r="W575" i="3"/>
  <c r="W574" i="3"/>
  <c r="W573" i="3"/>
  <c r="W572" i="3"/>
  <c r="W571" i="3"/>
  <c r="W570" i="3"/>
  <c r="W569" i="3"/>
  <c r="W568" i="3"/>
  <c r="W567" i="3"/>
  <c r="W566" i="3"/>
  <c r="W565" i="3"/>
  <c r="W564" i="3"/>
  <c r="W563" i="3"/>
  <c r="W562" i="3"/>
  <c r="W561" i="3"/>
  <c r="W560" i="3"/>
  <c r="W559" i="3"/>
  <c r="W558" i="3"/>
  <c r="W557" i="3"/>
  <c r="W556" i="3"/>
  <c r="W555" i="3"/>
  <c r="W554" i="3"/>
  <c r="W553" i="3"/>
  <c r="W552" i="3"/>
  <c r="W551" i="3"/>
  <c r="W550" i="3"/>
  <c r="W549" i="3"/>
  <c r="W548" i="3"/>
  <c r="W547" i="3"/>
  <c r="W546" i="3"/>
  <c r="W545" i="3"/>
  <c r="W544" i="3"/>
  <c r="W543" i="3"/>
  <c r="W542" i="3"/>
  <c r="W541" i="3"/>
  <c r="W540" i="3"/>
  <c r="W539" i="3"/>
  <c r="W538" i="3"/>
  <c r="W537" i="3"/>
  <c r="W536" i="3"/>
  <c r="W535" i="3"/>
  <c r="W534" i="3"/>
  <c r="W533" i="3"/>
  <c r="W532" i="3"/>
  <c r="W531" i="3"/>
  <c r="W530" i="3"/>
  <c r="W529" i="3"/>
  <c r="W528" i="3"/>
  <c r="W527" i="3"/>
  <c r="W526" i="3"/>
  <c r="W525" i="3"/>
  <c r="W524" i="3"/>
  <c r="W523" i="3"/>
  <c r="W522" i="3"/>
  <c r="W521" i="3"/>
  <c r="W520" i="3"/>
  <c r="W519" i="3"/>
  <c r="W518" i="3"/>
  <c r="W517" i="3"/>
  <c r="W516" i="3"/>
  <c r="W515" i="3"/>
  <c r="W514" i="3"/>
  <c r="W513" i="3"/>
  <c r="W512" i="3"/>
  <c r="W511" i="3"/>
  <c r="W510" i="3"/>
  <c r="W509" i="3"/>
  <c r="W508" i="3"/>
  <c r="W507" i="3"/>
  <c r="W506" i="3"/>
  <c r="W505" i="3"/>
  <c r="W504" i="3"/>
  <c r="W503" i="3"/>
  <c r="W502" i="3"/>
  <c r="W501" i="3"/>
  <c r="W500" i="3"/>
  <c r="W499" i="3"/>
  <c r="W498" i="3"/>
  <c r="W497" i="3"/>
  <c r="W496" i="3"/>
  <c r="W495" i="3"/>
  <c r="W494" i="3"/>
  <c r="W493" i="3"/>
  <c r="W492" i="3"/>
  <c r="W491" i="3"/>
  <c r="W490" i="3"/>
  <c r="W489" i="3"/>
  <c r="W488" i="3"/>
  <c r="W487" i="3"/>
  <c r="W486" i="3"/>
  <c r="W485" i="3"/>
  <c r="W484" i="3"/>
  <c r="W483" i="3"/>
  <c r="W482" i="3"/>
  <c r="W481" i="3"/>
  <c r="W480" i="3"/>
  <c r="W479" i="3"/>
  <c r="W478" i="3"/>
  <c r="W477" i="3"/>
  <c r="W476" i="3"/>
  <c r="W475" i="3"/>
  <c r="W474" i="3"/>
  <c r="W473" i="3"/>
  <c r="W472" i="3"/>
  <c r="W471" i="3"/>
  <c r="W470" i="3"/>
  <c r="W469" i="3"/>
  <c r="W468" i="3"/>
  <c r="W467" i="3"/>
  <c r="W466" i="3"/>
  <c r="W465" i="3"/>
  <c r="W464" i="3"/>
  <c r="W463" i="3"/>
  <c r="W462" i="3"/>
  <c r="W461" i="3"/>
  <c r="W460" i="3"/>
  <c r="W459" i="3"/>
  <c r="W458" i="3"/>
  <c r="W457" i="3"/>
  <c r="W456" i="3"/>
  <c r="W455" i="3"/>
  <c r="W454" i="3"/>
  <c r="W453" i="3"/>
  <c r="W452" i="3"/>
  <c r="W451" i="3"/>
  <c r="W450" i="3"/>
  <c r="W449" i="3"/>
  <c r="W448" i="3"/>
  <c r="W447" i="3"/>
  <c r="W446" i="3"/>
  <c r="W445" i="3"/>
  <c r="W444" i="3"/>
  <c r="W443" i="3"/>
  <c r="W442" i="3"/>
  <c r="W441" i="3"/>
  <c r="W440" i="3"/>
  <c r="W439" i="3"/>
  <c r="W438" i="3"/>
  <c r="W437" i="3"/>
  <c r="W436" i="3"/>
  <c r="W435" i="3"/>
  <c r="W434" i="3"/>
  <c r="W433" i="3"/>
  <c r="W432" i="3"/>
  <c r="W431" i="3"/>
  <c r="W430" i="3"/>
  <c r="W429" i="3"/>
  <c r="W428" i="3"/>
  <c r="W427" i="3"/>
  <c r="W426" i="3"/>
  <c r="W425" i="3"/>
  <c r="W424" i="3"/>
  <c r="W423" i="3"/>
  <c r="W422" i="3"/>
  <c r="W421" i="3"/>
  <c r="W420" i="3"/>
  <c r="W419" i="3"/>
  <c r="W418" i="3"/>
  <c r="W417" i="3"/>
  <c r="W416" i="3"/>
  <c r="W415" i="3"/>
  <c r="W414" i="3"/>
  <c r="W413" i="3"/>
  <c r="W412" i="3"/>
  <c r="W411" i="3"/>
  <c r="W410" i="3"/>
  <c r="W409" i="3"/>
  <c r="W408" i="3"/>
  <c r="W407" i="3"/>
  <c r="W406" i="3"/>
  <c r="W405" i="3"/>
  <c r="W404" i="3"/>
  <c r="W403" i="3"/>
  <c r="W402" i="3"/>
  <c r="W401" i="3"/>
  <c r="W400" i="3"/>
  <c r="W399" i="3"/>
  <c r="W398" i="3"/>
  <c r="W397" i="3"/>
  <c r="W396" i="3"/>
  <c r="W395" i="3"/>
  <c r="W394" i="3"/>
  <c r="W393" i="3"/>
  <c r="W392" i="3"/>
  <c r="W391" i="3"/>
  <c r="W390" i="3"/>
  <c r="W389" i="3"/>
  <c r="W388" i="3"/>
  <c r="W387" i="3"/>
  <c r="W386" i="3"/>
  <c r="W385" i="3"/>
  <c r="W384" i="3"/>
  <c r="W383" i="3"/>
  <c r="W382" i="3"/>
  <c r="W381" i="3"/>
  <c r="W380" i="3"/>
  <c r="W379" i="3"/>
  <c r="W378" i="3"/>
  <c r="W377" i="3"/>
  <c r="W376" i="3"/>
  <c r="W375" i="3"/>
  <c r="W374" i="3"/>
  <c r="W373" i="3"/>
  <c r="W372" i="3"/>
  <c r="W371" i="3"/>
  <c r="W370" i="3"/>
  <c r="W369" i="3"/>
  <c r="W368" i="3"/>
  <c r="W367" i="3"/>
  <c r="W366" i="3"/>
  <c r="W365" i="3"/>
  <c r="W364" i="3"/>
  <c r="W363" i="3"/>
  <c r="W362" i="3"/>
  <c r="W361" i="3"/>
  <c r="W360" i="3"/>
  <c r="W359" i="3"/>
  <c r="W358" i="3"/>
  <c r="W357" i="3"/>
  <c r="W356" i="3"/>
  <c r="W355" i="3"/>
  <c r="W354" i="3"/>
  <c r="W353" i="3"/>
  <c r="W352" i="3"/>
  <c r="W351" i="3"/>
  <c r="W350" i="3"/>
  <c r="W349" i="3"/>
  <c r="W348" i="3"/>
  <c r="W347" i="3"/>
  <c r="W346" i="3"/>
  <c r="W345" i="3"/>
  <c r="W344" i="3"/>
  <c r="W343" i="3"/>
  <c r="W342" i="3"/>
  <c r="W341" i="3"/>
  <c r="W340" i="3"/>
  <c r="W339" i="3"/>
  <c r="W338" i="3"/>
  <c r="W337" i="3"/>
  <c r="W336" i="3"/>
  <c r="W335" i="3"/>
  <c r="W334" i="3"/>
  <c r="W333" i="3"/>
  <c r="W332" i="3"/>
  <c r="W331" i="3"/>
  <c r="W330" i="3"/>
  <c r="W329" i="3"/>
  <c r="W328" i="3"/>
  <c r="W327" i="3"/>
  <c r="W326" i="3"/>
  <c r="W325" i="3"/>
  <c r="W324" i="3"/>
  <c r="W323" i="3"/>
  <c r="W322" i="3"/>
  <c r="W321" i="3"/>
  <c r="W320" i="3"/>
  <c r="W319" i="3"/>
  <c r="W318" i="3"/>
  <c r="W317" i="3"/>
  <c r="W316" i="3"/>
  <c r="W315" i="3"/>
  <c r="W314" i="3"/>
  <c r="W313" i="3"/>
  <c r="W312" i="3"/>
  <c r="W311" i="3"/>
  <c r="W310" i="3"/>
  <c r="W309" i="3"/>
  <c r="W308" i="3"/>
  <c r="W307" i="3"/>
  <c r="W306" i="3"/>
  <c r="W305" i="3"/>
  <c r="W304" i="3"/>
  <c r="W303" i="3"/>
  <c r="W302" i="3"/>
  <c r="W301" i="3"/>
  <c r="W300" i="3"/>
  <c r="W299" i="3"/>
  <c r="W298" i="3"/>
  <c r="W297" i="3"/>
  <c r="W296" i="3"/>
  <c r="W295" i="3"/>
  <c r="W294" i="3"/>
  <c r="W293" i="3"/>
  <c r="W292" i="3"/>
  <c r="W291" i="3"/>
  <c r="W290" i="3"/>
  <c r="W289" i="3"/>
  <c r="W288" i="3"/>
  <c r="W287" i="3"/>
  <c r="W286" i="3"/>
  <c r="W285" i="3"/>
  <c r="W284" i="3"/>
  <c r="W283" i="3"/>
  <c r="W282" i="3"/>
  <c r="W281" i="3"/>
  <c r="W280" i="3"/>
  <c r="W279" i="3"/>
  <c r="W278" i="3"/>
  <c r="W277" i="3"/>
  <c r="W276" i="3"/>
  <c r="W275" i="3"/>
  <c r="W274" i="3"/>
  <c r="W273" i="3"/>
  <c r="W272" i="3"/>
  <c r="W271" i="3"/>
  <c r="W270" i="3"/>
  <c r="W269" i="3"/>
  <c r="W268" i="3"/>
  <c r="W267" i="3"/>
  <c r="W266" i="3"/>
  <c r="W265" i="3"/>
  <c r="W264" i="3"/>
  <c r="W263" i="3"/>
  <c r="W262" i="3"/>
  <c r="W261" i="3"/>
  <c r="W260" i="3"/>
  <c r="W259" i="3"/>
  <c r="W258" i="3"/>
  <c r="W257" i="3"/>
  <c r="W256" i="3"/>
  <c r="W255" i="3"/>
  <c r="W254" i="3"/>
  <c r="W253" i="3"/>
  <c r="W252" i="3"/>
  <c r="W251" i="3"/>
  <c r="W250" i="3"/>
  <c r="W249" i="3"/>
  <c r="W248" i="3"/>
  <c r="W247" i="3"/>
  <c r="W246" i="3"/>
  <c r="W245" i="3"/>
  <c r="W244" i="3"/>
  <c r="W243" i="3"/>
  <c r="W242" i="3"/>
  <c r="W241" i="3"/>
  <c r="W240" i="3"/>
  <c r="W239" i="3"/>
  <c r="W238" i="3"/>
  <c r="W237" i="3"/>
  <c r="W236" i="3"/>
  <c r="W235" i="3"/>
  <c r="W234" i="3"/>
  <c r="W233" i="3"/>
  <c r="W232" i="3"/>
  <c r="W231" i="3"/>
  <c r="W230" i="3"/>
  <c r="W229" i="3"/>
  <c r="W228" i="3"/>
  <c r="W227" i="3"/>
  <c r="W226" i="3"/>
  <c r="W225" i="3"/>
  <c r="W224" i="3"/>
  <c r="W223" i="3"/>
  <c r="W222" i="3"/>
  <c r="W221" i="3"/>
  <c r="W220" i="3"/>
  <c r="W219" i="3"/>
  <c r="W218" i="3"/>
  <c r="W217" i="3"/>
  <c r="W216" i="3"/>
  <c r="W215" i="3"/>
  <c r="W214" i="3"/>
  <c r="W213" i="3"/>
  <c r="W212" i="3"/>
  <c r="W211" i="3"/>
  <c r="W210" i="3"/>
  <c r="W209" i="3"/>
  <c r="W208" i="3"/>
  <c r="W207" i="3"/>
  <c r="W206" i="3"/>
  <c r="W205" i="3"/>
  <c r="W204" i="3"/>
  <c r="W203" i="3"/>
  <c r="W202" i="3"/>
  <c r="W201" i="3"/>
  <c r="W200" i="3"/>
  <c r="W199" i="3"/>
  <c r="W198" i="3"/>
  <c r="W197" i="3"/>
  <c r="W196" i="3"/>
  <c r="W195" i="3"/>
  <c r="W194" i="3"/>
  <c r="W193" i="3"/>
  <c r="W192" i="3"/>
  <c r="W191" i="3"/>
  <c r="W190" i="3"/>
  <c r="W189" i="3"/>
  <c r="W188" i="3"/>
  <c r="W187" i="3"/>
  <c r="W186" i="3"/>
  <c r="W185" i="3"/>
  <c r="W184" i="3"/>
  <c r="W183" i="3"/>
  <c r="W182" i="3"/>
  <c r="W181" i="3"/>
  <c r="W180" i="3"/>
  <c r="W179" i="3"/>
  <c r="W178" i="3"/>
  <c r="W177" i="3"/>
  <c r="W176" i="3"/>
  <c r="W175" i="3"/>
  <c r="W174" i="3"/>
  <c r="W173" i="3"/>
  <c r="W172" i="3"/>
  <c r="W171" i="3"/>
  <c r="W170" i="3"/>
  <c r="W169" i="3"/>
  <c r="W168" i="3"/>
  <c r="W167" i="3"/>
  <c r="W166" i="3"/>
  <c r="W165" i="3"/>
  <c r="W164" i="3"/>
  <c r="W163" i="3"/>
  <c r="W162" i="3"/>
  <c r="W161" i="3"/>
  <c r="W160" i="3"/>
  <c r="W159" i="3"/>
  <c r="W158" i="3"/>
  <c r="W157" i="3"/>
  <c r="W156" i="3"/>
  <c r="W155" i="3"/>
  <c r="W154" i="3"/>
  <c r="W153" i="3"/>
  <c r="W152" i="3"/>
  <c r="W151" i="3"/>
  <c r="W150" i="3"/>
  <c r="W149" i="3"/>
  <c r="W148" i="3"/>
  <c r="W147" i="3"/>
  <c r="W146" i="3"/>
  <c r="W145" i="3"/>
  <c r="W144" i="3"/>
  <c r="W143" i="3"/>
  <c r="W142" i="3"/>
  <c r="W141" i="3"/>
  <c r="W140" i="3"/>
  <c r="W139" i="3"/>
  <c r="W138" i="3"/>
  <c r="W137" i="3"/>
  <c r="W136" i="3"/>
  <c r="W135" i="3"/>
  <c r="W134" i="3"/>
  <c r="W133" i="3"/>
  <c r="W132" i="3"/>
  <c r="W131" i="3"/>
  <c r="W130" i="3"/>
  <c r="W129" i="3"/>
  <c r="W128" i="3"/>
  <c r="W127" i="3"/>
  <c r="W126" i="3"/>
  <c r="W125" i="3"/>
  <c r="W124" i="3"/>
  <c r="W123" i="3"/>
  <c r="W122" i="3"/>
  <c r="W121" i="3"/>
  <c r="W120" i="3"/>
  <c r="W119" i="3"/>
  <c r="W118" i="3"/>
  <c r="W117" i="3"/>
  <c r="W116" i="3"/>
  <c r="W115" i="3"/>
  <c r="W114" i="3"/>
  <c r="W113" i="3"/>
  <c r="W112" i="3"/>
  <c r="W111" i="3"/>
  <c r="W110" i="3"/>
  <c r="W109" i="3"/>
  <c r="W108" i="3"/>
  <c r="W107" i="3"/>
  <c r="W106" i="3"/>
  <c r="W105" i="3"/>
  <c r="W104" i="3"/>
  <c r="W103" i="3"/>
  <c r="W102" i="3"/>
  <c r="W101" i="3"/>
  <c r="W100" i="3"/>
  <c r="W99" i="3"/>
  <c r="W98" i="3"/>
  <c r="W97" i="3"/>
  <c r="W96" i="3"/>
  <c r="W95" i="3"/>
  <c r="W94" i="3"/>
  <c r="W93" i="3"/>
  <c r="W92" i="3"/>
  <c r="W91" i="3"/>
  <c r="W90" i="3"/>
  <c r="W89" i="3"/>
  <c r="W88" i="3"/>
  <c r="W87" i="3"/>
  <c r="W86" i="3"/>
  <c r="W85" i="3"/>
  <c r="W84" i="3"/>
  <c r="W83" i="3"/>
  <c r="W82" i="3"/>
  <c r="W81" i="3"/>
  <c r="W80" i="3"/>
  <c r="W79" i="3"/>
  <c r="W78" i="3"/>
  <c r="W77" i="3"/>
  <c r="W76" i="3"/>
  <c r="W75" i="3"/>
  <c r="W74" i="3"/>
  <c r="W73" i="3"/>
  <c r="W72" i="3"/>
  <c r="W71" i="3"/>
  <c r="W70" i="3"/>
  <c r="W69" i="3"/>
  <c r="W68" i="3"/>
  <c r="W67" i="3"/>
  <c r="W66" i="3"/>
  <c r="W65" i="3"/>
  <c r="W64" i="3"/>
  <c r="W63" i="3"/>
  <c r="W62" i="3"/>
  <c r="W61" i="3"/>
  <c r="W60" i="3"/>
  <c r="W59" i="3"/>
  <c r="W58" i="3"/>
  <c r="W57" i="3"/>
  <c r="W56" i="3"/>
  <c r="W55" i="3"/>
  <c r="W54" i="3"/>
  <c r="W53" i="3"/>
  <c r="W52" i="3"/>
  <c r="W51" i="3"/>
  <c r="W50" i="3"/>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W20" i="3"/>
  <c r="W19" i="3"/>
  <c r="W18" i="3"/>
  <c r="W17" i="3"/>
  <c r="W16" i="3"/>
  <c r="W15" i="3"/>
  <c r="W14" i="3"/>
  <c r="W13" i="3"/>
  <c r="W12" i="3"/>
  <c r="W11" i="3"/>
  <c r="W10" i="3"/>
  <c r="W9" i="3"/>
  <c r="W8" i="3"/>
  <c r="W7" i="3"/>
  <c r="W6" i="3"/>
  <c r="U2598" i="3"/>
  <c r="U2597" i="3"/>
  <c r="U2596" i="3"/>
  <c r="U2595" i="3"/>
  <c r="U2594" i="3"/>
  <c r="U2593" i="3"/>
  <c r="U2592" i="3"/>
  <c r="U2591" i="3"/>
  <c r="U2590" i="3"/>
  <c r="U2589" i="3"/>
  <c r="U2588" i="3"/>
  <c r="U2587" i="3"/>
  <c r="U2586" i="3"/>
  <c r="U2585" i="3"/>
  <c r="U2584" i="3"/>
  <c r="U2583" i="3"/>
  <c r="U2582" i="3"/>
  <c r="U2581" i="3"/>
  <c r="U2580" i="3"/>
  <c r="U2579" i="3"/>
  <c r="U2578" i="3"/>
  <c r="U2577" i="3"/>
  <c r="U2576" i="3"/>
  <c r="U2575" i="3"/>
  <c r="U2574" i="3"/>
  <c r="U2573" i="3"/>
  <c r="U2572" i="3"/>
  <c r="U2571" i="3"/>
  <c r="U2570" i="3"/>
  <c r="U2569" i="3"/>
  <c r="U2568" i="3"/>
  <c r="U2567" i="3"/>
  <c r="U2566" i="3"/>
  <c r="U2565" i="3"/>
  <c r="U2564" i="3"/>
  <c r="U2563" i="3"/>
  <c r="U2562" i="3"/>
  <c r="U2561" i="3"/>
  <c r="U2560" i="3"/>
  <c r="U2559" i="3"/>
  <c r="U2558" i="3"/>
  <c r="U2557" i="3"/>
  <c r="U2556" i="3"/>
  <c r="U2555" i="3"/>
  <c r="U2554" i="3"/>
  <c r="U2553" i="3"/>
  <c r="U2552" i="3"/>
  <c r="U2551" i="3"/>
  <c r="U2550" i="3"/>
  <c r="U2549" i="3"/>
  <c r="U2548" i="3"/>
  <c r="U2547" i="3"/>
  <c r="U2546" i="3"/>
  <c r="U2545" i="3"/>
  <c r="U2544" i="3"/>
  <c r="U2543" i="3"/>
  <c r="U2542" i="3"/>
  <c r="U2541" i="3"/>
  <c r="U2540" i="3"/>
  <c r="U2539" i="3"/>
  <c r="U2538" i="3"/>
  <c r="U2537" i="3"/>
  <c r="U2536" i="3"/>
  <c r="U2535" i="3"/>
  <c r="U2534" i="3"/>
  <c r="U2533" i="3"/>
  <c r="U2532" i="3"/>
  <c r="U2531" i="3"/>
  <c r="U2530" i="3"/>
  <c r="U2529" i="3"/>
  <c r="U2528" i="3"/>
  <c r="U2527" i="3"/>
  <c r="U2526" i="3"/>
  <c r="U2525" i="3"/>
  <c r="U2524" i="3"/>
  <c r="U2523" i="3"/>
  <c r="U2522" i="3"/>
  <c r="U2521" i="3"/>
  <c r="U2520" i="3"/>
  <c r="U2519" i="3"/>
  <c r="U2518" i="3"/>
  <c r="U2517" i="3"/>
  <c r="U2516" i="3"/>
  <c r="U2515" i="3"/>
  <c r="U2514" i="3"/>
  <c r="U2513" i="3"/>
  <c r="U2512" i="3"/>
  <c r="U2511" i="3"/>
  <c r="U2510" i="3"/>
  <c r="U2509" i="3"/>
  <c r="U2508" i="3"/>
  <c r="U2507" i="3"/>
  <c r="U2506" i="3"/>
  <c r="U2505" i="3"/>
  <c r="U2504" i="3"/>
  <c r="U2503" i="3"/>
  <c r="U2502" i="3"/>
  <c r="U2501" i="3"/>
  <c r="U2500" i="3"/>
  <c r="U2499" i="3"/>
  <c r="U2498" i="3"/>
  <c r="U2497" i="3"/>
  <c r="U2496" i="3"/>
  <c r="U2495" i="3"/>
  <c r="U2494" i="3"/>
  <c r="U2493" i="3"/>
  <c r="U2492" i="3"/>
  <c r="U2491" i="3"/>
  <c r="U2490" i="3"/>
  <c r="U2489" i="3"/>
  <c r="U2488" i="3"/>
  <c r="U2487" i="3"/>
  <c r="U2486" i="3"/>
  <c r="U2485" i="3"/>
  <c r="U2484" i="3"/>
  <c r="U2483" i="3"/>
  <c r="U2482" i="3"/>
  <c r="U2481" i="3"/>
  <c r="U2480" i="3"/>
  <c r="U2479" i="3"/>
  <c r="U2478" i="3"/>
  <c r="U2477" i="3"/>
  <c r="U2476" i="3"/>
  <c r="U2475" i="3"/>
  <c r="U2474" i="3"/>
  <c r="U2473" i="3"/>
  <c r="U2472" i="3"/>
  <c r="U2471" i="3"/>
  <c r="U2470" i="3"/>
  <c r="U2469" i="3"/>
  <c r="U2468" i="3"/>
  <c r="U2467" i="3"/>
  <c r="U2466" i="3"/>
  <c r="U2465" i="3"/>
  <c r="U2464" i="3"/>
  <c r="U2463" i="3"/>
  <c r="U2462" i="3"/>
  <c r="U2461" i="3"/>
  <c r="U2460" i="3"/>
  <c r="U2459" i="3"/>
  <c r="U2458" i="3"/>
  <c r="U2457" i="3"/>
  <c r="U2456" i="3"/>
  <c r="U2455" i="3"/>
  <c r="U2454" i="3"/>
  <c r="U2453" i="3"/>
  <c r="U2452" i="3"/>
  <c r="U2451" i="3"/>
  <c r="U2450" i="3"/>
  <c r="U2449" i="3"/>
  <c r="U2448" i="3"/>
  <c r="U2447" i="3"/>
  <c r="U2446" i="3"/>
  <c r="U2445" i="3"/>
  <c r="U2444" i="3"/>
  <c r="U2443" i="3"/>
  <c r="U2442" i="3"/>
  <c r="U2441" i="3"/>
  <c r="U2440" i="3"/>
  <c r="U2439" i="3"/>
  <c r="U2438" i="3"/>
  <c r="U2437" i="3"/>
  <c r="U2436" i="3"/>
  <c r="U2435" i="3"/>
  <c r="U2434" i="3"/>
  <c r="U2433" i="3"/>
  <c r="U2432" i="3"/>
  <c r="U2431" i="3"/>
  <c r="U2430" i="3"/>
  <c r="U2429" i="3"/>
  <c r="U2428" i="3"/>
  <c r="U2427" i="3"/>
  <c r="U2426" i="3"/>
  <c r="U2425" i="3"/>
  <c r="U2424" i="3"/>
  <c r="U2423" i="3"/>
  <c r="U2422" i="3"/>
  <c r="U2421" i="3"/>
  <c r="U2420" i="3"/>
  <c r="U2419" i="3"/>
  <c r="U2418" i="3"/>
  <c r="U2417" i="3"/>
  <c r="U2416" i="3"/>
  <c r="U2415" i="3"/>
  <c r="U2414" i="3"/>
  <c r="U2413" i="3"/>
  <c r="U2412" i="3"/>
  <c r="U2411" i="3"/>
  <c r="U2410" i="3"/>
  <c r="U2409" i="3"/>
  <c r="U2408" i="3"/>
  <c r="U2407" i="3"/>
  <c r="U2406" i="3"/>
  <c r="U2405" i="3"/>
  <c r="U2404" i="3"/>
  <c r="U2403" i="3"/>
  <c r="U2402" i="3"/>
  <c r="U2401" i="3"/>
  <c r="U2400" i="3"/>
  <c r="U2399" i="3"/>
  <c r="U2398" i="3"/>
  <c r="U2397" i="3"/>
  <c r="U2396" i="3"/>
  <c r="U2395" i="3"/>
  <c r="U2394" i="3"/>
  <c r="U2393" i="3"/>
  <c r="U2392" i="3"/>
  <c r="U2391" i="3"/>
  <c r="U2390" i="3"/>
  <c r="U2389" i="3"/>
  <c r="U2388" i="3"/>
  <c r="U2387" i="3"/>
  <c r="U2386" i="3"/>
  <c r="U2385" i="3"/>
  <c r="U2384" i="3"/>
  <c r="U2383" i="3"/>
  <c r="U2382" i="3"/>
  <c r="U2381" i="3"/>
  <c r="U2380" i="3"/>
  <c r="U2379" i="3"/>
  <c r="U2378" i="3"/>
  <c r="U2377" i="3"/>
  <c r="U2376" i="3"/>
  <c r="U2375" i="3"/>
  <c r="U2374" i="3"/>
  <c r="U2373" i="3"/>
  <c r="U2372" i="3"/>
  <c r="U2371" i="3"/>
  <c r="U2370" i="3"/>
  <c r="U2369" i="3"/>
  <c r="U2368" i="3"/>
  <c r="U2367" i="3"/>
  <c r="U2366" i="3"/>
  <c r="U2365" i="3"/>
  <c r="U2364" i="3"/>
  <c r="U2363" i="3"/>
  <c r="U2362" i="3"/>
  <c r="U2361" i="3"/>
  <c r="U2360" i="3"/>
  <c r="U2359" i="3"/>
  <c r="U2358" i="3"/>
  <c r="U2357" i="3"/>
  <c r="U2356" i="3"/>
  <c r="U2355" i="3"/>
  <c r="U2354" i="3"/>
  <c r="U2353" i="3"/>
  <c r="U2352" i="3"/>
  <c r="U2351" i="3"/>
  <c r="U2350" i="3"/>
  <c r="U2349" i="3"/>
  <c r="U2348" i="3"/>
  <c r="U2347" i="3"/>
  <c r="U2346" i="3"/>
  <c r="U2345" i="3"/>
  <c r="U2344" i="3"/>
  <c r="U2343" i="3"/>
  <c r="U2342" i="3"/>
  <c r="U2341" i="3"/>
  <c r="U2340" i="3"/>
  <c r="U2339" i="3"/>
  <c r="U2338" i="3"/>
  <c r="U2337" i="3"/>
  <c r="U2336" i="3"/>
  <c r="U2335" i="3"/>
  <c r="U2334" i="3"/>
  <c r="U2333" i="3"/>
  <c r="U2332" i="3"/>
  <c r="U2331" i="3"/>
  <c r="U2330" i="3"/>
  <c r="U2329" i="3"/>
  <c r="U2328" i="3"/>
  <c r="U2327" i="3"/>
  <c r="U2326" i="3"/>
  <c r="U2325" i="3"/>
  <c r="U2324" i="3"/>
  <c r="U2323" i="3"/>
  <c r="U2322" i="3"/>
  <c r="U2321" i="3"/>
  <c r="U2320" i="3"/>
  <c r="U2319" i="3"/>
  <c r="U2318" i="3"/>
  <c r="U2317" i="3"/>
  <c r="U2316" i="3"/>
  <c r="U2315" i="3"/>
  <c r="U2314" i="3"/>
  <c r="U2313" i="3"/>
  <c r="U2312" i="3"/>
  <c r="U2311" i="3"/>
  <c r="U2310" i="3"/>
  <c r="U2309" i="3"/>
  <c r="U2308" i="3"/>
  <c r="U2307" i="3"/>
  <c r="U2306" i="3"/>
  <c r="U2305" i="3"/>
  <c r="U2304" i="3"/>
  <c r="U2303" i="3"/>
  <c r="U2302" i="3"/>
  <c r="U2301" i="3"/>
  <c r="U2300" i="3"/>
  <c r="U2299" i="3"/>
  <c r="U2298" i="3"/>
  <c r="U2297" i="3"/>
  <c r="U2296" i="3"/>
  <c r="U2295" i="3"/>
  <c r="U2294" i="3"/>
  <c r="U2293" i="3"/>
  <c r="U2292" i="3"/>
  <c r="U2291" i="3"/>
  <c r="U2290" i="3"/>
  <c r="U2289" i="3"/>
  <c r="U2288" i="3"/>
  <c r="U2287" i="3"/>
  <c r="U2286" i="3"/>
  <c r="U2285" i="3"/>
  <c r="U2284" i="3"/>
  <c r="U2283" i="3"/>
  <c r="U2282" i="3"/>
  <c r="U2281" i="3"/>
  <c r="U2280" i="3"/>
  <c r="U2279" i="3"/>
  <c r="U2278" i="3"/>
  <c r="U2277" i="3"/>
  <c r="U2276" i="3"/>
  <c r="U2275" i="3"/>
  <c r="U2274" i="3"/>
  <c r="U2273" i="3"/>
  <c r="U2272" i="3"/>
  <c r="U2271" i="3"/>
  <c r="U2270" i="3"/>
  <c r="U2269" i="3"/>
  <c r="U2268" i="3"/>
  <c r="U2267" i="3"/>
  <c r="U2266" i="3"/>
  <c r="U2265" i="3"/>
  <c r="U2264" i="3"/>
  <c r="U2263" i="3"/>
  <c r="U2262" i="3"/>
  <c r="U2261" i="3"/>
  <c r="U2260" i="3"/>
  <c r="U2259" i="3"/>
  <c r="U2258" i="3"/>
  <c r="U2257" i="3"/>
  <c r="U2256" i="3"/>
  <c r="U2255" i="3"/>
  <c r="U2254" i="3"/>
  <c r="U2253" i="3"/>
  <c r="U2252" i="3"/>
  <c r="U2251" i="3"/>
  <c r="U2250" i="3"/>
  <c r="U2249" i="3"/>
  <c r="U2248" i="3"/>
  <c r="U2247" i="3"/>
  <c r="U2246" i="3"/>
  <c r="U2245" i="3"/>
  <c r="U2244" i="3"/>
  <c r="U2243" i="3"/>
  <c r="U2242" i="3"/>
  <c r="U2241" i="3"/>
  <c r="U2240" i="3"/>
  <c r="U2239" i="3"/>
  <c r="U2238" i="3"/>
  <c r="U2237" i="3"/>
  <c r="U2236" i="3"/>
  <c r="U2235" i="3"/>
  <c r="U2234" i="3"/>
  <c r="U2233" i="3"/>
  <c r="U2232" i="3"/>
  <c r="U2231" i="3"/>
  <c r="U2230" i="3"/>
  <c r="U2229" i="3"/>
  <c r="U2228" i="3"/>
  <c r="U2227" i="3"/>
  <c r="U2226" i="3"/>
  <c r="U2225" i="3"/>
  <c r="U2224" i="3"/>
  <c r="U2223" i="3"/>
  <c r="U2222" i="3"/>
  <c r="U2221" i="3"/>
  <c r="U2220" i="3"/>
  <c r="U2219" i="3"/>
  <c r="U2218" i="3"/>
  <c r="U2217" i="3"/>
  <c r="U2216" i="3"/>
  <c r="U2215" i="3"/>
  <c r="U2214" i="3"/>
  <c r="U2213" i="3"/>
  <c r="U2212" i="3"/>
  <c r="U2211" i="3"/>
  <c r="U2210" i="3"/>
  <c r="U2209" i="3"/>
  <c r="U2208" i="3"/>
  <c r="U2207" i="3"/>
  <c r="U2206" i="3"/>
  <c r="U2205" i="3"/>
  <c r="U2204" i="3"/>
  <c r="U2203" i="3"/>
  <c r="U2202" i="3"/>
  <c r="U2201" i="3"/>
  <c r="U2200" i="3"/>
  <c r="U2199" i="3"/>
  <c r="U2198" i="3"/>
  <c r="U2197" i="3"/>
  <c r="U2196" i="3"/>
  <c r="U2195" i="3"/>
  <c r="U2194" i="3"/>
  <c r="U2193" i="3"/>
  <c r="U2192" i="3"/>
  <c r="U2191" i="3"/>
  <c r="U2190" i="3"/>
  <c r="U2189" i="3"/>
  <c r="U2188" i="3"/>
  <c r="U2187" i="3"/>
  <c r="U2186" i="3"/>
  <c r="U2185" i="3"/>
  <c r="U2184" i="3"/>
  <c r="U2183" i="3"/>
  <c r="U2182" i="3"/>
  <c r="U2181" i="3"/>
  <c r="U2180" i="3"/>
  <c r="U2179" i="3"/>
  <c r="U2178" i="3"/>
  <c r="U2177" i="3"/>
  <c r="U2176" i="3"/>
  <c r="U2175" i="3"/>
  <c r="U2174" i="3"/>
  <c r="U2173" i="3"/>
  <c r="U2172" i="3"/>
  <c r="U2171" i="3"/>
  <c r="U2170" i="3"/>
  <c r="U2169" i="3"/>
  <c r="U2168" i="3"/>
  <c r="U2167" i="3"/>
  <c r="U2166" i="3"/>
  <c r="U2165" i="3"/>
  <c r="U2164" i="3"/>
  <c r="U2163" i="3"/>
  <c r="U2162" i="3"/>
  <c r="U2161" i="3"/>
  <c r="U2160" i="3"/>
  <c r="U2159" i="3"/>
  <c r="U2158" i="3"/>
  <c r="U2157" i="3"/>
  <c r="U2156" i="3"/>
  <c r="U2155" i="3"/>
  <c r="U2154" i="3"/>
  <c r="U2153" i="3"/>
  <c r="U2152" i="3"/>
  <c r="U2151" i="3"/>
  <c r="U2150" i="3"/>
  <c r="U2149" i="3"/>
  <c r="U2148" i="3"/>
  <c r="U2147" i="3"/>
  <c r="U2146" i="3"/>
  <c r="U2145" i="3"/>
  <c r="U2144" i="3"/>
  <c r="U2143" i="3"/>
  <c r="U2142" i="3"/>
  <c r="U2141" i="3"/>
  <c r="U2140" i="3"/>
  <c r="U2139" i="3"/>
  <c r="U2138" i="3"/>
  <c r="U2137" i="3"/>
  <c r="U2136" i="3"/>
  <c r="U2135" i="3"/>
  <c r="U2134" i="3"/>
  <c r="U2133" i="3"/>
  <c r="U2132" i="3"/>
  <c r="U2131" i="3"/>
  <c r="U2130" i="3"/>
  <c r="U2129" i="3"/>
  <c r="U2128" i="3"/>
  <c r="U2127" i="3"/>
  <c r="U2126" i="3"/>
  <c r="U2125" i="3"/>
  <c r="U2124" i="3"/>
  <c r="U2123" i="3"/>
  <c r="U2122" i="3"/>
  <c r="U2121" i="3"/>
  <c r="U2120" i="3"/>
  <c r="U2119" i="3"/>
  <c r="U2118" i="3"/>
  <c r="U2117" i="3"/>
  <c r="U2116" i="3"/>
  <c r="U2115" i="3"/>
  <c r="U2114" i="3"/>
  <c r="U2113" i="3"/>
  <c r="U2112" i="3"/>
  <c r="U2111" i="3"/>
  <c r="U2110" i="3"/>
  <c r="U2109" i="3"/>
  <c r="U2108" i="3"/>
  <c r="U2107" i="3"/>
  <c r="U2106" i="3"/>
  <c r="U2105" i="3"/>
  <c r="U2104" i="3"/>
  <c r="U2103" i="3"/>
  <c r="U2102" i="3"/>
  <c r="U2101" i="3"/>
  <c r="U2100" i="3"/>
  <c r="U2099" i="3"/>
  <c r="U2098" i="3"/>
  <c r="U2097" i="3"/>
  <c r="U2096" i="3"/>
  <c r="U2095" i="3"/>
  <c r="U2094" i="3"/>
  <c r="U2093" i="3"/>
  <c r="U2092" i="3"/>
  <c r="U2091" i="3"/>
  <c r="U2090" i="3"/>
  <c r="U2089" i="3"/>
  <c r="U2088" i="3"/>
  <c r="U2087" i="3"/>
  <c r="U2086" i="3"/>
  <c r="U2085" i="3"/>
  <c r="U2084" i="3"/>
  <c r="U2083" i="3"/>
  <c r="U2082" i="3"/>
  <c r="U2081" i="3"/>
  <c r="U2080" i="3"/>
  <c r="U2079" i="3"/>
  <c r="U2078" i="3"/>
  <c r="U2077" i="3"/>
  <c r="U2076" i="3"/>
  <c r="U2075" i="3"/>
  <c r="U2074" i="3"/>
  <c r="U2073" i="3"/>
  <c r="U2072" i="3"/>
  <c r="U2071" i="3"/>
  <c r="U2070" i="3"/>
  <c r="U2069" i="3"/>
  <c r="U2068" i="3"/>
  <c r="U2067" i="3"/>
  <c r="U2066" i="3"/>
  <c r="U2065" i="3"/>
  <c r="U2064" i="3"/>
  <c r="U2063" i="3"/>
  <c r="U2062" i="3"/>
  <c r="U2061" i="3"/>
  <c r="U2060" i="3"/>
  <c r="U2059" i="3"/>
  <c r="U2058" i="3"/>
  <c r="U2057" i="3"/>
  <c r="U2056" i="3"/>
  <c r="U2055" i="3"/>
  <c r="U2054" i="3"/>
  <c r="U2053" i="3"/>
  <c r="U2052" i="3"/>
  <c r="U2051" i="3"/>
  <c r="U2050" i="3"/>
  <c r="U2049" i="3"/>
  <c r="U2048" i="3"/>
  <c r="U2047" i="3"/>
  <c r="U2046" i="3"/>
  <c r="U2045" i="3"/>
  <c r="U2044" i="3"/>
  <c r="U2043" i="3"/>
  <c r="U2042" i="3"/>
  <c r="U2041" i="3"/>
  <c r="U2040" i="3"/>
  <c r="U2039" i="3"/>
  <c r="U2038" i="3"/>
  <c r="U2037" i="3"/>
  <c r="U2036" i="3"/>
  <c r="U2035" i="3"/>
  <c r="U2034" i="3"/>
  <c r="U2033" i="3"/>
  <c r="U2032" i="3"/>
  <c r="U2031" i="3"/>
  <c r="U2030" i="3"/>
  <c r="U2029" i="3"/>
  <c r="U2028" i="3"/>
  <c r="U2027" i="3"/>
  <c r="U2026" i="3"/>
  <c r="U2025" i="3"/>
  <c r="U2024" i="3"/>
  <c r="U2023" i="3"/>
  <c r="U2022" i="3"/>
  <c r="U2021" i="3"/>
  <c r="U2020" i="3"/>
  <c r="U2019" i="3"/>
  <c r="U2018" i="3"/>
  <c r="U2017" i="3"/>
  <c r="U2016" i="3"/>
  <c r="U2015" i="3"/>
  <c r="U2014" i="3"/>
  <c r="U2013" i="3"/>
  <c r="U2012" i="3"/>
  <c r="U2011" i="3"/>
  <c r="U2010" i="3"/>
  <c r="U2009" i="3"/>
  <c r="U2008" i="3"/>
  <c r="U2007" i="3"/>
  <c r="U2006" i="3"/>
  <c r="U2005" i="3"/>
  <c r="U2004" i="3"/>
  <c r="U2003" i="3"/>
  <c r="U2002" i="3"/>
  <c r="U2001" i="3"/>
  <c r="U2000" i="3"/>
  <c r="U1999" i="3"/>
  <c r="U1998" i="3"/>
  <c r="U1997" i="3"/>
  <c r="U1996" i="3"/>
  <c r="U1995" i="3"/>
  <c r="U1994" i="3"/>
  <c r="U1993" i="3"/>
  <c r="U1992" i="3"/>
  <c r="U1991" i="3"/>
  <c r="U1990" i="3"/>
  <c r="U1989" i="3"/>
  <c r="U1988" i="3"/>
  <c r="U1987" i="3"/>
  <c r="U1986" i="3"/>
  <c r="U1985" i="3"/>
  <c r="U1984" i="3"/>
  <c r="U1983" i="3"/>
  <c r="U1982" i="3"/>
  <c r="U1981" i="3"/>
  <c r="U1980" i="3"/>
  <c r="U1979" i="3"/>
  <c r="U1978" i="3"/>
  <c r="U1977" i="3"/>
  <c r="U1976" i="3"/>
  <c r="U1975" i="3"/>
  <c r="U1974" i="3"/>
  <c r="U1973" i="3"/>
  <c r="U1972" i="3"/>
  <c r="U1971" i="3"/>
  <c r="U1970" i="3"/>
  <c r="U1969" i="3"/>
  <c r="U1968" i="3"/>
  <c r="U1967" i="3"/>
  <c r="U1966" i="3"/>
  <c r="U1965" i="3"/>
  <c r="U1964" i="3"/>
  <c r="U1963" i="3"/>
  <c r="U1962" i="3"/>
  <c r="U1961" i="3"/>
  <c r="U1960" i="3"/>
  <c r="U1959" i="3"/>
  <c r="U1958" i="3"/>
  <c r="U1957" i="3"/>
  <c r="U1956" i="3"/>
  <c r="U1955" i="3"/>
  <c r="U1954" i="3"/>
  <c r="U1953" i="3"/>
  <c r="U1952" i="3"/>
  <c r="U1951" i="3"/>
  <c r="U1950" i="3"/>
  <c r="U1949" i="3"/>
  <c r="U1948" i="3"/>
  <c r="U1947" i="3"/>
  <c r="U1946" i="3"/>
  <c r="U1945" i="3"/>
  <c r="U1944" i="3"/>
  <c r="U1943" i="3"/>
  <c r="U1942" i="3"/>
  <c r="U1941" i="3"/>
  <c r="U1940" i="3"/>
  <c r="U1939" i="3"/>
  <c r="U1938" i="3"/>
  <c r="U1937" i="3"/>
  <c r="U1936" i="3"/>
  <c r="U1935" i="3"/>
  <c r="U1934" i="3"/>
  <c r="U1933" i="3"/>
  <c r="U1932" i="3"/>
  <c r="U1931" i="3"/>
  <c r="U1930" i="3"/>
  <c r="U1929" i="3"/>
  <c r="U1928" i="3"/>
  <c r="U1927" i="3"/>
  <c r="U1926" i="3"/>
  <c r="U1925" i="3"/>
  <c r="U1924" i="3"/>
  <c r="U1923" i="3"/>
  <c r="U1922" i="3"/>
  <c r="U1921" i="3"/>
  <c r="U1920" i="3"/>
  <c r="U1919" i="3"/>
  <c r="U1918" i="3"/>
  <c r="U1917" i="3"/>
  <c r="U1916" i="3"/>
  <c r="U1915" i="3"/>
  <c r="U1914" i="3"/>
  <c r="U1913" i="3"/>
  <c r="U1912" i="3"/>
  <c r="U1911" i="3"/>
  <c r="U1910" i="3"/>
  <c r="U1909" i="3"/>
  <c r="U1908" i="3"/>
  <c r="U1907" i="3"/>
  <c r="U1906" i="3"/>
  <c r="U1905" i="3"/>
  <c r="U1904" i="3"/>
  <c r="U1903" i="3"/>
  <c r="U1902" i="3"/>
  <c r="U1901" i="3"/>
  <c r="U1900" i="3"/>
  <c r="U1899" i="3"/>
  <c r="U1898" i="3"/>
  <c r="U1897" i="3"/>
  <c r="U1896" i="3"/>
  <c r="U1895" i="3"/>
  <c r="U1894" i="3"/>
  <c r="U1893" i="3"/>
  <c r="U1892" i="3"/>
  <c r="U1891" i="3"/>
  <c r="U1890" i="3"/>
  <c r="U1889" i="3"/>
  <c r="U1888" i="3"/>
  <c r="U1887" i="3"/>
  <c r="U1886" i="3"/>
  <c r="U1885" i="3"/>
  <c r="U1884" i="3"/>
  <c r="U1883" i="3"/>
  <c r="U1882" i="3"/>
  <c r="U1881" i="3"/>
  <c r="U1880" i="3"/>
  <c r="U1879" i="3"/>
  <c r="U1878" i="3"/>
  <c r="U1877" i="3"/>
  <c r="U1876" i="3"/>
  <c r="U1875" i="3"/>
  <c r="U1874" i="3"/>
  <c r="U1873" i="3"/>
  <c r="U1872" i="3"/>
  <c r="U1871" i="3"/>
  <c r="U1870" i="3"/>
  <c r="U1869" i="3"/>
  <c r="U1868" i="3"/>
  <c r="U1867" i="3"/>
  <c r="U1866" i="3"/>
  <c r="U1865" i="3"/>
  <c r="U1864" i="3"/>
  <c r="U1863" i="3"/>
  <c r="U1862" i="3"/>
  <c r="U1861" i="3"/>
  <c r="U1860" i="3"/>
  <c r="U1859" i="3"/>
  <c r="U1858" i="3"/>
  <c r="U1857" i="3"/>
  <c r="U1856" i="3"/>
  <c r="U1855" i="3"/>
  <c r="U1854" i="3"/>
  <c r="U1853" i="3"/>
  <c r="U1852" i="3"/>
  <c r="U1851" i="3"/>
  <c r="U1850" i="3"/>
  <c r="U1849" i="3"/>
  <c r="U1848" i="3"/>
  <c r="U1847" i="3"/>
  <c r="U1846" i="3"/>
  <c r="U1845" i="3"/>
  <c r="U1844" i="3"/>
  <c r="U1843" i="3"/>
  <c r="U1842" i="3"/>
  <c r="U1841" i="3"/>
  <c r="U1840" i="3"/>
  <c r="U1839" i="3"/>
  <c r="U1838" i="3"/>
  <c r="U1837" i="3"/>
  <c r="U1836" i="3"/>
  <c r="U1835" i="3"/>
  <c r="U1834" i="3"/>
  <c r="U1833" i="3"/>
  <c r="U1832" i="3"/>
  <c r="U1831" i="3"/>
  <c r="U1830" i="3"/>
  <c r="U1829" i="3"/>
  <c r="U1828" i="3"/>
  <c r="U1827" i="3"/>
  <c r="U1826" i="3"/>
  <c r="U1825" i="3"/>
  <c r="U1824" i="3"/>
  <c r="U1823" i="3"/>
  <c r="U1822" i="3"/>
  <c r="U1821" i="3"/>
  <c r="U1820" i="3"/>
  <c r="U1819" i="3"/>
  <c r="U1818" i="3"/>
  <c r="U1817" i="3"/>
  <c r="U1816" i="3"/>
  <c r="U1815" i="3"/>
  <c r="U1814" i="3"/>
  <c r="U1813" i="3"/>
  <c r="U1812" i="3"/>
  <c r="U1811" i="3"/>
  <c r="U1810" i="3"/>
  <c r="U1809" i="3"/>
  <c r="U1808" i="3"/>
  <c r="U1807" i="3"/>
  <c r="U1806" i="3"/>
  <c r="U1805" i="3"/>
  <c r="U1804" i="3"/>
  <c r="U1803" i="3"/>
  <c r="U1802" i="3"/>
  <c r="U1801" i="3"/>
  <c r="U1800" i="3"/>
  <c r="U1799" i="3"/>
  <c r="U1798" i="3"/>
  <c r="U1797" i="3"/>
  <c r="U1796" i="3"/>
  <c r="U1795" i="3"/>
  <c r="U1794" i="3"/>
  <c r="U1793" i="3"/>
  <c r="U1792" i="3"/>
  <c r="U1791" i="3"/>
  <c r="U1790" i="3"/>
  <c r="U1789" i="3"/>
  <c r="U1788" i="3"/>
  <c r="U1787" i="3"/>
  <c r="U1786" i="3"/>
  <c r="U1785" i="3"/>
  <c r="U1784" i="3"/>
  <c r="U1783" i="3"/>
  <c r="U1782" i="3"/>
  <c r="U1781" i="3"/>
  <c r="U1780" i="3"/>
  <c r="U1779" i="3"/>
  <c r="U1778" i="3"/>
  <c r="U1777" i="3"/>
  <c r="U1776" i="3"/>
  <c r="U1775" i="3"/>
  <c r="U1774" i="3"/>
  <c r="U1773" i="3"/>
  <c r="U1772" i="3"/>
  <c r="U1771" i="3"/>
  <c r="U1770" i="3"/>
  <c r="U1769" i="3"/>
  <c r="U1768" i="3"/>
  <c r="U1767" i="3"/>
  <c r="U1766" i="3"/>
  <c r="U1765" i="3"/>
  <c r="U1764" i="3"/>
  <c r="U1763" i="3"/>
  <c r="U1762" i="3"/>
  <c r="U1761" i="3"/>
  <c r="U1760" i="3"/>
  <c r="U1759" i="3"/>
  <c r="U1758" i="3"/>
  <c r="U1757" i="3"/>
  <c r="U1756" i="3"/>
  <c r="U1755" i="3"/>
  <c r="U1754" i="3"/>
  <c r="U1753" i="3"/>
  <c r="U1752" i="3"/>
  <c r="U1751" i="3"/>
  <c r="U1750" i="3"/>
  <c r="U1749" i="3"/>
  <c r="U1748" i="3"/>
  <c r="U1747" i="3"/>
  <c r="U1746" i="3"/>
  <c r="U1745" i="3"/>
  <c r="U1744" i="3"/>
  <c r="U1743" i="3"/>
  <c r="U1742" i="3"/>
  <c r="U1741" i="3"/>
  <c r="U1740" i="3"/>
  <c r="U1739" i="3"/>
  <c r="U1738" i="3"/>
  <c r="U1737" i="3"/>
  <c r="U1736" i="3"/>
  <c r="U1735" i="3"/>
  <c r="U1734" i="3"/>
  <c r="U1733" i="3"/>
  <c r="U1732" i="3"/>
  <c r="U1731" i="3"/>
  <c r="U1730" i="3"/>
  <c r="U1729" i="3"/>
  <c r="U1728" i="3"/>
  <c r="U1727" i="3"/>
  <c r="U1726" i="3"/>
  <c r="U1725" i="3"/>
  <c r="U1724" i="3"/>
  <c r="U1723" i="3"/>
  <c r="U1722" i="3"/>
  <c r="U1721" i="3"/>
  <c r="U1720" i="3"/>
  <c r="U1719" i="3"/>
  <c r="U1718" i="3"/>
  <c r="U1717" i="3"/>
  <c r="U1716" i="3"/>
  <c r="U1715" i="3"/>
  <c r="U1714" i="3"/>
  <c r="U1713" i="3"/>
  <c r="U1712" i="3"/>
  <c r="U1711" i="3"/>
  <c r="U1710" i="3"/>
  <c r="U1709" i="3"/>
  <c r="U1708" i="3"/>
  <c r="U1707" i="3"/>
  <c r="U1706" i="3"/>
  <c r="U1705" i="3"/>
  <c r="U1704" i="3"/>
  <c r="U1703" i="3"/>
  <c r="U1702" i="3"/>
  <c r="U1701" i="3"/>
  <c r="U1700" i="3"/>
  <c r="U1699" i="3"/>
  <c r="U1698" i="3"/>
  <c r="U1697" i="3"/>
  <c r="U1696" i="3"/>
  <c r="U1695" i="3"/>
  <c r="U1694" i="3"/>
  <c r="U1693" i="3"/>
  <c r="U1692" i="3"/>
  <c r="U1691" i="3"/>
  <c r="U1690" i="3"/>
  <c r="U1689" i="3"/>
  <c r="U1688" i="3"/>
  <c r="U1687" i="3"/>
  <c r="U1686" i="3"/>
  <c r="U1685" i="3"/>
  <c r="U1684" i="3"/>
  <c r="U1683" i="3"/>
  <c r="U1682" i="3"/>
  <c r="U1681" i="3"/>
  <c r="U1680" i="3"/>
  <c r="U1679" i="3"/>
  <c r="U1678" i="3"/>
  <c r="U1677" i="3"/>
  <c r="U1676" i="3"/>
  <c r="U1675" i="3"/>
  <c r="U1674" i="3"/>
  <c r="U1673" i="3"/>
  <c r="U1672" i="3"/>
  <c r="U1671" i="3"/>
  <c r="U1670" i="3"/>
  <c r="U1669" i="3"/>
  <c r="U1668" i="3"/>
  <c r="U1667" i="3"/>
  <c r="U1666" i="3"/>
  <c r="U1665" i="3"/>
  <c r="U1664" i="3"/>
  <c r="U1663" i="3"/>
  <c r="U1662" i="3"/>
  <c r="U1661" i="3"/>
  <c r="U1660" i="3"/>
  <c r="U1659" i="3"/>
  <c r="U1658" i="3"/>
  <c r="U1657" i="3"/>
  <c r="U1656" i="3"/>
  <c r="U1655" i="3"/>
  <c r="U1654" i="3"/>
  <c r="U1653" i="3"/>
  <c r="U1652" i="3"/>
  <c r="U1651" i="3"/>
  <c r="U1650" i="3"/>
  <c r="U1649" i="3"/>
  <c r="U1648" i="3"/>
  <c r="U1647" i="3"/>
  <c r="U1646" i="3"/>
  <c r="U1645" i="3"/>
  <c r="U1644" i="3"/>
  <c r="U1643" i="3"/>
  <c r="U1642" i="3"/>
  <c r="U1641" i="3"/>
  <c r="U1640" i="3"/>
  <c r="U1639" i="3"/>
  <c r="U1638" i="3"/>
  <c r="U1637" i="3"/>
  <c r="U1636" i="3"/>
  <c r="U1635" i="3"/>
  <c r="U1634" i="3"/>
  <c r="U1633" i="3"/>
  <c r="U1632" i="3"/>
  <c r="U1631" i="3"/>
  <c r="U1630" i="3"/>
  <c r="U1629" i="3"/>
  <c r="U1628" i="3"/>
  <c r="U1627" i="3"/>
  <c r="U1626" i="3"/>
  <c r="U1625" i="3"/>
  <c r="U1624" i="3"/>
  <c r="U1623" i="3"/>
  <c r="U1622" i="3"/>
  <c r="U1621" i="3"/>
  <c r="U1620" i="3"/>
  <c r="U1619" i="3"/>
  <c r="U1618" i="3"/>
  <c r="U1617" i="3"/>
  <c r="U1616" i="3"/>
  <c r="U1615" i="3"/>
  <c r="U1614" i="3"/>
  <c r="U1613" i="3"/>
  <c r="U1612" i="3"/>
  <c r="U1611" i="3"/>
  <c r="U1610" i="3"/>
  <c r="U1609" i="3"/>
  <c r="U1608" i="3"/>
  <c r="U1607" i="3"/>
  <c r="U1606" i="3"/>
  <c r="U1605" i="3"/>
  <c r="U1604" i="3"/>
  <c r="U1603" i="3"/>
  <c r="U1602" i="3"/>
  <c r="U1601" i="3"/>
  <c r="U1600" i="3"/>
  <c r="U1599" i="3"/>
  <c r="U1598" i="3"/>
  <c r="U1597" i="3"/>
  <c r="U1596" i="3"/>
  <c r="U1595" i="3"/>
  <c r="U1594" i="3"/>
  <c r="U1593" i="3"/>
  <c r="U1592" i="3"/>
  <c r="U1591" i="3"/>
  <c r="U1590" i="3"/>
  <c r="U1589" i="3"/>
  <c r="U1588" i="3"/>
  <c r="U1587" i="3"/>
  <c r="U1586" i="3"/>
  <c r="U1585" i="3"/>
  <c r="U1584" i="3"/>
  <c r="U1583" i="3"/>
  <c r="U1582" i="3"/>
  <c r="U1581" i="3"/>
  <c r="U1580" i="3"/>
  <c r="U1579" i="3"/>
  <c r="U1578" i="3"/>
  <c r="U1577" i="3"/>
  <c r="U1576" i="3"/>
  <c r="U1575" i="3"/>
  <c r="U1574" i="3"/>
  <c r="U1573" i="3"/>
  <c r="U1572" i="3"/>
  <c r="U1571" i="3"/>
  <c r="U1570" i="3"/>
  <c r="U1569" i="3"/>
  <c r="U1568" i="3"/>
  <c r="U1567" i="3"/>
  <c r="U1566" i="3"/>
  <c r="U1565" i="3"/>
  <c r="U1564" i="3"/>
  <c r="U1563" i="3"/>
  <c r="U1562" i="3"/>
  <c r="U1561" i="3"/>
  <c r="U1560" i="3"/>
  <c r="U1559" i="3"/>
  <c r="U1558" i="3"/>
  <c r="U1557" i="3"/>
  <c r="U1556" i="3"/>
  <c r="U1555" i="3"/>
  <c r="U1554" i="3"/>
  <c r="U1553" i="3"/>
  <c r="U1552" i="3"/>
  <c r="U1551" i="3"/>
  <c r="U1550" i="3"/>
  <c r="U1549" i="3"/>
  <c r="U1548" i="3"/>
  <c r="U1547" i="3"/>
  <c r="U1546" i="3"/>
  <c r="U1545" i="3"/>
  <c r="U1544" i="3"/>
  <c r="U1543" i="3"/>
  <c r="U1542" i="3"/>
  <c r="U1541" i="3"/>
  <c r="U1540" i="3"/>
  <c r="U1539" i="3"/>
  <c r="U1538" i="3"/>
  <c r="U1537" i="3"/>
  <c r="U1536" i="3"/>
  <c r="U1535" i="3"/>
  <c r="U1534" i="3"/>
  <c r="U1533" i="3"/>
  <c r="U1532" i="3"/>
  <c r="U1531" i="3"/>
  <c r="U1530" i="3"/>
  <c r="U1529" i="3"/>
  <c r="U1528" i="3"/>
  <c r="U1527" i="3"/>
  <c r="U1526" i="3"/>
  <c r="U1525" i="3"/>
  <c r="U1524" i="3"/>
  <c r="U1523" i="3"/>
  <c r="U1522" i="3"/>
  <c r="U1521" i="3"/>
  <c r="U1520" i="3"/>
  <c r="U1519" i="3"/>
  <c r="U1518" i="3"/>
  <c r="U1517" i="3"/>
  <c r="U1516" i="3"/>
  <c r="U1515" i="3"/>
  <c r="U1514" i="3"/>
  <c r="U1513" i="3"/>
  <c r="U1512" i="3"/>
  <c r="U1511" i="3"/>
  <c r="U1510" i="3"/>
  <c r="U1509" i="3"/>
  <c r="U1508" i="3"/>
  <c r="U1507" i="3"/>
  <c r="U1506" i="3"/>
  <c r="U1505" i="3"/>
  <c r="U1504" i="3"/>
  <c r="U1503" i="3"/>
  <c r="U1502" i="3"/>
  <c r="U1501" i="3"/>
  <c r="U1500" i="3"/>
  <c r="U1499" i="3"/>
  <c r="U1498" i="3"/>
  <c r="U1497" i="3"/>
  <c r="U1496" i="3"/>
  <c r="U1495" i="3"/>
  <c r="U1494" i="3"/>
  <c r="U1493" i="3"/>
  <c r="U1492" i="3"/>
  <c r="U1491" i="3"/>
  <c r="U1490" i="3"/>
  <c r="U1489" i="3"/>
  <c r="U1488" i="3"/>
  <c r="U1487" i="3"/>
  <c r="U1486" i="3"/>
  <c r="U1485" i="3"/>
  <c r="U1484" i="3"/>
  <c r="U1483" i="3"/>
  <c r="U1482" i="3"/>
  <c r="U1481" i="3"/>
  <c r="U1480" i="3"/>
  <c r="U1479" i="3"/>
  <c r="U1478" i="3"/>
  <c r="U1477" i="3"/>
  <c r="U1476" i="3"/>
  <c r="U1475" i="3"/>
  <c r="U1474" i="3"/>
  <c r="U1473" i="3"/>
  <c r="U1472" i="3"/>
  <c r="U1471" i="3"/>
  <c r="U1470" i="3"/>
  <c r="U1469" i="3"/>
  <c r="U1468" i="3"/>
  <c r="U1467" i="3"/>
  <c r="U1466" i="3"/>
  <c r="U1465" i="3"/>
  <c r="U1464" i="3"/>
  <c r="U1463" i="3"/>
  <c r="U1462" i="3"/>
  <c r="U1461" i="3"/>
  <c r="U1460" i="3"/>
  <c r="U1459" i="3"/>
  <c r="U1458" i="3"/>
  <c r="U1457" i="3"/>
  <c r="U1456" i="3"/>
  <c r="U1455" i="3"/>
  <c r="U1454" i="3"/>
  <c r="U1453" i="3"/>
  <c r="U1452" i="3"/>
  <c r="U1451" i="3"/>
  <c r="U1450" i="3"/>
  <c r="U1449" i="3"/>
  <c r="U1448" i="3"/>
  <c r="U1447" i="3"/>
  <c r="U1446" i="3"/>
  <c r="U1445" i="3"/>
  <c r="U1444" i="3"/>
  <c r="U1443" i="3"/>
  <c r="U1442" i="3"/>
  <c r="U1441" i="3"/>
  <c r="U1440" i="3"/>
  <c r="U1439" i="3"/>
  <c r="U1438" i="3"/>
  <c r="U1437" i="3"/>
  <c r="U1436" i="3"/>
  <c r="U1435" i="3"/>
  <c r="U1434" i="3"/>
  <c r="U1433" i="3"/>
  <c r="U1432" i="3"/>
  <c r="U1431" i="3"/>
  <c r="U1430" i="3"/>
  <c r="U1429" i="3"/>
  <c r="U1428" i="3"/>
  <c r="U1427" i="3"/>
  <c r="U1426" i="3"/>
  <c r="U1425" i="3"/>
  <c r="U1424" i="3"/>
  <c r="U1423" i="3"/>
  <c r="U1422" i="3"/>
  <c r="U1421" i="3"/>
  <c r="U1420" i="3"/>
  <c r="U1419" i="3"/>
  <c r="U1418" i="3"/>
  <c r="U1417" i="3"/>
  <c r="U1416" i="3"/>
  <c r="U1415" i="3"/>
  <c r="U1414" i="3"/>
  <c r="U1413" i="3"/>
  <c r="U1412" i="3"/>
  <c r="U1411" i="3"/>
  <c r="U1410" i="3"/>
  <c r="U1409" i="3"/>
  <c r="U1408" i="3"/>
  <c r="U1407" i="3"/>
  <c r="U1406" i="3"/>
  <c r="U1405" i="3"/>
  <c r="U1404" i="3"/>
  <c r="U1403" i="3"/>
  <c r="U1402" i="3"/>
  <c r="U1401" i="3"/>
  <c r="U1400" i="3"/>
  <c r="U1399" i="3"/>
  <c r="U1398" i="3"/>
  <c r="U1397" i="3"/>
  <c r="U1396" i="3"/>
  <c r="U1395" i="3"/>
  <c r="U1394" i="3"/>
  <c r="U1393" i="3"/>
  <c r="U1392" i="3"/>
  <c r="U1391" i="3"/>
  <c r="U1390" i="3"/>
  <c r="U1389" i="3"/>
  <c r="U1388" i="3"/>
  <c r="U1387" i="3"/>
  <c r="U1386" i="3"/>
  <c r="U1385" i="3"/>
  <c r="U1384" i="3"/>
  <c r="U1383" i="3"/>
  <c r="U1382" i="3"/>
  <c r="U1381" i="3"/>
  <c r="U1380" i="3"/>
  <c r="U1379" i="3"/>
  <c r="U1378" i="3"/>
  <c r="U1377" i="3"/>
  <c r="U1376" i="3"/>
  <c r="U1375" i="3"/>
  <c r="U1374" i="3"/>
  <c r="U1373" i="3"/>
  <c r="U1372" i="3"/>
  <c r="U1371" i="3"/>
  <c r="U1370" i="3"/>
  <c r="U1369" i="3"/>
  <c r="U1368" i="3"/>
  <c r="U1367" i="3"/>
  <c r="U1366" i="3"/>
  <c r="U1365" i="3"/>
  <c r="U1364" i="3"/>
  <c r="U1363" i="3"/>
  <c r="U1362" i="3"/>
  <c r="U1361" i="3"/>
  <c r="U1360" i="3"/>
  <c r="U1359" i="3"/>
  <c r="U1358" i="3"/>
  <c r="U1357" i="3"/>
  <c r="U1356" i="3"/>
  <c r="U1355" i="3"/>
  <c r="U1354" i="3"/>
  <c r="U1353" i="3"/>
  <c r="U1352" i="3"/>
  <c r="U1351" i="3"/>
  <c r="U1350" i="3"/>
  <c r="U1349" i="3"/>
  <c r="U1348" i="3"/>
  <c r="U1347" i="3"/>
  <c r="U1346" i="3"/>
  <c r="U1345" i="3"/>
  <c r="U1344" i="3"/>
  <c r="U1343" i="3"/>
  <c r="U1342" i="3"/>
  <c r="U1341" i="3"/>
  <c r="U1340" i="3"/>
  <c r="U1339" i="3"/>
  <c r="U1338" i="3"/>
  <c r="U1337" i="3"/>
  <c r="U1336" i="3"/>
  <c r="U1335" i="3"/>
  <c r="U1334" i="3"/>
  <c r="U1333" i="3"/>
  <c r="U1332" i="3"/>
  <c r="U1331" i="3"/>
  <c r="U1330" i="3"/>
  <c r="U1329" i="3"/>
  <c r="U1328" i="3"/>
  <c r="U1327" i="3"/>
  <c r="U1326" i="3"/>
  <c r="U1325" i="3"/>
  <c r="U1324" i="3"/>
  <c r="U1323" i="3"/>
  <c r="U1322" i="3"/>
  <c r="U1321" i="3"/>
  <c r="U1320" i="3"/>
  <c r="U1319" i="3"/>
  <c r="U1318" i="3"/>
  <c r="U1317" i="3"/>
  <c r="U1316" i="3"/>
  <c r="U1315" i="3"/>
  <c r="U1314" i="3"/>
  <c r="U1313" i="3"/>
  <c r="U1312" i="3"/>
  <c r="U1311" i="3"/>
  <c r="U1310" i="3"/>
  <c r="U1309" i="3"/>
  <c r="U1308" i="3"/>
  <c r="U1307" i="3"/>
  <c r="U1306" i="3"/>
  <c r="U1305" i="3"/>
  <c r="U1304" i="3"/>
  <c r="U1303" i="3"/>
  <c r="U1302" i="3"/>
  <c r="U1301" i="3"/>
  <c r="U1300" i="3"/>
  <c r="U1299" i="3"/>
  <c r="U1298" i="3"/>
  <c r="U1297" i="3"/>
  <c r="U1296" i="3"/>
  <c r="U1295" i="3"/>
  <c r="U1294" i="3"/>
  <c r="U1293" i="3"/>
  <c r="U1292" i="3"/>
  <c r="U1291" i="3"/>
  <c r="U1290" i="3"/>
  <c r="U1289" i="3"/>
  <c r="U1288" i="3"/>
  <c r="U1287" i="3"/>
  <c r="U1286" i="3"/>
  <c r="U1285" i="3"/>
  <c r="U1284" i="3"/>
  <c r="U1283" i="3"/>
  <c r="U1282" i="3"/>
  <c r="U1281" i="3"/>
  <c r="U1280" i="3"/>
  <c r="U1279" i="3"/>
  <c r="U1278" i="3"/>
  <c r="U1277" i="3"/>
  <c r="U1276" i="3"/>
  <c r="U1275" i="3"/>
  <c r="U1274" i="3"/>
  <c r="U1273" i="3"/>
  <c r="U1272" i="3"/>
  <c r="U1271" i="3"/>
  <c r="U1270" i="3"/>
  <c r="U1269" i="3"/>
  <c r="U1268" i="3"/>
  <c r="U1267" i="3"/>
  <c r="U1266" i="3"/>
  <c r="U1265" i="3"/>
  <c r="U1264" i="3"/>
  <c r="U1263" i="3"/>
  <c r="U1262" i="3"/>
  <c r="U1261" i="3"/>
  <c r="U1260" i="3"/>
  <c r="U1259" i="3"/>
  <c r="U1258" i="3"/>
  <c r="U1257" i="3"/>
  <c r="U1256" i="3"/>
  <c r="U1255" i="3"/>
  <c r="U1254" i="3"/>
  <c r="U1253" i="3"/>
  <c r="U1252" i="3"/>
  <c r="U1251" i="3"/>
  <c r="U1250" i="3"/>
  <c r="U1249" i="3"/>
  <c r="U1248" i="3"/>
  <c r="U1247" i="3"/>
  <c r="U1246" i="3"/>
  <c r="U1245" i="3"/>
  <c r="U1244" i="3"/>
  <c r="U1243" i="3"/>
  <c r="U1242" i="3"/>
  <c r="U1241" i="3"/>
  <c r="U1240" i="3"/>
  <c r="U1239" i="3"/>
  <c r="U1238" i="3"/>
  <c r="U1237" i="3"/>
  <c r="U1236" i="3"/>
  <c r="U1235" i="3"/>
  <c r="U1234" i="3"/>
  <c r="U1233" i="3"/>
  <c r="U1232" i="3"/>
  <c r="U1231" i="3"/>
  <c r="U1230" i="3"/>
  <c r="U1229" i="3"/>
  <c r="U1228" i="3"/>
  <c r="U1227" i="3"/>
  <c r="U1226" i="3"/>
  <c r="U1225" i="3"/>
  <c r="U1224" i="3"/>
  <c r="U1223" i="3"/>
  <c r="U1222" i="3"/>
  <c r="U1221" i="3"/>
  <c r="U1220" i="3"/>
  <c r="U1219" i="3"/>
  <c r="U1218" i="3"/>
  <c r="U1217" i="3"/>
  <c r="U1216" i="3"/>
  <c r="U1215" i="3"/>
  <c r="U1214" i="3"/>
  <c r="U1213" i="3"/>
  <c r="U1212" i="3"/>
  <c r="U1211" i="3"/>
  <c r="U1210" i="3"/>
  <c r="U1209" i="3"/>
  <c r="U1208" i="3"/>
  <c r="U1207" i="3"/>
  <c r="U1206" i="3"/>
  <c r="U1205" i="3"/>
  <c r="U1204" i="3"/>
  <c r="U1203" i="3"/>
  <c r="U1202" i="3"/>
  <c r="U1201" i="3"/>
  <c r="U1200" i="3"/>
  <c r="U1199" i="3"/>
  <c r="U1198" i="3"/>
  <c r="U1197" i="3"/>
  <c r="U1196" i="3"/>
  <c r="U1195" i="3"/>
  <c r="U1194" i="3"/>
  <c r="U1193" i="3"/>
  <c r="U1192" i="3"/>
  <c r="U1191" i="3"/>
  <c r="U1190" i="3"/>
  <c r="U1189" i="3"/>
  <c r="U1188" i="3"/>
  <c r="U1187" i="3"/>
  <c r="U1186" i="3"/>
  <c r="U1185" i="3"/>
  <c r="U1184" i="3"/>
  <c r="U1183" i="3"/>
  <c r="U1182" i="3"/>
  <c r="U1181" i="3"/>
  <c r="U1180" i="3"/>
  <c r="U1179" i="3"/>
  <c r="U1178" i="3"/>
  <c r="U1177" i="3"/>
  <c r="U1176" i="3"/>
  <c r="U1175" i="3"/>
  <c r="U1174" i="3"/>
  <c r="U1173" i="3"/>
  <c r="U1172" i="3"/>
  <c r="U1171" i="3"/>
  <c r="U1170" i="3"/>
  <c r="U1169" i="3"/>
  <c r="U1168" i="3"/>
  <c r="U1167" i="3"/>
  <c r="U1166" i="3"/>
  <c r="U1165" i="3"/>
  <c r="U1164" i="3"/>
  <c r="U1163" i="3"/>
  <c r="U1162" i="3"/>
  <c r="U1161" i="3"/>
  <c r="U1160" i="3"/>
  <c r="U1159" i="3"/>
  <c r="U1158" i="3"/>
  <c r="U1157" i="3"/>
  <c r="U1156" i="3"/>
  <c r="U1155" i="3"/>
  <c r="U1154" i="3"/>
  <c r="U1153" i="3"/>
  <c r="U1152" i="3"/>
  <c r="U1151" i="3"/>
  <c r="U1150" i="3"/>
  <c r="U1149" i="3"/>
  <c r="U1148" i="3"/>
  <c r="U1147" i="3"/>
  <c r="U1146" i="3"/>
  <c r="U1145" i="3"/>
  <c r="U1144" i="3"/>
  <c r="U1143" i="3"/>
  <c r="U1142" i="3"/>
  <c r="U1141" i="3"/>
  <c r="U1140" i="3"/>
  <c r="U1139" i="3"/>
  <c r="U1138" i="3"/>
  <c r="U1137" i="3"/>
  <c r="U1136" i="3"/>
  <c r="U1135" i="3"/>
  <c r="U1134" i="3"/>
  <c r="U1133" i="3"/>
  <c r="U1132" i="3"/>
  <c r="U1131" i="3"/>
  <c r="U1130" i="3"/>
  <c r="U1129" i="3"/>
  <c r="U1128" i="3"/>
  <c r="U1127" i="3"/>
  <c r="U1126" i="3"/>
  <c r="U1125" i="3"/>
  <c r="U1124" i="3"/>
  <c r="U1123" i="3"/>
  <c r="U1122" i="3"/>
  <c r="U1121" i="3"/>
  <c r="U1120" i="3"/>
  <c r="U1119" i="3"/>
  <c r="U1118" i="3"/>
  <c r="U1117" i="3"/>
  <c r="U1116" i="3"/>
  <c r="U1115" i="3"/>
  <c r="U1114" i="3"/>
  <c r="U1113" i="3"/>
  <c r="U1112" i="3"/>
  <c r="U1111" i="3"/>
  <c r="U1110" i="3"/>
  <c r="U1109" i="3"/>
  <c r="U1108" i="3"/>
  <c r="U1107" i="3"/>
  <c r="U1106" i="3"/>
  <c r="U1105" i="3"/>
  <c r="U1104" i="3"/>
  <c r="U1103" i="3"/>
  <c r="U1102" i="3"/>
  <c r="U1101" i="3"/>
  <c r="U1100" i="3"/>
  <c r="U1099" i="3"/>
  <c r="U1098" i="3"/>
  <c r="U1097" i="3"/>
  <c r="U1096" i="3"/>
  <c r="U1095" i="3"/>
  <c r="U1094" i="3"/>
  <c r="U1093" i="3"/>
  <c r="U1092" i="3"/>
  <c r="U1091" i="3"/>
  <c r="U1090" i="3"/>
  <c r="U1089" i="3"/>
  <c r="U1088" i="3"/>
  <c r="U1087" i="3"/>
  <c r="U1086" i="3"/>
  <c r="U1085" i="3"/>
  <c r="U1084" i="3"/>
  <c r="U1083" i="3"/>
  <c r="U1082" i="3"/>
  <c r="U1081" i="3"/>
  <c r="U1080" i="3"/>
  <c r="U1079" i="3"/>
  <c r="U1078" i="3"/>
  <c r="U1077" i="3"/>
  <c r="U1076" i="3"/>
  <c r="U1075" i="3"/>
  <c r="U1074" i="3"/>
  <c r="U1073" i="3"/>
  <c r="U1072" i="3"/>
  <c r="U1071" i="3"/>
  <c r="U1070" i="3"/>
  <c r="U1069" i="3"/>
  <c r="U1068" i="3"/>
  <c r="U1067" i="3"/>
  <c r="U1066" i="3"/>
  <c r="U1065" i="3"/>
  <c r="U1064" i="3"/>
  <c r="U1063" i="3"/>
  <c r="U1062" i="3"/>
  <c r="U1061" i="3"/>
  <c r="U1060" i="3"/>
  <c r="U1059" i="3"/>
  <c r="U1058" i="3"/>
  <c r="U1057" i="3"/>
  <c r="U1056" i="3"/>
  <c r="U1055" i="3"/>
  <c r="U1054" i="3"/>
  <c r="U1053" i="3"/>
  <c r="U1052" i="3"/>
  <c r="U1051" i="3"/>
  <c r="U1050" i="3"/>
  <c r="U1049" i="3"/>
  <c r="U1048" i="3"/>
  <c r="U1047" i="3"/>
  <c r="U1046" i="3"/>
  <c r="U1045" i="3"/>
  <c r="U1044" i="3"/>
  <c r="U1043" i="3"/>
  <c r="U1042" i="3"/>
  <c r="U1041" i="3"/>
  <c r="U1040" i="3"/>
  <c r="U1039" i="3"/>
  <c r="U1038" i="3"/>
  <c r="U1037" i="3"/>
  <c r="U1036" i="3"/>
  <c r="U1035" i="3"/>
  <c r="U1034" i="3"/>
  <c r="U1033" i="3"/>
  <c r="U1032" i="3"/>
  <c r="U1031" i="3"/>
  <c r="U1030" i="3"/>
  <c r="U1029" i="3"/>
  <c r="U1028" i="3"/>
  <c r="U1027" i="3"/>
  <c r="U1026" i="3"/>
  <c r="U1025" i="3"/>
  <c r="U1024" i="3"/>
  <c r="U1023" i="3"/>
  <c r="U1022" i="3"/>
  <c r="U1021" i="3"/>
  <c r="U1020" i="3"/>
  <c r="U1019" i="3"/>
  <c r="U1018" i="3"/>
  <c r="U1017" i="3"/>
  <c r="U1016" i="3"/>
  <c r="U1015" i="3"/>
  <c r="U1014" i="3"/>
  <c r="U1013" i="3"/>
  <c r="U1012" i="3"/>
  <c r="U1011" i="3"/>
  <c r="U1010" i="3"/>
  <c r="U1009" i="3"/>
  <c r="U1008" i="3"/>
  <c r="U1007" i="3"/>
  <c r="U1006" i="3"/>
  <c r="U1005" i="3"/>
  <c r="U1004" i="3"/>
  <c r="U1003" i="3"/>
  <c r="U1002" i="3"/>
  <c r="U1001" i="3"/>
  <c r="U1000" i="3"/>
  <c r="U999" i="3"/>
  <c r="U998" i="3"/>
  <c r="U997" i="3"/>
  <c r="U996" i="3"/>
  <c r="U995" i="3"/>
  <c r="U994" i="3"/>
  <c r="U993" i="3"/>
  <c r="U992" i="3"/>
  <c r="U991" i="3"/>
  <c r="U990" i="3"/>
  <c r="U989" i="3"/>
  <c r="U988" i="3"/>
  <c r="U987" i="3"/>
  <c r="U986" i="3"/>
  <c r="U985" i="3"/>
  <c r="U984" i="3"/>
  <c r="U983" i="3"/>
  <c r="U982" i="3"/>
  <c r="U981" i="3"/>
  <c r="U980" i="3"/>
  <c r="U979" i="3"/>
  <c r="U978" i="3"/>
  <c r="U977" i="3"/>
  <c r="U976" i="3"/>
  <c r="U975" i="3"/>
  <c r="U974" i="3"/>
  <c r="U973" i="3"/>
  <c r="U972" i="3"/>
  <c r="U971" i="3"/>
  <c r="U970" i="3"/>
  <c r="U969" i="3"/>
  <c r="U968" i="3"/>
  <c r="U967" i="3"/>
  <c r="U966" i="3"/>
  <c r="U965" i="3"/>
  <c r="U964" i="3"/>
  <c r="U963" i="3"/>
  <c r="U962" i="3"/>
  <c r="U961" i="3"/>
  <c r="U960" i="3"/>
  <c r="U959" i="3"/>
  <c r="U958" i="3"/>
  <c r="U957" i="3"/>
  <c r="U956" i="3"/>
  <c r="U955" i="3"/>
  <c r="U954" i="3"/>
  <c r="U953" i="3"/>
  <c r="U952" i="3"/>
  <c r="U951" i="3"/>
  <c r="U950" i="3"/>
  <c r="U949" i="3"/>
  <c r="U948" i="3"/>
  <c r="U947" i="3"/>
  <c r="U946" i="3"/>
  <c r="U945" i="3"/>
  <c r="U944" i="3"/>
  <c r="U943" i="3"/>
  <c r="U942" i="3"/>
  <c r="U941" i="3"/>
  <c r="U940" i="3"/>
  <c r="U939" i="3"/>
  <c r="U938" i="3"/>
  <c r="U937" i="3"/>
  <c r="U936" i="3"/>
  <c r="U935" i="3"/>
  <c r="U934" i="3"/>
  <c r="U933" i="3"/>
  <c r="U932" i="3"/>
  <c r="U931" i="3"/>
  <c r="U930" i="3"/>
  <c r="U929" i="3"/>
  <c r="U928" i="3"/>
  <c r="U927" i="3"/>
  <c r="U926" i="3"/>
  <c r="U925" i="3"/>
  <c r="U924" i="3"/>
  <c r="U923" i="3"/>
  <c r="U922" i="3"/>
  <c r="U921" i="3"/>
  <c r="U920" i="3"/>
  <c r="U919" i="3"/>
  <c r="U918" i="3"/>
  <c r="U917" i="3"/>
  <c r="U916" i="3"/>
  <c r="U915" i="3"/>
  <c r="U914" i="3"/>
  <c r="U913" i="3"/>
  <c r="U912" i="3"/>
  <c r="U911" i="3"/>
  <c r="U910" i="3"/>
  <c r="U909" i="3"/>
  <c r="U908" i="3"/>
  <c r="U907" i="3"/>
  <c r="U906" i="3"/>
  <c r="U905" i="3"/>
  <c r="U904" i="3"/>
  <c r="U903" i="3"/>
  <c r="U902" i="3"/>
  <c r="U901" i="3"/>
  <c r="U900" i="3"/>
  <c r="U899" i="3"/>
  <c r="U898" i="3"/>
  <c r="U897" i="3"/>
  <c r="U896" i="3"/>
  <c r="U895" i="3"/>
  <c r="U894" i="3"/>
  <c r="U893" i="3"/>
  <c r="U892" i="3"/>
  <c r="U891" i="3"/>
  <c r="U890" i="3"/>
  <c r="U889" i="3"/>
  <c r="U888" i="3"/>
  <c r="U887" i="3"/>
  <c r="U886" i="3"/>
  <c r="U885" i="3"/>
  <c r="U884" i="3"/>
  <c r="U883" i="3"/>
  <c r="U882" i="3"/>
  <c r="U881" i="3"/>
  <c r="U880" i="3"/>
  <c r="U879" i="3"/>
  <c r="U878" i="3"/>
  <c r="U877" i="3"/>
  <c r="U876" i="3"/>
  <c r="U875" i="3"/>
  <c r="U874" i="3"/>
  <c r="U873" i="3"/>
  <c r="U872" i="3"/>
  <c r="U871" i="3"/>
  <c r="U870" i="3"/>
  <c r="U869" i="3"/>
  <c r="U868" i="3"/>
  <c r="U867" i="3"/>
  <c r="U866" i="3"/>
  <c r="U865" i="3"/>
  <c r="U864" i="3"/>
  <c r="U863" i="3"/>
  <c r="U862" i="3"/>
  <c r="U861" i="3"/>
  <c r="U860" i="3"/>
  <c r="U859" i="3"/>
  <c r="U858" i="3"/>
  <c r="U857" i="3"/>
  <c r="U856" i="3"/>
  <c r="U855" i="3"/>
  <c r="U854" i="3"/>
  <c r="U853" i="3"/>
  <c r="U852" i="3"/>
  <c r="U851" i="3"/>
  <c r="U850" i="3"/>
  <c r="U849" i="3"/>
  <c r="U848" i="3"/>
  <c r="U847" i="3"/>
  <c r="U846" i="3"/>
  <c r="U845" i="3"/>
  <c r="U844" i="3"/>
  <c r="U843" i="3"/>
  <c r="U842" i="3"/>
  <c r="U841" i="3"/>
  <c r="U840" i="3"/>
  <c r="U839" i="3"/>
  <c r="U838" i="3"/>
  <c r="U837" i="3"/>
  <c r="U836" i="3"/>
  <c r="U835" i="3"/>
  <c r="U834" i="3"/>
  <c r="U833" i="3"/>
  <c r="U832" i="3"/>
  <c r="U831" i="3"/>
  <c r="U830" i="3"/>
  <c r="U829" i="3"/>
  <c r="U828" i="3"/>
  <c r="U827" i="3"/>
  <c r="U826" i="3"/>
  <c r="U825" i="3"/>
  <c r="U824" i="3"/>
  <c r="U823" i="3"/>
  <c r="U822" i="3"/>
  <c r="U821" i="3"/>
  <c r="U820" i="3"/>
  <c r="U819" i="3"/>
  <c r="U818" i="3"/>
  <c r="U817" i="3"/>
  <c r="U816" i="3"/>
  <c r="U815" i="3"/>
  <c r="U814" i="3"/>
  <c r="U813" i="3"/>
  <c r="U812" i="3"/>
  <c r="U811" i="3"/>
  <c r="U810" i="3"/>
  <c r="U809" i="3"/>
  <c r="U808" i="3"/>
  <c r="U807" i="3"/>
  <c r="U806" i="3"/>
  <c r="U805" i="3"/>
  <c r="U804" i="3"/>
  <c r="U803" i="3"/>
  <c r="U802" i="3"/>
  <c r="U801" i="3"/>
  <c r="U800" i="3"/>
  <c r="U799" i="3"/>
  <c r="U798" i="3"/>
  <c r="U797" i="3"/>
  <c r="U796" i="3"/>
  <c r="U795" i="3"/>
  <c r="U794" i="3"/>
  <c r="U793" i="3"/>
  <c r="U792" i="3"/>
  <c r="U791" i="3"/>
  <c r="U790" i="3"/>
  <c r="U789" i="3"/>
  <c r="U788" i="3"/>
  <c r="U787" i="3"/>
  <c r="U786" i="3"/>
  <c r="U785" i="3"/>
  <c r="U784" i="3"/>
  <c r="U783" i="3"/>
  <c r="U782" i="3"/>
  <c r="U781" i="3"/>
  <c r="U780" i="3"/>
  <c r="U779" i="3"/>
  <c r="U778" i="3"/>
  <c r="U777" i="3"/>
  <c r="U776" i="3"/>
  <c r="U775" i="3"/>
  <c r="U774" i="3"/>
  <c r="U773" i="3"/>
  <c r="U772" i="3"/>
  <c r="U771" i="3"/>
  <c r="U770" i="3"/>
  <c r="U769" i="3"/>
  <c r="U768" i="3"/>
  <c r="U767" i="3"/>
  <c r="U766" i="3"/>
  <c r="U765" i="3"/>
  <c r="U764" i="3"/>
  <c r="U763" i="3"/>
  <c r="U762" i="3"/>
  <c r="U761" i="3"/>
  <c r="U760" i="3"/>
  <c r="U759" i="3"/>
  <c r="U758" i="3"/>
  <c r="U757" i="3"/>
  <c r="U756" i="3"/>
  <c r="U755" i="3"/>
  <c r="U754" i="3"/>
  <c r="U753" i="3"/>
  <c r="U752" i="3"/>
  <c r="U751" i="3"/>
  <c r="U750" i="3"/>
  <c r="U749" i="3"/>
  <c r="U748" i="3"/>
  <c r="U747" i="3"/>
  <c r="U746" i="3"/>
  <c r="U745" i="3"/>
  <c r="U744" i="3"/>
  <c r="U743" i="3"/>
  <c r="U742" i="3"/>
  <c r="U741" i="3"/>
  <c r="U740" i="3"/>
  <c r="U739" i="3"/>
  <c r="U738" i="3"/>
  <c r="U737" i="3"/>
  <c r="U736" i="3"/>
  <c r="U735" i="3"/>
  <c r="U734" i="3"/>
  <c r="U733" i="3"/>
  <c r="U732" i="3"/>
  <c r="U731" i="3"/>
  <c r="U730" i="3"/>
  <c r="U729" i="3"/>
  <c r="U728" i="3"/>
  <c r="U727" i="3"/>
  <c r="U726" i="3"/>
  <c r="U725" i="3"/>
  <c r="U724" i="3"/>
  <c r="U723" i="3"/>
  <c r="U722" i="3"/>
  <c r="U721" i="3"/>
  <c r="U720" i="3"/>
  <c r="U719" i="3"/>
  <c r="U718" i="3"/>
  <c r="U717" i="3"/>
  <c r="U716" i="3"/>
  <c r="U715" i="3"/>
  <c r="U714" i="3"/>
  <c r="U713" i="3"/>
  <c r="U712" i="3"/>
  <c r="U711" i="3"/>
  <c r="U710" i="3"/>
  <c r="U709" i="3"/>
  <c r="U708" i="3"/>
  <c r="U707" i="3"/>
  <c r="U706" i="3"/>
  <c r="U705" i="3"/>
  <c r="U704" i="3"/>
  <c r="U703" i="3"/>
  <c r="U702" i="3"/>
  <c r="U701" i="3"/>
  <c r="U700" i="3"/>
  <c r="U699" i="3"/>
  <c r="U698" i="3"/>
  <c r="U697" i="3"/>
  <c r="U696" i="3"/>
  <c r="U695" i="3"/>
  <c r="U694" i="3"/>
  <c r="U693" i="3"/>
  <c r="U692" i="3"/>
  <c r="U691" i="3"/>
  <c r="U690" i="3"/>
  <c r="U689" i="3"/>
  <c r="U688" i="3"/>
  <c r="U687" i="3"/>
  <c r="U686" i="3"/>
  <c r="U685" i="3"/>
  <c r="U684" i="3"/>
  <c r="U683" i="3"/>
  <c r="U682" i="3"/>
  <c r="U681" i="3"/>
  <c r="U680" i="3"/>
  <c r="U679" i="3"/>
  <c r="U678" i="3"/>
  <c r="U677" i="3"/>
  <c r="U676" i="3"/>
  <c r="U675" i="3"/>
  <c r="U674" i="3"/>
  <c r="U673" i="3"/>
  <c r="U672" i="3"/>
  <c r="U671" i="3"/>
  <c r="U670" i="3"/>
  <c r="U669" i="3"/>
  <c r="U668" i="3"/>
  <c r="U667" i="3"/>
  <c r="U666" i="3"/>
  <c r="U665" i="3"/>
  <c r="U664" i="3"/>
  <c r="U663" i="3"/>
  <c r="U662" i="3"/>
  <c r="U661" i="3"/>
  <c r="U660" i="3"/>
  <c r="U659" i="3"/>
  <c r="U658" i="3"/>
  <c r="U657" i="3"/>
  <c r="U656" i="3"/>
  <c r="U655" i="3"/>
  <c r="U654" i="3"/>
  <c r="U653" i="3"/>
  <c r="U652" i="3"/>
  <c r="U651" i="3"/>
  <c r="U650" i="3"/>
  <c r="U649" i="3"/>
  <c r="U648" i="3"/>
  <c r="U647" i="3"/>
  <c r="U646" i="3"/>
  <c r="U645" i="3"/>
  <c r="U644" i="3"/>
  <c r="U643" i="3"/>
  <c r="U642" i="3"/>
  <c r="U641" i="3"/>
  <c r="U640" i="3"/>
  <c r="U639" i="3"/>
  <c r="U638" i="3"/>
  <c r="U637" i="3"/>
  <c r="U636" i="3"/>
  <c r="U635" i="3"/>
  <c r="U634" i="3"/>
  <c r="U633" i="3"/>
  <c r="U632" i="3"/>
  <c r="U631" i="3"/>
  <c r="U630" i="3"/>
  <c r="U629" i="3"/>
  <c r="U628" i="3"/>
  <c r="U627" i="3"/>
  <c r="U626" i="3"/>
  <c r="U625" i="3"/>
  <c r="U624" i="3"/>
  <c r="U623" i="3"/>
  <c r="U622" i="3"/>
  <c r="U621" i="3"/>
  <c r="U620" i="3"/>
  <c r="U619" i="3"/>
  <c r="U618" i="3"/>
  <c r="U617" i="3"/>
  <c r="U616" i="3"/>
  <c r="U615" i="3"/>
  <c r="U614" i="3"/>
  <c r="U613" i="3"/>
  <c r="U612" i="3"/>
  <c r="U611" i="3"/>
  <c r="U610" i="3"/>
  <c r="U609" i="3"/>
  <c r="U608" i="3"/>
  <c r="U607" i="3"/>
  <c r="U606" i="3"/>
  <c r="U605" i="3"/>
  <c r="U604" i="3"/>
  <c r="U603" i="3"/>
  <c r="U602" i="3"/>
  <c r="U601" i="3"/>
  <c r="U600" i="3"/>
  <c r="U599" i="3"/>
  <c r="U598" i="3"/>
  <c r="U597" i="3"/>
  <c r="U596" i="3"/>
  <c r="U595" i="3"/>
  <c r="U594" i="3"/>
  <c r="U593" i="3"/>
  <c r="U592" i="3"/>
  <c r="U591" i="3"/>
  <c r="U590" i="3"/>
  <c r="U589" i="3"/>
  <c r="U588" i="3"/>
  <c r="U587" i="3"/>
  <c r="U586" i="3"/>
  <c r="U585" i="3"/>
  <c r="U584" i="3"/>
  <c r="U583" i="3"/>
  <c r="U582" i="3"/>
  <c r="U581" i="3"/>
  <c r="U580" i="3"/>
  <c r="U579" i="3"/>
  <c r="U578" i="3"/>
  <c r="U577" i="3"/>
  <c r="U576" i="3"/>
  <c r="U575" i="3"/>
  <c r="U574" i="3"/>
  <c r="U573" i="3"/>
  <c r="U572" i="3"/>
  <c r="U571" i="3"/>
  <c r="U570" i="3"/>
  <c r="U569" i="3"/>
  <c r="U568" i="3"/>
  <c r="U567" i="3"/>
  <c r="U566" i="3"/>
  <c r="U565" i="3"/>
  <c r="U564" i="3"/>
  <c r="U563" i="3"/>
  <c r="U562" i="3"/>
  <c r="U561" i="3"/>
  <c r="U560" i="3"/>
  <c r="U559" i="3"/>
  <c r="U558" i="3"/>
  <c r="U557" i="3"/>
  <c r="U556" i="3"/>
  <c r="U555" i="3"/>
  <c r="U554" i="3"/>
  <c r="U553" i="3"/>
  <c r="U552" i="3"/>
  <c r="U551" i="3"/>
  <c r="U550" i="3"/>
  <c r="U549" i="3"/>
  <c r="U548" i="3"/>
  <c r="U547" i="3"/>
  <c r="U546" i="3"/>
  <c r="U545" i="3"/>
  <c r="U544" i="3"/>
  <c r="U543" i="3"/>
  <c r="U542" i="3"/>
  <c r="U541" i="3"/>
  <c r="U540" i="3"/>
  <c r="U539" i="3"/>
  <c r="U538" i="3"/>
  <c r="U537" i="3"/>
  <c r="U536" i="3"/>
  <c r="U535" i="3"/>
  <c r="U534" i="3"/>
  <c r="U533" i="3"/>
  <c r="U532" i="3"/>
  <c r="U531" i="3"/>
  <c r="U530" i="3"/>
  <c r="U529" i="3"/>
  <c r="U528" i="3"/>
  <c r="U527" i="3"/>
  <c r="U526" i="3"/>
  <c r="U525" i="3"/>
  <c r="U524" i="3"/>
  <c r="U523" i="3"/>
  <c r="U522" i="3"/>
  <c r="U521" i="3"/>
  <c r="U520" i="3"/>
  <c r="U519" i="3"/>
  <c r="U518" i="3"/>
  <c r="U517" i="3"/>
  <c r="U516" i="3"/>
  <c r="U515" i="3"/>
  <c r="U514" i="3"/>
  <c r="U513" i="3"/>
  <c r="U512" i="3"/>
  <c r="U511" i="3"/>
  <c r="U510" i="3"/>
  <c r="U509" i="3"/>
  <c r="U508" i="3"/>
  <c r="U507" i="3"/>
  <c r="U506" i="3"/>
  <c r="U505" i="3"/>
  <c r="U504" i="3"/>
  <c r="U503" i="3"/>
  <c r="U502" i="3"/>
  <c r="U501" i="3"/>
  <c r="U500" i="3"/>
  <c r="U499" i="3"/>
  <c r="U498" i="3"/>
  <c r="U497" i="3"/>
  <c r="U496" i="3"/>
  <c r="U495" i="3"/>
  <c r="U494" i="3"/>
  <c r="U493" i="3"/>
  <c r="U492" i="3"/>
  <c r="U491" i="3"/>
  <c r="U490" i="3"/>
  <c r="U489" i="3"/>
  <c r="U488" i="3"/>
  <c r="U487" i="3"/>
  <c r="U486" i="3"/>
  <c r="U485" i="3"/>
  <c r="U484" i="3"/>
  <c r="U483" i="3"/>
  <c r="U482" i="3"/>
  <c r="U481" i="3"/>
  <c r="U480" i="3"/>
  <c r="U479" i="3"/>
  <c r="U478" i="3"/>
  <c r="U477" i="3"/>
  <c r="U476" i="3"/>
  <c r="U475" i="3"/>
  <c r="U474" i="3"/>
  <c r="U473" i="3"/>
  <c r="U472" i="3"/>
  <c r="U471" i="3"/>
  <c r="U470" i="3"/>
  <c r="U469" i="3"/>
  <c r="U468" i="3"/>
  <c r="U467" i="3"/>
  <c r="U466" i="3"/>
  <c r="U465" i="3"/>
  <c r="U464" i="3"/>
  <c r="U463" i="3"/>
  <c r="U462" i="3"/>
  <c r="U461" i="3"/>
  <c r="U460" i="3"/>
  <c r="U459" i="3"/>
  <c r="U458" i="3"/>
  <c r="U457" i="3"/>
  <c r="U456" i="3"/>
  <c r="U455" i="3"/>
  <c r="U454" i="3"/>
  <c r="U453" i="3"/>
  <c r="U452" i="3"/>
  <c r="U451" i="3"/>
  <c r="U450" i="3"/>
  <c r="U449" i="3"/>
  <c r="U448" i="3"/>
  <c r="U447" i="3"/>
  <c r="U446" i="3"/>
  <c r="U445" i="3"/>
  <c r="U444" i="3"/>
  <c r="U443" i="3"/>
  <c r="U442" i="3"/>
  <c r="U441" i="3"/>
  <c r="U440" i="3"/>
  <c r="U439" i="3"/>
  <c r="U438" i="3"/>
  <c r="U437" i="3"/>
  <c r="U436" i="3"/>
  <c r="U435" i="3"/>
  <c r="U434" i="3"/>
  <c r="U433" i="3"/>
  <c r="U432" i="3"/>
  <c r="U431" i="3"/>
  <c r="U430" i="3"/>
  <c r="U429" i="3"/>
  <c r="U428" i="3"/>
  <c r="U427" i="3"/>
  <c r="U426" i="3"/>
  <c r="U425" i="3"/>
  <c r="U424" i="3"/>
  <c r="U423" i="3"/>
  <c r="U422" i="3"/>
  <c r="U421" i="3"/>
  <c r="U420" i="3"/>
  <c r="U419" i="3"/>
  <c r="U418" i="3"/>
  <c r="U417" i="3"/>
  <c r="U416" i="3"/>
  <c r="U415" i="3"/>
  <c r="U414" i="3"/>
  <c r="U413" i="3"/>
  <c r="U412" i="3"/>
  <c r="U411" i="3"/>
  <c r="U410" i="3"/>
  <c r="U409" i="3"/>
  <c r="U408" i="3"/>
  <c r="U407" i="3"/>
  <c r="U406" i="3"/>
  <c r="U405" i="3"/>
  <c r="U404" i="3"/>
  <c r="U403" i="3"/>
  <c r="U402" i="3"/>
  <c r="U401" i="3"/>
  <c r="U400" i="3"/>
  <c r="U399" i="3"/>
  <c r="U398" i="3"/>
  <c r="U397" i="3"/>
  <c r="U396" i="3"/>
  <c r="U395" i="3"/>
  <c r="U394" i="3"/>
  <c r="U393" i="3"/>
  <c r="U392" i="3"/>
  <c r="U391" i="3"/>
  <c r="U390" i="3"/>
  <c r="U389" i="3"/>
  <c r="U388" i="3"/>
  <c r="U387" i="3"/>
  <c r="U386" i="3"/>
  <c r="U385" i="3"/>
  <c r="U384" i="3"/>
  <c r="U383" i="3"/>
  <c r="U382" i="3"/>
  <c r="U381" i="3"/>
  <c r="U380" i="3"/>
  <c r="U379" i="3"/>
  <c r="U378" i="3"/>
  <c r="U377" i="3"/>
  <c r="U376" i="3"/>
  <c r="U375" i="3"/>
  <c r="U374" i="3"/>
  <c r="U373" i="3"/>
  <c r="U372" i="3"/>
  <c r="U371" i="3"/>
  <c r="U370" i="3"/>
  <c r="U369" i="3"/>
  <c r="U368" i="3"/>
  <c r="U367" i="3"/>
  <c r="U366" i="3"/>
  <c r="U365" i="3"/>
  <c r="U364" i="3"/>
  <c r="U363" i="3"/>
  <c r="U362" i="3"/>
  <c r="U361" i="3"/>
  <c r="U360" i="3"/>
  <c r="U359" i="3"/>
  <c r="U358" i="3"/>
  <c r="U357" i="3"/>
  <c r="U356" i="3"/>
  <c r="U355" i="3"/>
  <c r="U354" i="3"/>
  <c r="U353" i="3"/>
  <c r="U352" i="3"/>
  <c r="U351" i="3"/>
  <c r="U350" i="3"/>
  <c r="U349" i="3"/>
  <c r="U348" i="3"/>
  <c r="U347" i="3"/>
  <c r="U346" i="3"/>
  <c r="U345" i="3"/>
  <c r="U344" i="3"/>
  <c r="U343" i="3"/>
  <c r="U342" i="3"/>
  <c r="U341" i="3"/>
  <c r="U340" i="3"/>
  <c r="U339" i="3"/>
  <c r="U338" i="3"/>
  <c r="U337" i="3"/>
  <c r="U336" i="3"/>
  <c r="U335" i="3"/>
  <c r="U334" i="3"/>
  <c r="U333" i="3"/>
  <c r="U332" i="3"/>
  <c r="U331" i="3"/>
  <c r="U330" i="3"/>
  <c r="U329" i="3"/>
  <c r="U328" i="3"/>
  <c r="U327" i="3"/>
  <c r="U326" i="3"/>
  <c r="U325" i="3"/>
  <c r="U324" i="3"/>
  <c r="U323" i="3"/>
  <c r="U322" i="3"/>
  <c r="U321" i="3"/>
  <c r="U320" i="3"/>
  <c r="U319" i="3"/>
  <c r="U318" i="3"/>
  <c r="U317" i="3"/>
  <c r="U316" i="3"/>
  <c r="U315" i="3"/>
  <c r="U314" i="3"/>
  <c r="U313" i="3"/>
  <c r="U312" i="3"/>
  <c r="U311" i="3"/>
  <c r="U310" i="3"/>
  <c r="U309" i="3"/>
  <c r="U308" i="3"/>
  <c r="U307" i="3"/>
  <c r="U306" i="3"/>
  <c r="U305" i="3"/>
  <c r="U304" i="3"/>
  <c r="U303" i="3"/>
  <c r="U302" i="3"/>
  <c r="U301" i="3"/>
  <c r="U300" i="3"/>
  <c r="U299" i="3"/>
  <c r="U298" i="3"/>
  <c r="U297" i="3"/>
  <c r="U296" i="3"/>
  <c r="U295" i="3"/>
  <c r="U294" i="3"/>
  <c r="U293" i="3"/>
  <c r="U292" i="3"/>
  <c r="U291" i="3"/>
  <c r="U290" i="3"/>
  <c r="U289" i="3"/>
  <c r="U288" i="3"/>
  <c r="U287" i="3"/>
  <c r="U286" i="3"/>
  <c r="U285" i="3"/>
  <c r="U284" i="3"/>
  <c r="U283" i="3"/>
  <c r="U282" i="3"/>
  <c r="U281" i="3"/>
  <c r="U280" i="3"/>
  <c r="U279" i="3"/>
  <c r="U278" i="3"/>
  <c r="U277" i="3"/>
  <c r="U276" i="3"/>
  <c r="U275" i="3"/>
  <c r="U274" i="3"/>
  <c r="U273" i="3"/>
  <c r="U272" i="3"/>
  <c r="U271" i="3"/>
  <c r="U270" i="3"/>
  <c r="U269" i="3"/>
  <c r="U268" i="3"/>
  <c r="U267" i="3"/>
  <c r="U266" i="3"/>
  <c r="U265" i="3"/>
  <c r="U264" i="3"/>
  <c r="U263" i="3"/>
  <c r="U262" i="3"/>
  <c r="U261" i="3"/>
  <c r="U260" i="3"/>
  <c r="U259" i="3"/>
  <c r="U258" i="3"/>
  <c r="U257" i="3"/>
  <c r="U256" i="3"/>
  <c r="U255" i="3"/>
  <c r="U254" i="3"/>
  <c r="U253" i="3"/>
  <c r="U252" i="3"/>
  <c r="U251" i="3"/>
  <c r="U250" i="3"/>
  <c r="U249" i="3"/>
  <c r="U248" i="3"/>
  <c r="U247" i="3"/>
  <c r="U246" i="3"/>
  <c r="U245" i="3"/>
  <c r="U244" i="3"/>
  <c r="U243" i="3"/>
  <c r="U242" i="3"/>
  <c r="U241" i="3"/>
  <c r="U240" i="3"/>
  <c r="U239" i="3"/>
  <c r="U238" i="3"/>
  <c r="U237" i="3"/>
  <c r="U236" i="3"/>
  <c r="U235" i="3"/>
  <c r="U234" i="3"/>
  <c r="U233" i="3"/>
  <c r="U232" i="3"/>
  <c r="U231" i="3"/>
  <c r="U230" i="3"/>
  <c r="U229" i="3"/>
  <c r="U228" i="3"/>
  <c r="U227" i="3"/>
  <c r="U226" i="3"/>
  <c r="U225" i="3"/>
  <c r="U224" i="3"/>
  <c r="U223" i="3"/>
  <c r="U222" i="3"/>
  <c r="U221" i="3"/>
  <c r="U220" i="3"/>
  <c r="U219" i="3"/>
  <c r="U218" i="3"/>
  <c r="U217" i="3"/>
  <c r="U216" i="3"/>
  <c r="U215" i="3"/>
  <c r="U214" i="3"/>
  <c r="U213" i="3"/>
  <c r="U212" i="3"/>
  <c r="U211" i="3"/>
  <c r="U210" i="3"/>
  <c r="U209" i="3"/>
  <c r="U208" i="3"/>
  <c r="U207" i="3"/>
  <c r="U206" i="3"/>
  <c r="U205" i="3"/>
  <c r="U204" i="3"/>
  <c r="U203" i="3"/>
  <c r="U202" i="3"/>
  <c r="U201" i="3"/>
  <c r="U200" i="3"/>
  <c r="U199" i="3"/>
  <c r="U198" i="3"/>
  <c r="U197" i="3"/>
  <c r="U196" i="3"/>
  <c r="U195" i="3"/>
  <c r="U194" i="3"/>
  <c r="U193" i="3"/>
  <c r="U192" i="3"/>
  <c r="U191" i="3"/>
  <c r="U190" i="3"/>
  <c r="U189" i="3"/>
  <c r="U188" i="3"/>
  <c r="U187" i="3"/>
  <c r="U186" i="3"/>
  <c r="U185" i="3"/>
  <c r="U184" i="3"/>
  <c r="U183" i="3"/>
  <c r="U182" i="3"/>
  <c r="U181" i="3"/>
  <c r="U180" i="3"/>
  <c r="U179" i="3"/>
  <c r="U178" i="3"/>
  <c r="U177" i="3"/>
  <c r="U176" i="3"/>
  <c r="U175" i="3"/>
  <c r="U174" i="3"/>
  <c r="U173" i="3"/>
  <c r="U172" i="3"/>
  <c r="U171" i="3"/>
  <c r="U170" i="3"/>
  <c r="U169" i="3"/>
  <c r="U168" i="3"/>
  <c r="U167" i="3"/>
  <c r="U166" i="3"/>
  <c r="U165" i="3"/>
  <c r="U164" i="3"/>
  <c r="U163" i="3"/>
  <c r="U162" i="3"/>
  <c r="U161" i="3"/>
  <c r="U160" i="3"/>
  <c r="U159" i="3"/>
  <c r="U158" i="3"/>
  <c r="U157" i="3"/>
  <c r="U156" i="3"/>
  <c r="U155" i="3"/>
  <c r="U154" i="3"/>
  <c r="U153" i="3"/>
  <c r="U152" i="3"/>
  <c r="U151" i="3"/>
  <c r="U150" i="3"/>
  <c r="U149" i="3"/>
  <c r="U148" i="3"/>
  <c r="U147" i="3"/>
  <c r="U146" i="3"/>
  <c r="U145" i="3"/>
  <c r="U144" i="3"/>
  <c r="U143" i="3"/>
  <c r="U142" i="3"/>
  <c r="U141" i="3"/>
  <c r="U140" i="3"/>
  <c r="U139" i="3"/>
  <c r="U138" i="3"/>
  <c r="U137" i="3"/>
  <c r="U136" i="3"/>
  <c r="U135" i="3"/>
  <c r="U134" i="3"/>
  <c r="U133" i="3"/>
  <c r="U132" i="3"/>
  <c r="U131" i="3"/>
  <c r="U130" i="3"/>
  <c r="U129" i="3"/>
  <c r="U128" i="3"/>
  <c r="U127" i="3"/>
  <c r="U126" i="3"/>
  <c r="U125" i="3"/>
  <c r="U124" i="3"/>
  <c r="U123" i="3"/>
  <c r="U122" i="3"/>
  <c r="U121" i="3"/>
  <c r="U120" i="3"/>
  <c r="U119" i="3"/>
  <c r="U118" i="3"/>
  <c r="U117" i="3"/>
  <c r="U116" i="3"/>
  <c r="U115" i="3"/>
  <c r="U114" i="3"/>
  <c r="U113" i="3"/>
  <c r="U112" i="3"/>
  <c r="U111" i="3"/>
  <c r="U110" i="3"/>
  <c r="U109" i="3"/>
  <c r="U108" i="3"/>
  <c r="U107" i="3"/>
  <c r="U106" i="3"/>
  <c r="U105" i="3"/>
  <c r="U104" i="3"/>
  <c r="U103" i="3"/>
  <c r="U102" i="3"/>
  <c r="U101" i="3"/>
  <c r="U100" i="3"/>
  <c r="U99" i="3"/>
  <c r="U98" i="3"/>
  <c r="U97" i="3"/>
  <c r="U96" i="3"/>
  <c r="U95" i="3"/>
  <c r="U94" i="3"/>
  <c r="U93" i="3"/>
  <c r="U92" i="3"/>
  <c r="U91" i="3"/>
  <c r="U90" i="3"/>
  <c r="U89" i="3"/>
  <c r="U88" i="3"/>
  <c r="U87" i="3"/>
  <c r="U86" i="3"/>
  <c r="U85" i="3"/>
  <c r="U84" i="3"/>
  <c r="U83" i="3"/>
  <c r="U82" i="3"/>
  <c r="U81" i="3"/>
  <c r="U80" i="3"/>
  <c r="U79" i="3"/>
  <c r="U78" i="3"/>
  <c r="U77" i="3"/>
  <c r="U76" i="3"/>
  <c r="U75" i="3"/>
  <c r="U74" i="3"/>
  <c r="U73" i="3"/>
  <c r="U72" i="3"/>
  <c r="U71" i="3"/>
  <c r="U70" i="3"/>
  <c r="U69" i="3"/>
  <c r="U68" i="3"/>
  <c r="U67" i="3"/>
  <c r="U66" i="3"/>
  <c r="U65" i="3"/>
  <c r="U64" i="3"/>
  <c r="U63" i="3"/>
  <c r="U62" i="3"/>
  <c r="U61" i="3"/>
  <c r="U60" i="3"/>
  <c r="U59" i="3"/>
  <c r="U58" i="3"/>
  <c r="U57" i="3"/>
  <c r="U56" i="3"/>
  <c r="U55" i="3"/>
  <c r="U54" i="3"/>
  <c r="U53" i="3"/>
  <c r="U52" i="3"/>
  <c r="U51" i="3"/>
  <c r="U50" i="3"/>
  <c r="U49" i="3"/>
  <c r="U48" i="3"/>
  <c r="U47" i="3"/>
  <c r="U46" i="3"/>
  <c r="U45" i="3"/>
  <c r="U44" i="3"/>
  <c r="U43" i="3"/>
  <c r="U42" i="3"/>
  <c r="U41" i="3"/>
  <c r="U40" i="3"/>
  <c r="U39" i="3"/>
  <c r="U38" i="3"/>
  <c r="U37" i="3"/>
  <c r="U36" i="3"/>
  <c r="U35" i="3"/>
  <c r="U34" i="3"/>
  <c r="U33" i="3"/>
  <c r="U32" i="3"/>
  <c r="U31" i="3"/>
  <c r="U30" i="3"/>
  <c r="U29" i="3"/>
  <c r="U28" i="3"/>
  <c r="U27" i="3"/>
  <c r="U26" i="3"/>
  <c r="U25" i="3"/>
  <c r="U24" i="3"/>
  <c r="U23" i="3"/>
  <c r="U22" i="3"/>
  <c r="U21" i="3"/>
  <c r="U20" i="3"/>
  <c r="U19" i="3"/>
  <c r="U18" i="3"/>
  <c r="U17" i="3"/>
  <c r="U16" i="3"/>
  <c r="U15" i="3"/>
  <c r="U14" i="3"/>
  <c r="U13" i="3"/>
  <c r="U12" i="3"/>
  <c r="U11" i="3"/>
  <c r="U10" i="3"/>
  <c r="U9" i="3"/>
  <c r="U8" i="3"/>
  <c r="U7" i="3"/>
  <c r="U6" i="3"/>
  <c r="U5" i="3"/>
  <c r="U809" i="29" l="1"/>
  <c r="T809" i="29"/>
  <c r="P809" i="29"/>
  <c r="Q809" i="29" s="1"/>
  <c r="M809" i="29"/>
  <c r="O809" i="29" s="1"/>
  <c r="L809" i="29"/>
  <c r="K809" i="29"/>
  <c r="U808" i="29"/>
  <c r="T808" i="29"/>
  <c r="P808" i="29"/>
  <c r="Q808" i="29" s="1"/>
  <c r="M808" i="29"/>
  <c r="O808" i="29" s="1"/>
  <c r="L808" i="29"/>
  <c r="S808" i="29" s="1"/>
  <c r="K808" i="29"/>
  <c r="R808" i="29" s="1"/>
  <c r="U807" i="29"/>
  <c r="T807" i="29"/>
  <c r="P807" i="29"/>
  <c r="Q807" i="29" s="1"/>
  <c r="S807" i="29" s="1"/>
  <c r="O807" i="29"/>
  <c r="M807" i="29"/>
  <c r="N808" i="29" s="1"/>
  <c r="L807" i="29"/>
  <c r="K807" i="29"/>
  <c r="R807" i="29" s="1"/>
  <c r="U806" i="29"/>
  <c r="T806" i="29"/>
  <c r="S806" i="29"/>
  <c r="Q806" i="29"/>
  <c r="P806" i="29"/>
  <c r="M806" i="29"/>
  <c r="N807" i="29" s="1"/>
  <c r="L806" i="29"/>
  <c r="K806" i="29"/>
  <c r="U805" i="29"/>
  <c r="T805" i="29"/>
  <c r="P805" i="29"/>
  <c r="M805" i="29"/>
  <c r="N806" i="29" s="1"/>
  <c r="R806" i="29" s="1"/>
  <c r="L805" i="29"/>
  <c r="K805" i="29"/>
  <c r="U804" i="29"/>
  <c r="T804" i="29"/>
  <c r="P804" i="29"/>
  <c r="Q804" i="29" s="1"/>
  <c r="M804" i="29"/>
  <c r="O804" i="29" s="1"/>
  <c r="L804" i="29"/>
  <c r="K804" i="29"/>
  <c r="E809" i="29"/>
  <c r="E808" i="29"/>
  <c r="E807" i="29"/>
  <c r="E806" i="29"/>
  <c r="E805" i="29"/>
  <c r="E804" i="29"/>
  <c r="E803" i="29"/>
  <c r="E802" i="29"/>
  <c r="E801" i="29"/>
  <c r="E800" i="29"/>
  <c r="E799" i="29"/>
  <c r="E798" i="29"/>
  <c r="E797" i="29"/>
  <c r="E796" i="29"/>
  <c r="E795" i="29"/>
  <c r="E794" i="29"/>
  <c r="E793" i="29"/>
  <c r="E792" i="29"/>
  <c r="E791" i="29"/>
  <c r="E790" i="29"/>
  <c r="E789" i="29"/>
  <c r="E788" i="29"/>
  <c r="E787" i="29"/>
  <c r="E786" i="29"/>
  <c r="E785" i="29"/>
  <c r="E784" i="29"/>
  <c r="E783" i="29"/>
  <c r="E782" i="29"/>
  <c r="E781" i="29"/>
  <c r="E780" i="29"/>
  <c r="E779" i="29"/>
  <c r="E778" i="29"/>
  <c r="E777" i="29"/>
  <c r="E776" i="29"/>
  <c r="E775" i="29"/>
  <c r="E774" i="29"/>
  <c r="E773" i="29"/>
  <c r="E772" i="29"/>
  <c r="E771" i="29"/>
  <c r="E770" i="29"/>
  <c r="E769" i="29"/>
  <c r="E768" i="29"/>
  <c r="E767" i="29"/>
  <c r="E766" i="29"/>
  <c r="E765" i="29"/>
  <c r="E764" i="29"/>
  <c r="E763" i="29"/>
  <c r="E762" i="29"/>
  <c r="E761" i="29"/>
  <c r="E760" i="29"/>
  <c r="E759" i="29"/>
  <c r="E758" i="29"/>
  <c r="E757" i="29"/>
  <c r="E756" i="29"/>
  <c r="E755" i="29"/>
  <c r="E754" i="29"/>
  <c r="E753" i="29"/>
  <c r="E752" i="29"/>
  <c r="E751" i="29"/>
  <c r="E750" i="29"/>
  <c r="E749" i="29"/>
  <c r="E748" i="29"/>
  <c r="E747" i="29"/>
  <c r="E746" i="29"/>
  <c r="E745" i="29"/>
  <c r="E744" i="29"/>
  <c r="E743" i="29"/>
  <c r="E742" i="29"/>
  <c r="E741" i="29"/>
  <c r="E740" i="29"/>
  <c r="E739" i="29"/>
  <c r="E738" i="29"/>
  <c r="E737" i="29"/>
  <c r="E736" i="29"/>
  <c r="E735" i="29"/>
  <c r="E734" i="29"/>
  <c r="E733" i="29"/>
  <c r="E732" i="29"/>
  <c r="E731" i="29"/>
  <c r="E730" i="29"/>
  <c r="E729" i="29"/>
  <c r="E728" i="29"/>
  <c r="E727" i="29"/>
  <c r="E726" i="29"/>
  <c r="E725" i="29"/>
  <c r="E724" i="29"/>
  <c r="E723" i="29"/>
  <c r="E722" i="29"/>
  <c r="E721" i="29"/>
  <c r="E720" i="29"/>
  <c r="E719" i="29"/>
  <c r="E718" i="29"/>
  <c r="E717" i="29"/>
  <c r="E716" i="29"/>
  <c r="E715" i="29"/>
  <c r="E714" i="29"/>
  <c r="E713" i="29"/>
  <c r="E712" i="29"/>
  <c r="E711" i="29"/>
  <c r="E710" i="29"/>
  <c r="E709" i="29"/>
  <c r="E708" i="29"/>
  <c r="E707" i="29"/>
  <c r="E706" i="29"/>
  <c r="E705" i="29"/>
  <c r="E704" i="29"/>
  <c r="E703" i="29"/>
  <c r="E702" i="29"/>
  <c r="E701" i="29"/>
  <c r="E700" i="29"/>
  <c r="E699" i="29"/>
  <c r="E698" i="29"/>
  <c r="E697" i="29"/>
  <c r="E696" i="29"/>
  <c r="E695" i="29"/>
  <c r="E694" i="29"/>
  <c r="E693" i="29"/>
  <c r="E692" i="29"/>
  <c r="E691" i="29"/>
  <c r="E690" i="29"/>
  <c r="E689" i="29"/>
  <c r="E688" i="29"/>
  <c r="E687" i="29"/>
  <c r="E686" i="29"/>
  <c r="E685" i="29"/>
  <c r="E684" i="29"/>
  <c r="E683" i="29"/>
  <c r="E682" i="29"/>
  <c r="E681" i="29"/>
  <c r="E680" i="29"/>
  <c r="E679" i="29"/>
  <c r="E678" i="29"/>
  <c r="E677" i="29"/>
  <c r="E676" i="29"/>
  <c r="E675" i="29"/>
  <c r="E674" i="29"/>
  <c r="E673" i="29"/>
  <c r="E672" i="29"/>
  <c r="E671" i="29"/>
  <c r="E670" i="29"/>
  <c r="E669" i="29"/>
  <c r="E668" i="29"/>
  <c r="E667" i="29"/>
  <c r="E666" i="29"/>
  <c r="E665" i="29"/>
  <c r="E664" i="29"/>
  <c r="E663" i="29"/>
  <c r="E662" i="29"/>
  <c r="E661" i="29"/>
  <c r="E660" i="29"/>
  <c r="E659" i="29"/>
  <c r="E658" i="29"/>
  <c r="E657" i="29"/>
  <c r="E656" i="29"/>
  <c r="E655" i="29"/>
  <c r="E654" i="29"/>
  <c r="E653" i="29"/>
  <c r="E652" i="29"/>
  <c r="E651" i="29"/>
  <c r="E650" i="29"/>
  <c r="E649" i="29"/>
  <c r="E648" i="29"/>
  <c r="E647" i="29"/>
  <c r="E646" i="29"/>
  <c r="E645" i="29"/>
  <c r="E644" i="29"/>
  <c r="E643" i="29"/>
  <c r="E642" i="29"/>
  <c r="E641" i="29"/>
  <c r="E640" i="29"/>
  <c r="E639" i="29"/>
  <c r="E638" i="29"/>
  <c r="E637" i="29"/>
  <c r="E636" i="29"/>
  <c r="E635" i="29"/>
  <c r="E634" i="29"/>
  <c r="E633" i="29"/>
  <c r="E632" i="29"/>
  <c r="E631" i="29"/>
  <c r="E630" i="29"/>
  <c r="E629" i="29"/>
  <c r="E628" i="29"/>
  <c r="E627" i="29"/>
  <c r="E626" i="29"/>
  <c r="E625" i="29"/>
  <c r="E624" i="29"/>
  <c r="E623" i="29"/>
  <c r="E622" i="29"/>
  <c r="E621" i="29"/>
  <c r="E620" i="29"/>
  <c r="E619" i="29"/>
  <c r="E618" i="29"/>
  <c r="E617" i="29"/>
  <c r="E616" i="29"/>
  <c r="E615" i="29"/>
  <c r="E614" i="29"/>
  <c r="E613" i="29"/>
  <c r="E612" i="29"/>
  <c r="E611" i="29"/>
  <c r="E610" i="29"/>
  <c r="E609" i="29"/>
  <c r="E608" i="29"/>
  <c r="E607" i="29"/>
  <c r="E606" i="29"/>
  <c r="E605" i="29"/>
  <c r="E604" i="29"/>
  <c r="E603" i="29"/>
  <c r="E602" i="29"/>
  <c r="E601" i="29"/>
  <c r="E600" i="29"/>
  <c r="E599" i="29"/>
  <c r="E598" i="29"/>
  <c r="E597" i="29"/>
  <c r="E596" i="29"/>
  <c r="E595" i="29"/>
  <c r="E594" i="29"/>
  <c r="E593" i="29"/>
  <c r="E592" i="29"/>
  <c r="E591" i="29"/>
  <c r="E590" i="29"/>
  <c r="E589" i="29"/>
  <c r="E588" i="29"/>
  <c r="E587" i="29"/>
  <c r="E586" i="29"/>
  <c r="E585" i="29"/>
  <c r="E584" i="29"/>
  <c r="E583" i="29"/>
  <c r="E582" i="29"/>
  <c r="E581" i="29"/>
  <c r="E580" i="29"/>
  <c r="E579" i="29"/>
  <c r="E578" i="29"/>
  <c r="E577" i="29"/>
  <c r="E576" i="29"/>
  <c r="E575" i="29"/>
  <c r="E574" i="29"/>
  <c r="E573" i="29"/>
  <c r="E572" i="29"/>
  <c r="E571" i="29"/>
  <c r="E570" i="29"/>
  <c r="E569" i="29"/>
  <c r="E568" i="29"/>
  <c r="E567" i="29"/>
  <c r="E566" i="29"/>
  <c r="E565" i="29"/>
  <c r="E564" i="29"/>
  <c r="E563" i="29"/>
  <c r="E562" i="29"/>
  <c r="E561" i="29"/>
  <c r="E560" i="29"/>
  <c r="E559" i="29"/>
  <c r="E558" i="29"/>
  <c r="E557" i="29"/>
  <c r="E556" i="29"/>
  <c r="E555" i="29"/>
  <c r="E554" i="29"/>
  <c r="E553" i="29"/>
  <c r="E552" i="29"/>
  <c r="E551" i="29"/>
  <c r="E550" i="29"/>
  <c r="E549" i="29"/>
  <c r="E548" i="29"/>
  <c r="E547" i="29"/>
  <c r="E546" i="29"/>
  <c r="E545" i="29"/>
  <c r="E544" i="29"/>
  <c r="E543" i="29"/>
  <c r="E542" i="29"/>
  <c r="E541" i="29"/>
  <c r="E540" i="29"/>
  <c r="E539" i="29"/>
  <c r="E538" i="29"/>
  <c r="E537" i="29"/>
  <c r="E536" i="29"/>
  <c r="E535" i="29"/>
  <c r="E534" i="29"/>
  <c r="E533" i="29"/>
  <c r="E532" i="29"/>
  <c r="E531" i="29"/>
  <c r="E530" i="29"/>
  <c r="E529" i="29"/>
  <c r="E528" i="29"/>
  <c r="E527" i="29"/>
  <c r="E526" i="29"/>
  <c r="E525" i="29"/>
  <c r="E524" i="29"/>
  <c r="E523" i="29"/>
  <c r="E522" i="29"/>
  <c r="E521" i="29"/>
  <c r="E520" i="29"/>
  <c r="E519" i="29"/>
  <c r="E518" i="29"/>
  <c r="E517" i="29"/>
  <c r="E516" i="29"/>
  <c r="E515" i="29"/>
  <c r="E514" i="29"/>
  <c r="E513" i="29"/>
  <c r="E512" i="29"/>
  <c r="E511" i="29"/>
  <c r="E510" i="29"/>
  <c r="E509" i="29"/>
  <c r="E508" i="29"/>
  <c r="E507" i="29"/>
  <c r="E506" i="29"/>
  <c r="E505" i="29"/>
  <c r="E504" i="29"/>
  <c r="E503" i="29"/>
  <c r="E502" i="29"/>
  <c r="E501" i="29"/>
  <c r="E500" i="29"/>
  <c r="E499" i="29"/>
  <c r="E498" i="29"/>
  <c r="E497" i="29"/>
  <c r="E496" i="29"/>
  <c r="E495" i="29"/>
  <c r="E494" i="29"/>
  <c r="E493" i="29"/>
  <c r="E492" i="29"/>
  <c r="E491" i="29"/>
  <c r="E490" i="29"/>
  <c r="E489" i="29"/>
  <c r="E488" i="29"/>
  <c r="E487" i="29"/>
  <c r="E486" i="29"/>
  <c r="E485" i="29"/>
  <c r="E484" i="29"/>
  <c r="E483" i="29"/>
  <c r="E482" i="29"/>
  <c r="E481" i="29"/>
  <c r="E480" i="29"/>
  <c r="E479" i="29"/>
  <c r="E478" i="29"/>
  <c r="E477" i="29"/>
  <c r="E476" i="29"/>
  <c r="E475" i="29"/>
  <c r="E474" i="29"/>
  <c r="E473" i="29"/>
  <c r="E472" i="29"/>
  <c r="E471" i="29"/>
  <c r="E470" i="29"/>
  <c r="E469" i="29"/>
  <c r="E468" i="29"/>
  <c r="E467" i="29"/>
  <c r="E466" i="29"/>
  <c r="E465" i="29"/>
  <c r="E464" i="29"/>
  <c r="E463" i="29"/>
  <c r="E462" i="29"/>
  <c r="E461" i="29"/>
  <c r="E460" i="29"/>
  <c r="E459" i="29"/>
  <c r="E458" i="29"/>
  <c r="E457" i="29"/>
  <c r="E456" i="29"/>
  <c r="E455" i="29"/>
  <c r="E454" i="29"/>
  <c r="E453" i="29"/>
  <c r="E452" i="29"/>
  <c r="E451" i="29"/>
  <c r="E450" i="29"/>
  <c r="E449" i="29"/>
  <c r="E448" i="29"/>
  <c r="E447" i="29"/>
  <c r="E446" i="29"/>
  <c r="E445" i="29"/>
  <c r="E444" i="29"/>
  <c r="E443" i="29"/>
  <c r="E442" i="29"/>
  <c r="E441" i="29"/>
  <c r="E440" i="29"/>
  <c r="E439" i="29"/>
  <c r="E438" i="29"/>
  <c r="E437" i="29"/>
  <c r="E436" i="29"/>
  <c r="E435" i="29"/>
  <c r="E434" i="29"/>
  <c r="E433" i="29"/>
  <c r="E432" i="29"/>
  <c r="E431" i="29"/>
  <c r="E430" i="29"/>
  <c r="E429" i="29"/>
  <c r="E428" i="29"/>
  <c r="E427" i="29"/>
  <c r="E426" i="29"/>
  <c r="E425" i="29"/>
  <c r="E424" i="29"/>
  <c r="E423" i="29"/>
  <c r="E422" i="29"/>
  <c r="E421" i="29"/>
  <c r="E420" i="29"/>
  <c r="E419" i="29"/>
  <c r="E418" i="29"/>
  <c r="E417" i="29"/>
  <c r="E416" i="29"/>
  <c r="E415" i="29"/>
  <c r="E414" i="29"/>
  <c r="E413" i="29"/>
  <c r="E412" i="29"/>
  <c r="E411" i="29"/>
  <c r="E410" i="29"/>
  <c r="E409" i="29"/>
  <c r="E408" i="29"/>
  <c r="E407" i="29"/>
  <c r="E406" i="29"/>
  <c r="E405" i="29"/>
  <c r="E404" i="29"/>
  <c r="E403" i="29"/>
  <c r="E402" i="29"/>
  <c r="E401" i="29"/>
  <c r="E400" i="29"/>
  <c r="E399" i="29"/>
  <c r="E398" i="29"/>
  <c r="E397" i="29"/>
  <c r="E396" i="29"/>
  <c r="E395" i="29"/>
  <c r="E394" i="29"/>
  <c r="E393" i="29"/>
  <c r="E392" i="29"/>
  <c r="E391" i="29"/>
  <c r="E390" i="29"/>
  <c r="E389" i="29"/>
  <c r="E388" i="29"/>
  <c r="E387" i="29"/>
  <c r="E386" i="29"/>
  <c r="E385" i="29"/>
  <c r="E384" i="29"/>
  <c r="E383" i="29"/>
  <c r="E382" i="29"/>
  <c r="E381" i="29"/>
  <c r="E380" i="29"/>
  <c r="E379" i="29"/>
  <c r="E378" i="29"/>
  <c r="E377" i="29"/>
  <c r="E376" i="29"/>
  <c r="E375" i="29"/>
  <c r="E374" i="29"/>
  <c r="E373" i="29"/>
  <c r="E372" i="29"/>
  <c r="E371" i="29"/>
  <c r="E370" i="29"/>
  <c r="E369" i="29"/>
  <c r="E368" i="29"/>
  <c r="E367" i="29"/>
  <c r="E366" i="29"/>
  <c r="E365" i="29"/>
  <c r="E364" i="29"/>
  <c r="E363" i="29"/>
  <c r="E362" i="29"/>
  <c r="E361" i="29"/>
  <c r="E360" i="29"/>
  <c r="E359" i="29"/>
  <c r="E358" i="29"/>
  <c r="E357" i="29"/>
  <c r="E356" i="29"/>
  <c r="E355" i="29"/>
  <c r="E354" i="29"/>
  <c r="E353" i="29"/>
  <c r="E352" i="29"/>
  <c r="E351" i="29"/>
  <c r="E350" i="29"/>
  <c r="E349" i="29"/>
  <c r="E348" i="29"/>
  <c r="E347" i="29"/>
  <c r="E346" i="29"/>
  <c r="E345" i="29"/>
  <c r="E344" i="29"/>
  <c r="E343" i="29"/>
  <c r="E342" i="29"/>
  <c r="E341" i="29"/>
  <c r="E340" i="29"/>
  <c r="E339" i="29"/>
  <c r="E338" i="29"/>
  <c r="E337" i="29"/>
  <c r="E336" i="29"/>
  <c r="E335" i="29"/>
  <c r="E334" i="29"/>
  <c r="E333" i="29"/>
  <c r="E332" i="29"/>
  <c r="E331" i="29"/>
  <c r="E330" i="29"/>
  <c r="E329" i="29"/>
  <c r="E328" i="29"/>
  <c r="E327" i="29"/>
  <c r="E326" i="29"/>
  <c r="E325" i="29"/>
  <c r="E324" i="29"/>
  <c r="E323" i="29"/>
  <c r="E322" i="29"/>
  <c r="E321" i="29"/>
  <c r="E320" i="29"/>
  <c r="E319" i="29"/>
  <c r="E318" i="29"/>
  <c r="E317" i="29"/>
  <c r="E316" i="29"/>
  <c r="E315" i="29"/>
  <c r="E314" i="29"/>
  <c r="E313" i="29"/>
  <c r="E312" i="29"/>
  <c r="E311" i="29"/>
  <c r="E310" i="29"/>
  <c r="E309" i="29"/>
  <c r="E308" i="29"/>
  <c r="E307" i="29"/>
  <c r="E306" i="29"/>
  <c r="E305" i="29"/>
  <c r="E304" i="29"/>
  <c r="E303" i="29"/>
  <c r="E302" i="29"/>
  <c r="E301" i="29"/>
  <c r="E300" i="29"/>
  <c r="E299" i="29"/>
  <c r="E298" i="29"/>
  <c r="E297" i="29"/>
  <c r="E296" i="29"/>
  <c r="E295" i="29"/>
  <c r="E294" i="29"/>
  <c r="E293" i="29"/>
  <c r="E292" i="29"/>
  <c r="E291" i="29"/>
  <c r="E290" i="29"/>
  <c r="E289" i="29"/>
  <c r="E288" i="29"/>
  <c r="E287" i="29"/>
  <c r="E286" i="29"/>
  <c r="E285" i="29"/>
  <c r="E284" i="29"/>
  <c r="E283" i="29"/>
  <c r="E282" i="29"/>
  <c r="E281" i="29"/>
  <c r="E280" i="29"/>
  <c r="E279" i="29"/>
  <c r="E278" i="29"/>
  <c r="E277" i="29"/>
  <c r="E276" i="29"/>
  <c r="E275" i="29"/>
  <c r="E274" i="29"/>
  <c r="E273" i="29"/>
  <c r="E272" i="29"/>
  <c r="E271" i="29"/>
  <c r="E270" i="29"/>
  <c r="E269" i="29"/>
  <c r="E268" i="29"/>
  <c r="E267" i="29"/>
  <c r="E266" i="29"/>
  <c r="E265" i="29"/>
  <c r="E264" i="29"/>
  <c r="E263" i="29"/>
  <c r="E262" i="29"/>
  <c r="E261" i="29"/>
  <c r="E260" i="29"/>
  <c r="E259" i="29"/>
  <c r="E258" i="29"/>
  <c r="E257" i="29"/>
  <c r="E256" i="29"/>
  <c r="E255" i="29"/>
  <c r="E254" i="29"/>
  <c r="E253" i="29"/>
  <c r="E252" i="29"/>
  <c r="E251" i="29"/>
  <c r="E250" i="29"/>
  <c r="E249" i="29"/>
  <c r="E248" i="29"/>
  <c r="E247" i="29"/>
  <c r="E246" i="29"/>
  <c r="E245" i="29"/>
  <c r="E244" i="29"/>
  <c r="E243" i="29"/>
  <c r="E242" i="29"/>
  <c r="E241" i="29"/>
  <c r="E240" i="29"/>
  <c r="E239" i="29"/>
  <c r="E238" i="29"/>
  <c r="E237" i="29"/>
  <c r="E236" i="29"/>
  <c r="E235" i="29"/>
  <c r="E234" i="29"/>
  <c r="E233" i="29"/>
  <c r="E232" i="29"/>
  <c r="E231" i="29"/>
  <c r="E230" i="29"/>
  <c r="E229" i="29"/>
  <c r="E228" i="29"/>
  <c r="E227" i="29"/>
  <c r="E226" i="29"/>
  <c r="E225" i="29"/>
  <c r="E224" i="29"/>
  <c r="E223" i="29"/>
  <c r="E222" i="29"/>
  <c r="E221" i="29"/>
  <c r="E220" i="29"/>
  <c r="E219" i="29"/>
  <c r="E218" i="29"/>
  <c r="E217" i="29"/>
  <c r="E216" i="29"/>
  <c r="E215" i="29"/>
  <c r="E214" i="29"/>
  <c r="E213" i="29"/>
  <c r="E212" i="29"/>
  <c r="E211" i="29"/>
  <c r="E210" i="29"/>
  <c r="E209" i="29"/>
  <c r="E208" i="29"/>
  <c r="E207" i="29"/>
  <c r="E206" i="29"/>
  <c r="E205" i="29"/>
  <c r="E204" i="29"/>
  <c r="E203" i="29"/>
  <c r="E202" i="29"/>
  <c r="E201" i="29"/>
  <c r="E200" i="29"/>
  <c r="E199" i="29"/>
  <c r="E198" i="29"/>
  <c r="E197" i="29"/>
  <c r="E196" i="29"/>
  <c r="E195" i="29"/>
  <c r="E194" i="29"/>
  <c r="E193" i="29"/>
  <c r="E192" i="29"/>
  <c r="E191" i="29"/>
  <c r="E190" i="29"/>
  <c r="E189" i="29"/>
  <c r="E188" i="29"/>
  <c r="E187" i="29"/>
  <c r="E186" i="29"/>
  <c r="E185" i="29"/>
  <c r="E184" i="29"/>
  <c r="E183" i="29"/>
  <c r="E182" i="29"/>
  <c r="E181" i="29"/>
  <c r="E180" i="29"/>
  <c r="E179" i="29"/>
  <c r="E178" i="29"/>
  <c r="E177" i="29"/>
  <c r="E176" i="29"/>
  <c r="E175" i="29"/>
  <c r="E174" i="29"/>
  <c r="E173" i="29"/>
  <c r="E172" i="29"/>
  <c r="E171" i="29"/>
  <c r="E170" i="29"/>
  <c r="E169" i="29"/>
  <c r="E168" i="29"/>
  <c r="E167" i="29"/>
  <c r="E166" i="29"/>
  <c r="E165" i="29"/>
  <c r="E164" i="29"/>
  <c r="E163" i="29"/>
  <c r="E162" i="29"/>
  <c r="E161" i="29"/>
  <c r="E160" i="29"/>
  <c r="E159" i="29"/>
  <c r="E158" i="29"/>
  <c r="E157" i="29"/>
  <c r="E156" i="29"/>
  <c r="E155" i="29"/>
  <c r="E154" i="29"/>
  <c r="E153" i="29"/>
  <c r="E152" i="29"/>
  <c r="E151" i="29"/>
  <c r="E150" i="29"/>
  <c r="E149" i="29"/>
  <c r="E148" i="29"/>
  <c r="E147" i="29"/>
  <c r="E146" i="29"/>
  <c r="E145" i="29"/>
  <c r="E144" i="29"/>
  <c r="E143" i="29"/>
  <c r="E142" i="29"/>
  <c r="E141" i="29"/>
  <c r="E140" i="29"/>
  <c r="E139" i="29"/>
  <c r="E138" i="29"/>
  <c r="E137" i="29"/>
  <c r="E136" i="29"/>
  <c r="E135" i="29"/>
  <c r="E134" i="29"/>
  <c r="E133" i="29"/>
  <c r="E132" i="29"/>
  <c r="E131" i="29"/>
  <c r="E130" i="29"/>
  <c r="E129" i="29"/>
  <c r="E128" i="29"/>
  <c r="E127" i="29"/>
  <c r="E126" i="29"/>
  <c r="E125" i="29"/>
  <c r="E124" i="29"/>
  <c r="E123" i="29"/>
  <c r="E122" i="29"/>
  <c r="E121" i="29"/>
  <c r="E120" i="29"/>
  <c r="E119" i="29"/>
  <c r="E118" i="29"/>
  <c r="E117" i="29"/>
  <c r="E116" i="29"/>
  <c r="E115" i="29"/>
  <c r="E114" i="29"/>
  <c r="E113" i="29"/>
  <c r="E112" i="29"/>
  <c r="E111" i="29"/>
  <c r="E110" i="29"/>
  <c r="E109" i="29"/>
  <c r="E108" i="29"/>
  <c r="E107" i="29"/>
  <c r="E106" i="29"/>
  <c r="E105" i="29"/>
  <c r="E104" i="29"/>
  <c r="E103" i="29"/>
  <c r="E102" i="29"/>
  <c r="E101" i="29"/>
  <c r="E100" i="29"/>
  <c r="E99" i="29"/>
  <c r="E98" i="29"/>
  <c r="E97" i="29"/>
  <c r="E96" i="29"/>
  <c r="E95" i="29"/>
  <c r="E94" i="29"/>
  <c r="E93" i="29"/>
  <c r="E92" i="29"/>
  <c r="E91" i="29"/>
  <c r="E90" i="29"/>
  <c r="E89" i="29"/>
  <c r="E88" i="29"/>
  <c r="E87" i="29"/>
  <c r="E86" i="29"/>
  <c r="E85" i="29"/>
  <c r="E84" i="29"/>
  <c r="E83" i="29"/>
  <c r="E82" i="29"/>
  <c r="E81" i="29"/>
  <c r="E80" i="29"/>
  <c r="E79" i="29"/>
  <c r="E78" i="29"/>
  <c r="E77" i="29"/>
  <c r="E76" i="29"/>
  <c r="E75" i="29"/>
  <c r="E74" i="29"/>
  <c r="E73" i="29"/>
  <c r="E72" i="29"/>
  <c r="E71" i="29"/>
  <c r="E70" i="29"/>
  <c r="E69" i="29"/>
  <c r="E68" i="29"/>
  <c r="E67" i="29"/>
  <c r="E66" i="29"/>
  <c r="E65" i="29"/>
  <c r="E64" i="29"/>
  <c r="E63" i="29"/>
  <c r="E62" i="29"/>
  <c r="E61" i="29"/>
  <c r="E60" i="29"/>
  <c r="E59" i="29"/>
  <c r="E58" i="29"/>
  <c r="E57" i="29"/>
  <c r="E56" i="29"/>
  <c r="E55" i="29"/>
  <c r="E54" i="29"/>
  <c r="E53" i="29"/>
  <c r="E52" i="29"/>
  <c r="E51" i="29"/>
  <c r="E50" i="29"/>
  <c r="E49" i="29"/>
  <c r="E48" i="29"/>
  <c r="E47" i="29"/>
  <c r="E46" i="29"/>
  <c r="E45" i="29"/>
  <c r="E44" i="29"/>
  <c r="E43" i="29"/>
  <c r="E42" i="29"/>
  <c r="E41" i="29"/>
  <c r="E40" i="29"/>
  <c r="E39" i="29"/>
  <c r="E38" i="29"/>
  <c r="E37" i="29"/>
  <c r="E36" i="29"/>
  <c r="E35" i="29"/>
  <c r="E34" i="29"/>
  <c r="E33" i="29"/>
  <c r="E32" i="29"/>
  <c r="E31" i="29"/>
  <c r="E30" i="29"/>
  <c r="E29" i="29"/>
  <c r="E28" i="29"/>
  <c r="E27" i="29"/>
  <c r="E26" i="29"/>
  <c r="E25" i="29"/>
  <c r="E24" i="29"/>
  <c r="E23" i="29"/>
  <c r="E22" i="29"/>
  <c r="E21" i="29"/>
  <c r="E20" i="29"/>
  <c r="E19" i="29"/>
  <c r="E18" i="29"/>
  <c r="E17" i="29"/>
  <c r="E16" i="29"/>
  <c r="E15" i="29"/>
  <c r="E14" i="29"/>
  <c r="E13" i="29"/>
  <c r="E12" i="29"/>
  <c r="E11" i="29"/>
  <c r="E10" i="29"/>
  <c r="E9" i="29"/>
  <c r="E8" i="29"/>
  <c r="E7" i="29"/>
  <c r="E6" i="29"/>
  <c r="E5" i="29"/>
  <c r="E4" i="29"/>
  <c r="E3" i="29"/>
  <c r="E2" i="29"/>
  <c r="S804" i="29" l="1"/>
  <c r="S809" i="29"/>
  <c r="O806" i="29"/>
  <c r="N809" i="29"/>
  <c r="R809" i="29" s="1"/>
  <c r="N804" i="29"/>
  <c r="R804" i="29" s="1"/>
  <c r="O805" i="29"/>
  <c r="Q805" i="29" s="1"/>
  <c r="S805" i="29" s="1"/>
  <c r="N805" i="29" l="1"/>
  <c r="R805" i="29" s="1"/>
  <c r="G4" i="27" l="1"/>
  <c r="F4" i="27"/>
  <c r="E3" i="27"/>
  <c r="S42" i="29"/>
  <c r="Q796" i="29"/>
  <c r="Q797" i="29" s="1"/>
  <c r="Q798" i="29" s="1"/>
  <c r="Q791" i="29"/>
  <c r="Q789" i="29"/>
  <c r="Q787" i="29"/>
  <c r="Q713" i="29"/>
  <c r="Q601" i="29"/>
  <c r="Q599" i="29"/>
  <c r="Q588" i="29"/>
  <c r="Q581" i="29"/>
  <c r="Q579" i="29"/>
  <c r="Q479" i="29"/>
  <c r="Q379" i="29"/>
  <c r="Q377" i="29"/>
  <c r="Q289" i="29"/>
  <c r="Q259" i="29"/>
  <c r="Q252" i="29"/>
  <c r="Q247" i="29"/>
  <c r="Q185" i="29"/>
  <c r="Q167" i="29"/>
  <c r="Q161" i="29"/>
  <c r="Q51" i="29"/>
  <c r="Q31" i="29"/>
  <c r="Q23" i="29"/>
  <c r="P2" i="29"/>
  <c r="Q2" i="29" s="1"/>
  <c r="P3" i="29"/>
  <c r="P4" i="29"/>
  <c r="P5" i="29"/>
  <c r="P6" i="29"/>
  <c r="P7" i="29"/>
  <c r="P8" i="29"/>
  <c r="P9" i="29"/>
  <c r="P10" i="29"/>
  <c r="P11" i="29"/>
  <c r="P12" i="29"/>
  <c r="P13" i="29"/>
  <c r="P14" i="29"/>
  <c r="P15" i="29"/>
  <c r="P16" i="29"/>
  <c r="P17" i="29"/>
  <c r="Q17" i="29" s="1"/>
  <c r="P18" i="29"/>
  <c r="P19" i="29"/>
  <c r="P20" i="29"/>
  <c r="P21" i="29"/>
  <c r="P22" i="29"/>
  <c r="P23" i="29"/>
  <c r="P24" i="29"/>
  <c r="P25" i="29"/>
  <c r="P26" i="29"/>
  <c r="P27" i="29"/>
  <c r="P28" i="29"/>
  <c r="P29" i="29"/>
  <c r="P30" i="29"/>
  <c r="P31" i="29"/>
  <c r="P32" i="29"/>
  <c r="P33" i="29"/>
  <c r="P34" i="29"/>
  <c r="P35" i="29"/>
  <c r="P36" i="29"/>
  <c r="P37" i="29"/>
  <c r="P38" i="29"/>
  <c r="P39" i="29"/>
  <c r="P40" i="29"/>
  <c r="P41" i="29"/>
  <c r="P42" i="29"/>
  <c r="Q42" i="29" s="1"/>
  <c r="P43" i="29"/>
  <c r="P44" i="29"/>
  <c r="P45" i="29"/>
  <c r="P46" i="29"/>
  <c r="P47" i="29"/>
  <c r="P48" i="29"/>
  <c r="P49" i="29"/>
  <c r="P50" i="29"/>
  <c r="P51" i="29"/>
  <c r="P52" i="29"/>
  <c r="P53" i="29"/>
  <c r="P54" i="29"/>
  <c r="P55" i="29"/>
  <c r="P56" i="29"/>
  <c r="P57" i="29"/>
  <c r="P58" i="29"/>
  <c r="P59" i="29"/>
  <c r="P60" i="29"/>
  <c r="Q60" i="29" s="1"/>
  <c r="P61" i="29"/>
  <c r="P62" i="29"/>
  <c r="P63" i="29"/>
  <c r="P64" i="29"/>
  <c r="P65" i="29"/>
  <c r="P66" i="29"/>
  <c r="P67" i="29"/>
  <c r="P68" i="29"/>
  <c r="P69" i="29"/>
  <c r="P70" i="29"/>
  <c r="P71" i="29"/>
  <c r="P72" i="29"/>
  <c r="P73" i="29"/>
  <c r="P74" i="29"/>
  <c r="P75" i="29"/>
  <c r="P76" i="29"/>
  <c r="P77" i="29"/>
  <c r="P78" i="29"/>
  <c r="P79" i="29"/>
  <c r="P80" i="29"/>
  <c r="P81" i="29"/>
  <c r="Q81" i="29" s="1"/>
  <c r="P82" i="29"/>
  <c r="P83" i="29"/>
  <c r="P84" i="29"/>
  <c r="P85" i="29"/>
  <c r="P86" i="29"/>
  <c r="P87" i="29"/>
  <c r="P88" i="29"/>
  <c r="P89" i="29"/>
  <c r="P90" i="29"/>
  <c r="P91" i="29"/>
  <c r="P92" i="29"/>
  <c r="P93" i="29"/>
  <c r="P94" i="29"/>
  <c r="P95" i="29"/>
  <c r="P96" i="29"/>
  <c r="P97" i="29"/>
  <c r="P98" i="29"/>
  <c r="P99" i="29"/>
  <c r="P100" i="29"/>
  <c r="P101" i="29"/>
  <c r="P102" i="29"/>
  <c r="P103" i="29"/>
  <c r="P104" i="29"/>
  <c r="P105" i="29"/>
  <c r="P106" i="29"/>
  <c r="P107" i="29"/>
  <c r="P108" i="29"/>
  <c r="P109" i="29"/>
  <c r="P110" i="29"/>
  <c r="P111" i="29"/>
  <c r="P112" i="29"/>
  <c r="P113" i="29"/>
  <c r="P114" i="29"/>
  <c r="P115" i="29"/>
  <c r="P116" i="29"/>
  <c r="P117" i="29"/>
  <c r="P118" i="29"/>
  <c r="P119" i="29"/>
  <c r="P120" i="29"/>
  <c r="P121" i="29"/>
  <c r="P122" i="29"/>
  <c r="P123" i="29"/>
  <c r="P124" i="29"/>
  <c r="P125" i="29"/>
  <c r="P126" i="29"/>
  <c r="P127" i="29"/>
  <c r="P128" i="29"/>
  <c r="P129" i="29"/>
  <c r="P130" i="29"/>
  <c r="P131" i="29"/>
  <c r="P132" i="29"/>
  <c r="P133" i="29"/>
  <c r="P134" i="29"/>
  <c r="P135" i="29"/>
  <c r="P136" i="29"/>
  <c r="P137" i="29"/>
  <c r="P138" i="29"/>
  <c r="P139" i="29"/>
  <c r="P140" i="29"/>
  <c r="P141" i="29"/>
  <c r="P142" i="29"/>
  <c r="P143" i="29"/>
  <c r="P144" i="29"/>
  <c r="P145" i="29"/>
  <c r="P146" i="29"/>
  <c r="P147" i="29"/>
  <c r="P148" i="29"/>
  <c r="P149" i="29"/>
  <c r="P150" i="29"/>
  <c r="P151" i="29"/>
  <c r="P152" i="29"/>
  <c r="P153" i="29"/>
  <c r="P154" i="29"/>
  <c r="P155" i="29"/>
  <c r="P156" i="29"/>
  <c r="P157" i="29"/>
  <c r="P158" i="29"/>
  <c r="P159" i="29"/>
  <c r="P160" i="29"/>
  <c r="P161" i="29"/>
  <c r="P162" i="29"/>
  <c r="P163" i="29"/>
  <c r="P164" i="29"/>
  <c r="P165" i="29"/>
  <c r="P166" i="29"/>
  <c r="P167" i="29"/>
  <c r="P168" i="29"/>
  <c r="P169" i="29"/>
  <c r="P170" i="29"/>
  <c r="P171" i="29"/>
  <c r="P172" i="29"/>
  <c r="P173" i="29"/>
  <c r="Q173" i="29" s="1"/>
  <c r="P174" i="29"/>
  <c r="Q174" i="29" s="1"/>
  <c r="P175" i="29"/>
  <c r="P176" i="29"/>
  <c r="P177" i="29"/>
  <c r="P178" i="29"/>
  <c r="P179" i="29"/>
  <c r="P180" i="29"/>
  <c r="Q180" i="29" s="1"/>
  <c r="P181" i="29"/>
  <c r="P182" i="29"/>
  <c r="Q182" i="29" s="1"/>
  <c r="P183" i="29"/>
  <c r="P184" i="29"/>
  <c r="P185" i="29"/>
  <c r="P186" i="29"/>
  <c r="Q186" i="29" s="1"/>
  <c r="P187" i="29"/>
  <c r="P188" i="29"/>
  <c r="P189" i="29"/>
  <c r="P190" i="29"/>
  <c r="P191" i="29"/>
  <c r="P192" i="29"/>
  <c r="P193" i="29"/>
  <c r="P194" i="29"/>
  <c r="P195" i="29"/>
  <c r="P196" i="29"/>
  <c r="P197" i="29"/>
  <c r="P198" i="29"/>
  <c r="P199" i="29"/>
  <c r="P200" i="29"/>
  <c r="P201" i="29"/>
  <c r="P202" i="29"/>
  <c r="P203" i="29"/>
  <c r="P204" i="29"/>
  <c r="P205" i="29"/>
  <c r="P206" i="29"/>
  <c r="P207" i="29"/>
  <c r="P208" i="29"/>
  <c r="P209" i="29"/>
  <c r="P210" i="29"/>
  <c r="P211" i="29"/>
  <c r="P212" i="29"/>
  <c r="P213" i="29"/>
  <c r="P214" i="29"/>
  <c r="P215" i="29"/>
  <c r="P216" i="29"/>
  <c r="P217" i="29"/>
  <c r="P218" i="29"/>
  <c r="P219" i="29"/>
  <c r="P220" i="29"/>
  <c r="P221" i="29"/>
  <c r="P222" i="29"/>
  <c r="P223" i="29"/>
  <c r="P224" i="29"/>
  <c r="P225" i="29"/>
  <c r="P226" i="29"/>
  <c r="P227" i="29"/>
  <c r="P228" i="29"/>
  <c r="P229" i="29"/>
  <c r="P230" i="29"/>
  <c r="P231" i="29"/>
  <c r="P232" i="29"/>
  <c r="P233" i="29"/>
  <c r="P234" i="29"/>
  <c r="P235" i="29"/>
  <c r="P236" i="29"/>
  <c r="P237" i="29"/>
  <c r="P238" i="29"/>
  <c r="P239" i="29"/>
  <c r="P240" i="29"/>
  <c r="P241" i="29"/>
  <c r="P242" i="29"/>
  <c r="P243" i="29"/>
  <c r="P244" i="29"/>
  <c r="P245" i="29"/>
  <c r="P246" i="29"/>
  <c r="Q246" i="29" s="1"/>
  <c r="S246" i="29" s="1"/>
  <c r="P247" i="29"/>
  <c r="P248" i="29"/>
  <c r="P249" i="29"/>
  <c r="P250" i="29"/>
  <c r="Q250" i="29" s="1"/>
  <c r="P251" i="29"/>
  <c r="P252" i="29"/>
  <c r="P253" i="29"/>
  <c r="Q253" i="29" s="1"/>
  <c r="P254" i="29"/>
  <c r="P255" i="29"/>
  <c r="P256" i="29"/>
  <c r="Q256" i="29" s="1"/>
  <c r="P257" i="29"/>
  <c r="P258" i="29"/>
  <c r="P259" i="29"/>
  <c r="P260" i="29"/>
  <c r="P261" i="29"/>
  <c r="P262" i="29"/>
  <c r="P263" i="29"/>
  <c r="P264" i="29"/>
  <c r="P265" i="29"/>
  <c r="P266" i="29"/>
  <c r="P267" i="29"/>
  <c r="P268" i="29"/>
  <c r="P269" i="29"/>
  <c r="P270" i="29"/>
  <c r="P271" i="29"/>
  <c r="P272" i="29"/>
  <c r="P273" i="29"/>
  <c r="P274" i="29"/>
  <c r="P275" i="29"/>
  <c r="P276" i="29"/>
  <c r="P277" i="29"/>
  <c r="Q277" i="29" s="1"/>
  <c r="P278" i="29"/>
  <c r="Q278" i="29" s="1"/>
  <c r="S278" i="29" s="1"/>
  <c r="P279" i="29"/>
  <c r="P280" i="29"/>
  <c r="P281" i="29"/>
  <c r="Q281" i="29" s="1"/>
  <c r="P282" i="29"/>
  <c r="P283" i="29"/>
  <c r="P284" i="29"/>
  <c r="P285" i="29"/>
  <c r="P286" i="29"/>
  <c r="P287" i="29"/>
  <c r="P288" i="29"/>
  <c r="P289" i="29"/>
  <c r="P290" i="29"/>
  <c r="P291" i="29"/>
  <c r="P292" i="29"/>
  <c r="P293" i="29"/>
  <c r="P294" i="29"/>
  <c r="Q294" i="29" s="1"/>
  <c r="S294" i="29" s="1"/>
  <c r="P295" i="29"/>
  <c r="P296" i="29"/>
  <c r="P297" i="29"/>
  <c r="P298" i="29"/>
  <c r="P299" i="29"/>
  <c r="Q299" i="29" s="1"/>
  <c r="P300" i="29"/>
  <c r="P301" i="29"/>
  <c r="P302" i="29"/>
  <c r="Q302" i="29" s="1"/>
  <c r="P303" i="29"/>
  <c r="P304" i="29"/>
  <c r="P305" i="29"/>
  <c r="P306" i="29"/>
  <c r="P307" i="29"/>
  <c r="P308" i="29"/>
  <c r="P309" i="29"/>
  <c r="P310" i="29"/>
  <c r="P311" i="29"/>
  <c r="P312" i="29"/>
  <c r="P313" i="29"/>
  <c r="P314" i="29"/>
  <c r="P315" i="29"/>
  <c r="P316" i="29"/>
  <c r="Q316" i="29" s="1"/>
  <c r="P317" i="29"/>
  <c r="P318" i="29"/>
  <c r="P319" i="29"/>
  <c r="P320" i="29"/>
  <c r="P321" i="29"/>
  <c r="P322" i="29"/>
  <c r="P323" i="29"/>
  <c r="P324" i="29"/>
  <c r="P325" i="29"/>
  <c r="P326" i="29"/>
  <c r="P327" i="29"/>
  <c r="P328" i="29"/>
  <c r="P329" i="29"/>
  <c r="P330" i="29"/>
  <c r="P331" i="29"/>
  <c r="P332" i="29"/>
  <c r="Q332" i="29" s="1"/>
  <c r="P333" i="29"/>
  <c r="P334" i="29"/>
  <c r="Q334" i="29" s="1"/>
  <c r="P335" i="29"/>
  <c r="P336" i="29"/>
  <c r="P337" i="29"/>
  <c r="P338" i="29"/>
  <c r="P339" i="29"/>
  <c r="P340" i="29"/>
  <c r="P341" i="29"/>
  <c r="P342" i="29"/>
  <c r="P343" i="29"/>
  <c r="P344" i="29"/>
  <c r="P345" i="29"/>
  <c r="P346" i="29"/>
  <c r="P347" i="29"/>
  <c r="P348" i="29"/>
  <c r="P349" i="29"/>
  <c r="P350" i="29"/>
  <c r="P351" i="29"/>
  <c r="P352" i="29"/>
  <c r="P353" i="29"/>
  <c r="P354" i="29"/>
  <c r="P355" i="29"/>
  <c r="P356" i="29"/>
  <c r="P357" i="29"/>
  <c r="Q357" i="29" s="1"/>
  <c r="P358" i="29"/>
  <c r="Q358" i="29" s="1"/>
  <c r="P359" i="29"/>
  <c r="P360" i="29"/>
  <c r="P361" i="29"/>
  <c r="P362" i="29"/>
  <c r="P363" i="29"/>
  <c r="P364" i="29"/>
  <c r="P365" i="29"/>
  <c r="Q365" i="29" s="1"/>
  <c r="P366" i="29"/>
  <c r="P367" i="29"/>
  <c r="P368" i="29"/>
  <c r="P369" i="29"/>
  <c r="P370" i="29"/>
  <c r="P371" i="29"/>
  <c r="P372" i="29"/>
  <c r="P373" i="29"/>
  <c r="P374" i="29"/>
  <c r="Q374" i="29" s="1"/>
  <c r="P375" i="29"/>
  <c r="P376" i="29"/>
  <c r="Q376" i="29" s="1"/>
  <c r="P377" i="29"/>
  <c r="P378" i="29"/>
  <c r="P379" i="29"/>
  <c r="P380" i="29"/>
  <c r="P381" i="29"/>
  <c r="P382" i="29"/>
  <c r="P383" i="29"/>
  <c r="P384" i="29"/>
  <c r="P385" i="29"/>
  <c r="P386" i="29"/>
  <c r="P387" i="29"/>
  <c r="P388" i="29"/>
  <c r="P389" i="29"/>
  <c r="P390" i="29"/>
  <c r="P391" i="29"/>
  <c r="P392" i="29"/>
  <c r="P393" i="29"/>
  <c r="P394" i="29"/>
  <c r="P395" i="29"/>
  <c r="P396" i="29"/>
  <c r="P397" i="29"/>
  <c r="P398" i="29"/>
  <c r="P399" i="29"/>
  <c r="P400" i="29"/>
  <c r="P401" i="29"/>
  <c r="P402" i="29"/>
  <c r="P403" i="29"/>
  <c r="P404" i="29"/>
  <c r="P405" i="29"/>
  <c r="P406" i="29"/>
  <c r="P407" i="29"/>
  <c r="P408" i="29"/>
  <c r="P409" i="29"/>
  <c r="P410" i="29"/>
  <c r="P411" i="29"/>
  <c r="P412" i="29"/>
  <c r="P413" i="29"/>
  <c r="P414" i="29"/>
  <c r="P415" i="29"/>
  <c r="P416" i="29"/>
  <c r="P417" i="29"/>
  <c r="P418" i="29"/>
  <c r="P419" i="29"/>
  <c r="P420" i="29"/>
  <c r="P421" i="29"/>
  <c r="P422" i="29"/>
  <c r="P423" i="29"/>
  <c r="P424" i="29"/>
  <c r="P425" i="29"/>
  <c r="P426" i="29"/>
  <c r="P427" i="29"/>
  <c r="P428" i="29"/>
  <c r="P429" i="29"/>
  <c r="P430" i="29"/>
  <c r="P431" i="29"/>
  <c r="P432" i="29"/>
  <c r="P433" i="29"/>
  <c r="P434" i="29"/>
  <c r="P435" i="29"/>
  <c r="P436" i="29"/>
  <c r="P437" i="29"/>
  <c r="P438" i="29"/>
  <c r="P439" i="29"/>
  <c r="P440" i="29"/>
  <c r="P441" i="29"/>
  <c r="P442" i="29"/>
  <c r="P443" i="29"/>
  <c r="P444" i="29"/>
  <c r="P445" i="29"/>
  <c r="P446" i="29"/>
  <c r="P447" i="29"/>
  <c r="P448" i="29"/>
  <c r="P449" i="29"/>
  <c r="P450" i="29"/>
  <c r="P451" i="29"/>
  <c r="P452" i="29"/>
  <c r="P453" i="29"/>
  <c r="P454" i="29"/>
  <c r="P455" i="29"/>
  <c r="P456" i="29"/>
  <c r="P457" i="29"/>
  <c r="P458" i="29"/>
  <c r="P459" i="29"/>
  <c r="P460" i="29"/>
  <c r="P461" i="29"/>
  <c r="P462" i="29"/>
  <c r="P463" i="29"/>
  <c r="P464" i="29"/>
  <c r="P465" i="29"/>
  <c r="P466" i="29"/>
  <c r="P467" i="29"/>
  <c r="P468" i="29"/>
  <c r="P469" i="29"/>
  <c r="P470" i="29"/>
  <c r="P471" i="29"/>
  <c r="P472" i="29"/>
  <c r="P473" i="29"/>
  <c r="P474" i="29"/>
  <c r="P475" i="29"/>
  <c r="Q475" i="29" s="1"/>
  <c r="P476" i="29"/>
  <c r="P477" i="29"/>
  <c r="P478" i="29"/>
  <c r="P479" i="29"/>
  <c r="P480" i="29"/>
  <c r="P481" i="29"/>
  <c r="P482" i="29"/>
  <c r="P483" i="29"/>
  <c r="P484" i="29"/>
  <c r="P485" i="29"/>
  <c r="P486" i="29"/>
  <c r="P487" i="29"/>
  <c r="P488" i="29"/>
  <c r="P489" i="29"/>
  <c r="P490" i="29"/>
  <c r="P491" i="29"/>
  <c r="P492" i="29"/>
  <c r="P493" i="29"/>
  <c r="P494" i="29"/>
  <c r="P495" i="29"/>
  <c r="P496" i="29"/>
  <c r="P497" i="29"/>
  <c r="P498" i="29"/>
  <c r="P499" i="29"/>
  <c r="P500" i="29"/>
  <c r="P501" i="29"/>
  <c r="P502" i="29"/>
  <c r="P503" i="29"/>
  <c r="P504" i="29"/>
  <c r="P505" i="29"/>
  <c r="P506" i="29"/>
  <c r="P507" i="29"/>
  <c r="P508" i="29"/>
  <c r="P509" i="29"/>
  <c r="P510" i="29"/>
  <c r="P511" i="29"/>
  <c r="P512" i="29"/>
  <c r="P513" i="29"/>
  <c r="P514" i="29"/>
  <c r="P515" i="29"/>
  <c r="P516" i="29"/>
  <c r="P517" i="29"/>
  <c r="P518" i="29"/>
  <c r="P519" i="29"/>
  <c r="P520" i="29"/>
  <c r="P521" i="29"/>
  <c r="P522" i="29"/>
  <c r="P523" i="29"/>
  <c r="P524" i="29"/>
  <c r="P525" i="29"/>
  <c r="P526" i="29"/>
  <c r="P527" i="29"/>
  <c r="P528" i="29"/>
  <c r="P529" i="29"/>
  <c r="P530" i="29"/>
  <c r="P531" i="29"/>
  <c r="P532" i="29"/>
  <c r="P533" i="29"/>
  <c r="P534" i="29"/>
  <c r="P535" i="29"/>
  <c r="P536" i="29"/>
  <c r="P537" i="29"/>
  <c r="P538" i="29"/>
  <c r="P539" i="29"/>
  <c r="P540" i="29"/>
  <c r="P541" i="29"/>
  <c r="P542" i="29"/>
  <c r="P543" i="29"/>
  <c r="P544" i="29"/>
  <c r="P545" i="29"/>
  <c r="P546" i="29"/>
  <c r="P547" i="29"/>
  <c r="P548" i="29"/>
  <c r="P549" i="29"/>
  <c r="P550" i="29"/>
  <c r="P551" i="29"/>
  <c r="P552" i="29"/>
  <c r="P553" i="29"/>
  <c r="P554" i="29"/>
  <c r="P555" i="29"/>
  <c r="P556" i="29"/>
  <c r="P557" i="29"/>
  <c r="P558" i="29"/>
  <c r="P559" i="29"/>
  <c r="P560" i="29"/>
  <c r="P561" i="29"/>
  <c r="P562" i="29"/>
  <c r="P563" i="29"/>
  <c r="P564" i="29"/>
  <c r="P565" i="29"/>
  <c r="P566" i="29"/>
  <c r="P567" i="29"/>
  <c r="P568" i="29"/>
  <c r="P569" i="29"/>
  <c r="P570" i="29"/>
  <c r="P571" i="29"/>
  <c r="Q571" i="29" s="1"/>
  <c r="P572" i="29"/>
  <c r="P573" i="29"/>
  <c r="P574" i="29"/>
  <c r="P575" i="29"/>
  <c r="P576" i="29"/>
  <c r="P577" i="29"/>
  <c r="P578" i="29"/>
  <c r="Q578" i="29" s="1"/>
  <c r="S578" i="29" s="1"/>
  <c r="P579" i="29"/>
  <c r="P580" i="29"/>
  <c r="P581" i="29"/>
  <c r="P582" i="29"/>
  <c r="P583" i="29"/>
  <c r="Q583" i="29" s="1"/>
  <c r="P584" i="29"/>
  <c r="P585" i="29"/>
  <c r="P586" i="29"/>
  <c r="P587" i="29"/>
  <c r="P588" i="29"/>
  <c r="P589" i="29"/>
  <c r="P590" i="29"/>
  <c r="P591" i="29"/>
  <c r="P592" i="29"/>
  <c r="P593" i="29"/>
  <c r="P594" i="29"/>
  <c r="P595" i="29"/>
  <c r="P596" i="29"/>
  <c r="Q596" i="29" s="1"/>
  <c r="P597" i="29"/>
  <c r="P598" i="29"/>
  <c r="P599" i="29"/>
  <c r="P600" i="29"/>
  <c r="P601" i="29"/>
  <c r="P602" i="29"/>
  <c r="P603" i="29"/>
  <c r="Q603" i="29" s="1"/>
  <c r="P604" i="29"/>
  <c r="P605" i="29"/>
  <c r="Q605" i="29" s="1"/>
  <c r="P606" i="29"/>
  <c r="P607" i="29"/>
  <c r="P608" i="29"/>
  <c r="Q608" i="29" s="1"/>
  <c r="P609" i="29"/>
  <c r="P610" i="29"/>
  <c r="P611" i="29"/>
  <c r="P612" i="29"/>
  <c r="P613" i="29"/>
  <c r="P614" i="29"/>
  <c r="P615" i="29"/>
  <c r="P616" i="29"/>
  <c r="P617" i="29"/>
  <c r="P618" i="29"/>
  <c r="P619" i="29"/>
  <c r="P620" i="29"/>
  <c r="P621" i="29"/>
  <c r="P622" i="29"/>
  <c r="P623" i="29"/>
  <c r="P624" i="29"/>
  <c r="Q624" i="29" s="1"/>
  <c r="P625" i="29"/>
  <c r="P626" i="29"/>
  <c r="P627" i="29"/>
  <c r="P628" i="29"/>
  <c r="P629" i="29"/>
  <c r="P630" i="29"/>
  <c r="P631" i="29"/>
  <c r="P632" i="29"/>
  <c r="P633" i="29"/>
  <c r="P634" i="29"/>
  <c r="P635" i="29"/>
  <c r="P636" i="29"/>
  <c r="P637" i="29"/>
  <c r="P638" i="29"/>
  <c r="P639" i="29"/>
  <c r="P640" i="29"/>
  <c r="P641" i="29"/>
  <c r="P642" i="29"/>
  <c r="P643" i="29"/>
  <c r="P644" i="29"/>
  <c r="P645" i="29"/>
  <c r="P646" i="29"/>
  <c r="P647" i="29"/>
  <c r="P648" i="29"/>
  <c r="P649" i="29"/>
  <c r="P650" i="29"/>
  <c r="P651" i="29"/>
  <c r="P652" i="29"/>
  <c r="P653" i="29"/>
  <c r="P654" i="29"/>
  <c r="P655" i="29"/>
  <c r="P656" i="29"/>
  <c r="P657" i="29"/>
  <c r="P658" i="29"/>
  <c r="P659" i="29"/>
  <c r="P660" i="29"/>
  <c r="P661" i="29"/>
  <c r="P662" i="29"/>
  <c r="P663" i="29"/>
  <c r="P664" i="29"/>
  <c r="P665" i="29"/>
  <c r="P666" i="29"/>
  <c r="P667" i="29"/>
  <c r="P668" i="29"/>
  <c r="P669" i="29"/>
  <c r="P670" i="29"/>
  <c r="P671" i="29"/>
  <c r="P672" i="29"/>
  <c r="P673" i="29"/>
  <c r="P674" i="29"/>
  <c r="P675" i="29"/>
  <c r="P676" i="29"/>
  <c r="P677" i="29"/>
  <c r="P678" i="29"/>
  <c r="P679" i="29"/>
  <c r="P680" i="29"/>
  <c r="P681" i="29"/>
  <c r="P682" i="29"/>
  <c r="P683" i="29"/>
  <c r="P684" i="29"/>
  <c r="P685" i="29"/>
  <c r="Q685" i="29" s="1"/>
  <c r="P686" i="29"/>
  <c r="P687" i="29"/>
  <c r="P688" i="29"/>
  <c r="P689" i="29"/>
  <c r="P690" i="29"/>
  <c r="P691" i="29"/>
  <c r="P692" i="29"/>
  <c r="Q692" i="29" s="1"/>
  <c r="P693" i="29"/>
  <c r="P694" i="29"/>
  <c r="P695" i="29"/>
  <c r="P696" i="29"/>
  <c r="P697" i="29"/>
  <c r="P698" i="29"/>
  <c r="P699" i="29"/>
  <c r="P700" i="29"/>
  <c r="Q700" i="29" s="1"/>
  <c r="P701" i="29"/>
  <c r="P702" i="29"/>
  <c r="Q702" i="29" s="1"/>
  <c r="S702" i="29" s="1"/>
  <c r="P703" i="29"/>
  <c r="P704" i="29"/>
  <c r="P705" i="29"/>
  <c r="P706" i="29"/>
  <c r="Q706" i="29" s="1"/>
  <c r="P707" i="29"/>
  <c r="P708" i="29"/>
  <c r="Q708" i="29" s="1"/>
  <c r="Q709" i="29" s="1"/>
  <c r="P709" i="29"/>
  <c r="P710" i="29"/>
  <c r="P711" i="29"/>
  <c r="P712" i="29"/>
  <c r="P713" i="29"/>
  <c r="P714" i="29"/>
  <c r="P715" i="29"/>
  <c r="P716" i="29"/>
  <c r="P717" i="29"/>
  <c r="P718" i="29"/>
  <c r="P719" i="29"/>
  <c r="P720" i="29"/>
  <c r="P721" i="29"/>
  <c r="P722" i="29"/>
  <c r="P723" i="29"/>
  <c r="P724" i="29"/>
  <c r="P725" i="29"/>
  <c r="P726" i="29"/>
  <c r="P727" i="29"/>
  <c r="P728" i="29"/>
  <c r="P729" i="29"/>
  <c r="P730" i="29"/>
  <c r="P731" i="29"/>
  <c r="P732" i="29"/>
  <c r="P733" i="29"/>
  <c r="P734" i="29"/>
  <c r="P735" i="29"/>
  <c r="P736" i="29"/>
  <c r="P737" i="29"/>
  <c r="P738" i="29"/>
  <c r="P739" i="29"/>
  <c r="P740" i="29"/>
  <c r="P741" i="29"/>
  <c r="P742" i="29"/>
  <c r="P743" i="29"/>
  <c r="P744" i="29"/>
  <c r="P745" i="29"/>
  <c r="P746" i="29"/>
  <c r="P747" i="29"/>
  <c r="P748" i="29"/>
  <c r="P749" i="29"/>
  <c r="P750" i="29"/>
  <c r="P751" i="29"/>
  <c r="P752" i="29"/>
  <c r="P753" i="29"/>
  <c r="P754" i="29"/>
  <c r="P755" i="29"/>
  <c r="P756" i="29"/>
  <c r="P757" i="29"/>
  <c r="P758" i="29"/>
  <c r="P759" i="29"/>
  <c r="P760" i="29"/>
  <c r="P761" i="29"/>
  <c r="P762" i="29"/>
  <c r="P763" i="29"/>
  <c r="P764" i="29"/>
  <c r="P765" i="29"/>
  <c r="P766" i="29"/>
  <c r="P767" i="29"/>
  <c r="P768" i="29"/>
  <c r="P769" i="29"/>
  <c r="P770" i="29"/>
  <c r="P771" i="29"/>
  <c r="P772" i="29"/>
  <c r="P773" i="29"/>
  <c r="P774" i="29"/>
  <c r="P775" i="29"/>
  <c r="P776" i="29"/>
  <c r="P777" i="29"/>
  <c r="P778" i="29"/>
  <c r="P779" i="29"/>
  <c r="P780" i="29"/>
  <c r="P781" i="29"/>
  <c r="P782" i="29"/>
  <c r="Q782" i="29" s="1"/>
  <c r="P783" i="29"/>
  <c r="Q783" i="29" s="1"/>
  <c r="P784" i="29"/>
  <c r="P785" i="29"/>
  <c r="Q785" i="29" s="1"/>
  <c r="P786" i="29"/>
  <c r="P787" i="29"/>
  <c r="P788" i="29"/>
  <c r="Q788" i="29" s="1"/>
  <c r="P789" i="29"/>
  <c r="P790" i="29"/>
  <c r="Q790" i="29" s="1"/>
  <c r="P791" i="29"/>
  <c r="P792" i="29"/>
  <c r="P793" i="29"/>
  <c r="P794" i="29"/>
  <c r="P795" i="29"/>
  <c r="P796" i="29"/>
  <c r="P797" i="29"/>
  <c r="P798" i="29"/>
  <c r="P799" i="29"/>
  <c r="P800" i="29"/>
  <c r="P801" i="29"/>
  <c r="P802" i="29"/>
  <c r="Q802" i="29" s="1"/>
  <c r="P803" i="29"/>
  <c r="O2" i="29"/>
  <c r="O54" i="29"/>
  <c r="O86" i="29"/>
  <c r="O118" i="29"/>
  <c r="O142" i="29"/>
  <c r="O214" i="29"/>
  <c r="O246" i="29"/>
  <c r="O278" i="29"/>
  <c r="O310" i="29"/>
  <c r="O342" i="29"/>
  <c r="O406" i="29"/>
  <c r="O438" i="29"/>
  <c r="O470" i="29"/>
  <c r="O598" i="29"/>
  <c r="O662" i="29"/>
  <c r="O694" i="29"/>
  <c r="O722" i="29"/>
  <c r="O724" i="29"/>
  <c r="O726" i="29"/>
  <c r="O728" i="29"/>
  <c r="O730" i="29"/>
  <c r="O732" i="29"/>
  <c r="O734" i="29"/>
  <c r="O754" i="29"/>
  <c r="O756" i="29"/>
  <c r="O762" i="29"/>
  <c r="O764" i="29"/>
  <c r="O766" i="29"/>
  <c r="M2" i="29"/>
  <c r="U3" i="29"/>
  <c r="U4" i="29"/>
  <c r="U5" i="29"/>
  <c r="U6" i="29"/>
  <c r="U7" i="29"/>
  <c r="U8" i="29"/>
  <c r="U9" i="29"/>
  <c r="U10" i="29"/>
  <c r="U11" i="29"/>
  <c r="U12" i="29"/>
  <c r="U13" i="29"/>
  <c r="U14" i="29"/>
  <c r="U15" i="29"/>
  <c r="U16" i="29"/>
  <c r="U17" i="29"/>
  <c r="U18" i="29"/>
  <c r="U19" i="29"/>
  <c r="U20" i="29"/>
  <c r="U21" i="29"/>
  <c r="U22" i="29"/>
  <c r="U23" i="29"/>
  <c r="U24" i="29"/>
  <c r="U25" i="29"/>
  <c r="U26" i="29"/>
  <c r="U27" i="29"/>
  <c r="U28" i="29"/>
  <c r="U29" i="29"/>
  <c r="U30" i="29"/>
  <c r="U31" i="29"/>
  <c r="U32" i="29"/>
  <c r="U33" i="29"/>
  <c r="U34" i="29"/>
  <c r="U35" i="29"/>
  <c r="U36" i="29"/>
  <c r="U37" i="29"/>
  <c r="U38" i="29"/>
  <c r="U39" i="29"/>
  <c r="U40" i="29"/>
  <c r="U41" i="29"/>
  <c r="U42" i="29"/>
  <c r="U43" i="29"/>
  <c r="U44" i="29"/>
  <c r="U45" i="29"/>
  <c r="U46" i="29"/>
  <c r="U47" i="29"/>
  <c r="U48" i="29"/>
  <c r="U49" i="29"/>
  <c r="U50" i="29"/>
  <c r="U51" i="29"/>
  <c r="U52" i="29"/>
  <c r="U53" i="29"/>
  <c r="U54" i="29"/>
  <c r="U55" i="29"/>
  <c r="U56" i="29"/>
  <c r="U57" i="29"/>
  <c r="U58" i="29"/>
  <c r="U59" i="29"/>
  <c r="U60" i="29"/>
  <c r="U61" i="29"/>
  <c r="U62" i="29"/>
  <c r="U63" i="29"/>
  <c r="U64" i="29"/>
  <c r="U65" i="29"/>
  <c r="U66" i="29"/>
  <c r="U67" i="29"/>
  <c r="U68" i="29"/>
  <c r="U69" i="29"/>
  <c r="U70" i="29"/>
  <c r="U71" i="29"/>
  <c r="U72" i="29"/>
  <c r="U73" i="29"/>
  <c r="U74" i="29"/>
  <c r="U75" i="29"/>
  <c r="U76" i="29"/>
  <c r="U77" i="29"/>
  <c r="U78" i="29"/>
  <c r="U79" i="29"/>
  <c r="U80" i="29"/>
  <c r="U81" i="29"/>
  <c r="U82" i="29"/>
  <c r="U83" i="29"/>
  <c r="U84" i="29"/>
  <c r="U85" i="29"/>
  <c r="U86" i="29"/>
  <c r="U87" i="29"/>
  <c r="U88" i="29"/>
  <c r="U89" i="29"/>
  <c r="U90" i="29"/>
  <c r="U91" i="29"/>
  <c r="U92" i="29"/>
  <c r="U93" i="29"/>
  <c r="U94" i="29"/>
  <c r="U95" i="29"/>
  <c r="U96" i="29"/>
  <c r="U97" i="29"/>
  <c r="U98" i="29"/>
  <c r="U99" i="29"/>
  <c r="U100" i="29"/>
  <c r="U101" i="29"/>
  <c r="U102" i="29"/>
  <c r="U103" i="29"/>
  <c r="U104" i="29"/>
  <c r="U105" i="29"/>
  <c r="U106" i="29"/>
  <c r="U107" i="29"/>
  <c r="U108" i="29"/>
  <c r="U109" i="29"/>
  <c r="U110" i="29"/>
  <c r="U111" i="29"/>
  <c r="U112" i="29"/>
  <c r="U113" i="29"/>
  <c r="U114" i="29"/>
  <c r="U115" i="29"/>
  <c r="U116" i="29"/>
  <c r="U117" i="29"/>
  <c r="U118" i="29"/>
  <c r="U119" i="29"/>
  <c r="U120" i="29"/>
  <c r="U121" i="29"/>
  <c r="U122" i="29"/>
  <c r="U123" i="29"/>
  <c r="U124" i="29"/>
  <c r="U125" i="29"/>
  <c r="U126" i="29"/>
  <c r="U127" i="29"/>
  <c r="U128" i="29"/>
  <c r="U129" i="29"/>
  <c r="U130" i="29"/>
  <c r="U131" i="29"/>
  <c r="U132" i="29"/>
  <c r="U133" i="29"/>
  <c r="U134" i="29"/>
  <c r="U135" i="29"/>
  <c r="U136" i="29"/>
  <c r="U137" i="29"/>
  <c r="U138" i="29"/>
  <c r="U139" i="29"/>
  <c r="U140" i="29"/>
  <c r="U141" i="29"/>
  <c r="U142" i="29"/>
  <c r="U143" i="29"/>
  <c r="U144" i="29"/>
  <c r="U145" i="29"/>
  <c r="U146" i="29"/>
  <c r="U147" i="29"/>
  <c r="U148" i="29"/>
  <c r="U149" i="29"/>
  <c r="U150" i="29"/>
  <c r="U151" i="29"/>
  <c r="U152" i="29"/>
  <c r="U153" i="29"/>
  <c r="U154" i="29"/>
  <c r="U155" i="29"/>
  <c r="U156" i="29"/>
  <c r="U157" i="29"/>
  <c r="U158" i="29"/>
  <c r="U159" i="29"/>
  <c r="U160" i="29"/>
  <c r="U161" i="29"/>
  <c r="U162" i="29"/>
  <c r="U163" i="29"/>
  <c r="U164" i="29"/>
  <c r="U165" i="29"/>
  <c r="U166" i="29"/>
  <c r="U167" i="29"/>
  <c r="U168" i="29"/>
  <c r="U169" i="29"/>
  <c r="U170" i="29"/>
  <c r="U171" i="29"/>
  <c r="U172" i="29"/>
  <c r="U173" i="29"/>
  <c r="U174" i="29"/>
  <c r="U175" i="29"/>
  <c r="U176" i="29"/>
  <c r="U177" i="29"/>
  <c r="U178" i="29"/>
  <c r="U179" i="29"/>
  <c r="U180" i="29"/>
  <c r="U181" i="29"/>
  <c r="U182" i="29"/>
  <c r="U183" i="29"/>
  <c r="U184" i="29"/>
  <c r="U185" i="29"/>
  <c r="U186" i="29"/>
  <c r="U187" i="29"/>
  <c r="U188" i="29"/>
  <c r="U189" i="29"/>
  <c r="U190" i="29"/>
  <c r="U191" i="29"/>
  <c r="U192" i="29"/>
  <c r="U193" i="29"/>
  <c r="U194" i="29"/>
  <c r="U195" i="29"/>
  <c r="U196" i="29"/>
  <c r="U197" i="29"/>
  <c r="U198" i="29"/>
  <c r="U199" i="29"/>
  <c r="U200" i="29"/>
  <c r="U201" i="29"/>
  <c r="U202" i="29"/>
  <c r="U203" i="29"/>
  <c r="U204" i="29"/>
  <c r="U205" i="29"/>
  <c r="U206" i="29"/>
  <c r="U207" i="29"/>
  <c r="U208" i="29"/>
  <c r="U209" i="29"/>
  <c r="U210" i="29"/>
  <c r="U211" i="29"/>
  <c r="U212" i="29"/>
  <c r="U213" i="29"/>
  <c r="U214" i="29"/>
  <c r="U215" i="29"/>
  <c r="U216" i="29"/>
  <c r="U217" i="29"/>
  <c r="U218" i="29"/>
  <c r="U219" i="29"/>
  <c r="U220" i="29"/>
  <c r="U221" i="29"/>
  <c r="U222" i="29"/>
  <c r="U223" i="29"/>
  <c r="U224" i="29"/>
  <c r="U225" i="29"/>
  <c r="U226" i="29"/>
  <c r="U227" i="29"/>
  <c r="U228" i="29"/>
  <c r="U229" i="29"/>
  <c r="U230" i="29"/>
  <c r="U231" i="29"/>
  <c r="U232" i="29"/>
  <c r="U233" i="29"/>
  <c r="U234" i="29"/>
  <c r="U235" i="29"/>
  <c r="U236" i="29"/>
  <c r="U237" i="29"/>
  <c r="U238" i="29"/>
  <c r="U239" i="29"/>
  <c r="U240" i="29"/>
  <c r="U241" i="29"/>
  <c r="U242" i="29"/>
  <c r="U243" i="29"/>
  <c r="U244" i="29"/>
  <c r="U245" i="29"/>
  <c r="U246" i="29"/>
  <c r="U247" i="29"/>
  <c r="U248" i="29"/>
  <c r="U249" i="29"/>
  <c r="U250" i="29"/>
  <c r="U251" i="29"/>
  <c r="U252" i="29"/>
  <c r="U253" i="29"/>
  <c r="U254" i="29"/>
  <c r="U255" i="29"/>
  <c r="U256" i="29"/>
  <c r="U257" i="29"/>
  <c r="U258" i="29"/>
  <c r="U259" i="29"/>
  <c r="U260" i="29"/>
  <c r="U261" i="29"/>
  <c r="U262" i="29"/>
  <c r="U263" i="29"/>
  <c r="U264" i="29"/>
  <c r="U265" i="29"/>
  <c r="U266" i="29"/>
  <c r="U267" i="29"/>
  <c r="U268" i="29"/>
  <c r="U269" i="29"/>
  <c r="U270" i="29"/>
  <c r="U271" i="29"/>
  <c r="U272" i="29"/>
  <c r="U273" i="29"/>
  <c r="U274" i="29"/>
  <c r="U275" i="29"/>
  <c r="U276" i="29"/>
  <c r="U277" i="29"/>
  <c r="U278" i="29"/>
  <c r="U279" i="29"/>
  <c r="U280" i="29"/>
  <c r="U281" i="29"/>
  <c r="U282" i="29"/>
  <c r="U283" i="29"/>
  <c r="U284" i="29"/>
  <c r="U285" i="29"/>
  <c r="U286" i="29"/>
  <c r="U287" i="29"/>
  <c r="U288" i="29"/>
  <c r="U289" i="29"/>
  <c r="U290" i="29"/>
  <c r="U291" i="29"/>
  <c r="U292" i="29"/>
  <c r="U293" i="29"/>
  <c r="U294" i="29"/>
  <c r="U295" i="29"/>
  <c r="U296" i="29"/>
  <c r="U297" i="29"/>
  <c r="U298" i="29"/>
  <c r="U299" i="29"/>
  <c r="U300" i="29"/>
  <c r="U301" i="29"/>
  <c r="U302" i="29"/>
  <c r="U303" i="29"/>
  <c r="U304" i="29"/>
  <c r="U305" i="29"/>
  <c r="U306" i="29"/>
  <c r="U307" i="29"/>
  <c r="U308" i="29"/>
  <c r="U309" i="29"/>
  <c r="U310" i="29"/>
  <c r="U311" i="29"/>
  <c r="U312" i="29"/>
  <c r="U313" i="29"/>
  <c r="U314" i="29"/>
  <c r="U315" i="29"/>
  <c r="U316" i="29"/>
  <c r="U317" i="29"/>
  <c r="U318" i="29"/>
  <c r="U319" i="29"/>
  <c r="U320" i="29"/>
  <c r="U321" i="29"/>
  <c r="U322" i="29"/>
  <c r="U323" i="29"/>
  <c r="U324" i="29"/>
  <c r="U325" i="29"/>
  <c r="U326" i="29"/>
  <c r="U327" i="29"/>
  <c r="U328" i="29"/>
  <c r="U329" i="29"/>
  <c r="U330" i="29"/>
  <c r="U331" i="29"/>
  <c r="U332" i="29"/>
  <c r="U333" i="29"/>
  <c r="U334" i="29"/>
  <c r="U335" i="29"/>
  <c r="U336" i="29"/>
  <c r="U337" i="29"/>
  <c r="U338" i="29"/>
  <c r="U339" i="29"/>
  <c r="U340" i="29"/>
  <c r="U341" i="29"/>
  <c r="U342" i="29"/>
  <c r="U343" i="29"/>
  <c r="U344" i="29"/>
  <c r="U345" i="29"/>
  <c r="U346" i="29"/>
  <c r="U347" i="29"/>
  <c r="U348" i="29"/>
  <c r="U349" i="29"/>
  <c r="U350" i="29"/>
  <c r="U351" i="29"/>
  <c r="U352" i="29"/>
  <c r="U353" i="29"/>
  <c r="U354" i="29"/>
  <c r="U355" i="29"/>
  <c r="U356" i="29"/>
  <c r="U357" i="29"/>
  <c r="U358" i="29"/>
  <c r="U359" i="29"/>
  <c r="U360" i="29"/>
  <c r="U361" i="29"/>
  <c r="U362" i="29"/>
  <c r="U363" i="29"/>
  <c r="U364" i="29"/>
  <c r="U365" i="29"/>
  <c r="U366" i="29"/>
  <c r="U367" i="29"/>
  <c r="U368" i="29"/>
  <c r="U369" i="29"/>
  <c r="U370" i="29"/>
  <c r="U371" i="29"/>
  <c r="U372" i="29"/>
  <c r="U373" i="29"/>
  <c r="U374" i="29"/>
  <c r="U375" i="29"/>
  <c r="U376" i="29"/>
  <c r="U377" i="29"/>
  <c r="U378" i="29"/>
  <c r="U379" i="29"/>
  <c r="U380" i="29"/>
  <c r="U381" i="29"/>
  <c r="U382" i="29"/>
  <c r="U383" i="29"/>
  <c r="U384" i="29"/>
  <c r="U385" i="29"/>
  <c r="U386" i="29"/>
  <c r="U387" i="29"/>
  <c r="U388" i="29"/>
  <c r="U389" i="29"/>
  <c r="U390" i="29"/>
  <c r="U391" i="29"/>
  <c r="U392" i="29"/>
  <c r="U393" i="29"/>
  <c r="U394" i="29"/>
  <c r="U395" i="29"/>
  <c r="U396" i="29"/>
  <c r="U397" i="29"/>
  <c r="U398" i="29"/>
  <c r="U399" i="29"/>
  <c r="U400" i="29"/>
  <c r="U401" i="29"/>
  <c r="U402" i="29"/>
  <c r="U403" i="29"/>
  <c r="U404" i="29"/>
  <c r="U405" i="29"/>
  <c r="U406" i="29"/>
  <c r="U407" i="29"/>
  <c r="U408" i="29"/>
  <c r="U409" i="29"/>
  <c r="U410" i="29"/>
  <c r="U411" i="29"/>
  <c r="U412" i="29"/>
  <c r="U413" i="29"/>
  <c r="U414" i="29"/>
  <c r="U415" i="29"/>
  <c r="U416" i="29"/>
  <c r="U417" i="29"/>
  <c r="U418" i="29"/>
  <c r="U419" i="29"/>
  <c r="U420" i="29"/>
  <c r="U421" i="29"/>
  <c r="U422" i="29"/>
  <c r="U423" i="29"/>
  <c r="U424" i="29"/>
  <c r="U425" i="29"/>
  <c r="U426" i="29"/>
  <c r="U427" i="29"/>
  <c r="U428" i="29"/>
  <c r="U429" i="29"/>
  <c r="U430" i="29"/>
  <c r="U431" i="29"/>
  <c r="U432" i="29"/>
  <c r="U433" i="29"/>
  <c r="U434" i="29"/>
  <c r="U435" i="29"/>
  <c r="U436" i="29"/>
  <c r="U437" i="29"/>
  <c r="U438" i="29"/>
  <c r="U439" i="29"/>
  <c r="U440" i="29"/>
  <c r="U441" i="29"/>
  <c r="U442" i="29"/>
  <c r="U443" i="29"/>
  <c r="U444" i="29"/>
  <c r="U445" i="29"/>
  <c r="U446" i="29"/>
  <c r="U447" i="29"/>
  <c r="U448" i="29"/>
  <c r="U449" i="29"/>
  <c r="U450" i="29"/>
  <c r="U451" i="29"/>
  <c r="U452" i="29"/>
  <c r="U453" i="29"/>
  <c r="U454" i="29"/>
  <c r="U455" i="29"/>
  <c r="U456" i="29"/>
  <c r="U457" i="29"/>
  <c r="U458" i="29"/>
  <c r="U459" i="29"/>
  <c r="U460" i="29"/>
  <c r="U461" i="29"/>
  <c r="U462" i="29"/>
  <c r="U463" i="29"/>
  <c r="U464" i="29"/>
  <c r="U465" i="29"/>
  <c r="U466" i="29"/>
  <c r="U467" i="29"/>
  <c r="U468" i="29"/>
  <c r="U469" i="29"/>
  <c r="U470" i="29"/>
  <c r="U471" i="29"/>
  <c r="U472" i="29"/>
  <c r="U473" i="29"/>
  <c r="U474" i="29"/>
  <c r="U475" i="29"/>
  <c r="U476" i="29"/>
  <c r="U477" i="29"/>
  <c r="U478" i="29"/>
  <c r="U479" i="29"/>
  <c r="U480" i="29"/>
  <c r="U481" i="29"/>
  <c r="U482" i="29"/>
  <c r="U483" i="29"/>
  <c r="U484" i="29"/>
  <c r="U485" i="29"/>
  <c r="U486" i="29"/>
  <c r="U487" i="29"/>
  <c r="U488" i="29"/>
  <c r="U489" i="29"/>
  <c r="U490" i="29"/>
  <c r="U491" i="29"/>
  <c r="U492" i="29"/>
  <c r="U493" i="29"/>
  <c r="U494" i="29"/>
  <c r="U495" i="29"/>
  <c r="U496" i="29"/>
  <c r="U497" i="29"/>
  <c r="U498" i="29"/>
  <c r="U499" i="29"/>
  <c r="U500" i="29"/>
  <c r="U501" i="29"/>
  <c r="U502" i="29"/>
  <c r="U503" i="29"/>
  <c r="U504" i="29"/>
  <c r="U505" i="29"/>
  <c r="U506" i="29"/>
  <c r="U507" i="29"/>
  <c r="U508" i="29"/>
  <c r="U509" i="29"/>
  <c r="U510" i="29"/>
  <c r="U511" i="29"/>
  <c r="U512" i="29"/>
  <c r="U513" i="29"/>
  <c r="U514" i="29"/>
  <c r="U515" i="29"/>
  <c r="U516" i="29"/>
  <c r="U517" i="29"/>
  <c r="U518" i="29"/>
  <c r="U519" i="29"/>
  <c r="U520" i="29"/>
  <c r="U521" i="29"/>
  <c r="U522" i="29"/>
  <c r="U523" i="29"/>
  <c r="U524" i="29"/>
  <c r="U525" i="29"/>
  <c r="U526" i="29"/>
  <c r="U527" i="29"/>
  <c r="U528" i="29"/>
  <c r="U529" i="29"/>
  <c r="U530" i="29"/>
  <c r="U531" i="29"/>
  <c r="U532" i="29"/>
  <c r="U533" i="29"/>
  <c r="U534" i="29"/>
  <c r="U535" i="29"/>
  <c r="U536" i="29"/>
  <c r="U537" i="29"/>
  <c r="U538" i="29"/>
  <c r="U539" i="29"/>
  <c r="U540" i="29"/>
  <c r="U541" i="29"/>
  <c r="U542" i="29"/>
  <c r="U543" i="29"/>
  <c r="U544" i="29"/>
  <c r="U545" i="29"/>
  <c r="U546" i="29"/>
  <c r="U547" i="29"/>
  <c r="U548" i="29"/>
  <c r="U549" i="29"/>
  <c r="U550" i="29"/>
  <c r="U551" i="29"/>
  <c r="U552" i="29"/>
  <c r="U553" i="29"/>
  <c r="U554" i="29"/>
  <c r="U555" i="29"/>
  <c r="U556" i="29"/>
  <c r="U557" i="29"/>
  <c r="U558" i="29"/>
  <c r="U559" i="29"/>
  <c r="U560" i="29"/>
  <c r="U561" i="29"/>
  <c r="U562" i="29"/>
  <c r="U563" i="29"/>
  <c r="U564" i="29"/>
  <c r="U565" i="29"/>
  <c r="U566" i="29"/>
  <c r="U567" i="29"/>
  <c r="U568" i="29"/>
  <c r="U569" i="29"/>
  <c r="U570" i="29"/>
  <c r="U571" i="29"/>
  <c r="U572" i="29"/>
  <c r="U573" i="29"/>
  <c r="U574" i="29"/>
  <c r="U575" i="29"/>
  <c r="U576" i="29"/>
  <c r="U577" i="29"/>
  <c r="U578" i="29"/>
  <c r="U579" i="29"/>
  <c r="U580" i="29"/>
  <c r="U581" i="29"/>
  <c r="U582" i="29"/>
  <c r="U583" i="29"/>
  <c r="U584" i="29"/>
  <c r="U585" i="29"/>
  <c r="U586" i="29"/>
  <c r="U587" i="29"/>
  <c r="U588" i="29"/>
  <c r="U589" i="29"/>
  <c r="U590" i="29"/>
  <c r="U591" i="29"/>
  <c r="U592" i="29"/>
  <c r="U593" i="29"/>
  <c r="U594" i="29"/>
  <c r="U595" i="29"/>
  <c r="U596" i="29"/>
  <c r="U597" i="29"/>
  <c r="U598" i="29"/>
  <c r="U599" i="29"/>
  <c r="U600" i="29"/>
  <c r="U601" i="29"/>
  <c r="U602" i="29"/>
  <c r="U603" i="29"/>
  <c r="U604" i="29"/>
  <c r="U605" i="29"/>
  <c r="U606" i="29"/>
  <c r="U607" i="29"/>
  <c r="U608" i="29"/>
  <c r="U609" i="29"/>
  <c r="U610" i="29"/>
  <c r="U611" i="29"/>
  <c r="U612" i="29"/>
  <c r="U613" i="29"/>
  <c r="U614" i="29"/>
  <c r="U615" i="29"/>
  <c r="U616" i="29"/>
  <c r="U617" i="29"/>
  <c r="U618" i="29"/>
  <c r="U619" i="29"/>
  <c r="U620" i="29"/>
  <c r="U621" i="29"/>
  <c r="U622" i="29"/>
  <c r="U623" i="29"/>
  <c r="U624" i="29"/>
  <c r="U625" i="29"/>
  <c r="U626" i="29"/>
  <c r="U627" i="29"/>
  <c r="U628" i="29"/>
  <c r="U629" i="29"/>
  <c r="U630" i="29"/>
  <c r="U631" i="29"/>
  <c r="U632" i="29"/>
  <c r="U633" i="29"/>
  <c r="U634" i="29"/>
  <c r="U635" i="29"/>
  <c r="U636" i="29"/>
  <c r="U637" i="29"/>
  <c r="U638" i="29"/>
  <c r="U639" i="29"/>
  <c r="U640" i="29"/>
  <c r="U641" i="29"/>
  <c r="U642" i="29"/>
  <c r="U643" i="29"/>
  <c r="U644" i="29"/>
  <c r="U645" i="29"/>
  <c r="U646" i="29"/>
  <c r="U647" i="29"/>
  <c r="U648" i="29"/>
  <c r="U649" i="29"/>
  <c r="U650" i="29"/>
  <c r="U651" i="29"/>
  <c r="U652" i="29"/>
  <c r="U653" i="29"/>
  <c r="U654" i="29"/>
  <c r="U655" i="29"/>
  <c r="U656" i="29"/>
  <c r="U657" i="29"/>
  <c r="U658" i="29"/>
  <c r="U659" i="29"/>
  <c r="U660" i="29"/>
  <c r="U661" i="29"/>
  <c r="U662" i="29"/>
  <c r="U663" i="29"/>
  <c r="U664" i="29"/>
  <c r="U665" i="29"/>
  <c r="U666" i="29"/>
  <c r="U667" i="29"/>
  <c r="U668" i="29"/>
  <c r="U669" i="29"/>
  <c r="U670" i="29"/>
  <c r="U671" i="29"/>
  <c r="U672" i="29"/>
  <c r="U673" i="29"/>
  <c r="U674" i="29"/>
  <c r="U675" i="29"/>
  <c r="U676" i="29"/>
  <c r="U677" i="29"/>
  <c r="U678" i="29"/>
  <c r="U679" i="29"/>
  <c r="U680" i="29"/>
  <c r="U681" i="29"/>
  <c r="U682" i="29"/>
  <c r="U683" i="29"/>
  <c r="U684" i="29"/>
  <c r="U685" i="29"/>
  <c r="U686" i="29"/>
  <c r="U687" i="29"/>
  <c r="U688" i="29"/>
  <c r="U689" i="29"/>
  <c r="U690" i="29"/>
  <c r="U691" i="29"/>
  <c r="U692" i="29"/>
  <c r="U693" i="29"/>
  <c r="U694" i="29"/>
  <c r="U695" i="29"/>
  <c r="U696" i="29"/>
  <c r="U697" i="29"/>
  <c r="U698" i="29"/>
  <c r="U699" i="29"/>
  <c r="U700" i="29"/>
  <c r="U701" i="29"/>
  <c r="U702" i="29"/>
  <c r="U703" i="29"/>
  <c r="U704" i="29"/>
  <c r="U705" i="29"/>
  <c r="U706" i="29"/>
  <c r="U707" i="29"/>
  <c r="U708" i="29"/>
  <c r="U709" i="29"/>
  <c r="U710" i="29"/>
  <c r="U711" i="29"/>
  <c r="U712" i="29"/>
  <c r="U713" i="29"/>
  <c r="U714" i="29"/>
  <c r="U715" i="29"/>
  <c r="U716" i="29"/>
  <c r="U717" i="29"/>
  <c r="U718" i="29"/>
  <c r="U719" i="29"/>
  <c r="U720" i="29"/>
  <c r="U721" i="29"/>
  <c r="U722" i="29"/>
  <c r="U723" i="29"/>
  <c r="U724" i="29"/>
  <c r="U725" i="29"/>
  <c r="U726" i="29"/>
  <c r="U727" i="29"/>
  <c r="U728" i="29"/>
  <c r="U729" i="29"/>
  <c r="U730" i="29"/>
  <c r="U731" i="29"/>
  <c r="U732" i="29"/>
  <c r="U733" i="29"/>
  <c r="U734" i="29"/>
  <c r="U735" i="29"/>
  <c r="U736" i="29"/>
  <c r="U737" i="29"/>
  <c r="U738" i="29"/>
  <c r="U739" i="29"/>
  <c r="U740" i="29"/>
  <c r="U741" i="29"/>
  <c r="U742" i="29"/>
  <c r="U743" i="29"/>
  <c r="U744" i="29"/>
  <c r="U745" i="29"/>
  <c r="U746" i="29"/>
  <c r="U747" i="29"/>
  <c r="U748" i="29"/>
  <c r="U749" i="29"/>
  <c r="U750" i="29"/>
  <c r="U751" i="29"/>
  <c r="U752" i="29"/>
  <c r="U753" i="29"/>
  <c r="U754" i="29"/>
  <c r="U755" i="29"/>
  <c r="U756" i="29"/>
  <c r="U757" i="29"/>
  <c r="U758" i="29"/>
  <c r="U759" i="29"/>
  <c r="U760" i="29"/>
  <c r="U761" i="29"/>
  <c r="U762" i="29"/>
  <c r="U763" i="29"/>
  <c r="U764" i="29"/>
  <c r="U765" i="29"/>
  <c r="U766" i="29"/>
  <c r="U767" i="29"/>
  <c r="U768" i="29"/>
  <c r="U769" i="29"/>
  <c r="U770" i="29"/>
  <c r="U771" i="29"/>
  <c r="U772" i="29"/>
  <c r="U773" i="29"/>
  <c r="U774" i="29"/>
  <c r="U775" i="29"/>
  <c r="U776" i="29"/>
  <c r="U777" i="29"/>
  <c r="U778" i="29"/>
  <c r="U779" i="29"/>
  <c r="U780" i="29"/>
  <c r="U781" i="29"/>
  <c r="U782" i="29"/>
  <c r="U783" i="29"/>
  <c r="U784" i="29"/>
  <c r="U785" i="29"/>
  <c r="U786" i="29"/>
  <c r="U787" i="29"/>
  <c r="U788" i="29"/>
  <c r="U789" i="29"/>
  <c r="U790" i="29"/>
  <c r="U791" i="29"/>
  <c r="U792" i="29"/>
  <c r="U793" i="29"/>
  <c r="U794" i="29"/>
  <c r="U795" i="29"/>
  <c r="U796" i="29"/>
  <c r="U797" i="29"/>
  <c r="U798" i="29"/>
  <c r="U799" i="29"/>
  <c r="U800" i="29"/>
  <c r="U801" i="29"/>
  <c r="U802" i="29"/>
  <c r="U803" i="29"/>
  <c r="U2" i="29"/>
  <c r="L3" i="29"/>
  <c r="L4" i="29"/>
  <c r="L5" i="29"/>
  <c r="L6" i="29"/>
  <c r="L7" i="29"/>
  <c r="L8" i="29"/>
  <c r="L9" i="29"/>
  <c r="L10" i="29"/>
  <c r="L11" i="29"/>
  <c r="L12" i="29"/>
  <c r="L13" i="29"/>
  <c r="L14" i="29"/>
  <c r="L15" i="29"/>
  <c r="L16" i="29"/>
  <c r="L17" i="29"/>
  <c r="S17" i="29" s="1"/>
  <c r="L18" i="29"/>
  <c r="L19" i="29"/>
  <c r="L20" i="29"/>
  <c r="L21" i="29"/>
  <c r="L22" i="29"/>
  <c r="L23" i="29"/>
  <c r="S23" i="29" s="1"/>
  <c r="L24" i="29"/>
  <c r="L25" i="29"/>
  <c r="L26" i="29"/>
  <c r="L27" i="29"/>
  <c r="L28" i="29"/>
  <c r="L29" i="29"/>
  <c r="L30" i="29"/>
  <c r="L31" i="29"/>
  <c r="S31" i="29" s="1"/>
  <c r="L32" i="29"/>
  <c r="L33" i="29"/>
  <c r="L34" i="29"/>
  <c r="L35" i="29"/>
  <c r="L36" i="29"/>
  <c r="L37" i="29"/>
  <c r="L38" i="29"/>
  <c r="L39" i="29"/>
  <c r="L40" i="29"/>
  <c r="L41" i="29"/>
  <c r="L42" i="29"/>
  <c r="L43" i="29"/>
  <c r="L44" i="29"/>
  <c r="L45" i="29"/>
  <c r="L46" i="29"/>
  <c r="L47" i="29"/>
  <c r="L48" i="29"/>
  <c r="L49" i="29"/>
  <c r="L50" i="29"/>
  <c r="L51" i="29"/>
  <c r="S51" i="29" s="1"/>
  <c r="L52" i="29"/>
  <c r="L53" i="29"/>
  <c r="L54" i="29"/>
  <c r="L55" i="29"/>
  <c r="L56" i="29"/>
  <c r="L57" i="29"/>
  <c r="L58" i="29"/>
  <c r="L59" i="29"/>
  <c r="L60" i="29"/>
  <c r="S60" i="29" s="1"/>
  <c r="L61" i="29"/>
  <c r="L62" i="29"/>
  <c r="L63" i="29"/>
  <c r="L64" i="29"/>
  <c r="L65" i="29"/>
  <c r="L66" i="29"/>
  <c r="L67" i="29"/>
  <c r="L68" i="29"/>
  <c r="L69" i="29"/>
  <c r="L70" i="29"/>
  <c r="L71" i="29"/>
  <c r="L72" i="29"/>
  <c r="L73" i="29"/>
  <c r="L74" i="29"/>
  <c r="L75" i="29"/>
  <c r="L76" i="29"/>
  <c r="L77" i="29"/>
  <c r="L78" i="29"/>
  <c r="L79" i="29"/>
  <c r="L80" i="29"/>
  <c r="L81" i="29"/>
  <c r="S81" i="29" s="1"/>
  <c r="L82" i="29"/>
  <c r="L83" i="29"/>
  <c r="L84" i="29"/>
  <c r="L85" i="29"/>
  <c r="L86" i="29"/>
  <c r="L87" i="29"/>
  <c r="L88" i="29"/>
  <c r="L89" i="29"/>
  <c r="L90" i="29"/>
  <c r="L91" i="29"/>
  <c r="L92" i="29"/>
  <c r="L93" i="29"/>
  <c r="L94" i="29"/>
  <c r="L95" i="29"/>
  <c r="L96" i="29"/>
  <c r="L97" i="29"/>
  <c r="L98" i="29"/>
  <c r="L99" i="29"/>
  <c r="L100" i="29"/>
  <c r="L101" i="29"/>
  <c r="L102" i="29"/>
  <c r="L103" i="29"/>
  <c r="L104" i="29"/>
  <c r="L105" i="29"/>
  <c r="L106" i="29"/>
  <c r="L107" i="29"/>
  <c r="L108" i="29"/>
  <c r="L109" i="29"/>
  <c r="L110" i="29"/>
  <c r="L111" i="29"/>
  <c r="L112" i="29"/>
  <c r="L113" i="29"/>
  <c r="L114" i="29"/>
  <c r="L115" i="29"/>
  <c r="L116" i="29"/>
  <c r="L117" i="29"/>
  <c r="L118" i="29"/>
  <c r="L119" i="29"/>
  <c r="L120" i="29"/>
  <c r="L121" i="29"/>
  <c r="L122" i="29"/>
  <c r="L123" i="29"/>
  <c r="L124" i="29"/>
  <c r="L125" i="29"/>
  <c r="L126" i="29"/>
  <c r="L127" i="29"/>
  <c r="L128" i="29"/>
  <c r="L129" i="29"/>
  <c r="L130" i="29"/>
  <c r="L131" i="29"/>
  <c r="L132" i="29"/>
  <c r="L133" i="29"/>
  <c r="L134" i="29"/>
  <c r="L135" i="29"/>
  <c r="L136" i="29"/>
  <c r="L137" i="29"/>
  <c r="L138" i="29"/>
  <c r="L139" i="29"/>
  <c r="L140" i="29"/>
  <c r="L141" i="29"/>
  <c r="L142" i="29"/>
  <c r="L143" i="29"/>
  <c r="L144" i="29"/>
  <c r="L145" i="29"/>
  <c r="L146" i="29"/>
  <c r="L147" i="29"/>
  <c r="L148" i="29"/>
  <c r="L149" i="29"/>
  <c r="L150" i="29"/>
  <c r="L151" i="29"/>
  <c r="L152" i="29"/>
  <c r="L153" i="29"/>
  <c r="L154" i="29"/>
  <c r="L155" i="29"/>
  <c r="L156" i="29"/>
  <c r="L157" i="29"/>
  <c r="L158" i="29"/>
  <c r="L159" i="29"/>
  <c r="L160" i="29"/>
  <c r="L161" i="29"/>
  <c r="S161" i="29" s="1"/>
  <c r="L162" i="29"/>
  <c r="L163" i="29"/>
  <c r="L164" i="29"/>
  <c r="L165" i="29"/>
  <c r="L166" i="29"/>
  <c r="L167" i="29"/>
  <c r="S167" i="29" s="1"/>
  <c r="L168" i="29"/>
  <c r="L169" i="29"/>
  <c r="L170" i="29"/>
  <c r="L171" i="29"/>
  <c r="L172" i="29"/>
  <c r="L173" i="29"/>
  <c r="S173" i="29" s="1"/>
  <c r="L174" i="29"/>
  <c r="L175" i="29"/>
  <c r="L176" i="29"/>
  <c r="L177" i="29"/>
  <c r="L178" i="29"/>
  <c r="L179" i="29"/>
  <c r="L180" i="29"/>
  <c r="S180" i="29" s="1"/>
  <c r="L181" i="29"/>
  <c r="L182" i="29"/>
  <c r="L183" i="29"/>
  <c r="L184" i="29"/>
  <c r="L185" i="29"/>
  <c r="L186" i="29"/>
  <c r="L187" i="29"/>
  <c r="L188" i="29"/>
  <c r="L189" i="29"/>
  <c r="L190" i="29"/>
  <c r="L191" i="29"/>
  <c r="L192" i="29"/>
  <c r="L193" i="29"/>
  <c r="L194" i="29"/>
  <c r="L195" i="29"/>
  <c r="L196" i="29"/>
  <c r="L197" i="29"/>
  <c r="L198" i="29"/>
  <c r="L199" i="29"/>
  <c r="L200" i="29"/>
  <c r="L201" i="29"/>
  <c r="L202" i="29"/>
  <c r="L203" i="29"/>
  <c r="L204" i="29"/>
  <c r="L205" i="29"/>
  <c r="L206" i="29"/>
  <c r="L207" i="29"/>
  <c r="L208" i="29"/>
  <c r="L209" i="29"/>
  <c r="L210" i="29"/>
  <c r="L211" i="29"/>
  <c r="L212" i="29"/>
  <c r="L213" i="29"/>
  <c r="L214" i="29"/>
  <c r="L215" i="29"/>
  <c r="L216" i="29"/>
  <c r="L217" i="29"/>
  <c r="L218" i="29"/>
  <c r="L219" i="29"/>
  <c r="L220" i="29"/>
  <c r="L221" i="29"/>
  <c r="L222" i="29"/>
  <c r="L223" i="29"/>
  <c r="L224" i="29"/>
  <c r="L225" i="29"/>
  <c r="L226" i="29"/>
  <c r="L227" i="29"/>
  <c r="L228" i="29"/>
  <c r="L229" i="29"/>
  <c r="L230" i="29"/>
  <c r="L231" i="29"/>
  <c r="L232" i="29"/>
  <c r="L233" i="29"/>
  <c r="L234" i="29"/>
  <c r="L235" i="29"/>
  <c r="L236" i="29"/>
  <c r="L237" i="29"/>
  <c r="L238" i="29"/>
  <c r="L239" i="29"/>
  <c r="L240" i="29"/>
  <c r="L241" i="29"/>
  <c r="L242" i="29"/>
  <c r="L243" i="29"/>
  <c r="L244" i="29"/>
  <c r="L245" i="29"/>
  <c r="L246" i="29"/>
  <c r="L247" i="29"/>
  <c r="S247" i="29" s="1"/>
  <c r="L248" i="29"/>
  <c r="L249" i="29"/>
  <c r="L250" i="29"/>
  <c r="L251" i="29"/>
  <c r="L252" i="29"/>
  <c r="S252" i="29" s="1"/>
  <c r="L253" i="29"/>
  <c r="S253" i="29" s="1"/>
  <c r="L254" i="29"/>
  <c r="L255" i="29"/>
  <c r="L256" i="29"/>
  <c r="S256" i="29" s="1"/>
  <c r="L257" i="29"/>
  <c r="L258" i="29"/>
  <c r="L259" i="29"/>
  <c r="S259" i="29" s="1"/>
  <c r="L260" i="29"/>
  <c r="L261" i="29"/>
  <c r="L262" i="29"/>
  <c r="L263" i="29"/>
  <c r="L264" i="29"/>
  <c r="L265" i="29"/>
  <c r="L266" i="29"/>
  <c r="L267" i="29"/>
  <c r="L268" i="29"/>
  <c r="L269" i="29"/>
  <c r="L270" i="29"/>
  <c r="L271" i="29"/>
  <c r="L272" i="29"/>
  <c r="L273" i="29"/>
  <c r="L274" i="29"/>
  <c r="L275" i="29"/>
  <c r="L276" i="29"/>
  <c r="L277" i="29"/>
  <c r="S277" i="29" s="1"/>
  <c r="L278" i="29"/>
  <c r="L279" i="29"/>
  <c r="L280" i="29"/>
  <c r="L281" i="29"/>
  <c r="S281" i="29" s="1"/>
  <c r="L282" i="29"/>
  <c r="L283" i="29"/>
  <c r="L284" i="29"/>
  <c r="L285" i="29"/>
  <c r="L286" i="29"/>
  <c r="L287" i="29"/>
  <c r="L288" i="29"/>
  <c r="L289" i="29"/>
  <c r="S289" i="29" s="1"/>
  <c r="L290" i="29"/>
  <c r="L291" i="29"/>
  <c r="L292" i="29"/>
  <c r="L293" i="29"/>
  <c r="L294" i="29"/>
  <c r="L295" i="29"/>
  <c r="L296" i="29"/>
  <c r="L297" i="29"/>
  <c r="L298" i="29"/>
  <c r="L299" i="29"/>
  <c r="S299" i="29" s="1"/>
  <c r="L300" i="29"/>
  <c r="L301" i="29"/>
  <c r="L302" i="29"/>
  <c r="L303" i="29"/>
  <c r="L304" i="29"/>
  <c r="L305" i="29"/>
  <c r="L306" i="29"/>
  <c r="L307" i="29"/>
  <c r="L308" i="29"/>
  <c r="L309" i="29"/>
  <c r="L310" i="29"/>
  <c r="L311" i="29"/>
  <c r="L312" i="29"/>
  <c r="L313" i="29"/>
  <c r="L314" i="29"/>
  <c r="L315" i="29"/>
  <c r="L316" i="29"/>
  <c r="S316" i="29" s="1"/>
  <c r="L317" i="29"/>
  <c r="L318" i="29"/>
  <c r="L319" i="29"/>
  <c r="L320" i="29"/>
  <c r="L321" i="29"/>
  <c r="L322" i="29"/>
  <c r="L323" i="29"/>
  <c r="L324" i="29"/>
  <c r="L325" i="29"/>
  <c r="L326" i="29"/>
  <c r="L327" i="29"/>
  <c r="L328" i="29"/>
  <c r="L329" i="29"/>
  <c r="L330" i="29"/>
  <c r="L331" i="29"/>
  <c r="L332" i="29"/>
  <c r="S332" i="29" s="1"/>
  <c r="L333" i="29"/>
  <c r="L334" i="29"/>
  <c r="L335" i="29"/>
  <c r="L336" i="29"/>
  <c r="L337" i="29"/>
  <c r="L338" i="29"/>
  <c r="L339" i="29"/>
  <c r="L340" i="29"/>
  <c r="L341" i="29"/>
  <c r="L342" i="29"/>
  <c r="L343" i="29"/>
  <c r="L344" i="29"/>
  <c r="L345" i="29"/>
  <c r="L346" i="29"/>
  <c r="L347" i="29"/>
  <c r="L348" i="29"/>
  <c r="L349" i="29"/>
  <c r="L350" i="29"/>
  <c r="L351" i="29"/>
  <c r="L352" i="29"/>
  <c r="L353" i="29"/>
  <c r="L354" i="29"/>
  <c r="L355" i="29"/>
  <c r="L356" i="29"/>
  <c r="L357" i="29"/>
  <c r="S357" i="29" s="1"/>
  <c r="L358" i="29"/>
  <c r="L359" i="29"/>
  <c r="L360" i="29"/>
  <c r="L361" i="29"/>
  <c r="L362" i="29"/>
  <c r="L363" i="29"/>
  <c r="L364" i="29"/>
  <c r="L365" i="29"/>
  <c r="S365" i="29" s="1"/>
  <c r="L366" i="29"/>
  <c r="L367" i="29"/>
  <c r="L368" i="29"/>
  <c r="L369" i="29"/>
  <c r="L370" i="29"/>
  <c r="L371" i="29"/>
  <c r="L372" i="29"/>
  <c r="L373" i="29"/>
  <c r="L374" i="29"/>
  <c r="L375" i="29"/>
  <c r="L376" i="29"/>
  <c r="S376" i="29" s="1"/>
  <c r="L377" i="29"/>
  <c r="S377" i="29" s="1"/>
  <c r="L378" i="29"/>
  <c r="L379" i="29"/>
  <c r="S379" i="29" s="1"/>
  <c r="L380" i="29"/>
  <c r="L381" i="29"/>
  <c r="L382" i="29"/>
  <c r="L383" i="29"/>
  <c r="L384" i="29"/>
  <c r="L385" i="29"/>
  <c r="L386" i="29"/>
  <c r="L387" i="29"/>
  <c r="L388" i="29"/>
  <c r="L389" i="29"/>
  <c r="L390" i="29"/>
  <c r="L391" i="29"/>
  <c r="L392" i="29"/>
  <c r="L393" i="29"/>
  <c r="L394" i="29"/>
  <c r="L395" i="29"/>
  <c r="L396" i="29"/>
  <c r="L397" i="29"/>
  <c r="L398" i="29"/>
  <c r="L399" i="29"/>
  <c r="L400" i="29"/>
  <c r="L401" i="29"/>
  <c r="L402" i="29"/>
  <c r="L403" i="29"/>
  <c r="L404" i="29"/>
  <c r="L405" i="29"/>
  <c r="L406" i="29"/>
  <c r="L407" i="29"/>
  <c r="L408" i="29"/>
  <c r="L409" i="29"/>
  <c r="L410" i="29"/>
  <c r="L411" i="29"/>
  <c r="L412" i="29"/>
  <c r="L413" i="29"/>
  <c r="L414" i="29"/>
  <c r="L415" i="29"/>
  <c r="L416" i="29"/>
  <c r="L417" i="29"/>
  <c r="L418" i="29"/>
  <c r="L419" i="29"/>
  <c r="L420" i="29"/>
  <c r="L421" i="29"/>
  <c r="L422" i="29"/>
  <c r="L423" i="29"/>
  <c r="L424" i="29"/>
  <c r="L425" i="29"/>
  <c r="L426" i="29"/>
  <c r="L427" i="29"/>
  <c r="L428" i="29"/>
  <c r="L429" i="29"/>
  <c r="L430" i="29"/>
  <c r="L431" i="29"/>
  <c r="L432" i="29"/>
  <c r="L433" i="29"/>
  <c r="L434" i="29"/>
  <c r="L435" i="29"/>
  <c r="L436" i="29"/>
  <c r="L437" i="29"/>
  <c r="L438" i="29"/>
  <c r="L439" i="29"/>
  <c r="L440" i="29"/>
  <c r="L441" i="29"/>
  <c r="L442" i="29"/>
  <c r="L443" i="29"/>
  <c r="L444" i="29"/>
  <c r="L445" i="29"/>
  <c r="L446" i="29"/>
  <c r="L447" i="29"/>
  <c r="L448" i="29"/>
  <c r="L449" i="29"/>
  <c r="L450" i="29"/>
  <c r="L451" i="29"/>
  <c r="L452" i="29"/>
  <c r="L453" i="29"/>
  <c r="L454" i="29"/>
  <c r="L455" i="29"/>
  <c r="L456" i="29"/>
  <c r="L457" i="29"/>
  <c r="L458" i="29"/>
  <c r="L459" i="29"/>
  <c r="L460" i="29"/>
  <c r="L461" i="29"/>
  <c r="L462" i="29"/>
  <c r="L463" i="29"/>
  <c r="L464" i="29"/>
  <c r="L465" i="29"/>
  <c r="L466" i="29"/>
  <c r="L467" i="29"/>
  <c r="L468" i="29"/>
  <c r="L469" i="29"/>
  <c r="L470" i="29"/>
  <c r="L471" i="29"/>
  <c r="L472" i="29"/>
  <c r="L473" i="29"/>
  <c r="L474" i="29"/>
  <c r="L475" i="29"/>
  <c r="S475" i="29" s="1"/>
  <c r="L476" i="29"/>
  <c r="L477" i="29"/>
  <c r="L478" i="29"/>
  <c r="L479" i="29"/>
  <c r="S479" i="29" s="1"/>
  <c r="L480" i="29"/>
  <c r="L481" i="29"/>
  <c r="L482" i="29"/>
  <c r="L483" i="29"/>
  <c r="L484" i="29"/>
  <c r="L485" i="29"/>
  <c r="L486" i="29"/>
  <c r="L487" i="29"/>
  <c r="L488" i="29"/>
  <c r="L489" i="29"/>
  <c r="L490" i="29"/>
  <c r="L491" i="29"/>
  <c r="L492" i="29"/>
  <c r="L493" i="29"/>
  <c r="L494" i="29"/>
  <c r="L495" i="29"/>
  <c r="L496" i="29"/>
  <c r="L497" i="29"/>
  <c r="L498" i="29"/>
  <c r="L499" i="29"/>
  <c r="L500" i="29"/>
  <c r="L501" i="29"/>
  <c r="L502" i="29"/>
  <c r="L503" i="29"/>
  <c r="L504" i="29"/>
  <c r="L505" i="29"/>
  <c r="L506" i="29"/>
  <c r="L507" i="29"/>
  <c r="L508" i="29"/>
  <c r="L509" i="29"/>
  <c r="L510" i="29"/>
  <c r="L511" i="29"/>
  <c r="L512" i="29"/>
  <c r="L513" i="29"/>
  <c r="L514" i="29"/>
  <c r="L515" i="29"/>
  <c r="L516" i="29"/>
  <c r="L517" i="29"/>
  <c r="L518" i="29"/>
  <c r="L519" i="29"/>
  <c r="L520" i="29"/>
  <c r="L521" i="29"/>
  <c r="L522" i="29"/>
  <c r="L523" i="29"/>
  <c r="L524" i="29"/>
  <c r="L525" i="29"/>
  <c r="L526" i="29"/>
  <c r="L527" i="29"/>
  <c r="L528" i="29"/>
  <c r="L529" i="29"/>
  <c r="L530" i="29"/>
  <c r="L531" i="29"/>
  <c r="L532" i="29"/>
  <c r="L533" i="29"/>
  <c r="L534" i="29"/>
  <c r="L535" i="29"/>
  <c r="L536" i="29"/>
  <c r="L537" i="29"/>
  <c r="L538" i="29"/>
  <c r="L539" i="29"/>
  <c r="L540" i="29"/>
  <c r="L541" i="29"/>
  <c r="L542" i="29"/>
  <c r="L543" i="29"/>
  <c r="L544" i="29"/>
  <c r="L545" i="29"/>
  <c r="L546" i="29"/>
  <c r="L547" i="29"/>
  <c r="L548" i="29"/>
  <c r="L549" i="29"/>
  <c r="L550" i="29"/>
  <c r="L551" i="29"/>
  <c r="L552" i="29"/>
  <c r="L553" i="29"/>
  <c r="L554" i="29"/>
  <c r="L555" i="29"/>
  <c r="L556" i="29"/>
  <c r="L557" i="29"/>
  <c r="L558" i="29"/>
  <c r="L559" i="29"/>
  <c r="L560" i="29"/>
  <c r="L561" i="29"/>
  <c r="L562" i="29"/>
  <c r="L563" i="29"/>
  <c r="L564" i="29"/>
  <c r="L565" i="29"/>
  <c r="L566" i="29"/>
  <c r="L567" i="29"/>
  <c r="L568" i="29"/>
  <c r="L569" i="29"/>
  <c r="L570" i="29"/>
  <c r="L571" i="29"/>
  <c r="S571" i="29" s="1"/>
  <c r="L572" i="29"/>
  <c r="L573" i="29"/>
  <c r="L574" i="29"/>
  <c r="L575" i="29"/>
  <c r="L576" i="29"/>
  <c r="L577" i="29"/>
  <c r="L578" i="29"/>
  <c r="L579" i="29"/>
  <c r="S579" i="29" s="1"/>
  <c r="L580" i="29"/>
  <c r="L581" i="29"/>
  <c r="S581" i="29" s="1"/>
  <c r="L582" i="29"/>
  <c r="L583" i="29"/>
  <c r="S583" i="29" s="1"/>
  <c r="L584" i="29"/>
  <c r="L585" i="29"/>
  <c r="L586" i="29"/>
  <c r="L587" i="29"/>
  <c r="L588" i="29"/>
  <c r="S588" i="29" s="1"/>
  <c r="L589" i="29"/>
  <c r="L590" i="29"/>
  <c r="L591" i="29"/>
  <c r="L592" i="29"/>
  <c r="L593" i="29"/>
  <c r="L594" i="29"/>
  <c r="L595" i="29"/>
  <c r="L596" i="29"/>
  <c r="S596" i="29" s="1"/>
  <c r="L597" i="29"/>
  <c r="L598" i="29"/>
  <c r="L599" i="29"/>
  <c r="S599" i="29" s="1"/>
  <c r="L600" i="29"/>
  <c r="L601" i="29"/>
  <c r="S601" i="29" s="1"/>
  <c r="L602" i="29"/>
  <c r="L603" i="29"/>
  <c r="S603" i="29" s="1"/>
  <c r="L604" i="29"/>
  <c r="L605" i="29"/>
  <c r="S605" i="29" s="1"/>
  <c r="L606" i="29"/>
  <c r="L607" i="29"/>
  <c r="L608" i="29"/>
  <c r="S608" i="29" s="1"/>
  <c r="L609" i="29"/>
  <c r="L610" i="29"/>
  <c r="L611" i="29"/>
  <c r="L612" i="29"/>
  <c r="L613" i="29"/>
  <c r="L614" i="29"/>
  <c r="L615" i="29"/>
  <c r="L616" i="29"/>
  <c r="L617" i="29"/>
  <c r="L618" i="29"/>
  <c r="L619" i="29"/>
  <c r="L620" i="29"/>
  <c r="L621" i="29"/>
  <c r="L622" i="29"/>
  <c r="L623" i="29"/>
  <c r="L624" i="29"/>
  <c r="S624" i="29" s="1"/>
  <c r="L625" i="29"/>
  <c r="L626" i="29"/>
  <c r="L627" i="29"/>
  <c r="L628" i="29"/>
  <c r="L629" i="29"/>
  <c r="L630" i="29"/>
  <c r="L631" i="29"/>
  <c r="L632" i="29"/>
  <c r="L633" i="29"/>
  <c r="L634" i="29"/>
  <c r="L635" i="29"/>
  <c r="L636" i="29"/>
  <c r="L637" i="29"/>
  <c r="L638" i="29"/>
  <c r="L639" i="29"/>
  <c r="L640" i="29"/>
  <c r="L641" i="29"/>
  <c r="L642" i="29"/>
  <c r="L643" i="29"/>
  <c r="L644" i="29"/>
  <c r="L645" i="29"/>
  <c r="L646" i="29"/>
  <c r="L647" i="29"/>
  <c r="L648" i="29"/>
  <c r="L649" i="29"/>
  <c r="L650" i="29"/>
  <c r="L651" i="29"/>
  <c r="L652" i="29"/>
  <c r="L653" i="29"/>
  <c r="L654" i="29"/>
  <c r="L655" i="29"/>
  <c r="L656" i="29"/>
  <c r="L657" i="29"/>
  <c r="L658" i="29"/>
  <c r="L659" i="29"/>
  <c r="L660" i="29"/>
  <c r="L661" i="29"/>
  <c r="L662" i="29"/>
  <c r="L663" i="29"/>
  <c r="L664" i="29"/>
  <c r="L665" i="29"/>
  <c r="L666" i="29"/>
  <c r="L667" i="29"/>
  <c r="L668" i="29"/>
  <c r="L669" i="29"/>
  <c r="L670" i="29"/>
  <c r="L671" i="29"/>
  <c r="L672" i="29"/>
  <c r="L673" i="29"/>
  <c r="L674" i="29"/>
  <c r="L675" i="29"/>
  <c r="L676" i="29"/>
  <c r="L677" i="29"/>
  <c r="L678" i="29"/>
  <c r="L679" i="29"/>
  <c r="L680" i="29"/>
  <c r="L681" i="29"/>
  <c r="L682" i="29"/>
  <c r="L683" i="29"/>
  <c r="L684" i="29"/>
  <c r="L685" i="29"/>
  <c r="S685" i="29" s="1"/>
  <c r="L686" i="29"/>
  <c r="L687" i="29"/>
  <c r="L688" i="29"/>
  <c r="L689" i="29"/>
  <c r="L690" i="29"/>
  <c r="L691" i="29"/>
  <c r="L692" i="29"/>
  <c r="S692" i="29" s="1"/>
  <c r="L693" i="29"/>
  <c r="L694" i="29"/>
  <c r="L695" i="29"/>
  <c r="L696" i="29"/>
  <c r="L697" i="29"/>
  <c r="L698" i="29"/>
  <c r="L699" i="29"/>
  <c r="L700" i="29"/>
  <c r="S700" i="29" s="1"/>
  <c r="L701" i="29"/>
  <c r="L702" i="29"/>
  <c r="L703" i="29"/>
  <c r="L704" i="29"/>
  <c r="L705" i="29"/>
  <c r="L706" i="29"/>
  <c r="L707" i="29"/>
  <c r="L708" i="29"/>
  <c r="S708" i="29" s="1"/>
  <c r="L709" i="29"/>
  <c r="S709" i="29" s="1"/>
  <c r="L710" i="29"/>
  <c r="L711" i="29"/>
  <c r="L712" i="29"/>
  <c r="L713" i="29"/>
  <c r="S713" i="29" s="1"/>
  <c r="L714" i="29"/>
  <c r="L715" i="29"/>
  <c r="L716" i="29"/>
  <c r="L717" i="29"/>
  <c r="L718" i="29"/>
  <c r="L719" i="29"/>
  <c r="L720" i="29"/>
  <c r="L721" i="29"/>
  <c r="L722" i="29"/>
  <c r="L723" i="29"/>
  <c r="L724" i="29"/>
  <c r="L725" i="29"/>
  <c r="L726" i="29"/>
  <c r="L727" i="29"/>
  <c r="L728" i="29"/>
  <c r="L729" i="29"/>
  <c r="L730" i="29"/>
  <c r="L731" i="29"/>
  <c r="L732" i="29"/>
  <c r="L733" i="29"/>
  <c r="L734" i="29"/>
  <c r="L735" i="29"/>
  <c r="L736" i="29"/>
  <c r="L737" i="29"/>
  <c r="L738" i="29"/>
  <c r="L739" i="29"/>
  <c r="L740" i="29"/>
  <c r="L741" i="29"/>
  <c r="L742" i="29"/>
  <c r="L743" i="29"/>
  <c r="L744" i="29"/>
  <c r="L745" i="29"/>
  <c r="L746" i="29"/>
  <c r="L747" i="29"/>
  <c r="L748" i="29"/>
  <c r="L749" i="29"/>
  <c r="L750" i="29"/>
  <c r="L751" i="29"/>
  <c r="L752" i="29"/>
  <c r="L753" i="29"/>
  <c r="L754" i="29"/>
  <c r="L755" i="29"/>
  <c r="L756" i="29"/>
  <c r="L757" i="29"/>
  <c r="L758" i="29"/>
  <c r="L759" i="29"/>
  <c r="L760" i="29"/>
  <c r="L761" i="29"/>
  <c r="L762" i="29"/>
  <c r="L763" i="29"/>
  <c r="L764" i="29"/>
  <c r="L765" i="29"/>
  <c r="L766" i="29"/>
  <c r="L767" i="29"/>
  <c r="L768" i="29"/>
  <c r="L769" i="29"/>
  <c r="L770" i="29"/>
  <c r="L771" i="29"/>
  <c r="L772" i="29"/>
  <c r="L773" i="29"/>
  <c r="L774" i="29"/>
  <c r="L775" i="29"/>
  <c r="L776" i="29"/>
  <c r="L777" i="29"/>
  <c r="L778" i="29"/>
  <c r="L779" i="29"/>
  <c r="L780" i="29"/>
  <c r="L781" i="29"/>
  <c r="L782" i="29"/>
  <c r="L783" i="29"/>
  <c r="S783" i="29" s="1"/>
  <c r="L784" i="29"/>
  <c r="L785" i="29"/>
  <c r="S785" i="29" s="1"/>
  <c r="L786" i="29"/>
  <c r="L787" i="29"/>
  <c r="S787" i="29" s="1"/>
  <c r="L788" i="29"/>
  <c r="S788" i="29" s="1"/>
  <c r="L789" i="29"/>
  <c r="S789" i="29" s="1"/>
  <c r="L790" i="29"/>
  <c r="L791" i="29"/>
  <c r="S791" i="29" s="1"/>
  <c r="L792" i="29"/>
  <c r="L793" i="29"/>
  <c r="L794" i="29"/>
  <c r="L795" i="29"/>
  <c r="L796" i="29"/>
  <c r="S796" i="29" s="1"/>
  <c r="L797" i="29"/>
  <c r="L798" i="29"/>
  <c r="L799" i="29"/>
  <c r="L800" i="29"/>
  <c r="L801" i="29"/>
  <c r="L802" i="29"/>
  <c r="L803" i="29"/>
  <c r="L2" i="29"/>
  <c r="S2" i="29" s="1"/>
  <c r="K2" i="29"/>
  <c r="A2" i="20"/>
  <c r="T803" i="29"/>
  <c r="T802" i="29"/>
  <c r="T801" i="29"/>
  <c r="T800" i="29"/>
  <c r="T799" i="29"/>
  <c r="T798" i="29"/>
  <c r="T797" i="29"/>
  <c r="T796" i="29"/>
  <c r="T795" i="29"/>
  <c r="T794" i="29"/>
  <c r="T793" i="29"/>
  <c r="T792" i="29"/>
  <c r="T791" i="29"/>
  <c r="T790" i="29"/>
  <c r="T789" i="29"/>
  <c r="T788" i="29"/>
  <c r="T787" i="29"/>
  <c r="T786" i="29"/>
  <c r="T785" i="29"/>
  <c r="T784" i="29"/>
  <c r="T783" i="29"/>
  <c r="T782" i="29"/>
  <c r="T781" i="29"/>
  <c r="T780" i="29"/>
  <c r="T779" i="29"/>
  <c r="T778" i="29"/>
  <c r="T777" i="29"/>
  <c r="T776" i="29"/>
  <c r="T775" i="29"/>
  <c r="T774" i="29"/>
  <c r="T773" i="29"/>
  <c r="T772" i="29"/>
  <c r="T771" i="29"/>
  <c r="T770" i="29"/>
  <c r="T769" i="29"/>
  <c r="T768" i="29"/>
  <c r="T767" i="29"/>
  <c r="T766" i="29"/>
  <c r="T765" i="29"/>
  <c r="T764" i="29"/>
  <c r="T763" i="29"/>
  <c r="T762" i="29"/>
  <c r="T761" i="29"/>
  <c r="T760" i="29"/>
  <c r="T759" i="29"/>
  <c r="T758" i="29"/>
  <c r="T757" i="29"/>
  <c r="T756" i="29"/>
  <c r="T755" i="29"/>
  <c r="T754" i="29"/>
  <c r="T753" i="29"/>
  <c r="T752" i="29"/>
  <c r="T751" i="29"/>
  <c r="T750" i="29"/>
  <c r="T749" i="29"/>
  <c r="T748" i="29"/>
  <c r="T747" i="29"/>
  <c r="T746" i="29"/>
  <c r="T745" i="29"/>
  <c r="T744" i="29"/>
  <c r="T743" i="29"/>
  <c r="T742" i="29"/>
  <c r="T741" i="29"/>
  <c r="T740" i="29"/>
  <c r="T739" i="29"/>
  <c r="T738" i="29"/>
  <c r="T737" i="29"/>
  <c r="T736" i="29"/>
  <c r="T735" i="29"/>
  <c r="T734" i="29"/>
  <c r="T733" i="29"/>
  <c r="T732" i="29"/>
  <c r="T731" i="29"/>
  <c r="T730" i="29"/>
  <c r="T729" i="29"/>
  <c r="T728" i="29"/>
  <c r="T727" i="29"/>
  <c r="T726" i="29"/>
  <c r="T725" i="29"/>
  <c r="T724" i="29"/>
  <c r="T723" i="29"/>
  <c r="T722" i="29"/>
  <c r="T721" i="29"/>
  <c r="T720" i="29"/>
  <c r="T719" i="29"/>
  <c r="T718" i="29"/>
  <c r="T717" i="29"/>
  <c r="T716" i="29"/>
  <c r="T715" i="29"/>
  <c r="T714" i="29"/>
  <c r="T713" i="29"/>
  <c r="T712" i="29"/>
  <c r="T711" i="29"/>
  <c r="T710" i="29"/>
  <c r="T709" i="29"/>
  <c r="T708" i="29"/>
  <c r="T707" i="29"/>
  <c r="T706" i="29"/>
  <c r="T705" i="29"/>
  <c r="T704" i="29"/>
  <c r="T703" i="29"/>
  <c r="T702" i="29"/>
  <c r="T701" i="29"/>
  <c r="T700" i="29"/>
  <c r="T699" i="29"/>
  <c r="T698" i="29"/>
  <c r="T697" i="29"/>
  <c r="T696" i="29"/>
  <c r="T695" i="29"/>
  <c r="T694" i="29"/>
  <c r="T693" i="29"/>
  <c r="T692" i="29"/>
  <c r="T691" i="29"/>
  <c r="T690" i="29"/>
  <c r="T689" i="29"/>
  <c r="T688" i="29"/>
  <c r="T687" i="29"/>
  <c r="T686" i="29"/>
  <c r="T685" i="29"/>
  <c r="T684" i="29"/>
  <c r="T683" i="29"/>
  <c r="T682" i="29"/>
  <c r="T681" i="29"/>
  <c r="T680" i="29"/>
  <c r="T679" i="29"/>
  <c r="T678" i="29"/>
  <c r="T677" i="29"/>
  <c r="T676" i="29"/>
  <c r="T675" i="29"/>
  <c r="T674" i="29"/>
  <c r="T673" i="29"/>
  <c r="T672" i="29"/>
  <c r="T671" i="29"/>
  <c r="T670" i="29"/>
  <c r="T669" i="29"/>
  <c r="T668" i="29"/>
  <c r="T667" i="29"/>
  <c r="T666" i="29"/>
  <c r="T665" i="29"/>
  <c r="T664" i="29"/>
  <c r="T663" i="29"/>
  <c r="T662" i="29"/>
  <c r="T661" i="29"/>
  <c r="T660" i="29"/>
  <c r="T659" i="29"/>
  <c r="T658" i="29"/>
  <c r="T657" i="29"/>
  <c r="T656" i="29"/>
  <c r="T655" i="29"/>
  <c r="T654" i="29"/>
  <c r="T653" i="29"/>
  <c r="T652" i="29"/>
  <c r="T651" i="29"/>
  <c r="T650" i="29"/>
  <c r="T649" i="29"/>
  <c r="T648" i="29"/>
  <c r="T647" i="29"/>
  <c r="T646" i="29"/>
  <c r="T645" i="29"/>
  <c r="T644" i="29"/>
  <c r="T643" i="29"/>
  <c r="T642" i="29"/>
  <c r="T641" i="29"/>
  <c r="T640" i="29"/>
  <c r="T639" i="29"/>
  <c r="T638" i="29"/>
  <c r="T637" i="29"/>
  <c r="T636" i="29"/>
  <c r="T635" i="29"/>
  <c r="T634" i="29"/>
  <c r="T633" i="29"/>
  <c r="T632" i="29"/>
  <c r="T631" i="29"/>
  <c r="T630" i="29"/>
  <c r="T629" i="29"/>
  <c r="T628" i="29"/>
  <c r="T627" i="29"/>
  <c r="T626" i="29"/>
  <c r="T625" i="29"/>
  <c r="T624" i="29"/>
  <c r="T623" i="29"/>
  <c r="T622" i="29"/>
  <c r="T621" i="29"/>
  <c r="T620" i="29"/>
  <c r="T619" i="29"/>
  <c r="T618" i="29"/>
  <c r="T617" i="29"/>
  <c r="T616" i="29"/>
  <c r="T615" i="29"/>
  <c r="T614" i="29"/>
  <c r="T613" i="29"/>
  <c r="T612" i="29"/>
  <c r="T611" i="29"/>
  <c r="T610" i="29"/>
  <c r="T609" i="29"/>
  <c r="T608" i="29"/>
  <c r="T607" i="29"/>
  <c r="T606" i="29"/>
  <c r="T605" i="29"/>
  <c r="T604" i="29"/>
  <c r="T603" i="29"/>
  <c r="T602" i="29"/>
  <c r="T601" i="29"/>
  <c r="T600" i="29"/>
  <c r="T599" i="29"/>
  <c r="T598" i="29"/>
  <c r="T597" i="29"/>
  <c r="T596" i="29"/>
  <c r="T595" i="29"/>
  <c r="T594" i="29"/>
  <c r="T593" i="29"/>
  <c r="T592" i="29"/>
  <c r="T591" i="29"/>
  <c r="T590" i="29"/>
  <c r="T589" i="29"/>
  <c r="T588" i="29"/>
  <c r="T587" i="29"/>
  <c r="T586" i="29"/>
  <c r="T585" i="29"/>
  <c r="T584" i="29"/>
  <c r="T583" i="29"/>
  <c r="T582" i="29"/>
  <c r="T581" i="29"/>
  <c r="T580" i="29"/>
  <c r="T579" i="29"/>
  <c r="T578" i="29"/>
  <c r="T577" i="29"/>
  <c r="T576" i="29"/>
  <c r="T575" i="29"/>
  <c r="T574" i="29"/>
  <c r="T573" i="29"/>
  <c r="T572" i="29"/>
  <c r="T571" i="29"/>
  <c r="T570" i="29"/>
  <c r="T569" i="29"/>
  <c r="T568" i="29"/>
  <c r="T567" i="29"/>
  <c r="T566" i="29"/>
  <c r="T565" i="29"/>
  <c r="T564" i="29"/>
  <c r="T563" i="29"/>
  <c r="T562" i="29"/>
  <c r="T561" i="29"/>
  <c r="T560" i="29"/>
  <c r="T559" i="29"/>
  <c r="T558" i="29"/>
  <c r="T557" i="29"/>
  <c r="T556" i="29"/>
  <c r="T555" i="29"/>
  <c r="T554" i="29"/>
  <c r="T553" i="29"/>
  <c r="T552" i="29"/>
  <c r="T551" i="29"/>
  <c r="T550" i="29"/>
  <c r="T549" i="29"/>
  <c r="T548" i="29"/>
  <c r="T547" i="29"/>
  <c r="T546" i="29"/>
  <c r="T545" i="29"/>
  <c r="T544" i="29"/>
  <c r="T543" i="29"/>
  <c r="T542" i="29"/>
  <c r="T541" i="29"/>
  <c r="T540" i="29"/>
  <c r="T539" i="29"/>
  <c r="T538" i="29"/>
  <c r="T537" i="29"/>
  <c r="T536" i="29"/>
  <c r="T535" i="29"/>
  <c r="T534" i="29"/>
  <c r="T533" i="29"/>
  <c r="T532" i="29"/>
  <c r="T531" i="29"/>
  <c r="T530" i="29"/>
  <c r="T529" i="29"/>
  <c r="T528" i="29"/>
  <c r="T527" i="29"/>
  <c r="T526" i="29"/>
  <c r="T525" i="29"/>
  <c r="T524" i="29"/>
  <c r="T523" i="29"/>
  <c r="T522" i="29"/>
  <c r="T521" i="29"/>
  <c r="T520" i="29"/>
  <c r="T519" i="29"/>
  <c r="T518" i="29"/>
  <c r="T517" i="29"/>
  <c r="T516" i="29"/>
  <c r="T515" i="29"/>
  <c r="T514" i="29"/>
  <c r="T513" i="29"/>
  <c r="T512" i="29"/>
  <c r="T511" i="29"/>
  <c r="T510" i="29"/>
  <c r="T509" i="29"/>
  <c r="T508" i="29"/>
  <c r="T507" i="29"/>
  <c r="T506" i="29"/>
  <c r="T505" i="29"/>
  <c r="T504" i="29"/>
  <c r="T503" i="29"/>
  <c r="T502" i="29"/>
  <c r="T501" i="29"/>
  <c r="T500" i="29"/>
  <c r="T499" i="29"/>
  <c r="T498" i="29"/>
  <c r="T497" i="29"/>
  <c r="T496" i="29"/>
  <c r="T495" i="29"/>
  <c r="T494" i="29"/>
  <c r="T493" i="29"/>
  <c r="T492" i="29"/>
  <c r="T491" i="29"/>
  <c r="T490" i="29"/>
  <c r="T489" i="29"/>
  <c r="T488" i="29"/>
  <c r="T487" i="29"/>
  <c r="T486" i="29"/>
  <c r="T485" i="29"/>
  <c r="T484" i="29"/>
  <c r="T483" i="29"/>
  <c r="T482" i="29"/>
  <c r="T481" i="29"/>
  <c r="T480" i="29"/>
  <c r="T479" i="29"/>
  <c r="T478" i="29"/>
  <c r="T477" i="29"/>
  <c r="T476" i="29"/>
  <c r="T475" i="29"/>
  <c r="T474" i="29"/>
  <c r="T473" i="29"/>
  <c r="T472" i="29"/>
  <c r="T471" i="29"/>
  <c r="T470" i="29"/>
  <c r="T469" i="29"/>
  <c r="T468" i="29"/>
  <c r="T467" i="29"/>
  <c r="T466" i="29"/>
  <c r="T465" i="29"/>
  <c r="T464" i="29"/>
  <c r="T463" i="29"/>
  <c r="T462" i="29"/>
  <c r="T461" i="29"/>
  <c r="T460" i="29"/>
  <c r="T459" i="29"/>
  <c r="T458" i="29"/>
  <c r="T457" i="29"/>
  <c r="T456" i="29"/>
  <c r="T455" i="29"/>
  <c r="T454" i="29"/>
  <c r="T453" i="29"/>
  <c r="T452" i="29"/>
  <c r="T451" i="29"/>
  <c r="T450" i="29"/>
  <c r="T449" i="29"/>
  <c r="T448" i="29"/>
  <c r="T447" i="29"/>
  <c r="T446" i="29"/>
  <c r="T445" i="29"/>
  <c r="T444" i="29"/>
  <c r="T443" i="29"/>
  <c r="T442" i="29"/>
  <c r="T441" i="29"/>
  <c r="T440" i="29"/>
  <c r="T439" i="29"/>
  <c r="T438" i="29"/>
  <c r="T437" i="29"/>
  <c r="T436" i="29"/>
  <c r="T435" i="29"/>
  <c r="T434" i="29"/>
  <c r="T433" i="29"/>
  <c r="T432" i="29"/>
  <c r="T431" i="29"/>
  <c r="T430" i="29"/>
  <c r="T429" i="29"/>
  <c r="T428" i="29"/>
  <c r="T427" i="29"/>
  <c r="T426" i="29"/>
  <c r="T425" i="29"/>
  <c r="T424" i="29"/>
  <c r="T423" i="29"/>
  <c r="T422" i="29"/>
  <c r="T421" i="29"/>
  <c r="T420" i="29"/>
  <c r="T419" i="29"/>
  <c r="T418" i="29"/>
  <c r="T417" i="29"/>
  <c r="T416" i="29"/>
  <c r="T415" i="29"/>
  <c r="T414" i="29"/>
  <c r="T413" i="29"/>
  <c r="T412" i="29"/>
  <c r="T411" i="29"/>
  <c r="T410" i="29"/>
  <c r="T409" i="29"/>
  <c r="T408" i="29"/>
  <c r="T407" i="29"/>
  <c r="T406" i="29"/>
  <c r="T405" i="29"/>
  <c r="T404" i="29"/>
  <c r="T403" i="29"/>
  <c r="T402" i="29"/>
  <c r="T401" i="29"/>
  <c r="T400" i="29"/>
  <c r="T399" i="29"/>
  <c r="T398" i="29"/>
  <c r="T397" i="29"/>
  <c r="T396" i="29"/>
  <c r="T395" i="29"/>
  <c r="T394" i="29"/>
  <c r="T393" i="29"/>
  <c r="T392" i="29"/>
  <c r="T391" i="29"/>
  <c r="T390" i="29"/>
  <c r="T389" i="29"/>
  <c r="T388" i="29"/>
  <c r="T387" i="29"/>
  <c r="T386" i="29"/>
  <c r="T385" i="29"/>
  <c r="T384" i="29"/>
  <c r="T383" i="29"/>
  <c r="T382" i="29"/>
  <c r="T381" i="29"/>
  <c r="T380" i="29"/>
  <c r="T379" i="29"/>
  <c r="T378" i="29"/>
  <c r="T377" i="29"/>
  <c r="T376" i="29"/>
  <c r="T375" i="29"/>
  <c r="T374" i="29"/>
  <c r="T373" i="29"/>
  <c r="T372" i="29"/>
  <c r="T371" i="29"/>
  <c r="T370" i="29"/>
  <c r="T369" i="29"/>
  <c r="T368" i="29"/>
  <c r="T367" i="29"/>
  <c r="T366" i="29"/>
  <c r="T365" i="29"/>
  <c r="T364" i="29"/>
  <c r="T363" i="29"/>
  <c r="T362" i="29"/>
  <c r="T361" i="29"/>
  <c r="T360" i="29"/>
  <c r="T359" i="29"/>
  <c r="T358" i="29"/>
  <c r="T357" i="29"/>
  <c r="T356" i="29"/>
  <c r="T355" i="29"/>
  <c r="T354" i="29"/>
  <c r="T353" i="29"/>
  <c r="T352" i="29"/>
  <c r="T351" i="29"/>
  <c r="T350" i="29"/>
  <c r="T349" i="29"/>
  <c r="T348" i="29"/>
  <c r="T347" i="29"/>
  <c r="T346" i="29"/>
  <c r="T345" i="29"/>
  <c r="T344" i="29"/>
  <c r="T343" i="29"/>
  <c r="T342" i="29"/>
  <c r="T341" i="29"/>
  <c r="T340" i="29"/>
  <c r="T339" i="29"/>
  <c r="T338" i="29"/>
  <c r="T337" i="29"/>
  <c r="T336" i="29"/>
  <c r="T335" i="29"/>
  <c r="T334" i="29"/>
  <c r="T333" i="29"/>
  <c r="T332" i="29"/>
  <c r="T331" i="29"/>
  <c r="T330" i="29"/>
  <c r="T329" i="29"/>
  <c r="T328" i="29"/>
  <c r="T327" i="29"/>
  <c r="T326" i="29"/>
  <c r="T325" i="29"/>
  <c r="T324" i="29"/>
  <c r="T323" i="29"/>
  <c r="T322" i="29"/>
  <c r="T321" i="29"/>
  <c r="T320" i="29"/>
  <c r="T319" i="29"/>
  <c r="T318" i="29"/>
  <c r="T317" i="29"/>
  <c r="T316" i="29"/>
  <c r="T315" i="29"/>
  <c r="T314" i="29"/>
  <c r="T313" i="29"/>
  <c r="T312" i="29"/>
  <c r="T311" i="29"/>
  <c r="T310" i="29"/>
  <c r="T309" i="29"/>
  <c r="T308" i="29"/>
  <c r="T307" i="29"/>
  <c r="T306" i="29"/>
  <c r="T305" i="29"/>
  <c r="T304" i="29"/>
  <c r="T303" i="29"/>
  <c r="T302" i="29"/>
  <c r="T301" i="29"/>
  <c r="T300" i="29"/>
  <c r="T299" i="29"/>
  <c r="T298" i="29"/>
  <c r="T297" i="29"/>
  <c r="T296" i="29"/>
  <c r="T295" i="29"/>
  <c r="T294" i="29"/>
  <c r="T293" i="29"/>
  <c r="T292" i="29"/>
  <c r="T291" i="29"/>
  <c r="T290" i="29"/>
  <c r="T289" i="29"/>
  <c r="T288" i="29"/>
  <c r="T287" i="29"/>
  <c r="T286" i="29"/>
  <c r="T285" i="29"/>
  <c r="T284" i="29"/>
  <c r="T283" i="29"/>
  <c r="T282" i="29"/>
  <c r="T281" i="29"/>
  <c r="T280" i="29"/>
  <c r="T279" i="29"/>
  <c r="T278" i="29"/>
  <c r="T277" i="29"/>
  <c r="T276" i="29"/>
  <c r="T275" i="29"/>
  <c r="T274" i="29"/>
  <c r="T273" i="29"/>
  <c r="T272" i="29"/>
  <c r="T271" i="29"/>
  <c r="T270" i="29"/>
  <c r="T269" i="29"/>
  <c r="T268" i="29"/>
  <c r="T267" i="29"/>
  <c r="T266" i="29"/>
  <c r="T265" i="29"/>
  <c r="T264" i="29"/>
  <c r="T263" i="29"/>
  <c r="T262" i="29"/>
  <c r="T261" i="29"/>
  <c r="T260" i="29"/>
  <c r="T259" i="29"/>
  <c r="T258" i="29"/>
  <c r="T257" i="29"/>
  <c r="T256" i="29"/>
  <c r="T255" i="29"/>
  <c r="T254" i="29"/>
  <c r="T253" i="29"/>
  <c r="T252" i="29"/>
  <c r="T251" i="29"/>
  <c r="T250" i="29"/>
  <c r="T249" i="29"/>
  <c r="T248" i="29"/>
  <c r="T247" i="29"/>
  <c r="T246" i="29"/>
  <c r="T245" i="29"/>
  <c r="T244" i="29"/>
  <c r="T243" i="29"/>
  <c r="T242" i="29"/>
  <c r="T241" i="29"/>
  <c r="T240" i="29"/>
  <c r="T239" i="29"/>
  <c r="T238" i="29"/>
  <c r="T237" i="29"/>
  <c r="T236" i="29"/>
  <c r="T235" i="29"/>
  <c r="T234" i="29"/>
  <c r="T233" i="29"/>
  <c r="T232" i="29"/>
  <c r="T231" i="29"/>
  <c r="T230" i="29"/>
  <c r="T229" i="29"/>
  <c r="T228" i="29"/>
  <c r="T227" i="29"/>
  <c r="T226" i="29"/>
  <c r="T225" i="29"/>
  <c r="T224" i="29"/>
  <c r="T223" i="29"/>
  <c r="T222" i="29"/>
  <c r="T221" i="29"/>
  <c r="T220" i="29"/>
  <c r="T219" i="29"/>
  <c r="T218" i="29"/>
  <c r="T217" i="29"/>
  <c r="T216" i="29"/>
  <c r="T215" i="29"/>
  <c r="T214" i="29"/>
  <c r="T213" i="29"/>
  <c r="T212" i="29"/>
  <c r="T211" i="29"/>
  <c r="T210" i="29"/>
  <c r="T209" i="29"/>
  <c r="T208" i="29"/>
  <c r="T207" i="29"/>
  <c r="T206" i="29"/>
  <c r="T205" i="29"/>
  <c r="T204" i="29"/>
  <c r="T203" i="29"/>
  <c r="T202" i="29"/>
  <c r="T201" i="29"/>
  <c r="T200" i="29"/>
  <c r="T199" i="29"/>
  <c r="T198" i="29"/>
  <c r="T197" i="29"/>
  <c r="T196" i="29"/>
  <c r="T195" i="29"/>
  <c r="T194" i="29"/>
  <c r="T193" i="29"/>
  <c r="T192" i="29"/>
  <c r="T191" i="29"/>
  <c r="T190" i="29"/>
  <c r="T189" i="29"/>
  <c r="T188" i="29"/>
  <c r="T187" i="29"/>
  <c r="T186" i="29"/>
  <c r="T185" i="29"/>
  <c r="T184" i="29"/>
  <c r="T183" i="29"/>
  <c r="T182" i="29"/>
  <c r="T181" i="29"/>
  <c r="T180" i="29"/>
  <c r="T179" i="29"/>
  <c r="T178" i="29"/>
  <c r="T177" i="29"/>
  <c r="T176" i="29"/>
  <c r="T175" i="29"/>
  <c r="T174" i="29"/>
  <c r="T173" i="29"/>
  <c r="T172" i="29"/>
  <c r="T171" i="29"/>
  <c r="T170" i="29"/>
  <c r="T169" i="29"/>
  <c r="T168" i="29"/>
  <c r="T167" i="29"/>
  <c r="T166" i="29"/>
  <c r="T165" i="29"/>
  <c r="T164" i="29"/>
  <c r="T163" i="29"/>
  <c r="T162" i="29"/>
  <c r="T161" i="29"/>
  <c r="T160" i="29"/>
  <c r="T159" i="29"/>
  <c r="T158" i="29"/>
  <c r="T157" i="29"/>
  <c r="T156" i="29"/>
  <c r="T155" i="29"/>
  <c r="T154" i="29"/>
  <c r="T153" i="29"/>
  <c r="T152" i="29"/>
  <c r="T151" i="29"/>
  <c r="T150" i="29"/>
  <c r="T149" i="29"/>
  <c r="T148" i="29"/>
  <c r="T147" i="29"/>
  <c r="T146" i="29"/>
  <c r="T145" i="29"/>
  <c r="T144" i="29"/>
  <c r="T143" i="29"/>
  <c r="T142" i="29"/>
  <c r="T141" i="29"/>
  <c r="T140" i="29"/>
  <c r="T139" i="29"/>
  <c r="T138" i="29"/>
  <c r="T137" i="29"/>
  <c r="T136" i="29"/>
  <c r="T135" i="29"/>
  <c r="T134" i="29"/>
  <c r="T133" i="29"/>
  <c r="T132" i="29"/>
  <c r="T131" i="29"/>
  <c r="T130" i="29"/>
  <c r="T129" i="29"/>
  <c r="T128" i="29"/>
  <c r="T127" i="29"/>
  <c r="T126" i="29"/>
  <c r="T125" i="29"/>
  <c r="T124" i="29"/>
  <c r="T123" i="29"/>
  <c r="T122" i="29"/>
  <c r="T121" i="29"/>
  <c r="T120" i="29"/>
  <c r="T119" i="29"/>
  <c r="T118" i="29"/>
  <c r="T117" i="29"/>
  <c r="T116" i="29"/>
  <c r="T115" i="29"/>
  <c r="T114" i="29"/>
  <c r="T113" i="29"/>
  <c r="T112" i="29"/>
  <c r="T111" i="29"/>
  <c r="T110" i="29"/>
  <c r="T109" i="29"/>
  <c r="T108" i="29"/>
  <c r="T107" i="29"/>
  <c r="T106" i="29"/>
  <c r="T105" i="29"/>
  <c r="T104" i="29"/>
  <c r="T103" i="29"/>
  <c r="T102" i="29"/>
  <c r="T101" i="29"/>
  <c r="T100" i="29"/>
  <c r="T99" i="29"/>
  <c r="T98" i="29"/>
  <c r="T97" i="29"/>
  <c r="T96" i="29"/>
  <c r="T95" i="29"/>
  <c r="T94" i="29"/>
  <c r="T93" i="29"/>
  <c r="T92" i="29"/>
  <c r="T91" i="29"/>
  <c r="T90" i="29"/>
  <c r="T89" i="29"/>
  <c r="T88" i="29"/>
  <c r="T87" i="29"/>
  <c r="T86" i="29"/>
  <c r="T85" i="29"/>
  <c r="T84" i="29"/>
  <c r="T83" i="29"/>
  <c r="T82" i="29"/>
  <c r="T81" i="29"/>
  <c r="T80" i="29"/>
  <c r="T79" i="29"/>
  <c r="T78" i="29"/>
  <c r="T77" i="29"/>
  <c r="T76" i="29"/>
  <c r="T75" i="29"/>
  <c r="T74" i="29"/>
  <c r="T73" i="29"/>
  <c r="T72" i="29"/>
  <c r="T71" i="29"/>
  <c r="T70" i="29"/>
  <c r="T69" i="29"/>
  <c r="T68" i="29"/>
  <c r="T67" i="29"/>
  <c r="T66" i="29"/>
  <c r="T65" i="29"/>
  <c r="T64" i="29"/>
  <c r="T63" i="29"/>
  <c r="T62" i="29"/>
  <c r="T61" i="29"/>
  <c r="T60" i="29"/>
  <c r="T59" i="29"/>
  <c r="T58" i="29"/>
  <c r="T57" i="29"/>
  <c r="T56" i="29"/>
  <c r="T55" i="29"/>
  <c r="T54" i="29"/>
  <c r="T53" i="29"/>
  <c r="T52" i="29"/>
  <c r="T51" i="29"/>
  <c r="T50" i="29"/>
  <c r="T49" i="29"/>
  <c r="T48" i="29"/>
  <c r="T47" i="29"/>
  <c r="T46" i="29"/>
  <c r="T45" i="29"/>
  <c r="T44" i="29"/>
  <c r="T43" i="29"/>
  <c r="T42" i="29"/>
  <c r="T41" i="29"/>
  <c r="T40" i="29"/>
  <c r="T39" i="29"/>
  <c r="T38" i="29"/>
  <c r="T37" i="29"/>
  <c r="T36" i="29"/>
  <c r="T35" i="29"/>
  <c r="T34" i="29"/>
  <c r="T33" i="29"/>
  <c r="T32" i="29"/>
  <c r="T31" i="29"/>
  <c r="T30" i="29"/>
  <c r="T29" i="29"/>
  <c r="T28" i="29"/>
  <c r="T27" i="29"/>
  <c r="T26" i="29"/>
  <c r="T25" i="29"/>
  <c r="T24" i="29"/>
  <c r="T23" i="29"/>
  <c r="T22" i="29"/>
  <c r="T21" i="29"/>
  <c r="T20" i="29"/>
  <c r="T19" i="29"/>
  <c r="T18" i="29"/>
  <c r="T17" i="29"/>
  <c r="T16" i="29"/>
  <c r="T15" i="29"/>
  <c r="T14" i="29"/>
  <c r="T13" i="29"/>
  <c r="T12" i="29"/>
  <c r="T11" i="29"/>
  <c r="T10" i="29"/>
  <c r="T9" i="29"/>
  <c r="T8" i="29"/>
  <c r="T7" i="29"/>
  <c r="T6" i="29"/>
  <c r="T5" i="29"/>
  <c r="T4" i="29"/>
  <c r="T3" i="29"/>
  <c r="T2" i="29"/>
  <c r="M803" i="29"/>
  <c r="K803" i="29"/>
  <c r="M802" i="29"/>
  <c r="K802" i="29"/>
  <c r="M801" i="29"/>
  <c r="O802" i="29" s="1"/>
  <c r="K801" i="29"/>
  <c r="M800" i="29"/>
  <c r="K800" i="29"/>
  <c r="M799" i="29"/>
  <c r="K799" i="29"/>
  <c r="M798" i="29"/>
  <c r="K798" i="29"/>
  <c r="M797" i="29"/>
  <c r="O797" i="29" s="1"/>
  <c r="K797" i="29"/>
  <c r="M796" i="29"/>
  <c r="K796" i="29"/>
  <c r="M795" i="29"/>
  <c r="O795" i="29" s="1"/>
  <c r="K795" i="29"/>
  <c r="M794" i="29"/>
  <c r="K794" i="29"/>
  <c r="M793" i="29"/>
  <c r="K793" i="29"/>
  <c r="M792" i="29"/>
  <c r="K792" i="29"/>
  <c r="M791" i="29"/>
  <c r="K791" i="29"/>
  <c r="M790" i="29"/>
  <c r="K790" i="29"/>
  <c r="M789" i="29"/>
  <c r="O789" i="29" s="1"/>
  <c r="K789" i="29"/>
  <c r="M788" i="29"/>
  <c r="K788" i="29"/>
  <c r="M787" i="29"/>
  <c r="O787" i="29" s="1"/>
  <c r="K787" i="29"/>
  <c r="M786" i="29"/>
  <c r="K786" i="29"/>
  <c r="M785" i="29"/>
  <c r="O785" i="29" s="1"/>
  <c r="K785" i="29"/>
  <c r="M784" i="29"/>
  <c r="K784" i="29"/>
  <c r="M783" i="29"/>
  <c r="O783" i="29" s="1"/>
  <c r="K783" i="29"/>
  <c r="M782" i="29"/>
  <c r="K782" i="29"/>
  <c r="M781" i="29"/>
  <c r="O781" i="29" s="1"/>
  <c r="K781" i="29"/>
  <c r="M780" i="29"/>
  <c r="K780" i="29"/>
  <c r="M779" i="29"/>
  <c r="O779" i="29" s="1"/>
  <c r="K779" i="29"/>
  <c r="M778" i="29"/>
  <c r="K778" i="29"/>
  <c r="M777" i="29"/>
  <c r="O777" i="29" s="1"/>
  <c r="K777" i="29"/>
  <c r="M776" i="29"/>
  <c r="K776" i="29"/>
  <c r="M775" i="29"/>
  <c r="O775" i="29" s="1"/>
  <c r="K775" i="29"/>
  <c r="M774" i="29"/>
  <c r="K774" i="29"/>
  <c r="M773" i="29"/>
  <c r="O773" i="29" s="1"/>
  <c r="K773" i="29"/>
  <c r="M772" i="29"/>
  <c r="K772" i="29"/>
  <c r="M771" i="29"/>
  <c r="K771" i="29"/>
  <c r="M770" i="29"/>
  <c r="K770" i="29"/>
  <c r="M769" i="29"/>
  <c r="K769" i="29"/>
  <c r="M768" i="29"/>
  <c r="K768" i="29"/>
  <c r="N767" i="29"/>
  <c r="R767" i="29" s="1"/>
  <c r="M767" i="29"/>
  <c r="O767" i="29" s="1"/>
  <c r="K767" i="29"/>
  <c r="M766" i="29"/>
  <c r="K766" i="29"/>
  <c r="M765" i="29"/>
  <c r="O765" i="29" s="1"/>
  <c r="K765" i="29"/>
  <c r="M764" i="29"/>
  <c r="K764" i="29"/>
  <c r="M763" i="29"/>
  <c r="O763" i="29" s="1"/>
  <c r="K763" i="29"/>
  <c r="M762" i="29"/>
  <c r="K762" i="29"/>
  <c r="M761" i="29"/>
  <c r="N762" i="29" s="1"/>
  <c r="K761" i="29"/>
  <c r="M760" i="29"/>
  <c r="K760" i="29"/>
  <c r="M759" i="29"/>
  <c r="K759" i="29"/>
  <c r="M758" i="29"/>
  <c r="N759" i="29" s="1"/>
  <c r="R759" i="29" s="1"/>
  <c r="K758" i="29"/>
  <c r="M757" i="29"/>
  <c r="O757" i="29" s="1"/>
  <c r="K757" i="29"/>
  <c r="N756" i="29"/>
  <c r="R756" i="29" s="1"/>
  <c r="M756" i="29"/>
  <c r="K756" i="29"/>
  <c r="M755" i="29"/>
  <c r="K755" i="29"/>
  <c r="M754" i="29"/>
  <c r="K754" i="29"/>
  <c r="M753" i="29"/>
  <c r="K753" i="29"/>
  <c r="M752" i="29"/>
  <c r="K752" i="29"/>
  <c r="M751" i="29"/>
  <c r="K751" i="29"/>
  <c r="M750" i="29"/>
  <c r="K750" i="29"/>
  <c r="M749" i="29"/>
  <c r="K749" i="29"/>
  <c r="M748" i="29"/>
  <c r="K748" i="29"/>
  <c r="M747" i="29"/>
  <c r="K747" i="29"/>
  <c r="M746" i="29"/>
  <c r="O746" i="29" s="1"/>
  <c r="K746" i="29"/>
  <c r="M745" i="29"/>
  <c r="K745" i="29"/>
  <c r="M744" i="29"/>
  <c r="O744" i="29" s="1"/>
  <c r="K744" i="29"/>
  <c r="M743" i="29"/>
  <c r="K743" i="29"/>
  <c r="M742" i="29"/>
  <c r="O742" i="29" s="1"/>
  <c r="K742" i="29"/>
  <c r="M741" i="29"/>
  <c r="K741" i="29"/>
  <c r="M740" i="29"/>
  <c r="O740" i="29" s="1"/>
  <c r="K740" i="29"/>
  <c r="M739" i="29"/>
  <c r="K739" i="29"/>
  <c r="M738" i="29"/>
  <c r="O738" i="29" s="1"/>
  <c r="K738" i="29"/>
  <c r="M737" i="29"/>
  <c r="K737" i="29"/>
  <c r="M736" i="29"/>
  <c r="O736" i="29" s="1"/>
  <c r="K736" i="29"/>
  <c r="M735" i="29"/>
  <c r="O735" i="29" s="1"/>
  <c r="K735" i="29"/>
  <c r="M734" i="29"/>
  <c r="K734" i="29"/>
  <c r="M733" i="29"/>
  <c r="O733" i="29" s="1"/>
  <c r="K733" i="29"/>
  <c r="M732" i="29"/>
  <c r="K732" i="29"/>
  <c r="M731" i="29"/>
  <c r="O731" i="29" s="1"/>
  <c r="K731" i="29"/>
  <c r="M730" i="29"/>
  <c r="K730" i="29"/>
  <c r="M729" i="29"/>
  <c r="O729" i="29" s="1"/>
  <c r="K729" i="29"/>
  <c r="M728" i="29"/>
  <c r="K728" i="29"/>
  <c r="M727" i="29"/>
  <c r="N728" i="29" s="1"/>
  <c r="K727" i="29"/>
  <c r="M726" i="29"/>
  <c r="K726" i="29"/>
  <c r="M725" i="29"/>
  <c r="O725" i="29" s="1"/>
  <c r="K725" i="29"/>
  <c r="M724" i="29"/>
  <c r="K724" i="29"/>
  <c r="M723" i="29"/>
  <c r="O723" i="29" s="1"/>
  <c r="K723" i="29"/>
  <c r="M722" i="29"/>
  <c r="K722" i="29"/>
  <c r="M721" i="29"/>
  <c r="N722" i="29" s="1"/>
  <c r="K721" i="29"/>
  <c r="M720" i="29"/>
  <c r="K720" i="29"/>
  <c r="M719" i="29"/>
  <c r="K719" i="29"/>
  <c r="M718" i="29"/>
  <c r="K718" i="29"/>
  <c r="M717" i="29"/>
  <c r="K717" i="29"/>
  <c r="M716" i="29"/>
  <c r="K716" i="29"/>
  <c r="M715" i="29"/>
  <c r="K715" i="29"/>
  <c r="M714" i="29"/>
  <c r="O714" i="29" s="1"/>
  <c r="K714" i="29"/>
  <c r="M713" i="29"/>
  <c r="K713" i="29"/>
  <c r="M712" i="29"/>
  <c r="O712" i="29" s="1"/>
  <c r="K712" i="29"/>
  <c r="M711" i="29"/>
  <c r="K711" i="29"/>
  <c r="M710" i="29"/>
  <c r="O710" i="29" s="1"/>
  <c r="K710" i="29"/>
  <c r="M709" i="29"/>
  <c r="K709" i="29"/>
  <c r="M708" i="29"/>
  <c r="O708" i="29" s="1"/>
  <c r="K708" i="29"/>
  <c r="M707" i="29"/>
  <c r="K707" i="29"/>
  <c r="M706" i="29"/>
  <c r="O706" i="29" s="1"/>
  <c r="K706" i="29"/>
  <c r="M705" i="29"/>
  <c r="K705" i="29"/>
  <c r="M704" i="29"/>
  <c r="K704" i="29"/>
  <c r="M703" i="29"/>
  <c r="K703" i="29"/>
  <c r="M702" i="29"/>
  <c r="O702" i="29" s="1"/>
  <c r="K702" i="29"/>
  <c r="M701" i="29"/>
  <c r="O701" i="29" s="1"/>
  <c r="K701" i="29"/>
  <c r="M700" i="29"/>
  <c r="K700" i="29"/>
  <c r="M699" i="29"/>
  <c r="O699" i="29" s="1"/>
  <c r="K699" i="29"/>
  <c r="M698" i="29"/>
  <c r="O698" i="29" s="1"/>
  <c r="K698" i="29"/>
  <c r="M697" i="29"/>
  <c r="K697" i="29"/>
  <c r="M696" i="29"/>
  <c r="K696" i="29"/>
  <c r="M695" i="29"/>
  <c r="K695" i="29"/>
  <c r="M694" i="29"/>
  <c r="K694" i="29"/>
  <c r="M693" i="29"/>
  <c r="O693" i="29" s="1"/>
  <c r="K693" i="29"/>
  <c r="M692" i="29"/>
  <c r="K692" i="29"/>
  <c r="M691" i="29"/>
  <c r="K691" i="29"/>
  <c r="M690" i="29"/>
  <c r="K690" i="29"/>
  <c r="M689" i="29"/>
  <c r="K689" i="29"/>
  <c r="M688" i="29"/>
  <c r="K688" i="29"/>
  <c r="N687" i="29"/>
  <c r="R687" i="29" s="1"/>
  <c r="M687" i="29"/>
  <c r="K687" i="29"/>
  <c r="M686" i="29"/>
  <c r="O686" i="29" s="1"/>
  <c r="K686" i="29"/>
  <c r="M685" i="29"/>
  <c r="K685" i="29"/>
  <c r="M684" i="29"/>
  <c r="K684" i="29"/>
  <c r="M683" i="29"/>
  <c r="K683" i="29"/>
  <c r="M682" i="29"/>
  <c r="O682" i="29" s="1"/>
  <c r="K682" i="29"/>
  <c r="M681" i="29"/>
  <c r="K681" i="29"/>
  <c r="M680" i="29"/>
  <c r="K680" i="29"/>
  <c r="M679" i="29"/>
  <c r="K679" i="29"/>
  <c r="M678" i="29"/>
  <c r="K678" i="29"/>
  <c r="M677" i="29"/>
  <c r="K677" i="29"/>
  <c r="M676" i="29"/>
  <c r="O676" i="29" s="1"/>
  <c r="K676" i="29"/>
  <c r="M675" i="29"/>
  <c r="K675" i="29"/>
  <c r="M674" i="29"/>
  <c r="O674" i="29" s="1"/>
  <c r="K674" i="29"/>
  <c r="M673" i="29"/>
  <c r="K673" i="29"/>
  <c r="M672" i="29"/>
  <c r="O672" i="29" s="1"/>
  <c r="K672" i="29"/>
  <c r="M671" i="29"/>
  <c r="O671" i="29" s="1"/>
  <c r="K671" i="29"/>
  <c r="M670" i="29"/>
  <c r="O670" i="29" s="1"/>
  <c r="K670" i="29"/>
  <c r="M669" i="29"/>
  <c r="O669" i="29" s="1"/>
  <c r="K669" i="29"/>
  <c r="M668" i="29"/>
  <c r="K668" i="29"/>
  <c r="M667" i="29"/>
  <c r="O667" i="29" s="1"/>
  <c r="K667" i="29"/>
  <c r="M666" i="29"/>
  <c r="K666" i="29"/>
  <c r="M665" i="29"/>
  <c r="O665" i="29" s="1"/>
  <c r="K665" i="29"/>
  <c r="M664" i="29"/>
  <c r="K664" i="29"/>
  <c r="M663" i="29"/>
  <c r="O663" i="29" s="1"/>
  <c r="K663" i="29"/>
  <c r="M662" i="29"/>
  <c r="K662" i="29"/>
  <c r="M661" i="29"/>
  <c r="O661" i="29" s="1"/>
  <c r="K661" i="29"/>
  <c r="M660" i="29"/>
  <c r="K660" i="29"/>
  <c r="M659" i="29"/>
  <c r="K659" i="29"/>
  <c r="M658" i="29"/>
  <c r="K658" i="29"/>
  <c r="M657" i="29"/>
  <c r="K657" i="29"/>
  <c r="M656" i="29"/>
  <c r="K656" i="29"/>
  <c r="M655" i="29"/>
  <c r="O655" i="29" s="1"/>
  <c r="K655" i="29"/>
  <c r="M654" i="29"/>
  <c r="K654" i="29"/>
  <c r="M653" i="29"/>
  <c r="O653" i="29" s="1"/>
  <c r="K653" i="29"/>
  <c r="M652" i="29"/>
  <c r="K652" i="29"/>
  <c r="M651" i="29"/>
  <c r="O651" i="29" s="1"/>
  <c r="K651" i="29"/>
  <c r="M650" i="29"/>
  <c r="K650" i="29"/>
  <c r="M649" i="29"/>
  <c r="O649" i="29" s="1"/>
  <c r="K649" i="29"/>
  <c r="M648" i="29"/>
  <c r="K648" i="29"/>
  <c r="M647" i="29"/>
  <c r="O647" i="29" s="1"/>
  <c r="K647" i="29"/>
  <c r="M646" i="29"/>
  <c r="O646" i="29" s="1"/>
  <c r="K646" i="29"/>
  <c r="M645" i="29"/>
  <c r="O645" i="29" s="1"/>
  <c r="K645" i="29"/>
  <c r="M644" i="29"/>
  <c r="K644" i="29"/>
  <c r="M643" i="29"/>
  <c r="K643" i="29"/>
  <c r="M642" i="29"/>
  <c r="K642" i="29"/>
  <c r="M641" i="29"/>
  <c r="K641" i="29"/>
  <c r="M640" i="29"/>
  <c r="K640" i="29"/>
  <c r="M639" i="29"/>
  <c r="O639" i="29" s="1"/>
  <c r="K639" i="29"/>
  <c r="M638" i="29"/>
  <c r="O638" i="29" s="1"/>
  <c r="K638" i="29"/>
  <c r="M637" i="29"/>
  <c r="O637" i="29" s="1"/>
  <c r="K637" i="29"/>
  <c r="M636" i="29"/>
  <c r="K636" i="29"/>
  <c r="M635" i="29"/>
  <c r="O635" i="29" s="1"/>
  <c r="K635" i="29"/>
  <c r="M634" i="29"/>
  <c r="K634" i="29"/>
  <c r="M633" i="29"/>
  <c r="O633" i="29" s="1"/>
  <c r="K633" i="29"/>
  <c r="M632" i="29"/>
  <c r="K632" i="29"/>
  <c r="M631" i="29"/>
  <c r="O631" i="29" s="1"/>
  <c r="K631" i="29"/>
  <c r="M630" i="29"/>
  <c r="K630" i="29"/>
  <c r="M629" i="29"/>
  <c r="O629" i="29" s="1"/>
  <c r="K629" i="29"/>
  <c r="M628" i="29"/>
  <c r="K628" i="29"/>
  <c r="M627" i="29"/>
  <c r="O627" i="29" s="1"/>
  <c r="K627" i="29"/>
  <c r="M626" i="29"/>
  <c r="K626" i="29"/>
  <c r="M625" i="29"/>
  <c r="O625" i="29" s="1"/>
  <c r="K625" i="29"/>
  <c r="M624" i="29"/>
  <c r="K624" i="29"/>
  <c r="M623" i="29"/>
  <c r="K623" i="29"/>
  <c r="M622" i="29"/>
  <c r="K622" i="29"/>
  <c r="M621" i="29"/>
  <c r="O621" i="29" s="1"/>
  <c r="K621" i="29"/>
  <c r="M620" i="29"/>
  <c r="K620" i="29"/>
  <c r="M619" i="29"/>
  <c r="O619" i="29" s="1"/>
  <c r="K619" i="29"/>
  <c r="M618" i="29"/>
  <c r="K618" i="29"/>
  <c r="M617" i="29"/>
  <c r="O617" i="29" s="1"/>
  <c r="K617" i="29"/>
  <c r="M616" i="29"/>
  <c r="K616" i="29"/>
  <c r="M615" i="29"/>
  <c r="O615" i="29" s="1"/>
  <c r="K615" i="29"/>
  <c r="M614" i="29"/>
  <c r="O614" i="29" s="1"/>
  <c r="K614" i="29"/>
  <c r="M613" i="29"/>
  <c r="O613" i="29" s="1"/>
  <c r="K613" i="29"/>
  <c r="M612" i="29"/>
  <c r="K612" i="29"/>
  <c r="M611" i="29"/>
  <c r="O611" i="29" s="1"/>
  <c r="K611" i="29"/>
  <c r="M610" i="29"/>
  <c r="K610" i="29"/>
  <c r="M609" i="29"/>
  <c r="K609" i="29"/>
  <c r="M608" i="29"/>
  <c r="K608" i="29"/>
  <c r="M607" i="29"/>
  <c r="K607" i="29"/>
  <c r="M606" i="29"/>
  <c r="O606" i="29" s="1"/>
  <c r="K606" i="29"/>
  <c r="M605" i="29"/>
  <c r="O605" i="29" s="1"/>
  <c r="K605" i="29"/>
  <c r="M604" i="29"/>
  <c r="K604" i="29"/>
  <c r="M603" i="29"/>
  <c r="O603" i="29" s="1"/>
  <c r="K603" i="29"/>
  <c r="M602" i="29"/>
  <c r="K602" i="29"/>
  <c r="M601" i="29"/>
  <c r="K601" i="29"/>
  <c r="M600" i="29"/>
  <c r="K600" i="29"/>
  <c r="N599" i="29"/>
  <c r="R599" i="29" s="1"/>
  <c r="M599" i="29"/>
  <c r="K599" i="29"/>
  <c r="M598" i="29"/>
  <c r="K598" i="29"/>
  <c r="M597" i="29"/>
  <c r="K597" i="29"/>
  <c r="M596" i="29"/>
  <c r="O596" i="29" s="1"/>
  <c r="K596" i="29"/>
  <c r="M595" i="29"/>
  <c r="K595" i="29"/>
  <c r="M594" i="29"/>
  <c r="O594" i="29" s="1"/>
  <c r="K594" i="29"/>
  <c r="M593" i="29"/>
  <c r="K593" i="29"/>
  <c r="M592" i="29"/>
  <c r="O592" i="29" s="1"/>
  <c r="K592" i="29"/>
  <c r="M591" i="29"/>
  <c r="K591" i="29"/>
  <c r="M590" i="29"/>
  <c r="O590" i="29" s="1"/>
  <c r="K590" i="29"/>
  <c r="M589" i="29"/>
  <c r="K589" i="29"/>
  <c r="M588" i="29"/>
  <c r="O588" i="29" s="1"/>
  <c r="K588" i="29"/>
  <c r="M587" i="29"/>
  <c r="K587" i="29"/>
  <c r="M586" i="29"/>
  <c r="O586" i="29" s="1"/>
  <c r="K586" i="29"/>
  <c r="M585" i="29"/>
  <c r="K585" i="29"/>
  <c r="M584" i="29"/>
  <c r="K584" i="29"/>
  <c r="M583" i="29"/>
  <c r="K583" i="29"/>
  <c r="M582" i="29"/>
  <c r="O582" i="29" s="1"/>
  <c r="K582" i="29"/>
  <c r="M581" i="29"/>
  <c r="O581" i="29" s="1"/>
  <c r="K581" i="29"/>
  <c r="M580" i="29"/>
  <c r="K580" i="29"/>
  <c r="M579" i="29"/>
  <c r="K579" i="29"/>
  <c r="M578" i="29"/>
  <c r="K578" i="29"/>
  <c r="M577" i="29"/>
  <c r="K577" i="29"/>
  <c r="M576" i="29"/>
  <c r="K576" i="29"/>
  <c r="N575" i="29"/>
  <c r="R575" i="29" s="1"/>
  <c r="M575" i="29"/>
  <c r="K575" i="29"/>
  <c r="M574" i="29"/>
  <c r="O574" i="29" s="1"/>
  <c r="K574" i="29"/>
  <c r="M573" i="29"/>
  <c r="K573" i="29"/>
  <c r="M572" i="29"/>
  <c r="K572" i="29"/>
  <c r="M571" i="29"/>
  <c r="K571" i="29"/>
  <c r="M570" i="29"/>
  <c r="O570" i="29" s="1"/>
  <c r="K570" i="29"/>
  <c r="M569" i="29"/>
  <c r="K569" i="29"/>
  <c r="M568" i="29"/>
  <c r="O568" i="29" s="1"/>
  <c r="K568" i="29"/>
  <c r="M567" i="29"/>
  <c r="K567" i="29"/>
  <c r="M566" i="29"/>
  <c r="O566" i="29" s="1"/>
  <c r="K566" i="29"/>
  <c r="M565" i="29"/>
  <c r="K565" i="29"/>
  <c r="M564" i="29"/>
  <c r="O564" i="29" s="1"/>
  <c r="K564" i="29"/>
  <c r="M563" i="29"/>
  <c r="K563" i="29"/>
  <c r="M562" i="29"/>
  <c r="O562" i="29" s="1"/>
  <c r="K562" i="29"/>
  <c r="M561" i="29"/>
  <c r="K561" i="29"/>
  <c r="M560" i="29"/>
  <c r="O560" i="29" s="1"/>
  <c r="K560" i="29"/>
  <c r="M559" i="29"/>
  <c r="K559" i="29"/>
  <c r="M558" i="29"/>
  <c r="O558" i="29" s="1"/>
  <c r="K558" i="29"/>
  <c r="M557" i="29"/>
  <c r="K557" i="29"/>
  <c r="M556" i="29"/>
  <c r="O556" i="29" s="1"/>
  <c r="K556" i="29"/>
  <c r="M555" i="29"/>
  <c r="K555" i="29"/>
  <c r="M554" i="29"/>
  <c r="O554" i="29" s="1"/>
  <c r="K554" i="29"/>
  <c r="M553" i="29"/>
  <c r="K553" i="29"/>
  <c r="M552" i="29"/>
  <c r="O552" i="29" s="1"/>
  <c r="K552" i="29"/>
  <c r="M551" i="29"/>
  <c r="K551" i="29"/>
  <c r="M550" i="29"/>
  <c r="O550" i="29" s="1"/>
  <c r="K550" i="29"/>
  <c r="M549" i="29"/>
  <c r="K549" i="29"/>
  <c r="M548" i="29"/>
  <c r="O548" i="29" s="1"/>
  <c r="K548" i="29"/>
  <c r="M547" i="29"/>
  <c r="K547" i="29"/>
  <c r="M546" i="29"/>
  <c r="O546" i="29" s="1"/>
  <c r="K546" i="29"/>
  <c r="M545" i="29"/>
  <c r="K545" i="29"/>
  <c r="M544" i="29"/>
  <c r="K544" i="29"/>
  <c r="M543" i="29"/>
  <c r="K543" i="29"/>
  <c r="M542" i="29"/>
  <c r="O542" i="29" s="1"/>
  <c r="K542" i="29"/>
  <c r="M541" i="29"/>
  <c r="K541" i="29"/>
  <c r="M540" i="29"/>
  <c r="O540" i="29" s="1"/>
  <c r="K540" i="29"/>
  <c r="M539" i="29"/>
  <c r="K539" i="29"/>
  <c r="M538" i="29"/>
  <c r="O538" i="29" s="1"/>
  <c r="K538" i="29"/>
  <c r="M537" i="29"/>
  <c r="K537" i="29"/>
  <c r="M536" i="29"/>
  <c r="O536" i="29" s="1"/>
  <c r="K536" i="29"/>
  <c r="M535" i="29"/>
  <c r="K535" i="29"/>
  <c r="M534" i="29"/>
  <c r="N535" i="29" s="1"/>
  <c r="R535" i="29" s="1"/>
  <c r="K534" i="29"/>
  <c r="M533" i="29"/>
  <c r="K533" i="29"/>
  <c r="M532" i="29"/>
  <c r="O532" i="29" s="1"/>
  <c r="K532" i="29"/>
  <c r="M531" i="29"/>
  <c r="K531" i="29"/>
  <c r="M530" i="29"/>
  <c r="O530" i="29" s="1"/>
  <c r="K530" i="29"/>
  <c r="M529" i="29"/>
  <c r="K529" i="29"/>
  <c r="M528" i="29"/>
  <c r="O528" i="29" s="1"/>
  <c r="K528" i="29"/>
  <c r="M527" i="29"/>
  <c r="K527" i="29"/>
  <c r="M526" i="29"/>
  <c r="O526" i="29" s="1"/>
  <c r="K526" i="29"/>
  <c r="M525" i="29"/>
  <c r="K525" i="29"/>
  <c r="M524" i="29"/>
  <c r="K524" i="29"/>
  <c r="M523" i="29"/>
  <c r="K523" i="29"/>
  <c r="M522" i="29"/>
  <c r="O522" i="29" s="1"/>
  <c r="K522" i="29"/>
  <c r="M521" i="29"/>
  <c r="K521" i="29"/>
  <c r="M520" i="29"/>
  <c r="O520" i="29" s="1"/>
  <c r="K520" i="29"/>
  <c r="M519" i="29"/>
  <c r="K519" i="29"/>
  <c r="M518" i="29"/>
  <c r="O518" i="29" s="1"/>
  <c r="K518" i="29"/>
  <c r="M517" i="29"/>
  <c r="K517" i="29"/>
  <c r="M516" i="29"/>
  <c r="O516" i="29" s="1"/>
  <c r="K516" i="29"/>
  <c r="M515" i="29"/>
  <c r="K515" i="29"/>
  <c r="M514" i="29"/>
  <c r="O514" i="29" s="1"/>
  <c r="K514" i="29"/>
  <c r="M513" i="29"/>
  <c r="K513" i="29"/>
  <c r="M512" i="29"/>
  <c r="O512" i="29" s="1"/>
  <c r="K512" i="29"/>
  <c r="M511" i="29"/>
  <c r="K511" i="29"/>
  <c r="M510" i="29"/>
  <c r="O510" i="29" s="1"/>
  <c r="K510" i="29"/>
  <c r="M509" i="29"/>
  <c r="K509" i="29"/>
  <c r="M508" i="29"/>
  <c r="O508" i="29" s="1"/>
  <c r="K508" i="29"/>
  <c r="M507" i="29"/>
  <c r="K507" i="29"/>
  <c r="M506" i="29"/>
  <c r="O506" i="29" s="1"/>
  <c r="K506" i="29"/>
  <c r="M505" i="29"/>
  <c r="K505" i="29"/>
  <c r="M504" i="29"/>
  <c r="O504" i="29" s="1"/>
  <c r="K504" i="29"/>
  <c r="M503" i="29"/>
  <c r="K503" i="29"/>
  <c r="M502" i="29"/>
  <c r="O502" i="29" s="1"/>
  <c r="K502" i="29"/>
  <c r="M501" i="29"/>
  <c r="K501" i="29"/>
  <c r="M500" i="29"/>
  <c r="O500" i="29" s="1"/>
  <c r="K500" i="29"/>
  <c r="M499" i="29"/>
  <c r="K499" i="29"/>
  <c r="M498" i="29"/>
  <c r="N499" i="29" s="1"/>
  <c r="R499" i="29" s="1"/>
  <c r="K498" i="29"/>
  <c r="M497" i="29"/>
  <c r="O497" i="29" s="1"/>
  <c r="K497" i="29"/>
  <c r="M496" i="29"/>
  <c r="K496" i="29"/>
  <c r="M495" i="29"/>
  <c r="O495" i="29" s="1"/>
  <c r="K495" i="29"/>
  <c r="M494" i="29"/>
  <c r="K494" i="29"/>
  <c r="M493" i="29"/>
  <c r="O493" i="29" s="1"/>
  <c r="K493" i="29"/>
  <c r="M492" i="29"/>
  <c r="K492" i="29"/>
  <c r="M491" i="29"/>
  <c r="O491" i="29" s="1"/>
  <c r="K491" i="29"/>
  <c r="M490" i="29"/>
  <c r="K490" i="29"/>
  <c r="M489" i="29"/>
  <c r="K489" i="29"/>
  <c r="M488" i="29"/>
  <c r="K488" i="29"/>
  <c r="M487" i="29"/>
  <c r="O487" i="29" s="1"/>
  <c r="K487" i="29"/>
  <c r="M486" i="29"/>
  <c r="O486" i="29" s="1"/>
  <c r="K486" i="29"/>
  <c r="M485" i="29"/>
  <c r="O485" i="29" s="1"/>
  <c r="K485" i="29"/>
  <c r="M484" i="29"/>
  <c r="K484" i="29"/>
  <c r="M483" i="29"/>
  <c r="O483" i="29" s="1"/>
  <c r="K483" i="29"/>
  <c r="M482" i="29"/>
  <c r="K482" i="29"/>
  <c r="M481" i="29"/>
  <c r="O481" i="29" s="1"/>
  <c r="K481" i="29"/>
  <c r="M480" i="29"/>
  <c r="K480" i="29"/>
  <c r="M479" i="29"/>
  <c r="O479" i="29" s="1"/>
  <c r="K479" i="29"/>
  <c r="M478" i="29"/>
  <c r="O478" i="29" s="1"/>
  <c r="K478" i="29"/>
  <c r="M477" i="29"/>
  <c r="O477" i="29" s="1"/>
  <c r="K477" i="29"/>
  <c r="M476" i="29"/>
  <c r="K476" i="29"/>
  <c r="N475" i="29"/>
  <c r="R475" i="29" s="1"/>
  <c r="M475" i="29"/>
  <c r="K475" i="29"/>
  <c r="M474" i="29"/>
  <c r="O474" i="29" s="1"/>
  <c r="K474" i="29"/>
  <c r="M473" i="29"/>
  <c r="K473" i="29"/>
  <c r="M472" i="29"/>
  <c r="O472" i="29" s="1"/>
  <c r="K472" i="29"/>
  <c r="M471" i="29"/>
  <c r="K471" i="29"/>
  <c r="M470" i="29"/>
  <c r="K470" i="29"/>
  <c r="M469" i="29"/>
  <c r="K469" i="29"/>
  <c r="M468" i="29"/>
  <c r="O468" i="29" s="1"/>
  <c r="K468" i="29"/>
  <c r="M467" i="29"/>
  <c r="K467" i="29"/>
  <c r="M466" i="29"/>
  <c r="O466" i="29" s="1"/>
  <c r="K466" i="29"/>
  <c r="M465" i="29"/>
  <c r="K465" i="29"/>
  <c r="M464" i="29"/>
  <c r="O464" i="29" s="1"/>
  <c r="K464" i="29"/>
  <c r="M463" i="29"/>
  <c r="K463" i="29"/>
  <c r="M462" i="29"/>
  <c r="O462" i="29" s="1"/>
  <c r="K462" i="29"/>
  <c r="M461" i="29"/>
  <c r="K461" i="29"/>
  <c r="M460" i="29"/>
  <c r="O460" i="29" s="1"/>
  <c r="K460" i="29"/>
  <c r="M459" i="29"/>
  <c r="K459" i="29"/>
  <c r="M458" i="29"/>
  <c r="K458" i="29"/>
  <c r="M457" i="29"/>
  <c r="K457" i="29"/>
  <c r="M456" i="29"/>
  <c r="O456" i="29" s="1"/>
  <c r="K456" i="29"/>
  <c r="M455" i="29"/>
  <c r="K455" i="29"/>
  <c r="M454" i="29"/>
  <c r="O454" i="29" s="1"/>
  <c r="K454" i="29"/>
  <c r="M453" i="29"/>
  <c r="K453" i="29"/>
  <c r="M452" i="29"/>
  <c r="O452" i="29" s="1"/>
  <c r="K452" i="29"/>
  <c r="M451" i="29"/>
  <c r="K451" i="29"/>
  <c r="M450" i="29"/>
  <c r="O450" i="29" s="1"/>
  <c r="K450" i="29"/>
  <c r="M449" i="29"/>
  <c r="K449" i="29"/>
  <c r="M448" i="29"/>
  <c r="O448" i="29" s="1"/>
  <c r="K448" i="29"/>
  <c r="M447" i="29"/>
  <c r="K447" i="29"/>
  <c r="M446" i="29"/>
  <c r="O446" i="29" s="1"/>
  <c r="K446" i="29"/>
  <c r="M445" i="29"/>
  <c r="K445" i="29"/>
  <c r="M444" i="29"/>
  <c r="O444" i="29" s="1"/>
  <c r="K444" i="29"/>
  <c r="M443" i="29"/>
  <c r="K443" i="29"/>
  <c r="M442" i="29"/>
  <c r="K442" i="29"/>
  <c r="M441" i="29"/>
  <c r="K441" i="29"/>
  <c r="M440" i="29"/>
  <c r="O440" i="29" s="1"/>
  <c r="K440" i="29"/>
  <c r="M439" i="29"/>
  <c r="K439" i="29"/>
  <c r="M438" i="29"/>
  <c r="K438" i="29"/>
  <c r="M437" i="29"/>
  <c r="K437" i="29"/>
  <c r="M436" i="29"/>
  <c r="O436" i="29" s="1"/>
  <c r="K436" i="29"/>
  <c r="M435" i="29"/>
  <c r="K435" i="29"/>
  <c r="M434" i="29"/>
  <c r="O434" i="29" s="1"/>
  <c r="K434" i="29"/>
  <c r="M433" i="29"/>
  <c r="K433" i="29"/>
  <c r="M432" i="29"/>
  <c r="O432" i="29" s="1"/>
  <c r="K432" i="29"/>
  <c r="M431" i="29"/>
  <c r="K431" i="29"/>
  <c r="M430" i="29"/>
  <c r="O430" i="29" s="1"/>
  <c r="K430" i="29"/>
  <c r="M429" i="29"/>
  <c r="K429" i="29"/>
  <c r="M428" i="29"/>
  <c r="O428" i="29" s="1"/>
  <c r="K428" i="29"/>
  <c r="M427" i="29"/>
  <c r="K427" i="29"/>
  <c r="M426" i="29"/>
  <c r="K426" i="29"/>
  <c r="M425" i="29"/>
  <c r="K425" i="29"/>
  <c r="M424" i="29"/>
  <c r="O424" i="29" s="1"/>
  <c r="K424" i="29"/>
  <c r="M423" i="29"/>
  <c r="K423" i="29"/>
  <c r="M422" i="29"/>
  <c r="O422" i="29" s="1"/>
  <c r="K422" i="29"/>
  <c r="M421" i="29"/>
  <c r="K421" i="29"/>
  <c r="M420" i="29"/>
  <c r="O420" i="29" s="1"/>
  <c r="K420" i="29"/>
  <c r="M419" i="29"/>
  <c r="K419" i="29"/>
  <c r="M418" i="29"/>
  <c r="O418" i="29" s="1"/>
  <c r="K418" i="29"/>
  <c r="M417" i="29"/>
  <c r="K417" i="29"/>
  <c r="M416" i="29"/>
  <c r="O416" i="29" s="1"/>
  <c r="K416" i="29"/>
  <c r="M415" i="29"/>
  <c r="K415" i="29"/>
  <c r="M414" i="29"/>
  <c r="O414" i="29" s="1"/>
  <c r="K414" i="29"/>
  <c r="M413" i="29"/>
  <c r="K413" i="29"/>
  <c r="M412" i="29"/>
  <c r="O412" i="29" s="1"/>
  <c r="K412" i="29"/>
  <c r="M411" i="29"/>
  <c r="K411" i="29"/>
  <c r="M410" i="29"/>
  <c r="K410" i="29"/>
  <c r="M409" i="29"/>
  <c r="K409" i="29"/>
  <c r="M408" i="29"/>
  <c r="O408" i="29" s="1"/>
  <c r="K408" i="29"/>
  <c r="M407" i="29"/>
  <c r="K407" i="29"/>
  <c r="M406" i="29"/>
  <c r="K406" i="29"/>
  <c r="M405" i="29"/>
  <c r="K405" i="29"/>
  <c r="M404" i="29"/>
  <c r="O404" i="29" s="1"/>
  <c r="K404" i="29"/>
  <c r="M403" i="29"/>
  <c r="K403" i="29"/>
  <c r="M402" i="29"/>
  <c r="O402" i="29" s="1"/>
  <c r="K402" i="29"/>
  <c r="M401" i="29"/>
  <c r="K401" i="29"/>
  <c r="M400" i="29"/>
  <c r="O400" i="29" s="1"/>
  <c r="K400" i="29"/>
  <c r="M399" i="29"/>
  <c r="K399" i="29"/>
  <c r="M398" i="29"/>
  <c r="O398" i="29" s="1"/>
  <c r="K398" i="29"/>
  <c r="M397" i="29"/>
  <c r="K397" i="29"/>
  <c r="M396" i="29"/>
  <c r="O396" i="29" s="1"/>
  <c r="K396" i="29"/>
  <c r="M395" i="29"/>
  <c r="K395" i="29"/>
  <c r="M394" i="29"/>
  <c r="K394" i="29"/>
  <c r="M393" i="29"/>
  <c r="K393" i="29"/>
  <c r="M392" i="29"/>
  <c r="O392" i="29" s="1"/>
  <c r="K392" i="29"/>
  <c r="M391" i="29"/>
  <c r="K391" i="29"/>
  <c r="M390" i="29"/>
  <c r="O390" i="29" s="1"/>
  <c r="K390" i="29"/>
  <c r="M389" i="29"/>
  <c r="K389" i="29"/>
  <c r="M388" i="29"/>
  <c r="O388" i="29" s="1"/>
  <c r="K388" i="29"/>
  <c r="M387" i="29"/>
  <c r="K387" i="29"/>
  <c r="M386" i="29"/>
  <c r="O386" i="29" s="1"/>
  <c r="K386" i="29"/>
  <c r="M385" i="29"/>
  <c r="K385" i="29"/>
  <c r="M384" i="29"/>
  <c r="O384" i="29" s="1"/>
  <c r="K384" i="29"/>
  <c r="M383" i="29"/>
  <c r="K383" i="29"/>
  <c r="M382" i="29"/>
  <c r="O382" i="29" s="1"/>
  <c r="K382" i="29"/>
  <c r="M381" i="29"/>
  <c r="K381" i="29"/>
  <c r="M380" i="29"/>
  <c r="O380" i="29" s="1"/>
  <c r="K380" i="29"/>
  <c r="M379" i="29"/>
  <c r="K379" i="29"/>
  <c r="M378" i="29"/>
  <c r="K378" i="29"/>
  <c r="M377" i="29"/>
  <c r="K377" i="29"/>
  <c r="M376" i="29"/>
  <c r="K376" i="29"/>
  <c r="M375" i="29"/>
  <c r="K375" i="29"/>
  <c r="M374" i="29"/>
  <c r="O374" i="29" s="1"/>
  <c r="K374" i="29"/>
  <c r="M373" i="29"/>
  <c r="K373" i="29"/>
  <c r="M372" i="29"/>
  <c r="K372" i="29"/>
  <c r="M371" i="29"/>
  <c r="K371" i="29"/>
  <c r="M370" i="29"/>
  <c r="K370" i="29"/>
  <c r="M369" i="29"/>
  <c r="K369" i="29"/>
  <c r="N368" i="29"/>
  <c r="R368" i="29" s="1"/>
  <c r="M368" i="29"/>
  <c r="K368" i="29"/>
  <c r="M367" i="29"/>
  <c r="O367" i="29" s="1"/>
  <c r="K367" i="29"/>
  <c r="M366" i="29"/>
  <c r="K366" i="29"/>
  <c r="M365" i="29"/>
  <c r="O366" i="29" s="1"/>
  <c r="K365" i="29"/>
  <c r="M364" i="29"/>
  <c r="K364" i="29"/>
  <c r="M363" i="29"/>
  <c r="O363" i="29" s="1"/>
  <c r="K363" i="29"/>
  <c r="M362" i="29"/>
  <c r="K362" i="29"/>
  <c r="M361" i="29"/>
  <c r="K361" i="29"/>
  <c r="M360" i="29"/>
  <c r="K360" i="29"/>
  <c r="M359" i="29"/>
  <c r="O359" i="29" s="1"/>
  <c r="K359" i="29"/>
  <c r="M358" i="29"/>
  <c r="O358" i="29" s="1"/>
  <c r="K358" i="29"/>
  <c r="M357" i="29"/>
  <c r="K357" i="29"/>
  <c r="M356" i="29"/>
  <c r="K356" i="29"/>
  <c r="M355" i="29"/>
  <c r="O355" i="29" s="1"/>
  <c r="K355" i="29"/>
  <c r="M354" i="29"/>
  <c r="K354" i="29"/>
  <c r="M353" i="29"/>
  <c r="K353" i="29"/>
  <c r="M352" i="29"/>
  <c r="K352" i="29"/>
  <c r="M351" i="29"/>
  <c r="O351" i="29" s="1"/>
  <c r="K351" i="29"/>
  <c r="M350" i="29"/>
  <c r="O350" i="29" s="1"/>
  <c r="K350" i="29"/>
  <c r="M349" i="29"/>
  <c r="O349" i="29" s="1"/>
  <c r="K349" i="29"/>
  <c r="M348" i="29"/>
  <c r="K348" i="29"/>
  <c r="M347" i="29"/>
  <c r="O347" i="29" s="1"/>
  <c r="K347" i="29"/>
  <c r="M346" i="29"/>
  <c r="K346" i="29"/>
  <c r="M345" i="29"/>
  <c r="K345" i="29"/>
  <c r="M344" i="29"/>
  <c r="K344" i="29"/>
  <c r="M343" i="29"/>
  <c r="O343" i="29" s="1"/>
  <c r="K343" i="29"/>
  <c r="M342" i="29"/>
  <c r="K342" i="29"/>
  <c r="M341" i="29"/>
  <c r="O341" i="29" s="1"/>
  <c r="K341" i="29"/>
  <c r="M340" i="29"/>
  <c r="K340" i="29"/>
  <c r="M339" i="29"/>
  <c r="O339" i="29" s="1"/>
  <c r="K339" i="29"/>
  <c r="M338" i="29"/>
  <c r="K338" i="29"/>
  <c r="M337" i="29"/>
  <c r="O337" i="29" s="1"/>
  <c r="K337" i="29"/>
  <c r="M336" i="29"/>
  <c r="K336" i="29"/>
  <c r="M335" i="29"/>
  <c r="O335" i="29" s="1"/>
  <c r="K335" i="29"/>
  <c r="M334" i="29"/>
  <c r="K334" i="29"/>
  <c r="M333" i="29"/>
  <c r="K333" i="29"/>
  <c r="M332" i="29"/>
  <c r="K332" i="29"/>
  <c r="M331" i="29"/>
  <c r="O331" i="29" s="1"/>
  <c r="K331" i="29"/>
  <c r="M330" i="29"/>
  <c r="K330" i="29"/>
  <c r="M329" i="29"/>
  <c r="O329" i="29" s="1"/>
  <c r="K329" i="29"/>
  <c r="M328" i="29"/>
  <c r="K328" i="29"/>
  <c r="M327" i="29"/>
  <c r="O327" i="29" s="1"/>
  <c r="K327" i="29"/>
  <c r="M326" i="29"/>
  <c r="O326" i="29" s="1"/>
  <c r="K326" i="29"/>
  <c r="M325" i="29"/>
  <c r="O325" i="29" s="1"/>
  <c r="K325" i="29"/>
  <c r="M324" i="29"/>
  <c r="K324" i="29"/>
  <c r="M323" i="29"/>
  <c r="O323" i="29" s="1"/>
  <c r="K323" i="29"/>
  <c r="M322" i="29"/>
  <c r="K322" i="29"/>
  <c r="M321" i="29"/>
  <c r="O321" i="29" s="1"/>
  <c r="K321" i="29"/>
  <c r="M320" i="29"/>
  <c r="K320" i="29"/>
  <c r="M319" i="29"/>
  <c r="O319" i="29" s="1"/>
  <c r="K319" i="29"/>
  <c r="M318" i="29"/>
  <c r="O318" i="29" s="1"/>
  <c r="K318" i="29"/>
  <c r="M317" i="29"/>
  <c r="O317" i="29" s="1"/>
  <c r="K317" i="29"/>
  <c r="M316" i="29"/>
  <c r="K316" i="29"/>
  <c r="M315" i="29"/>
  <c r="O315" i="29" s="1"/>
  <c r="K315" i="29"/>
  <c r="M314" i="29"/>
  <c r="K314" i="29"/>
  <c r="M313" i="29"/>
  <c r="O313" i="29" s="1"/>
  <c r="K313" i="29"/>
  <c r="M312" i="29"/>
  <c r="K312" i="29"/>
  <c r="M311" i="29"/>
  <c r="O311" i="29" s="1"/>
  <c r="K311" i="29"/>
  <c r="M310" i="29"/>
  <c r="K310" i="29"/>
  <c r="M309" i="29"/>
  <c r="O309" i="29" s="1"/>
  <c r="K309" i="29"/>
  <c r="M308" i="29"/>
  <c r="K308" i="29"/>
  <c r="M307" i="29"/>
  <c r="O307" i="29" s="1"/>
  <c r="K307" i="29"/>
  <c r="M306" i="29"/>
  <c r="K306" i="29"/>
  <c r="M305" i="29"/>
  <c r="O305" i="29" s="1"/>
  <c r="K305" i="29"/>
  <c r="M304" i="29"/>
  <c r="K304" i="29"/>
  <c r="M303" i="29"/>
  <c r="O303" i="29" s="1"/>
  <c r="K303" i="29"/>
  <c r="M302" i="29"/>
  <c r="K302" i="29"/>
  <c r="M301" i="29"/>
  <c r="O302" i="29" s="1"/>
  <c r="K301" i="29"/>
  <c r="M300" i="29"/>
  <c r="K300" i="29"/>
  <c r="M299" i="29"/>
  <c r="O299" i="29" s="1"/>
  <c r="K299" i="29"/>
  <c r="M298" i="29"/>
  <c r="K298" i="29"/>
  <c r="M297" i="29"/>
  <c r="O297" i="29" s="1"/>
  <c r="K297" i="29"/>
  <c r="M296" i="29"/>
  <c r="K296" i="29"/>
  <c r="M295" i="29"/>
  <c r="O295" i="29" s="1"/>
  <c r="K295" i="29"/>
  <c r="M294" i="29"/>
  <c r="O294" i="29" s="1"/>
  <c r="K294" i="29"/>
  <c r="M293" i="29"/>
  <c r="K293" i="29"/>
  <c r="M292" i="29"/>
  <c r="K292" i="29"/>
  <c r="M291" i="29"/>
  <c r="O291" i="29" s="1"/>
  <c r="K291" i="29"/>
  <c r="M290" i="29"/>
  <c r="K290" i="29"/>
  <c r="M289" i="29"/>
  <c r="O289" i="29" s="1"/>
  <c r="K289" i="29"/>
  <c r="M288" i="29"/>
  <c r="K288" i="29"/>
  <c r="M287" i="29"/>
  <c r="O287" i="29" s="1"/>
  <c r="K287" i="29"/>
  <c r="M286" i="29"/>
  <c r="O286" i="29" s="1"/>
  <c r="K286" i="29"/>
  <c r="M285" i="29"/>
  <c r="K285" i="29"/>
  <c r="M284" i="29"/>
  <c r="K284" i="29"/>
  <c r="M283" i="29"/>
  <c r="O283" i="29" s="1"/>
  <c r="K283" i="29"/>
  <c r="M282" i="29"/>
  <c r="K282" i="29"/>
  <c r="M281" i="29"/>
  <c r="O281" i="29" s="1"/>
  <c r="K281" i="29"/>
  <c r="M280" i="29"/>
  <c r="K280" i="29"/>
  <c r="M279" i="29"/>
  <c r="O279" i="29" s="1"/>
  <c r="K279" i="29"/>
  <c r="M278" i="29"/>
  <c r="K278" i="29"/>
  <c r="M277" i="29"/>
  <c r="K277" i="29"/>
  <c r="M276" i="29"/>
  <c r="K276" i="29"/>
  <c r="M275" i="29"/>
  <c r="O275" i="29" s="1"/>
  <c r="K275" i="29"/>
  <c r="M274" i="29"/>
  <c r="K274" i="29"/>
  <c r="M273" i="29"/>
  <c r="O273" i="29" s="1"/>
  <c r="K273" i="29"/>
  <c r="M272" i="29"/>
  <c r="K272" i="29"/>
  <c r="M271" i="29"/>
  <c r="O271" i="29" s="1"/>
  <c r="K271" i="29"/>
  <c r="M270" i="29"/>
  <c r="K270" i="29"/>
  <c r="M269" i="29"/>
  <c r="O269" i="29" s="1"/>
  <c r="K269" i="29"/>
  <c r="M268" i="29"/>
  <c r="K268" i="29"/>
  <c r="M267" i="29"/>
  <c r="O267" i="29" s="1"/>
  <c r="K267" i="29"/>
  <c r="M266" i="29"/>
  <c r="K266" i="29"/>
  <c r="M265" i="29"/>
  <c r="O265" i="29" s="1"/>
  <c r="K265" i="29"/>
  <c r="M264" i="29"/>
  <c r="K264" i="29"/>
  <c r="M263" i="29"/>
  <c r="O263" i="29" s="1"/>
  <c r="K263" i="29"/>
  <c r="M262" i="29"/>
  <c r="O262" i="29" s="1"/>
  <c r="K262" i="29"/>
  <c r="M261" i="29"/>
  <c r="O261" i="29" s="1"/>
  <c r="K261" i="29"/>
  <c r="M260" i="29"/>
  <c r="K260" i="29"/>
  <c r="M259" i="29"/>
  <c r="O259" i="29" s="1"/>
  <c r="K259" i="29"/>
  <c r="M258" i="29"/>
  <c r="K258" i="29"/>
  <c r="M257" i="29"/>
  <c r="K257" i="29"/>
  <c r="M256" i="29"/>
  <c r="K256" i="29"/>
  <c r="M255" i="29"/>
  <c r="O255" i="29" s="1"/>
  <c r="K255" i="29"/>
  <c r="M254" i="29"/>
  <c r="O254" i="29" s="1"/>
  <c r="K254" i="29"/>
  <c r="M253" i="29"/>
  <c r="K253" i="29"/>
  <c r="M252" i="29"/>
  <c r="K252" i="29"/>
  <c r="M251" i="29"/>
  <c r="O251" i="29" s="1"/>
  <c r="K251" i="29"/>
  <c r="M250" i="29"/>
  <c r="K250" i="29"/>
  <c r="M249" i="29"/>
  <c r="K249" i="29"/>
  <c r="M248" i="29"/>
  <c r="K248" i="29"/>
  <c r="M247" i="29"/>
  <c r="N248" i="29" s="1"/>
  <c r="R248" i="29" s="1"/>
  <c r="K247" i="29"/>
  <c r="M246" i="29"/>
  <c r="K246" i="29"/>
  <c r="M245" i="29"/>
  <c r="K245" i="29"/>
  <c r="M244" i="29"/>
  <c r="O244" i="29" s="1"/>
  <c r="K244" i="29"/>
  <c r="M243" i="29"/>
  <c r="K243" i="29"/>
  <c r="M242" i="29"/>
  <c r="K242" i="29"/>
  <c r="M241" i="29"/>
  <c r="K241" i="29"/>
  <c r="M240" i="29"/>
  <c r="O240" i="29" s="1"/>
  <c r="K240" i="29"/>
  <c r="M239" i="29"/>
  <c r="K239" i="29"/>
  <c r="M238" i="29"/>
  <c r="O238" i="29" s="1"/>
  <c r="K238" i="29"/>
  <c r="M237" i="29"/>
  <c r="K237" i="29"/>
  <c r="M236" i="29"/>
  <c r="O236" i="29" s="1"/>
  <c r="K236" i="29"/>
  <c r="M235" i="29"/>
  <c r="K235" i="29"/>
  <c r="M234" i="29"/>
  <c r="O234" i="29" s="1"/>
  <c r="K234" i="29"/>
  <c r="M233" i="29"/>
  <c r="K233" i="29"/>
  <c r="M232" i="29"/>
  <c r="O232" i="29" s="1"/>
  <c r="K232" i="29"/>
  <c r="M231" i="29"/>
  <c r="K231" i="29"/>
  <c r="M230" i="29"/>
  <c r="O230" i="29" s="1"/>
  <c r="K230" i="29"/>
  <c r="M229" i="29"/>
  <c r="K229" i="29"/>
  <c r="M228" i="29"/>
  <c r="O228" i="29" s="1"/>
  <c r="K228" i="29"/>
  <c r="M227" i="29"/>
  <c r="K227" i="29"/>
  <c r="M226" i="29"/>
  <c r="O226" i="29" s="1"/>
  <c r="K226" i="29"/>
  <c r="M225" i="29"/>
  <c r="K225" i="29"/>
  <c r="M224" i="29"/>
  <c r="O224" i="29" s="1"/>
  <c r="K224" i="29"/>
  <c r="M223" i="29"/>
  <c r="K223" i="29"/>
  <c r="M222" i="29"/>
  <c r="O222" i="29" s="1"/>
  <c r="K222" i="29"/>
  <c r="M221" i="29"/>
  <c r="K221" i="29"/>
  <c r="M220" i="29"/>
  <c r="O220" i="29" s="1"/>
  <c r="K220" i="29"/>
  <c r="M219" i="29"/>
  <c r="K219" i="29"/>
  <c r="M218" i="29"/>
  <c r="O218" i="29" s="1"/>
  <c r="K218" i="29"/>
  <c r="M217" i="29"/>
  <c r="K217" i="29"/>
  <c r="M216" i="29"/>
  <c r="O216" i="29" s="1"/>
  <c r="K216" i="29"/>
  <c r="M215" i="29"/>
  <c r="K215" i="29"/>
  <c r="M214" i="29"/>
  <c r="K214" i="29"/>
  <c r="M213" i="29"/>
  <c r="K213" i="29"/>
  <c r="M212" i="29"/>
  <c r="O212" i="29" s="1"/>
  <c r="K212" i="29"/>
  <c r="M211" i="29"/>
  <c r="K211" i="29"/>
  <c r="M210" i="29"/>
  <c r="O210" i="29" s="1"/>
  <c r="K210" i="29"/>
  <c r="M209" i="29"/>
  <c r="K209" i="29"/>
  <c r="M208" i="29"/>
  <c r="O208" i="29" s="1"/>
  <c r="K208" i="29"/>
  <c r="M207" i="29"/>
  <c r="K207" i="29"/>
  <c r="M206" i="29"/>
  <c r="O206" i="29" s="1"/>
  <c r="K206" i="29"/>
  <c r="M205" i="29"/>
  <c r="K205" i="29"/>
  <c r="M204" i="29"/>
  <c r="O204" i="29" s="1"/>
  <c r="K204" i="29"/>
  <c r="M203" i="29"/>
  <c r="K203" i="29"/>
  <c r="M202" i="29"/>
  <c r="O202" i="29" s="1"/>
  <c r="K202" i="29"/>
  <c r="M201" i="29"/>
  <c r="K201" i="29"/>
  <c r="M200" i="29"/>
  <c r="O200" i="29" s="1"/>
  <c r="K200" i="29"/>
  <c r="M199" i="29"/>
  <c r="K199" i="29"/>
  <c r="M198" i="29"/>
  <c r="O198" i="29" s="1"/>
  <c r="K198" i="29"/>
  <c r="M197" i="29"/>
  <c r="K197" i="29"/>
  <c r="M196" i="29"/>
  <c r="O196" i="29" s="1"/>
  <c r="K196" i="29"/>
  <c r="M195" i="29"/>
  <c r="K195" i="29"/>
  <c r="M194" i="29"/>
  <c r="O194" i="29" s="1"/>
  <c r="K194" i="29"/>
  <c r="M193" i="29"/>
  <c r="K193" i="29"/>
  <c r="M192" i="29"/>
  <c r="O192" i="29" s="1"/>
  <c r="K192" i="29"/>
  <c r="M191" i="29"/>
  <c r="K191" i="29"/>
  <c r="M190" i="29"/>
  <c r="O190" i="29" s="1"/>
  <c r="K190" i="29"/>
  <c r="M189" i="29"/>
  <c r="K189" i="29"/>
  <c r="M188" i="29"/>
  <c r="O188" i="29" s="1"/>
  <c r="K188" i="29"/>
  <c r="M187" i="29"/>
  <c r="K187" i="29"/>
  <c r="M186" i="29"/>
  <c r="O186" i="29" s="1"/>
  <c r="K186" i="29"/>
  <c r="M185" i="29"/>
  <c r="K185" i="29"/>
  <c r="M184" i="29"/>
  <c r="K184" i="29"/>
  <c r="M183" i="29"/>
  <c r="K183" i="29"/>
  <c r="M182" i="29"/>
  <c r="N183" i="29" s="1"/>
  <c r="R183" i="29" s="1"/>
  <c r="K182" i="29"/>
  <c r="M181" i="29"/>
  <c r="K181" i="29"/>
  <c r="M180" i="29"/>
  <c r="K180" i="29"/>
  <c r="M179" i="29"/>
  <c r="K179" i="29"/>
  <c r="M178" i="29"/>
  <c r="O178" i="29" s="1"/>
  <c r="K178" i="29"/>
  <c r="M177" i="29"/>
  <c r="K177" i="29"/>
  <c r="M176" i="29"/>
  <c r="K176" i="29"/>
  <c r="M175" i="29"/>
  <c r="K175" i="29"/>
  <c r="M174" i="29"/>
  <c r="O174" i="29" s="1"/>
  <c r="K174" i="29"/>
  <c r="M173" i="29"/>
  <c r="K173" i="29"/>
  <c r="M172" i="29"/>
  <c r="N173" i="29" s="1"/>
  <c r="R173" i="29" s="1"/>
  <c r="K172" i="29"/>
  <c r="M171" i="29"/>
  <c r="O171" i="29" s="1"/>
  <c r="K171" i="29"/>
  <c r="M170" i="29"/>
  <c r="K170" i="29"/>
  <c r="M169" i="29"/>
  <c r="O169" i="29" s="1"/>
  <c r="K169" i="29"/>
  <c r="M168" i="29"/>
  <c r="K168" i="29"/>
  <c r="M167" i="29"/>
  <c r="O167" i="29" s="1"/>
  <c r="K167" i="29"/>
  <c r="M166" i="29"/>
  <c r="O166" i="29" s="1"/>
  <c r="K166" i="29"/>
  <c r="M165" i="29"/>
  <c r="O165" i="29" s="1"/>
  <c r="K165" i="29"/>
  <c r="M164" i="29"/>
  <c r="K164" i="29"/>
  <c r="M163" i="29"/>
  <c r="O163" i="29" s="1"/>
  <c r="K163" i="29"/>
  <c r="M162" i="29"/>
  <c r="K162" i="29"/>
  <c r="M161" i="29"/>
  <c r="O161" i="29" s="1"/>
  <c r="K161" i="29"/>
  <c r="M160" i="29"/>
  <c r="K160" i="29"/>
  <c r="M159" i="29"/>
  <c r="O159" i="29" s="1"/>
  <c r="K159" i="29"/>
  <c r="M158" i="29"/>
  <c r="O158" i="29" s="1"/>
  <c r="K158" i="29"/>
  <c r="M157" i="29"/>
  <c r="O157" i="29" s="1"/>
  <c r="K157" i="29"/>
  <c r="M156" i="29"/>
  <c r="K156" i="29"/>
  <c r="M155" i="29"/>
  <c r="K155" i="29"/>
  <c r="M154" i="29"/>
  <c r="K154" i="29"/>
  <c r="M153" i="29"/>
  <c r="O153" i="29" s="1"/>
  <c r="K153" i="29"/>
  <c r="M152" i="29"/>
  <c r="K152" i="29"/>
  <c r="M151" i="29"/>
  <c r="O151" i="29" s="1"/>
  <c r="K151" i="29"/>
  <c r="M150" i="29"/>
  <c r="K150" i="29"/>
  <c r="M149" i="29"/>
  <c r="O149" i="29" s="1"/>
  <c r="K149" i="29"/>
  <c r="M148" i="29"/>
  <c r="K148" i="29"/>
  <c r="M147" i="29"/>
  <c r="O147" i="29" s="1"/>
  <c r="K147" i="29"/>
  <c r="M146" i="29"/>
  <c r="K146" i="29"/>
  <c r="M145" i="29"/>
  <c r="O145" i="29" s="1"/>
  <c r="K145" i="29"/>
  <c r="M144" i="29"/>
  <c r="K144" i="29"/>
  <c r="M143" i="29"/>
  <c r="O143" i="29" s="1"/>
  <c r="K143" i="29"/>
  <c r="M142" i="29"/>
  <c r="K142" i="29"/>
  <c r="N141" i="29"/>
  <c r="R141" i="29" s="1"/>
  <c r="M141" i="29"/>
  <c r="K141" i="29"/>
  <c r="M140" i="29"/>
  <c r="O140" i="29" s="1"/>
  <c r="K140" i="29"/>
  <c r="M139" i="29"/>
  <c r="K139" i="29"/>
  <c r="M138" i="29"/>
  <c r="O138" i="29" s="1"/>
  <c r="K138" i="29"/>
  <c r="M137" i="29"/>
  <c r="K137" i="29"/>
  <c r="M136" i="29"/>
  <c r="K136" i="29"/>
  <c r="M135" i="29"/>
  <c r="K135" i="29"/>
  <c r="M134" i="29"/>
  <c r="O134" i="29" s="1"/>
  <c r="K134" i="29"/>
  <c r="M133" i="29"/>
  <c r="K133" i="29"/>
  <c r="M132" i="29"/>
  <c r="O132" i="29" s="1"/>
  <c r="K132" i="29"/>
  <c r="M131" i="29"/>
  <c r="K131" i="29"/>
  <c r="M130" i="29"/>
  <c r="O130" i="29" s="1"/>
  <c r="K130" i="29"/>
  <c r="M129" i="29"/>
  <c r="K129" i="29"/>
  <c r="M128" i="29"/>
  <c r="O128" i="29" s="1"/>
  <c r="K128" i="29"/>
  <c r="M127" i="29"/>
  <c r="K127" i="29"/>
  <c r="M126" i="29"/>
  <c r="O126" i="29" s="1"/>
  <c r="K126" i="29"/>
  <c r="M125" i="29"/>
  <c r="K125" i="29"/>
  <c r="M124" i="29"/>
  <c r="O124" i="29" s="1"/>
  <c r="K124" i="29"/>
  <c r="M123" i="29"/>
  <c r="K123" i="29"/>
  <c r="M122" i="29"/>
  <c r="O122" i="29" s="1"/>
  <c r="K122" i="29"/>
  <c r="M121" i="29"/>
  <c r="K121" i="29"/>
  <c r="M120" i="29"/>
  <c r="K120" i="29"/>
  <c r="M119" i="29"/>
  <c r="K119" i="29"/>
  <c r="M118" i="29"/>
  <c r="K118" i="29"/>
  <c r="M117" i="29"/>
  <c r="K117" i="29"/>
  <c r="M116" i="29"/>
  <c r="O116" i="29" s="1"/>
  <c r="K116" i="29"/>
  <c r="M115" i="29"/>
  <c r="K115" i="29"/>
  <c r="M114" i="29"/>
  <c r="O114" i="29" s="1"/>
  <c r="K114" i="29"/>
  <c r="M113" i="29"/>
  <c r="K113" i="29"/>
  <c r="M112" i="29"/>
  <c r="O112" i="29" s="1"/>
  <c r="K112" i="29"/>
  <c r="M111" i="29"/>
  <c r="K111" i="29"/>
  <c r="M110" i="29"/>
  <c r="O110" i="29" s="1"/>
  <c r="K110" i="29"/>
  <c r="M109" i="29"/>
  <c r="K109" i="29"/>
  <c r="M108" i="29"/>
  <c r="O108" i="29" s="1"/>
  <c r="K108" i="29"/>
  <c r="M107" i="29"/>
  <c r="K107" i="29"/>
  <c r="M106" i="29"/>
  <c r="O106" i="29" s="1"/>
  <c r="K106" i="29"/>
  <c r="M105" i="29"/>
  <c r="K105" i="29"/>
  <c r="M104" i="29"/>
  <c r="O104" i="29" s="1"/>
  <c r="K104" i="29"/>
  <c r="M103" i="29"/>
  <c r="K103" i="29"/>
  <c r="M102" i="29"/>
  <c r="O102" i="29" s="1"/>
  <c r="K102" i="29"/>
  <c r="M101" i="29"/>
  <c r="K101" i="29"/>
  <c r="M100" i="29"/>
  <c r="K100" i="29"/>
  <c r="M99" i="29"/>
  <c r="K99" i="29"/>
  <c r="M98" i="29"/>
  <c r="O98" i="29" s="1"/>
  <c r="K98" i="29"/>
  <c r="M97" i="29"/>
  <c r="K97" i="29"/>
  <c r="M96" i="29"/>
  <c r="K96" i="29"/>
  <c r="M95" i="29"/>
  <c r="K95" i="29"/>
  <c r="M94" i="29"/>
  <c r="O94" i="29" s="1"/>
  <c r="K94" i="29"/>
  <c r="M93" i="29"/>
  <c r="K93" i="29"/>
  <c r="M92" i="29"/>
  <c r="O92" i="29" s="1"/>
  <c r="K92" i="29"/>
  <c r="M91" i="29"/>
  <c r="K91" i="29"/>
  <c r="M90" i="29"/>
  <c r="K90" i="29"/>
  <c r="M89" i="29"/>
  <c r="K89" i="29"/>
  <c r="M88" i="29"/>
  <c r="O88" i="29" s="1"/>
  <c r="K88" i="29"/>
  <c r="M87" i="29"/>
  <c r="K87" i="29"/>
  <c r="M86" i="29"/>
  <c r="K86" i="29"/>
  <c r="M85" i="29"/>
  <c r="K85" i="29"/>
  <c r="M84" i="29"/>
  <c r="O84" i="29" s="1"/>
  <c r="K84" i="29"/>
  <c r="M83" i="29"/>
  <c r="K83" i="29"/>
  <c r="M82" i="29"/>
  <c r="O82" i="29" s="1"/>
  <c r="K82" i="29"/>
  <c r="M81" i="29"/>
  <c r="K81" i="29"/>
  <c r="M80" i="29"/>
  <c r="K80" i="29"/>
  <c r="M79" i="29"/>
  <c r="K79" i="29"/>
  <c r="M78" i="29"/>
  <c r="O78" i="29" s="1"/>
  <c r="K78" i="29"/>
  <c r="M77" i="29"/>
  <c r="K77" i="29"/>
  <c r="M76" i="29"/>
  <c r="O76" i="29" s="1"/>
  <c r="K76" i="29"/>
  <c r="M75" i="29"/>
  <c r="K75" i="29"/>
  <c r="M74" i="29"/>
  <c r="O74" i="29" s="1"/>
  <c r="K74" i="29"/>
  <c r="M73" i="29"/>
  <c r="K73" i="29"/>
  <c r="M72" i="29"/>
  <c r="O72" i="29" s="1"/>
  <c r="K72" i="29"/>
  <c r="M71" i="29"/>
  <c r="K71" i="29"/>
  <c r="M70" i="29"/>
  <c r="O70" i="29" s="1"/>
  <c r="K70" i="29"/>
  <c r="M69" i="29"/>
  <c r="K69" i="29"/>
  <c r="M68" i="29"/>
  <c r="O68" i="29" s="1"/>
  <c r="K68" i="29"/>
  <c r="M67" i="29"/>
  <c r="K67" i="29"/>
  <c r="M66" i="29"/>
  <c r="O66" i="29" s="1"/>
  <c r="K66" i="29"/>
  <c r="M65" i="29"/>
  <c r="K65" i="29"/>
  <c r="M64" i="29"/>
  <c r="O64" i="29" s="1"/>
  <c r="K64" i="29"/>
  <c r="M63" i="29"/>
  <c r="K63" i="29"/>
  <c r="M62" i="29"/>
  <c r="O62" i="29" s="1"/>
  <c r="K62" i="29"/>
  <c r="M61" i="29"/>
  <c r="K61" i="29"/>
  <c r="M60" i="29"/>
  <c r="O60" i="29" s="1"/>
  <c r="K60" i="29"/>
  <c r="M59" i="29"/>
  <c r="K59" i="29"/>
  <c r="M58" i="29"/>
  <c r="O58" i="29" s="1"/>
  <c r="K58" i="29"/>
  <c r="M57" i="29"/>
  <c r="K57" i="29"/>
  <c r="M56" i="29"/>
  <c r="O56" i="29" s="1"/>
  <c r="K56" i="29"/>
  <c r="M55" i="29"/>
  <c r="K55" i="29"/>
  <c r="M54" i="29"/>
  <c r="K54" i="29"/>
  <c r="M53" i="29"/>
  <c r="K53" i="29"/>
  <c r="M52" i="29"/>
  <c r="O52" i="29" s="1"/>
  <c r="K52" i="29"/>
  <c r="M51" i="29"/>
  <c r="K51" i="29"/>
  <c r="M50" i="29"/>
  <c r="O50" i="29" s="1"/>
  <c r="K50" i="29"/>
  <c r="M49" i="29"/>
  <c r="K49" i="29"/>
  <c r="M48" i="29"/>
  <c r="O48" i="29" s="1"/>
  <c r="K48" i="29"/>
  <c r="M47" i="29"/>
  <c r="K47" i="29"/>
  <c r="M46" i="29"/>
  <c r="O46" i="29" s="1"/>
  <c r="K46" i="29"/>
  <c r="M45" i="29"/>
  <c r="K45" i="29"/>
  <c r="M44" i="29"/>
  <c r="O44" i="29" s="1"/>
  <c r="K44" i="29"/>
  <c r="M43" i="29"/>
  <c r="K43" i="29"/>
  <c r="M42" i="29"/>
  <c r="O42" i="29" s="1"/>
  <c r="K42" i="29"/>
  <c r="M41" i="29"/>
  <c r="K41" i="29"/>
  <c r="M40" i="29"/>
  <c r="O40" i="29" s="1"/>
  <c r="K40" i="29"/>
  <c r="M39" i="29"/>
  <c r="K39" i="29"/>
  <c r="M38" i="29"/>
  <c r="O38" i="29" s="1"/>
  <c r="K38" i="29"/>
  <c r="M37" i="29"/>
  <c r="K37" i="29"/>
  <c r="M36" i="29"/>
  <c r="O36" i="29" s="1"/>
  <c r="K36" i="29"/>
  <c r="M35" i="29"/>
  <c r="K35" i="29"/>
  <c r="M34" i="29"/>
  <c r="O34" i="29" s="1"/>
  <c r="K34" i="29"/>
  <c r="M33" i="29"/>
  <c r="K33" i="29"/>
  <c r="M32" i="29"/>
  <c r="K32" i="29"/>
  <c r="M31" i="29"/>
  <c r="K31" i="29"/>
  <c r="M30" i="29"/>
  <c r="O30" i="29" s="1"/>
  <c r="K30" i="29"/>
  <c r="M29" i="29"/>
  <c r="K29" i="29"/>
  <c r="M28" i="29"/>
  <c r="O28" i="29" s="1"/>
  <c r="K28" i="29"/>
  <c r="M27" i="29"/>
  <c r="K27" i="29"/>
  <c r="M26" i="29"/>
  <c r="O26" i="29" s="1"/>
  <c r="K26" i="29"/>
  <c r="M25" i="29"/>
  <c r="K25" i="29"/>
  <c r="M24" i="29"/>
  <c r="O24" i="29" s="1"/>
  <c r="K24" i="29"/>
  <c r="M23" i="29"/>
  <c r="K23" i="29"/>
  <c r="M22" i="29"/>
  <c r="N23" i="29" s="1"/>
  <c r="R23" i="29" s="1"/>
  <c r="K22" i="29"/>
  <c r="M21" i="29"/>
  <c r="K21" i="29"/>
  <c r="M20" i="29"/>
  <c r="O20" i="29" s="1"/>
  <c r="K20" i="29"/>
  <c r="M19" i="29"/>
  <c r="K19" i="29"/>
  <c r="M18" i="29"/>
  <c r="O18" i="29" s="1"/>
  <c r="K18" i="29"/>
  <c r="M17" i="29"/>
  <c r="K17" i="29"/>
  <c r="M16" i="29"/>
  <c r="K16" i="29"/>
  <c r="M15" i="29"/>
  <c r="K15" i="29"/>
  <c r="M14" i="29"/>
  <c r="O14" i="29" s="1"/>
  <c r="K14" i="29"/>
  <c r="M13" i="29"/>
  <c r="K13" i="29"/>
  <c r="M12" i="29"/>
  <c r="O12" i="29" s="1"/>
  <c r="K12" i="29"/>
  <c r="M11" i="29"/>
  <c r="K11" i="29"/>
  <c r="M10" i="29"/>
  <c r="O10" i="29" s="1"/>
  <c r="K10" i="29"/>
  <c r="M9" i="29"/>
  <c r="K9" i="29"/>
  <c r="M8" i="29"/>
  <c r="O8" i="29" s="1"/>
  <c r="K8" i="29"/>
  <c r="M7" i="29"/>
  <c r="K7" i="29"/>
  <c r="M6" i="29"/>
  <c r="N7" i="29" s="1"/>
  <c r="R7" i="29" s="1"/>
  <c r="K6" i="29"/>
  <c r="M5" i="29"/>
  <c r="K5" i="29"/>
  <c r="M4" i="29"/>
  <c r="O4" i="29" s="1"/>
  <c r="K4" i="29"/>
  <c r="M3" i="29"/>
  <c r="O3" i="29" s="1"/>
  <c r="K3" i="29"/>
  <c r="N2" i="29"/>
  <c r="R2" i="29" s="1"/>
  <c r="A2" i="19"/>
  <c r="E7" i="27"/>
  <c r="I2598" i="3"/>
  <c r="I2597" i="3"/>
  <c r="I2596" i="3"/>
  <c r="I2595" i="3"/>
  <c r="I2594" i="3"/>
  <c r="I2593" i="3"/>
  <c r="I2592" i="3"/>
  <c r="I2591" i="3"/>
  <c r="I2590" i="3"/>
  <c r="I2589" i="3"/>
  <c r="I2588" i="3"/>
  <c r="I2587" i="3"/>
  <c r="I2586" i="3"/>
  <c r="I2585" i="3"/>
  <c r="I2584" i="3"/>
  <c r="I2583" i="3"/>
  <c r="I2582" i="3"/>
  <c r="I2581" i="3"/>
  <c r="I2580" i="3"/>
  <c r="I2579" i="3"/>
  <c r="I2578" i="3"/>
  <c r="I2577" i="3"/>
  <c r="I2576" i="3"/>
  <c r="I2575" i="3"/>
  <c r="I2574" i="3"/>
  <c r="I2573" i="3"/>
  <c r="I2572" i="3"/>
  <c r="I2571" i="3"/>
  <c r="I2570" i="3"/>
  <c r="I2569" i="3"/>
  <c r="I2568" i="3"/>
  <c r="I2567" i="3"/>
  <c r="I2566" i="3"/>
  <c r="I2565" i="3"/>
  <c r="I2564" i="3"/>
  <c r="I2563" i="3"/>
  <c r="I2562" i="3"/>
  <c r="I2561" i="3"/>
  <c r="I2560" i="3"/>
  <c r="I2559" i="3"/>
  <c r="I2558" i="3"/>
  <c r="I2557" i="3"/>
  <c r="I2556" i="3"/>
  <c r="I2555" i="3"/>
  <c r="I2554" i="3"/>
  <c r="I2553" i="3"/>
  <c r="I2552" i="3"/>
  <c r="I2551" i="3"/>
  <c r="I2550" i="3"/>
  <c r="I2549" i="3"/>
  <c r="I2548" i="3"/>
  <c r="I2547" i="3"/>
  <c r="I2546" i="3"/>
  <c r="I2545" i="3"/>
  <c r="I2544" i="3"/>
  <c r="I2543" i="3"/>
  <c r="I2542" i="3"/>
  <c r="I2541" i="3"/>
  <c r="I2540" i="3"/>
  <c r="I2539" i="3"/>
  <c r="I2538" i="3"/>
  <c r="I2537" i="3"/>
  <c r="I2536" i="3"/>
  <c r="I2535" i="3"/>
  <c r="I2534" i="3"/>
  <c r="I2533" i="3"/>
  <c r="I2532" i="3"/>
  <c r="I2531" i="3"/>
  <c r="I2530" i="3"/>
  <c r="I2529" i="3"/>
  <c r="I2528" i="3"/>
  <c r="I2527" i="3"/>
  <c r="I2526" i="3"/>
  <c r="I2525" i="3"/>
  <c r="I2524" i="3"/>
  <c r="I2523" i="3"/>
  <c r="I2522" i="3"/>
  <c r="I2521" i="3"/>
  <c r="I2520" i="3"/>
  <c r="I2519" i="3"/>
  <c r="I2518" i="3"/>
  <c r="I2517" i="3"/>
  <c r="I2516" i="3"/>
  <c r="I2515" i="3"/>
  <c r="I2514" i="3"/>
  <c r="I2513" i="3"/>
  <c r="I2512" i="3"/>
  <c r="I2511" i="3"/>
  <c r="I2510" i="3"/>
  <c r="I2509" i="3"/>
  <c r="I2508" i="3"/>
  <c r="I2507" i="3"/>
  <c r="I2506" i="3"/>
  <c r="I2505" i="3"/>
  <c r="I2504" i="3"/>
  <c r="I2503" i="3"/>
  <c r="I2502" i="3"/>
  <c r="I2501" i="3"/>
  <c r="I2500" i="3"/>
  <c r="I2499" i="3"/>
  <c r="I2498" i="3"/>
  <c r="I2497" i="3"/>
  <c r="I2496" i="3"/>
  <c r="I2495" i="3"/>
  <c r="I2494" i="3"/>
  <c r="I2493" i="3"/>
  <c r="I2492" i="3"/>
  <c r="I2491" i="3"/>
  <c r="I2490" i="3"/>
  <c r="I2489" i="3"/>
  <c r="I2488" i="3"/>
  <c r="I2487" i="3"/>
  <c r="I2486" i="3"/>
  <c r="I2485" i="3"/>
  <c r="I2484" i="3"/>
  <c r="I2483" i="3"/>
  <c r="I2482" i="3"/>
  <c r="I2481" i="3"/>
  <c r="I2480" i="3"/>
  <c r="I2479" i="3"/>
  <c r="I2478" i="3"/>
  <c r="I2477" i="3"/>
  <c r="I2476" i="3"/>
  <c r="I2475" i="3"/>
  <c r="I2474" i="3"/>
  <c r="I2473" i="3"/>
  <c r="I2472" i="3"/>
  <c r="I2471" i="3"/>
  <c r="I2470" i="3"/>
  <c r="I2469" i="3"/>
  <c r="I2468" i="3"/>
  <c r="I2467" i="3"/>
  <c r="I2466" i="3"/>
  <c r="I2465" i="3"/>
  <c r="I2464" i="3"/>
  <c r="I2463" i="3"/>
  <c r="I2462" i="3"/>
  <c r="I2461" i="3"/>
  <c r="I2460" i="3"/>
  <c r="I2459" i="3"/>
  <c r="I2458" i="3"/>
  <c r="I2457" i="3"/>
  <c r="I2456" i="3"/>
  <c r="I2455" i="3"/>
  <c r="I2454" i="3"/>
  <c r="I2453" i="3"/>
  <c r="I2452" i="3"/>
  <c r="I2451" i="3"/>
  <c r="I2450" i="3"/>
  <c r="I2449" i="3"/>
  <c r="I2448" i="3"/>
  <c r="I2447" i="3"/>
  <c r="I2446" i="3"/>
  <c r="I2445" i="3"/>
  <c r="I2444" i="3"/>
  <c r="I2443" i="3"/>
  <c r="I2442" i="3"/>
  <c r="I2441" i="3"/>
  <c r="I2440" i="3"/>
  <c r="I2439" i="3"/>
  <c r="I2438" i="3"/>
  <c r="I2437" i="3"/>
  <c r="I2436" i="3"/>
  <c r="I2435" i="3"/>
  <c r="I2434" i="3"/>
  <c r="I2433" i="3"/>
  <c r="I2432" i="3"/>
  <c r="I2431" i="3"/>
  <c r="I2430" i="3"/>
  <c r="I2429" i="3"/>
  <c r="I2428" i="3"/>
  <c r="I2427" i="3"/>
  <c r="I2426" i="3"/>
  <c r="I2425" i="3"/>
  <c r="I2424" i="3"/>
  <c r="I2423" i="3"/>
  <c r="I2422" i="3"/>
  <c r="I2421" i="3"/>
  <c r="I2420" i="3"/>
  <c r="I2419" i="3"/>
  <c r="I2418" i="3"/>
  <c r="I2417" i="3"/>
  <c r="I2416" i="3"/>
  <c r="I2415" i="3"/>
  <c r="I2414" i="3"/>
  <c r="I2413" i="3"/>
  <c r="I2412" i="3"/>
  <c r="I2411" i="3"/>
  <c r="I2410" i="3"/>
  <c r="I2409" i="3"/>
  <c r="I2408" i="3"/>
  <c r="I2407" i="3"/>
  <c r="I2406" i="3"/>
  <c r="I2405" i="3"/>
  <c r="I2404" i="3"/>
  <c r="I2403" i="3"/>
  <c r="I2402" i="3"/>
  <c r="I2401" i="3"/>
  <c r="I2400" i="3"/>
  <c r="I2399" i="3"/>
  <c r="I2398" i="3"/>
  <c r="I2397" i="3"/>
  <c r="I2396" i="3"/>
  <c r="I2395" i="3"/>
  <c r="I2394" i="3"/>
  <c r="I2393" i="3"/>
  <c r="I2392" i="3"/>
  <c r="I2391" i="3"/>
  <c r="I2390" i="3"/>
  <c r="I2389" i="3"/>
  <c r="I2388" i="3"/>
  <c r="I2387" i="3"/>
  <c r="I2386" i="3"/>
  <c r="I2385" i="3"/>
  <c r="I2384" i="3"/>
  <c r="I2383" i="3"/>
  <c r="I2382" i="3"/>
  <c r="I2381" i="3"/>
  <c r="I2380" i="3"/>
  <c r="I2379" i="3"/>
  <c r="I2378" i="3"/>
  <c r="I2377" i="3"/>
  <c r="I2376" i="3"/>
  <c r="I2375" i="3"/>
  <c r="I2374" i="3"/>
  <c r="I2373" i="3"/>
  <c r="I2372" i="3"/>
  <c r="I2371" i="3"/>
  <c r="I2370" i="3"/>
  <c r="I2369" i="3"/>
  <c r="I2368" i="3"/>
  <c r="I2367" i="3"/>
  <c r="I2366" i="3"/>
  <c r="I2365" i="3"/>
  <c r="I2364" i="3"/>
  <c r="I2363" i="3"/>
  <c r="I2362" i="3"/>
  <c r="I2361" i="3"/>
  <c r="I2360" i="3"/>
  <c r="I2359" i="3"/>
  <c r="I2358" i="3"/>
  <c r="I2357" i="3"/>
  <c r="I2356" i="3"/>
  <c r="I2355" i="3"/>
  <c r="I2354" i="3"/>
  <c r="I2353" i="3"/>
  <c r="I2352" i="3"/>
  <c r="I2351" i="3"/>
  <c r="I2350" i="3"/>
  <c r="I2349" i="3"/>
  <c r="I2348" i="3"/>
  <c r="I2347" i="3"/>
  <c r="I2346" i="3"/>
  <c r="I2345" i="3"/>
  <c r="I2344" i="3"/>
  <c r="I2343" i="3"/>
  <c r="I2342" i="3"/>
  <c r="I2341" i="3"/>
  <c r="I2340" i="3"/>
  <c r="I2339" i="3"/>
  <c r="I2338" i="3"/>
  <c r="I2337" i="3"/>
  <c r="I2336" i="3"/>
  <c r="I2335" i="3"/>
  <c r="I2334" i="3"/>
  <c r="I2333" i="3"/>
  <c r="I2332" i="3"/>
  <c r="I2331" i="3"/>
  <c r="I2330" i="3"/>
  <c r="I2329" i="3"/>
  <c r="I2328" i="3"/>
  <c r="I2327" i="3"/>
  <c r="I2326" i="3"/>
  <c r="I2325" i="3"/>
  <c r="I2324" i="3"/>
  <c r="I2323" i="3"/>
  <c r="I2322" i="3"/>
  <c r="I2321" i="3"/>
  <c r="I2320" i="3"/>
  <c r="I2319" i="3"/>
  <c r="I2318" i="3"/>
  <c r="I2317" i="3"/>
  <c r="I2316" i="3"/>
  <c r="I2315" i="3"/>
  <c r="I2314" i="3"/>
  <c r="I2313" i="3"/>
  <c r="I2312" i="3"/>
  <c r="I2311" i="3"/>
  <c r="I2310" i="3"/>
  <c r="I2309" i="3"/>
  <c r="I2308" i="3"/>
  <c r="I2307" i="3"/>
  <c r="I2306" i="3"/>
  <c r="I2305" i="3"/>
  <c r="I2304" i="3"/>
  <c r="I2303" i="3"/>
  <c r="I2302" i="3"/>
  <c r="I2301" i="3"/>
  <c r="I2300" i="3"/>
  <c r="I2299" i="3"/>
  <c r="I2298" i="3"/>
  <c r="I2297" i="3"/>
  <c r="I2296" i="3"/>
  <c r="I2295" i="3"/>
  <c r="I2294" i="3"/>
  <c r="I2293" i="3"/>
  <c r="I2292" i="3"/>
  <c r="I2291" i="3"/>
  <c r="I2290" i="3"/>
  <c r="I2289" i="3"/>
  <c r="I2288" i="3"/>
  <c r="I2287" i="3"/>
  <c r="I2286" i="3"/>
  <c r="I2285" i="3"/>
  <c r="I2284" i="3"/>
  <c r="I2283" i="3"/>
  <c r="I2282" i="3"/>
  <c r="I2281" i="3"/>
  <c r="I2280" i="3"/>
  <c r="I2279" i="3"/>
  <c r="I2278" i="3"/>
  <c r="I2277" i="3"/>
  <c r="I2276" i="3"/>
  <c r="I2275" i="3"/>
  <c r="I2274" i="3"/>
  <c r="I2273" i="3"/>
  <c r="I2272" i="3"/>
  <c r="I2271" i="3"/>
  <c r="I2270" i="3"/>
  <c r="I2269" i="3"/>
  <c r="I2268" i="3"/>
  <c r="I2267" i="3"/>
  <c r="I2266" i="3"/>
  <c r="I2265" i="3"/>
  <c r="I2264" i="3"/>
  <c r="I2263" i="3"/>
  <c r="I2262" i="3"/>
  <c r="I2261" i="3"/>
  <c r="I2260" i="3"/>
  <c r="I2259" i="3"/>
  <c r="I2258" i="3"/>
  <c r="I2257" i="3"/>
  <c r="I2256" i="3"/>
  <c r="I2255" i="3"/>
  <c r="I2254" i="3"/>
  <c r="I2253" i="3"/>
  <c r="I2252" i="3"/>
  <c r="I2251" i="3"/>
  <c r="I2250" i="3"/>
  <c r="I2249" i="3"/>
  <c r="I2248" i="3"/>
  <c r="I2247" i="3"/>
  <c r="I2246" i="3"/>
  <c r="I2245" i="3"/>
  <c r="I2244" i="3"/>
  <c r="I2243" i="3"/>
  <c r="I2242" i="3"/>
  <c r="I2241" i="3"/>
  <c r="I2240" i="3"/>
  <c r="I2239" i="3"/>
  <c r="I2238" i="3"/>
  <c r="I2237" i="3"/>
  <c r="I2236" i="3"/>
  <c r="I2235" i="3"/>
  <c r="I2234" i="3"/>
  <c r="I2233" i="3"/>
  <c r="I2232" i="3"/>
  <c r="I2231" i="3"/>
  <c r="I2230" i="3"/>
  <c r="I2229" i="3"/>
  <c r="I2228" i="3"/>
  <c r="I2227" i="3"/>
  <c r="I2226" i="3"/>
  <c r="I2225" i="3"/>
  <c r="I2224" i="3"/>
  <c r="I2223" i="3"/>
  <c r="I2222" i="3"/>
  <c r="I2221" i="3"/>
  <c r="I2220" i="3"/>
  <c r="I2219" i="3"/>
  <c r="I2218" i="3"/>
  <c r="I2217" i="3"/>
  <c r="I2216" i="3"/>
  <c r="I2215" i="3"/>
  <c r="I2214" i="3"/>
  <c r="I2213" i="3"/>
  <c r="I2212" i="3"/>
  <c r="I2211" i="3"/>
  <c r="I2210" i="3"/>
  <c r="I2209" i="3"/>
  <c r="I2208" i="3"/>
  <c r="I2207" i="3"/>
  <c r="I2206" i="3"/>
  <c r="I2205" i="3"/>
  <c r="I2204" i="3"/>
  <c r="I2203" i="3"/>
  <c r="I2202" i="3"/>
  <c r="I2201" i="3"/>
  <c r="I2200" i="3"/>
  <c r="I2199" i="3"/>
  <c r="I2198" i="3"/>
  <c r="I2197" i="3"/>
  <c r="I2196" i="3"/>
  <c r="I2195" i="3"/>
  <c r="I2194" i="3"/>
  <c r="I2193" i="3"/>
  <c r="I2192" i="3"/>
  <c r="I2191" i="3"/>
  <c r="I2190" i="3"/>
  <c r="I2189" i="3"/>
  <c r="I2188" i="3"/>
  <c r="I2187" i="3"/>
  <c r="I2186" i="3"/>
  <c r="I2185" i="3"/>
  <c r="I2184" i="3"/>
  <c r="I2183" i="3"/>
  <c r="I2182" i="3"/>
  <c r="I2181" i="3"/>
  <c r="I2180" i="3"/>
  <c r="I2179" i="3"/>
  <c r="I2178" i="3"/>
  <c r="I2177" i="3"/>
  <c r="I2176" i="3"/>
  <c r="I2175" i="3"/>
  <c r="I2174" i="3"/>
  <c r="I2173" i="3"/>
  <c r="I2172" i="3"/>
  <c r="I2171" i="3"/>
  <c r="I2170" i="3"/>
  <c r="I2169" i="3"/>
  <c r="I2168" i="3"/>
  <c r="I2167" i="3"/>
  <c r="I2166" i="3"/>
  <c r="I2165" i="3"/>
  <c r="I2164" i="3"/>
  <c r="I2163" i="3"/>
  <c r="I2162" i="3"/>
  <c r="I2161" i="3"/>
  <c r="I2160" i="3"/>
  <c r="I2159" i="3"/>
  <c r="I2158" i="3"/>
  <c r="I2157" i="3"/>
  <c r="I2156" i="3"/>
  <c r="I2155" i="3"/>
  <c r="I2154" i="3"/>
  <c r="I2153" i="3"/>
  <c r="I2152" i="3"/>
  <c r="I2151" i="3"/>
  <c r="I2150" i="3"/>
  <c r="I2149" i="3"/>
  <c r="I2148" i="3"/>
  <c r="I2147" i="3"/>
  <c r="I2146" i="3"/>
  <c r="I2145" i="3"/>
  <c r="I2144" i="3"/>
  <c r="I2143" i="3"/>
  <c r="I2142" i="3"/>
  <c r="I2141" i="3"/>
  <c r="I2140" i="3"/>
  <c r="I2139" i="3"/>
  <c r="I2138" i="3"/>
  <c r="I2137" i="3"/>
  <c r="I2136" i="3"/>
  <c r="I2135" i="3"/>
  <c r="I2134" i="3"/>
  <c r="I2133" i="3"/>
  <c r="I2132" i="3"/>
  <c r="I2131" i="3"/>
  <c r="I2130" i="3"/>
  <c r="I2129" i="3"/>
  <c r="I2128" i="3"/>
  <c r="I2127" i="3"/>
  <c r="I2126" i="3"/>
  <c r="I2125" i="3"/>
  <c r="I2124" i="3"/>
  <c r="I2123" i="3"/>
  <c r="I2122" i="3"/>
  <c r="I2121" i="3"/>
  <c r="I2120" i="3"/>
  <c r="I2119" i="3"/>
  <c r="I2118" i="3"/>
  <c r="I2117" i="3"/>
  <c r="I2116" i="3"/>
  <c r="I2115" i="3"/>
  <c r="I2114" i="3"/>
  <c r="I2113" i="3"/>
  <c r="I2112" i="3"/>
  <c r="I2111" i="3"/>
  <c r="I2110" i="3"/>
  <c r="I2109" i="3"/>
  <c r="I2108" i="3"/>
  <c r="I2107" i="3"/>
  <c r="I2106" i="3"/>
  <c r="I2105" i="3"/>
  <c r="I2104" i="3"/>
  <c r="I2103" i="3"/>
  <c r="I2102" i="3"/>
  <c r="I2101" i="3"/>
  <c r="I2100" i="3"/>
  <c r="I2099" i="3"/>
  <c r="I2098" i="3"/>
  <c r="I2097" i="3"/>
  <c r="I2096" i="3"/>
  <c r="I2095" i="3"/>
  <c r="I2094" i="3"/>
  <c r="I2093" i="3"/>
  <c r="I2092" i="3"/>
  <c r="I2091" i="3"/>
  <c r="I2090" i="3"/>
  <c r="I2089" i="3"/>
  <c r="I2088" i="3"/>
  <c r="I2087" i="3"/>
  <c r="I2086" i="3"/>
  <c r="I2085" i="3"/>
  <c r="I2084" i="3"/>
  <c r="I2083" i="3"/>
  <c r="I2082" i="3"/>
  <c r="I2081" i="3"/>
  <c r="I2080" i="3"/>
  <c r="I2079" i="3"/>
  <c r="I2078" i="3"/>
  <c r="I2077" i="3"/>
  <c r="I2076" i="3"/>
  <c r="I2075" i="3"/>
  <c r="I2074" i="3"/>
  <c r="I2073" i="3"/>
  <c r="I2072" i="3"/>
  <c r="I2071" i="3"/>
  <c r="I2070" i="3"/>
  <c r="I2069" i="3"/>
  <c r="I2068" i="3"/>
  <c r="I2067" i="3"/>
  <c r="I2066" i="3"/>
  <c r="I2065" i="3"/>
  <c r="I2064" i="3"/>
  <c r="I2063" i="3"/>
  <c r="I2062" i="3"/>
  <c r="I2061" i="3"/>
  <c r="I2060" i="3"/>
  <c r="I2059" i="3"/>
  <c r="I2058" i="3"/>
  <c r="I2057" i="3"/>
  <c r="I2056" i="3"/>
  <c r="I2055" i="3"/>
  <c r="I2054" i="3"/>
  <c r="I2053" i="3"/>
  <c r="I2052" i="3"/>
  <c r="I2051" i="3"/>
  <c r="I2050" i="3"/>
  <c r="I2049" i="3"/>
  <c r="I2048" i="3"/>
  <c r="I2047" i="3"/>
  <c r="I2046" i="3"/>
  <c r="I2045" i="3"/>
  <c r="I2044" i="3"/>
  <c r="I2043" i="3"/>
  <c r="I2042" i="3"/>
  <c r="I2041" i="3"/>
  <c r="I2040" i="3"/>
  <c r="I2039" i="3"/>
  <c r="I2038" i="3"/>
  <c r="I2037" i="3"/>
  <c r="I2036" i="3"/>
  <c r="I2035" i="3"/>
  <c r="I2034" i="3"/>
  <c r="I2033" i="3"/>
  <c r="I2032" i="3"/>
  <c r="I2031" i="3"/>
  <c r="I2030" i="3"/>
  <c r="I2029" i="3"/>
  <c r="I2028" i="3"/>
  <c r="I2027" i="3"/>
  <c r="I2026" i="3"/>
  <c r="I2025" i="3"/>
  <c r="I2024" i="3"/>
  <c r="I2023" i="3"/>
  <c r="I2022" i="3"/>
  <c r="I2021" i="3"/>
  <c r="I2020" i="3"/>
  <c r="I2019" i="3"/>
  <c r="I2018" i="3"/>
  <c r="I2017" i="3"/>
  <c r="I2016" i="3"/>
  <c r="I2015" i="3"/>
  <c r="I2014" i="3"/>
  <c r="I2013" i="3"/>
  <c r="I2012" i="3"/>
  <c r="I2011" i="3"/>
  <c r="I2010" i="3"/>
  <c r="I2009" i="3"/>
  <c r="I2008" i="3"/>
  <c r="I2007" i="3"/>
  <c r="I2006" i="3"/>
  <c r="I2005" i="3"/>
  <c r="I2004" i="3"/>
  <c r="I2003" i="3"/>
  <c r="I2002" i="3"/>
  <c r="I2001" i="3"/>
  <c r="I2000" i="3"/>
  <c r="I1999" i="3"/>
  <c r="I1998" i="3"/>
  <c r="I1997" i="3"/>
  <c r="I1996" i="3"/>
  <c r="I1995" i="3"/>
  <c r="I1994" i="3"/>
  <c r="I1993" i="3"/>
  <c r="I1992" i="3"/>
  <c r="I1991" i="3"/>
  <c r="I1990" i="3"/>
  <c r="I1989" i="3"/>
  <c r="I1988" i="3"/>
  <c r="I1987" i="3"/>
  <c r="I1986" i="3"/>
  <c r="I1985" i="3"/>
  <c r="I1984" i="3"/>
  <c r="I1983" i="3"/>
  <c r="I1982" i="3"/>
  <c r="I1981" i="3"/>
  <c r="I1980" i="3"/>
  <c r="I1979" i="3"/>
  <c r="I1978" i="3"/>
  <c r="I1977" i="3"/>
  <c r="I1976" i="3"/>
  <c r="I1975" i="3"/>
  <c r="I1974" i="3"/>
  <c r="I1973" i="3"/>
  <c r="I1972" i="3"/>
  <c r="I1971" i="3"/>
  <c r="I1970" i="3"/>
  <c r="I1969" i="3"/>
  <c r="I1968" i="3"/>
  <c r="I1967" i="3"/>
  <c r="I1966" i="3"/>
  <c r="I1965" i="3"/>
  <c r="I1964" i="3"/>
  <c r="I1963" i="3"/>
  <c r="I1962" i="3"/>
  <c r="I1961" i="3"/>
  <c r="I1960" i="3"/>
  <c r="I1959" i="3"/>
  <c r="I1958" i="3"/>
  <c r="I1957" i="3"/>
  <c r="I1956" i="3"/>
  <c r="I1955" i="3"/>
  <c r="I1954" i="3"/>
  <c r="I1953" i="3"/>
  <c r="I1952" i="3"/>
  <c r="I1951" i="3"/>
  <c r="I1950" i="3"/>
  <c r="I1949" i="3"/>
  <c r="I1948" i="3"/>
  <c r="I1947" i="3"/>
  <c r="I1946" i="3"/>
  <c r="I1945" i="3"/>
  <c r="I1944" i="3"/>
  <c r="I1943" i="3"/>
  <c r="I1942" i="3"/>
  <c r="I1941" i="3"/>
  <c r="I1940" i="3"/>
  <c r="I1939" i="3"/>
  <c r="I1938" i="3"/>
  <c r="I1937" i="3"/>
  <c r="I1936" i="3"/>
  <c r="I1935" i="3"/>
  <c r="I1934" i="3"/>
  <c r="I1933" i="3"/>
  <c r="I1932" i="3"/>
  <c r="I1931" i="3"/>
  <c r="I1930" i="3"/>
  <c r="I1929" i="3"/>
  <c r="I1928" i="3"/>
  <c r="I1927" i="3"/>
  <c r="I1926" i="3"/>
  <c r="I1925" i="3"/>
  <c r="I1924" i="3"/>
  <c r="I1923" i="3"/>
  <c r="I1922" i="3"/>
  <c r="I1921" i="3"/>
  <c r="I1920" i="3"/>
  <c r="I1919" i="3"/>
  <c r="I1918" i="3"/>
  <c r="I1917" i="3"/>
  <c r="I1916" i="3"/>
  <c r="I1915" i="3"/>
  <c r="I1914" i="3"/>
  <c r="I1913" i="3"/>
  <c r="I1912" i="3"/>
  <c r="I1911" i="3"/>
  <c r="I1910" i="3"/>
  <c r="I1909" i="3"/>
  <c r="I1908" i="3"/>
  <c r="I1907" i="3"/>
  <c r="I1906" i="3"/>
  <c r="I1905" i="3"/>
  <c r="I1904" i="3"/>
  <c r="I1903" i="3"/>
  <c r="I1902" i="3"/>
  <c r="I1901" i="3"/>
  <c r="I1900" i="3"/>
  <c r="I1899" i="3"/>
  <c r="I1898" i="3"/>
  <c r="I1897" i="3"/>
  <c r="I1896" i="3"/>
  <c r="I1895" i="3"/>
  <c r="I1894" i="3"/>
  <c r="I1893" i="3"/>
  <c r="I1892" i="3"/>
  <c r="I1891" i="3"/>
  <c r="I1890" i="3"/>
  <c r="I1889" i="3"/>
  <c r="I1888" i="3"/>
  <c r="I1887" i="3"/>
  <c r="I1886" i="3"/>
  <c r="I1885" i="3"/>
  <c r="I1884" i="3"/>
  <c r="I1883" i="3"/>
  <c r="I1882" i="3"/>
  <c r="I1881" i="3"/>
  <c r="I1880" i="3"/>
  <c r="I1879" i="3"/>
  <c r="I1878" i="3"/>
  <c r="I1877" i="3"/>
  <c r="I1876" i="3"/>
  <c r="I1875" i="3"/>
  <c r="I1874" i="3"/>
  <c r="I1873" i="3"/>
  <c r="I1872" i="3"/>
  <c r="I1871" i="3"/>
  <c r="I1870" i="3"/>
  <c r="I1869" i="3"/>
  <c r="I1868" i="3"/>
  <c r="I1867" i="3"/>
  <c r="I1866" i="3"/>
  <c r="I1865" i="3"/>
  <c r="I1864" i="3"/>
  <c r="I1863" i="3"/>
  <c r="I1862" i="3"/>
  <c r="I1861" i="3"/>
  <c r="I1860" i="3"/>
  <c r="I1859" i="3"/>
  <c r="I1858" i="3"/>
  <c r="I1857" i="3"/>
  <c r="I1856" i="3"/>
  <c r="I1855" i="3"/>
  <c r="I1854" i="3"/>
  <c r="I1853" i="3"/>
  <c r="I1852" i="3"/>
  <c r="I1851" i="3"/>
  <c r="I1850" i="3"/>
  <c r="I1849" i="3"/>
  <c r="I1848" i="3"/>
  <c r="I1847" i="3"/>
  <c r="I1846" i="3"/>
  <c r="I1845" i="3"/>
  <c r="I1844" i="3"/>
  <c r="I1843" i="3"/>
  <c r="I1842" i="3"/>
  <c r="I1841" i="3"/>
  <c r="I1840" i="3"/>
  <c r="I1839" i="3"/>
  <c r="I1838" i="3"/>
  <c r="I1837" i="3"/>
  <c r="I1836" i="3"/>
  <c r="I1835" i="3"/>
  <c r="I1834" i="3"/>
  <c r="I1833" i="3"/>
  <c r="I1832" i="3"/>
  <c r="I1831" i="3"/>
  <c r="I1830" i="3"/>
  <c r="I1829" i="3"/>
  <c r="I1828" i="3"/>
  <c r="I1827" i="3"/>
  <c r="I1826" i="3"/>
  <c r="I1825" i="3"/>
  <c r="I1824" i="3"/>
  <c r="I1823" i="3"/>
  <c r="I1822" i="3"/>
  <c r="I1821" i="3"/>
  <c r="I1820" i="3"/>
  <c r="I1819" i="3"/>
  <c r="I1818" i="3"/>
  <c r="I1817" i="3"/>
  <c r="I1816" i="3"/>
  <c r="I1815" i="3"/>
  <c r="I1814" i="3"/>
  <c r="I1813" i="3"/>
  <c r="I1812" i="3"/>
  <c r="I1811" i="3"/>
  <c r="I1810" i="3"/>
  <c r="I1809" i="3"/>
  <c r="I1808" i="3"/>
  <c r="I1807" i="3"/>
  <c r="I1806" i="3"/>
  <c r="I1805" i="3"/>
  <c r="I1804" i="3"/>
  <c r="I1803" i="3"/>
  <c r="I1802" i="3"/>
  <c r="I1801" i="3"/>
  <c r="I1800" i="3"/>
  <c r="I1799" i="3"/>
  <c r="I1798" i="3"/>
  <c r="I1797" i="3"/>
  <c r="I1796" i="3"/>
  <c r="I1795" i="3"/>
  <c r="I1794" i="3"/>
  <c r="I1793" i="3"/>
  <c r="I1792" i="3"/>
  <c r="I1791" i="3"/>
  <c r="I1790" i="3"/>
  <c r="I1789" i="3"/>
  <c r="I1788" i="3"/>
  <c r="I1787" i="3"/>
  <c r="I1786" i="3"/>
  <c r="I1785" i="3"/>
  <c r="I1784" i="3"/>
  <c r="I1783" i="3"/>
  <c r="I1782" i="3"/>
  <c r="I1781" i="3"/>
  <c r="I1780" i="3"/>
  <c r="I1779" i="3"/>
  <c r="I1778" i="3"/>
  <c r="I1777" i="3"/>
  <c r="I1776" i="3"/>
  <c r="I1775" i="3"/>
  <c r="I1774" i="3"/>
  <c r="I1773" i="3"/>
  <c r="I1772" i="3"/>
  <c r="I1771" i="3"/>
  <c r="I1770" i="3"/>
  <c r="I1769" i="3"/>
  <c r="I1768" i="3"/>
  <c r="I1767" i="3"/>
  <c r="I1766" i="3"/>
  <c r="I1765" i="3"/>
  <c r="I1764" i="3"/>
  <c r="I1763" i="3"/>
  <c r="I1762" i="3"/>
  <c r="I1761" i="3"/>
  <c r="I1760" i="3"/>
  <c r="I1759" i="3"/>
  <c r="I1758" i="3"/>
  <c r="I1757" i="3"/>
  <c r="I1756" i="3"/>
  <c r="I1755" i="3"/>
  <c r="I1754" i="3"/>
  <c r="I1753" i="3"/>
  <c r="I1752" i="3"/>
  <c r="I1751" i="3"/>
  <c r="I1750" i="3"/>
  <c r="I1749" i="3"/>
  <c r="I1748" i="3"/>
  <c r="I1747" i="3"/>
  <c r="I1746" i="3"/>
  <c r="I1745" i="3"/>
  <c r="I1744" i="3"/>
  <c r="I1743" i="3"/>
  <c r="I1742" i="3"/>
  <c r="I1741" i="3"/>
  <c r="I1740" i="3"/>
  <c r="I1739" i="3"/>
  <c r="I1738" i="3"/>
  <c r="I1737" i="3"/>
  <c r="I1736" i="3"/>
  <c r="I1735" i="3"/>
  <c r="I1734" i="3"/>
  <c r="I1733" i="3"/>
  <c r="I1732" i="3"/>
  <c r="I1731" i="3"/>
  <c r="I1730" i="3"/>
  <c r="I1729" i="3"/>
  <c r="I1728" i="3"/>
  <c r="I1727" i="3"/>
  <c r="I1726" i="3"/>
  <c r="I1725" i="3"/>
  <c r="I1724" i="3"/>
  <c r="I1723" i="3"/>
  <c r="I1722" i="3"/>
  <c r="I1721" i="3"/>
  <c r="I1720" i="3"/>
  <c r="I1719" i="3"/>
  <c r="I1718" i="3"/>
  <c r="I1717" i="3"/>
  <c r="I1716" i="3"/>
  <c r="I1715" i="3"/>
  <c r="I1714" i="3"/>
  <c r="I1713" i="3"/>
  <c r="I1712" i="3"/>
  <c r="I1711" i="3"/>
  <c r="I1710" i="3"/>
  <c r="I1709" i="3"/>
  <c r="I1708" i="3"/>
  <c r="I1707" i="3"/>
  <c r="I1706" i="3"/>
  <c r="I1705" i="3"/>
  <c r="I1704" i="3"/>
  <c r="I1703" i="3"/>
  <c r="I1702" i="3"/>
  <c r="I1701" i="3"/>
  <c r="I1700" i="3"/>
  <c r="I1699" i="3"/>
  <c r="I1698" i="3"/>
  <c r="I1697" i="3"/>
  <c r="I1696" i="3"/>
  <c r="I1695" i="3"/>
  <c r="I1694" i="3"/>
  <c r="I1693" i="3"/>
  <c r="I1692" i="3"/>
  <c r="I1691" i="3"/>
  <c r="I1690" i="3"/>
  <c r="I1689" i="3"/>
  <c r="I1688" i="3"/>
  <c r="I1687" i="3"/>
  <c r="I1686" i="3"/>
  <c r="I1685" i="3"/>
  <c r="I1684" i="3"/>
  <c r="I1683" i="3"/>
  <c r="I1682" i="3"/>
  <c r="I1681" i="3"/>
  <c r="I1680" i="3"/>
  <c r="I1679" i="3"/>
  <c r="I1678" i="3"/>
  <c r="I1677" i="3"/>
  <c r="I1676" i="3"/>
  <c r="I1675" i="3"/>
  <c r="I1674" i="3"/>
  <c r="I1673" i="3"/>
  <c r="I1672" i="3"/>
  <c r="I1671" i="3"/>
  <c r="I1670" i="3"/>
  <c r="I1669" i="3"/>
  <c r="I1668" i="3"/>
  <c r="I1667" i="3"/>
  <c r="I1666" i="3"/>
  <c r="I1665" i="3"/>
  <c r="I1664" i="3"/>
  <c r="I1663" i="3"/>
  <c r="I1662" i="3"/>
  <c r="I1661" i="3"/>
  <c r="I1660" i="3"/>
  <c r="I1659" i="3"/>
  <c r="I1658" i="3"/>
  <c r="I1657" i="3"/>
  <c r="I1656" i="3"/>
  <c r="I1655" i="3"/>
  <c r="I1654" i="3"/>
  <c r="I1653" i="3"/>
  <c r="I1652" i="3"/>
  <c r="I1651" i="3"/>
  <c r="I1650" i="3"/>
  <c r="I1649" i="3"/>
  <c r="I1648" i="3"/>
  <c r="I1647" i="3"/>
  <c r="I1646" i="3"/>
  <c r="I1645" i="3"/>
  <c r="I1644" i="3"/>
  <c r="I1643" i="3"/>
  <c r="I1642" i="3"/>
  <c r="I1641" i="3"/>
  <c r="I1640" i="3"/>
  <c r="I1639" i="3"/>
  <c r="I1638" i="3"/>
  <c r="I1637" i="3"/>
  <c r="I1636" i="3"/>
  <c r="I1635" i="3"/>
  <c r="I1634" i="3"/>
  <c r="I1633" i="3"/>
  <c r="I1632" i="3"/>
  <c r="I1631" i="3"/>
  <c r="I1630" i="3"/>
  <c r="I1629" i="3"/>
  <c r="I1628" i="3"/>
  <c r="I1627" i="3"/>
  <c r="I1626" i="3"/>
  <c r="I1625" i="3"/>
  <c r="I1624" i="3"/>
  <c r="I1623" i="3"/>
  <c r="I1622" i="3"/>
  <c r="I1621" i="3"/>
  <c r="I1620" i="3"/>
  <c r="I1619" i="3"/>
  <c r="I1618" i="3"/>
  <c r="I1617" i="3"/>
  <c r="I1616" i="3"/>
  <c r="I1615" i="3"/>
  <c r="I1614" i="3"/>
  <c r="I1613" i="3"/>
  <c r="I1612" i="3"/>
  <c r="I1611" i="3"/>
  <c r="I1610" i="3"/>
  <c r="I1609" i="3"/>
  <c r="I1608" i="3"/>
  <c r="I1607" i="3"/>
  <c r="I1606" i="3"/>
  <c r="I1605" i="3"/>
  <c r="I1604" i="3"/>
  <c r="I1603" i="3"/>
  <c r="I1602" i="3"/>
  <c r="I1601" i="3"/>
  <c r="I1600" i="3"/>
  <c r="I1599" i="3"/>
  <c r="I1598" i="3"/>
  <c r="I1597" i="3"/>
  <c r="I1596" i="3"/>
  <c r="I1595" i="3"/>
  <c r="I1594" i="3"/>
  <c r="I1593" i="3"/>
  <c r="I1592" i="3"/>
  <c r="I1591" i="3"/>
  <c r="I1590" i="3"/>
  <c r="I1589" i="3"/>
  <c r="I1588" i="3"/>
  <c r="I1587" i="3"/>
  <c r="I1586" i="3"/>
  <c r="I1585" i="3"/>
  <c r="I1584" i="3"/>
  <c r="I1583" i="3"/>
  <c r="I1582" i="3"/>
  <c r="I1581" i="3"/>
  <c r="I1580" i="3"/>
  <c r="I1579" i="3"/>
  <c r="I1578" i="3"/>
  <c r="I1577" i="3"/>
  <c r="I1576" i="3"/>
  <c r="I1575" i="3"/>
  <c r="I1574" i="3"/>
  <c r="I1573" i="3"/>
  <c r="I1572" i="3"/>
  <c r="I1571" i="3"/>
  <c r="I1570" i="3"/>
  <c r="I1569" i="3"/>
  <c r="I1568" i="3"/>
  <c r="I1567" i="3"/>
  <c r="I1566" i="3"/>
  <c r="I1565" i="3"/>
  <c r="I1564" i="3"/>
  <c r="I1563" i="3"/>
  <c r="I1562" i="3"/>
  <c r="I1561" i="3"/>
  <c r="I1560" i="3"/>
  <c r="I1559" i="3"/>
  <c r="I1558" i="3"/>
  <c r="I1557" i="3"/>
  <c r="I1556" i="3"/>
  <c r="I1555" i="3"/>
  <c r="I1554" i="3"/>
  <c r="I1553" i="3"/>
  <c r="I1552" i="3"/>
  <c r="I1551" i="3"/>
  <c r="I1550" i="3"/>
  <c r="I1549" i="3"/>
  <c r="I1548" i="3"/>
  <c r="I1547" i="3"/>
  <c r="I1546" i="3"/>
  <c r="I1545" i="3"/>
  <c r="I1544" i="3"/>
  <c r="I1543" i="3"/>
  <c r="I1542" i="3"/>
  <c r="I1541" i="3"/>
  <c r="I1540" i="3"/>
  <c r="I1539" i="3"/>
  <c r="I1538" i="3"/>
  <c r="I1537" i="3"/>
  <c r="I1536" i="3"/>
  <c r="I1535" i="3"/>
  <c r="I1534" i="3"/>
  <c r="I1533" i="3"/>
  <c r="I1532" i="3"/>
  <c r="I1531" i="3"/>
  <c r="I1530" i="3"/>
  <c r="I1529" i="3"/>
  <c r="I1528" i="3"/>
  <c r="I1527" i="3"/>
  <c r="I1526" i="3"/>
  <c r="I1525" i="3"/>
  <c r="I1524" i="3"/>
  <c r="I1523" i="3"/>
  <c r="I1522" i="3"/>
  <c r="I1521" i="3"/>
  <c r="I1520" i="3"/>
  <c r="I1519" i="3"/>
  <c r="I1518" i="3"/>
  <c r="I1517" i="3"/>
  <c r="I1516" i="3"/>
  <c r="I1515" i="3"/>
  <c r="I1514" i="3"/>
  <c r="I1513" i="3"/>
  <c r="I1512" i="3"/>
  <c r="I1511" i="3"/>
  <c r="I1510" i="3"/>
  <c r="I1509" i="3"/>
  <c r="I1508" i="3"/>
  <c r="I1507" i="3"/>
  <c r="I1506" i="3"/>
  <c r="I1505" i="3"/>
  <c r="I1504" i="3"/>
  <c r="I1503" i="3"/>
  <c r="I1502" i="3"/>
  <c r="I1501" i="3"/>
  <c r="I1500" i="3"/>
  <c r="I1499" i="3"/>
  <c r="I1498" i="3"/>
  <c r="I1497" i="3"/>
  <c r="I1496" i="3"/>
  <c r="I1495" i="3"/>
  <c r="I1494" i="3"/>
  <c r="I1493" i="3"/>
  <c r="I1492" i="3"/>
  <c r="I1491" i="3"/>
  <c r="I1490" i="3"/>
  <c r="I1489" i="3"/>
  <c r="I1488" i="3"/>
  <c r="I1487" i="3"/>
  <c r="I1486" i="3"/>
  <c r="I1485" i="3"/>
  <c r="I1484" i="3"/>
  <c r="I1483" i="3"/>
  <c r="I1482" i="3"/>
  <c r="I1481" i="3"/>
  <c r="I1480" i="3"/>
  <c r="I1479" i="3"/>
  <c r="I1478" i="3"/>
  <c r="I1477" i="3"/>
  <c r="I1476" i="3"/>
  <c r="I1475" i="3"/>
  <c r="I1474" i="3"/>
  <c r="I1473" i="3"/>
  <c r="I1472" i="3"/>
  <c r="I1471" i="3"/>
  <c r="I1470" i="3"/>
  <c r="I1469" i="3"/>
  <c r="I1468" i="3"/>
  <c r="I1467" i="3"/>
  <c r="I1466" i="3"/>
  <c r="I1465" i="3"/>
  <c r="I1464" i="3"/>
  <c r="I1463" i="3"/>
  <c r="I1462" i="3"/>
  <c r="I1461" i="3"/>
  <c r="I1460" i="3"/>
  <c r="I1459" i="3"/>
  <c r="I1458" i="3"/>
  <c r="I1457" i="3"/>
  <c r="I1456" i="3"/>
  <c r="I1455" i="3"/>
  <c r="I1454" i="3"/>
  <c r="I1453" i="3"/>
  <c r="I1452" i="3"/>
  <c r="I1451" i="3"/>
  <c r="I1450" i="3"/>
  <c r="I1449" i="3"/>
  <c r="I1448" i="3"/>
  <c r="I1447" i="3"/>
  <c r="I1446" i="3"/>
  <c r="I1445" i="3"/>
  <c r="I1444" i="3"/>
  <c r="I1443" i="3"/>
  <c r="I1442" i="3"/>
  <c r="I1441" i="3"/>
  <c r="I1440" i="3"/>
  <c r="I1439" i="3"/>
  <c r="I1438" i="3"/>
  <c r="I1437" i="3"/>
  <c r="I1436" i="3"/>
  <c r="I1435" i="3"/>
  <c r="I1434" i="3"/>
  <c r="I1433" i="3"/>
  <c r="I1432" i="3"/>
  <c r="I1431" i="3"/>
  <c r="I1430" i="3"/>
  <c r="I1429" i="3"/>
  <c r="I1428" i="3"/>
  <c r="I1427" i="3"/>
  <c r="I1426" i="3"/>
  <c r="I1425" i="3"/>
  <c r="I1424" i="3"/>
  <c r="I1423" i="3"/>
  <c r="I1422" i="3"/>
  <c r="I1421" i="3"/>
  <c r="I1420" i="3"/>
  <c r="I1419" i="3"/>
  <c r="I1418" i="3"/>
  <c r="I1417" i="3"/>
  <c r="I1416" i="3"/>
  <c r="I1415" i="3"/>
  <c r="I1414" i="3"/>
  <c r="I1413" i="3"/>
  <c r="I1412" i="3"/>
  <c r="I1411" i="3"/>
  <c r="I1410" i="3"/>
  <c r="I1409" i="3"/>
  <c r="I1408" i="3"/>
  <c r="I1407" i="3"/>
  <c r="I1406" i="3"/>
  <c r="I1405" i="3"/>
  <c r="I1404" i="3"/>
  <c r="I1403" i="3"/>
  <c r="I1402" i="3"/>
  <c r="I1401" i="3"/>
  <c r="I1400" i="3"/>
  <c r="I1399" i="3"/>
  <c r="I1398" i="3"/>
  <c r="I1397" i="3"/>
  <c r="I1396" i="3"/>
  <c r="I1395" i="3"/>
  <c r="I1394" i="3"/>
  <c r="I1393" i="3"/>
  <c r="I1392" i="3"/>
  <c r="I1391" i="3"/>
  <c r="I1390" i="3"/>
  <c r="I1389" i="3"/>
  <c r="I1388" i="3"/>
  <c r="I1387" i="3"/>
  <c r="I1386" i="3"/>
  <c r="I1385" i="3"/>
  <c r="I1384" i="3"/>
  <c r="I1383" i="3"/>
  <c r="I1382" i="3"/>
  <c r="I1381" i="3"/>
  <c r="I1380" i="3"/>
  <c r="I1379" i="3"/>
  <c r="I1378" i="3"/>
  <c r="I1377" i="3"/>
  <c r="I1376" i="3"/>
  <c r="I1375" i="3"/>
  <c r="I1374" i="3"/>
  <c r="I1373" i="3"/>
  <c r="I1372" i="3"/>
  <c r="I1371" i="3"/>
  <c r="I1370" i="3"/>
  <c r="I1369" i="3"/>
  <c r="I1368" i="3"/>
  <c r="I1367" i="3"/>
  <c r="I1366" i="3"/>
  <c r="I1365" i="3"/>
  <c r="I1364" i="3"/>
  <c r="I1363" i="3"/>
  <c r="I1362" i="3"/>
  <c r="I1361" i="3"/>
  <c r="I1360" i="3"/>
  <c r="I1359" i="3"/>
  <c r="I1358" i="3"/>
  <c r="I1357" i="3"/>
  <c r="I1356" i="3"/>
  <c r="I1355" i="3"/>
  <c r="I1354" i="3"/>
  <c r="I1353" i="3"/>
  <c r="I1352" i="3"/>
  <c r="I1351" i="3"/>
  <c r="I1350" i="3"/>
  <c r="I1349" i="3"/>
  <c r="I1348" i="3"/>
  <c r="I1347" i="3"/>
  <c r="I1346" i="3"/>
  <c r="I1345" i="3"/>
  <c r="I1344" i="3"/>
  <c r="I1343" i="3"/>
  <c r="I1342" i="3"/>
  <c r="I1341" i="3"/>
  <c r="I1340" i="3"/>
  <c r="I1339" i="3"/>
  <c r="I1338" i="3"/>
  <c r="I1337" i="3"/>
  <c r="I1336" i="3"/>
  <c r="I1335" i="3"/>
  <c r="I1334" i="3"/>
  <c r="I1333" i="3"/>
  <c r="I1332" i="3"/>
  <c r="I1331" i="3"/>
  <c r="I1330" i="3"/>
  <c r="I1329" i="3"/>
  <c r="I1328" i="3"/>
  <c r="I1327" i="3"/>
  <c r="I1326" i="3"/>
  <c r="I1325" i="3"/>
  <c r="I1324" i="3"/>
  <c r="I1323" i="3"/>
  <c r="I1322" i="3"/>
  <c r="I1321" i="3"/>
  <c r="I1320" i="3"/>
  <c r="I1319" i="3"/>
  <c r="I1318" i="3"/>
  <c r="I1317" i="3"/>
  <c r="I1316" i="3"/>
  <c r="I1315" i="3"/>
  <c r="I1314" i="3"/>
  <c r="I1313" i="3"/>
  <c r="I1312" i="3"/>
  <c r="I1311" i="3"/>
  <c r="I1310" i="3"/>
  <c r="I1309" i="3"/>
  <c r="I1308" i="3"/>
  <c r="I1307" i="3"/>
  <c r="I1306" i="3"/>
  <c r="I1305" i="3"/>
  <c r="I1304" i="3"/>
  <c r="I1303" i="3"/>
  <c r="I1302" i="3"/>
  <c r="I1301" i="3"/>
  <c r="I1300" i="3"/>
  <c r="I1299" i="3"/>
  <c r="I1298" i="3"/>
  <c r="I1297" i="3"/>
  <c r="I1296" i="3"/>
  <c r="I1295" i="3"/>
  <c r="I1294" i="3"/>
  <c r="I1293" i="3"/>
  <c r="I1292" i="3"/>
  <c r="I1291" i="3"/>
  <c r="I1290" i="3"/>
  <c r="I1289" i="3"/>
  <c r="I1288" i="3"/>
  <c r="I1287" i="3"/>
  <c r="I1286" i="3"/>
  <c r="I1285" i="3"/>
  <c r="I1284" i="3"/>
  <c r="I1283" i="3"/>
  <c r="I1282" i="3"/>
  <c r="I1281" i="3"/>
  <c r="I1280" i="3"/>
  <c r="I1279" i="3"/>
  <c r="I1278" i="3"/>
  <c r="I1277" i="3"/>
  <c r="I1276" i="3"/>
  <c r="I1275" i="3"/>
  <c r="I1274" i="3"/>
  <c r="I1273" i="3"/>
  <c r="I1272" i="3"/>
  <c r="I1271" i="3"/>
  <c r="I1270" i="3"/>
  <c r="I1269" i="3"/>
  <c r="I1268" i="3"/>
  <c r="I1267" i="3"/>
  <c r="I1266" i="3"/>
  <c r="I1265" i="3"/>
  <c r="I1264" i="3"/>
  <c r="I1263" i="3"/>
  <c r="I1262" i="3"/>
  <c r="I1261" i="3"/>
  <c r="I1260" i="3"/>
  <c r="I1259" i="3"/>
  <c r="I1258" i="3"/>
  <c r="I1257" i="3"/>
  <c r="I1256" i="3"/>
  <c r="I1255" i="3"/>
  <c r="I1254" i="3"/>
  <c r="I1253" i="3"/>
  <c r="I1252" i="3"/>
  <c r="I1251" i="3"/>
  <c r="I1250" i="3"/>
  <c r="I1249" i="3"/>
  <c r="I1248" i="3"/>
  <c r="I1247" i="3"/>
  <c r="I1246" i="3"/>
  <c r="I1245" i="3"/>
  <c r="I1244" i="3"/>
  <c r="I1243" i="3"/>
  <c r="I1242" i="3"/>
  <c r="I1241" i="3"/>
  <c r="I1240" i="3"/>
  <c r="I1239" i="3"/>
  <c r="I1238" i="3"/>
  <c r="I1237" i="3"/>
  <c r="I1236" i="3"/>
  <c r="I1235" i="3"/>
  <c r="I1234" i="3"/>
  <c r="I1233" i="3"/>
  <c r="I1232" i="3"/>
  <c r="I1231" i="3"/>
  <c r="I1230" i="3"/>
  <c r="I1229" i="3"/>
  <c r="I1228" i="3"/>
  <c r="I1227" i="3"/>
  <c r="I1226" i="3"/>
  <c r="I1225" i="3"/>
  <c r="I1224" i="3"/>
  <c r="I1223" i="3"/>
  <c r="I1222" i="3"/>
  <c r="I1221" i="3"/>
  <c r="I1220" i="3"/>
  <c r="I1219" i="3"/>
  <c r="I1218" i="3"/>
  <c r="I1217" i="3"/>
  <c r="I1216" i="3"/>
  <c r="I1215" i="3"/>
  <c r="I1214" i="3"/>
  <c r="I1213" i="3"/>
  <c r="I1212" i="3"/>
  <c r="I1211" i="3"/>
  <c r="I1210" i="3"/>
  <c r="I1209" i="3"/>
  <c r="I1208" i="3"/>
  <c r="I1207" i="3"/>
  <c r="I1206" i="3"/>
  <c r="I1205" i="3"/>
  <c r="I1204" i="3"/>
  <c r="I1203" i="3"/>
  <c r="I1202" i="3"/>
  <c r="I1201" i="3"/>
  <c r="I1200" i="3"/>
  <c r="I1199" i="3"/>
  <c r="I1198" i="3"/>
  <c r="I1197" i="3"/>
  <c r="I1196" i="3"/>
  <c r="I1195" i="3"/>
  <c r="I1194" i="3"/>
  <c r="I1193" i="3"/>
  <c r="I1192" i="3"/>
  <c r="I1191" i="3"/>
  <c r="I1190" i="3"/>
  <c r="I1189" i="3"/>
  <c r="I1188" i="3"/>
  <c r="I1187" i="3"/>
  <c r="I1186" i="3"/>
  <c r="I1185" i="3"/>
  <c r="I1184" i="3"/>
  <c r="I1183" i="3"/>
  <c r="I1182" i="3"/>
  <c r="I1181" i="3"/>
  <c r="I1180" i="3"/>
  <c r="I1179" i="3"/>
  <c r="I1178" i="3"/>
  <c r="I1177" i="3"/>
  <c r="I1176" i="3"/>
  <c r="I1175" i="3"/>
  <c r="I1174" i="3"/>
  <c r="I1173" i="3"/>
  <c r="I1172" i="3"/>
  <c r="I1171" i="3"/>
  <c r="I1170" i="3"/>
  <c r="I1169" i="3"/>
  <c r="I1168" i="3"/>
  <c r="I1167" i="3"/>
  <c r="I1166" i="3"/>
  <c r="I1165" i="3"/>
  <c r="I1164" i="3"/>
  <c r="I1163" i="3"/>
  <c r="I1162" i="3"/>
  <c r="I1161" i="3"/>
  <c r="I1160" i="3"/>
  <c r="I1159" i="3"/>
  <c r="I1158" i="3"/>
  <c r="I1157" i="3"/>
  <c r="I1156" i="3"/>
  <c r="I1155" i="3"/>
  <c r="I1154" i="3"/>
  <c r="I1153" i="3"/>
  <c r="I1152" i="3"/>
  <c r="I1151" i="3"/>
  <c r="I1150" i="3"/>
  <c r="I1149" i="3"/>
  <c r="I1148" i="3"/>
  <c r="I1147" i="3"/>
  <c r="I1146" i="3"/>
  <c r="I1145" i="3"/>
  <c r="I1144" i="3"/>
  <c r="I1143" i="3"/>
  <c r="I1142" i="3"/>
  <c r="I1141" i="3"/>
  <c r="I1140" i="3"/>
  <c r="I1139" i="3"/>
  <c r="I1138" i="3"/>
  <c r="I1137" i="3"/>
  <c r="I1136" i="3"/>
  <c r="I1135" i="3"/>
  <c r="I1134" i="3"/>
  <c r="I1133" i="3"/>
  <c r="I1132" i="3"/>
  <c r="I1131" i="3"/>
  <c r="I1130" i="3"/>
  <c r="I1129" i="3"/>
  <c r="I1128" i="3"/>
  <c r="I1127" i="3"/>
  <c r="I1126" i="3"/>
  <c r="I1125" i="3"/>
  <c r="I1124" i="3"/>
  <c r="I1123" i="3"/>
  <c r="I1122" i="3"/>
  <c r="I1121" i="3"/>
  <c r="I1120" i="3"/>
  <c r="I1119" i="3"/>
  <c r="I1118" i="3"/>
  <c r="I1117" i="3"/>
  <c r="I1116" i="3"/>
  <c r="I1115" i="3"/>
  <c r="I1114" i="3"/>
  <c r="I1113" i="3"/>
  <c r="I1112" i="3"/>
  <c r="I1111" i="3"/>
  <c r="I1110" i="3"/>
  <c r="I1109" i="3"/>
  <c r="I1108" i="3"/>
  <c r="I1107" i="3"/>
  <c r="I1106" i="3"/>
  <c r="I1105" i="3"/>
  <c r="I1104" i="3"/>
  <c r="I1103" i="3"/>
  <c r="I1102" i="3"/>
  <c r="I1101" i="3"/>
  <c r="I1100" i="3"/>
  <c r="I1099" i="3"/>
  <c r="I1098" i="3"/>
  <c r="I1097" i="3"/>
  <c r="I1096" i="3"/>
  <c r="I1095" i="3"/>
  <c r="I1094" i="3"/>
  <c r="I1093" i="3"/>
  <c r="I1092" i="3"/>
  <c r="I1091" i="3"/>
  <c r="I1090" i="3"/>
  <c r="I1089" i="3"/>
  <c r="I1088" i="3"/>
  <c r="I1087" i="3"/>
  <c r="I1086" i="3"/>
  <c r="I1085" i="3"/>
  <c r="I1084" i="3"/>
  <c r="I1083" i="3"/>
  <c r="I1082" i="3"/>
  <c r="I1081" i="3"/>
  <c r="I1080" i="3"/>
  <c r="I1079" i="3"/>
  <c r="I1078" i="3"/>
  <c r="I1077" i="3"/>
  <c r="I1076" i="3"/>
  <c r="I1075" i="3"/>
  <c r="I1074" i="3"/>
  <c r="I1073" i="3"/>
  <c r="I1072" i="3"/>
  <c r="I1071" i="3"/>
  <c r="I1070" i="3"/>
  <c r="I1069" i="3"/>
  <c r="I1068" i="3"/>
  <c r="I1067" i="3"/>
  <c r="I1066" i="3"/>
  <c r="I1065" i="3"/>
  <c r="I1064" i="3"/>
  <c r="I1063" i="3"/>
  <c r="I1062" i="3"/>
  <c r="I1061" i="3"/>
  <c r="I1060" i="3"/>
  <c r="I1059" i="3"/>
  <c r="I1058" i="3"/>
  <c r="I1057" i="3"/>
  <c r="I1056" i="3"/>
  <c r="I1055" i="3"/>
  <c r="I1054" i="3"/>
  <c r="I1053" i="3"/>
  <c r="I1052" i="3"/>
  <c r="I1051" i="3"/>
  <c r="I1050" i="3"/>
  <c r="I1049" i="3"/>
  <c r="I1048" i="3"/>
  <c r="I1047" i="3"/>
  <c r="I1046" i="3"/>
  <c r="I1045" i="3"/>
  <c r="I1044" i="3"/>
  <c r="I1043" i="3"/>
  <c r="I1042" i="3"/>
  <c r="I1041" i="3"/>
  <c r="I1040" i="3"/>
  <c r="I1039" i="3"/>
  <c r="I1038" i="3"/>
  <c r="I1037" i="3"/>
  <c r="I1036" i="3"/>
  <c r="I1035" i="3"/>
  <c r="I1034" i="3"/>
  <c r="I1033" i="3"/>
  <c r="I1032" i="3"/>
  <c r="I1031" i="3"/>
  <c r="I1030" i="3"/>
  <c r="I1029" i="3"/>
  <c r="I1028" i="3"/>
  <c r="I1027" i="3"/>
  <c r="I1026" i="3"/>
  <c r="I1025" i="3"/>
  <c r="I1024" i="3"/>
  <c r="I1023" i="3"/>
  <c r="I1022" i="3"/>
  <c r="I1021" i="3"/>
  <c r="I1020" i="3"/>
  <c r="I1019" i="3"/>
  <c r="I1018" i="3"/>
  <c r="I1017" i="3"/>
  <c r="I1016" i="3"/>
  <c r="I1015" i="3"/>
  <c r="I1014" i="3"/>
  <c r="I1013" i="3"/>
  <c r="I1012" i="3"/>
  <c r="I1011" i="3"/>
  <c r="I1010" i="3"/>
  <c r="I1009" i="3"/>
  <c r="I1008" i="3"/>
  <c r="I1007" i="3"/>
  <c r="I1006" i="3"/>
  <c r="I1005" i="3"/>
  <c r="I1004" i="3"/>
  <c r="I1003" i="3"/>
  <c r="I1002" i="3"/>
  <c r="I1001" i="3"/>
  <c r="I1000" i="3"/>
  <c r="I999" i="3"/>
  <c r="I998" i="3"/>
  <c r="I997" i="3"/>
  <c r="I996" i="3"/>
  <c r="I995" i="3"/>
  <c r="I994" i="3"/>
  <c r="I993" i="3"/>
  <c r="I992" i="3"/>
  <c r="I991" i="3"/>
  <c r="I990" i="3"/>
  <c r="I989" i="3"/>
  <c r="I988" i="3"/>
  <c r="I987" i="3"/>
  <c r="I986" i="3"/>
  <c r="I985" i="3"/>
  <c r="I984" i="3"/>
  <c r="I983" i="3"/>
  <c r="I982" i="3"/>
  <c r="I981" i="3"/>
  <c r="I980" i="3"/>
  <c r="I979" i="3"/>
  <c r="I978" i="3"/>
  <c r="I977" i="3"/>
  <c r="I976" i="3"/>
  <c r="I975" i="3"/>
  <c r="I974" i="3"/>
  <c r="I973" i="3"/>
  <c r="I972" i="3"/>
  <c r="I971" i="3"/>
  <c r="I970" i="3"/>
  <c r="I969" i="3"/>
  <c r="I968" i="3"/>
  <c r="I967" i="3"/>
  <c r="I966" i="3"/>
  <c r="I965" i="3"/>
  <c r="I964" i="3"/>
  <c r="I963" i="3"/>
  <c r="I962" i="3"/>
  <c r="I961" i="3"/>
  <c r="I960" i="3"/>
  <c r="I959" i="3"/>
  <c r="I958" i="3"/>
  <c r="I957" i="3"/>
  <c r="I956" i="3"/>
  <c r="I955" i="3"/>
  <c r="I954" i="3"/>
  <c r="I953" i="3"/>
  <c r="I952" i="3"/>
  <c r="I951" i="3"/>
  <c r="I950" i="3"/>
  <c r="I949" i="3"/>
  <c r="I948" i="3"/>
  <c r="I947" i="3"/>
  <c r="I946" i="3"/>
  <c r="I945" i="3"/>
  <c r="I944" i="3"/>
  <c r="I943" i="3"/>
  <c r="I942" i="3"/>
  <c r="I941" i="3"/>
  <c r="I940" i="3"/>
  <c r="I939" i="3"/>
  <c r="I938" i="3"/>
  <c r="I937" i="3"/>
  <c r="I936" i="3"/>
  <c r="I935" i="3"/>
  <c r="I934" i="3"/>
  <c r="I933" i="3"/>
  <c r="I932" i="3"/>
  <c r="I931" i="3"/>
  <c r="I930" i="3"/>
  <c r="I929" i="3"/>
  <c r="I928" i="3"/>
  <c r="I927" i="3"/>
  <c r="I926" i="3"/>
  <c r="I925" i="3"/>
  <c r="I924" i="3"/>
  <c r="I923" i="3"/>
  <c r="I922" i="3"/>
  <c r="I921" i="3"/>
  <c r="I920" i="3"/>
  <c r="I919" i="3"/>
  <c r="I918" i="3"/>
  <c r="I917" i="3"/>
  <c r="I916" i="3"/>
  <c r="I915" i="3"/>
  <c r="I914" i="3"/>
  <c r="I913" i="3"/>
  <c r="I912" i="3"/>
  <c r="I911" i="3"/>
  <c r="I910" i="3"/>
  <c r="I909" i="3"/>
  <c r="I908" i="3"/>
  <c r="I907" i="3"/>
  <c r="I906" i="3"/>
  <c r="I905" i="3"/>
  <c r="I904" i="3"/>
  <c r="I903" i="3"/>
  <c r="I902" i="3"/>
  <c r="I901" i="3"/>
  <c r="I900" i="3"/>
  <c r="I899" i="3"/>
  <c r="I898" i="3"/>
  <c r="I897" i="3"/>
  <c r="I896" i="3"/>
  <c r="I895" i="3"/>
  <c r="I894" i="3"/>
  <c r="I893" i="3"/>
  <c r="I892" i="3"/>
  <c r="I891" i="3"/>
  <c r="I890" i="3"/>
  <c r="I889" i="3"/>
  <c r="I888" i="3"/>
  <c r="I887" i="3"/>
  <c r="I886" i="3"/>
  <c r="I885" i="3"/>
  <c r="I884" i="3"/>
  <c r="I883" i="3"/>
  <c r="I882" i="3"/>
  <c r="I881" i="3"/>
  <c r="I880" i="3"/>
  <c r="I879" i="3"/>
  <c r="I878" i="3"/>
  <c r="I877" i="3"/>
  <c r="I876" i="3"/>
  <c r="I875" i="3"/>
  <c r="I874" i="3"/>
  <c r="I873" i="3"/>
  <c r="I872" i="3"/>
  <c r="I871" i="3"/>
  <c r="I870" i="3"/>
  <c r="I869" i="3"/>
  <c r="I868" i="3"/>
  <c r="I867" i="3"/>
  <c r="I866" i="3"/>
  <c r="I865" i="3"/>
  <c r="I864" i="3"/>
  <c r="I863" i="3"/>
  <c r="I862" i="3"/>
  <c r="I861" i="3"/>
  <c r="I860" i="3"/>
  <c r="I859" i="3"/>
  <c r="I858" i="3"/>
  <c r="I857" i="3"/>
  <c r="I856" i="3"/>
  <c r="I855" i="3"/>
  <c r="I854" i="3"/>
  <c r="I853" i="3"/>
  <c r="I852" i="3"/>
  <c r="I851" i="3"/>
  <c r="I850" i="3"/>
  <c r="I849" i="3"/>
  <c r="I848" i="3"/>
  <c r="I847" i="3"/>
  <c r="I846" i="3"/>
  <c r="I845" i="3"/>
  <c r="I844" i="3"/>
  <c r="I843" i="3"/>
  <c r="I842" i="3"/>
  <c r="I841" i="3"/>
  <c r="I840" i="3"/>
  <c r="I839" i="3"/>
  <c r="I838" i="3"/>
  <c r="I837" i="3"/>
  <c r="I836" i="3"/>
  <c r="I835" i="3"/>
  <c r="I834" i="3"/>
  <c r="I833" i="3"/>
  <c r="I832" i="3"/>
  <c r="I831" i="3"/>
  <c r="I830" i="3"/>
  <c r="I829" i="3"/>
  <c r="I828" i="3"/>
  <c r="I827" i="3"/>
  <c r="I826" i="3"/>
  <c r="I825" i="3"/>
  <c r="I824" i="3"/>
  <c r="I823" i="3"/>
  <c r="I822" i="3"/>
  <c r="I821" i="3"/>
  <c r="I820" i="3"/>
  <c r="I819" i="3"/>
  <c r="I818" i="3"/>
  <c r="I817" i="3"/>
  <c r="I816" i="3"/>
  <c r="I815" i="3"/>
  <c r="I814" i="3"/>
  <c r="I813" i="3"/>
  <c r="I812" i="3"/>
  <c r="I811" i="3"/>
  <c r="I810" i="3"/>
  <c r="I809" i="3"/>
  <c r="I808" i="3"/>
  <c r="I807" i="3"/>
  <c r="I806" i="3"/>
  <c r="I805" i="3"/>
  <c r="I804" i="3"/>
  <c r="I803" i="3"/>
  <c r="I802" i="3"/>
  <c r="I801" i="3"/>
  <c r="I800" i="3"/>
  <c r="I799" i="3"/>
  <c r="I798" i="3"/>
  <c r="I797" i="3"/>
  <c r="I796" i="3"/>
  <c r="I795" i="3"/>
  <c r="I794" i="3"/>
  <c r="I793" i="3"/>
  <c r="I792" i="3"/>
  <c r="I791" i="3"/>
  <c r="I790" i="3"/>
  <c r="I789" i="3"/>
  <c r="I788" i="3"/>
  <c r="I787" i="3"/>
  <c r="I786" i="3"/>
  <c r="I785" i="3"/>
  <c r="I784" i="3"/>
  <c r="I783" i="3"/>
  <c r="I782" i="3"/>
  <c r="I781" i="3"/>
  <c r="I780" i="3"/>
  <c r="I779" i="3"/>
  <c r="I778" i="3"/>
  <c r="I777" i="3"/>
  <c r="I776" i="3"/>
  <c r="I775" i="3"/>
  <c r="I774" i="3"/>
  <c r="I773" i="3"/>
  <c r="I772" i="3"/>
  <c r="I771" i="3"/>
  <c r="I770" i="3"/>
  <c r="I769" i="3"/>
  <c r="I768" i="3"/>
  <c r="I767" i="3"/>
  <c r="I766" i="3"/>
  <c r="I765" i="3"/>
  <c r="I764" i="3"/>
  <c r="I763" i="3"/>
  <c r="I762" i="3"/>
  <c r="I761" i="3"/>
  <c r="I760" i="3"/>
  <c r="I759" i="3"/>
  <c r="I758" i="3"/>
  <c r="I757" i="3"/>
  <c r="I756" i="3"/>
  <c r="I755" i="3"/>
  <c r="I754" i="3"/>
  <c r="I753" i="3"/>
  <c r="I752" i="3"/>
  <c r="I751" i="3"/>
  <c r="I750" i="3"/>
  <c r="I749" i="3"/>
  <c r="I748" i="3"/>
  <c r="I747" i="3"/>
  <c r="I746" i="3"/>
  <c r="I745" i="3"/>
  <c r="I744" i="3"/>
  <c r="I743" i="3"/>
  <c r="I742" i="3"/>
  <c r="I741" i="3"/>
  <c r="I740" i="3"/>
  <c r="I739" i="3"/>
  <c r="I738" i="3"/>
  <c r="I737" i="3"/>
  <c r="I736" i="3"/>
  <c r="I735" i="3"/>
  <c r="I734" i="3"/>
  <c r="I733" i="3"/>
  <c r="I732" i="3"/>
  <c r="I731" i="3"/>
  <c r="I730" i="3"/>
  <c r="I729" i="3"/>
  <c r="I728" i="3"/>
  <c r="I727" i="3"/>
  <c r="I726" i="3"/>
  <c r="I725" i="3"/>
  <c r="I724" i="3"/>
  <c r="I723" i="3"/>
  <c r="I722" i="3"/>
  <c r="I721" i="3"/>
  <c r="I720" i="3"/>
  <c r="I719" i="3"/>
  <c r="I718" i="3"/>
  <c r="I717" i="3"/>
  <c r="I716" i="3"/>
  <c r="I715" i="3"/>
  <c r="I714" i="3"/>
  <c r="I713" i="3"/>
  <c r="I712" i="3"/>
  <c r="I711" i="3"/>
  <c r="I710" i="3"/>
  <c r="I709" i="3"/>
  <c r="I708" i="3"/>
  <c r="I707" i="3"/>
  <c r="I706" i="3"/>
  <c r="I705" i="3"/>
  <c r="I704" i="3"/>
  <c r="I703" i="3"/>
  <c r="I702" i="3"/>
  <c r="I701" i="3"/>
  <c r="I700" i="3"/>
  <c r="I699" i="3"/>
  <c r="I698" i="3"/>
  <c r="I697" i="3"/>
  <c r="I696" i="3"/>
  <c r="I695" i="3"/>
  <c r="I694" i="3"/>
  <c r="I693" i="3"/>
  <c r="I692" i="3"/>
  <c r="I691" i="3"/>
  <c r="I690" i="3"/>
  <c r="I689" i="3"/>
  <c r="I688" i="3"/>
  <c r="I687" i="3"/>
  <c r="I686" i="3"/>
  <c r="I685" i="3"/>
  <c r="I684" i="3"/>
  <c r="I683" i="3"/>
  <c r="I682" i="3"/>
  <c r="I681" i="3"/>
  <c r="I680" i="3"/>
  <c r="I679" i="3"/>
  <c r="I678" i="3"/>
  <c r="I677" i="3"/>
  <c r="I676" i="3"/>
  <c r="I675" i="3"/>
  <c r="I674" i="3"/>
  <c r="I673" i="3"/>
  <c r="I672" i="3"/>
  <c r="I671" i="3"/>
  <c r="I670" i="3"/>
  <c r="I669" i="3"/>
  <c r="I668" i="3"/>
  <c r="I667" i="3"/>
  <c r="I666" i="3"/>
  <c r="I665" i="3"/>
  <c r="I664" i="3"/>
  <c r="I663" i="3"/>
  <c r="I662" i="3"/>
  <c r="I661" i="3"/>
  <c r="I660" i="3"/>
  <c r="I659" i="3"/>
  <c r="I658" i="3"/>
  <c r="I657" i="3"/>
  <c r="I656" i="3"/>
  <c r="I655" i="3"/>
  <c r="I654" i="3"/>
  <c r="I653" i="3"/>
  <c r="I652" i="3"/>
  <c r="I651" i="3"/>
  <c r="I650" i="3"/>
  <c r="I649" i="3"/>
  <c r="I648" i="3"/>
  <c r="I647" i="3"/>
  <c r="I646" i="3"/>
  <c r="I645" i="3"/>
  <c r="I644" i="3"/>
  <c r="I643" i="3"/>
  <c r="I642" i="3"/>
  <c r="I641" i="3"/>
  <c r="I640" i="3"/>
  <c r="I639" i="3"/>
  <c r="I638" i="3"/>
  <c r="I637" i="3"/>
  <c r="I636" i="3"/>
  <c r="I635" i="3"/>
  <c r="I634" i="3"/>
  <c r="I633" i="3"/>
  <c r="I632" i="3"/>
  <c r="I631" i="3"/>
  <c r="I630" i="3"/>
  <c r="I629" i="3"/>
  <c r="I628" i="3"/>
  <c r="I627" i="3"/>
  <c r="I626" i="3"/>
  <c r="I625" i="3"/>
  <c r="I624" i="3"/>
  <c r="I623" i="3"/>
  <c r="I622" i="3"/>
  <c r="I621" i="3"/>
  <c r="I620" i="3"/>
  <c r="I619" i="3"/>
  <c r="I618" i="3"/>
  <c r="I617" i="3"/>
  <c r="I616" i="3"/>
  <c r="I615" i="3"/>
  <c r="I614" i="3"/>
  <c r="I613" i="3"/>
  <c r="I612" i="3"/>
  <c r="I611" i="3"/>
  <c r="I610" i="3"/>
  <c r="I609" i="3"/>
  <c r="I608" i="3"/>
  <c r="I607" i="3"/>
  <c r="I606" i="3"/>
  <c r="I605" i="3"/>
  <c r="I604" i="3"/>
  <c r="I603" i="3"/>
  <c r="I602" i="3"/>
  <c r="I601" i="3"/>
  <c r="I600" i="3"/>
  <c r="I599" i="3"/>
  <c r="I598" i="3"/>
  <c r="I597" i="3"/>
  <c r="I596" i="3"/>
  <c r="I595" i="3"/>
  <c r="I594" i="3"/>
  <c r="I593" i="3"/>
  <c r="I592" i="3"/>
  <c r="I591" i="3"/>
  <c r="I590" i="3"/>
  <c r="I589" i="3"/>
  <c r="I588" i="3"/>
  <c r="I587" i="3"/>
  <c r="I586" i="3"/>
  <c r="I585" i="3"/>
  <c r="I584" i="3"/>
  <c r="I583" i="3"/>
  <c r="I582" i="3"/>
  <c r="I581" i="3"/>
  <c r="I580" i="3"/>
  <c r="I579" i="3"/>
  <c r="I578" i="3"/>
  <c r="I577" i="3"/>
  <c r="I576" i="3"/>
  <c r="I575" i="3"/>
  <c r="I574" i="3"/>
  <c r="I573" i="3"/>
  <c r="I572" i="3"/>
  <c r="I571" i="3"/>
  <c r="I570" i="3"/>
  <c r="I569" i="3"/>
  <c r="I568" i="3"/>
  <c r="I567" i="3"/>
  <c r="I566" i="3"/>
  <c r="I565" i="3"/>
  <c r="I564" i="3"/>
  <c r="I563" i="3"/>
  <c r="I562" i="3"/>
  <c r="I561" i="3"/>
  <c r="I560" i="3"/>
  <c r="I559" i="3"/>
  <c r="I558" i="3"/>
  <c r="I557" i="3"/>
  <c r="I556" i="3"/>
  <c r="I555" i="3"/>
  <c r="I554" i="3"/>
  <c r="I553" i="3"/>
  <c r="I552" i="3"/>
  <c r="I551" i="3"/>
  <c r="I550" i="3"/>
  <c r="I549" i="3"/>
  <c r="I548" i="3"/>
  <c r="I547" i="3"/>
  <c r="I546" i="3"/>
  <c r="I545" i="3"/>
  <c r="I544" i="3"/>
  <c r="I543" i="3"/>
  <c r="I542" i="3"/>
  <c r="I541" i="3"/>
  <c r="I540" i="3"/>
  <c r="I539" i="3"/>
  <c r="I538" i="3"/>
  <c r="I537" i="3"/>
  <c r="I536" i="3"/>
  <c r="I535" i="3"/>
  <c r="I534" i="3"/>
  <c r="I533" i="3"/>
  <c r="I532" i="3"/>
  <c r="I531" i="3"/>
  <c r="I530" i="3"/>
  <c r="I529" i="3"/>
  <c r="I528" i="3"/>
  <c r="I527" i="3"/>
  <c r="I526" i="3"/>
  <c r="I525" i="3"/>
  <c r="I524" i="3"/>
  <c r="I523" i="3"/>
  <c r="I522" i="3"/>
  <c r="I521" i="3"/>
  <c r="I520" i="3"/>
  <c r="I519" i="3"/>
  <c r="I518" i="3"/>
  <c r="I517" i="3"/>
  <c r="I516" i="3"/>
  <c r="I515" i="3"/>
  <c r="I514" i="3"/>
  <c r="I513" i="3"/>
  <c r="I512" i="3"/>
  <c r="I511" i="3"/>
  <c r="I510" i="3"/>
  <c r="I509" i="3"/>
  <c r="I508" i="3"/>
  <c r="I507" i="3"/>
  <c r="I506" i="3"/>
  <c r="I505" i="3"/>
  <c r="I504" i="3"/>
  <c r="I503" i="3"/>
  <c r="I502" i="3"/>
  <c r="I501" i="3"/>
  <c r="I500" i="3"/>
  <c r="I499" i="3"/>
  <c r="I498" i="3"/>
  <c r="I497" i="3"/>
  <c r="I496" i="3"/>
  <c r="I495" i="3"/>
  <c r="I494" i="3"/>
  <c r="I493" i="3"/>
  <c r="I492" i="3"/>
  <c r="I491" i="3"/>
  <c r="I490" i="3"/>
  <c r="I489" i="3"/>
  <c r="I488" i="3"/>
  <c r="I487" i="3"/>
  <c r="I486" i="3"/>
  <c r="I485" i="3"/>
  <c r="I484" i="3"/>
  <c r="I483" i="3"/>
  <c r="I482" i="3"/>
  <c r="I481" i="3"/>
  <c r="I480" i="3"/>
  <c r="I479" i="3"/>
  <c r="I478" i="3"/>
  <c r="I477" i="3"/>
  <c r="I476" i="3"/>
  <c r="I475" i="3"/>
  <c r="I474" i="3"/>
  <c r="I473" i="3"/>
  <c r="I472" i="3"/>
  <c r="I471" i="3"/>
  <c r="I470" i="3"/>
  <c r="I469" i="3"/>
  <c r="I468" i="3"/>
  <c r="I467" i="3"/>
  <c r="I466" i="3"/>
  <c r="I465" i="3"/>
  <c r="I464" i="3"/>
  <c r="I463" i="3"/>
  <c r="I462" i="3"/>
  <c r="I461" i="3"/>
  <c r="I460" i="3"/>
  <c r="I459" i="3"/>
  <c r="I458" i="3"/>
  <c r="I457" i="3"/>
  <c r="I456" i="3"/>
  <c r="I455" i="3"/>
  <c r="I454" i="3"/>
  <c r="I453" i="3"/>
  <c r="I452" i="3"/>
  <c r="I451" i="3"/>
  <c r="I450" i="3"/>
  <c r="I449" i="3"/>
  <c r="I448" i="3"/>
  <c r="I447" i="3"/>
  <c r="I446" i="3"/>
  <c r="I445" i="3"/>
  <c r="I444" i="3"/>
  <c r="I443" i="3"/>
  <c r="I442" i="3"/>
  <c r="I441" i="3"/>
  <c r="I440" i="3"/>
  <c r="I439" i="3"/>
  <c r="I438" i="3"/>
  <c r="I437" i="3"/>
  <c r="I436" i="3"/>
  <c r="I435" i="3"/>
  <c r="I434" i="3"/>
  <c r="I433" i="3"/>
  <c r="I432" i="3"/>
  <c r="I431" i="3"/>
  <c r="I430" i="3"/>
  <c r="I429" i="3"/>
  <c r="I428" i="3"/>
  <c r="I427" i="3"/>
  <c r="I426" i="3"/>
  <c r="I425" i="3"/>
  <c r="I424" i="3"/>
  <c r="I423" i="3"/>
  <c r="I422" i="3"/>
  <c r="I421" i="3"/>
  <c r="I420" i="3"/>
  <c r="I419" i="3"/>
  <c r="I418" i="3"/>
  <c r="I417" i="3"/>
  <c r="I416" i="3"/>
  <c r="I415" i="3"/>
  <c r="I414" i="3"/>
  <c r="I413" i="3"/>
  <c r="I412" i="3"/>
  <c r="I411" i="3"/>
  <c r="I410" i="3"/>
  <c r="I409" i="3"/>
  <c r="I408" i="3"/>
  <c r="I407" i="3"/>
  <c r="I406" i="3"/>
  <c r="I405" i="3"/>
  <c r="I404" i="3"/>
  <c r="I403" i="3"/>
  <c r="I402" i="3"/>
  <c r="I401" i="3"/>
  <c r="I400" i="3"/>
  <c r="I399" i="3"/>
  <c r="I398" i="3"/>
  <c r="I397" i="3"/>
  <c r="I396" i="3"/>
  <c r="I395" i="3"/>
  <c r="I394" i="3"/>
  <c r="I393" i="3"/>
  <c r="I392" i="3"/>
  <c r="I391" i="3"/>
  <c r="I390" i="3"/>
  <c r="I389" i="3"/>
  <c r="I388" i="3"/>
  <c r="I387" i="3"/>
  <c r="I386" i="3"/>
  <c r="I385" i="3"/>
  <c r="I384" i="3"/>
  <c r="I383" i="3"/>
  <c r="I382" i="3"/>
  <c r="I381" i="3"/>
  <c r="I380" i="3"/>
  <c r="I379" i="3"/>
  <c r="I378" i="3"/>
  <c r="I377" i="3"/>
  <c r="I376" i="3"/>
  <c r="I375" i="3"/>
  <c r="I374" i="3"/>
  <c r="I373" i="3"/>
  <c r="I372" i="3"/>
  <c r="I371" i="3"/>
  <c r="I370" i="3"/>
  <c r="I369" i="3"/>
  <c r="I368" i="3"/>
  <c r="I367" i="3"/>
  <c r="I366" i="3"/>
  <c r="I365" i="3"/>
  <c r="I364" i="3"/>
  <c r="I363" i="3"/>
  <c r="I362" i="3"/>
  <c r="I361" i="3"/>
  <c r="I360" i="3"/>
  <c r="I359" i="3"/>
  <c r="I358" i="3"/>
  <c r="I357" i="3"/>
  <c r="I356" i="3"/>
  <c r="I355" i="3"/>
  <c r="I354" i="3"/>
  <c r="I353" i="3"/>
  <c r="I352" i="3"/>
  <c r="I351" i="3"/>
  <c r="I350" i="3"/>
  <c r="I349" i="3"/>
  <c r="I348" i="3"/>
  <c r="I347" i="3"/>
  <c r="I346" i="3"/>
  <c r="I345" i="3"/>
  <c r="I344" i="3"/>
  <c r="I343" i="3"/>
  <c r="I342" i="3"/>
  <c r="I341" i="3"/>
  <c r="I340" i="3"/>
  <c r="I339" i="3"/>
  <c r="I338" i="3"/>
  <c r="I337" i="3"/>
  <c r="I336" i="3"/>
  <c r="I335" i="3"/>
  <c r="I334" i="3"/>
  <c r="I333" i="3"/>
  <c r="I332" i="3"/>
  <c r="I331" i="3"/>
  <c r="I330" i="3"/>
  <c r="I329" i="3"/>
  <c r="I328" i="3"/>
  <c r="I327" i="3"/>
  <c r="I326" i="3"/>
  <c r="I325" i="3"/>
  <c r="I324" i="3"/>
  <c r="I323" i="3"/>
  <c r="I322" i="3"/>
  <c r="I321" i="3"/>
  <c r="I320" i="3"/>
  <c r="I319" i="3"/>
  <c r="I318" i="3"/>
  <c r="I317" i="3"/>
  <c r="I316" i="3"/>
  <c r="I315" i="3"/>
  <c r="I314" i="3"/>
  <c r="I313" i="3"/>
  <c r="I312" i="3"/>
  <c r="I311" i="3"/>
  <c r="I310" i="3"/>
  <c r="I309" i="3"/>
  <c r="I308" i="3"/>
  <c r="I307" i="3"/>
  <c r="I306" i="3"/>
  <c r="I305" i="3"/>
  <c r="I304" i="3"/>
  <c r="I303" i="3"/>
  <c r="I302" i="3"/>
  <c r="I301" i="3"/>
  <c r="I300" i="3"/>
  <c r="I299" i="3"/>
  <c r="I298" i="3"/>
  <c r="I297" i="3"/>
  <c r="I296" i="3"/>
  <c r="I295" i="3"/>
  <c r="I294" i="3"/>
  <c r="I293" i="3"/>
  <c r="I292" i="3"/>
  <c r="I291" i="3"/>
  <c r="I290" i="3"/>
  <c r="I289" i="3"/>
  <c r="I288" i="3"/>
  <c r="I287" i="3"/>
  <c r="I286" i="3"/>
  <c r="I285" i="3"/>
  <c r="I284" i="3"/>
  <c r="I283" i="3"/>
  <c r="I282" i="3"/>
  <c r="I281" i="3"/>
  <c r="I280" i="3"/>
  <c r="I279" i="3"/>
  <c r="I278" i="3"/>
  <c r="I277" i="3"/>
  <c r="I276" i="3"/>
  <c r="I275" i="3"/>
  <c r="I274" i="3"/>
  <c r="I273" i="3"/>
  <c r="I272" i="3"/>
  <c r="I271" i="3"/>
  <c r="I270" i="3"/>
  <c r="I269" i="3"/>
  <c r="I268" i="3"/>
  <c r="I267" i="3"/>
  <c r="I266" i="3"/>
  <c r="I265" i="3"/>
  <c r="I264" i="3"/>
  <c r="I263" i="3"/>
  <c r="I262" i="3"/>
  <c r="I261" i="3"/>
  <c r="I260" i="3"/>
  <c r="I259" i="3"/>
  <c r="I258" i="3"/>
  <c r="I257" i="3"/>
  <c r="I256" i="3"/>
  <c r="I255" i="3"/>
  <c r="I254" i="3"/>
  <c r="I253" i="3"/>
  <c r="I252" i="3"/>
  <c r="I251" i="3"/>
  <c r="I250" i="3"/>
  <c r="I249" i="3"/>
  <c r="I248" i="3"/>
  <c r="I247" i="3"/>
  <c r="I246" i="3"/>
  <c r="I245" i="3"/>
  <c r="I244" i="3"/>
  <c r="I243" i="3"/>
  <c r="I242" i="3"/>
  <c r="I241" i="3"/>
  <c r="I240" i="3"/>
  <c r="I239" i="3"/>
  <c r="I238" i="3"/>
  <c r="I237" i="3"/>
  <c r="I236" i="3"/>
  <c r="I235" i="3"/>
  <c r="I234" i="3"/>
  <c r="I233" i="3"/>
  <c r="I232" i="3"/>
  <c r="I231" i="3"/>
  <c r="I230" i="3"/>
  <c r="I229" i="3"/>
  <c r="I228" i="3"/>
  <c r="I227" i="3"/>
  <c r="I226" i="3"/>
  <c r="I225" i="3"/>
  <c r="I224" i="3"/>
  <c r="I223" i="3"/>
  <c r="I222" i="3"/>
  <c r="I221" i="3"/>
  <c r="I220" i="3"/>
  <c r="I219" i="3"/>
  <c r="I218" i="3"/>
  <c r="I217" i="3"/>
  <c r="I216" i="3"/>
  <c r="I215" i="3"/>
  <c r="I214" i="3"/>
  <c r="I213" i="3"/>
  <c r="I212" i="3"/>
  <c r="I211" i="3"/>
  <c r="I210" i="3"/>
  <c r="I209" i="3"/>
  <c r="I208" i="3"/>
  <c r="I207" i="3"/>
  <c r="I206" i="3"/>
  <c r="I205" i="3"/>
  <c r="I204" i="3"/>
  <c r="I203" i="3"/>
  <c r="I202" i="3"/>
  <c r="I201" i="3"/>
  <c r="I200" i="3"/>
  <c r="I199" i="3"/>
  <c r="I198" i="3"/>
  <c r="I197" i="3"/>
  <c r="I196" i="3"/>
  <c r="I195" i="3"/>
  <c r="I194" i="3"/>
  <c r="I193" i="3"/>
  <c r="I192" i="3"/>
  <c r="I191" i="3"/>
  <c r="I190" i="3"/>
  <c r="I189" i="3"/>
  <c r="I188" i="3"/>
  <c r="I187" i="3"/>
  <c r="I186" i="3"/>
  <c r="I185" i="3"/>
  <c r="I184" i="3"/>
  <c r="I183" i="3"/>
  <c r="I182" i="3"/>
  <c r="I181" i="3"/>
  <c r="I180" i="3"/>
  <c r="I179" i="3"/>
  <c r="I178" i="3"/>
  <c r="I177" i="3"/>
  <c r="I176" i="3"/>
  <c r="I175" i="3"/>
  <c r="I174" i="3"/>
  <c r="I173" i="3"/>
  <c r="I172" i="3"/>
  <c r="I171" i="3"/>
  <c r="I170" i="3"/>
  <c r="I169" i="3"/>
  <c r="I168" i="3"/>
  <c r="I167" i="3"/>
  <c r="I166" i="3"/>
  <c r="I165" i="3"/>
  <c r="I164" i="3"/>
  <c r="I163" i="3"/>
  <c r="I162" i="3"/>
  <c r="I161" i="3"/>
  <c r="I160" i="3"/>
  <c r="I159" i="3"/>
  <c r="I158" i="3"/>
  <c r="I157" i="3"/>
  <c r="I156" i="3"/>
  <c r="I155" i="3"/>
  <c r="I154" i="3"/>
  <c r="I153" i="3"/>
  <c r="I152" i="3"/>
  <c r="I151" i="3"/>
  <c r="I150" i="3"/>
  <c r="I149" i="3"/>
  <c r="I148" i="3"/>
  <c r="I147" i="3"/>
  <c r="I146" i="3"/>
  <c r="I145" i="3"/>
  <c r="I144" i="3"/>
  <c r="I143" i="3"/>
  <c r="I142" i="3"/>
  <c r="I141" i="3"/>
  <c r="I140" i="3"/>
  <c r="I139" i="3"/>
  <c r="I138" i="3"/>
  <c r="I137" i="3"/>
  <c r="I136" i="3"/>
  <c r="I135" i="3"/>
  <c r="I134" i="3"/>
  <c r="I133" i="3"/>
  <c r="I132" i="3"/>
  <c r="I131" i="3"/>
  <c r="I130" i="3"/>
  <c r="I129" i="3"/>
  <c r="I128" i="3"/>
  <c r="I127" i="3"/>
  <c r="I126" i="3"/>
  <c r="I125" i="3"/>
  <c r="I124" i="3"/>
  <c r="I123" i="3"/>
  <c r="I122" i="3"/>
  <c r="I121" i="3"/>
  <c r="I120" i="3"/>
  <c r="I119" i="3"/>
  <c r="I118" i="3"/>
  <c r="I117" i="3"/>
  <c r="I116" i="3"/>
  <c r="I115" i="3"/>
  <c r="I114" i="3"/>
  <c r="I113" i="3"/>
  <c r="I112" i="3"/>
  <c r="I111" i="3"/>
  <c r="I110" i="3"/>
  <c r="I109" i="3"/>
  <c r="I108" i="3"/>
  <c r="I107" i="3"/>
  <c r="I106" i="3"/>
  <c r="I105" i="3"/>
  <c r="I104" i="3"/>
  <c r="I103" i="3"/>
  <c r="I102" i="3"/>
  <c r="I101" i="3"/>
  <c r="I100" i="3"/>
  <c r="I99" i="3"/>
  <c r="I98" i="3"/>
  <c r="I97" i="3"/>
  <c r="I96" i="3"/>
  <c r="I95" i="3"/>
  <c r="I94" i="3"/>
  <c r="I93" i="3"/>
  <c r="I92" i="3"/>
  <c r="I91" i="3"/>
  <c r="I90" i="3"/>
  <c r="I89" i="3"/>
  <c r="I88" i="3"/>
  <c r="I87" i="3"/>
  <c r="I86" i="3"/>
  <c r="I85" i="3"/>
  <c r="I84" i="3"/>
  <c r="I83" i="3"/>
  <c r="I82" i="3"/>
  <c r="I81" i="3"/>
  <c r="I80" i="3"/>
  <c r="I79" i="3"/>
  <c r="I78" i="3"/>
  <c r="I77" i="3"/>
  <c r="I76" i="3"/>
  <c r="I75" i="3"/>
  <c r="I74" i="3"/>
  <c r="I73" i="3"/>
  <c r="I72" i="3"/>
  <c r="I71" i="3"/>
  <c r="I70" i="3"/>
  <c r="I69" i="3"/>
  <c r="I68" i="3"/>
  <c r="I67" i="3"/>
  <c r="I66"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30" i="3"/>
  <c r="I29" i="3"/>
  <c r="I28" i="3"/>
  <c r="I27" i="3"/>
  <c r="I26" i="3"/>
  <c r="I25" i="3"/>
  <c r="I24" i="3"/>
  <c r="I23" i="3"/>
  <c r="I22" i="3"/>
  <c r="I21" i="3"/>
  <c r="I20" i="3"/>
  <c r="I19" i="3"/>
  <c r="I18" i="3"/>
  <c r="I17" i="3"/>
  <c r="I16" i="3"/>
  <c r="I15" i="3"/>
  <c r="I14" i="3"/>
  <c r="I13" i="3"/>
  <c r="I12" i="3"/>
  <c r="I11" i="3"/>
  <c r="I10" i="3"/>
  <c r="I9" i="3"/>
  <c r="I8" i="3"/>
  <c r="I7" i="3"/>
  <c r="I6" i="3"/>
  <c r="I5" i="3"/>
  <c r="AB5" i="3" l="1"/>
  <c r="Q686" i="29"/>
  <c r="Q359" i="29"/>
  <c r="S358" i="29"/>
  <c r="N17" i="29"/>
  <c r="R17" i="29" s="1"/>
  <c r="O16" i="29"/>
  <c r="N181" i="29"/>
  <c r="R181" i="29" s="1"/>
  <c r="O180" i="29"/>
  <c r="N377" i="29"/>
  <c r="R377" i="29" s="1"/>
  <c r="O376" i="29"/>
  <c r="N642" i="29"/>
  <c r="R642" i="29" s="1"/>
  <c r="O641" i="29"/>
  <c r="N690" i="29"/>
  <c r="R690" i="29" s="1"/>
  <c r="O689" i="29"/>
  <c r="O690" i="29"/>
  <c r="O630" i="29"/>
  <c r="B2" i="19"/>
  <c r="N254" i="29"/>
  <c r="R254" i="29" s="1"/>
  <c r="O253" i="29"/>
  <c r="N371" i="29"/>
  <c r="R371" i="29" s="1"/>
  <c r="O370" i="29"/>
  <c r="N525" i="29"/>
  <c r="R525" i="29" s="1"/>
  <c r="O524" i="29"/>
  <c r="N545" i="29"/>
  <c r="R545" i="29" s="1"/>
  <c r="O544" i="29"/>
  <c r="N579" i="29"/>
  <c r="R579" i="29" s="1"/>
  <c r="O579" i="29"/>
  <c r="N585" i="29"/>
  <c r="R585" i="29" s="1"/>
  <c r="O584" i="29"/>
  <c r="N608" i="29"/>
  <c r="R608" i="29" s="1"/>
  <c r="O607" i="29"/>
  <c r="N624" i="29"/>
  <c r="R624" i="29" s="1"/>
  <c r="O623" i="29"/>
  <c r="N643" i="29"/>
  <c r="R643" i="29" s="1"/>
  <c r="O643" i="29"/>
  <c r="N691" i="29"/>
  <c r="R691" i="29" s="1"/>
  <c r="O691" i="29"/>
  <c r="O692" i="29"/>
  <c r="N705" i="29"/>
  <c r="R705" i="29" s="1"/>
  <c r="O704" i="29"/>
  <c r="O748" i="29"/>
  <c r="N770" i="29"/>
  <c r="R770" i="29" s="1"/>
  <c r="O769" i="29"/>
  <c r="N771" i="29"/>
  <c r="O771" i="29"/>
  <c r="N794" i="29"/>
  <c r="O793" i="29"/>
  <c r="N800" i="29"/>
  <c r="O799" i="29"/>
  <c r="B2" i="20"/>
  <c r="O790" i="29"/>
  <c r="O32" i="29"/>
  <c r="N81" i="29"/>
  <c r="R81" i="29" s="1"/>
  <c r="O80" i="29"/>
  <c r="N121" i="29"/>
  <c r="R121" i="29" s="1"/>
  <c r="O120" i="29"/>
  <c r="O136" i="29"/>
  <c r="N151" i="29"/>
  <c r="R151" i="29" s="1"/>
  <c r="N156" i="29"/>
  <c r="O155" i="29"/>
  <c r="N334" i="29"/>
  <c r="R334" i="29" s="1"/>
  <c r="O333" i="29"/>
  <c r="N395" i="29"/>
  <c r="R395" i="29" s="1"/>
  <c r="O394" i="29"/>
  <c r="N459" i="29"/>
  <c r="R459" i="29" s="1"/>
  <c r="O458" i="29"/>
  <c r="N573" i="29"/>
  <c r="R573" i="29" s="1"/>
  <c r="O572" i="29"/>
  <c r="Q572" i="29" s="1"/>
  <c r="N584" i="29"/>
  <c r="R584" i="29" s="1"/>
  <c r="O583" i="29"/>
  <c r="N596" i="29"/>
  <c r="R596" i="29" s="1"/>
  <c r="N658" i="29"/>
  <c r="R658" i="29" s="1"/>
  <c r="O657" i="29"/>
  <c r="O659" i="29"/>
  <c r="O680" i="29"/>
  <c r="N685" i="29"/>
  <c r="R685" i="29" s="1"/>
  <c r="O684" i="29"/>
  <c r="N696" i="29"/>
  <c r="R696" i="29" s="1"/>
  <c r="O695" i="29"/>
  <c r="S703" i="29"/>
  <c r="S359" i="29"/>
  <c r="S335" i="29"/>
  <c r="S303" i="29"/>
  <c r="S43" i="29"/>
  <c r="O786" i="29"/>
  <c r="O770" i="29"/>
  <c r="O758" i="29"/>
  <c r="O654" i="29"/>
  <c r="O622" i="29"/>
  <c r="O494" i="29"/>
  <c r="O334" i="29"/>
  <c r="O270" i="29"/>
  <c r="Q694" i="29"/>
  <c r="S374" i="29"/>
  <c r="S334" i="29"/>
  <c r="Q335" i="29"/>
  <c r="Q303" i="29"/>
  <c r="S302" i="29"/>
  <c r="Q251" i="29"/>
  <c r="S251" i="29" s="1"/>
  <c r="S182" i="29"/>
  <c r="Q175" i="29"/>
  <c r="S175" i="29" s="1"/>
  <c r="S174" i="29"/>
  <c r="Q3" i="29"/>
  <c r="Q4" i="29" s="1"/>
  <c r="S802" i="29"/>
  <c r="S706" i="29"/>
  <c r="N177" i="29"/>
  <c r="R177" i="29" s="1"/>
  <c r="O176" i="29"/>
  <c r="N250" i="29"/>
  <c r="R250" i="29" s="1"/>
  <c r="O249" i="29"/>
  <c r="N372" i="29"/>
  <c r="R372" i="29" s="1"/>
  <c r="O372" i="29"/>
  <c r="O609" i="29"/>
  <c r="O716" i="29"/>
  <c r="O803" i="29"/>
  <c r="Q803" i="29" s="1"/>
  <c r="S803" i="29" s="1"/>
  <c r="S604" i="29"/>
  <c r="S296" i="29"/>
  <c r="O774" i="29"/>
  <c r="O750" i="29"/>
  <c r="O534" i="29"/>
  <c r="N91" i="29"/>
  <c r="R91" i="29" s="1"/>
  <c r="O90" i="29"/>
  <c r="N101" i="29"/>
  <c r="R101" i="29" s="1"/>
  <c r="O100" i="29"/>
  <c r="N278" i="29"/>
  <c r="R278" i="29" s="1"/>
  <c r="O277" i="29"/>
  <c r="O285" i="29"/>
  <c r="N354" i="29"/>
  <c r="R354" i="29" s="1"/>
  <c r="O353" i="29"/>
  <c r="N358" i="29"/>
  <c r="R358" i="29" s="1"/>
  <c r="O357" i="29"/>
  <c r="N362" i="29"/>
  <c r="R362" i="29" s="1"/>
  <c r="O361" i="29"/>
  <c r="N376" i="29"/>
  <c r="R376" i="29" s="1"/>
  <c r="N427" i="29"/>
  <c r="R427" i="29" s="1"/>
  <c r="O426" i="29"/>
  <c r="N479" i="29"/>
  <c r="R479" i="29" s="1"/>
  <c r="O489" i="29"/>
  <c r="O5" i="29"/>
  <c r="O7" i="29"/>
  <c r="O9" i="29"/>
  <c r="O11" i="29"/>
  <c r="O13" i="29"/>
  <c r="O15" i="29"/>
  <c r="O17" i="29"/>
  <c r="O19" i="29"/>
  <c r="O21" i="29"/>
  <c r="O23" i="29"/>
  <c r="O144" i="29"/>
  <c r="O146" i="29"/>
  <c r="O148" i="29"/>
  <c r="O175" i="29"/>
  <c r="O177" i="29"/>
  <c r="O179" i="29"/>
  <c r="O181" i="29"/>
  <c r="Q181" i="29" s="1"/>
  <c r="S181" i="29" s="1"/>
  <c r="N184" i="29"/>
  <c r="R184" i="29" s="1"/>
  <c r="O183" i="29"/>
  <c r="Q183" i="29" s="1"/>
  <c r="N251" i="29"/>
  <c r="R251" i="29" s="1"/>
  <c r="O250" i="29"/>
  <c r="N253" i="29"/>
  <c r="R253" i="29" s="1"/>
  <c r="O252" i="29"/>
  <c r="N257" i="29"/>
  <c r="R257" i="29" s="1"/>
  <c r="O256" i="29"/>
  <c r="N370" i="29"/>
  <c r="R370" i="29" s="1"/>
  <c r="O369" i="29"/>
  <c r="O371" i="29"/>
  <c r="N374" i="29"/>
  <c r="R374" i="29" s="1"/>
  <c r="O373" i="29"/>
  <c r="O375" i="29"/>
  <c r="Q375" i="29" s="1"/>
  <c r="S375" i="29" s="1"/>
  <c r="O476" i="29"/>
  <c r="Q476" i="29" s="1"/>
  <c r="O501" i="29"/>
  <c r="O503" i="29"/>
  <c r="O505" i="29"/>
  <c r="O507" i="29"/>
  <c r="O509" i="29"/>
  <c r="N512" i="29"/>
  <c r="R512" i="29" s="1"/>
  <c r="O511" i="29"/>
  <c r="O513" i="29"/>
  <c r="O515" i="29"/>
  <c r="O517" i="29"/>
  <c r="O519" i="29"/>
  <c r="O521" i="29"/>
  <c r="O523" i="29"/>
  <c r="O525" i="29"/>
  <c r="O527" i="29"/>
  <c r="O529" i="29"/>
  <c r="O531" i="29"/>
  <c r="O533" i="29"/>
  <c r="O535" i="29"/>
  <c r="O537" i="29"/>
  <c r="O539" i="29"/>
  <c r="O541" i="29"/>
  <c r="O543" i="29"/>
  <c r="O545" i="29"/>
  <c r="O547" i="29"/>
  <c r="O549" i="29"/>
  <c r="O551" i="29"/>
  <c r="O553" i="29"/>
  <c r="O555" i="29"/>
  <c r="O557" i="29"/>
  <c r="O559" i="29"/>
  <c r="O561" i="29"/>
  <c r="O563" i="29"/>
  <c r="O565" i="29"/>
  <c r="O567" i="29"/>
  <c r="O569" i="29"/>
  <c r="N572" i="29"/>
  <c r="R572" i="29" s="1"/>
  <c r="O571" i="29"/>
  <c r="N577" i="29"/>
  <c r="R577" i="29" s="1"/>
  <c r="O576" i="29"/>
  <c r="O578" i="29"/>
  <c r="N581" i="29"/>
  <c r="R581" i="29" s="1"/>
  <c r="O580" i="29"/>
  <c r="N583" i="29"/>
  <c r="R583" i="29" s="1"/>
  <c r="N586" i="29"/>
  <c r="R586" i="29" s="1"/>
  <c r="O585" i="29"/>
  <c r="O587" i="29"/>
  <c r="O589" i="29"/>
  <c r="O591" i="29"/>
  <c r="O593" i="29"/>
  <c r="O595" i="29"/>
  <c r="N601" i="29"/>
  <c r="O600" i="29"/>
  <c r="O602" i="29"/>
  <c r="N605" i="29"/>
  <c r="R605" i="29" s="1"/>
  <c r="O604" i="29"/>
  <c r="Q604" i="29" s="1"/>
  <c r="N609" i="29"/>
  <c r="R609" i="29" s="1"/>
  <c r="O608" i="29"/>
  <c r="O610" i="29"/>
  <c r="O612" i="29"/>
  <c r="O616" i="29"/>
  <c r="O618" i="29"/>
  <c r="O620" i="29"/>
  <c r="O624" i="29"/>
  <c r="O626" i="29"/>
  <c r="O628" i="29"/>
  <c r="O632" i="29"/>
  <c r="O634" i="29"/>
  <c r="N637" i="29"/>
  <c r="R637" i="29" s="1"/>
  <c r="O636" i="29"/>
  <c r="O640" i="29"/>
  <c r="O642" i="29"/>
  <c r="O644" i="29"/>
  <c r="O673" i="29"/>
  <c r="O675" i="29"/>
  <c r="O677" i="29"/>
  <c r="O679" i="29"/>
  <c r="N703" i="29"/>
  <c r="R703" i="29" s="1"/>
  <c r="N706" i="29"/>
  <c r="R706" i="29" s="1"/>
  <c r="O705" i="29"/>
  <c r="N707" i="29"/>
  <c r="N708" i="29" s="1"/>
  <c r="R708" i="29" s="1"/>
  <c r="O707" i="29"/>
  <c r="Q707" i="29" s="1"/>
  <c r="S707" i="29" s="1"/>
  <c r="O709" i="29"/>
  <c r="O711" i="29"/>
  <c r="O713" i="29"/>
  <c r="O715" i="29"/>
  <c r="O717" i="29"/>
  <c r="O719" i="29"/>
  <c r="O720" i="29"/>
  <c r="O772" i="29"/>
  <c r="O776" i="29"/>
  <c r="O780" i="29"/>
  <c r="O784" i="29"/>
  <c r="Q784" i="29" s="1"/>
  <c r="S784" i="29" s="1"/>
  <c r="O788" i="29"/>
  <c r="O792" i="29"/>
  <c r="Q792" i="29" s="1"/>
  <c r="O796" i="29"/>
  <c r="O800" i="29"/>
  <c r="S798" i="29"/>
  <c r="S790" i="29"/>
  <c r="S782" i="29"/>
  <c r="O798" i="29"/>
  <c r="O782" i="29"/>
  <c r="O678" i="29"/>
  <c r="O6" i="29"/>
  <c r="Q378" i="29"/>
  <c r="S378" i="29" s="1"/>
  <c r="S250" i="29"/>
  <c r="S186" i="29"/>
  <c r="N578" i="29"/>
  <c r="R578" i="29" s="1"/>
  <c r="O577" i="29"/>
  <c r="N602" i="29"/>
  <c r="R602" i="29" s="1"/>
  <c r="O601" i="29"/>
  <c r="O791" i="29"/>
  <c r="N802" i="29"/>
  <c r="N803" i="29" s="1"/>
  <c r="R803" i="29" s="1"/>
  <c r="O801" i="29"/>
  <c r="S572" i="29"/>
  <c r="S476" i="29"/>
  <c r="S168" i="29"/>
  <c r="S48" i="29"/>
  <c r="O182" i="29"/>
  <c r="O150" i="29"/>
  <c r="O22" i="29"/>
  <c r="Q799" i="29"/>
  <c r="S799" i="29" s="1"/>
  <c r="N96" i="29"/>
  <c r="R96" i="29" s="1"/>
  <c r="O96" i="29"/>
  <c r="N174" i="29"/>
  <c r="R174" i="29" s="1"/>
  <c r="O173" i="29"/>
  <c r="N185" i="29"/>
  <c r="R185" i="29" s="1"/>
  <c r="O184" i="29"/>
  <c r="O242" i="29"/>
  <c r="N249" i="29"/>
  <c r="R249" i="29" s="1"/>
  <c r="O248" i="29"/>
  <c r="N258" i="29"/>
  <c r="R258" i="29" s="1"/>
  <c r="O257" i="29"/>
  <c r="N294" i="29"/>
  <c r="R294" i="29" s="1"/>
  <c r="O293" i="29"/>
  <c r="N302" i="29"/>
  <c r="R302" i="29" s="1"/>
  <c r="O301" i="29"/>
  <c r="N346" i="29"/>
  <c r="R346" i="29" s="1"/>
  <c r="O345" i="29"/>
  <c r="N366" i="29"/>
  <c r="R366" i="29" s="1"/>
  <c r="O365" i="29"/>
  <c r="N379" i="29"/>
  <c r="R379" i="29" s="1"/>
  <c r="O378" i="29"/>
  <c r="N411" i="29"/>
  <c r="R411" i="29" s="1"/>
  <c r="O410" i="29"/>
  <c r="N443" i="29"/>
  <c r="R443" i="29" s="1"/>
  <c r="O442" i="29"/>
  <c r="N500" i="29"/>
  <c r="R500" i="29" s="1"/>
  <c r="O499" i="29"/>
  <c r="O25" i="29"/>
  <c r="O27" i="29"/>
  <c r="N30" i="29"/>
  <c r="R30" i="29" s="1"/>
  <c r="O29" i="29"/>
  <c r="N31" i="29"/>
  <c r="N32" i="29" s="1"/>
  <c r="O31" i="29"/>
  <c r="O33" i="29"/>
  <c r="O35" i="29"/>
  <c r="O37" i="29"/>
  <c r="O39" i="29"/>
  <c r="O41" i="29"/>
  <c r="O43" i="29"/>
  <c r="Q43" i="29" s="1"/>
  <c r="Q44" i="29" s="1"/>
  <c r="Q45" i="29" s="1"/>
  <c r="Q46" i="29" s="1"/>
  <c r="S46" i="29" s="1"/>
  <c r="O45" i="29"/>
  <c r="O47" i="29"/>
  <c r="O49" i="29"/>
  <c r="N51" i="29"/>
  <c r="R51" i="29" s="1"/>
  <c r="O51" i="29"/>
  <c r="O53" i="29"/>
  <c r="O55" i="29"/>
  <c r="O57" i="29"/>
  <c r="N60" i="29"/>
  <c r="O59" i="29"/>
  <c r="O61" i="29"/>
  <c r="Q61" i="29" s="1"/>
  <c r="O63" i="29"/>
  <c r="O65" i="29"/>
  <c r="N67" i="29"/>
  <c r="R67" i="29" s="1"/>
  <c r="O67" i="29"/>
  <c r="O69" i="29"/>
  <c r="O71" i="29"/>
  <c r="O73" i="29"/>
  <c r="O75" i="29"/>
  <c r="O77" i="29"/>
  <c r="O79" i="29"/>
  <c r="O81" i="29"/>
  <c r="O83" i="29"/>
  <c r="O85" i="29"/>
  <c r="O87" i="29"/>
  <c r="O89" i="29"/>
  <c r="O91" i="29"/>
  <c r="O93" i="29"/>
  <c r="O95" i="29"/>
  <c r="O97" i="29"/>
  <c r="O99" i="29"/>
  <c r="O101" i="29"/>
  <c r="O103" i="29"/>
  <c r="O105" i="29"/>
  <c r="O107" i="29"/>
  <c r="O109" i="29"/>
  <c r="N111" i="29"/>
  <c r="R111" i="29" s="1"/>
  <c r="O111" i="29"/>
  <c r="O113" i="29"/>
  <c r="O115" i="29"/>
  <c r="O117" i="29"/>
  <c r="O119" i="29"/>
  <c r="O121" i="29"/>
  <c r="O123" i="29"/>
  <c r="N126" i="29"/>
  <c r="R126" i="29" s="1"/>
  <c r="O125" i="29"/>
  <c r="O127" i="29"/>
  <c r="O129" i="29"/>
  <c r="N131" i="29"/>
  <c r="R131" i="29" s="1"/>
  <c r="O131" i="29"/>
  <c r="O133" i="29"/>
  <c r="N136" i="29"/>
  <c r="R136" i="29" s="1"/>
  <c r="O135" i="29"/>
  <c r="O137" i="29"/>
  <c r="O139" i="29"/>
  <c r="O141" i="29"/>
  <c r="O152" i="29"/>
  <c r="O154" i="29"/>
  <c r="O156" i="29"/>
  <c r="O160" i="29"/>
  <c r="O162" i="29"/>
  <c r="O164" i="29"/>
  <c r="N167" i="29"/>
  <c r="R167" i="29" s="1"/>
  <c r="O168" i="29"/>
  <c r="O170" i="29"/>
  <c r="O172" i="29"/>
  <c r="O185" i="29"/>
  <c r="O187" i="29"/>
  <c r="Q187" i="29" s="1"/>
  <c r="N190" i="29"/>
  <c r="R190" i="29" s="1"/>
  <c r="O189" i="29"/>
  <c r="O191" i="29"/>
  <c r="O193" i="29"/>
  <c r="O195" i="29"/>
  <c r="O197" i="29"/>
  <c r="O199" i="29"/>
  <c r="O201" i="29"/>
  <c r="O203" i="29"/>
  <c r="N206" i="29"/>
  <c r="R206" i="29" s="1"/>
  <c r="O205" i="29"/>
  <c r="O207" i="29"/>
  <c r="O209" i="29"/>
  <c r="O211" i="29"/>
  <c r="O213" i="29"/>
  <c r="O215" i="29"/>
  <c r="O217" i="29"/>
  <c r="O219" i="29"/>
  <c r="N222" i="29"/>
  <c r="R222" i="29" s="1"/>
  <c r="O221" i="29"/>
  <c r="O223" i="29"/>
  <c r="O225" i="29"/>
  <c r="O227" i="29"/>
  <c r="O229" i="29"/>
  <c r="O231" i="29"/>
  <c r="O233" i="29"/>
  <c r="O235" i="29"/>
  <c r="N238" i="29"/>
  <c r="R238" i="29" s="1"/>
  <c r="O237" i="29"/>
  <c r="O239" i="29"/>
  <c r="N242" i="29"/>
  <c r="R242" i="29" s="1"/>
  <c r="O241" i="29"/>
  <c r="O243" i="29"/>
  <c r="N246" i="29"/>
  <c r="R246" i="29" s="1"/>
  <c r="O245" i="29"/>
  <c r="O247" i="29"/>
  <c r="N256" i="29"/>
  <c r="R256" i="29" s="1"/>
  <c r="N259" i="29"/>
  <c r="R259" i="29" s="1"/>
  <c r="O258" i="29"/>
  <c r="O260" i="29"/>
  <c r="N265" i="29"/>
  <c r="R265" i="29" s="1"/>
  <c r="O264" i="29"/>
  <c r="O266" i="29"/>
  <c r="O268" i="29"/>
  <c r="O272" i="29"/>
  <c r="O274" i="29"/>
  <c r="O276" i="29"/>
  <c r="N281" i="29"/>
  <c r="R281" i="29" s="1"/>
  <c r="O280" i="29"/>
  <c r="O282" i="29"/>
  <c r="N285" i="29"/>
  <c r="R285" i="29" s="1"/>
  <c r="O284" i="29"/>
  <c r="N289" i="29"/>
  <c r="R289" i="29" s="1"/>
  <c r="O288" i="29"/>
  <c r="O290" i="29"/>
  <c r="Q290" i="29" s="1"/>
  <c r="O292" i="29"/>
  <c r="O296" i="29"/>
  <c r="N299" i="29"/>
  <c r="R299" i="29" s="1"/>
  <c r="O298" i="29"/>
  <c r="O300" i="29"/>
  <c r="O304" i="29"/>
  <c r="O306" i="29"/>
  <c r="O308" i="29"/>
  <c r="O312" i="29"/>
  <c r="O314" i="29"/>
  <c r="O316" i="29"/>
  <c r="O320" i="29"/>
  <c r="O322" i="29"/>
  <c r="N324" i="29"/>
  <c r="R324" i="29" s="1"/>
  <c r="O324" i="29"/>
  <c r="O328" i="29"/>
  <c r="O330" i="29"/>
  <c r="N333" i="29"/>
  <c r="R333" i="29" s="1"/>
  <c r="O332" i="29"/>
  <c r="N337" i="29"/>
  <c r="R337" i="29" s="1"/>
  <c r="O336" i="29"/>
  <c r="O338" i="29"/>
  <c r="N341" i="29"/>
  <c r="R341" i="29" s="1"/>
  <c r="O340" i="29"/>
  <c r="O344" i="29"/>
  <c r="O346" i="29"/>
  <c r="O348" i="29"/>
  <c r="O352" i="29"/>
  <c r="O354" i="29"/>
  <c r="O356" i="29"/>
  <c r="O360" i="29"/>
  <c r="O362" i="29"/>
  <c r="N365" i="29"/>
  <c r="R365" i="29" s="1"/>
  <c r="O364" i="29"/>
  <c r="N369" i="29"/>
  <c r="R369" i="29" s="1"/>
  <c r="O368" i="29"/>
  <c r="N378" i="29"/>
  <c r="R378" i="29" s="1"/>
  <c r="O377" i="29"/>
  <c r="O379" i="29"/>
  <c r="O381" i="29"/>
  <c r="O383" i="29"/>
  <c r="O385" i="29"/>
  <c r="O387" i="29"/>
  <c r="O389" i="29"/>
  <c r="O391" i="29"/>
  <c r="O393" i="29"/>
  <c r="O395" i="29"/>
  <c r="O397" i="29"/>
  <c r="O399" i="29"/>
  <c r="O401" i="29"/>
  <c r="O403" i="29"/>
  <c r="O405" i="29"/>
  <c r="O407" i="29"/>
  <c r="O409" i="29"/>
  <c r="O411" i="29"/>
  <c r="O413" i="29"/>
  <c r="O415" i="29"/>
  <c r="O417" i="29"/>
  <c r="O419" i="29"/>
  <c r="O421" i="29"/>
  <c r="O423" i="29"/>
  <c r="O425" i="29"/>
  <c r="O427" i="29"/>
  <c r="O429" i="29"/>
  <c r="O431" i="29"/>
  <c r="O433" i="29"/>
  <c r="O435" i="29"/>
  <c r="O437" i="29"/>
  <c r="O439" i="29"/>
  <c r="O441" i="29"/>
  <c r="O443" i="29"/>
  <c r="O445" i="29"/>
  <c r="O447" i="29"/>
  <c r="O449" i="29"/>
  <c r="O451" i="29"/>
  <c r="O453" i="29"/>
  <c r="O455" i="29"/>
  <c r="O457" i="29"/>
  <c r="O459" i="29"/>
  <c r="O461" i="29"/>
  <c r="O463" i="29"/>
  <c r="O465" i="29"/>
  <c r="O467" i="29"/>
  <c r="O469" i="29"/>
  <c r="O471" i="29"/>
  <c r="O473" i="29"/>
  <c r="O475" i="29"/>
  <c r="O480" i="29"/>
  <c r="Q480" i="29" s="1"/>
  <c r="O482" i="29"/>
  <c r="O484" i="29"/>
  <c r="N489" i="29"/>
  <c r="R489" i="29" s="1"/>
  <c r="O488" i="29"/>
  <c r="O490" i="29"/>
  <c r="O492" i="29"/>
  <c r="O496" i="29"/>
  <c r="O498" i="29"/>
  <c r="N571" i="29"/>
  <c r="R571" i="29" s="1"/>
  <c r="O573" i="29"/>
  <c r="N576" i="29"/>
  <c r="R576" i="29" s="1"/>
  <c r="O575" i="29"/>
  <c r="N580" i="29"/>
  <c r="R580" i="29" s="1"/>
  <c r="O597" i="29"/>
  <c r="O599" i="29"/>
  <c r="R601" i="29"/>
  <c r="O648" i="29"/>
  <c r="O650" i="29"/>
  <c r="O652" i="29"/>
  <c r="O656" i="29"/>
  <c r="O658" i="29"/>
  <c r="O660" i="29"/>
  <c r="O664" i="29"/>
  <c r="O666" i="29"/>
  <c r="O668" i="29"/>
  <c r="O681" i="29"/>
  <c r="O683" i="29"/>
  <c r="O685" i="29"/>
  <c r="N688" i="29"/>
  <c r="R688" i="29" s="1"/>
  <c r="O687" i="29"/>
  <c r="O688" i="29"/>
  <c r="N692" i="29"/>
  <c r="R692" i="29" s="1"/>
  <c r="N695" i="29"/>
  <c r="R695" i="29" s="1"/>
  <c r="N697" i="29"/>
  <c r="R697" i="29" s="1"/>
  <c r="O696" i="29"/>
  <c r="N701" i="29"/>
  <c r="R701" i="29" s="1"/>
  <c r="O700" i="29"/>
  <c r="N760" i="29"/>
  <c r="R760" i="29" s="1"/>
  <c r="O759" i="29"/>
  <c r="O760" i="29"/>
  <c r="S797" i="29"/>
  <c r="S597" i="29"/>
  <c r="S185" i="29"/>
  <c r="S45" i="29"/>
  <c r="O794" i="29"/>
  <c r="O778" i="29"/>
  <c r="O718" i="29"/>
  <c r="Q701" i="29"/>
  <c r="S701" i="29" s="1"/>
  <c r="Q693" i="29"/>
  <c r="S693" i="29" s="1"/>
  <c r="Q584" i="29"/>
  <c r="S584" i="29" s="1"/>
  <c r="Q380" i="29"/>
  <c r="S380" i="29" s="1"/>
  <c r="Q360" i="29"/>
  <c r="Q333" i="29"/>
  <c r="S333" i="29" s="1"/>
  <c r="Q300" i="29"/>
  <c r="Q260" i="29"/>
  <c r="S260" i="29" s="1"/>
  <c r="Q257" i="29"/>
  <c r="Q258" i="29" s="1"/>
  <c r="S258" i="29" s="1"/>
  <c r="Q162" i="29"/>
  <c r="S162" i="29" s="1"/>
  <c r="Q295" i="29"/>
  <c r="S295" i="29" s="1"/>
  <c r="Q786" i="29"/>
  <c r="S786" i="29" s="1"/>
  <c r="Q625" i="29"/>
  <c r="Q626" i="29" s="1"/>
  <c r="Q609" i="29"/>
  <c r="Q610" i="29" s="1"/>
  <c r="Q606" i="29"/>
  <c r="Q597" i="29"/>
  <c r="Q598" i="29" s="1"/>
  <c r="S598" i="29" s="1"/>
  <c r="Q589" i="29"/>
  <c r="Q590" i="29" s="1"/>
  <c r="Q585" i="29"/>
  <c r="Q586" i="29" s="1"/>
  <c r="Q477" i="29"/>
  <c r="Q478" i="29" s="1"/>
  <c r="S478" i="29" s="1"/>
  <c r="Q366" i="29"/>
  <c r="Q282" i="29"/>
  <c r="Q261" i="29"/>
  <c r="Q262" i="29" s="1"/>
  <c r="Q254" i="29"/>
  <c r="Q82" i="29"/>
  <c r="Q18" i="29"/>
  <c r="Q52" i="29"/>
  <c r="Q53" i="29" s="1"/>
  <c r="Q54" i="29" s="1"/>
  <c r="Q168" i="29"/>
  <c r="Q169" i="29" s="1"/>
  <c r="Q170" i="29" s="1"/>
  <c r="Q800" i="29"/>
  <c r="Q801" i="29" s="1"/>
  <c r="S801" i="29" s="1"/>
  <c r="Q710" i="29"/>
  <c r="Q704" i="29"/>
  <c r="Q600" i="29"/>
  <c r="S600" i="29" s="1"/>
  <c r="Q580" i="29"/>
  <c r="S580" i="29" s="1"/>
  <c r="Q336" i="29"/>
  <c r="Q337" i="29" s="1"/>
  <c r="Q338" i="29" s="1"/>
  <c r="Q317" i="29"/>
  <c r="Q318" i="29" s="1"/>
  <c r="Q304" i="29"/>
  <c r="Q305" i="29" s="1"/>
  <c r="Q306" i="29" s="1"/>
  <c r="Q296" i="29"/>
  <c r="Q297" i="29" s="1"/>
  <c r="Q248" i="29"/>
  <c r="Q32" i="29"/>
  <c r="Q582" i="29"/>
  <c r="S582" i="29" s="1"/>
  <c r="O737" i="29"/>
  <c r="O739" i="29"/>
  <c r="O741" i="29"/>
  <c r="O743" i="29"/>
  <c r="O745" i="29"/>
  <c r="O747" i="29"/>
  <c r="O749" i="29"/>
  <c r="O751" i="29"/>
  <c r="N769" i="29"/>
  <c r="R769" i="29" s="1"/>
  <c r="O768" i="29"/>
  <c r="O752" i="29"/>
  <c r="Q279" i="29"/>
  <c r="S279" i="29" s="1"/>
  <c r="Q47" i="29"/>
  <c r="Q48" i="29" s="1"/>
  <c r="Q602" i="29"/>
  <c r="S602" i="29" s="1"/>
  <c r="Q714" i="29"/>
  <c r="N689" i="29"/>
  <c r="R689" i="29" s="1"/>
  <c r="N693" i="29"/>
  <c r="R693" i="29" s="1"/>
  <c r="N698" i="29"/>
  <c r="R698" i="29" s="1"/>
  <c r="N704" i="29"/>
  <c r="R704" i="29" s="1"/>
  <c r="N755" i="29"/>
  <c r="R755" i="29" s="1"/>
  <c r="N761" i="29"/>
  <c r="R761" i="29" s="1"/>
  <c r="N765" i="29"/>
  <c r="R765" i="29" s="1"/>
  <c r="O755" i="29"/>
  <c r="O727" i="29"/>
  <c r="O703" i="29"/>
  <c r="Q703" i="29" s="1"/>
  <c r="Q24" i="29"/>
  <c r="R722" i="29"/>
  <c r="R728" i="29"/>
  <c r="N757" i="29"/>
  <c r="R757" i="29" s="1"/>
  <c r="R762" i="29"/>
  <c r="N768" i="29"/>
  <c r="R768" i="29" s="1"/>
  <c r="O761" i="29"/>
  <c r="O753" i="29"/>
  <c r="O721" i="29"/>
  <c r="O697" i="29"/>
  <c r="N157" i="29"/>
  <c r="R157" i="29" s="1"/>
  <c r="R156" i="29"/>
  <c r="N412" i="29"/>
  <c r="R412" i="29" s="1"/>
  <c r="N24" i="29"/>
  <c r="R24" i="29" s="1"/>
  <c r="N175" i="29"/>
  <c r="R175" i="29" s="1"/>
  <c r="N396" i="29"/>
  <c r="R396" i="29" s="1"/>
  <c r="N61" i="29"/>
  <c r="R61" i="29" s="1"/>
  <c r="R60" i="29"/>
  <c r="N92" i="29"/>
  <c r="N122" i="29"/>
  <c r="R122" i="29" s="1"/>
  <c r="N260" i="29"/>
  <c r="R260" i="29" s="1"/>
  <c r="N347" i="29"/>
  <c r="R347" i="29" s="1"/>
  <c r="N355" i="29"/>
  <c r="R355" i="29" s="1"/>
  <c r="N363" i="29"/>
  <c r="R363" i="29" s="1"/>
  <c r="N428" i="29"/>
  <c r="R428" i="29" s="1"/>
  <c r="N444" i="29"/>
  <c r="R444" i="29" s="1"/>
  <c r="N460" i="29"/>
  <c r="R460" i="29" s="1"/>
  <c r="N476" i="29"/>
  <c r="R476" i="29" s="1"/>
  <c r="N644" i="29"/>
  <c r="R644" i="29" s="1"/>
  <c r="R707" i="29"/>
  <c r="N461" i="29"/>
  <c r="R461" i="29" s="1"/>
  <c r="N152" i="29"/>
  <c r="R152" i="29" s="1"/>
  <c r="N480" i="29"/>
  <c r="R480" i="29" s="1"/>
  <c r="N597" i="29"/>
  <c r="R597" i="29" s="1"/>
  <c r="R771" i="29"/>
  <c r="R794" i="29"/>
  <c r="R802" i="29"/>
  <c r="R800" i="29"/>
  <c r="N772" i="29"/>
  <c r="R772" i="29" s="1"/>
  <c r="N775" i="29"/>
  <c r="R775" i="29" s="1"/>
  <c r="N777" i="29"/>
  <c r="R777" i="29" s="1"/>
  <c r="N781" i="29"/>
  <c r="R781" i="29" s="1"/>
  <c r="N783" i="29"/>
  <c r="R783" i="29" s="1"/>
  <c r="N785" i="29"/>
  <c r="N786" i="29" s="1"/>
  <c r="R786" i="29" s="1"/>
  <c r="N789" i="29"/>
  <c r="R789" i="29" s="1"/>
  <c r="N791" i="29"/>
  <c r="R791" i="29" s="1"/>
  <c r="N776" i="29"/>
  <c r="R776" i="29" s="1"/>
  <c r="N778" i="29"/>
  <c r="R778" i="29" s="1"/>
  <c r="N784" i="29"/>
  <c r="R784" i="29" s="1"/>
  <c r="N788" i="29"/>
  <c r="R788" i="29" s="1"/>
  <c r="N773" i="29"/>
  <c r="R773" i="29" s="1"/>
  <c r="N787" i="29"/>
  <c r="R787" i="29" s="1"/>
  <c r="N801" i="29"/>
  <c r="R801" i="29" s="1"/>
  <c r="N68" i="29"/>
  <c r="N207" i="29"/>
  <c r="N62" i="29"/>
  <c r="R62" i="29" s="1"/>
  <c r="N97" i="29"/>
  <c r="R97" i="29" s="1"/>
  <c r="N132" i="29"/>
  <c r="R132" i="29" s="1"/>
  <c r="N3" i="29"/>
  <c r="N52" i="29"/>
  <c r="N116" i="29"/>
  <c r="N127" i="29"/>
  <c r="N168" i="29"/>
  <c r="N180" i="29"/>
  <c r="R180" i="29" s="1"/>
  <c r="N619" i="29"/>
  <c r="R619" i="29" s="1"/>
  <c r="N620" i="29"/>
  <c r="R620" i="29" s="1"/>
  <c r="N699" i="29"/>
  <c r="R699" i="29" s="1"/>
  <c r="N700" i="29"/>
  <c r="R700" i="29" s="1"/>
  <c r="N161" i="29"/>
  <c r="N158" i="29"/>
  <c r="N763" i="29"/>
  <c r="R763" i="29" s="1"/>
  <c r="N764" i="29"/>
  <c r="R764" i="29" s="1"/>
  <c r="N8" i="29"/>
  <c r="N12" i="29"/>
  <c r="N42" i="29"/>
  <c r="N74" i="29"/>
  <c r="N106" i="29"/>
  <c r="N112" i="29"/>
  <c r="R112" i="29" s="1"/>
  <c r="N133" i="29"/>
  <c r="R133" i="29" s="1"/>
  <c r="N142" i="29"/>
  <c r="N170" i="29"/>
  <c r="N176" i="29"/>
  <c r="R176" i="29" s="1"/>
  <c r="N342" i="29"/>
  <c r="R342" i="29" s="1"/>
  <c r="N587" i="29"/>
  <c r="R587" i="29" s="1"/>
  <c r="N588" i="29"/>
  <c r="R588" i="29" s="1"/>
  <c r="N186" i="29"/>
  <c r="R186" i="29" s="1"/>
  <c r="N234" i="29"/>
  <c r="N261" i="29"/>
  <c r="N277" i="29"/>
  <c r="R277" i="29" s="1"/>
  <c r="N309" i="29"/>
  <c r="N325" i="29"/>
  <c r="N349" i="29"/>
  <c r="N357" i="29"/>
  <c r="R357" i="29" s="1"/>
  <c r="N373" i="29"/>
  <c r="R373" i="29" s="1"/>
  <c r="N397" i="29"/>
  <c r="N413" i="29"/>
  <c r="N86" i="29"/>
  <c r="N102" i="29"/>
  <c r="N134" i="29"/>
  <c r="N182" i="29"/>
  <c r="R182" i="29" s="1"/>
  <c r="N191" i="29"/>
  <c r="N198" i="29"/>
  <c r="N214" i="29"/>
  <c r="N223" i="29"/>
  <c r="N230" i="29"/>
  <c r="N252" i="29"/>
  <c r="R252" i="29" s="1"/>
  <c r="N266" i="29"/>
  <c r="R266" i="29" s="1"/>
  <c r="N268" i="29"/>
  <c r="N282" i="29"/>
  <c r="N290" i="29"/>
  <c r="N300" i="29"/>
  <c r="R300" i="29" s="1"/>
  <c r="N316" i="29"/>
  <c r="N332" i="29"/>
  <c r="R332" i="29" s="1"/>
  <c r="N338" i="29"/>
  <c r="R338" i="29" s="1"/>
  <c r="N380" i="29"/>
  <c r="N603" i="29"/>
  <c r="R603" i="29" s="1"/>
  <c r="N635" i="29"/>
  <c r="R635" i="29" s="1"/>
  <c r="N795" i="29"/>
  <c r="R795" i="29" s="1"/>
  <c r="N796" i="29"/>
  <c r="R796" i="29" s="1"/>
  <c r="N202" i="29"/>
  <c r="R202" i="29" s="1"/>
  <c r="N218" i="29"/>
  <c r="N267" i="29"/>
  <c r="R267" i="29" s="1"/>
  <c r="N18" i="29"/>
  <c r="N82" i="29"/>
  <c r="R82" i="29" s="1"/>
  <c r="N98" i="29"/>
  <c r="N146" i="29"/>
  <c r="R146" i="29" s="1"/>
  <c r="N178" i="29"/>
  <c r="N194" i="29"/>
  <c r="N210" i="29"/>
  <c r="N226" i="29"/>
  <c r="N239" i="29"/>
  <c r="N247" i="29"/>
  <c r="R247" i="29" s="1"/>
  <c r="N255" i="29"/>
  <c r="R255" i="29" s="1"/>
  <c r="N271" i="29"/>
  <c r="N279" i="29"/>
  <c r="N295" i="29"/>
  <c r="N303" i="29"/>
  <c r="N335" i="29"/>
  <c r="N343" i="29"/>
  <c r="N359" i="29"/>
  <c r="N367" i="29"/>
  <c r="R367" i="29" s="1"/>
  <c r="N375" i="29"/>
  <c r="R375" i="29" s="1"/>
  <c r="N513" i="29"/>
  <c r="R513" i="29" s="1"/>
  <c r="N709" i="29"/>
  <c r="R709" i="29" s="1"/>
  <c r="N779" i="29"/>
  <c r="R779" i="29" s="1"/>
  <c r="N780" i="29"/>
  <c r="R780" i="29" s="1"/>
  <c r="N477" i="29"/>
  <c r="R477" i="29" s="1"/>
  <c r="N536" i="29"/>
  <c r="N546" i="29"/>
  <c r="R546" i="29" s="1"/>
  <c r="N621" i="29"/>
  <c r="R621" i="29" s="1"/>
  <c r="N653" i="29"/>
  <c r="R653" i="29" s="1"/>
  <c r="N723" i="29"/>
  <c r="N501" i="29"/>
  <c r="R501" i="29" s="1"/>
  <c r="N600" i="29"/>
  <c r="R600" i="29" s="1"/>
  <c r="N625" i="29"/>
  <c r="N729" i="29"/>
  <c r="R729" i="29" s="1"/>
  <c r="N793" i="29"/>
  <c r="R793" i="29" s="1"/>
  <c r="N502" i="29"/>
  <c r="N526" i="29"/>
  <c r="N558" i="29"/>
  <c r="N574" i="29"/>
  <c r="R574" i="29" s="1"/>
  <c r="N582" i="29"/>
  <c r="R582" i="29" s="1"/>
  <c r="N598" i="29"/>
  <c r="R598" i="29" s="1"/>
  <c r="N606" i="29"/>
  <c r="N614" i="29"/>
  <c r="N638" i="29"/>
  <c r="N654" i="29"/>
  <c r="N686" i="29"/>
  <c r="R686" i="29" s="1"/>
  <c r="N694" i="29"/>
  <c r="R694" i="29" s="1"/>
  <c r="N702" i="29"/>
  <c r="R702" i="29" s="1"/>
  <c r="N710" i="29"/>
  <c r="N734" i="29"/>
  <c r="N758" i="29"/>
  <c r="R758" i="29" s="1"/>
  <c r="N766" i="29"/>
  <c r="R766" i="29" s="1"/>
  <c r="N774" i="29"/>
  <c r="R774" i="29" s="1"/>
  <c r="N782" i="29"/>
  <c r="R782" i="29" s="1"/>
  <c r="N790" i="29"/>
  <c r="R790" i="29" s="1"/>
  <c r="Q481" i="29" l="1"/>
  <c r="S480" i="29"/>
  <c r="Q291" i="29"/>
  <c r="S290" i="29"/>
  <c r="Q62" i="29"/>
  <c r="S61" i="29"/>
  <c r="Q793" i="29"/>
  <c r="S792" i="29"/>
  <c r="Q184" i="29"/>
  <c r="S184" i="29" s="1"/>
  <c r="S183" i="29"/>
  <c r="R32" i="29"/>
  <c r="N33" i="29"/>
  <c r="Q5" i="29"/>
  <c r="S4" i="29"/>
  <c r="Q188" i="29"/>
  <c r="S187" i="29"/>
  <c r="Q25" i="29"/>
  <c r="S24" i="29"/>
  <c r="Q249" i="29"/>
  <c r="S249" i="29" s="1"/>
  <c r="S248" i="29"/>
  <c r="Q339" i="29"/>
  <c r="S338" i="29"/>
  <c r="Q705" i="29"/>
  <c r="S705" i="29" s="1"/>
  <c r="S704" i="29"/>
  <c r="Q83" i="29"/>
  <c r="S82" i="29"/>
  <c r="Q367" i="29"/>
  <c r="S366" i="29"/>
  <c r="Q591" i="29"/>
  <c r="S590" i="29"/>
  <c r="Q627" i="29"/>
  <c r="S626" i="29"/>
  <c r="N243" i="29"/>
  <c r="S336" i="29"/>
  <c r="Q695" i="29"/>
  <c r="S694" i="29"/>
  <c r="S3" i="29"/>
  <c r="Q715" i="29"/>
  <c r="S714" i="29"/>
  <c r="Q49" i="29"/>
  <c r="Q33" i="29"/>
  <c r="Q298" i="29"/>
  <c r="S298" i="29" s="1"/>
  <c r="Q711" i="29"/>
  <c r="S710" i="29"/>
  <c r="Q171" i="29"/>
  <c r="S170" i="29"/>
  <c r="Q255" i="29"/>
  <c r="S255" i="29" s="1"/>
  <c r="S254" i="29"/>
  <c r="Q381" i="29"/>
  <c r="S297" i="29"/>
  <c r="S585" i="29"/>
  <c r="S609" i="29"/>
  <c r="S625" i="29"/>
  <c r="S800" i="29"/>
  <c r="N792" i="29"/>
  <c r="R792" i="29" s="1"/>
  <c r="S32" i="29"/>
  <c r="S47" i="29"/>
  <c r="Q573" i="29"/>
  <c r="N137" i="29"/>
  <c r="S304" i="29"/>
  <c r="R734" i="29"/>
  <c r="N735" i="29"/>
  <c r="N589" i="29"/>
  <c r="N339" i="29"/>
  <c r="N462" i="29"/>
  <c r="Q163" i="29"/>
  <c r="Q307" i="29"/>
  <c r="S306" i="29"/>
  <c r="Q55" i="29"/>
  <c r="S54" i="29"/>
  <c r="Q263" i="29"/>
  <c r="S262" i="29"/>
  <c r="Q607" i="29"/>
  <c r="S607" i="29" s="1"/>
  <c r="S606" i="29"/>
  <c r="Q280" i="29"/>
  <c r="S280" i="29" s="1"/>
  <c r="Q361" i="29"/>
  <c r="S169" i="29"/>
  <c r="S257" i="29"/>
  <c r="S317" i="29"/>
  <c r="S589" i="29"/>
  <c r="S360" i="29"/>
  <c r="S44" i="29"/>
  <c r="N659" i="29"/>
  <c r="N622" i="29"/>
  <c r="N364" i="29"/>
  <c r="R364" i="29" s="1"/>
  <c r="N153" i="29"/>
  <c r="N123" i="29"/>
  <c r="N124" i="29" s="1"/>
  <c r="N348" i="29"/>
  <c r="R348" i="29" s="1"/>
  <c r="Q176" i="29"/>
  <c r="Q319" i="29"/>
  <c r="S318" i="29"/>
  <c r="S18" i="29"/>
  <c r="Q19" i="29"/>
  <c r="Q283" i="29"/>
  <c r="S282" i="29"/>
  <c r="Q587" i="29"/>
  <c r="S587" i="29" s="1"/>
  <c r="S586" i="29"/>
  <c r="Q611" i="29"/>
  <c r="S610" i="29"/>
  <c r="Q301" i="29"/>
  <c r="S301" i="29" s="1"/>
  <c r="S300" i="29"/>
  <c r="S53" i="29"/>
  <c r="S261" i="29"/>
  <c r="S305" i="29"/>
  <c r="S337" i="29"/>
  <c r="S477" i="29"/>
  <c r="R31" i="29"/>
  <c r="N490" i="29"/>
  <c r="N286" i="29"/>
  <c r="N610" i="29"/>
  <c r="S52" i="29"/>
  <c r="Q687" i="29"/>
  <c r="S686" i="29"/>
  <c r="N649" i="29"/>
  <c r="N63" i="29"/>
  <c r="N301" i="29"/>
  <c r="R301" i="29" s="1"/>
  <c r="N514" i="29"/>
  <c r="N730" i="29"/>
  <c r="N731" i="29" s="1"/>
  <c r="N636" i="29"/>
  <c r="R636" i="29" s="1"/>
  <c r="N429" i="29"/>
  <c r="R429" i="29" s="1"/>
  <c r="N203" i="29"/>
  <c r="N113" i="29"/>
  <c r="N114" i="29" s="1"/>
  <c r="N655" i="29"/>
  <c r="R654" i="29"/>
  <c r="N503" i="29"/>
  <c r="R502" i="29"/>
  <c r="N272" i="29"/>
  <c r="R271" i="29"/>
  <c r="N283" i="29"/>
  <c r="R282" i="29"/>
  <c r="N103" i="29"/>
  <c r="R102" i="29"/>
  <c r="N43" i="29"/>
  <c r="R42" i="29"/>
  <c r="N117" i="29"/>
  <c r="R116" i="29"/>
  <c r="R113" i="29"/>
  <c r="N607" i="29"/>
  <c r="R607" i="29" s="1"/>
  <c r="R606" i="29"/>
  <c r="N478" i="29"/>
  <c r="R478" i="29" s="1"/>
  <c r="N537" i="29"/>
  <c r="R536" i="29"/>
  <c r="N360" i="29"/>
  <c r="R359" i="29"/>
  <c r="N296" i="29"/>
  <c r="R295" i="29"/>
  <c r="N211" i="29"/>
  <c r="R210" i="29"/>
  <c r="N99" i="29"/>
  <c r="R98" i="29"/>
  <c r="N269" i="29"/>
  <c r="R268" i="29"/>
  <c r="N231" i="29"/>
  <c r="R230" i="29"/>
  <c r="N192" i="29"/>
  <c r="R191" i="29"/>
  <c r="N87" i="29"/>
  <c r="R86" i="29"/>
  <c r="N187" i="29"/>
  <c r="N143" i="29"/>
  <c r="R142" i="29"/>
  <c r="N25" i="29"/>
  <c r="N445" i="29"/>
  <c r="N4" i="29"/>
  <c r="R3" i="29"/>
  <c r="N208" i="29"/>
  <c r="R207" i="29"/>
  <c r="N147" i="29"/>
  <c r="N481" i="29"/>
  <c r="N93" i="29"/>
  <c r="R92" i="29"/>
  <c r="N615" i="29"/>
  <c r="R614" i="29"/>
  <c r="N219" i="29"/>
  <c r="R218" i="29"/>
  <c r="N381" i="29"/>
  <c r="R380" i="29"/>
  <c r="N310" i="29"/>
  <c r="R309" i="29"/>
  <c r="R123" i="29"/>
  <c r="N9" i="29"/>
  <c r="R8" i="29"/>
  <c r="N159" i="29"/>
  <c r="R158" i="29"/>
  <c r="N639" i="29"/>
  <c r="R638" i="29"/>
  <c r="N559" i="29"/>
  <c r="R558" i="29"/>
  <c r="N724" i="29"/>
  <c r="R723" i="29"/>
  <c r="N515" i="29"/>
  <c r="R514" i="29"/>
  <c r="N547" i="29"/>
  <c r="N344" i="29"/>
  <c r="R343" i="29"/>
  <c r="N195" i="29"/>
  <c r="R194" i="29"/>
  <c r="N340" i="29"/>
  <c r="R340" i="29" s="1"/>
  <c r="R339" i="29"/>
  <c r="N224" i="29"/>
  <c r="R223" i="29"/>
  <c r="N414" i="29"/>
  <c r="R413" i="29"/>
  <c r="N350" i="29"/>
  <c r="R349" i="29"/>
  <c r="N262" i="29"/>
  <c r="R261" i="29"/>
  <c r="N107" i="29"/>
  <c r="R106" i="29"/>
  <c r="N13" i="29"/>
  <c r="R12" i="29"/>
  <c r="N430" i="29"/>
  <c r="N169" i="29"/>
  <c r="R169" i="29" s="1"/>
  <c r="R168" i="29"/>
  <c r="N64" i="29"/>
  <c r="R63" i="29"/>
  <c r="N69" i="29"/>
  <c r="R68" i="29"/>
  <c r="N83" i="29"/>
  <c r="N645" i="29"/>
  <c r="N626" i="29"/>
  <c r="R625" i="29"/>
  <c r="N304" i="29"/>
  <c r="R303" i="29"/>
  <c r="N227" i="29"/>
  <c r="R226" i="29"/>
  <c r="N19" i="29"/>
  <c r="R18" i="29"/>
  <c r="N317" i="29"/>
  <c r="R316" i="29"/>
  <c r="N199" i="29"/>
  <c r="R198" i="29"/>
  <c r="N154" i="29"/>
  <c r="R153" i="29"/>
  <c r="N204" i="29"/>
  <c r="R203" i="29"/>
  <c r="N711" i="29"/>
  <c r="R710" i="29"/>
  <c r="N663" i="29"/>
  <c r="N623" i="29"/>
  <c r="R623" i="29" s="1"/>
  <c r="R622" i="29"/>
  <c r="N527" i="29"/>
  <c r="R526" i="29"/>
  <c r="N650" i="29"/>
  <c r="R649" i="29"/>
  <c r="N336" i="29"/>
  <c r="R336" i="29" s="1"/>
  <c r="R335" i="29"/>
  <c r="N280" i="29"/>
  <c r="R280" i="29" s="1"/>
  <c r="R279" i="29"/>
  <c r="N240" i="29"/>
  <c r="R239" i="29"/>
  <c r="N179" i="29"/>
  <c r="R179" i="29" s="1"/>
  <c r="R178" i="29"/>
  <c r="N604" i="29"/>
  <c r="R604" i="29" s="1"/>
  <c r="N291" i="29"/>
  <c r="R290" i="29"/>
  <c r="N215" i="29"/>
  <c r="R214" i="29"/>
  <c r="N135" i="29"/>
  <c r="R135" i="29" s="1"/>
  <c r="R134" i="29"/>
  <c r="N398" i="29"/>
  <c r="R397" i="29"/>
  <c r="N326" i="29"/>
  <c r="R325" i="29"/>
  <c r="N235" i="29"/>
  <c r="R234" i="29"/>
  <c r="N171" i="29"/>
  <c r="R170" i="29"/>
  <c r="N75" i="29"/>
  <c r="R74" i="29"/>
  <c r="N162" i="29"/>
  <c r="R161" i="29"/>
  <c r="N128" i="29"/>
  <c r="R127" i="29"/>
  <c r="N53" i="29"/>
  <c r="R52" i="29"/>
  <c r="N356" i="29"/>
  <c r="R356" i="29" s="1"/>
  <c r="R785" i="29"/>
  <c r="N797" i="29"/>
  <c r="R659" i="29" l="1"/>
  <c r="N660" i="29"/>
  <c r="Q264" i="29"/>
  <c r="S263" i="29"/>
  <c r="Q308" i="29"/>
  <c r="S307" i="29"/>
  <c r="R589" i="29"/>
  <c r="N590" i="29"/>
  <c r="R137" i="29"/>
  <c r="N138" i="29"/>
  <c r="Q50" i="29"/>
  <c r="S50" i="29" s="1"/>
  <c r="S49" i="29"/>
  <c r="R33" i="29"/>
  <c r="N34" i="29"/>
  <c r="R610" i="29"/>
  <c r="N611" i="29"/>
  <c r="Q612" i="29"/>
  <c r="S611" i="29"/>
  <c r="Q284" i="29"/>
  <c r="S283" i="29"/>
  <c r="Q320" i="29"/>
  <c r="S319" i="29"/>
  <c r="Q164" i="29"/>
  <c r="S163" i="29"/>
  <c r="R735" i="29"/>
  <c r="N736" i="29"/>
  <c r="Q574" i="29"/>
  <c r="S573" i="29"/>
  <c r="Q712" i="29"/>
  <c r="S712" i="29" s="1"/>
  <c r="S711" i="29"/>
  <c r="S695" i="29"/>
  <c r="Q696" i="29"/>
  <c r="Q628" i="29"/>
  <c r="S627" i="29"/>
  <c r="Q368" i="29"/>
  <c r="S367" i="29"/>
  <c r="Q189" i="29"/>
  <c r="S188" i="29"/>
  <c r="Q794" i="29"/>
  <c r="S793" i="29"/>
  <c r="Q292" i="29"/>
  <c r="S291" i="29"/>
  <c r="R730" i="29"/>
  <c r="C2" i="19"/>
  <c r="R286" i="29"/>
  <c r="N287" i="29"/>
  <c r="Q20" i="29"/>
  <c r="S19" i="29"/>
  <c r="Q177" i="29"/>
  <c r="S176" i="29"/>
  <c r="Q56" i="29"/>
  <c r="S55" i="29"/>
  <c r="R462" i="29"/>
  <c r="N463" i="29"/>
  <c r="S715" i="29"/>
  <c r="Q716" i="29"/>
  <c r="Q688" i="29"/>
  <c r="S687" i="29"/>
  <c r="R490" i="29"/>
  <c r="N491" i="29"/>
  <c r="Q362" i="29"/>
  <c r="S361" i="29"/>
  <c r="Q382" i="29"/>
  <c r="S381" i="29"/>
  <c r="Q172" i="29"/>
  <c r="S172" i="29" s="1"/>
  <c r="S171" i="29"/>
  <c r="Q34" i="29"/>
  <c r="S33" i="29"/>
  <c r="R243" i="29"/>
  <c r="N244" i="29"/>
  <c r="Q592" i="29"/>
  <c r="S591" i="29"/>
  <c r="Q84" i="29"/>
  <c r="S83" i="29"/>
  <c r="S339" i="29"/>
  <c r="Q340" i="29"/>
  <c r="Q26" i="29"/>
  <c r="S25" i="29"/>
  <c r="Q6" i="29"/>
  <c r="S5" i="29"/>
  <c r="Q63" i="29"/>
  <c r="S62" i="29"/>
  <c r="Q482" i="29"/>
  <c r="S481" i="29"/>
  <c r="R235" i="29"/>
  <c r="N236" i="29"/>
  <c r="N20" i="29"/>
  <c r="R19" i="29"/>
  <c r="N560" i="29"/>
  <c r="R559" i="29"/>
  <c r="N241" i="29"/>
  <c r="R241" i="29" s="1"/>
  <c r="R240" i="29"/>
  <c r="N14" i="29"/>
  <c r="R13" i="29"/>
  <c r="N263" i="29"/>
  <c r="R262" i="29"/>
  <c r="N415" i="29"/>
  <c r="R414" i="29"/>
  <c r="N160" i="29"/>
  <c r="R160" i="29" s="1"/>
  <c r="R159" i="29"/>
  <c r="N125" i="29"/>
  <c r="R125" i="29" s="1"/>
  <c r="R124" i="29"/>
  <c r="N220" i="29"/>
  <c r="R219" i="29"/>
  <c r="R93" i="29"/>
  <c r="N94" i="29"/>
  <c r="N209" i="29"/>
  <c r="R209" i="29" s="1"/>
  <c r="R208" i="29"/>
  <c r="N144" i="29"/>
  <c r="R143" i="29"/>
  <c r="N115" i="29"/>
  <c r="R115" i="29" s="1"/>
  <c r="R114" i="29"/>
  <c r="N44" i="29"/>
  <c r="R43" i="29"/>
  <c r="N284" i="29"/>
  <c r="R284" i="29" s="1"/>
  <c r="R283" i="29"/>
  <c r="N504" i="29"/>
  <c r="R503" i="29"/>
  <c r="N129" i="29"/>
  <c r="R128" i="29"/>
  <c r="R398" i="29"/>
  <c r="N399" i="29"/>
  <c r="N651" i="29"/>
  <c r="R650" i="29"/>
  <c r="N205" i="29"/>
  <c r="R205" i="29" s="1"/>
  <c r="R204" i="29"/>
  <c r="N318" i="29"/>
  <c r="R317" i="29"/>
  <c r="N84" i="29"/>
  <c r="R83" i="29"/>
  <c r="N65" i="29"/>
  <c r="R64" i="29"/>
  <c r="N548" i="29"/>
  <c r="R547" i="29"/>
  <c r="R231" i="29"/>
  <c r="N232" i="29"/>
  <c r="R296" i="29"/>
  <c r="N297" i="29"/>
  <c r="N538" i="29"/>
  <c r="R537" i="29"/>
  <c r="N54" i="29"/>
  <c r="R53" i="29"/>
  <c r="N163" i="29"/>
  <c r="R162" i="29"/>
  <c r="N172" i="29"/>
  <c r="R172" i="29" s="1"/>
  <c r="R171" i="29"/>
  <c r="N327" i="29"/>
  <c r="R326" i="29"/>
  <c r="N292" i="29"/>
  <c r="R291" i="29"/>
  <c r="N528" i="29"/>
  <c r="R527" i="29"/>
  <c r="N712" i="29"/>
  <c r="R711" i="29"/>
  <c r="N155" i="29"/>
  <c r="R155" i="29" s="1"/>
  <c r="R154" i="29"/>
  <c r="N200" i="29"/>
  <c r="R199" i="29"/>
  <c r="N732" i="29"/>
  <c r="R731" i="29"/>
  <c r="N228" i="29"/>
  <c r="R227" i="29"/>
  <c r="N627" i="29"/>
  <c r="R626" i="29"/>
  <c r="R69" i="29"/>
  <c r="N70" i="29"/>
  <c r="N516" i="29"/>
  <c r="R515" i="29"/>
  <c r="N725" i="29"/>
  <c r="R724" i="29"/>
  <c r="N640" i="29"/>
  <c r="R639" i="29"/>
  <c r="R481" i="29"/>
  <c r="N482" i="29"/>
  <c r="N188" i="29"/>
  <c r="R187" i="29"/>
  <c r="N193" i="29"/>
  <c r="R193" i="29" s="1"/>
  <c r="R192" i="29"/>
  <c r="N270" i="29"/>
  <c r="R270" i="29" s="1"/>
  <c r="R269" i="29"/>
  <c r="N212" i="29"/>
  <c r="R211" i="29"/>
  <c r="R360" i="29"/>
  <c r="N361" i="29"/>
  <c r="R361" i="29" s="1"/>
  <c r="N76" i="29"/>
  <c r="R75" i="29"/>
  <c r="N216" i="29"/>
  <c r="R215" i="29"/>
  <c r="N664" i="29"/>
  <c r="R663" i="29"/>
  <c r="N305" i="29"/>
  <c r="R304" i="29"/>
  <c r="R445" i="29"/>
  <c r="N446" i="29"/>
  <c r="N88" i="29"/>
  <c r="R87" i="29"/>
  <c r="N100" i="29"/>
  <c r="R100" i="29" s="1"/>
  <c r="R99" i="29"/>
  <c r="R645" i="29"/>
  <c r="N646" i="29"/>
  <c r="R430" i="29"/>
  <c r="N431" i="29"/>
  <c r="N108" i="29"/>
  <c r="R107" i="29"/>
  <c r="N351" i="29"/>
  <c r="R350" i="29"/>
  <c r="N225" i="29"/>
  <c r="R225" i="29" s="1"/>
  <c r="R224" i="29"/>
  <c r="N196" i="29"/>
  <c r="R195" i="29"/>
  <c r="N345" i="29"/>
  <c r="R345" i="29" s="1"/>
  <c r="R344" i="29"/>
  <c r="N10" i="29"/>
  <c r="R9" i="29"/>
  <c r="N311" i="29"/>
  <c r="R310" i="29"/>
  <c r="N382" i="29"/>
  <c r="R381" i="29"/>
  <c r="N616" i="29"/>
  <c r="R615" i="29"/>
  <c r="N148" i="29"/>
  <c r="R147" i="29"/>
  <c r="R4" i="29"/>
  <c r="N5" i="29"/>
  <c r="R25" i="29"/>
  <c r="N26" i="29"/>
  <c r="N118" i="29"/>
  <c r="R117" i="29"/>
  <c r="N104" i="29"/>
  <c r="R103" i="29"/>
  <c r="N273" i="29"/>
  <c r="R272" i="29"/>
  <c r="N656" i="29"/>
  <c r="R655" i="29"/>
  <c r="R797" i="29"/>
  <c r="N798" i="29"/>
  <c r="N245" i="29" l="1"/>
  <c r="R245" i="29" s="1"/>
  <c r="R244" i="29"/>
  <c r="N464" i="29"/>
  <c r="R463" i="29"/>
  <c r="N288" i="29"/>
  <c r="R288" i="29" s="1"/>
  <c r="R287" i="29"/>
  <c r="S696" i="29"/>
  <c r="Q697" i="29"/>
  <c r="N612" i="29"/>
  <c r="R611" i="29"/>
  <c r="N591" i="29"/>
  <c r="R590" i="29"/>
  <c r="R651" i="29"/>
  <c r="N652" i="29"/>
  <c r="R652" i="29" s="1"/>
  <c r="Q64" i="29"/>
  <c r="S63" i="29"/>
  <c r="Q27" i="29"/>
  <c r="S26" i="29"/>
  <c r="Q85" i="29"/>
  <c r="S84" i="29"/>
  <c r="Q363" i="29"/>
  <c r="S362" i="29"/>
  <c r="Q689" i="29"/>
  <c r="S688" i="29"/>
  <c r="Q178" i="29"/>
  <c r="S177" i="29"/>
  <c r="D2" i="19"/>
  <c r="Q795" i="29"/>
  <c r="S795" i="29" s="1"/>
  <c r="S794" i="29"/>
  <c r="Q369" i="29"/>
  <c r="S368" i="29"/>
  <c r="Q575" i="29"/>
  <c r="S574" i="29"/>
  <c r="Q165" i="29"/>
  <c r="S164" i="29"/>
  <c r="Q285" i="29"/>
  <c r="S284" i="29"/>
  <c r="Q265" i="29"/>
  <c r="S264" i="29"/>
  <c r="Q483" i="29"/>
  <c r="S482" i="29"/>
  <c r="Q593" i="29"/>
  <c r="S592" i="29"/>
  <c r="R646" i="29"/>
  <c r="N647" i="29"/>
  <c r="Q341" i="29"/>
  <c r="S340" i="29"/>
  <c r="R491" i="29"/>
  <c r="N492" i="29"/>
  <c r="Q717" i="29"/>
  <c r="S716" i="29"/>
  <c r="R736" i="29"/>
  <c r="N737" i="29"/>
  <c r="N35" i="29"/>
  <c r="R34" i="29"/>
  <c r="R138" i="29"/>
  <c r="N139" i="29"/>
  <c r="R660" i="29"/>
  <c r="N661" i="29"/>
  <c r="R656" i="29"/>
  <c r="N657" i="29"/>
  <c r="R657" i="29" s="1"/>
  <c r="Q7" i="29"/>
  <c r="S6" i="29"/>
  <c r="S34" i="29"/>
  <c r="Q35" i="29"/>
  <c r="Q383" i="29"/>
  <c r="S382" i="29"/>
  <c r="Q57" i="29"/>
  <c r="S56" i="29"/>
  <c r="Q21" i="29"/>
  <c r="S20" i="29"/>
  <c r="Q293" i="29"/>
  <c r="S293" i="29" s="1"/>
  <c r="S292" i="29"/>
  <c r="Q190" i="29"/>
  <c r="S189" i="29"/>
  <c r="Q629" i="29"/>
  <c r="S628" i="29"/>
  <c r="Q321" i="29"/>
  <c r="S320" i="29"/>
  <c r="Q613" i="29"/>
  <c r="S612" i="29"/>
  <c r="Q309" i="29"/>
  <c r="S308" i="29"/>
  <c r="R725" i="29"/>
  <c r="N726" i="29"/>
  <c r="N201" i="29"/>
  <c r="R201" i="29" s="1"/>
  <c r="R200" i="29"/>
  <c r="N328" i="29"/>
  <c r="R327" i="29"/>
  <c r="N539" i="29"/>
  <c r="R538" i="29"/>
  <c r="N105" i="29"/>
  <c r="R105" i="29" s="1"/>
  <c r="R104" i="29"/>
  <c r="N149" i="29"/>
  <c r="R148" i="29"/>
  <c r="N312" i="29"/>
  <c r="R311" i="29"/>
  <c r="N109" i="29"/>
  <c r="R108" i="29"/>
  <c r="N89" i="29"/>
  <c r="R88" i="29"/>
  <c r="N306" i="29"/>
  <c r="R305" i="29"/>
  <c r="N665" i="29"/>
  <c r="R664" i="29"/>
  <c r="N77" i="29"/>
  <c r="R76" i="29"/>
  <c r="N213" i="29"/>
  <c r="R213" i="29" s="1"/>
  <c r="R212" i="29"/>
  <c r="N298" i="29"/>
  <c r="R298" i="29" s="1"/>
  <c r="R297" i="29"/>
  <c r="N561" i="29"/>
  <c r="R560" i="29"/>
  <c r="N27" i="29"/>
  <c r="R26" i="29"/>
  <c r="N713" i="29"/>
  <c r="R712" i="29"/>
  <c r="R548" i="29"/>
  <c r="N549" i="29"/>
  <c r="N85" i="29"/>
  <c r="R85" i="29" s="1"/>
  <c r="R84" i="29"/>
  <c r="N505" i="29"/>
  <c r="R504" i="29"/>
  <c r="R5" i="29"/>
  <c r="N6" i="29"/>
  <c r="R6" i="29" s="1"/>
  <c r="N432" i="29"/>
  <c r="R431" i="29"/>
  <c r="N447" i="29"/>
  <c r="R446" i="29"/>
  <c r="N641" i="29"/>
  <c r="R641" i="29" s="1"/>
  <c r="R640" i="29"/>
  <c r="N517" i="29"/>
  <c r="R516" i="29"/>
  <c r="N628" i="29"/>
  <c r="R627" i="29"/>
  <c r="N733" i="29"/>
  <c r="R733" i="29" s="1"/>
  <c r="R732" i="29"/>
  <c r="N529" i="29"/>
  <c r="R528" i="29"/>
  <c r="N293" i="29"/>
  <c r="R293" i="29" s="1"/>
  <c r="R292" i="29"/>
  <c r="N55" i="29"/>
  <c r="R54" i="29"/>
  <c r="N66" i="29"/>
  <c r="R66" i="29" s="1"/>
  <c r="R65" i="29"/>
  <c r="N319" i="29"/>
  <c r="R318" i="29"/>
  <c r="N130" i="29"/>
  <c r="R130" i="29" s="1"/>
  <c r="R129" i="29"/>
  <c r="N740" i="29"/>
  <c r="N416" i="29"/>
  <c r="R415" i="29"/>
  <c r="N15" i="29"/>
  <c r="R14" i="29"/>
  <c r="N237" i="29"/>
  <c r="R237" i="29" s="1"/>
  <c r="R236" i="29"/>
  <c r="N229" i="29"/>
  <c r="R229" i="29" s="1"/>
  <c r="R228" i="29"/>
  <c r="N164" i="29"/>
  <c r="R163" i="29"/>
  <c r="N45" i="29"/>
  <c r="R44" i="29"/>
  <c r="N145" i="29"/>
  <c r="R145" i="29" s="1"/>
  <c r="R144" i="29"/>
  <c r="N221" i="29"/>
  <c r="R221" i="29" s="1"/>
  <c r="R220" i="29"/>
  <c r="N264" i="29"/>
  <c r="R264" i="29" s="1"/>
  <c r="R263" i="29"/>
  <c r="N274" i="29"/>
  <c r="R273" i="29"/>
  <c r="N119" i="29"/>
  <c r="R118" i="29"/>
  <c r="R616" i="29"/>
  <c r="N617" i="29"/>
  <c r="N383" i="29"/>
  <c r="R382" i="29"/>
  <c r="N11" i="29"/>
  <c r="R11" i="29" s="1"/>
  <c r="R10" i="29"/>
  <c r="N197" i="29"/>
  <c r="R197" i="29" s="1"/>
  <c r="R196" i="29"/>
  <c r="N352" i="29"/>
  <c r="R351" i="29"/>
  <c r="N217" i="29"/>
  <c r="R217" i="29" s="1"/>
  <c r="R216" i="29"/>
  <c r="N189" i="29"/>
  <c r="R189" i="29" s="1"/>
  <c r="R188" i="29"/>
  <c r="N483" i="29"/>
  <c r="R482" i="29"/>
  <c r="N71" i="29"/>
  <c r="R70" i="29"/>
  <c r="N233" i="29"/>
  <c r="R233" i="29" s="1"/>
  <c r="R232" i="29"/>
  <c r="N400" i="29"/>
  <c r="R399" i="29"/>
  <c r="R94" i="29"/>
  <c r="N95" i="29"/>
  <c r="R95" i="29" s="1"/>
  <c r="N21" i="29"/>
  <c r="R20" i="29"/>
  <c r="N799" i="29"/>
  <c r="R799" i="29" s="1"/>
  <c r="R798" i="29"/>
  <c r="Q614" i="29" l="1"/>
  <c r="S613" i="29"/>
  <c r="Q8" i="29"/>
  <c r="S7" i="29"/>
  <c r="N36" i="29"/>
  <c r="R35" i="29"/>
  <c r="F2" i="19"/>
  <c r="Q718" i="29"/>
  <c r="S717" i="29"/>
  <c r="Q179" i="29"/>
  <c r="S179" i="29" s="1"/>
  <c r="S178" i="29"/>
  <c r="Q364" i="29"/>
  <c r="S364" i="29" s="1"/>
  <c r="S363" i="29"/>
  <c r="N592" i="29"/>
  <c r="R591" i="29"/>
  <c r="Q58" i="29"/>
  <c r="S57" i="29"/>
  <c r="R661" i="29"/>
  <c r="N662" i="29"/>
  <c r="R662" i="29" s="1"/>
  <c r="Q630" i="29"/>
  <c r="S629" i="29"/>
  <c r="E2" i="19"/>
  <c r="Q22" i="29"/>
  <c r="S22" i="29" s="1"/>
  <c r="S21" i="29"/>
  <c r="Q384" i="29"/>
  <c r="S383" i="29"/>
  <c r="N140" i="29"/>
  <c r="R140" i="29" s="1"/>
  <c r="R139" i="29"/>
  <c r="N738" i="29"/>
  <c r="R737" i="29"/>
  <c r="N493" i="29"/>
  <c r="R492" i="29"/>
  <c r="C2" i="20"/>
  <c r="Q342" i="29"/>
  <c r="S341" i="29"/>
  <c r="Q594" i="29"/>
  <c r="S593" i="29"/>
  <c r="Q266" i="29"/>
  <c r="S265" i="29"/>
  <c r="Q166" i="29"/>
  <c r="S166" i="29" s="1"/>
  <c r="S165" i="29"/>
  <c r="Q370" i="29"/>
  <c r="S369" i="29"/>
  <c r="Q28" i="29"/>
  <c r="S27" i="29"/>
  <c r="Q310" i="29"/>
  <c r="S309" i="29"/>
  <c r="Q322" i="29"/>
  <c r="S321" i="29"/>
  <c r="Q191" i="29"/>
  <c r="S190" i="29"/>
  <c r="Q36" i="29"/>
  <c r="S35" i="29"/>
  <c r="R647" i="29"/>
  <c r="N648" i="29"/>
  <c r="R648" i="29" s="1"/>
  <c r="Q690" i="29"/>
  <c r="S689" i="29"/>
  <c r="R612" i="29"/>
  <c r="N613" i="29"/>
  <c r="R613" i="29" s="1"/>
  <c r="S483" i="29"/>
  <c r="Q484" i="29"/>
  <c r="Q286" i="29"/>
  <c r="S285" i="29"/>
  <c r="Q576" i="29"/>
  <c r="S575" i="29"/>
  <c r="Q86" i="29"/>
  <c r="S85" i="29"/>
  <c r="Q65" i="29"/>
  <c r="S64" i="29"/>
  <c r="Q698" i="29"/>
  <c r="S697" i="29"/>
  <c r="R464" i="29"/>
  <c r="N465" i="29"/>
  <c r="N275" i="29"/>
  <c r="R274" i="29"/>
  <c r="N46" i="29"/>
  <c r="R45" i="29"/>
  <c r="N677" i="29"/>
  <c r="N417" i="29"/>
  <c r="R416" i="29"/>
  <c r="N518" i="29"/>
  <c r="R517" i="29"/>
  <c r="N666" i="29"/>
  <c r="R665" i="29"/>
  <c r="N90" i="29"/>
  <c r="R90" i="29" s="1"/>
  <c r="R89" i="29"/>
  <c r="N313" i="29"/>
  <c r="R312" i="29"/>
  <c r="N150" i="29"/>
  <c r="R150" i="29" s="1"/>
  <c r="R149" i="29"/>
  <c r="R539" i="29"/>
  <c r="N540" i="29"/>
  <c r="N448" i="29"/>
  <c r="R447" i="29"/>
  <c r="N714" i="29"/>
  <c r="R713" i="29"/>
  <c r="N401" i="29"/>
  <c r="R400" i="29"/>
  <c r="N72" i="29"/>
  <c r="R71" i="29"/>
  <c r="N22" i="29"/>
  <c r="R22" i="29" s="1"/>
  <c r="R21" i="29"/>
  <c r="N384" i="29"/>
  <c r="R383" i="29"/>
  <c r="N550" i="29"/>
  <c r="R549" i="29"/>
  <c r="N727" i="29"/>
  <c r="R727" i="29" s="1"/>
  <c r="R726" i="29"/>
  <c r="N484" i="29"/>
  <c r="R483" i="29"/>
  <c r="N618" i="29"/>
  <c r="R618" i="29" s="1"/>
  <c r="R617" i="29"/>
  <c r="N120" i="29"/>
  <c r="R120" i="29" s="1"/>
  <c r="R119" i="29"/>
  <c r="N165" i="29"/>
  <c r="R164" i="29"/>
  <c r="N16" i="29"/>
  <c r="R16" i="29" s="1"/>
  <c r="R15" i="29"/>
  <c r="N741" i="29"/>
  <c r="R740" i="29"/>
  <c r="N320" i="29"/>
  <c r="R319" i="29"/>
  <c r="N56" i="29"/>
  <c r="R55" i="29"/>
  <c r="N530" i="29"/>
  <c r="R529" i="29"/>
  <c r="N629" i="29"/>
  <c r="R628" i="29"/>
  <c r="N433" i="29"/>
  <c r="R432" i="29"/>
  <c r="N506" i="29"/>
  <c r="R505" i="29"/>
  <c r="R27" i="29"/>
  <c r="N28" i="29"/>
  <c r="N562" i="29"/>
  <c r="R561" i="29"/>
  <c r="N78" i="29"/>
  <c r="R77" i="29"/>
  <c r="N307" i="29"/>
  <c r="R306" i="29"/>
  <c r="N110" i="29"/>
  <c r="R110" i="29" s="1"/>
  <c r="R109" i="29"/>
  <c r="N329" i="29"/>
  <c r="R328" i="29"/>
  <c r="N353" i="29"/>
  <c r="R353" i="29" s="1"/>
  <c r="R352" i="29"/>
  <c r="R465" i="29" l="1"/>
  <c r="N466" i="29"/>
  <c r="Q66" i="29"/>
  <c r="S65" i="29"/>
  <c r="Q485" i="29"/>
  <c r="S484" i="29"/>
  <c r="Q691" i="29"/>
  <c r="S691" i="29" s="1"/>
  <c r="S690" i="29"/>
  <c r="Q192" i="29"/>
  <c r="S191" i="29"/>
  <c r="Q311" i="29"/>
  <c r="S310" i="29"/>
  <c r="Q29" i="29"/>
  <c r="S28" i="29"/>
  <c r="Q371" i="29"/>
  <c r="S370" i="29"/>
  <c r="Q267" i="29"/>
  <c r="S266" i="29"/>
  <c r="Q343" i="29"/>
  <c r="S342" i="29"/>
  <c r="Q385" i="29"/>
  <c r="S384" i="29"/>
  <c r="Q615" i="29"/>
  <c r="S614" i="29"/>
  <c r="Q577" i="29"/>
  <c r="S577" i="29" s="1"/>
  <c r="S576" i="29"/>
  <c r="N494" i="29"/>
  <c r="R493" i="29"/>
  <c r="Q9" i="29"/>
  <c r="S8" i="29"/>
  <c r="Q699" i="29"/>
  <c r="S699" i="29" s="1"/>
  <c r="S698" i="29"/>
  <c r="Q87" i="29"/>
  <c r="S86" i="29"/>
  <c r="Q323" i="29"/>
  <c r="S322" i="29"/>
  <c r="Q595" i="29"/>
  <c r="S595" i="29" s="1"/>
  <c r="S594" i="29"/>
  <c r="N739" i="29"/>
  <c r="R739" i="29" s="1"/>
  <c r="R738" i="29"/>
  <c r="Q631" i="29"/>
  <c r="S630" i="29"/>
  <c r="Q719" i="29"/>
  <c r="S718" i="29"/>
  <c r="Q287" i="29"/>
  <c r="S286" i="29"/>
  <c r="Q37" i="29"/>
  <c r="S36" i="29"/>
  <c r="Q59" i="29"/>
  <c r="S59" i="29" s="1"/>
  <c r="S58" i="29"/>
  <c r="N593" i="29"/>
  <c r="R592" i="29"/>
  <c r="N37" i="29"/>
  <c r="R36" i="29"/>
  <c r="N418" i="29"/>
  <c r="R417" i="29"/>
  <c r="N330" i="29"/>
  <c r="R329" i="29"/>
  <c r="N308" i="29"/>
  <c r="R308" i="29" s="1"/>
  <c r="R307" i="29"/>
  <c r="N563" i="29"/>
  <c r="R562" i="29"/>
  <c r="N507" i="29"/>
  <c r="R506" i="29"/>
  <c r="N630" i="29"/>
  <c r="R629" i="29"/>
  <c r="N57" i="29"/>
  <c r="R56" i="29"/>
  <c r="N742" i="29"/>
  <c r="R741" i="29"/>
  <c r="N166" i="29"/>
  <c r="R166" i="29" s="1"/>
  <c r="R165" i="29"/>
  <c r="N551" i="29"/>
  <c r="R550" i="29"/>
  <c r="R401" i="29"/>
  <c r="N402" i="29"/>
  <c r="N449" i="29"/>
  <c r="R448" i="29"/>
  <c r="N29" i="29"/>
  <c r="R29" i="29" s="1"/>
  <c r="R28" i="29"/>
  <c r="N541" i="29"/>
  <c r="R540" i="29"/>
  <c r="N519" i="29"/>
  <c r="R518" i="29"/>
  <c r="N678" i="29"/>
  <c r="R677" i="29"/>
  <c r="N276" i="29"/>
  <c r="R276" i="29" s="1"/>
  <c r="R275" i="29"/>
  <c r="N715" i="29"/>
  <c r="R714" i="29"/>
  <c r="N47" i="29"/>
  <c r="R46" i="29"/>
  <c r="N79" i="29"/>
  <c r="R78" i="29"/>
  <c r="N434" i="29"/>
  <c r="R433" i="29"/>
  <c r="N531" i="29"/>
  <c r="R530" i="29"/>
  <c r="N321" i="29"/>
  <c r="R320" i="29"/>
  <c r="N485" i="29"/>
  <c r="R484" i="29"/>
  <c r="N385" i="29"/>
  <c r="R384" i="29"/>
  <c r="N73" i="29"/>
  <c r="R73" i="29" s="1"/>
  <c r="R72" i="29"/>
  <c r="R313" i="29"/>
  <c r="N314" i="29"/>
  <c r="N667" i="29"/>
  <c r="R666" i="29"/>
  <c r="N38" i="29" l="1"/>
  <c r="R37" i="29"/>
  <c r="R593" i="29"/>
  <c r="N594" i="29"/>
  <c r="Q38" i="29"/>
  <c r="S37" i="29"/>
  <c r="Q324" i="29"/>
  <c r="S323" i="29"/>
  <c r="N495" i="29"/>
  <c r="R494" i="29"/>
  <c r="Q193" i="29"/>
  <c r="S192" i="29"/>
  <c r="Q486" i="29"/>
  <c r="S485" i="29"/>
  <c r="N467" i="29"/>
  <c r="R466" i="29"/>
  <c r="Q720" i="29"/>
  <c r="S719" i="29"/>
  <c r="Q632" i="29"/>
  <c r="S631" i="29"/>
  <c r="Q88" i="29"/>
  <c r="S87" i="29"/>
  <c r="Q344" i="29"/>
  <c r="S343" i="29"/>
  <c r="Q372" i="29"/>
  <c r="S371" i="29"/>
  <c r="Q288" i="29"/>
  <c r="S288" i="29" s="1"/>
  <c r="S287" i="29"/>
  <c r="Q386" i="29"/>
  <c r="S385" i="29"/>
  <c r="Q312" i="29"/>
  <c r="S311" i="29"/>
  <c r="Q67" i="29"/>
  <c r="S66" i="29"/>
  <c r="R715" i="29"/>
  <c r="N716" i="29"/>
  <c r="R678" i="29"/>
  <c r="N679" i="29"/>
  <c r="Q10" i="29"/>
  <c r="S9" i="29"/>
  <c r="Q616" i="29"/>
  <c r="S615" i="29"/>
  <c r="Q268" i="29"/>
  <c r="S267" i="29"/>
  <c r="Q30" i="29"/>
  <c r="S30" i="29" s="1"/>
  <c r="S29" i="29"/>
  <c r="N315" i="29"/>
  <c r="R315" i="29" s="1"/>
  <c r="R314" i="29"/>
  <c r="N331" i="29"/>
  <c r="R331" i="29" s="1"/>
  <c r="R330" i="29"/>
  <c r="N386" i="29"/>
  <c r="R385" i="29"/>
  <c r="N486" i="29"/>
  <c r="R485" i="29"/>
  <c r="N532" i="29"/>
  <c r="R531" i="29"/>
  <c r="N80" i="29"/>
  <c r="R80" i="29" s="1"/>
  <c r="R79" i="29"/>
  <c r="N542" i="29"/>
  <c r="R541" i="29"/>
  <c r="N403" i="29"/>
  <c r="R402" i="29"/>
  <c r="N743" i="29"/>
  <c r="R742" i="29"/>
  <c r="N631" i="29"/>
  <c r="R630" i="29"/>
  <c r="N58" i="29"/>
  <c r="R57" i="29"/>
  <c r="N508" i="29"/>
  <c r="R507" i="29"/>
  <c r="N419" i="29"/>
  <c r="R418" i="29"/>
  <c r="R449" i="29"/>
  <c r="N450" i="29"/>
  <c r="N552" i="29"/>
  <c r="R551" i="29"/>
  <c r="N564" i="29"/>
  <c r="R563" i="29"/>
  <c r="N668" i="29"/>
  <c r="R667" i="29"/>
  <c r="N322" i="29"/>
  <c r="R321" i="29"/>
  <c r="N435" i="29"/>
  <c r="R434" i="29"/>
  <c r="N48" i="29"/>
  <c r="R47" i="29"/>
  <c r="N520" i="29"/>
  <c r="R519" i="29"/>
  <c r="Q617" i="29" l="1"/>
  <c r="S616" i="29"/>
  <c r="Q68" i="29"/>
  <c r="S67" i="29"/>
  <c r="Q345" i="29"/>
  <c r="S344" i="29"/>
  <c r="Q325" i="29"/>
  <c r="S324" i="29"/>
  <c r="R716" i="29"/>
  <c r="N717" i="29"/>
  <c r="Q89" i="29"/>
  <c r="S88" i="29"/>
  <c r="Q721" i="29"/>
  <c r="S720" i="29"/>
  <c r="Q487" i="29"/>
  <c r="S486" i="29"/>
  <c r="Q387" i="29"/>
  <c r="S386" i="29"/>
  <c r="Q11" i="29"/>
  <c r="S10" i="29"/>
  <c r="Q313" i="29"/>
  <c r="S312" i="29"/>
  <c r="Q373" i="29"/>
  <c r="S373" i="29" s="1"/>
  <c r="S372" i="29"/>
  <c r="R495" i="29"/>
  <c r="N496" i="29"/>
  <c r="Q39" i="29"/>
  <c r="S38" i="29"/>
  <c r="N39" i="29"/>
  <c r="R38" i="29"/>
  <c r="Q269" i="29"/>
  <c r="S268" i="29"/>
  <c r="R679" i="29"/>
  <c r="N680" i="29"/>
  <c r="Q633" i="29"/>
  <c r="S632" i="29"/>
  <c r="N468" i="29"/>
  <c r="R467" i="29"/>
  <c r="Q194" i="29"/>
  <c r="S193" i="29"/>
  <c r="N595" i="29"/>
  <c r="R595" i="29" s="1"/>
  <c r="R594" i="29"/>
  <c r="N404" i="29"/>
  <c r="R403" i="29"/>
  <c r="N533" i="29"/>
  <c r="R532" i="29"/>
  <c r="N387" i="29"/>
  <c r="R386" i="29"/>
  <c r="N521" i="29"/>
  <c r="R520" i="29"/>
  <c r="N323" i="29"/>
  <c r="R323" i="29" s="1"/>
  <c r="R322" i="29"/>
  <c r="N744" i="29"/>
  <c r="R743" i="29"/>
  <c r="N565" i="29"/>
  <c r="R564" i="29"/>
  <c r="N509" i="29"/>
  <c r="R508" i="29"/>
  <c r="N669" i="29"/>
  <c r="R668" i="29"/>
  <c r="N553" i="29"/>
  <c r="R552" i="29"/>
  <c r="N420" i="29"/>
  <c r="R419" i="29"/>
  <c r="N59" i="29"/>
  <c r="R59" i="29" s="1"/>
  <c r="R58" i="29"/>
  <c r="N543" i="29"/>
  <c r="R542" i="29"/>
  <c r="N487" i="29"/>
  <c r="R486" i="29"/>
  <c r="N49" i="29"/>
  <c r="R48" i="29"/>
  <c r="N436" i="29"/>
  <c r="R435" i="29"/>
  <c r="N451" i="29"/>
  <c r="R450" i="29"/>
  <c r="N632" i="29"/>
  <c r="R631" i="29"/>
  <c r="Q634" i="29" l="1"/>
  <c r="S633" i="29"/>
  <c r="R680" i="29"/>
  <c r="N681" i="29"/>
  <c r="Q326" i="29"/>
  <c r="S325" i="29"/>
  <c r="Q69" i="29"/>
  <c r="S68" i="29"/>
  <c r="Q195" i="29"/>
  <c r="S194" i="29"/>
  <c r="Q314" i="29"/>
  <c r="S313" i="29"/>
  <c r="Q722" i="29"/>
  <c r="S721" i="29"/>
  <c r="R39" i="29"/>
  <c r="N40" i="29"/>
  <c r="R717" i="29"/>
  <c r="N718" i="29"/>
  <c r="Q388" i="29"/>
  <c r="S387" i="29"/>
  <c r="N469" i="29"/>
  <c r="R468" i="29"/>
  <c r="Q12" i="29"/>
  <c r="S11" i="29"/>
  <c r="Q488" i="29"/>
  <c r="S487" i="29"/>
  <c r="Q90" i="29"/>
  <c r="S89" i="29"/>
  <c r="Q346" i="29"/>
  <c r="S345" i="29"/>
  <c r="Q618" i="29"/>
  <c r="S617" i="29"/>
  <c r="N497" i="29"/>
  <c r="R496" i="29"/>
  <c r="Q270" i="29"/>
  <c r="S269" i="29"/>
  <c r="Q40" i="29"/>
  <c r="S39" i="29"/>
  <c r="N544" i="29"/>
  <c r="R544" i="29" s="1"/>
  <c r="R543" i="29"/>
  <c r="N452" i="29"/>
  <c r="R451" i="29"/>
  <c r="N437" i="29"/>
  <c r="R436" i="29"/>
  <c r="N421" i="29"/>
  <c r="R420" i="29"/>
  <c r="N670" i="29"/>
  <c r="R669" i="29"/>
  <c r="N566" i="29"/>
  <c r="R565" i="29"/>
  <c r="N534" i="29"/>
  <c r="R534" i="29" s="1"/>
  <c r="R533" i="29"/>
  <c r="N633" i="29"/>
  <c r="R632" i="29"/>
  <c r="N488" i="29"/>
  <c r="R488" i="29" s="1"/>
  <c r="R487" i="29"/>
  <c r="N745" i="29"/>
  <c r="R744" i="29"/>
  <c r="N522" i="29"/>
  <c r="R521" i="29"/>
  <c r="N388" i="29"/>
  <c r="R387" i="29"/>
  <c r="N405" i="29"/>
  <c r="R404" i="29"/>
  <c r="N50" i="29"/>
  <c r="R50" i="29" s="1"/>
  <c r="R49" i="29"/>
  <c r="N554" i="29"/>
  <c r="R553" i="29"/>
  <c r="N510" i="29"/>
  <c r="R509" i="29"/>
  <c r="Q489" i="29" l="1"/>
  <c r="S488" i="29"/>
  <c r="R469" i="29"/>
  <c r="N470" i="29"/>
  <c r="R40" i="29"/>
  <c r="N41" i="29"/>
  <c r="R41" i="29" s="1"/>
  <c r="R681" i="29"/>
  <c r="N682" i="29"/>
  <c r="R670" i="29"/>
  <c r="N671" i="29"/>
  <c r="Q271" i="29"/>
  <c r="S270" i="29"/>
  <c r="Q619" i="29"/>
  <c r="S618" i="29"/>
  <c r="Q315" i="29"/>
  <c r="S315" i="29" s="1"/>
  <c r="S314" i="29"/>
  <c r="Q70" i="29"/>
  <c r="S69" i="29"/>
  <c r="Q91" i="29"/>
  <c r="S90" i="29"/>
  <c r="Q13" i="29"/>
  <c r="S12" i="29"/>
  <c r="Q389" i="29"/>
  <c r="S388" i="29"/>
  <c r="Q41" i="29"/>
  <c r="S41" i="29" s="1"/>
  <c r="S40" i="29"/>
  <c r="N498" i="29"/>
  <c r="R498" i="29" s="1"/>
  <c r="R497" i="29"/>
  <c r="Q347" i="29"/>
  <c r="S346" i="29"/>
  <c r="R718" i="29"/>
  <c r="N719" i="29"/>
  <c r="Q723" i="29"/>
  <c r="S722" i="29"/>
  <c r="Q196" i="29"/>
  <c r="S195" i="29"/>
  <c r="Q327" i="29"/>
  <c r="S326" i="29"/>
  <c r="Q635" i="29"/>
  <c r="S634" i="29"/>
  <c r="N511" i="29"/>
  <c r="R511" i="29" s="1"/>
  <c r="R510" i="29"/>
  <c r="N422" i="29"/>
  <c r="R421" i="29"/>
  <c r="N555" i="29"/>
  <c r="R554" i="29"/>
  <c r="N567" i="29"/>
  <c r="R566" i="29"/>
  <c r="N438" i="29"/>
  <c r="R437" i="29"/>
  <c r="N406" i="29"/>
  <c r="R405" i="29"/>
  <c r="N389" i="29"/>
  <c r="R388" i="29"/>
  <c r="N523" i="29"/>
  <c r="R522" i="29"/>
  <c r="N746" i="29"/>
  <c r="R745" i="29"/>
  <c r="N634" i="29"/>
  <c r="R634" i="29" s="1"/>
  <c r="R633" i="29"/>
  <c r="N453" i="29"/>
  <c r="R452" i="29"/>
  <c r="R719" i="29" l="1"/>
  <c r="N720" i="29"/>
  <c r="R682" i="29"/>
  <c r="N683" i="29"/>
  <c r="N471" i="29"/>
  <c r="R470" i="29"/>
  <c r="Q636" i="29"/>
  <c r="S635" i="29"/>
  <c r="Q197" i="29"/>
  <c r="S196" i="29"/>
  <c r="Q390" i="29"/>
  <c r="S389" i="29"/>
  <c r="Q92" i="29"/>
  <c r="S91" i="29"/>
  <c r="Q272" i="29"/>
  <c r="S271" i="29"/>
  <c r="R671" i="29"/>
  <c r="N672" i="29"/>
  <c r="Q328" i="29"/>
  <c r="S327" i="29"/>
  <c r="Q724" i="29"/>
  <c r="S723" i="29"/>
  <c r="Q348" i="29"/>
  <c r="S347" i="29"/>
  <c r="Q14" i="29"/>
  <c r="S13" i="29"/>
  <c r="Q71" i="29"/>
  <c r="S70" i="29"/>
  <c r="Q620" i="29"/>
  <c r="S619" i="29"/>
  <c r="Q490" i="29"/>
  <c r="S489" i="29"/>
  <c r="N423" i="29"/>
  <c r="R422" i="29"/>
  <c r="N568" i="29"/>
  <c r="R567" i="29"/>
  <c r="N556" i="29"/>
  <c r="R555" i="29"/>
  <c r="N454" i="29"/>
  <c r="R453" i="29"/>
  <c r="N407" i="29"/>
  <c r="R406" i="29"/>
  <c r="N747" i="29"/>
  <c r="R746" i="29"/>
  <c r="N524" i="29"/>
  <c r="R524" i="29" s="1"/>
  <c r="R523" i="29"/>
  <c r="N390" i="29"/>
  <c r="R389" i="29"/>
  <c r="N439" i="29"/>
  <c r="R438" i="29"/>
  <c r="R683" i="29" l="1"/>
  <c r="N684" i="29"/>
  <c r="R684" i="29" s="1"/>
  <c r="Q491" i="29"/>
  <c r="S490" i="29"/>
  <c r="Q72" i="29"/>
  <c r="S71" i="29"/>
  <c r="Q349" i="29"/>
  <c r="S348" i="29"/>
  <c r="Q329" i="29"/>
  <c r="S328" i="29"/>
  <c r="Q273" i="29"/>
  <c r="S272" i="29"/>
  <c r="Q391" i="29"/>
  <c r="S390" i="29"/>
  <c r="Q637" i="29"/>
  <c r="S636" i="29"/>
  <c r="R672" i="29"/>
  <c r="N673" i="29"/>
  <c r="R720" i="29"/>
  <c r="N721" i="29"/>
  <c r="R721" i="29" s="1"/>
  <c r="Q621" i="29"/>
  <c r="S620" i="29"/>
  <c r="Q15" i="29"/>
  <c r="S14" i="29"/>
  <c r="Q725" i="29"/>
  <c r="S724" i="29"/>
  <c r="Q93" i="29"/>
  <c r="S92" i="29"/>
  <c r="Q198" i="29"/>
  <c r="S197" i="29"/>
  <c r="N472" i="29"/>
  <c r="R471" i="29"/>
  <c r="N391" i="29"/>
  <c r="R390" i="29"/>
  <c r="N748" i="29"/>
  <c r="R747" i="29"/>
  <c r="N440" i="29"/>
  <c r="R439" i="29"/>
  <c r="N408" i="29"/>
  <c r="R407" i="29"/>
  <c r="N569" i="29"/>
  <c r="R568" i="29"/>
  <c r="N455" i="29"/>
  <c r="R454" i="29"/>
  <c r="N557" i="29"/>
  <c r="R557" i="29" s="1"/>
  <c r="R556" i="29"/>
  <c r="N424" i="29"/>
  <c r="R423" i="29"/>
  <c r="R748" i="29" l="1"/>
  <c r="N749" i="29"/>
  <c r="N473" i="29"/>
  <c r="R472" i="29"/>
  <c r="Q94" i="29"/>
  <c r="S93" i="29"/>
  <c r="Q16" i="29"/>
  <c r="S16" i="29" s="1"/>
  <c r="S15" i="29"/>
  <c r="Q638" i="29"/>
  <c r="S637" i="29"/>
  <c r="Q274" i="29"/>
  <c r="S273" i="29"/>
  <c r="Q350" i="29"/>
  <c r="S349" i="29"/>
  <c r="Q492" i="29"/>
  <c r="S491" i="29"/>
  <c r="R673" i="29"/>
  <c r="N674" i="29"/>
  <c r="Q199" i="29"/>
  <c r="S198" i="29"/>
  <c r="Q726" i="29"/>
  <c r="S725" i="29"/>
  <c r="Q622" i="29"/>
  <c r="S621" i="29"/>
  <c r="Q392" i="29"/>
  <c r="S391" i="29"/>
  <c r="Q330" i="29"/>
  <c r="S329" i="29"/>
  <c r="Q73" i="29"/>
  <c r="S72" i="29"/>
  <c r="N441" i="29"/>
  <c r="R440" i="29"/>
  <c r="N425" i="29"/>
  <c r="R424" i="29"/>
  <c r="N456" i="29"/>
  <c r="R455" i="29"/>
  <c r="N570" i="29"/>
  <c r="R570" i="29" s="1"/>
  <c r="R569" i="29"/>
  <c r="N392" i="29"/>
  <c r="R391" i="29"/>
  <c r="N409" i="29"/>
  <c r="R408" i="29"/>
  <c r="Q331" i="29" l="1"/>
  <c r="S331" i="29" s="1"/>
  <c r="S330" i="29"/>
  <c r="Q623" i="29"/>
  <c r="S623" i="29" s="1"/>
  <c r="S622" i="29"/>
  <c r="Q200" i="29"/>
  <c r="S199" i="29"/>
  <c r="Q493" i="29"/>
  <c r="S492" i="29"/>
  <c r="Q275" i="29"/>
  <c r="S274" i="29"/>
  <c r="N474" i="29"/>
  <c r="R474" i="29" s="1"/>
  <c r="R473" i="29"/>
  <c r="R674" i="29"/>
  <c r="N675" i="29"/>
  <c r="R749" i="29"/>
  <c r="N750" i="29"/>
  <c r="Q74" i="29"/>
  <c r="S73" i="29"/>
  <c r="Q393" i="29"/>
  <c r="S392" i="29"/>
  <c r="Q727" i="29"/>
  <c r="S726" i="29"/>
  <c r="Q351" i="29"/>
  <c r="S350" i="29"/>
  <c r="Q639" i="29"/>
  <c r="S638" i="29"/>
  <c r="Q95" i="29"/>
  <c r="S94" i="29"/>
  <c r="N393" i="29"/>
  <c r="R392" i="29"/>
  <c r="N457" i="29"/>
  <c r="R456" i="29"/>
  <c r="N410" i="29"/>
  <c r="R410" i="29" s="1"/>
  <c r="R409" i="29"/>
  <c r="N442" i="29"/>
  <c r="R442" i="29" s="1"/>
  <c r="R441" i="29"/>
  <c r="N426" i="29"/>
  <c r="R426" i="29" s="1"/>
  <c r="R425" i="29"/>
  <c r="R750" i="29" l="1"/>
  <c r="N751" i="29"/>
  <c r="Q96" i="29"/>
  <c r="S95" i="29"/>
  <c r="Q352" i="29"/>
  <c r="S351" i="29"/>
  <c r="Q394" i="29"/>
  <c r="S393" i="29"/>
  <c r="Q494" i="29"/>
  <c r="S493" i="29"/>
  <c r="R675" i="29"/>
  <c r="N676" i="29"/>
  <c r="R676" i="29" s="1"/>
  <c r="Q640" i="29"/>
  <c r="S639" i="29"/>
  <c r="Q728" i="29"/>
  <c r="S727" i="29"/>
  <c r="Q75" i="29"/>
  <c r="S74" i="29"/>
  <c r="Q276" i="29"/>
  <c r="S276" i="29" s="1"/>
  <c r="S275" i="29"/>
  <c r="Q201" i="29"/>
  <c r="S200" i="29"/>
  <c r="N458" i="29"/>
  <c r="R458" i="29" s="1"/>
  <c r="R457" i="29"/>
  <c r="N394" i="29"/>
  <c r="R394" i="29" s="1"/>
  <c r="R393" i="29"/>
  <c r="Q729" i="29" l="1"/>
  <c r="S728" i="29"/>
  <c r="Q395" i="29"/>
  <c r="S394" i="29"/>
  <c r="Q97" i="29"/>
  <c r="S96" i="29"/>
  <c r="R751" i="29"/>
  <c r="N752" i="29"/>
  <c r="Q202" i="29"/>
  <c r="S201" i="29"/>
  <c r="Q76" i="29"/>
  <c r="S75" i="29"/>
  <c r="Q641" i="29"/>
  <c r="S640" i="29"/>
  <c r="Q495" i="29"/>
  <c r="S494" i="29"/>
  <c r="Q353" i="29"/>
  <c r="S352" i="29"/>
  <c r="Q496" i="29" l="1"/>
  <c r="S495" i="29"/>
  <c r="Q77" i="29"/>
  <c r="S76" i="29"/>
  <c r="Q396" i="29"/>
  <c r="S395" i="29"/>
  <c r="R752" i="29"/>
  <c r="N753" i="29"/>
  <c r="Q354" i="29"/>
  <c r="S353" i="29"/>
  <c r="Q642" i="29"/>
  <c r="S641" i="29"/>
  <c r="Q203" i="29"/>
  <c r="S202" i="29"/>
  <c r="Q98" i="29"/>
  <c r="S97" i="29"/>
  <c r="Q730" i="29"/>
  <c r="S729" i="29"/>
  <c r="R753" i="29" l="1"/>
  <c r="N754" i="29"/>
  <c r="R754" i="29" s="1"/>
  <c r="Q99" i="29"/>
  <c r="S98" i="29"/>
  <c r="Q643" i="29"/>
  <c r="S642" i="29"/>
  <c r="Q78" i="29"/>
  <c r="S77" i="29"/>
  <c r="Q731" i="29"/>
  <c r="S730" i="29"/>
  <c r="Q204" i="29"/>
  <c r="S203" i="29"/>
  <c r="Q355" i="29"/>
  <c r="S354" i="29"/>
  <c r="Q397" i="29"/>
  <c r="S396" i="29"/>
  <c r="Q497" i="29"/>
  <c r="S496" i="29"/>
  <c r="Q398" i="29" l="1"/>
  <c r="S397" i="29"/>
  <c r="Q205" i="29"/>
  <c r="S204" i="29"/>
  <c r="Q79" i="29"/>
  <c r="S78" i="29"/>
  <c r="Q100" i="29"/>
  <c r="S99" i="29"/>
  <c r="Q498" i="29"/>
  <c r="S497" i="29"/>
  <c r="Q356" i="29"/>
  <c r="S356" i="29" s="1"/>
  <c r="S355" i="29"/>
  <c r="Q732" i="29"/>
  <c r="S731" i="29"/>
  <c r="S643" i="29"/>
  <c r="Q644" i="29"/>
  <c r="Q645" i="29" l="1"/>
  <c r="S644" i="29"/>
  <c r="Q101" i="29"/>
  <c r="S100" i="29"/>
  <c r="Q206" i="29"/>
  <c r="S205" i="29"/>
  <c r="Q733" i="29"/>
  <c r="S732" i="29"/>
  <c r="Q499" i="29"/>
  <c r="S498" i="29"/>
  <c r="Q80" i="29"/>
  <c r="S80" i="29" s="1"/>
  <c r="S79" i="29"/>
  <c r="Q399" i="29"/>
  <c r="S398" i="29"/>
  <c r="Q734" i="29" l="1"/>
  <c r="S733" i="29"/>
  <c r="Q102" i="29"/>
  <c r="S101" i="29"/>
  <c r="Q400" i="29"/>
  <c r="S399" i="29"/>
  <c r="Q500" i="29"/>
  <c r="S499" i="29"/>
  <c r="Q207" i="29"/>
  <c r="S206" i="29"/>
  <c r="Q646" i="29"/>
  <c r="S645" i="29"/>
  <c r="F3" i="27"/>
  <c r="G3" i="27"/>
  <c r="Q647" i="29" l="1"/>
  <c r="S646" i="29"/>
  <c r="Q501" i="29"/>
  <c r="S500" i="29"/>
  <c r="Q103" i="29"/>
  <c r="S102" i="29"/>
  <c r="Q208" i="29"/>
  <c r="S207" i="29"/>
  <c r="Q401" i="29"/>
  <c r="S400" i="29"/>
  <c r="Q735" i="29"/>
  <c r="S734" i="29"/>
  <c r="G8" i="27"/>
  <c r="F8" i="27"/>
  <c r="Q736" i="29" l="1"/>
  <c r="S735" i="29"/>
  <c r="Q209" i="29"/>
  <c r="S208" i="29"/>
  <c r="Q502" i="29"/>
  <c r="S501" i="29"/>
  <c r="Q402" i="29"/>
  <c r="S401" i="29"/>
  <c r="Q104" i="29"/>
  <c r="S103" i="29"/>
  <c r="S647" i="29"/>
  <c r="Q648" i="29"/>
  <c r="AB97" i="3"/>
  <c r="AC97" i="3" s="1"/>
  <c r="Q649" i="29" l="1"/>
  <c r="S648" i="29"/>
  <c r="Q403" i="29"/>
  <c r="S402" i="29"/>
  <c r="Q210" i="29"/>
  <c r="S209" i="29"/>
  <c r="Q105" i="29"/>
  <c r="S104" i="29"/>
  <c r="Q503" i="29"/>
  <c r="S502" i="29"/>
  <c r="Q737" i="29"/>
  <c r="S736" i="29"/>
  <c r="AC5" i="3"/>
  <c r="Q738" i="29" l="1"/>
  <c r="S737" i="29"/>
  <c r="Q106" i="29"/>
  <c r="S105" i="29"/>
  <c r="Q404" i="29"/>
  <c r="S403" i="29"/>
  <c r="Q504" i="29"/>
  <c r="S503" i="29"/>
  <c r="Q211" i="29"/>
  <c r="S210" i="29"/>
  <c r="Q650" i="29"/>
  <c r="S649" i="29"/>
  <c r="A68" i="20"/>
  <c r="A67" i="20"/>
  <c r="A66" i="20"/>
  <c r="A65" i="20"/>
  <c r="A64" i="20"/>
  <c r="A63" i="20"/>
  <c r="A62" i="20"/>
  <c r="A61" i="20"/>
  <c r="A60" i="20"/>
  <c r="A59" i="20"/>
  <c r="A58" i="20"/>
  <c r="A57" i="20"/>
  <c r="A56" i="20"/>
  <c r="A55" i="20"/>
  <c r="A54" i="20"/>
  <c r="A53" i="20"/>
  <c r="A52" i="20"/>
  <c r="A51" i="20"/>
  <c r="A50" i="20"/>
  <c r="A49" i="20"/>
  <c r="A48" i="20"/>
  <c r="A47" i="20"/>
  <c r="A46" i="20"/>
  <c r="A45" i="20"/>
  <c r="A44" i="20"/>
  <c r="A43" i="20"/>
  <c r="A42" i="20"/>
  <c r="A41" i="20"/>
  <c r="A40"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9" i="20"/>
  <c r="A8" i="20"/>
  <c r="A7" i="20"/>
  <c r="A6" i="20"/>
  <c r="A5" i="20"/>
  <c r="A4" i="20"/>
  <c r="A3" i="20"/>
  <c r="A59" i="19"/>
  <c r="A60" i="19"/>
  <c r="A61" i="19"/>
  <c r="A62" i="19"/>
  <c r="A63" i="19"/>
  <c r="A64" i="19"/>
  <c r="A65" i="19"/>
  <c r="A66" i="19"/>
  <c r="A67" i="19"/>
  <c r="A68" i="19"/>
  <c r="A47" i="19"/>
  <c r="A48" i="19"/>
  <c r="A49" i="19"/>
  <c r="A50" i="19"/>
  <c r="A51" i="19"/>
  <c r="A52" i="19"/>
  <c r="A53" i="19"/>
  <c r="A54" i="19"/>
  <c r="A55" i="19"/>
  <c r="A56" i="19"/>
  <c r="A57" i="19"/>
  <c r="A58" i="19"/>
  <c r="A46" i="19"/>
  <c r="A23" i="19"/>
  <c r="A24" i="19"/>
  <c r="A25" i="19"/>
  <c r="A26" i="19"/>
  <c r="A27" i="19"/>
  <c r="A28" i="19"/>
  <c r="A29" i="19"/>
  <c r="A30" i="19"/>
  <c r="A31" i="19"/>
  <c r="A32" i="19"/>
  <c r="A33" i="19"/>
  <c r="A34" i="19"/>
  <c r="A35" i="19"/>
  <c r="A36" i="19"/>
  <c r="A37" i="19"/>
  <c r="A38" i="19"/>
  <c r="A39" i="19"/>
  <c r="A40" i="19"/>
  <c r="A41" i="19"/>
  <c r="A42" i="19"/>
  <c r="A43" i="19"/>
  <c r="A44" i="19"/>
  <c r="A45" i="19"/>
  <c r="A3" i="19"/>
  <c r="A4" i="19"/>
  <c r="A5" i="19"/>
  <c r="A6" i="19"/>
  <c r="A7" i="19"/>
  <c r="A8" i="19"/>
  <c r="A9" i="19"/>
  <c r="A10" i="19"/>
  <c r="A11" i="19"/>
  <c r="A12" i="19"/>
  <c r="A13" i="19"/>
  <c r="A14" i="19"/>
  <c r="A15" i="19"/>
  <c r="A16" i="19"/>
  <c r="A17" i="19"/>
  <c r="A18" i="19"/>
  <c r="A19" i="19"/>
  <c r="A20" i="19"/>
  <c r="A21" i="19"/>
  <c r="A22" i="19"/>
  <c r="AB2598" i="3"/>
  <c r="AC2598" i="3" s="1"/>
  <c r="AB2597" i="3"/>
  <c r="AC2597" i="3" s="1"/>
  <c r="AB2596" i="3"/>
  <c r="AB2595" i="3"/>
  <c r="AB2594" i="3"/>
  <c r="AB2593" i="3"/>
  <c r="AB2592" i="3"/>
  <c r="AB2591" i="3"/>
  <c r="AC2591" i="3" s="1"/>
  <c r="AB2590" i="3"/>
  <c r="AC2590" i="3" s="1"/>
  <c r="AB2589" i="3"/>
  <c r="AC2589" i="3" s="1"/>
  <c r="AB2588" i="3"/>
  <c r="AC2588" i="3" s="1"/>
  <c r="AB2587" i="3"/>
  <c r="AC2587" i="3" s="1"/>
  <c r="AB2586" i="3"/>
  <c r="AC2586" i="3" s="1"/>
  <c r="AB2585" i="3"/>
  <c r="AC2585" i="3" s="1"/>
  <c r="AB2584" i="3"/>
  <c r="AC2584" i="3" s="1"/>
  <c r="AB2583" i="3"/>
  <c r="AC2583" i="3" s="1"/>
  <c r="AB2582" i="3"/>
  <c r="AC2582" i="3" s="1"/>
  <c r="AB2581" i="3"/>
  <c r="AC2581" i="3" s="1"/>
  <c r="AB2580" i="3"/>
  <c r="AC2580" i="3" s="1"/>
  <c r="AB2579" i="3"/>
  <c r="AC2579" i="3" s="1"/>
  <c r="AB2578" i="3"/>
  <c r="AC2578" i="3" s="1"/>
  <c r="AB2577" i="3"/>
  <c r="AC2577" i="3" s="1"/>
  <c r="AB2576" i="3"/>
  <c r="AC2576" i="3" s="1"/>
  <c r="AB2575" i="3"/>
  <c r="AC2575" i="3" s="1"/>
  <c r="AB2574" i="3"/>
  <c r="AC2574" i="3" s="1"/>
  <c r="AB2573" i="3"/>
  <c r="AC2573" i="3" s="1"/>
  <c r="AB2572" i="3"/>
  <c r="AC2572" i="3" s="1"/>
  <c r="AB2571" i="3"/>
  <c r="AC2571" i="3" s="1"/>
  <c r="AB2570" i="3"/>
  <c r="AC2570" i="3" s="1"/>
  <c r="AB2569" i="3"/>
  <c r="AC2569" i="3" s="1"/>
  <c r="AB2568" i="3"/>
  <c r="AC2568" i="3" s="1"/>
  <c r="AB2567" i="3"/>
  <c r="AC2567" i="3" s="1"/>
  <c r="AB2566" i="3"/>
  <c r="AC2566" i="3" s="1"/>
  <c r="AB2565" i="3"/>
  <c r="AC2565" i="3" s="1"/>
  <c r="AB2564" i="3"/>
  <c r="AC2564" i="3" s="1"/>
  <c r="AB2563" i="3"/>
  <c r="AC2563" i="3" s="1"/>
  <c r="AB2562" i="3"/>
  <c r="AC2562" i="3" s="1"/>
  <c r="AB2561" i="3"/>
  <c r="AC2561" i="3" s="1"/>
  <c r="AB2560" i="3"/>
  <c r="AC2560" i="3" s="1"/>
  <c r="AB2559" i="3"/>
  <c r="AC2559" i="3" s="1"/>
  <c r="AB2558" i="3"/>
  <c r="AC2558" i="3" s="1"/>
  <c r="AB2557" i="3"/>
  <c r="AC2557" i="3" s="1"/>
  <c r="AB2556" i="3"/>
  <c r="AC2556" i="3" s="1"/>
  <c r="AB2555" i="3"/>
  <c r="AC2555" i="3" s="1"/>
  <c r="AB2554" i="3"/>
  <c r="AC2554" i="3" s="1"/>
  <c r="AB2553" i="3"/>
  <c r="AB2552" i="3"/>
  <c r="AB2551" i="3"/>
  <c r="AB2550" i="3"/>
  <c r="AB2549" i="3"/>
  <c r="AB2548" i="3"/>
  <c r="AB2547" i="3"/>
  <c r="AB2546" i="3"/>
  <c r="AB2545" i="3"/>
  <c r="AC2545" i="3" s="1"/>
  <c r="AB2544" i="3"/>
  <c r="AC2544" i="3" s="1"/>
  <c r="AB2543" i="3"/>
  <c r="AC2543" i="3" s="1"/>
  <c r="AB2542" i="3"/>
  <c r="AC2542" i="3" s="1"/>
  <c r="AB2541" i="3"/>
  <c r="AC2541" i="3" s="1"/>
  <c r="AB2540" i="3"/>
  <c r="AC2540" i="3" s="1"/>
  <c r="AB2539" i="3"/>
  <c r="AC2539" i="3" s="1"/>
  <c r="AB2538" i="3"/>
  <c r="AC2538" i="3" s="1"/>
  <c r="AB2537" i="3"/>
  <c r="AC2537" i="3" s="1"/>
  <c r="AB2536" i="3"/>
  <c r="AC2536" i="3" s="1"/>
  <c r="AB2535" i="3"/>
  <c r="AC2535" i="3" s="1"/>
  <c r="AB2534" i="3"/>
  <c r="AC2534" i="3" s="1"/>
  <c r="AB2533" i="3"/>
  <c r="AC2533" i="3" s="1"/>
  <c r="AB2532" i="3"/>
  <c r="AC2532" i="3" s="1"/>
  <c r="AB2531" i="3"/>
  <c r="AC2531" i="3" s="1"/>
  <c r="AB2530" i="3"/>
  <c r="AC2530" i="3" s="1"/>
  <c r="AB2529" i="3"/>
  <c r="AC2529" i="3" s="1"/>
  <c r="AB2528" i="3"/>
  <c r="AC2528" i="3" s="1"/>
  <c r="AB2527" i="3"/>
  <c r="AC2527" i="3" s="1"/>
  <c r="AB2526" i="3"/>
  <c r="AC2526" i="3" s="1"/>
  <c r="AB2525" i="3"/>
  <c r="AC2525" i="3" s="1"/>
  <c r="AB2524" i="3"/>
  <c r="AC2524" i="3" s="1"/>
  <c r="AB2523" i="3"/>
  <c r="AC2523" i="3" s="1"/>
  <c r="AB2522" i="3"/>
  <c r="AC2522" i="3" s="1"/>
  <c r="AB2521" i="3"/>
  <c r="AC2521" i="3" s="1"/>
  <c r="AB2520" i="3"/>
  <c r="AC2520" i="3" s="1"/>
  <c r="AB2519" i="3"/>
  <c r="AC2519" i="3" s="1"/>
  <c r="AB2518" i="3"/>
  <c r="AC2518" i="3" s="1"/>
  <c r="AB2517" i="3"/>
  <c r="AC2517" i="3" s="1"/>
  <c r="AB2516" i="3"/>
  <c r="AC2516" i="3" s="1"/>
  <c r="AB2515" i="3"/>
  <c r="AC2515" i="3" s="1"/>
  <c r="AB2514" i="3"/>
  <c r="AC2514" i="3" s="1"/>
  <c r="AB2513" i="3"/>
  <c r="AC2513" i="3" s="1"/>
  <c r="AB2512" i="3"/>
  <c r="AC2512" i="3" s="1"/>
  <c r="AB2511" i="3"/>
  <c r="AC2511" i="3" s="1"/>
  <c r="AB2510" i="3"/>
  <c r="AC2510" i="3" s="1"/>
  <c r="AB2509" i="3"/>
  <c r="AC2509" i="3" s="1"/>
  <c r="AB2508" i="3"/>
  <c r="AC2508" i="3" s="1"/>
  <c r="AB2507" i="3"/>
  <c r="AC2507" i="3" s="1"/>
  <c r="AB2506" i="3"/>
  <c r="AC2506" i="3" s="1"/>
  <c r="AB2505" i="3"/>
  <c r="AC2505" i="3" s="1"/>
  <c r="AB2504" i="3"/>
  <c r="AC2504" i="3" s="1"/>
  <c r="AB2503" i="3"/>
  <c r="AC2503" i="3" s="1"/>
  <c r="AB2502" i="3"/>
  <c r="AC2502" i="3" s="1"/>
  <c r="AB2501" i="3"/>
  <c r="AC2501" i="3" s="1"/>
  <c r="AB2500" i="3"/>
  <c r="AC2500" i="3" s="1"/>
  <c r="AB2499" i="3"/>
  <c r="AC2499" i="3" s="1"/>
  <c r="AB2498" i="3"/>
  <c r="AC2498" i="3" s="1"/>
  <c r="AB2497" i="3"/>
  <c r="AC2497" i="3" s="1"/>
  <c r="AB2496" i="3"/>
  <c r="AC2496" i="3" s="1"/>
  <c r="AB2495" i="3"/>
  <c r="AC2495" i="3" s="1"/>
  <c r="AB2494" i="3"/>
  <c r="AC2494" i="3" s="1"/>
  <c r="AB2493" i="3"/>
  <c r="AC2493" i="3" s="1"/>
  <c r="AB2492" i="3"/>
  <c r="AC2492" i="3" s="1"/>
  <c r="AB2491" i="3"/>
  <c r="AC2491" i="3" s="1"/>
  <c r="AB2490" i="3"/>
  <c r="AC2490" i="3" s="1"/>
  <c r="AB2489" i="3"/>
  <c r="AC2489" i="3" s="1"/>
  <c r="AB2488" i="3"/>
  <c r="AC2488" i="3" s="1"/>
  <c r="AB2487" i="3"/>
  <c r="AC2487" i="3" s="1"/>
  <c r="AB2486" i="3"/>
  <c r="AC2486" i="3" s="1"/>
  <c r="AB2485" i="3"/>
  <c r="AC2485" i="3" s="1"/>
  <c r="AB2484" i="3"/>
  <c r="AC2484" i="3" s="1"/>
  <c r="AB2483" i="3"/>
  <c r="AC2483" i="3" s="1"/>
  <c r="AB2482" i="3"/>
  <c r="AC2482" i="3" s="1"/>
  <c r="AB2481" i="3"/>
  <c r="AC2481" i="3" s="1"/>
  <c r="AB2480" i="3"/>
  <c r="AC2480" i="3" s="1"/>
  <c r="AB2479" i="3"/>
  <c r="AC2479" i="3" s="1"/>
  <c r="AB2478" i="3"/>
  <c r="AC2478" i="3" s="1"/>
  <c r="AB2477" i="3"/>
  <c r="AC2477" i="3" s="1"/>
  <c r="AB2476" i="3"/>
  <c r="AC2476" i="3" s="1"/>
  <c r="AB2475" i="3"/>
  <c r="AC2475" i="3" s="1"/>
  <c r="AB2474" i="3"/>
  <c r="AC2474" i="3" s="1"/>
  <c r="AB2473" i="3"/>
  <c r="AC2473" i="3" s="1"/>
  <c r="AB2472" i="3"/>
  <c r="AC2472" i="3" s="1"/>
  <c r="AB2471" i="3"/>
  <c r="AC2471" i="3" s="1"/>
  <c r="AB2470" i="3"/>
  <c r="AC2470" i="3" s="1"/>
  <c r="AB2469" i="3"/>
  <c r="AC2469" i="3" s="1"/>
  <c r="AB2468" i="3"/>
  <c r="AC2468" i="3" s="1"/>
  <c r="AB2467" i="3"/>
  <c r="AC2467" i="3" s="1"/>
  <c r="AB2466" i="3"/>
  <c r="AC2466" i="3" s="1"/>
  <c r="AB2465" i="3"/>
  <c r="AC2465" i="3" s="1"/>
  <c r="AB2464" i="3"/>
  <c r="AC2464" i="3" s="1"/>
  <c r="AB2463" i="3"/>
  <c r="AC2463" i="3" s="1"/>
  <c r="AB2462" i="3"/>
  <c r="AC2462" i="3" s="1"/>
  <c r="AB2461" i="3"/>
  <c r="AC2461" i="3" s="1"/>
  <c r="AB2460" i="3"/>
  <c r="AC2460" i="3" s="1"/>
  <c r="AB2459" i="3"/>
  <c r="AC2459" i="3" s="1"/>
  <c r="AB2458" i="3"/>
  <c r="AC2458" i="3" s="1"/>
  <c r="AB2457" i="3"/>
  <c r="AC2457" i="3" s="1"/>
  <c r="AB2456" i="3"/>
  <c r="AC2456" i="3" s="1"/>
  <c r="AB2455" i="3"/>
  <c r="AC2455" i="3" s="1"/>
  <c r="AB2454" i="3"/>
  <c r="AC2454" i="3" s="1"/>
  <c r="AB2453" i="3"/>
  <c r="AC2453" i="3" s="1"/>
  <c r="AB2452" i="3"/>
  <c r="AC2452" i="3" s="1"/>
  <c r="AB2451" i="3"/>
  <c r="AC2451" i="3" s="1"/>
  <c r="AB2450" i="3"/>
  <c r="AC2450" i="3" s="1"/>
  <c r="AB2449" i="3"/>
  <c r="AC2449" i="3" s="1"/>
  <c r="AB2448" i="3"/>
  <c r="AC2448" i="3" s="1"/>
  <c r="AB2447" i="3"/>
  <c r="AC2447" i="3" s="1"/>
  <c r="AB2446" i="3"/>
  <c r="AB2445" i="3"/>
  <c r="AC2445" i="3" s="1"/>
  <c r="AB2444" i="3"/>
  <c r="AC2444" i="3" s="1"/>
  <c r="AB2443" i="3"/>
  <c r="AC2443" i="3" s="1"/>
  <c r="AB2442" i="3"/>
  <c r="AC2442" i="3" s="1"/>
  <c r="AB2441" i="3"/>
  <c r="AC2441" i="3" s="1"/>
  <c r="AB2440" i="3"/>
  <c r="AC2440" i="3" s="1"/>
  <c r="AB2439" i="3"/>
  <c r="AC2439" i="3" s="1"/>
  <c r="AB2438" i="3"/>
  <c r="AC2438" i="3" s="1"/>
  <c r="AB2437" i="3"/>
  <c r="AC2437" i="3" s="1"/>
  <c r="AB2436" i="3"/>
  <c r="AC2436" i="3" s="1"/>
  <c r="AB2435" i="3"/>
  <c r="AC2435" i="3" s="1"/>
  <c r="AB2434" i="3"/>
  <c r="AC2434" i="3" s="1"/>
  <c r="AB2433" i="3"/>
  <c r="AC2433" i="3" s="1"/>
  <c r="AB2432" i="3"/>
  <c r="AC2432" i="3" s="1"/>
  <c r="AB2431" i="3"/>
  <c r="AC2431" i="3" s="1"/>
  <c r="AB2430" i="3"/>
  <c r="AC2430" i="3" s="1"/>
  <c r="AB2429" i="3"/>
  <c r="AC2429" i="3" s="1"/>
  <c r="AB2428" i="3"/>
  <c r="AC2428" i="3" s="1"/>
  <c r="AB2427" i="3"/>
  <c r="AC2427" i="3" s="1"/>
  <c r="AB2426" i="3"/>
  <c r="AC2426" i="3" s="1"/>
  <c r="AB2425" i="3"/>
  <c r="AC2425" i="3" s="1"/>
  <c r="AB2424" i="3"/>
  <c r="AC2424" i="3" s="1"/>
  <c r="AB2423" i="3"/>
  <c r="AC2423" i="3" s="1"/>
  <c r="AB2422" i="3"/>
  <c r="AC2422" i="3" s="1"/>
  <c r="AB2421" i="3"/>
  <c r="AC2421" i="3" s="1"/>
  <c r="AB2420" i="3"/>
  <c r="AC2420" i="3" s="1"/>
  <c r="AB2419" i="3"/>
  <c r="AC2419" i="3" s="1"/>
  <c r="AB2418" i="3"/>
  <c r="AC2418" i="3" s="1"/>
  <c r="AB2417" i="3"/>
  <c r="AC2417" i="3" s="1"/>
  <c r="AB2416" i="3"/>
  <c r="AC2416" i="3" s="1"/>
  <c r="AB2415" i="3"/>
  <c r="AC2415" i="3" s="1"/>
  <c r="AB2414" i="3"/>
  <c r="AC2414" i="3" s="1"/>
  <c r="AB2413" i="3"/>
  <c r="AC2413" i="3" s="1"/>
  <c r="AB2412" i="3"/>
  <c r="AC2412" i="3" s="1"/>
  <c r="AB2411" i="3"/>
  <c r="AC2411" i="3" s="1"/>
  <c r="AB2410" i="3"/>
  <c r="AC2410" i="3" s="1"/>
  <c r="AB2409" i="3"/>
  <c r="AC2409" i="3" s="1"/>
  <c r="AB2408" i="3"/>
  <c r="AC2408" i="3" s="1"/>
  <c r="AB2407" i="3"/>
  <c r="AC2407" i="3" s="1"/>
  <c r="AB2406" i="3"/>
  <c r="AC2406" i="3" s="1"/>
  <c r="AB2405" i="3"/>
  <c r="AC2405" i="3" s="1"/>
  <c r="AB2404" i="3"/>
  <c r="AC2404" i="3" s="1"/>
  <c r="AB2403" i="3"/>
  <c r="AC2403" i="3" s="1"/>
  <c r="AB2402" i="3"/>
  <c r="AC2402" i="3" s="1"/>
  <c r="AB2401" i="3"/>
  <c r="AC2401" i="3" s="1"/>
  <c r="AB2400" i="3"/>
  <c r="AC2400" i="3" s="1"/>
  <c r="AB2399" i="3"/>
  <c r="AC2399" i="3" s="1"/>
  <c r="AB2398" i="3"/>
  <c r="AC2398" i="3" s="1"/>
  <c r="AB2397" i="3"/>
  <c r="AC2397" i="3" s="1"/>
  <c r="AB2396" i="3"/>
  <c r="AC2396" i="3" s="1"/>
  <c r="AB2395" i="3"/>
  <c r="AC2395" i="3" s="1"/>
  <c r="AB2394" i="3"/>
  <c r="AC2394" i="3" s="1"/>
  <c r="AB2393" i="3"/>
  <c r="AC2393" i="3" s="1"/>
  <c r="AB2392" i="3"/>
  <c r="AC2392" i="3" s="1"/>
  <c r="AB2391" i="3"/>
  <c r="AC2391" i="3" s="1"/>
  <c r="AB2390" i="3"/>
  <c r="AC2390" i="3" s="1"/>
  <c r="AB2389" i="3"/>
  <c r="AC2389" i="3" s="1"/>
  <c r="AB2388" i="3"/>
  <c r="AC2388" i="3" s="1"/>
  <c r="AB2387" i="3"/>
  <c r="AC2387" i="3" s="1"/>
  <c r="AB2386" i="3"/>
  <c r="AC2386" i="3" s="1"/>
  <c r="AB2385" i="3"/>
  <c r="AC2385" i="3" s="1"/>
  <c r="AB2384" i="3"/>
  <c r="AC2384" i="3" s="1"/>
  <c r="AB2383" i="3"/>
  <c r="AC2383" i="3" s="1"/>
  <c r="AB2382" i="3"/>
  <c r="AC2382" i="3" s="1"/>
  <c r="AB2381" i="3"/>
  <c r="AC2381" i="3" s="1"/>
  <c r="AB2380" i="3"/>
  <c r="AC2380" i="3" s="1"/>
  <c r="AB2379" i="3"/>
  <c r="AC2379" i="3" s="1"/>
  <c r="AB2378" i="3"/>
  <c r="AC2378" i="3" s="1"/>
  <c r="AB2377" i="3"/>
  <c r="AC2377" i="3" s="1"/>
  <c r="AB2376" i="3"/>
  <c r="AC2376" i="3" s="1"/>
  <c r="AB2375" i="3"/>
  <c r="AC2375" i="3" s="1"/>
  <c r="AB2374" i="3"/>
  <c r="AC2374" i="3" s="1"/>
  <c r="AB2373" i="3"/>
  <c r="AC2373" i="3" s="1"/>
  <c r="AB2372" i="3"/>
  <c r="AC2372" i="3" s="1"/>
  <c r="AB2371" i="3"/>
  <c r="AC2371" i="3" s="1"/>
  <c r="AB2370" i="3"/>
  <c r="AC2370" i="3" s="1"/>
  <c r="AB2369" i="3"/>
  <c r="AC2369" i="3" s="1"/>
  <c r="AB2368" i="3"/>
  <c r="AC2368" i="3" s="1"/>
  <c r="AB2367" i="3"/>
  <c r="AC2367" i="3" s="1"/>
  <c r="AB2366" i="3"/>
  <c r="AC2366" i="3" s="1"/>
  <c r="AB2365" i="3"/>
  <c r="AC2365" i="3" s="1"/>
  <c r="AB2364" i="3"/>
  <c r="AC2364" i="3" s="1"/>
  <c r="AB2363" i="3"/>
  <c r="AC2363" i="3" s="1"/>
  <c r="AB2362" i="3"/>
  <c r="AC2362" i="3" s="1"/>
  <c r="AB2361" i="3"/>
  <c r="AC2361" i="3" s="1"/>
  <c r="AB2360" i="3"/>
  <c r="AC2360" i="3" s="1"/>
  <c r="AB2359" i="3"/>
  <c r="AC2359" i="3" s="1"/>
  <c r="AB2358" i="3"/>
  <c r="AC2358" i="3" s="1"/>
  <c r="AB2357" i="3"/>
  <c r="AC2357" i="3" s="1"/>
  <c r="AB2356" i="3"/>
  <c r="AC2356" i="3" s="1"/>
  <c r="AB2355" i="3"/>
  <c r="AC2355" i="3" s="1"/>
  <c r="AB2354" i="3"/>
  <c r="AC2354" i="3" s="1"/>
  <c r="AB2353" i="3"/>
  <c r="AC2353" i="3" s="1"/>
  <c r="AB2352" i="3"/>
  <c r="AC2352" i="3" s="1"/>
  <c r="AB2351" i="3"/>
  <c r="AC2351" i="3" s="1"/>
  <c r="AB2350" i="3"/>
  <c r="AC2350" i="3" s="1"/>
  <c r="AB2349" i="3"/>
  <c r="AC2349" i="3" s="1"/>
  <c r="AB2348" i="3"/>
  <c r="AC2348" i="3" s="1"/>
  <c r="AB2347" i="3"/>
  <c r="AC2347" i="3" s="1"/>
  <c r="AB2346" i="3"/>
  <c r="AC2346" i="3" s="1"/>
  <c r="AB2345" i="3"/>
  <c r="AC2345" i="3" s="1"/>
  <c r="AB2344" i="3"/>
  <c r="AC2344" i="3" s="1"/>
  <c r="AB2343" i="3"/>
  <c r="AC2343" i="3" s="1"/>
  <c r="AB2342" i="3"/>
  <c r="AC2342" i="3" s="1"/>
  <c r="AB2341" i="3"/>
  <c r="AC2341" i="3" s="1"/>
  <c r="AB2340" i="3"/>
  <c r="AC2340" i="3" s="1"/>
  <c r="AB2339" i="3"/>
  <c r="AC2339" i="3" s="1"/>
  <c r="AB2338" i="3"/>
  <c r="AC2338" i="3" s="1"/>
  <c r="AB2337" i="3"/>
  <c r="AC2337" i="3" s="1"/>
  <c r="AB2336" i="3"/>
  <c r="AC2336" i="3" s="1"/>
  <c r="AB2335" i="3"/>
  <c r="AC2335" i="3" s="1"/>
  <c r="AB2334" i="3"/>
  <c r="AC2334" i="3" s="1"/>
  <c r="AB2333" i="3"/>
  <c r="AC2333" i="3" s="1"/>
  <c r="AB2332" i="3"/>
  <c r="AC2332" i="3" s="1"/>
  <c r="AB2331" i="3"/>
  <c r="AC2331" i="3" s="1"/>
  <c r="AB2330" i="3"/>
  <c r="AC2330" i="3" s="1"/>
  <c r="AB2329" i="3"/>
  <c r="AC2329" i="3" s="1"/>
  <c r="AB2328" i="3"/>
  <c r="AC2328" i="3" s="1"/>
  <c r="AB2327" i="3"/>
  <c r="AC2327" i="3" s="1"/>
  <c r="AB2326" i="3"/>
  <c r="AC2326" i="3" s="1"/>
  <c r="AB2325" i="3"/>
  <c r="AC2325" i="3" s="1"/>
  <c r="AB2324" i="3"/>
  <c r="AC2324" i="3" s="1"/>
  <c r="AB2323" i="3"/>
  <c r="AC2323" i="3" s="1"/>
  <c r="AB2322" i="3"/>
  <c r="AC2322" i="3" s="1"/>
  <c r="AB2321" i="3"/>
  <c r="AC2321" i="3" s="1"/>
  <c r="AB2320" i="3"/>
  <c r="AC2320" i="3" s="1"/>
  <c r="AB2319" i="3"/>
  <c r="AC2319" i="3" s="1"/>
  <c r="AB2318" i="3"/>
  <c r="AC2318" i="3" s="1"/>
  <c r="AB2317" i="3"/>
  <c r="AC2317" i="3" s="1"/>
  <c r="AB2316" i="3"/>
  <c r="AC2316" i="3" s="1"/>
  <c r="AB2315" i="3"/>
  <c r="AC2315" i="3" s="1"/>
  <c r="AB2314" i="3"/>
  <c r="AC2314" i="3" s="1"/>
  <c r="AB2313" i="3"/>
  <c r="AC2313" i="3" s="1"/>
  <c r="AB2312" i="3"/>
  <c r="AC2312" i="3" s="1"/>
  <c r="AB2311" i="3"/>
  <c r="AC2311" i="3" s="1"/>
  <c r="AB2310" i="3"/>
  <c r="AC2310" i="3" s="1"/>
  <c r="AB2309" i="3"/>
  <c r="AC2309" i="3" s="1"/>
  <c r="AB2308" i="3"/>
  <c r="AC2308" i="3" s="1"/>
  <c r="AB2307" i="3"/>
  <c r="AC2307" i="3" s="1"/>
  <c r="AB2306" i="3"/>
  <c r="AC2306" i="3" s="1"/>
  <c r="AB2305" i="3"/>
  <c r="AC2305" i="3" s="1"/>
  <c r="AB2304" i="3"/>
  <c r="AC2304" i="3" s="1"/>
  <c r="AB2303" i="3"/>
  <c r="AC2303" i="3" s="1"/>
  <c r="AB2302" i="3"/>
  <c r="AC2302" i="3" s="1"/>
  <c r="AB2301" i="3"/>
  <c r="AC2301" i="3" s="1"/>
  <c r="AB2300" i="3"/>
  <c r="AC2300" i="3" s="1"/>
  <c r="AB2299" i="3"/>
  <c r="AC2299" i="3" s="1"/>
  <c r="AB2298" i="3"/>
  <c r="AC2298" i="3" s="1"/>
  <c r="AB2297" i="3"/>
  <c r="AC2297" i="3" s="1"/>
  <c r="AB2296" i="3"/>
  <c r="AC2296" i="3" s="1"/>
  <c r="AB2295" i="3"/>
  <c r="AC2295" i="3" s="1"/>
  <c r="AB2294" i="3"/>
  <c r="AC2294" i="3" s="1"/>
  <c r="AB2293" i="3"/>
  <c r="AC2293" i="3" s="1"/>
  <c r="AB2292" i="3"/>
  <c r="AC2292" i="3" s="1"/>
  <c r="AB2291" i="3"/>
  <c r="AC2291" i="3" s="1"/>
  <c r="AB2290" i="3"/>
  <c r="AC2290" i="3" s="1"/>
  <c r="AB2289" i="3"/>
  <c r="AC2289" i="3" s="1"/>
  <c r="AB2288" i="3"/>
  <c r="AC2288" i="3" s="1"/>
  <c r="AB2287" i="3"/>
  <c r="AC2287" i="3" s="1"/>
  <c r="AB2286" i="3"/>
  <c r="AC2286" i="3" s="1"/>
  <c r="AB2285" i="3"/>
  <c r="AC2285" i="3" s="1"/>
  <c r="AB2284" i="3"/>
  <c r="AC2284" i="3" s="1"/>
  <c r="AB2283" i="3"/>
  <c r="AC2283" i="3" s="1"/>
  <c r="AB2282" i="3"/>
  <c r="AC2282" i="3" s="1"/>
  <c r="AB2281" i="3"/>
  <c r="AC2281" i="3" s="1"/>
  <c r="AB2280" i="3"/>
  <c r="AC2280" i="3" s="1"/>
  <c r="AB2279" i="3"/>
  <c r="AC2279" i="3" s="1"/>
  <c r="AB2278" i="3"/>
  <c r="AC2278" i="3" s="1"/>
  <c r="AB2277" i="3"/>
  <c r="AC2277" i="3" s="1"/>
  <c r="AB2276" i="3"/>
  <c r="AC2276" i="3" s="1"/>
  <c r="AB2275" i="3"/>
  <c r="AC2275" i="3" s="1"/>
  <c r="AB2274" i="3"/>
  <c r="AC2274" i="3" s="1"/>
  <c r="AB2273" i="3"/>
  <c r="AC2273" i="3" s="1"/>
  <c r="AB2272" i="3"/>
  <c r="AC2272" i="3" s="1"/>
  <c r="AB2271" i="3"/>
  <c r="AC2271" i="3" s="1"/>
  <c r="AB2270" i="3"/>
  <c r="AC2270" i="3" s="1"/>
  <c r="AB2269" i="3"/>
  <c r="AC2269" i="3" s="1"/>
  <c r="AB2268" i="3"/>
  <c r="AC2268" i="3" s="1"/>
  <c r="AB2267" i="3"/>
  <c r="AC2267" i="3" s="1"/>
  <c r="AB2266" i="3"/>
  <c r="AC2266" i="3" s="1"/>
  <c r="AB2265" i="3"/>
  <c r="AC2265" i="3" s="1"/>
  <c r="AB2264" i="3"/>
  <c r="AC2264" i="3" s="1"/>
  <c r="AB2263" i="3"/>
  <c r="AC2263" i="3" s="1"/>
  <c r="AB2262" i="3"/>
  <c r="AC2262" i="3" s="1"/>
  <c r="AB2261" i="3"/>
  <c r="AC2261" i="3" s="1"/>
  <c r="AB2260" i="3"/>
  <c r="AC2260" i="3" s="1"/>
  <c r="AB2259" i="3"/>
  <c r="AC2259" i="3" s="1"/>
  <c r="AB2258" i="3"/>
  <c r="AC2258" i="3" s="1"/>
  <c r="AB2257" i="3"/>
  <c r="AC2257" i="3" s="1"/>
  <c r="AB2256" i="3"/>
  <c r="AC2256" i="3" s="1"/>
  <c r="AB2255" i="3"/>
  <c r="AC2255" i="3" s="1"/>
  <c r="AB2254" i="3"/>
  <c r="AC2254" i="3" s="1"/>
  <c r="AB2253" i="3"/>
  <c r="AC2253" i="3" s="1"/>
  <c r="AB2252" i="3"/>
  <c r="AC2252" i="3" s="1"/>
  <c r="AB2251" i="3"/>
  <c r="AC2251" i="3" s="1"/>
  <c r="AB2250" i="3"/>
  <c r="AC2250" i="3" s="1"/>
  <c r="AB2249" i="3"/>
  <c r="AC2249" i="3" s="1"/>
  <c r="AB2248" i="3"/>
  <c r="AC2248" i="3" s="1"/>
  <c r="AB2247" i="3"/>
  <c r="AC2247" i="3" s="1"/>
  <c r="AB2246" i="3"/>
  <c r="AC2246" i="3" s="1"/>
  <c r="AB2245" i="3"/>
  <c r="AC2245" i="3" s="1"/>
  <c r="AB2244" i="3"/>
  <c r="AC2244" i="3" s="1"/>
  <c r="AB2243" i="3"/>
  <c r="AC2243" i="3" s="1"/>
  <c r="AB2242" i="3"/>
  <c r="AC2242" i="3" s="1"/>
  <c r="AB2241" i="3"/>
  <c r="AC2241" i="3" s="1"/>
  <c r="AB2240" i="3"/>
  <c r="AC2240" i="3" s="1"/>
  <c r="AB2239" i="3"/>
  <c r="AC2239" i="3" s="1"/>
  <c r="AB2238" i="3"/>
  <c r="AC2238" i="3" s="1"/>
  <c r="AB2237" i="3"/>
  <c r="AC2237" i="3" s="1"/>
  <c r="AB2236" i="3"/>
  <c r="AC2236" i="3" s="1"/>
  <c r="AB2235" i="3"/>
  <c r="AC2235" i="3" s="1"/>
  <c r="AB2234" i="3"/>
  <c r="AC2234" i="3" s="1"/>
  <c r="AB2233" i="3"/>
  <c r="AC2233" i="3" s="1"/>
  <c r="AB2232" i="3"/>
  <c r="AC2232" i="3" s="1"/>
  <c r="AB2231" i="3"/>
  <c r="AC2231" i="3" s="1"/>
  <c r="AB2230" i="3"/>
  <c r="AC2230" i="3" s="1"/>
  <c r="AB2229" i="3"/>
  <c r="AC2229" i="3" s="1"/>
  <c r="AB2228" i="3"/>
  <c r="AC2228" i="3" s="1"/>
  <c r="AB2227" i="3"/>
  <c r="AC2227" i="3" s="1"/>
  <c r="AB2226" i="3"/>
  <c r="AC2226" i="3" s="1"/>
  <c r="AB2225" i="3"/>
  <c r="AC2225" i="3" s="1"/>
  <c r="AB2224" i="3"/>
  <c r="AC2224" i="3" s="1"/>
  <c r="AB2223" i="3"/>
  <c r="AC2223" i="3" s="1"/>
  <c r="AB2222" i="3"/>
  <c r="AC2222" i="3" s="1"/>
  <c r="AB2221" i="3"/>
  <c r="AC2221" i="3" s="1"/>
  <c r="AB2220" i="3"/>
  <c r="AC2220" i="3" s="1"/>
  <c r="AB2219" i="3"/>
  <c r="AC2219" i="3" s="1"/>
  <c r="AB2218" i="3"/>
  <c r="AC2218" i="3" s="1"/>
  <c r="AB2217" i="3"/>
  <c r="AC2217" i="3" s="1"/>
  <c r="AB2216" i="3"/>
  <c r="AC2216" i="3" s="1"/>
  <c r="AB2215" i="3"/>
  <c r="AC2215" i="3" s="1"/>
  <c r="AB2214" i="3"/>
  <c r="AC2214" i="3" s="1"/>
  <c r="AB2213" i="3"/>
  <c r="AC2213" i="3" s="1"/>
  <c r="AB2212" i="3"/>
  <c r="AC2212" i="3" s="1"/>
  <c r="AB2211" i="3"/>
  <c r="AC2211" i="3" s="1"/>
  <c r="AB2210" i="3"/>
  <c r="AC2210" i="3" s="1"/>
  <c r="AB2209" i="3"/>
  <c r="AC2209" i="3" s="1"/>
  <c r="AB2208" i="3"/>
  <c r="AC2208" i="3" s="1"/>
  <c r="AB2207" i="3"/>
  <c r="AC2207" i="3" s="1"/>
  <c r="AB2206" i="3"/>
  <c r="AC2206" i="3" s="1"/>
  <c r="AB2205" i="3"/>
  <c r="AC2205" i="3" s="1"/>
  <c r="AB2204" i="3"/>
  <c r="AC2204" i="3" s="1"/>
  <c r="AB2203" i="3"/>
  <c r="AC2203" i="3" s="1"/>
  <c r="AB2202" i="3"/>
  <c r="AC2202" i="3" s="1"/>
  <c r="AB2201" i="3"/>
  <c r="AC2201" i="3" s="1"/>
  <c r="AB2200" i="3"/>
  <c r="AC2200" i="3" s="1"/>
  <c r="AB2199" i="3"/>
  <c r="AC2199" i="3" s="1"/>
  <c r="AB2198" i="3"/>
  <c r="AC2198" i="3" s="1"/>
  <c r="AB2197" i="3"/>
  <c r="AC2197" i="3" s="1"/>
  <c r="AB2196" i="3"/>
  <c r="AC2196" i="3" s="1"/>
  <c r="AB2195" i="3"/>
  <c r="AC2195" i="3" s="1"/>
  <c r="AB2194" i="3"/>
  <c r="AC2194" i="3" s="1"/>
  <c r="AB2193" i="3"/>
  <c r="AC2193" i="3" s="1"/>
  <c r="AB2192" i="3"/>
  <c r="AC2192" i="3" s="1"/>
  <c r="AB2191" i="3"/>
  <c r="AC2191" i="3" s="1"/>
  <c r="AB2190" i="3"/>
  <c r="AC2190" i="3" s="1"/>
  <c r="AB2189" i="3"/>
  <c r="AC2189" i="3" s="1"/>
  <c r="AB2188" i="3"/>
  <c r="AC2188" i="3" s="1"/>
  <c r="AB2187" i="3"/>
  <c r="AC2187" i="3" s="1"/>
  <c r="AB2186" i="3"/>
  <c r="AC2186" i="3" s="1"/>
  <c r="AB2185" i="3"/>
  <c r="AC2185" i="3" s="1"/>
  <c r="AB2184" i="3"/>
  <c r="AC2184" i="3" s="1"/>
  <c r="AB2183" i="3"/>
  <c r="AC2183" i="3" s="1"/>
  <c r="AB2182" i="3"/>
  <c r="AC2182" i="3" s="1"/>
  <c r="AB2181" i="3"/>
  <c r="AC2181" i="3" s="1"/>
  <c r="AB2180" i="3"/>
  <c r="AC2180" i="3" s="1"/>
  <c r="AB2179" i="3"/>
  <c r="AC2179" i="3" s="1"/>
  <c r="AB2178" i="3"/>
  <c r="AC2178" i="3" s="1"/>
  <c r="AB2177" i="3"/>
  <c r="AC2177" i="3" s="1"/>
  <c r="AB2176" i="3"/>
  <c r="AC2176" i="3" s="1"/>
  <c r="AB2175" i="3"/>
  <c r="AC2175" i="3" s="1"/>
  <c r="AB2174" i="3"/>
  <c r="AC2174" i="3" s="1"/>
  <c r="AB2173" i="3"/>
  <c r="AC2173" i="3" s="1"/>
  <c r="AB2172" i="3"/>
  <c r="AC2172" i="3" s="1"/>
  <c r="AB2171" i="3"/>
  <c r="AC2171" i="3" s="1"/>
  <c r="AB2170" i="3"/>
  <c r="AC2170" i="3" s="1"/>
  <c r="AB2169" i="3"/>
  <c r="AC2169" i="3" s="1"/>
  <c r="AB2168" i="3"/>
  <c r="AC2168" i="3" s="1"/>
  <c r="AB2167" i="3"/>
  <c r="AC2167" i="3" s="1"/>
  <c r="AB2166" i="3"/>
  <c r="AC2166" i="3" s="1"/>
  <c r="AB2165" i="3"/>
  <c r="AC2165" i="3" s="1"/>
  <c r="AB2164" i="3"/>
  <c r="AC2164" i="3" s="1"/>
  <c r="AB2163" i="3"/>
  <c r="AC2163" i="3" s="1"/>
  <c r="AB2162" i="3"/>
  <c r="AC2162" i="3" s="1"/>
  <c r="AB2161" i="3"/>
  <c r="AC2161" i="3" s="1"/>
  <c r="AB2160" i="3"/>
  <c r="AC2160" i="3" s="1"/>
  <c r="AB2159" i="3"/>
  <c r="AC2159" i="3" s="1"/>
  <c r="AB2158" i="3"/>
  <c r="AC2158" i="3" s="1"/>
  <c r="AB2157" i="3"/>
  <c r="AC2157" i="3" s="1"/>
  <c r="AB2156" i="3"/>
  <c r="AC2156" i="3" s="1"/>
  <c r="AB2155" i="3"/>
  <c r="AC2155" i="3" s="1"/>
  <c r="AB2154" i="3"/>
  <c r="AC2154" i="3" s="1"/>
  <c r="AB2153" i="3"/>
  <c r="AC2153" i="3" s="1"/>
  <c r="AB2152" i="3"/>
  <c r="AC2152" i="3" s="1"/>
  <c r="AB2151" i="3"/>
  <c r="AC2151" i="3" s="1"/>
  <c r="AB2150" i="3"/>
  <c r="AC2150" i="3" s="1"/>
  <c r="AB2149" i="3"/>
  <c r="AC2149" i="3" s="1"/>
  <c r="AB2148" i="3"/>
  <c r="AC2148" i="3" s="1"/>
  <c r="AB2147" i="3"/>
  <c r="AC2147" i="3" s="1"/>
  <c r="AB2146" i="3"/>
  <c r="AC2146" i="3" s="1"/>
  <c r="AB2145" i="3"/>
  <c r="AC2145" i="3" s="1"/>
  <c r="AB2144" i="3"/>
  <c r="AC2144" i="3" s="1"/>
  <c r="AB2143" i="3"/>
  <c r="AC2143" i="3" s="1"/>
  <c r="AB2142" i="3"/>
  <c r="AC2142" i="3" s="1"/>
  <c r="AB2141" i="3"/>
  <c r="AC2141" i="3" s="1"/>
  <c r="AB2140" i="3"/>
  <c r="AC2140" i="3" s="1"/>
  <c r="AB2139" i="3"/>
  <c r="AC2139" i="3" s="1"/>
  <c r="AB2138" i="3"/>
  <c r="AC2138" i="3" s="1"/>
  <c r="AB2137" i="3"/>
  <c r="AC2137" i="3" s="1"/>
  <c r="AB2136" i="3"/>
  <c r="AC2136" i="3" s="1"/>
  <c r="AB2135" i="3"/>
  <c r="AC2135" i="3" s="1"/>
  <c r="AB2134" i="3"/>
  <c r="AC2134" i="3" s="1"/>
  <c r="AB2133" i="3"/>
  <c r="AC2133" i="3" s="1"/>
  <c r="AB2132" i="3"/>
  <c r="AC2132" i="3" s="1"/>
  <c r="AB2131" i="3"/>
  <c r="AC2131" i="3" s="1"/>
  <c r="AB2130" i="3"/>
  <c r="AC2130" i="3" s="1"/>
  <c r="AB2129" i="3"/>
  <c r="AC2129" i="3" s="1"/>
  <c r="AB2128" i="3"/>
  <c r="AC2128" i="3" s="1"/>
  <c r="AB2127" i="3"/>
  <c r="AC2127" i="3" s="1"/>
  <c r="AB2126" i="3"/>
  <c r="AC2126" i="3" s="1"/>
  <c r="AB2125" i="3"/>
  <c r="AC2125" i="3" s="1"/>
  <c r="AB2124" i="3"/>
  <c r="AC2124" i="3" s="1"/>
  <c r="AB2123" i="3"/>
  <c r="AC2123" i="3" s="1"/>
  <c r="AB2122" i="3"/>
  <c r="AC2122" i="3" s="1"/>
  <c r="AB2121" i="3"/>
  <c r="AC2121" i="3" s="1"/>
  <c r="AB2120" i="3"/>
  <c r="AC2120" i="3" s="1"/>
  <c r="AB2119" i="3"/>
  <c r="AC2119" i="3" s="1"/>
  <c r="AB2118" i="3"/>
  <c r="AC2118" i="3" s="1"/>
  <c r="AB2117" i="3"/>
  <c r="AC2117" i="3" s="1"/>
  <c r="AB2116" i="3"/>
  <c r="AC2116" i="3" s="1"/>
  <c r="AB2115" i="3"/>
  <c r="AC2115" i="3" s="1"/>
  <c r="AB2114" i="3"/>
  <c r="AC2114" i="3" s="1"/>
  <c r="AB2113" i="3"/>
  <c r="AC2113" i="3" s="1"/>
  <c r="AB2112" i="3"/>
  <c r="AC2112" i="3" s="1"/>
  <c r="AB2111" i="3"/>
  <c r="AC2111" i="3" s="1"/>
  <c r="AB2110" i="3"/>
  <c r="AC2110" i="3" s="1"/>
  <c r="AB2109" i="3"/>
  <c r="AC2109" i="3" s="1"/>
  <c r="AB2108" i="3"/>
  <c r="AC2108" i="3" s="1"/>
  <c r="AB2107" i="3"/>
  <c r="AC2107" i="3" s="1"/>
  <c r="AB2106" i="3"/>
  <c r="AC2106" i="3" s="1"/>
  <c r="AB2105" i="3"/>
  <c r="AC2105" i="3" s="1"/>
  <c r="AB2104" i="3"/>
  <c r="AC2104" i="3" s="1"/>
  <c r="AB2103" i="3"/>
  <c r="AC2103" i="3" s="1"/>
  <c r="AB2102" i="3"/>
  <c r="AC2102" i="3" s="1"/>
  <c r="AB2101" i="3"/>
  <c r="AC2101" i="3" s="1"/>
  <c r="AB2100" i="3"/>
  <c r="AC2100" i="3" s="1"/>
  <c r="AB2099" i="3"/>
  <c r="AC2099" i="3" s="1"/>
  <c r="AB2098" i="3"/>
  <c r="AC2098" i="3" s="1"/>
  <c r="AB2097" i="3"/>
  <c r="AC2097" i="3" s="1"/>
  <c r="AB2096" i="3"/>
  <c r="AC2096" i="3" s="1"/>
  <c r="AB2095" i="3"/>
  <c r="AC2095" i="3" s="1"/>
  <c r="AB2094" i="3"/>
  <c r="AC2094" i="3" s="1"/>
  <c r="AB2093" i="3"/>
  <c r="AC2093" i="3" s="1"/>
  <c r="AB2092" i="3"/>
  <c r="AC2092" i="3" s="1"/>
  <c r="AB2091" i="3"/>
  <c r="AC2091" i="3" s="1"/>
  <c r="AB2090" i="3"/>
  <c r="AC2090" i="3" s="1"/>
  <c r="AB2089" i="3"/>
  <c r="AC2089" i="3" s="1"/>
  <c r="AB2088" i="3"/>
  <c r="AC2088" i="3" s="1"/>
  <c r="AB2087" i="3"/>
  <c r="AC2087" i="3" s="1"/>
  <c r="AB2086" i="3"/>
  <c r="AC2086" i="3" s="1"/>
  <c r="AB2085" i="3"/>
  <c r="AC2085" i="3" s="1"/>
  <c r="AB2084" i="3"/>
  <c r="AC2084" i="3" s="1"/>
  <c r="AB2083" i="3"/>
  <c r="AC2083" i="3" s="1"/>
  <c r="AB2082" i="3"/>
  <c r="AC2082" i="3" s="1"/>
  <c r="AB2081" i="3"/>
  <c r="AC2081" i="3" s="1"/>
  <c r="AB2080" i="3"/>
  <c r="AC2080" i="3" s="1"/>
  <c r="AB2079" i="3"/>
  <c r="AC2079" i="3" s="1"/>
  <c r="AB2078" i="3"/>
  <c r="AC2078" i="3" s="1"/>
  <c r="AB2077" i="3"/>
  <c r="AC2077" i="3" s="1"/>
  <c r="AB2076" i="3"/>
  <c r="AC2076" i="3" s="1"/>
  <c r="AB2075" i="3"/>
  <c r="AC2075" i="3" s="1"/>
  <c r="AB2074" i="3"/>
  <c r="AC2074" i="3" s="1"/>
  <c r="AB2073" i="3"/>
  <c r="AC2073" i="3" s="1"/>
  <c r="AB2072" i="3"/>
  <c r="AC2072" i="3" s="1"/>
  <c r="AB2071" i="3"/>
  <c r="AC2071" i="3" s="1"/>
  <c r="AB2070" i="3"/>
  <c r="AC2070" i="3" s="1"/>
  <c r="AB2069" i="3"/>
  <c r="AC2069" i="3" s="1"/>
  <c r="AB2068" i="3"/>
  <c r="AC2068" i="3" s="1"/>
  <c r="AB2067" i="3"/>
  <c r="AC2067" i="3" s="1"/>
  <c r="AB2066" i="3"/>
  <c r="AC2066" i="3" s="1"/>
  <c r="AB2065" i="3"/>
  <c r="AC2065" i="3" s="1"/>
  <c r="AB2064" i="3"/>
  <c r="AC2064" i="3" s="1"/>
  <c r="AB2063" i="3"/>
  <c r="AC2063" i="3" s="1"/>
  <c r="AB2062" i="3"/>
  <c r="AC2062" i="3" s="1"/>
  <c r="AB2061" i="3"/>
  <c r="AC2061" i="3" s="1"/>
  <c r="AB2060" i="3"/>
  <c r="AC2060" i="3" s="1"/>
  <c r="AB2059" i="3"/>
  <c r="AC2059" i="3" s="1"/>
  <c r="AB2058" i="3"/>
  <c r="AC2058" i="3" s="1"/>
  <c r="AB2057" i="3"/>
  <c r="AC2057" i="3" s="1"/>
  <c r="AB2056" i="3"/>
  <c r="AC2056" i="3" s="1"/>
  <c r="AB2055" i="3"/>
  <c r="AC2055" i="3" s="1"/>
  <c r="AB2054" i="3"/>
  <c r="AC2054" i="3" s="1"/>
  <c r="AB2053" i="3"/>
  <c r="AC2053" i="3" s="1"/>
  <c r="AB2052" i="3"/>
  <c r="AC2052" i="3" s="1"/>
  <c r="AB2051" i="3"/>
  <c r="AC2051" i="3" s="1"/>
  <c r="AB2050" i="3"/>
  <c r="AC2050" i="3" s="1"/>
  <c r="AB2049" i="3"/>
  <c r="AC2049" i="3" s="1"/>
  <c r="AB2048" i="3"/>
  <c r="AC2048" i="3" s="1"/>
  <c r="AB2047" i="3"/>
  <c r="AC2047" i="3" s="1"/>
  <c r="AB2046" i="3"/>
  <c r="AC2046" i="3" s="1"/>
  <c r="AB2045" i="3"/>
  <c r="AC2045" i="3" s="1"/>
  <c r="AB2044" i="3"/>
  <c r="AC2044" i="3" s="1"/>
  <c r="AB2043" i="3"/>
  <c r="AC2043" i="3" s="1"/>
  <c r="AB2042" i="3"/>
  <c r="AC2042" i="3" s="1"/>
  <c r="AB2041" i="3"/>
  <c r="AC2041" i="3" s="1"/>
  <c r="AB2040" i="3"/>
  <c r="AC2040" i="3" s="1"/>
  <c r="AB2039" i="3"/>
  <c r="AC2039" i="3" s="1"/>
  <c r="AB2038" i="3"/>
  <c r="AC2038" i="3" s="1"/>
  <c r="AB2037" i="3"/>
  <c r="AC2037" i="3" s="1"/>
  <c r="AB2036" i="3"/>
  <c r="AC2036" i="3" s="1"/>
  <c r="AB2035" i="3"/>
  <c r="AC2035" i="3" s="1"/>
  <c r="AB2034" i="3"/>
  <c r="AC2034" i="3" s="1"/>
  <c r="AB2033" i="3"/>
  <c r="AC2033" i="3" s="1"/>
  <c r="AB2032" i="3"/>
  <c r="AC2032" i="3" s="1"/>
  <c r="AB2031" i="3"/>
  <c r="AC2031" i="3" s="1"/>
  <c r="AB2030" i="3"/>
  <c r="AC2030" i="3" s="1"/>
  <c r="AB2029" i="3"/>
  <c r="AC2029" i="3" s="1"/>
  <c r="AB2028" i="3"/>
  <c r="AC2028" i="3" s="1"/>
  <c r="AB2027" i="3"/>
  <c r="AC2027" i="3" s="1"/>
  <c r="AB2026" i="3"/>
  <c r="AC2026" i="3" s="1"/>
  <c r="AB2025" i="3"/>
  <c r="AC2025" i="3" s="1"/>
  <c r="AB2024" i="3"/>
  <c r="AC2024" i="3" s="1"/>
  <c r="AB2023" i="3"/>
  <c r="AC2023" i="3" s="1"/>
  <c r="AB2022" i="3"/>
  <c r="AC2022" i="3" s="1"/>
  <c r="AB2021" i="3"/>
  <c r="AC2021" i="3" s="1"/>
  <c r="AB2020" i="3"/>
  <c r="AC2020" i="3" s="1"/>
  <c r="AB2019" i="3"/>
  <c r="AC2019" i="3" s="1"/>
  <c r="AB2018" i="3"/>
  <c r="AC2018" i="3" s="1"/>
  <c r="AB2017" i="3"/>
  <c r="AC2017" i="3" s="1"/>
  <c r="AB2016" i="3"/>
  <c r="AC2016" i="3" s="1"/>
  <c r="AB2015" i="3"/>
  <c r="AC2015" i="3" s="1"/>
  <c r="AB2014" i="3"/>
  <c r="AC2014" i="3" s="1"/>
  <c r="AB2013" i="3"/>
  <c r="AC2013" i="3" s="1"/>
  <c r="AB2012" i="3"/>
  <c r="AC2012" i="3" s="1"/>
  <c r="AB2011" i="3"/>
  <c r="AC2011" i="3" s="1"/>
  <c r="AB2010" i="3"/>
  <c r="AC2010" i="3" s="1"/>
  <c r="AB2009" i="3"/>
  <c r="AC2009" i="3" s="1"/>
  <c r="AB2008" i="3"/>
  <c r="AC2008" i="3" s="1"/>
  <c r="AB2007" i="3"/>
  <c r="AC2007" i="3" s="1"/>
  <c r="AB2006" i="3"/>
  <c r="AC2006" i="3" s="1"/>
  <c r="AB2005" i="3"/>
  <c r="AC2005" i="3" s="1"/>
  <c r="AB2004" i="3"/>
  <c r="AC2004" i="3" s="1"/>
  <c r="AB2003" i="3"/>
  <c r="AC2003" i="3" s="1"/>
  <c r="AB2002" i="3"/>
  <c r="AC2002" i="3" s="1"/>
  <c r="AB2001" i="3"/>
  <c r="AC2001" i="3" s="1"/>
  <c r="AB2000" i="3"/>
  <c r="AC2000" i="3" s="1"/>
  <c r="AB1999" i="3"/>
  <c r="AC1999" i="3" s="1"/>
  <c r="AB1998" i="3"/>
  <c r="AC1998" i="3" s="1"/>
  <c r="AB1997" i="3"/>
  <c r="AC1997" i="3" s="1"/>
  <c r="AB1996" i="3"/>
  <c r="AC1996" i="3" s="1"/>
  <c r="AB1995" i="3"/>
  <c r="AC1995" i="3" s="1"/>
  <c r="AB1994" i="3"/>
  <c r="AC1994" i="3" s="1"/>
  <c r="AB1993" i="3"/>
  <c r="AC1993" i="3" s="1"/>
  <c r="AB1992" i="3"/>
  <c r="AC1992" i="3" s="1"/>
  <c r="AB1991" i="3"/>
  <c r="AC1991" i="3" s="1"/>
  <c r="AB1990" i="3"/>
  <c r="AC1990" i="3" s="1"/>
  <c r="AB1989" i="3"/>
  <c r="AC1989" i="3" s="1"/>
  <c r="AB1988" i="3"/>
  <c r="AC1988" i="3" s="1"/>
  <c r="AB1987" i="3"/>
  <c r="AC1987" i="3" s="1"/>
  <c r="AB1986" i="3"/>
  <c r="AC1986" i="3" s="1"/>
  <c r="AB1985" i="3"/>
  <c r="AC1985" i="3" s="1"/>
  <c r="AB1984" i="3"/>
  <c r="AC1984" i="3" s="1"/>
  <c r="AB1983" i="3"/>
  <c r="AC1983" i="3" s="1"/>
  <c r="AB1982" i="3"/>
  <c r="AC1982" i="3" s="1"/>
  <c r="AB1981" i="3"/>
  <c r="AC1981" i="3" s="1"/>
  <c r="AB1980" i="3"/>
  <c r="AC1980" i="3" s="1"/>
  <c r="AB1979" i="3"/>
  <c r="AC1979" i="3" s="1"/>
  <c r="AB1978" i="3"/>
  <c r="AC1978" i="3" s="1"/>
  <c r="AB1977" i="3"/>
  <c r="AC1977" i="3" s="1"/>
  <c r="AB1976" i="3"/>
  <c r="AC1976" i="3" s="1"/>
  <c r="AB1975" i="3"/>
  <c r="AC1975" i="3" s="1"/>
  <c r="AB1974" i="3"/>
  <c r="AC1974" i="3" s="1"/>
  <c r="AB1973" i="3"/>
  <c r="AC1973" i="3" s="1"/>
  <c r="AB1972" i="3"/>
  <c r="AC1972" i="3" s="1"/>
  <c r="AB1971" i="3"/>
  <c r="AC1971" i="3" s="1"/>
  <c r="AB1970" i="3"/>
  <c r="AC1970" i="3" s="1"/>
  <c r="AB1969" i="3"/>
  <c r="AC1969" i="3" s="1"/>
  <c r="AB1968" i="3"/>
  <c r="AC1968" i="3" s="1"/>
  <c r="AB1967" i="3"/>
  <c r="AC1967" i="3" s="1"/>
  <c r="AB1966" i="3"/>
  <c r="AC1966" i="3" s="1"/>
  <c r="AB1965" i="3"/>
  <c r="AC1965" i="3" s="1"/>
  <c r="AB1964" i="3"/>
  <c r="AC1964" i="3" s="1"/>
  <c r="AB1963" i="3"/>
  <c r="AC1963" i="3" s="1"/>
  <c r="AB1962" i="3"/>
  <c r="AC1962" i="3" s="1"/>
  <c r="AB1961" i="3"/>
  <c r="AC1961" i="3" s="1"/>
  <c r="AB1960" i="3"/>
  <c r="AC1960" i="3" s="1"/>
  <c r="AB1959" i="3"/>
  <c r="AC1959" i="3" s="1"/>
  <c r="AB1958" i="3"/>
  <c r="AC1958" i="3" s="1"/>
  <c r="AB1957" i="3"/>
  <c r="AC1957" i="3" s="1"/>
  <c r="AB1956" i="3"/>
  <c r="AC1956" i="3" s="1"/>
  <c r="AB1955" i="3"/>
  <c r="AC1955" i="3" s="1"/>
  <c r="AB1954" i="3"/>
  <c r="AC1954" i="3" s="1"/>
  <c r="AB1953" i="3"/>
  <c r="AC1953" i="3" s="1"/>
  <c r="AB1952" i="3"/>
  <c r="AC1952" i="3" s="1"/>
  <c r="AB1951" i="3"/>
  <c r="AC1951" i="3" s="1"/>
  <c r="AB1950" i="3"/>
  <c r="AC1950" i="3" s="1"/>
  <c r="AB1949" i="3"/>
  <c r="AC1949" i="3" s="1"/>
  <c r="AB1948" i="3"/>
  <c r="AC1948" i="3" s="1"/>
  <c r="AB1947" i="3"/>
  <c r="AC1947" i="3" s="1"/>
  <c r="AB1946" i="3"/>
  <c r="AC1946" i="3" s="1"/>
  <c r="AB1945" i="3"/>
  <c r="AC1945" i="3" s="1"/>
  <c r="AB1944" i="3"/>
  <c r="AC1944" i="3" s="1"/>
  <c r="AB1943" i="3"/>
  <c r="AC1943" i="3" s="1"/>
  <c r="AB1942" i="3"/>
  <c r="AC1942" i="3" s="1"/>
  <c r="AB1941" i="3"/>
  <c r="AC1941" i="3" s="1"/>
  <c r="AB1940" i="3"/>
  <c r="AC1940" i="3" s="1"/>
  <c r="AB1939" i="3"/>
  <c r="AC1939" i="3" s="1"/>
  <c r="AB1938" i="3"/>
  <c r="AC1938" i="3" s="1"/>
  <c r="AB1937" i="3"/>
  <c r="AC1937" i="3" s="1"/>
  <c r="AB1936" i="3"/>
  <c r="AC1936" i="3" s="1"/>
  <c r="AB1935" i="3"/>
  <c r="AC1935" i="3" s="1"/>
  <c r="AB1934" i="3"/>
  <c r="AC1934" i="3" s="1"/>
  <c r="AB1933" i="3"/>
  <c r="AC1933" i="3" s="1"/>
  <c r="AB1932" i="3"/>
  <c r="AC1932" i="3" s="1"/>
  <c r="AB1931" i="3"/>
  <c r="AC1931" i="3" s="1"/>
  <c r="AB1930" i="3"/>
  <c r="AC1930" i="3" s="1"/>
  <c r="AB1929" i="3"/>
  <c r="AC1929" i="3" s="1"/>
  <c r="AB1928" i="3"/>
  <c r="AC1928" i="3" s="1"/>
  <c r="AB1927" i="3"/>
  <c r="AC1927" i="3" s="1"/>
  <c r="AB1926" i="3"/>
  <c r="AC1926" i="3" s="1"/>
  <c r="AB1925" i="3"/>
  <c r="AC1925" i="3" s="1"/>
  <c r="AB1924" i="3"/>
  <c r="AC1924" i="3" s="1"/>
  <c r="AB1923" i="3"/>
  <c r="AC1923" i="3" s="1"/>
  <c r="AB1922" i="3"/>
  <c r="AC1922" i="3" s="1"/>
  <c r="AB1921" i="3"/>
  <c r="AC1921" i="3" s="1"/>
  <c r="AB1920" i="3"/>
  <c r="AC1920" i="3" s="1"/>
  <c r="AB1919" i="3"/>
  <c r="AC1919" i="3" s="1"/>
  <c r="AB1918" i="3"/>
  <c r="AC1918" i="3" s="1"/>
  <c r="AB1917" i="3"/>
  <c r="AC1917" i="3" s="1"/>
  <c r="AB1916" i="3"/>
  <c r="AC1916" i="3" s="1"/>
  <c r="AB1915" i="3"/>
  <c r="AC1915" i="3" s="1"/>
  <c r="AB1914" i="3"/>
  <c r="AC1914" i="3" s="1"/>
  <c r="AB1913" i="3"/>
  <c r="AC1913" i="3" s="1"/>
  <c r="AB1912" i="3"/>
  <c r="AC1912" i="3" s="1"/>
  <c r="AB1911" i="3"/>
  <c r="AC1911" i="3" s="1"/>
  <c r="AB1910" i="3"/>
  <c r="AC1910" i="3" s="1"/>
  <c r="AB1909" i="3"/>
  <c r="AC1909" i="3" s="1"/>
  <c r="AB1908" i="3"/>
  <c r="AC1908" i="3" s="1"/>
  <c r="AB1907" i="3"/>
  <c r="AC1907" i="3" s="1"/>
  <c r="AB1906" i="3"/>
  <c r="AC1906" i="3" s="1"/>
  <c r="AB1905" i="3"/>
  <c r="AC1905" i="3" s="1"/>
  <c r="AB1904" i="3"/>
  <c r="AC1904" i="3" s="1"/>
  <c r="AB1903" i="3"/>
  <c r="AC1903" i="3" s="1"/>
  <c r="AB1902" i="3"/>
  <c r="AC1902" i="3" s="1"/>
  <c r="AB1901" i="3"/>
  <c r="AC1901" i="3" s="1"/>
  <c r="AB1900" i="3"/>
  <c r="AC1900" i="3" s="1"/>
  <c r="AB1899" i="3"/>
  <c r="AC1899" i="3" s="1"/>
  <c r="AB1898" i="3"/>
  <c r="AC1898" i="3" s="1"/>
  <c r="AB1897" i="3"/>
  <c r="AC1897" i="3" s="1"/>
  <c r="AB1896" i="3"/>
  <c r="AC1896" i="3" s="1"/>
  <c r="AB1895" i="3"/>
  <c r="AC1895" i="3" s="1"/>
  <c r="AB1894" i="3"/>
  <c r="AC1894" i="3" s="1"/>
  <c r="AB1893" i="3"/>
  <c r="AC1893" i="3" s="1"/>
  <c r="AB1892" i="3"/>
  <c r="AC1892" i="3" s="1"/>
  <c r="AB1891" i="3"/>
  <c r="AC1891" i="3" s="1"/>
  <c r="AB1890" i="3"/>
  <c r="AC1890" i="3" s="1"/>
  <c r="AB1889" i="3"/>
  <c r="AC1889" i="3" s="1"/>
  <c r="AB1888" i="3"/>
  <c r="AC1888" i="3" s="1"/>
  <c r="AB1887" i="3"/>
  <c r="AC1887" i="3" s="1"/>
  <c r="AB1886" i="3"/>
  <c r="AC1886" i="3" s="1"/>
  <c r="AB1885" i="3"/>
  <c r="AC1885" i="3" s="1"/>
  <c r="AB1884" i="3"/>
  <c r="AC1884" i="3" s="1"/>
  <c r="AB1883" i="3"/>
  <c r="AC1883" i="3" s="1"/>
  <c r="AB1882" i="3"/>
  <c r="AC1882" i="3" s="1"/>
  <c r="AB1881" i="3"/>
  <c r="AC1881" i="3" s="1"/>
  <c r="AB1880" i="3"/>
  <c r="AC1880" i="3" s="1"/>
  <c r="AB1879" i="3"/>
  <c r="AC1879" i="3" s="1"/>
  <c r="AB1878" i="3"/>
  <c r="AC1878" i="3" s="1"/>
  <c r="AB1877" i="3"/>
  <c r="AC1877" i="3" s="1"/>
  <c r="AB1876" i="3"/>
  <c r="AC1876" i="3" s="1"/>
  <c r="AB1875" i="3"/>
  <c r="AC1875" i="3" s="1"/>
  <c r="AB1874" i="3"/>
  <c r="AC1874" i="3" s="1"/>
  <c r="AB1873" i="3"/>
  <c r="AC1873" i="3" s="1"/>
  <c r="AB1872" i="3"/>
  <c r="AC1872" i="3" s="1"/>
  <c r="AB1871" i="3"/>
  <c r="AC1871" i="3" s="1"/>
  <c r="AB1870" i="3"/>
  <c r="AC1870" i="3" s="1"/>
  <c r="AB1869" i="3"/>
  <c r="AC1869" i="3" s="1"/>
  <c r="AB1868" i="3"/>
  <c r="AC1868" i="3" s="1"/>
  <c r="AB1867" i="3"/>
  <c r="AC1867" i="3" s="1"/>
  <c r="AB1866" i="3"/>
  <c r="AC1866" i="3" s="1"/>
  <c r="AB1865" i="3"/>
  <c r="AC1865" i="3" s="1"/>
  <c r="AB1864" i="3"/>
  <c r="AC1864" i="3" s="1"/>
  <c r="AB1863" i="3"/>
  <c r="AC1863" i="3" s="1"/>
  <c r="AB1862" i="3"/>
  <c r="AC1862" i="3" s="1"/>
  <c r="AB1861" i="3"/>
  <c r="AC1861" i="3" s="1"/>
  <c r="AB1860" i="3"/>
  <c r="AC1860" i="3" s="1"/>
  <c r="AB1859" i="3"/>
  <c r="AC1859" i="3" s="1"/>
  <c r="AB1858" i="3"/>
  <c r="AC1858" i="3" s="1"/>
  <c r="AB1857" i="3"/>
  <c r="AC1857" i="3" s="1"/>
  <c r="AB1856" i="3"/>
  <c r="AC1856" i="3" s="1"/>
  <c r="AB1855" i="3"/>
  <c r="AC1855" i="3" s="1"/>
  <c r="AB1854" i="3"/>
  <c r="AC1854" i="3" s="1"/>
  <c r="AB1853" i="3"/>
  <c r="AC1853" i="3" s="1"/>
  <c r="AB1852" i="3"/>
  <c r="AC1852" i="3" s="1"/>
  <c r="AB1851" i="3"/>
  <c r="AC1851" i="3" s="1"/>
  <c r="AB1850" i="3"/>
  <c r="AC1850" i="3" s="1"/>
  <c r="AB1849" i="3"/>
  <c r="AC1849" i="3" s="1"/>
  <c r="AB1848" i="3"/>
  <c r="AC1848" i="3" s="1"/>
  <c r="AB1847" i="3"/>
  <c r="AC1847" i="3" s="1"/>
  <c r="AB1846" i="3"/>
  <c r="AC1846" i="3" s="1"/>
  <c r="AB1845" i="3"/>
  <c r="AC1845" i="3" s="1"/>
  <c r="AB1844" i="3"/>
  <c r="AC1844" i="3" s="1"/>
  <c r="AB1843" i="3"/>
  <c r="AC1843" i="3" s="1"/>
  <c r="AB1842" i="3"/>
  <c r="AC1842" i="3" s="1"/>
  <c r="AB1841" i="3"/>
  <c r="AC1841" i="3" s="1"/>
  <c r="AB1840" i="3"/>
  <c r="AC1840" i="3" s="1"/>
  <c r="AB1839" i="3"/>
  <c r="AC1839" i="3" s="1"/>
  <c r="AB1838" i="3"/>
  <c r="AC1838" i="3" s="1"/>
  <c r="AB1837" i="3"/>
  <c r="AC1837" i="3" s="1"/>
  <c r="AB1836" i="3"/>
  <c r="AC1836" i="3" s="1"/>
  <c r="AB1835" i="3"/>
  <c r="AC1835" i="3" s="1"/>
  <c r="AB1834" i="3"/>
  <c r="AC1834" i="3" s="1"/>
  <c r="AB1833" i="3"/>
  <c r="AC1833" i="3" s="1"/>
  <c r="AB1832" i="3"/>
  <c r="AC1832" i="3" s="1"/>
  <c r="AB1831" i="3"/>
  <c r="AC1831" i="3" s="1"/>
  <c r="AB1830" i="3"/>
  <c r="AC1830" i="3" s="1"/>
  <c r="AB1829" i="3"/>
  <c r="AC1829" i="3" s="1"/>
  <c r="AB1828" i="3"/>
  <c r="AC1828" i="3" s="1"/>
  <c r="AB1827" i="3"/>
  <c r="AC1827" i="3" s="1"/>
  <c r="AB1826" i="3"/>
  <c r="AC1826" i="3" s="1"/>
  <c r="AB1825" i="3"/>
  <c r="AC1825" i="3" s="1"/>
  <c r="AB1824" i="3"/>
  <c r="AC1824" i="3" s="1"/>
  <c r="AB1823" i="3"/>
  <c r="AC1823" i="3" s="1"/>
  <c r="AB1822" i="3"/>
  <c r="AC1822" i="3" s="1"/>
  <c r="AB1821" i="3"/>
  <c r="AC1821" i="3" s="1"/>
  <c r="AB1820" i="3"/>
  <c r="AC1820" i="3" s="1"/>
  <c r="AB1819" i="3"/>
  <c r="AC1819" i="3" s="1"/>
  <c r="AB1818" i="3"/>
  <c r="AC1818" i="3" s="1"/>
  <c r="AB1817" i="3"/>
  <c r="AC1817" i="3" s="1"/>
  <c r="AB1816" i="3"/>
  <c r="AC1816" i="3" s="1"/>
  <c r="AB1815" i="3"/>
  <c r="AC1815" i="3" s="1"/>
  <c r="AB1814" i="3"/>
  <c r="AC1814" i="3" s="1"/>
  <c r="AB1813" i="3"/>
  <c r="AC1813" i="3" s="1"/>
  <c r="AB1812" i="3"/>
  <c r="AC1812" i="3" s="1"/>
  <c r="AB1811" i="3"/>
  <c r="AC1811" i="3" s="1"/>
  <c r="AB1810" i="3"/>
  <c r="AC1810" i="3" s="1"/>
  <c r="AB1809" i="3"/>
  <c r="AC1809" i="3" s="1"/>
  <c r="AB1808" i="3"/>
  <c r="AC1808" i="3" s="1"/>
  <c r="AB1807" i="3"/>
  <c r="AC1807" i="3" s="1"/>
  <c r="AB1806" i="3"/>
  <c r="AC1806" i="3" s="1"/>
  <c r="AB1805" i="3"/>
  <c r="AC1805" i="3" s="1"/>
  <c r="AB1804" i="3"/>
  <c r="AC1804" i="3" s="1"/>
  <c r="AB1803" i="3"/>
  <c r="AC1803" i="3" s="1"/>
  <c r="AB1802" i="3"/>
  <c r="AC1802" i="3" s="1"/>
  <c r="AB1801" i="3"/>
  <c r="AC1801" i="3" s="1"/>
  <c r="AB1800" i="3"/>
  <c r="AC1800" i="3" s="1"/>
  <c r="AB1799" i="3"/>
  <c r="AC1799" i="3" s="1"/>
  <c r="AB1798" i="3"/>
  <c r="AC1798" i="3" s="1"/>
  <c r="AB1797" i="3"/>
  <c r="AC1797" i="3" s="1"/>
  <c r="AB1796" i="3"/>
  <c r="AC1796" i="3" s="1"/>
  <c r="AB1795" i="3"/>
  <c r="AC1795" i="3" s="1"/>
  <c r="AB1794" i="3"/>
  <c r="AC1794" i="3" s="1"/>
  <c r="AB1793" i="3"/>
  <c r="AC1793" i="3" s="1"/>
  <c r="AB1792" i="3"/>
  <c r="AC1792" i="3" s="1"/>
  <c r="AB1791" i="3"/>
  <c r="AC1791" i="3" s="1"/>
  <c r="AB1790" i="3"/>
  <c r="AC1790" i="3" s="1"/>
  <c r="AB1789" i="3"/>
  <c r="AC1789" i="3" s="1"/>
  <c r="AB1788" i="3"/>
  <c r="AC1788" i="3" s="1"/>
  <c r="AB1787" i="3"/>
  <c r="AC1787" i="3" s="1"/>
  <c r="AB1786" i="3"/>
  <c r="AC1786" i="3" s="1"/>
  <c r="AB1785" i="3"/>
  <c r="AC1785" i="3" s="1"/>
  <c r="AB1784" i="3"/>
  <c r="AC1784" i="3" s="1"/>
  <c r="AB1783" i="3"/>
  <c r="AC1783" i="3" s="1"/>
  <c r="AB1782" i="3"/>
  <c r="AC1782" i="3" s="1"/>
  <c r="AB1781" i="3"/>
  <c r="AC1781" i="3" s="1"/>
  <c r="AB1780" i="3"/>
  <c r="AC1780" i="3" s="1"/>
  <c r="AB1779" i="3"/>
  <c r="AC1779" i="3" s="1"/>
  <c r="AB1778" i="3"/>
  <c r="AC1778" i="3" s="1"/>
  <c r="AB1777" i="3"/>
  <c r="AC1777" i="3" s="1"/>
  <c r="AB1776" i="3"/>
  <c r="AC1776" i="3" s="1"/>
  <c r="AB1775" i="3"/>
  <c r="AC1775" i="3" s="1"/>
  <c r="AB1774" i="3"/>
  <c r="AC1774" i="3" s="1"/>
  <c r="AB1773" i="3"/>
  <c r="AC1773" i="3" s="1"/>
  <c r="AB1772" i="3"/>
  <c r="AC1772" i="3" s="1"/>
  <c r="AB1771" i="3"/>
  <c r="AC1771" i="3" s="1"/>
  <c r="AB1770" i="3"/>
  <c r="AC1770" i="3" s="1"/>
  <c r="AB1769" i="3"/>
  <c r="AC1769" i="3" s="1"/>
  <c r="AB1768" i="3"/>
  <c r="AC1768" i="3" s="1"/>
  <c r="AB1767" i="3"/>
  <c r="AC1767" i="3" s="1"/>
  <c r="AB1766" i="3"/>
  <c r="AC1766" i="3" s="1"/>
  <c r="AB1765" i="3"/>
  <c r="AC1765" i="3" s="1"/>
  <c r="AB1764" i="3"/>
  <c r="AC1764" i="3" s="1"/>
  <c r="AB1763" i="3"/>
  <c r="AC1763" i="3" s="1"/>
  <c r="AB1762" i="3"/>
  <c r="AC1762" i="3" s="1"/>
  <c r="AB1761" i="3"/>
  <c r="AC1761" i="3" s="1"/>
  <c r="AB1760" i="3"/>
  <c r="AC1760" i="3" s="1"/>
  <c r="AB1759" i="3"/>
  <c r="AC1759" i="3" s="1"/>
  <c r="AB1758" i="3"/>
  <c r="AC1758" i="3" s="1"/>
  <c r="AB1757" i="3"/>
  <c r="AC1757" i="3" s="1"/>
  <c r="AB1756" i="3"/>
  <c r="AC1756" i="3" s="1"/>
  <c r="AB1755" i="3"/>
  <c r="AC1755" i="3" s="1"/>
  <c r="AB1754" i="3"/>
  <c r="AC1754" i="3" s="1"/>
  <c r="AB1753" i="3"/>
  <c r="AC1753" i="3" s="1"/>
  <c r="AB1752" i="3"/>
  <c r="AC1752" i="3" s="1"/>
  <c r="AB1751" i="3"/>
  <c r="AC1751" i="3" s="1"/>
  <c r="AB1750" i="3"/>
  <c r="AC1750" i="3" s="1"/>
  <c r="AB1749" i="3"/>
  <c r="AC1749" i="3" s="1"/>
  <c r="AB1748" i="3"/>
  <c r="AC1748" i="3" s="1"/>
  <c r="AB1747" i="3"/>
  <c r="AC1747" i="3" s="1"/>
  <c r="AB1746" i="3"/>
  <c r="AC1746" i="3" s="1"/>
  <c r="AB1745" i="3"/>
  <c r="AC1745" i="3" s="1"/>
  <c r="AB1744" i="3"/>
  <c r="AC1744" i="3" s="1"/>
  <c r="AB1743" i="3"/>
  <c r="AC1743" i="3" s="1"/>
  <c r="AB1742" i="3"/>
  <c r="AC1742" i="3" s="1"/>
  <c r="AB1741" i="3"/>
  <c r="AC1741" i="3" s="1"/>
  <c r="AB1740" i="3"/>
  <c r="AC1740" i="3" s="1"/>
  <c r="AB1739" i="3"/>
  <c r="AC1739" i="3" s="1"/>
  <c r="AB1738" i="3"/>
  <c r="AC1738" i="3" s="1"/>
  <c r="AB1737" i="3"/>
  <c r="AC1737" i="3" s="1"/>
  <c r="AB1736" i="3"/>
  <c r="AC1736" i="3" s="1"/>
  <c r="AB1735" i="3"/>
  <c r="AC1735" i="3" s="1"/>
  <c r="AB1734" i="3"/>
  <c r="AC1734" i="3" s="1"/>
  <c r="AB1733" i="3"/>
  <c r="AC1733" i="3" s="1"/>
  <c r="AB1732" i="3"/>
  <c r="AC1732" i="3" s="1"/>
  <c r="AB1731" i="3"/>
  <c r="AC1731" i="3" s="1"/>
  <c r="AB1730" i="3"/>
  <c r="AC1730" i="3" s="1"/>
  <c r="AB1729" i="3"/>
  <c r="AC1729" i="3" s="1"/>
  <c r="AB1728" i="3"/>
  <c r="AC1728" i="3" s="1"/>
  <c r="AB1727" i="3"/>
  <c r="AC1727" i="3" s="1"/>
  <c r="AB1726" i="3"/>
  <c r="AC1726" i="3" s="1"/>
  <c r="AB1725" i="3"/>
  <c r="AC1725" i="3" s="1"/>
  <c r="AB1724" i="3"/>
  <c r="AC1724" i="3" s="1"/>
  <c r="AB1723" i="3"/>
  <c r="AB1722" i="3"/>
  <c r="AC1722" i="3" s="1"/>
  <c r="AB1721" i="3"/>
  <c r="AC1721" i="3" s="1"/>
  <c r="AB1720" i="3"/>
  <c r="AC1720" i="3" s="1"/>
  <c r="AB1719" i="3"/>
  <c r="AC1719" i="3" s="1"/>
  <c r="AB1718" i="3"/>
  <c r="AC1718" i="3" s="1"/>
  <c r="AB1717" i="3"/>
  <c r="AC1717" i="3" s="1"/>
  <c r="AB1716" i="3"/>
  <c r="AC1716" i="3" s="1"/>
  <c r="AB1715" i="3"/>
  <c r="AC1715" i="3" s="1"/>
  <c r="AB1714" i="3"/>
  <c r="AC1714" i="3" s="1"/>
  <c r="AB1713" i="3"/>
  <c r="AC1713" i="3" s="1"/>
  <c r="AB1712" i="3"/>
  <c r="AC1712" i="3" s="1"/>
  <c r="AB1711" i="3"/>
  <c r="AC1711" i="3" s="1"/>
  <c r="AB1710" i="3"/>
  <c r="AC1710" i="3" s="1"/>
  <c r="AB1709" i="3"/>
  <c r="AC1709" i="3" s="1"/>
  <c r="AB1708" i="3"/>
  <c r="AC1708" i="3" s="1"/>
  <c r="AB1707" i="3"/>
  <c r="AC1707" i="3" s="1"/>
  <c r="AB1706" i="3"/>
  <c r="AC1706" i="3" s="1"/>
  <c r="AB1705" i="3"/>
  <c r="AC1705" i="3" s="1"/>
  <c r="AB1704" i="3"/>
  <c r="AC1704" i="3" s="1"/>
  <c r="AB1703" i="3"/>
  <c r="AC1703" i="3" s="1"/>
  <c r="AB1702" i="3"/>
  <c r="AC1702" i="3" s="1"/>
  <c r="AB1701" i="3"/>
  <c r="AC1701" i="3" s="1"/>
  <c r="AB1700" i="3"/>
  <c r="AC1700" i="3" s="1"/>
  <c r="AB1699" i="3"/>
  <c r="AC1699" i="3" s="1"/>
  <c r="AB1698" i="3"/>
  <c r="AC1698" i="3" s="1"/>
  <c r="AB1697" i="3"/>
  <c r="AC1697" i="3" s="1"/>
  <c r="AB1696" i="3"/>
  <c r="AC1696" i="3" s="1"/>
  <c r="AB1695" i="3"/>
  <c r="AC1695" i="3" s="1"/>
  <c r="AB1694" i="3"/>
  <c r="AC1694" i="3" s="1"/>
  <c r="AB1693" i="3"/>
  <c r="AC1693" i="3" s="1"/>
  <c r="AB1692" i="3"/>
  <c r="AC1692" i="3" s="1"/>
  <c r="AB1691" i="3"/>
  <c r="AC1691" i="3" s="1"/>
  <c r="AB1690" i="3"/>
  <c r="AC1690" i="3" s="1"/>
  <c r="AB1689" i="3"/>
  <c r="AC1689" i="3" s="1"/>
  <c r="AB1688" i="3"/>
  <c r="AC1688" i="3" s="1"/>
  <c r="AB1687" i="3"/>
  <c r="AC1687" i="3" s="1"/>
  <c r="AB1686" i="3"/>
  <c r="AC1686" i="3" s="1"/>
  <c r="AB1685" i="3"/>
  <c r="AC1685" i="3" s="1"/>
  <c r="AB1684" i="3"/>
  <c r="AC1684" i="3" s="1"/>
  <c r="AB1683" i="3"/>
  <c r="AC1683" i="3" s="1"/>
  <c r="AB1682" i="3"/>
  <c r="AC1682" i="3" s="1"/>
  <c r="AB1681" i="3"/>
  <c r="AC1681" i="3" s="1"/>
  <c r="AB1680" i="3"/>
  <c r="AC1680" i="3" s="1"/>
  <c r="AB1679" i="3"/>
  <c r="AC1679" i="3" s="1"/>
  <c r="AB1678" i="3"/>
  <c r="AC1678" i="3" s="1"/>
  <c r="AB1677" i="3"/>
  <c r="AC1677" i="3" s="1"/>
  <c r="AB1676" i="3"/>
  <c r="AC1676" i="3" s="1"/>
  <c r="AB1675" i="3"/>
  <c r="AC1675" i="3" s="1"/>
  <c r="AB1674" i="3"/>
  <c r="AC1674" i="3" s="1"/>
  <c r="AB1673" i="3"/>
  <c r="AC1673" i="3" s="1"/>
  <c r="AB1672" i="3"/>
  <c r="AC1672" i="3" s="1"/>
  <c r="AB1671" i="3"/>
  <c r="AC1671" i="3" s="1"/>
  <c r="AB1670" i="3"/>
  <c r="AC1670" i="3" s="1"/>
  <c r="AB1669" i="3"/>
  <c r="AC1669" i="3" s="1"/>
  <c r="AB1668" i="3"/>
  <c r="AC1668" i="3" s="1"/>
  <c r="AB1667" i="3"/>
  <c r="AC1667" i="3" s="1"/>
  <c r="AB1666" i="3"/>
  <c r="AC1666" i="3" s="1"/>
  <c r="AB1665" i="3"/>
  <c r="AC1665" i="3" s="1"/>
  <c r="AB1664" i="3"/>
  <c r="AC1664" i="3" s="1"/>
  <c r="AB1663" i="3"/>
  <c r="AC1663" i="3" s="1"/>
  <c r="AB1662" i="3"/>
  <c r="AC1662" i="3" s="1"/>
  <c r="AB1661" i="3"/>
  <c r="AC1661" i="3" s="1"/>
  <c r="AB1660" i="3"/>
  <c r="AC1660" i="3" s="1"/>
  <c r="AB1659" i="3"/>
  <c r="AC1659" i="3" s="1"/>
  <c r="AB1658" i="3"/>
  <c r="AC1658" i="3" s="1"/>
  <c r="AB1657" i="3"/>
  <c r="AC1657" i="3" s="1"/>
  <c r="AB1656" i="3"/>
  <c r="AC1656" i="3" s="1"/>
  <c r="AB1655" i="3"/>
  <c r="AC1655" i="3" s="1"/>
  <c r="AB1654" i="3"/>
  <c r="AC1654" i="3" s="1"/>
  <c r="AB1653" i="3"/>
  <c r="AC1653" i="3" s="1"/>
  <c r="AB1652" i="3"/>
  <c r="AC1652" i="3" s="1"/>
  <c r="AB1651" i="3"/>
  <c r="AC1651" i="3" s="1"/>
  <c r="AB1650" i="3"/>
  <c r="AC1650" i="3" s="1"/>
  <c r="AB1649" i="3"/>
  <c r="AC1649" i="3" s="1"/>
  <c r="AB1648" i="3"/>
  <c r="AC1648" i="3" s="1"/>
  <c r="AB1647" i="3"/>
  <c r="AC1647" i="3" s="1"/>
  <c r="AB1646" i="3"/>
  <c r="AC1646" i="3" s="1"/>
  <c r="AB1645" i="3"/>
  <c r="AC1645" i="3" s="1"/>
  <c r="AB1644" i="3"/>
  <c r="AC1644" i="3" s="1"/>
  <c r="AB1643" i="3"/>
  <c r="AC1643" i="3" s="1"/>
  <c r="AB1642" i="3"/>
  <c r="AC1642" i="3" s="1"/>
  <c r="AB1641" i="3"/>
  <c r="AC1641" i="3" s="1"/>
  <c r="AB1640" i="3"/>
  <c r="AC1640" i="3" s="1"/>
  <c r="AB1639" i="3"/>
  <c r="AC1639" i="3" s="1"/>
  <c r="AB1638" i="3"/>
  <c r="AC1638" i="3" s="1"/>
  <c r="AB1637" i="3"/>
  <c r="AC1637" i="3" s="1"/>
  <c r="AB1636" i="3"/>
  <c r="AC1636" i="3" s="1"/>
  <c r="AB1635" i="3"/>
  <c r="AC1635" i="3" s="1"/>
  <c r="AB1634" i="3"/>
  <c r="AC1634" i="3" s="1"/>
  <c r="AB1633" i="3"/>
  <c r="AC1633" i="3" s="1"/>
  <c r="AB1632" i="3"/>
  <c r="AC1632" i="3" s="1"/>
  <c r="AB1631" i="3"/>
  <c r="AC1631" i="3" s="1"/>
  <c r="AB1630" i="3"/>
  <c r="AC1630" i="3" s="1"/>
  <c r="AB1629" i="3"/>
  <c r="AC1629" i="3" s="1"/>
  <c r="AB1628" i="3"/>
  <c r="AC1628" i="3" s="1"/>
  <c r="AB1627" i="3"/>
  <c r="AC1627" i="3" s="1"/>
  <c r="AB1626" i="3"/>
  <c r="AC1626" i="3" s="1"/>
  <c r="AB1625" i="3"/>
  <c r="AC1625" i="3" s="1"/>
  <c r="AB1624" i="3"/>
  <c r="AC1624" i="3" s="1"/>
  <c r="AB1623" i="3"/>
  <c r="AC1623" i="3" s="1"/>
  <c r="AB1622" i="3"/>
  <c r="AC1622" i="3" s="1"/>
  <c r="AB1621" i="3"/>
  <c r="AC1621" i="3" s="1"/>
  <c r="AB1620" i="3"/>
  <c r="AC1620" i="3" s="1"/>
  <c r="AB1619" i="3"/>
  <c r="AC1619" i="3" s="1"/>
  <c r="AB1618" i="3"/>
  <c r="AC1618" i="3" s="1"/>
  <c r="AB1617" i="3"/>
  <c r="AC1617" i="3" s="1"/>
  <c r="AB1616" i="3"/>
  <c r="AC1616" i="3" s="1"/>
  <c r="AB1615" i="3"/>
  <c r="AC1615" i="3" s="1"/>
  <c r="AB1614" i="3"/>
  <c r="AC1614" i="3" s="1"/>
  <c r="AB1613" i="3"/>
  <c r="AC1613" i="3" s="1"/>
  <c r="AB1612" i="3"/>
  <c r="AC1612" i="3" s="1"/>
  <c r="AB1611" i="3"/>
  <c r="AC1611" i="3" s="1"/>
  <c r="AB1610" i="3"/>
  <c r="AC1610" i="3" s="1"/>
  <c r="AB1609" i="3"/>
  <c r="AC1609" i="3" s="1"/>
  <c r="AB1608" i="3"/>
  <c r="AC1608" i="3" s="1"/>
  <c r="AB1607" i="3"/>
  <c r="AC1607" i="3" s="1"/>
  <c r="AB1606" i="3"/>
  <c r="AC1606" i="3" s="1"/>
  <c r="AB1605" i="3"/>
  <c r="AC1605" i="3" s="1"/>
  <c r="AB1604" i="3"/>
  <c r="AC1604" i="3" s="1"/>
  <c r="AB1603" i="3"/>
  <c r="AC1603" i="3" s="1"/>
  <c r="AB1602" i="3"/>
  <c r="AC1602" i="3" s="1"/>
  <c r="AB1601" i="3"/>
  <c r="AC1601" i="3" s="1"/>
  <c r="AB1600" i="3"/>
  <c r="AC1600" i="3" s="1"/>
  <c r="AB1599" i="3"/>
  <c r="AC1599" i="3" s="1"/>
  <c r="AB1598" i="3"/>
  <c r="AC1598" i="3" s="1"/>
  <c r="AB1597" i="3"/>
  <c r="AC1597" i="3" s="1"/>
  <c r="AB1596" i="3"/>
  <c r="AC1596" i="3" s="1"/>
  <c r="AB1595" i="3"/>
  <c r="AC1595" i="3" s="1"/>
  <c r="AB1594" i="3"/>
  <c r="AC1594" i="3" s="1"/>
  <c r="AB1593" i="3"/>
  <c r="AC1593" i="3" s="1"/>
  <c r="AB1592" i="3"/>
  <c r="AC1592" i="3" s="1"/>
  <c r="AB1591" i="3"/>
  <c r="AC1591" i="3" s="1"/>
  <c r="AB1590" i="3"/>
  <c r="AC1590" i="3" s="1"/>
  <c r="AB1589" i="3"/>
  <c r="AC1589" i="3" s="1"/>
  <c r="AB1588" i="3"/>
  <c r="AC1588" i="3" s="1"/>
  <c r="AB1587" i="3"/>
  <c r="AC1587" i="3" s="1"/>
  <c r="AB1586" i="3"/>
  <c r="AC1586" i="3" s="1"/>
  <c r="AB1585" i="3"/>
  <c r="AC1585" i="3" s="1"/>
  <c r="AB1584" i="3"/>
  <c r="AC1584" i="3" s="1"/>
  <c r="AB1583" i="3"/>
  <c r="AC1583" i="3" s="1"/>
  <c r="AB1582" i="3"/>
  <c r="AC1582" i="3" s="1"/>
  <c r="AB1581" i="3"/>
  <c r="AC1581" i="3" s="1"/>
  <c r="AB1580" i="3"/>
  <c r="AC1580" i="3" s="1"/>
  <c r="AB1579" i="3"/>
  <c r="AC1579" i="3" s="1"/>
  <c r="AB1578" i="3"/>
  <c r="AC1578" i="3" s="1"/>
  <c r="AB1577" i="3"/>
  <c r="AC1577" i="3" s="1"/>
  <c r="AB1576" i="3"/>
  <c r="AC1576" i="3" s="1"/>
  <c r="AB1575" i="3"/>
  <c r="AC1575" i="3" s="1"/>
  <c r="AB1574" i="3"/>
  <c r="AC1574" i="3" s="1"/>
  <c r="AB1573" i="3"/>
  <c r="AC1573" i="3" s="1"/>
  <c r="AB1572" i="3"/>
  <c r="AC1572" i="3" s="1"/>
  <c r="AB1571" i="3"/>
  <c r="AC1571" i="3" s="1"/>
  <c r="AB1570" i="3"/>
  <c r="AC1570" i="3" s="1"/>
  <c r="AB1569" i="3"/>
  <c r="AC1569" i="3" s="1"/>
  <c r="AB1568" i="3"/>
  <c r="AC1568" i="3" s="1"/>
  <c r="AB1567" i="3"/>
  <c r="AC1567" i="3" s="1"/>
  <c r="AB1566" i="3"/>
  <c r="AC1566" i="3" s="1"/>
  <c r="AB1565" i="3"/>
  <c r="AC1565" i="3" s="1"/>
  <c r="AB1564" i="3"/>
  <c r="AC1564" i="3" s="1"/>
  <c r="AB1563" i="3"/>
  <c r="AC1563" i="3" s="1"/>
  <c r="AB1562" i="3"/>
  <c r="AC1562" i="3" s="1"/>
  <c r="AB1561" i="3"/>
  <c r="AC1561" i="3" s="1"/>
  <c r="AB1560" i="3"/>
  <c r="AC1560" i="3" s="1"/>
  <c r="AB1559" i="3"/>
  <c r="AC1559" i="3" s="1"/>
  <c r="AB1558" i="3"/>
  <c r="AC1558" i="3" s="1"/>
  <c r="AB1557" i="3"/>
  <c r="AC1557" i="3" s="1"/>
  <c r="AB1556" i="3"/>
  <c r="AC1556" i="3" s="1"/>
  <c r="AB1555" i="3"/>
  <c r="AC1555" i="3" s="1"/>
  <c r="AB1554" i="3"/>
  <c r="AC1554" i="3" s="1"/>
  <c r="AB1553" i="3"/>
  <c r="AC1553" i="3" s="1"/>
  <c r="AB1552" i="3"/>
  <c r="AC1552" i="3" s="1"/>
  <c r="AB1551" i="3"/>
  <c r="AC1551" i="3" s="1"/>
  <c r="AB1550" i="3"/>
  <c r="AC1550" i="3" s="1"/>
  <c r="AB1549" i="3"/>
  <c r="AC1549" i="3" s="1"/>
  <c r="AB1548" i="3"/>
  <c r="AC1548" i="3" s="1"/>
  <c r="AB1547" i="3"/>
  <c r="AC1547" i="3" s="1"/>
  <c r="AB1546" i="3"/>
  <c r="AC1546" i="3" s="1"/>
  <c r="AB1545" i="3"/>
  <c r="AC1545" i="3" s="1"/>
  <c r="AB1544" i="3"/>
  <c r="AC1544" i="3" s="1"/>
  <c r="AB1543" i="3"/>
  <c r="AC1543" i="3" s="1"/>
  <c r="AB1542" i="3"/>
  <c r="AC1542" i="3" s="1"/>
  <c r="AB1541" i="3"/>
  <c r="AC1541" i="3" s="1"/>
  <c r="AB1540" i="3"/>
  <c r="AC1540" i="3" s="1"/>
  <c r="AB1539" i="3"/>
  <c r="AC1539" i="3" s="1"/>
  <c r="AB1538" i="3"/>
  <c r="AC1538" i="3" s="1"/>
  <c r="AB1537" i="3"/>
  <c r="AC1537" i="3" s="1"/>
  <c r="AB1536" i="3"/>
  <c r="AC1536" i="3" s="1"/>
  <c r="AB1535" i="3"/>
  <c r="AC1535" i="3" s="1"/>
  <c r="AB1534" i="3"/>
  <c r="AC1534" i="3" s="1"/>
  <c r="AB1533" i="3"/>
  <c r="AC1533" i="3" s="1"/>
  <c r="AB1532" i="3"/>
  <c r="AC1532" i="3" s="1"/>
  <c r="AB1531" i="3"/>
  <c r="AC1531" i="3" s="1"/>
  <c r="AB1530" i="3"/>
  <c r="AC1530" i="3" s="1"/>
  <c r="AB1529" i="3"/>
  <c r="AC1529" i="3" s="1"/>
  <c r="AB1528" i="3"/>
  <c r="AC1528" i="3" s="1"/>
  <c r="AB1527" i="3"/>
  <c r="AC1527" i="3" s="1"/>
  <c r="AB1526" i="3"/>
  <c r="AC1526" i="3" s="1"/>
  <c r="AB1525" i="3"/>
  <c r="AC1525" i="3" s="1"/>
  <c r="AB1524" i="3"/>
  <c r="AC1524" i="3" s="1"/>
  <c r="AB1523" i="3"/>
  <c r="AC1523" i="3" s="1"/>
  <c r="AB1522" i="3"/>
  <c r="AC1522" i="3" s="1"/>
  <c r="AB1521" i="3"/>
  <c r="AC1521" i="3" s="1"/>
  <c r="AB1520" i="3"/>
  <c r="AC1520" i="3" s="1"/>
  <c r="AB1519" i="3"/>
  <c r="AC1519" i="3" s="1"/>
  <c r="AB1518" i="3"/>
  <c r="AC1518" i="3" s="1"/>
  <c r="AB1517" i="3"/>
  <c r="AC1517" i="3" s="1"/>
  <c r="AB1516" i="3"/>
  <c r="AC1516" i="3" s="1"/>
  <c r="AB1515" i="3"/>
  <c r="AC1515" i="3" s="1"/>
  <c r="AB1514" i="3"/>
  <c r="AC1514" i="3" s="1"/>
  <c r="AB1513" i="3"/>
  <c r="AC1513" i="3" s="1"/>
  <c r="AB1512" i="3"/>
  <c r="AC1512" i="3" s="1"/>
  <c r="AB1511" i="3"/>
  <c r="AC1511" i="3" s="1"/>
  <c r="AB1510" i="3"/>
  <c r="AC1510" i="3" s="1"/>
  <c r="AB1509" i="3"/>
  <c r="AC1509" i="3" s="1"/>
  <c r="AB1508" i="3"/>
  <c r="AC1508" i="3" s="1"/>
  <c r="AB1507" i="3"/>
  <c r="AC1507" i="3" s="1"/>
  <c r="AB1506" i="3"/>
  <c r="AC1506" i="3" s="1"/>
  <c r="AB1505" i="3"/>
  <c r="AC1505" i="3" s="1"/>
  <c r="AB1504" i="3"/>
  <c r="AC1504" i="3" s="1"/>
  <c r="AB1503" i="3"/>
  <c r="AC1503" i="3" s="1"/>
  <c r="AB1502" i="3"/>
  <c r="AC1502" i="3" s="1"/>
  <c r="AB1501" i="3"/>
  <c r="AC1501" i="3" s="1"/>
  <c r="AB1500" i="3"/>
  <c r="AC1500" i="3" s="1"/>
  <c r="AB1499" i="3"/>
  <c r="AC1499" i="3" s="1"/>
  <c r="AB1498" i="3"/>
  <c r="AC1498" i="3" s="1"/>
  <c r="AB1497" i="3"/>
  <c r="AC1497" i="3" s="1"/>
  <c r="AB1496" i="3"/>
  <c r="AC1496" i="3" s="1"/>
  <c r="AB1495" i="3"/>
  <c r="AC1495" i="3" s="1"/>
  <c r="AB1494" i="3"/>
  <c r="AC1494" i="3" s="1"/>
  <c r="AB1493" i="3"/>
  <c r="AC1493" i="3" s="1"/>
  <c r="AB1492" i="3"/>
  <c r="AC1492" i="3" s="1"/>
  <c r="AB1491" i="3"/>
  <c r="AC1491" i="3" s="1"/>
  <c r="AB1490" i="3"/>
  <c r="AC1490" i="3" s="1"/>
  <c r="AB1489" i="3"/>
  <c r="AC1489" i="3" s="1"/>
  <c r="AB1488" i="3"/>
  <c r="AC1488" i="3" s="1"/>
  <c r="AB1487" i="3"/>
  <c r="AC1487" i="3" s="1"/>
  <c r="AB1486" i="3"/>
  <c r="AC1486" i="3" s="1"/>
  <c r="AB1485" i="3"/>
  <c r="AC1485" i="3" s="1"/>
  <c r="AB1484" i="3"/>
  <c r="AC1484" i="3" s="1"/>
  <c r="AB1483" i="3"/>
  <c r="AC1483" i="3" s="1"/>
  <c r="AB1482" i="3"/>
  <c r="AC1482" i="3" s="1"/>
  <c r="AB1481" i="3"/>
  <c r="AC1481" i="3" s="1"/>
  <c r="AB1480" i="3"/>
  <c r="AC1480" i="3" s="1"/>
  <c r="AB1479" i="3"/>
  <c r="AC1479" i="3" s="1"/>
  <c r="AB1478" i="3"/>
  <c r="AC1478" i="3" s="1"/>
  <c r="AB1477" i="3"/>
  <c r="AC1477" i="3" s="1"/>
  <c r="AB1476" i="3"/>
  <c r="AC1476" i="3" s="1"/>
  <c r="AB1475" i="3"/>
  <c r="AC1475" i="3" s="1"/>
  <c r="AB1474" i="3"/>
  <c r="AC1474" i="3" s="1"/>
  <c r="AB1473" i="3"/>
  <c r="AC1473" i="3" s="1"/>
  <c r="AB1472" i="3"/>
  <c r="AC1472" i="3" s="1"/>
  <c r="AB1471" i="3"/>
  <c r="AC1471" i="3" s="1"/>
  <c r="AB1470" i="3"/>
  <c r="AC1470" i="3" s="1"/>
  <c r="AB1469" i="3"/>
  <c r="AC1469" i="3" s="1"/>
  <c r="AB1468" i="3"/>
  <c r="AC1468" i="3" s="1"/>
  <c r="AB1467" i="3"/>
  <c r="AC1467" i="3" s="1"/>
  <c r="AB1466" i="3"/>
  <c r="AC1466" i="3" s="1"/>
  <c r="AB1465" i="3"/>
  <c r="AC1465" i="3" s="1"/>
  <c r="AB1464" i="3"/>
  <c r="AC1464" i="3" s="1"/>
  <c r="AB1463" i="3"/>
  <c r="AC1463" i="3" s="1"/>
  <c r="AB1462" i="3"/>
  <c r="AC1462" i="3" s="1"/>
  <c r="AB1461" i="3"/>
  <c r="AC1461" i="3" s="1"/>
  <c r="AB1460" i="3"/>
  <c r="AC1460" i="3" s="1"/>
  <c r="AB1459" i="3"/>
  <c r="AC1459" i="3" s="1"/>
  <c r="AB1458" i="3"/>
  <c r="AC1458" i="3" s="1"/>
  <c r="AB1457" i="3"/>
  <c r="AC1457" i="3" s="1"/>
  <c r="AB1456" i="3"/>
  <c r="AC1456" i="3" s="1"/>
  <c r="AB1455" i="3"/>
  <c r="AC1455" i="3" s="1"/>
  <c r="AB1454" i="3"/>
  <c r="AC1454" i="3" s="1"/>
  <c r="AB1453" i="3"/>
  <c r="AC1453" i="3" s="1"/>
  <c r="AB1452" i="3"/>
  <c r="AC1452" i="3" s="1"/>
  <c r="AB1451" i="3"/>
  <c r="AC1451" i="3" s="1"/>
  <c r="AB1450" i="3"/>
  <c r="AC1450" i="3" s="1"/>
  <c r="AB1449" i="3"/>
  <c r="AC1449" i="3" s="1"/>
  <c r="AB1448" i="3"/>
  <c r="AC1448" i="3" s="1"/>
  <c r="AB1447" i="3"/>
  <c r="AC1447" i="3" s="1"/>
  <c r="AB1446" i="3"/>
  <c r="AC1446" i="3" s="1"/>
  <c r="AB1445" i="3"/>
  <c r="AC1445" i="3" s="1"/>
  <c r="AB1444" i="3"/>
  <c r="AC1444" i="3" s="1"/>
  <c r="AB1443" i="3"/>
  <c r="AC1443" i="3" s="1"/>
  <c r="AB1442" i="3"/>
  <c r="AC1442" i="3" s="1"/>
  <c r="AB1441" i="3"/>
  <c r="AC1441" i="3" s="1"/>
  <c r="AB1440" i="3"/>
  <c r="AC1440" i="3" s="1"/>
  <c r="AB1439" i="3"/>
  <c r="AC1439" i="3" s="1"/>
  <c r="AB1438" i="3"/>
  <c r="AC1438" i="3" s="1"/>
  <c r="AB1437" i="3"/>
  <c r="AC1437" i="3" s="1"/>
  <c r="AB1436" i="3"/>
  <c r="AC1436" i="3" s="1"/>
  <c r="AB1435" i="3"/>
  <c r="AC1435" i="3" s="1"/>
  <c r="AB1434" i="3"/>
  <c r="AC1434" i="3" s="1"/>
  <c r="AB1433" i="3"/>
  <c r="AC1433" i="3" s="1"/>
  <c r="AB1432" i="3"/>
  <c r="AC1432" i="3" s="1"/>
  <c r="AB1431" i="3"/>
  <c r="AC1431" i="3" s="1"/>
  <c r="AB1430" i="3"/>
  <c r="AC1430" i="3" s="1"/>
  <c r="AB1429" i="3"/>
  <c r="AC1429" i="3" s="1"/>
  <c r="AB1428" i="3"/>
  <c r="AC1428" i="3" s="1"/>
  <c r="AB1427" i="3"/>
  <c r="AC1427" i="3" s="1"/>
  <c r="AB1426" i="3"/>
  <c r="AC1426" i="3" s="1"/>
  <c r="AB1425" i="3"/>
  <c r="AC1425" i="3" s="1"/>
  <c r="AB1424" i="3"/>
  <c r="AC1424" i="3" s="1"/>
  <c r="AB1423" i="3"/>
  <c r="AC1423" i="3" s="1"/>
  <c r="AB1422" i="3"/>
  <c r="AC1422" i="3" s="1"/>
  <c r="AB1421" i="3"/>
  <c r="AC1421" i="3" s="1"/>
  <c r="AB1420" i="3"/>
  <c r="AC1420" i="3" s="1"/>
  <c r="AB1419" i="3"/>
  <c r="AC1419" i="3" s="1"/>
  <c r="AB1418" i="3"/>
  <c r="AC1418" i="3" s="1"/>
  <c r="AB1417" i="3"/>
  <c r="AC1417" i="3" s="1"/>
  <c r="AB1416" i="3"/>
  <c r="AC1416" i="3" s="1"/>
  <c r="AB1415" i="3"/>
  <c r="AC1415" i="3" s="1"/>
  <c r="AB1414" i="3"/>
  <c r="AC1414" i="3" s="1"/>
  <c r="AB1413" i="3"/>
  <c r="AC1413" i="3" s="1"/>
  <c r="AB1412" i="3"/>
  <c r="AC1412" i="3" s="1"/>
  <c r="AB1411" i="3"/>
  <c r="AC1411" i="3" s="1"/>
  <c r="AB1410" i="3"/>
  <c r="AC1410" i="3" s="1"/>
  <c r="AB1409" i="3"/>
  <c r="AC1409" i="3" s="1"/>
  <c r="AB1408" i="3"/>
  <c r="AC1408" i="3" s="1"/>
  <c r="AB1407" i="3"/>
  <c r="AC1407" i="3" s="1"/>
  <c r="AB1406" i="3"/>
  <c r="AC1406" i="3" s="1"/>
  <c r="AB1405" i="3"/>
  <c r="AC1405" i="3" s="1"/>
  <c r="AB1404" i="3"/>
  <c r="AC1404" i="3" s="1"/>
  <c r="AB1403" i="3"/>
  <c r="AC1403" i="3" s="1"/>
  <c r="AB1402" i="3"/>
  <c r="AC1402" i="3" s="1"/>
  <c r="AB1401" i="3"/>
  <c r="AC1401" i="3" s="1"/>
  <c r="AB1400" i="3"/>
  <c r="AC1400" i="3" s="1"/>
  <c r="AB1399" i="3"/>
  <c r="AC1399" i="3" s="1"/>
  <c r="AB1398" i="3"/>
  <c r="AC1398" i="3" s="1"/>
  <c r="AB1397" i="3"/>
  <c r="AC1397" i="3" s="1"/>
  <c r="AB1396" i="3"/>
  <c r="AC1396" i="3" s="1"/>
  <c r="AB1395" i="3"/>
  <c r="AC1395" i="3" s="1"/>
  <c r="AB1394" i="3"/>
  <c r="AC1394" i="3" s="1"/>
  <c r="AB1393" i="3"/>
  <c r="AC1393" i="3" s="1"/>
  <c r="AB1392" i="3"/>
  <c r="AC1392" i="3" s="1"/>
  <c r="AB1391" i="3"/>
  <c r="AC1391" i="3" s="1"/>
  <c r="AB1390" i="3"/>
  <c r="AC1390" i="3" s="1"/>
  <c r="AB1389" i="3"/>
  <c r="AC1389" i="3" s="1"/>
  <c r="AB1388" i="3"/>
  <c r="AC1388" i="3" s="1"/>
  <c r="AB1387" i="3"/>
  <c r="AC1387" i="3" s="1"/>
  <c r="AB1386" i="3"/>
  <c r="AC1386" i="3" s="1"/>
  <c r="AB1385" i="3"/>
  <c r="AC1385" i="3" s="1"/>
  <c r="AB1384" i="3"/>
  <c r="AC1384" i="3" s="1"/>
  <c r="AB1383" i="3"/>
  <c r="AC1383" i="3" s="1"/>
  <c r="AB1382" i="3"/>
  <c r="AC1382" i="3" s="1"/>
  <c r="AB1381" i="3"/>
  <c r="AC1381" i="3" s="1"/>
  <c r="AB1380" i="3"/>
  <c r="AC1380" i="3" s="1"/>
  <c r="AB1379" i="3"/>
  <c r="AC1379" i="3" s="1"/>
  <c r="AB1378" i="3"/>
  <c r="AC1378" i="3" s="1"/>
  <c r="AB1377" i="3"/>
  <c r="AC1377" i="3" s="1"/>
  <c r="AB1376" i="3"/>
  <c r="AC1376" i="3" s="1"/>
  <c r="AB1375" i="3"/>
  <c r="AC1375" i="3" s="1"/>
  <c r="AB1374" i="3"/>
  <c r="AC1374" i="3" s="1"/>
  <c r="AB1373" i="3"/>
  <c r="AC1373" i="3" s="1"/>
  <c r="AB1372" i="3"/>
  <c r="AC1372" i="3" s="1"/>
  <c r="AB1371" i="3"/>
  <c r="AC1371" i="3" s="1"/>
  <c r="AB1370" i="3"/>
  <c r="AC1370" i="3" s="1"/>
  <c r="AB1369" i="3"/>
  <c r="AC1369" i="3" s="1"/>
  <c r="AB1368" i="3"/>
  <c r="AC1368" i="3" s="1"/>
  <c r="AB1367" i="3"/>
  <c r="AC1367" i="3" s="1"/>
  <c r="AB1366" i="3"/>
  <c r="AC1366" i="3" s="1"/>
  <c r="AB1365" i="3"/>
  <c r="AC1365" i="3" s="1"/>
  <c r="AB1364" i="3"/>
  <c r="AC1364" i="3" s="1"/>
  <c r="AB1363" i="3"/>
  <c r="AC1363" i="3" s="1"/>
  <c r="AB1362" i="3"/>
  <c r="AC1362" i="3" s="1"/>
  <c r="AB1361" i="3"/>
  <c r="AC1361" i="3" s="1"/>
  <c r="AB1360" i="3"/>
  <c r="AC1360" i="3" s="1"/>
  <c r="AB1359" i="3"/>
  <c r="AC1359" i="3" s="1"/>
  <c r="AB1358" i="3"/>
  <c r="AC1358" i="3" s="1"/>
  <c r="AB1357" i="3"/>
  <c r="AC1357" i="3" s="1"/>
  <c r="AB1356" i="3"/>
  <c r="AC1356" i="3" s="1"/>
  <c r="AB1355" i="3"/>
  <c r="AC1355" i="3" s="1"/>
  <c r="AB1354" i="3"/>
  <c r="AC1354" i="3" s="1"/>
  <c r="AB1353" i="3"/>
  <c r="AC1353" i="3" s="1"/>
  <c r="AB1352" i="3"/>
  <c r="AC1352" i="3" s="1"/>
  <c r="AB1351" i="3"/>
  <c r="AC1351" i="3" s="1"/>
  <c r="AB1350" i="3"/>
  <c r="AC1350" i="3" s="1"/>
  <c r="AB1349" i="3"/>
  <c r="AC1349" i="3" s="1"/>
  <c r="AB1348" i="3"/>
  <c r="AC1348" i="3" s="1"/>
  <c r="AB1347" i="3"/>
  <c r="AC1347" i="3" s="1"/>
  <c r="AB1346" i="3"/>
  <c r="AC1346" i="3" s="1"/>
  <c r="AB1345" i="3"/>
  <c r="AC1345" i="3" s="1"/>
  <c r="AB1344" i="3"/>
  <c r="AC1344" i="3" s="1"/>
  <c r="AB1343" i="3"/>
  <c r="AC1343" i="3" s="1"/>
  <c r="AB1342" i="3"/>
  <c r="AC1342" i="3" s="1"/>
  <c r="AB1341" i="3"/>
  <c r="AC1341" i="3" s="1"/>
  <c r="AB1340" i="3"/>
  <c r="AC1340" i="3" s="1"/>
  <c r="AB1339" i="3"/>
  <c r="AC1339" i="3" s="1"/>
  <c r="AB1338" i="3"/>
  <c r="AC1338" i="3" s="1"/>
  <c r="AB1337" i="3"/>
  <c r="AC1337" i="3" s="1"/>
  <c r="AB1336" i="3"/>
  <c r="AC1336" i="3" s="1"/>
  <c r="AB1335" i="3"/>
  <c r="AC1335" i="3" s="1"/>
  <c r="AB1334" i="3"/>
  <c r="AC1334" i="3" s="1"/>
  <c r="AB1333" i="3"/>
  <c r="AC1333" i="3" s="1"/>
  <c r="AB1332" i="3"/>
  <c r="AC1332" i="3" s="1"/>
  <c r="AB1331" i="3"/>
  <c r="AC1331" i="3" s="1"/>
  <c r="AB1330" i="3"/>
  <c r="AC1330" i="3" s="1"/>
  <c r="AB1329" i="3"/>
  <c r="AC1329" i="3" s="1"/>
  <c r="AB1328" i="3"/>
  <c r="AC1328" i="3" s="1"/>
  <c r="AB1327" i="3"/>
  <c r="AC1327" i="3" s="1"/>
  <c r="AB1326" i="3"/>
  <c r="AC1326" i="3" s="1"/>
  <c r="AB1325" i="3"/>
  <c r="AC1325" i="3" s="1"/>
  <c r="AB1324" i="3"/>
  <c r="AC1324" i="3" s="1"/>
  <c r="AB1323" i="3"/>
  <c r="AC1323" i="3" s="1"/>
  <c r="AB1322" i="3"/>
  <c r="AC1322" i="3" s="1"/>
  <c r="AB1321" i="3"/>
  <c r="AC1321" i="3" s="1"/>
  <c r="AB1320" i="3"/>
  <c r="AC1320" i="3" s="1"/>
  <c r="AB1319" i="3"/>
  <c r="AC1319" i="3" s="1"/>
  <c r="AB1318" i="3"/>
  <c r="AC1318" i="3" s="1"/>
  <c r="AB1317" i="3"/>
  <c r="AC1317" i="3" s="1"/>
  <c r="AB1316" i="3"/>
  <c r="AC1316" i="3" s="1"/>
  <c r="AB1315" i="3"/>
  <c r="AC1315" i="3" s="1"/>
  <c r="AB1314" i="3"/>
  <c r="AC1314" i="3" s="1"/>
  <c r="AB1313" i="3"/>
  <c r="AC1313" i="3" s="1"/>
  <c r="AB1312" i="3"/>
  <c r="AC1312" i="3" s="1"/>
  <c r="AB1311" i="3"/>
  <c r="AC1311" i="3" s="1"/>
  <c r="AB1310" i="3"/>
  <c r="AC1310" i="3" s="1"/>
  <c r="AB1309" i="3"/>
  <c r="AC1309" i="3" s="1"/>
  <c r="AB1308" i="3"/>
  <c r="AC1308" i="3" s="1"/>
  <c r="AB1307" i="3"/>
  <c r="AC1307" i="3" s="1"/>
  <c r="AB1306" i="3"/>
  <c r="AC1306" i="3" s="1"/>
  <c r="AB1305" i="3"/>
  <c r="AC1305" i="3" s="1"/>
  <c r="AB1304" i="3"/>
  <c r="AC1304" i="3" s="1"/>
  <c r="AB1303" i="3"/>
  <c r="AC1303" i="3" s="1"/>
  <c r="AB1302" i="3"/>
  <c r="AC1302" i="3" s="1"/>
  <c r="AB1301" i="3"/>
  <c r="AC1301" i="3" s="1"/>
  <c r="AB1300" i="3"/>
  <c r="AC1300" i="3" s="1"/>
  <c r="AB1299" i="3"/>
  <c r="AC1299" i="3" s="1"/>
  <c r="AB1298" i="3"/>
  <c r="AC1298" i="3" s="1"/>
  <c r="AB1297" i="3"/>
  <c r="AC1297" i="3" s="1"/>
  <c r="AB1296" i="3"/>
  <c r="AC1296" i="3" s="1"/>
  <c r="AB1295" i="3"/>
  <c r="AC1295" i="3" s="1"/>
  <c r="AB1294" i="3"/>
  <c r="AC1294" i="3" s="1"/>
  <c r="AB1293" i="3"/>
  <c r="AC1293" i="3" s="1"/>
  <c r="AB1292" i="3"/>
  <c r="AC1292" i="3" s="1"/>
  <c r="AB1291" i="3"/>
  <c r="AC1291" i="3" s="1"/>
  <c r="AB1290" i="3"/>
  <c r="AC1290" i="3" s="1"/>
  <c r="AB1289" i="3"/>
  <c r="AC1289" i="3" s="1"/>
  <c r="AB1288" i="3"/>
  <c r="AC1288" i="3" s="1"/>
  <c r="AB1287" i="3"/>
  <c r="AC1287" i="3" s="1"/>
  <c r="AB1286" i="3"/>
  <c r="AC1286" i="3" s="1"/>
  <c r="AB1285" i="3"/>
  <c r="AC1285" i="3" s="1"/>
  <c r="AB1284" i="3"/>
  <c r="AC1284" i="3" s="1"/>
  <c r="AB1283" i="3"/>
  <c r="AC1283" i="3" s="1"/>
  <c r="AB1282" i="3"/>
  <c r="AC1282" i="3" s="1"/>
  <c r="AB1281" i="3"/>
  <c r="AC1281" i="3" s="1"/>
  <c r="AB1280" i="3"/>
  <c r="AC1280" i="3" s="1"/>
  <c r="AB1279" i="3"/>
  <c r="AC1279" i="3" s="1"/>
  <c r="AB1278" i="3"/>
  <c r="AC1278" i="3" s="1"/>
  <c r="AB1277" i="3"/>
  <c r="AC1277" i="3" s="1"/>
  <c r="AB1276" i="3"/>
  <c r="AC1276" i="3" s="1"/>
  <c r="AB1275" i="3"/>
  <c r="AC1275" i="3" s="1"/>
  <c r="AB1274" i="3"/>
  <c r="AC1274" i="3" s="1"/>
  <c r="AB1273" i="3"/>
  <c r="AC1273" i="3" s="1"/>
  <c r="AB1272" i="3"/>
  <c r="AC1272" i="3" s="1"/>
  <c r="AB1271" i="3"/>
  <c r="AC1271" i="3" s="1"/>
  <c r="AB1270" i="3"/>
  <c r="AC1270" i="3" s="1"/>
  <c r="AB1269" i="3"/>
  <c r="AC1269" i="3" s="1"/>
  <c r="AB1268" i="3"/>
  <c r="AC1268" i="3" s="1"/>
  <c r="AB1267" i="3"/>
  <c r="AC1267" i="3" s="1"/>
  <c r="AB1266" i="3"/>
  <c r="AC1266" i="3" s="1"/>
  <c r="AB1265" i="3"/>
  <c r="AC1265" i="3" s="1"/>
  <c r="AB1264" i="3"/>
  <c r="AC1264" i="3" s="1"/>
  <c r="AB1263" i="3"/>
  <c r="AC1263" i="3" s="1"/>
  <c r="AB1262" i="3"/>
  <c r="AC1262" i="3" s="1"/>
  <c r="AB1261" i="3"/>
  <c r="AC1261" i="3" s="1"/>
  <c r="AB1260" i="3"/>
  <c r="AC1260" i="3" s="1"/>
  <c r="AB1259" i="3"/>
  <c r="AC1259" i="3" s="1"/>
  <c r="AB1258" i="3"/>
  <c r="AC1258" i="3" s="1"/>
  <c r="AB1257" i="3"/>
  <c r="AC1257" i="3" s="1"/>
  <c r="AB1256" i="3"/>
  <c r="AC1256" i="3" s="1"/>
  <c r="AB1255" i="3"/>
  <c r="AC1255" i="3" s="1"/>
  <c r="AB1254" i="3"/>
  <c r="AC1254" i="3" s="1"/>
  <c r="AB1253" i="3"/>
  <c r="AC1253" i="3" s="1"/>
  <c r="AB1252" i="3"/>
  <c r="AC1252" i="3" s="1"/>
  <c r="AB1251" i="3"/>
  <c r="AC1251" i="3" s="1"/>
  <c r="AB1250" i="3"/>
  <c r="AC1250" i="3" s="1"/>
  <c r="AB1249" i="3"/>
  <c r="AC1249" i="3" s="1"/>
  <c r="AB1248" i="3"/>
  <c r="AC1248" i="3" s="1"/>
  <c r="AB1247" i="3"/>
  <c r="AC1247" i="3" s="1"/>
  <c r="AB1246" i="3"/>
  <c r="AC1246" i="3" s="1"/>
  <c r="AB1245" i="3"/>
  <c r="AC1245" i="3" s="1"/>
  <c r="AB1244" i="3"/>
  <c r="AC1244" i="3" s="1"/>
  <c r="AB1243" i="3"/>
  <c r="AC1243" i="3" s="1"/>
  <c r="AB1242" i="3"/>
  <c r="AC1242" i="3" s="1"/>
  <c r="AB1241" i="3"/>
  <c r="AC1241" i="3" s="1"/>
  <c r="AB1240" i="3"/>
  <c r="AC1240" i="3" s="1"/>
  <c r="AB1239" i="3"/>
  <c r="AC1239" i="3" s="1"/>
  <c r="AB1238" i="3"/>
  <c r="AC1238" i="3" s="1"/>
  <c r="AB1237" i="3"/>
  <c r="AC1237" i="3" s="1"/>
  <c r="AB1236" i="3"/>
  <c r="AC1236" i="3" s="1"/>
  <c r="AB1235" i="3"/>
  <c r="AC1235" i="3" s="1"/>
  <c r="AB1234" i="3"/>
  <c r="AC1234" i="3" s="1"/>
  <c r="AB1233" i="3"/>
  <c r="AC1233" i="3" s="1"/>
  <c r="AB1232" i="3"/>
  <c r="AC1232" i="3" s="1"/>
  <c r="AB1231" i="3"/>
  <c r="AC1231" i="3" s="1"/>
  <c r="AB1230" i="3"/>
  <c r="AC1230" i="3" s="1"/>
  <c r="AB1229" i="3"/>
  <c r="AC1229" i="3" s="1"/>
  <c r="AB1228" i="3"/>
  <c r="AC1228" i="3" s="1"/>
  <c r="AB1227" i="3"/>
  <c r="AC1227" i="3" s="1"/>
  <c r="AB1226" i="3"/>
  <c r="AC1226" i="3" s="1"/>
  <c r="AB1225" i="3"/>
  <c r="AC1225" i="3" s="1"/>
  <c r="AB1224" i="3"/>
  <c r="AC1224" i="3" s="1"/>
  <c r="AB1223" i="3"/>
  <c r="AC1223" i="3" s="1"/>
  <c r="AB1222" i="3"/>
  <c r="AC1222" i="3" s="1"/>
  <c r="AB1221" i="3"/>
  <c r="AC1221" i="3" s="1"/>
  <c r="AB1220" i="3"/>
  <c r="AC1220" i="3" s="1"/>
  <c r="AB1219" i="3"/>
  <c r="AC1219" i="3" s="1"/>
  <c r="AB1218" i="3"/>
  <c r="AC1218" i="3" s="1"/>
  <c r="AB1217" i="3"/>
  <c r="AC1217" i="3" s="1"/>
  <c r="AB1216" i="3"/>
  <c r="AC1216" i="3" s="1"/>
  <c r="AB1215" i="3"/>
  <c r="AC1215" i="3" s="1"/>
  <c r="AB1214" i="3"/>
  <c r="AC1214" i="3" s="1"/>
  <c r="AB1213" i="3"/>
  <c r="AC1213" i="3" s="1"/>
  <c r="AB1212" i="3"/>
  <c r="AC1212" i="3" s="1"/>
  <c r="AB1211" i="3"/>
  <c r="AC1211" i="3" s="1"/>
  <c r="AB1210" i="3"/>
  <c r="AC1210" i="3" s="1"/>
  <c r="AB1209" i="3"/>
  <c r="AC1209" i="3" s="1"/>
  <c r="AB1208" i="3"/>
  <c r="AC1208" i="3" s="1"/>
  <c r="AB1207" i="3"/>
  <c r="AC1207" i="3" s="1"/>
  <c r="AB1206" i="3"/>
  <c r="AC1206" i="3" s="1"/>
  <c r="AB1205" i="3"/>
  <c r="AC1205" i="3" s="1"/>
  <c r="AB1204" i="3"/>
  <c r="AC1204" i="3" s="1"/>
  <c r="AB1203" i="3"/>
  <c r="AC1203" i="3" s="1"/>
  <c r="AB1202" i="3"/>
  <c r="AC1202" i="3" s="1"/>
  <c r="AB1201" i="3"/>
  <c r="AC1201" i="3" s="1"/>
  <c r="AB1200" i="3"/>
  <c r="AC1200" i="3" s="1"/>
  <c r="AB1199" i="3"/>
  <c r="AC1199" i="3" s="1"/>
  <c r="AB1198" i="3"/>
  <c r="AC1198" i="3" s="1"/>
  <c r="AB1197" i="3"/>
  <c r="AC1197" i="3" s="1"/>
  <c r="AB1196" i="3"/>
  <c r="AC1196" i="3" s="1"/>
  <c r="AB1195" i="3"/>
  <c r="AC1195" i="3" s="1"/>
  <c r="AB1194" i="3"/>
  <c r="AC1194" i="3" s="1"/>
  <c r="AB1193" i="3"/>
  <c r="AC1193" i="3" s="1"/>
  <c r="AB1192" i="3"/>
  <c r="AC1192" i="3" s="1"/>
  <c r="AB1191" i="3"/>
  <c r="AC1191" i="3" s="1"/>
  <c r="AB1190" i="3"/>
  <c r="AC1190" i="3" s="1"/>
  <c r="AB1189" i="3"/>
  <c r="AC1189" i="3" s="1"/>
  <c r="AB1188" i="3"/>
  <c r="AC1188" i="3" s="1"/>
  <c r="AB1187" i="3"/>
  <c r="AC1187" i="3" s="1"/>
  <c r="AB1186" i="3"/>
  <c r="AC1186" i="3" s="1"/>
  <c r="AB1185" i="3"/>
  <c r="AC1185" i="3" s="1"/>
  <c r="AB1184" i="3"/>
  <c r="AC1184" i="3" s="1"/>
  <c r="AB1183" i="3"/>
  <c r="AC1183" i="3" s="1"/>
  <c r="AB1182" i="3"/>
  <c r="AC1182" i="3" s="1"/>
  <c r="AB1181" i="3"/>
  <c r="AC1181" i="3" s="1"/>
  <c r="AB1180" i="3"/>
  <c r="AC1180" i="3" s="1"/>
  <c r="AB1179" i="3"/>
  <c r="AC1179" i="3" s="1"/>
  <c r="AB1178" i="3"/>
  <c r="AC1178" i="3" s="1"/>
  <c r="AB1177" i="3"/>
  <c r="AC1177" i="3" s="1"/>
  <c r="AB1176" i="3"/>
  <c r="AC1176" i="3" s="1"/>
  <c r="AB1175" i="3"/>
  <c r="AC1175" i="3" s="1"/>
  <c r="AB1174" i="3"/>
  <c r="AC1174" i="3" s="1"/>
  <c r="AB1173" i="3"/>
  <c r="AC1173" i="3" s="1"/>
  <c r="AB1172" i="3"/>
  <c r="AC1172" i="3" s="1"/>
  <c r="AB1171" i="3"/>
  <c r="AC1171" i="3" s="1"/>
  <c r="AB1170" i="3"/>
  <c r="AC1170" i="3" s="1"/>
  <c r="AB1169" i="3"/>
  <c r="AC1169" i="3" s="1"/>
  <c r="AB1168" i="3"/>
  <c r="AC1168" i="3" s="1"/>
  <c r="AB1167" i="3"/>
  <c r="AC1167" i="3" s="1"/>
  <c r="AB1166" i="3"/>
  <c r="AC1166" i="3" s="1"/>
  <c r="AB1165" i="3"/>
  <c r="AC1165" i="3" s="1"/>
  <c r="AB1164" i="3"/>
  <c r="AC1164" i="3" s="1"/>
  <c r="AB1163" i="3"/>
  <c r="AC1163" i="3" s="1"/>
  <c r="AB1162" i="3"/>
  <c r="AC1162" i="3" s="1"/>
  <c r="AB1161" i="3"/>
  <c r="AC1161" i="3" s="1"/>
  <c r="AB1160" i="3"/>
  <c r="AC1160" i="3" s="1"/>
  <c r="AB1159" i="3"/>
  <c r="AC1159" i="3" s="1"/>
  <c r="AB1158" i="3"/>
  <c r="AC1158" i="3" s="1"/>
  <c r="AB1157" i="3"/>
  <c r="AC1157" i="3" s="1"/>
  <c r="AB1156" i="3"/>
  <c r="AC1156" i="3" s="1"/>
  <c r="AB1155" i="3"/>
  <c r="AC1155" i="3" s="1"/>
  <c r="AB1154" i="3"/>
  <c r="AC1154" i="3" s="1"/>
  <c r="AB1153" i="3"/>
  <c r="AC1153" i="3" s="1"/>
  <c r="AB1152" i="3"/>
  <c r="AC1152" i="3" s="1"/>
  <c r="AB1151" i="3"/>
  <c r="AC1151" i="3" s="1"/>
  <c r="AB1150" i="3"/>
  <c r="AC1150" i="3" s="1"/>
  <c r="AB1149" i="3"/>
  <c r="AC1149" i="3" s="1"/>
  <c r="AB1148" i="3"/>
  <c r="AC1148" i="3" s="1"/>
  <c r="AB1147" i="3"/>
  <c r="AC1147" i="3" s="1"/>
  <c r="AB1146" i="3"/>
  <c r="AC1146" i="3" s="1"/>
  <c r="AB1145" i="3"/>
  <c r="AC1145" i="3" s="1"/>
  <c r="AB1144" i="3"/>
  <c r="AC1144" i="3" s="1"/>
  <c r="AB1143" i="3"/>
  <c r="AC1143" i="3" s="1"/>
  <c r="AB1142" i="3"/>
  <c r="AC1142" i="3" s="1"/>
  <c r="AB1141" i="3"/>
  <c r="AC1141" i="3" s="1"/>
  <c r="AB1140" i="3"/>
  <c r="AC1140" i="3" s="1"/>
  <c r="AB1139" i="3"/>
  <c r="AC1139" i="3" s="1"/>
  <c r="AB1138" i="3"/>
  <c r="AC1138" i="3" s="1"/>
  <c r="AB1137" i="3"/>
  <c r="AC1137" i="3" s="1"/>
  <c r="AB1136" i="3"/>
  <c r="AC1136" i="3" s="1"/>
  <c r="AB1135" i="3"/>
  <c r="AC1135" i="3" s="1"/>
  <c r="AB1134" i="3"/>
  <c r="AC1134" i="3" s="1"/>
  <c r="AB1133" i="3"/>
  <c r="AC1133" i="3" s="1"/>
  <c r="AB1132" i="3"/>
  <c r="AC1132" i="3" s="1"/>
  <c r="AB1131" i="3"/>
  <c r="AC1131" i="3" s="1"/>
  <c r="AB1130" i="3"/>
  <c r="AC1130" i="3" s="1"/>
  <c r="AB1129" i="3"/>
  <c r="AC1129" i="3" s="1"/>
  <c r="AB1128" i="3"/>
  <c r="AC1128" i="3" s="1"/>
  <c r="AB1127" i="3"/>
  <c r="AC1127" i="3" s="1"/>
  <c r="AB1126" i="3"/>
  <c r="AC1126" i="3" s="1"/>
  <c r="AB1125" i="3"/>
  <c r="AC1125" i="3" s="1"/>
  <c r="AB1124" i="3"/>
  <c r="AC1124" i="3" s="1"/>
  <c r="AB1123" i="3"/>
  <c r="AC1123" i="3" s="1"/>
  <c r="AB1122" i="3"/>
  <c r="AC1122" i="3" s="1"/>
  <c r="AB1121" i="3"/>
  <c r="AC1121" i="3" s="1"/>
  <c r="AB1120" i="3"/>
  <c r="AC1120" i="3" s="1"/>
  <c r="AB1119" i="3"/>
  <c r="AC1119" i="3" s="1"/>
  <c r="AB1118" i="3"/>
  <c r="AC1118" i="3" s="1"/>
  <c r="AB1117" i="3"/>
  <c r="AC1117" i="3" s="1"/>
  <c r="AB1116" i="3"/>
  <c r="AC1116" i="3" s="1"/>
  <c r="AB1115" i="3"/>
  <c r="AC1115" i="3" s="1"/>
  <c r="AB1114" i="3"/>
  <c r="AC1114" i="3" s="1"/>
  <c r="AB1113" i="3"/>
  <c r="AC1113" i="3" s="1"/>
  <c r="AB1112" i="3"/>
  <c r="AC1112" i="3" s="1"/>
  <c r="AB1111" i="3"/>
  <c r="AC1111" i="3" s="1"/>
  <c r="AB1110" i="3"/>
  <c r="AC1110" i="3" s="1"/>
  <c r="AB1109" i="3"/>
  <c r="AC1109" i="3" s="1"/>
  <c r="AB1108" i="3"/>
  <c r="AC1108" i="3" s="1"/>
  <c r="AB1107" i="3"/>
  <c r="AC1107" i="3" s="1"/>
  <c r="AB1106" i="3"/>
  <c r="AC1106" i="3" s="1"/>
  <c r="AB1105" i="3"/>
  <c r="AC1105" i="3" s="1"/>
  <c r="AB1104" i="3"/>
  <c r="AC1104" i="3" s="1"/>
  <c r="AB1103" i="3"/>
  <c r="AC1103" i="3" s="1"/>
  <c r="AB1102" i="3"/>
  <c r="AC1102" i="3" s="1"/>
  <c r="AB1101" i="3"/>
  <c r="AC1101" i="3" s="1"/>
  <c r="AB1100" i="3"/>
  <c r="AC1100" i="3" s="1"/>
  <c r="AB1099" i="3"/>
  <c r="AC1099" i="3" s="1"/>
  <c r="AB1098" i="3"/>
  <c r="AC1098" i="3" s="1"/>
  <c r="AB1097" i="3"/>
  <c r="AC1097" i="3" s="1"/>
  <c r="AB1096" i="3"/>
  <c r="AC1096" i="3" s="1"/>
  <c r="AB1095" i="3"/>
  <c r="AC1095" i="3" s="1"/>
  <c r="AB1094" i="3"/>
  <c r="AC1094" i="3" s="1"/>
  <c r="AB1093" i="3"/>
  <c r="AC1093" i="3" s="1"/>
  <c r="AB1092" i="3"/>
  <c r="AC1092" i="3" s="1"/>
  <c r="AB1091" i="3"/>
  <c r="AC1091" i="3" s="1"/>
  <c r="AB1090" i="3"/>
  <c r="AC1090" i="3" s="1"/>
  <c r="AB1089" i="3"/>
  <c r="AC1089" i="3" s="1"/>
  <c r="AB1088" i="3"/>
  <c r="AC1088" i="3" s="1"/>
  <c r="AB1087" i="3"/>
  <c r="AC1087" i="3" s="1"/>
  <c r="AB1086" i="3"/>
  <c r="AC1086" i="3" s="1"/>
  <c r="AB1085" i="3"/>
  <c r="AC1085" i="3" s="1"/>
  <c r="AB1084" i="3"/>
  <c r="AC1084" i="3" s="1"/>
  <c r="AB1083" i="3"/>
  <c r="AC1083" i="3" s="1"/>
  <c r="AB1082" i="3"/>
  <c r="AC1082" i="3" s="1"/>
  <c r="AB1081" i="3"/>
  <c r="AC1081" i="3" s="1"/>
  <c r="AB1080" i="3"/>
  <c r="AC1080" i="3" s="1"/>
  <c r="AB1079" i="3"/>
  <c r="AC1079" i="3" s="1"/>
  <c r="AB1078" i="3"/>
  <c r="AC1078" i="3" s="1"/>
  <c r="AB1077" i="3"/>
  <c r="AC1077" i="3" s="1"/>
  <c r="AB1076" i="3"/>
  <c r="AC1076" i="3" s="1"/>
  <c r="AB1075" i="3"/>
  <c r="AC1075" i="3" s="1"/>
  <c r="AB1074" i="3"/>
  <c r="AC1074" i="3" s="1"/>
  <c r="AB1073" i="3"/>
  <c r="AC1073" i="3" s="1"/>
  <c r="AB1072" i="3"/>
  <c r="AC1072" i="3" s="1"/>
  <c r="AB1071" i="3"/>
  <c r="AC1071" i="3" s="1"/>
  <c r="AB1070" i="3"/>
  <c r="AC1070" i="3" s="1"/>
  <c r="AB1069" i="3"/>
  <c r="AC1069" i="3" s="1"/>
  <c r="AB1068" i="3"/>
  <c r="AC1068" i="3" s="1"/>
  <c r="AB1067" i="3"/>
  <c r="AC1067" i="3" s="1"/>
  <c r="AB1066" i="3"/>
  <c r="AC1066" i="3" s="1"/>
  <c r="AB1065" i="3"/>
  <c r="AC1065" i="3" s="1"/>
  <c r="AB1064" i="3"/>
  <c r="AC1064" i="3" s="1"/>
  <c r="AB1063" i="3"/>
  <c r="AC1063" i="3" s="1"/>
  <c r="AB1062" i="3"/>
  <c r="AC1062" i="3" s="1"/>
  <c r="AB1061" i="3"/>
  <c r="AC1061" i="3" s="1"/>
  <c r="AB1060" i="3"/>
  <c r="AC1060" i="3" s="1"/>
  <c r="AB1059" i="3"/>
  <c r="AC1059" i="3" s="1"/>
  <c r="AB1058" i="3"/>
  <c r="AC1058" i="3" s="1"/>
  <c r="AB1057" i="3"/>
  <c r="AC1057" i="3" s="1"/>
  <c r="AB1056" i="3"/>
  <c r="AC1056" i="3" s="1"/>
  <c r="AB1055" i="3"/>
  <c r="AC1055" i="3" s="1"/>
  <c r="AB1054" i="3"/>
  <c r="AC1054" i="3" s="1"/>
  <c r="AB1053" i="3"/>
  <c r="AC1053" i="3" s="1"/>
  <c r="AB1052" i="3"/>
  <c r="AC1052" i="3" s="1"/>
  <c r="AB1051" i="3"/>
  <c r="AC1051" i="3" s="1"/>
  <c r="AB1050" i="3"/>
  <c r="AC1050" i="3" s="1"/>
  <c r="AB1049" i="3"/>
  <c r="AC1049" i="3" s="1"/>
  <c r="AB1048" i="3"/>
  <c r="AC1048" i="3" s="1"/>
  <c r="AB1047" i="3"/>
  <c r="AC1047" i="3" s="1"/>
  <c r="AB1046" i="3"/>
  <c r="AC1046" i="3" s="1"/>
  <c r="AB1045" i="3"/>
  <c r="AC1045" i="3" s="1"/>
  <c r="AB1044" i="3"/>
  <c r="AC1044" i="3" s="1"/>
  <c r="AB1043" i="3"/>
  <c r="AC1043" i="3" s="1"/>
  <c r="AB1042" i="3"/>
  <c r="AC1042" i="3" s="1"/>
  <c r="AB1041" i="3"/>
  <c r="AC1041" i="3" s="1"/>
  <c r="AB1040" i="3"/>
  <c r="AC1040" i="3" s="1"/>
  <c r="AB1039" i="3"/>
  <c r="AC1039" i="3" s="1"/>
  <c r="AB1038" i="3"/>
  <c r="AC1038" i="3" s="1"/>
  <c r="AB1037" i="3"/>
  <c r="AC1037" i="3" s="1"/>
  <c r="AB1036" i="3"/>
  <c r="AC1036" i="3" s="1"/>
  <c r="AB1035" i="3"/>
  <c r="AC1035" i="3" s="1"/>
  <c r="AB1034" i="3"/>
  <c r="AC1034" i="3" s="1"/>
  <c r="AB1033" i="3"/>
  <c r="AC1033" i="3" s="1"/>
  <c r="AB1032" i="3"/>
  <c r="AC1032" i="3" s="1"/>
  <c r="AB1031" i="3"/>
  <c r="AC1031" i="3" s="1"/>
  <c r="AB1030" i="3"/>
  <c r="AC1030" i="3" s="1"/>
  <c r="AB1029" i="3"/>
  <c r="AC1029" i="3" s="1"/>
  <c r="AB1028" i="3"/>
  <c r="AC1028" i="3" s="1"/>
  <c r="AB1027" i="3"/>
  <c r="AC1027" i="3" s="1"/>
  <c r="AB1026" i="3"/>
  <c r="AC1026" i="3" s="1"/>
  <c r="AB1025" i="3"/>
  <c r="AC1025" i="3" s="1"/>
  <c r="AB1024" i="3"/>
  <c r="AC1024" i="3" s="1"/>
  <c r="AB1023" i="3"/>
  <c r="AC1023" i="3" s="1"/>
  <c r="AB1022" i="3"/>
  <c r="AC1022" i="3" s="1"/>
  <c r="AB1021" i="3"/>
  <c r="AC1021" i="3" s="1"/>
  <c r="AB1020" i="3"/>
  <c r="AC1020" i="3" s="1"/>
  <c r="AB1019" i="3"/>
  <c r="AC1019" i="3" s="1"/>
  <c r="AB1018" i="3"/>
  <c r="AC1018" i="3" s="1"/>
  <c r="AB1017" i="3"/>
  <c r="AC1017" i="3" s="1"/>
  <c r="AB1016" i="3"/>
  <c r="AC1016" i="3" s="1"/>
  <c r="AB1015" i="3"/>
  <c r="AC1015" i="3" s="1"/>
  <c r="AB1014" i="3"/>
  <c r="AC1014" i="3" s="1"/>
  <c r="AB1013" i="3"/>
  <c r="AC1013" i="3" s="1"/>
  <c r="AB1012" i="3"/>
  <c r="AC1012" i="3" s="1"/>
  <c r="AB1011" i="3"/>
  <c r="AC1011" i="3" s="1"/>
  <c r="AB1010" i="3"/>
  <c r="AC1010" i="3" s="1"/>
  <c r="AB1009" i="3"/>
  <c r="AC1009" i="3" s="1"/>
  <c r="AB1008" i="3"/>
  <c r="AC1008" i="3" s="1"/>
  <c r="AB1007" i="3"/>
  <c r="AC1007" i="3" s="1"/>
  <c r="AB1006" i="3"/>
  <c r="AC1006" i="3" s="1"/>
  <c r="AB1005" i="3"/>
  <c r="AC1005" i="3" s="1"/>
  <c r="AB1004" i="3"/>
  <c r="AC1004" i="3" s="1"/>
  <c r="AB1003" i="3"/>
  <c r="AC1003" i="3" s="1"/>
  <c r="AB1002" i="3"/>
  <c r="AC1002" i="3" s="1"/>
  <c r="AB1001" i="3"/>
  <c r="AC1001" i="3" s="1"/>
  <c r="AB1000" i="3"/>
  <c r="AC1000" i="3" s="1"/>
  <c r="AB999" i="3"/>
  <c r="AC999" i="3" s="1"/>
  <c r="AB998" i="3"/>
  <c r="AC998" i="3" s="1"/>
  <c r="AB997" i="3"/>
  <c r="AC997" i="3" s="1"/>
  <c r="AB996" i="3"/>
  <c r="AC996" i="3" s="1"/>
  <c r="AB995" i="3"/>
  <c r="AC995" i="3" s="1"/>
  <c r="AB994" i="3"/>
  <c r="AC994" i="3" s="1"/>
  <c r="AB993" i="3"/>
  <c r="AC993" i="3" s="1"/>
  <c r="AB992" i="3"/>
  <c r="AC992" i="3" s="1"/>
  <c r="AB991" i="3"/>
  <c r="AC991" i="3" s="1"/>
  <c r="AB990" i="3"/>
  <c r="AC990" i="3" s="1"/>
  <c r="AB989" i="3"/>
  <c r="AC989" i="3" s="1"/>
  <c r="AB988" i="3"/>
  <c r="AC988" i="3" s="1"/>
  <c r="AB987" i="3"/>
  <c r="AC987" i="3" s="1"/>
  <c r="AB986" i="3"/>
  <c r="AC986" i="3" s="1"/>
  <c r="AB985" i="3"/>
  <c r="AC985" i="3" s="1"/>
  <c r="AB984" i="3"/>
  <c r="AC984" i="3" s="1"/>
  <c r="AB983" i="3"/>
  <c r="AC983" i="3" s="1"/>
  <c r="AB982" i="3"/>
  <c r="AC982" i="3" s="1"/>
  <c r="AB981" i="3"/>
  <c r="AC981" i="3" s="1"/>
  <c r="AB980" i="3"/>
  <c r="AC980" i="3" s="1"/>
  <c r="AB979" i="3"/>
  <c r="AC979" i="3" s="1"/>
  <c r="AB978" i="3"/>
  <c r="AC978" i="3" s="1"/>
  <c r="AB977" i="3"/>
  <c r="AC977" i="3" s="1"/>
  <c r="AB976" i="3"/>
  <c r="AC976" i="3" s="1"/>
  <c r="AB975" i="3"/>
  <c r="AC975" i="3" s="1"/>
  <c r="AB974" i="3"/>
  <c r="AC974" i="3" s="1"/>
  <c r="AB973" i="3"/>
  <c r="AC973" i="3" s="1"/>
  <c r="AB972" i="3"/>
  <c r="AC972" i="3" s="1"/>
  <c r="AB971" i="3"/>
  <c r="AC971" i="3" s="1"/>
  <c r="AB970" i="3"/>
  <c r="AC970" i="3" s="1"/>
  <c r="AB969" i="3"/>
  <c r="AC969" i="3" s="1"/>
  <c r="AB968" i="3"/>
  <c r="AC968" i="3" s="1"/>
  <c r="AB967" i="3"/>
  <c r="AC967" i="3" s="1"/>
  <c r="AB966" i="3"/>
  <c r="AC966" i="3" s="1"/>
  <c r="AB965" i="3"/>
  <c r="AC965" i="3" s="1"/>
  <c r="AB964" i="3"/>
  <c r="AC964" i="3" s="1"/>
  <c r="AB963" i="3"/>
  <c r="AC963" i="3" s="1"/>
  <c r="AB962" i="3"/>
  <c r="AC962" i="3" s="1"/>
  <c r="AB961" i="3"/>
  <c r="AC961" i="3" s="1"/>
  <c r="AB960" i="3"/>
  <c r="AC960" i="3" s="1"/>
  <c r="AB959" i="3"/>
  <c r="AC959" i="3" s="1"/>
  <c r="AB958" i="3"/>
  <c r="AC958" i="3" s="1"/>
  <c r="AB957" i="3"/>
  <c r="AC957" i="3" s="1"/>
  <c r="AB956" i="3"/>
  <c r="AC956" i="3" s="1"/>
  <c r="AB955" i="3"/>
  <c r="AC955" i="3" s="1"/>
  <c r="AB954" i="3"/>
  <c r="AC954" i="3" s="1"/>
  <c r="AB953" i="3"/>
  <c r="AC953" i="3" s="1"/>
  <c r="AB952" i="3"/>
  <c r="AC952" i="3" s="1"/>
  <c r="AB951" i="3"/>
  <c r="AC951" i="3" s="1"/>
  <c r="AB950" i="3"/>
  <c r="AC950" i="3" s="1"/>
  <c r="AB949" i="3"/>
  <c r="AC949" i="3" s="1"/>
  <c r="AB948" i="3"/>
  <c r="AC948" i="3" s="1"/>
  <c r="AB947" i="3"/>
  <c r="AC947" i="3" s="1"/>
  <c r="AB946" i="3"/>
  <c r="AC946" i="3" s="1"/>
  <c r="AB945" i="3"/>
  <c r="AC945" i="3" s="1"/>
  <c r="AB944" i="3"/>
  <c r="AC944" i="3" s="1"/>
  <c r="AB943" i="3"/>
  <c r="AC943" i="3" s="1"/>
  <c r="AB942" i="3"/>
  <c r="AC942" i="3" s="1"/>
  <c r="AB941" i="3"/>
  <c r="AC941" i="3" s="1"/>
  <c r="AB940" i="3"/>
  <c r="AC940" i="3" s="1"/>
  <c r="AB939" i="3"/>
  <c r="AC939" i="3" s="1"/>
  <c r="AB938" i="3"/>
  <c r="AC938" i="3" s="1"/>
  <c r="AB937" i="3"/>
  <c r="AC937" i="3" s="1"/>
  <c r="AB936" i="3"/>
  <c r="AC936" i="3" s="1"/>
  <c r="AB935" i="3"/>
  <c r="AC935" i="3" s="1"/>
  <c r="AB934" i="3"/>
  <c r="AC934" i="3" s="1"/>
  <c r="AB933" i="3"/>
  <c r="AC933" i="3" s="1"/>
  <c r="AB932" i="3"/>
  <c r="AC932" i="3" s="1"/>
  <c r="AB931" i="3"/>
  <c r="AC931" i="3" s="1"/>
  <c r="AB930" i="3"/>
  <c r="AC930" i="3" s="1"/>
  <c r="AB929" i="3"/>
  <c r="AC929" i="3" s="1"/>
  <c r="AB928" i="3"/>
  <c r="AC928" i="3" s="1"/>
  <c r="AB927" i="3"/>
  <c r="AC927" i="3" s="1"/>
  <c r="AB926" i="3"/>
  <c r="AC926" i="3" s="1"/>
  <c r="AB925" i="3"/>
  <c r="AC925" i="3" s="1"/>
  <c r="AB924" i="3"/>
  <c r="AC924" i="3" s="1"/>
  <c r="AB923" i="3"/>
  <c r="AC923" i="3" s="1"/>
  <c r="AB922" i="3"/>
  <c r="AC922" i="3" s="1"/>
  <c r="AB921" i="3"/>
  <c r="AC921" i="3" s="1"/>
  <c r="AB920" i="3"/>
  <c r="AC920" i="3" s="1"/>
  <c r="AB919" i="3"/>
  <c r="AC919" i="3" s="1"/>
  <c r="AB918" i="3"/>
  <c r="AC918" i="3" s="1"/>
  <c r="AB917" i="3"/>
  <c r="AC917" i="3" s="1"/>
  <c r="AB916" i="3"/>
  <c r="AC916" i="3" s="1"/>
  <c r="AB915" i="3"/>
  <c r="AC915" i="3" s="1"/>
  <c r="AB914" i="3"/>
  <c r="AC914" i="3" s="1"/>
  <c r="AB913" i="3"/>
  <c r="AC913" i="3" s="1"/>
  <c r="AB912" i="3"/>
  <c r="AC912" i="3" s="1"/>
  <c r="AB911" i="3"/>
  <c r="AC911" i="3" s="1"/>
  <c r="AB910" i="3"/>
  <c r="AC910" i="3" s="1"/>
  <c r="AB909" i="3"/>
  <c r="AC909" i="3" s="1"/>
  <c r="AB908" i="3"/>
  <c r="AC908" i="3" s="1"/>
  <c r="AB907" i="3"/>
  <c r="AC907" i="3" s="1"/>
  <c r="AB906" i="3"/>
  <c r="AC906" i="3" s="1"/>
  <c r="AB905" i="3"/>
  <c r="AC905" i="3" s="1"/>
  <c r="AB904" i="3"/>
  <c r="AC904" i="3" s="1"/>
  <c r="AB903" i="3"/>
  <c r="AC903" i="3" s="1"/>
  <c r="AB902" i="3"/>
  <c r="AC902" i="3" s="1"/>
  <c r="AB901" i="3"/>
  <c r="AC901" i="3" s="1"/>
  <c r="AB900" i="3"/>
  <c r="AC900" i="3" s="1"/>
  <c r="AB899" i="3"/>
  <c r="AC899" i="3" s="1"/>
  <c r="AB898" i="3"/>
  <c r="AC898" i="3" s="1"/>
  <c r="AB897" i="3"/>
  <c r="AC897" i="3" s="1"/>
  <c r="AB896" i="3"/>
  <c r="AC896" i="3" s="1"/>
  <c r="AB895" i="3"/>
  <c r="AC895" i="3" s="1"/>
  <c r="AB894" i="3"/>
  <c r="AC894" i="3" s="1"/>
  <c r="AB893" i="3"/>
  <c r="AC893" i="3" s="1"/>
  <c r="AB892" i="3"/>
  <c r="AC892" i="3" s="1"/>
  <c r="AB891" i="3"/>
  <c r="AC891" i="3" s="1"/>
  <c r="AB890" i="3"/>
  <c r="AC890" i="3" s="1"/>
  <c r="AB889" i="3"/>
  <c r="AC889" i="3" s="1"/>
  <c r="AB888" i="3"/>
  <c r="AC888" i="3" s="1"/>
  <c r="AB887" i="3"/>
  <c r="AC887" i="3" s="1"/>
  <c r="AB886" i="3"/>
  <c r="AC886" i="3" s="1"/>
  <c r="AB885" i="3"/>
  <c r="AC885" i="3" s="1"/>
  <c r="AB884" i="3"/>
  <c r="AC884" i="3" s="1"/>
  <c r="AB883" i="3"/>
  <c r="AC883" i="3" s="1"/>
  <c r="AB882" i="3"/>
  <c r="AC882" i="3" s="1"/>
  <c r="AB881" i="3"/>
  <c r="AC881" i="3" s="1"/>
  <c r="AB880" i="3"/>
  <c r="AC880" i="3" s="1"/>
  <c r="AB879" i="3"/>
  <c r="AC879" i="3" s="1"/>
  <c r="AB878" i="3"/>
  <c r="AC878" i="3" s="1"/>
  <c r="AB877" i="3"/>
  <c r="AC877" i="3" s="1"/>
  <c r="AB876" i="3"/>
  <c r="AC876" i="3" s="1"/>
  <c r="AB875" i="3"/>
  <c r="AC875" i="3" s="1"/>
  <c r="AB874" i="3"/>
  <c r="AC874" i="3" s="1"/>
  <c r="AB873" i="3"/>
  <c r="AC873" i="3" s="1"/>
  <c r="AB872" i="3"/>
  <c r="AC872" i="3" s="1"/>
  <c r="AB871" i="3"/>
  <c r="AC871" i="3" s="1"/>
  <c r="AB870" i="3"/>
  <c r="AC870" i="3" s="1"/>
  <c r="AB869" i="3"/>
  <c r="AC869" i="3" s="1"/>
  <c r="AB868" i="3"/>
  <c r="AC868" i="3" s="1"/>
  <c r="AB867" i="3"/>
  <c r="AC867" i="3" s="1"/>
  <c r="AB866" i="3"/>
  <c r="AC866" i="3" s="1"/>
  <c r="AB865" i="3"/>
  <c r="AC865" i="3" s="1"/>
  <c r="AB864" i="3"/>
  <c r="AC864" i="3" s="1"/>
  <c r="AB863" i="3"/>
  <c r="AC863" i="3" s="1"/>
  <c r="AB862" i="3"/>
  <c r="AC862" i="3" s="1"/>
  <c r="AB861" i="3"/>
  <c r="AC861" i="3" s="1"/>
  <c r="AB860" i="3"/>
  <c r="AC860" i="3" s="1"/>
  <c r="AB859" i="3"/>
  <c r="AC859" i="3" s="1"/>
  <c r="AB858" i="3"/>
  <c r="AC858" i="3" s="1"/>
  <c r="AB857" i="3"/>
  <c r="AC857" i="3" s="1"/>
  <c r="AB856" i="3"/>
  <c r="AC856" i="3" s="1"/>
  <c r="AB855" i="3"/>
  <c r="AC855" i="3" s="1"/>
  <c r="AB854" i="3"/>
  <c r="AC854" i="3" s="1"/>
  <c r="AB853" i="3"/>
  <c r="AC853" i="3" s="1"/>
  <c r="AB852" i="3"/>
  <c r="AC852" i="3" s="1"/>
  <c r="AB851" i="3"/>
  <c r="AC851" i="3" s="1"/>
  <c r="AB850" i="3"/>
  <c r="AC850" i="3" s="1"/>
  <c r="AB849" i="3"/>
  <c r="AC849" i="3" s="1"/>
  <c r="AB848" i="3"/>
  <c r="AC848" i="3" s="1"/>
  <c r="AB847" i="3"/>
  <c r="AC847" i="3" s="1"/>
  <c r="AB846" i="3"/>
  <c r="AC846" i="3" s="1"/>
  <c r="AB845" i="3"/>
  <c r="AC845" i="3" s="1"/>
  <c r="AB844" i="3"/>
  <c r="AC844" i="3" s="1"/>
  <c r="AB843" i="3"/>
  <c r="AC843" i="3" s="1"/>
  <c r="AB842" i="3"/>
  <c r="AC842" i="3" s="1"/>
  <c r="AB841" i="3"/>
  <c r="AC841" i="3" s="1"/>
  <c r="AB840" i="3"/>
  <c r="AC840" i="3" s="1"/>
  <c r="AB839" i="3"/>
  <c r="AC839" i="3" s="1"/>
  <c r="AB838" i="3"/>
  <c r="AC838" i="3" s="1"/>
  <c r="AB837" i="3"/>
  <c r="AC837" i="3" s="1"/>
  <c r="AB836" i="3"/>
  <c r="AC836" i="3" s="1"/>
  <c r="AB835" i="3"/>
  <c r="AC835" i="3" s="1"/>
  <c r="AB834" i="3"/>
  <c r="AC834" i="3" s="1"/>
  <c r="AB833" i="3"/>
  <c r="AC833" i="3" s="1"/>
  <c r="AB832" i="3"/>
  <c r="AC832" i="3" s="1"/>
  <c r="AB831" i="3"/>
  <c r="AC831" i="3" s="1"/>
  <c r="AB830" i="3"/>
  <c r="AC830" i="3" s="1"/>
  <c r="AB829" i="3"/>
  <c r="AC829" i="3" s="1"/>
  <c r="AB828" i="3"/>
  <c r="AC828" i="3" s="1"/>
  <c r="AB827" i="3"/>
  <c r="AC827" i="3" s="1"/>
  <c r="AB826" i="3"/>
  <c r="AC826" i="3" s="1"/>
  <c r="AB825" i="3"/>
  <c r="AC825" i="3" s="1"/>
  <c r="AB824" i="3"/>
  <c r="AC824" i="3" s="1"/>
  <c r="AB823" i="3"/>
  <c r="AC823" i="3" s="1"/>
  <c r="AB822" i="3"/>
  <c r="AC822" i="3" s="1"/>
  <c r="AB821" i="3"/>
  <c r="AC821" i="3" s="1"/>
  <c r="AB820" i="3"/>
  <c r="AC820" i="3" s="1"/>
  <c r="AB819" i="3"/>
  <c r="AC819" i="3" s="1"/>
  <c r="AB818" i="3"/>
  <c r="AC818" i="3" s="1"/>
  <c r="AB817" i="3"/>
  <c r="AC817" i="3" s="1"/>
  <c r="AB816" i="3"/>
  <c r="AC816" i="3" s="1"/>
  <c r="AB815" i="3"/>
  <c r="AC815" i="3" s="1"/>
  <c r="AB814" i="3"/>
  <c r="AC814" i="3" s="1"/>
  <c r="AB813" i="3"/>
  <c r="AC813" i="3" s="1"/>
  <c r="AB812" i="3"/>
  <c r="AC812" i="3" s="1"/>
  <c r="AB811" i="3"/>
  <c r="AC811" i="3" s="1"/>
  <c r="AB810" i="3"/>
  <c r="AC810" i="3" s="1"/>
  <c r="AB809" i="3"/>
  <c r="AC809" i="3" s="1"/>
  <c r="AB808" i="3"/>
  <c r="AC808" i="3" s="1"/>
  <c r="AB807" i="3"/>
  <c r="AC807" i="3" s="1"/>
  <c r="AB806" i="3"/>
  <c r="AC806" i="3" s="1"/>
  <c r="AB805" i="3"/>
  <c r="AC805" i="3" s="1"/>
  <c r="AB804" i="3"/>
  <c r="AC804" i="3" s="1"/>
  <c r="AB803" i="3"/>
  <c r="AC803" i="3" s="1"/>
  <c r="AB802" i="3"/>
  <c r="AC802" i="3" s="1"/>
  <c r="AB801" i="3"/>
  <c r="AC801" i="3" s="1"/>
  <c r="AB800" i="3"/>
  <c r="AC800" i="3" s="1"/>
  <c r="AB799" i="3"/>
  <c r="AC799" i="3" s="1"/>
  <c r="AB798" i="3"/>
  <c r="AC798" i="3" s="1"/>
  <c r="AB797" i="3"/>
  <c r="AC797" i="3" s="1"/>
  <c r="AB796" i="3"/>
  <c r="AC796" i="3" s="1"/>
  <c r="AB795" i="3"/>
  <c r="AC795" i="3" s="1"/>
  <c r="AB794" i="3"/>
  <c r="AC794" i="3" s="1"/>
  <c r="AB793" i="3"/>
  <c r="AC793" i="3" s="1"/>
  <c r="AB792" i="3"/>
  <c r="AC792" i="3" s="1"/>
  <c r="AB791" i="3"/>
  <c r="AC791" i="3" s="1"/>
  <c r="AB790" i="3"/>
  <c r="AC790" i="3" s="1"/>
  <c r="AB789" i="3"/>
  <c r="AC789" i="3" s="1"/>
  <c r="AB788" i="3"/>
  <c r="AC788" i="3" s="1"/>
  <c r="AB787" i="3"/>
  <c r="AC787" i="3" s="1"/>
  <c r="AB786" i="3"/>
  <c r="AC786" i="3" s="1"/>
  <c r="AB785" i="3"/>
  <c r="AC785" i="3" s="1"/>
  <c r="AB784" i="3"/>
  <c r="AC784" i="3" s="1"/>
  <c r="AB783" i="3"/>
  <c r="AC783" i="3" s="1"/>
  <c r="AB782" i="3"/>
  <c r="AC782" i="3" s="1"/>
  <c r="AB781" i="3"/>
  <c r="AC781" i="3" s="1"/>
  <c r="AB780" i="3"/>
  <c r="AC780" i="3" s="1"/>
  <c r="AB779" i="3"/>
  <c r="AC779" i="3" s="1"/>
  <c r="AB778" i="3"/>
  <c r="AC778" i="3" s="1"/>
  <c r="AB777" i="3"/>
  <c r="AC777" i="3" s="1"/>
  <c r="AB776" i="3"/>
  <c r="AC776" i="3" s="1"/>
  <c r="AB775" i="3"/>
  <c r="AC775" i="3" s="1"/>
  <c r="AB774" i="3"/>
  <c r="AC774" i="3" s="1"/>
  <c r="AB773" i="3"/>
  <c r="AC773" i="3" s="1"/>
  <c r="AB772" i="3"/>
  <c r="AC772" i="3" s="1"/>
  <c r="AB771" i="3"/>
  <c r="AC771" i="3" s="1"/>
  <c r="AB770" i="3"/>
  <c r="AC770" i="3" s="1"/>
  <c r="AB769" i="3"/>
  <c r="AC769" i="3" s="1"/>
  <c r="AB768" i="3"/>
  <c r="AC768" i="3" s="1"/>
  <c r="AB767" i="3"/>
  <c r="AC767" i="3" s="1"/>
  <c r="AB766" i="3"/>
  <c r="AC766" i="3" s="1"/>
  <c r="AB765" i="3"/>
  <c r="AC765" i="3" s="1"/>
  <c r="AB764" i="3"/>
  <c r="AC764" i="3" s="1"/>
  <c r="AB763" i="3"/>
  <c r="AC763" i="3" s="1"/>
  <c r="AB762" i="3"/>
  <c r="AC762" i="3" s="1"/>
  <c r="AB761" i="3"/>
  <c r="AC761" i="3" s="1"/>
  <c r="AB760" i="3"/>
  <c r="AC760" i="3" s="1"/>
  <c r="AB759" i="3"/>
  <c r="AC759" i="3" s="1"/>
  <c r="AB758" i="3"/>
  <c r="AC758" i="3" s="1"/>
  <c r="AB757" i="3"/>
  <c r="AC757" i="3" s="1"/>
  <c r="AB756" i="3"/>
  <c r="AC756" i="3" s="1"/>
  <c r="AB755" i="3"/>
  <c r="AC755" i="3" s="1"/>
  <c r="AB754" i="3"/>
  <c r="AC754" i="3" s="1"/>
  <c r="AB753" i="3"/>
  <c r="AC753" i="3" s="1"/>
  <c r="AB752" i="3"/>
  <c r="AC752" i="3" s="1"/>
  <c r="AB751" i="3"/>
  <c r="AC751" i="3" s="1"/>
  <c r="AB750" i="3"/>
  <c r="AC750" i="3" s="1"/>
  <c r="AB749" i="3"/>
  <c r="AC749" i="3" s="1"/>
  <c r="AB748" i="3"/>
  <c r="AC748" i="3" s="1"/>
  <c r="AB747" i="3"/>
  <c r="AC747" i="3" s="1"/>
  <c r="AB746" i="3"/>
  <c r="AC746" i="3" s="1"/>
  <c r="AB745" i="3"/>
  <c r="AC745" i="3" s="1"/>
  <c r="AB744" i="3"/>
  <c r="AC744" i="3" s="1"/>
  <c r="AB743" i="3"/>
  <c r="AC743" i="3" s="1"/>
  <c r="AB742" i="3"/>
  <c r="AC742" i="3" s="1"/>
  <c r="AB741" i="3"/>
  <c r="AC741" i="3" s="1"/>
  <c r="AB740" i="3"/>
  <c r="AC740" i="3" s="1"/>
  <c r="AB739" i="3"/>
  <c r="AC739" i="3" s="1"/>
  <c r="AB738" i="3"/>
  <c r="AC738" i="3" s="1"/>
  <c r="AB737" i="3"/>
  <c r="AC737" i="3" s="1"/>
  <c r="AB736" i="3"/>
  <c r="AC736" i="3" s="1"/>
  <c r="AB735" i="3"/>
  <c r="AC735" i="3" s="1"/>
  <c r="AB734" i="3"/>
  <c r="AC734" i="3" s="1"/>
  <c r="AB733" i="3"/>
  <c r="AC733" i="3" s="1"/>
  <c r="AB732" i="3"/>
  <c r="AC732" i="3" s="1"/>
  <c r="AB731" i="3"/>
  <c r="AC731" i="3" s="1"/>
  <c r="AB730" i="3"/>
  <c r="AC730" i="3" s="1"/>
  <c r="AB729" i="3"/>
  <c r="AC729" i="3" s="1"/>
  <c r="AB728" i="3"/>
  <c r="AC728" i="3" s="1"/>
  <c r="AB727" i="3"/>
  <c r="AC727" i="3" s="1"/>
  <c r="AB726" i="3"/>
  <c r="AC726" i="3" s="1"/>
  <c r="AB725" i="3"/>
  <c r="AC725" i="3" s="1"/>
  <c r="AB724" i="3"/>
  <c r="AC724" i="3" s="1"/>
  <c r="AB723" i="3"/>
  <c r="AC723" i="3" s="1"/>
  <c r="AB722" i="3"/>
  <c r="AC722" i="3" s="1"/>
  <c r="AB721" i="3"/>
  <c r="AC721" i="3" s="1"/>
  <c r="AB720" i="3"/>
  <c r="AC720" i="3" s="1"/>
  <c r="AB719" i="3"/>
  <c r="AC719" i="3" s="1"/>
  <c r="AB718" i="3"/>
  <c r="AC718" i="3" s="1"/>
  <c r="AB717" i="3"/>
  <c r="AC717" i="3" s="1"/>
  <c r="AB716" i="3"/>
  <c r="AC716" i="3" s="1"/>
  <c r="AB715" i="3"/>
  <c r="AC715" i="3" s="1"/>
  <c r="AB714" i="3"/>
  <c r="AC714" i="3" s="1"/>
  <c r="AB713" i="3"/>
  <c r="AC713" i="3" s="1"/>
  <c r="AB712" i="3"/>
  <c r="AC712" i="3" s="1"/>
  <c r="AB711" i="3"/>
  <c r="AC711" i="3" s="1"/>
  <c r="AB710" i="3"/>
  <c r="AC710" i="3" s="1"/>
  <c r="AB709" i="3"/>
  <c r="AC709" i="3" s="1"/>
  <c r="AB708" i="3"/>
  <c r="AC708" i="3" s="1"/>
  <c r="AB707" i="3"/>
  <c r="AC707" i="3" s="1"/>
  <c r="AB706" i="3"/>
  <c r="AC706" i="3" s="1"/>
  <c r="AB705" i="3"/>
  <c r="AC705" i="3" s="1"/>
  <c r="AB704" i="3"/>
  <c r="AC704" i="3" s="1"/>
  <c r="AB703" i="3"/>
  <c r="AC703" i="3" s="1"/>
  <c r="AB702" i="3"/>
  <c r="AC702" i="3" s="1"/>
  <c r="AB701" i="3"/>
  <c r="AC701" i="3" s="1"/>
  <c r="AB700" i="3"/>
  <c r="AC700" i="3" s="1"/>
  <c r="AB699" i="3"/>
  <c r="AC699" i="3" s="1"/>
  <c r="AB698" i="3"/>
  <c r="AC698" i="3" s="1"/>
  <c r="AB697" i="3"/>
  <c r="AC697" i="3" s="1"/>
  <c r="AB696" i="3"/>
  <c r="AC696" i="3" s="1"/>
  <c r="AB695" i="3"/>
  <c r="AC695" i="3" s="1"/>
  <c r="AB694" i="3"/>
  <c r="AC694" i="3" s="1"/>
  <c r="AB693" i="3"/>
  <c r="AC693" i="3" s="1"/>
  <c r="AB692" i="3"/>
  <c r="AC692" i="3" s="1"/>
  <c r="AB691" i="3"/>
  <c r="AC691" i="3" s="1"/>
  <c r="AB690" i="3"/>
  <c r="AC690" i="3" s="1"/>
  <c r="AB689" i="3"/>
  <c r="AC689" i="3" s="1"/>
  <c r="AB688" i="3"/>
  <c r="AC688" i="3" s="1"/>
  <c r="AB687" i="3"/>
  <c r="AC687" i="3" s="1"/>
  <c r="AB686" i="3"/>
  <c r="AC686" i="3" s="1"/>
  <c r="AB685" i="3"/>
  <c r="AC685" i="3" s="1"/>
  <c r="AB684" i="3"/>
  <c r="AC684" i="3" s="1"/>
  <c r="AB683" i="3"/>
  <c r="AC683" i="3" s="1"/>
  <c r="AB682" i="3"/>
  <c r="AC682" i="3" s="1"/>
  <c r="AB681" i="3"/>
  <c r="AC681" i="3" s="1"/>
  <c r="AB680" i="3"/>
  <c r="AC680" i="3" s="1"/>
  <c r="AB679" i="3"/>
  <c r="AC679" i="3" s="1"/>
  <c r="AB678" i="3"/>
  <c r="AC678" i="3" s="1"/>
  <c r="AB677" i="3"/>
  <c r="AC677" i="3" s="1"/>
  <c r="AB676" i="3"/>
  <c r="AC676" i="3" s="1"/>
  <c r="AB675" i="3"/>
  <c r="AC675" i="3" s="1"/>
  <c r="AB674" i="3"/>
  <c r="AC674" i="3" s="1"/>
  <c r="AB673" i="3"/>
  <c r="AC673" i="3" s="1"/>
  <c r="AB672" i="3"/>
  <c r="AC672" i="3" s="1"/>
  <c r="AB671" i="3"/>
  <c r="AC671" i="3" s="1"/>
  <c r="AB670" i="3"/>
  <c r="AC670" i="3" s="1"/>
  <c r="AB669" i="3"/>
  <c r="AC669" i="3" s="1"/>
  <c r="AB668" i="3"/>
  <c r="AC668" i="3" s="1"/>
  <c r="AB667" i="3"/>
  <c r="AC667" i="3" s="1"/>
  <c r="AB666" i="3"/>
  <c r="AC666" i="3" s="1"/>
  <c r="AB665" i="3"/>
  <c r="AC665" i="3" s="1"/>
  <c r="AB664" i="3"/>
  <c r="AC664" i="3" s="1"/>
  <c r="AB663" i="3"/>
  <c r="AC663" i="3" s="1"/>
  <c r="AB662" i="3"/>
  <c r="AC662" i="3" s="1"/>
  <c r="AB661" i="3"/>
  <c r="AC661" i="3" s="1"/>
  <c r="AB660" i="3"/>
  <c r="AC660" i="3" s="1"/>
  <c r="AB659" i="3"/>
  <c r="AC659" i="3" s="1"/>
  <c r="AB658" i="3"/>
  <c r="AC658" i="3" s="1"/>
  <c r="AB657" i="3"/>
  <c r="AC657" i="3" s="1"/>
  <c r="AB656" i="3"/>
  <c r="AC656" i="3" s="1"/>
  <c r="AB655" i="3"/>
  <c r="AC655" i="3" s="1"/>
  <c r="AB654" i="3"/>
  <c r="AC654" i="3" s="1"/>
  <c r="AB653" i="3"/>
  <c r="AC653" i="3" s="1"/>
  <c r="AB652" i="3"/>
  <c r="AC652" i="3" s="1"/>
  <c r="AB651" i="3"/>
  <c r="AC651" i="3" s="1"/>
  <c r="AB650" i="3"/>
  <c r="AC650" i="3" s="1"/>
  <c r="AB649" i="3"/>
  <c r="AC649" i="3" s="1"/>
  <c r="AB648" i="3"/>
  <c r="AC648" i="3" s="1"/>
  <c r="AB647" i="3"/>
  <c r="AC647" i="3" s="1"/>
  <c r="AB646" i="3"/>
  <c r="AC646" i="3" s="1"/>
  <c r="AB645" i="3"/>
  <c r="AC645" i="3" s="1"/>
  <c r="AB644" i="3"/>
  <c r="AC644" i="3" s="1"/>
  <c r="AB643" i="3"/>
  <c r="AC643" i="3" s="1"/>
  <c r="AB642" i="3"/>
  <c r="AC642" i="3" s="1"/>
  <c r="AB641" i="3"/>
  <c r="AC641" i="3" s="1"/>
  <c r="AB640" i="3"/>
  <c r="AC640" i="3" s="1"/>
  <c r="AB639" i="3"/>
  <c r="AC639" i="3" s="1"/>
  <c r="AB638" i="3"/>
  <c r="AC638" i="3" s="1"/>
  <c r="AB637" i="3"/>
  <c r="AC637" i="3" s="1"/>
  <c r="AB636" i="3"/>
  <c r="AC636" i="3" s="1"/>
  <c r="AB635" i="3"/>
  <c r="AC635" i="3" s="1"/>
  <c r="AB634" i="3"/>
  <c r="AC634" i="3" s="1"/>
  <c r="AB633" i="3"/>
  <c r="AC633" i="3" s="1"/>
  <c r="AB632" i="3"/>
  <c r="AC632" i="3" s="1"/>
  <c r="AB631" i="3"/>
  <c r="AC631" i="3" s="1"/>
  <c r="AB630" i="3"/>
  <c r="AC630" i="3" s="1"/>
  <c r="AB629" i="3"/>
  <c r="AC629" i="3" s="1"/>
  <c r="AB628" i="3"/>
  <c r="AC628" i="3" s="1"/>
  <c r="AB627" i="3"/>
  <c r="AC627" i="3" s="1"/>
  <c r="AB626" i="3"/>
  <c r="AC626" i="3" s="1"/>
  <c r="AB625" i="3"/>
  <c r="AC625" i="3" s="1"/>
  <c r="AB624" i="3"/>
  <c r="AC624" i="3" s="1"/>
  <c r="AB623" i="3"/>
  <c r="AC623" i="3" s="1"/>
  <c r="AB622" i="3"/>
  <c r="AC622" i="3" s="1"/>
  <c r="AB621" i="3"/>
  <c r="AC621" i="3" s="1"/>
  <c r="AB620" i="3"/>
  <c r="AC620" i="3" s="1"/>
  <c r="AB619" i="3"/>
  <c r="AC619" i="3" s="1"/>
  <c r="AB618" i="3"/>
  <c r="AC618" i="3" s="1"/>
  <c r="AB617" i="3"/>
  <c r="AC617" i="3" s="1"/>
  <c r="AB616" i="3"/>
  <c r="AC616" i="3" s="1"/>
  <c r="AB615" i="3"/>
  <c r="AC615" i="3" s="1"/>
  <c r="AB614" i="3"/>
  <c r="AC614" i="3" s="1"/>
  <c r="AB613" i="3"/>
  <c r="AC613" i="3" s="1"/>
  <c r="AB612" i="3"/>
  <c r="AC612" i="3" s="1"/>
  <c r="AB611" i="3"/>
  <c r="AC611" i="3" s="1"/>
  <c r="AB610" i="3"/>
  <c r="AC610" i="3" s="1"/>
  <c r="AB609" i="3"/>
  <c r="AC609" i="3" s="1"/>
  <c r="AB608" i="3"/>
  <c r="AC608" i="3" s="1"/>
  <c r="AB607" i="3"/>
  <c r="AC607" i="3" s="1"/>
  <c r="AB606" i="3"/>
  <c r="AC606" i="3" s="1"/>
  <c r="AB605" i="3"/>
  <c r="AC605" i="3" s="1"/>
  <c r="AB604" i="3"/>
  <c r="AC604" i="3" s="1"/>
  <c r="AB603" i="3"/>
  <c r="AC603" i="3" s="1"/>
  <c r="AB602" i="3"/>
  <c r="AC602" i="3" s="1"/>
  <c r="AB601" i="3"/>
  <c r="AC601" i="3" s="1"/>
  <c r="AB600" i="3"/>
  <c r="AC600" i="3" s="1"/>
  <c r="AB599" i="3"/>
  <c r="AC599" i="3" s="1"/>
  <c r="AB598" i="3"/>
  <c r="AC598" i="3" s="1"/>
  <c r="AB597" i="3"/>
  <c r="AC597" i="3" s="1"/>
  <c r="AB596" i="3"/>
  <c r="AC596" i="3" s="1"/>
  <c r="AB595" i="3"/>
  <c r="AC595" i="3" s="1"/>
  <c r="AB594" i="3"/>
  <c r="AC594" i="3" s="1"/>
  <c r="AB593" i="3"/>
  <c r="AC593" i="3" s="1"/>
  <c r="AB592" i="3"/>
  <c r="AC592" i="3" s="1"/>
  <c r="AB591" i="3"/>
  <c r="AC591" i="3" s="1"/>
  <c r="AB590" i="3"/>
  <c r="AC590" i="3" s="1"/>
  <c r="AB589" i="3"/>
  <c r="AC589" i="3" s="1"/>
  <c r="AB588" i="3"/>
  <c r="AC588" i="3" s="1"/>
  <c r="AB587" i="3"/>
  <c r="AC587" i="3" s="1"/>
  <c r="AB586" i="3"/>
  <c r="AC586" i="3" s="1"/>
  <c r="AB585" i="3"/>
  <c r="AC585" i="3" s="1"/>
  <c r="AB584" i="3"/>
  <c r="AC584" i="3" s="1"/>
  <c r="AB583" i="3"/>
  <c r="AC583" i="3" s="1"/>
  <c r="AB582" i="3"/>
  <c r="AC582" i="3" s="1"/>
  <c r="AB581" i="3"/>
  <c r="AC581" i="3" s="1"/>
  <c r="AB580" i="3"/>
  <c r="AC580" i="3" s="1"/>
  <c r="AB579" i="3"/>
  <c r="AC579" i="3" s="1"/>
  <c r="AB578" i="3"/>
  <c r="AC578" i="3" s="1"/>
  <c r="AB577" i="3"/>
  <c r="AC577" i="3" s="1"/>
  <c r="AB576" i="3"/>
  <c r="AC576" i="3" s="1"/>
  <c r="AB575" i="3"/>
  <c r="AC575" i="3" s="1"/>
  <c r="AB574" i="3"/>
  <c r="AC574" i="3" s="1"/>
  <c r="AB573" i="3"/>
  <c r="AC573" i="3" s="1"/>
  <c r="AB572" i="3"/>
  <c r="AC572" i="3" s="1"/>
  <c r="AB571" i="3"/>
  <c r="AC571" i="3" s="1"/>
  <c r="AB570" i="3"/>
  <c r="AC570" i="3" s="1"/>
  <c r="AB569" i="3"/>
  <c r="AC569" i="3" s="1"/>
  <c r="AB568" i="3"/>
  <c r="AC568" i="3" s="1"/>
  <c r="AB567" i="3"/>
  <c r="AC567" i="3" s="1"/>
  <c r="AB566" i="3"/>
  <c r="AC566" i="3" s="1"/>
  <c r="AB565" i="3"/>
  <c r="AC565" i="3" s="1"/>
  <c r="AB564" i="3"/>
  <c r="AC564" i="3" s="1"/>
  <c r="AB563" i="3"/>
  <c r="AC563" i="3" s="1"/>
  <c r="AB562" i="3"/>
  <c r="AC562" i="3" s="1"/>
  <c r="AB561" i="3"/>
  <c r="AC561" i="3" s="1"/>
  <c r="AB560" i="3"/>
  <c r="AC560" i="3" s="1"/>
  <c r="AB559" i="3"/>
  <c r="AC559" i="3" s="1"/>
  <c r="AB558" i="3"/>
  <c r="AC558" i="3" s="1"/>
  <c r="AB557" i="3"/>
  <c r="AC557" i="3" s="1"/>
  <c r="AB556" i="3"/>
  <c r="AC556" i="3" s="1"/>
  <c r="AB555" i="3"/>
  <c r="AC555" i="3" s="1"/>
  <c r="AB554" i="3"/>
  <c r="AC554" i="3" s="1"/>
  <c r="AB553" i="3"/>
  <c r="AC553" i="3" s="1"/>
  <c r="AB552" i="3"/>
  <c r="AC552" i="3" s="1"/>
  <c r="AB551" i="3"/>
  <c r="AC551" i="3" s="1"/>
  <c r="AB550" i="3"/>
  <c r="AC550" i="3" s="1"/>
  <c r="AB549" i="3"/>
  <c r="AC549" i="3" s="1"/>
  <c r="AB548" i="3"/>
  <c r="AC548" i="3" s="1"/>
  <c r="AB547" i="3"/>
  <c r="AC547" i="3" s="1"/>
  <c r="AB546" i="3"/>
  <c r="AC546" i="3" s="1"/>
  <c r="AB545" i="3"/>
  <c r="AC545" i="3" s="1"/>
  <c r="AB544" i="3"/>
  <c r="AC544" i="3" s="1"/>
  <c r="AB543" i="3"/>
  <c r="AC543" i="3" s="1"/>
  <c r="AB542" i="3"/>
  <c r="AC542" i="3" s="1"/>
  <c r="AB541" i="3"/>
  <c r="AC541" i="3" s="1"/>
  <c r="AB540" i="3"/>
  <c r="AC540" i="3" s="1"/>
  <c r="AB539" i="3"/>
  <c r="AC539" i="3" s="1"/>
  <c r="AB538" i="3"/>
  <c r="AC538" i="3" s="1"/>
  <c r="AB537" i="3"/>
  <c r="AC537" i="3" s="1"/>
  <c r="AB536" i="3"/>
  <c r="AC536" i="3" s="1"/>
  <c r="AB535" i="3"/>
  <c r="AC535" i="3" s="1"/>
  <c r="AB534" i="3"/>
  <c r="AC534" i="3" s="1"/>
  <c r="AB533" i="3"/>
  <c r="AC533" i="3" s="1"/>
  <c r="AB532" i="3"/>
  <c r="AC532" i="3" s="1"/>
  <c r="AB531" i="3"/>
  <c r="AC531" i="3" s="1"/>
  <c r="AB530" i="3"/>
  <c r="AC530" i="3" s="1"/>
  <c r="AB529" i="3"/>
  <c r="AC529" i="3" s="1"/>
  <c r="AB528" i="3"/>
  <c r="AC528" i="3" s="1"/>
  <c r="AB527" i="3"/>
  <c r="AC527" i="3" s="1"/>
  <c r="AB526" i="3"/>
  <c r="AC526" i="3" s="1"/>
  <c r="AB525" i="3"/>
  <c r="AC525" i="3" s="1"/>
  <c r="AB524" i="3"/>
  <c r="AC524" i="3" s="1"/>
  <c r="AB523" i="3"/>
  <c r="AC523" i="3" s="1"/>
  <c r="AB522" i="3"/>
  <c r="AC522" i="3" s="1"/>
  <c r="AB521" i="3"/>
  <c r="AC521" i="3" s="1"/>
  <c r="AB520" i="3"/>
  <c r="AC520" i="3" s="1"/>
  <c r="AB519" i="3"/>
  <c r="AC519" i="3" s="1"/>
  <c r="AB518" i="3"/>
  <c r="AC518" i="3" s="1"/>
  <c r="AB517" i="3"/>
  <c r="AC517" i="3" s="1"/>
  <c r="AB516" i="3"/>
  <c r="AC516" i="3" s="1"/>
  <c r="AB515" i="3"/>
  <c r="AC515" i="3" s="1"/>
  <c r="AB514" i="3"/>
  <c r="AC514" i="3" s="1"/>
  <c r="AB513" i="3"/>
  <c r="AC513" i="3" s="1"/>
  <c r="AB512" i="3"/>
  <c r="AC512" i="3" s="1"/>
  <c r="AB511" i="3"/>
  <c r="AC511" i="3" s="1"/>
  <c r="AB510" i="3"/>
  <c r="AC510" i="3" s="1"/>
  <c r="AB509" i="3"/>
  <c r="AC509" i="3" s="1"/>
  <c r="AB508" i="3"/>
  <c r="AC508" i="3" s="1"/>
  <c r="AB507" i="3"/>
  <c r="AC507" i="3" s="1"/>
  <c r="AB506" i="3"/>
  <c r="AC506" i="3" s="1"/>
  <c r="AB505" i="3"/>
  <c r="AC505" i="3" s="1"/>
  <c r="AB504" i="3"/>
  <c r="AC504" i="3" s="1"/>
  <c r="AB503" i="3"/>
  <c r="AC503" i="3" s="1"/>
  <c r="AB502" i="3"/>
  <c r="AC502" i="3" s="1"/>
  <c r="AB501" i="3"/>
  <c r="AC501" i="3" s="1"/>
  <c r="AB500" i="3"/>
  <c r="AC500" i="3" s="1"/>
  <c r="AB499" i="3"/>
  <c r="AC499" i="3" s="1"/>
  <c r="AB498" i="3"/>
  <c r="AC498" i="3" s="1"/>
  <c r="AB497" i="3"/>
  <c r="AC497" i="3" s="1"/>
  <c r="AB496" i="3"/>
  <c r="AC496" i="3" s="1"/>
  <c r="AB495" i="3"/>
  <c r="AC495" i="3" s="1"/>
  <c r="AB494" i="3"/>
  <c r="AC494" i="3" s="1"/>
  <c r="AB493" i="3"/>
  <c r="AC493" i="3" s="1"/>
  <c r="AB492" i="3"/>
  <c r="AC492" i="3" s="1"/>
  <c r="AB491" i="3"/>
  <c r="AC491" i="3" s="1"/>
  <c r="AB490" i="3"/>
  <c r="AC490" i="3" s="1"/>
  <c r="AB489" i="3"/>
  <c r="AC489" i="3" s="1"/>
  <c r="AB488" i="3"/>
  <c r="AC488" i="3" s="1"/>
  <c r="AB487" i="3"/>
  <c r="AC487" i="3" s="1"/>
  <c r="AB486" i="3"/>
  <c r="AC486" i="3" s="1"/>
  <c r="AB485" i="3"/>
  <c r="AC485" i="3" s="1"/>
  <c r="AB484" i="3"/>
  <c r="AC484" i="3" s="1"/>
  <c r="AB483" i="3"/>
  <c r="AC483" i="3" s="1"/>
  <c r="AB482" i="3"/>
  <c r="AC482" i="3" s="1"/>
  <c r="AB481" i="3"/>
  <c r="AC481" i="3" s="1"/>
  <c r="AB480" i="3"/>
  <c r="AC480" i="3" s="1"/>
  <c r="AB479" i="3"/>
  <c r="AC479" i="3" s="1"/>
  <c r="AB478" i="3"/>
  <c r="AC478" i="3" s="1"/>
  <c r="AB477" i="3"/>
  <c r="AC477" i="3" s="1"/>
  <c r="AB476" i="3"/>
  <c r="AC476" i="3" s="1"/>
  <c r="AB475" i="3"/>
  <c r="AC475" i="3" s="1"/>
  <c r="AB474" i="3"/>
  <c r="AC474" i="3" s="1"/>
  <c r="AB473" i="3"/>
  <c r="AC473" i="3" s="1"/>
  <c r="AB472" i="3"/>
  <c r="AC472" i="3" s="1"/>
  <c r="AB471" i="3"/>
  <c r="AC471" i="3" s="1"/>
  <c r="AB470" i="3"/>
  <c r="AC470" i="3" s="1"/>
  <c r="AB469" i="3"/>
  <c r="AC469" i="3" s="1"/>
  <c r="AB468" i="3"/>
  <c r="AC468" i="3" s="1"/>
  <c r="AB467" i="3"/>
  <c r="AC467" i="3" s="1"/>
  <c r="AB466" i="3"/>
  <c r="AC466" i="3" s="1"/>
  <c r="AB465" i="3"/>
  <c r="AC465" i="3" s="1"/>
  <c r="AB464" i="3"/>
  <c r="AC464" i="3" s="1"/>
  <c r="AB463" i="3"/>
  <c r="AC463" i="3" s="1"/>
  <c r="AB462" i="3"/>
  <c r="AC462" i="3" s="1"/>
  <c r="AB461" i="3"/>
  <c r="AC461" i="3" s="1"/>
  <c r="AB460" i="3"/>
  <c r="AC460" i="3" s="1"/>
  <c r="AB459" i="3"/>
  <c r="AC459" i="3" s="1"/>
  <c r="AB458" i="3"/>
  <c r="AC458" i="3" s="1"/>
  <c r="AB457" i="3"/>
  <c r="AC457" i="3" s="1"/>
  <c r="AB456" i="3"/>
  <c r="AC456" i="3" s="1"/>
  <c r="AB455" i="3"/>
  <c r="AC455" i="3" s="1"/>
  <c r="AB454" i="3"/>
  <c r="AC454" i="3" s="1"/>
  <c r="AB453" i="3"/>
  <c r="AC453" i="3" s="1"/>
  <c r="AB452" i="3"/>
  <c r="AC452" i="3" s="1"/>
  <c r="AB451" i="3"/>
  <c r="AC451" i="3" s="1"/>
  <c r="AB450" i="3"/>
  <c r="AC450" i="3" s="1"/>
  <c r="AB449" i="3"/>
  <c r="AC449" i="3" s="1"/>
  <c r="AB448" i="3"/>
  <c r="AC448" i="3" s="1"/>
  <c r="AB447" i="3"/>
  <c r="AC447" i="3" s="1"/>
  <c r="AB446" i="3"/>
  <c r="AC446" i="3" s="1"/>
  <c r="AB445" i="3"/>
  <c r="AC445" i="3" s="1"/>
  <c r="AB444" i="3"/>
  <c r="AC444" i="3" s="1"/>
  <c r="AB443" i="3"/>
  <c r="AC443" i="3" s="1"/>
  <c r="AB442" i="3"/>
  <c r="AC442" i="3" s="1"/>
  <c r="AB441" i="3"/>
  <c r="AC441" i="3" s="1"/>
  <c r="AB440" i="3"/>
  <c r="AC440" i="3" s="1"/>
  <c r="AB439" i="3"/>
  <c r="AC439" i="3" s="1"/>
  <c r="AB438" i="3"/>
  <c r="AC438" i="3" s="1"/>
  <c r="AB437" i="3"/>
  <c r="AC437" i="3" s="1"/>
  <c r="AB436" i="3"/>
  <c r="AC436" i="3" s="1"/>
  <c r="AB435" i="3"/>
  <c r="AC435" i="3" s="1"/>
  <c r="AB434" i="3"/>
  <c r="AC434" i="3" s="1"/>
  <c r="AB433" i="3"/>
  <c r="AC433" i="3" s="1"/>
  <c r="AB432" i="3"/>
  <c r="AC432" i="3" s="1"/>
  <c r="AB431" i="3"/>
  <c r="AC431" i="3" s="1"/>
  <c r="AB430" i="3"/>
  <c r="AC430" i="3" s="1"/>
  <c r="AB429" i="3"/>
  <c r="AC429" i="3" s="1"/>
  <c r="AB428" i="3"/>
  <c r="AC428" i="3" s="1"/>
  <c r="AB427" i="3"/>
  <c r="AC427" i="3" s="1"/>
  <c r="AB426" i="3"/>
  <c r="AC426" i="3" s="1"/>
  <c r="AB425" i="3"/>
  <c r="AC425" i="3" s="1"/>
  <c r="AB424" i="3"/>
  <c r="AC424" i="3" s="1"/>
  <c r="AB423" i="3"/>
  <c r="AC423" i="3" s="1"/>
  <c r="AB422" i="3"/>
  <c r="AC422" i="3" s="1"/>
  <c r="AB421" i="3"/>
  <c r="AC421" i="3" s="1"/>
  <c r="AB420" i="3"/>
  <c r="AC420" i="3" s="1"/>
  <c r="AB419" i="3"/>
  <c r="AC419" i="3" s="1"/>
  <c r="AB418" i="3"/>
  <c r="AC418" i="3" s="1"/>
  <c r="AB417" i="3"/>
  <c r="AC417" i="3" s="1"/>
  <c r="AB416" i="3"/>
  <c r="AC416" i="3" s="1"/>
  <c r="AB415" i="3"/>
  <c r="AC415" i="3" s="1"/>
  <c r="AB414" i="3"/>
  <c r="AC414" i="3" s="1"/>
  <c r="AB413" i="3"/>
  <c r="AC413" i="3" s="1"/>
  <c r="AB412" i="3"/>
  <c r="AC412" i="3" s="1"/>
  <c r="AB411" i="3"/>
  <c r="AC411" i="3" s="1"/>
  <c r="AB410" i="3"/>
  <c r="AC410" i="3" s="1"/>
  <c r="AB409" i="3"/>
  <c r="AC409" i="3" s="1"/>
  <c r="AB408" i="3"/>
  <c r="AC408" i="3" s="1"/>
  <c r="AB407" i="3"/>
  <c r="AC407" i="3" s="1"/>
  <c r="AB406" i="3"/>
  <c r="AC406" i="3" s="1"/>
  <c r="AB405" i="3"/>
  <c r="AC405" i="3" s="1"/>
  <c r="AB404" i="3"/>
  <c r="AC404" i="3" s="1"/>
  <c r="AB403" i="3"/>
  <c r="AC403" i="3" s="1"/>
  <c r="AB402" i="3"/>
  <c r="AC402" i="3" s="1"/>
  <c r="AB401" i="3"/>
  <c r="AC401" i="3" s="1"/>
  <c r="AB400" i="3"/>
  <c r="AC400" i="3" s="1"/>
  <c r="AB399" i="3"/>
  <c r="AC399" i="3" s="1"/>
  <c r="AB398" i="3"/>
  <c r="AC398" i="3" s="1"/>
  <c r="AB397" i="3"/>
  <c r="AC397" i="3" s="1"/>
  <c r="AB396" i="3"/>
  <c r="AC396" i="3" s="1"/>
  <c r="AB395" i="3"/>
  <c r="AC395" i="3" s="1"/>
  <c r="AB394" i="3"/>
  <c r="AC394" i="3" s="1"/>
  <c r="AB393" i="3"/>
  <c r="AC393" i="3" s="1"/>
  <c r="AB392" i="3"/>
  <c r="AC392" i="3" s="1"/>
  <c r="AB391" i="3"/>
  <c r="AC391" i="3" s="1"/>
  <c r="AB390" i="3"/>
  <c r="AC390" i="3" s="1"/>
  <c r="AB389" i="3"/>
  <c r="AC389" i="3" s="1"/>
  <c r="AB388" i="3"/>
  <c r="AC388" i="3" s="1"/>
  <c r="AB387" i="3"/>
  <c r="AC387" i="3" s="1"/>
  <c r="AB386" i="3"/>
  <c r="AC386" i="3" s="1"/>
  <c r="AB385" i="3"/>
  <c r="AC385" i="3" s="1"/>
  <c r="AB384" i="3"/>
  <c r="AC384" i="3" s="1"/>
  <c r="AB383" i="3"/>
  <c r="AC383" i="3" s="1"/>
  <c r="AB382" i="3"/>
  <c r="AC382" i="3" s="1"/>
  <c r="AB381" i="3"/>
  <c r="AC381" i="3" s="1"/>
  <c r="AB380" i="3"/>
  <c r="AC380" i="3" s="1"/>
  <c r="AB379" i="3"/>
  <c r="AC379" i="3" s="1"/>
  <c r="AB378" i="3"/>
  <c r="AC378" i="3" s="1"/>
  <c r="AB377" i="3"/>
  <c r="AC377" i="3" s="1"/>
  <c r="AB376" i="3"/>
  <c r="AC376" i="3" s="1"/>
  <c r="AB375" i="3"/>
  <c r="AC375" i="3" s="1"/>
  <c r="AB374" i="3"/>
  <c r="AC374" i="3" s="1"/>
  <c r="AB373" i="3"/>
  <c r="AC373" i="3" s="1"/>
  <c r="AB372" i="3"/>
  <c r="AC372" i="3" s="1"/>
  <c r="AB371" i="3"/>
  <c r="AC371" i="3" s="1"/>
  <c r="AB370" i="3"/>
  <c r="AC370" i="3" s="1"/>
  <c r="AB369" i="3"/>
  <c r="AC369" i="3" s="1"/>
  <c r="AB368" i="3"/>
  <c r="AC368" i="3" s="1"/>
  <c r="AB367" i="3"/>
  <c r="AC367" i="3" s="1"/>
  <c r="AB366" i="3"/>
  <c r="AC366" i="3" s="1"/>
  <c r="AB365" i="3"/>
  <c r="AC365" i="3" s="1"/>
  <c r="AB364" i="3"/>
  <c r="AC364" i="3" s="1"/>
  <c r="AB363" i="3"/>
  <c r="AC363" i="3" s="1"/>
  <c r="AB362" i="3"/>
  <c r="AC362" i="3" s="1"/>
  <c r="AB361" i="3"/>
  <c r="AC361" i="3" s="1"/>
  <c r="AB360" i="3"/>
  <c r="AC360" i="3" s="1"/>
  <c r="AB359" i="3"/>
  <c r="AC359" i="3" s="1"/>
  <c r="AB358" i="3"/>
  <c r="AC358" i="3" s="1"/>
  <c r="AB357" i="3"/>
  <c r="AC357" i="3" s="1"/>
  <c r="AB356" i="3"/>
  <c r="AC356" i="3" s="1"/>
  <c r="AB355" i="3"/>
  <c r="AC355" i="3" s="1"/>
  <c r="AB354" i="3"/>
  <c r="AC354" i="3" s="1"/>
  <c r="AB353" i="3"/>
  <c r="AC353" i="3" s="1"/>
  <c r="AB352" i="3"/>
  <c r="AC352" i="3" s="1"/>
  <c r="AB351" i="3"/>
  <c r="AC351" i="3" s="1"/>
  <c r="AB350" i="3"/>
  <c r="AC350" i="3" s="1"/>
  <c r="AB349" i="3"/>
  <c r="AC349" i="3" s="1"/>
  <c r="AB348" i="3"/>
  <c r="AC348" i="3" s="1"/>
  <c r="AB347" i="3"/>
  <c r="AC347" i="3" s="1"/>
  <c r="AB346" i="3"/>
  <c r="AC346" i="3" s="1"/>
  <c r="AB345" i="3"/>
  <c r="AC345" i="3" s="1"/>
  <c r="AB344" i="3"/>
  <c r="AC344" i="3" s="1"/>
  <c r="AB343" i="3"/>
  <c r="AC343" i="3" s="1"/>
  <c r="AB342" i="3"/>
  <c r="AC342" i="3" s="1"/>
  <c r="AB341" i="3"/>
  <c r="AC341" i="3" s="1"/>
  <c r="AB340" i="3"/>
  <c r="AC340" i="3" s="1"/>
  <c r="AB339" i="3"/>
  <c r="AC339" i="3" s="1"/>
  <c r="AB338" i="3"/>
  <c r="AC338" i="3" s="1"/>
  <c r="AB337" i="3"/>
  <c r="AC337" i="3" s="1"/>
  <c r="AB336" i="3"/>
  <c r="AC336" i="3" s="1"/>
  <c r="AB335" i="3"/>
  <c r="AC335" i="3" s="1"/>
  <c r="AB334" i="3"/>
  <c r="AC334" i="3" s="1"/>
  <c r="AB333" i="3"/>
  <c r="AC333" i="3" s="1"/>
  <c r="AB332" i="3"/>
  <c r="AC332" i="3" s="1"/>
  <c r="AB331" i="3"/>
  <c r="AC331" i="3" s="1"/>
  <c r="AB330" i="3"/>
  <c r="AC330" i="3" s="1"/>
  <c r="AB329" i="3"/>
  <c r="AC329" i="3" s="1"/>
  <c r="AB328" i="3"/>
  <c r="AC328" i="3" s="1"/>
  <c r="AB327" i="3"/>
  <c r="AC327" i="3" s="1"/>
  <c r="AB326" i="3"/>
  <c r="AC326" i="3" s="1"/>
  <c r="AB325" i="3"/>
  <c r="AC325" i="3" s="1"/>
  <c r="AB324" i="3"/>
  <c r="AC324" i="3" s="1"/>
  <c r="AB323" i="3"/>
  <c r="AC323" i="3" s="1"/>
  <c r="AB322" i="3"/>
  <c r="AB321" i="3"/>
  <c r="AC321" i="3" s="1"/>
  <c r="AB320" i="3"/>
  <c r="AC320" i="3" s="1"/>
  <c r="AB319" i="3"/>
  <c r="AC319" i="3" s="1"/>
  <c r="AB318" i="3"/>
  <c r="AC318" i="3" s="1"/>
  <c r="AB317" i="3"/>
  <c r="AC317" i="3" s="1"/>
  <c r="AB316" i="3"/>
  <c r="AC316" i="3" s="1"/>
  <c r="AB315" i="3"/>
  <c r="AC315" i="3" s="1"/>
  <c r="AB314" i="3"/>
  <c r="AC314" i="3" s="1"/>
  <c r="AB313" i="3"/>
  <c r="AC313" i="3" s="1"/>
  <c r="AB312" i="3"/>
  <c r="AC312" i="3" s="1"/>
  <c r="AB311" i="3"/>
  <c r="AC311" i="3" s="1"/>
  <c r="AB310" i="3"/>
  <c r="AC310" i="3" s="1"/>
  <c r="AB309" i="3"/>
  <c r="AC309" i="3" s="1"/>
  <c r="AB308" i="3"/>
  <c r="AC308" i="3" s="1"/>
  <c r="AB307" i="3"/>
  <c r="AC307" i="3" s="1"/>
  <c r="AB306" i="3"/>
  <c r="AC306" i="3" s="1"/>
  <c r="AB305" i="3"/>
  <c r="AC305" i="3" s="1"/>
  <c r="AB304" i="3"/>
  <c r="AC304" i="3" s="1"/>
  <c r="AB303" i="3"/>
  <c r="AC303" i="3" s="1"/>
  <c r="AB302" i="3"/>
  <c r="AC302" i="3" s="1"/>
  <c r="AB301" i="3"/>
  <c r="AC301" i="3" s="1"/>
  <c r="AB300" i="3"/>
  <c r="AC300" i="3" s="1"/>
  <c r="AB299" i="3"/>
  <c r="AC299" i="3" s="1"/>
  <c r="AB298" i="3"/>
  <c r="AC298" i="3" s="1"/>
  <c r="AB297" i="3"/>
  <c r="AC297" i="3" s="1"/>
  <c r="AB296" i="3"/>
  <c r="AC296" i="3" s="1"/>
  <c r="AB295" i="3"/>
  <c r="AC295" i="3" s="1"/>
  <c r="AB294" i="3"/>
  <c r="AC294" i="3" s="1"/>
  <c r="AB293" i="3"/>
  <c r="AC293" i="3" s="1"/>
  <c r="AB292" i="3"/>
  <c r="AC292" i="3" s="1"/>
  <c r="AB291" i="3"/>
  <c r="AC291" i="3" s="1"/>
  <c r="AB290" i="3"/>
  <c r="AC290" i="3" s="1"/>
  <c r="AB289" i="3"/>
  <c r="AC289" i="3" s="1"/>
  <c r="AB288" i="3"/>
  <c r="AC288" i="3" s="1"/>
  <c r="AB287" i="3"/>
  <c r="AC287" i="3" s="1"/>
  <c r="AB286" i="3"/>
  <c r="AC286" i="3" s="1"/>
  <c r="AB285" i="3"/>
  <c r="AC285" i="3" s="1"/>
  <c r="AB284" i="3"/>
  <c r="AC284" i="3" s="1"/>
  <c r="AB283" i="3"/>
  <c r="AC283" i="3" s="1"/>
  <c r="AB282" i="3"/>
  <c r="AC282" i="3" s="1"/>
  <c r="AB281" i="3"/>
  <c r="AC281" i="3" s="1"/>
  <c r="AB280" i="3"/>
  <c r="AC280" i="3" s="1"/>
  <c r="AB279" i="3"/>
  <c r="AC279" i="3" s="1"/>
  <c r="AB278" i="3"/>
  <c r="AC278" i="3" s="1"/>
  <c r="AB277" i="3"/>
  <c r="AC277" i="3" s="1"/>
  <c r="AB276" i="3"/>
  <c r="AC276" i="3" s="1"/>
  <c r="AB275" i="3"/>
  <c r="AC275" i="3" s="1"/>
  <c r="AB274" i="3"/>
  <c r="AC274" i="3" s="1"/>
  <c r="AB273" i="3"/>
  <c r="AC273" i="3" s="1"/>
  <c r="AB272" i="3"/>
  <c r="AC272" i="3" s="1"/>
  <c r="AB271" i="3"/>
  <c r="AC271" i="3" s="1"/>
  <c r="AB270" i="3"/>
  <c r="AC270" i="3" s="1"/>
  <c r="AB269" i="3"/>
  <c r="AC269" i="3" s="1"/>
  <c r="AB268" i="3"/>
  <c r="AC268" i="3" s="1"/>
  <c r="AB267" i="3"/>
  <c r="AC267" i="3" s="1"/>
  <c r="AB266" i="3"/>
  <c r="AC266" i="3" s="1"/>
  <c r="AB265" i="3"/>
  <c r="AC265" i="3" s="1"/>
  <c r="AB264" i="3"/>
  <c r="AC264" i="3" s="1"/>
  <c r="AB263" i="3"/>
  <c r="AC263" i="3" s="1"/>
  <c r="AB262" i="3"/>
  <c r="AC262" i="3" s="1"/>
  <c r="AB261" i="3"/>
  <c r="AC261" i="3" s="1"/>
  <c r="AB260" i="3"/>
  <c r="AC260" i="3" s="1"/>
  <c r="AB259" i="3"/>
  <c r="AC259" i="3" s="1"/>
  <c r="AB258" i="3"/>
  <c r="AC258" i="3" s="1"/>
  <c r="AB257" i="3"/>
  <c r="AC257" i="3" s="1"/>
  <c r="AB256" i="3"/>
  <c r="AC256" i="3" s="1"/>
  <c r="AB255" i="3"/>
  <c r="AC255" i="3" s="1"/>
  <c r="AB254" i="3"/>
  <c r="AC254" i="3" s="1"/>
  <c r="AB253" i="3"/>
  <c r="AC253" i="3" s="1"/>
  <c r="AB252" i="3"/>
  <c r="AC252" i="3" s="1"/>
  <c r="AB251" i="3"/>
  <c r="AC251" i="3" s="1"/>
  <c r="AB250" i="3"/>
  <c r="AC250" i="3" s="1"/>
  <c r="AB249" i="3"/>
  <c r="AC249" i="3" s="1"/>
  <c r="AB248" i="3"/>
  <c r="AC248" i="3" s="1"/>
  <c r="AB247" i="3"/>
  <c r="AC247" i="3" s="1"/>
  <c r="AB246" i="3"/>
  <c r="AC246" i="3" s="1"/>
  <c r="AB245" i="3"/>
  <c r="AC245" i="3" s="1"/>
  <c r="AB244" i="3"/>
  <c r="AC244" i="3" s="1"/>
  <c r="AB243" i="3"/>
  <c r="AC243" i="3" s="1"/>
  <c r="AB242" i="3"/>
  <c r="AC242" i="3" s="1"/>
  <c r="AB241" i="3"/>
  <c r="AC241" i="3" s="1"/>
  <c r="AB240" i="3"/>
  <c r="AC240" i="3" s="1"/>
  <c r="AB239" i="3"/>
  <c r="AC239" i="3" s="1"/>
  <c r="AB238" i="3"/>
  <c r="AC238" i="3" s="1"/>
  <c r="AB237" i="3"/>
  <c r="AC237" i="3" s="1"/>
  <c r="AB236" i="3"/>
  <c r="AC236" i="3" s="1"/>
  <c r="AB235" i="3"/>
  <c r="AC235" i="3" s="1"/>
  <c r="AB234" i="3"/>
  <c r="AC234" i="3" s="1"/>
  <c r="AB233" i="3"/>
  <c r="AC233" i="3" s="1"/>
  <c r="AB232" i="3"/>
  <c r="AC232" i="3" s="1"/>
  <c r="AB231" i="3"/>
  <c r="AC231" i="3" s="1"/>
  <c r="AB230" i="3"/>
  <c r="AC230" i="3" s="1"/>
  <c r="AB229" i="3"/>
  <c r="AC229" i="3" s="1"/>
  <c r="AB228" i="3"/>
  <c r="AC228" i="3" s="1"/>
  <c r="AB227" i="3"/>
  <c r="AC227" i="3" s="1"/>
  <c r="AB226" i="3"/>
  <c r="AC226" i="3" s="1"/>
  <c r="AB225" i="3"/>
  <c r="AC225" i="3" s="1"/>
  <c r="AB224" i="3"/>
  <c r="AC224" i="3" s="1"/>
  <c r="AB223" i="3"/>
  <c r="AC223" i="3" s="1"/>
  <c r="AB222" i="3"/>
  <c r="AC222" i="3" s="1"/>
  <c r="AB221" i="3"/>
  <c r="AC221" i="3" s="1"/>
  <c r="AB220" i="3"/>
  <c r="AC220" i="3" s="1"/>
  <c r="AB219" i="3"/>
  <c r="AC219" i="3" s="1"/>
  <c r="AB218" i="3"/>
  <c r="AC218" i="3" s="1"/>
  <c r="AB217" i="3"/>
  <c r="AC217" i="3" s="1"/>
  <c r="AB216" i="3"/>
  <c r="AC216" i="3" s="1"/>
  <c r="AB215" i="3"/>
  <c r="AC215" i="3" s="1"/>
  <c r="AB214" i="3"/>
  <c r="AC214" i="3" s="1"/>
  <c r="AB213" i="3"/>
  <c r="AC213" i="3" s="1"/>
  <c r="AB212" i="3"/>
  <c r="AC212" i="3" s="1"/>
  <c r="AB211" i="3"/>
  <c r="AC211" i="3" s="1"/>
  <c r="AB210" i="3"/>
  <c r="AC210" i="3" s="1"/>
  <c r="AB209" i="3"/>
  <c r="AC209" i="3" s="1"/>
  <c r="AB208" i="3"/>
  <c r="AC208" i="3" s="1"/>
  <c r="AB207" i="3"/>
  <c r="AC207" i="3" s="1"/>
  <c r="AB206" i="3"/>
  <c r="AC206" i="3" s="1"/>
  <c r="AB205" i="3"/>
  <c r="AC205" i="3" s="1"/>
  <c r="AB204" i="3"/>
  <c r="AC204" i="3" s="1"/>
  <c r="AB203" i="3"/>
  <c r="AC203" i="3" s="1"/>
  <c r="AB202" i="3"/>
  <c r="AB201" i="3"/>
  <c r="AC201" i="3" s="1"/>
  <c r="AB200" i="3"/>
  <c r="AC200" i="3" s="1"/>
  <c r="AB199" i="3"/>
  <c r="AC199" i="3" s="1"/>
  <c r="AB198" i="3"/>
  <c r="AC198" i="3" s="1"/>
  <c r="AB197" i="3"/>
  <c r="AC197" i="3" s="1"/>
  <c r="AB196" i="3"/>
  <c r="AC196" i="3" s="1"/>
  <c r="AB195" i="3"/>
  <c r="AC195" i="3" s="1"/>
  <c r="AB194" i="3"/>
  <c r="AC194" i="3" s="1"/>
  <c r="AB193" i="3"/>
  <c r="AC193" i="3" s="1"/>
  <c r="AB192" i="3"/>
  <c r="AB191" i="3"/>
  <c r="AC191" i="3" s="1"/>
  <c r="AB190" i="3"/>
  <c r="AC190" i="3" s="1"/>
  <c r="AB189" i="3"/>
  <c r="AC189" i="3" s="1"/>
  <c r="AB188" i="3"/>
  <c r="AC188" i="3" s="1"/>
  <c r="AB187" i="3"/>
  <c r="AC187" i="3" s="1"/>
  <c r="AB186" i="3"/>
  <c r="AC186" i="3" s="1"/>
  <c r="AB185" i="3"/>
  <c r="AC185" i="3" s="1"/>
  <c r="AB184" i="3"/>
  <c r="AC184" i="3" s="1"/>
  <c r="AB183" i="3"/>
  <c r="AC183" i="3" s="1"/>
  <c r="AB182" i="3"/>
  <c r="AC182" i="3" s="1"/>
  <c r="AB181" i="3"/>
  <c r="AC181" i="3" s="1"/>
  <c r="AB180" i="3"/>
  <c r="AC180" i="3" s="1"/>
  <c r="AB179" i="3"/>
  <c r="AC179" i="3" s="1"/>
  <c r="AB178" i="3"/>
  <c r="AC178" i="3" s="1"/>
  <c r="AB177" i="3"/>
  <c r="AC177" i="3" s="1"/>
  <c r="AB176" i="3"/>
  <c r="AC176" i="3" s="1"/>
  <c r="AB175" i="3"/>
  <c r="AC175" i="3" s="1"/>
  <c r="AB174" i="3"/>
  <c r="AC174" i="3" s="1"/>
  <c r="AB173" i="3"/>
  <c r="AB172" i="3"/>
  <c r="AC172" i="3" s="1"/>
  <c r="AB171" i="3"/>
  <c r="AC171" i="3" s="1"/>
  <c r="AB170" i="3"/>
  <c r="AC170" i="3" s="1"/>
  <c r="AB169" i="3"/>
  <c r="AC169" i="3" s="1"/>
  <c r="AB168" i="3"/>
  <c r="AC168" i="3" s="1"/>
  <c r="AB167" i="3"/>
  <c r="AC167" i="3" s="1"/>
  <c r="AB166" i="3"/>
  <c r="AC166" i="3" s="1"/>
  <c r="AB165" i="3"/>
  <c r="AC165" i="3" s="1"/>
  <c r="AB164" i="3"/>
  <c r="AC164" i="3" s="1"/>
  <c r="AB163" i="3"/>
  <c r="AC163" i="3" s="1"/>
  <c r="AB162" i="3"/>
  <c r="AC162" i="3" s="1"/>
  <c r="AB161" i="3"/>
  <c r="AC161" i="3" s="1"/>
  <c r="AB160" i="3"/>
  <c r="AC160" i="3" s="1"/>
  <c r="AB159" i="3"/>
  <c r="AC159" i="3" s="1"/>
  <c r="AB158" i="3"/>
  <c r="AC158" i="3" s="1"/>
  <c r="AB157" i="3"/>
  <c r="AC157" i="3" s="1"/>
  <c r="AB156" i="3"/>
  <c r="AC156" i="3" s="1"/>
  <c r="AB155" i="3"/>
  <c r="AC155" i="3" s="1"/>
  <c r="AB154" i="3"/>
  <c r="AC154" i="3" s="1"/>
  <c r="AB153" i="3"/>
  <c r="AC153" i="3" s="1"/>
  <c r="AB152" i="3"/>
  <c r="AC152" i="3" s="1"/>
  <c r="AB151" i="3"/>
  <c r="AC151" i="3" s="1"/>
  <c r="AB150" i="3"/>
  <c r="AC150" i="3" s="1"/>
  <c r="AB149" i="3"/>
  <c r="AC149" i="3" s="1"/>
  <c r="AB148" i="3"/>
  <c r="AB147" i="3"/>
  <c r="AB146" i="3"/>
  <c r="AB145" i="3"/>
  <c r="AB144" i="3"/>
  <c r="AB143" i="3"/>
  <c r="AB142" i="3"/>
  <c r="AB141" i="3"/>
  <c r="AB140" i="3"/>
  <c r="AB139" i="3"/>
  <c r="AC139" i="3" s="1"/>
  <c r="AB138" i="3"/>
  <c r="AB137" i="3"/>
  <c r="AC137" i="3" s="1"/>
  <c r="AB136" i="3"/>
  <c r="AC136" i="3" s="1"/>
  <c r="AB135" i="3"/>
  <c r="AC135" i="3" s="1"/>
  <c r="AB134" i="3"/>
  <c r="AC134" i="3" s="1"/>
  <c r="AB133" i="3"/>
  <c r="AC133" i="3" s="1"/>
  <c r="AB132" i="3"/>
  <c r="AC132" i="3" s="1"/>
  <c r="AB131" i="3"/>
  <c r="AC131" i="3" s="1"/>
  <c r="AB130" i="3"/>
  <c r="AC130" i="3" s="1"/>
  <c r="AB129" i="3"/>
  <c r="AC129" i="3" s="1"/>
  <c r="AB128" i="3"/>
  <c r="AC128" i="3" s="1"/>
  <c r="AB127" i="3"/>
  <c r="AC127" i="3" s="1"/>
  <c r="AB126" i="3"/>
  <c r="AC126" i="3" s="1"/>
  <c r="AB125" i="3"/>
  <c r="AC125" i="3" s="1"/>
  <c r="AB124" i="3"/>
  <c r="AC124" i="3" s="1"/>
  <c r="AB123" i="3"/>
  <c r="AC123" i="3" s="1"/>
  <c r="AB122" i="3"/>
  <c r="AC122" i="3" s="1"/>
  <c r="AB121" i="3"/>
  <c r="AC121" i="3" s="1"/>
  <c r="AB120" i="3"/>
  <c r="AC120" i="3" s="1"/>
  <c r="AB119" i="3"/>
  <c r="AC119" i="3" s="1"/>
  <c r="AB118" i="3"/>
  <c r="AC118" i="3" s="1"/>
  <c r="AB117" i="3"/>
  <c r="AC117" i="3" s="1"/>
  <c r="AB116" i="3"/>
  <c r="AC116" i="3" s="1"/>
  <c r="AB115" i="3"/>
  <c r="AC115" i="3" s="1"/>
  <c r="AB114" i="3"/>
  <c r="AC114" i="3" s="1"/>
  <c r="AB113" i="3"/>
  <c r="AC113" i="3" s="1"/>
  <c r="AB112" i="3"/>
  <c r="AC112" i="3" s="1"/>
  <c r="AB111" i="3"/>
  <c r="AC111" i="3" s="1"/>
  <c r="AB110" i="3"/>
  <c r="AC110" i="3" s="1"/>
  <c r="AB109" i="3"/>
  <c r="AC109" i="3" s="1"/>
  <c r="AB108" i="3"/>
  <c r="AC108" i="3" s="1"/>
  <c r="AB107" i="3"/>
  <c r="AC107" i="3" s="1"/>
  <c r="AB106" i="3"/>
  <c r="AC106" i="3" s="1"/>
  <c r="AB105" i="3"/>
  <c r="AC105" i="3" s="1"/>
  <c r="AB104" i="3"/>
  <c r="AC104" i="3" s="1"/>
  <c r="AB103" i="3"/>
  <c r="AC103" i="3" s="1"/>
  <c r="AB102" i="3"/>
  <c r="AC102" i="3" s="1"/>
  <c r="AB101" i="3"/>
  <c r="AC101" i="3" s="1"/>
  <c r="AB100" i="3"/>
  <c r="AC100" i="3" s="1"/>
  <c r="AB99" i="3"/>
  <c r="AC99" i="3" s="1"/>
  <c r="AB98" i="3"/>
  <c r="AC98" i="3" s="1"/>
  <c r="AB96" i="3"/>
  <c r="AC96" i="3" s="1"/>
  <c r="AB95" i="3"/>
  <c r="AC95" i="3" s="1"/>
  <c r="AB94" i="3"/>
  <c r="AC94" i="3" s="1"/>
  <c r="AB93" i="3"/>
  <c r="AC93" i="3" s="1"/>
  <c r="AB92" i="3"/>
  <c r="AC92" i="3" s="1"/>
  <c r="AB91" i="3"/>
  <c r="AC91" i="3" s="1"/>
  <c r="AB90" i="3"/>
  <c r="AC90" i="3" s="1"/>
  <c r="AB89" i="3"/>
  <c r="AC89" i="3" s="1"/>
  <c r="AB88" i="3"/>
  <c r="AC88" i="3" s="1"/>
  <c r="AB87" i="3"/>
  <c r="AC87" i="3" s="1"/>
  <c r="AB86" i="3"/>
  <c r="AC86" i="3" s="1"/>
  <c r="AB85" i="3"/>
  <c r="AC85" i="3" s="1"/>
  <c r="AB84" i="3"/>
  <c r="AC84" i="3" s="1"/>
  <c r="AB83" i="3"/>
  <c r="AC83" i="3" s="1"/>
  <c r="AB82" i="3"/>
  <c r="AC82" i="3" s="1"/>
  <c r="AB81" i="3"/>
  <c r="AC81" i="3" s="1"/>
  <c r="AB80" i="3"/>
  <c r="AC80" i="3" s="1"/>
  <c r="AB79" i="3"/>
  <c r="AC79" i="3" s="1"/>
  <c r="AB78" i="3"/>
  <c r="AC78" i="3" s="1"/>
  <c r="AB77" i="3"/>
  <c r="AC77" i="3" s="1"/>
  <c r="AB76" i="3"/>
  <c r="AC76" i="3" s="1"/>
  <c r="AB75" i="3"/>
  <c r="AC75" i="3" s="1"/>
  <c r="AB74" i="3"/>
  <c r="AC74" i="3" s="1"/>
  <c r="AB73" i="3"/>
  <c r="AC73" i="3" s="1"/>
  <c r="AB72" i="3"/>
  <c r="AC72" i="3" s="1"/>
  <c r="AB71" i="3"/>
  <c r="AC71" i="3" s="1"/>
  <c r="AB70" i="3"/>
  <c r="AC70" i="3" s="1"/>
  <c r="AB69" i="3"/>
  <c r="AC69" i="3" s="1"/>
  <c r="AB68" i="3"/>
  <c r="AC68" i="3" s="1"/>
  <c r="AB67" i="3"/>
  <c r="AC67" i="3" s="1"/>
  <c r="AB66" i="3"/>
  <c r="AC66" i="3" s="1"/>
  <c r="AB65" i="3"/>
  <c r="AC65" i="3" s="1"/>
  <c r="AB64" i="3"/>
  <c r="AC64" i="3" s="1"/>
  <c r="AB63" i="3"/>
  <c r="AC63" i="3" s="1"/>
  <c r="AB62" i="3"/>
  <c r="AC62" i="3" s="1"/>
  <c r="AB61" i="3"/>
  <c r="AC61" i="3" s="1"/>
  <c r="AB60" i="3"/>
  <c r="AC60" i="3" s="1"/>
  <c r="AB59" i="3"/>
  <c r="AC59" i="3" s="1"/>
  <c r="AB58" i="3"/>
  <c r="AC58" i="3" s="1"/>
  <c r="AB57" i="3"/>
  <c r="AC57" i="3" s="1"/>
  <c r="AB56" i="3"/>
  <c r="AC56" i="3" s="1"/>
  <c r="AB55" i="3"/>
  <c r="AC55" i="3" s="1"/>
  <c r="AB54" i="3"/>
  <c r="AC54" i="3" s="1"/>
  <c r="AB53" i="3"/>
  <c r="AC53" i="3" s="1"/>
  <c r="AB52" i="3"/>
  <c r="AC52" i="3" s="1"/>
  <c r="AB51" i="3"/>
  <c r="AC51" i="3" s="1"/>
  <c r="AB50" i="3"/>
  <c r="AC50" i="3" s="1"/>
  <c r="AB49" i="3"/>
  <c r="AC49" i="3" s="1"/>
  <c r="AB48" i="3"/>
  <c r="AC48" i="3" s="1"/>
  <c r="AB47" i="3"/>
  <c r="AB46" i="3"/>
  <c r="AB45" i="3"/>
  <c r="AB44" i="3"/>
  <c r="AB43" i="3"/>
  <c r="AB42" i="3"/>
  <c r="AB41" i="3"/>
  <c r="AB40" i="3"/>
  <c r="AB39" i="3"/>
  <c r="AB38" i="3"/>
  <c r="AB37" i="3"/>
  <c r="AB36" i="3"/>
  <c r="AB35" i="3"/>
  <c r="AB34" i="3"/>
  <c r="AB33" i="3"/>
  <c r="AB32" i="3"/>
  <c r="AC32" i="3" s="1"/>
  <c r="AB31" i="3"/>
  <c r="AC31" i="3" s="1"/>
  <c r="AB30" i="3"/>
  <c r="AC30" i="3" s="1"/>
  <c r="AB29" i="3"/>
  <c r="AC29" i="3" s="1"/>
  <c r="AB28" i="3"/>
  <c r="AC28" i="3" s="1"/>
  <c r="AB27" i="3"/>
  <c r="AC27" i="3" s="1"/>
  <c r="AB26" i="3"/>
  <c r="AC26" i="3" s="1"/>
  <c r="AB25" i="3"/>
  <c r="AC25" i="3" s="1"/>
  <c r="AB24" i="3"/>
  <c r="AC24" i="3" s="1"/>
  <c r="AB23" i="3"/>
  <c r="AC23" i="3" s="1"/>
  <c r="AB22" i="3"/>
  <c r="AC22" i="3" s="1"/>
  <c r="AB21" i="3"/>
  <c r="AC21" i="3" s="1"/>
  <c r="AB20" i="3"/>
  <c r="AC20" i="3" s="1"/>
  <c r="AB19" i="3"/>
  <c r="AC19" i="3" s="1"/>
  <c r="AB18" i="3"/>
  <c r="AB17" i="3"/>
  <c r="AB16" i="3"/>
  <c r="AB15" i="3"/>
  <c r="AB14" i="3"/>
  <c r="AB13" i="3"/>
  <c r="AB12" i="3"/>
  <c r="AB11" i="3"/>
  <c r="AB10" i="3"/>
  <c r="AB9" i="3"/>
  <c r="AB8" i="3"/>
  <c r="AB7" i="3"/>
  <c r="AB6" i="3"/>
  <c r="AC6" i="3" s="1"/>
  <c r="AC2446" i="3" l="1"/>
  <c r="AC322" i="3"/>
  <c r="AC2592" i="3"/>
  <c r="AC2593" i="3"/>
  <c r="AC2594" i="3"/>
  <c r="AC2595" i="3"/>
  <c r="AC2596" i="3"/>
  <c r="AC192" i="3"/>
  <c r="AC202" i="3"/>
  <c r="AC140" i="3"/>
  <c r="AC141" i="3"/>
  <c r="AC142" i="3"/>
  <c r="AC173" i="3"/>
  <c r="B5" i="19"/>
  <c r="C5" i="19"/>
  <c r="C4" i="19"/>
  <c r="B4" i="19"/>
  <c r="E4" i="19"/>
  <c r="F4" i="19"/>
  <c r="D4" i="19"/>
  <c r="D3" i="19"/>
  <c r="G3" i="19"/>
  <c r="E3" i="19"/>
  <c r="C3" i="19"/>
  <c r="F3" i="19"/>
  <c r="B3" i="19"/>
  <c r="AC1723" i="3"/>
  <c r="Q651" i="29"/>
  <c r="S650" i="29"/>
  <c r="Q505" i="29"/>
  <c r="S504" i="29"/>
  <c r="Q107" i="29"/>
  <c r="S106" i="29"/>
  <c r="Q212" i="29"/>
  <c r="S211" i="29"/>
  <c r="Q405" i="29"/>
  <c r="S404" i="29"/>
  <c r="Q739" i="29"/>
  <c r="S738" i="29"/>
  <c r="AC143" i="3"/>
  <c r="AC147" i="3"/>
  <c r="AC144" i="3"/>
  <c r="AC148" i="3"/>
  <c r="AC145" i="3"/>
  <c r="AC146" i="3"/>
  <c r="AC138" i="3"/>
  <c r="AC2547" i="3"/>
  <c r="AC2551" i="3"/>
  <c r="AC2548" i="3"/>
  <c r="AC2549" i="3"/>
  <c r="AC2546" i="3"/>
  <c r="AC2550" i="3"/>
  <c r="AC12" i="3"/>
  <c r="AC16" i="3"/>
  <c r="AC13" i="3"/>
  <c r="AC17" i="3"/>
  <c r="AC18" i="3"/>
  <c r="AC14" i="3"/>
  <c r="AC11" i="3"/>
  <c r="AC15" i="3"/>
  <c r="AC47" i="3"/>
  <c r="AC8" i="3"/>
  <c r="AC40" i="3"/>
  <c r="AC36" i="3"/>
  <c r="AC44" i="3"/>
  <c r="AC9" i="3"/>
  <c r="AC33" i="3"/>
  <c r="AC37" i="3"/>
  <c r="AC41" i="3"/>
  <c r="AC45" i="3"/>
  <c r="AC10" i="3"/>
  <c r="AC34" i="3"/>
  <c r="AC38" i="3"/>
  <c r="AC42" i="3"/>
  <c r="AC46" i="3"/>
  <c r="AC7" i="3"/>
  <c r="AC35" i="3"/>
  <c r="AC39" i="3"/>
  <c r="AC43" i="3"/>
  <c r="S739" i="29" l="1"/>
  <c r="Q740" i="29"/>
  <c r="Q213" i="29"/>
  <c r="S212" i="29"/>
  <c r="Q506" i="29"/>
  <c r="S505" i="29"/>
  <c r="Q406" i="29"/>
  <c r="S405" i="29"/>
  <c r="Q108" i="29"/>
  <c r="S107" i="29"/>
  <c r="S651" i="29"/>
  <c r="Q652" i="29"/>
  <c r="S652" i="29" l="1"/>
  <c r="Q653" i="29"/>
  <c r="Q407" i="29"/>
  <c r="S406" i="29"/>
  <c r="Q214" i="29"/>
  <c r="S213" i="29"/>
  <c r="Q741" i="29"/>
  <c r="S740" i="29"/>
  <c r="Q109" i="29"/>
  <c r="S108" i="29"/>
  <c r="Q507" i="29"/>
  <c r="S506" i="29"/>
  <c r="H2201" i="1"/>
  <c r="H2202" i="1" s="1"/>
  <c r="H2203" i="1" s="1"/>
  <c r="H2204" i="1" s="1"/>
  <c r="H2205" i="1" s="1"/>
  <c r="H2206" i="1" s="1"/>
  <c r="H2207" i="1" s="1"/>
  <c r="H2208" i="1" s="1"/>
  <c r="H2209" i="1" s="1"/>
  <c r="H2210" i="1" s="1"/>
  <c r="H2211" i="1" s="1"/>
  <c r="H2212" i="1" s="1"/>
  <c r="H2213" i="1" s="1"/>
  <c r="H2214" i="1" s="1"/>
  <c r="H2215" i="1" s="1"/>
  <c r="H2216" i="1" s="1"/>
  <c r="H2217" i="1" s="1"/>
  <c r="H2218" i="1" s="1"/>
  <c r="H2219" i="1" s="1"/>
  <c r="H2220" i="1" s="1"/>
  <c r="H2221" i="1" s="1"/>
  <c r="H2222" i="1" s="1"/>
  <c r="H2223" i="1" s="1"/>
  <c r="H2224" i="1" s="1"/>
  <c r="H2225" i="1" s="1"/>
  <c r="H2226" i="1" s="1"/>
  <c r="H2227" i="1" s="1"/>
  <c r="H2228" i="1" s="1"/>
  <c r="H2229" i="1" s="1"/>
  <c r="H2230" i="1" s="1"/>
  <c r="H2231" i="1" s="1"/>
  <c r="H2232" i="1" s="1"/>
  <c r="H2233" i="1" s="1"/>
  <c r="H2234" i="1" s="1"/>
  <c r="H2235" i="1" s="1"/>
  <c r="H2236" i="1" s="1"/>
  <c r="H2237" i="1" s="1"/>
  <c r="H2238" i="1" s="1"/>
  <c r="H2239" i="1" s="1"/>
  <c r="H2240" i="1" s="1"/>
  <c r="H2241" i="1" s="1"/>
  <c r="H2242" i="1" s="1"/>
  <c r="H2243" i="1" s="1"/>
  <c r="H2244" i="1" s="1"/>
  <c r="H2245" i="1" s="1"/>
  <c r="H2246" i="1" s="1"/>
  <c r="H2247" i="1" s="1"/>
  <c r="H2248" i="1" s="1"/>
  <c r="H2249" i="1" s="1"/>
  <c r="H2250" i="1" s="1"/>
  <c r="H2251" i="1" s="1"/>
  <c r="H2252" i="1" s="1"/>
  <c r="H2253" i="1" s="1"/>
  <c r="H2254" i="1" s="1"/>
  <c r="H2255" i="1" s="1"/>
  <c r="H2256" i="1" s="1"/>
  <c r="H2257" i="1" s="1"/>
  <c r="H2258" i="1" s="1"/>
  <c r="H2259" i="1" s="1"/>
  <c r="H2260" i="1" s="1"/>
  <c r="H2261" i="1" s="1"/>
  <c r="Q508" i="29" l="1"/>
  <c r="S507" i="29"/>
  <c r="Q742" i="29"/>
  <c r="S741" i="29"/>
  <c r="Q408" i="29"/>
  <c r="S407" i="29"/>
  <c r="Q654" i="29"/>
  <c r="S653" i="29"/>
  <c r="Q110" i="29"/>
  <c r="S109" i="29"/>
  <c r="Q215" i="29"/>
  <c r="S214" i="29"/>
  <c r="H1996" i="1"/>
  <c r="H1997" i="1" s="1"/>
  <c r="H1998" i="1" s="1"/>
  <c r="H1999" i="1" s="1"/>
  <c r="H2000" i="1" s="1"/>
  <c r="H2001" i="1" s="1"/>
  <c r="H2002" i="1" s="1"/>
  <c r="H2003" i="1" s="1"/>
  <c r="H2004" i="1" s="1"/>
  <c r="H2005" i="1" s="1"/>
  <c r="H2006" i="1" s="1"/>
  <c r="H2007" i="1" s="1"/>
  <c r="H2008" i="1" s="1"/>
  <c r="H2009" i="1" s="1"/>
  <c r="H2010" i="1" s="1"/>
  <c r="H2011" i="1" s="1"/>
  <c r="H2012" i="1" s="1"/>
  <c r="H2013" i="1" s="1"/>
  <c r="H2014" i="1" s="1"/>
  <c r="H2015" i="1" s="1"/>
  <c r="H2016" i="1" s="1"/>
  <c r="H2017" i="1" s="1"/>
  <c r="H2018" i="1" s="1"/>
  <c r="H2019" i="1" s="1"/>
  <c r="H2020" i="1" s="1"/>
  <c r="H2021" i="1" s="1"/>
  <c r="H2022" i="1" s="1"/>
  <c r="H2023" i="1" s="1"/>
  <c r="H2024" i="1" s="1"/>
  <c r="H2025" i="1" s="1"/>
  <c r="H2026" i="1" s="1"/>
  <c r="H2027" i="1" s="1"/>
  <c r="H2028" i="1" s="1"/>
  <c r="H2029" i="1" s="1"/>
  <c r="H2030" i="1" s="1"/>
  <c r="H2031" i="1" s="1"/>
  <c r="Q216" i="29" l="1"/>
  <c r="S215" i="29"/>
  <c r="Q655" i="29"/>
  <c r="S654" i="29"/>
  <c r="Q743" i="29"/>
  <c r="S742" i="29"/>
  <c r="Q111" i="29"/>
  <c r="S110" i="29"/>
  <c r="Q409" i="29"/>
  <c r="S408" i="29"/>
  <c r="Q509" i="29"/>
  <c r="S508" i="29"/>
  <c r="H89" i="1"/>
  <c r="H90" i="1" s="1"/>
  <c r="H91" i="1" s="1"/>
  <c r="H92" i="1" s="1"/>
  <c r="H93" i="1" s="1"/>
  <c r="H94" i="1" s="1"/>
  <c r="H95" i="1" s="1"/>
  <c r="H96" i="1" s="1"/>
  <c r="H97" i="1" s="1"/>
  <c r="H98" i="1" s="1"/>
  <c r="H99" i="1" s="1"/>
  <c r="H100" i="1" s="1"/>
  <c r="H101" i="1" s="1"/>
  <c r="H102" i="1" s="1"/>
  <c r="H103" i="1" s="1"/>
  <c r="H104" i="1" s="1"/>
  <c r="H105" i="1" s="1"/>
  <c r="H106" i="1" s="1"/>
  <c r="H107" i="1" s="1"/>
  <c r="H108" i="1" s="1"/>
  <c r="H109" i="1" s="1"/>
  <c r="H110" i="1" s="1"/>
  <c r="H111" i="1" s="1"/>
  <c r="H112" i="1" s="1"/>
  <c r="H113" i="1" s="1"/>
  <c r="H114" i="1" s="1"/>
  <c r="H115" i="1" s="1"/>
  <c r="H116" i="1" s="1"/>
  <c r="H117" i="1" s="1"/>
  <c r="H118" i="1" s="1"/>
  <c r="H119" i="1" s="1"/>
  <c r="H120" i="1" s="1"/>
  <c r="H121" i="1" s="1"/>
  <c r="H122" i="1" s="1"/>
  <c r="H123" i="1" s="1"/>
  <c r="H124" i="1" s="1"/>
  <c r="H125" i="1" s="1"/>
  <c r="H126" i="1" s="1"/>
  <c r="H127" i="1" s="1"/>
  <c r="H128" i="1" s="1"/>
  <c r="H129" i="1" s="1"/>
  <c r="H130" i="1" s="1"/>
  <c r="H131" i="1" s="1"/>
  <c r="H132" i="1" s="1"/>
  <c r="H133" i="1" s="1"/>
  <c r="H134" i="1" s="1"/>
  <c r="H135" i="1" s="1"/>
  <c r="H136" i="1" s="1"/>
  <c r="H137" i="1" s="1"/>
  <c r="H138" i="1" s="1"/>
  <c r="H139" i="1" s="1"/>
  <c r="H140" i="1" s="1"/>
  <c r="H141" i="1" s="1"/>
  <c r="H142" i="1" s="1"/>
  <c r="H143" i="1" s="1"/>
  <c r="H144" i="1" s="1"/>
  <c r="H145" i="1" s="1"/>
  <c r="H146" i="1" s="1"/>
  <c r="H147" i="1" s="1"/>
  <c r="H148" i="1" s="1"/>
  <c r="H149" i="1" s="1"/>
  <c r="H150" i="1" s="1"/>
  <c r="H151" i="1" s="1"/>
  <c r="H152" i="1" s="1"/>
  <c r="H153" i="1" s="1"/>
  <c r="H154" i="1" s="1"/>
  <c r="H155" i="1" s="1"/>
  <c r="H156" i="1" s="1"/>
  <c r="H157" i="1" s="1"/>
  <c r="H158" i="1" s="1"/>
  <c r="H159" i="1" s="1"/>
  <c r="H160" i="1" s="1"/>
  <c r="H161" i="1" s="1"/>
  <c r="H162" i="1" s="1"/>
  <c r="H163" i="1" s="1"/>
  <c r="H164" i="1" s="1"/>
  <c r="H165" i="1" s="1"/>
  <c r="H166" i="1" s="1"/>
  <c r="H167" i="1" s="1"/>
  <c r="H168" i="1" s="1"/>
  <c r="H169" i="1" s="1"/>
  <c r="H170" i="1" s="1"/>
  <c r="H171" i="1" s="1"/>
  <c r="H172" i="1" s="1"/>
  <c r="H173" i="1" s="1"/>
  <c r="H174" i="1" s="1"/>
  <c r="H175" i="1" s="1"/>
  <c r="H176" i="1" s="1"/>
  <c r="H177" i="1" s="1"/>
  <c r="H178" i="1" s="1"/>
  <c r="H179" i="1" s="1"/>
  <c r="H180" i="1" s="1"/>
  <c r="H181" i="1" s="1"/>
  <c r="H182" i="1" s="1"/>
  <c r="H183" i="1" s="1"/>
  <c r="H184" i="1" s="1"/>
  <c r="H185" i="1" s="1"/>
  <c r="H186" i="1" s="1"/>
  <c r="H187" i="1" s="1"/>
  <c r="H188" i="1" s="1"/>
  <c r="H189" i="1" s="1"/>
  <c r="H190" i="1" s="1"/>
  <c r="H191" i="1" s="1"/>
  <c r="H192" i="1" s="1"/>
  <c r="H193" i="1" s="1"/>
  <c r="H194" i="1" s="1"/>
  <c r="H195" i="1" s="1"/>
  <c r="H196" i="1" s="1"/>
  <c r="H197" i="1" s="1"/>
  <c r="H198" i="1" s="1"/>
  <c r="H199" i="1" s="1"/>
  <c r="H200" i="1" s="1"/>
  <c r="H201" i="1" s="1"/>
  <c r="H202" i="1" s="1"/>
  <c r="H203" i="1" s="1"/>
  <c r="H204" i="1" s="1"/>
  <c r="H205" i="1" s="1"/>
  <c r="H206" i="1" s="1"/>
  <c r="H207" i="1" s="1"/>
  <c r="H208" i="1" s="1"/>
  <c r="H209" i="1" s="1"/>
  <c r="H210" i="1" s="1"/>
  <c r="H211" i="1" s="1"/>
  <c r="H212" i="1" s="1"/>
  <c r="H213" i="1" s="1"/>
  <c r="H214" i="1" s="1"/>
  <c r="H215" i="1" s="1"/>
  <c r="H216" i="1" s="1"/>
  <c r="H217" i="1" s="1"/>
  <c r="H218" i="1" s="1"/>
  <c r="H219" i="1" s="1"/>
  <c r="H220" i="1" s="1"/>
  <c r="H221" i="1" s="1"/>
  <c r="H222" i="1" s="1"/>
  <c r="H223" i="1" s="1"/>
  <c r="H224" i="1" s="1"/>
  <c r="H225" i="1" s="1"/>
  <c r="H226" i="1" s="1"/>
  <c r="H227" i="1" s="1"/>
  <c r="H228" i="1" s="1"/>
  <c r="H229" i="1" s="1"/>
  <c r="H230" i="1" s="1"/>
  <c r="H231" i="1" s="1"/>
  <c r="H232" i="1" s="1"/>
  <c r="H233" i="1" s="1"/>
  <c r="H234" i="1" s="1"/>
  <c r="H235" i="1" s="1"/>
  <c r="H236" i="1" s="1"/>
  <c r="H237" i="1" s="1"/>
  <c r="H238" i="1" s="1"/>
  <c r="H239" i="1" s="1"/>
  <c r="H240" i="1" s="1"/>
  <c r="H241" i="1" s="1"/>
  <c r="H242" i="1" s="1"/>
  <c r="H243" i="1" s="1"/>
  <c r="H244" i="1" s="1"/>
  <c r="H245" i="1" s="1"/>
  <c r="H246" i="1" s="1"/>
  <c r="H247" i="1" s="1"/>
  <c r="H248" i="1" s="1"/>
  <c r="H249" i="1" s="1"/>
  <c r="H250" i="1" s="1"/>
  <c r="H251" i="1" s="1"/>
  <c r="H252" i="1" s="1"/>
  <c r="H253" i="1" s="1"/>
  <c r="H254" i="1" s="1"/>
  <c r="H255" i="1" s="1"/>
  <c r="H256" i="1" s="1"/>
  <c r="H257" i="1" s="1"/>
  <c r="H258" i="1" s="1"/>
  <c r="H259" i="1" s="1"/>
  <c r="H260" i="1" s="1"/>
  <c r="H261" i="1" s="1"/>
  <c r="H262" i="1" s="1"/>
  <c r="H263" i="1" s="1"/>
  <c r="H264" i="1" s="1"/>
  <c r="H265" i="1" s="1"/>
  <c r="H266" i="1" s="1"/>
  <c r="H267" i="1" s="1"/>
  <c r="H268" i="1" s="1"/>
  <c r="H269" i="1" s="1"/>
  <c r="H270" i="1" s="1"/>
  <c r="H271" i="1" s="1"/>
  <c r="H272" i="1" s="1"/>
  <c r="H273" i="1" s="1"/>
  <c r="H274" i="1" s="1"/>
  <c r="H275" i="1" s="1"/>
  <c r="H276" i="1" s="1"/>
  <c r="H277" i="1" s="1"/>
  <c r="H278" i="1" s="1"/>
  <c r="H279" i="1" s="1"/>
  <c r="H280" i="1" s="1"/>
  <c r="H281" i="1" s="1"/>
  <c r="H282" i="1" s="1"/>
  <c r="H283" i="1" s="1"/>
  <c r="H284" i="1" s="1"/>
  <c r="H285" i="1" s="1"/>
  <c r="H286" i="1" s="1"/>
  <c r="H287" i="1" s="1"/>
  <c r="H288" i="1" s="1"/>
  <c r="H289" i="1" s="1"/>
  <c r="H290" i="1" s="1"/>
  <c r="H291" i="1" s="1"/>
  <c r="H292" i="1" s="1"/>
  <c r="H293" i="1" s="1"/>
  <c r="H294" i="1" s="1"/>
  <c r="H295" i="1" s="1"/>
  <c r="H296" i="1" s="1"/>
  <c r="H297" i="1" s="1"/>
  <c r="H298" i="1" s="1"/>
  <c r="H299" i="1" s="1"/>
  <c r="H300" i="1" s="1"/>
  <c r="H301" i="1" s="1"/>
  <c r="H302" i="1" s="1"/>
  <c r="H303" i="1" s="1"/>
  <c r="H304" i="1" s="1"/>
  <c r="H305" i="1" s="1"/>
  <c r="H306" i="1" s="1"/>
  <c r="H307" i="1" s="1"/>
  <c r="H308" i="1" s="1"/>
  <c r="H309" i="1" s="1"/>
  <c r="H310" i="1" s="1"/>
  <c r="H311" i="1" s="1"/>
  <c r="H312" i="1" s="1"/>
  <c r="H313" i="1" s="1"/>
  <c r="H314" i="1" s="1"/>
  <c r="H315" i="1" s="1"/>
  <c r="H316" i="1" s="1"/>
  <c r="H317" i="1" s="1"/>
  <c r="H318" i="1" s="1"/>
  <c r="H319" i="1" s="1"/>
  <c r="H320" i="1" s="1"/>
  <c r="H321" i="1" s="1"/>
  <c r="H322" i="1" s="1"/>
  <c r="H323" i="1" s="1"/>
  <c r="H324" i="1" s="1"/>
  <c r="H325" i="1" s="1"/>
  <c r="H326" i="1" s="1"/>
  <c r="H327" i="1" s="1"/>
  <c r="H328" i="1" s="1"/>
  <c r="H329" i="1" s="1"/>
  <c r="H330" i="1" s="1"/>
  <c r="H331" i="1" s="1"/>
  <c r="H332" i="1" s="1"/>
  <c r="H333" i="1" s="1"/>
  <c r="H334" i="1" s="1"/>
  <c r="H335" i="1" s="1"/>
  <c r="H336" i="1" s="1"/>
  <c r="H337" i="1" s="1"/>
  <c r="H338" i="1" s="1"/>
  <c r="H339" i="1" s="1"/>
  <c r="H340" i="1" s="1"/>
  <c r="H341" i="1" s="1"/>
  <c r="H342" i="1" s="1"/>
  <c r="H343" i="1" s="1"/>
  <c r="H344" i="1" s="1"/>
  <c r="H345" i="1" s="1"/>
  <c r="H346" i="1" s="1"/>
  <c r="H347" i="1" s="1"/>
  <c r="H348" i="1" s="1"/>
  <c r="H349" i="1" s="1"/>
  <c r="H350" i="1" s="1"/>
  <c r="H351" i="1" s="1"/>
  <c r="H352" i="1" s="1"/>
  <c r="H353" i="1" s="1"/>
  <c r="H354" i="1" s="1"/>
  <c r="H355" i="1" s="1"/>
  <c r="H356" i="1" s="1"/>
  <c r="H357" i="1" s="1"/>
  <c r="H358" i="1" s="1"/>
  <c r="H359" i="1" s="1"/>
  <c r="H360" i="1" s="1"/>
  <c r="H361" i="1" s="1"/>
  <c r="H362" i="1" s="1"/>
  <c r="H363" i="1" s="1"/>
  <c r="H364" i="1" s="1"/>
  <c r="H365" i="1" s="1"/>
  <c r="H366" i="1" s="1"/>
  <c r="H367" i="1" s="1"/>
  <c r="H368" i="1" s="1"/>
  <c r="H369" i="1" s="1"/>
  <c r="H370" i="1" s="1"/>
  <c r="H371" i="1" s="1"/>
  <c r="H372" i="1" s="1"/>
  <c r="H373" i="1" s="1"/>
  <c r="H374" i="1" s="1"/>
  <c r="H375" i="1" s="1"/>
  <c r="H376" i="1" s="1"/>
  <c r="H377" i="1" s="1"/>
  <c r="H378" i="1" s="1"/>
  <c r="H379" i="1" s="1"/>
  <c r="H380" i="1" s="1"/>
  <c r="H381" i="1" s="1"/>
  <c r="H382" i="1" s="1"/>
  <c r="H383" i="1" s="1"/>
  <c r="H384" i="1" s="1"/>
  <c r="H385" i="1" s="1"/>
  <c r="H386" i="1" s="1"/>
  <c r="H387" i="1" s="1"/>
  <c r="H388" i="1" s="1"/>
  <c r="H389" i="1" s="1"/>
  <c r="H390" i="1" s="1"/>
  <c r="H391" i="1" s="1"/>
  <c r="H392" i="1" s="1"/>
  <c r="H393" i="1" s="1"/>
  <c r="H394" i="1" s="1"/>
  <c r="H395" i="1" s="1"/>
  <c r="H396" i="1" s="1"/>
  <c r="H397" i="1" s="1"/>
  <c r="H398" i="1" s="1"/>
  <c r="H399" i="1" s="1"/>
  <c r="H400" i="1" s="1"/>
  <c r="H401" i="1" s="1"/>
  <c r="H402" i="1" s="1"/>
  <c r="H403" i="1" s="1"/>
  <c r="H404" i="1" s="1"/>
  <c r="H405" i="1" s="1"/>
  <c r="H406" i="1" s="1"/>
  <c r="H407" i="1" s="1"/>
  <c r="H408" i="1" s="1"/>
  <c r="H409" i="1" s="1"/>
  <c r="H410" i="1" s="1"/>
  <c r="H411" i="1" s="1"/>
  <c r="H412" i="1" s="1"/>
  <c r="H413" i="1" s="1"/>
  <c r="H414" i="1" s="1"/>
  <c r="H415" i="1" s="1"/>
  <c r="H416" i="1" s="1"/>
  <c r="H417" i="1" s="1"/>
  <c r="H418" i="1" s="1"/>
  <c r="H419" i="1" s="1"/>
  <c r="H420" i="1" s="1"/>
  <c r="H421" i="1" s="1"/>
  <c r="H422" i="1" s="1"/>
  <c r="H423" i="1" s="1"/>
  <c r="H424" i="1" s="1"/>
  <c r="H425" i="1" s="1"/>
  <c r="H426" i="1" s="1"/>
  <c r="H427" i="1" s="1"/>
  <c r="H428" i="1" s="1"/>
  <c r="H429" i="1" s="1"/>
  <c r="H430" i="1" s="1"/>
  <c r="H431" i="1" s="1"/>
  <c r="H432" i="1" s="1"/>
  <c r="H433" i="1" s="1"/>
  <c r="H434" i="1" s="1"/>
  <c r="H435" i="1" s="1"/>
  <c r="H436" i="1" s="1"/>
  <c r="H437" i="1" s="1"/>
  <c r="H438" i="1" s="1"/>
  <c r="H439" i="1" s="1"/>
  <c r="H440" i="1" s="1"/>
  <c r="H441" i="1" s="1"/>
  <c r="H442" i="1" s="1"/>
  <c r="H443" i="1" s="1"/>
  <c r="H444" i="1" s="1"/>
  <c r="H445" i="1" s="1"/>
  <c r="H446" i="1" s="1"/>
  <c r="H447" i="1" s="1"/>
  <c r="H448" i="1" s="1"/>
  <c r="H449" i="1" s="1"/>
  <c r="H450" i="1" s="1"/>
  <c r="H451" i="1" s="1"/>
  <c r="H452" i="1" s="1"/>
  <c r="H453" i="1" s="1"/>
  <c r="H454" i="1" s="1"/>
  <c r="H455" i="1" s="1"/>
  <c r="H456" i="1" s="1"/>
  <c r="H457" i="1" s="1"/>
  <c r="H458" i="1" s="1"/>
  <c r="H459" i="1" s="1"/>
  <c r="H460" i="1" s="1"/>
  <c r="H461" i="1" s="1"/>
  <c r="H462" i="1" s="1"/>
  <c r="H463" i="1" s="1"/>
  <c r="H464" i="1" s="1"/>
  <c r="H465" i="1" s="1"/>
  <c r="H466" i="1" s="1"/>
  <c r="H467" i="1" s="1"/>
  <c r="H468" i="1" s="1"/>
  <c r="H469" i="1" s="1"/>
  <c r="H470" i="1" s="1"/>
  <c r="H471" i="1" s="1"/>
  <c r="H472" i="1" s="1"/>
  <c r="H473" i="1" s="1"/>
  <c r="H474" i="1" s="1"/>
  <c r="H475" i="1" s="1"/>
  <c r="H476" i="1" s="1"/>
  <c r="H477" i="1" s="1"/>
  <c r="H478" i="1" s="1"/>
  <c r="H479" i="1" s="1"/>
  <c r="H480" i="1" s="1"/>
  <c r="H481" i="1" s="1"/>
  <c r="H482" i="1" s="1"/>
  <c r="H483" i="1" s="1"/>
  <c r="H484" i="1" s="1"/>
  <c r="H485" i="1" s="1"/>
  <c r="H486" i="1" s="1"/>
  <c r="H487" i="1" s="1"/>
  <c r="H488" i="1" s="1"/>
  <c r="H489" i="1" s="1"/>
  <c r="H490" i="1" s="1"/>
  <c r="H491" i="1" s="1"/>
  <c r="H492" i="1" s="1"/>
  <c r="H493" i="1" s="1"/>
  <c r="H494" i="1" s="1"/>
  <c r="H495" i="1" s="1"/>
  <c r="H496" i="1" s="1"/>
  <c r="H497" i="1" s="1"/>
  <c r="H498" i="1" s="1"/>
  <c r="H499" i="1" s="1"/>
  <c r="H500" i="1" s="1"/>
  <c r="H501" i="1" s="1"/>
  <c r="H502" i="1" s="1"/>
  <c r="H503" i="1" s="1"/>
  <c r="H504" i="1" s="1"/>
  <c r="H505" i="1" s="1"/>
  <c r="H506" i="1" s="1"/>
  <c r="H507" i="1" s="1"/>
  <c r="H508" i="1" s="1"/>
  <c r="H509" i="1" s="1"/>
  <c r="H510" i="1" s="1"/>
  <c r="H511" i="1" s="1"/>
  <c r="H512" i="1" s="1"/>
  <c r="H513" i="1" s="1"/>
  <c r="H514" i="1" s="1"/>
  <c r="H515" i="1" s="1"/>
  <c r="H516" i="1" s="1"/>
  <c r="H517" i="1" s="1"/>
  <c r="H518" i="1" s="1"/>
  <c r="H519" i="1" s="1"/>
  <c r="H520" i="1" s="1"/>
  <c r="H521" i="1" s="1"/>
  <c r="H522" i="1" s="1"/>
  <c r="H523" i="1" s="1"/>
  <c r="Q510" i="29" l="1"/>
  <c r="S509" i="29"/>
  <c r="Q112" i="29"/>
  <c r="S111" i="29"/>
  <c r="Q656" i="29"/>
  <c r="S655" i="29"/>
  <c r="Q410" i="29"/>
  <c r="S409" i="29"/>
  <c r="Q744" i="29"/>
  <c r="S743" i="29"/>
  <c r="Q217" i="29"/>
  <c r="S216" i="29"/>
  <c r="Q218" i="29" l="1"/>
  <c r="S217" i="29"/>
  <c r="Q411" i="29"/>
  <c r="S410" i="29"/>
  <c r="Q113" i="29"/>
  <c r="S112" i="29"/>
  <c r="Q745" i="29"/>
  <c r="S744" i="29"/>
  <c r="Q657" i="29"/>
  <c r="S656" i="29"/>
  <c r="Q511" i="29"/>
  <c r="S510" i="29"/>
  <c r="Q512" i="29" l="1"/>
  <c r="S511" i="29"/>
  <c r="Q746" i="29"/>
  <c r="S745" i="29"/>
  <c r="Q412" i="29"/>
  <c r="S411" i="29"/>
  <c r="Q658" i="29"/>
  <c r="S657" i="29"/>
  <c r="Q114" i="29"/>
  <c r="S113" i="29"/>
  <c r="Q219" i="29"/>
  <c r="S218" i="29"/>
  <c r="Q220" i="29" l="1"/>
  <c r="S219" i="29"/>
  <c r="S658" i="29"/>
  <c r="Q659" i="29"/>
  <c r="Q747" i="29"/>
  <c r="S746" i="29"/>
  <c r="Q115" i="29"/>
  <c r="S114" i="29"/>
  <c r="Q413" i="29"/>
  <c r="S412" i="29"/>
  <c r="Q513" i="29"/>
  <c r="S512" i="29"/>
  <c r="Q660" i="29" l="1"/>
  <c r="S659" i="29"/>
  <c r="Q116" i="29"/>
  <c r="S115" i="29"/>
  <c r="Q514" i="29"/>
  <c r="S513" i="29"/>
  <c r="Q414" i="29"/>
  <c r="S413" i="29"/>
  <c r="Q748" i="29"/>
  <c r="S747" i="29"/>
  <c r="Q221" i="29"/>
  <c r="S220" i="29"/>
  <c r="Q222" i="29" l="1"/>
  <c r="S221" i="29"/>
  <c r="Q415" i="29"/>
  <c r="S414" i="29"/>
  <c r="Q117" i="29"/>
  <c r="S116" i="29"/>
  <c r="Q749" i="29"/>
  <c r="S748" i="29"/>
  <c r="Q515" i="29"/>
  <c r="S514" i="29"/>
  <c r="Q661" i="29"/>
  <c r="S660" i="29"/>
  <c r="Q662" i="29" l="1"/>
  <c r="S661" i="29"/>
  <c r="Q750" i="29"/>
  <c r="S749" i="29"/>
  <c r="Q416" i="29"/>
  <c r="S415" i="29"/>
  <c r="Q516" i="29"/>
  <c r="S515" i="29"/>
  <c r="Q118" i="29"/>
  <c r="S117" i="29"/>
  <c r="Q223" i="29"/>
  <c r="S222" i="29"/>
  <c r="Q224" i="29" l="1"/>
  <c r="S223" i="29"/>
  <c r="Q517" i="29"/>
  <c r="S516" i="29"/>
  <c r="Q751" i="29"/>
  <c r="S750" i="29"/>
  <c r="Q119" i="29"/>
  <c r="S118" i="29"/>
  <c r="Q417" i="29"/>
  <c r="S416" i="29"/>
  <c r="Q663" i="29"/>
  <c r="S662" i="29"/>
  <c r="Q664" i="29" l="1"/>
  <c r="S663" i="29"/>
  <c r="Q120" i="29"/>
  <c r="S119" i="29"/>
  <c r="Q518" i="29"/>
  <c r="S517" i="29"/>
  <c r="Q418" i="29"/>
  <c r="S417" i="29"/>
  <c r="Q752" i="29"/>
  <c r="S751" i="29"/>
  <c r="Q225" i="29"/>
  <c r="S224" i="29"/>
  <c r="Q226" i="29" l="1"/>
  <c r="S225" i="29"/>
  <c r="Q419" i="29"/>
  <c r="S418" i="29"/>
  <c r="Q121" i="29"/>
  <c r="S120" i="29"/>
  <c r="Q753" i="29"/>
  <c r="S752" i="29"/>
  <c r="Q519" i="29"/>
  <c r="S518" i="29"/>
  <c r="Q665" i="29"/>
  <c r="S664" i="29"/>
  <c r="Q666" i="29" l="1"/>
  <c r="S665" i="29"/>
  <c r="Q754" i="29"/>
  <c r="S753" i="29"/>
  <c r="Q420" i="29"/>
  <c r="S419" i="29"/>
  <c r="Q520" i="29"/>
  <c r="S519" i="29"/>
  <c r="Q122" i="29"/>
  <c r="S121" i="29"/>
  <c r="Q227" i="29"/>
  <c r="S226" i="29"/>
  <c r="Q228" i="29" l="1"/>
  <c r="S227" i="29"/>
  <c r="Q521" i="29"/>
  <c r="S520" i="29"/>
  <c r="Q755" i="29"/>
  <c r="S754" i="29"/>
  <c r="Q123" i="29"/>
  <c r="S122" i="29"/>
  <c r="Q421" i="29"/>
  <c r="S420" i="29"/>
  <c r="Q667" i="29"/>
  <c r="S666" i="29"/>
  <c r="Q668" i="29" l="1"/>
  <c r="S667" i="29"/>
  <c r="Q124" i="29"/>
  <c r="S123" i="29"/>
  <c r="Q522" i="29"/>
  <c r="S521" i="29"/>
  <c r="Q422" i="29"/>
  <c r="S421" i="29"/>
  <c r="Q756" i="29"/>
  <c r="S755" i="29"/>
  <c r="Q229" i="29"/>
  <c r="S228" i="29"/>
  <c r="Q230" i="29" l="1"/>
  <c r="S229" i="29"/>
  <c r="Q423" i="29"/>
  <c r="S422" i="29"/>
  <c r="Q125" i="29"/>
  <c r="S124" i="29"/>
  <c r="Q757" i="29"/>
  <c r="S756" i="29"/>
  <c r="Q523" i="29"/>
  <c r="S522" i="29"/>
  <c r="Q669" i="29"/>
  <c r="S668" i="29"/>
  <c r="Q670" i="29" l="1"/>
  <c r="S669" i="29"/>
  <c r="Q758" i="29"/>
  <c r="S757" i="29"/>
  <c r="Q424" i="29"/>
  <c r="S423" i="29"/>
  <c r="Q524" i="29"/>
  <c r="S523" i="29"/>
  <c r="Q126" i="29"/>
  <c r="S125" i="29"/>
  <c r="Q231" i="29"/>
  <c r="S230" i="29"/>
  <c r="Q232" i="29" l="1"/>
  <c r="S231" i="29"/>
  <c r="Q525" i="29"/>
  <c r="S524" i="29"/>
  <c r="Q759" i="29"/>
  <c r="S758" i="29"/>
  <c r="Q127" i="29"/>
  <c r="S126" i="29"/>
  <c r="Q425" i="29"/>
  <c r="S424" i="29"/>
  <c r="S670" i="29"/>
  <c r="Q671" i="29"/>
  <c r="Q128" i="29" l="1"/>
  <c r="S127" i="29"/>
  <c r="Q526" i="29"/>
  <c r="S525" i="29"/>
  <c r="Q672" i="29"/>
  <c r="S671" i="29"/>
  <c r="Q426" i="29"/>
  <c r="S425" i="29"/>
  <c r="Q760" i="29"/>
  <c r="S759" i="29"/>
  <c r="Q233" i="29"/>
  <c r="S232" i="29"/>
  <c r="Q234" i="29" l="1"/>
  <c r="S233" i="29"/>
  <c r="Q427" i="29"/>
  <c r="S426" i="29"/>
  <c r="Q527" i="29"/>
  <c r="S526" i="29"/>
  <c r="Q761" i="29"/>
  <c r="S760" i="29"/>
  <c r="S672" i="29"/>
  <c r="Q673" i="29"/>
  <c r="Q129" i="29"/>
  <c r="S128" i="29"/>
  <c r="Q130" i="29" l="1"/>
  <c r="S129" i="29"/>
  <c r="Q762" i="29"/>
  <c r="S761" i="29"/>
  <c r="Q428" i="29"/>
  <c r="S427" i="29"/>
  <c r="Q674" i="29"/>
  <c r="S673" i="29"/>
  <c r="Q528" i="29"/>
  <c r="S527" i="29"/>
  <c r="Q235" i="29"/>
  <c r="S234" i="29"/>
  <c r="Q236" i="29" l="1"/>
  <c r="S235" i="29"/>
  <c r="Q675" i="29"/>
  <c r="S674" i="29"/>
  <c r="Q763" i="29"/>
  <c r="S762" i="29"/>
  <c r="Q529" i="29"/>
  <c r="S528" i="29"/>
  <c r="Q429" i="29"/>
  <c r="S428" i="29"/>
  <c r="Q131" i="29"/>
  <c r="S130" i="29"/>
  <c r="Q132" i="29" l="1"/>
  <c r="S131" i="29"/>
  <c r="Q530" i="29"/>
  <c r="S529" i="29"/>
  <c r="Q676" i="29"/>
  <c r="S675" i="29"/>
  <c r="Q430" i="29"/>
  <c r="S429" i="29"/>
  <c r="Q764" i="29"/>
  <c r="S763" i="29"/>
  <c r="Q237" i="29"/>
  <c r="S236" i="29"/>
  <c r="Q238" i="29" l="1"/>
  <c r="S237" i="29"/>
  <c r="Q431" i="29"/>
  <c r="S430" i="29"/>
  <c r="Q531" i="29"/>
  <c r="S530" i="29"/>
  <c r="Q765" i="29"/>
  <c r="S764" i="29"/>
  <c r="Q677" i="29"/>
  <c r="S676" i="29"/>
  <c r="Q133" i="29"/>
  <c r="S132" i="29"/>
  <c r="Q134" i="29" l="1"/>
  <c r="S133" i="29"/>
  <c r="Q766" i="29"/>
  <c r="S765" i="29"/>
  <c r="Q432" i="29"/>
  <c r="S431" i="29"/>
  <c r="Q678" i="29"/>
  <c r="S677" i="29"/>
  <c r="Q532" i="29"/>
  <c r="S531" i="29"/>
  <c r="Q239" i="29"/>
  <c r="S238" i="29"/>
  <c r="Q240" i="29" l="1"/>
  <c r="S239" i="29"/>
  <c r="S678" i="29"/>
  <c r="Q679" i="29"/>
  <c r="Q767" i="29"/>
  <c r="S766" i="29"/>
  <c r="Q533" i="29"/>
  <c r="S532" i="29"/>
  <c r="Q433" i="29"/>
  <c r="S432" i="29"/>
  <c r="Q135" i="29"/>
  <c r="S134" i="29"/>
  <c r="Q680" i="29" l="1"/>
  <c r="S679" i="29"/>
  <c r="Q534" i="29"/>
  <c r="S533" i="29"/>
  <c r="Q136" i="29"/>
  <c r="S135" i="29"/>
  <c r="Q434" i="29"/>
  <c r="S433" i="29"/>
  <c r="Q768" i="29"/>
  <c r="S767" i="29"/>
  <c r="Q241" i="29"/>
  <c r="S240" i="29"/>
  <c r="Q242" i="29" l="1"/>
  <c r="S241" i="29"/>
  <c r="Q435" i="29"/>
  <c r="S434" i="29"/>
  <c r="Q535" i="29"/>
  <c r="S534" i="29"/>
  <c r="Q769" i="29"/>
  <c r="S768" i="29"/>
  <c r="Q137" i="29"/>
  <c r="S136" i="29"/>
  <c r="Q681" i="29"/>
  <c r="S680" i="29"/>
  <c r="Q682" i="29" l="1"/>
  <c r="S681" i="29"/>
  <c r="Q770" i="29"/>
  <c r="S769" i="29"/>
  <c r="Q436" i="29"/>
  <c r="S435" i="29"/>
  <c r="Q138" i="29"/>
  <c r="S137" i="29"/>
  <c r="Q536" i="29"/>
  <c r="S535" i="29"/>
  <c r="Q243" i="29"/>
  <c r="S242" i="29"/>
  <c r="Q244" i="29" l="1"/>
  <c r="S243" i="29"/>
  <c r="Q139" i="29"/>
  <c r="S138" i="29"/>
  <c r="Q771" i="29"/>
  <c r="S770" i="29"/>
  <c r="Q537" i="29"/>
  <c r="S536" i="29"/>
  <c r="Q437" i="29"/>
  <c r="S436" i="29"/>
  <c r="Q683" i="29"/>
  <c r="S682" i="29"/>
  <c r="S683" i="29" l="1"/>
  <c r="Q684" i="29"/>
  <c r="S684" i="29" s="1"/>
  <c r="Q538" i="29"/>
  <c r="S537" i="29"/>
  <c r="Q140" i="29"/>
  <c r="S139" i="29"/>
  <c r="Q438" i="29"/>
  <c r="S437" i="29"/>
  <c r="Q772" i="29"/>
  <c r="S771" i="29"/>
  <c r="Q245" i="29"/>
  <c r="S245" i="29" s="1"/>
  <c r="S244" i="29"/>
  <c r="Q439" i="29" l="1"/>
  <c r="S438" i="29"/>
  <c r="Q539" i="29"/>
  <c r="S538" i="29"/>
  <c r="Q773" i="29"/>
  <c r="S772" i="29"/>
  <c r="Q141" i="29"/>
  <c r="S140" i="29"/>
  <c r="Q142" i="29" l="1"/>
  <c r="S141" i="29"/>
  <c r="Q540" i="29"/>
  <c r="S539" i="29"/>
  <c r="Q774" i="29"/>
  <c r="S773" i="29"/>
  <c r="Q440" i="29"/>
  <c r="S439" i="29"/>
  <c r="Q441" i="29" l="1"/>
  <c r="S440" i="29"/>
  <c r="Q541" i="29"/>
  <c r="S540" i="29"/>
  <c r="Q775" i="29"/>
  <c r="S774" i="29"/>
  <c r="Q143" i="29"/>
  <c r="S142" i="29"/>
  <c r="Q144" i="29" l="1"/>
  <c r="S143" i="29"/>
  <c r="Q542" i="29"/>
  <c r="S541" i="29"/>
  <c r="S775" i="29"/>
  <c r="Q776" i="29"/>
  <c r="Q442" i="29"/>
  <c r="S441" i="29"/>
  <c r="Q443" i="29" l="1"/>
  <c r="S442" i="29"/>
  <c r="Q543" i="29"/>
  <c r="S542" i="29"/>
  <c r="Q777" i="29"/>
  <c r="S776" i="29"/>
  <c r="Q145" i="29"/>
  <c r="S144" i="29"/>
  <c r="Q146" i="29" l="1"/>
  <c r="S145" i="29"/>
  <c r="Q544" i="29"/>
  <c r="S543" i="29"/>
  <c r="Q778" i="29"/>
  <c r="S777" i="29"/>
  <c r="Q444" i="29"/>
  <c r="S443" i="29"/>
  <c r="Q445" i="29" l="1"/>
  <c r="S444" i="29"/>
  <c r="Q545" i="29"/>
  <c r="S544" i="29"/>
  <c r="S778" i="29"/>
  <c r="Q779" i="29"/>
  <c r="Q147" i="29"/>
  <c r="S146" i="29"/>
  <c r="Q148" i="29" l="1"/>
  <c r="S147" i="29"/>
  <c r="Q546" i="29"/>
  <c r="S545" i="29"/>
  <c r="S779" i="29"/>
  <c r="Q780" i="29"/>
  <c r="Q446" i="29"/>
  <c r="S445" i="29"/>
  <c r="Q447" i="29" l="1"/>
  <c r="S446" i="29"/>
  <c r="Q547" i="29"/>
  <c r="S546" i="29"/>
  <c r="S780" i="29"/>
  <c r="Q781" i="29"/>
  <c r="Q149" i="29"/>
  <c r="S148" i="29"/>
  <c r="Q150" i="29" l="1"/>
  <c r="S149" i="29"/>
  <c r="Q548" i="29"/>
  <c r="S547" i="29"/>
  <c r="S781" i="29"/>
  <c r="Q448" i="29"/>
  <c r="S447" i="29"/>
  <c r="Q449" i="29" l="1"/>
  <c r="S448" i="29"/>
  <c r="Q549" i="29"/>
  <c r="S548" i="29"/>
  <c r="H68" i="19"/>
  <c r="Q68" i="19"/>
  <c r="K48" i="19"/>
  <c r="F23" i="19"/>
  <c r="I19" i="19"/>
  <c r="L67" i="19"/>
  <c r="P63" i="19"/>
  <c r="D65" i="19"/>
  <c r="H61" i="19"/>
  <c r="C43" i="19"/>
  <c r="K35" i="19"/>
  <c r="C28" i="19"/>
  <c r="K22" i="19"/>
  <c r="L13" i="19"/>
  <c r="P9" i="19"/>
  <c r="D7" i="19"/>
  <c r="L18" i="19"/>
  <c r="D12" i="19"/>
  <c r="C25" i="19"/>
  <c r="K17" i="19"/>
  <c r="C18" i="19"/>
  <c r="K12" i="19"/>
  <c r="J23" i="19"/>
  <c r="N19" i="19"/>
  <c r="B17" i="19"/>
  <c r="F13" i="19"/>
  <c r="J20" i="19"/>
  <c r="N16" i="19"/>
  <c r="B14" i="19"/>
  <c r="F10" i="19"/>
  <c r="G20" i="19"/>
  <c r="O12" i="19"/>
  <c r="G5" i="19"/>
  <c r="K66" i="19"/>
  <c r="M3" i="19"/>
  <c r="E55" i="19"/>
  <c r="E40" i="19"/>
  <c r="E45" i="19"/>
  <c r="J27" i="19"/>
  <c r="N23" i="19"/>
  <c r="B21" i="19"/>
  <c r="F33" i="19"/>
  <c r="I35" i="19"/>
  <c r="I5" i="19"/>
  <c r="P65" i="19"/>
  <c r="D63" i="19"/>
  <c r="H59" i="19"/>
  <c r="M63" i="19"/>
  <c r="M48" i="19"/>
  <c r="M33" i="19"/>
  <c r="M22" i="19"/>
  <c r="C7" i="19"/>
  <c r="C56" i="19"/>
  <c r="O45" i="19"/>
  <c r="G12" i="19"/>
  <c r="C64" i="19"/>
  <c r="Q36" i="19"/>
  <c r="L47" i="19"/>
  <c r="P43" i="19"/>
  <c r="D45" i="19"/>
  <c r="H41" i="19"/>
  <c r="J63" i="19"/>
  <c r="N59" i="19"/>
  <c r="B57" i="19"/>
  <c r="F53" i="19"/>
  <c r="G58" i="19"/>
  <c r="O50" i="19"/>
  <c r="G43" i="19"/>
  <c r="O37" i="19"/>
  <c r="G36" i="19"/>
  <c r="C24" i="19"/>
  <c r="J22" i="19"/>
  <c r="N18" i="19"/>
  <c r="B20" i="19"/>
  <c r="F16" i="19"/>
  <c r="J35" i="19"/>
  <c r="N31" i="19"/>
  <c r="B29" i="19"/>
  <c r="F25" i="19"/>
  <c r="E14" i="19"/>
  <c r="I64" i="19"/>
  <c r="I34" i="19"/>
  <c r="I12" i="19"/>
  <c r="O4" i="19"/>
  <c r="O23" i="19"/>
  <c r="J26" i="19"/>
  <c r="N22" i="19"/>
  <c r="B24" i="19"/>
  <c r="F20" i="19"/>
  <c r="G16" i="19"/>
  <c r="O8" i="19"/>
  <c r="C68" i="19"/>
  <c r="K62" i="19"/>
  <c r="E30" i="19"/>
  <c r="E15" i="19"/>
  <c r="I66" i="19"/>
  <c r="I44" i="19"/>
  <c r="Q62" i="19"/>
  <c r="L54" i="19"/>
  <c r="P50" i="19"/>
  <c r="D48" i="19"/>
  <c r="H44" i="19"/>
  <c r="J62" i="19"/>
  <c r="N58" i="19"/>
  <c r="B60" i="19"/>
  <c r="F56" i="19"/>
  <c r="G24" i="19"/>
  <c r="O16" i="19"/>
  <c r="G9" i="19"/>
  <c r="O35" i="19"/>
  <c r="L21" i="19"/>
  <c r="P17" i="19"/>
  <c r="D15" i="19"/>
  <c r="H11" i="19"/>
  <c r="L10" i="19"/>
  <c r="P6" i="19"/>
  <c r="F67" i="19"/>
  <c r="L30" i="19"/>
  <c r="I25" i="19"/>
  <c r="H67" i="19"/>
  <c r="N17" i="19"/>
  <c r="O55" i="19"/>
  <c r="J2" i="19"/>
  <c r="O62" i="19"/>
  <c r="G63" i="19"/>
  <c r="O57" i="19"/>
  <c r="C35" i="19"/>
  <c r="K27" i="19"/>
  <c r="C20" i="19"/>
  <c r="K14" i="19"/>
  <c r="I67" i="19"/>
  <c r="I37" i="19"/>
  <c r="I7" i="19"/>
  <c r="D67" i="19"/>
  <c r="Q11" i="19"/>
  <c r="D24" i="19"/>
  <c r="E38" i="19"/>
  <c r="E23" i="19"/>
  <c r="E8" i="19"/>
  <c r="E13" i="19"/>
  <c r="Q66" i="19"/>
  <c r="L48" i="19"/>
  <c r="P44" i="19"/>
  <c r="D42" i="19"/>
  <c r="H38" i="19"/>
  <c r="J48" i="19"/>
  <c r="N44" i="19"/>
  <c r="B42" i="19"/>
  <c r="J21" i="19"/>
  <c r="B15" i="19"/>
  <c r="E54" i="19"/>
  <c r="E39" i="19"/>
  <c r="E24" i="19"/>
  <c r="E29" i="19"/>
  <c r="Q32" i="19"/>
  <c r="L52" i="19"/>
  <c r="P48" i="19"/>
  <c r="D46" i="19"/>
  <c r="H42" i="19"/>
  <c r="J52" i="19"/>
  <c r="N48" i="19"/>
  <c r="B46" i="19"/>
  <c r="F42" i="19"/>
  <c r="J9" i="19"/>
  <c r="N5" i="19"/>
  <c r="O63" i="19"/>
  <c r="L11" i="19"/>
  <c r="P7" i="19"/>
  <c r="D9" i="19"/>
  <c r="H5" i="19"/>
  <c r="J59" i="19"/>
  <c r="N55" i="19"/>
  <c r="B53" i="19"/>
  <c r="F65" i="19"/>
  <c r="Q16" i="19"/>
  <c r="L37" i="19"/>
  <c r="P33" i="19"/>
  <c r="D31" i="19"/>
  <c r="H27" i="19"/>
  <c r="J29" i="19"/>
  <c r="N25" i="19"/>
  <c r="B23" i="19"/>
  <c r="F19" i="19"/>
  <c r="L62" i="19"/>
  <c r="M38" i="19"/>
  <c r="F22" i="19"/>
  <c r="E19" i="19"/>
  <c r="I57" i="19"/>
  <c r="J18" i="19"/>
  <c r="N14" i="19"/>
  <c r="B16" i="19"/>
  <c r="F12" i="19"/>
  <c r="J31" i="19"/>
  <c r="N27" i="19"/>
  <c r="B25" i="19"/>
  <c r="F21" i="19"/>
  <c r="I62" i="19"/>
  <c r="I32" i="19"/>
  <c r="I2" i="19"/>
  <c r="Q47" i="19"/>
  <c r="E18" i="19"/>
  <c r="I47" i="19"/>
  <c r="H36" i="19"/>
  <c r="D47" i="19"/>
  <c r="H43" i="19"/>
  <c r="J45" i="19"/>
  <c r="N41" i="19"/>
  <c r="B39" i="19"/>
  <c r="F35" i="19"/>
  <c r="K18" i="19"/>
  <c r="H35" i="19"/>
  <c r="L2" i="19"/>
  <c r="B63" i="19"/>
  <c r="G6" i="19"/>
  <c r="K65" i="19"/>
  <c r="C66" i="19"/>
  <c r="K60" i="19"/>
  <c r="J47" i="19"/>
  <c r="N43" i="19"/>
  <c r="B41" i="19"/>
  <c r="F37" i="19"/>
  <c r="G26" i="19"/>
  <c r="O18" i="19"/>
  <c r="G11" i="19"/>
  <c r="O5" i="19"/>
  <c r="N45" i="19"/>
  <c r="M15" i="19"/>
  <c r="M7" i="19"/>
  <c r="E59" i="19"/>
  <c r="P37" i="19"/>
  <c r="J65" i="19"/>
  <c r="C17" i="19"/>
  <c r="K9" i="19"/>
  <c r="C10" i="19"/>
  <c r="K4" i="19"/>
  <c r="J19" i="19"/>
  <c r="N15" i="19"/>
  <c r="B13" i="19"/>
  <c r="F9" i="19"/>
  <c r="Q33" i="19"/>
  <c r="Q3" i="19"/>
  <c r="I39" i="19"/>
  <c r="I17" i="19"/>
  <c r="K7" i="19"/>
  <c r="K26" i="19"/>
  <c r="J10" i="19"/>
  <c r="N6" i="19"/>
  <c r="B8" i="19"/>
  <c r="L20" i="19"/>
  <c r="P16" i="19"/>
  <c r="D14" i="19"/>
  <c r="H10" i="19"/>
  <c r="L17" i="19"/>
  <c r="P13" i="19"/>
  <c r="D11" i="19"/>
  <c r="H7" i="19"/>
  <c r="J41" i="19"/>
  <c r="N37" i="19"/>
  <c r="B35" i="19"/>
  <c r="F31" i="19"/>
  <c r="G30" i="19"/>
  <c r="O22" i="19"/>
  <c r="G23" i="19"/>
  <c r="O17" i="19"/>
  <c r="L24" i="19"/>
  <c r="P20" i="19"/>
  <c r="D34" i="19"/>
  <c r="H30" i="19"/>
  <c r="C21" i="19"/>
  <c r="K13" i="19"/>
  <c r="C6" i="19"/>
  <c r="M66" i="19"/>
  <c r="G60" i="19"/>
  <c r="O52" i="19"/>
  <c r="G45" i="19"/>
  <c r="O39" i="19"/>
  <c r="L14" i="19"/>
  <c r="D40" i="19"/>
  <c r="F54" i="19"/>
  <c r="L34" i="19"/>
  <c r="D28" i="19"/>
  <c r="M19" i="19"/>
  <c r="M4" i="19"/>
  <c r="E56" i="19"/>
  <c r="E61" i="19"/>
  <c r="Q56" i="19"/>
  <c r="L60" i="19"/>
  <c r="P56" i="19"/>
  <c r="D54" i="19"/>
  <c r="H50" i="19"/>
  <c r="J60" i="19"/>
  <c r="N56" i="19"/>
  <c r="B54" i="19"/>
  <c r="F50" i="19"/>
  <c r="L46" i="19"/>
  <c r="D8" i="19"/>
  <c r="L19" i="19"/>
  <c r="P15" i="19"/>
  <c r="D17" i="19"/>
  <c r="H13" i="19"/>
  <c r="L32" i="19"/>
  <c r="P28" i="19"/>
  <c r="D26" i="19"/>
  <c r="H22" i="19"/>
  <c r="G2" i="19"/>
  <c r="K61" i="19"/>
  <c r="C54" i="19"/>
  <c r="Q2" i="19"/>
  <c r="P46" i="19"/>
  <c r="H40" i="19"/>
  <c r="L23" i="19"/>
  <c r="P19" i="19"/>
  <c r="D21" i="19"/>
  <c r="H17" i="19"/>
  <c r="J39" i="19"/>
  <c r="N35" i="19"/>
  <c r="B33" i="19"/>
  <c r="F29" i="19"/>
  <c r="G10" i="19"/>
  <c r="O2" i="19"/>
  <c r="C62" i="19"/>
  <c r="K56" i="19"/>
  <c r="M47" i="19"/>
  <c r="M32" i="19"/>
  <c r="M17" i="19"/>
  <c r="M6" i="19"/>
  <c r="Q44" i="19"/>
  <c r="L59" i="19"/>
  <c r="P55" i="19"/>
  <c r="D57" i="19"/>
  <c r="H53" i="19"/>
  <c r="J43" i="19"/>
  <c r="N39" i="19"/>
  <c r="B37" i="19"/>
  <c r="F49" i="19"/>
  <c r="I30" i="19"/>
  <c r="Q67" i="19"/>
  <c r="Q37" i="19"/>
  <c r="Q15" i="19"/>
  <c r="Q9" i="19"/>
  <c r="I45" i="19"/>
  <c r="I15" i="19"/>
  <c r="D68" i="19"/>
  <c r="H64" i="19"/>
  <c r="O28" i="19"/>
  <c r="F7" i="19"/>
  <c r="I11" i="19"/>
  <c r="P62" i="19"/>
  <c r="H56" i="19"/>
  <c r="J66" i="19"/>
  <c r="N62" i="19"/>
  <c r="B64" i="19"/>
  <c r="F60" i="19"/>
  <c r="J15" i="19"/>
  <c r="N11" i="19"/>
  <c r="B9" i="19"/>
  <c r="F5" i="19"/>
  <c r="C29" i="19"/>
  <c r="K21" i="19"/>
  <c r="C14" i="19"/>
  <c r="K8" i="19"/>
  <c r="O60" i="19"/>
  <c r="K50" i="19"/>
  <c r="G14" i="19"/>
  <c r="O6" i="19"/>
  <c r="G7" i="19"/>
  <c r="K68" i="19"/>
  <c r="M23" i="19"/>
  <c r="M8" i="19"/>
  <c r="E60" i="19"/>
  <c r="E49" i="19"/>
  <c r="Q38" i="19"/>
  <c r="L45" i="19"/>
  <c r="P41" i="19"/>
  <c r="D39" i="19"/>
  <c r="Q43" i="19"/>
  <c r="I52" i="19"/>
  <c r="G22" i="19"/>
  <c r="O14" i="19"/>
  <c r="G15" i="19"/>
  <c r="O9" i="19"/>
  <c r="M39" i="19"/>
  <c r="M24" i="19"/>
  <c r="M9" i="19"/>
  <c r="E65" i="19"/>
  <c r="Q34" i="19"/>
  <c r="L49" i="19"/>
  <c r="P45" i="19"/>
  <c r="D43" i="19"/>
  <c r="H39" i="19"/>
  <c r="L6" i="19"/>
  <c r="P2" i="19"/>
  <c r="B67" i="19"/>
  <c r="F63" i="19"/>
  <c r="Q17" i="19"/>
  <c r="I53" i="19"/>
  <c r="I23" i="19"/>
  <c r="I33" i="19"/>
  <c r="Q4" i="19"/>
  <c r="L56" i="19"/>
  <c r="P52" i="19"/>
  <c r="D66" i="19"/>
  <c r="H62" i="19"/>
  <c r="E46" i="19"/>
  <c r="E31" i="19"/>
  <c r="E16" i="19"/>
  <c r="E5" i="19"/>
  <c r="L26" i="19"/>
  <c r="P22" i="19"/>
  <c r="D20" i="19"/>
  <c r="H16" i="19"/>
  <c r="N13" i="19"/>
  <c r="F55" i="19"/>
  <c r="H19" i="19"/>
  <c r="N49" i="19"/>
  <c r="F27" i="19"/>
  <c r="L15" i="19"/>
  <c r="P11" i="19"/>
  <c r="D13" i="19"/>
  <c r="H9" i="19"/>
  <c r="L28" i="19"/>
  <c r="P24" i="19"/>
  <c r="D22" i="19"/>
  <c r="H18" i="19"/>
  <c r="C61" i="19"/>
  <c r="K53" i="19"/>
  <c r="C46" i="19"/>
  <c r="K40" i="19"/>
  <c r="J33" i="19"/>
  <c r="B11" i="19"/>
  <c r="M13" i="19"/>
  <c r="M2" i="19"/>
  <c r="Q10" i="19"/>
  <c r="L42" i="19"/>
  <c r="P38" i="19"/>
  <c r="D36" i="19"/>
  <c r="H32" i="19"/>
  <c r="N61" i="19"/>
  <c r="H20" i="19"/>
  <c r="K39" i="19"/>
  <c r="E57" i="19"/>
  <c r="J34" i="19"/>
  <c r="N30" i="19"/>
  <c r="B32" i="19"/>
  <c r="F28" i="19"/>
  <c r="Q8" i="19"/>
  <c r="L44" i="19"/>
  <c r="P40" i="19"/>
  <c r="D38" i="19"/>
  <c r="H34" i="19"/>
  <c r="J44" i="19"/>
  <c r="N40" i="19"/>
  <c r="B38" i="19"/>
  <c r="F34" i="19"/>
  <c r="C39" i="19"/>
  <c r="E52" i="19"/>
  <c r="G35" i="19"/>
  <c r="L31" i="19"/>
  <c r="P27" i="19"/>
  <c r="H25" i="19"/>
  <c r="E33" i="19"/>
  <c r="B43" i="19"/>
  <c r="J6" i="19"/>
  <c r="N2" i="19"/>
  <c r="O65" i="19"/>
  <c r="L16" i="19"/>
  <c r="P12" i="19"/>
  <c r="D10" i="19"/>
  <c r="H6" i="19"/>
  <c r="C37" i="19"/>
  <c r="K29" i="19"/>
  <c r="C22" i="19"/>
  <c r="K16" i="19"/>
  <c r="P14" i="19"/>
  <c r="H8" i="19"/>
  <c r="L7" i="19"/>
  <c r="P3" i="19"/>
  <c r="D5" i="19"/>
  <c r="F68" i="19"/>
  <c r="I22" i="19"/>
  <c r="Q59" i="19"/>
  <c r="Q29" i="19"/>
  <c r="Q7" i="19"/>
  <c r="Q65" i="19"/>
  <c r="Q35" i="19"/>
  <c r="Q5" i="19"/>
  <c r="I49" i="19"/>
  <c r="Q46" i="19"/>
  <c r="L38" i="19"/>
  <c r="P34" i="19"/>
  <c r="D32" i="19"/>
  <c r="H28" i="19"/>
  <c r="J46" i="19"/>
  <c r="N42" i="19"/>
  <c r="B44" i="19"/>
  <c r="F40" i="19"/>
  <c r="I54" i="19"/>
  <c r="I24" i="19"/>
  <c r="Q61" i="19"/>
  <c r="E17" i="19"/>
  <c r="J8" i="19"/>
  <c r="N4" i="19"/>
  <c r="G67" i="19"/>
  <c r="O61" i="19"/>
  <c r="J61" i="19"/>
  <c r="N57" i="19"/>
  <c r="B55" i="19"/>
  <c r="F51" i="19"/>
  <c r="K31" i="19"/>
  <c r="O15" i="19"/>
  <c r="H51" i="19"/>
  <c r="O36" i="19"/>
  <c r="K58" i="19"/>
  <c r="G38" i="19"/>
  <c r="O30" i="19"/>
  <c r="G31" i="19"/>
  <c r="O25" i="19"/>
  <c r="M56" i="19"/>
  <c r="M41" i="19"/>
  <c r="M30" i="19"/>
  <c r="Q58" i="19"/>
  <c r="L57" i="19"/>
  <c r="P53" i="19"/>
  <c r="D51" i="19"/>
  <c r="H47" i="19"/>
  <c r="K63" i="19"/>
  <c r="E41" i="19"/>
  <c r="I14" i="19"/>
  <c r="Q51" i="19"/>
  <c r="Q21" i="19"/>
  <c r="Q31" i="19"/>
  <c r="E26" i="19"/>
  <c r="E11" i="19"/>
  <c r="I58" i="19"/>
  <c r="I36" i="19"/>
  <c r="J32" i="19"/>
  <c r="N28" i="19"/>
  <c r="B26" i="19"/>
  <c r="G44" i="19"/>
  <c r="G29" i="19"/>
  <c r="I46" i="19"/>
  <c r="I16" i="19"/>
  <c r="Q53" i="19"/>
  <c r="Q63" i="19"/>
  <c r="Q48" i="19"/>
  <c r="L36" i="19"/>
  <c r="P32" i="19"/>
  <c r="D30" i="19"/>
  <c r="H26" i="19"/>
  <c r="J36" i="19"/>
  <c r="N32" i="19"/>
  <c r="B30" i="19"/>
  <c r="F26" i="19"/>
  <c r="G52" i="19"/>
  <c r="O44" i="19"/>
  <c r="G37" i="19"/>
  <c r="O31" i="19"/>
  <c r="M67" i="19"/>
  <c r="M52" i="19"/>
  <c r="M37" i="19"/>
  <c r="M42" i="19"/>
  <c r="Q60" i="19"/>
  <c r="L40" i="19"/>
  <c r="P36" i="19"/>
  <c r="D50" i="19"/>
  <c r="H46" i="19"/>
  <c r="C53" i="19"/>
  <c r="K45" i="19"/>
  <c r="C38" i="19"/>
  <c r="K32" i="19"/>
  <c r="C31" i="19"/>
  <c r="K23" i="19"/>
  <c r="C16" i="19"/>
  <c r="K10" i="19"/>
  <c r="Q6" i="19"/>
  <c r="P58" i="19"/>
  <c r="F6" i="19"/>
  <c r="J5" i="19"/>
  <c r="G61" i="19"/>
  <c r="Q54" i="19"/>
  <c r="L63" i="19"/>
  <c r="P59" i="19"/>
  <c r="D61" i="19"/>
  <c r="H57" i="19"/>
  <c r="L12" i="19"/>
  <c r="P8" i="19"/>
  <c r="D6" i="19"/>
  <c r="H2" i="19"/>
  <c r="J12" i="19"/>
  <c r="N8" i="19"/>
  <c r="B6" i="19"/>
  <c r="F66" i="19"/>
  <c r="Q12" i="19"/>
  <c r="P42" i="19"/>
  <c r="H4" i="19"/>
  <c r="J38" i="19"/>
  <c r="N34" i="19"/>
  <c r="B36" i="19"/>
  <c r="F32" i="19"/>
  <c r="G40" i="19"/>
  <c r="O32" i="19"/>
  <c r="G25" i="19"/>
  <c r="O19" i="19"/>
  <c r="M11" i="19"/>
  <c r="E63" i="19"/>
  <c r="E48" i="19"/>
  <c r="E37" i="19"/>
  <c r="O68" i="19"/>
  <c r="F11" i="19"/>
  <c r="J42" i="19"/>
  <c r="N38" i="19"/>
  <c r="B40" i="19"/>
  <c r="F36" i="19"/>
  <c r="G48" i="19"/>
  <c r="O40" i="19"/>
  <c r="G33" i="19"/>
  <c r="O27" i="19"/>
  <c r="M27" i="19"/>
  <c r="M12" i="19"/>
  <c r="E64" i="19"/>
  <c r="E53" i="19"/>
  <c r="I43" i="19"/>
  <c r="I13" i="19"/>
  <c r="P66" i="19"/>
  <c r="D64" i="19"/>
  <c r="H60" i="19"/>
  <c r="C33" i="19"/>
  <c r="K25" i="19"/>
  <c r="C26" i="19"/>
  <c r="K20" i="19"/>
  <c r="M55" i="19"/>
  <c r="M40" i="19"/>
  <c r="M25" i="19"/>
  <c r="K6" i="19"/>
  <c r="G18" i="19"/>
  <c r="O10" i="19"/>
  <c r="K64" i="19"/>
  <c r="I40" i="19"/>
  <c r="I10" i="19"/>
  <c r="Q55" i="19"/>
  <c r="Q41" i="19"/>
  <c r="I42" i="19"/>
  <c r="E34" i="19"/>
  <c r="Q49" i="19"/>
  <c r="Q19" i="19"/>
  <c r="I55" i="19"/>
  <c r="I65" i="19"/>
  <c r="E10" i="19"/>
  <c r="I56" i="19"/>
  <c r="I26" i="19"/>
  <c r="I4" i="19"/>
  <c r="J28" i="19"/>
  <c r="N24" i="19"/>
  <c r="B22" i="19"/>
  <c r="F18" i="19"/>
  <c r="E67" i="19"/>
  <c r="D56" i="19"/>
  <c r="O29" i="19"/>
  <c r="E66" i="19"/>
  <c r="E51" i="19"/>
  <c r="E36" i="19"/>
  <c r="M49" i="19"/>
  <c r="O13" i="19"/>
  <c r="N65" i="19"/>
  <c r="F59" i="19"/>
  <c r="D29" i="19"/>
  <c r="E44" i="19"/>
  <c r="H31" i="19"/>
  <c r="L3" i="19"/>
  <c r="N66" i="19"/>
  <c r="B68" i="19"/>
  <c r="F64" i="19"/>
  <c r="Q57" i="19"/>
  <c r="Q27" i="19"/>
  <c r="I63" i="19"/>
  <c r="I41" i="19"/>
  <c r="J16" i="19"/>
  <c r="N12" i="19"/>
  <c r="B10" i="19"/>
  <c r="C47" i="19"/>
  <c r="C32" i="19"/>
  <c r="I51" i="19"/>
  <c r="I21" i="19"/>
  <c r="P67" i="19"/>
  <c r="Q28" i="19"/>
  <c r="H65" i="19"/>
  <c r="C51" i="19"/>
  <c r="K43" i="19"/>
  <c r="C36" i="19"/>
  <c r="K30" i="19"/>
  <c r="C45" i="19"/>
  <c r="K37" i="19"/>
  <c r="C30" i="19"/>
  <c r="K24" i="19"/>
  <c r="E50" i="19"/>
  <c r="E35" i="19"/>
  <c r="E20" i="19"/>
  <c r="E9" i="19"/>
  <c r="Q40" i="19"/>
  <c r="L43" i="19"/>
  <c r="P39" i="19"/>
  <c r="D41" i="19"/>
  <c r="H37" i="19"/>
  <c r="C59" i="19"/>
  <c r="K51" i="19"/>
  <c r="C44" i="19"/>
  <c r="O3" i="19"/>
  <c r="L5" i="19"/>
  <c r="N68" i="19"/>
  <c r="B66" i="19"/>
  <c r="F62" i="19"/>
  <c r="Q26" i="19"/>
  <c r="L58" i="19"/>
  <c r="P54" i="19"/>
  <c r="D52" i="19"/>
  <c r="H48" i="19"/>
  <c r="P26" i="19"/>
  <c r="H52" i="19"/>
  <c r="Q18" i="19"/>
  <c r="P30" i="19"/>
  <c r="H24" i="19"/>
  <c r="J50" i="19"/>
  <c r="N46" i="19"/>
  <c r="B48" i="19"/>
  <c r="F44" i="19"/>
  <c r="G64" i="19"/>
  <c r="O56" i="19"/>
  <c r="G49" i="19"/>
  <c r="O43" i="19"/>
  <c r="M59" i="19"/>
  <c r="M44" i="19"/>
  <c r="M29" i="19"/>
  <c r="M18" i="19"/>
  <c r="P10" i="19"/>
  <c r="F39" i="19"/>
  <c r="C49" i="19"/>
  <c r="K41" i="19"/>
  <c r="C42" i="19"/>
  <c r="K36" i="19"/>
  <c r="G8" i="19"/>
  <c r="K67" i="19"/>
  <c r="C60" i="19"/>
  <c r="K54" i="19"/>
  <c r="L29" i="19"/>
  <c r="P25" i="19"/>
  <c r="D23" i="19"/>
  <c r="L50" i="19"/>
  <c r="D44" i="19"/>
  <c r="C57" i="19"/>
  <c r="K49" i="19"/>
  <c r="C50" i="19"/>
  <c r="K44" i="19"/>
  <c r="E42" i="19"/>
  <c r="E27" i="19"/>
  <c r="E12" i="19"/>
  <c r="I68" i="19"/>
  <c r="Q50" i="19"/>
  <c r="L33" i="19"/>
  <c r="P29" i="19"/>
  <c r="D27" i="19"/>
  <c r="H23" i="19"/>
  <c r="J57" i="19"/>
  <c r="N53" i="19"/>
  <c r="B51" i="19"/>
  <c r="F47" i="19"/>
  <c r="G62" i="19"/>
  <c r="O54" i="19"/>
  <c r="G55" i="19"/>
  <c r="O49" i="19"/>
  <c r="E58" i="19"/>
  <c r="E43" i="19"/>
  <c r="E28" i="19"/>
  <c r="M14" i="19"/>
  <c r="J24" i="19"/>
  <c r="N20" i="19"/>
  <c r="B18" i="19"/>
  <c r="F14" i="19"/>
  <c r="J13" i="19"/>
  <c r="N9" i="19"/>
  <c r="B7" i="19"/>
  <c r="G4" i="19"/>
  <c r="G53" i="19"/>
  <c r="H3" i="19"/>
  <c r="L66" i="19"/>
  <c r="D60" i="19"/>
  <c r="C9" i="19"/>
  <c r="M68" i="19"/>
  <c r="M53" i="19"/>
  <c r="M58" i="19"/>
  <c r="Q25" i="19"/>
  <c r="I61" i="19"/>
  <c r="I31" i="19"/>
  <c r="I9" i="19"/>
  <c r="H66" i="19"/>
  <c r="L9" i="19"/>
  <c r="P5" i="19"/>
  <c r="H63" i="19"/>
  <c r="J17" i="19"/>
  <c r="G21" i="19"/>
  <c r="Q20" i="19"/>
  <c r="L35" i="19"/>
  <c r="P31" i="19"/>
  <c r="D33" i="19"/>
  <c r="H29" i="19"/>
  <c r="J51" i="19"/>
  <c r="N47" i="19"/>
  <c r="B45" i="19"/>
  <c r="F41" i="19"/>
  <c r="G34" i="19"/>
  <c r="O26" i="19"/>
  <c r="G19" i="19"/>
  <c r="I6" i="19"/>
  <c r="Q13" i="19"/>
  <c r="Q14" i="19"/>
  <c r="L39" i="19"/>
  <c r="P35" i="19"/>
  <c r="D37" i="19"/>
  <c r="H33" i="19"/>
  <c r="J55" i="19"/>
  <c r="N51" i="19"/>
  <c r="B49" i="19"/>
  <c r="F45" i="19"/>
  <c r="G42" i="19"/>
  <c r="O34" i="19"/>
  <c r="G27" i="19"/>
  <c r="O21" i="19"/>
  <c r="C23" i="19"/>
  <c r="K15" i="19"/>
  <c r="C8" i="19"/>
  <c r="K2" i="19"/>
  <c r="J14" i="19"/>
  <c r="N10" i="19"/>
  <c r="B12" i="19"/>
  <c r="F8" i="19"/>
  <c r="G56" i="19"/>
  <c r="O48" i="19"/>
  <c r="G41" i="19"/>
  <c r="O67" i="19"/>
  <c r="J40" i="19"/>
  <c r="N36" i="19"/>
  <c r="B34" i="19"/>
  <c r="F30" i="19"/>
  <c r="C63" i="19"/>
  <c r="K55" i="19"/>
  <c r="C48" i="19"/>
  <c r="K42" i="19"/>
  <c r="G68" i="19"/>
  <c r="B27" i="19"/>
  <c r="J37" i="19"/>
  <c r="B31" i="19"/>
  <c r="C41" i="19"/>
  <c r="K33" i="19"/>
  <c r="C34" i="19"/>
  <c r="K28" i="19"/>
  <c r="C67" i="19"/>
  <c r="K59" i="19"/>
  <c r="C52" i="19"/>
  <c r="K46" i="19"/>
  <c r="L25" i="19"/>
  <c r="P21" i="19"/>
  <c r="D19" i="19"/>
  <c r="H15" i="19"/>
  <c r="N29" i="19"/>
  <c r="O47" i="19"/>
  <c r="B50" i="19"/>
  <c r="F46" i="19"/>
  <c r="G28" i="19"/>
  <c r="O20" i="19"/>
  <c r="G13" i="19"/>
  <c r="O7" i="19"/>
  <c r="J49" i="19"/>
  <c r="B59" i="19"/>
  <c r="F38" i="19"/>
  <c r="C15" i="19"/>
  <c r="M65" i="19"/>
  <c r="E22" i="19"/>
  <c r="E7" i="19"/>
  <c r="I50" i="19"/>
  <c r="I60" i="19"/>
  <c r="G32" i="19"/>
  <c r="O24" i="19"/>
  <c r="G17" i="19"/>
  <c r="O11" i="19"/>
  <c r="E62" i="19"/>
  <c r="E47" i="19"/>
  <c r="E32" i="19"/>
  <c r="E21" i="19"/>
  <c r="M64" i="19"/>
  <c r="I20" i="19"/>
  <c r="E25" i="19"/>
  <c r="Q42" i="19"/>
  <c r="L41" i="19"/>
  <c r="D35" i="19"/>
  <c r="N52" i="19"/>
  <c r="J56" i="19"/>
  <c r="H14" i="19"/>
  <c r="D18" i="19"/>
  <c r="P4" i="19"/>
  <c r="L8" i="19"/>
  <c r="H21" i="19"/>
  <c r="D25" i="19"/>
  <c r="P23" i="19"/>
  <c r="L27" i="19"/>
  <c r="H12" i="19"/>
  <c r="D16" i="19"/>
  <c r="P18" i="19"/>
  <c r="L22" i="19"/>
  <c r="H55" i="19"/>
  <c r="D59" i="19"/>
  <c r="P61" i="19"/>
  <c r="L65" i="19"/>
  <c r="I3" i="19"/>
  <c r="M62" i="19"/>
  <c r="P64" i="19"/>
  <c r="L68" i="19"/>
  <c r="I27" i="19"/>
  <c r="M26" i="19"/>
  <c r="M21" i="19"/>
  <c r="M36" i="19"/>
  <c r="M51" i="19"/>
  <c r="B47" i="19"/>
  <c r="J53" i="19"/>
  <c r="B58" i="19"/>
  <c r="N60" i="19"/>
  <c r="J64" i="19"/>
  <c r="H54" i="19"/>
  <c r="D58" i="19"/>
  <c r="P60" i="19"/>
  <c r="L64" i="19"/>
  <c r="Q22" i="19"/>
  <c r="M10" i="19"/>
  <c r="M5" i="19"/>
  <c r="M20" i="19"/>
  <c r="M35" i="19"/>
  <c r="B5" i="20"/>
  <c r="C4" i="20"/>
  <c r="B4" i="20"/>
  <c r="B3" i="20"/>
  <c r="K8" i="20"/>
  <c r="B8" i="20"/>
  <c r="M8" i="20"/>
  <c r="O42" i="19"/>
  <c r="G50" i="19"/>
  <c r="F17" i="19"/>
  <c r="N7" i="19"/>
  <c r="J11" i="19"/>
  <c r="F24" i="19"/>
  <c r="B28" i="19"/>
  <c r="N26" i="19"/>
  <c r="J30" i="19"/>
  <c r="F15" i="19"/>
  <c r="B19" i="19"/>
  <c r="N21" i="19"/>
  <c r="J25" i="19"/>
  <c r="F58" i="19"/>
  <c r="B62" i="19"/>
  <c r="N64" i="19"/>
  <c r="J68" i="19"/>
  <c r="H58" i="19"/>
  <c r="D62" i="19"/>
  <c r="N67" i="19"/>
  <c r="L4" i="19"/>
  <c r="H49" i="19"/>
  <c r="D53" i="19"/>
  <c r="P51" i="19"/>
  <c r="L55" i="19"/>
  <c r="Q30" i="19"/>
  <c r="E68" i="19"/>
  <c r="M31" i="19"/>
  <c r="G51" i="19"/>
  <c r="O58" i="19"/>
  <c r="G66" i="19"/>
  <c r="F57" i="19"/>
  <c r="B61" i="19"/>
  <c r="N63" i="19"/>
  <c r="J67" i="19"/>
  <c r="H45" i="19"/>
  <c r="D49" i="19"/>
  <c r="P47" i="19"/>
  <c r="L51" i="19"/>
  <c r="Q64" i="19"/>
  <c r="L8" i="20"/>
  <c r="D8" i="20"/>
  <c r="M28" i="19"/>
  <c r="M43" i="19"/>
  <c r="K38" i="19"/>
  <c r="C12" i="19"/>
  <c r="K19" i="19"/>
  <c r="C27" i="19"/>
  <c r="K52" i="19"/>
  <c r="C58" i="19"/>
  <c r="K57" i="19"/>
  <c r="C65" i="19"/>
  <c r="K34" i="19"/>
  <c r="C40" i="19"/>
  <c r="K47" i="19"/>
  <c r="C55" i="19"/>
  <c r="O53" i="19"/>
  <c r="G59" i="19"/>
  <c r="O66" i="19"/>
  <c r="J4" i="19"/>
  <c r="F61" i="19"/>
  <c r="B65" i="19"/>
  <c r="N3" i="19"/>
  <c r="J7" i="19"/>
  <c r="F52" i="19"/>
  <c r="B56" i="19"/>
  <c r="N54" i="19"/>
  <c r="J58" i="19"/>
  <c r="F43" i="19"/>
  <c r="N33" i="19"/>
  <c r="M34" i="19"/>
  <c r="M45" i="19"/>
  <c r="M60" i="19"/>
  <c r="O51" i="19"/>
  <c r="G57" i="19"/>
  <c r="O64" i="19"/>
  <c r="J3" i="19"/>
  <c r="F48" i="19"/>
  <c r="B52" i="19"/>
  <c r="N50" i="19"/>
  <c r="J54" i="19"/>
  <c r="G8" i="20"/>
  <c r="H8" i="20"/>
  <c r="D7" i="20"/>
  <c r="P49" i="19"/>
  <c r="L53" i="19"/>
  <c r="Q52" i="19"/>
  <c r="Q39" i="19"/>
  <c r="P68" i="19"/>
  <c r="I29" i="19"/>
  <c r="I59" i="19"/>
  <c r="I28" i="19"/>
  <c r="I18" i="19"/>
  <c r="I48" i="19"/>
  <c r="E6" i="19"/>
  <c r="Q23" i="19"/>
  <c r="Q45" i="19"/>
  <c r="I8" i="19"/>
  <c r="I38" i="19"/>
  <c r="M50" i="19"/>
  <c r="M61" i="19"/>
  <c r="K5" i="19"/>
  <c r="C13" i="19"/>
  <c r="O59" i="19"/>
  <c r="G65" i="19"/>
  <c r="K11" i="19"/>
  <c r="C19" i="19"/>
  <c r="O41" i="19"/>
  <c r="G47" i="19"/>
  <c r="O46" i="19"/>
  <c r="G54" i="19"/>
  <c r="M54" i="19"/>
  <c r="M16" i="19"/>
  <c r="D55" i="19"/>
  <c r="P57" i="19"/>
  <c r="L61" i="19"/>
  <c r="Q24" i="19"/>
  <c r="M46" i="19"/>
  <c r="M57" i="19"/>
  <c r="K3" i="19"/>
  <c r="C11" i="19"/>
  <c r="O33" i="19"/>
  <c r="G39" i="19"/>
  <c r="O38" i="19"/>
  <c r="G46" i="19"/>
  <c r="B6" i="20"/>
  <c r="J8" i="20"/>
  <c r="F8" i="20"/>
  <c r="C8" i="20"/>
  <c r="B7" i="20"/>
  <c r="C7" i="20"/>
  <c r="D2" i="20"/>
  <c r="I8" i="20"/>
  <c r="O8" i="20"/>
  <c r="N8" i="20"/>
  <c r="E8" i="20"/>
  <c r="Q151" i="29"/>
  <c r="S150" i="29"/>
  <c r="Q152" i="29" l="1"/>
  <c r="S151" i="29"/>
  <c r="Q550" i="29"/>
  <c r="S549" i="29"/>
  <c r="Q450" i="29"/>
  <c r="S449" i="29"/>
  <c r="Q551" i="29" l="1"/>
  <c r="S550" i="29"/>
  <c r="Q451" i="29"/>
  <c r="S450" i="29"/>
  <c r="Q153" i="29"/>
  <c r="S152" i="29"/>
  <c r="P8" i="20"/>
  <c r="Q552" i="29" l="1"/>
  <c r="S551" i="29"/>
  <c r="Q154" i="29"/>
  <c r="S153" i="29"/>
  <c r="Q452" i="29"/>
  <c r="S451" i="29"/>
  <c r="Q155" i="29" l="1"/>
  <c r="S154" i="29"/>
  <c r="Q453" i="29"/>
  <c r="S452" i="29"/>
  <c r="Q553" i="29"/>
  <c r="S552" i="29"/>
  <c r="Q454" i="29" l="1"/>
  <c r="S453" i="29"/>
  <c r="Q554" i="29"/>
  <c r="S553" i="29"/>
  <c r="Q156" i="29"/>
  <c r="S155" i="29"/>
  <c r="Q157" i="29" l="1"/>
  <c r="S156" i="29"/>
  <c r="Q555" i="29"/>
  <c r="S554" i="29"/>
  <c r="Q455" i="29"/>
  <c r="S454" i="29"/>
  <c r="Q158" i="29" l="1"/>
  <c r="S157" i="29"/>
  <c r="Q456" i="29"/>
  <c r="S455" i="29"/>
  <c r="Q556" i="29"/>
  <c r="S555" i="29"/>
  <c r="Q457" i="29" l="1"/>
  <c r="S456" i="29"/>
  <c r="Q557" i="29"/>
  <c r="S556" i="29"/>
  <c r="Q159" i="29"/>
  <c r="S158" i="29"/>
  <c r="Q558" i="29" l="1"/>
  <c r="S557" i="29"/>
  <c r="Q160" i="29"/>
  <c r="S160" i="29" s="1"/>
  <c r="S159" i="29"/>
  <c r="Q458" i="29"/>
  <c r="S457" i="29"/>
  <c r="Q459" i="29" l="1"/>
  <c r="S458" i="29"/>
  <c r="Q559" i="29"/>
  <c r="S558" i="29"/>
  <c r="Q560" i="29" l="1"/>
  <c r="S559" i="29"/>
  <c r="Q460" i="29"/>
  <c r="S459" i="29"/>
  <c r="AC2552" i="3" l="1"/>
  <c r="AC2553" i="3"/>
  <c r="Q461" i="29"/>
  <c r="S460" i="29"/>
  <c r="Q561" i="29"/>
  <c r="S560" i="29"/>
  <c r="B12" i="27" l="1"/>
  <c r="D12" i="27"/>
  <c r="T14" i="27"/>
  <c r="C105" i="27"/>
  <c r="L109" i="27"/>
  <c r="V92" i="27"/>
  <c r="P102" i="27"/>
  <c r="Q92" i="27"/>
  <c r="F88" i="27"/>
  <c r="J105" i="27"/>
  <c r="R76" i="27"/>
  <c r="S79" i="27"/>
  <c r="T65" i="27"/>
  <c r="J35" i="27"/>
  <c r="H102" i="27"/>
  <c r="M100" i="27"/>
  <c r="J106" i="27"/>
  <c r="T89" i="27"/>
  <c r="D90" i="27"/>
  <c r="R95" i="27"/>
  <c r="M109" i="27"/>
  <c r="Q101" i="27"/>
  <c r="O61" i="27"/>
  <c r="Q76" i="27"/>
  <c r="N104" i="27"/>
  <c r="B88" i="27"/>
  <c r="O110" i="27"/>
  <c r="J111" i="27"/>
  <c r="G106" i="27"/>
  <c r="I102" i="27"/>
  <c r="T79" i="27"/>
  <c r="L85" i="27"/>
  <c r="O94" i="27"/>
  <c r="J76" i="27"/>
  <c r="B27" i="27"/>
  <c r="B111" i="27"/>
  <c r="G109" i="27"/>
  <c r="M101" i="27"/>
  <c r="N100" i="27"/>
  <c r="D101" i="27"/>
  <c r="U88" i="27"/>
  <c r="M94" i="27"/>
  <c r="L110" i="27"/>
  <c r="I70" i="27"/>
  <c r="K85" i="27"/>
  <c r="L32" i="27"/>
  <c r="B103" i="27"/>
  <c r="G101" i="27"/>
  <c r="D107" i="27"/>
  <c r="N90" i="27"/>
  <c r="T90" i="27"/>
  <c r="L96" i="27"/>
  <c r="M86" i="27"/>
  <c r="T88" i="27"/>
  <c r="I62" i="27"/>
  <c r="K77" i="27"/>
  <c r="R106" i="27"/>
  <c r="F90" i="27"/>
  <c r="L98" i="27"/>
  <c r="E98" i="27"/>
  <c r="V103" i="27"/>
  <c r="C111" i="27"/>
  <c r="B82" i="27"/>
  <c r="E91" i="27"/>
  <c r="P61" i="27"/>
  <c r="F80" i="27"/>
  <c r="H18" i="27"/>
  <c r="R111" i="27"/>
  <c r="W109" i="27"/>
  <c r="E103" i="27"/>
  <c r="B102" i="27"/>
  <c r="N102" i="27"/>
  <c r="O89" i="27"/>
  <c r="G95" i="27"/>
  <c r="Q106" i="27"/>
  <c r="C71" i="27"/>
  <c r="E86" i="27"/>
  <c r="J17" i="27"/>
  <c r="H101" i="27"/>
  <c r="F107" i="27"/>
  <c r="U106" i="27"/>
  <c r="S96" i="27"/>
  <c r="D85" i="27"/>
  <c r="B87" i="27"/>
  <c r="P92" i="27"/>
  <c r="R70" i="27"/>
  <c r="S95" i="27"/>
  <c r="P20" i="27"/>
  <c r="O103" i="27"/>
  <c r="B108" i="27"/>
  <c r="L91" i="27"/>
  <c r="F101" i="27"/>
  <c r="G91" i="27"/>
  <c r="I99" i="27"/>
  <c r="N99" i="27"/>
  <c r="H75" i="27"/>
  <c r="I78" i="27"/>
  <c r="J64" i="27"/>
  <c r="D111" i="27"/>
  <c r="N94" i="27"/>
  <c r="T102" i="27"/>
  <c r="M102" i="27"/>
  <c r="W105" i="27"/>
  <c r="R80" i="27"/>
  <c r="J86" i="27"/>
  <c r="H88" i="27"/>
  <c r="B66" i="27"/>
  <c r="V93" i="27"/>
  <c r="C98" i="27"/>
  <c r="D103" i="27"/>
  <c r="N86" i="27"/>
  <c r="S104" i="27"/>
  <c r="V109" i="27"/>
  <c r="R94" i="27"/>
  <c r="V111" i="27"/>
  <c r="T109" i="27"/>
  <c r="B84" i="27"/>
  <c r="S88" i="27"/>
  <c r="J74" i="27"/>
  <c r="D24" i="27"/>
  <c r="V97" i="27"/>
  <c r="N111" i="27"/>
  <c r="G111" i="27"/>
  <c r="G108" i="27"/>
  <c r="G100" i="27"/>
  <c r="J91" i="27"/>
  <c r="L97" i="27"/>
  <c r="N76" i="27"/>
  <c r="L86" i="27"/>
  <c r="Q68" i="27"/>
  <c r="Q38" i="27"/>
  <c r="N101" i="27"/>
  <c r="S99" i="27"/>
  <c r="P105" i="27"/>
  <c r="D89" i="27"/>
  <c r="J89" i="27"/>
  <c r="B95" i="27"/>
  <c r="O106" i="27"/>
  <c r="M87" i="27"/>
  <c r="U107" i="27"/>
  <c r="N23" i="27"/>
  <c r="U102" i="27"/>
  <c r="H107" i="27"/>
  <c r="R90" i="27"/>
  <c r="L100" i="27"/>
  <c r="M90" i="27"/>
  <c r="I96" i="27"/>
  <c r="P96" i="27"/>
  <c r="N74" i="27"/>
  <c r="O77" i="27"/>
  <c r="P63" i="27"/>
  <c r="T12" i="27"/>
  <c r="M106" i="27"/>
  <c r="V110" i="27"/>
  <c r="J94" i="27"/>
  <c r="D104" i="27"/>
  <c r="E94" i="27"/>
  <c r="B94" i="27"/>
  <c r="F111" i="27"/>
  <c r="F78" i="27"/>
  <c r="G81" i="27"/>
  <c r="H67" i="27"/>
  <c r="V23" i="27"/>
  <c r="J98" i="27"/>
  <c r="R105" i="27"/>
  <c r="K105" i="27"/>
  <c r="J108" i="27"/>
  <c r="P83" i="27"/>
  <c r="S98" i="27"/>
  <c r="F91" i="27"/>
  <c r="V68" i="27"/>
  <c r="W89" i="27"/>
  <c r="U62" i="27"/>
  <c r="G90" i="27"/>
  <c r="V85" i="27"/>
  <c r="D44" i="27"/>
  <c r="R85" i="27"/>
  <c r="V43" i="27"/>
  <c r="J85" i="27"/>
  <c r="R43" i="27"/>
  <c r="P57" i="27"/>
  <c r="G68" i="27"/>
  <c r="U17" i="27"/>
  <c r="W67" i="27"/>
  <c r="H69" i="27"/>
  <c r="B72" i="27"/>
  <c r="B55" i="27"/>
  <c r="D71" i="27"/>
  <c r="T54" i="27"/>
  <c r="B70" i="27"/>
  <c r="P54" i="27"/>
  <c r="E39" i="27"/>
  <c r="W54" i="27"/>
  <c r="S28" i="27"/>
  <c r="D67" i="27"/>
  <c r="N62" i="27"/>
  <c r="T52" i="27"/>
  <c r="T61" i="27"/>
  <c r="P52" i="27"/>
  <c r="O108" i="27"/>
  <c r="L52" i="27"/>
  <c r="M83" i="27"/>
  <c r="G46" i="27"/>
  <c r="O26" i="27"/>
  <c r="C81" i="27"/>
  <c r="H85" i="27"/>
  <c r="K102" i="27"/>
  <c r="W72" i="27"/>
  <c r="G48" i="27"/>
  <c r="G72" i="27"/>
  <c r="C48" i="27"/>
  <c r="M71" i="27"/>
  <c r="U47" i="27"/>
  <c r="T58" i="27"/>
  <c r="P37" i="27"/>
  <c r="P104" i="27"/>
  <c r="W69" i="27"/>
  <c r="P64" i="27"/>
  <c r="Q57" i="27"/>
  <c r="L64" i="27"/>
  <c r="M57" i="27"/>
  <c r="H64" i="27"/>
  <c r="I57" i="27"/>
  <c r="Q80" i="27"/>
  <c r="F40" i="27"/>
  <c r="L31" i="27"/>
  <c r="R79" i="27"/>
  <c r="U80" i="27"/>
  <c r="F77" i="27"/>
  <c r="N37" i="27"/>
  <c r="B77" i="27"/>
  <c r="J37" i="27"/>
  <c r="P76" i="27"/>
  <c r="F37" i="27"/>
  <c r="D51" i="27"/>
  <c r="T53" i="27"/>
  <c r="U54" i="27"/>
  <c r="M111" i="27"/>
  <c r="I68" i="27"/>
  <c r="B47" i="27"/>
  <c r="O67" i="27"/>
  <c r="T46" i="27"/>
  <c r="U66" i="27"/>
  <c r="P46" i="27"/>
  <c r="V60" i="27"/>
  <c r="G84" i="27"/>
  <c r="S20" i="27"/>
  <c r="U70" i="27"/>
  <c r="H73" i="27"/>
  <c r="S108" i="27"/>
  <c r="V57" i="27"/>
  <c r="B100" i="27"/>
  <c r="R57" i="27"/>
  <c r="J95" i="27"/>
  <c r="N57" i="27"/>
  <c r="C42" i="27"/>
  <c r="K84" i="27"/>
  <c r="Q31" i="27"/>
  <c r="I50" i="27"/>
  <c r="E70" i="27"/>
  <c r="F72" i="27"/>
  <c r="N89" i="27"/>
  <c r="F57" i="27"/>
  <c r="P86" i="27"/>
  <c r="B57" i="27"/>
  <c r="K90" i="27"/>
  <c r="T56" i="27"/>
  <c r="I41" i="27"/>
  <c r="S72" i="27"/>
  <c r="W30" i="27"/>
  <c r="L15" i="27"/>
  <c r="J87" i="27"/>
  <c r="W61" i="27"/>
  <c r="S78" i="27"/>
  <c r="Q49" i="27"/>
  <c r="C78" i="27"/>
  <c r="M49" i="27"/>
  <c r="I77" i="27"/>
  <c r="I49" i="27"/>
  <c r="D19" i="27"/>
  <c r="E71" i="27"/>
  <c r="H90" i="27"/>
  <c r="Q62" i="27"/>
  <c r="Q81" i="27"/>
  <c r="K50" i="27"/>
  <c r="W80" i="27"/>
  <c r="G50" i="27"/>
  <c r="G80" i="27"/>
  <c r="C50" i="27"/>
  <c r="M93" i="27"/>
  <c r="E44" i="27"/>
  <c r="F24" i="27"/>
  <c r="U100" i="27"/>
  <c r="Q70" i="27"/>
  <c r="J65" i="27"/>
  <c r="K58" i="27"/>
  <c r="F65" i="27"/>
  <c r="G58" i="27"/>
  <c r="B65" i="27"/>
  <c r="C58" i="27"/>
  <c r="K35" i="27"/>
  <c r="I64" i="27"/>
  <c r="P65" i="27"/>
  <c r="S85" i="27"/>
  <c r="J51" i="27"/>
  <c r="C85" i="27"/>
  <c r="F51" i="27"/>
  <c r="I84" i="27"/>
  <c r="B51" i="27"/>
  <c r="Q77" i="27"/>
  <c r="W42" i="27"/>
  <c r="E25" i="27"/>
  <c r="I72" i="27"/>
  <c r="D75" i="27"/>
  <c r="O109" i="27"/>
  <c r="J59" i="27"/>
  <c r="W97" i="27"/>
  <c r="F59" i="27"/>
  <c r="R101" i="27"/>
  <c r="B59" i="27"/>
  <c r="M43" i="27"/>
  <c r="V24" i="27"/>
  <c r="Q41" i="27"/>
  <c r="R86" i="27"/>
  <c r="M68" i="27"/>
  <c r="F63" i="27"/>
  <c r="G56" i="27"/>
  <c r="B63" i="27"/>
  <c r="C56" i="27"/>
  <c r="T62" i="27"/>
  <c r="U55" i="27"/>
  <c r="E87" i="27"/>
  <c r="I91" i="27"/>
  <c r="B30" i="27"/>
  <c r="J75" i="27"/>
  <c r="M76" i="27"/>
  <c r="J71" i="27"/>
  <c r="W74" i="27"/>
  <c r="F71" i="27"/>
  <c r="G74" i="27"/>
  <c r="T70" i="27"/>
  <c r="M73" i="27"/>
  <c r="N52" i="27"/>
  <c r="B52" i="27"/>
  <c r="C49" i="27"/>
  <c r="R35" i="27"/>
  <c r="R15" i="27"/>
  <c r="W45" i="27"/>
  <c r="I24" i="27"/>
  <c r="N65" i="27"/>
  <c r="S18" i="27"/>
  <c r="K33" i="27"/>
  <c r="B26" i="27"/>
  <c r="K51" i="27"/>
  <c r="H66" i="27"/>
  <c r="K26" i="27"/>
  <c r="E57" i="27"/>
  <c r="O14" i="27"/>
  <c r="B25" i="27"/>
  <c r="G13" i="27"/>
  <c r="K59" i="27"/>
  <c r="F18" i="27"/>
  <c r="E28" i="27"/>
  <c r="B29" i="27"/>
  <c r="K22" i="27"/>
  <c r="C16" i="27"/>
  <c r="K60" i="27"/>
  <c r="B32" i="27"/>
  <c r="R40" i="27"/>
  <c r="E56" i="27"/>
  <c r="R21" i="27"/>
  <c r="F33" i="27"/>
  <c r="I34" i="27"/>
  <c r="W19" i="27"/>
  <c r="E41" i="27"/>
  <c r="J32" i="27"/>
  <c r="C29" i="27"/>
  <c r="P21" i="27"/>
  <c r="E37" i="27"/>
  <c r="J57" i="27"/>
  <c r="C22" i="27"/>
  <c r="S40" i="27"/>
  <c r="R31" i="27"/>
  <c r="G55" i="27"/>
  <c r="F29" i="27"/>
  <c r="O72" i="27"/>
  <c r="O18" i="27"/>
  <c r="T24" i="27"/>
  <c r="B19" i="27"/>
  <c r="W29" i="27"/>
  <c r="O15" i="27"/>
  <c r="H47" i="27"/>
  <c r="L17" i="27"/>
  <c r="Q24" i="27"/>
  <c r="N71" i="27"/>
  <c r="S32" i="27"/>
  <c r="V39" i="27"/>
  <c r="Q17" i="27"/>
  <c r="M67" i="27"/>
  <c r="R14" i="27"/>
  <c r="K12" i="27"/>
  <c r="L18" i="27"/>
  <c r="W43" i="27"/>
  <c r="M37" i="27"/>
  <c r="K19" i="27"/>
  <c r="W94" i="27"/>
  <c r="R18" i="27"/>
  <c r="U38" i="27"/>
  <c r="N48" i="27"/>
  <c r="H23" i="27"/>
  <c r="M40" i="27"/>
  <c r="E66" i="27"/>
  <c r="B17" i="27"/>
  <c r="F15" i="27"/>
  <c r="O25" i="27"/>
  <c r="W71" i="27"/>
  <c r="M35" i="27"/>
  <c r="K55" i="27"/>
  <c r="I20" i="27"/>
  <c r="E43" i="27"/>
  <c r="K28" i="27"/>
  <c r="M53" i="27"/>
  <c r="M69" i="27"/>
  <c r="N56" i="27"/>
  <c r="K14" i="27"/>
  <c r="F25" i="27"/>
  <c r="V35" i="27"/>
  <c r="T43" i="27"/>
  <c r="F44" i="27"/>
  <c r="L22" i="27"/>
  <c r="V33" i="27"/>
  <c r="U73" i="27"/>
  <c r="D17" i="27"/>
  <c r="E30" i="27"/>
  <c r="U12" i="27"/>
  <c r="O53" i="27"/>
  <c r="U48" i="27"/>
  <c r="T31" i="27"/>
  <c r="N40" i="27"/>
  <c r="O86" i="27"/>
  <c r="G32" i="27"/>
  <c r="D58" i="27"/>
  <c r="E58" i="27"/>
  <c r="J31" i="27"/>
  <c r="C19" i="27"/>
  <c r="I81" i="27"/>
  <c r="U46" i="27"/>
  <c r="W33" i="27"/>
  <c r="S13" i="27"/>
  <c r="V38" i="27"/>
  <c r="U21" i="27"/>
  <c r="E107" i="27"/>
  <c r="C38" i="27"/>
  <c r="T47" i="27"/>
  <c r="F32" i="27"/>
  <c r="F21" i="27"/>
  <c r="E13" i="27"/>
  <c r="W53" i="27"/>
  <c r="S25" i="27"/>
  <c r="O83" i="27"/>
  <c r="O24" i="27"/>
  <c r="C35" i="27"/>
  <c r="L27" i="27"/>
  <c r="G57" i="27"/>
  <c r="P72" i="27"/>
  <c r="U27" i="27"/>
  <c r="M81" i="27"/>
  <c r="P12" i="27"/>
  <c r="F19" i="27"/>
  <c r="Q14" i="27"/>
  <c r="U41" i="27"/>
  <c r="K24" i="27"/>
  <c r="T22" i="27"/>
  <c r="B21" i="27"/>
  <c r="E24" i="27"/>
  <c r="P62" i="27"/>
  <c r="Q29" i="27"/>
  <c r="E48" i="27"/>
  <c r="U18" i="27"/>
  <c r="W76" i="27"/>
  <c r="W26" i="27"/>
  <c r="Q47" i="27"/>
  <c r="C57" i="27"/>
  <c r="N54" i="27"/>
  <c r="N19" i="27"/>
  <c r="B31" i="27"/>
  <c r="I52" i="27"/>
  <c r="B18" i="27"/>
  <c r="U30" i="27"/>
  <c r="O13" i="27"/>
  <c r="W78" i="27"/>
  <c r="M52" i="27"/>
  <c r="N32" i="27"/>
  <c r="H41" i="27"/>
  <c r="D69" i="27"/>
  <c r="W32" i="27"/>
  <c r="C62" i="27"/>
  <c r="M46" i="27"/>
  <c r="V21" i="27"/>
  <c r="S19" i="27"/>
  <c r="G40" i="27"/>
  <c r="M58" i="27"/>
  <c r="U34" i="27"/>
  <c r="M14" i="27"/>
  <c r="T41" i="27"/>
  <c r="O22" i="27"/>
  <c r="M39" i="27"/>
  <c r="O39" i="27"/>
  <c r="R48" i="27"/>
  <c r="D35" i="27"/>
  <c r="L14" i="27"/>
  <c r="F12" i="27"/>
  <c r="O57" i="27"/>
  <c r="M26" i="27"/>
  <c r="D34" i="27"/>
  <c r="M27" i="27"/>
  <c r="W35" i="27"/>
  <c r="F28" i="27"/>
  <c r="J60" i="27"/>
  <c r="L76" i="27"/>
  <c r="O28" i="27"/>
  <c r="R37" i="27"/>
  <c r="B16" i="27"/>
  <c r="K29" i="27"/>
  <c r="E12" i="27"/>
  <c r="W41" i="27"/>
  <c r="G45" i="27"/>
  <c r="D31" i="27"/>
  <c r="V12" i="27"/>
  <c r="T108" i="27"/>
  <c r="C107" i="27"/>
  <c r="E97" i="27"/>
  <c r="J96" i="27"/>
  <c r="R96" i="27"/>
  <c r="Q86" i="27"/>
  <c r="I92" i="27"/>
  <c r="M97" i="27"/>
  <c r="E68" i="27"/>
  <c r="G83" i="27"/>
  <c r="F31" i="27"/>
  <c r="B96" i="27"/>
  <c r="H104" i="27"/>
  <c r="W103" i="27"/>
  <c r="S111" i="27"/>
  <c r="F82" i="27"/>
  <c r="U91" i="27"/>
  <c r="R89" i="27"/>
  <c r="L67" i="27"/>
  <c r="W102" i="27"/>
  <c r="L26" i="27"/>
  <c r="E102" i="27"/>
  <c r="N106" i="27"/>
  <c r="B90" i="27"/>
  <c r="R99" i="27"/>
  <c r="S89" i="27"/>
  <c r="K95" i="27"/>
  <c r="P101" i="27"/>
  <c r="T73" i="27"/>
  <c r="U76" i="27"/>
  <c r="V62" i="27"/>
  <c r="B13" i="27"/>
  <c r="J99" i="27"/>
  <c r="O97" i="27"/>
  <c r="L103" i="27"/>
  <c r="V86" i="27"/>
  <c r="F87" i="27"/>
  <c r="T92" i="27"/>
  <c r="J100" i="27"/>
  <c r="N78" i="27"/>
  <c r="G92" i="27"/>
  <c r="S73" i="27"/>
  <c r="N27" i="27"/>
  <c r="V96" i="27"/>
  <c r="B105" i="27"/>
  <c r="Q104" i="27"/>
  <c r="L105" i="27"/>
  <c r="V82" i="27"/>
  <c r="S94" i="27"/>
  <c r="L90" i="27"/>
  <c r="F68" i="27"/>
  <c r="C87" i="27"/>
  <c r="R17" i="27"/>
  <c r="I104" i="27"/>
  <c r="R108" i="27"/>
  <c r="F92" i="27"/>
  <c r="V101" i="27"/>
  <c r="W91" i="27"/>
  <c r="M107" i="27"/>
  <c r="L102" i="27"/>
  <c r="B76" i="27"/>
  <c r="C79" i="27"/>
  <c r="D65" i="27"/>
  <c r="E65" i="27"/>
  <c r="D100" i="27"/>
  <c r="I98" i="27"/>
  <c r="F104" i="27"/>
  <c r="P87" i="27"/>
  <c r="V87" i="27"/>
  <c r="N93" i="27"/>
  <c r="T101" i="27"/>
  <c r="V80" i="27"/>
  <c r="E95" i="27"/>
  <c r="M74" i="27"/>
  <c r="T103" i="27"/>
  <c r="H87" i="27"/>
  <c r="Q107" i="27"/>
  <c r="P110" i="27"/>
  <c r="R98" i="27"/>
  <c r="K99" i="27"/>
  <c r="D79" i="27"/>
  <c r="R84" i="27"/>
  <c r="Q91" i="27"/>
  <c r="L75" i="27"/>
  <c r="B15" i="27"/>
  <c r="J107" i="27"/>
  <c r="O105" i="27"/>
  <c r="L111" i="27"/>
  <c r="V94" i="27"/>
  <c r="F95" i="27"/>
  <c r="I107" i="27"/>
  <c r="U90" i="27"/>
  <c r="Q90" i="27"/>
  <c r="Q66" i="27"/>
  <c r="R27" i="27"/>
  <c r="Q108" i="27"/>
  <c r="K100" i="27"/>
  <c r="N96" i="27"/>
  <c r="H106" i="27"/>
  <c r="M96" i="27"/>
  <c r="J97" i="27"/>
  <c r="M104" i="27"/>
  <c r="J80" i="27"/>
  <c r="K83" i="27"/>
  <c r="P69" i="27"/>
  <c r="H32" i="27"/>
  <c r="Q100" i="27"/>
  <c r="D105" i="27"/>
  <c r="N88" i="27"/>
  <c r="H98" i="27"/>
  <c r="I88" i="27"/>
  <c r="W93" i="27"/>
  <c r="H93" i="27"/>
  <c r="J72" i="27"/>
  <c r="K75" i="27"/>
  <c r="L61" i="27"/>
  <c r="F108" i="27"/>
  <c r="P91" i="27"/>
  <c r="V99" i="27"/>
  <c r="O99" i="27"/>
  <c r="R109" i="27"/>
  <c r="P107" i="27"/>
  <c r="L83" i="27"/>
  <c r="I97" i="27"/>
  <c r="D63" i="27"/>
  <c r="B86" i="27"/>
  <c r="H86" i="27"/>
  <c r="T111" i="27"/>
  <c r="H95" i="27"/>
  <c r="N103" i="27"/>
  <c r="G103" i="27"/>
  <c r="U108" i="27"/>
  <c r="L81" i="27"/>
  <c r="W88" i="27"/>
  <c r="B89" i="27"/>
  <c r="R66" i="27"/>
  <c r="D97" i="27"/>
  <c r="V17" i="27"/>
  <c r="P106" i="27"/>
  <c r="U104" i="27"/>
  <c r="R110" i="27"/>
  <c r="F94" i="27"/>
  <c r="L94" i="27"/>
  <c r="K104" i="27"/>
  <c r="E90" i="27"/>
  <c r="S87" i="27"/>
  <c r="W65" i="27"/>
  <c r="S81" i="27"/>
  <c r="L36" i="27"/>
  <c r="H110" i="27"/>
  <c r="M108" i="27"/>
  <c r="C100" i="27"/>
  <c r="D99" i="27"/>
  <c r="P99" i="27"/>
  <c r="E88" i="27"/>
  <c r="S93" i="27"/>
  <c r="T98" i="27"/>
  <c r="O69" i="27"/>
  <c r="Q84" i="27"/>
  <c r="O111" i="27"/>
  <c r="Q109" i="27"/>
  <c r="J102" i="27"/>
  <c r="F109" i="27"/>
  <c r="T91" i="27"/>
  <c r="B109" i="27"/>
  <c r="V106" i="27"/>
  <c r="H83" i="27"/>
  <c r="I86" i="27"/>
  <c r="L73" i="27"/>
  <c r="P74" i="27"/>
  <c r="S75" i="27"/>
  <c r="L70" i="27"/>
  <c r="C72" i="27"/>
  <c r="H70" i="27"/>
  <c r="I71" i="27"/>
  <c r="D70" i="27"/>
  <c r="O70" i="27"/>
  <c r="B46" i="27"/>
  <c r="D47" i="27"/>
  <c r="I37" i="27"/>
  <c r="N85" i="27"/>
  <c r="I87" i="27"/>
  <c r="B85" i="27"/>
  <c r="J43" i="27"/>
  <c r="P84" i="27"/>
  <c r="F43" i="27"/>
  <c r="L84" i="27"/>
  <c r="B43" i="27"/>
  <c r="V56" i="27"/>
  <c r="O64" i="27"/>
  <c r="E17" i="27"/>
  <c r="M84" i="27"/>
  <c r="D82" i="27"/>
  <c r="F41" i="27"/>
  <c r="R81" i="27"/>
  <c r="B41" i="27"/>
  <c r="N81" i="27"/>
  <c r="T40" i="27"/>
  <c r="R54" i="27"/>
  <c r="R58" i="27"/>
  <c r="W14" i="27"/>
  <c r="C65" i="27"/>
  <c r="J66" i="27"/>
  <c r="I95" i="27"/>
  <c r="D52" i="27"/>
  <c r="K92" i="27"/>
  <c r="V51" i="27"/>
  <c r="M89" i="27"/>
  <c r="R51" i="27"/>
  <c r="O80" i="27"/>
  <c r="U43" i="27"/>
  <c r="U25" i="27"/>
  <c r="B78" i="27"/>
  <c r="S90" i="27"/>
  <c r="G64" i="27"/>
  <c r="C46" i="27"/>
  <c r="M63" i="27"/>
  <c r="U45" i="27"/>
  <c r="S62" i="27"/>
  <c r="Q45" i="27"/>
  <c r="D50" i="27"/>
  <c r="I35" i="27"/>
  <c r="T19" i="27"/>
  <c r="F100" i="27"/>
  <c r="G69" i="27"/>
  <c r="V63" i="27"/>
  <c r="W56" i="27"/>
  <c r="R63" i="27"/>
  <c r="S56" i="27"/>
  <c r="N63" i="27"/>
  <c r="O56" i="27"/>
  <c r="C69" i="27"/>
  <c r="L39" i="27"/>
  <c r="N77" i="27"/>
  <c r="Q78" i="27"/>
  <c r="H74" i="27"/>
  <c r="Q83" i="27"/>
  <c r="D74" i="27"/>
  <c r="W82" i="27"/>
  <c r="R73" i="27"/>
  <c r="G82" i="27"/>
  <c r="V48" i="27"/>
  <c r="V50" i="27"/>
  <c r="E46" i="27"/>
  <c r="K94" i="27"/>
  <c r="I101" i="27"/>
  <c r="K65" i="27"/>
  <c r="H46" i="27"/>
  <c r="Q64" i="27"/>
  <c r="D46" i="27"/>
  <c r="W63" i="27"/>
  <c r="V45" i="27"/>
  <c r="W59" i="27"/>
  <c r="U79" i="27"/>
  <c r="C20" i="27"/>
  <c r="J81" i="27"/>
  <c r="M91" i="27"/>
  <c r="C96" i="27"/>
  <c r="M62" i="27"/>
  <c r="N45" i="27"/>
  <c r="S61" i="27"/>
  <c r="J45" i="27"/>
  <c r="S110" i="27"/>
  <c r="F45" i="27"/>
  <c r="D59" i="27"/>
  <c r="G76" i="27"/>
  <c r="I19" i="27"/>
  <c r="M66" i="27"/>
  <c r="T67" i="27"/>
  <c r="L65" i="27"/>
  <c r="N53" i="27"/>
  <c r="R64" i="27"/>
  <c r="J53" i="27"/>
  <c r="B64" i="27"/>
  <c r="F53" i="27"/>
  <c r="K86" i="27"/>
  <c r="R38" i="27"/>
  <c r="G67" i="27"/>
  <c r="N68" i="27"/>
  <c r="J68" i="27"/>
  <c r="H54" i="27"/>
  <c r="P67" i="27"/>
  <c r="D54" i="27"/>
  <c r="V66" i="27"/>
  <c r="V53" i="27"/>
  <c r="E99" i="27"/>
  <c r="C52" i="27"/>
  <c r="C28" i="27"/>
  <c r="E78" i="27"/>
  <c r="L79" i="27"/>
  <c r="Q93" i="27"/>
  <c r="E67" i="27"/>
  <c r="S46" i="27"/>
  <c r="K66" i="27"/>
  <c r="O46" i="27"/>
  <c r="Q65" i="27"/>
  <c r="G43" i="27"/>
  <c r="Q73" i="27"/>
  <c r="V81" i="27"/>
  <c r="C83" i="27"/>
  <c r="D80" i="27"/>
  <c r="R39" i="27"/>
  <c r="V79" i="27"/>
  <c r="N39" i="27"/>
  <c r="N79" i="27"/>
  <c r="J39" i="27"/>
  <c r="H53" i="27"/>
  <c r="R56" i="27"/>
  <c r="K72" i="27"/>
  <c r="W104" i="27"/>
  <c r="B62" i="27"/>
  <c r="G71" i="27"/>
  <c r="R47" i="27"/>
  <c r="M70" i="27"/>
  <c r="N47" i="27"/>
  <c r="S69" i="27"/>
  <c r="J47" i="27"/>
  <c r="E63" i="27"/>
  <c r="U65" i="27"/>
  <c r="C73" i="27"/>
  <c r="F76" i="27"/>
  <c r="D86" i="27"/>
  <c r="I60" i="27"/>
  <c r="O44" i="27"/>
  <c r="C60" i="27"/>
  <c r="K44" i="27"/>
  <c r="T59" i="27"/>
  <c r="G44" i="27"/>
  <c r="H44" i="27"/>
  <c r="U33" i="27"/>
  <c r="J18" i="27"/>
  <c r="L101" i="27"/>
  <c r="U64" i="27"/>
  <c r="N59" i="27"/>
  <c r="O52" i="27"/>
  <c r="C102" i="27"/>
  <c r="K52" i="27"/>
  <c r="K96" i="27"/>
  <c r="G52" i="27"/>
  <c r="H82" i="27"/>
  <c r="C76" i="27"/>
  <c r="J23" i="27"/>
  <c r="J13" i="27"/>
  <c r="J21" i="27"/>
  <c r="R36" i="27"/>
  <c r="M36" i="27"/>
  <c r="Q18" i="27"/>
  <c r="I73" i="27"/>
  <c r="T17" i="27"/>
  <c r="T37" i="27"/>
  <c r="P47" i="27"/>
  <c r="N22" i="27"/>
  <c r="J38" i="27"/>
  <c r="F85" i="27"/>
  <c r="V19" i="27"/>
  <c r="D18" i="27"/>
  <c r="U24" i="27"/>
  <c r="N75" i="27"/>
  <c r="O32" i="27"/>
  <c r="S51" i="27"/>
  <c r="O19" i="27"/>
  <c r="I39" i="27"/>
  <c r="Q27" i="27"/>
  <c r="O50" i="27"/>
  <c r="E60" i="27"/>
  <c r="P55" i="27"/>
  <c r="P16" i="27"/>
  <c r="D28" i="27"/>
  <c r="Q40" i="27"/>
  <c r="H19" i="27"/>
  <c r="O31" i="27"/>
  <c r="I14" i="27"/>
  <c r="D41" i="27"/>
  <c r="U56" i="27"/>
  <c r="H33" i="27"/>
  <c r="B42" i="27"/>
  <c r="L92" i="27"/>
  <c r="Q33" i="27"/>
  <c r="I85" i="27"/>
  <c r="L37" i="27"/>
  <c r="B14" i="27"/>
  <c r="R46" i="27"/>
  <c r="B48" i="27"/>
  <c r="S53" i="27"/>
  <c r="G94" i="27"/>
  <c r="U42" i="27"/>
  <c r="W62" i="27"/>
  <c r="G27" i="27"/>
  <c r="B37" i="27"/>
  <c r="K30" i="27"/>
  <c r="C37" i="27"/>
  <c r="V28" i="27"/>
  <c r="G70" i="27"/>
  <c r="H80" i="27"/>
  <c r="I29" i="27"/>
  <c r="N43" i="27"/>
  <c r="B35" i="27"/>
  <c r="H14" i="27"/>
  <c r="E16" i="27"/>
  <c r="F50" i="27"/>
  <c r="R28" i="27"/>
  <c r="C31" i="27"/>
  <c r="W47" i="27"/>
  <c r="C34" i="27"/>
  <c r="W18" i="27"/>
  <c r="C74" i="27"/>
  <c r="V34" i="27"/>
  <c r="B44" i="27"/>
  <c r="N20" i="27"/>
  <c r="F13" i="27"/>
  <c r="N21" i="27"/>
  <c r="M38" i="27"/>
  <c r="U22" i="27"/>
  <c r="T50" i="27"/>
  <c r="Q63" i="27"/>
  <c r="W31" i="27"/>
  <c r="N24" i="27"/>
  <c r="O45" i="27"/>
  <c r="L60" i="27"/>
  <c r="W24" i="27"/>
  <c r="I51" i="27"/>
  <c r="D20" i="27"/>
  <c r="T30" i="27"/>
  <c r="C68" i="27"/>
  <c r="O76" i="27"/>
  <c r="G41" i="27"/>
  <c r="T28" i="27"/>
  <c r="O43" i="27"/>
  <c r="L20" i="27"/>
  <c r="W28" i="27"/>
  <c r="S68" i="27"/>
  <c r="M24" i="27"/>
  <c r="L68" i="27"/>
  <c r="C41" i="27"/>
  <c r="G59" i="27"/>
  <c r="H55" i="27"/>
  <c r="J28" i="27"/>
  <c r="M61" i="27"/>
  <c r="S37" i="27"/>
  <c r="D16" i="27"/>
  <c r="R13" i="27"/>
  <c r="Q30" i="27"/>
  <c r="I16" i="27"/>
  <c r="H51" i="27"/>
  <c r="N18" i="27"/>
  <c r="K25" i="27"/>
  <c r="W100" i="27"/>
  <c r="M33" i="27"/>
  <c r="T42" i="27"/>
  <c r="K18" i="27"/>
  <c r="M75" i="27"/>
  <c r="H12" i="27"/>
  <c r="O51" i="27"/>
  <c r="N15" i="27"/>
  <c r="O55" i="27"/>
  <c r="K39" i="27"/>
  <c r="E20" i="27"/>
  <c r="G42" i="27"/>
  <c r="L21" i="27"/>
  <c r="S41" i="27"/>
  <c r="L49" i="27"/>
  <c r="B24" i="27"/>
  <c r="K43" i="27"/>
  <c r="S77" i="27"/>
  <c r="N14" i="27"/>
  <c r="V13" i="27"/>
  <c r="S74" i="27"/>
  <c r="T55" i="27"/>
  <c r="D61" i="27"/>
  <c r="V15" i="27"/>
  <c r="J27" i="27"/>
  <c r="I36" i="27"/>
  <c r="K21" i="27"/>
  <c r="O58" i="27"/>
  <c r="N38" i="27"/>
  <c r="M30" i="27"/>
  <c r="D23" i="27"/>
  <c r="S39" i="27"/>
  <c r="S70" i="27"/>
  <c r="M23" i="27"/>
  <c r="Q43" i="27"/>
  <c r="V25" i="27"/>
  <c r="P36" i="27"/>
  <c r="H13" i="27"/>
  <c r="U31" i="27"/>
  <c r="I83" i="27"/>
  <c r="G25" i="27"/>
  <c r="F83" i="27"/>
  <c r="Q52" i="27"/>
  <c r="O66" i="27"/>
  <c r="J56" i="27"/>
  <c r="D29" i="27"/>
  <c r="E73" i="27"/>
  <c r="O41" i="27"/>
  <c r="E42" i="27"/>
  <c r="S76" i="27"/>
  <c r="K31" i="27"/>
  <c r="C17" i="27"/>
  <c r="D55" i="27"/>
  <c r="R20" i="27"/>
  <c r="E26" i="27"/>
  <c r="N84" i="27"/>
  <c r="G34" i="27"/>
  <c r="R45" i="27"/>
  <c r="E19" i="27"/>
  <c r="E79" i="27"/>
  <c r="U58" i="27"/>
  <c r="D32" i="27"/>
  <c r="C14" i="27"/>
  <c r="K88" i="27"/>
  <c r="C43" i="27"/>
  <c r="U20" i="27"/>
  <c r="U49" i="27"/>
  <c r="J24" i="27"/>
  <c r="Q44" i="27"/>
  <c r="N50" i="27"/>
  <c r="R24" i="27"/>
  <c r="I46" i="27"/>
  <c r="V72" i="27"/>
  <c r="C26" i="27"/>
  <c r="I58" i="27"/>
  <c r="S23" i="27"/>
  <c r="M79" i="27"/>
  <c r="B36" i="27"/>
  <c r="I56" i="27"/>
  <c r="J54" i="27"/>
  <c r="P27" i="27"/>
  <c r="W57" i="27"/>
  <c r="U36" i="27"/>
  <c r="G35" i="27"/>
  <c r="T32" i="27"/>
  <c r="F97" i="27"/>
  <c r="T110" i="27"/>
  <c r="M110" i="27"/>
  <c r="I105" i="27"/>
  <c r="M95" i="27"/>
  <c r="P90" i="27"/>
  <c r="H96" i="27"/>
  <c r="P75" i="27"/>
  <c r="F106" i="27"/>
  <c r="N12" i="27"/>
  <c r="E110" i="27"/>
  <c r="U103" i="27"/>
  <c r="L99" i="27"/>
  <c r="R107" i="27"/>
  <c r="K110" i="27"/>
  <c r="F103" i="27"/>
  <c r="I110" i="27"/>
  <c r="T81" i="27"/>
  <c r="U84" i="27"/>
  <c r="L71" i="27"/>
  <c r="T20" i="27"/>
  <c r="V105" i="27"/>
  <c r="E104" i="27"/>
  <c r="B110" i="27"/>
  <c r="L93" i="27"/>
  <c r="R93" i="27"/>
  <c r="F102" i="27"/>
  <c r="K89" i="27"/>
  <c r="U105" i="27"/>
  <c r="G65" i="27"/>
  <c r="I80" i="27"/>
  <c r="P109" i="27"/>
  <c r="D93" i="27"/>
  <c r="J101" i="27"/>
  <c r="C101" i="27"/>
  <c r="E100" i="27"/>
  <c r="H79" i="27"/>
  <c r="V84" i="27"/>
  <c r="T86" i="27"/>
  <c r="N64" i="27"/>
  <c r="D88" i="27"/>
  <c r="H36" i="27"/>
  <c r="U110" i="27"/>
  <c r="S106" i="27"/>
  <c r="V100" i="27"/>
  <c r="L108" i="27"/>
  <c r="V88" i="27"/>
  <c r="D106" i="27"/>
  <c r="B104" i="27"/>
  <c r="N82" i="27"/>
  <c r="O85" i="27"/>
  <c r="N72" i="27"/>
  <c r="U13" i="27"/>
  <c r="D108" i="27"/>
  <c r="I106" i="27"/>
  <c r="E96" i="27"/>
  <c r="P95" i="27"/>
  <c r="V95" i="27"/>
  <c r="G110" i="27"/>
  <c r="O91" i="27"/>
  <c r="O93" i="27"/>
  <c r="K67" i="27"/>
  <c r="M82" i="27"/>
  <c r="J110" i="27"/>
  <c r="T93" i="27"/>
  <c r="D102" i="27"/>
  <c r="S101" i="27"/>
  <c r="C103" i="27"/>
  <c r="B80" i="27"/>
  <c r="P85" i="27"/>
  <c r="N87" i="27"/>
  <c r="H65" i="27"/>
  <c r="B91" i="27"/>
  <c r="J29" i="27"/>
  <c r="K101" i="27"/>
  <c r="T105" i="27"/>
  <c r="H89" i="27"/>
  <c r="B99" i="27"/>
  <c r="C89" i="27"/>
  <c r="Q94" i="27"/>
  <c r="F96" i="27"/>
  <c r="D73" i="27"/>
  <c r="E76" i="27"/>
  <c r="F62" i="27"/>
  <c r="R12" i="27"/>
  <c r="K108" i="27"/>
  <c r="J109" i="27"/>
  <c r="C109" i="27"/>
  <c r="E101" i="27"/>
  <c r="Q89" i="27"/>
  <c r="F89" i="27"/>
  <c r="T94" i="27"/>
  <c r="P73" i="27"/>
  <c r="N107" i="27"/>
  <c r="S12" i="27"/>
  <c r="C97" i="27"/>
  <c r="Q110" i="27"/>
  <c r="C106" i="27"/>
  <c r="C104" i="27"/>
  <c r="E105" i="27"/>
  <c r="I90" i="27"/>
  <c r="W95" i="27"/>
  <c r="D109" i="27"/>
  <c r="S71" i="27"/>
  <c r="C88" i="27"/>
  <c r="P26" i="27"/>
  <c r="L104" i="27"/>
  <c r="Q102" i="27"/>
  <c r="N108" i="27"/>
  <c r="B92" i="27"/>
  <c r="H92" i="27"/>
  <c r="H99" i="27"/>
  <c r="W87" i="27"/>
  <c r="P94" i="27"/>
  <c r="S63" i="27"/>
  <c r="T13" i="27"/>
  <c r="S105" i="27"/>
  <c r="F110" i="27"/>
  <c r="P93" i="27"/>
  <c r="J103" i="27"/>
  <c r="K93" i="27"/>
  <c r="D91" i="27"/>
  <c r="H108" i="27"/>
  <c r="L77" i="27"/>
  <c r="M80" i="27"/>
  <c r="N66" i="27"/>
  <c r="N17" i="27"/>
  <c r="K109" i="27"/>
  <c r="U101" i="27"/>
  <c r="B98" i="27"/>
  <c r="B107" i="27"/>
  <c r="S100" i="27"/>
  <c r="H100" i="27"/>
  <c r="K107" i="27"/>
  <c r="D81" i="27"/>
  <c r="E84" i="27"/>
  <c r="N70" i="27"/>
  <c r="Q13" i="27"/>
  <c r="M105" i="27"/>
  <c r="P108" i="27"/>
  <c r="I108" i="27"/>
  <c r="Q99" i="27"/>
  <c r="S86" i="27"/>
  <c r="L88" i="27"/>
  <c r="D94" i="27"/>
  <c r="R72" i="27"/>
  <c r="E109" i="27"/>
  <c r="S65" i="27"/>
  <c r="T16" i="27"/>
  <c r="P98" i="27"/>
  <c r="U96" i="27"/>
  <c r="W111" i="27"/>
  <c r="E111" i="27"/>
  <c r="I109" i="27"/>
  <c r="D92" i="27"/>
  <c r="V98" i="27"/>
  <c r="P77" i="27"/>
  <c r="I89" i="27"/>
  <c r="F35" i="27"/>
  <c r="W99" i="27"/>
  <c r="J104" i="27"/>
  <c r="T87" i="27"/>
  <c r="N97" i="27"/>
  <c r="O87" i="27"/>
  <c r="G93" i="27"/>
  <c r="J90" i="27"/>
  <c r="P71" i="27"/>
  <c r="Q74" i="27"/>
  <c r="S102" i="27"/>
  <c r="D96" i="27"/>
  <c r="E64" i="27"/>
  <c r="O90" i="27"/>
  <c r="U51" i="27"/>
  <c r="Q87" i="27"/>
  <c r="Q51" i="27"/>
  <c r="C86" i="27"/>
  <c r="M51" i="27"/>
  <c r="T64" i="27"/>
  <c r="W49" i="27"/>
  <c r="P25" i="27"/>
  <c r="V73" i="27"/>
  <c r="C75" i="27"/>
  <c r="R69" i="27"/>
  <c r="E69" i="27"/>
  <c r="N69" i="27"/>
  <c r="K68" i="27"/>
  <c r="J69" i="27"/>
  <c r="Q67" i="27"/>
  <c r="H45" i="27"/>
  <c r="F46" i="27"/>
  <c r="R71" i="27"/>
  <c r="U72" i="27"/>
  <c r="N67" i="27"/>
  <c r="W60" i="27"/>
  <c r="J67" i="27"/>
  <c r="R60" i="27"/>
  <c r="F67" i="27"/>
  <c r="M60" i="27"/>
  <c r="D43" i="27"/>
  <c r="H43" i="27"/>
  <c r="J34" i="27"/>
  <c r="P82" i="27"/>
  <c r="S83" i="27"/>
  <c r="B81" i="27"/>
  <c r="L40" i="27"/>
  <c r="T80" i="27"/>
  <c r="H40" i="27"/>
  <c r="P80" i="27"/>
  <c r="D40" i="27"/>
  <c r="B54" i="27"/>
  <c r="T57" i="27"/>
  <c r="C84" i="27"/>
  <c r="F64" i="27"/>
  <c r="W79" i="27"/>
  <c r="V49" i="27"/>
  <c r="G79" i="27"/>
  <c r="R49" i="27"/>
  <c r="M78" i="27"/>
  <c r="N49" i="27"/>
  <c r="U71" i="27"/>
  <c r="W40" i="27"/>
  <c r="Q23" i="27"/>
  <c r="G75" i="27"/>
  <c r="D77" i="27"/>
  <c r="U87" i="27"/>
  <c r="I61" i="27"/>
  <c r="I45" i="27"/>
  <c r="C61" i="27"/>
  <c r="E45" i="27"/>
  <c r="S60" i="27"/>
  <c r="W44" i="27"/>
  <c r="F47" i="27"/>
  <c r="O34" i="27"/>
  <c r="E92" i="27"/>
  <c r="C67" i="27"/>
  <c r="R61" i="27"/>
  <c r="S54" i="27"/>
  <c r="N61" i="27"/>
  <c r="O54" i="27"/>
  <c r="J61" i="27"/>
  <c r="K54" i="27"/>
  <c r="L78" i="27"/>
  <c r="K64" i="27"/>
  <c r="N28" i="27"/>
  <c r="T76" i="27"/>
  <c r="W77" i="27"/>
  <c r="J73" i="27"/>
  <c r="S80" i="27"/>
  <c r="B73" i="27"/>
  <c r="C80" i="27"/>
  <c r="T72" i="27"/>
  <c r="I79" i="27"/>
  <c r="F48" i="27"/>
  <c r="B50" i="27"/>
  <c r="P33" i="27"/>
  <c r="P40" i="27"/>
  <c r="D76" i="27"/>
  <c r="G77" i="27"/>
  <c r="H72" i="27"/>
  <c r="U77" i="27"/>
  <c r="D72" i="27"/>
  <c r="E77" i="27"/>
  <c r="V71" i="27"/>
  <c r="K76" i="27"/>
  <c r="L47" i="27"/>
  <c r="D49" i="27"/>
  <c r="I40" i="27"/>
  <c r="D84" i="27"/>
  <c r="G85" i="27"/>
  <c r="B83" i="27"/>
  <c r="V41" i="27"/>
  <c r="T82" i="27"/>
  <c r="R41" i="27"/>
  <c r="L82" i="27"/>
  <c r="N41" i="27"/>
  <c r="L55" i="27"/>
  <c r="B67" i="27"/>
  <c r="T84" i="27"/>
  <c r="W85" i="27"/>
  <c r="V83" i="27"/>
  <c r="P42" i="27"/>
  <c r="R83" i="27"/>
  <c r="L42" i="27"/>
  <c r="N83" i="27"/>
  <c r="H42" i="27"/>
  <c r="F56" i="27"/>
  <c r="E61" i="27"/>
  <c r="K16" i="27"/>
  <c r="O63" i="27"/>
  <c r="V64" i="27"/>
  <c r="U82" i="27"/>
  <c r="P50" i="27"/>
  <c r="E82" i="27"/>
  <c r="L50" i="27"/>
  <c r="K81" i="27"/>
  <c r="H50" i="27"/>
  <c r="T27" i="27"/>
  <c r="K48" i="27"/>
  <c r="H103" i="27"/>
  <c r="K71" i="27"/>
  <c r="D66" i="27"/>
  <c r="E59" i="27"/>
  <c r="V65" i="27"/>
  <c r="W58" i="27"/>
  <c r="R65" i="27"/>
  <c r="S58" i="27"/>
  <c r="V76" i="27"/>
  <c r="P41" i="27"/>
  <c r="V32" i="27"/>
  <c r="H78" i="27"/>
  <c r="K79" i="27"/>
  <c r="F75" i="27"/>
  <c r="W86" i="27"/>
  <c r="B75" i="27"/>
  <c r="U85" i="27"/>
  <c r="T74" i="27"/>
  <c r="E85" i="27"/>
  <c r="P49" i="27"/>
  <c r="U99" i="27"/>
  <c r="K61" i="27"/>
  <c r="R62" i="27"/>
  <c r="E74" i="27"/>
  <c r="L48" i="27"/>
  <c r="K73" i="27"/>
  <c r="H48" i="27"/>
  <c r="Q72" i="27"/>
  <c r="D48" i="27"/>
  <c r="C66" i="27"/>
  <c r="W38" i="27"/>
  <c r="G22" i="27"/>
  <c r="K69" i="27"/>
  <c r="H71" i="27"/>
  <c r="P81" i="27"/>
  <c r="L56" i="27"/>
  <c r="R78" i="27"/>
  <c r="H56" i="27"/>
  <c r="T77" i="27"/>
  <c r="D56" i="27"/>
  <c r="O40" i="27"/>
  <c r="J41" i="27"/>
  <c r="E33" i="27"/>
  <c r="M54" i="27"/>
  <c r="H16" i="27"/>
  <c r="K15" i="27"/>
  <c r="J46" i="27"/>
  <c r="T25" i="27"/>
  <c r="I30" i="27"/>
  <c r="W37" i="27"/>
  <c r="E31" i="27"/>
  <c r="G18" i="27"/>
  <c r="K70" i="27"/>
  <c r="F34" i="27"/>
  <c r="V42" i="27"/>
  <c r="P17" i="27"/>
  <c r="F14" i="27"/>
  <c r="L24" i="27"/>
  <c r="H37" i="27"/>
  <c r="E22" i="27"/>
  <c r="F39" i="27"/>
  <c r="S49" i="27"/>
  <c r="G31" i="27"/>
  <c r="T23" i="27"/>
  <c r="Q42" i="27"/>
  <c r="K82" i="27"/>
  <c r="G24" i="27"/>
  <c r="M45" i="27"/>
  <c r="B23" i="27"/>
  <c r="R33" i="27"/>
  <c r="U50" i="27"/>
  <c r="S34" i="27"/>
  <c r="H15" i="27"/>
  <c r="W25" i="27"/>
  <c r="F66" i="27"/>
  <c r="I75" i="27"/>
  <c r="G78" i="27"/>
  <c r="H57" i="27"/>
  <c r="T29" i="27"/>
  <c r="S84" i="27"/>
  <c r="M44" i="27"/>
  <c r="J33" i="27"/>
  <c r="C53" i="27"/>
  <c r="R67" i="27"/>
  <c r="U52" i="27"/>
  <c r="G47" i="27"/>
  <c r="P22" i="27"/>
  <c r="D13" i="27"/>
  <c r="I17" i="27"/>
  <c r="Q46" i="27"/>
  <c r="O21" i="27"/>
  <c r="C64" i="27"/>
  <c r="H27" i="27"/>
  <c r="O47" i="27"/>
  <c r="L51" i="27"/>
  <c r="L25" i="27"/>
  <c r="G49" i="27"/>
  <c r="M88" i="27"/>
  <c r="O12" i="27"/>
  <c r="O60" i="27"/>
  <c r="S27" i="27"/>
  <c r="K13" i="27"/>
  <c r="I67" i="27"/>
  <c r="G86" i="27"/>
  <c r="M22" i="27"/>
  <c r="B45" i="27"/>
  <c r="O30" i="27"/>
  <c r="W66" i="27"/>
  <c r="M15" i="27"/>
  <c r="L59" i="27"/>
  <c r="F38" i="27"/>
  <c r="L16" i="27"/>
  <c r="F27" i="27"/>
  <c r="V30" i="27"/>
  <c r="M34" i="27"/>
  <c r="G17" i="27"/>
  <c r="B56" i="27"/>
  <c r="T15" i="27"/>
  <c r="F36" i="27"/>
  <c r="P45" i="27"/>
  <c r="D21" i="27"/>
  <c r="O36" i="27"/>
  <c r="N73" i="27"/>
  <c r="R25" i="27"/>
  <c r="P24" i="27"/>
  <c r="K23" i="27"/>
  <c r="E49" i="27"/>
  <c r="I27" i="27"/>
  <c r="L34" i="27"/>
  <c r="G39" i="27"/>
  <c r="G21" i="27"/>
  <c r="Q55" i="27"/>
  <c r="C18" i="27"/>
  <c r="Q36" i="27"/>
  <c r="W15" i="27"/>
  <c r="H49" i="27"/>
  <c r="C24" i="27"/>
  <c r="M41" i="27"/>
  <c r="K45" i="27"/>
  <c r="R50" i="27"/>
  <c r="N35" i="27"/>
  <c r="W55" i="27"/>
  <c r="V29" i="27"/>
  <c r="K80" i="27"/>
  <c r="W27" i="27"/>
  <c r="C45" i="27"/>
  <c r="I33" i="27"/>
  <c r="G38" i="27"/>
  <c r="P29" i="27"/>
  <c r="U81" i="27"/>
  <c r="H84" i="27"/>
  <c r="C30" i="27"/>
  <c r="L46" i="27"/>
  <c r="N25" i="27"/>
  <c r="I13" i="27"/>
  <c r="U16" i="27"/>
  <c r="F54" i="27"/>
  <c r="P31" i="27"/>
  <c r="S31" i="27"/>
  <c r="P59" i="27"/>
  <c r="W36" i="27"/>
  <c r="Q19" i="27"/>
  <c r="K78" i="27"/>
  <c r="P35" i="27"/>
  <c r="V44" i="27"/>
  <c r="L23" i="27"/>
  <c r="G12" i="27"/>
  <c r="P18" i="27"/>
  <c r="H63" i="27"/>
  <c r="V40" i="27"/>
  <c r="L13" i="27"/>
  <c r="H22" i="27"/>
  <c r="B33" i="27"/>
  <c r="D25" i="27"/>
  <c r="C33" i="27"/>
  <c r="S15" i="27"/>
  <c r="J48" i="27"/>
  <c r="O74" i="27"/>
  <c r="R34" i="27"/>
  <c r="P43" i="27"/>
  <c r="P19" i="27"/>
  <c r="E35" i="27"/>
  <c r="D64" i="27"/>
  <c r="N31" i="27"/>
  <c r="P32" i="27"/>
  <c r="W21" i="27"/>
  <c r="U89" i="27"/>
  <c r="W20" i="27"/>
  <c r="B38" i="27"/>
  <c r="Q16" i="27"/>
  <c r="D53" i="27"/>
  <c r="S24" i="27"/>
  <c r="K42" i="27"/>
  <c r="I48" i="27"/>
  <c r="P51" i="27"/>
  <c r="L30" i="27"/>
  <c r="I44" i="27"/>
  <c r="R19" i="27"/>
  <c r="D15" i="27"/>
  <c r="Q28" i="27"/>
  <c r="Q56" i="27"/>
  <c r="G36" i="27"/>
  <c r="U40" i="27"/>
  <c r="J30" i="27"/>
  <c r="D39" i="27"/>
  <c r="G63" i="27"/>
  <c r="S30" i="27"/>
  <c r="J49" i="27"/>
  <c r="J15" i="27"/>
  <c r="J12" i="27"/>
  <c r="O17" i="27"/>
  <c r="B58" i="27"/>
  <c r="N34" i="27"/>
  <c r="M32" i="27"/>
  <c r="I12" i="27"/>
  <c r="U44" i="27"/>
  <c r="K20" i="27"/>
  <c r="C82" i="27"/>
  <c r="J36" i="27"/>
  <c r="T45" i="27"/>
  <c r="J26" i="27"/>
  <c r="C44" i="27"/>
  <c r="E15" i="27"/>
  <c r="S35" i="27"/>
  <c r="G15" i="27"/>
  <c r="L45" i="27"/>
  <c r="I23" i="27"/>
  <c r="K40" i="27"/>
  <c r="M42" i="27"/>
  <c r="T49" i="27"/>
  <c r="I38" i="27"/>
  <c r="F22" i="27"/>
  <c r="I32" i="27"/>
  <c r="C15" i="27"/>
  <c r="J44" i="27"/>
  <c r="U60" i="27"/>
  <c r="B34" i="27"/>
  <c r="R42" i="27"/>
  <c r="V18" i="27"/>
  <c r="K34" i="27"/>
  <c r="F61" i="27"/>
  <c r="T33" i="27"/>
  <c r="O35" i="27"/>
  <c r="W17" i="27"/>
  <c r="L107" i="27"/>
  <c r="V90" i="27"/>
  <c r="F99" i="27"/>
  <c r="U98" i="27"/>
  <c r="T106" i="27"/>
  <c r="R104" i="27"/>
  <c r="R82" i="27"/>
  <c r="C94" i="27"/>
  <c r="J62" i="27"/>
  <c r="D83" i="27"/>
  <c r="K49" i="27"/>
  <c r="M98" i="27"/>
  <c r="V102" i="27"/>
  <c r="U111" i="27"/>
  <c r="U109" i="27"/>
  <c r="W110" i="27"/>
  <c r="S91" i="27"/>
  <c r="O104" i="27"/>
  <c r="F70" i="27"/>
  <c r="G73" i="27"/>
  <c r="U93" i="27"/>
  <c r="P14" i="27"/>
  <c r="R102" i="27"/>
  <c r="V107" i="27"/>
  <c r="O107" i="27"/>
  <c r="G98" i="27"/>
  <c r="T85" i="27"/>
  <c r="R87" i="27"/>
  <c r="J93" i="27"/>
  <c r="T71" i="27"/>
  <c r="P89" i="27"/>
  <c r="W70" i="27"/>
  <c r="G107" i="27"/>
  <c r="P111" i="27"/>
  <c r="D95" i="27"/>
  <c r="T104" i="27"/>
  <c r="U94" i="27"/>
  <c r="H97" i="27"/>
  <c r="Q98" i="27"/>
  <c r="V78" i="27"/>
  <c r="W81" i="27"/>
  <c r="B68" i="27"/>
  <c r="K38" i="27"/>
  <c r="G99" i="27"/>
  <c r="P103" i="27"/>
  <c r="D87" i="27"/>
  <c r="T96" i="27"/>
  <c r="U86" i="27"/>
  <c r="M92" i="27"/>
  <c r="L87" i="27"/>
  <c r="V70" i="27"/>
  <c r="W73" i="27"/>
  <c r="W96" i="27"/>
  <c r="S45" i="27"/>
  <c r="I111" i="27"/>
  <c r="D110" i="27"/>
  <c r="S109" i="27"/>
  <c r="O102" i="27"/>
  <c r="O92" i="27"/>
  <c r="V89" i="27"/>
  <c r="N95" i="27"/>
  <c r="R74" i="27"/>
  <c r="S103" i="27"/>
  <c r="G37" i="27"/>
  <c r="W107" i="27"/>
  <c r="W98" i="27"/>
  <c r="T95" i="27"/>
  <c r="N105" i="27"/>
  <c r="O95" i="27"/>
  <c r="I103" i="27"/>
  <c r="O101" i="27"/>
  <c r="P79" i="27"/>
  <c r="Q82" i="27"/>
  <c r="R68" i="27"/>
  <c r="R23" i="27"/>
  <c r="F105" i="27"/>
  <c r="K103" i="27"/>
  <c r="H109" i="27"/>
  <c r="R92" i="27"/>
  <c r="B93" i="27"/>
  <c r="R100" i="27"/>
  <c r="Q88" i="27"/>
  <c r="N98" i="27"/>
  <c r="M64" i="27"/>
  <c r="O79" i="27"/>
  <c r="B106" i="27"/>
  <c r="L89" i="27"/>
  <c r="R97" i="27"/>
  <c r="K97" i="27"/>
  <c r="B101" i="27"/>
  <c r="E108" i="27"/>
  <c r="H81" i="27"/>
  <c r="G88" i="27"/>
  <c r="Q105" i="27"/>
  <c r="J78" i="27"/>
  <c r="E50" i="27"/>
  <c r="T100" i="27"/>
  <c r="C99" i="27"/>
  <c r="V104" i="27"/>
  <c r="J88" i="27"/>
  <c r="P88" i="27"/>
  <c r="H94" i="27"/>
  <c r="Q103" i="27"/>
  <c r="T83" i="27"/>
  <c r="M99" i="27"/>
  <c r="O71" i="27"/>
  <c r="H20" i="27"/>
  <c r="T99" i="27"/>
  <c r="L106" i="27"/>
  <c r="E106" i="27"/>
  <c r="H111" i="27"/>
  <c r="J84" i="27"/>
  <c r="K106" i="27"/>
  <c r="V91" i="27"/>
  <c r="T69" i="27"/>
  <c r="U92" i="27"/>
  <c r="O82" i="27"/>
  <c r="N109" i="27"/>
  <c r="S107" i="27"/>
  <c r="O98" i="27"/>
  <c r="P97" i="27"/>
  <c r="F98" i="27"/>
  <c r="K87" i="27"/>
  <c r="C93" i="27"/>
  <c r="N92" i="27"/>
  <c r="U68" i="27"/>
  <c r="W83" i="27"/>
  <c r="G62" i="27"/>
  <c r="S97" i="27"/>
  <c r="K111" i="27"/>
  <c r="W108" i="27"/>
  <c r="W106" i="27"/>
  <c r="C108" i="27"/>
  <c r="C91" i="27"/>
  <c r="U97" i="27"/>
  <c r="L69" i="27"/>
  <c r="M72" i="27"/>
  <c r="W90" i="27"/>
  <c r="H105" i="27"/>
  <c r="R88" i="27"/>
  <c r="B97" i="27"/>
  <c r="Q96" i="27"/>
  <c r="D98" i="27"/>
  <c r="G105" i="27"/>
  <c r="N80" i="27"/>
  <c r="F86" i="27"/>
  <c r="K98" i="27"/>
  <c r="H77" i="27"/>
  <c r="J83" i="27"/>
  <c r="V108" i="27"/>
  <c r="J92" i="27"/>
  <c r="P100" i="27"/>
  <c r="I100" i="27"/>
  <c r="G97" i="27"/>
  <c r="N110" i="27"/>
  <c r="F84" i="27"/>
  <c r="M103" i="27"/>
  <c r="T63" i="27"/>
  <c r="G96" i="27"/>
  <c r="N29" i="27"/>
  <c r="R103" i="27"/>
  <c r="W101" i="27"/>
  <c r="T107" i="27"/>
  <c r="H91" i="27"/>
  <c r="N91" i="27"/>
  <c r="T97" i="27"/>
  <c r="G87" i="27"/>
  <c r="R91" i="27"/>
  <c r="C63" i="27"/>
  <c r="W75" i="27"/>
  <c r="J70" i="27"/>
  <c r="T75" i="27"/>
  <c r="R55" i="27"/>
  <c r="V74" i="27"/>
  <c r="N55" i="27"/>
  <c r="B74" i="27"/>
  <c r="J55" i="27"/>
  <c r="U39" i="27"/>
  <c r="U57" i="27"/>
  <c r="M29" i="27"/>
  <c r="M77" i="27"/>
  <c r="F93" i="27"/>
  <c r="K63" i="27"/>
  <c r="O84" i="27"/>
  <c r="E51" i="27"/>
  <c r="U83" i="27"/>
  <c r="W50" i="27"/>
  <c r="E83" i="27"/>
  <c r="S50" i="27"/>
  <c r="V61" i="27"/>
  <c r="C47" i="27"/>
  <c r="I93" i="27"/>
  <c r="G61" i="27"/>
  <c r="U75" i="27"/>
  <c r="W48" i="27"/>
  <c r="E75" i="27"/>
  <c r="S48" i="27"/>
  <c r="K74" i="27"/>
  <c r="O48" i="27"/>
  <c r="W64" i="27"/>
  <c r="O38" i="27"/>
  <c r="R22" i="27"/>
  <c r="B71" i="27"/>
  <c r="E72" i="27"/>
  <c r="T66" i="27"/>
  <c r="B60" i="27"/>
  <c r="P66" i="27"/>
  <c r="S59" i="27"/>
  <c r="L66" i="27"/>
  <c r="M59" i="27"/>
  <c r="L95" i="27"/>
  <c r="J42" i="27"/>
  <c r="L80" i="27"/>
  <c r="O81" i="27"/>
  <c r="D78" i="27"/>
  <c r="H38" i="27"/>
  <c r="V77" i="27"/>
  <c r="D38" i="27"/>
  <c r="R77" i="27"/>
  <c r="V37" i="27"/>
  <c r="T51" i="27"/>
  <c r="V54" i="27"/>
  <c r="S57" i="27"/>
  <c r="E62" i="27"/>
  <c r="L63" i="27"/>
  <c r="C77" i="27"/>
  <c r="F49" i="27"/>
  <c r="I76" i="27"/>
  <c r="B49" i="27"/>
  <c r="O75" i="27"/>
  <c r="T48" i="27"/>
  <c r="W68" i="27"/>
  <c r="C40" i="27"/>
  <c r="W22" i="27"/>
  <c r="F74" i="27"/>
  <c r="G102" i="27"/>
  <c r="P58" i="27"/>
  <c r="I94" i="27"/>
  <c r="L58" i="27"/>
  <c r="K91" i="27"/>
  <c r="H58" i="27"/>
  <c r="S42" i="27"/>
  <c r="L38" i="27"/>
  <c r="K32" i="27"/>
  <c r="V16" i="27"/>
  <c r="G89" i="27"/>
  <c r="I66" i="27"/>
  <c r="B61" i="27"/>
  <c r="C54" i="27"/>
  <c r="T60" i="27"/>
  <c r="U53" i="27"/>
  <c r="P60" i="27"/>
  <c r="Q53" i="27"/>
  <c r="L74" i="27"/>
  <c r="Q58" i="27"/>
  <c r="B22" i="27"/>
  <c r="E89" i="27"/>
  <c r="Q111" i="27"/>
  <c r="O65" i="27"/>
  <c r="H60" i="27"/>
  <c r="I53" i="27"/>
  <c r="D60" i="27"/>
  <c r="E53" i="27"/>
  <c r="V59" i="27"/>
  <c r="W52" i="27"/>
  <c r="P70" i="27"/>
  <c r="S55" i="27"/>
  <c r="D27" i="27"/>
  <c r="L72" i="27"/>
  <c r="O73" i="27"/>
  <c r="H68" i="27"/>
  <c r="I63" i="27"/>
  <c r="D68" i="27"/>
  <c r="O62" i="27"/>
  <c r="V67" i="27"/>
  <c r="U61" i="27"/>
  <c r="R30" i="27"/>
  <c r="G60" i="27"/>
  <c r="F73" i="27"/>
  <c r="I74" i="27"/>
  <c r="B69" i="27"/>
  <c r="G66" i="27"/>
  <c r="T68" i="27"/>
  <c r="M65" i="27"/>
  <c r="P68" i="27"/>
  <c r="S64" i="27"/>
  <c r="N44" i="27"/>
  <c r="D45" i="27"/>
  <c r="T35" i="27"/>
  <c r="F81" i="27"/>
  <c r="I82" i="27"/>
  <c r="F79" i="27"/>
  <c r="B39" i="27"/>
  <c r="T78" i="27"/>
  <c r="T38" i="27"/>
  <c r="P78" i="27"/>
  <c r="P38" i="27"/>
  <c r="F16" i="27"/>
  <c r="U78" i="27"/>
  <c r="J82" i="27"/>
  <c r="O96" i="27"/>
  <c r="C70" i="27"/>
  <c r="M47" i="27"/>
  <c r="I69" i="27"/>
  <c r="I47" i="27"/>
  <c r="O68" i="27"/>
  <c r="E47" i="27"/>
  <c r="V55" i="27"/>
  <c r="S36" i="27"/>
  <c r="H21" i="27"/>
  <c r="C95" i="27"/>
  <c r="S67" i="27"/>
  <c r="L62" i="27"/>
  <c r="M55" i="27"/>
  <c r="H62" i="27"/>
  <c r="I55" i="27"/>
  <c r="D62" i="27"/>
  <c r="E55" i="27"/>
  <c r="N36" i="27"/>
  <c r="H52" i="27"/>
  <c r="B79" i="27"/>
  <c r="E80" i="27"/>
  <c r="H76" i="27"/>
  <c r="O100" i="27"/>
  <c r="V75" i="27"/>
  <c r="Q95" i="27"/>
  <c r="R75" i="27"/>
  <c r="S92" i="27"/>
  <c r="J50" i="27"/>
  <c r="V52" i="27"/>
  <c r="W51" i="27"/>
  <c r="O88" i="27"/>
  <c r="E93" i="27"/>
  <c r="U95" i="27"/>
  <c r="T44" i="27"/>
  <c r="W92" i="27"/>
  <c r="P44" i="27"/>
  <c r="C90" i="27"/>
  <c r="L44" i="27"/>
  <c r="J58" i="27"/>
  <c r="C92" i="27"/>
  <c r="M21" i="27"/>
  <c r="N13" i="27"/>
  <c r="W12" i="27"/>
  <c r="C27" i="27"/>
  <c r="Q12" i="27"/>
  <c r="Q50" i="27"/>
  <c r="Q71" i="27"/>
  <c r="S21" i="27"/>
  <c r="Q75" i="27"/>
  <c r="U29" i="27"/>
  <c r="I59" i="27"/>
  <c r="S14" i="27"/>
  <c r="N58" i="27"/>
  <c r="L12" i="27"/>
  <c r="J19" i="27"/>
  <c r="D30" i="27"/>
  <c r="B28" i="27"/>
  <c r="S33" i="27"/>
  <c r="M16" i="27"/>
  <c r="F52" i="27"/>
  <c r="V14" i="27"/>
  <c r="L35" i="27"/>
  <c r="R44" i="27"/>
  <c r="J20" i="27"/>
  <c r="U35" i="27"/>
  <c r="V69" i="27"/>
  <c r="P28" i="27"/>
  <c r="H28" i="27"/>
  <c r="Q22" i="27"/>
  <c r="V47" i="27"/>
  <c r="U23" i="27"/>
  <c r="E40" i="27"/>
  <c r="K17" i="27"/>
  <c r="D57" i="27"/>
  <c r="M25" i="27"/>
  <c r="I43" i="27"/>
  <c r="G51" i="27"/>
  <c r="R52" i="27"/>
  <c r="T26" i="27"/>
  <c r="T36" i="27"/>
  <c r="M13" i="27"/>
  <c r="H61" i="27"/>
  <c r="G30" i="27"/>
  <c r="C12" i="27"/>
  <c r="Q48" i="27"/>
  <c r="I18" i="27"/>
  <c r="I65" i="27"/>
  <c r="O37" i="27"/>
  <c r="G33" i="27"/>
  <c r="C13" i="27"/>
  <c r="M56" i="27"/>
  <c r="E21" i="27"/>
  <c r="Q85" i="27"/>
  <c r="D37" i="27"/>
  <c r="V46" i="27"/>
  <c r="H29" i="27"/>
  <c r="L28" i="27"/>
  <c r="D14" i="27"/>
  <c r="O49" i="27"/>
  <c r="C25" i="27"/>
  <c r="J79" i="27"/>
  <c r="Q21" i="27"/>
  <c r="E34" i="27"/>
  <c r="R26" i="27"/>
  <c r="I54" i="27"/>
  <c r="F69" i="27"/>
  <c r="E27" i="27"/>
  <c r="U69" i="27"/>
  <c r="P13" i="27"/>
  <c r="D22" i="27"/>
  <c r="W13" i="27"/>
  <c r="P39" i="27"/>
  <c r="B20" i="27"/>
  <c r="U28" i="27"/>
  <c r="V31" i="27"/>
  <c r="I25" i="27"/>
  <c r="S16" i="27"/>
  <c r="K62" i="27"/>
  <c r="R32" i="27"/>
  <c r="L41" i="27"/>
  <c r="C59" i="27"/>
  <c r="T18" i="27"/>
  <c r="H30" i="27"/>
  <c r="K46" i="27"/>
  <c r="Q59" i="27"/>
  <c r="Q15" i="27"/>
  <c r="R29" i="27"/>
  <c r="K41" i="27"/>
  <c r="U32" i="27"/>
  <c r="M18" i="27"/>
  <c r="Q69" i="27"/>
  <c r="N26" i="27"/>
  <c r="O27" i="27"/>
  <c r="F20" i="27"/>
  <c r="Q35" i="27"/>
  <c r="N51" i="27"/>
  <c r="O20" i="27"/>
  <c r="S38" i="27"/>
  <c r="Q37" i="27"/>
  <c r="G14" i="27"/>
  <c r="G20" i="27"/>
  <c r="C51" i="27"/>
  <c r="I22" i="27"/>
  <c r="D42" i="27"/>
  <c r="F30" i="27"/>
  <c r="M50" i="27"/>
  <c r="J52" i="27"/>
  <c r="F26" i="27"/>
  <c r="E52" i="27"/>
  <c r="Q34" i="27"/>
  <c r="K57" i="27"/>
  <c r="N33" i="27"/>
  <c r="M28" i="27"/>
  <c r="E14" i="27"/>
  <c r="J40" i="27"/>
  <c r="P15" i="27"/>
  <c r="G23" i="27"/>
  <c r="P56" i="27"/>
  <c r="I31" i="27"/>
  <c r="O78" i="27"/>
  <c r="G16" i="27"/>
  <c r="Q60" i="27"/>
  <c r="P30" i="27"/>
  <c r="J14" i="27"/>
  <c r="H24" i="27"/>
  <c r="B53" i="27"/>
  <c r="C36" i="27"/>
  <c r="F17" i="27"/>
  <c r="V27" i="27"/>
  <c r="M12" i="27"/>
  <c r="S47" i="27"/>
  <c r="H17" i="27"/>
  <c r="K27" i="27"/>
  <c r="D26" i="27"/>
  <c r="M19" i="27"/>
  <c r="I15" i="27"/>
  <c r="H59" i="27"/>
  <c r="H31" i="27"/>
  <c r="B40" i="27"/>
  <c r="G53" i="27"/>
  <c r="J25" i="27"/>
  <c r="D36" i="27"/>
  <c r="O33" i="27"/>
  <c r="G19" i="27"/>
  <c r="W84" i="27"/>
  <c r="L29" i="27"/>
  <c r="I28" i="27"/>
  <c r="V20" i="27"/>
  <c r="K36" i="27"/>
  <c r="L54" i="27"/>
  <c r="I21" i="27"/>
  <c r="Q39" i="27"/>
  <c r="P34" i="27"/>
  <c r="M85" i="27"/>
  <c r="W39" i="27"/>
  <c r="E23" i="27"/>
  <c r="Q54" i="27"/>
  <c r="C23" i="27"/>
  <c r="R53" i="27"/>
  <c r="D33" i="27"/>
  <c r="K53" i="27"/>
  <c r="L53" i="27"/>
  <c r="V26" i="27"/>
  <c r="C55" i="27"/>
  <c r="E36" i="27"/>
  <c r="H34" i="27"/>
  <c r="H26" i="27"/>
  <c r="G29" i="27"/>
  <c r="U14" i="27"/>
  <c r="L43" i="27"/>
  <c r="N16" i="27"/>
  <c r="W23" i="27"/>
  <c r="R59" i="27"/>
  <c r="C32" i="27"/>
  <c r="C110" i="27"/>
  <c r="W16" i="27"/>
  <c r="U63" i="27"/>
  <c r="E32" i="27"/>
  <c r="S17" i="27"/>
  <c r="V58" i="27"/>
  <c r="U26" i="27"/>
  <c r="P48" i="27"/>
  <c r="S82" i="27"/>
  <c r="U37" i="27"/>
  <c r="S26" i="27"/>
  <c r="H35" i="27"/>
  <c r="O16" i="27"/>
  <c r="G26" i="27"/>
  <c r="N60" i="27"/>
  <c r="H39" i="27"/>
  <c r="I26" i="27"/>
  <c r="O23" i="27"/>
  <c r="O29" i="27"/>
  <c r="T34" i="27"/>
  <c r="G28" i="27"/>
  <c r="M17" i="27"/>
  <c r="S66" i="27"/>
  <c r="L33" i="27"/>
  <c r="F42" i="27"/>
  <c r="Q97" i="27"/>
  <c r="L19" i="27"/>
  <c r="U74" i="27"/>
  <c r="F55" i="27"/>
  <c r="O59" i="27"/>
  <c r="W46" i="27"/>
  <c r="F23" i="27"/>
  <c r="Q61" i="27"/>
  <c r="E38" i="27"/>
  <c r="N30" i="27"/>
  <c r="P53" i="27"/>
  <c r="I42" i="27"/>
  <c r="V22" i="27"/>
  <c r="U59" i="27"/>
  <c r="C21" i="27"/>
  <c r="S52" i="27"/>
  <c r="E29" i="27"/>
  <c r="K56" i="27"/>
  <c r="E81" i="27"/>
  <c r="L57" i="27"/>
  <c r="W34" i="27"/>
  <c r="U19" i="27"/>
  <c r="Q20" i="27"/>
  <c r="Q26" i="27"/>
  <c r="E18" i="27"/>
  <c r="J22" i="27"/>
  <c r="F58" i="27"/>
  <c r="E54" i="27"/>
  <c r="O42" i="27"/>
  <c r="N42" i="27"/>
  <c r="C39" i="27"/>
  <c r="U15" i="27"/>
  <c r="Q32" i="27"/>
  <c r="H25" i="27"/>
  <c r="M48" i="27"/>
  <c r="J63" i="27"/>
  <c r="Q25" i="27"/>
  <c r="G54" i="27"/>
  <c r="J77" i="27"/>
  <c r="P23" i="27"/>
  <c r="T39" i="27"/>
  <c r="M31" i="27"/>
  <c r="M20" i="27"/>
  <c r="J16" i="27"/>
  <c r="S43" i="27"/>
  <c r="S29" i="27"/>
  <c r="G104" i="27"/>
  <c r="S44" i="27"/>
  <c r="S22" i="27"/>
  <c r="K47" i="27"/>
  <c r="Q79" i="27"/>
  <c r="U67" i="27"/>
  <c r="F60" i="27"/>
  <c r="R16" i="27"/>
  <c r="V36" i="27"/>
  <c r="N46" i="27"/>
  <c r="T21" i="27"/>
  <c r="K37" i="27"/>
  <c r="Q562" i="29"/>
  <c r="S561" i="29"/>
  <c r="Q462" i="29"/>
  <c r="S461" i="29"/>
  <c r="Q463" i="29" l="1"/>
  <c r="S462" i="29"/>
  <c r="Q563" i="29"/>
  <c r="S562" i="29"/>
  <c r="Q564" i="29" l="1"/>
  <c r="S563" i="29"/>
  <c r="Q464" i="29"/>
  <c r="S463" i="29"/>
  <c r="Q465" i="29" l="1"/>
  <c r="S464" i="29"/>
  <c r="Q565" i="29"/>
  <c r="S564" i="29"/>
  <c r="Q566" i="29" l="1"/>
  <c r="S565" i="29"/>
  <c r="Q466" i="29"/>
  <c r="S465" i="29"/>
  <c r="Q467" i="29" l="1"/>
  <c r="S466" i="29"/>
  <c r="Q567" i="29"/>
  <c r="S566" i="29"/>
  <c r="Q568" i="29" l="1"/>
  <c r="S567" i="29"/>
  <c r="Q468" i="29"/>
  <c r="S467" i="29"/>
  <c r="Q469" i="29" l="1"/>
  <c r="S468" i="29"/>
  <c r="Q569" i="29"/>
  <c r="S568" i="29"/>
  <c r="Q570" i="29" l="1"/>
  <c r="S569" i="29"/>
  <c r="Q470" i="29"/>
  <c r="S469" i="29"/>
  <c r="Q471" i="29" l="1"/>
  <c r="S470" i="29"/>
  <c r="S570" i="29"/>
  <c r="B28" i="20" l="1"/>
  <c r="K15" i="20"/>
  <c r="C21" i="20"/>
  <c r="C20" i="20"/>
  <c r="B15" i="20"/>
  <c r="C13" i="20"/>
  <c r="P15" i="20"/>
  <c r="D22" i="20"/>
  <c r="B17" i="20"/>
  <c r="B25" i="20"/>
  <c r="I34" i="20"/>
  <c r="B12" i="20"/>
  <c r="D13" i="20"/>
  <c r="C35" i="20"/>
  <c r="B35" i="20"/>
  <c r="M15" i="20"/>
  <c r="B26" i="20"/>
  <c r="B30" i="20"/>
  <c r="O15" i="20"/>
  <c r="B20" i="20"/>
  <c r="C37" i="20"/>
  <c r="C31" i="20"/>
  <c r="B36" i="20"/>
  <c r="J15" i="20"/>
  <c r="B11" i="20"/>
  <c r="C30" i="20"/>
  <c r="B33" i="20"/>
  <c r="B38" i="20"/>
  <c r="B31" i="20"/>
  <c r="B22" i="20"/>
  <c r="B23" i="20"/>
  <c r="D21" i="20"/>
  <c r="C34" i="20"/>
  <c r="C18" i="20"/>
  <c r="C17" i="20"/>
  <c r="B24" i="20"/>
  <c r="B27" i="20"/>
  <c r="B19" i="20"/>
  <c r="B10" i="20"/>
  <c r="B9" i="20"/>
  <c r="B21" i="20"/>
  <c r="H34" i="20"/>
  <c r="D38" i="20"/>
  <c r="E34" i="20"/>
  <c r="B34" i="20"/>
  <c r="C11" i="20"/>
  <c r="L15" i="20"/>
  <c r="D17" i="20"/>
  <c r="Q8" i="20"/>
  <c r="F38" i="20"/>
  <c r="B18" i="20"/>
  <c r="B14" i="20"/>
  <c r="C9" i="20"/>
  <c r="E15" i="20"/>
  <c r="D34" i="20"/>
  <c r="C22" i="20"/>
  <c r="G15" i="20"/>
  <c r="B32" i="20"/>
  <c r="C12" i="20"/>
  <c r="I15" i="20"/>
  <c r="D20" i="20"/>
  <c r="C15" i="20"/>
  <c r="B16" i="20"/>
  <c r="B29" i="20"/>
  <c r="G38" i="20"/>
  <c r="C38" i="20"/>
  <c r="E38" i="20"/>
  <c r="C29" i="20"/>
  <c r="G34" i="20"/>
  <c r="D15" i="20"/>
  <c r="C33" i="20"/>
  <c r="C25" i="20"/>
  <c r="H15" i="20"/>
  <c r="N15" i="20"/>
  <c r="F15" i="20"/>
  <c r="F34" i="20"/>
  <c r="B13" i="20"/>
  <c r="B37" i="20"/>
  <c r="Q472" i="29"/>
  <c r="S471" i="29"/>
  <c r="Q473" i="29" l="1"/>
  <c r="S472" i="29"/>
  <c r="Q474" i="29" l="1"/>
  <c r="S473" i="29"/>
  <c r="S474" i="29" l="1"/>
  <c r="H51" i="20" s="1"/>
  <c r="Q1" i="29"/>
  <c r="G37" i="20"/>
  <c r="Q39" i="20"/>
  <c r="J51" i="20"/>
  <c r="G54" i="20"/>
  <c r="N6" i="20"/>
  <c r="L50" i="20"/>
  <c r="I26" i="20"/>
  <c r="D29" i="20"/>
  <c r="K19" i="20"/>
  <c r="P60" i="20"/>
  <c r="E68" i="20"/>
  <c r="R66" i="20"/>
  <c r="P38" i="20"/>
  <c r="S13" i="20"/>
  <c r="I17" i="20"/>
  <c r="M58" i="20"/>
  <c r="P2" i="20"/>
  <c r="O44" i="20"/>
  <c r="L11" i="20"/>
  <c r="R63" i="20"/>
  <c r="S3" i="20"/>
  <c r="O63" i="20"/>
  <c r="S55" i="20"/>
  <c r="C47" i="20"/>
  <c r="S24" i="20"/>
  <c r="O18" i="20"/>
  <c r="I21" i="20"/>
  <c r="K3" i="20"/>
  <c r="O25" i="20"/>
  <c r="Q45" i="20"/>
  <c r="Q25" i="20"/>
  <c r="K38" i="20"/>
  <c r="R45" i="20"/>
  <c r="G68" i="20"/>
  <c r="E62" i="20"/>
  <c r="G3" i="20"/>
  <c r="I19" i="20"/>
  <c r="E54" i="20"/>
  <c r="R64" i="20"/>
  <c r="F64" i="20"/>
  <c r="L26" i="20"/>
  <c r="P29" i="20"/>
  <c r="E58" i="20"/>
  <c r="D60" i="20"/>
  <c r="J39" i="20"/>
  <c r="S34" i="20"/>
  <c r="P11" i="20"/>
  <c r="R46" i="20"/>
  <c r="O61" i="20"/>
  <c r="E13" i="20"/>
  <c r="Q32" i="20"/>
  <c r="Q17" i="20"/>
  <c r="E16" i="20"/>
  <c r="B46" i="20"/>
  <c r="N24" i="20"/>
  <c r="Q18" i="20"/>
  <c r="J12" i="20"/>
  <c r="H38" i="20"/>
  <c r="N11" i="20"/>
  <c r="F31" i="20"/>
  <c r="H63" i="20"/>
  <c r="R9" i="20"/>
  <c r="G16" i="20"/>
  <c r="K11" i="20"/>
  <c r="Q7" i="20"/>
  <c r="R17" i="20"/>
  <c r="I4" i="20"/>
  <c r="H48" i="20"/>
  <c r="D68" i="20"/>
  <c r="J35" i="20"/>
  <c r="M30" i="20"/>
  <c r="L16" i="20"/>
  <c r="S4" i="20"/>
  <c r="S48" i="20"/>
  <c r="I43" i="20"/>
  <c r="O62" i="20"/>
  <c r="G41" i="20"/>
  <c r="E41" i="20"/>
  <c r="D31" i="20"/>
  <c r="K56" i="20"/>
  <c r="N68" i="20"/>
  <c r="B67" i="20"/>
  <c r="F5" i="20"/>
  <c r="F14" i="20"/>
  <c r="N58" i="20"/>
  <c r="F41" i="20"/>
  <c r="R28" i="20"/>
  <c r="L54" i="20"/>
  <c r="P16" i="20"/>
  <c r="E33" i="20"/>
  <c r="I42" i="20"/>
  <c r="C57" i="20"/>
  <c r="R53" i="20"/>
  <c r="J26" i="20"/>
  <c r="J25" i="20"/>
  <c r="P68" i="20"/>
  <c r="I29" i="20"/>
  <c r="H52" i="20"/>
  <c r="K4" i="20"/>
  <c r="E26" i="20"/>
  <c r="H57" i="20"/>
  <c r="Q33" i="20"/>
  <c r="F28" i="20"/>
  <c r="E2" i="20"/>
  <c r="D42" i="20"/>
  <c r="J46" i="20"/>
  <c r="I7" i="20"/>
  <c r="F47" i="20"/>
  <c r="R15" i="20"/>
  <c r="P40" i="20"/>
  <c r="D37" i="20"/>
  <c r="L17" i="20"/>
  <c r="I46" i="20"/>
  <c r="E19" i="20"/>
  <c r="E47" i="20"/>
  <c r="D45" i="20"/>
  <c r="B49" i="20"/>
  <c r="K23" i="20"/>
  <c r="R47" i="20"/>
  <c r="D58" i="20"/>
  <c r="M44" i="20"/>
  <c r="P42" i="20"/>
  <c r="G24" i="20"/>
  <c r="P6" i="20"/>
  <c r="N27" i="20"/>
  <c r="N21" i="20"/>
  <c r="M20" i="20"/>
  <c r="F63" i="20"/>
  <c r="F59" i="20"/>
  <c r="Q44" i="20"/>
  <c r="Q51" i="20"/>
  <c r="O23" i="20"/>
  <c r="E63" i="20"/>
  <c r="M19" i="20"/>
  <c r="G21" i="20"/>
  <c r="M41" i="20"/>
  <c r="J68" i="20"/>
  <c r="C64" i="20"/>
  <c r="L30" i="20"/>
  <c r="Q60" i="20"/>
  <c r="N32" i="20"/>
  <c r="N2" i="20"/>
  <c r="J30" i="20"/>
  <c r="M6" i="20"/>
  <c r="K43" i="20"/>
  <c r="Q63" i="20"/>
  <c r="F27" i="20"/>
  <c r="E51" i="20"/>
  <c r="G50" i="20"/>
  <c r="J49" i="20"/>
  <c r="M42" i="20"/>
  <c r="H37" i="20"/>
  <c r="R13" i="20"/>
  <c r="P23" i="20"/>
  <c r="I18" i="20"/>
  <c r="M21" i="20"/>
  <c r="P62" i="20"/>
  <c r="E11" i="20"/>
  <c r="F57" i="20"/>
  <c r="G31" i="20"/>
  <c r="E35" i="20"/>
  <c r="N35" i="20"/>
  <c r="M33" i="20"/>
  <c r="I22" i="20"/>
  <c r="N61" i="20"/>
  <c r="G33" i="20"/>
  <c r="R58" i="20"/>
  <c r="R68" i="20"/>
  <c r="Q15" i="20"/>
  <c r="N18" i="20"/>
  <c r="J24" i="20"/>
  <c r="R3" i="20"/>
  <c r="S28" i="20"/>
  <c r="H23" i="20"/>
  <c r="M14" i="20"/>
  <c r="S21" i="20"/>
  <c r="Q35" i="20"/>
  <c r="Q20" i="20"/>
  <c r="L25" i="20"/>
  <c r="I33" i="20"/>
  <c r="K27" i="20"/>
  <c r="Q24" i="20"/>
  <c r="E55" i="20"/>
  <c r="L52" i="20"/>
  <c r="M4" i="20"/>
  <c r="R8" i="20"/>
  <c r="K67" i="20"/>
  <c r="K44" i="20"/>
  <c r="H62" i="20"/>
  <c r="H22" i="20"/>
  <c r="K26" i="20"/>
  <c r="K41" i="20"/>
  <c r="M22" i="20"/>
  <c r="J3" i="20"/>
  <c r="Q29" i="20"/>
  <c r="C10" i="20"/>
  <c r="O20" i="20"/>
  <c r="G40" i="20"/>
  <c r="R61" i="20"/>
  <c r="J67" i="20"/>
  <c r="O43" i="20"/>
  <c r="K55" i="20"/>
  <c r="M47" i="20"/>
  <c r="P30" i="20"/>
  <c r="S30" i="20"/>
  <c r="P12" i="20"/>
  <c r="S27" i="20"/>
  <c r="P56" i="20"/>
  <c r="C60" i="20"/>
  <c r="B50" i="20"/>
  <c r="H64" i="20"/>
  <c r="H32" i="20"/>
  <c r="M64" i="20"/>
  <c r="M43" i="20"/>
  <c r="L7" i="20"/>
  <c r="Q64" i="20"/>
  <c r="L6" i="20"/>
  <c r="H45" i="20"/>
  <c r="P25" i="20"/>
  <c r="B55" i="20"/>
  <c r="O17" i="20"/>
  <c r="H55" i="20"/>
  <c r="K47" i="20"/>
  <c r="E25" i="20"/>
  <c r="M26" i="20"/>
  <c r="F62" i="20"/>
  <c r="N60" i="20"/>
  <c r="L22" i="20"/>
  <c r="L60" i="20"/>
  <c r="K10" i="20"/>
  <c r="P51" i="20"/>
  <c r="D10" i="20"/>
  <c r="L19" i="20"/>
  <c r="S11" i="20"/>
  <c r="F66" i="20"/>
  <c r="H25" i="20"/>
  <c r="H43" i="20"/>
  <c r="F43" i="20"/>
  <c r="H7" i="20"/>
  <c r="K28" i="20"/>
  <c r="P49" i="20"/>
  <c r="H46" i="20"/>
  <c r="D23" i="20"/>
  <c r="M49" i="20"/>
  <c r="Q3" i="20"/>
  <c r="H56" i="20"/>
  <c r="H44" i="20"/>
  <c r="S22" i="20"/>
  <c r="H61" i="20"/>
  <c r="L38" i="20"/>
  <c r="L66" i="20"/>
  <c r="O67" i="20"/>
  <c r="G57" i="20"/>
  <c r="I58" i="20"/>
  <c r="I67" i="20"/>
  <c r="K68" i="20"/>
  <c r="J11" i="20"/>
  <c r="L40" i="20"/>
  <c r="C68" i="20"/>
  <c r="O36" i="20"/>
  <c r="N46" i="20"/>
  <c r="N9" i="20"/>
  <c r="H35" i="20"/>
  <c r="G7" i="20"/>
  <c r="R30" i="20"/>
  <c r="P33" i="20"/>
  <c r="M32" i="20"/>
  <c r="N56" i="20"/>
  <c r="C50" i="20"/>
  <c r="G10" i="20"/>
  <c r="F49" i="20"/>
  <c r="O35" i="20"/>
  <c r="L34" i="20"/>
  <c r="N25" i="20"/>
  <c r="H67" i="20"/>
  <c r="J53" i="20"/>
  <c r="N44" i="20"/>
  <c r="L65" i="20"/>
  <c r="M36" i="20"/>
  <c r="L39" i="20"/>
  <c r="H2" i="20"/>
  <c r="O51" i="20"/>
  <c r="S26" i="20"/>
  <c r="M56" i="20"/>
  <c r="R26" i="20"/>
  <c r="H36" i="20"/>
  <c r="C43" i="20"/>
  <c r="J27" i="20"/>
  <c r="D41" i="20"/>
  <c r="E49" i="20"/>
  <c r="O53" i="20"/>
  <c r="G30" i="20"/>
  <c r="E10" i="20"/>
  <c r="S44" i="20"/>
  <c r="I23" i="20"/>
  <c r="M62" i="20"/>
  <c r="D25" i="20"/>
  <c r="O47" i="20"/>
  <c r="N47" i="20"/>
  <c r="K29" i="20"/>
  <c r="O49" i="20"/>
  <c r="P27" i="20"/>
  <c r="Q42" i="20"/>
  <c r="B52" i="20"/>
  <c r="H41" i="20"/>
  <c r="D46" i="20"/>
  <c r="N38" i="20"/>
  <c r="D47" i="20"/>
  <c r="R14" i="20"/>
  <c r="Q23" i="20"/>
  <c r="B59" i="20"/>
  <c r="I56" i="20"/>
  <c r="F3" i="20"/>
  <c r="I24" i="20"/>
  <c r="F39" i="20"/>
  <c r="J5" i="20"/>
  <c r="O6" i="20"/>
  <c r="J43" i="20"/>
  <c r="E45" i="20"/>
  <c r="Q11" i="20"/>
  <c r="G64" i="20"/>
  <c r="S65" i="20"/>
  <c r="M40" i="20"/>
  <c r="C3" i="20"/>
  <c r="H31" i="20"/>
  <c r="K12" i="20"/>
  <c r="Q61" i="20"/>
  <c r="F53" i="20"/>
  <c r="G45" i="20"/>
  <c r="M52" i="20"/>
  <c r="E32" i="20"/>
  <c r="J44" i="20"/>
  <c r="Q59" i="20"/>
  <c r="R50" i="20"/>
  <c r="O12" i="20"/>
  <c r="O50" i="20"/>
  <c r="I31" i="20"/>
  <c r="N13" i="20"/>
  <c r="J32" i="20"/>
  <c r="B44" i="20"/>
  <c r="R36" i="20"/>
  <c r="D56" i="20"/>
  <c r="F65" i="20"/>
  <c r="P61" i="20"/>
  <c r="H19" i="20"/>
  <c r="M17" i="20"/>
  <c r="B62" i="20"/>
  <c r="L67" i="20"/>
  <c r="K21" i="20"/>
  <c r="K36" i="20"/>
  <c r="R32" i="20"/>
  <c r="P44" i="20"/>
  <c r="E23" i="20"/>
  <c r="P66" i="20"/>
  <c r="R54" i="20"/>
  <c r="H17" i="20"/>
  <c r="M27" i="20"/>
  <c r="P26" i="20"/>
  <c r="I27" i="20"/>
  <c r="R55" i="20"/>
  <c r="K20" i="20"/>
  <c r="O57" i="20"/>
  <c r="F9" i="20"/>
  <c r="E17" i="20"/>
  <c r="S29" i="20"/>
  <c r="G63" i="20"/>
  <c r="B56" i="20"/>
  <c r="D61" i="20"/>
  <c r="I59" i="20"/>
  <c r="H65" i="20"/>
  <c r="O66" i="20"/>
  <c r="O42" i="20"/>
  <c r="C61" i="20"/>
  <c r="P55" i="20"/>
  <c r="Q43" i="20"/>
  <c r="P54" i="20"/>
  <c r="J6" i="20"/>
  <c r="C56" i="20"/>
  <c r="H14" i="20"/>
  <c r="S45" i="20"/>
  <c r="H24" i="20"/>
  <c r="O68" i="20"/>
  <c r="K6" i="20"/>
  <c r="I57" i="20"/>
  <c r="K61" i="20"/>
  <c r="O56" i="20"/>
  <c r="J22" i="20"/>
  <c r="J18" i="20"/>
  <c r="P36" i="20"/>
  <c r="G6" i="20"/>
  <c r="P24" i="20"/>
  <c r="G20" i="20"/>
  <c r="Q68" i="20"/>
  <c r="E6" i="20"/>
  <c r="E39" i="20"/>
  <c r="E53" i="20"/>
  <c r="E65" i="20"/>
  <c r="F46" i="20"/>
  <c r="P64" i="20"/>
  <c r="C49" i="20"/>
  <c r="K57" i="20"/>
  <c r="M54" i="20"/>
  <c r="L18" i="20"/>
  <c r="O64" i="20"/>
  <c r="O40" i="20"/>
  <c r="K52" i="20"/>
  <c r="O37" i="20"/>
  <c r="G22" i="20"/>
  <c r="I25" i="20"/>
  <c r="J61" i="20"/>
  <c r="N40" i="20"/>
  <c r="J50" i="20"/>
  <c r="S49" i="20"/>
  <c r="E30" i="20"/>
  <c r="C27" i="20"/>
  <c r="G61" i="20"/>
  <c r="K25" i="20"/>
  <c r="J60" i="20"/>
  <c r="N19" i="20"/>
  <c r="J28" i="20"/>
  <c r="P46" i="20"/>
  <c r="S58" i="20"/>
  <c r="K30" i="20"/>
  <c r="R27" i="20"/>
  <c r="D9" i="20"/>
  <c r="M13" i="20"/>
  <c r="L23" i="20"/>
  <c r="D36" i="20"/>
  <c r="Q27" i="20"/>
  <c r="K16" i="20"/>
  <c r="S54" i="20"/>
  <c r="E50" i="20"/>
  <c r="P53" i="20"/>
  <c r="K58" i="20"/>
  <c r="C42" i="20"/>
  <c r="C23" i="20"/>
  <c r="J20" i="20"/>
  <c r="M65" i="20"/>
  <c r="G27" i="20"/>
  <c r="M34" i="20"/>
  <c r="I35" i="20"/>
  <c r="R4" i="20"/>
  <c r="L12" i="20"/>
  <c r="J21" i="20"/>
  <c r="M2" i="20"/>
  <c r="L57" i="20"/>
  <c r="G65" i="20"/>
  <c r="J2" i="20"/>
  <c r="E61" i="20"/>
  <c r="S16" i="20"/>
  <c r="Q40" i="20"/>
  <c r="G36" i="20"/>
  <c r="Q2" i="20"/>
  <c r="F13" i="20"/>
  <c r="R31" i="20"/>
  <c r="K40" i="20"/>
  <c r="O28" i="20"/>
  <c r="R20" i="20"/>
  <c r="N30" i="20"/>
  <c r="I37" i="20"/>
  <c r="C41" i="20"/>
  <c r="F7" i="20"/>
  <c r="J37" i="20"/>
  <c r="J36" i="20"/>
  <c r="F16" i="20"/>
  <c r="F30" i="20"/>
  <c r="C32" i="20"/>
  <c r="D18" i="20"/>
  <c r="G60" i="20"/>
  <c r="R37" i="20"/>
  <c r="S7" i="20"/>
  <c r="F68" i="20"/>
  <c r="N26" i="20"/>
  <c r="L2" i="20"/>
  <c r="Q31" i="20"/>
  <c r="H42" i="20"/>
  <c r="N43" i="20"/>
  <c r="P14" i="20"/>
  <c r="I54" i="20"/>
  <c r="M16" i="20"/>
  <c r="S31" i="20"/>
  <c r="G56" i="20"/>
  <c r="D33" i="20"/>
  <c r="F23" i="20"/>
  <c r="H28" i="20"/>
  <c r="S8" i="20"/>
  <c r="L56" i="20"/>
  <c r="G26" i="20"/>
  <c r="I5" i="20"/>
  <c r="O19" i="20"/>
  <c r="H3" i="20"/>
  <c r="J23" i="20"/>
  <c r="H60" i="20"/>
  <c r="L33" i="20"/>
  <c r="R22" i="20"/>
  <c r="M39" i="20"/>
  <c r="H54" i="20"/>
  <c r="P18" i="20"/>
  <c r="D40" i="20"/>
  <c r="P45" i="20"/>
  <c r="E27" i="20"/>
  <c r="F22" i="20"/>
  <c r="D43" i="20"/>
  <c r="G39" i="20"/>
  <c r="M48" i="20"/>
  <c r="B63" i="20"/>
  <c r="S53" i="20"/>
  <c r="C67" i="20"/>
  <c r="I28" i="20"/>
  <c r="Q48" i="20"/>
  <c r="J52" i="20"/>
  <c r="H29" i="20"/>
  <c r="R29" i="20"/>
  <c r="P48" i="20"/>
  <c r="L29" i="20"/>
  <c r="M3" i="20"/>
  <c r="Q46" i="20"/>
  <c r="F54" i="20"/>
  <c r="M11" i="20"/>
  <c r="F51" i="20"/>
  <c r="H9" i="20"/>
  <c r="G29" i="20"/>
  <c r="I44" i="20"/>
  <c r="Q14" i="20"/>
  <c r="D27" i="20"/>
  <c r="S59" i="20"/>
  <c r="R48" i="20"/>
  <c r="E59" i="20"/>
  <c r="R18" i="20"/>
  <c r="H26" i="20"/>
  <c r="O26" i="20"/>
  <c r="N16" i="20"/>
  <c r="J4" i="20"/>
  <c r="R38" i="20"/>
  <c r="F4" i="20"/>
  <c r="J62" i="20"/>
  <c r="P9" i="20"/>
  <c r="Q54" i="20"/>
  <c r="S9" i="20"/>
  <c r="M37" i="20"/>
  <c r="G62" i="20"/>
  <c r="S25" i="20"/>
  <c r="E5" i="20"/>
  <c r="N3" i="20"/>
  <c r="Q50" i="20"/>
  <c r="G14" i="20"/>
  <c r="D5" i="20"/>
  <c r="P59" i="20"/>
  <c r="D57" i="20"/>
  <c r="K63" i="20"/>
  <c r="Q10" i="20"/>
  <c r="K31" i="20"/>
  <c r="G67" i="20"/>
  <c r="F61" i="20"/>
  <c r="E21" i="20"/>
  <c r="J56" i="20"/>
  <c r="N42" i="20"/>
  <c r="N45" i="20"/>
  <c r="C66" i="20"/>
  <c r="R67" i="20"/>
  <c r="B53" i="20"/>
  <c r="D30" i="20"/>
  <c r="I6" i="20"/>
  <c r="S36" i="20"/>
  <c r="D24" i="20"/>
  <c r="J45" i="20"/>
  <c r="J42" i="20"/>
  <c r="I62" i="20"/>
  <c r="C58" i="20"/>
  <c r="K53" i="20"/>
  <c r="G55" i="20"/>
  <c r="L28" i="20"/>
  <c r="R24" i="20"/>
  <c r="L37" i="20"/>
  <c r="B43" i="20"/>
  <c r="R39" i="20"/>
  <c r="K54" i="20"/>
  <c r="N59" i="20"/>
  <c r="F67" i="20"/>
  <c r="Q53" i="20"/>
  <c r="S6" i="20"/>
  <c r="M38" i="20"/>
  <c r="L49" i="20"/>
  <c r="I68" i="20"/>
  <c r="P41" i="20"/>
  <c r="B60" i="20"/>
  <c r="O2" i="20"/>
  <c r="F56" i="20"/>
  <c r="J64" i="20"/>
  <c r="C19" i="20"/>
  <c r="N10" i="20"/>
  <c r="J10" i="20"/>
  <c r="B58" i="20"/>
  <c r="P58" i="20"/>
  <c r="R11" i="20"/>
  <c r="C52" i="20"/>
  <c r="E56" i="20"/>
  <c r="D54" i="20"/>
  <c r="M31" i="20"/>
  <c r="I12" i="20"/>
  <c r="R21" i="20"/>
  <c r="O22" i="20"/>
  <c r="P10" i="20"/>
  <c r="D51" i="20"/>
  <c r="B68" i="20"/>
  <c r="G49" i="20"/>
  <c r="O65" i="20"/>
  <c r="J19" i="20"/>
  <c r="O30" i="20"/>
  <c r="H27" i="20"/>
  <c r="S64" i="20"/>
  <c r="G19" i="20"/>
  <c r="J47" i="20"/>
  <c r="P21" i="20"/>
  <c r="K65" i="20"/>
  <c r="P7" i="20"/>
  <c r="G12" i="20"/>
  <c r="O7" i="20"/>
  <c r="R12" i="20"/>
  <c r="S63" i="20"/>
  <c r="C6" i="20"/>
  <c r="Q9" i="20"/>
  <c r="I13" i="20"/>
  <c r="Q47" i="20"/>
  <c r="J59" i="20"/>
  <c r="P67" i="20"/>
  <c r="O48" i="20"/>
  <c r="R41" i="20"/>
  <c r="E46" i="20"/>
  <c r="D44" i="20"/>
  <c r="K37" i="20"/>
  <c r="K13" i="20"/>
  <c r="S33" i="20"/>
  <c r="F25" i="20"/>
  <c r="I49" i="20"/>
  <c r="F26" i="20"/>
  <c r="J13" i="20"/>
  <c r="S62" i="20"/>
  <c r="I39" i="20"/>
  <c r="E67" i="20"/>
  <c r="N48" i="20"/>
  <c r="L47" i="20"/>
  <c r="F58" i="20"/>
  <c r="M29" i="20"/>
  <c r="L13" i="20"/>
  <c r="N49" i="20"/>
  <c r="Q37" i="20"/>
  <c r="E42" i="20"/>
  <c r="N14" i="20"/>
  <c r="N36" i="20"/>
  <c r="I36" i="20"/>
  <c r="I40" i="20"/>
  <c r="K33" i="20"/>
  <c r="R5" i="20"/>
  <c r="S47" i="20"/>
  <c r="B45" i="20"/>
  <c r="O59" i="20"/>
  <c r="F32" i="20"/>
  <c r="M10" i="20"/>
  <c r="O5" i="20"/>
  <c r="G52" i="20"/>
  <c r="K2" i="20"/>
  <c r="N7" i="20"/>
  <c r="G28" i="20"/>
  <c r="H11" i="20"/>
  <c r="O13" i="20"/>
  <c r="S38" i="20"/>
  <c r="F20" i="20"/>
  <c r="P13" i="20"/>
  <c r="S42" i="20"/>
  <c r="H53" i="20"/>
  <c r="H40" i="20"/>
  <c r="D63" i="20"/>
  <c r="K9" i="20"/>
  <c r="F2" i="20"/>
  <c r="D59" i="20"/>
  <c r="K17" i="20"/>
  <c r="O14" i="20"/>
  <c r="G44" i="20"/>
  <c r="G9" i="20"/>
  <c r="G42" i="20"/>
  <c r="G43" i="20"/>
  <c r="N55" i="20"/>
  <c r="D49" i="20"/>
  <c r="H50" i="20"/>
  <c r="M35" i="20"/>
  <c r="L68" i="20"/>
  <c r="S50" i="20"/>
  <c r="Q62" i="20"/>
  <c r="O34" i="20"/>
  <c r="N66" i="20"/>
  <c r="S68" i="20"/>
  <c r="I63" i="20"/>
  <c r="B64" i="20"/>
  <c r="F35" i="20"/>
  <c r="E44" i="20"/>
  <c r="N62" i="20"/>
  <c r="C44" i="20"/>
  <c r="B39" i="20"/>
  <c r="L3" i="20"/>
  <c r="H30" i="20"/>
  <c r="H5" i="20"/>
  <c r="K49" i="20"/>
  <c r="N29" i="20"/>
  <c r="S46" i="20"/>
  <c r="P4" i="20"/>
  <c r="K22" i="20"/>
  <c r="B61" i="20"/>
  <c r="R35" i="20"/>
  <c r="S19" i="20"/>
  <c r="R6" i="20"/>
  <c r="M66" i="20"/>
  <c r="S37" i="20"/>
  <c r="L64" i="20"/>
  <c r="E52" i="20"/>
  <c r="N65" i="20"/>
  <c r="H10" i="20"/>
  <c r="Q4" i="20"/>
  <c r="D26" i="20"/>
  <c r="C28" i="20"/>
  <c r="I55" i="20"/>
  <c r="I66" i="20"/>
  <c r="O27" i="20"/>
  <c r="S14" i="20"/>
  <c r="L31" i="20"/>
  <c r="M7" i="20"/>
  <c r="D14" i="20"/>
  <c r="M46" i="20"/>
  <c r="N4" i="20"/>
  <c r="J41" i="20"/>
  <c r="D19" i="20"/>
  <c r="S23" i="20"/>
  <c r="R42" i="20"/>
  <c r="P65" i="20"/>
  <c r="G53" i="20"/>
  <c r="M50" i="20"/>
  <c r="N63" i="20"/>
  <c r="N20" i="20"/>
  <c r="F10" i="20"/>
  <c r="P32" i="20"/>
  <c r="L5" i="20"/>
  <c r="N41" i="20"/>
  <c r="C40" i="20"/>
  <c r="B57" i="20"/>
  <c r="I11" i="20"/>
  <c r="J31" i="20"/>
  <c r="I10" i="20"/>
  <c r="L55" i="20"/>
  <c r="O38" i="20"/>
  <c r="I61" i="20"/>
  <c r="J58" i="20"/>
  <c r="P43" i="20"/>
  <c r="F40" i="20"/>
  <c r="Q26" i="20"/>
  <c r="K45" i="20"/>
  <c r="S10" i="20"/>
  <c r="H66" i="20"/>
  <c r="M68" i="20"/>
  <c r="I32" i="20"/>
  <c r="H20" i="20"/>
  <c r="R7" i="20"/>
  <c r="S56" i="20"/>
  <c r="E22" i="20"/>
  <c r="K50" i="20"/>
  <c r="F21" i="20"/>
  <c r="Q56" i="20"/>
  <c r="N67" i="20"/>
  <c r="R62" i="20"/>
  <c r="G13" i="20"/>
  <c r="M55" i="20"/>
  <c r="H12" i="20"/>
  <c r="D48" i="20"/>
  <c r="G46" i="20"/>
  <c r="Q41" i="20"/>
  <c r="K35" i="20"/>
  <c r="O10" i="20"/>
  <c r="D62" i="20"/>
  <c r="C16" i="20"/>
  <c r="Q38" i="20"/>
  <c r="I53" i="20"/>
  <c r="L53" i="20"/>
  <c r="L61" i="20"/>
  <c r="E20" i="20"/>
  <c r="E40" i="20"/>
  <c r="I16" i="20"/>
  <c r="E57" i="20"/>
  <c r="L21" i="20"/>
  <c r="F36" i="20"/>
  <c r="G18" i="20"/>
  <c r="C55" i="20"/>
  <c r="D39" i="20"/>
  <c r="R10" i="20"/>
  <c r="R16" i="20"/>
  <c r="K34" i="20"/>
  <c r="S67" i="20"/>
  <c r="P34" i="20"/>
  <c r="G4" i="20"/>
  <c r="I52" i="20"/>
  <c r="Q57" i="20"/>
  <c r="L24" i="20"/>
  <c r="D66" i="20"/>
  <c r="L62" i="20"/>
  <c r="P17" i="20"/>
  <c r="B66" i="20"/>
  <c r="J65" i="20"/>
  <c r="N23" i="20"/>
  <c r="S66" i="20"/>
  <c r="P31" i="20"/>
  <c r="H4" i="20"/>
  <c r="S57" i="20"/>
  <c r="L48" i="20"/>
  <c r="P3" i="20"/>
  <c r="C59" i="20"/>
  <c r="G11" i="20"/>
  <c r="E12" i="20"/>
  <c r="G35" i="20"/>
  <c r="K60" i="20"/>
  <c r="N51" i="20"/>
  <c r="K66" i="20"/>
  <c r="L51" i="20"/>
  <c r="K24" i="20"/>
  <c r="F12" i="20"/>
  <c r="R56" i="20"/>
  <c r="D64" i="20"/>
  <c r="P37" i="20"/>
  <c r="F45" i="20"/>
  <c r="O41" i="20"/>
  <c r="N17" i="20"/>
  <c r="F24" i="20"/>
  <c r="L44" i="20"/>
  <c r="P63" i="20"/>
  <c r="O45" i="20"/>
  <c r="S40" i="20"/>
  <c r="E66" i="20"/>
  <c r="H58" i="20"/>
  <c r="D67" i="20"/>
  <c r="B42" i="20"/>
  <c r="N5" i="20"/>
  <c r="L46" i="20"/>
  <c r="M9" i="20"/>
  <c r="Q65" i="20"/>
  <c r="N64" i="20"/>
  <c r="D11" i="20"/>
  <c r="K7" i="20"/>
  <c r="Q55" i="20"/>
  <c r="O9" i="20"/>
  <c r="C65" i="20"/>
  <c r="I50" i="20"/>
  <c r="D3" i="20"/>
  <c r="B47" i="20"/>
  <c r="O29" i="20"/>
  <c r="M51" i="20"/>
  <c r="D16" i="20"/>
  <c r="F48" i="20"/>
  <c r="D55" i="20"/>
  <c r="O60" i="20"/>
  <c r="E3" i="20"/>
  <c r="J33" i="20"/>
  <c r="J40" i="20"/>
  <c r="R51" i="20"/>
  <c r="H13" i="20"/>
  <c r="K39" i="20"/>
  <c r="K48" i="20"/>
  <c r="Q21" i="20"/>
  <c r="R33" i="20"/>
  <c r="K14" i="20"/>
  <c r="Q30" i="20"/>
  <c r="R34" i="20"/>
  <c r="P35" i="20"/>
  <c r="N50" i="20"/>
  <c r="S17" i="20"/>
  <c r="J54" i="20"/>
  <c r="C36" i="20"/>
  <c r="B54" i="20"/>
  <c r="Q16" i="20"/>
  <c r="K18" i="20"/>
  <c r="C63" i="20"/>
  <c r="I20" i="20"/>
  <c r="J38" i="20"/>
  <c r="L4" i="20"/>
  <c r="S2" i="20"/>
  <c r="P50" i="20"/>
  <c r="L10" i="20"/>
  <c r="R65" i="20"/>
  <c r="L27" i="20"/>
  <c r="L32" i="20"/>
  <c r="I9" i="20"/>
  <c r="F50" i="20"/>
  <c r="F55" i="20"/>
  <c r="S60" i="20"/>
  <c r="O3" i="20"/>
  <c r="O32" i="20"/>
  <c r="R52" i="20"/>
  <c r="M45" i="20"/>
  <c r="H6" i="20"/>
  <c r="M53" i="20"/>
  <c r="J14" i="20"/>
  <c r="O46" i="20"/>
  <c r="O54" i="20"/>
  <c r="D32" i="20"/>
  <c r="D28" i="20"/>
  <c r="P5" i="20"/>
  <c r="P57" i="20"/>
  <c r="E14" i="20"/>
  <c r="D53" i="20"/>
  <c r="N33" i="20"/>
  <c r="Q49" i="20"/>
  <c r="G51" i="20"/>
  <c r="J63" i="20"/>
  <c r="I41" i="20"/>
  <c r="F42" i="20"/>
  <c r="C26" i="20"/>
  <c r="C5" i="20"/>
  <c r="E29" i="20"/>
  <c r="F19" i="20"/>
  <c r="C51" i="20"/>
  <c r="O33" i="20"/>
  <c r="Q22" i="20"/>
  <c r="L20" i="20"/>
  <c r="I65" i="20"/>
  <c r="S35" i="20"/>
  <c r="R40" i="20"/>
  <c r="Q28" i="20"/>
  <c r="D65" i="20"/>
  <c r="L42" i="20"/>
  <c r="C54" i="20"/>
  <c r="I2" i="20"/>
  <c r="S18" i="20"/>
  <c r="G23" i="20"/>
  <c r="M67" i="20"/>
  <c r="E31" i="20"/>
  <c r="C62" i="20"/>
  <c r="M61" i="20"/>
  <c r="I60" i="20"/>
  <c r="J17" i="20"/>
  <c r="N22" i="20"/>
  <c r="O21" i="20"/>
  <c r="H68" i="20"/>
  <c r="O55" i="20"/>
  <c r="I45" i="20"/>
  <c r="O52" i="20"/>
  <c r="E36" i="20"/>
  <c r="E43" i="20"/>
  <c r="K64" i="20"/>
  <c r="L41" i="20"/>
  <c r="D35" i="20"/>
  <c r="M12" i="20"/>
  <c r="S52" i="20"/>
  <c r="K59" i="20"/>
  <c r="N12" i="20"/>
  <c r="P52" i="20"/>
  <c r="N57" i="20"/>
  <c r="G59" i="20"/>
  <c r="O4" i="20"/>
  <c r="Q67" i="20"/>
  <c r="L43" i="20"/>
  <c r="Q66" i="20"/>
  <c r="S5" i="20"/>
  <c r="L36" i="20"/>
  <c r="L59" i="20"/>
  <c r="D6" i="20"/>
  <c r="K51" i="20"/>
  <c r="F33" i="20"/>
  <c r="E48" i="20"/>
  <c r="I48" i="20"/>
  <c r="Q13" i="20"/>
  <c r="N31" i="20"/>
  <c r="Q58" i="20"/>
  <c r="S41" i="20"/>
  <c r="J55" i="20"/>
  <c r="L58" i="20"/>
  <c r="F17" i="20"/>
  <c r="P39" i="20"/>
  <c r="M25" i="20"/>
  <c r="O16" i="20"/>
  <c r="M63" i="20"/>
  <c r="E7" i="20"/>
  <c r="P28" i="20"/>
  <c r="G48" i="20"/>
  <c r="S20" i="20"/>
  <c r="G32" i="20"/>
  <c r="J34" i="20"/>
  <c r="N53" i="20"/>
  <c r="E9" i="20"/>
  <c r="C53" i="20"/>
  <c r="D12" i="20"/>
  <c r="F52" i="20"/>
  <c r="F11" i="20"/>
  <c r="M57" i="20"/>
  <c r="R60" i="20"/>
  <c r="O11" i="20"/>
  <c r="N34" i="20"/>
  <c r="J66" i="20"/>
  <c r="Q5" i="20"/>
  <c r="H21" i="20"/>
  <c r="K32" i="20"/>
  <c r="I30" i="20"/>
  <c r="H16" i="20"/>
  <c r="K62" i="20"/>
  <c r="F60" i="20"/>
  <c r="F44" i="20"/>
  <c r="R2" i="20"/>
  <c r="F6" i="20"/>
  <c r="P19" i="20"/>
  <c r="K42" i="20"/>
  <c r="D52" i="20"/>
  <c r="G5" i="20"/>
  <c r="B40" i="20"/>
  <c r="O24" i="20"/>
  <c r="O58" i="20"/>
  <c r="I38" i="20"/>
  <c r="C45" i="20"/>
  <c r="B65" i="20"/>
  <c r="M18" i="20"/>
  <c r="M28" i="20"/>
  <c r="S43" i="20"/>
  <c r="F29" i="20"/>
  <c r="Q34" i="20"/>
  <c r="S15" i="20"/>
  <c r="R49" i="20"/>
  <c r="J7" i="20"/>
  <c r="N39" i="20"/>
  <c r="G58" i="20"/>
  <c r="L14" i="20"/>
  <c r="H33" i="20"/>
  <c r="Q19" i="20"/>
  <c r="O31" i="20"/>
  <c r="E24" i="20"/>
  <c r="R43" i="20"/>
  <c r="E37" i="20"/>
  <c r="M23" i="20"/>
  <c r="E18" i="20"/>
  <c r="R57" i="20"/>
  <c r="L63" i="20"/>
  <c r="H49" i="20"/>
  <c r="R19" i="20"/>
  <c r="N28" i="20"/>
  <c r="K46" i="20"/>
  <c r="R59" i="20"/>
  <c r="J57" i="20"/>
  <c r="C39" i="20"/>
  <c r="N52" i="20"/>
  <c r="D50" i="20"/>
  <c r="N54" i="20"/>
  <c r="D4" i="20"/>
  <c r="G47" i="20"/>
  <c r="E28" i="20"/>
  <c r="S51" i="20"/>
  <c r="H18" i="20"/>
  <c r="N37" i="20"/>
  <c r="M5" i="20"/>
  <c r="C14" i="20"/>
  <c r="M59" i="20"/>
  <c r="H59" i="20"/>
  <c r="I14" i="20"/>
  <c r="L35" i="20"/>
  <c r="J29" i="20"/>
  <c r="C46" i="20"/>
  <c r="S32" i="20"/>
  <c r="J16" i="20"/>
  <c r="P22" i="20"/>
  <c r="I51" i="20"/>
  <c r="I3" i="20"/>
  <c r="H47" i="20"/>
  <c r="R44" i="20"/>
  <c r="F18" i="20"/>
  <c r="G17" i="20"/>
  <c r="P47" i="20"/>
  <c r="M60" i="20"/>
  <c r="G2" i="20"/>
  <c r="Q52" i="20"/>
  <c r="O39" i="20"/>
  <c r="E64" i="20"/>
  <c r="R23" i="20"/>
  <c r="B41" i="20"/>
  <c r="E4" i="20"/>
  <c r="P20" i="20"/>
  <c r="J9" i="20"/>
  <c r="S12" i="20"/>
  <c r="L9" i="20"/>
  <c r="S39" i="20"/>
  <c r="M24" i="20"/>
  <c r="F37" i="20"/>
  <c r="Q36" i="20"/>
  <c r="C48" i="20"/>
  <c r="L45" i="20"/>
  <c r="G25" i="20"/>
  <c r="Q6" i="20"/>
  <c r="J48" i="20" l="1"/>
  <c r="K5" i="20"/>
  <c r="R25" i="20"/>
  <c r="Q12" i="20"/>
  <c r="G66" i="20"/>
  <c r="B48" i="20"/>
  <c r="E60" i="20"/>
  <c r="B51" i="20"/>
  <c r="C24" i="20"/>
  <c r="I47" i="20"/>
  <c r="H39" i="20"/>
  <c r="I64" i="20"/>
</calcChain>
</file>

<file path=xl/sharedStrings.xml><?xml version="1.0" encoding="utf-8"?>
<sst xmlns="http://schemas.openxmlformats.org/spreadsheetml/2006/main" count="141981" uniqueCount="13194">
  <si>
    <t>L2-Tech水準表の情報</t>
    <rPh sb="7" eb="9">
      <t>スイジュン</t>
    </rPh>
    <rPh sb="9" eb="10">
      <t>オモテ</t>
    </rPh>
    <rPh sb="11" eb="13">
      <t>ジョウホウ</t>
    </rPh>
    <phoneticPr fontId="3"/>
  </si>
  <si>
    <t>申請情報</t>
    <rPh sb="0" eb="2">
      <t>シンセイ</t>
    </rPh>
    <rPh sb="2" eb="4">
      <t>ジョウホウ</t>
    </rPh>
    <phoneticPr fontId="3"/>
  </si>
  <si>
    <t>設備・機器等</t>
    <rPh sb="0" eb="2">
      <t>セツビ</t>
    </rPh>
    <rPh sb="3" eb="5">
      <t>キキ</t>
    </rPh>
    <rPh sb="5" eb="6">
      <t>トウ</t>
    </rPh>
    <phoneticPr fontId="3"/>
  </si>
  <si>
    <t>設備・機器等の名称</t>
    <rPh sb="0" eb="2">
      <t>セツビ</t>
    </rPh>
    <rPh sb="3" eb="5">
      <t>キキ</t>
    </rPh>
    <rPh sb="5" eb="6">
      <t>トウ</t>
    </rPh>
    <rPh sb="7" eb="9">
      <t>メイショウ</t>
    </rPh>
    <phoneticPr fontId="3"/>
  </si>
  <si>
    <t>L2-Tech水準</t>
    <phoneticPr fontId="3"/>
  </si>
  <si>
    <t>No.</t>
    <phoneticPr fontId="3"/>
  </si>
  <si>
    <t>団体名</t>
    <rPh sb="0" eb="2">
      <t>ダンタイ</t>
    </rPh>
    <rPh sb="2" eb="3">
      <t>メイ</t>
    </rPh>
    <phoneticPr fontId="3"/>
  </si>
  <si>
    <t>製品名</t>
    <rPh sb="0" eb="3">
      <t>セイヒンメイ</t>
    </rPh>
    <phoneticPr fontId="3"/>
  </si>
  <si>
    <t>型番</t>
    <rPh sb="0" eb="2">
      <t>カタバン</t>
    </rPh>
    <phoneticPr fontId="3"/>
  </si>
  <si>
    <t>商用化確認</t>
    <rPh sb="0" eb="3">
      <t>ショウヨウカ</t>
    </rPh>
    <rPh sb="3" eb="5">
      <t>カクニン</t>
    </rPh>
    <phoneticPr fontId="3"/>
  </si>
  <si>
    <t>性能値</t>
    <rPh sb="0" eb="2">
      <t>セイノウ</t>
    </rPh>
    <rPh sb="2" eb="3">
      <t>アタイ</t>
    </rPh>
    <phoneticPr fontId="3"/>
  </si>
  <si>
    <t>計算方法（準拠する規格）</t>
    <rPh sb="0" eb="2">
      <t>ケイサン</t>
    </rPh>
    <rPh sb="2" eb="4">
      <t>ホウホウ</t>
    </rPh>
    <rPh sb="5" eb="7">
      <t>ジュンキョ</t>
    </rPh>
    <rPh sb="9" eb="11">
      <t>キカク</t>
    </rPh>
    <phoneticPr fontId="3"/>
  </si>
  <si>
    <t>試験条件（準拠する規格）</t>
    <rPh sb="0" eb="2">
      <t>シケン</t>
    </rPh>
    <rPh sb="2" eb="4">
      <t>ジョウケン</t>
    </rPh>
    <rPh sb="5" eb="7">
      <t>ジュンキョ</t>
    </rPh>
    <rPh sb="9" eb="11">
      <t>キカク</t>
    </rPh>
    <phoneticPr fontId="3"/>
  </si>
  <si>
    <t>問合せ先</t>
    <rPh sb="0" eb="1">
      <t>ト</t>
    </rPh>
    <rPh sb="1" eb="2">
      <t>ア</t>
    </rPh>
    <rPh sb="3" eb="4">
      <t>サキ</t>
    </rPh>
    <phoneticPr fontId="3"/>
  </si>
  <si>
    <t>製品の特徴</t>
    <rPh sb="0" eb="2">
      <t>セイヒン</t>
    </rPh>
    <rPh sb="3" eb="5">
      <t>トクチョウ</t>
    </rPh>
    <phoneticPr fontId="3"/>
  </si>
  <si>
    <t>概要説明資料</t>
    <rPh sb="0" eb="2">
      <t>ガイヨウ</t>
    </rPh>
    <rPh sb="2" eb="4">
      <t>セツメイ</t>
    </rPh>
    <rPh sb="4" eb="6">
      <t>シリョウ</t>
    </rPh>
    <phoneticPr fontId="3"/>
  </si>
  <si>
    <t>能力</t>
    <rPh sb="0" eb="2">
      <t>ノウリョク</t>
    </rPh>
    <phoneticPr fontId="3"/>
  </si>
  <si>
    <t>条件</t>
    <rPh sb="0" eb="2">
      <t>ジョウケン</t>
    </rPh>
    <phoneticPr fontId="3"/>
  </si>
  <si>
    <t>L2-Tech水準</t>
    <rPh sb="7" eb="9">
      <t>スイジュン</t>
    </rPh>
    <phoneticPr fontId="3"/>
  </si>
  <si>
    <t>測定単位名称</t>
    <rPh sb="0" eb="2">
      <t>ソクテイ</t>
    </rPh>
    <rPh sb="2" eb="4">
      <t>タンイ</t>
    </rPh>
    <rPh sb="4" eb="6">
      <t>メイショウ</t>
    </rPh>
    <phoneticPr fontId="3"/>
  </si>
  <si>
    <t>商用化確認資料
有無</t>
    <rPh sb="0" eb="3">
      <t>ショウヨウカ</t>
    </rPh>
    <rPh sb="3" eb="5">
      <t>カクニン</t>
    </rPh>
    <rPh sb="5" eb="7">
      <t>シリョウ</t>
    </rPh>
    <rPh sb="8" eb="10">
      <t>ウム</t>
    </rPh>
    <phoneticPr fontId="3"/>
  </si>
  <si>
    <t>商用化確認資料
ファイルNo.</t>
    <rPh sb="0" eb="3">
      <t>ショウヨウカ</t>
    </rPh>
    <rPh sb="3" eb="5">
      <t>カクニン</t>
    </rPh>
    <rPh sb="5" eb="7">
      <t>シリョウ</t>
    </rPh>
    <phoneticPr fontId="3"/>
  </si>
  <si>
    <t>値</t>
    <rPh sb="0" eb="1">
      <t>アタイ</t>
    </rPh>
    <phoneticPr fontId="3"/>
  </si>
  <si>
    <t>性能根拠資料
ファイルNo.</t>
    <rPh sb="0" eb="2">
      <t>セイノウ</t>
    </rPh>
    <rPh sb="2" eb="4">
      <t>コンキョ</t>
    </rPh>
    <rPh sb="4" eb="6">
      <t>シリョウ</t>
    </rPh>
    <phoneticPr fontId="3"/>
  </si>
  <si>
    <t>計算方法</t>
    <rPh sb="0" eb="2">
      <t>ケイサン</t>
    </rPh>
    <rPh sb="2" eb="4">
      <t>ホウホウ</t>
    </rPh>
    <phoneticPr fontId="3"/>
  </si>
  <si>
    <t>性能根拠資料
への記載有無</t>
    <rPh sb="0" eb="2">
      <t>セイノウ</t>
    </rPh>
    <rPh sb="2" eb="4">
      <t>コンキョ</t>
    </rPh>
    <rPh sb="4" eb="6">
      <t>シリョウ</t>
    </rPh>
    <rPh sb="9" eb="11">
      <t>キサイ</t>
    </rPh>
    <rPh sb="11" eb="13">
      <t>ウム</t>
    </rPh>
    <phoneticPr fontId="3"/>
  </si>
  <si>
    <t>試験条件</t>
    <rPh sb="0" eb="2">
      <t>シケン</t>
    </rPh>
    <rPh sb="2" eb="4">
      <t>ジョウケン</t>
    </rPh>
    <phoneticPr fontId="3"/>
  </si>
  <si>
    <t>部署</t>
    <rPh sb="0" eb="2">
      <t>ブショ</t>
    </rPh>
    <phoneticPr fontId="3"/>
  </si>
  <si>
    <t>担当者</t>
    <rPh sb="0" eb="3">
      <t>タントウシャ</t>
    </rPh>
    <phoneticPr fontId="3"/>
  </si>
  <si>
    <t>電話番号</t>
    <rPh sb="0" eb="2">
      <t>デンワ</t>
    </rPh>
    <rPh sb="2" eb="4">
      <t>バンゴウ</t>
    </rPh>
    <phoneticPr fontId="3"/>
  </si>
  <si>
    <t>E-mail/URL</t>
    <phoneticPr fontId="3"/>
  </si>
  <si>
    <t>概要説明資料
ファイルNo.</t>
    <rPh sb="0" eb="2">
      <t>ガイヨウ</t>
    </rPh>
    <rPh sb="2" eb="4">
      <t>セツメイ</t>
    </rPh>
    <rPh sb="4" eb="6">
      <t>シリョウ</t>
    </rPh>
    <phoneticPr fontId="3"/>
  </si>
  <si>
    <t>2015年度冬版
L2-Tech
水準表参照</t>
    <rPh sb="4" eb="6">
      <t>ネンド</t>
    </rPh>
    <rPh sb="6" eb="7">
      <t>フユ</t>
    </rPh>
    <rPh sb="7" eb="8">
      <t>バン</t>
    </rPh>
    <rPh sb="17" eb="19">
      <t>スイジュン</t>
    </rPh>
    <rPh sb="19" eb="20">
      <t>ヒョウ</t>
    </rPh>
    <rPh sb="20" eb="22">
      <t>サンショウ</t>
    </rPh>
    <phoneticPr fontId="3"/>
  </si>
  <si>
    <t>1から通しで記入</t>
    <rPh sb="3" eb="4">
      <t>トオ</t>
    </rPh>
    <rPh sb="6" eb="8">
      <t>キニュウ</t>
    </rPh>
    <phoneticPr fontId="3"/>
  </si>
  <si>
    <t>社名等
（部署までは不要）</t>
    <rPh sb="0" eb="2">
      <t>シャメイ</t>
    </rPh>
    <rPh sb="2" eb="3">
      <t>トウ</t>
    </rPh>
    <rPh sb="5" eb="7">
      <t>ブショ</t>
    </rPh>
    <rPh sb="10" eb="12">
      <t>フヨウ</t>
    </rPh>
    <phoneticPr fontId="3"/>
  </si>
  <si>
    <t>製品の名称</t>
    <rPh sb="0" eb="2">
      <t>セイヒン</t>
    </rPh>
    <rPh sb="3" eb="5">
      <t>メイショウ</t>
    </rPh>
    <phoneticPr fontId="3"/>
  </si>
  <si>
    <t>あり：○
なし：×
派生型番：派生</t>
    <rPh sb="10" eb="12">
      <t>ハセイ</t>
    </rPh>
    <rPh sb="12" eb="14">
      <t>カタバン</t>
    </rPh>
    <rPh sb="15" eb="17">
      <t>ハセイ</t>
    </rPh>
    <phoneticPr fontId="3"/>
  </si>
  <si>
    <t>商用化確認資料
ファイル番号</t>
    <rPh sb="0" eb="3">
      <t>ショウヨウカ</t>
    </rPh>
    <rPh sb="3" eb="5">
      <t>カクニン</t>
    </rPh>
    <rPh sb="5" eb="7">
      <t>シリョウ</t>
    </rPh>
    <rPh sb="12" eb="14">
      <t>バンゴウ</t>
    </rPh>
    <phoneticPr fontId="3"/>
  </si>
  <si>
    <t>性能根拠資料
記載のもの</t>
    <rPh sb="0" eb="2">
      <t>セイノウ</t>
    </rPh>
    <rPh sb="2" eb="4">
      <t>コンキョ</t>
    </rPh>
    <rPh sb="4" eb="6">
      <t>シリョウ</t>
    </rPh>
    <rPh sb="7" eb="9">
      <t>キサイ</t>
    </rPh>
    <phoneticPr fontId="3"/>
  </si>
  <si>
    <t>性能根拠資料
ファイル番号</t>
    <rPh sb="0" eb="2">
      <t>セイノウ</t>
    </rPh>
    <rPh sb="2" eb="4">
      <t>コンキョ</t>
    </rPh>
    <rPh sb="4" eb="6">
      <t>シリョウ</t>
    </rPh>
    <rPh sb="11" eb="13">
      <t>バンゴウ</t>
    </rPh>
    <phoneticPr fontId="3"/>
  </si>
  <si>
    <t>性能根拠資料記載のもの</t>
    <rPh sb="0" eb="2">
      <t>セイノウ</t>
    </rPh>
    <rPh sb="2" eb="4">
      <t>コンキョ</t>
    </rPh>
    <rPh sb="4" eb="6">
      <t>シリョウ</t>
    </rPh>
    <rPh sb="6" eb="8">
      <t>キサイ</t>
    </rPh>
    <phoneticPr fontId="3"/>
  </si>
  <si>
    <t>記載あり：○
記載なし：×
派生型番：派生</t>
    <rPh sb="0" eb="2">
      <t>キサイ</t>
    </rPh>
    <rPh sb="7" eb="9">
      <t>キサイ</t>
    </rPh>
    <rPh sb="14" eb="16">
      <t>ハセイ</t>
    </rPh>
    <rPh sb="16" eb="18">
      <t>カタバン</t>
    </rPh>
    <rPh sb="19" eb="21">
      <t>ハセイ</t>
    </rPh>
    <phoneticPr fontId="3"/>
  </si>
  <si>
    <t>認証後に公表
される連絡先</t>
    <rPh sb="0" eb="2">
      <t>ニンショウ</t>
    </rPh>
    <rPh sb="2" eb="3">
      <t>ゴ</t>
    </rPh>
    <rPh sb="4" eb="6">
      <t>コウヒョウ</t>
    </rPh>
    <rPh sb="10" eb="13">
      <t>レンラクサキ</t>
    </rPh>
    <phoneticPr fontId="3"/>
  </si>
  <si>
    <t>認証後に公表される、製品の特徴を記載</t>
    <rPh sb="0" eb="2">
      <t>ニンショウ</t>
    </rPh>
    <rPh sb="2" eb="3">
      <t>ゴ</t>
    </rPh>
    <rPh sb="4" eb="6">
      <t>コウヒョウ</t>
    </rPh>
    <rPh sb="10" eb="12">
      <t>セイヒン</t>
    </rPh>
    <rPh sb="13" eb="15">
      <t>トクチョウ</t>
    </rPh>
    <rPh sb="16" eb="18">
      <t>キサイ</t>
    </rPh>
    <phoneticPr fontId="3"/>
  </si>
  <si>
    <t>概要説明資料
ファイル番号</t>
    <rPh sb="0" eb="2">
      <t>ガイヨウ</t>
    </rPh>
    <rPh sb="2" eb="4">
      <t>セツメイ</t>
    </rPh>
    <rPh sb="4" eb="6">
      <t>シリョウ</t>
    </rPh>
    <rPh sb="11" eb="13">
      <t>バンゴウ</t>
    </rPh>
    <phoneticPr fontId="3"/>
  </si>
  <si>
    <t>A-10-001</t>
    <phoneticPr fontId="3"/>
  </si>
  <si>
    <t>ｶﾞｽｴﾝｼﾞﾝｺｰｼﾞｪﾈﾚｰｼｮﾝ</t>
    <phoneticPr fontId="3"/>
  </si>
  <si>
    <t>【発電出力】
35kW超500kW</t>
    <rPh sb="1" eb="3">
      <t>ハツデン</t>
    </rPh>
    <rPh sb="3" eb="5">
      <t>シュツリョク</t>
    </rPh>
    <rPh sb="11" eb="12">
      <t>チョウ</t>
    </rPh>
    <phoneticPr fontId="3"/>
  </si>
  <si>
    <t>50Hz</t>
    <phoneticPr fontId="3"/>
  </si>
  <si>
    <t>発電効率</t>
    <rPh sb="0" eb="2">
      <t>ハツデン</t>
    </rPh>
    <rPh sb="2" eb="4">
      <t>コウリツ</t>
    </rPh>
    <phoneticPr fontId="3"/>
  </si>
  <si>
    <t>三菱重工業株式会社</t>
    <rPh sb="0" eb="2">
      <t>ミツビシ</t>
    </rPh>
    <rPh sb="2" eb="5">
      <t>ジュウコウギョウ</t>
    </rPh>
    <rPh sb="5" eb="9">
      <t>カブシキガイシャ</t>
    </rPh>
    <phoneticPr fontId="3"/>
  </si>
  <si>
    <t>三菱希薄燃焼ﾐﾗｰｻｲｸﾙｶﾞｽｴﾝｼﾞﾝｺｰｼﾞｪﾈﾚｰｼｮﾝﾊﾟｯｹｰｼﾞ</t>
    <rPh sb="0" eb="2">
      <t>ミツビシ</t>
    </rPh>
    <rPh sb="2" eb="4">
      <t>キハク</t>
    </rPh>
    <rPh sb="4" eb="6">
      <t>ネンショウ</t>
    </rPh>
    <phoneticPr fontId="3"/>
  </si>
  <si>
    <t>SGP M315-S</t>
    <phoneticPr fontId="3"/>
  </si>
  <si>
    <t>○</t>
  </si>
  <si>
    <t>JISB8121:2009</t>
    <phoneticPr fontId="3"/>
  </si>
  <si>
    <t>×</t>
  </si>
  <si>
    <t>JISB8122:2009</t>
  </si>
  <si>
    <t>ｴﾝｼﾞﾝ事業部営業部</t>
    <rPh sb="5" eb="7">
      <t>ジギョウ</t>
    </rPh>
    <rPh sb="7" eb="8">
      <t>ブ</t>
    </rPh>
    <rPh sb="8" eb="10">
      <t>エイギョウ</t>
    </rPh>
    <rPh sb="10" eb="11">
      <t>ブ</t>
    </rPh>
    <phoneticPr fontId="3"/>
  </si>
  <si>
    <t>発電ｼｽﾃﾑｴﾝｼﾞﾝ課</t>
    <rPh sb="0" eb="2">
      <t>ハツデン</t>
    </rPh>
    <rPh sb="11" eb="12">
      <t>カ</t>
    </rPh>
    <phoneticPr fontId="3"/>
  </si>
  <si>
    <t>042-761-2056</t>
    <phoneticPr fontId="3"/>
  </si>
  <si>
    <t>http://www.mhi.co.jp/products/category/energy_engine_power_plant.html</t>
    <phoneticPr fontId="3"/>
  </si>
  <si>
    <t>三菱ｶﾞｽｺｰｼﾞｪﾈﾚｰｼｮﾝｼｽﾃﾑは、ｶﾞｽｴﾝｼﾞﾝによって天然ｶﾞｽ燃料を最適燃焼させることにより、CO2（二酸化炭素）、NOx（窒素化合物）、SOｘ（硫黄酸化物）の排出量を極小化、更に発電・熱利用の高効率化を追求し、高度なｴﾈﾙｷﾞｰ利用を実現しました。</t>
    <rPh sb="0" eb="2">
      <t>ミツビシ</t>
    </rPh>
    <rPh sb="34" eb="37">
      <t>ネンリョウヲ</t>
    </rPh>
    <rPh sb="37" eb="40">
      <t>サイテ</t>
    </rPh>
    <rPh sb="42" eb="44">
      <t>サイテキ</t>
    </rPh>
    <rPh sb="44" eb="46">
      <t>ネンショウ</t>
    </rPh>
    <rPh sb="59" eb="62">
      <t>ニサンカ</t>
    </rPh>
    <rPh sb="62" eb="64">
      <t>タンソ</t>
    </rPh>
    <rPh sb="70" eb="72">
      <t>チッソ</t>
    </rPh>
    <rPh sb="72" eb="75">
      <t>カゴウブツ</t>
    </rPh>
    <rPh sb="81" eb="83">
      <t>イオウ</t>
    </rPh>
    <rPh sb="83" eb="85">
      <t>サンカ</t>
    </rPh>
    <rPh sb="85" eb="86">
      <t>ブツ</t>
    </rPh>
    <rPh sb="88" eb="90">
      <t>ハイシュツ</t>
    </rPh>
    <rPh sb="90" eb="91">
      <t>リョウ</t>
    </rPh>
    <rPh sb="92" eb="95">
      <t>キョクショウカ</t>
    </rPh>
    <rPh sb="96" eb="97">
      <t>サラ</t>
    </rPh>
    <rPh sb="98" eb="100">
      <t>ハツデン</t>
    </rPh>
    <rPh sb="101" eb="102">
      <t>ネツ</t>
    </rPh>
    <rPh sb="102" eb="104">
      <t>リヨウ</t>
    </rPh>
    <rPh sb="105" eb="109">
      <t>コウコウリツカ</t>
    </rPh>
    <rPh sb="110" eb="112">
      <t>ツイキュウ</t>
    </rPh>
    <rPh sb="114" eb="116">
      <t>コウド</t>
    </rPh>
    <rPh sb="123" eb="125">
      <t>リヨウ</t>
    </rPh>
    <rPh sb="126" eb="128">
      <t>ジツゲン</t>
    </rPh>
    <phoneticPr fontId="3"/>
  </si>
  <si>
    <t>A-10-001</t>
    <phoneticPr fontId="3"/>
  </si>
  <si>
    <t>ｶﾞｽｴﾝｼﾞﾝｺｰｼﾞｪﾈﾚｰｼｮﾝ</t>
    <phoneticPr fontId="3"/>
  </si>
  <si>
    <t>SGP M315-W</t>
    <phoneticPr fontId="3"/>
  </si>
  <si>
    <t>JISB8121:2009</t>
    <phoneticPr fontId="3"/>
  </si>
  <si>
    <t>042-761-2056</t>
    <phoneticPr fontId="3"/>
  </si>
  <si>
    <t>ｶﾞｽｴﾝｼﾞﾝｺｰｼﾞｪﾈﾚｰｼｮﾝ</t>
    <phoneticPr fontId="3"/>
  </si>
  <si>
    <t>60Hz</t>
    <phoneticPr fontId="3"/>
  </si>
  <si>
    <t>SGP M450-S</t>
    <phoneticPr fontId="3"/>
  </si>
  <si>
    <t>JISB8121:2009</t>
    <phoneticPr fontId="3"/>
  </si>
  <si>
    <t>042-761-2056</t>
    <phoneticPr fontId="3"/>
  </si>
  <si>
    <t>http://www.mhi.co.jp/products/category/energy_engine_power_plant.html</t>
    <phoneticPr fontId="3"/>
  </si>
  <si>
    <t>SGP M450-W</t>
    <phoneticPr fontId="3"/>
  </si>
  <si>
    <t>http://www.mhi.co.jp/products/category/energy_engine_power_plant.html</t>
    <phoneticPr fontId="3"/>
  </si>
  <si>
    <t>【発電出力】
750kW超1000kW以下</t>
    <rPh sb="1" eb="3">
      <t>ハツデン</t>
    </rPh>
    <rPh sb="3" eb="5">
      <t>シュツリョク</t>
    </rPh>
    <rPh sb="12" eb="13">
      <t>チョウ</t>
    </rPh>
    <rPh sb="19" eb="21">
      <t>イカ</t>
    </rPh>
    <phoneticPr fontId="3"/>
  </si>
  <si>
    <t>SGP M1000-S</t>
    <phoneticPr fontId="3"/>
  </si>
  <si>
    <t>SGP M1000-W</t>
    <phoneticPr fontId="3"/>
  </si>
  <si>
    <t>【発電出力】
3000kW超</t>
    <rPh sb="1" eb="3">
      <t>ハツデン</t>
    </rPh>
    <rPh sb="3" eb="5">
      <t>シュツリョク</t>
    </rPh>
    <rPh sb="13" eb="14">
      <t>チョウ</t>
    </rPh>
    <phoneticPr fontId="3"/>
  </si>
  <si>
    <t>50Hz</t>
    <phoneticPr fontId="3"/>
  </si>
  <si>
    <t>ｶﾞｽｴﾝｼﾞﾝKU30GSI ｺｰｼﾞｪﾈﾚｰｼｮﾝｼｽﾃﾑ</t>
    <phoneticPr fontId="3"/>
  </si>
  <si>
    <t>12KU30GSI</t>
    <phoneticPr fontId="3"/>
  </si>
  <si>
    <t>14KU30GSI</t>
    <phoneticPr fontId="3"/>
  </si>
  <si>
    <t>ｶﾞｽｴﾝｼﾞﾝKU30GSI ｺｰｼﾞｪﾈﾚｰｼｮﾝｼｽﾃﾑ</t>
    <phoneticPr fontId="3"/>
  </si>
  <si>
    <t>16KU30GSI</t>
    <phoneticPr fontId="3"/>
  </si>
  <si>
    <t>18KU30GSI</t>
    <phoneticPr fontId="3"/>
  </si>
  <si>
    <t>総合効率</t>
    <rPh sb="0" eb="2">
      <t>ソウゴウ</t>
    </rPh>
    <rPh sb="2" eb="4">
      <t>コウリツ</t>
    </rPh>
    <phoneticPr fontId="3"/>
  </si>
  <si>
    <t>12KU30GSI</t>
    <phoneticPr fontId="3"/>
  </si>
  <si>
    <t>&gt;87</t>
    <phoneticPr fontId="3"/>
  </si>
  <si>
    <t>50Hz</t>
    <phoneticPr fontId="3"/>
  </si>
  <si>
    <t>A-10-001</t>
    <phoneticPr fontId="3"/>
  </si>
  <si>
    <t>&gt;87</t>
    <phoneticPr fontId="3"/>
  </si>
  <si>
    <t>&gt;87</t>
    <phoneticPr fontId="3"/>
  </si>
  <si>
    <t>60Hz</t>
    <phoneticPr fontId="3"/>
  </si>
  <si>
    <t>18KU30GSI</t>
    <phoneticPr fontId="3"/>
  </si>
  <si>
    <t>14KU30GSI</t>
    <phoneticPr fontId="3"/>
  </si>
  <si>
    <t>16KU30GSI</t>
    <phoneticPr fontId="3"/>
  </si>
  <si>
    <t>18KU30GSI</t>
    <phoneticPr fontId="3"/>
  </si>
  <si>
    <t>SGP M380-S</t>
    <phoneticPr fontId="3"/>
  </si>
  <si>
    <t>SGP M380-W</t>
    <phoneticPr fontId="3"/>
  </si>
  <si>
    <t>商用化確認資料
及び性能根拠資料記載のもの</t>
    <rPh sb="0" eb="3">
      <t>ショウヨウカ</t>
    </rPh>
    <rPh sb="3" eb="5">
      <t>カクニン</t>
    </rPh>
    <rPh sb="5" eb="7">
      <t>シリョウ</t>
    </rPh>
    <rPh sb="8" eb="9">
      <t>オヨ</t>
    </rPh>
    <rPh sb="10" eb="12">
      <t>セイノウ</t>
    </rPh>
    <rPh sb="12" eb="14">
      <t>コンキョ</t>
    </rPh>
    <rPh sb="14" eb="16">
      <t>シリョウ</t>
    </rPh>
    <rPh sb="16" eb="18">
      <t>キサイ</t>
    </rPh>
    <phoneticPr fontId="3"/>
  </si>
  <si>
    <t>A-14-001</t>
    <phoneticPr fontId="3"/>
  </si>
  <si>
    <t>誘導モータ</t>
    <rPh sb="0" eb="2">
      <t>ユウドウ</t>
    </rPh>
    <phoneticPr fontId="3"/>
  </si>
  <si>
    <t>３７．０ｋW超</t>
    <rPh sb="6" eb="7">
      <t>チョウ</t>
    </rPh>
    <phoneticPr fontId="3"/>
  </si>
  <si>
    <t>６０Hz 極数２</t>
    <rPh sb="5" eb="7">
      <t>キョクスウ</t>
    </rPh>
    <phoneticPr fontId="3"/>
  </si>
  <si>
    <t>％</t>
    <phoneticPr fontId="3"/>
  </si>
  <si>
    <t>東芝三菱電機産業システム株式会社</t>
    <rPh sb="0" eb="2">
      <t>トウシバ</t>
    </rPh>
    <rPh sb="2" eb="4">
      <t>ミツビシ</t>
    </rPh>
    <rPh sb="4" eb="6">
      <t>デンキ</t>
    </rPh>
    <rPh sb="6" eb="8">
      <t>サンギョウ</t>
    </rPh>
    <rPh sb="12" eb="16">
      <t>カブシキガイシャ</t>
    </rPh>
    <phoneticPr fontId="3"/>
  </si>
  <si>
    <t>TM21-FⅡプレミアム効率シリーズ</t>
    <rPh sb="12" eb="14">
      <t>コウリツ</t>
    </rPh>
    <phoneticPr fontId="3"/>
  </si>
  <si>
    <t>１６０ｋW－２Ｐ－ＩＤＦ－接続方式-据付方式-ＫＥ３-使用環境-TM21ｼﾘｰｽﾞ名称</t>
    <phoneticPr fontId="3"/>
  </si>
  <si>
    <t>DT-9ZW076-C-A</t>
    <phoneticPr fontId="3"/>
  </si>
  <si>
    <t>JISC-4034-2-1:2011</t>
    <phoneticPr fontId="3"/>
  </si>
  <si>
    <t>JISC-4034-2-1:2011</t>
    <phoneticPr fontId="3"/>
  </si>
  <si>
    <t>営業技術部技術グループ</t>
    <rPh sb="0" eb="2">
      <t>エイギョウ</t>
    </rPh>
    <rPh sb="2" eb="4">
      <t>ギジュツ</t>
    </rPh>
    <rPh sb="4" eb="5">
      <t>ブ</t>
    </rPh>
    <rPh sb="5" eb="7">
      <t>ギジュツ</t>
    </rPh>
    <phoneticPr fontId="3"/>
  </si>
  <si>
    <t>新浪孝史</t>
    <rPh sb="0" eb="1">
      <t>ニイ</t>
    </rPh>
    <rPh sb="1" eb="2">
      <t>ナミ</t>
    </rPh>
    <rPh sb="2" eb="4">
      <t>タカシ</t>
    </rPh>
    <phoneticPr fontId="3"/>
  </si>
  <si>
    <t>０３－３２７７－４８０６</t>
    <phoneticPr fontId="3"/>
  </si>
  <si>
    <t>NIINAMI.takashi@tmeic.co.jp</t>
    <phoneticPr fontId="3"/>
  </si>
  <si>
    <t>当社のトップランナーモータ プレミアム効率シリーズは、世界最高水準の高効率・軽量・既設寸法互換の特長を有し、当社標準モータと比較して発生損失を約34％低減しています。2014 年4 月から約2200 台発売し、産業界の省エネに貢献しています。</t>
    <phoneticPr fontId="3"/>
  </si>
  <si>
    <t>無（プレスリリース）</t>
    <rPh sb="0" eb="1">
      <t>ム</t>
    </rPh>
    <phoneticPr fontId="3"/>
  </si>
  <si>
    <t>％</t>
    <phoneticPr fontId="3"/>
  </si>
  <si>
    <t>１８５ｋW－２Ｐ－ＩＤＦ－接続方式-据付方式-ＫＥ３-使用環境-TM21ｼﾘｰｽﾞ名称</t>
    <phoneticPr fontId="3"/>
  </si>
  <si>
    <t>２００ｋW－２Ｐ－ＩＤＦ－接続方式-据付方式-ＫＥ３-使用環境-TM21ｼﾘｰｽﾞ名称</t>
    <phoneticPr fontId="3"/>
  </si>
  <si>
    <t>０３－３２７７－４８０６</t>
    <phoneticPr fontId="3"/>
  </si>
  <si>
    <t>当社のトップランナーモータ プレミアム効率シリーズは、世界最高水準の高効率・軽量・既設寸法互換の特長を有し、当社標準モータと比較して発生損失を約34％低減しています。2014 年4 月から約2200 台発売し、産業界の省エネに貢献しています。</t>
    <phoneticPr fontId="3"/>
  </si>
  <si>
    <t>２２０ｋW－２Ｐ－ＩＤＦ－接続方式-据付方式-ＫＥ３-使用環境-TM21ｼﾘｰｽﾞ名称</t>
    <phoneticPr fontId="3"/>
  </si>
  <si>
    <t>２５０ｋW－２Ｐ－ＩＤＦ－接続方式-据付方式-ＫＥ３-使用環境-TM21ｼﾘｰｽﾞ名称</t>
    <phoneticPr fontId="3"/>
  </si>
  <si>
    <t>A-14-001</t>
    <phoneticPr fontId="3"/>
  </si>
  <si>
    <t>３００ｋW－２Ｐ－ＩＤＦ－接続方式-据付方式-ＫＥ３-使用環境-TM21ｼﾘｰｽﾞ名称</t>
    <phoneticPr fontId="3"/>
  </si>
  <si>
    <t>３１５ｋW－２Ｐ－ＩＤＦ－接続方式-据付方式-ＫＥ３-使用環境-TM21ｼﾘｰｽﾞ名称</t>
    <phoneticPr fontId="3"/>
  </si>
  <si>
    <t>３７５ｋW－２Ｐ－ＩＤＦ－接続方式-据付方式-ＫＥ３-使用環境-TM21ｼﾘｰｽﾞ名称</t>
    <phoneticPr fontId="3"/>
  </si>
  <si>
    <t>ガスエンジンコージェネレーション</t>
    <phoneticPr fontId="3"/>
  </si>
  <si>
    <t>１０００ｋW超２０００ｋW以下</t>
    <rPh sb="6" eb="7">
      <t>チョウ</t>
    </rPh>
    <rPh sb="13" eb="15">
      <t>イカ</t>
    </rPh>
    <phoneticPr fontId="3"/>
  </si>
  <si>
    <t>50Hz</t>
    <phoneticPr fontId="3"/>
  </si>
  <si>
    <t>新潟原動機株式会社</t>
    <rPh sb="0" eb="2">
      <t>ニイガタ</t>
    </rPh>
    <rPh sb="2" eb="5">
      <t>ゲンドウキ</t>
    </rPh>
    <rPh sb="5" eb="7">
      <t>カブシキ</t>
    </rPh>
    <rPh sb="7" eb="8">
      <t>カイ</t>
    </rPh>
    <rPh sb="8" eb="9">
      <t>シャ</t>
    </rPh>
    <phoneticPr fontId="3"/>
  </si>
  <si>
    <t>ガスエンジン28AGS</t>
    <phoneticPr fontId="3"/>
  </si>
  <si>
    <t>6L28AGS</t>
    <phoneticPr fontId="3"/>
  </si>
  <si>
    <t>JISB8121：2009</t>
    <phoneticPr fontId="3"/>
  </si>
  <si>
    <t>陸用営業ｸﾞﾙｰﾌﾟ</t>
    <rPh sb="0" eb="2">
      <t>リクヨウ</t>
    </rPh>
    <rPh sb="2" eb="4">
      <t>エイギョウ</t>
    </rPh>
    <phoneticPr fontId="3"/>
  </si>
  <si>
    <t>第一チーム</t>
    <rPh sb="0" eb="2">
      <t>ダイイチ</t>
    </rPh>
    <phoneticPr fontId="3"/>
  </si>
  <si>
    <t>03-4366-1221</t>
    <phoneticPr fontId="3"/>
  </si>
  <si>
    <t>http://niigata-power.com</t>
    <phoneticPr fontId="3"/>
  </si>
  <si>
    <t>A-10-001</t>
    <phoneticPr fontId="3"/>
  </si>
  <si>
    <t>ガスエンジン28AGS</t>
    <phoneticPr fontId="3"/>
  </si>
  <si>
    <t>03-4366-1221</t>
    <phoneticPr fontId="3"/>
  </si>
  <si>
    <t>A-09-003</t>
    <phoneticPr fontId="3"/>
  </si>
  <si>
    <t>蒸気ボイラ（炉筒煙管ボイラ）</t>
    <rPh sb="0" eb="2">
      <t>ジョウキ</t>
    </rPh>
    <rPh sb="6" eb="8">
      <t>ロトウ</t>
    </rPh>
    <rPh sb="8" eb="10">
      <t>エンカン</t>
    </rPh>
    <phoneticPr fontId="3"/>
  </si>
  <si>
    <t>1500 kg/h未満</t>
    <rPh sb="9" eb="11">
      <t>ミマン</t>
    </rPh>
    <phoneticPr fontId="3"/>
  </si>
  <si>
    <t>-</t>
    <phoneticPr fontId="3"/>
  </si>
  <si>
    <t>ボイラ効率（％）</t>
    <rPh sb="3" eb="5">
      <t>コウリツ</t>
    </rPh>
    <phoneticPr fontId="3"/>
  </si>
  <si>
    <t>株式会社高尾鉄工所</t>
    <rPh sb="0" eb="4">
      <t>カブシキガイシャ</t>
    </rPh>
    <rPh sb="4" eb="6">
      <t>タカオ</t>
    </rPh>
    <rPh sb="6" eb="9">
      <t>テッコウショ</t>
    </rPh>
    <phoneticPr fontId="3"/>
  </si>
  <si>
    <t>ガス専焼式炉筒煙管ボイラ</t>
    <rPh sb="2" eb="4">
      <t>センショウ</t>
    </rPh>
    <rPh sb="4" eb="5">
      <t>シキ</t>
    </rPh>
    <rPh sb="5" eb="7">
      <t>ロトウ</t>
    </rPh>
    <rPh sb="7" eb="9">
      <t>エンカン</t>
    </rPh>
    <phoneticPr fontId="3"/>
  </si>
  <si>
    <t>E-10</t>
    <phoneticPr fontId="3"/>
  </si>
  <si>
    <t>JISB8222-1993</t>
    <phoneticPr fontId="3"/>
  </si>
  <si>
    <t>技術部設計課</t>
    <rPh sb="0" eb="2">
      <t>ギジュツ</t>
    </rPh>
    <rPh sb="2" eb="3">
      <t>ブ</t>
    </rPh>
    <rPh sb="3" eb="5">
      <t>セッケイ</t>
    </rPh>
    <rPh sb="5" eb="6">
      <t>カ</t>
    </rPh>
    <phoneticPr fontId="3"/>
  </si>
  <si>
    <t>06-6332-5759</t>
    <phoneticPr fontId="3"/>
  </si>
  <si>
    <t>yamane@takao.boiler.co.jp</t>
    <phoneticPr fontId="3"/>
  </si>
  <si>
    <t>高度な技術力を結集し、よりクリーンで、より安全性を追求したボイラです。</t>
    <rPh sb="0" eb="2">
      <t>コウド</t>
    </rPh>
    <rPh sb="3" eb="6">
      <t>ギジュツリョク</t>
    </rPh>
    <rPh sb="7" eb="9">
      <t>ケッシュウ</t>
    </rPh>
    <rPh sb="21" eb="24">
      <t>アンゼンセイ</t>
    </rPh>
    <rPh sb="25" eb="27">
      <t>ツイキュウ</t>
    </rPh>
    <phoneticPr fontId="3"/>
  </si>
  <si>
    <t>1500 kg/h以上3000kg/h未満</t>
    <rPh sb="9" eb="11">
      <t>イジョウ</t>
    </rPh>
    <rPh sb="19" eb="21">
      <t>ミマン</t>
    </rPh>
    <phoneticPr fontId="3"/>
  </si>
  <si>
    <t>E-15</t>
    <phoneticPr fontId="3"/>
  </si>
  <si>
    <t>E-20</t>
    <phoneticPr fontId="3"/>
  </si>
  <si>
    <t>派生</t>
    <rPh sb="0" eb="2">
      <t>ハセイ</t>
    </rPh>
    <phoneticPr fontId="3"/>
  </si>
  <si>
    <t>JISB8222-1993</t>
    <phoneticPr fontId="3"/>
  </si>
  <si>
    <t>06-6332-5759</t>
    <phoneticPr fontId="3"/>
  </si>
  <si>
    <t>yamane@takao.boiler.co.jp</t>
    <phoneticPr fontId="3"/>
  </si>
  <si>
    <t>A-09-003</t>
    <phoneticPr fontId="3"/>
  </si>
  <si>
    <t>-</t>
    <phoneticPr fontId="3"/>
  </si>
  <si>
    <t>ガス専焼式小型炉筒煙管ボイラ</t>
    <rPh sb="2" eb="4">
      <t>センショウ</t>
    </rPh>
    <rPh sb="4" eb="5">
      <t>シキ</t>
    </rPh>
    <rPh sb="5" eb="7">
      <t>コガタ</t>
    </rPh>
    <rPh sb="7" eb="9">
      <t>ロトウ</t>
    </rPh>
    <rPh sb="9" eb="11">
      <t>エンカン</t>
    </rPh>
    <phoneticPr fontId="3"/>
  </si>
  <si>
    <t>SFT-1000G</t>
    <phoneticPr fontId="3"/>
  </si>
  <si>
    <t>ボイラ構造が簡単で取り扱いが容易です。また、取扱いに免許が必要なく、ボイラ技能講習修了者以上で使用できます。</t>
    <rPh sb="3" eb="5">
      <t>コウゾウ</t>
    </rPh>
    <rPh sb="6" eb="8">
      <t>カンタン</t>
    </rPh>
    <rPh sb="9" eb="10">
      <t>ト</t>
    </rPh>
    <rPh sb="11" eb="12">
      <t>アツカ</t>
    </rPh>
    <rPh sb="14" eb="16">
      <t>ヨウイ</t>
    </rPh>
    <rPh sb="22" eb="24">
      <t>トリアツカ</t>
    </rPh>
    <rPh sb="26" eb="28">
      <t>メンキョ</t>
    </rPh>
    <rPh sb="29" eb="31">
      <t>ヒツヨウ</t>
    </rPh>
    <rPh sb="37" eb="39">
      <t>ギノウ</t>
    </rPh>
    <rPh sb="39" eb="41">
      <t>コウシュウ</t>
    </rPh>
    <rPh sb="41" eb="44">
      <t>シュウリョウシャ</t>
    </rPh>
    <rPh sb="44" eb="46">
      <t>イジョウ</t>
    </rPh>
    <rPh sb="47" eb="49">
      <t>シヨウ</t>
    </rPh>
    <phoneticPr fontId="3"/>
  </si>
  <si>
    <t>SFT-1300G</t>
    <phoneticPr fontId="3"/>
  </si>
  <si>
    <t>SFT-1500G</t>
    <phoneticPr fontId="3"/>
  </si>
  <si>
    <t>SFT-1800G</t>
    <phoneticPr fontId="3"/>
  </si>
  <si>
    <t>SFT-2000G</t>
    <phoneticPr fontId="3"/>
  </si>
  <si>
    <t>オイル専焼式小型炉筒煙管ボイラ</t>
    <rPh sb="3" eb="5">
      <t>センショウ</t>
    </rPh>
    <rPh sb="5" eb="6">
      <t>シキ</t>
    </rPh>
    <rPh sb="6" eb="8">
      <t>コガタ</t>
    </rPh>
    <rPh sb="8" eb="10">
      <t>ロトウ</t>
    </rPh>
    <rPh sb="10" eb="12">
      <t>エンカン</t>
    </rPh>
    <phoneticPr fontId="3"/>
  </si>
  <si>
    <t>SFT-1000</t>
    <phoneticPr fontId="3"/>
  </si>
  <si>
    <t>SFT-1300</t>
    <phoneticPr fontId="3"/>
  </si>
  <si>
    <t>SFT-1500</t>
    <phoneticPr fontId="3"/>
  </si>
  <si>
    <t>SFT-1800</t>
    <phoneticPr fontId="3"/>
  </si>
  <si>
    <t>SFT-2000</t>
    <phoneticPr fontId="3"/>
  </si>
  <si>
    <t>A-07-001</t>
  </si>
  <si>
    <t>ヒートポンプ給湯機(空気熱源・一過式)</t>
    <rPh sb="6" eb="8">
      <t>キュウトウ</t>
    </rPh>
    <rPh sb="8" eb="9">
      <t>キ</t>
    </rPh>
    <rPh sb="10" eb="12">
      <t>クウキ</t>
    </rPh>
    <rPh sb="12" eb="14">
      <t>ネツゲン</t>
    </rPh>
    <rPh sb="15" eb="17">
      <t>イッカ</t>
    </rPh>
    <rPh sb="17" eb="18">
      <t>シキ</t>
    </rPh>
    <phoneticPr fontId="3"/>
  </si>
  <si>
    <t>10kW超20kW以下</t>
    <rPh sb="4" eb="5">
      <t>チョウ</t>
    </rPh>
    <rPh sb="9" eb="11">
      <t>イカ</t>
    </rPh>
    <phoneticPr fontId="3"/>
  </si>
  <si>
    <t>-</t>
  </si>
  <si>
    <t>株式会社　日本サーモエナー</t>
    <rPh sb="0" eb="2">
      <t>カブシキ</t>
    </rPh>
    <rPh sb="2" eb="4">
      <t>カイシャ</t>
    </rPh>
    <rPh sb="5" eb="7">
      <t>ニホン</t>
    </rPh>
    <phoneticPr fontId="3"/>
  </si>
  <si>
    <t>業務用ヒートポンプ給湯機</t>
    <rPh sb="0" eb="3">
      <t>ギョウムヨウ</t>
    </rPh>
    <rPh sb="9" eb="11">
      <t>キュウトウ</t>
    </rPh>
    <rPh sb="11" eb="12">
      <t>キ</t>
    </rPh>
    <phoneticPr fontId="3"/>
  </si>
  <si>
    <t>GEC-05H3</t>
  </si>
  <si>
    <t>JRA4060:2014</t>
  </si>
  <si>
    <t>事業企画部</t>
    <rPh sb="0" eb="2">
      <t>ジギョウ</t>
    </rPh>
    <rPh sb="2" eb="4">
      <t>キカク</t>
    </rPh>
    <rPh sb="4" eb="5">
      <t>ブ</t>
    </rPh>
    <phoneticPr fontId="3"/>
  </si>
  <si>
    <t>03-6408-8254</t>
  </si>
  <si>
    <t>seihin@n-thermo.co.jp</t>
  </si>
  <si>
    <t>高機能リモコン搭載
リモコン1台で熱源機8台まで接続可能</t>
    <rPh sb="0" eb="3">
      <t>コウキノウ</t>
    </rPh>
    <rPh sb="7" eb="9">
      <t>トウサイ</t>
    </rPh>
    <rPh sb="15" eb="16">
      <t>ダイ</t>
    </rPh>
    <rPh sb="17" eb="20">
      <t>ネツゲンキ</t>
    </rPh>
    <rPh sb="21" eb="22">
      <t>ダイ</t>
    </rPh>
    <rPh sb="24" eb="26">
      <t>セツゾク</t>
    </rPh>
    <rPh sb="26" eb="28">
      <t>カノウ</t>
    </rPh>
    <phoneticPr fontId="3"/>
  </si>
  <si>
    <t>20kW超30kW以下</t>
    <rPh sb="4" eb="5">
      <t>チョウ</t>
    </rPh>
    <rPh sb="9" eb="11">
      <t>イカ</t>
    </rPh>
    <phoneticPr fontId="3"/>
  </si>
  <si>
    <t>GEC-10MB</t>
  </si>
  <si>
    <t>2段階圧縮機式“スクロータリーコンプレッサ”搭載
-25℃までの極寒条件でも90℃出湯が可能</t>
    <rPh sb="1" eb="3">
      <t>ダンカイ</t>
    </rPh>
    <rPh sb="3" eb="6">
      <t>アッシュクキ</t>
    </rPh>
    <rPh sb="6" eb="7">
      <t>シキ</t>
    </rPh>
    <rPh sb="22" eb="24">
      <t>トウサイ</t>
    </rPh>
    <rPh sb="32" eb="34">
      <t>ゴクカン</t>
    </rPh>
    <rPh sb="34" eb="36">
      <t>ジョウケン</t>
    </rPh>
    <rPh sb="41" eb="43">
      <t>シュットウ</t>
    </rPh>
    <rPh sb="44" eb="46">
      <t>カノウ</t>
    </rPh>
    <phoneticPr fontId="3"/>
  </si>
  <si>
    <t>30kW超40kW以下</t>
    <rPh sb="4" eb="5">
      <t>チョウ</t>
    </rPh>
    <rPh sb="9" eb="11">
      <t>イカ</t>
    </rPh>
    <phoneticPr fontId="3"/>
  </si>
  <si>
    <t>GEC-20D</t>
  </si>
  <si>
    <t>最大能力モードで56kWの大型機種
外気温度が-15℃の寒冷地にも設置可能</t>
    <rPh sb="0" eb="2">
      <t>サイダイ</t>
    </rPh>
    <rPh sb="2" eb="4">
      <t>ノウリョク</t>
    </rPh>
    <rPh sb="13" eb="15">
      <t>オオガタ</t>
    </rPh>
    <rPh sb="15" eb="17">
      <t>キシュ</t>
    </rPh>
    <rPh sb="18" eb="20">
      <t>ガイキ</t>
    </rPh>
    <rPh sb="20" eb="22">
      <t>オンド</t>
    </rPh>
    <rPh sb="28" eb="31">
      <t>カンレイチ</t>
    </rPh>
    <rPh sb="33" eb="35">
      <t>セッチ</t>
    </rPh>
    <rPh sb="35" eb="37">
      <t>カノウ</t>
    </rPh>
    <phoneticPr fontId="3"/>
  </si>
  <si>
    <t>寒冷地仕様</t>
    <rPh sb="0" eb="3">
      <t>カンレイチ</t>
    </rPh>
    <rPh sb="3" eb="5">
      <t>シヨウ</t>
    </rPh>
    <phoneticPr fontId="3"/>
  </si>
  <si>
    <t>GEC-05H3-K</t>
  </si>
  <si>
    <t>高機能リモコン搭載
リモコン1台で熱源機8台まで接続可能
-25℃の寒冷地にも設置可能</t>
    <rPh sb="0" eb="3">
      <t>コウキノウ</t>
    </rPh>
    <rPh sb="7" eb="9">
      <t>トウサイ</t>
    </rPh>
    <rPh sb="15" eb="16">
      <t>ダイ</t>
    </rPh>
    <rPh sb="17" eb="20">
      <t>ネツゲンキ</t>
    </rPh>
    <rPh sb="21" eb="22">
      <t>ダイ</t>
    </rPh>
    <rPh sb="24" eb="26">
      <t>セツゾク</t>
    </rPh>
    <rPh sb="26" eb="28">
      <t>カノウ</t>
    </rPh>
    <rPh sb="34" eb="37">
      <t>カンレイチ</t>
    </rPh>
    <rPh sb="39" eb="41">
      <t>セッチ</t>
    </rPh>
    <rPh sb="41" eb="43">
      <t>カノウ</t>
    </rPh>
    <phoneticPr fontId="3"/>
  </si>
  <si>
    <t>A-09-001</t>
  </si>
  <si>
    <t>温水ボイラ</t>
    <rPh sb="0" eb="2">
      <t>オンスイ</t>
    </rPh>
    <phoneticPr fontId="3"/>
  </si>
  <si>
    <t>1000kW未満</t>
    <rPh sb="6" eb="8">
      <t>ミマン</t>
    </rPh>
    <phoneticPr fontId="3"/>
  </si>
  <si>
    <t>%</t>
  </si>
  <si>
    <t>潜熱回収型真空式温水機
スーパーバコティンヒーター</t>
    <rPh sb="0" eb="2">
      <t>センネツ</t>
    </rPh>
    <rPh sb="2" eb="5">
      <t>カイシュウガタ</t>
    </rPh>
    <rPh sb="5" eb="7">
      <t>シンクウ</t>
    </rPh>
    <rPh sb="7" eb="8">
      <t>シキ</t>
    </rPh>
    <rPh sb="8" eb="10">
      <t>オンスイ</t>
    </rPh>
    <rPh sb="10" eb="11">
      <t>キ</t>
    </rPh>
    <phoneticPr fontId="3"/>
  </si>
  <si>
    <t>GTLH-500BN</t>
  </si>
  <si>
    <t>JIS B8222-1993</t>
  </si>
  <si>
    <t>世界初の潜熱回収型真空式温水機
比例制御燃焼方式の採用により負荷が定格の20％になるまでバーナーを停止する必要がないため、起動と停止の繰り返しによる効率の低下を抑えることができます</t>
  </si>
  <si>
    <t>GTLH-500AN</t>
  </si>
  <si>
    <t>GTLH-500CN</t>
  </si>
  <si>
    <t>GTLH-500AP</t>
  </si>
  <si>
    <t>GTLH-500BP</t>
  </si>
  <si>
    <t>GTLH-500CP</t>
  </si>
  <si>
    <t>GTLH-500AN-S</t>
  </si>
  <si>
    <t>GTLH-500BN-S</t>
  </si>
  <si>
    <t>GTLH-500AP-S</t>
  </si>
  <si>
    <t>GTLH-500BP-S</t>
  </si>
  <si>
    <t>A-09-002</t>
  </si>
  <si>
    <t>蒸気ボイラ(貫流ボイラ)</t>
    <rPh sb="0" eb="2">
      <t>ジョウキ</t>
    </rPh>
    <rPh sb="6" eb="8">
      <t>カンリュウ</t>
    </rPh>
    <phoneticPr fontId="3"/>
  </si>
  <si>
    <t>1500kg/h未満</t>
    <rPh sb="8" eb="10">
      <t>ミマン</t>
    </rPh>
    <phoneticPr fontId="3"/>
  </si>
  <si>
    <t>ドレンが発生する潜熱回収型は対象外とする</t>
    <rPh sb="4" eb="6">
      <t>ハッセイ</t>
    </rPh>
    <rPh sb="8" eb="10">
      <t>センネツ</t>
    </rPh>
    <rPh sb="10" eb="13">
      <t>カイシュウガタ</t>
    </rPh>
    <rPh sb="14" eb="17">
      <t>タイショウガイ</t>
    </rPh>
    <phoneticPr fontId="3"/>
  </si>
  <si>
    <t>簡易貫流ボイラ
エクオス・リンクス</t>
    <rPh sb="0" eb="2">
      <t>カンイ</t>
    </rPh>
    <rPh sb="2" eb="4">
      <t>カンリュウ</t>
    </rPh>
    <phoneticPr fontId="3"/>
  </si>
  <si>
    <t>EQRH-1001NM</t>
  </si>
  <si>
    <t xml:space="preserve">簡易貫流ボイラでは業界初の燃焼四位置制御を採用し、低負荷時でのバーナーの発停をなくし、ボイラ効率を向上した。
新開発の缶体構造で低空気比燃焼を実現し、低圧損化も実現した。
送風機の消費電力を約40％削減し、併せて静音性の向上を実現した。
蒸気圧力と燃焼量に応じた水位制御で、全負荷領域において安定した乾き蒸気の提供を実現した。
</t>
  </si>
  <si>
    <t>EQRH-1001LM</t>
  </si>
  <si>
    <t>1500kg/h以上3000kg/h未満</t>
    <rPh sb="8" eb="10">
      <t>イジョウ</t>
    </rPh>
    <rPh sb="18" eb="20">
      <t>ミマン</t>
    </rPh>
    <phoneticPr fontId="3"/>
  </si>
  <si>
    <t>小型貫流ボイラ
スーパーエクオス</t>
    <rPh sb="0" eb="2">
      <t>コガタ</t>
    </rPh>
    <rPh sb="2" eb="4">
      <t>カンリュウ</t>
    </rPh>
    <phoneticPr fontId="3"/>
  </si>
  <si>
    <t>EQi-2000NM</t>
  </si>
  <si>
    <t>新開発のジェットフィルム燃焼技術により、低空気比にて超低エミッション燃焼を実現
ターンダウン比を5：1まで絞り、高い運転効率を実現した
燃焼量と圧力のパラメータに応じた水位制御と、新設計の気水分離器により良質な蒸気を供給</t>
    <rPh sb="0" eb="3">
      <t>シンカイハツ</t>
    </rPh>
    <rPh sb="12" eb="14">
      <t>ネンショウ</t>
    </rPh>
    <rPh sb="14" eb="16">
      <t>ギジュツ</t>
    </rPh>
    <rPh sb="20" eb="21">
      <t>テイ</t>
    </rPh>
    <rPh sb="21" eb="23">
      <t>クウキ</t>
    </rPh>
    <rPh sb="23" eb="24">
      <t>ヒ</t>
    </rPh>
    <rPh sb="26" eb="27">
      <t>チョウ</t>
    </rPh>
    <rPh sb="27" eb="28">
      <t>テイ</t>
    </rPh>
    <rPh sb="34" eb="36">
      <t>ネンショウ</t>
    </rPh>
    <rPh sb="37" eb="39">
      <t>ジツゲン</t>
    </rPh>
    <rPh sb="46" eb="47">
      <t>ヒ</t>
    </rPh>
    <rPh sb="53" eb="54">
      <t>シボ</t>
    </rPh>
    <rPh sb="56" eb="57">
      <t>タカ</t>
    </rPh>
    <rPh sb="58" eb="60">
      <t>ウンテン</t>
    </rPh>
    <rPh sb="60" eb="62">
      <t>コウリツ</t>
    </rPh>
    <rPh sb="63" eb="65">
      <t>ジツゲン</t>
    </rPh>
    <rPh sb="68" eb="70">
      <t>ネンショウ</t>
    </rPh>
    <rPh sb="70" eb="71">
      <t>リョウ</t>
    </rPh>
    <rPh sb="72" eb="74">
      <t>アツリョク</t>
    </rPh>
    <rPh sb="81" eb="82">
      <t>オウ</t>
    </rPh>
    <rPh sb="84" eb="86">
      <t>スイイ</t>
    </rPh>
    <rPh sb="86" eb="88">
      <t>セイギョ</t>
    </rPh>
    <rPh sb="90" eb="93">
      <t>シンセッケイ</t>
    </rPh>
    <rPh sb="94" eb="96">
      <t>キスイ</t>
    </rPh>
    <rPh sb="96" eb="98">
      <t>ブンリ</t>
    </rPh>
    <rPh sb="98" eb="99">
      <t>キ</t>
    </rPh>
    <rPh sb="102" eb="104">
      <t>リョウシツ</t>
    </rPh>
    <rPh sb="105" eb="107">
      <t>ジョウキ</t>
    </rPh>
    <rPh sb="108" eb="110">
      <t>キョウキュウ</t>
    </rPh>
    <phoneticPr fontId="3"/>
  </si>
  <si>
    <t>EQi-2000LM</t>
  </si>
  <si>
    <t>EQi-2500NM</t>
  </si>
  <si>
    <t>EQi-2500LM</t>
  </si>
  <si>
    <t>3000kg/h以上7200kg/h未満</t>
    <rPh sb="8" eb="10">
      <t>イジョウ</t>
    </rPh>
    <rPh sb="18" eb="20">
      <t>ミマン</t>
    </rPh>
    <phoneticPr fontId="3"/>
  </si>
  <si>
    <t>EQi-3000NM</t>
  </si>
  <si>
    <t xml:space="preserve">燃焼四位置制御を採用し低負荷時でのバーナーの発停をなくし、ボイラ効率を向上
低騒音設計
給水ポンプ・送風機をインバータ制御を採用
</t>
  </si>
  <si>
    <t>EQi-3000LM</t>
  </si>
  <si>
    <t>貫流ボイラ
スーパーエクオス</t>
    <rPh sb="0" eb="2">
      <t>カンリュウ</t>
    </rPh>
    <phoneticPr fontId="3"/>
  </si>
  <si>
    <t>EQi-6001NM</t>
  </si>
  <si>
    <t>定格効率99％を実現し部分負荷効率では100％以上を達成
幅広い圧力範囲において蒸気乾き度99.5以上を実現
圧力制御はPI制御により、負荷静定時、負荷変動時を問わずボイラ圧力は安定
新開発のバーナでは低空気比燃焼が可能であり、低Noxも実現した。さらに燃焼量を12～100％で比例制御することで、負荷要求にきめ細かく対応
給水量変動応答ブロー制御を採用
静音設計・連結設置可能
連続パイロット制御（オプション対応）</t>
    <rPh sb="0" eb="2">
      <t>テイカク</t>
    </rPh>
    <rPh sb="2" eb="4">
      <t>コウリツ</t>
    </rPh>
    <rPh sb="8" eb="10">
      <t>ジツゲン</t>
    </rPh>
    <rPh sb="11" eb="13">
      <t>ブブン</t>
    </rPh>
    <rPh sb="13" eb="15">
      <t>フカ</t>
    </rPh>
    <rPh sb="15" eb="17">
      <t>コウリツ</t>
    </rPh>
    <rPh sb="23" eb="25">
      <t>イジョウ</t>
    </rPh>
    <rPh sb="26" eb="28">
      <t>タッセイ</t>
    </rPh>
    <rPh sb="29" eb="31">
      <t>ハバヒロ</t>
    </rPh>
    <rPh sb="32" eb="34">
      <t>アツリョク</t>
    </rPh>
    <rPh sb="34" eb="36">
      <t>ハンイ</t>
    </rPh>
    <rPh sb="40" eb="42">
      <t>ジョウキ</t>
    </rPh>
    <rPh sb="42" eb="43">
      <t>カワ</t>
    </rPh>
    <rPh sb="44" eb="45">
      <t>ド</t>
    </rPh>
    <rPh sb="49" eb="51">
      <t>イジョウ</t>
    </rPh>
    <rPh sb="52" eb="54">
      <t>ジツゲン</t>
    </rPh>
    <rPh sb="55" eb="57">
      <t>アツリョク</t>
    </rPh>
    <rPh sb="57" eb="59">
      <t>セイギョ</t>
    </rPh>
    <rPh sb="62" eb="64">
      <t>セイギョ</t>
    </rPh>
    <rPh sb="68" eb="70">
      <t>フカ</t>
    </rPh>
    <rPh sb="70" eb="71">
      <t>ジョウ</t>
    </rPh>
    <rPh sb="71" eb="73">
      <t>テイジ</t>
    </rPh>
    <rPh sb="74" eb="76">
      <t>フカ</t>
    </rPh>
    <rPh sb="76" eb="78">
      <t>ヘンドウ</t>
    </rPh>
    <rPh sb="78" eb="79">
      <t>ジ</t>
    </rPh>
    <rPh sb="80" eb="81">
      <t>ト</t>
    </rPh>
    <rPh sb="86" eb="88">
      <t>アツリョク</t>
    </rPh>
    <rPh sb="89" eb="91">
      <t>アンテイ</t>
    </rPh>
    <rPh sb="92" eb="95">
      <t>シンカイハツ</t>
    </rPh>
    <rPh sb="101" eb="102">
      <t>テイ</t>
    </rPh>
    <rPh sb="102" eb="104">
      <t>クウキ</t>
    </rPh>
    <rPh sb="104" eb="105">
      <t>ヒ</t>
    </rPh>
    <rPh sb="105" eb="107">
      <t>ネンショウ</t>
    </rPh>
    <rPh sb="108" eb="110">
      <t>カノウ</t>
    </rPh>
    <rPh sb="114" eb="115">
      <t>テイ</t>
    </rPh>
    <rPh sb="119" eb="121">
      <t>ジツゲン</t>
    </rPh>
    <rPh sb="127" eb="129">
      <t>ネンショウ</t>
    </rPh>
    <rPh sb="129" eb="130">
      <t>リョウ</t>
    </rPh>
    <rPh sb="139" eb="141">
      <t>ヒレイ</t>
    </rPh>
    <rPh sb="141" eb="143">
      <t>セイギョ</t>
    </rPh>
    <rPh sb="149" eb="151">
      <t>フカ</t>
    </rPh>
    <rPh sb="151" eb="153">
      <t>ヨウキュウ</t>
    </rPh>
    <rPh sb="156" eb="157">
      <t>コマ</t>
    </rPh>
    <rPh sb="159" eb="161">
      <t>タイオウ</t>
    </rPh>
    <rPh sb="162" eb="164">
      <t>キュウスイ</t>
    </rPh>
    <rPh sb="164" eb="165">
      <t>リョウ</t>
    </rPh>
    <rPh sb="165" eb="167">
      <t>ヘンドウ</t>
    </rPh>
    <rPh sb="167" eb="169">
      <t>オウトウ</t>
    </rPh>
    <rPh sb="172" eb="174">
      <t>セイギョ</t>
    </rPh>
    <rPh sb="175" eb="177">
      <t>サイヨウ</t>
    </rPh>
    <rPh sb="183" eb="185">
      <t>レンケツ</t>
    </rPh>
    <rPh sb="185" eb="187">
      <t>セッチ</t>
    </rPh>
    <rPh sb="187" eb="189">
      <t>カノウ</t>
    </rPh>
    <rPh sb="190" eb="192">
      <t>レンゾク</t>
    </rPh>
    <rPh sb="197" eb="199">
      <t>セイギョ</t>
    </rPh>
    <rPh sb="205" eb="207">
      <t>タイオウ</t>
    </rPh>
    <phoneticPr fontId="3"/>
  </si>
  <si>
    <t>EQiH-6001NM</t>
  </si>
  <si>
    <t>A-09-003</t>
  </si>
  <si>
    <t>蒸気ボイラ(炉筒煙管ボイラ)</t>
    <rPh sb="0" eb="2">
      <t>ジョウキ</t>
    </rPh>
    <rPh sb="6" eb="7">
      <t>ロ</t>
    </rPh>
    <rPh sb="7" eb="8">
      <t>ツツ</t>
    </rPh>
    <rPh sb="8" eb="10">
      <t>エンカン</t>
    </rPh>
    <phoneticPr fontId="3"/>
  </si>
  <si>
    <t>炉筒煙管式ボイラ
ＲＥボイラ</t>
    <rPh sb="0" eb="1">
      <t>ロ</t>
    </rPh>
    <rPh sb="1" eb="2">
      <t>ツツ</t>
    </rPh>
    <rPh sb="2" eb="3">
      <t>ケムリ</t>
    </rPh>
    <rPh sb="3" eb="4">
      <t>クダ</t>
    </rPh>
    <rPh sb="4" eb="5">
      <t>シキ</t>
    </rPh>
    <phoneticPr fontId="3"/>
  </si>
  <si>
    <t>RE-15FⅡ</t>
  </si>
  <si>
    <t>独自の比例制御バーナでレイ空気比燃焼を実現
エアヒータによる排ガスの熱回収により高いボイラ効率を実現</t>
    <rPh sb="0" eb="2">
      <t>ドクジ</t>
    </rPh>
    <rPh sb="3" eb="5">
      <t>ヒレイ</t>
    </rPh>
    <rPh sb="5" eb="7">
      <t>セイギョ</t>
    </rPh>
    <rPh sb="13" eb="15">
      <t>クウキ</t>
    </rPh>
    <rPh sb="15" eb="16">
      <t>ヒ</t>
    </rPh>
    <rPh sb="16" eb="18">
      <t>ネンショウ</t>
    </rPh>
    <rPh sb="19" eb="21">
      <t>ジツゲン</t>
    </rPh>
    <rPh sb="30" eb="31">
      <t>ハイ</t>
    </rPh>
    <rPh sb="34" eb="35">
      <t>ネツ</t>
    </rPh>
    <rPh sb="35" eb="37">
      <t>カイシュウ</t>
    </rPh>
    <rPh sb="40" eb="41">
      <t>タカ</t>
    </rPh>
    <rPh sb="45" eb="47">
      <t>コウリツ</t>
    </rPh>
    <rPh sb="48" eb="50">
      <t>ジツゲン</t>
    </rPh>
    <phoneticPr fontId="3"/>
  </si>
  <si>
    <t>RE-20FⅡ</t>
  </si>
  <si>
    <t>A-09-004</t>
  </si>
  <si>
    <t>蒸気ボイラ(水管ボイラ)</t>
    <rPh sb="0" eb="2">
      <t>ジョウキ</t>
    </rPh>
    <rPh sb="6" eb="8">
      <t>スイカン</t>
    </rPh>
    <phoneticPr fontId="3"/>
  </si>
  <si>
    <t>水管ボイラ
SWシリーズ</t>
    <rPh sb="0" eb="2">
      <t>スイカン</t>
    </rPh>
    <phoneticPr fontId="3"/>
  </si>
  <si>
    <t>SWE4000KB</t>
  </si>
  <si>
    <t xml:space="preserve">独自の二重管を伝熱管に採用し、さらにエコノマイザによる排ガスの熱回収により高いボイラ効率を実現
適切な保有水量により、スピーディな起蒸を実現
</t>
    <rPh sb="0" eb="2">
      <t>ドクジ</t>
    </rPh>
    <rPh sb="3" eb="5">
      <t>ニジュウ</t>
    </rPh>
    <rPh sb="5" eb="6">
      <t>カン</t>
    </rPh>
    <rPh sb="7" eb="9">
      <t>デンネツ</t>
    </rPh>
    <rPh sb="9" eb="10">
      <t>カン</t>
    </rPh>
    <rPh sb="11" eb="13">
      <t>サイヨウ</t>
    </rPh>
    <rPh sb="27" eb="28">
      <t>ハイ</t>
    </rPh>
    <rPh sb="31" eb="32">
      <t>ネツ</t>
    </rPh>
    <rPh sb="32" eb="34">
      <t>カイシュウ</t>
    </rPh>
    <rPh sb="37" eb="38">
      <t>タカ</t>
    </rPh>
    <rPh sb="42" eb="44">
      <t>コウリツ</t>
    </rPh>
    <rPh sb="45" eb="47">
      <t>ジツゲン</t>
    </rPh>
    <rPh sb="48" eb="50">
      <t>テキセツ</t>
    </rPh>
    <rPh sb="51" eb="53">
      <t>ホユウ</t>
    </rPh>
    <rPh sb="53" eb="55">
      <t>スイリョウ</t>
    </rPh>
    <rPh sb="65" eb="66">
      <t>オ</t>
    </rPh>
    <rPh sb="66" eb="67">
      <t>ムシ</t>
    </rPh>
    <rPh sb="68" eb="70">
      <t>ジツゲン</t>
    </rPh>
    <phoneticPr fontId="3"/>
  </si>
  <si>
    <t>SWE4000GB</t>
  </si>
  <si>
    <t>SWAE4000KB</t>
  </si>
  <si>
    <t>SWAE4000GB</t>
  </si>
  <si>
    <t>SWE5000KB</t>
  </si>
  <si>
    <t>SWE5000GB</t>
  </si>
  <si>
    <t>SWAE5000KB</t>
  </si>
  <si>
    <t>SWAE5000GB</t>
  </si>
  <si>
    <t>A-01-003</t>
    <phoneticPr fontId="3"/>
  </si>
  <si>
    <t>パッケージエアコン（設備用）</t>
    <rPh sb="10" eb="12">
      <t>セツビ</t>
    </rPh>
    <rPh sb="12" eb="13">
      <t>ヨウ</t>
    </rPh>
    <phoneticPr fontId="3"/>
  </si>
  <si>
    <t>9.8kW</t>
    <phoneticPr fontId="3"/>
  </si>
  <si>
    <t>排熱利用型</t>
    <rPh sb="0" eb="2">
      <t>ハイネツ</t>
    </rPh>
    <rPh sb="2" eb="5">
      <t>リヨウガタ</t>
    </rPh>
    <phoneticPr fontId="3"/>
  </si>
  <si>
    <t>成績係数（COP)</t>
    <rPh sb="0" eb="2">
      <t>セイセキ</t>
    </rPh>
    <rPh sb="2" eb="4">
      <t>ケイスウ</t>
    </rPh>
    <phoneticPr fontId="3"/>
  </si>
  <si>
    <t>株式会社デンソー</t>
    <rPh sb="0" eb="2">
      <t>カブシキ</t>
    </rPh>
    <rPh sb="2" eb="4">
      <t>カイシャ</t>
    </rPh>
    <phoneticPr fontId="3"/>
  </si>
  <si>
    <t>ハイブリッド パワーコンディショナー クーラー</t>
    <phoneticPr fontId="3"/>
  </si>
  <si>
    <t>HCP0801DS</t>
    <phoneticPr fontId="3"/>
  </si>
  <si>
    <t>JISB8615-2に準拠
ただし、ﾕﾆｯﾄ吸い込み温度については55℃とする</t>
    <rPh sb="11" eb="13">
      <t>ジュンキョ</t>
    </rPh>
    <rPh sb="22" eb="23">
      <t>ス</t>
    </rPh>
    <rPh sb="24" eb="25">
      <t>コ</t>
    </rPh>
    <rPh sb="26" eb="28">
      <t>オンド</t>
    </rPh>
    <phoneticPr fontId="3"/>
  </si>
  <si>
    <t>空調冷熱事業部
新事業営業室
営業1課</t>
    <rPh sb="0" eb="2">
      <t>クウチョウ</t>
    </rPh>
    <rPh sb="2" eb="4">
      <t>レイネツ</t>
    </rPh>
    <rPh sb="4" eb="6">
      <t>ジギョウ</t>
    </rPh>
    <rPh sb="6" eb="7">
      <t>ブ</t>
    </rPh>
    <rPh sb="8" eb="11">
      <t>シンジギョウ</t>
    </rPh>
    <rPh sb="11" eb="14">
      <t>エイギョウシツ</t>
    </rPh>
    <rPh sb="15" eb="17">
      <t>エイギョウ</t>
    </rPh>
    <rPh sb="18" eb="19">
      <t>カ</t>
    </rPh>
    <phoneticPr fontId="3"/>
  </si>
  <si>
    <t>竹内 友浩</t>
    <rPh sb="0" eb="2">
      <t>タケウチ</t>
    </rPh>
    <rPh sb="3" eb="4">
      <t>トモ</t>
    </rPh>
    <rPh sb="4" eb="5">
      <t>ヒロ</t>
    </rPh>
    <phoneticPr fontId="3"/>
  </si>
  <si>
    <t>03-5478-7750</t>
    <phoneticPr fontId="3"/>
  </si>
  <si>
    <t>tomohiro_takeuchi@denso.co.jp</t>
    <phoneticPr fontId="3"/>
  </si>
  <si>
    <t>ﾒｶﾞｿｰﾗ等大型の太陽光発電所で使用されるパワーコンディショナーの冷却装置であり、沸騰冷却ｼｽﾃﾑと室内外機一体型クーラの最適制御により、パワーコンディショナー局舎空調の消費電力を削減（70～80％ パッケージエアコン比）する。室内外機一体型のため、現地での冷媒配管工事が不要であり、外気を入れない内気循環方式のため局舎内機器の長寿命化に貢献する。</t>
    <rPh sb="6" eb="7">
      <t>ナド</t>
    </rPh>
    <rPh sb="7" eb="9">
      <t>オオガタ</t>
    </rPh>
    <rPh sb="10" eb="12">
      <t>タイヨウ</t>
    </rPh>
    <rPh sb="12" eb="13">
      <t>コウ</t>
    </rPh>
    <rPh sb="13" eb="15">
      <t>ハツデン</t>
    </rPh>
    <rPh sb="15" eb="16">
      <t>ショ</t>
    </rPh>
    <rPh sb="17" eb="19">
      <t>シヨウ</t>
    </rPh>
    <rPh sb="34" eb="36">
      <t>レイキャク</t>
    </rPh>
    <rPh sb="36" eb="38">
      <t>ソウチ</t>
    </rPh>
    <rPh sb="42" eb="44">
      <t>フットウ</t>
    </rPh>
    <rPh sb="44" eb="46">
      <t>レイキャク</t>
    </rPh>
    <rPh sb="51" eb="53">
      <t>シツナイ</t>
    </rPh>
    <rPh sb="53" eb="54">
      <t>ガイ</t>
    </rPh>
    <rPh sb="54" eb="55">
      <t>キ</t>
    </rPh>
    <rPh sb="55" eb="58">
      <t>イッタイガタ</t>
    </rPh>
    <rPh sb="62" eb="64">
      <t>サイテキ</t>
    </rPh>
    <rPh sb="64" eb="66">
      <t>セイギョ</t>
    </rPh>
    <rPh sb="81" eb="82">
      <t>キョク</t>
    </rPh>
    <rPh sb="82" eb="83">
      <t>シャ</t>
    </rPh>
    <rPh sb="83" eb="85">
      <t>クウチョウ</t>
    </rPh>
    <rPh sb="86" eb="88">
      <t>ショウヒ</t>
    </rPh>
    <rPh sb="88" eb="90">
      <t>デンリョク</t>
    </rPh>
    <rPh sb="91" eb="93">
      <t>サクゲン</t>
    </rPh>
    <rPh sb="110" eb="111">
      <t>ヒ</t>
    </rPh>
    <rPh sb="115" eb="116">
      <t>シツ</t>
    </rPh>
    <rPh sb="116" eb="118">
      <t>ナイガイ</t>
    </rPh>
    <rPh sb="118" eb="119">
      <t>キ</t>
    </rPh>
    <rPh sb="119" eb="122">
      <t>イッタイガタ</t>
    </rPh>
    <rPh sb="126" eb="128">
      <t>ゲンチ</t>
    </rPh>
    <rPh sb="130" eb="132">
      <t>レイバイ</t>
    </rPh>
    <rPh sb="132" eb="134">
      <t>ハイカン</t>
    </rPh>
    <rPh sb="134" eb="136">
      <t>コウジ</t>
    </rPh>
    <rPh sb="137" eb="139">
      <t>フヨウ</t>
    </rPh>
    <rPh sb="143" eb="145">
      <t>ガイキ</t>
    </rPh>
    <rPh sb="146" eb="147">
      <t>イ</t>
    </rPh>
    <rPh sb="150" eb="151">
      <t>ナイ</t>
    </rPh>
    <rPh sb="151" eb="152">
      <t>キ</t>
    </rPh>
    <rPh sb="152" eb="154">
      <t>ジュンカン</t>
    </rPh>
    <rPh sb="154" eb="156">
      <t>ホウシキ</t>
    </rPh>
    <rPh sb="159" eb="160">
      <t>キョク</t>
    </rPh>
    <rPh sb="160" eb="161">
      <t>シャ</t>
    </rPh>
    <rPh sb="161" eb="162">
      <t>ナイ</t>
    </rPh>
    <rPh sb="162" eb="164">
      <t>キキ</t>
    </rPh>
    <rPh sb="165" eb="166">
      <t>チョウ</t>
    </rPh>
    <rPh sb="166" eb="168">
      <t>ジュミョウ</t>
    </rPh>
    <rPh sb="168" eb="169">
      <t>カ</t>
    </rPh>
    <rPh sb="170" eb="172">
      <t>コウケン</t>
    </rPh>
    <phoneticPr fontId="3"/>
  </si>
  <si>
    <t>D-06-001</t>
    <phoneticPr fontId="9"/>
  </si>
  <si>
    <t>ガス温水機器
（エコジョーズ）</t>
    <phoneticPr fontId="9"/>
  </si>
  <si>
    <t>－</t>
    <phoneticPr fontId="9"/>
  </si>
  <si>
    <t>風呂給湯兼用機</t>
    <rPh sb="6" eb="7">
      <t>キ</t>
    </rPh>
    <phoneticPr fontId="9"/>
  </si>
  <si>
    <t>エネルギー消費効率</t>
    <phoneticPr fontId="9"/>
  </si>
  <si>
    <t>株式会社ノーリツ</t>
    <rPh sb="0" eb="2">
      <t>カブシキ</t>
    </rPh>
    <rPh sb="2" eb="4">
      <t>カイシャ</t>
    </rPh>
    <phoneticPr fontId="9"/>
  </si>
  <si>
    <t>ガスふろ給湯器</t>
    <rPh sb="4" eb="7">
      <t>キュウトウキ</t>
    </rPh>
    <phoneticPr fontId="9"/>
  </si>
  <si>
    <t>GT-C1652AWX-2 BL</t>
    <phoneticPr fontId="9"/>
  </si>
  <si>
    <t>○</t>
    <phoneticPr fontId="9"/>
  </si>
  <si>
    <t>JISS2109:2010R</t>
    <phoneticPr fontId="9"/>
  </si>
  <si>
    <t>×</t>
    <phoneticPr fontId="9"/>
  </si>
  <si>
    <t>JISS2093:1996</t>
    <phoneticPr fontId="9"/>
  </si>
  <si>
    <t>ノーリツコンタクトセンター</t>
    <phoneticPr fontId="9"/>
  </si>
  <si>
    <t>音声ガイダンスにより、ご希望の窓口におつなぎいたします</t>
    <phoneticPr fontId="9"/>
  </si>
  <si>
    <t>０１２０－９１１－０２６</t>
    <phoneticPr fontId="9"/>
  </si>
  <si>
    <t>http://www.noritz.co.jp/</t>
    <phoneticPr fontId="9"/>
  </si>
  <si>
    <t>ガスを燃やした熱で水を温めるガスふろ給湯器であり、本製品は従来では捨てられていた燃焼排熱を潜熱回収することにより高効率化し、環境負荷の削減を実現している。</t>
    <rPh sb="3" eb="4">
      <t>モ</t>
    </rPh>
    <rPh sb="7" eb="8">
      <t>ネツ</t>
    </rPh>
    <rPh sb="9" eb="10">
      <t>ミズ</t>
    </rPh>
    <rPh sb="11" eb="12">
      <t>アタタ</t>
    </rPh>
    <rPh sb="18" eb="21">
      <t>キュウトウキ</t>
    </rPh>
    <rPh sb="25" eb="26">
      <t>ホン</t>
    </rPh>
    <rPh sb="26" eb="28">
      <t>セイヒン</t>
    </rPh>
    <rPh sb="62" eb="64">
      <t>カンキョウ</t>
    </rPh>
    <rPh sb="64" eb="66">
      <t>フカ</t>
    </rPh>
    <rPh sb="67" eb="69">
      <t>サクゲン</t>
    </rPh>
    <rPh sb="70" eb="72">
      <t>ジツゲン</t>
    </rPh>
    <phoneticPr fontId="9"/>
  </si>
  <si>
    <t>GT-C1652AWX-H-2 BL</t>
  </si>
  <si>
    <t>派生</t>
    <rPh sb="0" eb="2">
      <t>ハセイ</t>
    </rPh>
    <phoneticPr fontId="9"/>
  </si>
  <si>
    <t>JISS2109:2010R</t>
    <phoneticPr fontId="9"/>
  </si>
  <si>
    <t>JISS2093:1996</t>
    <phoneticPr fontId="9"/>
  </si>
  <si>
    <t>ノーリツコンタクトセンター</t>
    <phoneticPr fontId="9"/>
  </si>
  <si>
    <t>音声ガイダンスにより、ご希望の窓口におつなぎいたします</t>
    <phoneticPr fontId="9"/>
  </si>
  <si>
    <t>０１２０－９１１－０２６</t>
    <phoneticPr fontId="9"/>
  </si>
  <si>
    <t>http://www.noritz.co.jp/</t>
    <phoneticPr fontId="9"/>
  </si>
  <si>
    <t>D-06-001</t>
  </si>
  <si>
    <t>ガス温水機器
（エコジョーズ）</t>
    <phoneticPr fontId="9"/>
  </si>
  <si>
    <t>－</t>
    <phoneticPr fontId="9"/>
  </si>
  <si>
    <t>エネルギー消費効率</t>
    <phoneticPr fontId="9"/>
  </si>
  <si>
    <t>GT-C1652AWX-H-KS BL</t>
  </si>
  <si>
    <t>GT-C1652AWX-JKR-2 BL</t>
  </si>
  <si>
    <t>GT-C1652AWX-KS BL</t>
  </si>
  <si>
    <t>GT-C1652AWX-KS BL-TG</t>
  </si>
  <si>
    <t>GT-C1652AWX-L-2 BL</t>
  </si>
  <si>
    <t>GT-C1652AWX-L-KS BL</t>
  </si>
  <si>
    <t>GT-C1652AWX-PS-2 BL</t>
  </si>
  <si>
    <t>GT-C1652AWX-PS-KS BL</t>
  </si>
  <si>
    <t>GT-C1652AWX-SFF-2 BL</t>
  </si>
  <si>
    <t>GT-C1652AWX-SFF-KR-2 BL</t>
  </si>
  <si>
    <t>GT-C1652AWX-T-2 BL</t>
  </si>
  <si>
    <t>GT-C1652AWX-TB-2 BL</t>
  </si>
  <si>
    <t>GT-C1652AWX-TB-KS BL</t>
  </si>
  <si>
    <t>GT-C1652AWX-T-KS BL</t>
  </si>
  <si>
    <t>GT-C1652ARX-2 BL</t>
  </si>
  <si>
    <t>GT-C1652ARX-2 BL-TG</t>
  </si>
  <si>
    <t>GT-C1652SARX-2 BL</t>
  </si>
  <si>
    <t>GT-C1652SARX-2 BL-TG</t>
  </si>
  <si>
    <t>GT-C1652SAWX-2 BL</t>
  </si>
  <si>
    <t>GT-C1652SAWX-H-2 BL</t>
  </si>
  <si>
    <t>GT-C1652SAWX-H-KS BL</t>
  </si>
  <si>
    <t>GT-C1652SAWX-JKR-2 BL</t>
  </si>
  <si>
    <t>GT-C1652SAWX-KS BL</t>
  </si>
  <si>
    <t>GT-C1652SAWX-KS BL-TG</t>
  </si>
  <si>
    <t>GT-C1652SAWX-L-2 BL</t>
  </si>
  <si>
    <t>GT-C1652SAWX-L-KS BL</t>
  </si>
  <si>
    <t>GT-C1652SAWX-PS-2 BL</t>
  </si>
  <si>
    <t>GT-C1652SAWX-PS-KS BL</t>
  </si>
  <si>
    <t>GT-C1652SAWX-SFF-2 BL</t>
  </si>
  <si>
    <t>GT-C1652SAWX-SFF-KR-2 BL</t>
  </si>
  <si>
    <t>GT-C1652SAWX-T-2 BL</t>
  </si>
  <si>
    <t>GT-C1652SAWX-TB-2 BL</t>
  </si>
  <si>
    <t>GT-C1652SAWX-TB-KS BL</t>
  </si>
  <si>
    <t>GT-C1652SAWX-T-KS BL</t>
  </si>
  <si>
    <t>GT-CP1652AWX-H-2 BL</t>
  </si>
  <si>
    <t>GT-CP1652AWX-H-KS BL</t>
  </si>
  <si>
    <t>GT-CP1652AWX-L-2 BL</t>
  </si>
  <si>
    <t>GT-CP1652AWX-L-KS BL</t>
  </si>
  <si>
    <t>GT-CP1652AWX-PS-2 BL</t>
  </si>
  <si>
    <t>GT-CP1652AWX-PS-KS BL</t>
  </si>
  <si>
    <t>GT-CP1652AWX-T-2 BL</t>
  </si>
  <si>
    <t>GT-CP1652AWX-TB-2 BL</t>
  </si>
  <si>
    <t>GT-CP1652AWX-TB-KS BL</t>
  </si>
  <si>
    <t>GT-CP1652AWX-T-KS BL</t>
  </si>
  <si>
    <t>GT-CP1652SAWX-H-2 BL</t>
  </si>
  <si>
    <t>GT-CP1652SAWX-H-KS BL</t>
  </si>
  <si>
    <t>GT-CP1652SAWX-L-2 BL</t>
  </si>
  <si>
    <t>GT-CP1652SAWX-L-KS BL</t>
  </si>
  <si>
    <t>GT-CP1652SAWX-PS-2 BL</t>
  </si>
  <si>
    <t>GT-CP1652SAWX-PS-KS BL</t>
  </si>
  <si>
    <t>GT-CP1652SAWX-T-2 BL</t>
  </si>
  <si>
    <t>GT-CP1652SAWX-TB-2 BL</t>
  </si>
  <si>
    <t>GT-CP1652SAWX-TB-KS BL</t>
  </si>
  <si>
    <t>GT-CP1652SAWX-T-KS BL</t>
  </si>
  <si>
    <t>GT-CV1652AWX-H-2 BL</t>
  </si>
  <si>
    <t>GT-CV1652AWX-L-2 BL</t>
  </si>
  <si>
    <t>GT-CV1652AWX-PS-2 BL</t>
  </si>
  <si>
    <t>GT-CV1652AWX-PS-2 BL-TG</t>
  </si>
  <si>
    <t>GT-CV1652AWX-T-2 BL</t>
  </si>
  <si>
    <t>GT-CV1652AWX-TB-2 BL</t>
  </si>
  <si>
    <t>GT-CV1652SAWX-H-2 BL</t>
  </si>
  <si>
    <t>GT-CV1652SAWX-L-2 BL</t>
  </si>
  <si>
    <t>GT-CV1652SAWX-PS-2 BL</t>
  </si>
  <si>
    <t>GT-CV1652SAWX-PS-2 BL-TG</t>
  </si>
  <si>
    <t>GT-CV1652SAWX-T-2 BL</t>
  </si>
  <si>
    <t>GT-CV1652SAWX-TB-2 BL</t>
  </si>
  <si>
    <t>GRQ-C1652AX-2 BL</t>
    <phoneticPr fontId="9"/>
  </si>
  <si>
    <t>○</t>
    <phoneticPr fontId="9"/>
  </si>
  <si>
    <t>×</t>
    <phoneticPr fontId="9"/>
  </si>
  <si>
    <t>GRQ-C1652SAX-2 BL</t>
  </si>
  <si>
    <t>GRQ-C1652SAX-2 BL-TG</t>
  </si>
  <si>
    <t>暖房給湯兼用機</t>
    <rPh sb="0" eb="2">
      <t>ダンボウ</t>
    </rPh>
    <rPh sb="6" eb="7">
      <t>キ</t>
    </rPh>
    <phoneticPr fontId="9"/>
  </si>
  <si>
    <t>ガス温水暖房付ふろ給湯器</t>
    <rPh sb="2" eb="4">
      <t>オンスイ</t>
    </rPh>
    <rPh sb="4" eb="6">
      <t>ダンボウ</t>
    </rPh>
    <rPh sb="6" eb="7">
      <t>ツ</t>
    </rPh>
    <rPh sb="9" eb="12">
      <t>キュウトウキ</t>
    </rPh>
    <phoneticPr fontId="9"/>
  </si>
  <si>
    <t>GTH-C2450AW3H BL</t>
    <phoneticPr fontId="9"/>
  </si>
  <si>
    <t>ガスを燃やした熱で水を温めるガス温水暖房付ふろ給湯器であり、本製品は従来では捨てられていた燃焼排熱を潜熱回収することにより高効率化し、環境負荷の削減を実現している。</t>
    <rPh sb="3" eb="4">
      <t>モ</t>
    </rPh>
    <rPh sb="7" eb="8">
      <t>ネツ</t>
    </rPh>
    <rPh sb="9" eb="10">
      <t>ミズ</t>
    </rPh>
    <rPh sb="11" eb="12">
      <t>アタタ</t>
    </rPh>
    <rPh sb="16" eb="18">
      <t>オンスイ</t>
    </rPh>
    <rPh sb="18" eb="20">
      <t>ダンボウ</t>
    </rPh>
    <rPh sb="20" eb="21">
      <t>ツ</t>
    </rPh>
    <rPh sb="23" eb="26">
      <t>キュウトウキ</t>
    </rPh>
    <rPh sb="30" eb="31">
      <t>ホン</t>
    </rPh>
    <rPh sb="31" eb="33">
      <t>セイヒン</t>
    </rPh>
    <rPh sb="67" eb="69">
      <t>カンキョウ</t>
    </rPh>
    <rPh sb="69" eb="71">
      <t>フカ</t>
    </rPh>
    <rPh sb="72" eb="74">
      <t>サクゲン</t>
    </rPh>
    <rPh sb="75" eb="77">
      <t>ジツゲン</t>
    </rPh>
    <phoneticPr fontId="9"/>
  </si>
  <si>
    <t>GTH-C2450AW3H-H BL</t>
  </si>
  <si>
    <t>GTH-C2450AW3H-L BL</t>
  </si>
  <si>
    <t>GTH-C2450AW3H-TB BL</t>
  </si>
  <si>
    <t>GTH-C2450AW3H-T BL</t>
  </si>
  <si>
    <t>GTH-C2450SAW3H BL</t>
  </si>
  <si>
    <t>GTH-C2450SAW3H-H BL</t>
  </si>
  <si>
    <t>GTH-C2450SAW3H-L BL</t>
  </si>
  <si>
    <t>GTH-C2450SAW3H-TB BL</t>
  </si>
  <si>
    <t>GTH-C2450SAW3H-T BL</t>
  </si>
  <si>
    <t>GTH-C2451AW3H BL</t>
  </si>
  <si>
    <t>GTH-C2451AW3H-H BL</t>
  </si>
  <si>
    <t>GTH-C2451AW3H-L BL</t>
  </si>
  <si>
    <t>GTH-C2451AW3H-PFF BL</t>
  </si>
  <si>
    <t>GTH-C2451AW3H-TB BL</t>
  </si>
  <si>
    <t>GTH-C2451AW3H-T BL</t>
  </si>
  <si>
    <t>GTH-C2451AW6H BL</t>
  </si>
  <si>
    <t>GTH-C2451AW6H-H BL</t>
  </si>
  <si>
    <t>GTH-C2451AW6H-L BL</t>
  </si>
  <si>
    <t>GTH-C2451AW6H-PFF BL</t>
  </si>
  <si>
    <t>GTH-C2451AW6H-TB BL</t>
  </si>
  <si>
    <t>GTH-C2451AW6H-T BL</t>
  </si>
  <si>
    <t>GTH-C2451AWD BL</t>
  </si>
  <si>
    <t>GTH-C2451SAW3H BL</t>
  </si>
  <si>
    <t>GTH-C2451SAW3H-H BL</t>
  </si>
  <si>
    <t>GTH-C2451SAW3H-L BL</t>
  </si>
  <si>
    <t>GTH-C2451SAW3H-PFF BL</t>
  </si>
  <si>
    <t>GTH-C2451SAW3H-TB BL</t>
  </si>
  <si>
    <t>GTH-C2451SAW3H-T BL</t>
  </si>
  <si>
    <t>GTH-C2451SAW6H BL</t>
  </si>
  <si>
    <t>GTH-C2451SAW6H-H BL</t>
  </si>
  <si>
    <t>GTH-C2451SAW6H-L BL</t>
  </si>
  <si>
    <t>GTH-C2451SAW6H-PFF BL</t>
  </si>
  <si>
    <t>GTH-C2451SAW6H-TB BL</t>
  </si>
  <si>
    <t>GTH-C2451SAW6H-T BL</t>
  </si>
  <si>
    <t>GTH-C2451SAWD BL</t>
  </si>
  <si>
    <t>GTH-CP2450AW3H BL</t>
  </si>
  <si>
    <t>GTH-CP2450AW3H-H BL</t>
  </si>
  <si>
    <t>GTH-CP2450AW3H-L BL</t>
  </si>
  <si>
    <t>GTH-CP2450AW3H-TB BL</t>
  </si>
  <si>
    <t>GTH-CP2450AW3H-T BL</t>
  </si>
  <si>
    <t>GTH-CP2450SAW3H BL</t>
  </si>
  <si>
    <t>GTH-CP2450SAW3H-H BL</t>
  </si>
  <si>
    <t>GTH-CP2450SAW3H-L BL</t>
  </si>
  <si>
    <t>GTH-CP2450SAW3H-TB BL</t>
  </si>
  <si>
    <t>GTH-CP2450SAW3H-T BL</t>
  </si>
  <si>
    <t>GTH-CP2451AW3H BL</t>
  </si>
  <si>
    <t>GTH-CP2451AW3H-H BL</t>
  </si>
  <si>
    <t>GTH-CP2451AW3H-L BL</t>
  </si>
  <si>
    <t>GTH-CP2451AW3H-PFF BL</t>
  </si>
  <si>
    <t>GTH-CP2451AW3H-TB BL</t>
  </si>
  <si>
    <t>GTH-CP2451AW3H-T BL</t>
  </si>
  <si>
    <t>GTH-CP2451AW6H BL</t>
  </si>
  <si>
    <t>GTH-CP2451AW6H-H BL</t>
  </si>
  <si>
    <t>GTH-CP2451AW6H-L BL</t>
  </si>
  <si>
    <t>GTH-CP2451AW6H-PFF BL</t>
  </si>
  <si>
    <t>GTH-CP2451AW6H-TB BL</t>
  </si>
  <si>
    <t>GTH-CP2451AW6H-T BL</t>
  </si>
  <si>
    <t>GTH-CP2451SAW3H BL</t>
  </si>
  <si>
    <t>GTH-CP2451SAW3H-H BL</t>
  </si>
  <si>
    <t>GTH-CP2451SAW3H-L BL</t>
  </si>
  <si>
    <t>GTH-CP2451SAW3H-PFF BL</t>
  </si>
  <si>
    <t>GTH-CP2451SAW3H-TB BL</t>
  </si>
  <si>
    <t>GTH-CP2451SAW3H-T BL</t>
  </si>
  <si>
    <t>GTH-CP2451SAW6H BL</t>
  </si>
  <si>
    <t>GTH-CP2451SAW6H-H BL</t>
  </si>
  <si>
    <t>GTH-CP2451SAW6H-L BL</t>
  </si>
  <si>
    <t>GTH-CP2451SAW6H-PFF BL</t>
  </si>
  <si>
    <t>GTH-CP2451SAW6H-TB BL</t>
  </si>
  <si>
    <t>GTH-CP2451SAW6H-T BL</t>
  </si>
  <si>
    <t>GTH-C1650AW3H BL</t>
  </si>
  <si>
    <t>GTH-C1650SAW3H BL</t>
  </si>
  <si>
    <t>GTH-CV1650AW3H BL</t>
  </si>
  <si>
    <t>GTH-CV1650AW3H-H BL</t>
  </si>
  <si>
    <t>GTH-CV1650AW3H-L BL</t>
  </si>
  <si>
    <t>GTH-CV1650AW3H-TB BL</t>
  </si>
  <si>
    <t>GTH-CV1650AW3H-T BL</t>
  </si>
  <si>
    <t>GTH-CV1650SAW3H BL</t>
  </si>
  <si>
    <t>GTH-CV1650SAW3H-H BL</t>
  </si>
  <si>
    <t>GTH-CV1650SAW3H-L BL</t>
  </si>
  <si>
    <t>GTH-CV1650SAW3H-TB BL</t>
  </si>
  <si>
    <t>GTH-CV1650SAW3H-T BL</t>
  </si>
  <si>
    <t>GTH-CV2450AW3H BL</t>
  </si>
  <si>
    <t>GTH-CV2450AW3H-H BL</t>
  </si>
  <si>
    <t>GTH-CV2450AW3H-L BL</t>
  </si>
  <si>
    <t>GTH-CV2450AW3H-TB BL</t>
  </si>
  <si>
    <t>GTH-CV2450AW3H-T BL</t>
  </si>
  <si>
    <t>GTH-CV2450SAW3H BL</t>
  </si>
  <si>
    <t>GTH-CV2450SAW3H-H BL</t>
  </si>
  <si>
    <t>GTH-CV2450SAW3H-L BL</t>
  </si>
  <si>
    <t>GTH-CV2450SAW3H-TB BL</t>
  </si>
  <si>
    <t>GTH-CV2450SAW3H-T BL</t>
  </si>
  <si>
    <t>GTH-CV2451AW6H BL</t>
  </si>
  <si>
    <t>GTH-CV2451AW6H-H BL</t>
  </si>
  <si>
    <t>GTH-CV2451AW6H-L BL</t>
  </si>
  <si>
    <t>GTH-CV2451AW6H-PFF BL</t>
  </si>
  <si>
    <t>GTH-CV2451AW6H-TB BL</t>
  </si>
  <si>
    <t>GTH-CV2451AW6H-T BL</t>
  </si>
  <si>
    <t>GTH-CV2451SAW6H BL</t>
  </si>
  <si>
    <t>GTH-CV2451SAW6H-H BL</t>
  </si>
  <si>
    <t>GTH-CV2451SAW6H-L BL</t>
  </si>
  <si>
    <t>GTH-CV2451SAW6H-PFF BL</t>
  </si>
  <si>
    <t>GTH-CV2451SAW6H-TB BL</t>
  </si>
  <si>
    <t>GTH-CV2451SAW6H-T BL</t>
  </si>
  <si>
    <t>GTH-C2449AWD BL</t>
    <phoneticPr fontId="9"/>
  </si>
  <si>
    <t>GTH-C2449SAWD BL</t>
  </si>
  <si>
    <t>GTH-C2449SAWD-IS</t>
  </si>
  <si>
    <t>GTH-C2049AWD BL</t>
  </si>
  <si>
    <t>GTH-C2049SAWD BL</t>
  </si>
  <si>
    <t>GTH-C2448AW3H-1 BL</t>
  </si>
  <si>
    <t>GTH-C2448AW3H-1-G BL</t>
  </si>
  <si>
    <t>GTH-C2448AW3H-H-1 BL</t>
  </si>
  <si>
    <t>GTH-C2448AW3H-H-1-G BL</t>
  </si>
  <si>
    <t>GTH-C2448AW3H-L-1 BL</t>
  </si>
  <si>
    <t>GTH-C2448AW3H-L-1-G BL</t>
  </si>
  <si>
    <t>GTH-C2448AW3H-PFF-1 BL</t>
  </si>
  <si>
    <t>GTH-C2448AW3H-PFF-1-G BL</t>
  </si>
  <si>
    <t>GTH-C2448AW3H-SFF-1 BL</t>
  </si>
  <si>
    <t>GTH-C2448AW3H-SFF-1-G BL</t>
  </si>
  <si>
    <t>GTH-C2448AW3H-SFF-1-KR BL</t>
  </si>
  <si>
    <t>GTH-C2448AW3H-T-1 BL</t>
  </si>
  <si>
    <t>GTH-C2448AW3H-T-1-G BL</t>
  </si>
  <si>
    <t>GTH-C2448AW3H-TB-1 BL</t>
  </si>
  <si>
    <t>GTH-C2448AW3H-TB-1-G BL</t>
  </si>
  <si>
    <t>GTH-C2448AW6H-1 BL</t>
  </si>
  <si>
    <t>GTH-C2448AW6H-1-G BL</t>
  </si>
  <si>
    <t>GTH-C2448AW6H-H-1 BL</t>
  </si>
  <si>
    <t>GTH-C2448AW6H-H-1-G BL</t>
  </si>
  <si>
    <t>GTH-C2448AW6H-L-1 BL</t>
  </si>
  <si>
    <t>GTH-C2448AW6H-L-1-G BL</t>
  </si>
  <si>
    <t>GTH-C2448AW6H-PFF-1 BL</t>
  </si>
  <si>
    <t>GTH-C2448AW6H-PFF-1-G BL</t>
  </si>
  <si>
    <t>GTH-C2448AW6H-SFF-1 BL</t>
  </si>
  <si>
    <t>GTH-C2448AW6H-SFF-1-G BL</t>
  </si>
  <si>
    <t>GTH-C2448AW6H-T-1 BL</t>
  </si>
  <si>
    <t>GTH-C2448AW6H-T-1-G BL</t>
  </si>
  <si>
    <t>GTH-C2448AW6H-TB-1 BL</t>
  </si>
  <si>
    <t>GTH-C2448AW6H-TB-1-G BL</t>
  </si>
  <si>
    <t>GTH-C2448AWD-1 BL</t>
  </si>
  <si>
    <t>GTH-C2448AWD-1-G BL</t>
  </si>
  <si>
    <t>GTH-C2448AWD-T-1-KO</t>
  </si>
  <si>
    <t>GTH-C2448AWPD-SFF-1-KO</t>
  </si>
  <si>
    <t>GTH-C2448AWPD-SFF-1-KR BL</t>
  </si>
  <si>
    <t>GTH-C2448SAW3H-1 BL</t>
  </si>
  <si>
    <t>GTH-C2448SAW3H-1-G BL</t>
  </si>
  <si>
    <t>GTH-C2448SAW3H-H-1 BL</t>
  </si>
  <si>
    <t>GTH-C2448SAW3H-H-1-G BL</t>
  </si>
  <si>
    <t>GTH-C2448SAW3H-L-1 BL</t>
  </si>
  <si>
    <t>GTH-C2448SAW3H-L-1-G BL</t>
  </si>
  <si>
    <t>GTH-C2448SAW3H-PFF-1 BL</t>
  </si>
  <si>
    <t>GTH-C2448SAW3H-PFF-1-G BL</t>
  </si>
  <si>
    <t>GTH-C2448SAW3H-SFF-1 BL</t>
  </si>
  <si>
    <t>GTH-C2448SAW3H-SFF-1-G BL</t>
  </si>
  <si>
    <t>GTH-C2448SAW3H-SFF-1KR BL</t>
  </si>
  <si>
    <t>GTH-C2448SAW3H-T-1 BL</t>
  </si>
  <si>
    <t>GTH-C2448SAW3H-T-1-G BL</t>
  </si>
  <si>
    <t>GTH-C2448SAW3H-TB-1 BL</t>
  </si>
  <si>
    <t>GTH-C2448SAW3H-TB-1-G BL</t>
  </si>
  <si>
    <t>GTH-C2448SAW6H-1 BL</t>
  </si>
  <si>
    <t>GTH-C2448SAW6H-1-G BL</t>
  </si>
  <si>
    <t>GTH-C2448SAW6H-H-1 BL</t>
  </si>
  <si>
    <t>GTH-C2448SAW6H-H-1-G BL</t>
  </si>
  <si>
    <t>GTH-C2448SAW6H-L-1 BL</t>
  </si>
  <si>
    <t>GTH-C2448SAW6H-L-1-G BL</t>
  </si>
  <si>
    <t>GTH-C2448SAW6H-PFF-1 BL</t>
  </si>
  <si>
    <t>GTH-C2448SAW6H-PFF-1-G BL</t>
  </si>
  <si>
    <t>GTH-C2448SAW6H-SFF-1 BL</t>
  </si>
  <si>
    <t>GTH-C2448SAW6H-SFF-1-G BL</t>
  </si>
  <si>
    <t>GTH-C2448SAW6H-T-1 BL</t>
  </si>
  <si>
    <t>GTH-C2448SAW6H-T-1-G BL</t>
  </si>
  <si>
    <t>GTH-C2448SAW6H-TB-1 BL</t>
  </si>
  <si>
    <t>GTH-C2448SAW6H-TB-1-G BL</t>
  </si>
  <si>
    <t>GTH-C2448SAWD-1 BL</t>
  </si>
  <si>
    <t>GTH-C2448SAWD-1-G BL</t>
  </si>
  <si>
    <t>GTH-C2448SAWPD-SFF-1KR BL</t>
  </si>
  <si>
    <t>GTH-CP2448AW3H-1-G BL</t>
  </si>
  <si>
    <t>GTH-CP2448AW3H-H-1-G BL</t>
  </si>
  <si>
    <t>GTH-CP2448AW3H-L-1-G BL</t>
  </si>
  <si>
    <t>GTH-CP2448AW3H-PFF-1-G BL</t>
  </si>
  <si>
    <t>GTH-CP2448AW3H-T-1-G BL</t>
  </si>
  <si>
    <t>GTH-CP2448AW3H-TB-1-G BL</t>
  </si>
  <si>
    <t>GTH-CP2448AW6H-1 BL</t>
  </si>
  <si>
    <t>GTH-CP2448AW6H-1-G BL</t>
  </si>
  <si>
    <t>GTH-CP2448AW6H-H-1 BL</t>
  </si>
  <si>
    <t>GTH-CP2448AW6H-H-1-G BL</t>
  </si>
  <si>
    <t>GTH-CP2448AW6H-L-1 BL</t>
  </si>
  <si>
    <t>GTH-CP2448AW6H-L-1-G BL</t>
  </si>
  <si>
    <t>GTH-CP2448AW6H-PFF-1 BL</t>
  </si>
  <si>
    <t>GTH-CP2448AW6H-PFF-1-G BL</t>
  </si>
  <si>
    <t>GTH-CP2448AW6H-T-1 BL</t>
  </si>
  <si>
    <t>GTH-CP2448AW6H-T-1-G BL</t>
  </si>
  <si>
    <t>GTH-CP2448AW6H-TB-1 BL</t>
  </si>
  <si>
    <t>GTH-CP2448AW6H-TB-1-G BL</t>
  </si>
  <si>
    <t>GTH-CP2448SAW3H-1-G BL</t>
  </si>
  <si>
    <t>GTH-CP2448SAW3H-H-1-G BL</t>
  </si>
  <si>
    <t>GTH-CP2448SAW3H-L-1-G BL</t>
  </si>
  <si>
    <t>GTH-CP2448SAW3HPFF-1-G BL</t>
  </si>
  <si>
    <t>GTH-CP2448SAW3H-T-1-G BL</t>
  </si>
  <si>
    <t>GTH-CP2448SAW3H-TB-1-G BL</t>
  </si>
  <si>
    <t>GTH-CP2448SAW6H-1 BL</t>
  </si>
  <si>
    <t>GTH-CP2448SAW6H-1-G BL</t>
  </si>
  <si>
    <t>GTH-CP2448SAW6H-H-1 BL</t>
  </si>
  <si>
    <t>GTH-CP2448SAW6H-H-1-G BL</t>
  </si>
  <si>
    <t>GTH-CP2448SAW6H-L-1 BL</t>
  </si>
  <si>
    <t>GTH-CP2448SAW6H-L-1-G BL</t>
  </si>
  <si>
    <t>GTH-CP2448SAW6H-PFF-1 BL</t>
  </si>
  <si>
    <t>GTH-CP2448SAW6HPFF-1-G BL</t>
  </si>
  <si>
    <t>GTH-CP2448SAW6H-T-1 BL</t>
  </si>
  <si>
    <t>GTH-CP2448SAW6H-T-1-G BL</t>
  </si>
  <si>
    <t>GTH-CP2448SAW6H-TB-1 BL</t>
  </si>
  <si>
    <t>GTH-CP2448SAW6H-TB-1-G BL</t>
  </si>
  <si>
    <t>GTH-C1647AW-3 BL</t>
  </si>
  <si>
    <t>GTH-C1647AW-3-G BL</t>
  </si>
  <si>
    <t>GTH-C1647AW3H-3 BL</t>
  </si>
  <si>
    <t>GTH-C1647AW3H-3-G BL</t>
  </si>
  <si>
    <t>GTH-C1647AW3H-H-3 BL</t>
  </si>
  <si>
    <t>GTH-C1647AW3H-H-3-G BL</t>
  </si>
  <si>
    <t>GTH-C1647AW3H-L-3 BL</t>
  </si>
  <si>
    <t>GTH-C1647AW3H-L-3-G BL</t>
  </si>
  <si>
    <t>GTH-C1647AW3H-SFF-1 BL</t>
  </si>
  <si>
    <t>GTH-C1647AW3H-SFF-1-G BL</t>
  </si>
  <si>
    <t>GTH-C1647AW3H-T-3 BL</t>
  </si>
  <si>
    <t>GTH-C1647AW3H-T-3-G BL</t>
  </si>
  <si>
    <t>GTH-C1647AW3H-TB-3-G BL</t>
  </si>
  <si>
    <t>GTH-C1647AWD-SFF-1-KR BL</t>
  </si>
  <si>
    <t>GTH-C1647AW-H-3 BL</t>
  </si>
  <si>
    <t>GTH-C1647AW-H-3-G BL</t>
  </si>
  <si>
    <t>GTH-C1647AW-L-3 BL</t>
  </si>
  <si>
    <t>GTH-C1647AW-L-3-G BL</t>
  </si>
  <si>
    <t>GTH-C1647AW-T-3 BL</t>
  </si>
  <si>
    <t>GTH-C1647AW-T-3-G BL</t>
  </si>
  <si>
    <t>GTH-C1647AW-TB-3-G BL</t>
  </si>
  <si>
    <t>GTH-C1647SAW3H-3 BL</t>
  </si>
  <si>
    <t>GTH-C1647SAW3H-3-G BL</t>
  </si>
  <si>
    <t>GTH-C1647SAW3H-H-3 BL</t>
  </si>
  <si>
    <t>GTH-C1647SAW3H-H-3-G BL</t>
  </si>
  <si>
    <t>GTH-C1647SAW3H-L-3 BL</t>
  </si>
  <si>
    <t>GTH-C1647SAW3H-L-3-G BL</t>
  </si>
  <si>
    <t>GTH-C1647SAW3H-SFF-1 BL</t>
  </si>
  <si>
    <t>GTH-C1647SAW3H-SFF-1-G BL</t>
  </si>
  <si>
    <t>GTH-C1647SAW3H-T-3 BL</t>
  </si>
  <si>
    <t>GTH-C1647SAW3H-T-3-G BL</t>
  </si>
  <si>
    <t>GTH-C1647SAW3H-TB-3-G BL</t>
  </si>
  <si>
    <t>GTH-C1647SAWD-SFF-1-KR BL</t>
  </si>
  <si>
    <t>GTH-C2047AW3H-3 BL</t>
  </si>
  <si>
    <t>GTH-C2047AW3H-3-G BL</t>
  </si>
  <si>
    <t>GTH-C2047SAW3H-3 BL</t>
  </si>
  <si>
    <t>GTH-C2047SAW3H-3-G BL</t>
  </si>
  <si>
    <t>GTH-C2447AW-3 BL</t>
  </si>
  <si>
    <t>GTH-C2447AW-3-G BL</t>
  </si>
  <si>
    <t>GTH-C2447AW3H-3 BL</t>
  </si>
  <si>
    <t>GTH-C2447AW3H-3-G BL</t>
  </si>
  <si>
    <t>GTH-C2447AW3H-H-3 BL</t>
  </si>
  <si>
    <t>GTH-C2447AW3H-H-3-G BL</t>
  </si>
  <si>
    <t>GTH-C2447AW3H-L-3 BL</t>
  </si>
  <si>
    <t>GTH-C2447AW3H-L-3-G BL</t>
  </si>
  <si>
    <t>GTH-C2447AW3H-T-3 BL</t>
  </si>
  <si>
    <t>GTH-C2447AW3H-T-3-G BL</t>
  </si>
  <si>
    <t>GTH-C2447AW3H-TB-3-G BL</t>
  </si>
  <si>
    <t>GTH-C2447AW-H-3 BL</t>
  </si>
  <si>
    <t>GTH-C2447AW-H-3-G BL</t>
  </si>
  <si>
    <t>GTH-C2447AW-L-3 BL</t>
  </si>
  <si>
    <t>GTH-C2447AW-L-3-G BL</t>
  </si>
  <si>
    <t>GTH-C2447AW-T-3 BL</t>
  </si>
  <si>
    <t>GTH-C2447AW-T-3-G BL</t>
  </si>
  <si>
    <t>GTH-C2447AW-TB-3-G BL</t>
  </si>
  <si>
    <t>GTH-C2447SAW-3 BL</t>
  </si>
  <si>
    <t>GTH-C2447SAW-3-G BL</t>
  </si>
  <si>
    <t>GTH-C2447SAW3H-3 BL</t>
  </si>
  <si>
    <t>GTH-C2447SAW3H-3-G BL</t>
  </si>
  <si>
    <t>GTH-C2447SAW3H-H-3 BL</t>
  </si>
  <si>
    <t>GTH-C2447SAW3H-H-3-G BL</t>
  </si>
  <si>
    <t>GTH-C2447SAW3H-L-3 BL</t>
  </si>
  <si>
    <t>GTH-C2447SAW3H-L-3-G BL</t>
  </si>
  <si>
    <t>GTH-C2447SAW3H-T-3 BL</t>
  </si>
  <si>
    <t>GTH-C2447SAW3H-T-3-G BL</t>
  </si>
  <si>
    <t>GTH-C2447SAW3H-TB-3-G BL</t>
  </si>
  <si>
    <t>GTH-C2447SAW-H-3 BL</t>
  </si>
  <si>
    <t>GTH-C2447SAW-H-3-G BL</t>
  </si>
  <si>
    <t>GTH-C2447SAW-L-3 BL</t>
  </si>
  <si>
    <t>GTH-C2447SAW-L-3-G BL</t>
  </si>
  <si>
    <t>GTH-C2447SAW-T-3 BL</t>
  </si>
  <si>
    <t>GTH-C2447SAW-T-3-G BL</t>
  </si>
  <si>
    <t>GTH-C2447SAW-TB-3-G BL</t>
  </si>
  <si>
    <t>GTH-CP1647AW-3-G BL</t>
  </si>
  <si>
    <t>GTH-CP1647AW3H-3 BL</t>
  </si>
  <si>
    <t>GTH-CP1647AW3H-3-G BL</t>
  </si>
  <si>
    <t>GTH-CP1647AW3H-H-3 BL</t>
  </si>
  <si>
    <t>GTH-CP1647AW3H-H-3-G BL</t>
  </si>
  <si>
    <t>GTH-CP1647AW3H-L-3 BL</t>
  </si>
  <si>
    <t>GTH-CP1647AW3H-L-3-G BL</t>
  </si>
  <si>
    <t>GTH-CP1647AW3H-T-3 BL</t>
  </si>
  <si>
    <t>GTH-CP1647AW3H-T-3-G BL</t>
  </si>
  <si>
    <t>GTH-CP1647AW3H-TB-3 BL</t>
  </si>
  <si>
    <t>GTH-CP1647AW3H-TB-3-G BL</t>
  </si>
  <si>
    <t>GTH-CP1647AWD-SFF-1-KO</t>
  </si>
  <si>
    <t>GTH-CP1647AW-H-3-G BL</t>
  </si>
  <si>
    <t>GTH-CP1647AW-L-3-G BL</t>
  </si>
  <si>
    <t>GTH-CP1647AW-T-3-G BL</t>
  </si>
  <si>
    <t>GTH-CP1647AW-TB-3-G BL</t>
  </si>
  <si>
    <t>GTH-CP1647SAWD-SFF-1-KO</t>
  </si>
  <si>
    <t>GTH-CP2047AW3H-3 BL</t>
  </si>
  <si>
    <t>GTH-CP2047AW3H-3-G BL</t>
  </si>
  <si>
    <t>GTH-CP2047AW3H-H-3 BL</t>
  </si>
  <si>
    <t>GTH-CP2047AW3H-H-3-G BL</t>
  </si>
  <si>
    <t>GTH-CP2047AW3H-L-3 BL</t>
  </si>
  <si>
    <t>GTH-CP2047AW3H-L-3-G BL</t>
  </si>
  <si>
    <t>GTH-CP2047AW3H-T-3 BL</t>
  </si>
  <si>
    <t>GTH-CP2047AW3H-T-3-G BL</t>
  </si>
  <si>
    <t>GTH-CP2047AW3H-TB-3 BL</t>
  </si>
  <si>
    <t>GTH-CP2047AW3H-TB-3-G BL</t>
  </si>
  <si>
    <t>GTH-CP2447AW3H-3 BL</t>
  </si>
  <si>
    <t>GTH-CP2447AW3H-3-G BL</t>
  </si>
  <si>
    <t>GTH-CP2447AW3H-H-3 BL</t>
  </si>
  <si>
    <t>GTH-CP2447AW3H-H-3-G BL</t>
  </si>
  <si>
    <t>GTH-CP2447AW3H-L-3 BL</t>
  </si>
  <si>
    <t>GTH-CP2447AW3H-L-3-G BL</t>
  </si>
  <si>
    <t>GTH-CP2447AW3H-T-3 BL</t>
  </si>
  <si>
    <t>GTH-CP2447AW3H-T-3-G BL</t>
  </si>
  <si>
    <t>GTH-CP2447AW3H-TB-3 BL</t>
  </si>
  <si>
    <t>GTH-CP2447AW3H-TB-3-G BL</t>
  </si>
  <si>
    <t>GTH-CP2447SAW3H-3 BL</t>
  </si>
  <si>
    <t>GTH-CP2447SAW3H-3-G BL</t>
  </si>
  <si>
    <t>GTH-CP2447SAW3H-H-3 BL</t>
  </si>
  <si>
    <t>GTH-CP2447SAW3H-H-3-G BL</t>
  </si>
  <si>
    <t>GTH-CP2447SAW3H-L-3 BL</t>
  </si>
  <si>
    <t>GTH-CP2447SAW3H-L-3-G BL</t>
  </si>
  <si>
    <t>GTH-CP2447SAW3H-T-3 BL</t>
  </si>
  <si>
    <t>GTH-CP2447SAW3H-T-3-G BL</t>
  </si>
  <si>
    <t>GTH-CP2447SAW3H-TB-3 BL</t>
  </si>
  <si>
    <t>GTH-CP2447SAW3H-TB-3-G BL</t>
  </si>
  <si>
    <t>給湯専用機</t>
    <rPh sb="0" eb="2">
      <t>キュウトウ</t>
    </rPh>
    <rPh sb="2" eb="4">
      <t>センヨウ</t>
    </rPh>
    <rPh sb="4" eb="5">
      <t>キ</t>
    </rPh>
    <phoneticPr fontId="9"/>
  </si>
  <si>
    <t>ガス給湯器</t>
    <rPh sb="2" eb="5">
      <t>キュウトウキ</t>
    </rPh>
    <phoneticPr fontId="9"/>
  </si>
  <si>
    <t>GQ-C2432WX BL</t>
    <phoneticPr fontId="9"/>
  </si>
  <si>
    <t>ガスを燃やした熱で水を温めるガス給湯器であり、本製品は従来では捨てられていた燃焼排熱を潜熱回収することにより高効率化し、環境負荷の削減を実現している。</t>
    <rPh sb="3" eb="4">
      <t>モ</t>
    </rPh>
    <rPh sb="7" eb="8">
      <t>ネツ</t>
    </rPh>
    <rPh sb="9" eb="10">
      <t>ミズ</t>
    </rPh>
    <rPh sb="11" eb="12">
      <t>アタタ</t>
    </rPh>
    <rPh sb="16" eb="19">
      <t>キュウトウキ</t>
    </rPh>
    <rPh sb="23" eb="24">
      <t>ホン</t>
    </rPh>
    <rPh sb="24" eb="26">
      <t>セイヒン</t>
    </rPh>
    <rPh sb="60" eb="62">
      <t>カンキョウ</t>
    </rPh>
    <rPh sb="62" eb="64">
      <t>フカ</t>
    </rPh>
    <rPh sb="65" eb="67">
      <t>サクゲン</t>
    </rPh>
    <rPh sb="68" eb="70">
      <t>ジツゲン</t>
    </rPh>
    <phoneticPr fontId="9"/>
  </si>
  <si>
    <t>ガス給湯器</t>
    <phoneticPr fontId="9"/>
  </si>
  <si>
    <t>GQ-C2032WX BL</t>
    <phoneticPr fontId="9"/>
  </si>
  <si>
    <t>A-08-001</t>
    <phoneticPr fontId="9"/>
  </si>
  <si>
    <t>潜熱回収型給湯器</t>
    <rPh sb="0" eb="1">
      <t>セン</t>
    </rPh>
    <rPh sb="1" eb="2">
      <t>ネツ</t>
    </rPh>
    <rPh sb="2" eb="4">
      <t>カイシュウ</t>
    </rPh>
    <rPh sb="4" eb="5">
      <t>カタ</t>
    </rPh>
    <rPh sb="5" eb="7">
      <t>キュウトウ</t>
    </rPh>
    <rPh sb="7" eb="8">
      <t>キ</t>
    </rPh>
    <phoneticPr fontId="9"/>
  </si>
  <si>
    <t>熱効率</t>
    <rPh sb="0" eb="1">
      <t>ネツ</t>
    </rPh>
    <rPh sb="1" eb="3">
      <t>コウリツ</t>
    </rPh>
    <phoneticPr fontId="9"/>
  </si>
  <si>
    <t>ガス業務用給湯器</t>
    <rPh sb="2" eb="5">
      <t>ギョウムヨウ</t>
    </rPh>
    <rPh sb="5" eb="8">
      <t>キュウトウキ</t>
    </rPh>
    <phoneticPr fontId="9"/>
  </si>
  <si>
    <t>GQ-C5032WZ</t>
    <phoneticPr fontId="9"/>
  </si>
  <si>
    <t>ガスを燃やした熱で水を温めるガス業務用給湯器であり、本製品は従来では捨てられていた燃焼排熱を潜熱回収することにより高効率化し、環境負荷の削減を実現している。</t>
    <rPh sb="3" eb="4">
      <t>モ</t>
    </rPh>
    <rPh sb="7" eb="8">
      <t>ネツ</t>
    </rPh>
    <rPh sb="9" eb="10">
      <t>ミズ</t>
    </rPh>
    <rPh sb="11" eb="12">
      <t>アタタ</t>
    </rPh>
    <rPh sb="16" eb="18">
      <t>ギョウム</t>
    </rPh>
    <rPh sb="18" eb="19">
      <t>ヨウ</t>
    </rPh>
    <rPh sb="19" eb="22">
      <t>キュウトウキ</t>
    </rPh>
    <rPh sb="26" eb="27">
      <t>ホン</t>
    </rPh>
    <rPh sb="27" eb="29">
      <t>セイヒン</t>
    </rPh>
    <rPh sb="63" eb="65">
      <t>カンキョウ</t>
    </rPh>
    <rPh sb="65" eb="67">
      <t>フカ</t>
    </rPh>
    <rPh sb="68" eb="70">
      <t>サクゲン</t>
    </rPh>
    <rPh sb="71" eb="73">
      <t>ジツゲン</t>
    </rPh>
    <phoneticPr fontId="9"/>
  </si>
  <si>
    <t>ガス業務用給湯器</t>
    <phoneticPr fontId="9"/>
  </si>
  <si>
    <t>GQ-C5032WZ-H</t>
  </si>
  <si>
    <t>ガスを燃やした熱で水を温めるガス業務用給湯器であり、本製品は従来では捨てられていた燃焼排熱を潜熱回収することにより高効率化し、環境負荷の削減を実現している。</t>
    <phoneticPr fontId="9"/>
  </si>
  <si>
    <t>GQ-C5032WZQ</t>
  </si>
  <si>
    <t>GQ-C1622WZD-FH</t>
  </si>
  <si>
    <t>GQ-C2034WZ-C</t>
  </si>
  <si>
    <t>GQ-C2422WZD-FH</t>
  </si>
  <si>
    <t>GQ-C2434WZ-C</t>
  </si>
  <si>
    <t>GQ-C3222WZ-1</t>
  </si>
  <si>
    <t>D-07-001</t>
    <phoneticPr fontId="9"/>
  </si>
  <si>
    <t>石油温水機器
（エコフィール）</t>
    <rPh sb="0" eb="2">
      <t>セキユ</t>
    </rPh>
    <rPh sb="2" eb="4">
      <t>オンスイ</t>
    </rPh>
    <rPh sb="4" eb="6">
      <t>キキ</t>
    </rPh>
    <phoneticPr fontId="9"/>
  </si>
  <si>
    <t>給湯用のもの（風呂給湯含む）</t>
    <rPh sb="0" eb="2">
      <t>キュウトウ</t>
    </rPh>
    <rPh sb="2" eb="3">
      <t>ヨウ</t>
    </rPh>
    <rPh sb="7" eb="9">
      <t>フロ</t>
    </rPh>
    <rPh sb="9" eb="11">
      <t>キュウトウ</t>
    </rPh>
    <rPh sb="11" eb="12">
      <t>フク</t>
    </rPh>
    <phoneticPr fontId="9"/>
  </si>
  <si>
    <t>石油ふろ給湯機</t>
    <rPh sb="0" eb="2">
      <t>セキユ</t>
    </rPh>
    <rPh sb="4" eb="6">
      <t>キュウトウ</t>
    </rPh>
    <rPh sb="6" eb="7">
      <t>キ</t>
    </rPh>
    <phoneticPr fontId="9"/>
  </si>
  <si>
    <t>OTQ-C4704AY BL</t>
    <phoneticPr fontId="9"/>
  </si>
  <si>
    <t>JISS3031:2009</t>
    <phoneticPr fontId="9"/>
  </si>
  <si>
    <t>灯油を燃やした熱で水を温める石油ふろ給湯機であり、本製品は従来では捨てられていた燃焼排熱を潜熱回収することにより高効率化し、環境負荷の削減を実現している。</t>
    <rPh sb="0" eb="2">
      <t>トウユ</t>
    </rPh>
    <rPh sb="14" eb="16">
      <t>セキユ</t>
    </rPh>
    <rPh sb="20" eb="21">
      <t>キ</t>
    </rPh>
    <phoneticPr fontId="9"/>
  </si>
  <si>
    <t>OTQ-C4704AYS BL</t>
  </si>
  <si>
    <t>OTQ-C4704SAY BL</t>
  </si>
  <si>
    <t>OTQ-C4704SAYS BL</t>
  </si>
  <si>
    <t>HCTQ-C4704SAY</t>
  </si>
  <si>
    <t>OTQ-C4704AF BL</t>
  </si>
  <si>
    <t>OTQ-C4704AFF BL</t>
  </si>
  <si>
    <t>OTQ-C4704AFF-RC  BL</t>
  </si>
  <si>
    <t>OTQ-C4704AF-RC BL</t>
  </si>
  <si>
    <t>OTQ-C4704SAF BL</t>
  </si>
  <si>
    <t>OTQ-C4704SAFF BL</t>
  </si>
  <si>
    <t>OTQ-C4704SAFF-RC BL</t>
  </si>
  <si>
    <t>OTQ-C4704SAF-RC BL</t>
  </si>
  <si>
    <t>OTQ-CG4704AWFF BL</t>
    <phoneticPr fontId="9"/>
  </si>
  <si>
    <t>OTQ-CG4704AWFF-RC BL</t>
  </si>
  <si>
    <t>OTQ-CG4704SAWFF BL</t>
  </si>
  <si>
    <t>OTQ-CG4704SAWFF-RC BL</t>
  </si>
  <si>
    <t>OTQ-CG4704WFF-RC BL</t>
  </si>
  <si>
    <t>石油給湯機</t>
    <rPh sb="0" eb="2">
      <t>セキユ</t>
    </rPh>
    <rPh sb="2" eb="4">
      <t>キュウトウ</t>
    </rPh>
    <rPh sb="4" eb="5">
      <t>キ</t>
    </rPh>
    <phoneticPr fontId="9"/>
  </si>
  <si>
    <t>OQB-CG4704WFF</t>
    <phoneticPr fontId="9"/>
  </si>
  <si>
    <t>灯油を燃やした熱で水を温める石油給湯機であり、本製品は従来では捨てられていた燃焼排熱を潜熱回収することにより高効率化し、環境負荷の削減を実現している。</t>
    <rPh sb="0" eb="2">
      <t>トウユ</t>
    </rPh>
    <rPh sb="14" eb="16">
      <t>セキユ</t>
    </rPh>
    <rPh sb="18" eb="19">
      <t>キ</t>
    </rPh>
    <phoneticPr fontId="9"/>
  </si>
  <si>
    <t>OQB-CG4704WFF-RC</t>
  </si>
  <si>
    <t>OQB-C4703Y</t>
    <phoneticPr fontId="9"/>
  </si>
  <si>
    <t>OQB-C4703YS</t>
  </si>
  <si>
    <t>HCQB-C4703Y</t>
  </si>
  <si>
    <t>OQB-C4701WS</t>
  </si>
  <si>
    <t>A-18-001</t>
    <phoneticPr fontId="3"/>
  </si>
  <si>
    <t>BEMS（制御サービス・空調・熱源・中央方式）</t>
    <rPh sb="5" eb="7">
      <t>セイギョ</t>
    </rPh>
    <rPh sb="12" eb="14">
      <t>クウチョウ</t>
    </rPh>
    <rPh sb="15" eb="17">
      <t>ネツゲン</t>
    </rPh>
    <rPh sb="18" eb="20">
      <t>チュウオウ</t>
    </rPh>
    <rPh sb="20" eb="22">
      <t>ホウシキ</t>
    </rPh>
    <phoneticPr fontId="3"/>
  </si>
  <si>
    <t>－</t>
    <phoneticPr fontId="3"/>
  </si>
  <si>
    <t>空気熱源仕様</t>
    <rPh sb="0" eb="2">
      <t>クウキ</t>
    </rPh>
    <rPh sb="2" eb="4">
      <t>ネツゲン</t>
    </rPh>
    <rPh sb="4" eb="6">
      <t>シヨウ</t>
    </rPh>
    <phoneticPr fontId="3"/>
  </si>
  <si>
    <t>別紙「水準１」の通り</t>
    <rPh sb="0" eb="2">
      <t>ベッシ</t>
    </rPh>
    <rPh sb="3" eb="5">
      <t>スイジュン</t>
    </rPh>
    <rPh sb="8" eb="9">
      <t>トオ</t>
    </rPh>
    <phoneticPr fontId="3"/>
  </si>
  <si>
    <t>アズビル株式会社</t>
    <rPh sb="4" eb="8">
      <t>カブシキガイシャ</t>
    </rPh>
    <phoneticPr fontId="3"/>
  </si>
  <si>
    <t>savic-net FX2</t>
    <phoneticPr fontId="3"/>
  </si>
  <si>
    <t>①、⑦、⑦'、⑧、⑧''</t>
    <phoneticPr fontId="3"/>
  </si>
  <si>
    <t>②、②'、⑧、⑧'、⑨</t>
    <phoneticPr fontId="3"/>
  </si>
  <si>
    <t>性能根拠資料⑨に含まれる。</t>
    <rPh sb="0" eb="2">
      <t>セイノウ</t>
    </rPh>
    <rPh sb="2" eb="4">
      <t>コンキョ</t>
    </rPh>
    <rPh sb="4" eb="6">
      <t>シリョウ</t>
    </rPh>
    <rPh sb="8" eb="9">
      <t>フク</t>
    </rPh>
    <phoneticPr fontId="3"/>
  </si>
  <si>
    <t>ビルシステムカンパニー</t>
    <phoneticPr fontId="3"/>
  </si>
  <si>
    <t>コールセンター</t>
    <phoneticPr fontId="3"/>
  </si>
  <si>
    <t>0120-26-1023</t>
    <phoneticPr fontId="3"/>
  </si>
  <si>
    <t>call-center@azbil.com</t>
    <phoneticPr fontId="3"/>
  </si>
  <si>
    <t>あらゆる建物規模に対応するBAシステムです。
BEMS機能を有しており、熱源の最適化運転を自動的におこないます。熱源の出口温度設定には、実績値からのシミュレーションにより最適値を探し出します。</t>
    <rPh sb="4" eb="6">
      <t>タテモノ</t>
    </rPh>
    <rPh sb="6" eb="8">
      <t>キボ</t>
    </rPh>
    <rPh sb="9" eb="11">
      <t>タイオウ</t>
    </rPh>
    <rPh sb="27" eb="29">
      <t>キノウ</t>
    </rPh>
    <rPh sb="30" eb="31">
      <t>ユウ</t>
    </rPh>
    <rPh sb="36" eb="38">
      <t>ネツゲン</t>
    </rPh>
    <rPh sb="39" eb="42">
      <t>サイテキカ</t>
    </rPh>
    <rPh sb="42" eb="44">
      <t>ウンテン</t>
    </rPh>
    <rPh sb="45" eb="48">
      <t>ジドウテキ</t>
    </rPh>
    <rPh sb="56" eb="58">
      <t>ネツゲン</t>
    </rPh>
    <rPh sb="59" eb="61">
      <t>デグチ</t>
    </rPh>
    <rPh sb="61" eb="63">
      <t>オンド</t>
    </rPh>
    <rPh sb="63" eb="65">
      <t>セッテイ</t>
    </rPh>
    <rPh sb="68" eb="71">
      <t>ジッセキチ</t>
    </rPh>
    <rPh sb="85" eb="88">
      <t>サイテキチ</t>
    </rPh>
    <rPh sb="89" eb="90">
      <t>サガ</t>
    </rPh>
    <rPh sb="91" eb="92">
      <t>ダ</t>
    </rPh>
    <phoneticPr fontId="3"/>
  </si>
  <si>
    <t>①、⑦</t>
    <phoneticPr fontId="3"/>
  </si>
  <si>
    <t>savic-net FX2compact</t>
    <phoneticPr fontId="3"/>
  </si>
  <si>
    <t>③、⑦、⑦'、⑧、⑧''</t>
    <phoneticPr fontId="3"/>
  </si>
  <si>
    <t>④、④'、⑧、⑧'、⑨</t>
    <phoneticPr fontId="3"/>
  </si>
  <si>
    <t>20,000㎡規模の建物向けの壁掛け型BAシステムです。
BEMS機能を有しており、熱源の最適化運転を自動的におこないます。熱源の出口温度設定には、実績値からのシミュレーションにより最適値を探し出します。</t>
    <rPh sb="7" eb="9">
      <t>キボ</t>
    </rPh>
    <rPh sb="10" eb="12">
      <t>タテモノ</t>
    </rPh>
    <rPh sb="12" eb="13">
      <t>ム</t>
    </rPh>
    <rPh sb="15" eb="17">
      <t>カベカ</t>
    </rPh>
    <rPh sb="18" eb="19">
      <t>ガタ</t>
    </rPh>
    <rPh sb="33" eb="35">
      <t>キノウ</t>
    </rPh>
    <rPh sb="36" eb="37">
      <t>ユウ</t>
    </rPh>
    <rPh sb="42" eb="44">
      <t>ネツゲン</t>
    </rPh>
    <rPh sb="45" eb="48">
      <t>サイテキカ</t>
    </rPh>
    <rPh sb="48" eb="50">
      <t>ウンテン</t>
    </rPh>
    <rPh sb="51" eb="54">
      <t>ジドウテキ</t>
    </rPh>
    <rPh sb="62" eb="64">
      <t>ネツゲン</t>
    </rPh>
    <rPh sb="65" eb="67">
      <t>デグチ</t>
    </rPh>
    <rPh sb="67" eb="69">
      <t>オンド</t>
    </rPh>
    <rPh sb="69" eb="71">
      <t>セッテイ</t>
    </rPh>
    <rPh sb="74" eb="77">
      <t>ジッセキチ</t>
    </rPh>
    <rPh sb="91" eb="94">
      <t>サイテキチ</t>
    </rPh>
    <rPh sb="95" eb="96">
      <t>サガ</t>
    </rPh>
    <rPh sb="97" eb="98">
      <t>ダ</t>
    </rPh>
    <phoneticPr fontId="3"/>
  </si>
  <si>
    <t>③、⑦</t>
    <phoneticPr fontId="3"/>
  </si>
  <si>
    <t>savic-net FXmini</t>
    <phoneticPr fontId="3"/>
  </si>
  <si>
    <t>⑤、⑦、⑦'、⑧、⑧''</t>
    <phoneticPr fontId="3"/>
  </si>
  <si>
    <t>⑥、⑥'、⑧、⑧'、⑨</t>
    <phoneticPr fontId="3"/>
  </si>
  <si>
    <t>10,000㎡規模の建物向けのBAシステムです。
BEMS機能を有しており、熱源の最適化運転を自動的におこないます。熱源の出口温度設定には、実績値からのシミュレーションにより最適値を探し出します。</t>
    <rPh sb="7" eb="9">
      <t>キボ</t>
    </rPh>
    <rPh sb="10" eb="12">
      <t>タテモノ</t>
    </rPh>
    <rPh sb="12" eb="13">
      <t>ム</t>
    </rPh>
    <rPh sb="29" eb="31">
      <t>キノウ</t>
    </rPh>
    <rPh sb="32" eb="33">
      <t>ユウ</t>
    </rPh>
    <rPh sb="38" eb="40">
      <t>ネツゲン</t>
    </rPh>
    <rPh sb="41" eb="44">
      <t>サイテキカ</t>
    </rPh>
    <rPh sb="44" eb="46">
      <t>ウンテン</t>
    </rPh>
    <rPh sb="47" eb="50">
      <t>ジドウテキ</t>
    </rPh>
    <rPh sb="58" eb="60">
      <t>ネツゲン</t>
    </rPh>
    <rPh sb="61" eb="63">
      <t>デグチ</t>
    </rPh>
    <rPh sb="63" eb="65">
      <t>オンド</t>
    </rPh>
    <rPh sb="65" eb="67">
      <t>セッテイ</t>
    </rPh>
    <rPh sb="70" eb="73">
      <t>ジッセキチ</t>
    </rPh>
    <rPh sb="87" eb="90">
      <t>サイテキチ</t>
    </rPh>
    <rPh sb="91" eb="92">
      <t>サガ</t>
    </rPh>
    <rPh sb="93" eb="94">
      <t>ダ</t>
    </rPh>
    <phoneticPr fontId="3"/>
  </si>
  <si>
    <t>⑤、⑦</t>
    <phoneticPr fontId="3"/>
  </si>
  <si>
    <t>水熱源仕様</t>
    <rPh sb="0" eb="1">
      <t>ミズ</t>
    </rPh>
    <rPh sb="1" eb="3">
      <t>ネツゲン</t>
    </rPh>
    <rPh sb="3" eb="5">
      <t>シヨウ</t>
    </rPh>
    <phoneticPr fontId="3"/>
  </si>
  <si>
    <t>別紙「水準2」の通り</t>
    <rPh sb="0" eb="2">
      <t>ベッシ</t>
    </rPh>
    <rPh sb="3" eb="5">
      <t>スイジュン</t>
    </rPh>
    <rPh sb="8" eb="9">
      <t>トオ</t>
    </rPh>
    <phoneticPr fontId="3"/>
  </si>
  <si>
    <t>【発電出力】
35kW超500kW以下</t>
    <rPh sb="1" eb="3">
      <t>ハツデン</t>
    </rPh>
    <rPh sb="3" eb="5">
      <t>シュツリョク</t>
    </rPh>
    <rPh sb="11" eb="12">
      <t>コ</t>
    </rPh>
    <rPh sb="17" eb="19">
      <t>イカ</t>
    </rPh>
    <phoneticPr fontId="3"/>
  </si>
  <si>
    <t>三菱重工エンジンシステム株式会社</t>
    <rPh sb="0" eb="4">
      <t>ミツビシジュウコウ</t>
    </rPh>
    <rPh sb="12" eb="14">
      <t>カブシキ</t>
    </rPh>
    <rPh sb="14" eb="16">
      <t>カイシャ</t>
    </rPh>
    <phoneticPr fontId="3"/>
  </si>
  <si>
    <t>三菱希薄燃焼ﾐﾗｰｻｲｸﾙｶﾞｽｴﾝｼﾞﾝｺｰｼﾞｪｼﾞｪﾚｰｼｮﾝ</t>
    <rPh sb="0" eb="2">
      <t>ミツビシ</t>
    </rPh>
    <rPh sb="2" eb="4">
      <t>キハク</t>
    </rPh>
    <rPh sb="4" eb="6">
      <t>ネンショウ</t>
    </rPh>
    <phoneticPr fontId="3"/>
  </si>
  <si>
    <t>SGP-ES　M315-S</t>
  </si>
  <si>
    <t>○</t>
    <phoneticPr fontId="3"/>
  </si>
  <si>
    <t>JISB8121：2009</t>
  </si>
  <si>
    <t>×</t>
    <phoneticPr fontId="3"/>
  </si>
  <si>
    <t>営業総括部</t>
    <rPh sb="0" eb="2">
      <t>エイギョウ</t>
    </rPh>
    <rPh sb="2" eb="4">
      <t>ソウカツ</t>
    </rPh>
    <rPh sb="4" eb="5">
      <t>ブ</t>
    </rPh>
    <phoneticPr fontId="3"/>
  </si>
  <si>
    <t>発電システムグループ</t>
    <rPh sb="0" eb="2">
      <t>ハツデン</t>
    </rPh>
    <phoneticPr fontId="3"/>
  </si>
  <si>
    <t>03-5745-8854</t>
    <phoneticPr fontId="3"/>
  </si>
  <si>
    <t>http://www.mhi-eng.com/products/cogeneration/miller-cycle_engine.html</t>
  </si>
  <si>
    <t>三菱重工高効率ミラーサイクルガスエンジン。大幅な小型化/軽量化/高効率化/低騒音化を実現。</t>
    <rPh sb="0" eb="2">
      <t>ミツビシ</t>
    </rPh>
    <rPh sb="2" eb="4">
      <t>ジュウコウ</t>
    </rPh>
    <rPh sb="4" eb="7">
      <t>コウコウリツ</t>
    </rPh>
    <rPh sb="21" eb="23">
      <t>オオハバ</t>
    </rPh>
    <rPh sb="24" eb="27">
      <t>コガタカ</t>
    </rPh>
    <rPh sb="28" eb="31">
      <t>ケイリョウカ</t>
    </rPh>
    <rPh sb="32" eb="36">
      <t>コウコウリツカ</t>
    </rPh>
    <rPh sb="37" eb="40">
      <t>テイソウオン</t>
    </rPh>
    <rPh sb="40" eb="41">
      <t>カ</t>
    </rPh>
    <rPh sb="42" eb="44">
      <t>ジツゲン</t>
    </rPh>
    <phoneticPr fontId="3"/>
  </si>
  <si>
    <t>SGP-ES　M315-W</t>
    <phoneticPr fontId="3"/>
  </si>
  <si>
    <t>SGP-ES　M380-S</t>
    <phoneticPr fontId="3"/>
  </si>
  <si>
    <t>SGP-ES　M380-W</t>
    <phoneticPr fontId="3"/>
  </si>
  <si>
    <t>E-02-001</t>
    <phoneticPr fontId="3"/>
  </si>
  <si>
    <t>太陽電池(シリコン系・単結晶)</t>
    <phoneticPr fontId="3"/>
  </si>
  <si>
    <t>-</t>
    <phoneticPr fontId="3"/>
  </si>
  <si>
    <t>-</t>
    <phoneticPr fontId="3"/>
  </si>
  <si>
    <t>セル実効変換効率（％）</t>
    <phoneticPr fontId="3"/>
  </si>
  <si>
    <t>パナソニック株式会社
エコソリューションズ社</t>
    <rPh sb="6" eb="10">
      <t>カブシキガイシャ</t>
    </rPh>
    <phoneticPr fontId="3"/>
  </si>
  <si>
    <t>太陽電池モジュール　ＨＩＴ
Ｐ２５０α　Ｐｌｕｓ</t>
    <phoneticPr fontId="3"/>
  </si>
  <si>
    <t>VBHN250WJ01</t>
    <phoneticPr fontId="3"/>
  </si>
  <si>
    <t>○</t>
    <phoneticPr fontId="3"/>
  </si>
  <si>
    <t>JIS C 8960:2012</t>
    <phoneticPr fontId="3"/>
  </si>
  <si>
    <t>JIS C 8914:2005</t>
    <phoneticPr fontId="3"/>
  </si>
  <si>
    <t>○</t>
    <phoneticPr fontId="3"/>
  </si>
  <si>
    <t>エナジーシステム事業部　ソーラーＢＵ</t>
    <phoneticPr fontId="3"/>
  </si>
  <si>
    <t>企画開発部　営業企画課</t>
    <rPh sb="0" eb="2">
      <t>キカク</t>
    </rPh>
    <rPh sb="2" eb="5">
      <t>カイハツブ</t>
    </rPh>
    <rPh sb="6" eb="8">
      <t>エイギョウ</t>
    </rPh>
    <rPh sb="8" eb="10">
      <t>キカク</t>
    </rPh>
    <rPh sb="10" eb="11">
      <t>カ</t>
    </rPh>
    <phoneticPr fontId="3"/>
  </si>
  <si>
    <t>06-6900-2770</t>
    <phoneticPr fontId="3"/>
  </si>
  <si>
    <t>・独自のヘテロ接合の技術開発により高効率化を実現
・独自試験を確立し信頼性向上による『出力25年保証』を実現
・『ＰＳ工法』により、安定した施工品質と省施工を実現</t>
    <phoneticPr fontId="3"/>
  </si>
  <si>
    <t>蒸気ボイラ（貫流ボイラ）</t>
    <rPh sb="0" eb="2">
      <t>ジョウキ</t>
    </rPh>
    <rPh sb="6" eb="8">
      <t>カンリュウ</t>
    </rPh>
    <phoneticPr fontId="3"/>
  </si>
  <si>
    <t>ドレンが発生する排熱回収型は対象外とする。</t>
    <rPh sb="4" eb="6">
      <t>ハッセイ</t>
    </rPh>
    <rPh sb="8" eb="10">
      <t>ハイネツ</t>
    </rPh>
    <rPh sb="10" eb="13">
      <t>カイシュウガタ</t>
    </rPh>
    <rPh sb="14" eb="17">
      <t>タイショウガイ</t>
    </rPh>
    <phoneticPr fontId="3"/>
  </si>
  <si>
    <t>％</t>
  </si>
  <si>
    <t>IHI汎用ボイラ</t>
  </si>
  <si>
    <t>小型貫流ボイラ　ガス焚
K-SEシリーズ（SE）</t>
  </si>
  <si>
    <t>K-750SE</t>
  </si>
  <si>
    <t>JISB8222-1993</t>
  </si>
  <si>
    <t>営業企画推進部</t>
    <rPh sb="0" eb="2">
      <t>エイギョウ</t>
    </rPh>
    <rPh sb="2" eb="4">
      <t>キカク</t>
    </rPh>
    <rPh sb="4" eb="7">
      <t>スイシンブ</t>
    </rPh>
    <phoneticPr fontId="3"/>
  </si>
  <si>
    <t>桑野 弘敏</t>
    <rPh sb="0" eb="2">
      <t>クワノ</t>
    </rPh>
    <rPh sb="3" eb="5">
      <t>ヒロトシ</t>
    </rPh>
    <phoneticPr fontId="3"/>
  </si>
  <si>
    <t>03-5245-3128</t>
  </si>
  <si>
    <t>http://www.ibk-ihi.co.jp/</t>
  </si>
  <si>
    <t>①幅広いターンダウン及び4位置制御[特許：第2942080号】により発停回数を減少し、高いボイラ効率を実現。
②低騒音型ボイラ</t>
    <rPh sb="1" eb="3">
      <t>ハバヒロ</t>
    </rPh>
    <rPh sb="10" eb="11">
      <t>オヨ</t>
    </rPh>
    <rPh sb="13" eb="15">
      <t>イチ</t>
    </rPh>
    <rPh sb="15" eb="17">
      <t>セイギョ</t>
    </rPh>
    <rPh sb="18" eb="20">
      <t>トッキョ</t>
    </rPh>
    <rPh sb="21" eb="22">
      <t>ダイ</t>
    </rPh>
    <rPh sb="29" eb="30">
      <t>ゴウ</t>
    </rPh>
    <rPh sb="43" eb="44">
      <t>タカ</t>
    </rPh>
    <rPh sb="48" eb="50">
      <t>コウリツ</t>
    </rPh>
    <rPh sb="51" eb="53">
      <t>ジツゲン</t>
    </rPh>
    <phoneticPr fontId="3"/>
  </si>
  <si>
    <t>K-1000SE</t>
  </si>
  <si>
    <t>K-2000SE</t>
  </si>
  <si>
    <t>K-2000SEⅠ</t>
  </si>
  <si>
    <t>①幅広いターンダウン及び中燃焼比例4位置制御[特許：第5399427号】により負荷追従性の向上。併せて高いボイラ効率を実現。
②上記制御による起蒸時間の短縮
③送風機インバータ制御による省電力化</t>
    <rPh sb="34" eb="35">
      <t>ゴウ</t>
    </rPh>
    <rPh sb="48" eb="49">
      <t>アワ</t>
    </rPh>
    <rPh sb="64" eb="66">
      <t>ジョウキ</t>
    </rPh>
    <rPh sb="66" eb="68">
      <t>セイギョ</t>
    </rPh>
    <rPh sb="71" eb="72">
      <t>オ</t>
    </rPh>
    <rPh sb="72" eb="73">
      <t>ムシ</t>
    </rPh>
    <rPh sb="73" eb="75">
      <t>ジカン</t>
    </rPh>
    <rPh sb="76" eb="78">
      <t>タンシュク</t>
    </rPh>
    <rPh sb="93" eb="97">
      <t>ショウデンリョクカ</t>
    </rPh>
    <phoneticPr fontId="3"/>
  </si>
  <si>
    <t>K-2500SE</t>
  </si>
  <si>
    <t>K-2500SEⅠ</t>
  </si>
  <si>
    <t>K-3000SEⅠ</t>
  </si>
  <si>
    <t>A-06-003</t>
    <phoneticPr fontId="3"/>
  </si>
  <si>
    <t>高温水ヒートポンプ（水熱源・循環式）</t>
    <rPh sb="0" eb="1">
      <t>コウ</t>
    </rPh>
    <rPh sb="1" eb="3">
      <t>オンスイ</t>
    </rPh>
    <rPh sb="10" eb="11">
      <t>ミズ</t>
    </rPh>
    <rPh sb="11" eb="12">
      <t>ネツ</t>
    </rPh>
    <rPh sb="12" eb="13">
      <t>ゲン</t>
    </rPh>
    <rPh sb="14" eb="16">
      <t>ジュンカン</t>
    </rPh>
    <rPh sb="16" eb="17">
      <t>シキ</t>
    </rPh>
    <phoneticPr fontId="3"/>
  </si>
  <si>
    <t>加熱能力270ＫＷ以下</t>
    <rPh sb="0" eb="2">
      <t>カネツ</t>
    </rPh>
    <rPh sb="2" eb="4">
      <t>ノウリョク</t>
    </rPh>
    <rPh sb="9" eb="11">
      <t>イカ</t>
    </rPh>
    <phoneticPr fontId="3"/>
  </si>
  <si>
    <t>65℃・20℃・15℃以上17℃以下・5℃</t>
    <rPh sb="11" eb="13">
      <t>イジョウ</t>
    </rPh>
    <rPh sb="16" eb="18">
      <t>イカ</t>
    </rPh>
    <phoneticPr fontId="3"/>
  </si>
  <si>
    <t>成績係数ＣＯＰ（加熱時ＣＯＰ）</t>
    <rPh sb="0" eb="2">
      <t>セイセキ</t>
    </rPh>
    <rPh sb="2" eb="4">
      <t>ケイスウ</t>
    </rPh>
    <rPh sb="8" eb="10">
      <t>カネツ</t>
    </rPh>
    <rPh sb="10" eb="11">
      <t>ジ</t>
    </rPh>
    <phoneticPr fontId="3"/>
  </si>
  <si>
    <t>三菱重工冷熱（株）</t>
    <rPh sb="0" eb="2">
      <t>ミツビシ</t>
    </rPh>
    <rPh sb="2" eb="4">
      <t>ジュウコウ</t>
    </rPh>
    <rPh sb="4" eb="6">
      <t>レイネツ</t>
    </rPh>
    <rPh sb="7" eb="8">
      <t>カブ</t>
    </rPh>
    <phoneticPr fontId="3"/>
  </si>
  <si>
    <t>エコウォーム</t>
    <phoneticPr fontId="3"/>
  </si>
  <si>
    <t>ＨＰＥＷ</t>
    <phoneticPr fontId="3"/>
  </si>
  <si>
    <t>①</t>
    <phoneticPr fontId="3"/>
  </si>
  <si>
    <t>標準条件</t>
    <rPh sb="0" eb="2">
      <t>ヒョウジュン</t>
    </rPh>
    <rPh sb="2" eb="4">
      <t>ジョウケン</t>
    </rPh>
    <phoneticPr fontId="3"/>
  </si>
  <si>
    <t>エンジニアリング事業本部　プラント営業部</t>
    <rPh sb="8" eb="10">
      <t>ジギョウ</t>
    </rPh>
    <rPh sb="10" eb="12">
      <t>ホンブ</t>
    </rPh>
    <rPh sb="17" eb="19">
      <t>エイギョウ</t>
    </rPh>
    <rPh sb="19" eb="20">
      <t>ブ</t>
    </rPh>
    <phoneticPr fontId="3"/>
  </si>
  <si>
    <t>杉山清隆</t>
    <rPh sb="0" eb="2">
      <t>スギヤマ</t>
    </rPh>
    <rPh sb="2" eb="4">
      <t>キヨタカ</t>
    </rPh>
    <phoneticPr fontId="3"/>
  </si>
  <si>
    <t>046-272-3025</t>
    <phoneticPr fontId="3"/>
  </si>
  <si>
    <t>kiyotaka_sugiyama@mhiair.mhi.co.jp</t>
    <phoneticPr fontId="3"/>
  </si>
  <si>
    <t>①一過式（温水出入口温度差　大）でも使用可能②温水入口温度が変化しても、出口温度はまもる③冷温同時取り出し（冷水１０℃、温水６５℃）可能</t>
    <rPh sb="1" eb="3">
      <t>イッカ</t>
    </rPh>
    <rPh sb="3" eb="4">
      <t>シキ</t>
    </rPh>
    <rPh sb="5" eb="7">
      <t>オンスイ</t>
    </rPh>
    <rPh sb="7" eb="9">
      <t>デイリ</t>
    </rPh>
    <rPh sb="9" eb="10">
      <t>グチ</t>
    </rPh>
    <rPh sb="10" eb="13">
      <t>オンドサ</t>
    </rPh>
    <rPh sb="14" eb="15">
      <t>ダイ</t>
    </rPh>
    <rPh sb="18" eb="20">
      <t>シヨウ</t>
    </rPh>
    <rPh sb="20" eb="22">
      <t>カノウ</t>
    </rPh>
    <rPh sb="23" eb="25">
      <t>オンスイ</t>
    </rPh>
    <rPh sb="25" eb="27">
      <t>イリグチ</t>
    </rPh>
    <rPh sb="27" eb="29">
      <t>オンド</t>
    </rPh>
    <rPh sb="30" eb="32">
      <t>ヘンカ</t>
    </rPh>
    <rPh sb="36" eb="38">
      <t>デグチ</t>
    </rPh>
    <rPh sb="38" eb="40">
      <t>オンド</t>
    </rPh>
    <rPh sb="45" eb="47">
      <t>レイオン</t>
    </rPh>
    <rPh sb="47" eb="49">
      <t>ドウジ</t>
    </rPh>
    <rPh sb="49" eb="50">
      <t>ト</t>
    </rPh>
    <rPh sb="51" eb="52">
      <t>ダ</t>
    </rPh>
    <rPh sb="54" eb="56">
      <t>レイスイ</t>
    </rPh>
    <rPh sb="60" eb="62">
      <t>オンスイ</t>
    </rPh>
    <rPh sb="66" eb="68">
      <t>カノウ</t>
    </rPh>
    <phoneticPr fontId="3"/>
  </si>
  <si>
    <t>②</t>
    <phoneticPr fontId="3"/>
  </si>
  <si>
    <t>65℃・17℃以上30℃以下・7℃以上20℃以下・10℃</t>
    <rPh sb="7" eb="9">
      <t>イジョウ</t>
    </rPh>
    <rPh sb="11" eb="14">
      <t>ドイカ</t>
    </rPh>
    <rPh sb="17" eb="19">
      <t>イジョウ</t>
    </rPh>
    <rPh sb="22" eb="24">
      <t>イカ</t>
    </rPh>
    <phoneticPr fontId="3"/>
  </si>
  <si>
    <t>65℃・40℃・30℃・10℃</t>
    <phoneticPr fontId="3"/>
  </si>
  <si>
    <t>③</t>
    <phoneticPr fontId="3"/>
  </si>
  <si>
    <t>75℃・20℃・15℃以上17℃以下・5℃</t>
    <rPh sb="11" eb="13">
      <t>イジョウ</t>
    </rPh>
    <rPh sb="16" eb="18">
      <t>イカ</t>
    </rPh>
    <phoneticPr fontId="3"/>
  </si>
  <si>
    <t>④</t>
    <phoneticPr fontId="3"/>
  </si>
  <si>
    <t>②</t>
    <phoneticPr fontId="3"/>
  </si>
  <si>
    <t>75℃・30℃・20℃・10℃</t>
    <phoneticPr fontId="3"/>
  </si>
  <si>
    <t>エコウォーム</t>
    <phoneticPr fontId="3"/>
  </si>
  <si>
    <t>⑤</t>
    <phoneticPr fontId="3"/>
  </si>
  <si>
    <t>75℃・35℃以上40℃以下・30℃・10℃</t>
    <rPh sb="7" eb="9">
      <t>イジョウ</t>
    </rPh>
    <rPh sb="12" eb="14">
      <t>イカ</t>
    </rPh>
    <phoneticPr fontId="3"/>
  </si>
  <si>
    <t>⑥</t>
    <phoneticPr fontId="3"/>
  </si>
  <si>
    <t>90℃・40℃・30℃・10℃</t>
    <phoneticPr fontId="3"/>
  </si>
  <si>
    <t>⑦</t>
    <phoneticPr fontId="3"/>
  </si>
  <si>
    <t>A-12-001</t>
    <phoneticPr fontId="3"/>
  </si>
  <si>
    <t>LED照明器具</t>
    <rPh sb="3" eb="5">
      <t>ショウメイ</t>
    </rPh>
    <rPh sb="5" eb="7">
      <t>キグ</t>
    </rPh>
    <phoneticPr fontId="3"/>
  </si>
  <si>
    <t>45W蛍光灯相当スクエアサイズ</t>
    <rPh sb="3" eb="6">
      <t>ケイコウトウ</t>
    </rPh>
    <rPh sb="6" eb="8">
      <t>ソウトウ</t>
    </rPh>
    <phoneticPr fontId="3"/>
  </si>
  <si>
    <t>ベースライト型（スクエア）</t>
    <rPh sb="6" eb="7">
      <t>ガタ</t>
    </rPh>
    <phoneticPr fontId="3"/>
  </si>
  <si>
    <t>lm/W</t>
    <phoneticPr fontId="3"/>
  </si>
  <si>
    <t>シャープ株式会社</t>
    <rPh sb="4" eb="8">
      <t>カブシキガイシャ</t>
    </rPh>
    <phoneticPr fontId="3"/>
  </si>
  <si>
    <t>スクエア型LED照明（埋込型）</t>
    <rPh sb="4" eb="5">
      <t>ガタ</t>
    </rPh>
    <rPh sb="8" eb="10">
      <t>ショウメイ</t>
    </rPh>
    <rPh sb="11" eb="12">
      <t>ウ</t>
    </rPh>
    <rPh sb="12" eb="13">
      <t>コ</t>
    </rPh>
    <rPh sb="13" eb="14">
      <t>ガタ</t>
    </rPh>
    <phoneticPr fontId="3"/>
  </si>
  <si>
    <t>DL-MA800N</t>
    <phoneticPr fontId="3"/>
  </si>
  <si>
    <t>155.1lm/W</t>
    <phoneticPr fontId="3"/>
  </si>
  <si>
    <t>JISC8105-3:2011
JISC8105-5:2011
JISZ8113:1998</t>
    <phoneticPr fontId="3"/>
  </si>
  <si>
    <t>http://www.sharp.co.jp/business/led_lighting/</t>
    <phoneticPr fontId="3"/>
  </si>
  <si>
    <r>
      <t>・業界トップクラスの固有エネルギー消費効率150lm/W以上を達成</t>
    </r>
    <r>
      <rPr>
        <sz val="9"/>
        <color theme="1"/>
        <rFont val="ＭＳ Ｐゴシック"/>
        <family val="3"/>
        <charset val="128"/>
        <scheme val="minor"/>
      </rPr>
      <t>※1</t>
    </r>
    <r>
      <rPr>
        <sz val="11"/>
        <color theme="1"/>
        <rFont val="ＭＳ Ｐゴシック"/>
        <family val="2"/>
        <charset val="128"/>
        <scheme val="minor"/>
      </rPr>
      <t xml:space="preserve">
・当社既存器具と比較し質量が大幅ダウン</t>
    </r>
    <r>
      <rPr>
        <sz val="9"/>
        <color theme="1"/>
        <rFont val="ＭＳ Ｐゴシック"/>
        <family val="3"/>
        <charset val="128"/>
        <scheme val="minor"/>
      </rPr>
      <t>※2</t>
    </r>
    <r>
      <rPr>
        <sz val="11"/>
        <color theme="1"/>
        <rFont val="ＭＳ Ｐゴシック"/>
        <family val="2"/>
        <charset val="128"/>
        <scheme val="minor"/>
      </rPr>
      <t xml:space="preserve">、引っ掛け式ネジ留めで取り付けも簡単になり、施工性がアップ
・従来蛍光灯器具と比べ、明るさはほぼそのままで、優れた経済性を実現
</t>
    </r>
    <r>
      <rPr>
        <sz val="10"/>
        <color theme="1"/>
        <rFont val="ＭＳ Ｐゴシック"/>
        <family val="3"/>
        <charset val="128"/>
        <scheme val="minor"/>
      </rPr>
      <t xml:space="preserve">
</t>
    </r>
    <r>
      <rPr>
        <sz val="9"/>
        <color theme="1"/>
        <rFont val="ＭＳ Ｐゴシック"/>
        <family val="3"/>
        <charset val="128"/>
        <scheme val="minor"/>
      </rPr>
      <t>※1 国内スクエア型LED照明市場において、2015年12月1日時点、当社調べ
※2 当社既存器具DL-AA02NM/WM/HMとの比較</t>
    </r>
    <rPh sb="1" eb="3">
      <t>ギョウカイ</t>
    </rPh>
    <rPh sb="10" eb="12">
      <t>コユウ</t>
    </rPh>
    <rPh sb="17" eb="19">
      <t>ショウヒ</t>
    </rPh>
    <rPh sb="19" eb="21">
      <t>コウリツ</t>
    </rPh>
    <rPh sb="28" eb="30">
      <t>イジョウ</t>
    </rPh>
    <rPh sb="31" eb="33">
      <t>タッセイ</t>
    </rPh>
    <rPh sb="37" eb="39">
      <t>トウシャ</t>
    </rPh>
    <rPh sb="39" eb="41">
      <t>キゾン</t>
    </rPh>
    <rPh sb="41" eb="43">
      <t>キグ</t>
    </rPh>
    <rPh sb="44" eb="46">
      <t>ヒカク</t>
    </rPh>
    <rPh sb="47" eb="49">
      <t>シツリョウ</t>
    </rPh>
    <rPh sb="50" eb="52">
      <t>オオハバ</t>
    </rPh>
    <rPh sb="58" eb="59">
      <t>ヒ</t>
    </rPh>
    <rPh sb="60" eb="61">
      <t>カ</t>
    </rPh>
    <rPh sb="62" eb="63">
      <t>シキ</t>
    </rPh>
    <rPh sb="65" eb="66">
      <t>ト</t>
    </rPh>
    <rPh sb="68" eb="69">
      <t>ト</t>
    </rPh>
    <rPh sb="70" eb="71">
      <t>ツ</t>
    </rPh>
    <rPh sb="73" eb="75">
      <t>カンタン</t>
    </rPh>
    <rPh sb="81" eb="82">
      <t>セイ</t>
    </rPh>
    <rPh sb="88" eb="90">
      <t>ジュウライ</t>
    </rPh>
    <rPh sb="90" eb="93">
      <t>ケイコウトウ</t>
    </rPh>
    <rPh sb="93" eb="95">
      <t>キグ</t>
    </rPh>
    <rPh sb="96" eb="97">
      <t>クラ</t>
    </rPh>
    <rPh sb="99" eb="100">
      <t>アカ</t>
    </rPh>
    <rPh sb="111" eb="112">
      <t>スグ</t>
    </rPh>
    <rPh sb="114" eb="117">
      <t>ケイザイセイ</t>
    </rPh>
    <rPh sb="118" eb="120">
      <t>ジツゲン</t>
    </rPh>
    <rPh sb="125" eb="127">
      <t>コクナイ</t>
    </rPh>
    <rPh sb="131" eb="132">
      <t>ガタ</t>
    </rPh>
    <rPh sb="135" eb="137">
      <t>ショウメイ</t>
    </rPh>
    <rPh sb="137" eb="139">
      <t>シジョウ</t>
    </rPh>
    <rPh sb="148" eb="149">
      <t>ネン</t>
    </rPh>
    <rPh sb="151" eb="152">
      <t>ガツ</t>
    </rPh>
    <rPh sb="153" eb="154">
      <t>ニチ</t>
    </rPh>
    <rPh sb="154" eb="156">
      <t>ジテン</t>
    </rPh>
    <rPh sb="157" eb="159">
      <t>トウシャ</t>
    </rPh>
    <rPh sb="159" eb="160">
      <t>シラ</t>
    </rPh>
    <rPh sb="165" eb="167">
      <t>トウシャ</t>
    </rPh>
    <rPh sb="167" eb="169">
      <t>キゾン</t>
    </rPh>
    <rPh sb="169" eb="171">
      <t>キグ</t>
    </rPh>
    <rPh sb="188" eb="190">
      <t>ヒカク</t>
    </rPh>
    <phoneticPr fontId="3"/>
  </si>
  <si>
    <t>DL-MA700N</t>
    <phoneticPr fontId="3"/>
  </si>
  <si>
    <t>151.7lm/W</t>
    <phoneticPr fontId="3"/>
  </si>
  <si>
    <t>A-04-001</t>
    <phoneticPr fontId="3"/>
  </si>
  <si>
    <t>吸収冷温水機
（二重効用）</t>
    <phoneticPr fontId="3"/>
  </si>
  <si>
    <t>80RT以下</t>
    <phoneticPr fontId="3"/>
  </si>
  <si>
    <t>冷水入口温度12℃、冷水出口温度7℃</t>
  </si>
  <si>
    <t>成績係数(COP)</t>
    <phoneticPr fontId="3"/>
  </si>
  <si>
    <t>川重冷熱工業株式会社</t>
    <phoneticPr fontId="3"/>
  </si>
  <si>
    <t>川崎吸収冷温水機「Efficio（エフィシオ）」</t>
    <phoneticPr fontId="3"/>
  </si>
  <si>
    <t>NH*-080</t>
    <phoneticPr fontId="3"/>
  </si>
  <si>
    <t>JISB8622:2009</t>
    <phoneticPr fontId="3"/>
  </si>
  <si>
    <t>JISB8622:2009</t>
  </si>
  <si>
    <t>営業・サービス総括室　営業・サービス企画部</t>
    <phoneticPr fontId="3"/>
  </si>
  <si>
    <t>池村　和哉</t>
    <phoneticPr fontId="3"/>
  </si>
  <si>
    <t>03 (3645) 8251</t>
    <phoneticPr fontId="3"/>
  </si>
  <si>
    <t>https://www.khi.co.jp/corp/kte/contact/index.html</t>
    <phoneticPr fontId="3"/>
  </si>
  <si>
    <t>ナチュラルチラーは、ガスや油を燃料とし、水を冷媒とするクリーンな冷暖房用機器で、１９６８年に当社が世界に先駆けて商品化したものです。以来、当社はナチュラルチラーのリーディングカンパニーとして各種の技術開発を進め、今日ではホテルや事務所、商業ビル、学校、病院、地域冷暖房、工場など国内外で幅広く使用されています。
また、東日本大震災以降、電力需給の逼迫に伴い、電気式に比べ大幅に省電力が図れるナチュラルチラーがあらためて見直されています。
「Ｅｆｆｉｃｉｏ」は、前身となる「Ｓｉｇｍａ Ace（シグマエース）」の優れた性能をさらに進化させ、 二重効用で世界最高の定格ＣＯＰや高い期間効率を達成するとともに、システムの効率化を実現しました。
「Ｅｆｆｉｃｉｏ」の特長は、以下の通りです。
①二重効用で定格ＣＯＰ Ｎｏ．１
②期間効率 Ｎｏ．１
③システム効率 Ｎｏ．１
④軽量・コンパクト化
⑤操作性・視認性の向上
また、「Ｅｆｆｉｃｉｏ」では、使用環境など顧客の幅広いニーズに対応するため、２８１ｋＷ
から３，５１６ｋＷ（８０ＲＴから１，０００ＲＴ）の１８機種（計７２機種）をシリーズ化
しています。</t>
    <phoneticPr fontId="3"/>
  </si>
  <si>
    <t>80RT以下</t>
    <phoneticPr fontId="3"/>
  </si>
  <si>
    <t>川崎吸収冷温水機「Efficio（エフィシオ）」</t>
    <phoneticPr fontId="3"/>
  </si>
  <si>
    <t xml:space="preserve">NH(G/L/P)-080(A/B/C/D/E/F/G/R)(N/P/Q)(5/6/7/8/9)A
※()内はいずれかを選択
詳細は型番表示説明_NO.1を参照ください
</t>
    <rPh sb="53" eb="54">
      <t>ナイ</t>
    </rPh>
    <rPh sb="60" eb="62">
      <t>センタク</t>
    </rPh>
    <phoneticPr fontId="3"/>
  </si>
  <si>
    <t>営業・サービス総括室　営業・サービス企画部</t>
    <phoneticPr fontId="3"/>
  </si>
  <si>
    <t>池村　和哉</t>
    <phoneticPr fontId="3"/>
  </si>
  <si>
    <t>03 (3645) 8251</t>
    <phoneticPr fontId="3"/>
  </si>
  <si>
    <t>https://www.khi.co.jp/corp/kte/contact/index.html</t>
    <phoneticPr fontId="3"/>
  </si>
  <si>
    <t>ナチュラルチラーは、ガスや油を燃料とし、水を冷媒とするクリーンな冷暖房用機器で、１９６８年に当社が世界に先駆けて商品化したものです。以来、当社はナチュラルチラーのリーディングカンパニーとして各種の技術開発を進め、今日ではホテルや事務所、商業ビル、学校、病院、地域冷暖房、工場など国内外で幅広く使用されています。
また、東日本大震災以降、電力需給の逼迫に伴い、電気式に比べ大幅に省電力が図れるナチュラルチラーがあらためて見直されています。
「Ｅｆｆｉｃｉｏ」は、前身となる「Ｓｉｇｍａ Ace（シグマエース）」の優れた性能をさらに進化させ、 二重効用で世界最高の定格ＣＯＰや高い期間効率を達成するとともに、システムの効率化を実現しました。
「Ｅｆｆｉｃｉｏ」の特長は、以下の通りです。
①二重効用で定格ＣＯＰ Ｎｏ．１
②期間効率 Ｎｏ．１
③システム効率 Ｎｏ．１
④軽量・コンパクト化
⑤操作性・視認性の向上
また、「Ｅｆｆｉｃｉｏ」では、使用環境など顧客の幅広いニーズに対応するため、２８１ｋＷ
から３，５１６ｋＷ（８０ＲＴから１，０００ＲＴ）の１８機種（計７２機種）をシリーズ化
しています。</t>
    <phoneticPr fontId="3"/>
  </si>
  <si>
    <t>NZG-080</t>
    <phoneticPr fontId="3"/>
  </si>
  <si>
    <t>ナチュラルチラーは、ガスや油を燃料とし、水を冷媒とするクリーンな冷暖房用機器で、１９６８年に当社が世界に先駆けて商品化したものです。以来、当社はナチュラルチラーのリーディングカンパニーとして各種の技術開発を進め、今日ではホテルや事務所、商業ビル、学校、病院、地域冷暖房、工場など国内外で幅広く使用されています。
また、東日本大震災以降、電力需給の逼迫に伴い、電気式に比べ大幅に省電力が図れるナチュラルチラーがあらためて見直されています。
「Ｅｆｆｉｃｉｏ」は、前身となる「Ｓｉｇｍａ Ace（シグマエース）」の優れた性能をさら
に進化させ、 二重効用で世界最高の定格ＣＯＰや高い期間効率を達成するとともに、システムの効率化を実現しました。
「Ｅｆｆｉｃｉｏ」の特長は、以下の通りです。
①二重効用で定格ＣＯＰ Ｎｏ．１
②期間効率 Ｎｏ．１
③システム効率 Ｎｏ．１
④軽量・コンパクト化
⑤操作性・視認性の向上
また、「Ｅｆｆｉｃｉｏ」では、使用環境など顧客の幅広いニーズに対応するため、２８１ｋＷ
から３，５１６ｋＷ（８０ＲＴから１，０００ＲＴ）の１８機種（計７２機種）をシリーズ化
しています。</t>
    <phoneticPr fontId="3"/>
  </si>
  <si>
    <t>A-04-001</t>
    <phoneticPr fontId="3"/>
  </si>
  <si>
    <t>成績係数(COP)</t>
    <phoneticPr fontId="3"/>
  </si>
  <si>
    <t xml:space="preserve">NZ(G/L/P)-080A(N/P/Q)(5/6/7/8/9)A
※()内はいずれかを選択
詳細は型番表示説明_NO.2を参照ください
</t>
    <phoneticPr fontId="3"/>
  </si>
  <si>
    <t>ナチュラルチラーは、ガスや油を燃料とし、水を冷媒とするクリーンな冷暖房用機器で、１９６８年に当社が世界に先駆けて商品化したものです。以来、当社はナチュラルチラーのリーディングカンパニーとして各種の技術開発を進め、今日ではホテルや事務所、商業ビル、学校、病院、地域冷暖房、工場など国内外で幅広く使用されています。
また、東日本大震災以降、電力需給の逼迫に伴い、電気式に比べ大幅に省電力が図れるナチュラルチラーがあらためて見直されています。
「Ｅｆｆｉｃｉｏ」は、前身となる「Ｓｉｇｍａ Ace（シグマエース）」の優れた性能をさら
に進化させ、 二重効用で世界最高の定格ＣＯＰや高い期間効率を達成するとともに、システムの効率化を実現しました。
「Ｅｆｆｉｃｉｏ」の特長は、以下の通りです。
①二重効用で定格ＣＯＰ Ｎｏ．１
②期間効率 Ｎｏ．１
③システム効率 Ｎｏ．１
④軽量・コンパクト化
⑤操作性・視認性の向上
また、「Ｅｆｆｉｃｉｏ」では、使用環境など顧客の幅広いニーズに対応するため、２８１ｋＷ
から３，５１６ｋＷ（８０ＲＴから１，０００ＲＴ）の１８機種（計７２機種）をシリーズ化
しています。</t>
    <phoneticPr fontId="3"/>
  </si>
  <si>
    <t>吸収冷温水機
（二重効用）</t>
    <phoneticPr fontId="3"/>
  </si>
  <si>
    <t>80RT超1000RT以下</t>
    <phoneticPr fontId="3"/>
  </si>
  <si>
    <t>川重冷熱工業株式会社</t>
    <phoneticPr fontId="3"/>
  </si>
  <si>
    <t>NZG-100</t>
    <phoneticPr fontId="3"/>
  </si>
  <si>
    <t>川崎吸収冷温水機「Efficio（エフィシオ）」</t>
    <phoneticPr fontId="3"/>
  </si>
  <si>
    <t xml:space="preserve">NZ(G/L/P)-(100/120/150/180/210/250/300/360/400/450/500/560/630/700/800/900/1000)A(N/P/Q)(5/6/7/8/9)A
※()内はいずれかを選択
詳細は型番表示説明_NO.2を参照ください
</t>
    <phoneticPr fontId="3"/>
  </si>
  <si>
    <t>80RT以下</t>
    <phoneticPr fontId="3"/>
  </si>
  <si>
    <t>節電型(冷却水量原単位0.7m3/h・RT以
下)
冷水入口温度15℃、冷水出口温度7℃</t>
    <phoneticPr fontId="3"/>
  </si>
  <si>
    <t>*1.42</t>
    <phoneticPr fontId="3"/>
  </si>
  <si>
    <t>NZG-080</t>
    <phoneticPr fontId="3"/>
  </si>
  <si>
    <t>節電型ナチュラルチラー「エフィシオＮＺ節電型・ＮＨ節電型」は、ナチュラルチラーが持つ優れた電力ピークカット特性に加え、冷却水流量を標準型の７０％にまで減少させることにより、冷却水ポンプの小型化を図ると共に、冷却水ポンプのインバータ制御を行い大幅な節電を実現しています。
標準型に比べ、冷暖房運転時のピーク電力の４５％低減を可能にするなど、 電力需要が増大する夏期の電力ピークカット対策に有効です。</t>
    <phoneticPr fontId="3"/>
  </si>
  <si>
    <t xml:space="preserve">NZ(G/L/P)-080H(N/P/Q)(5/6/7/8/9)A
※()内はいずれかを選択
詳細は型番表示説明_NO.3を参照ください
</t>
    <phoneticPr fontId="3"/>
  </si>
  <si>
    <t>*1.46</t>
    <phoneticPr fontId="3"/>
  </si>
  <si>
    <t>○</t>
    <phoneticPr fontId="3"/>
  </si>
  <si>
    <t xml:space="preserve">NZ(G/L/P)-(100/120/150/180/210/250/300/360/400/450/500/560/630/700/800/900/1000)H(N/P/Q)(5/6/7/8/9)A
※()内はいずれかを選択
詳細は型番表示説明_NO.3を参照ください
</t>
    <phoneticPr fontId="3"/>
  </si>
  <si>
    <t>A-04-002</t>
    <phoneticPr fontId="3"/>
  </si>
  <si>
    <t>吸収冷温水機
（三重効用）/廃
熱投入型吸収冷
温水機（三重効
用）</t>
    <phoneticPr fontId="3"/>
  </si>
  <si>
    <t>冷水入口温度12℃、冷水出口温度7℃</t>
    <phoneticPr fontId="3"/>
  </si>
  <si>
    <t>川崎三重効用高効率吸収冷温水機</t>
    <phoneticPr fontId="3"/>
  </si>
  <si>
    <t>ΣTTG-160A</t>
    <phoneticPr fontId="3"/>
  </si>
  <si>
    <t>川重冷熱工業は、COP1．74（JIS基準）と世界最高の省エネルギーを達成した次世代型の三重効用ガス吸収冷温水機を世界で初めて商品化しました。
吸収冷温水機は、ガスや油を燃料とし、水を冷媒とするクリーンな冷暖房用機器で、大型ビルや産業用冷暖房の熱源機として広く利用されています。当社は、吸収冷温水機のリーディングカンパニーとして、二重効用ガス吸収冷温水機を1968 年に世界で初めて商品化しました。
三重効用ガス吸収冷温水機の主な特長は、以下のとおりです。
①世界最高の省エネルギー COP1．74（JIS基準）
②高い信頼性の継承と新開発の三重効用サイクル技術のコラボレーション
③高温・高圧サイクルへ適合した新開発の高温再生器
④部分負荷でも高い省エネルギー性能
⑤24 時間監視「テレメンテ」機能
⑥低NOX バーナを標準装備
この三重効用ガス吸収冷温水機は、冷房運転時の省エネルギー効果が極めて大きいことから、長時間冷房運転を必要とする病院、スーパー、インテリジェントビルなどでの利用が適しています。本製品の導入により、フロンレスはもとより、エネルギー消費量を削減することでCO2 の大幅削減にもつながり、地球環境保護に大きく貢献することができることから、吸収式冷温水機の普及に大きく弾みがつくものと期待しています。</t>
    <phoneticPr fontId="3"/>
  </si>
  <si>
    <t xml:space="preserve">ΣTT(G/L/P)-(160/180/300/320)(A/D)(N/P/Q/R/S/T)(5/6/7/8/9)C
※()内はいずれかを選択
詳細は詳細は型番表示説明_NO.4を参照ください
</t>
    <phoneticPr fontId="3"/>
  </si>
  <si>
    <t>川重冷熱工業は、COP1．74（JIS基準）と世界最高の省エネルギーを達成した次世代型の三重効用ガス吸収冷温水機を世界で初めて商品化しました。
吸収冷温水機は、ガスや油を燃料とし、水を冷媒とするクリーンな冷暖房用機器で、大型ビルや産業用冷暖房の熱源機として広く利用されています。当社は、吸収冷温水機のリーディングカンパニーとして、二重効用ガス吸収冷温水機を1968 年に世界で初めて商品化しました。
三重効用ガス吸収冷温水機の主な特長は、以下のとおりです。
①世界最高の省エネルギー COP1．74（JIS基準）
②高い信頼性の継承と新開発の三重効用サイクル技術のコラボレーション
③高温・高圧サイクルへ適合した新開発の高温再生器
④部分負荷でも高い省エネルギー性能
⑤24 時間監視「テレメンテ」機能
⑥低NOX バーナを標準装備
この三重効用ガス吸収冷温水機は、冷房運転時の省エネルギー効果が極めて大きいことから、長時間冷房運転を必要とする病院、スーパー、インテリジェントビルなどでの利用が適しています。本製品の導入により、フロンレスはもとより、エネルギー消費量を削減することでCO2 の大幅削減にもつながり、地球環境保護に大きく貢献することができることから、吸収式冷温水機の普及に大きく弾みがつくものと期待しています。</t>
    <phoneticPr fontId="3"/>
  </si>
  <si>
    <t>川崎廃熱投入型三重効用高効率吸収冷温水機</t>
    <phoneticPr fontId="3"/>
  </si>
  <si>
    <t>ΣTTJ-145A</t>
    <phoneticPr fontId="3"/>
  </si>
  <si>
    <t xml:space="preserve">川重冷熱工業は、COP1．74（JIS基準）と世界最高の省エネルギーを達成した次世代型の三重効用ガス吸収冷温水機を世界で初めて商品化しました。
　吸収冷温水機は、ガスや油を燃料とし、水を冷媒とするクリーンな冷暖房用機器で、大型ビルや産業用冷暖房の熱源機として広く利用されています。当社は、吸収冷温水機のリーディングカンパニーとして、二重効用ガス吸収冷温水機を1968年に世界で初めて商品化しました。
　　三重効用ガス吸収冷温水機の主な特長は、以下のとおりです。
①世界最高の省エネルギー　COP1．74（JIS基準）
②高い信頼性の継承と新開発の三重効用サイクル技術のコラボレーション
③高温・高圧サイクルへ適合した新開発の高温再生器
④部分負荷でも高い省エネルギー性能
⑤24時間監視「テレメンテ」機能
⑥低NOXバーナを標準装備
　この三重効用ガス吸収冷温水機は、冷房運転時の省エネルギー効果が極めて大きいことから、長時間冷房運転を必要とする病院、スーパー、インテリジェントビルなどでの利用が適しています。本製品の導入により、フロンレスはもとより、エネルギー消費量を削減することでCO2の大幅削減にもつながり、地球環境保護に大きく貢献することができ、また、吸収式では、ガスエンジン等の排熱温水を加熱源として利用するコージェネレーションシステム（ジェネリンク形）とすることで、さらなる省エネルギー効果を見込めることから、吸収式冷温水機の普及に大きく弾みがつくものと期待しています。
</t>
    <phoneticPr fontId="3"/>
  </si>
  <si>
    <t>A-04-002</t>
    <phoneticPr fontId="3"/>
  </si>
  <si>
    <t>川崎廃熱投入型三重効用高効率吸収冷温水機</t>
    <phoneticPr fontId="3"/>
  </si>
  <si>
    <t xml:space="preserve">ΣTTJ-(145/160/270/300)(A/D)(N/P/Q/R/S/T)(5/6/7/8/9)C
※()内はいずれかを選択
詳細は型番表示説明_NO.4を参照ください
</t>
    <phoneticPr fontId="3"/>
  </si>
  <si>
    <t>A-04-003</t>
    <phoneticPr fontId="3"/>
  </si>
  <si>
    <t>一重二重併用形
吸収冷温水機</t>
    <phoneticPr fontId="3"/>
  </si>
  <si>
    <t>川崎廃熱投入型吸収冷温水機「Efficio（エフィシオ）」</t>
    <rPh sb="2" eb="4">
      <t>ハイネツ</t>
    </rPh>
    <rPh sb="4" eb="7">
      <t>トウニュウガタ</t>
    </rPh>
    <phoneticPr fontId="3"/>
  </si>
  <si>
    <t>NHJ-080</t>
    <phoneticPr fontId="3"/>
  </si>
  <si>
    <t xml:space="preserve">高効率・高期間効の超省エネルギー型ジェネリンク（廃熱投入型ナチュラルチラー）「Efficio」NHJ型は2014 年4 月に発売した直焚吸収冷温水機「Efficio」NH型に当社独自の廃熱温水熱交換器を組み込んだジェネリンクです。コージェネレーションシステムから発生する廃温水を利用して、定格時の燃料消費量を大幅に削減します。また、燃料を消費せずに廃熱のみで運転できる領域も拡大し、多くのガス燃料を削減します。同機は、冷房能力281～3,517ｋＷ（80冷凍トン～1000冷凍トン）、18機種をシリーズ化しました。 
「Efficio」NHJ型の特長は、以下のとおりです。 
①定格性能と部分負荷性能の向上  
②軽量化 
③リプレース需要への対応 
④操作性・視認性の向上  </t>
    <phoneticPr fontId="3"/>
  </si>
  <si>
    <t xml:space="preserve">NHJ-080(A/E)(N/P/Q)(5/6/7/8/9)A
※()内はいずれかを選択
詳細は型番表示説明_NO.1を参照ください
</t>
    <phoneticPr fontId="3"/>
  </si>
  <si>
    <t xml:space="preserve">高効率・高期間効の超省エネルギー型ジェネリンク（廃熱投入型ナチュラルチラー）「Efficio」NHJ型は2014 年4 月に発売した直焚吸収冷温水機「Efficio」NH型に当社独自の廃熱温水熱交換器を組み込んだジェネリンクです。コージェネレーションシステムから発生する廃温水を利用して、定格時の燃料消費量を大幅に削減します。また、燃料を消費せずに廃熱のみで運転できる領域も拡大し、多くのガス燃料を削減します。同機は、冷房能力281～3,517ｋＷ（80冷凍トン～1000冷凍トン）、18機種をシリーズ化しました。 
「Efficio」NHJ型の特長は、以下のとおりです。 
①定格性能と部分負荷性能の向上  
②軽量化 
③リプレース需要への対応 
④操作性・視認性の向上  </t>
    <phoneticPr fontId="3"/>
  </si>
  <si>
    <t>NZJ-080</t>
    <phoneticPr fontId="3"/>
  </si>
  <si>
    <t xml:space="preserve">業界トップのガス燃料削減率と廃熱回収量を達成した、超省エネルギー型ジェネリンク（廃熱投入型ナチュラルチラー）「Ｅｆｆｉｃｉｏ」ＮＺＪ型は、２０１３年４月に発売し、二重効用で世界最高の定格ＣＯＰと期間効率を達成した直火式ナチュラルチラー「Ｅｆｆｉｃｉｏ」ＮＺ型に、当社独自の廃熱温水熱交換器を組み込んだジェネリンクです。コージェネレーションシステムから発生する廃温水を利用して、業界トップの定格時の燃料削減率と廃熱単独運転負荷率を達成し、従来よりも多くガス燃料消費量を削減できます。同機は ２８１ｋＷから３，５１７ｋＷ（８０ＲＴから１，０００ＲＴ）の１８機種をラインナップしています。 
ナチュラルチラーは、ガスや油を燃料とし、水を冷媒とするクリーンな冷暖房用機器で、１９６８年に当社が世界に先駆けて商品化したものです。今日では、ホテルや事務所、商業ビル、学校、病院、地域冷暖房、工場など国内外で幅広く使用されています。また、電気空調に比べ消費電力が少ないことから、東日本大震災以後、夏場のピーク電力負荷の引き下げに貢献しています。特に、ジェネリンクは、電力安定化を目的とした分散型発電設備（コージェネレーションシステム）導入が拡大する中、発電と同時に発生する廃温水を熱源として活用し、冷暖房が可能なことから、エネルギーの有効利用に貢献する機器として、より一層の省エネルギー化が期待されています。 
「Ｅｆｆｉｃｉｏ」 ＮＺＪ型の特長は、以下のとおりです。 
①燃料削減率  Ｎｏ．１ 
②期間効率  Ｎｏ．１ 
③システム効率  Ｎｏ．１ 
④軽量化 
⑤操作性・視認性の向上  </t>
    <phoneticPr fontId="3"/>
  </si>
  <si>
    <t xml:space="preserve">NZJ-080A(N/P/Q)(5/6/7/8/9)A
※()内はいずれかを選択
詳細は型番表示説明_NO.2を参照ください
</t>
    <phoneticPr fontId="3"/>
  </si>
  <si>
    <t>一重二重併用形
吸収冷温水機</t>
    <phoneticPr fontId="3"/>
  </si>
  <si>
    <t>80RT超1000RT以下</t>
    <phoneticPr fontId="3"/>
  </si>
  <si>
    <t>NZJ-100</t>
    <phoneticPr fontId="3"/>
  </si>
  <si>
    <t>冷水入口温度12℃、冷水出口温度7℃</t>
    <phoneticPr fontId="3"/>
  </si>
  <si>
    <t xml:space="preserve">NZJ-(100/120/150/180/210/250/300/360/400/450/500/560/630/700/800/900/1000)A(N/P/Q)(5/6/7/8/9)A
※()内はいずれかを選択
詳細は型番表示説明_NO.2を参照ください
</t>
    <phoneticPr fontId="3"/>
  </si>
  <si>
    <t xml:space="preserve">節電型(冷却水量原単位0.7m3/h・RT以
下)
冷水入口温度15℃、冷水出口温度7℃
</t>
    <phoneticPr fontId="3"/>
  </si>
  <si>
    <t xml:space="preserve">NHJ-080(H/M)(N/P/Q)(5/6/7/8/9)A
※()内はいずれかを選択
詳細は型番表示説明_NO.5を参照ください
</t>
    <phoneticPr fontId="3"/>
  </si>
  <si>
    <t xml:space="preserve">NZJ-080H(N/P/Q)(5/6/7/8/9)A
※()内はいずれかを選択
詳細は型番表示説明_NO.3を参照ください
</t>
    <phoneticPr fontId="3"/>
  </si>
  <si>
    <t>NZJ-100</t>
    <phoneticPr fontId="3"/>
  </si>
  <si>
    <t xml:space="preserve">NZJ-(100/120/150/180/210/250/300/360/400/450/500/560/630/700/800/900/1000)H(N/P/Q)(5/6/7/8/9)A
※()内はいずれかを選択A
詳細は型番表示説明_NO.3を参照ください
</t>
    <phoneticPr fontId="3"/>
  </si>
  <si>
    <t>A-09-002</t>
    <phoneticPr fontId="3"/>
  </si>
  <si>
    <t>蒸気ボイラ(貫流
ボイラ)</t>
    <phoneticPr fontId="3"/>
  </si>
  <si>
    <t>3000kg/h以上7200kg/h未満</t>
  </si>
  <si>
    <t>ドレンが発生する潜熱回収型は対象外
とする</t>
    <phoneticPr fontId="3"/>
  </si>
  <si>
    <t>ボイラ効率</t>
    <phoneticPr fontId="3"/>
  </si>
  <si>
    <t>大型貫流ボイラ「Ｉｆｒｉｔ （イフリート」シリーズ</t>
    <phoneticPr fontId="3"/>
  </si>
  <si>
    <t>IF-3000BGE</t>
    <phoneticPr fontId="3"/>
  </si>
  <si>
    <t xml:space="preserve">本製品（ボイラ）は、燃焼排ガスと給水を熱交換し加熱して、大気圧以上の蒸気を発生させる装置です。蒸気発生に使用され、ボイラから排気される排ガスと流入する給水をさらに熱交換し、熱損失を回収する省エネ装置「エコノマイザー」を高性能化することにより、ボイラ効率９８％を達成しています。特色は以下の通りです。
　・PID制御の採用により、定格効率のみならず、部分負荷まで高い効率を維持します。
　・押込送風機/給水ポンプのインバータを標準装備し、部分負荷の消費電力を低減します。
　・オプションで排ガスO2制御の搭載が可能であり、既設変動による空気比のズレを自動補正し、年間を通じた高効率運転が可能です。
</t>
    <rPh sb="141" eb="143">
      <t>イカ</t>
    </rPh>
    <rPh sb="144" eb="145">
      <t>トオ</t>
    </rPh>
    <phoneticPr fontId="3"/>
  </si>
  <si>
    <t>A-09-002</t>
    <phoneticPr fontId="3"/>
  </si>
  <si>
    <t>IF-(3000/4000/5000/6000)(B/C/F)(無/M/H)GE
※()内はいずれかを選択
詳細は型番表示説明_NO.4を参照ください</t>
    <rPh sb="32" eb="33">
      <t>ム</t>
    </rPh>
    <phoneticPr fontId="3"/>
  </si>
  <si>
    <t>A-01-001</t>
    <phoneticPr fontId="3"/>
  </si>
  <si>
    <t>ガスヒートポンプ</t>
    <phoneticPr fontId="3"/>
  </si>
  <si>
    <t>16HP超25HP以下</t>
    <rPh sb="4" eb="5">
      <t>チョウ</t>
    </rPh>
    <rPh sb="9" eb="11">
      <t>イカ</t>
    </rPh>
    <phoneticPr fontId="3"/>
  </si>
  <si>
    <t>期間成績係数
（APFp）</t>
    <rPh sb="0" eb="2">
      <t>キカン</t>
    </rPh>
    <rPh sb="2" eb="4">
      <t>セイセキ</t>
    </rPh>
    <rPh sb="4" eb="6">
      <t>ケイスウ</t>
    </rPh>
    <phoneticPr fontId="3"/>
  </si>
  <si>
    <t>AXIRⅡ</t>
    <phoneticPr fontId="3"/>
  </si>
  <si>
    <t>GCP5601MTY2</t>
    <phoneticPr fontId="3"/>
  </si>
  <si>
    <t>JISB8627:2015</t>
    <phoneticPr fontId="3"/>
  </si>
  <si>
    <t>JISB8627:2015</t>
  </si>
  <si>
    <t>三菱重工冷熱株式会社管理本部　</t>
    <rPh sb="0" eb="2">
      <t>ミツビシ</t>
    </rPh>
    <rPh sb="2" eb="4">
      <t>ジュウコウ</t>
    </rPh>
    <rPh sb="4" eb="6">
      <t>レイネツ</t>
    </rPh>
    <rPh sb="6" eb="10">
      <t>カブシキガイシャ</t>
    </rPh>
    <phoneticPr fontId="3"/>
  </si>
  <si>
    <t>事業企画部　企画課</t>
  </si>
  <si>
    <t>03-6891-4447</t>
    <phoneticPr fontId="3"/>
  </si>
  <si>
    <t>http://www.mhiair.co.jp</t>
    <phoneticPr fontId="3"/>
  </si>
  <si>
    <t>A-01-001</t>
    <phoneticPr fontId="3"/>
  </si>
  <si>
    <t>GCSP5601MTY2</t>
  </si>
  <si>
    <t>http://www.mhiair.co.jp</t>
    <phoneticPr fontId="3"/>
  </si>
  <si>
    <t>ガスヒートポンプ</t>
    <phoneticPr fontId="3"/>
  </si>
  <si>
    <t>GCP7101MTY2</t>
  </si>
  <si>
    <t>GCSP7101MTY2</t>
  </si>
  <si>
    <t>AXIRⅡ</t>
    <phoneticPr fontId="3"/>
  </si>
  <si>
    <t>GCRP5601MTY2</t>
  </si>
  <si>
    <t>GCSRP5601MTY2</t>
  </si>
  <si>
    <t>GCRP7101MTY2</t>
  </si>
  <si>
    <t>03-6891-4447</t>
    <phoneticPr fontId="3"/>
  </si>
  <si>
    <t>GCSRP7101MTY2</t>
  </si>
  <si>
    <t>GCP5601KPY2</t>
  </si>
  <si>
    <t>GCSP5601KPY2</t>
  </si>
  <si>
    <t>GCP7101KPY2</t>
  </si>
  <si>
    <t>GCSP7101KPY2</t>
  </si>
  <si>
    <t>GCRP5601KPY2</t>
  </si>
  <si>
    <t>GCSRP5601KPY2</t>
  </si>
  <si>
    <t>GCRP7101KPY2</t>
  </si>
  <si>
    <t>GCSRP7101KPY2</t>
  </si>
  <si>
    <t>GCP5601KTY2</t>
  </si>
  <si>
    <t>GCSP5601KTY2</t>
  </si>
  <si>
    <t>GCP7101KTY2</t>
  </si>
  <si>
    <t>GCSP7101KTY2</t>
  </si>
  <si>
    <t>GCRP5601KTY2</t>
  </si>
  <si>
    <t>GCSRP5601KTY2</t>
  </si>
  <si>
    <t>GCRP7101KTY2</t>
  </si>
  <si>
    <t>GCSRP7101KTY2</t>
  </si>
  <si>
    <t>A-01-003</t>
    <phoneticPr fontId="3"/>
  </si>
  <si>
    <t>28kW以下</t>
    <rPh sb="4" eb="6">
      <t>イカ</t>
    </rPh>
    <phoneticPr fontId="3"/>
  </si>
  <si>
    <t>通年エネルギー消費効率（APF）</t>
    <rPh sb="0" eb="2">
      <t>ツウネン</t>
    </rPh>
    <rPh sb="7" eb="9">
      <t>ショウヒ</t>
    </rPh>
    <rPh sb="9" eb="11">
      <t>コウリツ</t>
    </rPh>
    <phoneticPr fontId="3"/>
  </si>
  <si>
    <t>空冷式ASVP-HAシリーズ</t>
    <rPh sb="0" eb="3">
      <t>クウレイシキ</t>
    </rPh>
    <phoneticPr fontId="3"/>
  </si>
  <si>
    <t>ASVP2244HA4       （50Ｈｚ）</t>
    <phoneticPr fontId="3"/>
  </si>
  <si>
    <t>JISB8616:2015</t>
    <phoneticPr fontId="3"/>
  </si>
  <si>
    <t>JISB8616:2015</t>
  </si>
  <si>
    <t>28kW超45kW以下</t>
    <rPh sb="4" eb="5">
      <t>チョウ</t>
    </rPh>
    <rPh sb="9" eb="11">
      <t>イカ</t>
    </rPh>
    <phoneticPr fontId="3"/>
  </si>
  <si>
    <t>ASVP4504HA4　        （50Ｈｚ）</t>
    <phoneticPr fontId="3"/>
  </si>
  <si>
    <t>JISB8616:2015</t>
    <phoneticPr fontId="3"/>
  </si>
  <si>
    <t>空冷式ASVRP-HAシリーズ</t>
    <rPh sb="0" eb="3">
      <t>クウレイシキ</t>
    </rPh>
    <phoneticPr fontId="3"/>
  </si>
  <si>
    <t>ASVRP2244HA4     （50Ｈｚ）</t>
    <phoneticPr fontId="3"/>
  </si>
  <si>
    <t>ASVRP4504HA4　（50Ｈｚ）</t>
    <phoneticPr fontId="3"/>
  </si>
  <si>
    <t>A-01-004</t>
    <phoneticPr fontId="3"/>
  </si>
  <si>
    <t>パッケージエアコン（ビル用マルチ）</t>
    <rPh sb="12" eb="13">
      <t>ヨウ</t>
    </rPh>
    <phoneticPr fontId="3"/>
  </si>
  <si>
    <t>14.0kW以下</t>
    <rPh sb="6" eb="8">
      <t>イカ</t>
    </rPh>
    <phoneticPr fontId="3"/>
  </si>
  <si>
    <t>HyperMulti LX4</t>
    <phoneticPr fontId="3"/>
  </si>
  <si>
    <t>FDCP1124HLXAG</t>
    <phoneticPr fontId="3"/>
  </si>
  <si>
    <t>14.0kW超16.0kW以下</t>
    <rPh sb="6" eb="7">
      <t>チョウ</t>
    </rPh>
    <rPh sb="13" eb="15">
      <t>イカ</t>
    </rPh>
    <phoneticPr fontId="3"/>
  </si>
  <si>
    <t>FDCP1604HLXAG</t>
    <phoneticPr fontId="3"/>
  </si>
  <si>
    <t>56.0kW超69.0kW以下</t>
    <rPh sb="6" eb="7">
      <t>チョウ</t>
    </rPh>
    <rPh sb="13" eb="15">
      <t>イカ</t>
    </rPh>
    <phoneticPr fontId="3"/>
  </si>
  <si>
    <t>HyperMulti E-LX4</t>
    <phoneticPr fontId="3"/>
  </si>
  <si>
    <t>FDCEP6704HLXB</t>
    <phoneticPr fontId="3"/>
  </si>
  <si>
    <t>A-07-001</t>
    <phoneticPr fontId="3"/>
  </si>
  <si>
    <t>ヒートポンプ給湯機（空気熱源・一過式）</t>
    <rPh sb="6" eb="9">
      <t>キュウトウキ</t>
    </rPh>
    <rPh sb="10" eb="12">
      <t>クウキ</t>
    </rPh>
    <rPh sb="12" eb="14">
      <t>ネツゲン</t>
    </rPh>
    <rPh sb="15" eb="17">
      <t>イッカ</t>
    </rPh>
    <rPh sb="17" eb="18">
      <t>シキ</t>
    </rPh>
    <phoneticPr fontId="3"/>
  </si>
  <si>
    <t>10kW以下</t>
    <rPh sb="4" eb="6">
      <t>イカ</t>
    </rPh>
    <phoneticPr fontId="3"/>
  </si>
  <si>
    <t>年間標準貯湯加熱エネルギー消費効率</t>
    <rPh sb="0" eb="2">
      <t>ネンカン</t>
    </rPh>
    <rPh sb="2" eb="4">
      <t>ヒョウジュン</t>
    </rPh>
    <rPh sb="4" eb="6">
      <t>チョユ</t>
    </rPh>
    <rPh sb="6" eb="8">
      <t>カネツ</t>
    </rPh>
    <rPh sb="13" eb="15">
      <t>ショウヒ</t>
    </rPh>
    <rPh sb="15" eb="17">
      <t>コウリツ</t>
    </rPh>
    <phoneticPr fontId="3"/>
  </si>
  <si>
    <t>パナソニック株式会社エコソリューションズ社</t>
    <phoneticPr fontId="3"/>
  </si>
  <si>
    <t>業務用エコキュート
一般地用・標準タイプ</t>
    <rPh sb="0" eb="9">
      <t>エコ</t>
    </rPh>
    <rPh sb="10" eb="12">
      <t>イッパン</t>
    </rPh>
    <rPh sb="12" eb="13">
      <t>チ</t>
    </rPh>
    <rPh sb="13" eb="14">
      <t>ヨウ</t>
    </rPh>
    <rPh sb="15" eb="17">
      <t>ヒョウジュン</t>
    </rPh>
    <phoneticPr fontId="3"/>
  </si>
  <si>
    <t>XDEC251N11</t>
    <phoneticPr fontId="3"/>
  </si>
  <si>
    <t>JRA4060:2014</t>
    <phoneticPr fontId="3"/>
  </si>
  <si>
    <t>パワー機器ビジネスユニット　企画開発部　市場開発課</t>
    <rPh sb="14" eb="19">
      <t>キカク</t>
    </rPh>
    <rPh sb="20" eb="25">
      <t>シジョウ</t>
    </rPh>
    <phoneticPr fontId="3"/>
  </si>
  <si>
    <t>米野　真之</t>
    <rPh sb="0" eb="2">
      <t>コメノ</t>
    </rPh>
    <rPh sb="3" eb="5">
      <t>マサユキ</t>
    </rPh>
    <phoneticPr fontId="3"/>
  </si>
  <si>
    <t>06-6908-1802</t>
    <phoneticPr fontId="3"/>
  </si>
  <si>
    <t>komeno.masayuki@jp.panasonic.com</t>
    <phoneticPr fontId="3"/>
  </si>
  <si>
    <r>
      <t>空気熱を有効利用し、高い省エネルギー性能を持つ自然冷媒(CO</t>
    </r>
    <r>
      <rPr>
        <vertAlign val="subscript"/>
        <sz val="11"/>
        <color theme="1"/>
        <rFont val="ＭＳ Ｐゴシック"/>
        <family val="3"/>
        <charset val="128"/>
        <scheme val="minor"/>
      </rPr>
      <t>2</t>
    </r>
    <r>
      <rPr>
        <sz val="11"/>
        <color theme="1"/>
        <rFont val="ＭＳ Ｐゴシック"/>
        <family val="2"/>
        <charset val="128"/>
        <scheme val="minor"/>
      </rPr>
      <t>)方式のヒートポンプ給湯機。ユニット連結式で必要に応じた給湯システムの構築が可能。２温度給湯など基本機能を備えたベーシックタイプ。</t>
    </r>
    <rPh sb="10" eb="11">
      <t>タカ</t>
    </rPh>
    <rPh sb="12" eb="13">
      <t>ショウ</t>
    </rPh>
    <rPh sb="18" eb="20">
      <t>セイノウ</t>
    </rPh>
    <rPh sb="21" eb="22">
      <t>モ</t>
    </rPh>
    <rPh sb="49" eb="51">
      <t>レンケツ</t>
    </rPh>
    <rPh sb="51" eb="52">
      <t>シキ</t>
    </rPh>
    <rPh sb="53" eb="55">
      <t>ヒツヨウ</t>
    </rPh>
    <rPh sb="56" eb="57">
      <t>オウ</t>
    </rPh>
    <rPh sb="59" eb="61">
      <t>キュウトウ</t>
    </rPh>
    <rPh sb="66" eb="68">
      <t>コウチク</t>
    </rPh>
    <rPh sb="69" eb="71">
      <t>カノウ</t>
    </rPh>
    <rPh sb="73" eb="75">
      <t>オンド</t>
    </rPh>
    <rPh sb="75" eb="77">
      <t>キュウトウ</t>
    </rPh>
    <rPh sb="79" eb="81">
      <t>キホン</t>
    </rPh>
    <rPh sb="81" eb="83">
      <t>キノウ</t>
    </rPh>
    <rPh sb="84" eb="85">
      <t>ソナ</t>
    </rPh>
    <phoneticPr fontId="3"/>
  </si>
  <si>
    <t>XDEC251N21</t>
  </si>
  <si>
    <t>06-6908-1802</t>
    <phoneticPr fontId="3"/>
  </si>
  <si>
    <t>A-07-001</t>
    <phoneticPr fontId="3"/>
  </si>
  <si>
    <t>XDEC251N22</t>
  </si>
  <si>
    <t>XDEC251N23</t>
  </si>
  <si>
    <t>komeno.masayuki@jp.panasonic.com</t>
    <phoneticPr fontId="3"/>
  </si>
  <si>
    <t>A-07-001</t>
    <phoneticPr fontId="3"/>
  </si>
  <si>
    <t>パナソニック株式会社エコソリューションズ社</t>
    <phoneticPr fontId="3"/>
  </si>
  <si>
    <t>業務用エコキュート
一般地用・即湯タイプ</t>
    <rPh sb="0" eb="9">
      <t>エコ</t>
    </rPh>
    <rPh sb="10" eb="12">
      <t>イッパン</t>
    </rPh>
    <rPh sb="12" eb="13">
      <t>チ</t>
    </rPh>
    <rPh sb="13" eb="14">
      <t>ヨウ</t>
    </rPh>
    <rPh sb="15" eb="16">
      <t>ソク</t>
    </rPh>
    <rPh sb="16" eb="17">
      <t>ユ</t>
    </rPh>
    <phoneticPr fontId="3"/>
  </si>
  <si>
    <t>XDEC252N11</t>
  </si>
  <si>
    <t>komeno.masayuki@jp.panasonic.com</t>
    <phoneticPr fontId="3"/>
  </si>
  <si>
    <r>
      <t>空気熱を有効利用し、高い省エネルギー性能を持つ自然冷媒(CO</t>
    </r>
    <r>
      <rPr>
        <vertAlign val="subscript"/>
        <sz val="11"/>
        <color theme="1"/>
        <rFont val="ＭＳ Ｐゴシック"/>
        <family val="3"/>
        <charset val="128"/>
        <scheme val="minor"/>
      </rPr>
      <t>2</t>
    </r>
    <r>
      <rPr>
        <sz val="11"/>
        <color theme="1"/>
        <rFont val="ＭＳ Ｐゴシック"/>
        <family val="2"/>
        <charset val="128"/>
        <scheme val="minor"/>
      </rPr>
      <t>)方式のヒートポンプ給湯機。ユニット連結式で必要に応じた給湯システムの構築が可能。循環式高温給湯機能を追加したハイグレードタイプ。</t>
    </r>
    <rPh sb="10" eb="11">
      <t>タカ</t>
    </rPh>
    <rPh sb="12" eb="13">
      <t>ショウ</t>
    </rPh>
    <rPh sb="18" eb="20">
      <t>セイノウ</t>
    </rPh>
    <rPh sb="21" eb="22">
      <t>モ</t>
    </rPh>
    <rPh sb="49" eb="51">
      <t>レンケツ</t>
    </rPh>
    <rPh sb="51" eb="52">
      <t>シキ</t>
    </rPh>
    <rPh sb="53" eb="55">
      <t>ヒツヨウ</t>
    </rPh>
    <rPh sb="56" eb="57">
      <t>オウ</t>
    </rPh>
    <rPh sb="59" eb="61">
      <t>キュウトウ</t>
    </rPh>
    <rPh sb="66" eb="68">
      <t>コウチク</t>
    </rPh>
    <rPh sb="69" eb="71">
      <t>カノウ</t>
    </rPh>
    <rPh sb="72" eb="74">
      <t>ジュンカン</t>
    </rPh>
    <rPh sb="74" eb="75">
      <t>シキ</t>
    </rPh>
    <rPh sb="75" eb="77">
      <t>コウオン</t>
    </rPh>
    <rPh sb="77" eb="79">
      <t>キュウトウ</t>
    </rPh>
    <rPh sb="79" eb="81">
      <t>キノウ</t>
    </rPh>
    <rPh sb="82" eb="84">
      <t>ツイカ</t>
    </rPh>
    <phoneticPr fontId="3"/>
  </si>
  <si>
    <t>パナソニック株式会社エコソリューションズ社</t>
    <phoneticPr fontId="3"/>
  </si>
  <si>
    <t>XDEC252N21</t>
  </si>
  <si>
    <t>06-6908-1802</t>
    <phoneticPr fontId="3"/>
  </si>
  <si>
    <t>XDEC252N22</t>
  </si>
  <si>
    <t>XDEC252N23</t>
  </si>
  <si>
    <t>業務用エコキュート
一般地用・ハイブリッドタイプ</t>
    <rPh sb="0" eb="9">
      <t>エコ</t>
    </rPh>
    <rPh sb="10" eb="12">
      <t>イッパン</t>
    </rPh>
    <rPh sb="12" eb="13">
      <t>チ</t>
    </rPh>
    <rPh sb="13" eb="14">
      <t>ヨウ</t>
    </rPh>
    <phoneticPr fontId="3"/>
  </si>
  <si>
    <t>XDEC253N11</t>
  </si>
  <si>
    <r>
      <t>空気熱を有効利用し、高い省エネルギー性能を持つ自然冷媒(CO</t>
    </r>
    <r>
      <rPr>
        <vertAlign val="subscript"/>
        <sz val="11"/>
        <color theme="1"/>
        <rFont val="ＭＳ Ｐゴシック"/>
        <family val="3"/>
        <charset val="128"/>
        <scheme val="minor"/>
      </rPr>
      <t>2</t>
    </r>
    <r>
      <rPr>
        <sz val="11"/>
        <color theme="1"/>
        <rFont val="ＭＳ Ｐゴシック"/>
        <family val="2"/>
        <charset val="128"/>
        <scheme val="minor"/>
      </rPr>
      <t>)方式のヒートポンプ給湯機。ユニット連結式で必要に応じた給湯システムの構築が可能。他熱源との併用するハイブリッド給湯制御を搭載。</t>
    </r>
    <rPh sb="10" eb="11">
      <t>タカ</t>
    </rPh>
    <rPh sb="12" eb="13">
      <t>ショウ</t>
    </rPh>
    <rPh sb="18" eb="20">
      <t>セイノウ</t>
    </rPh>
    <rPh sb="21" eb="22">
      <t>モ</t>
    </rPh>
    <rPh sb="49" eb="51">
      <t>レンケツ</t>
    </rPh>
    <rPh sb="51" eb="52">
      <t>シキ</t>
    </rPh>
    <rPh sb="53" eb="55">
      <t>ヒツヨウ</t>
    </rPh>
    <rPh sb="56" eb="57">
      <t>オウ</t>
    </rPh>
    <rPh sb="59" eb="61">
      <t>キュウトウ</t>
    </rPh>
    <rPh sb="66" eb="68">
      <t>コウチク</t>
    </rPh>
    <rPh sb="69" eb="71">
      <t>カノウ</t>
    </rPh>
    <rPh sb="72" eb="73">
      <t>ホカ</t>
    </rPh>
    <rPh sb="73" eb="75">
      <t>ネツゲン</t>
    </rPh>
    <rPh sb="77" eb="79">
      <t>ヘイヨウ</t>
    </rPh>
    <rPh sb="87" eb="89">
      <t>キュウトウ</t>
    </rPh>
    <rPh sb="89" eb="91">
      <t>セイギョ</t>
    </rPh>
    <rPh sb="92" eb="94">
      <t>トウサイ</t>
    </rPh>
    <phoneticPr fontId="3"/>
  </si>
  <si>
    <t>XDEC253N21</t>
  </si>
  <si>
    <t>XDEC253N22</t>
  </si>
  <si>
    <t>XDEC253N23</t>
  </si>
  <si>
    <t>寒冷地年間標準貯湯加熱エネルギー消費効率</t>
    <rPh sb="0" eb="3">
      <t>カンレイチ</t>
    </rPh>
    <rPh sb="3" eb="5">
      <t>ネンカン</t>
    </rPh>
    <rPh sb="5" eb="7">
      <t>ヒョウジュン</t>
    </rPh>
    <rPh sb="7" eb="9">
      <t>チョユ</t>
    </rPh>
    <rPh sb="9" eb="11">
      <t>カネツ</t>
    </rPh>
    <rPh sb="16" eb="18">
      <t>ショウヒ</t>
    </rPh>
    <rPh sb="18" eb="20">
      <t>コウリツ</t>
    </rPh>
    <phoneticPr fontId="3"/>
  </si>
  <si>
    <t>業務用エコキュート
寒冷地用・標準タイプ</t>
    <rPh sb="0" eb="9">
      <t>エコ</t>
    </rPh>
    <rPh sb="13" eb="14">
      <t>ヨウ</t>
    </rPh>
    <rPh sb="15" eb="17">
      <t>ヒョウジュン</t>
    </rPh>
    <phoneticPr fontId="3"/>
  </si>
  <si>
    <t>XDEC251C11</t>
  </si>
  <si>
    <t>XDEC251C21</t>
  </si>
  <si>
    <t>XDEC251C22</t>
  </si>
  <si>
    <t>XDEC251C23</t>
  </si>
  <si>
    <t>業務用エコキュート
寒冷地用・即湯タイプ</t>
    <rPh sb="0" eb="9">
      <t>エコ</t>
    </rPh>
    <rPh sb="13" eb="14">
      <t>ヨウ</t>
    </rPh>
    <rPh sb="15" eb="16">
      <t>ソク</t>
    </rPh>
    <rPh sb="16" eb="17">
      <t>ユ</t>
    </rPh>
    <phoneticPr fontId="3"/>
  </si>
  <si>
    <t>XDEC252C11</t>
  </si>
  <si>
    <t>XDEC252C21</t>
  </si>
  <si>
    <t>XDEC252C22</t>
  </si>
  <si>
    <t>XDEC252C23</t>
  </si>
  <si>
    <t>業務用エコキュート
寒冷地用・ハイブリッドタイプ</t>
    <rPh sb="0" eb="9">
      <t>エコ</t>
    </rPh>
    <rPh sb="13" eb="14">
      <t>ヨウ</t>
    </rPh>
    <phoneticPr fontId="3"/>
  </si>
  <si>
    <t>XDEC253C11</t>
  </si>
  <si>
    <t>XDEC253C21</t>
  </si>
  <si>
    <t>XDEC253C22</t>
  </si>
  <si>
    <t>XDEC253C23</t>
  </si>
  <si>
    <t>A-02-002</t>
    <phoneticPr fontId="3"/>
  </si>
  <si>
    <t>水冷ヒートポンプチラー</t>
    <rPh sb="0" eb="2">
      <t>スイレイ</t>
    </rPh>
    <phoneticPr fontId="3"/>
  </si>
  <si>
    <t>40kW以下</t>
    <rPh sb="4" eb="6">
      <t>イカ</t>
    </rPh>
    <phoneticPr fontId="3"/>
  </si>
  <si>
    <t>成績係数(COP)</t>
    <rPh sb="0" eb="2">
      <t>セイセキ</t>
    </rPh>
    <rPh sb="2" eb="4">
      <t>ケイスウ</t>
    </rPh>
    <phoneticPr fontId="3"/>
  </si>
  <si>
    <t>三菱電機株式会社</t>
    <rPh sb="0" eb="2">
      <t>ミツビシ</t>
    </rPh>
    <rPh sb="2" eb="4">
      <t>デンキ</t>
    </rPh>
    <rPh sb="4" eb="8">
      <t>カブシキガイシャ</t>
    </rPh>
    <phoneticPr fontId="3"/>
  </si>
  <si>
    <t>MCRV-P224E</t>
    <phoneticPr fontId="3"/>
  </si>
  <si>
    <t>JISB8613:1994</t>
    <phoneticPr fontId="3"/>
  </si>
  <si>
    <t>JISB8613:1994</t>
    <phoneticPr fontId="3"/>
  </si>
  <si>
    <t>空調冷熱計画部</t>
    <rPh sb="0" eb="2">
      <t>クウチョウ</t>
    </rPh>
    <rPh sb="2" eb="4">
      <t>レイネツ</t>
    </rPh>
    <rPh sb="4" eb="6">
      <t>ケイカク</t>
    </rPh>
    <rPh sb="6" eb="7">
      <t>ブ</t>
    </rPh>
    <phoneticPr fontId="3"/>
  </si>
  <si>
    <t>美濃弘基</t>
    <rPh sb="0" eb="2">
      <t>ミノ</t>
    </rPh>
    <rPh sb="2" eb="4">
      <t>ヒロキ</t>
    </rPh>
    <phoneticPr fontId="3"/>
  </si>
  <si>
    <t>03-3218-9564</t>
    <phoneticPr fontId="3"/>
  </si>
  <si>
    <t>Mino.Hiroki@cw.MitsubishiElectric.co.jp</t>
  </si>
  <si>
    <t>インバータ制御による負荷変動への高い追従性</t>
    <rPh sb="5" eb="7">
      <t>セイギョ</t>
    </rPh>
    <rPh sb="10" eb="12">
      <t>フカ</t>
    </rPh>
    <rPh sb="12" eb="14">
      <t>ヘンドウ</t>
    </rPh>
    <rPh sb="16" eb="17">
      <t>タカ</t>
    </rPh>
    <rPh sb="18" eb="21">
      <t>ツイジュウセイ</t>
    </rPh>
    <phoneticPr fontId="3"/>
  </si>
  <si>
    <t>A-02-002</t>
    <phoneticPr fontId="3"/>
  </si>
  <si>
    <t>40kW超80kW以下</t>
    <rPh sb="4" eb="5">
      <t>コ</t>
    </rPh>
    <rPh sb="9" eb="11">
      <t>イカ</t>
    </rPh>
    <phoneticPr fontId="3"/>
  </si>
  <si>
    <t>MCRV-P750E</t>
  </si>
  <si>
    <t>JISB8613:1994</t>
    <phoneticPr fontId="3"/>
  </si>
  <si>
    <t>JISB8613:1994</t>
    <phoneticPr fontId="3"/>
  </si>
  <si>
    <t>03-3218-9564</t>
    <phoneticPr fontId="3"/>
  </si>
  <si>
    <t>A-06-001</t>
    <phoneticPr fontId="3"/>
  </si>
  <si>
    <t>高温水ヒートポンプ(空気熱源・循環式)</t>
    <rPh sb="0" eb="2">
      <t>コウオン</t>
    </rPh>
    <rPh sb="2" eb="3">
      <t>スイ</t>
    </rPh>
    <rPh sb="10" eb="12">
      <t>クウキ</t>
    </rPh>
    <rPh sb="12" eb="14">
      <t>ネツゲン</t>
    </rPh>
    <rPh sb="15" eb="17">
      <t>ジュンカン</t>
    </rPh>
    <rPh sb="17" eb="18">
      <t>シキ</t>
    </rPh>
    <phoneticPr fontId="3"/>
  </si>
  <si>
    <t>65℃以上70℃以下・25℃・21℃・5℃</t>
    <rPh sb="3" eb="5">
      <t>イジョウ</t>
    </rPh>
    <rPh sb="8" eb="10">
      <t>イカ</t>
    </rPh>
    <phoneticPr fontId="3"/>
  </si>
  <si>
    <t>成績係数(COP)
※加熱時のCOP</t>
    <rPh sb="0" eb="2">
      <t>セイセキ</t>
    </rPh>
    <rPh sb="2" eb="4">
      <t>ケイスウ</t>
    </rPh>
    <rPh sb="11" eb="13">
      <t>カネツ</t>
    </rPh>
    <rPh sb="13" eb="14">
      <t>ジ</t>
    </rPh>
    <phoneticPr fontId="3"/>
  </si>
  <si>
    <t>ホットウォーター
ヒートポンプ</t>
    <phoneticPr fontId="3"/>
  </si>
  <si>
    <t>CAHV-P160AK2-H</t>
    <phoneticPr fontId="3"/>
  </si>
  <si>
    <t>COP=Φ/P
COP：成績係数
Φ：定格能力[W]
P：定格消費エネルギー[W]</t>
    <rPh sb="12" eb="14">
      <t>セイセキ</t>
    </rPh>
    <rPh sb="14" eb="16">
      <t>ケイスウ</t>
    </rPh>
    <rPh sb="19" eb="21">
      <t>テイカク</t>
    </rPh>
    <rPh sb="21" eb="23">
      <t>ノウリョク</t>
    </rPh>
    <rPh sb="29" eb="31">
      <t>テイカク</t>
    </rPh>
    <rPh sb="31" eb="33">
      <t>ショウヒ</t>
    </rPh>
    <phoneticPr fontId="3"/>
  </si>
  <si>
    <t>温水出口温度：65℃
乾球温度：25℃
温水出入口温度差：5℃</t>
    <rPh sb="0" eb="2">
      <t>オンスイ</t>
    </rPh>
    <rPh sb="2" eb="4">
      <t>デグチ</t>
    </rPh>
    <rPh sb="4" eb="6">
      <t>オンド</t>
    </rPh>
    <rPh sb="11" eb="13">
      <t>カンキュウ</t>
    </rPh>
    <rPh sb="13" eb="15">
      <t>オンド</t>
    </rPh>
    <rPh sb="20" eb="22">
      <t>オンスイ</t>
    </rPh>
    <rPh sb="22" eb="24">
      <t>デイ</t>
    </rPh>
    <rPh sb="24" eb="25">
      <t>クチ</t>
    </rPh>
    <rPh sb="25" eb="27">
      <t>オンド</t>
    </rPh>
    <rPh sb="27" eb="28">
      <t>サ</t>
    </rPh>
    <phoneticPr fontId="3"/>
  </si>
  <si>
    <t>03-3218-9571</t>
  </si>
  <si>
    <t>2011年　第13回電力負荷平準化機器システム表彰
『財団法人ヒートポンプ・蓄熱センター振興賞』受賞</t>
    <rPh sb="4" eb="5">
      <t>ネン</t>
    </rPh>
    <rPh sb="6" eb="7">
      <t>ダイ</t>
    </rPh>
    <rPh sb="9" eb="10">
      <t>カイ</t>
    </rPh>
    <rPh sb="10" eb="12">
      <t>デンリョク</t>
    </rPh>
    <rPh sb="12" eb="14">
      <t>フカ</t>
    </rPh>
    <rPh sb="14" eb="17">
      <t>ヘイジュンカ</t>
    </rPh>
    <rPh sb="17" eb="19">
      <t>キキ</t>
    </rPh>
    <rPh sb="23" eb="25">
      <t>ヒョウショウ</t>
    </rPh>
    <rPh sb="27" eb="29">
      <t>ザイダン</t>
    </rPh>
    <rPh sb="29" eb="31">
      <t>ホウジン</t>
    </rPh>
    <rPh sb="38" eb="40">
      <t>チクネツ</t>
    </rPh>
    <rPh sb="44" eb="46">
      <t>シンコウ</t>
    </rPh>
    <rPh sb="46" eb="47">
      <t>ショウ</t>
    </rPh>
    <rPh sb="48" eb="50">
      <t>ジュショウ</t>
    </rPh>
    <phoneticPr fontId="3"/>
  </si>
  <si>
    <t>A-06-001</t>
    <phoneticPr fontId="3"/>
  </si>
  <si>
    <t>ホットウォーター
ヒートポンプ
(耐塩害仕様)</t>
    <rPh sb="17" eb="18">
      <t>タイ</t>
    </rPh>
    <rPh sb="18" eb="19">
      <t>エン</t>
    </rPh>
    <rPh sb="19" eb="20">
      <t>ガイ</t>
    </rPh>
    <rPh sb="20" eb="22">
      <t>シヨウ</t>
    </rPh>
    <phoneticPr fontId="3"/>
  </si>
  <si>
    <t>CAHV-P160AK2-H-BS</t>
    <phoneticPr fontId="3"/>
  </si>
  <si>
    <t>03-3218-9572</t>
  </si>
  <si>
    <t>A-06-001</t>
    <phoneticPr fontId="3"/>
  </si>
  <si>
    <t>ホットウォーター
ヒートポンプ
(耐重塩害仕様)</t>
    <rPh sb="17" eb="18">
      <t>タイ</t>
    </rPh>
    <rPh sb="18" eb="19">
      <t>ジュウ</t>
    </rPh>
    <rPh sb="19" eb="20">
      <t>エン</t>
    </rPh>
    <rPh sb="20" eb="21">
      <t>ガイ</t>
    </rPh>
    <rPh sb="21" eb="23">
      <t>シヨウ</t>
    </rPh>
    <phoneticPr fontId="3"/>
  </si>
  <si>
    <t>CAHV-P160AK2-H-BSG</t>
    <phoneticPr fontId="3"/>
  </si>
  <si>
    <t>03-3218-9573</t>
  </si>
  <si>
    <t>ホットウォーター
ヒートポンプ</t>
    <phoneticPr fontId="3"/>
  </si>
  <si>
    <t>CAHV-P250AK2-H</t>
    <phoneticPr fontId="3"/>
  </si>
  <si>
    <t>03-3218-9568</t>
  </si>
  <si>
    <t>A-06-001</t>
    <phoneticPr fontId="3"/>
  </si>
  <si>
    <t>CAHV-P250AK2-H-BS</t>
    <phoneticPr fontId="3"/>
  </si>
  <si>
    <t>03-3218-9569</t>
  </si>
  <si>
    <t>CAHV-P250AK2-H-BSG</t>
    <phoneticPr fontId="3"/>
  </si>
  <si>
    <t>03-3218-9570</t>
  </si>
  <si>
    <t>ホットウォーター
ヒートポンプ</t>
    <phoneticPr fontId="3"/>
  </si>
  <si>
    <t>CAHV-P500AK2-H</t>
    <phoneticPr fontId="3"/>
  </si>
  <si>
    <t>03-3218-9565</t>
  </si>
  <si>
    <t>CAHV-P500AK2-H-BS</t>
    <phoneticPr fontId="3"/>
  </si>
  <si>
    <t>03-3218-9566</t>
  </si>
  <si>
    <t>CAHV-P500AK2-H-BSG</t>
    <phoneticPr fontId="3"/>
  </si>
  <si>
    <t>03-3218-9567</t>
  </si>
  <si>
    <t>ホットウォーター
ヒートポンプ
(異電圧)</t>
    <rPh sb="17" eb="18">
      <t>イ</t>
    </rPh>
    <rPh sb="18" eb="20">
      <t>デンアツ</t>
    </rPh>
    <phoneticPr fontId="3"/>
  </si>
  <si>
    <t>CAHV-P500VAK2-H</t>
    <phoneticPr fontId="3"/>
  </si>
  <si>
    <t>CAHV-P500VAK2-H-BS</t>
    <phoneticPr fontId="3"/>
  </si>
  <si>
    <t>CAHV-P500VAK2-H-BSG</t>
    <phoneticPr fontId="3"/>
  </si>
  <si>
    <t>加熱能力
30kW超40kW以下</t>
    <rPh sb="0" eb="2">
      <t>カネツ</t>
    </rPh>
    <rPh sb="2" eb="4">
      <t>ノウリョク</t>
    </rPh>
    <rPh sb="9" eb="10">
      <t>チョウ</t>
    </rPh>
    <rPh sb="14" eb="16">
      <t>イカ</t>
    </rPh>
    <phoneticPr fontId="3"/>
  </si>
  <si>
    <t>JRA4060:2014</t>
    <phoneticPr fontId="3"/>
  </si>
  <si>
    <t>業務用エコキュート
(開放タンク型)</t>
    <rPh sb="0" eb="2">
      <t>ギョウム</t>
    </rPh>
    <rPh sb="2" eb="3">
      <t>ヨウ</t>
    </rPh>
    <rPh sb="11" eb="13">
      <t>カイホウ</t>
    </rPh>
    <rPh sb="16" eb="17">
      <t>カタ</t>
    </rPh>
    <phoneticPr fontId="3"/>
  </si>
  <si>
    <t>QAHV-N560D</t>
    <phoneticPr fontId="3"/>
  </si>
  <si>
    <t>JRA4060:2014に準拠</t>
    <rPh sb="13" eb="15">
      <t>ジュンキョ</t>
    </rPh>
    <phoneticPr fontId="3"/>
  </si>
  <si>
    <t>03-3218-9574</t>
  </si>
  <si>
    <t>設置場所を選ばないコンパクトボディーながら、高効率・低騒音を実現</t>
    <rPh sb="0" eb="2">
      <t>セッチ</t>
    </rPh>
    <rPh sb="2" eb="4">
      <t>バショ</t>
    </rPh>
    <rPh sb="5" eb="6">
      <t>エラ</t>
    </rPh>
    <rPh sb="22" eb="25">
      <t>コウコウリツ</t>
    </rPh>
    <rPh sb="26" eb="29">
      <t>テイソウオン</t>
    </rPh>
    <rPh sb="30" eb="32">
      <t>ジツゲン</t>
    </rPh>
    <phoneticPr fontId="3"/>
  </si>
  <si>
    <t>業務用エコキュート
(開放タンク型)
(耐塩害仕様)</t>
    <rPh sb="0" eb="2">
      <t>ギョウム</t>
    </rPh>
    <rPh sb="2" eb="3">
      <t>ヨウ</t>
    </rPh>
    <rPh sb="11" eb="13">
      <t>カイホウ</t>
    </rPh>
    <rPh sb="16" eb="17">
      <t>カタ</t>
    </rPh>
    <rPh sb="20" eb="21">
      <t>タイ</t>
    </rPh>
    <rPh sb="21" eb="22">
      <t>エン</t>
    </rPh>
    <rPh sb="22" eb="23">
      <t>ガイ</t>
    </rPh>
    <rPh sb="23" eb="25">
      <t>シヨウ</t>
    </rPh>
    <phoneticPr fontId="3"/>
  </si>
  <si>
    <t>QAHV-N560D-BS</t>
    <phoneticPr fontId="3"/>
  </si>
  <si>
    <t>03-3218-9575</t>
  </si>
  <si>
    <t>業務用エコキュート
(開放タンク型)
(耐重塩害仕様)</t>
    <rPh sb="0" eb="2">
      <t>ギョウム</t>
    </rPh>
    <rPh sb="2" eb="3">
      <t>ヨウ</t>
    </rPh>
    <rPh sb="11" eb="13">
      <t>カイホウ</t>
    </rPh>
    <rPh sb="16" eb="17">
      <t>カタ</t>
    </rPh>
    <rPh sb="20" eb="21">
      <t>タイ</t>
    </rPh>
    <rPh sb="21" eb="22">
      <t>ジュウ</t>
    </rPh>
    <rPh sb="22" eb="23">
      <t>エン</t>
    </rPh>
    <rPh sb="23" eb="24">
      <t>ガイ</t>
    </rPh>
    <rPh sb="24" eb="26">
      <t>シヨウ</t>
    </rPh>
    <phoneticPr fontId="3"/>
  </si>
  <si>
    <t>QAHV-N560D-BSG</t>
    <phoneticPr fontId="3"/>
  </si>
  <si>
    <t>03-3218-9576</t>
  </si>
  <si>
    <t>業務用エコキュート
(密閉タンク型)</t>
    <rPh sb="0" eb="2">
      <t>ギョウム</t>
    </rPh>
    <rPh sb="2" eb="3">
      <t>ヨウ</t>
    </rPh>
    <rPh sb="11" eb="13">
      <t>ミッペイ</t>
    </rPh>
    <rPh sb="16" eb="17">
      <t>カタ</t>
    </rPh>
    <phoneticPr fontId="3"/>
  </si>
  <si>
    <t>QAHV-N560D-HWP</t>
    <phoneticPr fontId="3"/>
  </si>
  <si>
    <t>03-3218-9577</t>
  </si>
  <si>
    <t>業務用エコキュート
(密閉タンク型)
(耐塩害仕様)</t>
    <rPh sb="0" eb="2">
      <t>ギョウム</t>
    </rPh>
    <rPh sb="2" eb="3">
      <t>ヨウ</t>
    </rPh>
    <rPh sb="11" eb="13">
      <t>ミッペイ</t>
    </rPh>
    <rPh sb="16" eb="17">
      <t>カタ</t>
    </rPh>
    <rPh sb="20" eb="21">
      <t>タイ</t>
    </rPh>
    <rPh sb="21" eb="22">
      <t>エン</t>
    </rPh>
    <rPh sb="22" eb="23">
      <t>ガイ</t>
    </rPh>
    <rPh sb="23" eb="25">
      <t>シヨウ</t>
    </rPh>
    <phoneticPr fontId="3"/>
  </si>
  <si>
    <t>QAHV-N560D-HWP-BS</t>
    <phoneticPr fontId="3"/>
  </si>
  <si>
    <t>03-3218-9578</t>
  </si>
  <si>
    <t>業務用エコキュート
(密閉タンク型)
(耐重塩害仕様)</t>
    <rPh sb="0" eb="2">
      <t>ギョウム</t>
    </rPh>
    <rPh sb="2" eb="3">
      <t>ヨウ</t>
    </rPh>
    <rPh sb="11" eb="13">
      <t>ミッペイ</t>
    </rPh>
    <rPh sb="16" eb="17">
      <t>カタ</t>
    </rPh>
    <rPh sb="20" eb="21">
      <t>タイ</t>
    </rPh>
    <rPh sb="21" eb="22">
      <t>ジュウ</t>
    </rPh>
    <rPh sb="22" eb="23">
      <t>エン</t>
    </rPh>
    <rPh sb="23" eb="24">
      <t>ガイ</t>
    </rPh>
    <rPh sb="24" eb="26">
      <t>シヨウ</t>
    </rPh>
    <phoneticPr fontId="3"/>
  </si>
  <si>
    <t>QAHV-N560D-HWP-BSG</t>
    <phoneticPr fontId="3"/>
  </si>
  <si>
    <t>03-3218-9579</t>
  </si>
  <si>
    <t>A-02-003</t>
    <phoneticPr fontId="3"/>
  </si>
  <si>
    <t>空冷ヒートポンプチラー</t>
    <rPh sb="0" eb="2">
      <t>クウレイ</t>
    </rPh>
    <phoneticPr fontId="3"/>
  </si>
  <si>
    <t>120kW超160kW以下</t>
    <rPh sb="5" eb="6">
      <t>コ</t>
    </rPh>
    <rPh sb="11" eb="13">
      <t>イカ</t>
    </rPh>
    <phoneticPr fontId="3"/>
  </si>
  <si>
    <t>寒冷地仕様
散水式</t>
    <rPh sb="0" eb="3">
      <t>カンレイチ</t>
    </rPh>
    <rPh sb="3" eb="5">
      <t>シヨウ</t>
    </rPh>
    <rPh sb="6" eb="8">
      <t>サンスイ</t>
    </rPh>
    <rPh sb="8" eb="9">
      <t>シキ</t>
    </rPh>
    <phoneticPr fontId="3"/>
  </si>
  <si>
    <t>MCHV-HP1500AE1</t>
    <phoneticPr fontId="3"/>
  </si>
  <si>
    <t>JISB8613:1994</t>
    <phoneticPr fontId="3"/>
  </si>
  <si>
    <t>03-3218-9564</t>
    <phoneticPr fontId="3"/>
  </si>
  <si>
    <t>電気式チラーの導入が難しかった寒冷地地域でも安心してお使いいただけるよう、暖房機能を大幅に向上。</t>
    <rPh sb="0" eb="2">
      <t>デンキ</t>
    </rPh>
    <rPh sb="2" eb="3">
      <t>シキ</t>
    </rPh>
    <rPh sb="7" eb="9">
      <t>ドウニュウ</t>
    </rPh>
    <rPh sb="10" eb="11">
      <t>ムズカ</t>
    </rPh>
    <rPh sb="15" eb="18">
      <t>カンレイチ</t>
    </rPh>
    <rPh sb="18" eb="20">
      <t>チイキ</t>
    </rPh>
    <rPh sb="22" eb="24">
      <t>アンシン</t>
    </rPh>
    <rPh sb="27" eb="28">
      <t>ツカ</t>
    </rPh>
    <rPh sb="37" eb="39">
      <t>ダンボウ</t>
    </rPh>
    <rPh sb="39" eb="41">
      <t>キノウ</t>
    </rPh>
    <rPh sb="42" eb="44">
      <t>オオハバ</t>
    </rPh>
    <rPh sb="45" eb="47">
      <t>コウジョウ</t>
    </rPh>
    <phoneticPr fontId="3"/>
  </si>
  <si>
    <t>散水式</t>
    <rPh sb="0" eb="2">
      <t>サンスイ</t>
    </rPh>
    <rPh sb="2" eb="3">
      <t>シキ</t>
    </rPh>
    <phoneticPr fontId="3"/>
  </si>
  <si>
    <t>EAHV-P1500AE</t>
    <phoneticPr fontId="3"/>
  </si>
  <si>
    <t>業界トップクラスの省エネ性能と奥行90cmという省スペース性を実現した高効率モジュールチラー</t>
    <rPh sb="0" eb="2">
      <t>ギョウカイ</t>
    </rPh>
    <rPh sb="9" eb="10">
      <t>ショウ</t>
    </rPh>
    <rPh sb="12" eb="14">
      <t>セイノウ</t>
    </rPh>
    <rPh sb="15" eb="16">
      <t>オク</t>
    </rPh>
    <rPh sb="16" eb="17">
      <t>イ</t>
    </rPh>
    <rPh sb="24" eb="25">
      <t>ショウ</t>
    </rPh>
    <rPh sb="29" eb="30">
      <t>セイ</t>
    </rPh>
    <rPh sb="31" eb="33">
      <t>ジツゲン</t>
    </rPh>
    <rPh sb="35" eb="38">
      <t>コウコウリツ</t>
    </rPh>
    <phoneticPr fontId="3"/>
  </si>
  <si>
    <t>EAHV-P1500AE-BS</t>
    <phoneticPr fontId="3"/>
  </si>
  <si>
    <t>EAHV-P1500AE-BSG</t>
    <phoneticPr fontId="3"/>
  </si>
  <si>
    <t>EAHV-P1500AE-N</t>
    <phoneticPr fontId="3"/>
  </si>
  <si>
    <t>EAHV-P1500AE-N-BS</t>
    <phoneticPr fontId="3"/>
  </si>
  <si>
    <t>EAHV-P1500AE-N-BSG</t>
    <phoneticPr fontId="3"/>
  </si>
  <si>
    <t>60kW以下</t>
    <rPh sb="4" eb="6">
      <t>イカ</t>
    </rPh>
    <phoneticPr fontId="3"/>
  </si>
  <si>
    <t>EAHV-P600AE</t>
    <phoneticPr fontId="3"/>
  </si>
  <si>
    <t>EAHV-P600AE-BS</t>
    <phoneticPr fontId="3"/>
  </si>
  <si>
    <t>EAHV-P600AE-BSG</t>
    <phoneticPr fontId="3"/>
  </si>
  <si>
    <t>EAHV-P600AE-N</t>
    <phoneticPr fontId="3"/>
  </si>
  <si>
    <t>EAHV-P600AE-N-BS</t>
    <phoneticPr fontId="3"/>
  </si>
  <si>
    <t>EAHV-P600AE-N-BSG</t>
    <phoneticPr fontId="3"/>
  </si>
  <si>
    <t>散水式
冷水出入口温度7℃差</t>
    <rPh sb="0" eb="2">
      <t>サンスイ</t>
    </rPh>
    <rPh sb="2" eb="3">
      <t>シキ</t>
    </rPh>
    <rPh sb="4" eb="6">
      <t>レイスイ</t>
    </rPh>
    <rPh sb="6" eb="9">
      <t>デイリグチ</t>
    </rPh>
    <rPh sb="9" eb="11">
      <t>オンド</t>
    </rPh>
    <rPh sb="13" eb="14">
      <t>サ</t>
    </rPh>
    <phoneticPr fontId="3"/>
  </si>
  <si>
    <t>160kW超</t>
    <rPh sb="5" eb="6">
      <t>コ</t>
    </rPh>
    <phoneticPr fontId="3"/>
  </si>
  <si>
    <t>EAHV-P1800AE</t>
  </si>
  <si>
    <t>EAHV-P1800AE-BS</t>
    <phoneticPr fontId="3"/>
  </si>
  <si>
    <t>EAHV-P1800AE-BSG</t>
    <phoneticPr fontId="3"/>
  </si>
  <si>
    <t>EAHV-P1800AE-N</t>
    <phoneticPr fontId="3"/>
  </si>
  <si>
    <t>EAHV-P1800AE-N-BS</t>
    <phoneticPr fontId="3"/>
  </si>
  <si>
    <t>EAHV-P1800AE-N-BSG</t>
    <phoneticPr fontId="3"/>
  </si>
  <si>
    <t>EAHV-P2100AE</t>
    <phoneticPr fontId="3"/>
  </si>
  <si>
    <t>EAHV-P2100AE-BS</t>
    <phoneticPr fontId="3"/>
  </si>
  <si>
    <t>EAHV-P2100AE-BSG</t>
    <phoneticPr fontId="3"/>
  </si>
  <si>
    <t>EAHV-P2100AE-N</t>
    <phoneticPr fontId="3"/>
  </si>
  <si>
    <t>EAHV-P2100AE-N-BS</t>
    <phoneticPr fontId="3"/>
  </si>
  <si>
    <t>EAHV-P2100AE-N-BSG</t>
    <phoneticPr fontId="3"/>
  </si>
  <si>
    <t>EAHV-P2400AE</t>
    <phoneticPr fontId="3"/>
  </si>
  <si>
    <t>EAHV-P2400AE-BS</t>
    <phoneticPr fontId="3"/>
  </si>
  <si>
    <t>EAHV-P2400AE-BSG</t>
    <phoneticPr fontId="3"/>
  </si>
  <si>
    <t>EAHV-P2400AE-N</t>
    <phoneticPr fontId="3"/>
  </si>
  <si>
    <t>EAHV-P2400AE-N-BS</t>
    <phoneticPr fontId="3"/>
  </si>
  <si>
    <t>EAHV-P2400AE-N-BSG</t>
    <phoneticPr fontId="3"/>
  </si>
  <si>
    <t>EAHV-P2700AE</t>
  </si>
  <si>
    <t>EAHV-P2700AE-BS</t>
    <phoneticPr fontId="3"/>
  </si>
  <si>
    <t>EAHV-P2700AE-BSG</t>
    <phoneticPr fontId="3"/>
  </si>
  <si>
    <t>EAHV-P2700AE-N</t>
    <phoneticPr fontId="3"/>
  </si>
  <si>
    <t>EAHV-P2700AE-N-BS</t>
    <phoneticPr fontId="3"/>
  </si>
  <si>
    <t>EAHV-P2700AE-N-BSG</t>
    <phoneticPr fontId="3"/>
  </si>
  <si>
    <t>EAHV-P3000AE</t>
  </si>
  <si>
    <t>EAHV-P3000AE-BS</t>
    <phoneticPr fontId="3"/>
  </si>
  <si>
    <t>EAHV-P3000AE-BSG</t>
    <phoneticPr fontId="3"/>
  </si>
  <si>
    <t>EAHV-P3000AE-N</t>
    <phoneticPr fontId="3"/>
  </si>
  <si>
    <t>EAHV-P3000AE-N-BS</t>
    <phoneticPr fontId="3"/>
  </si>
  <si>
    <t>EAHV-P3000AE-N-BSG</t>
    <phoneticPr fontId="3"/>
  </si>
  <si>
    <t>EAHV-P3300AE</t>
  </si>
  <si>
    <t>EAHV-P3300AE-BS</t>
    <phoneticPr fontId="3"/>
  </si>
  <si>
    <t>EAHV-P3300AE-BSG</t>
    <phoneticPr fontId="3"/>
  </si>
  <si>
    <t>EAHV-P3300AE-N</t>
    <phoneticPr fontId="3"/>
  </si>
  <si>
    <t>EAHV-P3300AE-N-BS</t>
    <phoneticPr fontId="3"/>
  </si>
  <si>
    <t>EAHV-P3300AE-N-BSG</t>
    <phoneticPr fontId="3"/>
  </si>
  <si>
    <t>EAHV-P3600AE</t>
  </si>
  <si>
    <t>EAHV-P3600AE-BS</t>
    <phoneticPr fontId="3"/>
  </si>
  <si>
    <t>EAHV-P3600AE-BSG</t>
    <phoneticPr fontId="3"/>
  </si>
  <si>
    <t>EAHV-P3600AE-N</t>
    <phoneticPr fontId="3"/>
  </si>
  <si>
    <t>EAHV-P3600AE-N-BS</t>
    <phoneticPr fontId="3"/>
  </si>
  <si>
    <t>EAHV-P3600AE-N-BSG</t>
    <phoneticPr fontId="3"/>
  </si>
  <si>
    <t>EAHV-P3900AE</t>
  </si>
  <si>
    <t>EAHV-P3900AE-BS</t>
    <phoneticPr fontId="3"/>
  </si>
  <si>
    <t>EAHV-P3900AE-BSG</t>
    <phoneticPr fontId="3"/>
  </si>
  <si>
    <t>EAHV-P3900AE-N</t>
    <phoneticPr fontId="3"/>
  </si>
  <si>
    <t>EAHV-P3900AE-N-BS</t>
    <phoneticPr fontId="3"/>
  </si>
  <si>
    <t>EAHV-P3900AE-N-BSG</t>
    <phoneticPr fontId="3"/>
  </si>
  <si>
    <t>EAHV-P4200AE</t>
  </si>
  <si>
    <t>EAHV-P4200AE-BS</t>
    <phoneticPr fontId="3"/>
  </si>
  <si>
    <t>EAHV-P4200AE-BSG</t>
    <phoneticPr fontId="3"/>
  </si>
  <si>
    <t>EAHV-P4200AE-N</t>
    <phoneticPr fontId="3"/>
  </si>
  <si>
    <t>EAHV-P4200AE-N-BS</t>
    <phoneticPr fontId="3"/>
  </si>
  <si>
    <t>EAHV-P4200AE-N-BSG</t>
    <phoneticPr fontId="3"/>
  </si>
  <si>
    <t>EAHV-P4500AE</t>
  </si>
  <si>
    <t>EAHV-P4500AE-BS</t>
    <phoneticPr fontId="3"/>
  </si>
  <si>
    <t>EAHV-P4500AE-BSG</t>
    <phoneticPr fontId="3"/>
  </si>
  <si>
    <t>EAHV-P4500AE-N</t>
    <phoneticPr fontId="3"/>
  </si>
  <si>
    <t>EAHV-P4500AE-N-BS</t>
    <phoneticPr fontId="3"/>
  </si>
  <si>
    <t>EAHV-P4500AE-N-BSG</t>
    <phoneticPr fontId="3"/>
  </si>
  <si>
    <t>EAHV-P4800AE</t>
    <phoneticPr fontId="3"/>
  </si>
  <si>
    <t>EAHV-P4800AE-BS</t>
    <phoneticPr fontId="3"/>
  </si>
  <si>
    <t>EAHV-P4800AE-BSG</t>
    <phoneticPr fontId="3"/>
  </si>
  <si>
    <t>EAHV-P4800AE-N</t>
    <phoneticPr fontId="3"/>
  </si>
  <si>
    <t>EAHV-P4800AE-N-BS</t>
    <phoneticPr fontId="3"/>
  </si>
  <si>
    <t>EAHV-P4800AE-N-BSG</t>
    <phoneticPr fontId="3"/>
  </si>
  <si>
    <t>EAHV-P5100AE</t>
    <phoneticPr fontId="3"/>
  </si>
  <si>
    <t>EAHV-P5100AE-BS</t>
    <phoneticPr fontId="3"/>
  </si>
  <si>
    <t>EAHV-P5100AE-BSG</t>
    <phoneticPr fontId="3"/>
  </si>
  <si>
    <t>EAHV-P5100AE-N</t>
    <phoneticPr fontId="3"/>
  </si>
  <si>
    <t>EAHV-P5100AE-N-BS</t>
    <phoneticPr fontId="3"/>
  </si>
  <si>
    <t>EAHV-P5100AE-N-BSG</t>
    <phoneticPr fontId="3"/>
  </si>
  <si>
    <t>EAHV-P5400AE</t>
    <phoneticPr fontId="3"/>
  </si>
  <si>
    <t>EAHV-P5400AE-BS</t>
    <phoneticPr fontId="3"/>
  </si>
  <si>
    <t>EAHV-P5400AE-BSG</t>
    <phoneticPr fontId="3"/>
  </si>
  <si>
    <t>EAHV-P5400AE-N</t>
    <phoneticPr fontId="3"/>
  </si>
  <si>
    <t>EAHV-P5400AE-N-BS</t>
    <phoneticPr fontId="3"/>
  </si>
  <si>
    <t>EAHV-P5400AE-N-BSG</t>
    <phoneticPr fontId="3"/>
  </si>
  <si>
    <t>A-02-002</t>
    <phoneticPr fontId="3"/>
  </si>
  <si>
    <t>ブライン仕様（3℃、0℃）</t>
    <rPh sb="4" eb="6">
      <t>シヨウ</t>
    </rPh>
    <phoneticPr fontId="3"/>
  </si>
  <si>
    <t>BCL-P150E</t>
    <phoneticPr fontId="3"/>
  </si>
  <si>
    <t>2.97/2.85</t>
    <phoneticPr fontId="3"/>
  </si>
  <si>
    <t>コンパクト設置</t>
    <rPh sb="5" eb="7">
      <t>セッチ</t>
    </rPh>
    <phoneticPr fontId="3"/>
  </si>
  <si>
    <t>A-02-002</t>
  </si>
  <si>
    <t>BCLV-P224E</t>
    <phoneticPr fontId="3"/>
  </si>
  <si>
    <t>BCLV-P300E</t>
    <phoneticPr fontId="3"/>
  </si>
  <si>
    <t>BCLV-P450E</t>
    <phoneticPr fontId="3"/>
  </si>
  <si>
    <t>BCLV-P600E</t>
    <phoneticPr fontId="3"/>
  </si>
  <si>
    <t>2.46/2.66</t>
    <phoneticPr fontId="3"/>
  </si>
  <si>
    <t>CAHV-P1180A</t>
    <phoneticPr fontId="3"/>
  </si>
  <si>
    <t>JRA4066:2014</t>
    <phoneticPr fontId="3"/>
  </si>
  <si>
    <t>業界トップクラスのCOP、省設置面積を実現した高効率・大容量モジュールチラー</t>
    <rPh sb="0" eb="2">
      <t>ギョウカイ</t>
    </rPh>
    <rPh sb="13" eb="14">
      <t>ショウ</t>
    </rPh>
    <rPh sb="14" eb="16">
      <t>セッチ</t>
    </rPh>
    <rPh sb="16" eb="18">
      <t>メンセキ</t>
    </rPh>
    <rPh sb="19" eb="21">
      <t>ジツゲン</t>
    </rPh>
    <rPh sb="23" eb="26">
      <t>コウコウリツ</t>
    </rPh>
    <rPh sb="27" eb="30">
      <t>ダイヨウリョウ</t>
    </rPh>
    <phoneticPr fontId="3"/>
  </si>
  <si>
    <t>90kW超120kW以下</t>
    <rPh sb="4" eb="5">
      <t>コ</t>
    </rPh>
    <rPh sb="10" eb="12">
      <t>イカ</t>
    </rPh>
    <phoneticPr fontId="3"/>
  </si>
  <si>
    <t>冷水出入口温度7℃</t>
    <rPh sb="0" eb="2">
      <t>レイスイ</t>
    </rPh>
    <rPh sb="2" eb="5">
      <t>デイリグチ</t>
    </rPh>
    <rPh sb="5" eb="7">
      <t>オンド</t>
    </rPh>
    <phoneticPr fontId="3"/>
  </si>
  <si>
    <t>CAHV-P1180A-BS</t>
    <phoneticPr fontId="3"/>
  </si>
  <si>
    <t>CAHV-P1180A-BSG</t>
    <phoneticPr fontId="3"/>
  </si>
  <si>
    <t>CAHV-P1180A-N</t>
    <phoneticPr fontId="3"/>
  </si>
  <si>
    <t>CAHV-P1180A-N-BS</t>
    <phoneticPr fontId="3"/>
  </si>
  <si>
    <t>CAHV-P1180A-N-BSG</t>
    <phoneticPr fontId="3"/>
  </si>
  <si>
    <t>CAHV-P1180A-P</t>
    <phoneticPr fontId="3"/>
  </si>
  <si>
    <t>CAHV-P1180A-P-BS</t>
    <phoneticPr fontId="3"/>
  </si>
  <si>
    <t>CAHV-P1180A-P-BSG</t>
    <phoneticPr fontId="3"/>
  </si>
  <si>
    <t>CAHV-P1180VA</t>
    <phoneticPr fontId="3"/>
  </si>
  <si>
    <t>CAHV-P1180VA-BS</t>
    <phoneticPr fontId="3"/>
  </si>
  <si>
    <t>CAHV-P1180VA-BSG</t>
    <phoneticPr fontId="3"/>
  </si>
  <si>
    <t>CAHV-P1180VA-N</t>
    <phoneticPr fontId="3"/>
  </si>
  <si>
    <t>CAHV-P1180VA-N-BS</t>
    <phoneticPr fontId="3"/>
  </si>
  <si>
    <t>CAHV-P1180VA-N-BSG</t>
    <phoneticPr fontId="3"/>
  </si>
  <si>
    <t>CAHV-P1180VA-P</t>
    <phoneticPr fontId="3"/>
  </si>
  <si>
    <t>CAHV-P1180VA-P-BS</t>
    <phoneticPr fontId="3"/>
  </si>
  <si>
    <t>CAHV-P1180VA-P-BSG</t>
    <phoneticPr fontId="3"/>
  </si>
  <si>
    <t>CAHV-P1500A</t>
    <phoneticPr fontId="3"/>
  </si>
  <si>
    <t>CAHV-P1500A-BS</t>
    <phoneticPr fontId="3"/>
  </si>
  <si>
    <t>CAHV-P1500A-BSG</t>
  </si>
  <si>
    <t>CAHV-P1500A-N</t>
    <phoneticPr fontId="3"/>
  </si>
  <si>
    <t>CAHV-P1500A-N-BS</t>
    <phoneticPr fontId="3"/>
  </si>
  <si>
    <t>CAHV-P1500A-N-BSG</t>
    <phoneticPr fontId="3"/>
  </si>
  <si>
    <t>CAHV-P1500A-P</t>
    <phoneticPr fontId="3"/>
  </si>
  <si>
    <r>
      <t>CAHV-P1500A-P</t>
    </r>
    <r>
      <rPr>
        <b/>
        <sz val="11"/>
        <rFont val="ＭＳ Ｐゴシック"/>
        <family val="3"/>
        <charset val="128"/>
        <scheme val="minor"/>
      </rPr>
      <t>-</t>
    </r>
    <r>
      <rPr>
        <sz val="11"/>
        <rFont val="ＭＳ Ｐゴシック"/>
        <family val="3"/>
        <charset val="128"/>
        <scheme val="minor"/>
      </rPr>
      <t>BS</t>
    </r>
    <phoneticPr fontId="3"/>
  </si>
  <si>
    <r>
      <t>CAHV-P1500A-P</t>
    </r>
    <r>
      <rPr>
        <b/>
        <sz val="11"/>
        <rFont val="ＭＳ Ｐゴシック"/>
        <family val="3"/>
        <charset val="128"/>
        <scheme val="minor"/>
      </rPr>
      <t>-</t>
    </r>
    <r>
      <rPr>
        <sz val="11"/>
        <rFont val="ＭＳ Ｐゴシック"/>
        <family val="3"/>
        <charset val="128"/>
        <scheme val="minor"/>
      </rPr>
      <t>BSG</t>
    </r>
    <phoneticPr fontId="3"/>
  </si>
  <si>
    <t>CAHV-P1500VA</t>
    <phoneticPr fontId="3"/>
  </si>
  <si>
    <t>CAHV-P1500VA-BS</t>
    <phoneticPr fontId="3"/>
  </si>
  <si>
    <t>CAHV-P1500VA-BSG</t>
    <phoneticPr fontId="3"/>
  </si>
  <si>
    <t>CAHV-P1500VA-N</t>
    <phoneticPr fontId="3"/>
  </si>
  <si>
    <t>CAHV-P1500VA-N-BS</t>
    <phoneticPr fontId="3"/>
  </si>
  <si>
    <t>CAHV-P1500VA-N-BSG</t>
    <phoneticPr fontId="3"/>
  </si>
  <si>
    <t>CAHV-P1500VA-P</t>
    <phoneticPr fontId="3"/>
  </si>
  <si>
    <r>
      <t>CAHV-P1500VA-P</t>
    </r>
    <r>
      <rPr>
        <b/>
        <sz val="11"/>
        <rFont val="ＭＳ Ｐゴシック"/>
        <family val="3"/>
        <charset val="128"/>
        <scheme val="minor"/>
      </rPr>
      <t>-</t>
    </r>
    <r>
      <rPr>
        <sz val="11"/>
        <rFont val="ＭＳ Ｐゴシック"/>
        <family val="3"/>
        <charset val="128"/>
        <scheme val="minor"/>
      </rPr>
      <t>BS</t>
    </r>
    <phoneticPr fontId="3"/>
  </si>
  <si>
    <r>
      <t>CAHV-P1500VA-P</t>
    </r>
    <r>
      <rPr>
        <b/>
        <sz val="11"/>
        <rFont val="ＭＳ Ｐゴシック"/>
        <family val="3"/>
        <charset val="128"/>
        <scheme val="minor"/>
      </rPr>
      <t>-</t>
    </r>
    <r>
      <rPr>
        <sz val="11"/>
        <rFont val="ＭＳ Ｐゴシック"/>
        <family val="3"/>
        <charset val="128"/>
        <scheme val="minor"/>
      </rPr>
      <t>BSG</t>
    </r>
    <phoneticPr fontId="3"/>
  </si>
  <si>
    <t>CAV-P1180A</t>
    <phoneticPr fontId="3"/>
  </si>
  <si>
    <t>冷房専用</t>
    <rPh sb="0" eb="2">
      <t>レイボウ</t>
    </rPh>
    <rPh sb="2" eb="4">
      <t>センヨウ</t>
    </rPh>
    <phoneticPr fontId="3"/>
  </si>
  <si>
    <t>CAV-P1180A-BS</t>
    <phoneticPr fontId="3"/>
  </si>
  <si>
    <t>CAV-P1180A-BSG</t>
  </si>
  <si>
    <t>CAV-P1180A-N</t>
    <phoneticPr fontId="3"/>
  </si>
  <si>
    <t>CAV-P1180A-N-BS</t>
    <phoneticPr fontId="3"/>
  </si>
  <si>
    <t>CAV-P1180A-N-BSG</t>
    <phoneticPr fontId="3"/>
  </si>
  <si>
    <t>CAV-P1180A-P</t>
    <phoneticPr fontId="3"/>
  </si>
  <si>
    <t>CAV-P1180A-P-BS</t>
    <phoneticPr fontId="3"/>
  </si>
  <si>
    <t>CAV-P1180A-P-BSG</t>
    <phoneticPr fontId="3"/>
  </si>
  <si>
    <t>CAV-P1180VA</t>
    <phoneticPr fontId="3"/>
  </si>
  <si>
    <t>CAV-P1180VA-BS</t>
    <phoneticPr fontId="3"/>
  </si>
  <si>
    <t>CAV-P1180VA-BSG</t>
    <phoneticPr fontId="3"/>
  </si>
  <si>
    <t>CAV-P1180VA-N</t>
    <phoneticPr fontId="3"/>
  </si>
  <si>
    <t>CAV-P1180VA-N-BS</t>
    <phoneticPr fontId="3"/>
  </si>
  <si>
    <t>CAV-P1180VA-N-BSG</t>
    <phoneticPr fontId="3"/>
  </si>
  <si>
    <t>CAV-P1180VA-P</t>
    <phoneticPr fontId="3"/>
  </si>
  <si>
    <t>CAV-P1180VA-P-BS</t>
    <phoneticPr fontId="3"/>
  </si>
  <si>
    <t>CAV-P1180VA-P-BSG</t>
    <phoneticPr fontId="3"/>
  </si>
  <si>
    <t>CAV-P850A</t>
    <phoneticPr fontId="3"/>
  </si>
  <si>
    <t>60kW超90kW以下</t>
    <rPh sb="4" eb="5">
      <t>コ</t>
    </rPh>
    <rPh sb="9" eb="11">
      <t>イカ</t>
    </rPh>
    <phoneticPr fontId="3"/>
  </si>
  <si>
    <t>CAV-P850A-BS</t>
    <phoneticPr fontId="3"/>
  </si>
  <si>
    <t>CAV-P850A-BSG</t>
  </si>
  <si>
    <t>CAV-P850A-N</t>
    <phoneticPr fontId="3"/>
  </si>
  <si>
    <t>CAV-P850A-N-BS</t>
    <phoneticPr fontId="3"/>
  </si>
  <si>
    <t>CAV-P850A-N-BSG</t>
    <phoneticPr fontId="3"/>
  </si>
  <si>
    <t>CAV-P850A-P</t>
    <phoneticPr fontId="3"/>
  </si>
  <si>
    <t>CAV-P850A-P-BS</t>
    <phoneticPr fontId="3"/>
  </si>
  <si>
    <t>CAV-P850A-P-BSG</t>
    <phoneticPr fontId="3"/>
  </si>
  <si>
    <t>CAV-P850VA</t>
    <phoneticPr fontId="3"/>
  </si>
  <si>
    <t>CAV-P850VA-BS</t>
    <phoneticPr fontId="3"/>
  </si>
  <si>
    <t>CAV-P850VA-BSG</t>
    <phoneticPr fontId="3"/>
  </si>
  <si>
    <t>CAV-P850VA-N</t>
    <phoneticPr fontId="3"/>
  </si>
  <si>
    <t>CAV-P850VA-N-BS</t>
    <phoneticPr fontId="3"/>
  </si>
  <si>
    <t>CAV-P850VA-N-BSG</t>
    <phoneticPr fontId="3"/>
  </si>
  <si>
    <t>CAV-P850VA-P</t>
    <phoneticPr fontId="3"/>
  </si>
  <si>
    <t>CAV-P850VA-P-BS</t>
    <phoneticPr fontId="3"/>
  </si>
  <si>
    <t>CAV-P850VA-P-BSG</t>
    <phoneticPr fontId="3"/>
  </si>
  <si>
    <t>MCAV-EP1500A</t>
    <phoneticPr fontId="3"/>
  </si>
  <si>
    <t>業界トップクラスの省エネ性能と奥行90cmという省スペース性を実現した高効率モジュールチラー</t>
    <phoneticPr fontId="3"/>
  </si>
  <si>
    <t>MCAV-EP1500A-BS</t>
    <phoneticPr fontId="3"/>
  </si>
  <si>
    <t>派生</t>
    <phoneticPr fontId="3"/>
  </si>
  <si>
    <t>MCAV-EP1500A-BSG</t>
    <phoneticPr fontId="3"/>
  </si>
  <si>
    <t>MCAV-EP1500A-N</t>
    <phoneticPr fontId="3"/>
  </si>
  <si>
    <t>MCAV-EP1500A-N-BS</t>
    <phoneticPr fontId="3"/>
  </si>
  <si>
    <t>MCAV-EP1500A-N-BSG</t>
    <phoneticPr fontId="3"/>
  </si>
  <si>
    <t>MCAV-EP1800A</t>
    <phoneticPr fontId="3"/>
  </si>
  <si>
    <t>MCAV-EP1800A-BS</t>
    <phoneticPr fontId="3"/>
  </si>
  <si>
    <t>MCAV-EP1800A-BSG</t>
    <phoneticPr fontId="3"/>
  </si>
  <si>
    <t>MCAV-EP1800A-N</t>
    <phoneticPr fontId="3"/>
  </si>
  <si>
    <t>MCAV-EP1800A-N-BS</t>
    <phoneticPr fontId="3"/>
  </si>
  <si>
    <t>MCAV-EP1800A-N-BSG</t>
    <phoneticPr fontId="3"/>
  </si>
  <si>
    <t>MCAV-EP600A</t>
    <phoneticPr fontId="3"/>
  </si>
  <si>
    <t>MCAV-EP600A-BS</t>
    <phoneticPr fontId="3"/>
  </si>
  <si>
    <t>MCAV-EP600A-BSG</t>
    <phoneticPr fontId="3"/>
  </si>
  <si>
    <t>MCAV-EP600A-N</t>
    <phoneticPr fontId="3"/>
  </si>
  <si>
    <t>MCAV-EP600A-N-BS</t>
    <phoneticPr fontId="3"/>
  </si>
  <si>
    <t>MCAV-EP600A-N-BSG</t>
    <phoneticPr fontId="3"/>
  </si>
  <si>
    <t>EAV-P1200AE</t>
    <phoneticPr fontId="3"/>
  </si>
  <si>
    <t>冷房専用
散水式</t>
    <rPh sb="0" eb="2">
      <t>レイボウ</t>
    </rPh>
    <rPh sb="2" eb="4">
      <t>センヨウ</t>
    </rPh>
    <rPh sb="5" eb="7">
      <t>サンスイ</t>
    </rPh>
    <rPh sb="7" eb="8">
      <t>シキ</t>
    </rPh>
    <phoneticPr fontId="3"/>
  </si>
  <si>
    <t>EAV-P1200AE-BS</t>
    <phoneticPr fontId="3"/>
  </si>
  <si>
    <t>EAV-P1200AE-BSG</t>
    <phoneticPr fontId="3"/>
  </si>
  <si>
    <t>EAV-P1200AE-N</t>
    <phoneticPr fontId="3"/>
  </si>
  <si>
    <t>EAV-P1200AE-N-BS</t>
    <phoneticPr fontId="3"/>
  </si>
  <si>
    <t>EAV-P1200AE-N-BSG</t>
    <phoneticPr fontId="3"/>
  </si>
  <si>
    <t>EAV-P1500AE</t>
    <phoneticPr fontId="3"/>
  </si>
  <si>
    <t>EAV-P1500AE-BS</t>
    <phoneticPr fontId="3"/>
  </si>
  <si>
    <t>EAV-P1500AE-BSG</t>
    <phoneticPr fontId="3"/>
  </si>
  <si>
    <t>EAV-P1500AE-N</t>
    <phoneticPr fontId="3"/>
  </si>
  <si>
    <t>EAV-P1500AE-N-BS</t>
    <phoneticPr fontId="3"/>
  </si>
  <si>
    <t>EAV-P1500AE-N-BSG</t>
    <phoneticPr fontId="3"/>
  </si>
  <si>
    <t>EAV-P600AE</t>
    <phoneticPr fontId="3"/>
  </si>
  <si>
    <t>EAV-P600AE-BS</t>
    <phoneticPr fontId="3"/>
  </si>
  <si>
    <t>EAV-P600AE-BSG</t>
    <phoneticPr fontId="3"/>
  </si>
  <si>
    <t>EAV-P600AE-N</t>
    <phoneticPr fontId="3"/>
  </si>
  <si>
    <t>EAV-P600AE-N-BS</t>
    <phoneticPr fontId="3"/>
  </si>
  <si>
    <t>EAV-P600AE-N-BSG</t>
    <phoneticPr fontId="3"/>
  </si>
  <si>
    <t>EAV-P900AE</t>
    <phoneticPr fontId="3"/>
  </si>
  <si>
    <t>EAV-P900AE-BS</t>
    <phoneticPr fontId="3"/>
  </si>
  <si>
    <t>EAV-P900AE-BSG</t>
    <phoneticPr fontId="3"/>
  </si>
  <si>
    <t>EAV-P900AE-N</t>
    <phoneticPr fontId="3"/>
  </si>
  <si>
    <t>EAV-P900AE-N-BS</t>
    <phoneticPr fontId="3"/>
  </si>
  <si>
    <t>EAV-P900AE-N-BSG</t>
    <phoneticPr fontId="3"/>
  </si>
  <si>
    <t>EAV-P1200AE</t>
  </si>
  <si>
    <t>冷房専用
散水式
冷水出入口温度7℃差</t>
    <rPh sb="0" eb="2">
      <t>レイボウ</t>
    </rPh>
    <rPh sb="2" eb="4">
      <t>センヨウ</t>
    </rPh>
    <rPh sb="5" eb="7">
      <t>サンスイ</t>
    </rPh>
    <rPh sb="7" eb="8">
      <t>シキ</t>
    </rPh>
    <rPh sb="9" eb="11">
      <t>レイスイ</t>
    </rPh>
    <rPh sb="11" eb="14">
      <t>デイリグチ</t>
    </rPh>
    <rPh sb="14" eb="16">
      <t>オンド</t>
    </rPh>
    <rPh sb="18" eb="19">
      <t>サ</t>
    </rPh>
    <phoneticPr fontId="3"/>
  </si>
  <si>
    <t>EAV-P1500AE</t>
  </si>
  <si>
    <t>EAV-P1800AE</t>
  </si>
  <si>
    <t>EAV-P1800AE-BS</t>
    <phoneticPr fontId="3"/>
  </si>
  <si>
    <t>EAV-P1800AE-BSG</t>
    <phoneticPr fontId="3"/>
  </si>
  <si>
    <t>EAV-P1800AE-N</t>
    <phoneticPr fontId="3"/>
  </si>
  <si>
    <t>EAV-P1800AE-N-BS</t>
    <phoneticPr fontId="3"/>
  </si>
  <si>
    <t>EAV-P1800AE-N-BSG</t>
    <phoneticPr fontId="3"/>
  </si>
  <si>
    <t>EAV-P2100AE</t>
  </si>
  <si>
    <t>EAV-P2100AE-BS</t>
    <phoneticPr fontId="3"/>
  </si>
  <si>
    <t>EAV-P2100AE-BSG</t>
    <phoneticPr fontId="3"/>
  </si>
  <si>
    <t>EAV-P2100AE-N</t>
    <phoneticPr fontId="3"/>
  </si>
  <si>
    <t>EAV-P2100AE-N-BS</t>
    <phoneticPr fontId="3"/>
  </si>
  <si>
    <t>EAV-P2100AE-N-BSG</t>
    <phoneticPr fontId="3"/>
  </si>
  <si>
    <t>EAV-P2400AE</t>
  </si>
  <si>
    <t>EAV-P2400AE-BS</t>
    <phoneticPr fontId="3"/>
  </si>
  <si>
    <t>EAV-P2400AE-BSG</t>
    <phoneticPr fontId="3"/>
  </si>
  <si>
    <t>EAV-P2400AE-N</t>
    <phoneticPr fontId="3"/>
  </si>
  <si>
    <t>EAV-P2400AE-N-BS</t>
    <phoneticPr fontId="3"/>
  </si>
  <si>
    <t>EAV-P2400AE-N-BSG</t>
    <phoneticPr fontId="3"/>
  </si>
  <si>
    <t>EAV-P2700AE</t>
  </si>
  <si>
    <t>EAV-P2700AE-BS</t>
    <phoneticPr fontId="3"/>
  </si>
  <si>
    <t>EAV-P2700AE-BSG</t>
    <phoneticPr fontId="3"/>
  </si>
  <si>
    <t>EAV-P2700AE-N</t>
    <phoneticPr fontId="3"/>
  </si>
  <si>
    <t>EAV-P2700AE-N-BS</t>
    <phoneticPr fontId="3"/>
  </si>
  <si>
    <t>EAV-P2700AE-N-BSG</t>
    <phoneticPr fontId="3"/>
  </si>
  <si>
    <t>EAV-P3000AE</t>
  </si>
  <si>
    <t>EAV-P3000AE-BS</t>
    <phoneticPr fontId="3"/>
  </si>
  <si>
    <t>EAV-P3000AE-BSG</t>
    <phoneticPr fontId="3"/>
  </si>
  <si>
    <t>EAV-P3000AE-N</t>
    <phoneticPr fontId="3"/>
  </si>
  <si>
    <t>EAV-P3000AE-N-BS</t>
    <phoneticPr fontId="3"/>
  </si>
  <si>
    <t>EAV-P3000AE-N-BSG</t>
    <phoneticPr fontId="3"/>
  </si>
  <si>
    <t>EAV-P3300AE</t>
  </si>
  <si>
    <t>EAV-P3300AE-BS</t>
    <phoneticPr fontId="3"/>
  </si>
  <si>
    <t>EAV-P3300AE-BSG</t>
    <phoneticPr fontId="3"/>
  </si>
  <si>
    <t>EAV-P3300AE-N</t>
    <phoneticPr fontId="3"/>
  </si>
  <si>
    <t>EAV-P3300AE-N-BS</t>
    <phoneticPr fontId="3"/>
  </si>
  <si>
    <t>EAV-P3300AE-N-BSG</t>
    <phoneticPr fontId="3"/>
  </si>
  <si>
    <t>EAV-P3600AE</t>
  </si>
  <si>
    <t>EAV-P3600AE-BS</t>
    <phoneticPr fontId="3"/>
  </si>
  <si>
    <t>EAV-P3600AE-BSG</t>
    <phoneticPr fontId="3"/>
  </si>
  <si>
    <t>EAV-P3600AE-N</t>
    <phoneticPr fontId="3"/>
  </si>
  <si>
    <t>EAV-P3600AE-N-BS</t>
    <phoneticPr fontId="3"/>
  </si>
  <si>
    <t>EAV-P3600AE-N-BSG</t>
    <phoneticPr fontId="3"/>
  </si>
  <si>
    <t>EAV-P3900AE</t>
  </si>
  <si>
    <t>EAV-P3900AE-BS</t>
    <phoneticPr fontId="3"/>
  </si>
  <si>
    <t>EAV-P3900AE-BSG</t>
    <phoneticPr fontId="3"/>
  </si>
  <si>
    <t>EAV-P3900AE-N</t>
    <phoneticPr fontId="3"/>
  </si>
  <si>
    <t>EAV-P3900AE-N-BS</t>
    <phoneticPr fontId="3"/>
  </si>
  <si>
    <t>EAV-P3900AE-N-BSG</t>
    <phoneticPr fontId="3"/>
  </si>
  <si>
    <t>EAV-P4200AE</t>
  </si>
  <si>
    <t>EAV-P4200AE-BS</t>
    <phoneticPr fontId="3"/>
  </si>
  <si>
    <t>EAV-P4200AE-BSG</t>
    <phoneticPr fontId="3"/>
  </si>
  <si>
    <t>EAV-P4200AE-N</t>
    <phoneticPr fontId="3"/>
  </si>
  <si>
    <t>EAV-P4200AE-N-BS</t>
    <phoneticPr fontId="3"/>
  </si>
  <si>
    <t>EAV-P4200AE-N-BSG</t>
    <phoneticPr fontId="3"/>
  </si>
  <si>
    <t>EAV-P4500AE</t>
  </si>
  <si>
    <t>EAV-P4500AE-BS</t>
    <phoneticPr fontId="3"/>
  </si>
  <si>
    <t>EAV-P4500AE-BSG</t>
    <phoneticPr fontId="3"/>
  </si>
  <si>
    <t>EAV-P4500AE-N</t>
    <phoneticPr fontId="3"/>
  </si>
  <si>
    <t>EAV-P4500AE-N-BS</t>
    <phoneticPr fontId="3"/>
  </si>
  <si>
    <t>EAV-P4500AE-N-BSG</t>
    <phoneticPr fontId="3"/>
  </si>
  <si>
    <t>EAV-P4800AE</t>
  </si>
  <si>
    <t>EAV-P4800AE-BS</t>
    <phoneticPr fontId="3"/>
  </si>
  <si>
    <t>EAV-P4800AE-BSG</t>
    <phoneticPr fontId="3"/>
  </si>
  <si>
    <t>EAV-P4800AE-N</t>
    <phoneticPr fontId="3"/>
  </si>
  <si>
    <t>EAV-P4800AE-N-BS</t>
    <phoneticPr fontId="3"/>
  </si>
  <si>
    <t>EAV-P4800AE-N-BSG</t>
    <phoneticPr fontId="3"/>
  </si>
  <si>
    <t>EAV-P5100AE</t>
  </si>
  <si>
    <t>EAV-P5100AE-BS</t>
    <phoneticPr fontId="3"/>
  </si>
  <si>
    <t>EAV-P5100AE-BSG</t>
    <phoneticPr fontId="3"/>
  </si>
  <si>
    <t>EAV-P5100AE-N</t>
    <phoneticPr fontId="3"/>
  </si>
  <si>
    <t>EAV-P5100AE-N-BS</t>
    <phoneticPr fontId="3"/>
  </si>
  <si>
    <t>EAV-P5100AE-N-BSG</t>
    <phoneticPr fontId="3"/>
  </si>
  <si>
    <t>EAV-P5400AE</t>
  </si>
  <si>
    <t>EAV-P5400AE-BS</t>
    <phoneticPr fontId="3"/>
  </si>
  <si>
    <t>EAV-P5400AE-BSG</t>
    <phoneticPr fontId="3"/>
  </si>
  <si>
    <t>EAV-P5400AE-N</t>
    <phoneticPr fontId="3"/>
  </si>
  <si>
    <t>EAV-P5400AE-N-BS</t>
    <phoneticPr fontId="3"/>
  </si>
  <si>
    <t>EAV-P5400AE-N-BSG</t>
    <phoneticPr fontId="3"/>
  </si>
  <si>
    <t>EAV-P900AE</t>
  </si>
  <si>
    <t>冷房専用
冷水出入口温度7℃</t>
    <rPh sb="0" eb="2">
      <t>レイボウ</t>
    </rPh>
    <rPh sb="2" eb="4">
      <t>センヨウ</t>
    </rPh>
    <rPh sb="5" eb="7">
      <t>レイスイ</t>
    </rPh>
    <rPh sb="7" eb="10">
      <t>デイリグチ</t>
    </rPh>
    <rPh sb="10" eb="12">
      <t>オンド</t>
    </rPh>
    <phoneticPr fontId="3"/>
  </si>
  <si>
    <t>CAV-P1500A</t>
    <phoneticPr fontId="3"/>
  </si>
  <si>
    <t>CAV-P1500A-BS</t>
    <phoneticPr fontId="3"/>
  </si>
  <si>
    <t>CAV-P1500A-BSG</t>
  </si>
  <si>
    <t>CAV-P1500A-N</t>
    <phoneticPr fontId="3"/>
  </si>
  <si>
    <t>CAV-P1500A-N-BS</t>
    <phoneticPr fontId="3"/>
  </si>
  <si>
    <t>CAV-P1500A-N-BSG</t>
    <phoneticPr fontId="3"/>
  </si>
  <si>
    <t>CAV-P1500A-P</t>
    <phoneticPr fontId="3"/>
  </si>
  <si>
    <t>CAV-P1500A-P-BS</t>
    <phoneticPr fontId="3"/>
  </si>
  <si>
    <t>CAV-P1500A-P-BSG</t>
    <phoneticPr fontId="3"/>
  </si>
  <si>
    <t>CAV-P1500VA</t>
    <phoneticPr fontId="3"/>
  </si>
  <si>
    <t>CAV-P1500VA-BS</t>
    <phoneticPr fontId="3"/>
  </si>
  <si>
    <t>CAV-P1500VA-BSG</t>
    <phoneticPr fontId="3"/>
  </si>
  <si>
    <t>CAV-P1500VA-N</t>
    <phoneticPr fontId="3"/>
  </si>
  <si>
    <t>CAV-P1500VA-N-BS</t>
    <phoneticPr fontId="3"/>
  </si>
  <si>
    <t>CAV-P1500VA-N-BSG</t>
    <phoneticPr fontId="3"/>
  </si>
  <si>
    <t>CAV-P1500VA-P</t>
    <phoneticPr fontId="3"/>
  </si>
  <si>
    <t>CAV-P1500VA-P-BS</t>
    <phoneticPr fontId="3"/>
  </si>
  <si>
    <t>CAV-P1500VA-P-BSG</t>
    <phoneticPr fontId="3"/>
  </si>
  <si>
    <t>MCRV-P10500NA1-D</t>
  </si>
  <si>
    <t>業界トップクラスの省エネ性能とエレベーター搬入可能を実現した水冷チラー</t>
    <rPh sb="9" eb="10">
      <t>ショウ</t>
    </rPh>
    <rPh sb="12" eb="14">
      <t>セイノウ</t>
    </rPh>
    <rPh sb="21" eb="23">
      <t>ハンニュウ</t>
    </rPh>
    <rPh sb="23" eb="25">
      <t>カノウ</t>
    </rPh>
    <rPh sb="26" eb="28">
      <t>ジツゲン</t>
    </rPh>
    <rPh sb="30" eb="32">
      <t>スイレイ</t>
    </rPh>
    <phoneticPr fontId="3"/>
  </si>
  <si>
    <t>1000kW超1500kW以下</t>
    <rPh sb="6" eb="7">
      <t>コ</t>
    </rPh>
    <rPh sb="13" eb="15">
      <t>イカ</t>
    </rPh>
    <phoneticPr fontId="3"/>
  </si>
  <si>
    <t>MCRV-P10500NAH1-D</t>
    <phoneticPr fontId="3"/>
  </si>
  <si>
    <t>MCRV-P10500VNA1-D</t>
    <phoneticPr fontId="3"/>
  </si>
  <si>
    <t>MCRV-P10500VNAH1-D</t>
    <phoneticPr fontId="3"/>
  </si>
  <si>
    <t>ルームエアコン霧ヶ峰</t>
    <rPh sb="7" eb="10">
      <t>キリガミネ</t>
    </rPh>
    <phoneticPr fontId="3"/>
  </si>
  <si>
    <t>MSZ-FZV4016S</t>
    <phoneticPr fontId="3"/>
  </si>
  <si>
    <t>JIS C 9612:2005</t>
    <phoneticPr fontId="3"/>
  </si>
  <si>
    <t>新ファン構造で２つの独立気流を生み出し、高い快適性と省エネ性を実現</t>
    <rPh sb="0" eb="1">
      <t>シン</t>
    </rPh>
    <rPh sb="4" eb="6">
      <t>コウゾウ</t>
    </rPh>
    <rPh sb="10" eb="12">
      <t>ドクリツ</t>
    </rPh>
    <rPh sb="12" eb="14">
      <t>キリュウ</t>
    </rPh>
    <rPh sb="15" eb="16">
      <t>ウ</t>
    </rPh>
    <rPh sb="17" eb="18">
      <t>ダ</t>
    </rPh>
    <rPh sb="20" eb="21">
      <t>タカ</t>
    </rPh>
    <rPh sb="22" eb="25">
      <t>カイテキセイ</t>
    </rPh>
    <rPh sb="26" eb="27">
      <t>ショウ</t>
    </rPh>
    <rPh sb="29" eb="30">
      <t>セイ</t>
    </rPh>
    <rPh sb="31" eb="33">
      <t>ジツゲン</t>
    </rPh>
    <phoneticPr fontId="3"/>
  </si>
  <si>
    <t>D-01-001</t>
    <phoneticPr fontId="3"/>
  </si>
  <si>
    <t>ルームエアコン</t>
    <phoneticPr fontId="3"/>
  </si>
  <si>
    <t>冷房能力
4.0kW</t>
    <rPh sb="0" eb="4">
      <t>レイボウノウリョク</t>
    </rPh>
    <phoneticPr fontId="3"/>
  </si>
  <si>
    <t>通年エネルギー消費効率(APF)</t>
    <rPh sb="0" eb="2">
      <t>ツウネン</t>
    </rPh>
    <rPh sb="7" eb="11">
      <t>ショウヒコウリツ</t>
    </rPh>
    <phoneticPr fontId="3"/>
  </si>
  <si>
    <t>MSZ-FZV5616S</t>
    <phoneticPr fontId="3"/>
  </si>
  <si>
    <t>D-01-001</t>
  </si>
  <si>
    <t>冷房能力
5.6W</t>
    <rPh sb="0" eb="4">
      <t>レイボウノウリョク</t>
    </rPh>
    <phoneticPr fontId="3"/>
  </si>
  <si>
    <t>MSZ-FZV6316S</t>
    <phoneticPr fontId="3"/>
  </si>
  <si>
    <t>冷房能力
6.3kW</t>
    <rPh sb="0" eb="2">
      <t>レイボウ</t>
    </rPh>
    <rPh sb="2" eb="4">
      <t>ノウリョク</t>
    </rPh>
    <phoneticPr fontId="3"/>
  </si>
  <si>
    <t>MSZ-FZV7116S</t>
    <phoneticPr fontId="3"/>
  </si>
  <si>
    <t>冷房能力
7.1kW</t>
    <rPh sb="0" eb="4">
      <t>レイボウノウリョク</t>
    </rPh>
    <phoneticPr fontId="3"/>
  </si>
  <si>
    <t>MSZ-FZV8016S</t>
    <phoneticPr fontId="3"/>
  </si>
  <si>
    <t>冷房能力
8.0kW</t>
    <rPh sb="0" eb="4">
      <t>レイボウノウリョク</t>
    </rPh>
    <phoneticPr fontId="3"/>
  </si>
  <si>
    <t>MSZ-FZV9016S</t>
    <phoneticPr fontId="3"/>
  </si>
  <si>
    <t>冷房能力
9.0W</t>
    <rPh sb="0" eb="4">
      <t>レイボウノウリョク</t>
    </rPh>
    <phoneticPr fontId="3"/>
  </si>
  <si>
    <t>MSZ-FZ4016S</t>
    <phoneticPr fontId="3"/>
  </si>
  <si>
    <t>MSZ-FZ5616S</t>
    <phoneticPr fontId="3"/>
  </si>
  <si>
    <t>MSZ-FZ6316S</t>
    <phoneticPr fontId="3"/>
  </si>
  <si>
    <t>MSZ-FZ7116S</t>
    <phoneticPr fontId="3"/>
  </si>
  <si>
    <t>MSZ-FZ8016S</t>
    <phoneticPr fontId="3"/>
  </si>
  <si>
    <t>MSZ-FZ9016S</t>
    <phoneticPr fontId="3"/>
  </si>
  <si>
    <t>家庭用エコキュート
(給湯高圧型)</t>
    <rPh sb="0" eb="2">
      <t>カテイ</t>
    </rPh>
    <rPh sb="2" eb="3">
      <t>ヨウ</t>
    </rPh>
    <rPh sb="11" eb="13">
      <t>キュウトウ</t>
    </rPh>
    <rPh sb="13" eb="14">
      <t>コウ</t>
    </rPh>
    <rPh sb="14" eb="15">
      <t>アツ</t>
    </rPh>
    <rPh sb="15" eb="16">
      <t>ガタ</t>
    </rPh>
    <phoneticPr fontId="3"/>
  </si>
  <si>
    <t>SRT-S37UZ</t>
  </si>
  <si>
    <t>JISC9220：2011</t>
  </si>
  <si>
    <t>03-3218-9564</t>
  </si>
  <si>
    <t>奥行きわずか430㎜｡場所をとらない省スペース設計ながら、高効率・低騒音､ふろ配管洗浄の自動化を実現。給湯高圧で出湯量向上。</t>
    <rPh sb="51" eb="53">
      <t>キュウトウ</t>
    </rPh>
    <rPh sb="53" eb="55">
      <t>コウアツ</t>
    </rPh>
    <rPh sb="56" eb="57">
      <t>シュツ</t>
    </rPh>
    <rPh sb="57" eb="58">
      <t>ユ</t>
    </rPh>
    <rPh sb="58" eb="59">
      <t>リョウ</t>
    </rPh>
    <rPh sb="59" eb="61">
      <t>コウジョウ</t>
    </rPh>
    <phoneticPr fontId="3"/>
  </si>
  <si>
    <t>D-04-001</t>
  </si>
  <si>
    <t>家庭用エコキュート</t>
    <rPh sb="0" eb="3">
      <t>カテイヨウ</t>
    </rPh>
    <phoneticPr fontId="3"/>
  </si>
  <si>
    <t>【貯湯容量】320L以上550L未満</t>
    <rPh sb="1" eb="2">
      <t>チョ</t>
    </rPh>
    <rPh sb="2" eb="3">
      <t>ユ</t>
    </rPh>
    <rPh sb="3" eb="5">
      <t>ヨウリョウ</t>
    </rPh>
    <rPh sb="10" eb="12">
      <t>イジョウ</t>
    </rPh>
    <rPh sb="16" eb="18">
      <t>ミマン</t>
    </rPh>
    <phoneticPr fontId="3"/>
  </si>
  <si>
    <t>一般地仕様 標準世帯 保温あり 多缶</t>
    <rPh sb="0" eb="2">
      <t>イッパン</t>
    </rPh>
    <rPh sb="2" eb="3">
      <t>チ</t>
    </rPh>
    <rPh sb="3" eb="5">
      <t>シヨウ</t>
    </rPh>
    <rPh sb="6" eb="8">
      <t>ヒョウジュン</t>
    </rPh>
    <rPh sb="8" eb="10">
      <t>ショタイ</t>
    </rPh>
    <rPh sb="11" eb="13">
      <t>ホオン</t>
    </rPh>
    <rPh sb="16" eb="17">
      <t>タ</t>
    </rPh>
    <rPh sb="17" eb="18">
      <t>カン</t>
    </rPh>
    <phoneticPr fontId="3"/>
  </si>
  <si>
    <t>年間給湯保温効率</t>
    <rPh sb="0" eb="2">
      <t>ネンカン</t>
    </rPh>
    <rPh sb="2" eb="4">
      <t>キュウトウ</t>
    </rPh>
    <rPh sb="4" eb="6">
      <t>ホオン</t>
    </rPh>
    <rPh sb="6" eb="8">
      <t>コウリツ</t>
    </rPh>
    <phoneticPr fontId="3"/>
  </si>
  <si>
    <t>家庭用エコキュート
(給湯高圧型）
(耐塩害仕様)</t>
    <rPh sb="0" eb="2">
      <t>カテイ</t>
    </rPh>
    <rPh sb="2" eb="3">
      <t>ヨウ</t>
    </rPh>
    <rPh sb="11" eb="13">
      <t>キュウトウ</t>
    </rPh>
    <rPh sb="13" eb="14">
      <t>コウ</t>
    </rPh>
    <rPh sb="14" eb="15">
      <t>アツ</t>
    </rPh>
    <rPh sb="15" eb="16">
      <t>ガタ</t>
    </rPh>
    <rPh sb="19" eb="20">
      <t>タイ</t>
    </rPh>
    <rPh sb="20" eb="22">
      <t>エンガイ</t>
    </rPh>
    <rPh sb="22" eb="24">
      <t>シヨウ</t>
    </rPh>
    <phoneticPr fontId="3"/>
  </si>
  <si>
    <t>SRT-S37UZ-BS</t>
  </si>
  <si>
    <t>家庭用エコキュート
(給湯標準圧型)</t>
    <rPh sb="0" eb="2">
      <t>カテイ</t>
    </rPh>
    <rPh sb="2" eb="3">
      <t>ヨウ</t>
    </rPh>
    <rPh sb="11" eb="13">
      <t>キュウトウ</t>
    </rPh>
    <rPh sb="15" eb="16">
      <t>アツ</t>
    </rPh>
    <rPh sb="16" eb="17">
      <t>ガタ</t>
    </rPh>
    <phoneticPr fontId="3"/>
  </si>
  <si>
    <t>SRT-S37Z</t>
  </si>
  <si>
    <t>奥行きわずか430㎜｡場所をとらない省スペース設計ながら、高効率・低騒音､ふろ配管洗浄の自動化を実現。</t>
    <rPh sb="29" eb="32">
      <t>コウコウリツ</t>
    </rPh>
    <rPh sb="33" eb="36">
      <t>テイソウオン</t>
    </rPh>
    <rPh sb="39" eb="41">
      <t>ハイカン</t>
    </rPh>
    <rPh sb="41" eb="43">
      <t>センジョウ</t>
    </rPh>
    <rPh sb="44" eb="47">
      <t>ジドウカ</t>
    </rPh>
    <phoneticPr fontId="3"/>
  </si>
  <si>
    <t>家庭用エコキュート
(給湯標準圧型）
(耐塩害仕様)</t>
    <rPh sb="0" eb="2">
      <t>カテイ</t>
    </rPh>
    <rPh sb="2" eb="3">
      <t>ヨウ</t>
    </rPh>
    <rPh sb="11" eb="13">
      <t>キュウトウ</t>
    </rPh>
    <rPh sb="15" eb="16">
      <t>アツ</t>
    </rPh>
    <rPh sb="16" eb="17">
      <t>ガタ</t>
    </rPh>
    <rPh sb="20" eb="21">
      <t>タイ</t>
    </rPh>
    <rPh sb="21" eb="23">
      <t>エンガイ</t>
    </rPh>
    <rPh sb="23" eb="25">
      <t>シヨウ</t>
    </rPh>
    <phoneticPr fontId="3"/>
  </si>
  <si>
    <t>SRT-S37Z-BS</t>
  </si>
  <si>
    <t>SRT-S43UZ</t>
  </si>
  <si>
    <t>SRT-S43UZ-BS</t>
  </si>
  <si>
    <t>SRT-S43Z</t>
  </si>
  <si>
    <t>SRT-S43Z-BS</t>
  </si>
  <si>
    <t>家庭用エコキュート
(給湯標準圧型)</t>
    <rPh sb="0" eb="2">
      <t>カテイ</t>
    </rPh>
    <rPh sb="2" eb="3">
      <t>ヨウ</t>
    </rPh>
    <rPh sb="11" eb="13">
      <t>キュウトウ</t>
    </rPh>
    <rPh sb="13" eb="15">
      <t>ヒョウジュン</t>
    </rPh>
    <rPh sb="15" eb="16">
      <t>アツ</t>
    </rPh>
    <rPh sb="16" eb="17">
      <t>ガタ</t>
    </rPh>
    <phoneticPr fontId="3"/>
  </si>
  <si>
    <t>SRT-SK37BD</t>
  </si>
  <si>
    <t>さまざまな住宅の外観と美しく調和する､スタンダードな角型タイプ｡高効率・低騒音、ふろ配管洗浄の自動化を実現。マイクロバブル入浴で快適性向上。</t>
    <rPh sb="5" eb="7">
      <t>ジュウタク</t>
    </rPh>
    <rPh sb="8" eb="10">
      <t>ガイカン</t>
    </rPh>
    <rPh sb="11" eb="12">
      <t>ウツク</t>
    </rPh>
    <rPh sb="14" eb="16">
      <t>チョウワ</t>
    </rPh>
    <rPh sb="26" eb="27">
      <t>カク</t>
    </rPh>
    <rPh sb="27" eb="28">
      <t>カタ</t>
    </rPh>
    <rPh sb="32" eb="35">
      <t>コウコウリツ</t>
    </rPh>
    <rPh sb="36" eb="39">
      <t>テイソウオン</t>
    </rPh>
    <rPh sb="61" eb="63">
      <t>ニュウヨク</t>
    </rPh>
    <rPh sb="64" eb="67">
      <t>カイテキセイ</t>
    </rPh>
    <rPh sb="67" eb="69">
      <t>コウジョウ</t>
    </rPh>
    <phoneticPr fontId="3"/>
  </si>
  <si>
    <t>寒冷地仕様 標準世帯 保温あり 1缶</t>
    <rPh sb="0" eb="3">
      <t>カンレイチ</t>
    </rPh>
    <rPh sb="3" eb="5">
      <t>シヨウ</t>
    </rPh>
    <rPh sb="6" eb="8">
      <t>ヒョウジュン</t>
    </rPh>
    <rPh sb="8" eb="10">
      <t>ショタイ</t>
    </rPh>
    <rPh sb="11" eb="13">
      <t>ホオン</t>
    </rPh>
    <rPh sb="17" eb="18">
      <t>カン</t>
    </rPh>
    <phoneticPr fontId="3"/>
  </si>
  <si>
    <t>家庭用エコキュート
(給湯標準圧型)
(耐塩害仕様)</t>
    <rPh sb="0" eb="2">
      <t>カテイ</t>
    </rPh>
    <rPh sb="2" eb="3">
      <t>ヨウ</t>
    </rPh>
    <rPh sb="11" eb="13">
      <t>キュウトウ</t>
    </rPh>
    <rPh sb="13" eb="15">
      <t>ヒョウジュン</t>
    </rPh>
    <rPh sb="15" eb="16">
      <t>アツ</t>
    </rPh>
    <rPh sb="16" eb="17">
      <t>ガタ</t>
    </rPh>
    <rPh sb="20" eb="21">
      <t>タイ</t>
    </rPh>
    <rPh sb="21" eb="23">
      <t>エンガイ</t>
    </rPh>
    <rPh sb="23" eb="25">
      <t>シヨウ</t>
    </rPh>
    <phoneticPr fontId="3"/>
  </si>
  <si>
    <t>SRT-SK37BD-BS</t>
  </si>
  <si>
    <t>家庭用エコキュート
(給湯高圧型)</t>
    <rPh sb="0" eb="2">
      <t>カテイ</t>
    </rPh>
    <rPh sb="2" eb="3">
      <t>ヨウ</t>
    </rPh>
    <rPh sb="11" eb="13">
      <t>キュウトウ</t>
    </rPh>
    <rPh sb="13" eb="15">
      <t>コウアツ</t>
    </rPh>
    <rPh sb="15" eb="16">
      <t>カタ</t>
    </rPh>
    <phoneticPr fontId="3"/>
  </si>
  <si>
    <t>SRT-SK37UD</t>
  </si>
  <si>
    <t>さまざまな住宅の外観と美しく調和する､スタンダードな角型タイプ｡高効率・低騒音、ふろ配管洗浄の自動化を実現。給湯高圧で出湯量向上。</t>
    <rPh sb="32" eb="35">
      <t>コウコウリツ</t>
    </rPh>
    <rPh sb="36" eb="39">
      <t>テイソウオン</t>
    </rPh>
    <rPh sb="54" eb="56">
      <t>キュウトウ</t>
    </rPh>
    <phoneticPr fontId="3"/>
  </si>
  <si>
    <t>家庭用エコキュート
(給湯高圧型)
(耐塩害仕様)</t>
    <rPh sb="0" eb="2">
      <t>カテイ</t>
    </rPh>
    <rPh sb="2" eb="3">
      <t>ヨウ</t>
    </rPh>
    <rPh sb="11" eb="13">
      <t>キュウトウ</t>
    </rPh>
    <rPh sb="13" eb="15">
      <t>コウアツ</t>
    </rPh>
    <rPh sb="15" eb="16">
      <t>ガタ</t>
    </rPh>
    <rPh sb="19" eb="20">
      <t>タイ</t>
    </rPh>
    <rPh sb="20" eb="22">
      <t>エンガイ</t>
    </rPh>
    <rPh sb="22" eb="24">
      <t>シヨウ</t>
    </rPh>
    <phoneticPr fontId="3"/>
  </si>
  <si>
    <t>SRT-SK37UD-BS</t>
  </si>
  <si>
    <t>SRT-SK37D</t>
  </si>
  <si>
    <t>さまざまな住宅の外観と美しく調和する､スタンダードな角型タイプ｡高効率・低騒音、ふろ配管洗浄の自動化を実現。</t>
    <rPh sb="32" eb="35">
      <t>コウコウリツ</t>
    </rPh>
    <rPh sb="36" eb="39">
      <t>テイソウオン</t>
    </rPh>
    <phoneticPr fontId="3"/>
  </si>
  <si>
    <t>SRT-SK37D-BS</t>
  </si>
  <si>
    <t>SRT-WK37D</t>
  </si>
  <si>
    <t>さまざまな住宅の外観と美しく調和する､スタンダードな角型タイプ｡高効率・低騒音を実現。</t>
    <rPh sb="32" eb="35">
      <t>コウコウリツ</t>
    </rPh>
    <rPh sb="36" eb="39">
      <t>テイソウオン</t>
    </rPh>
    <phoneticPr fontId="3"/>
  </si>
  <si>
    <t>SRT-WK37D-BS</t>
  </si>
  <si>
    <t>SRT-SK46BD</t>
  </si>
  <si>
    <t>SRT-SK46BD-BS</t>
  </si>
  <si>
    <t>SRT-SK46UD</t>
  </si>
  <si>
    <t>SRT-SK46UD-BS</t>
  </si>
  <si>
    <t>SRT-SK46D</t>
  </si>
  <si>
    <t>SRT-SK46D-BS</t>
  </si>
  <si>
    <t>SRT-WK46D</t>
  </si>
  <si>
    <t>SRT-WK46D-BS</t>
  </si>
  <si>
    <t>SRT-NK37D</t>
  </si>
  <si>
    <t>寒冷地仕様 標準世帯 保温なし 1缶</t>
    <rPh sb="0" eb="3">
      <t>カンレイチ</t>
    </rPh>
    <rPh sb="3" eb="5">
      <t>シヨウ</t>
    </rPh>
    <rPh sb="6" eb="8">
      <t>ヒョウジュン</t>
    </rPh>
    <rPh sb="8" eb="10">
      <t>ショタイ</t>
    </rPh>
    <rPh sb="11" eb="13">
      <t>ホオン</t>
    </rPh>
    <rPh sb="17" eb="18">
      <t>カン</t>
    </rPh>
    <phoneticPr fontId="3"/>
  </si>
  <si>
    <t>年間給湯効率</t>
    <rPh sb="0" eb="2">
      <t>ネンカン</t>
    </rPh>
    <rPh sb="2" eb="4">
      <t>キュウトウ</t>
    </rPh>
    <rPh sb="4" eb="6">
      <t>コウリツ</t>
    </rPh>
    <phoneticPr fontId="3"/>
  </si>
  <si>
    <t>SRT-NK37D-BS</t>
  </si>
  <si>
    <t>SRT-NK46D</t>
  </si>
  <si>
    <t>SRT-NK46D-BS</t>
  </si>
  <si>
    <t>SRT-WK37D-IJ</t>
  </si>
  <si>
    <t>SRT-WK46D-IJ</t>
  </si>
  <si>
    <t>ビル用マルチエアコン
グランマルチシリーズ</t>
    <rPh sb="2" eb="3">
      <t>ヨウ</t>
    </rPh>
    <phoneticPr fontId="3"/>
  </si>
  <si>
    <t>PUHY-GP224DMG3</t>
    <phoneticPr fontId="3"/>
  </si>
  <si>
    <t>JISB8616:2015に準拠</t>
    <phoneticPr fontId="3"/>
  </si>
  <si>
    <t>圧縮機の性能向上（DCモーターの採用）や熱交換効率を向上
（高性能溝管）の導入を実現しております。</t>
    <rPh sb="0" eb="3">
      <t>アッシュクキ</t>
    </rPh>
    <rPh sb="4" eb="6">
      <t>セイノウ</t>
    </rPh>
    <rPh sb="6" eb="8">
      <t>コウジョウ</t>
    </rPh>
    <rPh sb="16" eb="18">
      <t>サイヨウ</t>
    </rPh>
    <rPh sb="20" eb="23">
      <t>ネツコウカン</t>
    </rPh>
    <rPh sb="23" eb="25">
      <t>コウリツ</t>
    </rPh>
    <rPh sb="26" eb="28">
      <t>コウジョウ</t>
    </rPh>
    <rPh sb="30" eb="33">
      <t>コウセイノウ</t>
    </rPh>
    <rPh sb="33" eb="34">
      <t>ミゾ</t>
    </rPh>
    <rPh sb="34" eb="35">
      <t>カン</t>
    </rPh>
    <rPh sb="37" eb="39">
      <t>ドウニュウ</t>
    </rPh>
    <rPh sb="40" eb="42">
      <t>ジツゲン</t>
    </rPh>
    <phoneticPr fontId="3"/>
  </si>
  <si>
    <t>A-01-004</t>
    <phoneticPr fontId="3"/>
  </si>
  <si>
    <t>パッケージエアコン
（ビル用マルチ）</t>
    <rPh sb="13" eb="14">
      <t>ヨウ</t>
    </rPh>
    <phoneticPr fontId="3"/>
  </si>
  <si>
    <t>16.0kW超22.4kW以下</t>
    <rPh sb="6" eb="7">
      <t>コ</t>
    </rPh>
    <rPh sb="13" eb="15">
      <t>イカ</t>
    </rPh>
    <phoneticPr fontId="3"/>
  </si>
  <si>
    <t>通年エネルギー
消費効率(APF</t>
    <phoneticPr fontId="3"/>
  </si>
  <si>
    <t>PUHY-GP224DMG3-BS</t>
    <phoneticPr fontId="3"/>
  </si>
  <si>
    <t>PUHY-GP224DMG3-BSG</t>
    <phoneticPr fontId="3"/>
  </si>
  <si>
    <t>PUHY-GP280DMG3</t>
    <phoneticPr fontId="3"/>
  </si>
  <si>
    <t>JISB8616:2015に準拠</t>
  </si>
  <si>
    <t>22.4kW超 28.0kW以下</t>
    <phoneticPr fontId="3"/>
  </si>
  <si>
    <t>PUHY-GP280DMG3-BS</t>
    <phoneticPr fontId="3"/>
  </si>
  <si>
    <t>PUHY-GP280DMG3-BSG</t>
    <phoneticPr fontId="3"/>
  </si>
  <si>
    <t>PUHY-GP335DMG3</t>
    <phoneticPr fontId="3"/>
  </si>
  <si>
    <t xml:space="preserve">28.0kW超 33.5kW以下
</t>
    <rPh sb="6" eb="7">
      <t>チョウ</t>
    </rPh>
    <rPh sb="14" eb="16">
      <t>イカ</t>
    </rPh>
    <phoneticPr fontId="3"/>
  </si>
  <si>
    <t>PUHY-GP335DMG3-BS</t>
    <phoneticPr fontId="3"/>
  </si>
  <si>
    <t>28.0kW超 33.5kW以下</t>
    <rPh sb="6" eb="7">
      <t>チョウ</t>
    </rPh>
    <rPh sb="14" eb="16">
      <t>イカ</t>
    </rPh>
    <phoneticPr fontId="3"/>
  </si>
  <si>
    <t>PUHY-GP335DMG3-BSG</t>
    <phoneticPr fontId="3"/>
  </si>
  <si>
    <t>PUHY-GP400DMG3</t>
    <phoneticPr fontId="3"/>
  </si>
  <si>
    <t>33.5kW超 40.0kW以下</t>
    <rPh sb="6" eb="7">
      <t>チョウ</t>
    </rPh>
    <rPh sb="14" eb="16">
      <t>イカ</t>
    </rPh>
    <phoneticPr fontId="3"/>
  </si>
  <si>
    <t>PUHY-GP400DMG3-BS</t>
    <phoneticPr fontId="3"/>
  </si>
  <si>
    <t>PUHY-GP400DMG3-BSG</t>
    <phoneticPr fontId="3"/>
  </si>
  <si>
    <t>PUHY-GP450SDMG3</t>
    <phoneticPr fontId="3"/>
  </si>
  <si>
    <t>40.0kW超 56.0kW以下</t>
    <phoneticPr fontId="3"/>
  </si>
  <si>
    <t>PUHY-GP450SDMG3-BS</t>
    <phoneticPr fontId="3"/>
  </si>
  <si>
    <t>PUHY-GP450SDMG3-BSG</t>
    <phoneticPr fontId="3"/>
  </si>
  <si>
    <t>PUHY-GP630SDMG3</t>
    <phoneticPr fontId="3"/>
  </si>
  <si>
    <t>56.0kW超 69.0kW以下</t>
    <rPh sb="6" eb="7">
      <t>チョウ</t>
    </rPh>
    <rPh sb="14" eb="16">
      <t>イカ</t>
    </rPh>
    <phoneticPr fontId="3"/>
  </si>
  <si>
    <t>PUHY-GP630SDMG3-BS</t>
    <phoneticPr fontId="3"/>
  </si>
  <si>
    <t>PUHY-GP630SDMG3－BSG</t>
    <phoneticPr fontId="3"/>
  </si>
  <si>
    <t>PUHY-GP730SDMG3</t>
    <phoneticPr fontId="3"/>
  </si>
  <si>
    <t>69.0kW超 80.0kW以下</t>
    <phoneticPr fontId="3"/>
  </si>
  <si>
    <t>PUHY-GP730SDMG3－BS</t>
    <phoneticPr fontId="3"/>
  </si>
  <si>
    <t>PUHY-GP730SDMG3－BSG</t>
    <phoneticPr fontId="3"/>
  </si>
  <si>
    <t>PUHY-GP775SDMG3</t>
    <phoneticPr fontId="3"/>
  </si>
  <si>
    <t>PUHY-GP775SDMG3－BS</t>
    <phoneticPr fontId="3"/>
  </si>
  <si>
    <t>PUHY-GP775SDMG3－BSG</t>
    <phoneticPr fontId="3"/>
  </si>
  <si>
    <t>PUHY-GP850SDMG3</t>
    <phoneticPr fontId="3"/>
  </si>
  <si>
    <t>80.0kW超 90.0kW以下</t>
    <phoneticPr fontId="3"/>
  </si>
  <si>
    <t>PUHY-GP850SDMG3－BS</t>
    <phoneticPr fontId="3"/>
  </si>
  <si>
    <t>PUHY-GP850SDMG3－BSG</t>
    <phoneticPr fontId="3"/>
  </si>
  <si>
    <t>BCL-P150VE</t>
  </si>
  <si>
    <t>2.97/2.85</t>
  </si>
  <si>
    <t>JISB8613:1994</t>
  </si>
  <si>
    <t>A-06-002</t>
    <phoneticPr fontId="3"/>
  </si>
  <si>
    <t>高温水ヒートポンプ(空気熱源・一過式)</t>
    <rPh sb="0" eb="3">
      <t>コウオンスイ</t>
    </rPh>
    <rPh sb="10" eb="12">
      <t>クウキ</t>
    </rPh>
    <rPh sb="12" eb="14">
      <t>ネツゲン</t>
    </rPh>
    <rPh sb="15" eb="17">
      <t>イッカ</t>
    </rPh>
    <rPh sb="17" eb="18">
      <t>シキ</t>
    </rPh>
    <phoneticPr fontId="3"/>
  </si>
  <si>
    <t>GE-552SUJ</t>
  </si>
  <si>
    <t>小型業務用途に徹した給湯器､高効率運転&amp;外部入出力端子で他機器と連携制御を実現､即湯循環システムに対応</t>
    <rPh sb="0" eb="2">
      <t>コガタ</t>
    </rPh>
    <rPh sb="2" eb="4">
      <t>ギョウム</t>
    </rPh>
    <rPh sb="4" eb="6">
      <t>ヨウト</t>
    </rPh>
    <rPh sb="7" eb="8">
      <t>テッ</t>
    </rPh>
    <rPh sb="10" eb="13">
      <t>キュウトウキ</t>
    </rPh>
    <rPh sb="14" eb="17">
      <t>コウコウリツ</t>
    </rPh>
    <rPh sb="17" eb="19">
      <t>ウンテン</t>
    </rPh>
    <rPh sb="20" eb="22">
      <t>ガイブ</t>
    </rPh>
    <rPh sb="22" eb="25">
      <t>ニュウシュツリョク</t>
    </rPh>
    <rPh sb="25" eb="27">
      <t>タンシ</t>
    </rPh>
    <rPh sb="28" eb="29">
      <t>ホカ</t>
    </rPh>
    <rPh sb="29" eb="31">
      <t>キキ</t>
    </rPh>
    <rPh sb="32" eb="34">
      <t>レンケイ</t>
    </rPh>
    <rPh sb="34" eb="36">
      <t>セイギョ</t>
    </rPh>
    <rPh sb="37" eb="39">
      <t>ジツゲン</t>
    </rPh>
    <rPh sb="40" eb="41">
      <t>ソク</t>
    </rPh>
    <rPh sb="41" eb="42">
      <t>ユ</t>
    </rPh>
    <rPh sb="42" eb="44">
      <t>ジュンカン</t>
    </rPh>
    <rPh sb="49" eb="51">
      <t>タイオウ</t>
    </rPh>
    <phoneticPr fontId="3"/>
  </si>
  <si>
    <t>GE-552SUJ-BSG</t>
  </si>
  <si>
    <t>GE-552SU</t>
  </si>
  <si>
    <t>小型業務用途に徹した給湯器､高効率運転&amp;外部入出力端子で他機器と連携制御を実現</t>
    <rPh sb="0" eb="2">
      <t>コガタ</t>
    </rPh>
    <rPh sb="2" eb="4">
      <t>ギョウム</t>
    </rPh>
    <rPh sb="4" eb="6">
      <t>ヨウト</t>
    </rPh>
    <rPh sb="7" eb="8">
      <t>テッ</t>
    </rPh>
    <rPh sb="10" eb="13">
      <t>キュウトウキ</t>
    </rPh>
    <rPh sb="14" eb="17">
      <t>コウコウリツ</t>
    </rPh>
    <rPh sb="17" eb="19">
      <t>ウンテン</t>
    </rPh>
    <rPh sb="20" eb="22">
      <t>ガイブ</t>
    </rPh>
    <rPh sb="22" eb="25">
      <t>ニュウシュツリョク</t>
    </rPh>
    <rPh sb="25" eb="27">
      <t>タンシ</t>
    </rPh>
    <rPh sb="28" eb="29">
      <t>ホカ</t>
    </rPh>
    <rPh sb="29" eb="31">
      <t>キキ</t>
    </rPh>
    <rPh sb="32" eb="34">
      <t>レンケイ</t>
    </rPh>
    <rPh sb="34" eb="36">
      <t>セイギョ</t>
    </rPh>
    <rPh sb="37" eb="39">
      <t>ジツゲン</t>
    </rPh>
    <phoneticPr fontId="3"/>
  </si>
  <si>
    <t>GE-552SU-BSG</t>
  </si>
  <si>
    <t>GE-552</t>
  </si>
  <si>
    <t>小型業務用途に徹した給湯器､高効率運転を実現</t>
    <rPh sb="0" eb="2">
      <t>コガタ</t>
    </rPh>
    <rPh sb="2" eb="4">
      <t>ギョウム</t>
    </rPh>
    <rPh sb="4" eb="6">
      <t>ヨウト</t>
    </rPh>
    <rPh sb="7" eb="8">
      <t>テッ</t>
    </rPh>
    <rPh sb="10" eb="13">
      <t>キュウトウキ</t>
    </rPh>
    <rPh sb="14" eb="17">
      <t>コウコウリツ</t>
    </rPh>
    <rPh sb="17" eb="19">
      <t>ウンテン</t>
    </rPh>
    <rPh sb="20" eb="22">
      <t>ジツゲン</t>
    </rPh>
    <phoneticPr fontId="3"/>
  </si>
  <si>
    <t>GE-552-BSG</t>
  </si>
  <si>
    <t>GE-552H</t>
  </si>
  <si>
    <t>小型業務用途に徹した給湯器､高効率運転を実現､高温給湯に対応</t>
    <rPh sb="0" eb="2">
      <t>コガタ</t>
    </rPh>
    <rPh sb="2" eb="4">
      <t>ギョウム</t>
    </rPh>
    <rPh sb="4" eb="6">
      <t>ヨウト</t>
    </rPh>
    <rPh sb="7" eb="8">
      <t>テッ</t>
    </rPh>
    <rPh sb="10" eb="13">
      <t>キュウトウキ</t>
    </rPh>
    <rPh sb="14" eb="17">
      <t>コウコウリツ</t>
    </rPh>
    <rPh sb="17" eb="19">
      <t>ウンテン</t>
    </rPh>
    <rPh sb="20" eb="22">
      <t>ジツゲン</t>
    </rPh>
    <rPh sb="23" eb="25">
      <t>コウオン</t>
    </rPh>
    <rPh sb="25" eb="27">
      <t>キュウトウ</t>
    </rPh>
    <rPh sb="28" eb="30">
      <t>タイオウ</t>
    </rPh>
    <phoneticPr fontId="3"/>
  </si>
  <si>
    <t>GE-552H-BSG</t>
  </si>
  <si>
    <t>B-01-001</t>
    <phoneticPr fontId="3"/>
  </si>
  <si>
    <t>油圧ショベル（内燃機関型）</t>
    <phoneticPr fontId="3"/>
  </si>
  <si>
    <t>0.28㎥</t>
    <phoneticPr fontId="3"/>
  </si>
  <si>
    <t>kg/標準作業</t>
    <phoneticPr fontId="3"/>
  </si>
  <si>
    <t>コベルコ建機株式会社</t>
    <rPh sb="4" eb="6">
      <t>ケンキ</t>
    </rPh>
    <rPh sb="6" eb="10">
      <t>カブシキガイシャ</t>
    </rPh>
    <phoneticPr fontId="3"/>
  </si>
  <si>
    <t>SK75SR</t>
    <phoneticPr fontId="3"/>
  </si>
  <si>
    <t>SK75SR-3E</t>
    <phoneticPr fontId="3"/>
  </si>
  <si>
    <t>JCMAS H 020:2010</t>
    <phoneticPr fontId="3"/>
  </si>
  <si>
    <t>JCMASH020:2010</t>
    <phoneticPr fontId="3"/>
  </si>
  <si>
    <t>営業促進部
ショベルマーケティンググループ</t>
    <rPh sb="0" eb="2">
      <t>エイギョウ</t>
    </rPh>
    <rPh sb="2" eb="4">
      <t>ソクシン</t>
    </rPh>
    <rPh sb="4" eb="5">
      <t>ブ</t>
    </rPh>
    <phoneticPr fontId="3"/>
  </si>
  <si>
    <t>長堀　禎之</t>
    <rPh sb="0" eb="2">
      <t>ナガホリ</t>
    </rPh>
    <rPh sb="3" eb="4">
      <t>サダ</t>
    </rPh>
    <rPh sb="4" eb="5">
      <t>ユキ</t>
    </rPh>
    <phoneticPr fontId="3"/>
  </si>
  <si>
    <t>03-5789-2118</t>
    <phoneticPr fontId="3"/>
  </si>
  <si>
    <t>nagahori.sadayuki
@kobelco.com</t>
    <phoneticPr fontId="3"/>
  </si>
  <si>
    <t>負荷の変動に応じて流量を最適制御する電子制御３ポンプ油圧システムを採用。また、コベルコ独自の油圧回路解析を駆使したエネルギー損失の極めて少ない油圧回路を構築しています。</t>
    <rPh sb="0" eb="2">
      <t>フカ</t>
    </rPh>
    <rPh sb="3" eb="5">
      <t>ヘンドウ</t>
    </rPh>
    <rPh sb="6" eb="7">
      <t>オウ</t>
    </rPh>
    <rPh sb="9" eb="11">
      <t>リュウリョウ</t>
    </rPh>
    <rPh sb="12" eb="14">
      <t>サイテキ</t>
    </rPh>
    <rPh sb="14" eb="16">
      <t>セイギョ</t>
    </rPh>
    <rPh sb="18" eb="20">
      <t>デンシ</t>
    </rPh>
    <rPh sb="20" eb="22">
      <t>セイギョ</t>
    </rPh>
    <rPh sb="26" eb="28">
      <t>ユアツ</t>
    </rPh>
    <rPh sb="33" eb="35">
      <t>サイヨウ</t>
    </rPh>
    <rPh sb="43" eb="45">
      <t>ドクジ</t>
    </rPh>
    <rPh sb="46" eb="48">
      <t>ユアツ</t>
    </rPh>
    <rPh sb="48" eb="50">
      <t>カイロ</t>
    </rPh>
    <rPh sb="50" eb="52">
      <t>カイセキ</t>
    </rPh>
    <rPh sb="53" eb="55">
      <t>クシ</t>
    </rPh>
    <rPh sb="62" eb="64">
      <t>ソンシツ</t>
    </rPh>
    <rPh sb="65" eb="66">
      <t>キワ</t>
    </rPh>
    <rPh sb="68" eb="69">
      <t>スク</t>
    </rPh>
    <rPh sb="71" eb="73">
      <t>ユアツ</t>
    </rPh>
    <rPh sb="73" eb="75">
      <t>カイロ</t>
    </rPh>
    <rPh sb="76" eb="78">
      <t>コウチク</t>
    </rPh>
    <phoneticPr fontId="3"/>
  </si>
  <si>
    <t>油圧ショベル（内燃機関型）</t>
    <phoneticPr fontId="3"/>
  </si>
  <si>
    <t>SK80SR+</t>
    <phoneticPr fontId="3"/>
  </si>
  <si>
    <t>SK80SR+-3E</t>
    <phoneticPr fontId="3"/>
  </si>
  <si>
    <t>JCMASH020:2010</t>
    <phoneticPr fontId="3"/>
  </si>
  <si>
    <t>03-5789-2118</t>
    <phoneticPr fontId="3"/>
  </si>
  <si>
    <t>nagahori.sadayuki
@kobelco.com</t>
    <phoneticPr fontId="3"/>
  </si>
  <si>
    <t>B-01-001</t>
    <phoneticPr fontId="3"/>
  </si>
  <si>
    <t>0.28㎥</t>
    <phoneticPr fontId="3"/>
  </si>
  <si>
    <t>kg/標準作業</t>
    <phoneticPr fontId="3"/>
  </si>
  <si>
    <t>SK80UR</t>
    <phoneticPr fontId="3"/>
  </si>
  <si>
    <t>SK80UR-6E</t>
    <phoneticPr fontId="3"/>
  </si>
  <si>
    <t>JCMAS H 020:2010</t>
    <phoneticPr fontId="3"/>
  </si>
  <si>
    <t>JCMASH020:2010</t>
    <phoneticPr fontId="3"/>
  </si>
  <si>
    <t>nagahori.sadayuki
@kobelco.com</t>
    <phoneticPr fontId="3"/>
  </si>
  <si>
    <t>0.8㎥</t>
    <phoneticPr fontId="3"/>
  </si>
  <si>
    <t>kg/標準作業</t>
    <phoneticPr fontId="3"/>
  </si>
  <si>
    <t>SK200</t>
    <phoneticPr fontId="3"/>
  </si>
  <si>
    <t>SK200-9</t>
    <phoneticPr fontId="3"/>
  </si>
  <si>
    <t>JCMAS H 020:2010</t>
    <phoneticPr fontId="3"/>
  </si>
  <si>
    <t>03-5789-2118</t>
    <phoneticPr fontId="3"/>
  </si>
  <si>
    <t>コベルコ独自の油圧回路解析を駆使して、摩擦抵抗の小さい配管設計やバルブ抵抗の最小化など、エネルギー損失の極めて少ない油圧システムを構築しています。</t>
    <rPh sb="4" eb="6">
      <t>ドクジ</t>
    </rPh>
    <rPh sb="7" eb="9">
      <t>ユアツ</t>
    </rPh>
    <rPh sb="9" eb="11">
      <t>カイロ</t>
    </rPh>
    <rPh sb="11" eb="13">
      <t>カイセキ</t>
    </rPh>
    <rPh sb="14" eb="16">
      <t>クシ</t>
    </rPh>
    <rPh sb="19" eb="21">
      <t>マサツ</t>
    </rPh>
    <rPh sb="21" eb="23">
      <t>テイコウ</t>
    </rPh>
    <rPh sb="24" eb="25">
      <t>チイ</t>
    </rPh>
    <rPh sb="27" eb="29">
      <t>ハイカン</t>
    </rPh>
    <rPh sb="29" eb="31">
      <t>セッケイ</t>
    </rPh>
    <rPh sb="35" eb="37">
      <t>テイコウ</t>
    </rPh>
    <rPh sb="38" eb="41">
      <t>サイショウカ</t>
    </rPh>
    <rPh sb="49" eb="51">
      <t>ソンシツ</t>
    </rPh>
    <rPh sb="52" eb="53">
      <t>キワ</t>
    </rPh>
    <rPh sb="55" eb="56">
      <t>スク</t>
    </rPh>
    <rPh sb="58" eb="60">
      <t>ユアツ</t>
    </rPh>
    <rPh sb="65" eb="67">
      <t>コウチク</t>
    </rPh>
    <phoneticPr fontId="3"/>
  </si>
  <si>
    <t>0.8㎥</t>
    <phoneticPr fontId="3"/>
  </si>
  <si>
    <t>SK210LC</t>
    <phoneticPr fontId="3"/>
  </si>
  <si>
    <t>SK210LC-9</t>
    <phoneticPr fontId="3"/>
  </si>
  <si>
    <t>油圧ショベル（内燃機関型）</t>
    <phoneticPr fontId="3"/>
  </si>
  <si>
    <t>1.0㎥</t>
    <phoneticPr fontId="3"/>
  </si>
  <si>
    <t>SK250</t>
    <phoneticPr fontId="3"/>
  </si>
  <si>
    <t>SK250-9</t>
    <phoneticPr fontId="3"/>
  </si>
  <si>
    <t>SK260LC</t>
    <phoneticPr fontId="3"/>
  </si>
  <si>
    <t>SK260LC-9</t>
    <phoneticPr fontId="3"/>
  </si>
  <si>
    <t>1.4㎥</t>
    <phoneticPr fontId="3"/>
  </si>
  <si>
    <t>SK330</t>
    <phoneticPr fontId="3"/>
  </si>
  <si>
    <t>SK330-9</t>
    <phoneticPr fontId="3"/>
  </si>
  <si>
    <t>1.4㎥</t>
    <phoneticPr fontId="3"/>
  </si>
  <si>
    <t>SK350LC</t>
    <phoneticPr fontId="3"/>
  </si>
  <si>
    <t>SK350LC-9</t>
    <phoneticPr fontId="3"/>
  </si>
  <si>
    <t>A-06-009</t>
    <phoneticPr fontId="3"/>
  </si>
  <si>
    <t>蒸気再圧縮装置
（その他熱源・循環式）</t>
    <rPh sb="0" eb="2">
      <t>ジョウキ</t>
    </rPh>
    <rPh sb="2" eb="3">
      <t>サイ</t>
    </rPh>
    <rPh sb="3" eb="5">
      <t>アッシュク</t>
    </rPh>
    <rPh sb="5" eb="7">
      <t>ソウチ</t>
    </rPh>
    <rPh sb="11" eb="12">
      <t>タ</t>
    </rPh>
    <rPh sb="12" eb="14">
      <t>ネツゲン</t>
    </rPh>
    <rPh sb="15" eb="17">
      <t>ジュンカン</t>
    </rPh>
    <rPh sb="17" eb="18">
      <t>シキ</t>
    </rPh>
    <phoneticPr fontId="3"/>
  </si>
  <si>
    <t>-</t>
    <phoneticPr fontId="3"/>
  </si>
  <si>
    <t>0.4MPaG以上
1.0ton/h以上1.5ton/h以下
80℃</t>
    <phoneticPr fontId="3"/>
  </si>
  <si>
    <t>0.085kWh/kg</t>
    <phoneticPr fontId="3"/>
  </si>
  <si>
    <t>消費電力量</t>
    <phoneticPr fontId="3"/>
  </si>
  <si>
    <t>㈱神戸製鋼所</t>
    <rPh sb="1" eb="3">
      <t>コウベ</t>
    </rPh>
    <rPh sb="3" eb="5">
      <t>セイコウ</t>
    </rPh>
    <rPh sb="5" eb="6">
      <t>ショ</t>
    </rPh>
    <phoneticPr fontId="3"/>
  </si>
  <si>
    <t>スチームスターMSRC</t>
    <phoneticPr fontId="3"/>
  </si>
  <si>
    <t>MSRC160L</t>
    <phoneticPr fontId="3"/>
  </si>
  <si>
    <t xml:space="preserve">神鋼商事株式会社
西日本機械部
ｴﾈﾙｷﾞｰｼｽﾃﾑｸﾞﾙｰﾌﾟ
</t>
    <phoneticPr fontId="3"/>
  </si>
  <si>
    <t>垣内　豊嗣</t>
    <phoneticPr fontId="3"/>
  </si>
  <si>
    <t>06-6206-7164</t>
    <phoneticPr fontId="3"/>
  </si>
  <si>
    <t>kaito.toyoshi@kobelco.com</t>
    <phoneticPr fontId="3"/>
  </si>
  <si>
    <t>フラッシュ蒸気や工場プロセス等で一旦使用された後の低圧蒸気は、相当量の熱エネルギーを持っているにもかかわらず、これまで再利用が困難でした。MSRCは、このフラッシュ蒸気をスクリュ式圧縮機で効率良く昇圧しプロセス側に戻すことにより、蒸気を再生します。</t>
    <rPh sb="5" eb="7">
      <t>ジョウキ</t>
    </rPh>
    <rPh sb="8" eb="10">
      <t>コウジョウ</t>
    </rPh>
    <rPh sb="14" eb="15">
      <t>トウ</t>
    </rPh>
    <rPh sb="16" eb="18">
      <t>イッタン</t>
    </rPh>
    <rPh sb="18" eb="20">
      <t>シヨウ</t>
    </rPh>
    <rPh sb="23" eb="24">
      <t>アト</t>
    </rPh>
    <rPh sb="25" eb="27">
      <t>テイアツ</t>
    </rPh>
    <rPh sb="27" eb="29">
      <t>ジョウキ</t>
    </rPh>
    <rPh sb="31" eb="33">
      <t>ソウトウ</t>
    </rPh>
    <rPh sb="33" eb="34">
      <t>リョウ</t>
    </rPh>
    <rPh sb="35" eb="36">
      <t>ネツ</t>
    </rPh>
    <rPh sb="42" eb="43">
      <t>モ</t>
    </rPh>
    <rPh sb="59" eb="62">
      <t>サイリヨウ</t>
    </rPh>
    <rPh sb="63" eb="65">
      <t>コンナン</t>
    </rPh>
    <rPh sb="82" eb="84">
      <t>ジョウキ</t>
    </rPh>
    <rPh sb="89" eb="90">
      <t>シキ</t>
    </rPh>
    <rPh sb="90" eb="93">
      <t>アッシュクキ</t>
    </rPh>
    <rPh sb="94" eb="96">
      <t>コウリツ</t>
    </rPh>
    <rPh sb="96" eb="97">
      <t>ヨ</t>
    </rPh>
    <rPh sb="98" eb="100">
      <t>ショウアツ</t>
    </rPh>
    <rPh sb="105" eb="106">
      <t>ガワ</t>
    </rPh>
    <rPh sb="107" eb="108">
      <t>モド</t>
    </rPh>
    <rPh sb="115" eb="117">
      <t>ジョウキ</t>
    </rPh>
    <rPh sb="118" eb="119">
      <t>サイ</t>
    </rPh>
    <rPh sb="119" eb="120">
      <t>セイ</t>
    </rPh>
    <phoneticPr fontId="3"/>
  </si>
  <si>
    <t>E-04-001</t>
    <phoneticPr fontId="3"/>
  </si>
  <si>
    <t>温水熱源小型バイナリー発電設備</t>
    <rPh sb="0" eb="2">
      <t>オンスイ</t>
    </rPh>
    <rPh sb="2" eb="4">
      <t>ネツゲン</t>
    </rPh>
    <rPh sb="4" eb="6">
      <t>コガタ</t>
    </rPh>
    <rPh sb="11" eb="13">
      <t>ハツデン</t>
    </rPh>
    <rPh sb="13" eb="15">
      <t>セツビ</t>
    </rPh>
    <phoneticPr fontId="3"/>
  </si>
  <si>
    <t>200kW未満</t>
    <rPh sb="5" eb="7">
      <t>ミマン</t>
    </rPh>
    <phoneticPr fontId="3"/>
  </si>
  <si>
    <t>送電端発電効率</t>
    <rPh sb="0" eb="2">
      <t>ソウデン</t>
    </rPh>
    <rPh sb="2" eb="3">
      <t>タン</t>
    </rPh>
    <rPh sb="3" eb="5">
      <t>ハツデン</t>
    </rPh>
    <rPh sb="5" eb="7">
      <t>コウリツ</t>
    </rPh>
    <phoneticPr fontId="3"/>
  </si>
  <si>
    <t>マイクロバイナリー</t>
    <phoneticPr fontId="3"/>
  </si>
  <si>
    <t>MB-70H</t>
    <phoneticPr fontId="3"/>
  </si>
  <si>
    <t>冷熱・エネルギー部</t>
    <rPh sb="0" eb="2">
      <t>レイネツ</t>
    </rPh>
    <rPh sb="8" eb="9">
      <t>ブ</t>
    </rPh>
    <phoneticPr fontId="3"/>
  </si>
  <si>
    <t>金田堅治</t>
    <rPh sb="0" eb="2">
      <t>カネダ</t>
    </rPh>
    <rPh sb="2" eb="4">
      <t>ケンジ</t>
    </rPh>
    <phoneticPr fontId="3"/>
  </si>
  <si>
    <t>03-5739-5343</t>
    <phoneticPr fontId="3"/>
  </si>
  <si>
    <t>kaneda.kenji@kobelco.com</t>
  </si>
  <si>
    <t>世界最高の神戸製鋼のスクリュ圧縮機技術から生まれた世界初の半密閉スクリュタービン方式の高効率・小型バイナリー発電システム「マイクロバイナリー」。
省エネ、電力ピークカットの節電対策として、また小規模グリーン電力発電の構築が可能な発電システムです。
温水熱源マイクロバイナリーは、70～95℃の温水を熱源とし、最大72kW（発電端ベース）の発電が可能です。</t>
    <phoneticPr fontId="3"/>
  </si>
  <si>
    <t>E-04-002</t>
    <phoneticPr fontId="3"/>
  </si>
  <si>
    <t>蒸気熱源小型バイナリー発電設備</t>
    <rPh sb="0" eb="2">
      <t>ジョウキ</t>
    </rPh>
    <rPh sb="2" eb="4">
      <t>ネツゲン</t>
    </rPh>
    <rPh sb="4" eb="6">
      <t>コガタ</t>
    </rPh>
    <rPh sb="11" eb="13">
      <t>ハツデン</t>
    </rPh>
    <rPh sb="13" eb="15">
      <t>セツビ</t>
    </rPh>
    <phoneticPr fontId="3"/>
  </si>
  <si>
    <t>マイクロバイナリー</t>
    <phoneticPr fontId="3"/>
  </si>
  <si>
    <t>MB-125S</t>
    <phoneticPr fontId="3"/>
  </si>
  <si>
    <t>03-5739-5343</t>
    <phoneticPr fontId="3"/>
  </si>
  <si>
    <t xml:space="preserve">世界最高の神戸製鋼のスクリュ圧縮機技術から生まれた世界初の半密閉スクリュタービン方式の高効率・小型バイナリー発電システム「マイクロバイナリー」。
省エネ、電力ピークカットの節電対策として、また小規模グリーン電力発電の構築が可能な発電システムです。
蒸気熱源マイクロバイナリーは、110～130℃の蒸気を熱源とし最大125kW（発電端ベース）の発電が可能です。 
</t>
    <phoneticPr fontId="3"/>
  </si>
  <si>
    <t>D-09-001</t>
    <phoneticPr fontId="3"/>
  </si>
  <si>
    <t>家庭用燃料電池
（エネファーム・PEFC）</t>
    <phoneticPr fontId="3"/>
  </si>
  <si>
    <t>-</t>
    <phoneticPr fontId="3"/>
  </si>
  <si>
    <t>パナソニック株式会社</t>
    <rPh sb="6" eb="10">
      <t>カブシキガイシャ</t>
    </rPh>
    <phoneticPr fontId="3"/>
  </si>
  <si>
    <t>家庭用燃料電池コージェネレーションシステム（エネファーム）の燃料電池ユニット</t>
    <phoneticPr fontId="3"/>
  </si>
  <si>
    <t>FC-70ER13</t>
    <phoneticPr fontId="3"/>
  </si>
  <si>
    <t>JISC8823:2008</t>
    <phoneticPr fontId="3"/>
  </si>
  <si>
    <t>アプライアンス社
スマートエネルギー
システム事業部</t>
    <phoneticPr fontId="3"/>
  </si>
  <si>
    <t>燃料電池
商品企画部</t>
    <phoneticPr fontId="3"/>
  </si>
  <si>
    <t>077-561-2084</t>
    <phoneticPr fontId="3"/>
  </si>
  <si>
    <t>shiosaki.keisuke@jp.panasonic.com</t>
    <phoneticPr fontId="3"/>
  </si>
  <si>
    <t xml:space="preserve">エネファームの一次エネルギー利用効率は、95％という高い数値であり、大規模の火力発電所から供給される電気の一次エネルギー利用効率が41％程度であるのと比較して、非常に効率がいいシステムです。（家庭用燃料電池コージェネレーションシステムにおいて2015年3月1日現在、パナソニック調べ）
また、エネファームを設置すれば、ガス給湯暖房機使用の住宅と比較して、
CO２排出量を年間約1.3トン削減できます。これはテニスコート１１面分（約2,800m2）のブナの森林が1年間に吸収するCO２量に相当します。（熱および電気のご使用状況により、CO２削減量、一次エネルギー削減量はモデルケースと異なります。）
</t>
    <phoneticPr fontId="3"/>
  </si>
  <si>
    <t>D-09-001</t>
    <phoneticPr fontId="3"/>
  </si>
  <si>
    <t>家庭用燃料電池
（エネファーム・PEFC）</t>
    <phoneticPr fontId="3"/>
  </si>
  <si>
    <t>FC-70ER23</t>
    <phoneticPr fontId="3"/>
  </si>
  <si>
    <t>JISC8823:2008</t>
    <phoneticPr fontId="3"/>
  </si>
  <si>
    <t>shiosaki.keisuke@jp.panasonic.com</t>
    <phoneticPr fontId="3"/>
  </si>
  <si>
    <t>家庭用燃料電池コージェネレーションシステム（エネファーム）の燃料電池ユニット</t>
    <phoneticPr fontId="3"/>
  </si>
  <si>
    <t>FC-75DD13</t>
    <phoneticPr fontId="3"/>
  </si>
  <si>
    <t>燃料電池
商品企画部</t>
    <phoneticPr fontId="3"/>
  </si>
  <si>
    <t>077-561-2084</t>
    <phoneticPr fontId="3"/>
  </si>
  <si>
    <t>エネファームは、都市ガスから水素をとりだし、空気中
の酸素と反応させて発電。発電時に発生する熱でお湯
を作り、給湯する、無駄の少ないエネルギーシステムで
す。お湯の温度が低いときや、貯湯タンクのお湯がなく
なったときは、バックアップ熱源機を稼働させ、給湯し
ます。
マンションにお住まいの皆様にも環境に優しい暮らしを
実現できます。今のライフスタイルはそのままに、
CO2 の排出を削減でき、エネルギーのムダが少なく
経済的メリットが生まれます。</t>
    <phoneticPr fontId="3"/>
  </si>
  <si>
    <t>家庭用燃料電池（エネファーム・SOFC）</t>
    <rPh sb="0" eb="3">
      <t>カテイヨウ</t>
    </rPh>
    <rPh sb="3" eb="5">
      <t>ネンリョウ</t>
    </rPh>
    <rPh sb="5" eb="7">
      <t>デンチ</t>
    </rPh>
    <phoneticPr fontId="9"/>
  </si>
  <si>
    <t>発電効率46.5</t>
    <rPh sb="0" eb="2">
      <t>ハツデン</t>
    </rPh>
    <phoneticPr fontId="9"/>
  </si>
  <si>
    <t>アイシン精機株式会社</t>
    <rPh sb="4" eb="6">
      <t>セイキ</t>
    </rPh>
    <rPh sb="6" eb="10">
      <t>カブシキガイシャ</t>
    </rPh>
    <phoneticPr fontId="9"/>
  </si>
  <si>
    <t>家庭用燃料電池コージェネレーションシステム エネファームタイプS</t>
    <rPh sb="0" eb="3">
      <t>カテイヨウ</t>
    </rPh>
    <rPh sb="3" eb="5">
      <t>ネンリョウ</t>
    </rPh>
    <rPh sb="5" eb="7">
      <t>デンチ</t>
    </rPh>
    <phoneticPr fontId="9"/>
  </si>
  <si>
    <t>○</t>
    <phoneticPr fontId="9"/>
  </si>
  <si>
    <t>エネルギーシステム営業部</t>
    <rPh sb="9" eb="11">
      <t>エイギョウ</t>
    </rPh>
    <rPh sb="11" eb="12">
      <t>ブ</t>
    </rPh>
    <phoneticPr fontId="9"/>
  </si>
  <si>
    <t>山森 雅之</t>
    <rPh sb="0" eb="2">
      <t>ヤマモリ</t>
    </rPh>
    <rPh sb="3" eb="5">
      <t>マサユキ</t>
    </rPh>
    <phoneticPr fontId="9"/>
  </si>
  <si>
    <t>-</t>
    <phoneticPr fontId="9"/>
  </si>
  <si>
    <t>JISC8841-3:2011</t>
    <phoneticPr fontId="9"/>
  </si>
  <si>
    <t>D-09-002</t>
    <phoneticPr fontId="9"/>
  </si>
  <si>
    <t>FCCS07A3NJ</t>
    <phoneticPr fontId="9"/>
  </si>
  <si>
    <t>派生</t>
    <rPh sb="0" eb="2">
      <t>ハセイ</t>
    </rPh>
    <phoneticPr fontId="9"/>
  </si>
  <si>
    <t>JISC8841-3:2011</t>
    <phoneticPr fontId="9"/>
  </si>
  <si>
    <t>0566-24-8954</t>
    <phoneticPr fontId="9"/>
  </si>
  <si>
    <t>masa-y@cld.aisin.co.jp</t>
    <phoneticPr fontId="9"/>
  </si>
  <si>
    <t>総合効率90.0</t>
    <phoneticPr fontId="9"/>
  </si>
  <si>
    <t>%</t>
    <phoneticPr fontId="9"/>
  </si>
  <si>
    <t>D-09-002</t>
    <phoneticPr fontId="9"/>
  </si>
  <si>
    <t>-</t>
    <phoneticPr fontId="9"/>
  </si>
  <si>
    <t>%</t>
    <phoneticPr fontId="9"/>
  </si>
  <si>
    <t>FCCS07A3N</t>
    <phoneticPr fontId="9"/>
  </si>
  <si>
    <t>0566-24-8954</t>
    <phoneticPr fontId="9"/>
  </si>
  <si>
    <t>masa-y@cld.aisin.co.jp</t>
    <phoneticPr fontId="9"/>
  </si>
  <si>
    <r>
      <t>ガスから生成した水素と空気中の酸素の化学反応で電気を作るためエネルギーロスが少なく、さらには反応の際に発生する熱をお湯として利用することで、高いエネルギー効率を実現する。そのため大幅にCO</t>
    </r>
    <r>
      <rPr>
        <vertAlign val="subscript"/>
        <sz val="11"/>
        <color indexed="8"/>
        <rFont val="ＭＳ Ｐゴシック"/>
        <family val="3"/>
        <charset val="128"/>
      </rPr>
      <t>2</t>
    </r>
    <r>
      <rPr>
        <sz val="11"/>
        <color theme="1"/>
        <rFont val="ＭＳ Ｐゴシック"/>
        <family val="2"/>
        <charset val="128"/>
        <scheme val="minor"/>
      </rPr>
      <t>排出量を削減することができる。</t>
    </r>
    <phoneticPr fontId="9"/>
  </si>
  <si>
    <t>D-09-002</t>
    <phoneticPr fontId="9"/>
  </si>
  <si>
    <t>-</t>
    <phoneticPr fontId="9"/>
  </si>
  <si>
    <t>総合効率90.0</t>
    <phoneticPr fontId="9"/>
  </si>
  <si>
    <t>%</t>
    <phoneticPr fontId="9"/>
  </si>
  <si>
    <t>FCCS07A3N</t>
    <phoneticPr fontId="9"/>
  </si>
  <si>
    <t>○</t>
    <phoneticPr fontId="9"/>
  </si>
  <si>
    <t>JISC8841-3:2011</t>
    <phoneticPr fontId="9"/>
  </si>
  <si>
    <t>○</t>
    <phoneticPr fontId="9"/>
  </si>
  <si>
    <t>masa-y@cld.aisin.co.jp</t>
    <phoneticPr fontId="9"/>
  </si>
  <si>
    <r>
      <t>ガスから生成した水素と空気中の酸素の化学反応で電気を作るためエネルギーロスが少なく、さらには反応の際に発生する熱をお湯として利用することで、高いエネルギー効率を実現する。そのため大幅にCO</t>
    </r>
    <r>
      <rPr>
        <vertAlign val="subscript"/>
        <sz val="11"/>
        <color indexed="8"/>
        <rFont val="ＭＳ Ｐゴシック"/>
        <family val="3"/>
        <charset val="128"/>
      </rPr>
      <t>2</t>
    </r>
    <r>
      <rPr>
        <sz val="11"/>
        <color theme="1"/>
        <rFont val="ＭＳ Ｐゴシック"/>
        <family val="2"/>
        <charset val="128"/>
        <scheme val="minor"/>
      </rPr>
      <t>排出量を削減することができる。</t>
    </r>
    <phoneticPr fontId="9"/>
  </si>
  <si>
    <t>-</t>
    <phoneticPr fontId="9"/>
  </si>
  <si>
    <t>JISC8841-3:2011</t>
    <phoneticPr fontId="9"/>
  </si>
  <si>
    <t>D-09-002</t>
    <phoneticPr fontId="9"/>
  </si>
  <si>
    <t>%</t>
    <phoneticPr fontId="9"/>
  </si>
  <si>
    <t>JISC8841-3:2011</t>
    <phoneticPr fontId="9"/>
  </si>
  <si>
    <t>A-01-002</t>
  </si>
  <si>
    <t>パッケージエアコン（店舗・オフィス用）</t>
    <rPh sb="10" eb="12">
      <t>テンポ</t>
    </rPh>
    <rPh sb="17" eb="18">
      <t>ヨウ</t>
    </rPh>
    <phoneticPr fontId="3"/>
  </si>
  <si>
    <t>11.2kW超16.0kW以下</t>
    <rPh sb="6" eb="7">
      <t>チョウ</t>
    </rPh>
    <rPh sb="13" eb="15">
      <t>イカ</t>
    </rPh>
    <phoneticPr fontId="3"/>
  </si>
  <si>
    <t>ダイキン工業株式会社</t>
    <rPh sb="4" eb="6">
      <t>コウギョウ</t>
    </rPh>
    <rPh sb="6" eb="10">
      <t>カブシキガイシャ</t>
    </rPh>
    <phoneticPr fontId="3"/>
  </si>
  <si>
    <t>スカイエア　FIVESTARZEAS</t>
    <phoneticPr fontId="3"/>
  </si>
  <si>
    <t>SSRC140BA</t>
    <phoneticPr fontId="3"/>
  </si>
  <si>
    <t>空調営業本部　事業戦略室</t>
    <rPh sb="0" eb="2">
      <t>クウチョウ</t>
    </rPh>
    <rPh sb="2" eb="4">
      <t>エイギョウ</t>
    </rPh>
    <rPh sb="4" eb="6">
      <t>ホンブ</t>
    </rPh>
    <rPh sb="7" eb="9">
      <t>ジギョウ</t>
    </rPh>
    <rPh sb="9" eb="11">
      <t>センリャク</t>
    </rPh>
    <rPh sb="11" eb="12">
      <t>シツ</t>
    </rPh>
    <phoneticPr fontId="3"/>
  </si>
  <si>
    <t>業務用事業G</t>
    <rPh sb="0" eb="3">
      <t>ギョウムヨウ</t>
    </rPh>
    <rPh sb="3" eb="5">
      <t>ジギョウ</t>
    </rPh>
    <phoneticPr fontId="3"/>
  </si>
  <si>
    <t>06-6374-9343</t>
    <phoneticPr fontId="3"/>
  </si>
  <si>
    <t>http://www.daikin.co.jp/index.html</t>
    <phoneticPr fontId="3"/>
  </si>
  <si>
    <t>電動圧縮機を用いたヒートポンプ方式の空調システムで、業務用に用いるものであり、本製品は環境性能に優れた冷媒R32の採用により、環境負荷の削減を実現している。</t>
    <rPh sb="0" eb="2">
      <t>デンドウ</t>
    </rPh>
    <rPh sb="2" eb="5">
      <t>アッシュクキ</t>
    </rPh>
    <rPh sb="6" eb="7">
      <t>モチ</t>
    </rPh>
    <rPh sb="15" eb="17">
      <t>ホウシキ</t>
    </rPh>
    <rPh sb="18" eb="20">
      <t>クウチョウ</t>
    </rPh>
    <rPh sb="26" eb="29">
      <t>ギョウムヨウ</t>
    </rPh>
    <rPh sb="30" eb="31">
      <t>モチ</t>
    </rPh>
    <rPh sb="39" eb="42">
      <t>ホンセイヒン</t>
    </rPh>
    <rPh sb="43" eb="45">
      <t>カンキョウ</t>
    </rPh>
    <rPh sb="45" eb="47">
      <t>セイノウ</t>
    </rPh>
    <rPh sb="48" eb="49">
      <t>スグ</t>
    </rPh>
    <rPh sb="51" eb="53">
      <t>レイバイ</t>
    </rPh>
    <rPh sb="57" eb="59">
      <t>サイヨウ</t>
    </rPh>
    <rPh sb="63" eb="65">
      <t>カンキョウ</t>
    </rPh>
    <rPh sb="65" eb="67">
      <t>フカ</t>
    </rPh>
    <rPh sb="68" eb="70">
      <t>サクゲン</t>
    </rPh>
    <rPh sb="71" eb="73">
      <t>ジツゲン</t>
    </rPh>
    <phoneticPr fontId="3"/>
  </si>
  <si>
    <t>11.2kW超16.1kW以下</t>
    <rPh sb="6" eb="7">
      <t>チョウ</t>
    </rPh>
    <rPh sb="13" eb="15">
      <t>イカ</t>
    </rPh>
    <phoneticPr fontId="3"/>
  </si>
  <si>
    <t>SSRC140BAN</t>
    <phoneticPr fontId="3"/>
  </si>
  <si>
    <t>JISB8616:2015</t>
    <phoneticPr fontId="3"/>
  </si>
  <si>
    <t>06-6374-9343</t>
    <phoneticPr fontId="3"/>
  </si>
  <si>
    <t>http://www.daikin.co.jp/index.html</t>
    <phoneticPr fontId="3"/>
  </si>
  <si>
    <t>11.2kW超16.2kW以下</t>
    <rPh sb="6" eb="7">
      <t>チョウ</t>
    </rPh>
    <rPh sb="13" eb="15">
      <t>イカ</t>
    </rPh>
    <phoneticPr fontId="3"/>
  </si>
  <si>
    <t>スカイエア　FIVESTARZEAS</t>
    <phoneticPr fontId="3"/>
  </si>
  <si>
    <t>SSRC140BAG</t>
    <phoneticPr fontId="3"/>
  </si>
  <si>
    <t>11.2kW超16.3kW以下</t>
    <rPh sb="6" eb="7">
      <t>チョウ</t>
    </rPh>
    <rPh sb="13" eb="15">
      <t>イカ</t>
    </rPh>
    <phoneticPr fontId="3"/>
  </si>
  <si>
    <t>スカイエア　FIVESTARZEAS</t>
    <phoneticPr fontId="3"/>
  </si>
  <si>
    <t>SSRC140BAP</t>
    <phoneticPr fontId="3"/>
  </si>
  <si>
    <t>SSRC140BAS</t>
    <phoneticPr fontId="3"/>
  </si>
  <si>
    <t>56.0kW超69.0kW以下</t>
    <rPh sb="6" eb="7">
      <t>コ</t>
    </rPh>
    <rPh sb="13" eb="15">
      <t>イカ</t>
    </rPh>
    <phoneticPr fontId="3"/>
  </si>
  <si>
    <t>VRV　Xシリーズ</t>
    <phoneticPr fontId="3"/>
  </si>
  <si>
    <t>RXUP670D</t>
  </si>
  <si>
    <t>電動圧縮機を用いたヒートポンプ方式の空調システムで、業務用に用いるものであり、本製品は当社独自の圧縮機や全自動省エネ冷媒制御等の採用により、環境負荷の削減を実現している。</t>
    <rPh sb="0" eb="2">
      <t>デンドウ</t>
    </rPh>
    <rPh sb="2" eb="5">
      <t>アッシュクキ</t>
    </rPh>
    <rPh sb="6" eb="7">
      <t>モチ</t>
    </rPh>
    <rPh sb="15" eb="17">
      <t>ホウシキ</t>
    </rPh>
    <rPh sb="18" eb="20">
      <t>クウチョウ</t>
    </rPh>
    <rPh sb="26" eb="29">
      <t>ギョウムヨウ</t>
    </rPh>
    <rPh sb="30" eb="31">
      <t>モチ</t>
    </rPh>
    <rPh sb="39" eb="42">
      <t>ホンセイヒン</t>
    </rPh>
    <rPh sb="43" eb="45">
      <t>トウシャ</t>
    </rPh>
    <rPh sb="45" eb="47">
      <t>ドクジ</t>
    </rPh>
    <rPh sb="48" eb="51">
      <t>アッシュクキ</t>
    </rPh>
    <rPh sb="52" eb="55">
      <t>ゼンジドウ</t>
    </rPh>
    <rPh sb="55" eb="56">
      <t>ショウ</t>
    </rPh>
    <rPh sb="58" eb="60">
      <t>レイバイ</t>
    </rPh>
    <rPh sb="60" eb="62">
      <t>セイギョ</t>
    </rPh>
    <rPh sb="62" eb="63">
      <t>トウ</t>
    </rPh>
    <rPh sb="64" eb="66">
      <t>サイヨウ</t>
    </rPh>
    <rPh sb="70" eb="72">
      <t>カンキョウ</t>
    </rPh>
    <rPh sb="72" eb="74">
      <t>フカ</t>
    </rPh>
    <rPh sb="75" eb="77">
      <t>サクゲン</t>
    </rPh>
    <rPh sb="78" eb="80">
      <t>ジツゲン</t>
    </rPh>
    <phoneticPr fontId="3"/>
  </si>
  <si>
    <t>RXUP670DE</t>
    <phoneticPr fontId="3"/>
  </si>
  <si>
    <t>RXUP670DH</t>
    <phoneticPr fontId="3"/>
  </si>
  <si>
    <t>90.0kW超</t>
    <rPh sb="6" eb="7">
      <t>コ</t>
    </rPh>
    <phoneticPr fontId="3"/>
  </si>
  <si>
    <t>VRV　Xシリーズ</t>
    <phoneticPr fontId="3"/>
  </si>
  <si>
    <t>RXUP1000D</t>
  </si>
  <si>
    <t>RXUP1000DE</t>
    <phoneticPr fontId="3"/>
  </si>
  <si>
    <t>RXUP1000DH</t>
    <phoneticPr fontId="3"/>
  </si>
  <si>
    <t>VRV　QXシリーズ</t>
    <phoneticPr fontId="3"/>
  </si>
  <si>
    <t>RQUP670D</t>
  </si>
  <si>
    <t>VRV　QXシリーズ</t>
    <phoneticPr fontId="3"/>
  </si>
  <si>
    <t>RQUP670DE</t>
    <phoneticPr fontId="3"/>
  </si>
  <si>
    <t>RQUP670DH</t>
    <phoneticPr fontId="3"/>
  </si>
  <si>
    <t>RQUP1000D</t>
  </si>
  <si>
    <t>RQUP1000DE</t>
    <phoneticPr fontId="3"/>
  </si>
  <si>
    <t>RQUP1000DH</t>
    <phoneticPr fontId="3"/>
  </si>
  <si>
    <t>A-01-003</t>
    <phoneticPr fontId="3"/>
  </si>
  <si>
    <t>80kW超112kW以下</t>
    <rPh sb="4" eb="5">
      <t>コ</t>
    </rPh>
    <rPh sb="10" eb="12">
      <t>イカ</t>
    </rPh>
    <phoneticPr fontId="3"/>
  </si>
  <si>
    <t>設備用ZEAS</t>
    <rPh sb="0" eb="2">
      <t>セツビ</t>
    </rPh>
    <rPh sb="2" eb="3">
      <t>ヨウ</t>
    </rPh>
    <phoneticPr fontId="3"/>
  </si>
  <si>
    <t>SZVYP1120K</t>
    <phoneticPr fontId="3"/>
  </si>
  <si>
    <t>電動圧縮機を用いたヒートポンプ方式の空調システムで、業務用に用いるものであり、本製品は高効率インバーター、全自動省エネ冷媒制御等の採用により、環境負荷の削減を実現している。</t>
    <rPh sb="0" eb="2">
      <t>デンドウ</t>
    </rPh>
    <rPh sb="2" eb="5">
      <t>アッシュクキ</t>
    </rPh>
    <rPh sb="6" eb="7">
      <t>モチ</t>
    </rPh>
    <rPh sb="15" eb="17">
      <t>ホウシキ</t>
    </rPh>
    <rPh sb="18" eb="20">
      <t>クウチョウ</t>
    </rPh>
    <rPh sb="26" eb="29">
      <t>ギョウムヨウ</t>
    </rPh>
    <rPh sb="30" eb="31">
      <t>モチ</t>
    </rPh>
    <rPh sb="39" eb="42">
      <t>ホンセイヒン</t>
    </rPh>
    <rPh sb="43" eb="46">
      <t>コウコウリツ</t>
    </rPh>
    <rPh sb="53" eb="56">
      <t>ゼンジドウ</t>
    </rPh>
    <rPh sb="56" eb="57">
      <t>ショウ</t>
    </rPh>
    <rPh sb="59" eb="61">
      <t>レイバイ</t>
    </rPh>
    <rPh sb="61" eb="63">
      <t>セイギョ</t>
    </rPh>
    <rPh sb="63" eb="64">
      <t>トウ</t>
    </rPh>
    <rPh sb="65" eb="67">
      <t>サイヨウ</t>
    </rPh>
    <rPh sb="71" eb="73">
      <t>カンキョウ</t>
    </rPh>
    <rPh sb="73" eb="75">
      <t>フカ</t>
    </rPh>
    <rPh sb="76" eb="78">
      <t>サクゲン</t>
    </rPh>
    <rPh sb="79" eb="81">
      <t>ジツゲン</t>
    </rPh>
    <phoneticPr fontId="3"/>
  </si>
  <si>
    <t>SZVYP1120KE</t>
    <phoneticPr fontId="3"/>
  </si>
  <si>
    <t>SZVYP1120KH</t>
    <phoneticPr fontId="3"/>
  </si>
  <si>
    <t>140kW超</t>
    <rPh sb="5" eb="6">
      <t>コ</t>
    </rPh>
    <phoneticPr fontId="3"/>
  </si>
  <si>
    <t>SZVYP2240K</t>
    <phoneticPr fontId="3"/>
  </si>
  <si>
    <t>SZVYP2240KE</t>
    <phoneticPr fontId="3"/>
  </si>
  <si>
    <t>SZVYP2240KH</t>
    <phoneticPr fontId="3"/>
  </si>
  <si>
    <t>SZVYP2800K</t>
    <phoneticPr fontId="3"/>
  </si>
  <si>
    <t>SZVYP2800KE</t>
    <phoneticPr fontId="3"/>
  </si>
  <si>
    <t>SZVYP2800KH</t>
    <phoneticPr fontId="3"/>
  </si>
  <si>
    <t>ヒートポンプ給湯機（空気熱源・一過式）</t>
    <rPh sb="6" eb="8">
      <t>キュウトウ</t>
    </rPh>
    <rPh sb="8" eb="9">
      <t>キ</t>
    </rPh>
    <rPh sb="10" eb="12">
      <t>クウキ</t>
    </rPh>
    <rPh sb="12" eb="14">
      <t>ネツゲン</t>
    </rPh>
    <rPh sb="15" eb="17">
      <t>イッカ</t>
    </rPh>
    <rPh sb="17" eb="18">
      <t>シキ</t>
    </rPh>
    <phoneticPr fontId="3"/>
  </si>
  <si>
    <t>年間標準貯湯加熱エネルギー消費効率</t>
    <rPh sb="0" eb="2">
      <t>ネンカン</t>
    </rPh>
    <rPh sb="2" eb="4">
      <t>ヒョウジュン</t>
    </rPh>
    <rPh sb="4" eb="6">
      <t>チョトウ</t>
    </rPh>
    <rPh sb="6" eb="8">
      <t>カネツ</t>
    </rPh>
    <rPh sb="13" eb="15">
      <t>ショウヒ</t>
    </rPh>
    <rPh sb="15" eb="17">
      <t>コウリツ</t>
    </rPh>
    <phoneticPr fontId="3"/>
  </si>
  <si>
    <t>業務用エコキュート</t>
    <rPh sb="0" eb="3">
      <t>ギョウムヨウ</t>
    </rPh>
    <phoneticPr fontId="3"/>
  </si>
  <si>
    <t>RQWG75NT</t>
    <phoneticPr fontId="3"/>
  </si>
  <si>
    <t>空気を熱源とし、一過式の供給方式を用いる業務用給湯機で、本製品はCO2冷媒を使用したヒートポンプ技術の採用により、環境負荷の削減を実現している。</t>
    <rPh sb="0" eb="2">
      <t>クウキ</t>
    </rPh>
    <rPh sb="3" eb="5">
      <t>ネツゲン</t>
    </rPh>
    <rPh sb="8" eb="10">
      <t>イッカ</t>
    </rPh>
    <rPh sb="10" eb="11">
      <t>シキ</t>
    </rPh>
    <rPh sb="12" eb="14">
      <t>キョウキュウ</t>
    </rPh>
    <rPh sb="14" eb="16">
      <t>ホウシキ</t>
    </rPh>
    <rPh sb="17" eb="18">
      <t>モチ</t>
    </rPh>
    <rPh sb="20" eb="23">
      <t>ギョウムヨウ</t>
    </rPh>
    <rPh sb="23" eb="25">
      <t>キュウトウ</t>
    </rPh>
    <rPh sb="25" eb="26">
      <t>キ</t>
    </rPh>
    <rPh sb="28" eb="31">
      <t>ホンセイヒン</t>
    </rPh>
    <rPh sb="35" eb="37">
      <t>レイバイ</t>
    </rPh>
    <rPh sb="38" eb="40">
      <t>シヨウ</t>
    </rPh>
    <rPh sb="48" eb="50">
      <t>ギジュツ</t>
    </rPh>
    <rPh sb="51" eb="53">
      <t>サイヨウ</t>
    </rPh>
    <rPh sb="57" eb="59">
      <t>カンキョウ</t>
    </rPh>
    <rPh sb="59" eb="61">
      <t>フカ</t>
    </rPh>
    <rPh sb="62" eb="64">
      <t>サクゲン</t>
    </rPh>
    <rPh sb="65" eb="67">
      <t>ジツゲン</t>
    </rPh>
    <phoneticPr fontId="3"/>
  </si>
  <si>
    <t>RQWG75NTE</t>
    <phoneticPr fontId="3"/>
  </si>
  <si>
    <t>RQWG75NTH</t>
    <phoneticPr fontId="3"/>
  </si>
  <si>
    <t>9.0kW</t>
    <phoneticPr fontId="3"/>
  </si>
  <si>
    <t>ルームエアコン
ＲＸシリーズ</t>
    <phoneticPr fontId="3"/>
  </si>
  <si>
    <t>S90TTRXP-W</t>
    <phoneticPr fontId="3"/>
  </si>
  <si>
    <t>JISC9612:2005</t>
    <phoneticPr fontId="3"/>
  </si>
  <si>
    <t>住宅用事業G</t>
    <rPh sb="0" eb="3">
      <t>ジュウタクヨウ</t>
    </rPh>
    <rPh sb="3" eb="5">
      <t>ジギョウ</t>
    </rPh>
    <phoneticPr fontId="3"/>
  </si>
  <si>
    <t>06-6373-4395</t>
    <phoneticPr fontId="3"/>
  </si>
  <si>
    <t>冷媒による圧縮‐放熱‐膨張‐吸収のヒートポンプサイクルを繰り返すことにより、室内を冷房あるいは暖房する空気調和機であり、本製品は、新冷媒R32の採用により環境負荷の削減を実現している。</t>
    <rPh sb="0" eb="2">
      <t>レイバイ</t>
    </rPh>
    <rPh sb="5" eb="7">
      <t>アッシュク</t>
    </rPh>
    <rPh sb="8" eb="10">
      <t>ホウネツ</t>
    </rPh>
    <rPh sb="11" eb="13">
      <t>ボウチョウ</t>
    </rPh>
    <rPh sb="14" eb="16">
      <t>キュウシュウ</t>
    </rPh>
    <rPh sb="28" eb="29">
      <t>ク</t>
    </rPh>
    <rPh sb="30" eb="31">
      <t>カエ</t>
    </rPh>
    <rPh sb="38" eb="40">
      <t>シツナイ</t>
    </rPh>
    <rPh sb="41" eb="43">
      <t>レイボウ</t>
    </rPh>
    <rPh sb="47" eb="49">
      <t>ダンボウ</t>
    </rPh>
    <rPh sb="51" eb="53">
      <t>クウキ</t>
    </rPh>
    <rPh sb="53" eb="55">
      <t>チョウワ</t>
    </rPh>
    <rPh sb="55" eb="56">
      <t>キ</t>
    </rPh>
    <rPh sb="60" eb="63">
      <t>ホンセイヒン</t>
    </rPh>
    <rPh sb="65" eb="66">
      <t>シン</t>
    </rPh>
    <rPh sb="66" eb="68">
      <t>レイバイ</t>
    </rPh>
    <rPh sb="72" eb="74">
      <t>サイヨウ</t>
    </rPh>
    <rPh sb="77" eb="79">
      <t>カンキョウ</t>
    </rPh>
    <rPh sb="79" eb="81">
      <t>フカ</t>
    </rPh>
    <rPh sb="82" eb="84">
      <t>サクゲン</t>
    </rPh>
    <rPh sb="85" eb="87">
      <t>ジツゲン</t>
    </rPh>
    <phoneticPr fontId="3"/>
  </si>
  <si>
    <t>S90TTRXP-C</t>
    <phoneticPr fontId="3"/>
  </si>
  <si>
    <t>S90TTRXV-W</t>
    <phoneticPr fontId="3"/>
  </si>
  <si>
    <t>冷媒による圧縮‐放熱‐膨張‐吸収のヒートポンプサイクルを繰り返すことにより、室内を冷房あるいは暖房する空気調和機であり、本製品は、新冷媒R33の採用により環境負荷の削減を実現している。</t>
    <rPh sb="0" eb="2">
      <t>レイバイ</t>
    </rPh>
    <rPh sb="5" eb="7">
      <t>アッシュク</t>
    </rPh>
    <rPh sb="8" eb="10">
      <t>ホウネツ</t>
    </rPh>
    <rPh sb="11" eb="13">
      <t>ボウチョウ</t>
    </rPh>
    <rPh sb="14" eb="16">
      <t>キュウシュウ</t>
    </rPh>
    <rPh sb="28" eb="29">
      <t>ク</t>
    </rPh>
    <rPh sb="30" eb="31">
      <t>カエ</t>
    </rPh>
    <rPh sb="38" eb="40">
      <t>シツナイ</t>
    </rPh>
    <rPh sb="41" eb="43">
      <t>レイボウ</t>
    </rPh>
    <rPh sb="47" eb="49">
      <t>ダンボウ</t>
    </rPh>
    <rPh sb="51" eb="53">
      <t>クウキ</t>
    </rPh>
    <rPh sb="53" eb="55">
      <t>チョウワ</t>
    </rPh>
    <rPh sb="55" eb="56">
      <t>キ</t>
    </rPh>
    <rPh sb="60" eb="63">
      <t>ホンセイヒン</t>
    </rPh>
    <rPh sb="65" eb="66">
      <t>シン</t>
    </rPh>
    <rPh sb="66" eb="68">
      <t>レイバイ</t>
    </rPh>
    <rPh sb="72" eb="74">
      <t>サイヨウ</t>
    </rPh>
    <rPh sb="77" eb="79">
      <t>カンキョウ</t>
    </rPh>
    <rPh sb="79" eb="81">
      <t>フカ</t>
    </rPh>
    <rPh sb="82" eb="84">
      <t>サクゲン</t>
    </rPh>
    <rPh sb="85" eb="87">
      <t>ジツゲン</t>
    </rPh>
    <phoneticPr fontId="3"/>
  </si>
  <si>
    <t>S90TTRXV-C</t>
    <phoneticPr fontId="3"/>
  </si>
  <si>
    <t>AN90TRP-W</t>
    <phoneticPr fontId="3"/>
  </si>
  <si>
    <t>ATR90TPE4-W</t>
    <phoneticPr fontId="3"/>
  </si>
  <si>
    <t>ルームエアコン
ＡＸシリーズ</t>
    <phoneticPr fontId="3"/>
  </si>
  <si>
    <t>S90TTAXP-W</t>
    <phoneticPr fontId="3"/>
  </si>
  <si>
    <t>冷媒による圧縮‐放熱‐膨張‐吸収のヒートポンプサイクルを繰り返すことにより、室内を冷房あるいは暖房する空気調和機であり、本製品は、新冷媒R34の採用により環境負荷の削減を実現している。</t>
    <rPh sb="0" eb="2">
      <t>レイバイ</t>
    </rPh>
    <rPh sb="5" eb="7">
      <t>アッシュク</t>
    </rPh>
    <rPh sb="8" eb="10">
      <t>ホウネツ</t>
    </rPh>
    <rPh sb="11" eb="13">
      <t>ボウチョウ</t>
    </rPh>
    <rPh sb="14" eb="16">
      <t>キュウシュウ</t>
    </rPh>
    <rPh sb="28" eb="29">
      <t>ク</t>
    </rPh>
    <rPh sb="30" eb="31">
      <t>カエ</t>
    </rPh>
    <rPh sb="38" eb="40">
      <t>シツナイ</t>
    </rPh>
    <rPh sb="41" eb="43">
      <t>レイボウ</t>
    </rPh>
    <rPh sb="47" eb="49">
      <t>ダンボウ</t>
    </rPh>
    <rPh sb="51" eb="53">
      <t>クウキ</t>
    </rPh>
    <rPh sb="53" eb="55">
      <t>チョウワ</t>
    </rPh>
    <rPh sb="55" eb="56">
      <t>キ</t>
    </rPh>
    <rPh sb="60" eb="63">
      <t>ホンセイヒン</t>
    </rPh>
    <rPh sb="65" eb="66">
      <t>シン</t>
    </rPh>
    <rPh sb="66" eb="68">
      <t>レイバイ</t>
    </rPh>
    <rPh sb="72" eb="74">
      <t>サイヨウ</t>
    </rPh>
    <rPh sb="77" eb="79">
      <t>カンキョウ</t>
    </rPh>
    <rPh sb="79" eb="81">
      <t>フカ</t>
    </rPh>
    <rPh sb="82" eb="84">
      <t>サクゲン</t>
    </rPh>
    <rPh sb="85" eb="87">
      <t>ジツゲン</t>
    </rPh>
    <phoneticPr fontId="3"/>
  </si>
  <si>
    <t>S90TTAXP-C</t>
    <phoneticPr fontId="3"/>
  </si>
  <si>
    <t>S90TTAXV-W</t>
    <phoneticPr fontId="3"/>
  </si>
  <si>
    <t>冷媒による圧縮‐放熱‐膨張‐吸収のヒートポンプサイクルを繰り返すことにより、室内を冷房あるいは暖房する空気調和機であり、本製品は、新冷媒R35の採用により環境負荷の削減を実現している。</t>
    <rPh sb="0" eb="2">
      <t>レイバイ</t>
    </rPh>
    <rPh sb="5" eb="7">
      <t>アッシュク</t>
    </rPh>
    <rPh sb="8" eb="10">
      <t>ホウネツ</t>
    </rPh>
    <rPh sb="11" eb="13">
      <t>ボウチョウ</t>
    </rPh>
    <rPh sb="14" eb="16">
      <t>キュウシュウ</t>
    </rPh>
    <rPh sb="28" eb="29">
      <t>ク</t>
    </rPh>
    <rPh sb="30" eb="31">
      <t>カエ</t>
    </rPh>
    <rPh sb="38" eb="40">
      <t>シツナイ</t>
    </rPh>
    <rPh sb="41" eb="43">
      <t>レイボウ</t>
    </rPh>
    <rPh sb="47" eb="49">
      <t>ダンボウ</t>
    </rPh>
    <rPh sb="51" eb="53">
      <t>クウキ</t>
    </rPh>
    <rPh sb="53" eb="55">
      <t>チョウワ</t>
    </rPh>
    <rPh sb="55" eb="56">
      <t>キ</t>
    </rPh>
    <rPh sb="60" eb="63">
      <t>ホンセイヒン</t>
    </rPh>
    <rPh sb="65" eb="66">
      <t>シン</t>
    </rPh>
    <rPh sb="66" eb="68">
      <t>レイバイ</t>
    </rPh>
    <rPh sb="72" eb="74">
      <t>サイヨウ</t>
    </rPh>
    <rPh sb="77" eb="79">
      <t>カンキョウ</t>
    </rPh>
    <rPh sb="79" eb="81">
      <t>フカ</t>
    </rPh>
    <rPh sb="82" eb="84">
      <t>サクゲン</t>
    </rPh>
    <rPh sb="85" eb="87">
      <t>ジツゲン</t>
    </rPh>
    <phoneticPr fontId="3"/>
  </si>
  <si>
    <t>S90TTAXV-C</t>
    <phoneticPr fontId="3"/>
  </si>
  <si>
    <t>AN90TAP-W</t>
    <phoneticPr fontId="3"/>
  </si>
  <si>
    <t>AN90TAPK-W</t>
    <phoneticPr fontId="3"/>
  </si>
  <si>
    <t>AN90TABKP-W</t>
    <phoneticPr fontId="3"/>
  </si>
  <si>
    <t>D-01-002</t>
    <phoneticPr fontId="3"/>
  </si>
  <si>
    <t>ヒートポンプ式温水床暖房</t>
    <rPh sb="6" eb="7">
      <t>シキ</t>
    </rPh>
    <rPh sb="7" eb="9">
      <t>オンスイ</t>
    </rPh>
    <rPh sb="9" eb="10">
      <t>ユカ</t>
    </rPh>
    <rPh sb="10" eb="12">
      <t>ダンボウ</t>
    </rPh>
    <phoneticPr fontId="3"/>
  </si>
  <si>
    <t>3.6kW</t>
    <phoneticPr fontId="3"/>
  </si>
  <si>
    <t>成績係数（COP）</t>
    <rPh sb="0" eb="2">
      <t>セイセキ</t>
    </rPh>
    <rPh sb="2" eb="4">
      <t>ケイスウ</t>
    </rPh>
    <phoneticPr fontId="3"/>
  </si>
  <si>
    <t>ホッとエコフロア</t>
    <phoneticPr fontId="3"/>
  </si>
  <si>
    <t>1MU28RFV</t>
    <phoneticPr fontId="3"/>
  </si>
  <si>
    <t>標準条件による標価</t>
    <rPh sb="0" eb="2">
      <t>ヒョウジュン</t>
    </rPh>
    <rPh sb="2" eb="4">
      <t>ジョウケン</t>
    </rPh>
    <rPh sb="7" eb="9">
      <t>ヒョウカ</t>
    </rPh>
    <phoneticPr fontId="3"/>
  </si>
  <si>
    <t>当社試験による。外気7℃DB　6℃WB。戻り水温25℃</t>
    <rPh sb="0" eb="2">
      <t>トウシャ</t>
    </rPh>
    <rPh sb="2" eb="4">
      <t>シケン</t>
    </rPh>
    <rPh sb="8" eb="10">
      <t>ガイキ</t>
    </rPh>
    <rPh sb="20" eb="21">
      <t>モド</t>
    </rPh>
    <rPh sb="22" eb="24">
      <t>スイオン</t>
    </rPh>
    <phoneticPr fontId="3"/>
  </si>
  <si>
    <t>空気熱源ヒートポンプ式の温水暖房機。コンプレッサーで圧縮した気相冷媒を冷媒/水熱交換器内で凝縮させることにより温熱を得る。ヒートポンプ式を採用している為、温熱を高効率に得ることができる。</t>
    <rPh sb="0" eb="2">
      <t>クウキ</t>
    </rPh>
    <rPh sb="2" eb="4">
      <t>ネツゲン</t>
    </rPh>
    <rPh sb="10" eb="11">
      <t>シキ</t>
    </rPh>
    <rPh sb="12" eb="14">
      <t>オンスイ</t>
    </rPh>
    <rPh sb="14" eb="16">
      <t>ダンボウ</t>
    </rPh>
    <rPh sb="16" eb="17">
      <t>キ</t>
    </rPh>
    <rPh sb="26" eb="28">
      <t>アッシュク</t>
    </rPh>
    <rPh sb="30" eb="31">
      <t>キ</t>
    </rPh>
    <rPh sb="31" eb="32">
      <t>アイ</t>
    </rPh>
    <rPh sb="32" eb="34">
      <t>レイバイ</t>
    </rPh>
    <rPh sb="35" eb="37">
      <t>レイバイ</t>
    </rPh>
    <rPh sb="38" eb="39">
      <t>ミズ</t>
    </rPh>
    <rPh sb="39" eb="43">
      <t>ネツコウカンキ</t>
    </rPh>
    <rPh sb="43" eb="44">
      <t>ナイ</t>
    </rPh>
    <rPh sb="45" eb="47">
      <t>ギョウシュク</t>
    </rPh>
    <rPh sb="55" eb="57">
      <t>オンネツ</t>
    </rPh>
    <rPh sb="58" eb="59">
      <t>エ</t>
    </rPh>
    <rPh sb="67" eb="68">
      <t>シキ</t>
    </rPh>
    <rPh sb="69" eb="71">
      <t>サイヨウ</t>
    </rPh>
    <rPh sb="75" eb="76">
      <t>タメ</t>
    </rPh>
    <rPh sb="77" eb="79">
      <t>オンネツ</t>
    </rPh>
    <rPh sb="80" eb="83">
      <t>コウコウリツ</t>
    </rPh>
    <rPh sb="84" eb="85">
      <t>エ</t>
    </rPh>
    <phoneticPr fontId="3"/>
  </si>
  <si>
    <t>D-01-003</t>
    <phoneticPr fontId="3"/>
  </si>
  <si>
    <t>ルームエアコン付温水床暖房</t>
    <rPh sb="7" eb="8">
      <t>ツキ</t>
    </rPh>
    <rPh sb="8" eb="10">
      <t>オンスイ</t>
    </rPh>
    <rPh sb="10" eb="11">
      <t>ユカ</t>
    </rPh>
    <rPh sb="11" eb="13">
      <t>ダンボウ</t>
    </rPh>
    <phoneticPr fontId="3"/>
  </si>
  <si>
    <t>5.0kW</t>
    <phoneticPr fontId="3"/>
  </si>
  <si>
    <t>床暖房・エアコン同時運転</t>
    <rPh sb="0" eb="1">
      <t>ユカ</t>
    </rPh>
    <rPh sb="1" eb="3">
      <t>ダンボウ</t>
    </rPh>
    <rPh sb="8" eb="10">
      <t>ドウジ</t>
    </rPh>
    <rPh sb="10" eb="12">
      <t>ウンテン</t>
    </rPh>
    <phoneticPr fontId="3"/>
  </si>
  <si>
    <t>ホッとく～る</t>
    <phoneticPr fontId="3"/>
  </si>
  <si>
    <t>1MUS40RV</t>
    <phoneticPr fontId="3"/>
  </si>
  <si>
    <t>当社試験による。室内20℃、外気7℃DB　6℃WB。往き水温35℃戻り水温30℃</t>
    <rPh sb="0" eb="2">
      <t>トウシャ</t>
    </rPh>
    <rPh sb="2" eb="4">
      <t>シケン</t>
    </rPh>
    <rPh sb="8" eb="10">
      <t>シツナイ</t>
    </rPh>
    <rPh sb="14" eb="16">
      <t>ガイキ</t>
    </rPh>
    <rPh sb="26" eb="27">
      <t>イ</t>
    </rPh>
    <rPh sb="28" eb="30">
      <t>スイオン</t>
    </rPh>
    <rPh sb="33" eb="34">
      <t>モド</t>
    </rPh>
    <rPh sb="35" eb="37">
      <t>スイオン</t>
    </rPh>
    <phoneticPr fontId="3"/>
  </si>
  <si>
    <t>空気熱源ヒートポンプに温水床暖房ユニットとルームエアコンが付加された機器。暖房時は床暖房とエアコンの組合せ運転を主に行う。負荷の大きな立ち上がり時にはエアコンで急速暖房を行い、安定時には床暖房の送水温度を下げるとともに、エアコンも省エネ運転とするなどの制御により高効率化を図る。</t>
    <rPh sb="0" eb="2">
      <t>クウキ</t>
    </rPh>
    <rPh sb="2" eb="4">
      <t>ネツゲン</t>
    </rPh>
    <rPh sb="11" eb="13">
      <t>オンスイ</t>
    </rPh>
    <rPh sb="13" eb="14">
      <t>ユカ</t>
    </rPh>
    <rPh sb="14" eb="16">
      <t>ダンボウ</t>
    </rPh>
    <rPh sb="29" eb="31">
      <t>フカ</t>
    </rPh>
    <rPh sb="34" eb="36">
      <t>キキ</t>
    </rPh>
    <rPh sb="37" eb="39">
      <t>ダンボウ</t>
    </rPh>
    <rPh sb="39" eb="40">
      <t>ジ</t>
    </rPh>
    <rPh sb="41" eb="42">
      <t>ユカ</t>
    </rPh>
    <rPh sb="42" eb="44">
      <t>ダンボウ</t>
    </rPh>
    <rPh sb="50" eb="52">
      <t>クミアワ</t>
    </rPh>
    <rPh sb="53" eb="55">
      <t>ウンテン</t>
    </rPh>
    <rPh sb="56" eb="57">
      <t>オモ</t>
    </rPh>
    <rPh sb="58" eb="59">
      <t>オコナ</t>
    </rPh>
    <rPh sb="61" eb="63">
      <t>フカ</t>
    </rPh>
    <rPh sb="64" eb="65">
      <t>オオ</t>
    </rPh>
    <rPh sb="67" eb="68">
      <t>タ</t>
    </rPh>
    <rPh sb="69" eb="70">
      <t>ア</t>
    </rPh>
    <rPh sb="72" eb="73">
      <t>ジ</t>
    </rPh>
    <rPh sb="80" eb="82">
      <t>キュウソク</t>
    </rPh>
    <rPh sb="82" eb="84">
      <t>ダンボウ</t>
    </rPh>
    <rPh sb="85" eb="86">
      <t>オコナ</t>
    </rPh>
    <rPh sb="88" eb="90">
      <t>アンテイ</t>
    </rPh>
    <rPh sb="90" eb="91">
      <t>ジ</t>
    </rPh>
    <rPh sb="93" eb="94">
      <t>ユカ</t>
    </rPh>
    <rPh sb="94" eb="96">
      <t>ダンボウ</t>
    </rPh>
    <rPh sb="97" eb="99">
      <t>ソウスイ</t>
    </rPh>
    <rPh sb="99" eb="101">
      <t>オンド</t>
    </rPh>
    <rPh sb="102" eb="103">
      <t>サ</t>
    </rPh>
    <rPh sb="115" eb="116">
      <t>ショウ</t>
    </rPh>
    <rPh sb="118" eb="120">
      <t>ウンテン</t>
    </rPh>
    <rPh sb="126" eb="128">
      <t>セイギョ</t>
    </rPh>
    <rPh sb="131" eb="135">
      <t>コウコウリツカ</t>
    </rPh>
    <rPh sb="136" eb="137">
      <t>ハカ</t>
    </rPh>
    <phoneticPr fontId="3"/>
  </si>
  <si>
    <t>6.7kW</t>
    <phoneticPr fontId="3"/>
  </si>
  <si>
    <t>1MUS56RV</t>
    <phoneticPr fontId="3"/>
  </si>
  <si>
    <t>D-01-004</t>
    <phoneticPr fontId="3"/>
  </si>
  <si>
    <t>マルチタイプ温水床暖房</t>
    <rPh sb="6" eb="8">
      <t>オンスイ</t>
    </rPh>
    <rPh sb="8" eb="9">
      <t>ユカ</t>
    </rPh>
    <rPh sb="9" eb="11">
      <t>ダンボウ</t>
    </rPh>
    <phoneticPr fontId="3"/>
  </si>
  <si>
    <t>システムマルチ</t>
    <phoneticPr fontId="3"/>
  </si>
  <si>
    <t>3M68RV</t>
    <phoneticPr fontId="3"/>
  </si>
  <si>
    <t>当社試験による。室内20℃、外気7℃DB　6℃WB。戻り水温25℃</t>
    <rPh sb="0" eb="2">
      <t>トウシャ</t>
    </rPh>
    <rPh sb="2" eb="4">
      <t>シケン</t>
    </rPh>
    <rPh sb="8" eb="10">
      <t>シツナイ</t>
    </rPh>
    <rPh sb="14" eb="16">
      <t>ガイキ</t>
    </rPh>
    <rPh sb="26" eb="27">
      <t>モド</t>
    </rPh>
    <rPh sb="28" eb="30">
      <t>スイオン</t>
    </rPh>
    <phoneticPr fontId="3"/>
  </si>
  <si>
    <t>複数の部屋に設置された温水床暖房ユニットやルームエアコン等と空気熱源ヒートポンプを組み合わせて使用する機器。1台の空気熱源ヒートポンプが複数の部屋の空調機器に接続できるため高効率化が可能。</t>
    <rPh sb="0" eb="2">
      <t>フクスウ</t>
    </rPh>
    <rPh sb="3" eb="5">
      <t>ヘヤ</t>
    </rPh>
    <rPh sb="6" eb="8">
      <t>セッチ</t>
    </rPh>
    <rPh sb="11" eb="13">
      <t>オンスイ</t>
    </rPh>
    <rPh sb="13" eb="14">
      <t>ユカ</t>
    </rPh>
    <rPh sb="14" eb="16">
      <t>ダンボウ</t>
    </rPh>
    <rPh sb="28" eb="29">
      <t>トウ</t>
    </rPh>
    <rPh sb="30" eb="32">
      <t>クウキ</t>
    </rPh>
    <rPh sb="32" eb="34">
      <t>ネツゲン</t>
    </rPh>
    <rPh sb="41" eb="42">
      <t>ク</t>
    </rPh>
    <rPh sb="43" eb="44">
      <t>ア</t>
    </rPh>
    <rPh sb="47" eb="49">
      <t>シヨウ</t>
    </rPh>
    <rPh sb="51" eb="53">
      <t>キキ</t>
    </rPh>
    <rPh sb="55" eb="56">
      <t>ダイ</t>
    </rPh>
    <rPh sb="57" eb="59">
      <t>クウキ</t>
    </rPh>
    <rPh sb="59" eb="61">
      <t>ネツゲン</t>
    </rPh>
    <rPh sb="68" eb="70">
      <t>フクスウ</t>
    </rPh>
    <rPh sb="71" eb="73">
      <t>ヘヤ</t>
    </rPh>
    <rPh sb="74" eb="76">
      <t>クウチョウ</t>
    </rPh>
    <rPh sb="76" eb="78">
      <t>キキ</t>
    </rPh>
    <rPh sb="79" eb="81">
      <t>セツゾク</t>
    </rPh>
    <rPh sb="86" eb="90">
      <t>コウコウリツカ</t>
    </rPh>
    <rPh sb="91" eb="93">
      <t>カノウ</t>
    </rPh>
    <phoneticPr fontId="3"/>
  </si>
  <si>
    <t>7.0kW</t>
    <phoneticPr fontId="3"/>
  </si>
  <si>
    <t>4M80RV</t>
    <phoneticPr fontId="3"/>
  </si>
  <si>
    <t>5M100RV</t>
    <phoneticPr fontId="3"/>
  </si>
  <si>
    <t>A-09-002</t>
    <phoneticPr fontId="3"/>
  </si>
  <si>
    <t>ボイラ効率</t>
    <rPh sb="3" eb="5">
      <t>コウリツ</t>
    </rPh>
    <phoneticPr fontId="3"/>
  </si>
  <si>
    <t>三浦工業株式株式会社</t>
    <rPh sb="0" eb="2">
      <t>ミウラ</t>
    </rPh>
    <rPh sb="2" eb="4">
      <t>コウギョウ</t>
    </rPh>
    <rPh sb="4" eb="6">
      <t>カブシキ</t>
    </rPh>
    <rPh sb="6" eb="8">
      <t>カブシキ</t>
    </rPh>
    <rPh sb="8" eb="10">
      <t>カイシャ</t>
    </rPh>
    <phoneticPr fontId="3"/>
  </si>
  <si>
    <t>簡易貫流蒸気ボイラ</t>
    <rPh sb="0" eb="2">
      <t>カンイ</t>
    </rPh>
    <phoneticPr fontId="3"/>
  </si>
  <si>
    <t>SU-500VS</t>
    <phoneticPr fontId="3"/>
  </si>
  <si>
    <t>JISB8222:1993</t>
  </si>
  <si>
    <t>メンテ営業推進部</t>
    <rPh sb="3" eb="5">
      <t>エイギョウ</t>
    </rPh>
    <rPh sb="5" eb="8">
      <t>スイシンブ</t>
    </rPh>
    <phoneticPr fontId="3"/>
  </si>
  <si>
    <t>営業技術課</t>
    <rPh sb="0" eb="2">
      <t>エイギョウ</t>
    </rPh>
    <rPh sb="2" eb="4">
      <t>ギジュツ</t>
    </rPh>
    <rPh sb="4" eb="5">
      <t>カ</t>
    </rPh>
    <phoneticPr fontId="3"/>
  </si>
  <si>
    <t>089-979-7000</t>
  </si>
  <si>
    <t>http://www.miuraz.co.jp/contact/</t>
  </si>
  <si>
    <t>エコノマイザの構造を改良し、伝熱面積を増やすことで排ガスからの熱回収量が向上、ボイラ効率を97％まで高めました。</t>
    <rPh sb="7" eb="9">
      <t>コウゾウ</t>
    </rPh>
    <rPh sb="10" eb="12">
      <t>カイリョウ</t>
    </rPh>
    <rPh sb="14" eb="16">
      <t>デンネツ</t>
    </rPh>
    <rPh sb="16" eb="18">
      <t>メンセキ</t>
    </rPh>
    <rPh sb="19" eb="20">
      <t>フ</t>
    </rPh>
    <rPh sb="25" eb="26">
      <t>ハイ</t>
    </rPh>
    <rPh sb="31" eb="32">
      <t>ネツ</t>
    </rPh>
    <rPh sb="32" eb="34">
      <t>カイシュウ</t>
    </rPh>
    <rPh sb="34" eb="35">
      <t>リョウ</t>
    </rPh>
    <rPh sb="36" eb="38">
      <t>コウジョウ</t>
    </rPh>
    <rPh sb="42" eb="44">
      <t>コウリツ</t>
    </rPh>
    <rPh sb="50" eb="51">
      <t>タカ</t>
    </rPh>
    <phoneticPr fontId="3"/>
  </si>
  <si>
    <t>ＳＱ-800ＺＵ</t>
    <phoneticPr fontId="3"/>
  </si>
  <si>
    <t>ＳＱ-1000ＺＵ</t>
    <phoneticPr fontId="3"/>
  </si>
  <si>
    <t>小型貫流蒸気ボイラ</t>
    <phoneticPr fontId="3"/>
  </si>
  <si>
    <t>ＳＱ-1200ＺＵ</t>
    <phoneticPr fontId="3"/>
  </si>
  <si>
    <t>SQ-1500AS</t>
    <phoneticPr fontId="3"/>
  </si>
  <si>
    <t>エコノマイザの構造を改良し、伝熱面積を増やすことで排ガスからの熱回収量が向上、ボイラ効率を98％まで高めました。</t>
    <rPh sb="7" eb="9">
      <t>コウゾウ</t>
    </rPh>
    <rPh sb="10" eb="12">
      <t>カイリョウ</t>
    </rPh>
    <rPh sb="14" eb="16">
      <t>デンネツ</t>
    </rPh>
    <rPh sb="16" eb="18">
      <t>メンセキ</t>
    </rPh>
    <rPh sb="19" eb="20">
      <t>フ</t>
    </rPh>
    <rPh sb="25" eb="26">
      <t>ハイ</t>
    </rPh>
    <rPh sb="31" eb="32">
      <t>ネツ</t>
    </rPh>
    <rPh sb="32" eb="34">
      <t>カイシュウ</t>
    </rPh>
    <rPh sb="34" eb="35">
      <t>リョウ</t>
    </rPh>
    <rPh sb="36" eb="38">
      <t>コウジョウ</t>
    </rPh>
    <rPh sb="42" eb="44">
      <t>コウリツ</t>
    </rPh>
    <rPh sb="50" eb="51">
      <t>タカ</t>
    </rPh>
    <phoneticPr fontId="3"/>
  </si>
  <si>
    <t>SQ-2000AS</t>
    <phoneticPr fontId="3"/>
  </si>
  <si>
    <t>SQ-2500AS</t>
    <phoneticPr fontId="3"/>
  </si>
  <si>
    <t>SQ-3000AS</t>
    <phoneticPr fontId="3"/>
  </si>
  <si>
    <t>ボイラ効率</t>
  </si>
  <si>
    <t>多管式貫流蒸気ボイラ</t>
    <rPh sb="0" eb="1">
      <t>タ</t>
    </rPh>
    <rPh sb="1" eb="2">
      <t>カン</t>
    </rPh>
    <rPh sb="2" eb="3">
      <t>シキ</t>
    </rPh>
    <rPh sb="3" eb="5">
      <t>カンリュウ</t>
    </rPh>
    <phoneticPr fontId="3"/>
  </si>
  <si>
    <t>SQ-2000A16</t>
    <phoneticPr fontId="3"/>
  </si>
  <si>
    <t>SQ-2000A20</t>
    <phoneticPr fontId="3"/>
  </si>
  <si>
    <t>SQ-3000A16</t>
    <phoneticPr fontId="3"/>
  </si>
  <si>
    <t>SQ-3000A20</t>
    <phoneticPr fontId="3"/>
  </si>
  <si>
    <t>SQ-5000Ｂ16</t>
  </si>
  <si>
    <t>SQ-5000Ｂ20</t>
  </si>
  <si>
    <t>SQ-7000Ｂ16</t>
  </si>
  <si>
    <t>SQ-7000Ｂ20</t>
  </si>
  <si>
    <t>A-09-005</t>
    <phoneticPr fontId="3"/>
  </si>
  <si>
    <t>熱媒ボイラ</t>
    <rPh sb="0" eb="2">
      <t>ネツバイ</t>
    </rPh>
    <phoneticPr fontId="3"/>
  </si>
  <si>
    <t>1000ｋW未満</t>
    <rPh sb="6" eb="8">
      <t>ミマン</t>
    </rPh>
    <phoneticPr fontId="3"/>
  </si>
  <si>
    <t>KXI-30VN</t>
  </si>
  <si>
    <t>レキュペレータと呼ばれる空気予熱器を搭載し、排ガスを燃焼用空気と熱交換させることでボイラ効率92％を達成。</t>
    <rPh sb="8" eb="9">
      <t>ヨ</t>
    </rPh>
    <rPh sb="12" eb="14">
      <t>クウキ</t>
    </rPh>
    <rPh sb="14" eb="16">
      <t>ヨネツ</t>
    </rPh>
    <rPh sb="16" eb="17">
      <t>キ</t>
    </rPh>
    <rPh sb="18" eb="20">
      <t>トウサイ</t>
    </rPh>
    <rPh sb="22" eb="23">
      <t>ハイ</t>
    </rPh>
    <rPh sb="26" eb="28">
      <t>ネンショウ</t>
    </rPh>
    <rPh sb="28" eb="29">
      <t>ヨウ</t>
    </rPh>
    <rPh sb="29" eb="31">
      <t>クウキ</t>
    </rPh>
    <rPh sb="32" eb="35">
      <t>ネツコウカン</t>
    </rPh>
    <rPh sb="44" eb="46">
      <t>コウリツ</t>
    </rPh>
    <rPh sb="50" eb="52">
      <t>タッセイ</t>
    </rPh>
    <phoneticPr fontId="3"/>
  </si>
  <si>
    <t>KXI-40VN</t>
  </si>
  <si>
    <t>KXI-50VN</t>
  </si>
  <si>
    <t>KXI-60VN</t>
  </si>
  <si>
    <t>KXI-75VN</t>
  </si>
  <si>
    <t>1000ｋW以上2000kW未満</t>
    <rPh sb="6" eb="8">
      <t>イジョウ</t>
    </rPh>
    <rPh sb="14" eb="16">
      <t>ミマン</t>
    </rPh>
    <phoneticPr fontId="3"/>
  </si>
  <si>
    <t>KXI-100VN</t>
  </si>
  <si>
    <t>KXI-125VN</t>
  </si>
  <si>
    <t>KXI-150VN</t>
  </si>
  <si>
    <t>2000ｋW以上</t>
    <rPh sb="6" eb="8">
      <t>イジョウ</t>
    </rPh>
    <phoneticPr fontId="3"/>
  </si>
  <si>
    <t>KXI-200VN</t>
  </si>
  <si>
    <t>D-10-001</t>
    <phoneticPr fontId="3"/>
  </si>
  <si>
    <t>電気冷蔵庫</t>
    <rPh sb="0" eb="2">
      <t>デンキ</t>
    </rPh>
    <rPh sb="2" eb="5">
      <t>レイゾウコ</t>
    </rPh>
    <phoneticPr fontId="3"/>
  </si>
  <si>
    <t>500L超</t>
    <rPh sb="4" eb="5">
      <t>チョウ</t>
    </rPh>
    <phoneticPr fontId="3"/>
  </si>
  <si>
    <t>kWh/年</t>
    <rPh sb="4" eb="5">
      <t>ネン</t>
    </rPh>
    <phoneticPr fontId="3"/>
  </si>
  <si>
    <t>日立アプライアンス株式会社</t>
    <rPh sb="0" eb="2">
      <t>ヒタチ</t>
    </rPh>
    <rPh sb="9" eb="11">
      <t>カブシキ</t>
    </rPh>
    <rPh sb="11" eb="13">
      <t>カイシャ</t>
    </rPh>
    <phoneticPr fontId="3"/>
  </si>
  <si>
    <t>真空チルド
プレミアムＸシリーズ</t>
    <rPh sb="0" eb="2">
      <t>シンクウ</t>
    </rPh>
    <phoneticPr fontId="3"/>
  </si>
  <si>
    <t>R-X5200F</t>
    <phoneticPr fontId="3"/>
  </si>
  <si>
    <t>JIS C9801-2006年</t>
    <rPh sb="14" eb="15">
      <t>ネン</t>
    </rPh>
    <phoneticPr fontId="3"/>
  </si>
  <si>
    <t>お客様相談センター</t>
    <rPh sb="1" eb="3">
      <t>キャクサマ</t>
    </rPh>
    <rPh sb="3" eb="5">
      <t>ソウダン</t>
    </rPh>
    <phoneticPr fontId="3"/>
  </si>
  <si>
    <t>0120-3121-11</t>
    <phoneticPr fontId="3"/>
  </si>
  <si>
    <t>http://kadenfan.hitachi.co.jp/afterservice/toiawase.html</t>
    <phoneticPr fontId="3"/>
  </si>
  <si>
    <t>【プレミアムXシリーズ】定格内容積517L
日立独自の省エネ技術でトップクラス(501L以上クラス)の省エネ性能を実現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(4) 除霜時間を短縮する「ハイブリッド除霜システム」で消費電力量を低減。
※詳細の内容については下記ホームページで閲覧できます。
http://kadenfan.hitachi.co.jp/rei/</t>
    <rPh sb="12" eb="14">
      <t>テイカク</t>
    </rPh>
    <rPh sb="14" eb="17">
      <t>ナイヨウセキ</t>
    </rPh>
    <rPh sb="22" eb="24">
      <t>ヒタチ</t>
    </rPh>
    <rPh sb="24" eb="26">
      <t>ドクジ</t>
    </rPh>
    <rPh sb="27" eb="28">
      <t>ショウ</t>
    </rPh>
    <rPh sb="30" eb="32">
      <t>ギジュツ</t>
    </rPh>
    <rPh sb="44" eb="46">
      <t>イジョウ</t>
    </rPh>
    <rPh sb="51" eb="52">
      <t>ショウ</t>
    </rPh>
    <rPh sb="54" eb="56">
      <t>セイノウ</t>
    </rPh>
    <rPh sb="57" eb="59">
      <t>ジツゲン</t>
    </rPh>
    <rPh sb="65" eb="67">
      <t>レイキャク</t>
    </rPh>
    <rPh sb="67" eb="68">
      <t>リョク</t>
    </rPh>
    <rPh sb="69" eb="70">
      <t>ショウ</t>
    </rPh>
    <rPh sb="73" eb="75">
      <t>リョウリツ</t>
    </rPh>
    <rPh sb="84" eb="86">
      <t>セイギョ</t>
    </rPh>
    <rPh sb="88" eb="90">
      <t>サイヨウ</t>
    </rPh>
    <rPh sb="109" eb="111">
      <t>シンクウ</t>
    </rPh>
    <rPh sb="111" eb="114">
      <t>ダンネツザイ</t>
    </rPh>
    <rPh sb="116" eb="118">
      <t>サイヨウ</t>
    </rPh>
    <rPh sb="140" eb="141">
      <t>シモ</t>
    </rPh>
    <rPh sb="142" eb="144">
      <t>ユウコウ</t>
    </rPh>
    <rPh sb="144" eb="146">
      <t>カツヨウ</t>
    </rPh>
    <rPh sb="158" eb="160">
      <t>レイキャク</t>
    </rPh>
    <rPh sb="162" eb="164">
      <t>レイキャク</t>
    </rPh>
    <rPh sb="164" eb="166">
      <t>ウンテン</t>
    </rPh>
    <rPh sb="166" eb="168">
      <t>コウリツ</t>
    </rPh>
    <rPh sb="169" eb="171">
      <t>コウジョウ</t>
    </rPh>
    <rPh sb="178" eb="179">
      <t>ノゾ</t>
    </rPh>
    <rPh sb="179" eb="180">
      <t>シモ</t>
    </rPh>
    <rPh sb="180" eb="182">
      <t>ジカン</t>
    </rPh>
    <rPh sb="183" eb="185">
      <t>タンシュク</t>
    </rPh>
    <rPh sb="194" eb="195">
      <t>ノゾ</t>
    </rPh>
    <rPh sb="195" eb="196">
      <t>シモ</t>
    </rPh>
    <rPh sb="202" eb="204">
      <t>ショウヒ</t>
    </rPh>
    <rPh sb="204" eb="206">
      <t>デンリョク</t>
    </rPh>
    <rPh sb="206" eb="207">
      <t>リョウ</t>
    </rPh>
    <rPh sb="208" eb="210">
      <t>テイゲン</t>
    </rPh>
    <rPh sb="214" eb="216">
      <t>ショウサイ</t>
    </rPh>
    <rPh sb="217" eb="219">
      <t>ナイヨウ</t>
    </rPh>
    <rPh sb="224" eb="226">
      <t>カキ</t>
    </rPh>
    <rPh sb="233" eb="235">
      <t>エツラン</t>
    </rPh>
    <phoneticPr fontId="3"/>
  </si>
  <si>
    <t>真空チルド
Ｇシリーズ</t>
    <rPh sb="0" eb="2">
      <t>シンクウ</t>
    </rPh>
    <phoneticPr fontId="3"/>
  </si>
  <si>
    <t>R-G5200F</t>
    <phoneticPr fontId="3"/>
  </si>
  <si>
    <t>0120-3121-11</t>
    <phoneticPr fontId="3"/>
  </si>
  <si>
    <t>http://kadenfan.hitachi.co.jp/afterservice/toiawase.html</t>
    <phoneticPr fontId="3"/>
  </si>
  <si>
    <t>【Gシリーズ】定格内容積517L
日立独自の省エネ技術でトップクラス(501L以上クラス)の省エネ性能を実現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(4) 除霜時間を短縮する「ハイブリッド除霜システム」で消費電力量を低減。
※詳細の内容については下記ホームページで閲覧できます。
http://kadenfan.hitachi.co.jp/rei/</t>
    <phoneticPr fontId="3"/>
  </si>
  <si>
    <t>D-10-001</t>
    <phoneticPr fontId="3"/>
  </si>
  <si>
    <t>450L超500L以下</t>
    <rPh sb="4" eb="5">
      <t>チョウ</t>
    </rPh>
    <rPh sb="9" eb="11">
      <t>イカ</t>
    </rPh>
    <phoneticPr fontId="3"/>
  </si>
  <si>
    <t>R-G4800F</t>
    <phoneticPr fontId="3"/>
  </si>
  <si>
    <t>【Gシリーズ】定格内容積475L
日立独自の省エネ技術でトップクラス(451～500Lクラス)の省エネ性能を実現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(4) 除霜時間を短縮する「ハイブリッド除霜システム」で消費電力量を低減。
※詳細の内容については下記ホームページで閲覧できます。
http://kadenfan.hitachi.co.jp/rei/</t>
    <phoneticPr fontId="3"/>
  </si>
  <si>
    <t>真空チルド
Ｓシリーズ</t>
    <rPh sb="0" eb="2">
      <t>シンクウ</t>
    </rPh>
    <phoneticPr fontId="3"/>
  </si>
  <si>
    <t>R-S4700F</t>
    <phoneticPr fontId="3"/>
  </si>
  <si>
    <t>【Sシリーズ】定格内容積470L
日立独自の省エネ技術でトップクラス(451～500Lクラス)の省エネ性能を実現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※詳細の内容については下記ホームページで閲覧できます。
http://kadenfan.hitachi.co.jp/rei/</t>
    <phoneticPr fontId="3"/>
  </si>
  <si>
    <t>R-S4700FL</t>
    <phoneticPr fontId="3"/>
  </si>
  <si>
    <t>0120-3121-11</t>
    <phoneticPr fontId="3"/>
  </si>
  <si>
    <t>http://kadenfan.hitachi.co.jp/afterservice/toiawase.html</t>
    <phoneticPr fontId="3"/>
  </si>
  <si>
    <t>【Sシリーズ】定格内容積470L
日立独自の省エネ技術でトップクラス(451～500Lクラス)の省エネ性能を実現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※詳細の内容については下記ホームページで閲覧できます。
http://kadenfan.hitachi.co.jp/rei/</t>
    <phoneticPr fontId="3"/>
  </si>
  <si>
    <t>400L超450L以下</t>
    <rPh sb="4" eb="5">
      <t>チョウ</t>
    </rPh>
    <rPh sb="9" eb="11">
      <t>イカ</t>
    </rPh>
    <phoneticPr fontId="3"/>
  </si>
  <si>
    <t>真空チルド
Ｆシリーズ</t>
    <rPh sb="0" eb="2">
      <t>シンクウ</t>
    </rPh>
    <phoneticPr fontId="3"/>
  </si>
  <si>
    <t>R-F440F</t>
    <phoneticPr fontId="3"/>
  </si>
  <si>
    <t>【Fシリーズ】定格内容積441L
日立独自の省エネ技術でトップクラス(451～500Lクラス)の省エネ性能を実現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※詳細の内容については下記ホームページで閲覧できます。
http://kadenfan.hitachi.co.jp/rei/</t>
    <phoneticPr fontId="3"/>
  </si>
  <si>
    <t>300L超350L以下</t>
    <rPh sb="4" eb="5">
      <t>チョウ</t>
    </rPh>
    <rPh sb="9" eb="11">
      <t>イカ</t>
    </rPh>
    <phoneticPr fontId="3"/>
  </si>
  <si>
    <t>真空チルド
まんなか野菜タイプ</t>
    <rPh sb="0" eb="2">
      <t>シンクウ</t>
    </rPh>
    <rPh sb="10" eb="12">
      <t>ヤサイ</t>
    </rPh>
    <phoneticPr fontId="3"/>
  </si>
  <si>
    <t>R-S3200FV</t>
    <phoneticPr fontId="3"/>
  </si>
  <si>
    <t>【まんなか野菜タイプ】定格内容積315L
トップクラス(301～400Lクラス)の省エネ性能を実現。また環境に配慮した断熱材・冷媒を使用。
 (1) 発泡剤にノンフロン断熱発泡ガス(シクロペンタン)を使用した硬質ウレタン断熱材を採用。
 (2) 代替フロン(R134a)に比べて地球温暖化への影響が少ない、ノンフロン冷媒(R600a)を採用。
※詳細の内容については下記ホームページで閲覧できます。
http://kadenfan.hitachi.co.jp/rei/</t>
    <rPh sb="5" eb="7">
      <t>ヤサイ</t>
    </rPh>
    <rPh sb="59" eb="62">
      <t>ダンネツザイ</t>
    </rPh>
    <rPh sb="63" eb="65">
      <t>レイバイ</t>
    </rPh>
    <rPh sb="66" eb="68">
      <t>シヨウ</t>
    </rPh>
    <phoneticPr fontId="3"/>
  </si>
  <si>
    <t>R-S3200FVL</t>
    <phoneticPr fontId="3"/>
  </si>
  <si>
    <t>D-10-001</t>
    <phoneticPr fontId="3"/>
  </si>
  <si>
    <t>R-K320FV</t>
    <phoneticPr fontId="3"/>
  </si>
  <si>
    <t>R-K320FVL</t>
    <phoneticPr fontId="3"/>
  </si>
  <si>
    <t>A-14-002</t>
    <phoneticPr fontId="3"/>
  </si>
  <si>
    <t>永久磁石同期モータ</t>
    <rPh sb="0" eb="2">
      <t>エイキュウ</t>
    </rPh>
    <rPh sb="2" eb="4">
      <t>ジシャク</t>
    </rPh>
    <rPh sb="4" eb="6">
      <t>ドウキ</t>
    </rPh>
    <phoneticPr fontId="3"/>
  </si>
  <si>
    <t>3.0KW以下</t>
    <rPh sb="5" eb="7">
      <t>イカ</t>
    </rPh>
    <phoneticPr fontId="3"/>
  </si>
  <si>
    <t>-</t>
    <phoneticPr fontId="3"/>
  </si>
  <si>
    <t>エネルギー消費効率</t>
    <rPh sb="5" eb="7">
      <t>ショウヒ</t>
    </rPh>
    <rPh sb="7" eb="9">
      <t>コウリツ</t>
    </rPh>
    <phoneticPr fontId="3"/>
  </si>
  <si>
    <t>プレミアム高効率IPMモータ
MM-EFSシリーズ</t>
    <rPh sb="5" eb="8">
      <t>コウコウリツ</t>
    </rPh>
    <phoneticPr fontId="3"/>
  </si>
  <si>
    <t>MM-EFS221M</t>
    <phoneticPr fontId="3"/>
  </si>
  <si>
    <t>JISC4034-2-1：2011</t>
    <phoneticPr fontId="3"/>
  </si>
  <si>
    <t>FAシステム事業本部機器計画部</t>
    <rPh sb="6" eb="8">
      <t>ジギョウ</t>
    </rPh>
    <rPh sb="8" eb="10">
      <t>ホンブ</t>
    </rPh>
    <rPh sb="10" eb="12">
      <t>キキ</t>
    </rPh>
    <rPh sb="12" eb="14">
      <t>ケイカク</t>
    </rPh>
    <rPh sb="14" eb="15">
      <t>ブ</t>
    </rPh>
    <phoneticPr fontId="3"/>
  </si>
  <si>
    <t>鈴木一</t>
    <rPh sb="0" eb="2">
      <t>スズキ</t>
    </rPh>
    <rPh sb="2" eb="3">
      <t>イチ</t>
    </rPh>
    <phoneticPr fontId="3"/>
  </si>
  <si>
    <t>03-3218-6630</t>
    <phoneticPr fontId="3"/>
  </si>
  <si>
    <t>Suzuki.Hajime@bk.MitsubishiElectric.co.jp</t>
    <phoneticPr fontId="3"/>
  </si>
  <si>
    <t>回転子に永久磁石採用により低損失なため、高効率化を達成</t>
    <rPh sb="0" eb="2">
      <t>カイテン</t>
    </rPh>
    <rPh sb="2" eb="3">
      <t>シ</t>
    </rPh>
    <rPh sb="4" eb="6">
      <t>エイキュウ</t>
    </rPh>
    <rPh sb="6" eb="8">
      <t>ジシャク</t>
    </rPh>
    <rPh sb="8" eb="10">
      <t>サイヨウ</t>
    </rPh>
    <rPh sb="13" eb="16">
      <t>テイソンシツ</t>
    </rPh>
    <rPh sb="20" eb="24">
      <t>コウコウリツカ</t>
    </rPh>
    <rPh sb="25" eb="27">
      <t>タッセイ</t>
    </rPh>
    <phoneticPr fontId="3"/>
  </si>
  <si>
    <t>3.0ｋW超6.5kW以下</t>
    <rPh sb="5" eb="6">
      <t>チョウ</t>
    </rPh>
    <rPh sb="11" eb="13">
      <t>イカ</t>
    </rPh>
    <phoneticPr fontId="3"/>
  </si>
  <si>
    <t>MM-EFS551M4</t>
    <phoneticPr fontId="3"/>
  </si>
  <si>
    <t>JISC4034-2-1：2011</t>
    <phoneticPr fontId="3"/>
  </si>
  <si>
    <t>JISC4034-2-1：2011</t>
    <phoneticPr fontId="3"/>
  </si>
  <si>
    <t>Suzuki.Hajime@bk.MitsubishiElectric.co.jp</t>
    <phoneticPr fontId="3"/>
  </si>
  <si>
    <t>A-14-002</t>
    <phoneticPr fontId="3"/>
  </si>
  <si>
    <t>6.5KW超45kW以下</t>
    <rPh sb="5" eb="6">
      <t>コ</t>
    </rPh>
    <rPh sb="10" eb="12">
      <t>イカ</t>
    </rPh>
    <phoneticPr fontId="3"/>
  </si>
  <si>
    <t>-</t>
    <phoneticPr fontId="3"/>
  </si>
  <si>
    <t>MM-EFS37K1M</t>
    <phoneticPr fontId="3"/>
  </si>
  <si>
    <t>MM-EFS45K1M4</t>
    <phoneticPr fontId="3"/>
  </si>
  <si>
    <t>４５．０ｋW超</t>
    <rPh sb="6" eb="7">
      <t>チョウ</t>
    </rPh>
    <phoneticPr fontId="3"/>
  </si>
  <si>
    <t>―</t>
    <phoneticPr fontId="3"/>
  </si>
  <si>
    <t>プレミアム高効率IPMモータ</t>
    <rPh sb="5" eb="8">
      <t>コウコウリツ</t>
    </rPh>
    <phoneticPr fontId="3"/>
  </si>
  <si>
    <t>MM-THE4 110kW</t>
    <phoneticPr fontId="3"/>
  </si>
  <si>
    <t>JISC4034-2-1：2011</t>
    <phoneticPr fontId="3"/>
  </si>
  <si>
    <t>FAシステム事業本部
機器計画部</t>
    <rPh sb="6" eb="8">
      <t>ジギョウ</t>
    </rPh>
    <rPh sb="8" eb="10">
      <t>ホンブ</t>
    </rPh>
    <rPh sb="11" eb="13">
      <t>キキ</t>
    </rPh>
    <rPh sb="13" eb="15">
      <t>ケイカク</t>
    </rPh>
    <rPh sb="15" eb="16">
      <t>ブ</t>
    </rPh>
    <phoneticPr fontId="3"/>
  </si>
  <si>
    <t>山本圭太</t>
    <rPh sb="0" eb="2">
      <t>ヤマモト</t>
    </rPh>
    <rPh sb="2" eb="4">
      <t>ケイタ</t>
    </rPh>
    <phoneticPr fontId="3"/>
  </si>
  <si>
    <t>03-3218-6630</t>
    <phoneticPr fontId="3"/>
  </si>
  <si>
    <t>Yamamoto.Keita@df.MitsubishiElectric.co.jp</t>
    <phoneticPr fontId="3"/>
  </si>
  <si>
    <t>リラクタンストルクを利用して、永久磁石の使用量を低減し、従来機と比較して、永久磁石の使用量を約40% と大幅に低減している。
モータコストを最小限に抑え、資源環境にメリットをもたらし、効率もIE4レベルであり、産業界の省エネに貢献しています。</t>
    <rPh sb="30" eb="31">
      <t>キ</t>
    </rPh>
    <rPh sb="92" eb="94">
      <t>コウリツ</t>
    </rPh>
    <phoneticPr fontId="3"/>
  </si>
  <si>
    <t>―</t>
    <phoneticPr fontId="3"/>
  </si>
  <si>
    <t>MM-THE4O 110kW</t>
    <phoneticPr fontId="3"/>
  </si>
  <si>
    <t>派生</t>
    <rPh sb="0" eb="2">
      <t>ハセイ</t>
    </rPh>
    <phoneticPr fontId="2"/>
  </si>
  <si>
    <t>JISC4034-2-1：2011</t>
    <phoneticPr fontId="3"/>
  </si>
  <si>
    <t>Yamamoto.Keita@df.MitsubishiElectric.co.jp</t>
    <phoneticPr fontId="3"/>
  </si>
  <si>
    <t>―</t>
    <phoneticPr fontId="3"/>
  </si>
  <si>
    <t>％</t>
    <phoneticPr fontId="3"/>
  </si>
  <si>
    <t>MM-TVE4 110kW</t>
    <phoneticPr fontId="3"/>
  </si>
  <si>
    <t>03-3218-6630</t>
    <phoneticPr fontId="3"/>
  </si>
  <si>
    <t>A-14-002</t>
    <phoneticPr fontId="3"/>
  </si>
  <si>
    <t>MM-TFE4 110kW</t>
    <phoneticPr fontId="3"/>
  </si>
  <si>
    <t>MM-THE4 132kW</t>
    <phoneticPr fontId="3"/>
  </si>
  <si>
    <t>JISC4034-2-1：2011</t>
  </si>
  <si>
    <t>MM-THE4O 132kW</t>
    <phoneticPr fontId="3"/>
  </si>
  <si>
    <t>MM-TVE4 132kW</t>
    <phoneticPr fontId="3"/>
  </si>
  <si>
    <t>MM-TFE4 132kW</t>
    <phoneticPr fontId="3"/>
  </si>
  <si>
    <t>MM-THE4 160kW</t>
    <phoneticPr fontId="3"/>
  </si>
  <si>
    <t>MM-THE4O 160kW</t>
    <phoneticPr fontId="3"/>
  </si>
  <si>
    <t>MM-TVE4 160kW</t>
    <phoneticPr fontId="3"/>
  </si>
  <si>
    <t>MM-TFE4 160kW</t>
    <phoneticPr fontId="3"/>
  </si>
  <si>
    <t>A-14-002</t>
    <phoneticPr fontId="3"/>
  </si>
  <si>
    <t>回転型サーボモータ</t>
    <rPh sb="0" eb="3">
      <t>カイテンガタ</t>
    </rPh>
    <phoneticPr fontId="3"/>
  </si>
  <si>
    <t>HG-SR502</t>
    <phoneticPr fontId="3"/>
  </si>
  <si>
    <t>田中基広</t>
    <rPh sb="0" eb="2">
      <t>タナカ</t>
    </rPh>
    <rPh sb="2" eb="4">
      <t>モトヒロ</t>
    </rPh>
    <phoneticPr fontId="3"/>
  </si>
  <si>
    <t>03-3218-6615</t>
  </si>
  <si>
    <t>Tanaka.Motohiro@ds.MitsubishiElectric.co.jp</t>
  </si>
  <si>
    <t>磁気回路の最適化設計によりモータ効率をアップ</t>
    <rPh sb="0" eb="2">
      <t>ジキ</t>
    </rPh>
    <rPh sb="2" eb="4">
      <t>カイロ</t>
    </rPh>
    <rPh sb="5" eb="8">
      <t>サイテキカ</t>
    </rPh>
    <rPh sb="8" eb="10">
      <t>セッケイ</t>
    </rPh>
    <rPh sb="16" eb="18">
      <t>コウリツ</t>
    </rPh>
    <phoneticPr fontId="3"/>
  </si>
  <si>
    <t>HG-502B</t>
    <phoneticPr fontId="3"/>
  </si>
  <si>
    <t>HG-SR502G1</t>
    <phoneticPr fontId="3"/>
  </si>
  <si>
    <t>HG-SR502BG1</t>
    <phoneticPr fontId="3"/>
  </si>
  <si>
    <t>HG-SR502G1H</t>
    <phoneticPr fontId="3"/>
  </si>
  <si>
    <t>HG-SR502BG1H</t>
    <phoneticPr fontId="3"/>
  </si>
  <si>
    <t>3.0ｋW以下</t>
    <rPh sb="5" eb="7">
      <t>イカ</t>
    </rPh>
    <phoneticPr fontId="3"/>
  </si>
  <si>
    <t>HG-SR301</t>
    <phoneticPr fontId="3"/>
  </si>
  <si>
    <t>HG-SR301B</t>
    <phoneticPr fontId="3"/>
  </si>
  <si>
    <t>HG-JR503</t>
    <phoneticPr fontId="3"/>
  </si>
  <si>
    <t>HG-JR503B</t>
    <phoneticPr fontId="3"/>
  </si>
  <si>
    <t>HG-JR601</t>
    <phoneticPr fontId="3"/>
  </si>
  <si>
    <t>HG-JR601B</t>
    <phoneticPr fontId="3"/>
  </si>
  <si>
    <t>A-15-001</t>
    <phoneticPr fontId="3"/>
  </si>
  <si>
    <t>変圧器</t>
    <rPh sb="0" eb="3">
      <t>ヘンアツキ</t>
    </rPh>
    <phoneticPr fontId="3"/>
  </si>
  <si>
    <t>10kVA以下</t>
    <rPh sb="5" eb="7">
      <t>イカ</t>
    </rPh>
    <phoneticPr fontId="3"/>
  </si>
  <si>
    <t>油入変圧器、単相、50Hz</t>
    <rPh sb="0" eb="2">
      <t>アブライリ</t>
    </rPh>
    <rPh sb="2" eb="5">
      <t>ヘンアツキ</t>
    </rPh>
    <rPh sb="6" eb="8">
      <t>タンソウ</t>
    </rPh>
    <phoneticPr fontId="3"/>
  </si>
  <si>
    <t>全損失</t>
    <rPh sb="0" eb="1">
      <t>ゼン</t>
    </rPh>
    <rPh sb="1" eb="3">
      <t>ソンシツ</t>
    </rPh>
    <phoneticPr fontId="3"/>
  </si>
  <si>
    <t>三菱電機</t>
    <rPh sb="0" eb="2">
      <t>ミツビシ</t>
    </rPh>
    <rPh sb="2" eb="4">
      <t>デンキ</t>
    </rPh>
    <phoneticPr fontId="3"/>
  </si>
  <si>
    <t>油入変圧器Rシリーズ</t>
    <rPh sb="0" eb="2">
      <t>アブライリ</t>
    </rPh>
    <rPh sb="2" eb="5">
      <t>ヘンアツキ</t>
    </rPh>
    <phoneticPr fontId="3"/>
  </si>
  <si>
    <t>SF-1R</t>
    <phoneticPr fontId="3"/>
  </si>
  <si>
    <t>JISC4304-2013</t>
    <phoneticPr fontId="3"/>
  </si>
  <si>
    <t>JISC4304-2013</t>
    <phoneticPr fontId="3"/>
  </si>
  <si>
    <t>戸谷充宏</t>
  </si>
  <si>
    <t>03-3218-6620</t>
  </si>
  <si>
    <t>Toya.Mitsuhiro@ab.MitsubishiElectric.co.jp</t>
  </si>
  <si>
    <t>トップランナー変圧器2014
第二次トップランナー基準(第二次省エネ判断基準)を満足</t>
    <rPh sb="7" eb="10">
      <t>ヘンアツキ</t>
    </rPh>
    <rPh sb="15" eb="16">
      <t>ダイ</t>
    </rPh>
    <rPh sb="16" eb="18">
      <t>ニジ</t>
    </rPh>
    <rPh sb="25" eb="27">
      <t>キジュン</t>
    </rPh>
    <rPh sb="28" eb="29">
      <t>ダイ</t>
    </rPh>
    <rPh sb="29" eb="31">
      <t>ニジ</t>
    </rPh>
    <rPh sb="31" eb="32">
      <t>ショウ</t>
    </rPh>
    <rPh sb="34" eb="36">
      <t>ハンダン</t>
    </rPh>
    <rPh sb="36" eb="38">
      <t>キジュン</t>
    </rPh>
    <rPh sb="40" eb="42">
      <t>マンゾク</t>
    </rPh>
    <phoneticPr fontId="3"/>
  </si>
  <si>
    <t>油入変圧器、単相、60Hz</t>
    <rPh sb="0" eb="2">
      <t>アブライリ</t>
    </rPh>
    <rPh sb="2" eb="5">
      <t>ヘンアツキ</t>
    </rPh>
    <rPh sb="6" eb="8">
      <t>タンソウ</t>
    </rPh>
    <phoneticPr fontId="3"/>
  </si>
  <si>
    <t>SF-1R</t>
    <phoneticPr fontId="3"/>
  </si>
  <si>
    <t>20kVA以下</t>
    <rPh sb="5" eb="7">
      <t>イカ</t>
    </rPh>
    <phoneticPr fontId="3"/>
  </si>
  <si>
    <t>油入変圧器、三相、50Hz</t>
    <rPh sb="0" eb="2">
      <t>アブライリ</t>
    </rPh>
    <rPh sb="2" eb="5">
      <t>ヘンアツキ</t>
    </rPh>
    <rPh sb="6" eb="8">
      <t>サンソウ</t>
    </rPh>
    <phoneticPr fontId="3"/>
  </si>
  <si>
    <t>RA-3R</t>
    <phoneticPr fontId="3"/>
  </si>
  <si>
    <t>油入変圧器、三相、60Hz</t>
    <rPh sb="0" eb="2">
      <t>アブライリ</t>
    </rPh>
    <rPh sb="2" eb="5">
      <t>ヘンアツキ</t>
    </rPh>
    <rPh sb="6" eb="8">
      <t>サンソウ</t>
    </rPh>
    <phoneticPr fontId="3"/>
  </si>
  <si>
    <t>20kVA 超30kVA以下</t>
    <rPh sb="6" eb="7">
      <t>チョウ</t>
    </rPh>
    <rPh sb="12" eb="14">
      <t>イカ</t>
    </rPh>
    <phoneticPr fontId="3"/>
  </si>
  <si>
    <t>モールド変圧器、単相、50Hz</t>
    <rPh sb="4" eb="7">
      <t>ヘンアツキ</t>
    </rPh>
    <rPh sb="8" eb="10">
      <t>タンソウ</t>
    </rPh>
    <phoneticPr fontId="3"/>
  </si>
  <si>
    <t>モールド変圧器Rシリーズ</t>
    <rPh sb="4" eb="7">
      <t>ヘンアツキ</t>
    </rPh>
    <phoneticPr fontId="3"/>
  </si>
  <si>
    <t>CV-1R</t>
    <phoneticPr fontId="3"/>
  </si>
  <si>
    <t>JISC4306-2013</t>
    <phoneticPr fontId="3"/>
  </si>
  <si>
    <t>A-15-001</t>
    <phoneticPr fontId="3"/>
  </si>
  <si>
    <t>100kVA 超150kVA以下</t>
    <rPh sb="7" eb="8">
      <t>チョウ</t>
    </rPh>
    <rPh sb="14" eb="16">
      <t>イカ</t>
    </rPh>
    <phoneticPr fontId="3"/>
  </si>
  <si>
    <t>モールド変圧器、三相、50Hz</t>
    <rPh sb="4" eb="7">
      <t>ヘンアツキ</t>
    </rPh>
    <rPh sb="8" eb="10">
      <t>サンソウ</t>
    </rPh>
    <phoneticPr fontId="3"/>
  </si>
  <si>
    <t>モールド変圧器EX-αシリーズ</t>
    <rPh sb="4" eb="7">
      <t>ヘンアツキ</t>
    </rPh>
    <phoneticPr fontId="3"/>
  </si>
  <si>
    <t>CV-3A</t>
    <phoneticPr fontId="3"/>
  </si>
  <si>
    <t>JEM1501-2012</t>
    <phoneticPr fontId="3"/>
  </si>
  <si>
    <t>JEC-2200-1995</t>
    <phoneticPr fontId="3"/>
  </si>
  <si>
    <t>アモルファス鉄心を採用したスーパー高効率シリーズ</t>
    <rPh sb="6" eb="8">
      <t>テッシン</t>
    </rPh>
    <rPh sb="9" eb="11">
      <t>サイヨウ</t>
    </rPh>
    <rPh sb="17" eb="20">
      <t>コウコウリツ</t>
    </rPh>
    <phoneticPr fontId="3"/>
  </si>
  <si>
    <t>1000kVA 超1500kVA以下</t>
    <rPh sb="8" eb="9">
      <t>チョウ</t>
    </rPh>
    <rPh sb="16" eb="18">
      <t>イカ</t>
    </rPh>
    <phoneticPr fontId="3"/>
  </si>
  <si>
    <t>JEC-2200-1995</t>
    <phoneticPr fontId="3"/>
  </si>
  <si>
    <t>CV-3A</t>
    <phoneticPr fontId="3"/>
  </si>
  <si>
    <t>1500kVA 超2000kVA以下</t>
    <rPh sb="8" eb="9">
      <t>チョウ</t>
    </rPh>
    <rPh sb="16" eb="18">
      <t>イカ</t>
    </rPh>
    <phoneticPr fontId="3"/>
  </si>
  <si>
    <t>JEM1501-2012</t>
    <phoneticPr fontId="3"/>
  </si>
  <si>
    <t>モールド変圧器、三相、60Hz</t>
    <rPh sb="4" eb="7">
      <t>ヘンアツキ</t>
    </rPh>
    <rPh sb="8" eb="10">
      <t>サンソウ</t>
    </rPh>
    <phoneticPr fontId="3"/>
  </si>
  <si>
    <t>A-14-001</t>
    <phoneticPr fontId="3"/>
  </si>
  <si>
    <t>1.1kW超1.5kW以下</t>
  </si>
  <si>
    <t>50Hz 極数2</t>
    <rPh sb="5" eb="6">
      <t>キョク</t>
    </rPh>
    <rPh sb="6" eb="7">
      <t>スウ</t>
    </rPh>
    <phoneticPr fontId="3"/>
  </si>
  <si>
    <t>%</t>
    <phoneticPr fontId="3"/>
  </si>
  <si>
    <t>高性能省エネモータ
スーパーラインプレミアムシリーズ</t>
    <rPh sb="0" eb="3">
      <t>コウセイノウ</t>
    </rPh>
    <rPh sb="3" eb="4">
      <t>ショウ</t>
    </rPh>
    <phoneticPr fontId="3"/>
  </si>
  <si>
    <t>SF-PR 1.5kW 2P 200V 50Hz</t>
    <phoneticPr fontId="3"/>
  </si>
  <si>
    <t>JISC4034-2-1:2011に準拠</t>
    <rPh sb="18" eb="20">
      <t>ジュンキョ</t>
    </rPh>
    <phoneticPr fontId="3"/>
  </si>
  <si>
    <t>03-3218-6630</t>
  </si>
  <si>
    <t>Yamamoto.Keita@df.MitsubishiElectric.co.jp</t>
  </si>
  <si>
    <t>当社独自の鋼板フレーム採用、コア、ロータ、コイル、ファン部の最新化、最適化を進め、高効率化を達成。</t>
    <rPh sb="0" eb="2">
      <t>トウシャ</t>
    </rPh>
    <rPh sb="2" eb="4">
      <t>ドクジ</t>
    </rPh>
    <rPh sb="5" eb="7">
      <t>コウハン</t>
    </rPh>
    <rPh sb="11" eb="13">
      <t>サイヨウ</t>
    </rPh>
    <rPh sb="28" eb="29">
      <t>ブ</t>
    </rPh>
    <rPh sb="30" eb="32">
      <t>サイシン</t>
    </rPh>
    <rPh sb="32" eb="33">
      <t>カ</t>
    </rPh>
    <rPh sb="34" eb="37">
      <t>サイテキカ</t>
    </rPh>
    <rPh sb="38" eb="39">
      <t>スス</t>
    </rPh>
    <rPh sb="41" eb="44">
      <t>コウコウリツ</t>
    </rPh>
    <rPh sb="44" eb="45">
      <t>カ</t>
    </rPh>
    <rPh sb="46" eb="48">
      <t>タッセイ</t>
    </rPh>
    <phoneticPr fontId="3"/>
  </si>
  <si>
    <t>SF-PRF 1.5kW 2P 200V 50Hz</t>
    <phoneticPr fontId="3"/>
  </si>
  <si>
    <t>A-14-001</t>
    <phoneticPr fontId="3"/>
  </si>
  <si>
    <t>SF-PRV 1.5kW 2P 200V 50Hz</t>
    <phoneticPr fontId="3"/>
  </si>
  <si>
    <t>%</t>
    <phoneticPr fontId="3"/>
  </si>
  <si>
    <t>SF-PRO 1.5kW 2P 200V 50Hz</t>
    <phoneticPr fontId="3"/>
  </si>
  <si>
    <t>SF-PRP 1.5kW 2P 200V 50Hz</t>
    <phoneticPr fontId="3"/>
  </si>
  <si>
    <t>SF-PRB 1.5kW 2P 200V 50Hz</t>
    <phoneticPr fontId="3"/>
  </si>
  <si>
    <t>1.5kW超2.2kW以下</t>
    <phoneticPr fontId="3"/>
  </si>
  <si>
    <t>SF-PR 2.2kW 2P 200V 50Hz</t>
    <phoneticPr fontId="3"/>
  </si>
  <si>
    <t>1.5kW超2.2kW以下</t>
  </si>
  <si>
    <t>SF-PRF 2.2kW 2P 200V 50Hz</t>
    <phoneticPr fontId="3"/>
  </si>
  <si>
    <t>%</t>
    <phoneticPr fontId="3"/>
  </si>
  <si>
    <t>SF-PRV 2.2kW 2P 200V 50Hz</t>
    <phoneticPr fontId="3"/>
  </si>
  <si>
    <t>SF-PRO 2.2kW 2P 200V 50Hz</t>
    <phoneticPr fontId="3"/>
  </si>
  <si>
    <t>SF-PRP 2.2kW 2P 200V 50Hz</t>
    <phoneticPr fontId="3"/>
  </si>
  <si>
    <t>SF-PRB 2.2kW 2P 200V 50Hz</t>
    <phoneticPr fontId="3"/>
  </si>
  <si>
    <t>3.0kW超3.7kW以下</t>
  </si>
  <si>
    <t>SF-PR 3.7kW 2P 200V 50Hz</t>
    <phoneticPr fontId="3"/>
  </si>
  <si>
    <t>SF-PRF 3.7kW 2P 200V 50Hz</t>
    <phoneticPr fontId="3"/>
  </si>
  <si>
    <t>SF-PRV 3.7kW 2P 200V 50Hz</t>
    <phoneticPr fontId="3"/>
  </si>
  <si>
    <t>SF-PRO 3.7kW 2P 200V 50Hz</t>
    <phoneticPr fontId="3"/>
  </si>
  <si>
    <t>SF-PRP 3.7kW 2P 200V 50Hz</t>
    <phoneticPr fontId="3"/>
  </si>
  <si>
    <t>SF-PRB 3.7kW 2P 200V 50Hz</t>
    <phoneticPr fontId="3"/>
  </si>
  <si>
    <t>4.0kW超5.5kW以下</t>
  </si>
  <si>
    <t>SF-PR 5.5kW 2P 200V 50Hz</t>
    <phoneticPr fontId="3"/>
  </si>
  <si>
    <t>SF-PRF 5.5kW 2P 200V 50Hz</t>
    <phoneticPr fontId="3"/>
  </si>
  <si>
    <t>SF-PRV 5.5kW 2P 200V 50Hz</t>
    <phoneticPr fontId="3"/>
  </si>
  <si>
    <t>SF-PRO 5.5kW 2P 200V 50Hz</t>
    <phoneticPr fontId="3"/>
  </si>
  <si>
    <t>SF-PRP 5.5kW 2P 200V 50Hz</t>
    <phoneticPr fontId="3"/>
  </si>
  <si>
    <t>SF-PRB 5.5kW 2P 200V 50Hz</t>
    <phoneticPr fontId="3"/>
  </si>
  <si>
    <t>5.5kW超7.5kW以下</t>
  </si>
  <si>
    <t>SF-PR 7.5kW 2P 200V 50Hz</t>
    <phoneticPr fontId="3"/>
  </si>
  <si>
    <t>SF-PRF 7.5kW 2P 200V 50Hz</t>
    <phoneticPr fontId="3"/>
  </si>
  <si>
    <t>SF-PRV 7.5kW 2P 200V 50Hz</t>
    <phoneticPr fontId="3"/>
  </si>
  <si>
    <t>SF-PRO 7.5kW 2P 200V 50Hz</t>
    <phoneticPr fontId="3"/>
  </si>
  <si>
    <t>SF-PRP 7.5kW 2P 200V 50Hz</t>
    <phoneticPr fontId="3"/>
  </si>
  <si>
    <t>SF-PRB 7.5kW 2P 200V 50Hz</t>
    <phoneticPr fontId="3"/>
  </si>
  <si>
    <t>11.0kW超15.0kW以下</t>
  </si>
  <si>
    <t>SF-PR 15kW 2P 200V 50Hz</t>
    <phoneticPr fontId="3"/>
  </si>
  <si>
    <t>SF-PRF 15kW 2P 200V 50Hz</t>
    <phoneticPr fontId="3"/>
  </si>
  <si>
    <t>SF-PRV 15kW 2P 200V 50Hz</t>
    <phoneticPr fontId="3"/>
  </si>
  <si>
    <t>SF-PRO 15kW 2P 200V 50Hz</t>
    <phoneticPr fontId="3"/>
  </si>
  <si>
    <t>SF-PRP 15kW 2P 200V 50Hz</t>
    <phoneticPr fontId="3"/>
  </si>
  <si>
    <t>SF-PRB 15kW 2P 200V 50Hz</t>
    <phoneticPr fontId="3"/>
  </si>
  <si>
    <t>15.0kW超18.5kW以下</t>
  </si>
  <si>
    <t>SF-PR 18.5kW 2P 200V 50Hz</t>
    <phoneticPr fontId="3"/>
  </si>
  <si>
    <t>SF-PRF 18.5kW 2P 200V 50Hz</t>
    <phoneticPr fontId="3"/>
  </si>
  <si>
    <t>SF-PRV 18.5kW 2P 200V 50Hz</t>
    <phoneticPr fontId="3"/>
  </si>
  <si>
    <t>SF-PRO 18.5kW 2P 200V 50Hz</t>
    <phoneticPr fontId="3"/>
  </si>
  <si>
    <t>SF-PRP 18.5kW 2P 200V 50Hz</t>
    <phoneticPr fontId="3"/>
  </si>
  <si>
    <t>SF-PRB 18.5kW 2P 200V 50Hz</t>
    <phoneticPr fontId="3"/>
  </si>
  <si>
    <t>18.5kW超22.0kW以下</t>
  </si>
  <si>
    <t>SF-PR 22kW 2P 200V 50Hz</t>
    <phoneticPr fontId="3"/>
  </si>
  <si>
    <t>SF-PRF 22kW 2P 200V 50Hz</t>
    <phoneticPr fontId="3"/>
  </si>
  <si>
    <t>SF-PRV 22kW 2P 200V 50Hz</t>
    <phoneticPr fontId="3"/>
  </si>
  <si>
    <t>SF-PRO 22kW 2P 200V 50Hz</t>
    <phoneticPr fontId="3"/>
  </si>
  <si>
    <t>SF-PRP 22kW 2P 200V 50Hz</t>
    <phoneticPr fontId="3"/>
  </si>
  <si>
    <t>SF-PRB 22kW 2P 200V 50Hz</t>
    <phoneticPr fontId="3"/>
  </si>
  <si>
    <t>22.0kW超30.0kW以下</t>
  </si>
  <si>
    <t>SF-PR 30kW 2P 200V 50Hz</t>
    <phoneticPr fontId="3"/>
  </si>
  <si>
    <t>SF-PRF 30kW 2P 200V 50Hz</t>
    <phoneticPr fontId="3"/>
  </si>
  <si>
    <t>SF-PRV 30kW 2P 200V 50Hz</t>
    <phoneticPr fontId="3"/>
  </si>
  <si>
    <t>SF-PRO 30kW 2P 200V 50Hz</t>
    <phoneticPr fontId="3"/>
  </si>
  <si>
    <t>SF-PRP 30kW 2P 200V 50Hz</t>
    <phoneticPr fontId="3"/>
  </si>
  <si>
    <t>SF-PRB 30kW 2P 200V 50Hz</t>
    <phoneticPr fontId="3"/>
  </si>
  <si>
    <t>30.0kW超37.0kW以下</t>
  </si>
  <si>
    <t>SF-PR 37kW 2P 200V 50Hz</t>
    <phoneticPr fontId="3"/>
  </si>
  <si>
    <t>SF-PRF 37kW 2P 200V 50Hz</t>
    <phoneticPr fontId="3"/>
  </si>
  <si>
    <t>SF-PRV 37kW 2P 200V 50Hz</t>
    <phoneticPr fontId="3"/>
  </si>
  <si>
    <t>SF-PRO 37kW 2P 200V 50Hz</t>
    <phoneticPr fontId="3"/>
  </si>
  <si>
    <t>SF-PRP 37kW 2P 200V 50Hz</t>
    <phoneticPr fontId="3"/>
  </si>
  <si>
    <t>SF-PRB 37kW 2P 200V 50Hz</t>
    <phoneticPr fontId="3"/>
  </si>
  <si>
    <t>50Hz 極数4</t>
    <rPh sb="5" eb="6">
      <t>キョク</t>
    </rPh>
    <rPh sb="6" eb="7">
      <t>スウ</t>
    </rPh>
    <phoneticPr fontId="3"/>
  </si>
  <si>
    <t>SF-PR 1.5kW 4P 200V 50Hz</t>
    <phoneticPr fontId="3"/>
  </si>
  <si>
    <t>SF-PRF 1.5kW 4P 200V 50Hz</t>
    <phoneticPr fontId="3"/>
  </si>
  <si>
    <t>SF-PRV 1.5kW 4P 200V 50Hz</t>
    <phoneticPr fontId="3"/>
  </si>
  <si>
    <t>SF-PRO 1.5kW 4P 200V 50Hz</t>
    <phoneticPr fontId="3"/>
  </si>
  <si>
    <t>SF-PRP 1.5kW 4P 200V 50Hz</t>
    <phoneticPr fontId="3"/>
  </si>
  <si>
    <t>SF-PRB 1.5kW 4P 200V 50Hz</t>
    <phoneticPr fontId="3"/>
  </si>
  <si>
    <t>SF-PR-SC1K4P</t>
    <phoneticPr fontId="3"/>
  </si>
  <si>
    <t>7.5kW超11.0kW以下</t>
  </si>
  <si>
    <t>SF-PR 11kW 4P 200V 50Hz</t>
    <phoneticPr fontId="3"/>
  </si>
  <si>
    <t>SF-PRF 11kW 4P 200V 50Hz</t>
    <phoneticPr fontId="3"/>
  </si>
  <si>
    <t>SF-PRV 11kW 4P 200V 50Hz</t>
    <phoneticPr fontId="3"/>
  </si>
  <si>
    <t>SF-PRO 11kW 4P 200V 50Hz</t>
    <phoneticPr fontId="3"/>
  </si>
  <si>
    <t>SF-PRP 11kW 4P 200V 50Hz</t>
    <phoneticPr fontId="3"/>
  </si>
  <si>
    <t>SF-PRB 11kW 4P 200V 50Hz</t>
    <phoneticPr fontId="3"/>
  </si>
  <si>
    <t>SF-PR-SC11K4P</t>
    <phoneticPr fontId="3"/>
  </si>
  <si>
    <t>SF-PR 30kW 4P 200V 50Hz</t>
    <phoneticPr fontId="3"/>
  </si>
  <si>
    <t>SF-PRF 30kW 4P 200V 50Hz</t>
    <phoneticPr fontId="3"/>
  </si>
  <si>
    <t>SF-PRV 30kW 4P 200V 50Hz</t>
    <phoneticPr fontId="3"/>
  </si>
  <si>
    <t>SF-PRO 30kW 4P 200V 50Hz</t>
    <phoneticPr fontId="3"/>
  </si>
  <si>
    <t>SF-PRP 30kW 4P 200V 50Hz</t>
    <phoneticPr fontId="3"/>
  </si>
  <si>
    <t>SF-PRB 30kW 4P 200V 50Hz</t>
    <phoneticPr fontId="3"/>
  </si>
  <si>
    <t>SF-PR-SC30K4P</t>
    <phoneticPr fontId="3"/>
  </si>
  <si>
    <t>SF-PR 37kW 4P 200V 50Hz</t>
    <phoneticPr fontId="3"/>
  </si>
  <si>
    <t>SF-PRF 37kW 4P 200V 50Hz</t>
    <phoneticPr fontId="3"/>
  </si>
  <si>
    <t>SF-PRV 37kW 4P 200V 50Hz</t>
    <phoneticPr fontId="3"/>
  </si>
  <si>
    <t>SF-PRO 37kW 4P 200V 50Hz</t>
    <phoneticPr fontId="3"/>
  </si>
  <si>
    <t>SF-PRP 37kW 4P 200V 50Hz</t>
    <phoneticPr fontId="3"/>
  </si>
  <si>
    <t>SF-PRB 37kW 4P 200V 50Hz</t>
    <phoneticPr fontId="3"/>
  </si>
  <si>
    <t>SF-PR-SC37K4P</t>
    <phoneticPr fontId="3"/>
  </si>
  <si>
    <t>0.75kW以下</t>
  </si>
  <si>
    <t>50Hz 極数6</t>
    <rPh sb="5" eb="6">
      <t>キョク</t>
    </rPh>
    <rPh sb="6" eb="7">
      <t>スウ</t>
    </rPh>
    <phoneticPr fontId="3"/>
  </si>
  <si>
    <t>SF-PR 0.75kW 6P 200V 50Hz</t>
    <phoneticPr fontId="3"/>
  </si>
  <si>
    <t>SF-PRF 0.75kW 6P 200V 50Hz</t>
    <phoneticPr fontId="3"/>
  </si>
  <si>
    <t>SF-PRV 0.75kW 6P 200V 50Hz</t>
    <phoneticPr fontId="3"/>
  </si>
  <si>
    <t>SF-PRO 0.75kW 6P 200V 50Hz</t>
    <phoneticPr fontId="3"/>
  </si>
  <si>
    <t>SF-PRP 0.75kW 6P 200V 50Hz</t>
    <phoneticPr fontId="3"/>
  </si>
  <si>
    <t>SF-PRB 0.75kW 6P 200V 50Hz</t>
    <phoneticPr fontId="3"/>
  </si>
  <si>
    <t>SF-PR 7.5kW 6P 200V 50Hz</t>
    <phoneticPr fontId="3"/>
  </si>
  <si>
    <t>SF-PRF 7.5kW 6P 200V 50Hz</t>
    <phoneticPr fontId="3"/>
  </si>
  <si>
    <t>SF-PRV 7.5kW 6P 200V 50Hz</t>
    <phoneticPr fontId="3"/>
  </si>
  <si>
    <t>SF-PRO 7.5kW 6P 200V 50Hz</t>
    <phoneticPr fontId="3"/>
  </si>
  <si>
    <t>SF-PRP 7.5kW 6P 200V 50Hz</t>
    <phoneticPr fontId="3"/>
  </si>
  <si>
    <t>SF-PRB 7.5kW 6P 200V 50Hz</t>
    <phoneticPr fontId="3"/>
  </si>
  <si>
    <t>A-14-001</t>
    <phoneticPr fontId="3"/>
  </si>
  <si>
    <t>５０Hz 極数４</t>
    <rPh sb="5" eb="7">
      <t>キョクスウ</t>
    </rPh>
    <phoneticPr fontId="3"/>
  </si>
  <si>
    <t>％</t>
    <phoneticPr fontId="3"/>
  </si>
  <si>
    <t>SF-THE3 355kW 4P 400V 50Hz</t>
    <phoneticPr fontId="3"/>
  </si>
  <si>
    <t>03-3218-6630</t>
    <phoneticPr fontId="3"/>
  </si>
  <si>
    <t>Yamamoto.Keita@df.MitsubishiElectric.co.jp</t>
    <phoneticPr fontId="3"/>
  </si>
  <si>
    <t>SF-THE3O 355kW 4P 400V 50Hz</t>
    <phoneticPr fontId="3"/>
  </si>
  <si>
    <t>当社のトップランナーモータ プレミアム効率シリーズは、世界最高水準の高効率・軽量・既設寸法互換の特長を有し、当社標準モータと比較して発生損失を約34％低減しています。2014 年4 月から約2200 台発売し、産業界の省エネに貢献しています。</t>
    <phoneticPr fontId="3"/>
  </si>
  <si>
    <t>SF-TVE3 355kW 4P 400V 50Hz</t>
    <phoneticPr fontId="3"/>
  </si>
  <si>
    <t>SF-TFE3 355kW 4P 400V 50Hz</t>
    <phoneticPr fontId="3"/>
  </si>
  <si>
    <t>CF-THE3 355kW 4P 400V 50Hz</t>
    <phoneticPr fontId="3"/>
  </si>
  <si>
    <t>SF-THE3 375kW 4P 400V 50Hz</t>
    <phoneticPr fontId="3"/>
  </si>
  <si>
    <t>SF-THE3O 375kW 4P 400V 50Hz</t>
    <phoneticPr fontId="3"/>
  </si>
  <si>
    <t>SF-TVE3 375kW 4P 400V 50Hz</t>
    <phoneticPr fontId="3"/>
  </si>
  <si>
    <t>SF-TFE3 375kW 4P 400V 50Hz</t>
    <phoneticPr fontId="3"/>
  </si>
  <si>
    <t>CF-THE3 375kW 4P 400V 50Hz</t>
    <phoneticPr fontId="3"/>
  </si>
  <si>
    <t>５０Hz 極数６</t>
    <rPh sb="5" eb="7">
      <t>キョクスウ</t>
    </rPh>
    <phoneticPr fontId="3"/>
  </si>
  <si>
    <t>SF-THE3 355kW 6P 400V 50Hz</t>
    <phoneticPr fontId="3"/>
  </si>
  <si>
    <t>SF-THE3O 355kW 6P 400V 50Hz</t>
    <phoneticPr fontId="3"/>
  </si>
  <si>
    <t>SF-TVE3 355kW 6P 400V 50Hz</t>
    <phoneticPr fontId="3"/>
  </si>
  <si>
    <t>SF-TFE3 355kW 6P 400V 50Hz</t>
    <phoneticPr fontId="3"/>
  </si>
  <si>
    <t>CF-THE3 355kW 6P 400V 50Hz</t>
    <phoneticPr fontId="3"/>
  </si>
  <si>
    <t>SF-THE3 375kW 6P 400V 50Hz</t>
    <phoneticPr fontId="3"/>
  </si>
  <si>
    <t>SF-THE3O 375kW 6P 400V 50Hz</t>
    <phoneticPr fontId="3"/>
  </si>
  <si>
    <t>SF-TVE3 375kW 6P 400V 50Hz</t>
    <phoneticPr fontId="3"/>
  </si>
  <si>
    <t>SF-TFE3 375kW 6P 400V 50Hz</t>
    <phoneticPr fontId="3"/>
  </si>
  <si>
    <t>CF-THE3 375kW 6P 400V 50Hz</t>
    <phoneticPr fontId="3"/>
  </si>
  <si>
    <t>SF-THE3 110kW 2P 440V 60Hz</t>
    <phoneticPr fontId="3"/>
  </si>
  <si>
    <t>SF-THE3O 110kW 2P 440V 60Hz</t>
    <phoneticPr fontId="3"/>
  </si>
  <si>
    <t>SF-TVE3 110kW 2P 440V 60Hz</t>
    <phoneticPr fontId="3"/>
  </si>
  <si>
    <t>SF-TFE3 110kW 2P 440V 60Hz</t>
    <phoneticPr fontId="3"/>
  </si>
  <si>
    <t>CF-THE3 110kW 2P 440V 60Hz</t>
    <phoneticPr fontId="3"/>
  </si>
  <si>
    <t>SF-THE3 132kW 2P 440V 60Hz</t>
    <phoneticPr fontId="3"/>
  </si>
  <si>
    <t>SF-THE3O 132kW 2P 440V 60Hz</t>
    <phoneticPr fontId="3"/>
  </si>
  <si>
    <t>SF-TVE3 132kW 2P 440V 60Hz</t>
    <phoneticPr fontId="3"/>
  </si>
  <si>
    <t>SF-TFE3 132kW 2P 440V 60Hz</t>
    <phoneticPr fontId="3"/>
  </si>
  <si>
    <t>CF-THE3 132kW 2P 440V 60Hz</t>
    <phoneticPr fontId="3"/>
  </si>
  <si>
    <t>SF-THE3 150kW 2P 440V 60Hz</t>
    <phoneticPr fontId="3"/>
  </si>
  <si>
    <t>SF-THE3O 150kW 2P 440V 60Hz</t>
    <phoneticPr fontId="3"/>
  </si>
  <si>
    <t>SF-TVE3 150kW 2P 440V 60Hz</t>
    <phoneticPr fontId="3"/>
  </si>
  <si>
    <t>SF-TFE3 150kW 2P 440V 60Hz</t>
    <phoneticPr fontId="3"/>
  </si>
  <si>
    <t>CF-THE3 150kW 2P 440V 60Hz</t>
    <phoneticPr fontId="3"/>
  </si>
  <si>
    <t>SF-THE3 160kW 2P 440V 60Hz</t>
    <phoneticPr fontId="3"/>
  </si>
  <si>
    <t>SF-THE3O 160kW 2P 440V 60Hz</t>
    <phoneticPr fontId="3"/>
  </si>
  <si>
    <t>SF-TVE3 160kW 2P 440V 60Hz</t>
    <phoneticPr fontId="3"/>
  </si>
  <si>
    <t>SF-TFE3 160kW 2P 440V 60Hz</t>
    <phoneticPr fontId="3"/>
  </si>
  <si>
    <t>CF-THE3 160kW 2P 440V 60Hz</t>
    <phoneticPr fontId="3"/>
  </si>
  <si>
    <t>SF-THE3 185kW 2P 440V 60Hz</t>
    <phoneticPr fontId="3"/>
  </si>
  <si>
    <t>SF-THE3O 185kW 2P 440V 60Hz</t>
    <phoneticPr fontId="3"/>
  </si>
  <si>
    <t>SF-TVE3 185kW 2P 440V 60Hz</t>
    <phoneticPr fontId="3"/>
  </si>
  <si>
    <t>SF-TFE3 185kW 2P 440V 60Hz</t>
    <phoneticPr fontId="3"/>
  </si>
  <si>
    <t>CF-THE3 185kW 2P 440V 60Hz</t>
    <phoneticPr fontId="3"/>
  </si>
  <si>
    <t>SF-THE3 200kW 2P 440V 60Hz</t>
    <phoneticPr fontId="3"/>
  </si>
  <si>
    <t>SF-THE3O 200kW 2P 440V 60Hz</t>
    <phoneticPr fontId="3"/>
  </si>
  <si>
    <t>SF-TVE3 200kW 2P 440V 60Hz</t>
    <phoneticPr fontId="3"/>
  </si>
  <si>
    <t>SF-TFE3 200kW 2P 440V 60Hz</t>
    <phoneticPr fontId="3"/>
  </si>
  <si>
    <t>CF-THE3 200kW 2P 440V 60Hz</t>
    <phoneticPr fontId="3"/>
  </si>
  <si>
    <t>SF-THE3 220kW 2P 440V 60Hz</t>
    <phoneticPr fontId="3"/>
  </si>
  <si>
    <t>SF-THE3O 220kW 2P 440V 60Hz</t>
    <phoneticPr fontId="3"/>
  </si>
  <si>
    <t>SF-TVE3 220kW 2P 440V 60Hz</t>
    <phoneticPr fontId="3"/>
  </si>
  <si>
    <t>SF-TFE3 220kW 2P 440V 60Hz</t>
    <phoneticPr fontId="3"/>
  </si>
  <si>
    <t>CF-THE3 220kW 2P 440V 60Hz</t>
    <phoneticPr fontId="3"/>
  </si>
  <si>
    <t>SF-THE3 250kW 2P 440V 60Hz</t>
    <phoneticPr fontId="3"/>
  </si>
  <si>
    <t>SF-THE3O 250kW 2P 440V 60Hz</t>
    <phoneticPr fontId="3"/>
  </si>
  <si>
    <t>SF-TVE3 250kW 2P 440V 60Hz</t>
    <phoneticPr fontId="3"/>
  </si>
  <si>
    <t>SF-TFE3 250kW 2P 440V 60Hz</t>
    <phoneticPr fontId="3"/>
  </si>
  <si>
    <t>CF-THE3 250kW 2P 440V 60Hz</t>
    <phoneticPr fontId="3"/>
  </si>
  <si>
    <t>SF-THE3 300kW 2P 440V 60Hz</t>
    <phoneticPr fontId="3"/>
  </si>
  <si>
    <t>SF-THE3O 300kW 2P 440V 60Hz</t>
    <phoneticPr fontId="3"/>
  </si>
  <si>
    <t>SF-TVE3 300kW 2P 440V 60Hz</t>
    <phoneticPr fontId="3"/>
  </si>
  <si>
    <t>SF-TFE3 300kW 2P 440V 60Hz</t>
    <phoneticPr fontId="3"/>
  </si>
  <si>
    <t>CF-THE3 300kW 2P 440V 60Hz</t>
    <phoneticPr fontId="3"/>
  </si>
  <si>
    <t>SF-THE3 315kW 2P 440V 60Hz</t>
    <phoneticPr fontId="3"/>
  </si>
  <si>
    <t>SF-THE3O 315kW 2P 440V 60Hz</t>
    <phoneticPr fontId="3"/>
  </si>
  <si>
    <t>SF-TVE3 315kW 2P 440V 60Hz</t>
    <phoneticPr fontId="3"/>
  </si>
  <si>
    <t>SF-TFE3 315kW 2P 440V 60Hz</t>
    <phoneticPr fontId="3"/>
  </si>
  <si>
    <t>CF-THE3 315kW 2P 440V 60Hz</t>
    <phoneticPr fontId="3"/>
  </si>
  <si>
    <t>SF-THE3 375kW 2P 440V 60Hz</t>
    <phoneticPr fontId="3"/>
  </si>
  <si>
    <t>SF-THE3O 375kW 2P 440V 60Hz</t>
    <phoneticPr fontId="3"/>
  </si>
  <si>
    <t>SF-TVE3 375kW 2P 440V 60Hz</t>
    <phoneticPr fontId="3"/>
  </si>
  <si>
    <t>SF-TFE3 375kW 2P 440V 60Hz</t>
    <phoneticPr fontId="3"/>
  </si>
  <si>
    <t>CF-THE3 375kW 2P 440V 60Hz</t>
    <phoneticPr fontId="3"/>
  </si>
  <si>
    <t>E-01-001</t>
    <phoneticPr fontId="3"/>
  </si>
  <si>
    <t>固体酸化物形燃料電池（SOFC)</t>
    <rPh sb="0" eb="2">
      <t>コタイ</t>
    </rPh>
    <rPh sb="2" eb="5">
      <t>サンカブツ</t>
    </rPh>
    <rPh sb="5" eb="6">
      <t>ガタ</t>
    </rPh>
    <rPh sb="6" eb="8">
      <t>ネンリョウ</t>
    </rPh>
    <rPh sb="8" eb="10">
      <t>デンチ</t>
    </rPh>
    <phoneticPr fontId="3"/>
  </si>
  <si>
    <t>200kW以下</t>
    <rPh sb="5" eb="7">
      <t>イカ</t>
    </rPh>
    <phoneticPr fontId="3"/>
  </si>
  <si>
    <t>-</t>
    <phoneticPr fontId="3"/>
  </si>
  <si>
    <t>%</t>
    <phoneticPr fontId="3"/>
  </si>
  <si>
    <t>Bloom Energy Japan株式会社</t>
    <rPh sb="18" eb="22">
      <t>カブシキガイシャ</t>
    </rPh>
    <phoneticPr fontId="3"/>
  </si>
  <si>
    <t>Bloomエナジーサーバー</t>
    <phoneticPr fontId="3"/>
  </si>
  <si>
    <t>ES5-JA2AJ0</t>
    <phoneticPr fontId="3"/>
  </si>
  <si>
    <t>JISC8841-3:2011及びJISC8842:2013</t>
  </si>
  <si>
    <t>Bloom Energy Japan㈱　事業企画本部</t>
    <rPh sb="20" eb="22">
      <t>ジギョウ</t>
    </rPh>
    <rPh sb="22" eb="26">
      <t>キカクホンブ</t>
    </rPh>
    <phoneticPr fontId="3"/>
  </si>
  <si>
    <t>営業管理部</t>
    <rPh sb="0" eb="2">
      <t>エイギョウ</t>
    </rPh>
    <rPh sb="2" eb="5">
      <t>カンリブ</t>
    </rPh>
    <phoneticPr fontId="3"/>
  </si>
  <si>
    <t>03-6889-2775</t>
    <phoneticPr fontId="3"/>
  </si>
  <si>
    <t>info@bloomenergy.co.jp</t>
    <phoneticPr fontId="3"/>
  </si>
  <si>
    <t>固体酸化物形燃料電池（SOFC)により、高い発電効率を実現。常用発電機としてCO2排出量の削減に貢献するとともに、停電時・災害時も電力供給が可能なバックアップ電源としての機能を併せ持つ。</t>
    <rPh sb="0" eb="2">
      <t>コタイ</t>
    </rPh>
    <rPh sb="2" eb="5">
      <t>サンカブツ</t>
    </rPh>
    <rPh sb="5" eb="6">
      <t>ガタ</t>
    </rPh>
    <rPh sb="6" eb="8">
      <t>ネンリョウ</t>
    </rPh>
    <rPh sb="8" eb="10">
      <t>デンチ</t>
    </rPh>
    <rPh sb="20" eb="21">
      <t>タカ</t>
    </rPh>
    <rPh sb="22" eb="24">
      <t>ハツデン</t>
    </rPh>
    <rPh sb="24" eb="26">
      <t>コウリツ</t>
    </rPh>
    <rPh sb="27" eb="29">
      <t>ジツゲン</t>
    </rPh>
    <rPh sb="30" eb="32">
      <t>ジョウヨウ</t>
    </rPh>
    <rPh sb="32" eb="34">
      <t>ハツデン</t>
    </rPh>
    <rPh sb="34" eb="35">
      <t>キ</t>
    </rPh>
    <rPh sb="57" eb="59">
      <t>テイデン</t>
    </rPh>
    <rPh sb="59" eb="60">
      <t>ジ</t>
    </rPh>
    <rPh sb="61" eb="63">
      <t>サイガイ</t>
    </rPh>
    <rPh sb="63" eb="64">
      <t>ジ</t>
    </rPh>
    <rPh sb="65" eb="67">
      <t>デンリョク</t>
    </rPh>
    <rPh sb="67" eb="69">
      <t>キョウキュウ</t>
    </rPh>
    <rPh sb="70" eb="72">
      <t>カノウ</t>
    </rPh>
    <rPh sb="79" eb="81">
      <t>デンゲン</t>
    </rPh>
    <rPh sb="85" eb="87">
      <t>キノウ</t>
    </rPh>
    <rPh sb="88" eb="89">
      <t>アワ</t>
    </rPh>
    <rPh sb="90" eb="91">
      <t>モ</t>
    </rPh>
    <phoneticPr fontId="3"/>
  </si>
  <si>
    <t>A-17-001</t>
    <phoneticPr fontId="3"/>
  </si>
  <si>
    <t>断熱材（押出法ポリスチレンフォーム）</t>
    <rPh sb="0" eb="3">
      <t>ダンネツザイ</t>
    </rPh>
    <rPh sb="4" eb="5">
      <t>オ</t>
    </rPh>
    <rPh sb="5" eb="6">
      <t>デ</t>
    </rPh>
    <rPh sb="6" eb="7">
      <t>ホウ</t>
    </rPh>
    <phoneticPr fontId="3"/>
  </si>
  <si>
    <t>－</t>
    <phoneticPr fontId="3"/>
  </si>
  <si>
    <t>熱伝導率　　　Ｗ／ｍ・Ｋ</t>
    <rPh sb="0" eb="1">
      <t>ネツ</t>
    </rPh>
    <rPh sb="1" eb="4">
      <t>デンドウリツ</t>
    </rPh>
    <phoneticPr fontId="3"/>
  </si>
  <si>
    <t>１</t>
    <phoneticPr fontId="3"/>
  </si>
  <si>
    <t>ダウ化工株式会社</t>
    <rPh sb="2" eb="4">
      <t>カコウ</t>
    </rPh>
    <rPh sb="4" eb="6">
      <t>カブシキ</t>
    </rPh>
    <rPh sb="6" eb="8">
      <t>カイシャ</t>
    </rPh>
    <phoneticPr fontId="3"/>
  </si>
  <si>
    <t>スタイロフォームＦＧ</t>
    <phoneticPr fontId="3"/>
  </si>
  <si>
    <t>熱伝導率　　　　　０．０２２</t>
    <rPh sb="0" eb="1">
      <t>ネツ</t>
    </rPh>
    <rPh sb="1" eb="4">
      <t>デンドウリツ</t>
    </rPh>
    <phoneticPr fontId="3"/>
  </si>
  <si>
    <t>ＪＩＳＡ９５１１：２００６Ｒ</t>
    <phoneticPr fontId="3"/>
  </si>
  <si>
    <t>技術・開発本部</t>
    <rPh sb="0" eb="2">
      <t>ギジュツ</t>
    </rPh>
    <rPh sb="3" eb="5">
      <t>カイハツ</t>
    </rPh>
    <rPh sb="5" eb="7">
      <t>ホンブ</t>
    </rPh>
    <phoneticPr fontId="3"/>
  </si>
  <si>
    <t>三原　典正</t>
    <rPh sb="0" eb="2">
      <t>ミハラ</t>
    </rPh>
    <rPh sb="3" eb="4">
      <t>テン</t>
    </rPh>
    <rPh sb="4" eb="5">
      <t>タダシ</t>
    </rPh>
    <phoneticPr fontId="3"/>
  </si>
  <si>
    <t>03-5460-2362</t>
    <phoneticPr fontId="3"/>
  </si>
  <si>
    <t>nmihara@dow.com</t>
    <phoneticPr fontId="3"/>
  </si>
  <si>
    <t>スタイロフォームＦＧは熱伝導率が小さい発泡剤や放射低減剤を採用し、また、気泡形状を微細化することなどにより、断熱性能の最高レベルであるＦランク、熱伝導率０．０２２Ｗ／（ｍ・K）を実現しました。</t>
    <rPh sb="11" eb="12">
      <t>ネツ</t>
    </rPh>
    <rPh sb="12" eb="14">
      <t>デンドウ</t>
    </rPh>
    <rPh sb="14" eb="15">
      <t>リツ</t>
    </rPh>
    <rPh sb="16" eb="17">
      <t>チイ</t>
    </rPh>
    <rPh sb="19" eb="21">
      <t>ハッポウ</t>
    </rPh>
    <rPh sb="21" eb="22">
      <t>ザイ</t>
    </rPh>
    <rPh sb="23" eb="25">
      <t>ホウシャ</t>
    </rPh>
    <rPh sb="25" eb="27">
      <t>テイゲン</t>
    </rPh>
    <rPh sb="27" eb="28">
      <t>ザイ</t>
    </rPh>
    <rPh sb="29" eb="31">
      <t>サイヨウ</t>
    </rPh>
    <rPh sb="36" eb="38">
      <t>キホウ</t>
    </rPh>
    <rPh sb="38" eb="40">
      <t>ケイジョウ</t>
    </rPh>
    <rPh sb="41" eb="43">
      <t>ビサイ</t>
    </rPh>
    <rPh sb="43" eb="44">
      <t>カ</t>
    </rPh>
    <rPh sb="54" eb="56">
      <t>ダンネツ</t>
    </rPh>
    <rPh sb="56" eb="58">
      <t>セイノウ</t>
    </rPh>
    <rPh sb="59" eb="61">
      <t>サイコウ</t>
    </rPh>
    <rPh sb="72" eb="73">
      <t>ネツ</t>
    </rPh>
    <rPh sb="73" eb="76">
      <t>デンドウリツ</t>
    </rPh>
    <rPh sb="89" eb="91">
      <t>ジツゲン</t>
    </rPh>
    <phoneticPr fontId="3"/>
  </si>
  <si>
    <t>A-09-001</t>
    <phoneticPr fontId="3"/>
  </si>
  <si>
    <t>株式会社ヒラカワ</t>
    <rPh sb="0" eb="4">
      <t>カブシキガイシャ</t>
    </rPh>
    <phoneticPr fontId="3"/>
  </si>
  <si>
    <t>潜熱回収温水器UltraGas Series</t>
    <rPh sb="0" eb="2">
      <t>センネツ</t>
    </rPh>
    <rPh sb="2" eb="4">
      <t>カイシュウ</t>
    </rPh>
    <rPh sb="4" eb="7">
      <t>オンスイキ</t>
    </rPh>
    <phoneticPr fontId="3"/>
  </si>
  <si>
    <t>UG-350</t>
    <phoneticPr fontId="3"/>
  </si>
  <si>
    <t>ソリューション部</t>
    <rPh sb="7" eb="8">
      <t>ブ</t>
    </rPh>
    <phoneticPr fontId="3"/>
  </si>
  <si>
    <t>06-6458-8682</t>
    <phoneticPr fontId="3"/>
  </si>
  <si>
    <t>http://www.hirakawag.co.jp</t>
  </si>
  <si>
    <t>燃焼ガス中の潜熱を回収することで超高効率で省エネルギーを実現。温水器本体で潜熱回収を行うため腐食の心配がなく、2回路の場合でも効率よく潜熱回収が可能である。プレミックスバーナ搭載によりＮＯｘの排出量も大幅に削減。</t>
    <rPh sb="0" eb="2">
      <t>ネンショウ</t>
    </rPh>
    <rPh sb="4" eb="5">
      <t>チュウ</t>
    </rPh>
    <rPh sb="6" eb="8">
      <t>センネツ</t>
    </rPh>
    <rPh sb="9" eb="11">
      <t>カイシュウ</t>
    </rPh>
    <rPh sb="16" eb="17">
      <t>チョウ</t>
    </rPh>
    <rPh sb="17" eb="20">
      <t>コウコウリツ</t>
    </rPh>
    <rPh sb="21" eb="22">
      <t>ショウ</t>
    </rPh>
    <rPh sb="28" eb="30">
      <t>ジツゲン</t>
    </rPh>
    <rPh sb="31" eb="34">
      <t>オンスイキ</t>
    </rPh>
    <rPh sb="34" eb="36">
      <t>ホンタイ</t>
    </rPh>
    <rPh sb="37" eb="39">
      <t>センネツ</t>
    </rPh>
    <rPh sb="39" eb="41">
      <t>カイシュウ</t>
    </rPh>
    <rPh sb="42" eb="43">
      <t>オコナ</t>
    </rPh>
    <rPh sb="46" eb="48">
      <t>フショク</t>
    </rPh>
    <rPh sb="49" eb="51">
      <t>シンパイ</t>
    </rPh>
    <rPh sb="56" eb="58">
      <t>カイロ</t>
    </rPh>
    <rPh sb="59" eb="61">
      <t>バアイ</t>
    </rPh>
    <rPh sb="63" eb="65">
      <t>コウリツ</t>
    </rPh>
    <rPh sb="67" eb="69">
      <t>センネツ</t>
    </rPh>
    <rPh sb="69" eb="71">
      <t>カイシュウ</t>
    </rPh>
    <rPh sb="72" eb="74">
      <t>カノウ</t>
    </rPh>
    <rPh sb="87" eb="89">
      <t>トウサイ</t>
    </rPh>
    <rPh sb="96" eb="99">
      <t>ハイシュツリョウ</t>
    </rPh>
    <rPh sb="100" eb="102">
      <t>オオハバ</t>
    </rPh>
    <rPh sb="103" eb="105">
      <t>サクゲン</t>
    </rPh>
    <phoneticPr fontId="3"/>
  </si>
  <si>
    <t>A-09-001</t>
    <phoneticPr fontId="3"/>
  </si>
  <si>
    <t>UG-500</t>
    <phoneticPr fontId="3"/>
  </si>
  <si>
    <t>UG-720</t>
    <phoneticPr fontId="3"/>
  </si>
  <si>
    <t>06-6458-8682</t>
  </si>
  <si>
    <t>UG-1000</t>
    <phoneticPr fontId="3"/>
  </si>
  <si>
    <t>2000kW以上</t>
    <rPh sb="6" eb="8">
      <t>イジョウ</t>
    </rPh>
    <phoneticPr fontId="3"/>
  </si>
  <si>
    <t>真空温水ヒータVEC HEATER 大容量対応横型タイプYN Series ガス焚</t>
    <rPh sb="0" eb="2">
      <t>シンクウ</t>
    </rPh>
    <rPh sb="2" eb="4">
      <t>オンスイ</t>
    </rPh>
    <rPh sb="18" eb="21">
      <t>ダイヨウリョウ</t>
    </rPh>
    <rPh sb="21" eb="23">
      <t>タイオウ</t>
    </rPh>
    <rPh sb="23" eb="25">
      <t>ヨコガタ</t>
    </rPh>
    <rPh sb="40" eb="41">
      <t>タ</t>
    </rPh>
    <phoneticPr fontId="3"/>
  </si>
  <si>
    <t>VEC-200YN</t>
    <phoneticPr fontId="3"/>
  </si>
  <si>
    <t>高性能伝熱管により効率が一段と向上。従来の温水ボイラと比べコンパクトな省スペース設計。熱交換部にはステンレス管を採用することで長寿命設計に。低Noxバーナ搭載。</t>
    <rPh sb="0" eb="3">
      <t>コウセイノウ</t>
    </rPh>
    <rPh sb="3" eb="6">
      <t>デンネツカン</t>
    </rPh>
    <rPh sb="9" eb="11">
      <t>コウリツ</t>
    </rPh>
    <rPh sb="12" eb="14">
      <t>イチダン</t>
    </rPh>
    <rPh sb="15" eb="17">
      <t>コウジョウ</t>
    </rPh>
    <rPh sb="18" eb="20">
      <t>ジュウライ</t>
    </rPh>
    <rPh sb="21" eb="23">
      <t>オンスイ</t>
    </rPh>
    <rPh sb="27" eb="28">
      <t>クラ</t>
    </rPh>
    <rPh sb="35" eb="36">
      <t>ショウ</t>
    </rPh>
    <rPh sb="40" eb="42">
      <t>セッケイ</t>
    </rPh>
    <rPh sb="43" eb="46">
      <t>ネツコウカン</t>
    </rPh>
    <rPh sb="46" eb="47">
      <t>ブ</t>
    </rPh>
    <rPh sb="54" eb="55">
      <t>カン</t>
    </rPh>
    <rPh sb="56" eb="58">
      <t>サイヨウ</t>
    </rPh>
    <rPh sb="63" eb="65">
      <t>チョウジュ</t>
    </rPh>
    <rPh sb="65" eb="66">
      <t>イノチ</t>
    </rPh>
    <rPh sb="66" eb="68">
      <t>セッケイ</t>
    </rPh>
    <rPh sb="70" eb="71">
      <t>テイ</t>
    </rPh>
    <rPh sb="77" eb="79">
      <t>トウサイ</t>
    </rPh>
    <phoneticPr fontId="3"/>
  </si>
  <si>
    <t>VEC-250YN</t>
    <phoneticPr fontId="3"/>
  </si>
  <si>
    <t>VEC-300YN</t>
    <phoneticPr fontId="3"/>
  </si>
  <si>
    <t>VEC-350YN</t>
  </si>
  <si>
    <t>VEC-400YN</t>
  </si>
  <si>
    <t>真空温水ヒータVEC HEATER 大容量対応横型タイプYN Series　油焚</t>
    <rPh sb="0" eb="2">
      <t>シンクウ</t>
    </rPh>
    <rPh sb="2" eb="4">
      <t>オンスイ</t>
    </rPh>
    <rPh sb="18" eb="21">
      <t>ダイヨウリョウ</t>
    </rPh>
    <rPh sb="21" eb="23">
      <t>タイオウ</t>
    </rPh>
    <rPh sb="23" eb="25">
      <t>ヨコガタ</t>
    </rPh>
    <rPh sb="38" eb="39">
      <t>アブラ</t>
    </rPh>
    <rPh sb="39" eb="40">
      <t>タ</t>
    </rPh>
    <phoneticPr fontId="3"/>
  </si>
  <si>
    <t>VEC-200YN</t>
    <phoneticPr fontId="3"/>
  </si>
  <si>
    <t>VEC-250YN</t>
    <phoneticPr fontId="3"/>
  </si>
  <si>
    <t>蒸気ボイラ　　　　　　　（貫流ボイラ）</t>
    <rPh sb="0" eb="2">
      <t>ジョウキ</t>
    </rPh>
    <rPh sb="13" eb="15">
      <t>カンリュウ</t>
    </rPh>
    <phoneticPr fontId="3"/>
  </si>
  <si>
    <t>貫流ボイラ　　　　　　HKM Series</t>
    <rPh sb="0" eb="2">
      <t>カンリュウ</t>
    </rPh>
    <phoneticPr fontId="3"/>
  </si>
  <si>
    <t>HKM-750G-F</t>
    <phoneticPr fontId="3"/>
  </si>
  <si>
    <t>フィン付き高性能伝熱管を採用したボイラ本体、及びエコノマイザの採用により高いボイラ効率を実現。低ＮＯｘ、省エネルギーな貫流ボイラ。乾き度99％以上の良質蒸気を得ることが出来る。</t>
    <rPh sb="3" eb="4">
      <t>ツ</t>
    </rPh>
    <rPh sb="5" eb="8">
      <t>コウセイノウ</t>
    </rPh>
    <rPh sb="8" eb="11">
      <t>デンネツカン</t>
    </rPh>
    <rPh sb="12" eb="14">
      <t>サイヨウ</t>
    </rPh>
    <rPh sb="19" eb="21">
      <t>ホンタイ</t>
    </rPh>
    <rPh sb="22" eb="23">
      <t>オヨ</t>
    </rPh>
    <rPh sb="31" eb="33">
      <t>サイヨウ</t>
    </rPh>
    <rPh sb="36" eb="37">
      <t>タカ</t>
    </rPh>
    <rPh sb="41" eb="43">
      <t>コウリツ</t>
    </rPh>
    <rPh sb="44" eb="46">
      <t>ジツゲン</t>
    </rPh>
    <rPh sb="47" eb="48">
      <t>テイ</t>
    </rPh>
    <rPh sb="52" eb="53">
      <t>ショウ</t>
    </rPh>
    <rPh sb="59" eb="61">
      <t>カンリュウ</t>
    </rPh>
    <rPh sb="65" eb="66">
      <t>カワ</t>
    </rPh>
    <rPh sb="67" eb="68">
      <t>ド</t>
    </rPh>
    <rPh sb="71" eb="73">
      <t>イジョウ</t>
    </rPh>
    <rPh sb="74" eb="76">
      <t>リョウシツ</t>
    </rPh>
    <rPh sb="76" eb="78">
      <t>ジョウキ</t>
    </rPh>
    <rPh sb="79" eb="80">
      <t>エ</t>
    </rPh>
    <rPh sb="84" eb="86">
      <t>デキ</t>
    </rPh>
    <phoneticPr fontId="3"/>
  </si>
  <si>
    <t>HKM-1500G-F</t>
    <phoneticPr fontId="3"/>
  </si>
  <si>
    <t>HKM-2000G-F</t>
    <phoneticPr fontId="3"/>
  </si>
  <si>
    <t>ファン付き高性能伝熱管を採用したボイラ本体、及びエコノマイザも採用により高いボイラ効率を実現。低ＮＯｘ、省エネルギーな貫流ボイラ。乾き度99％以上の良質蒸気を得ることが出来る。</t>
    <rPh sb="3" eb="4">
      <t>ツ</t>
    </rPh>
    <rPh sb="5" eb="8">
      <t>コウセイノウ</t>
    </rPh>
    <rPh sb="8" eb="11">
      <t>デンネツカン</t>
    </rPh>
    <rPh sb="12" eb="14">
      <t>サイヨウ</t>
    </rPh>
    <rPh sb="19" eb="21">
      <t>ホンタイ</t>
    </rPh>
    <rPh sb="22" eb="23">
      <t>オヨ</t>
    </rPh>
    <rPh sb="31" eb="33">
      <t>サイヨウ</t>
    </rPh>
    <rPh sb="36" eb="37">
      <t>タカ</t>
    </rPh>
    <rPh sb="41" eb="43">
      <t>コウリツ</t>
    </rPh>
    <rPh sb="44" eb="46">
      <t>ジツゲン</t>
    </rPh>
    <rPh sb="47" eb="48">
      <t>テイ</t>
    </rPh>
    <rPh sb="52" eb="53">
      <t>ショウ</t>
    </rPh>
    <rPh sb="59" eb="61">
      <t>カンリュウ</t>
    </rPh>
    <rPh sb="65" eb="66">
      <t>カワ</t>
    </rPh>
    <rPh sb="67" eb="68">
      <t>ド</t>
    </rPh>
    <rPh sb="71" eb="73">
      <t>イジョウ</t>
    </rPh>
    <rPh sb="74" eb="76">
      <t>リョウシツ</t>
    </rPh>
    <rPh sb="76" eb="78">
      <t>ジョウキ</t>
    </rPh>
    <rPh sb="79" eb="80">
      <t>エ</t>
    </rPh>
    <rPh sb="84" eb="86">
      <t>デキ</t>
    </rPh>
    <phoneticPr fontId="3"/>
  </si>
  <si>
    <t>HKM-2500G-F</t>
    <phoneticPr fontId="3"/>
  </si>
  <si>
    <t>HKM-3000G-F</t>
    <phoneticPr fontId="3"/>
  </si>
  <si>
    <t>蒸気ボイラ　　　　　　　（炉筒煙管ボイラ）</t>
    <rPh sb="0" eb="2">
      <t>ジョウキ</t>
    </rPh>
    <rPh sb="13" eb="17">
      <t>ロトウエンカン</t>
    </rPh>
    <phoneticPr fontId="3"/>
  </si>
  <si>
    <t>高効率　　　　　　　　炉筒煙管ボイラ　　　　　　 MP9600 Series</t>
    <rPh sb="0" eb="3">
      <t>コウコウリツ</t>
    </rPh>
    <rPh sb="11" eb="15">
      <t>ロトウエンカン</t>
    </rPh>
    <phoneticPr fontId="3"/>
  </si>
  <si>
    <t>MP9603</t>
    <phoneticPr fontId="3"/>
  </si>
  <si>
    <t>国内炉筒煙管初の96％という高効率。バーナ部分では押込ファンの回転数制御を行い消費電力の削減も可能。O2トリミング方式により空燃比を最適値に近づけボイラ効率の向上と共に排ガス量の低減にも寄与している。</t>
    <rPh sb="0" eb="2">
      <t>コクナイ</t>
    </rPh>
    <rPh sb="2" eb="4">
      <t>ロトウ</t>
    </rPh>
    <rPh sb="4" eb="6">
      <t>エンカン</t>
    </rPh>
    <rPh sb="6" eb="7">
      <t>ハツ</t>
    </rPh>
    <rPh sb="14" eb="17">
      <t>コウコウリツ</t>
    </rPh>
    <rPh sb="21" eb="23">
      <t>ブブン</t>
    </rPh>
    <rPh sb="25" eb="26">
      <t>オ</t>
    </rPh>
    <rPh sb="26" eb="27">
      <t>コ</t>
    </rPh>
    <rPh sb="31" eb="34">
      <t>カイテンスウ</t>
    </rPh>
    <rPh sb="34" eb="36">
      <t>セイギョ</t>
    </rPh>
    <rPh sb="37" eb="38">
      <t>オコナ</t>
    </rPh>
    <rPh sb="39" eb="41">
      <t>ショウヒ</t>
    </rPh>
    <rPh sb="41" eb="43">
      <t>デンリョク</t>
    </rPh>
    <rPh sb="44" eb="46">
      <t>サクゲン</t>
    </rPh>
    <rPh sb="47" eb="49">
      <t>カノウ</t>
    </rPh>
    <rPh sb="82" eb="83">
      <t>トモ</t>
    </rPh>
    <rPh sb="84" eb="85">
      <t>ハイ</t>
    </rPh>
    <rPh sb="87" eb="88">
      <t>リョウ</t>
    </rPh>
    <rPh sb="89" eb="91">
      <t>テイゲン</t>
    </rPh>
    <rPh sb="93" eb="95">
      <t>キヨ</t>
    </rPh>
    <phoneticPr fontId="3"/>
  </si>
  <si>
    <t>MP9604</t>
  </si>
  <si>
    <t>7200kg/h以上19200kg/h未満</t>
    <rPh sb="8" eb="10">
      <t>イジョウ</t>
    </rPh>
    <rPh sb="19" eb="21">
      <t>ミマン</t>
    </rPh>
    <phoneticPr fontId="3"/>
  </si>
  <si>
    <t>MP9606</t>
    <phoneticPr fontId="3"/>
  </si>
  <si>
    <t>MP9608</t>
    <phoneticPr fontId="3"/>
  </si>
  <si>
    <t>MP9610</t>
    <phoneticPr fontId="3"/>
  </si>
  <si>
    <t>MP9615</t>
    <phoneticPr fontId="3"/>
  </si>
  <si>
    <t>ガス焚小規模炉筒煙管式ボイラ　　　　　　MP MINY Series</t>
    <rPh sb="2" eb="3">
      <t>タ</t>
    </rPh>
    <rPh sb="3" eb="6">
      <t>ショウキボ</t>
    </rPh>
    <rPh sb="6" eb="10">
      <t>ロトウエンカン</t>
    </rPh>
    <rPh sb="10" eb="11">
      <t>シキ</t>
    </rPh>
    <phoneticPr fontId="3"/>
  </si>
  <si>
    <t>MP MINY-600MF（ガス）</t>
    <phoneticPr fontId="3"/>
  </si>
  <si>
    <t>冷態から6～7分で起蒸。蒸気の乾き度は99％以上と良質。ボイラ技士はもちろん、簡単な講習修了者でも取り扱いが可能。ボイラの高性能化と効率良い機器の配置で省スペース設計となっている。</t>
    <rPh sb="0" eb="2">
      <t>レイタイ</t>
    </rPh>
    <rPh sb="7" eb="8">
      <t>フン</t>
    </rPh>
    <rPh sb="9" eb="10">
      <t>オ</t>
    </rPh>
    <rPh sb="10" eb="11">
      <t>ジョウ</t>
    </rPh>
    <rPh sb="12" eb="14">
      <t>ジョウキ</t>
    </rPh>
    <rPh sb="15" eb="16">
      <t>カワ</t>
    </rPh>
    <rPh sb="17" eb="18">
      <t>ド</t>
    </rPh>
    <rPh sb="22" eb="24">
      <t>イジョウ</t>
    </rPh>
    <rPh sb="25" eb="27">
      <t>リョウシツ</t>
    </rPh>
    <rPh sb="31" eb="33">
      <t>ギシ</t>
    </rPh>
    <rPh sb="39" eb="41">
      <t>カンタン</t>
    </rPh>
    <rPh sb="42" eb="44">
      <t>コウシュウ</t>
    </rPh>
    <rPh sb="44" eb="47">
      <t>シュウリョウシャ</t>
    </rPh>
    <rPh sb="49" eb="50">
      <t>ト</t>
    </rPh>
    <rPh sb="51" eb="52">
      <t>アツカ</t>
    </rPh>
    <rPh sb="54" eb="56">
      <t>カノウ</t>
    </rPh>
    <rPh sb="61" eb="65">
      <t>コウセイノウカ</t>
    </rPh>
    <rPh sb="66" eb="68">
      <t>コウリツ</t>
    </rPh>
    <rPh sb="68" eb="69">
      <t>ヨ</t>
    </rPh>
    <rPh sb="70" eb="72">
      <t>キキ</t>
    </rPh>
    <rPh sb="73" eb="75">
      <t>ハイチ</t>
    </rPh>
    <rPh sb="76" eb="77">
      <t>ショウ</t>
    </rPh>
    <rPh sb="81" eb="83">
      <t>セッケイ</t>
    </rPh>
    <phoneticPr fontId="3"/>
  </si>
  <si>
    <t>MP MINY-800F（ガス）</t>
    <phoneticPr fontId="3"/>
  </si>
  <si>
    <t>MP MINY-1000F（ガス）</t>
    <phoneticPr fontId="3"/>
  </si>
  <si>
    <t>MP MINY-1300F（ガス）</t>
    <phoneticPr fontId="3"/>
  </si>
  <si>
    <t>MP MINY-1500F（ガス）</t>
    <phoneticPr fontId="3"/>
  </si>
  <si>
    <t>MP MINY-1700F（ガス）</t>
    <phoneticPr fontId="3"/>
  </si>
  <si>
    <t>油焚小規模炉筒煙管式ボイラ　　　　　　MP MINY Series</t>
    <rPh sb="0" eb="1">
      <t>アブラ</t>
    </rPh>
    <rPh sb="1" eb="2">
      <t>タ</t>
    </rPh>
    <rPh sb="2" eb="5">
      <t>ショウキボ</t>
    </rPh>
    <rPh sb="5" eb="9">
      <t>ロトウエンカン</t>
    </rPh>
    <rPh sb="9" eb="10">
      <t>シキ</t>
    </rPh>
    <phoneticPr fontId="3"/>
  </si>
  <si>
    <t>MP MINY-600MF（油）</t>
    <rPh sb="14" eb="15">
      <t>アブラ</t>
    </rPh>
    <phoneticPr fontId="3"/>
  </si>
  <si>
    <t>MP MINY-800F（油）</t>
    <rPh sb="13" eb="14">
      <t>アブラ</t>
    </rPh>
    <phoneticPr fontId="3"/>
  </si>
  <si>
    <t>MP MINY-1000F（油）</t>
    <rPh sb="14" eb="15">
      <t>アブラ</t>
    </rPh>
    <phoneticPr fontId="3"/>
  </si>
  <si>
    <t>MP MINY-1300F（油）</t>
    <rPh sb="14" eb="15">
      <t>アブラ</t>
    </rPh>
    <phoneticPr fontId="3"/>
  </si>
  <si>
    <t>MP MINY-1500F（油）</t>
    <rPh sb="14" eb="15">
      <t>アブラ</t>
    </rPh>
    <phoneticPr fontId="3"/>
  </si>
  <si>
    <t>MP MINY-1700F（油）</t>
    <rPh sb="14" eb="15">
      <t>アブラ</t>
    </rPh>
    <phoneticPr fontId="3"/>
  </si>
  <si>
    <t>炉筒煙管ボイラ　　　MP-ADWE(F) Series</t>
    <rPh sb="0" eb="4">
      <t>ロトウエンカン</t>
    </rPh>
    <phoneticPr fontId="3"/>
  </si>
  <si>
    <t>MP ADWE-10</t>
    <phoneticPr fontId="3"/>
  </si>
  <si>
    <t>合理的なウェットバック方式を採用した低ＮＯｘ対応ボイラ。エアヒータをつけたADWE型はボイラ効率が一段と高い省エネルギー型。</t>
    <rPh sb="0" eb="3">
      <t>ゴウリテキ</t>
    </rPh>
    <rPh sb="11" eb="13">
      <t>ホウシキ</t>
    </rPh>
    <rPh sb="14" eb="16">
      <t>サイヨウ</t>
    </rPh>
    <rPh sb="18" eb="19">
      <t>テイ</t>
    </rPh>
    <rPh sb="22" eb="24">
      <t>タイオウ</t>
    </rPh>
    <rPh sb="41" eb="42">
      <t>ガタ</t>
    </rPh>
    <rPh sb="46" eb="48">
      <t>コウリツ</t>
    </rPh>
    <rPh sb="49" eb="51">
      <t>イチダン</t>
    </rPh>
    <rPh sb="52" eb="53">
      <t>タカ</t>
    </rPh>
    <rPh sb="54" eb="55">
      <t>ショウ</t>
    </rPh>
    <rPh sb="60" eb="61">
      <t>ガタ</t>
    </rPh>
    <phoneticPr fontId="3"/>
  </si>
  <si>
    <t>MP ADWE-15</t>
    <phoneticPr fontId="3"/>
  </si>
  <si>
    <t>MP ADWE-20</t>
    <phoneticPr fontId="3"/>
  </si>
  <si>
    <t>19200kg/h以上</t>
    <rPh sb="9" eb="11">
      <t>イジョウ</t>
    </rPh>
    <phoneticPr fontId="3"/>
  </si>
  <si>
    <t>MP ADWE-200</t>
    <phoneticPr fontId="3"/>
  </si>
  <si>
    <t>MP ADWF-10</t>
    <phoneticPr fontId="3"/>
  </si>
  <si>
    <t>合理的なウェットバック方式を採用した低ＮＯｘ対応ボイラ。エコノマイザをつけたADWF型はボイラ効率が一段と高い省エネルギー型。</t>
    <rPh sb="0" eb="3">
      <t>ゴウリテキ</t>
    </rPh>
    <rPh sb="11" eb="13">
      <t>ホウシキ</t>
    </rPh>
    <rPh sb="14" eb="16">
      <t>サイヨウ</t>
    </rPh>
    <rPh sb="18" eb="19">
      <t>テイ</t>
    </rPh>
    <rPh sb="22" eb="24">
      <t>タイオウ</t>
    </rPh>
    <rPh sb="42" eb="43">
      <t>ガタ</t>
    </rPh>
    <rPh sb="47" eb="49">
      <t>コウリツ</t>
    </rPh>
    <rPh sb="50" eb="52">
      <t>イチダン</t>
    </rPh>
    <rPh sb="53" eb="54">
      <t>タカ</t>
    </rPh>
    <rPh sb="55" eb="56">
      <t>ショウ</t>
    </rPh>
    <rPh sb="61" eb="62">
      <t>ガタ</t>
    </rPh>
    <phoneticPr fontId="3"/>
  </si>
  <si>
    <t>MP ADWF-15</t>
    <phoneticPr fontId="3"/>
  </si>
  <si>
    <t>MP ADWF-20</t>
    <phoneticPr fontId="3"/>
  </si>
  <si>
    <t>MP ADWF-200</t>
    <phoneticPr fontId="3"/>
  </si>
  <si>
    <t>炉筒煙管ボイラ　　　MP-ADF Series</t>
    <rPh sb="0" eb="4">
      <t>ロトウエンカン</t>
    </rPh>
    <phoneticPr fontId="3"/>
  </si>
  <si>
    <t>MP ADF-250</t>
    <phoneticPr fontId="3"/>
  </si>
  <si>
    <t>大きな炉筒と、合理的な燃焼ガスの流れを追求した燃焼室を採用した低ＮＯｘ対応ボイラ。エコノマイザをつけたADF型はボイラ効率が一段と高い省エネルギー型。</t>
    <rPh sb="0" eb="1">
      <t>オオ</t>
    </rPh>
    <rPh sb="3" eb="5">
      <t>ロトウ</t>
    </rPh>
    <rPh sb="7" eb="10">
      <t>ゴウリテキ</t>
    </rPh>
    <rPh sb="11" eb="13">
      <t>ネンショウ</t>
    </rPh>
    <rPh sb="16" eb="17">
      <t>ナガ</t>
    </rPh>
    <rPh sb="19" eb="21">
      <t>ツイキュウ</t>
    </rPh>
    <rPh sb="23" eb="26">
      <t>ネンショウシツ</t>
    </rPh>
    <rPh sb="27" eb="29">
      <t>サイヨウ</t>
    </rPh>
    <rPh sb="31" eb="32">
      <t>テイ</t>
    </rPh>
    <rPh sb="35" eb="37">
      <t>タイオウ</t>
    </rPh>
    <rPh sb="54" eb="55">
      <t>ガタ</t>
    </rPh>
    <rPh sb="59" eb="61">
      <t>コウリツ</t>
    </rPh>
    <rPh sb="62" eb="64">
      <t>イチダン</t>
    </rPh>
    <rPh sb="65" eb="66">
      <t>タカ</t>
    </rPh>
    <rPh sb="67" eb="68">
      <t>ショウ</t>
    </rPh>
    <rPh sb="73" eb="74">
      <t>ガタ</t>
    </rPh>
    <phoneticPr fontId="3"/>
  </si>
  <si>
    <t>MP ADF-300</t>
    <phoneticPr fontId="3"/>
  </si>
  <si>
    <t>A-12-001</t>
    <phoneticPr fontId="3"/>
  </si>
  <si>
    <t>ダウンライト型
温白色、電球色
配光角60°超</t>
    <rPh sb="6" eb="7">
      <t>カタ</t>
    </rPh>
    <rPh sb="8" eb="9">
      <t>アタタ</t>
    </rPh>
    <rPh sb="9" eb="10">
      <t>シロ</t>
    </rPh>
    <rPh sb="10" eb="11">
      <t>イロ</t>
    </rPh>
    <rPh sb="12" eb="14">
      <t>デンキュウ</t>
    </rPh>
    <rPh sb="14" eb="15">
      <t>イロ</t>
    </rPh>
    <rPh sb="16" eb="17">
      <t>クバ</t>
    </rPh>
    <rPh sb="17" eb="18">
      <t>ヒカリ</t>
    </rPh>
    <rPh sb="18" eb="19">
      <t>カク</t>
    </rPh>
    <rPh sb="22" eb="23">
      <t>チョウ</t>
    </rPh>
    <phoneticPr fontId="3"/>
  </si>
  <si>
    <t>パナソニック（株）</t>
    <rPh sb="7" eb="8">
      <t>カブ</t>
    </rPh>
    <phoneticPr fontId="3"/>
  </si>
  <si>
    <t>ＬＥＤダウンライト
ワンコア（ひと粒）タイプ</t>
    <rPh sb="17" eb="18">
      <t>ツブ</t>
    </rPh>
    <phoneticPr fontId="3"/>
  </si>
  <si>
    <t>NDN06112LE1</t>
    <phoneticPr fontId="3"/>
  </si>
  <si>
    <t>JIS C8105-5：2014</t>
    <phoneticPr fontId="3"/>
  </si>
  <si>
    <t>店舗商品部
営業推進課</t>
    <rPh sb="0" eb="2">
      <t>テンポ</t>
    </rPh>
    <rPh sb="2" eb="4">
      <t>ショウヒン</t>
    </rPh>
    <rPh sb="4" eb="5">
      <t>ブ</t>
    </rPh>
    <rPh sb="6" eb="8">
      <t>エイギョウ</t>
    </rPh>
    <rPh sb="8" eb="10">
      <t>スイシン</t>
    </rPh>
    <rPh sb="10" eb="11">
      <t>カ</t>
    </rPh>
    <phoneticPr fontId="3"/>
  </si>
  <si>
    <t>菅谷　祐一</t>
    <phoneticPr fontId="3"/>
  </si>
  <si>
    <t xml:space="preserve">06-6908-7836 </t>
    <phoneticPr fontId="3"/>
  </si>
  <si>
    <t>sugaya.yuichi@jp.panasonic.com　</t>
    <phoneticPr fontId="3"/>
  </si>
  <si>
    <t>高天井の高照度空間から廊下、トイレなどの小空間まで。
パナソニックのワンコアLEDダウンライトは1000～60形まで豊富にラインアップ。初期の無駄な明るさを抑えることで大幅な省エネを実現。</t>
    <rPh sb="0" eb="1">
      <t>タカ</t>
    </rPh>
    <rPh sb="1" eb="3">
      <t>テンジョウ</t>
    </rPh>
    <rPh sb="4" eb="7">
      <t>コウショウド</t>
    </rPh>
    <rPh sb="7" eb="9">
      <t>クウカン</t>
    </rPh>
    <rPh sb="11" eb="13">
      <t>ロウカ</t>
    </rPh>
    <rPh sb="20" eb="23">
      <t>ショウクウカン</t>
    </rPh>
    <rPh sb="55" eb="56">
      <t>カタチ</t>
    </rPh>
    <rPh sb="58" eb="60">
      <t>ホウフ</t>
    </rPh>
    <rPh sb="68" eb="70">
      <t>ショキ</t>
    </rPh>
    <rPh sb="71" eb="73">
      <t>ムダ</t>
    </rPh>
    <rPh sb="74" eb="75">
      <t>アカ</t>
    </rPh>
    <rPh sb="78" eb="79">
      <t>オサ</t>
    </rPh>
    <rPh sb="84" eb="86">
      <t>オオハバ</t>
    </rPh>
    <rPh sb="87" eb="88">
      <t>ショウ</t>
    </rPh>
    <rPh sb="91" eb="93">
      <t>ジツゲン</t>
    </rPh>
    <phoneticPr fontId="3"/>
  </si>
  <si>
    <t>ダウンライト型
温白色、電球色
配光角30°超60°以下</t>
    <rPh sb="6" eb="7">
      <t>カタ</t>
    </rPh>
    <rPh sb="8" eb="9">
      <t>アタタ</t>
    </rPh>
    <rPh sb="9" eb="10">
      <t>シロ</t>
    </rPh>
    <rPh sb="10" eb="11">
      <t>イロ</t>
    </rPh>
    <rPh sb="12" eb="14">
      <t>デンキュウ</t>
    </rPh>
    <rPh sb="14" eb="15">
      <t>イロ</t>
    </rPh>
    <rPh sb="16" eb="17">
      <t>クバ</t>
    </rPh>
    <rPh sb="17" eb="18">
      <t>ヒカリ</t>
    </rPh>
    <rPh sb="18" eb="19">
      <t>カク</t>
    </rPh>
    <rPh sb="22" eb="23">
      <t>チョウ</t>
    </rPh>
    <rPh sb="26" eb="28">
      <t>イカ</t>
    </rPh>
    <phoneticPr fontId="3"/>
  </si>
  <si>
    <t>NDN06502LE1</t>
    <phoneticPr fontId="3"/>
  </si>
  <si>
    <t>sugaya.yuichi@jp.panasonic.com　</t>
    <phoneticPr fontId="3"/>
  </si>
  <si>
    <t>NDN06512LE1</t>
    <phoneticPr fontId="3"/>
  </si>
  <si>
    <t>菅谷　祐一</t>
    <phoneticPr fontId="3"/>
  </si>
  <si>
    <t>NDN06602LE1</t>
    <phoneticPr fontId="3"/>
  </si>
  <si>
    <t>菅谷　祐一</t>
  </si>
  <si>
    <t xml:space="preserve">06-6908-7836 </t>
  </si>
  <si>
    <t>sugaya.yuichi@jp.panasonic.com　</t>
  </si>
  <si>
    <t>NDN06612LE1</t>
    <phoneticPr fontId="3"/>
  </si>
  <si>
    <t>JIS C8105-5：2014</t>
    <phoneticPr fontId="3"/>
  </si>
  <si>
    <t>XNDN3537SLLZ9</t>
    <phoneticPr fontId="3"/>
  </si>
  <si>
    <t>ダウンライト型
昼光色、昼白色、白色
配光角60°超</t>
    <rPh sb="6" eb="7">
      <t>カタ</t>
    </rPh>
    <rPh sb="8" eb="9">
      <t>ヒル</t>
    </rPh>
    <rPh sb="9" eb="10">
      <t>ヒカリ</t>
    </rPh>
    <rPh sb="10" eb="11">
      <t>ショク</t>
    </rPh>
    <rPh sb="12" eb="13">
      <t>ヒル</t>
    </rPh>
    <rPh sb="13" eb="14">
      <t>シロ</t>
    </rPh>
    <rPh sb="14" eb="15">
      <t>イロ</t>
    </rPh>
    <rPh sb="16" eb="17">
      <t>シロ</t>
    </rPh>
    <rPh sb="17" eb="18">
      <t>イロ</t>
    </rPh>
    <rPh sb="19" eb="20">
      <t>クバ</t>
    </rPh>
    <rPh sb="20" eb="21">
      <t>ヒカリ</t>
    </rPh>
    <rPh sb="21" eb="22">
      <t>カク</t>
    </rPh>
    <rPh sb="25" eb="26">
      <t>チョウ</t>
    </rPh>
    <phoneticPr fontId="3"/>
  </si>
  <si>
    <t>XNDN3537SSLZ9</t>
    <phoneticPr fontId="3"/>
  </si>
  <si>
    <t>XNDN3537SVLZ9</t>
    <phoneticPr fontId="3"/>
  </si>
  <si>
    <t>XNDN3557SLLZ9</t>
    <phoneticPr fontId="3"/>
  </si>
  <si>
    <t>XNDN3557SSLZ9</t>
    <phoneticPr fontId="3"/>
  </si>
  <si>
    <t>XNDN3557SVLZ9</t>
    <phoneticPr fontId="3"/>
  </si>
  <si>
    <t>ダウンライト型
昼光色、昼白色、白色
配光角30°超60°以下</t>
    <rPh sb="6" eb="7">
      <t>カタ</t>
    </rPh>
    <rPh sb="8" eb="9">
      <t>ヒル</t>
    </rPh>
    <rPh sb="9" eb="10">
      <t>ヒカリ</t>
    </rPh>
    <rPh sb="10" eb="11">
      <t>ショク</t>
    </rPh>
    <rPh sb="12" eb="13">
      <t>ヒル</t>
    </rPh>
    <rPh sb="13" eb="14">
      <t>シロ</t>
    </rPh>
    <rPh sb="14" eb="15">
      <t>イロ</t>
    </rPh>
    <rPh sb="16" eb="17">
      <t>シロ</t>
    </rPh>
    <rPh sb="17" eb="18">
      <t>イロ</t>
    </rPh>
    <rPh sb="19" eb="20">
      <t>クバ</t>
    </rPh>
    <rPh sb="20" eb="21">
      <t>ヒカリ</t>
    </rPh>
    <rPh sb="21" eb="22">
      <t>カク</t>
    </rPh>
    <rPh sb="25" eb="26">
      <t>チョウ</t>
    </rPh>
    <rPh sb="29" eb="31">
      <t>イカ</t>
    </rPh>
    <phoneticPr fontId="3"/>
  </si>
  <si>
    <t>XNDN3564SSLZ9</t>
    <phoneticPr fontId="3"/>
  </si>
  <si>
    <t>XNDN3564SVLZ9</t>
    <phoneticPr fontId="3"/>
  </si>
  <si>
    <t>XNDN3567SLLZ9</t>
    <phoneticPr fontId="3"/>
  </si>
  <si>
    <t>JIS C8105-5：2014</t>
    <phoneticPr fontId="3"/>
  </si>
  <si>
    <t>XNDN3567SSLZ9</t>
    <phoneticPr fontId="3"/>
  </si>
  <si>
    <t>XNDN3567SVLZ9</t>
    <phoneticPr fontId="3"/>
  </si>
  <si>
    <t>XNDN5557SLLZ9</t>
    <phoneticPr fontId="3"/>
  </si>
  <si>
    <t>XNDN5557SVLZ9</t>
    <phoneticPr fontId="3"/>
  </si>
  <si>
    <t>XNDN5567SLLZ9</t>
    <phoneticPr fontId="3"/>
  </si>
  <si>
    <t>XNDN5567SSLZ9</t>
    <phoneticPr fontId="3"/>
  </si>
  <si>
    <t>XNDN5567SVLZ9</t>
    <phoneticPr fontId="3"/>
  </si>
  <si>
    <t>lm/W</t>
    <phoneticPr fontId="3"/>
  </si>
  <si>
    <t>XNDN7534SLLZ9</t>
    <phoneticPr fontId="3"/>
  </si>
  <si>
    <t>XNDN7534SSLZ9</t>
    <phoneticPr fontId="3"/>
  </si>
  <si>
    <t>XNDN7534SVLZ9</t>
    <phoneticPr fontId="3"/>
  </si>
  <si>
    <t>XNDN7537SLLZ9</t>
    <phoneticPr fontId="3"/>
  </si>
  <si>
    <t>XNDN7537SSLZ9</t>
    <phoneticPr fontId="3"/>
  </si>
  <si>
    <t>XNDN7537SVLZ9</t>
    <phoneticPr fontId="3"/>
  </si>
  <si>
    <t>XNDN7554SSLZ9</t>
    <phoneticPr fontId="3"/>
  </si>
  <si>
    <t>XNDN7554SVLZ9</t>
    <phoneticPr fontId="3"/>
  </si>
  <si>
    <t>XNDN7557SLLZ9</t>
    <phoneticPr fontId="3"/>
  </si>
  <si>
    <t>XNDN7557SSLZ9</t>
    <phoneticPr fontId="3"/>
  </si>
  <si>
    <t>XNDN7557SVLZ9</t>
    <phoneticPr fontId="3"/>
  </si>
  <si>
    <t>XNDN7564SSLZ9</t>
    <phoneticPr fontId="3"/>
  </si>
  <si>
    <t>XNDN7564SVLZ9</t>
    <phoneticPr fontId="3"/>
  </si>
  <si>
    <t>XNDN7567SLLZ9</t>
    <phoneticPr fontId="3"/>
  </si>
  <si>
    <t>XNDN7567SSLZ9</t>
    <phoneticPr fontId="3"/>
  </si>
  <si>
    <t>XNDN7567SVLZ9</t>
    <phoneticPr fontId="3"/>
  </si>
  <si>
    <t>XNDN7574SSLZ9</t>
    <phoneticPr fontId="3"/>
  </si>
  <si>
    <t>XNDN7574SVLZ9</t>
    <phoneticPr fontId="3"/>
  </si>
  <si>
    <t>XNDN7577SSLZ9</t>
    <phoneticPr fontId="3"/>
  </si>
  <si>
    <t>A-12-001</t>
    <phoneticPr fontId="3"/>
  </si>
  <si>
    <t>XNDN7577SVLZ9</t>
    <phoneticPr fontId="3"/>
  </si>
  <si>
    <t>lm/W</t>
    <phoneticPr fontId="3"/>
  </si>
  <si>
    <t>XNDN9934SLLZ9</t>
    <phoneticPr fontId="3"/>
  </si>
  <si>
    <t>XNDN9934SSLZ9</t>
    <phoneticPr fontId="3"/>
  </si>
  <si>
    <t>XNDN9934SVLZ9</t>
    <phoneticPr fontId="3"/>
  </si>
  <si>
    <t>XNDN9937SLLZ9</t>
    <phoneticPr fontId="3"/>
  </si>
  <si>
    <t>XNDN9937SSLZ9</t>
    <phoneticPr fontId="3"/>
  </si>
  <si>
    <t>XNDN9937SVLZ9</t>
    <phoneticPr fontId="3"/>
  </si>
  <si>
    <t>XNDN9954SLLZ9</t>
    <phoneticPr fontId="3"/>
  </si>
  <si>
    <t>XNDN9954SSLZ9</t>
    <phoneticPr fontId="3"/>
  </si>
  <si>
    <t>XNDN9954SVLZ9</t>
  </si>
  <si>
    <t>XNDN9957SLLZ9</t>
  </si>
  <si>
    <t>XNDN9957SSLZ9</t>
  </si>
  <si>
    <t>XNDN9957SVLZ9</t>
  </si>
  <si>
    <t>XNDN9964SLLZ9</t>
  </si>
  <si>
    <t>XNDN9964SSLZ9</t>
  </si>
  <si>
    <t>XNDN9964SVLZ9</t>
    <phoneticPr fontId="3"/>
  </si>
  <si>
    <t>XNDN9967SLLZ9</t>
    <phoneticPr fontId="3"/>
  </si>
  <si>
    <t>XNDN9967SSLZ9</t>
    <phoneticPr fontId="3"/>
  </si>
  <si>
    <t>XNDN9967SVLZ9</t>
    <phoneticPr fontId="3"/>
  </si>
  <si>
    <t>XNDN9974SLLZ9</t>
    <phoneticPr fontId="3"/>
  </si>
  <si>
    <t>XNDN9974SSLZ9</t>
    <phoneticPr fontId="3"/>
  </si>
  <si>
    <t>XNDN9974SVLZ9</t>
    <phoneticPr fontId="3"/>
  </si>
  <si>
    <t>XNDN9977SLLZ9</t>
    <phoneticPr fontId="3"/>
  </si>
  <si>
    <t>XNDN9977SSLZ9</t>
    <phoneticPr fontId="3"/>
  </si>
  <si>
    <t>XNDN9977SVLZ9</t>
    <phoneticPr fontId="3"/>
  </si>
  <si>
    <t>ガスエンジン
コージェネレーション</t>
    <phoneticPr fontId="3"/>
  </si>
  <si>
    <t>3000kW以上</t>
    <rPh sb="6" eb="8">
      <t>イジョウ</t>
    </rPh>
    <phoneticPr fontId="3"/>
  </si>
  <si>
    <t>川崎重工業株式会社</t>
    <rPh sb="0" eb="2">
      <t>カワサキ</t>
    </rPh>
    <rPh sb="2" eb="4">
      <t>ジュウコウ</t>
    </rPh>
    <rPh sb="4" eb="5">
      <t>ギョウ</t>
    </rPh>
    <rPh sb="5" eb="9">
      <t>カブシキガイシャ</t>
    </rPh>
    <phoneticPr fontId="3"/>
  </si>
  <si>
    <t>カワサキグリーンガスエンジン</t>
    <phoneticPr fontId="3"/>
  </si>
  <si>
    <t>ＫＧ-12-Ｖ</t>
    <phoneticPr fontId="3"/>
  </si>
  <si>
    <t>JISB8122：2009</t>
    <phoneticPr fontId="3"/>
  </si>
  <si>
    <t>ガスタービン・機械カンパニー
エネルギーソリューション本部企画部</t>
    <phoneticPr fontId="3"/>
  </si>
  <si>
    <t>L2-Tech担当者</t>
    <phoneticPr fontId="3"/>
  </si>
  <si>
    <t>03-3435-2533</t>
    <phoneticPr fontId="3"/>
  </si>
  <si>
    <t>http://www.khi.co.jp/cgi-bin/other-q1.cgi?form-type=gasturbine</t>
    <phoneticPr fontId="3"/>
  </si>
  <si>
    <t>天然ガスを燃料とする12気筒のガスエンジンに発電機を組み合わせ、5,200kwの発電が可能な設備です。
当該設備は、発電のみならずガスエンジンから排出される排気ガス、エンジンの冷却に伴い回収した高温水・低温水を利用することにより、蒸気、温水、あるいは冷却水を供給することができ、コージェネレーション設備としても使用できます。その場合の総合効率は最大84.9％となります。
カワサキグリーンガスの特徴は以下の通りです。
1. 世界最高の発電効率49.5%を達成。また部分負荷運転においても高い効率が維持できる。(*注)
2. 排出NOxは200ppm(O2＝0%換算)以下で、優れた環境性能を有する。(*注)
3. 運転範囲は、30～100%と広範囲である。
4. 起動指令から10分以内に100%負荷に到達できるため、急速起動に対応可能である。
　注：燃料ガスを都市ガス13Aとして100％負荷、ISO3046の条件での値です。</t>
    <rPh sb="0" eb="2">
      <t>テンネン</t>
    </rPh>
    <rPh sb="5" eb="7">
      <t>ネンリョウ</t>
    </rPh>
    <rPh sb="12" eb="14">
      <t>キトウ</t>
    </rPh>
    <rPh sb="22" eb="25">
      <t>ハツデンキ</t>
    </rPh>
    <rPh sb="26" eb="27">
      <t>ク</t>
    </rPh>
    <rPh sb="28" eb="29">
      <t>ア</t>
    </rPh>
    <rPh sb="40" eb="42">
      <t>ハツデン</t>
    </rPh>
    <rPh sb="43" eb="45">
      <t>カノウ</t>
    </rPh>
    <rPh sb="46" eb="48">
      <t>セツビ</t>
    </rPh>
    <rPh sb="52" eb="54">
      <t>トウガイ</t>
    </rPh>
    <rPh sb="54" eb="56">
      <t>セツビ</t>
    </rPh>
    <rPh sb="58" eb="60">
      <t>ハツデン</t>
    </rPh>
    <rPh sb="73" eb="75">
      <t>ハイシュツ</t>
    </rPh>
    <rPh sb="78" eb="80">
      <t>ハイキ</t>
    </rPh>
    <rPh sb="115" eb="117">
      <t>ジョウキ</t>
    </rPh>
    <rPh sb="280" eb="282">
      <t>カンザン</t>
    </rPh>
    <rPh sb="283" eb="285">
      <t>イカ</t>
    </rPh>
    <rPh sb="287" eb="288">
      <t>スグ</t>
    </rPh>
    <rPh sb="290" eb="292">
      <t>カンキョウ</t>
    </rPh>
    <rPh sb="292" eb="294">
      <t>セイノウ</t>
    </rPh>
    <rPh sb="295" eb="296">
      <t>ユウ</t>
    </rPh>
    <rPh sb="307" eb="309">
      <t>ウンテン</t>
    </rPh>
    <rPh sb="309" eb="311">
      <t>ハンイ</t>
    </rPh>
    <rPh sb="321" eb="324">
      <t>コウハンイ</t>
    </rPh>
    <rPh sb="332" eb="334">
      <t>キドウ</t>
    </rPh>
    <rPh sb="334" eb="336">
      <t>シレイ</t>
    </rPh>
    <rPh sb="340" eb="341">
      <t>フン</t>
    </rPh>
    <rPh sb="341" eb="343">
      <t>イナイ</t>
    </rPh>
    <rPh sb="348" eb="350">
      <t>フカ</t>
    </rPh>
    <rPh sb="351" eb="353">
      <t>トウタツ</t>
    </rPh>
    <rPh sb="359" eb="361">
      <t>キュウソク</t>
    </rPh>
    <rPh sb="361" eb="363">
      <t>キドウ</t>
    </rPh>
    <rPh sb="364" eb="366">
      <t>タイオウ</t>
    </rPh>
    <rPh sb="366" eb="368">
      <t>カノウ</t>
    </rPh>
    <rPh sb="376" eb="378">
      <t>ネンリョウ</t>
    </rPh>
    <rPh sb="381" eb="383">
      <t>トシ</t>
    </rPh>
    <rPh sb="395" eb="397">
      <t>フカ</t>
    </rPh>
    <rPh sb="406" eb="408">
      <t>ジョウケン</t>
    </rPh>
    <rPh sb="410" eb="411">
      <t>アタイ</t>
    </rPh>
    <phoneticPr fontId="3"/>
  </si>
  <si>
    <t>ガスタービン・機械カンパニー
エネルギーソリューション本部企画部</t>
  </si>
  <si>
    <t>L2-Tech担当者</t>
  </si>
  <si>
    <t>03-3435-2533</t>
  </si>
  <si>
    <t>http://www.khi.co.jp/cgi-bin/other-q1.cgi?form-type=gasturbine</t>
  </si>
  <si>
    <t>天然ガスを燃料とする12気筒のガスエンジンに発電機を組み合わせ、5,000kwの発電が可能な設備です。
当該設備は、発電のみならずガスエンジンから排出される排気ガス、エンジンの冷却に伴い回収した高温水・低温水を利用することにより、蒸気、温水、あるいは冷却水を供給することができ、コージェネレーション設備としても使用できます。その場合の総合効率は最大85％となります。
カワサキグリーンガスの特徴は以下の通りです。
1. 世界最高の発電効率49.5%を達成。また部分負荷運転においても高い効率が維持できる。(*注)
2. 排出NOxは200ppm(O2＝0%換算)以下で、優れた環境性能を有する。(*注)
3. 運転範囲は、30～100%と広範囲である。
4. 起動指令から10分以内に100%負荷に到達できるため、急速起動に対応可能である。
　注：燃料ガスを都市ガス13Aとして100％負荷、ISO3046の条件での値です。</t>
    <rPh sb="0" eb="2">
      <t>テンネン</t>
    </rPh>
    <rPh sb="5" eb="7">
      <t>ネンリョウ</t>
    </rPh>
    <rPh sb="12" eb="14">
      <t>キトウ</t>
    </rPh>
    <rPh sb="22" eb="25">
      <t>ハツデンキ</t>
    </rPh>
    <rPh sb="26" eb="27">
      <t>ク</t>
    </rPh>
    <rPh sb="28" eb="29">
      <t>ア</t>
    </rPh>
    <rPh sb="40" eb="42">
      <t>ハツデン</t>
    </rPh>
    <rPh sb="43" eb="45">
      <t>カノウ</t>
    </rPh>
    <rPh sb="46" eb="48">
      <t>セツビ</t>
    </rPh>
    <rPh sb="52" eb="54">
      <t>トウガイ</t>
    </rPh>
    <rPh sb="54" eb="56">
      <t>セツビ</t>
    </rPh>
    <rPh sb="58" eb="60">
      <t>ハツデン</t>
    </rPh>
    <rPh sb="73" eb="75">
      <t>ハイシュツ</t>
    </rPh>
    <rPh sb="78" eb="80">
      <t>ハイキ</t>
    </rPh>
    <rPh sb="115" eb="117">
      <t>ジョウキ</t>
    </rPh>
    <rPh sb="278" eb="280">
      <t>カンザン</t>
    </rPh>
    <rPh sb="281" eb="283">
      <t>イカ</t>
    </rPh>
    <rPh sb="285" eb="286">
      <t>スグ</t>
    </rPh>
    <rPh sb="288" eb="290">
      <t>カンキョウ</t>
    </rPh>
    <rPh sb="290" eb="292">
      <t>セイノウ</t>
    </rPh>
    <rPh sb="293" eb="294">
      <t>ユウ</t>
    </rPh>
    <rPh sb="305" eb="307">
      <t>ウンテン</t>
    </rPh>
    <rPh sb="307" eb="309">
      <t>ハンイ</t>
    </rPh>
    <rPh sb="319" eb="322">
      <t>コウハンイ</t>
    </rPh>
    <rPh sb="330" eb="332">
      <t>キドウ</t>
    </rPh>
    <rPh sb="332" eb="334">
      <t>シレイ</t>
    </rPh>
    <rPh sb="338" eb="339">
      <t>フン</t>
    </rPh>
    <rPh sb="339" eb="341">
      <t>イナイ</t>
    </rPh>
    <rPh sb="346" eb="348">
      <t>フカ</t>
    </rPh>
    <rPh sb="349" eb="351">
      <t>トウタツ</t>
    </rPh>
    <rPh sb="357" eb="359">
      <t>キュウソク</t>
    </rPh>
    <rPh sb="359" eb="361">
      <t>キドウ</t>
    </rPh>
    <rPh sb="362" eb="364">
      <t>タイオウ</t>
    </rPh>
    <rPh sb="364" eb="366">
      <t>カノウ</t>
    </rPh>
    <rPh sb="374" eb="376">
      <t>ネンリョウ</t>
    </rPh>
    <rPh sb="379" eb="381">
      <t>トシ</t>
    </rPh>
    <rPh sb="393" eb="395">
      <t>フカ</t>
    </rPh>
    <rPh sb="404" eb="406">
      <t>ジョウケン</t>
    </rPh>
    <rPh sb="408" eb="409">
      <t>アタイ</t>
    </rPh>
    <phoneticPr fontId="3"/>
  </si>
  <si>
    <t>ＫＧ-18-Ｖ</t>
    <phoneticPr fontId="3"/>
  </si>
  <si>
    <t>天然ガスを燃料とする18気筒のガスエンジンに発電機を組み合わせ、7,800kwの発電が可能な設備です。
当該設備は、発電のみならずガスエンジンから排出される排気ガス、エンジンの冷却に伴い回収した高温水・低温水を利用することにより、蒸気、温水、あるいは冷却水を供給することができ、コージェネレーション設備としても使用できます。その場合の総合効率は最大84.9％となります。
カワサキグリーンガスの特徴は以下の通りです。
1. 世界最高の発電効率49.5%を達成。また部分負荷運転においても高い効率が維持できる。(*注)
2. 排出NOxは200ppm(O2＝0%換算)以下で、優れた環境性能を有する。(*注)
3. 運転範囲は、30～100%と広範囲である。
4. 起動指令から10分以内に100%負荷に到達できるため、急速起動に対応可能である。
　注：燃料ガスを都市ガス13Aとして100％負荷、ISO3046の条件での値です。</t>
    <rPh sb="0" eb="2">
      <t>テンネン</t>
    </rPh>
    <rPh sb="5" eb="7">
      <t>ネンリョウ</t>
    </rPh>
    <rPh sb="12" eb="14">
      <t>キトウ</t>
    </rPh>
    <rPh sb="22" eb="25">
      <t>ハツデンキ</t>
    </rPh>
    <rPh sb="26" eb="27">
      <t>ク</t>
    </rPh>
    <rPh sb="28" eb="29">
      <t>ア</t>
    </rPh>
    <rPh sb="40" eb="42">
      <t>ハツデン</t>
    </rPh>
    <rPh sb="43" eb="45">
      <t>カノウ</t>
    </rPh>
    <rPh sb="46" eb="48">
      <t>セツビ</t>
    </rPh>
    <rPh sb="52" eb="54">
      <t>トウガイ</t>
    </rPh>
    <rPh sb="54" eb="56">
      <t>セツビ</t>
    </rPh>
    <rPh sb="58" eb="60">
      <t>ハツデン</t>
    </rPh>
    <rPh sb="73" eb="75">
      <t>ハイシュツ</t>
    </rPh>
    <rPh sb="78" eb="80">
      <t>ハイキ</t>
    </rPh>
    <rPh sb="115" eb="117">
      <t>ジョウキ</t>
    </rPh>
    <rPh sb="280" eb="282">
      <t>カンザン</t>
    </rPh>
    <rPh sb="283" eb="285">
      <t>イカ</t>
    </rPh>
    <rPh sb="287" eb="288">
      <t>スグ</t>
    </rPh>
    <rPh sb="290" eb="292">
      <t>カンキョウ</t>
    </rPh>
    <rPh sb="292" eb="294">
      <t>セイノウ</t>
    </rPh>
    <rPh sb="295" eb="296">
      <t>ユウ</t>
    </rPh>
    <rPh sb="307" eb="309">
      <t>ウンテン</t>
    </rPh>
    <rPh sb="309" eb="311">
      <t>ハンイ</t>
    </rPh>
    <rPh sb="321" eb="324">
      <t>コウハンイ</t>
    </rPh>
    <rPh sb="332" eb="334">
      <t>キドウ</t>
    </rPh>
    <rPh sb="334" eb="336">
      <t>シレイ</t>
    </rPh>
    <rPh sb="340" eb="341">
      <t>フン</t>
    </rPh>
    <rPh sb="341" eb="343">
      <t>イナイ</t>
    </rPh>
    <rPh sb="348" eb="350">
      <t>フカ</t>
    </rPh>
    <rPh sb="351" eb="353">
      <t>トウタツ</t>
    </rPh>
    <rPh sb="359" eb="361">
      <t>キュウソク</t>
    </rPh>
    <rPh sb="361" eb="363">
      <t>キドウ</t>
    </rPh>
    <rPh sb="364" eb="366">
      <t>タイオウ</t>
    </rPh>
    <rPh sb="366" eb="368">
      <t>カノウ</t>
    </rPh>
    <rPh sb="376" eb="378">
      <t>ネンリョウ</t>
    </rPh>
    <rPh sb="381" eb="383">
      <t>トシ</t>
    </rPh>
    <rPh sb="395" eb="397">
      <t>フカ</t>
    </rPh>
    <rPh sb="406" eb="408">
      <t>ジョウケン</t>
    </rPh>
    <rPh sb="410" eb="411">
      <t>アタイ</t>
    </rPh>
    <phoneticPr fontId="3"/>
  </si>
  <si>
    <t>天然ガスを燃料とする18気筒のガスエンジンに発電機を組み合わせ、7,500kwの発電が可能な設備です。
当該設備は、発電のみならずガスエンジンから排出される排気ガス、エンジンの冷却に伴い回収した高温水・低温水を利用することにより、蒸気、温水、あるいは冷却水を供給することができ、コージェネレーション設備としても使用できます。その場合の総合効率は最大85％となります。
カワサキグリーンガスの特徴は以下の通りです。
1. 世界最高の発電効率49.5%を達成。また部分負荷運転においても高い効率が維持できる。(*注)
2. 排出NOxは200ppm(O2＝0%換算)以下で、優れた環境性能を有する。(*注)
3. 運転範囲は、30～100%と広範囲である。
4. 起動指令から10分以内に100%負荷に到達できるため、急速起動に対応可能である。
　注：燃料ガスを都市ガス13Aとして100％負荷、ISO3046の条件での値です。</t>
    <rPh sb="0" eb="2">
      <t>テンネン</t>
    </rPh>
    <rPh sb="5" eb="7">
      <t>ネンリョウ</t>
    </rPh>
    <rPh sb="12" eb="14">
      <t>キトウ</t>
    </rPh>
    <rPh sb="22" eb="25">
      <t>ハツデンキ</t>
    </rPh>
    <rPh sb="26" eb="27">
      <t>ク</t>
    </rPh>
    <rPh sb="28" eb="29">
      <t>ア</t>
    </rPh>
    <rPh sb="40" eb="42">
      <t>ハツデン</t>
    </rPh>
    <rPh sb="43" eb="45">
      <t>カノウ</t>
    </rPh>
    <rPh sb="46" eb="48">
      <t>セツビ</t>
    </rPh>
    <rPh sb="52" eb="54">
      <t>トウガイ</t>
    </rPh>
    <rPh sb="54" eb="56">
      <t>セツビ</t>
    </rPh>
    <rPh sb="58" eb="60">
      <t>ハツデン</t>
    </rPh>
    <rPh sb="73" eb="75">
      <t>ハイシュツ</t>
    </rPh>
    <rPh sb="78" eb="80">
      <t>ハイキ</t>
    </rPh>
    <rPh sb="115" eb="117">
      <t>ジョウキ</t>
    </rPh>
    <rPh sb="278" eb="280">
      <t>カンザン</t>
    </rPh>
    <rPh sb="281" eb="283">
      <t>イカ</t>
    </rPh>
    <rPh sb="285" eb="286">
      <t>スグ</t>
    </rPh>
    <rPh sb="288" eb="290">
      <t>カンキョウ</t>
    </rPh>
    <rPh sb="290" eb="292">
      <t>セイノウ</t>
    </rPh>
    <rPh sb="293" eb="294">
      <t>ユウ</t>
    </rPh>
    <rPh sb="305" eb="307">
      <t>ウンテン</t>
    </rPh>
    <rPh sb="307" eb="309">
      <t>ハンイ</t>
    </rPh>
    <rPh sb="319" eb="322">
      <t>コウハンイ</t>
    </rPh>
    <rPh sb="330" eb="332">
      <t>キドウ</t>
    </rPh>
    <rPh sb="332" eb="334">
      <t>シレイ</t>
    </rPh>
    <rPh sb="338" eb="339">
      <t>フン</t>
    </rPh>
    <rPh sb="339" eb="341">
      <t>イナイ</t>
    </rPh>
    <rPh sb="346" eb="348">
      <t>フカ</t>
    </rPh>
    <rPh sb="349" eb="351">
      <t>トウタツ</t>
    </rPh>
    <rPh sb="357" eb="359">
      <t>キュウソク</t>
    </rPh>
    <rPh sb="359" eb="361">
      <t>キドウ</t>
    </rPh>
    <rPh sb="362" eb="364">
      <t>タイオウ</t>
    </rPh>
    <rPh sb="364" eb="366">
      <t>カノウ</t>
    </rPh>
    <rPh sb="374" eb="376">
      <t>ネンリョウ</t>
    </rPh>
    <rPh sb="379" eb="381">
      <t>トシ</t>
    </rPh>
    <rPh sb="393" eb="395">
      <t>フカ</t>
    </rPh>
    <rPh sb="404" eb="406">
      <t>ジョウケン</t>
    </rPh>
    <rPh sb="408" eb="409">
      <t>アタイ</t>
    </rPh>
    <phoneticPr fontId="3"/>
  </si>
  <si>
    <t>A-10-002</t>
    <phoneticPr fontId="3"/>
  </si>
  <si>
    <t>ガスタービン
コージェネレーション</t>
    <phoneticPr fontId="3"/>
  </si>
  <si>
    <t>1000kW超
2000kW以下</t>
    <rPh sb="6" eb="7">
      <t>チョウ</t>
    </rPh>
    <rPh sb="14" eb="16">
      <t>イカ</t>
    </rPh>
    <phoneticPr fontId="3"/>
  </si>
  <si>
    <t>川崎重工業
株式会社</t>
    <rPh sb="0" eb="2">
      <t>カワサキ</t>
    </rPh>
    <rPh sb="2" eb="5">
      <t>ジュウコウギョウ</t>
    </rPh>
    <rPh sb="6" eb="10">
      <t>カブシキガイシャ</t>
    </rPh>
    <phoneticPr fontId="3"/>
  </si>
  <si>
    <t>ｶﾜｻｷｶﾞｽﾀｰﾋﾞﾝｺｰｼﾞｪﾈﾚｰｼｮﾝｼｽﾃﾑ</t>
    <phoneticPr fontId="3"/>
  </si>
  <si>
    <t>PUC17D</t>
    <phoneticPr fontId="3"/>
  </si>
  <si>
    <t>JISB8122:2009</t>
    <phoneticPr fontId="3"/>
  </si>
  <si>
    <t>自社開発の産業用ガスタービンに発電機及び排熱回収ボイラなどを組み合わせたガスタービンコージェネレーションシステムです。クラス最高レベルの効率とNOx値を達成しています。</t>
    <phoneticPr fontId="3"/>
  </si>
  <si>
    <t>ｶﾜｻｷｶﾞｽﾀｰﾋﾞﾝｺｰｼﾞｪﾈﾚｰｼｮﾝｼｽﾃﾑ</t>
  </si>
  <si>
    <t>2000KW超3000KW以下</t>
    <rPh sb="6" eb="7">
      <t>チョウ</t>
    </rPh>
    <rPh sb="13" eb="15">
      <t>イカ</t>
    </rPh>
    <phoneticPr fontId="3"/>
  </si>
  <si>
    <t>川崎重工業株式会社</t>
    <rPh sb="0" eb="2">
      <t>カワサキ</t>
    </rPh>
    <rPh sb="2" eb="5">
      <t>ジュウコウギョウ</t>
    </rPh>
    <rPh sb="5" eb="7">
      <t>カブシキ</t>
    </rPh>
    <rPh sb="7" eb="9">
      <t>カイシャ</t>
    </rPh>
    <phoneticPr fontId="3"/>
  </si>
  <si>
    <t>PUC30D</t>
    <phoneticPr fontId="3"/>
  </si>
  <si>
    <t>A-01-002</t>
    <phoneticPr fontId="3"/>
  </si>
  <si>
    <t>7000kW超
10000kW以下</t>
    <rPh sb="6" eb="7">
      <t>チョウ</t>
    </rPh>
    <rPh sb="15" eb="17">
      <t>イカ</t>
    </rPh>
    <phoneticPr fontId="3"/>
  </si>
  <si>
    <t>PUC80D</t>
    <phoneticPr fontId="3"/>
  </si>
  <si>
    <t>10000kW超40000kW以下</t>
    <rPh sb="7" eb="8">
      <t>チョウ</t>
    </rPh>
    <rPh sb="15" eb="17">
      <t>イカ</t>
    </rPh>
    <phoneticPr fontId="3"/>
  </si>
  <si>
    <t>PUC300D</t>
    <phoneticPr fontId="3"/>
  </si>
  <si>
    <t>A-11-003</t>
    <phoneticPr fontId="3"/>
  </si>
  <si>
    <t>冷凍冷蔵倉庫用自然冷媒冷凍機</t>
    <rPh sb="0" eb="2">
      <t>レイトウ</t>
    </rPh>
    <rPh sb="2" eb="4">
      <t>レイゾウ</t>
    </rPh>
    <rPh sb="4" eb="7">
      <t>ソウコヨウ</t>
    </rPh>
    <rPh sb="7" eb="9">
      <t>シゼン</t>
    </rPh>
    <rPh sb="9" eb="11">
      <t>レイバイ</t>
    </rPh>
    <rPh sb="11" eb="14">
      <t>レイトウキ</t>
    </rPh>
    <phoneticPr fontId="3"/>
  </si>
  <si>
    <t>50kw超　150kw以下</t>
    <rPh sb="4" eb="5">
      <t>チョウ</t>
    </rPh>
    <rPh sb="11" eb="13">
      <t>イカ</t>
    </rPh>
    <phoneticPr fontId="3"/>
  </si>
  <si>
    <t>庫内温度　　　　-40℃超　-20℃以下</t>
    <rPh sb="0" eb="1">
      <t>ナイ</t>
    </rPh>
    <rPh sb="1" eb="3">
      <t>オンド</t>
    </rPh>
    <rPh sb="11" eb="12">
      <t>チョウ</t>
    </rPh>
    <rPh sb="17" eb="19">
      <t>イカ</t>
    </rPh>
    <phoneticPr fontId="3"/>
  </si>
  <si>
    <t>三菱重工冷熱　　　　株式会社</t>
    <rPh sb="0" eb="2">
      <t>ミツビシ</t>
    </rPh>
    <rPh sb="2" eb="4">
      <t>ジュウコウ</t>
    </rPh>
    <rPh sb="4" eb="6">
      <t>レイネツ</t>
    </rPh>
    <rPh sb="10" eb="14">
      <t>カブシキガイシャ</t>
    </rPh>
    <phoneticPr fontId="3"/>
  </si>
  <si>
    <t>C-LTSシリーズ</t>
    <phoneticPr fontId="3"/>
  </si>
  <si>
    <t>C-LTS-N240F-Wi</t>
    <phoneticPr fontId="3"/>
  </si>
  <si>
    <t>プラント営業部</t>
    <rPh sb="4" eb="6">
      <t>エイギョウ</t>
    </rPh>
    <rPh sb="6" eb="7">
      <t>ブ</t>
    </rPh>
    <phoneticPr fontId="3"/>
  </si>
  <si>
    <t>杉山　清隆</t>
    <rPh sb="0" eb="2">
      <t>スギヤマ</t>
    </rPh>
    <rPh sb="3" eb="5">
      <t>キヨタカ</t>
    </rPh>
    <phoneticPr fontId="3"/>
  </si>
  <si>
    <t>二酸化炭素をカスケードコンデンサでアンモニアにより冷却凝縮し、液ポンプにより負荷側へ二次冷媒として供給する。供給された二酸化炭素の蒸発線熱を利用し負荷側を冷却する。自然冷媒を高効率かつ安全に利用することで高い省エネ性と環境負荷の低減を実現する。</t>
    <rPh sb="0" eb="3">
      <t>ニサンカ</t>
    </rPh>
    <rPh sb="3" eb="5">
      <t>タンソ</t>
    </rPh>
    <rPh sb="25" eb="27">
      <t>レイキャク</t>
    </rPh>
    <rPh sb="27" eb="29">
      <t>ギョウシュク</t>
    </rPh>
    <rPh sb="31" eb="32">
      <t>エキ</t>
    </rPh>
    <rPh sb="38" eb="40">
      <t>フカ</t>
    </rPh>
    <rPh sb="40" eb="41">
      <t>ガワ</t>
    </rPh>
    <rPh sb="49" eb="51">
      <t>キョウキュウ</t>
    </rPh>
    <rPh sb="54" eb="56">
      <t>キョウキュウ</t>
    </rPh>
    <rPh sb="59" eb="62">
      <t>ニサンカ</t>
    </rPh>
    <rPh sb="62" eb="64">
      <t>タンソ</t>
    </rPh>
    <rPh sb="65" eb="67">
      <t>ジョウハツ</t>
    </rPh>
    <rPh sb="67" eb="68">
      <t>セン</t>
    </rPh>
    <rPh sb="68" eb="69">
      <t>ネツ</t>
    </rPh>
    <rPh sb="70" eb="72">
      <t>リヨウ</t>
    </rPh>
    <rPh sb="73" eb="75">
      <t>フカ</t>
    </rPh>
    <rPh sb="75" eb="76">
      <t>ガワ</t>
    </rPh>
    <rPh sb="77" eb="79">
      <t>レイキャク</t>
    </rPh>
    <rPh sb="82" eb="84">
      <t>シゼン</t>
    </rPh>
    <rPh sb="84" eb="86">
      <t>レイバイ</t>
    </rPh>
    <rPh sb="87" eb="90">
      <t>コウコウリツ</t>
    </rPh>
    <rPh sb="92" eb="94">
      <t>アンゼン</t>
    </rPh>
    <rPh sb="95" eb="97">
      <t>リヨウ</t>
    </rPh>
    <rPh sb="102" eb="103">
      <t>タカ</t>
    </rPh>
    <rPh sb="104" eb="105">
      <t>ショウ</t>
    </rPh>
    <rPh sb="107" eb="108">
      <t>セイ</t>
    </rPh>
    <rPh sb="109" eb="111">
      <t>カンキョウ</t>
    </rPh>
    <rPh sb="111" eb="113">
      <t>フカ</t>
    </rPh>
    <rPh sb="114" eb="116">
      <t>テイゲン</t>
    </rPh>
    <rPh sb="117" eb="119">
      <t>ジツゲン</t>
    </rPh>
    <phoneticPr fontId="3"/>
  </si>
  <si>
    <t>C-LTS-N240F-WPi</t>
    <phoneticPr fontId="3"/>
  </si>
  <si>
    <t>×</t>
    <phoneticPr fontId="3"/>
  </si>
  <si>
    <t>046-272-3025</t>
    <phoneticPr fontId="3"/>
  </si>
  <si>
    <t>kiyotaka_sugiyama@mhiair.mhi.co.jp</t>
    <phoneticPr fontId="3"/>
  </si>
  <si>
    <t>A-11-003</t>
    <phoneticPr fontId="3"/>
  </si>
  <si>
    <t>C-LTSシリーズ</t>
    <phoneticPr fontId="3"/>
  </si>
  <si>
    <t>C-LTS-N240F-Ei</t>
    <phoneticPr fontId="3"/>
  </si>
  <si>
    <t>C-LTS-N240F-EPi</t>
    <phoneticPr fontId="3"/>
  </si>
  <si>
    <t>C-LTS-N240F-Ai</t>
    <phoneticPr fontId="3"/>
  </si>
  <si>
    <t>C-LTS-N370F-Wi</t>
    <phoneticPr fontId="3"/>
  </si>
  <si>
    <t>C-LTS-N370F-WPi</t>
    <phoneticPr fontId="3"/>
  </si>
  <si>
    <t>C-LTS-N370F-Ei</t>
    <phoneticPr fontId="3"/>
  </si>
  <si>
    <t>C-LTS-N370F-EPi</t>
    <phoneticPr fontId="3"/>
  </si>
  <si>
    <t>C-LTS-N370F-Ai</t>
    <phoneticPr fontId="3"/>
  </si>
  <si>
    <t>C-LTS-N450F-Wi</t>
    <phoneticPr fontId="3"/>
  </si>
  <si>
    <t>C-LTS-N450F-WPi</t>
    <phoneticPr fontId="3"/>
  </si>
  <si>
    <t>C-LTS-N450F-Ei</t>
    <phoneticPr fontId="3"/>
  </si>
  <si>
    <t>C-LTS-N450F-EPi</t>
    <phoneticPr fontId="3"/>
  </si>
  <si>
    <t>C-LTS-N450F-Ai</t>
    <phoneticPr fontId="3"/>
  </si>
  <si>
    <t>150kw超　250kw以下</t>
    <rPh sb="5" eb="6">
      <t>チョウ</t>
    </rPh>
    <rPh sb="12" eb="14">
      <t>イカ</t>
    </rPh>
    <phoneticPr fontId="3"/>
  </si>
  <si>
    <t>C-LTS-N1000F-Ei</t>
    <phoneticPr fontId="3"/>
  </si>
  <si>
    <t>C-LTS-N1000F-EPi</t>
    <phoneticPr fontId="3"/>
  </si>
  <si>
    <t>C-LTS-N1000F-Ai</t>
    <phoneticPr fontId="3"/>
  </si>
  <si>
    <t>250kw超</t>
    <rPh sb="5" eb="6">
      <t>チョウ</t>
    </rPh>
    <phoneticPr fontId="3"/>
  </si>
  <si>
    <t>C-LTS-N1250F-Ei</t>
    <phoneticPr fontId="3"/>
  </si>
  <si>
    <t>C-LTS-N1250F-EPi</t>
    <phoneticPr fontId="3"/>
  </si>
  <si>
    <t>C-LTS-N1250F-Ai</t>
    <phoneticPr fontId="3"/>
  </si>
  <si>
    <t>A-12-001</t>
    <phoneticPr fontId="3"/>
  </si>
  <si>
    <t>ﾀﾞｳﾝﾗｲﾄ型
温白色、電球色
配光角60°超</t>
    <rPh sb="7" eb="8">
      <t>ガタ</t>
    </rPh>
    <rPh sb="9" eb="10">
      <t>オン</t>
    </rPh>
    <rPh sb="10" eb="11">
      <t>シロ</t>
    </rPh>
    <rPh sb="11" eb="12">
      <t>イロ</t>
    </rPh>
    <rPh sb="13" eb="15">
      <t>デンキュウ</t>
    </rPh>
    <rPh sb="15" eb="16">
      <t>イロ</t>
    </rPh>
    <rPh sb="17" eb="19">
      <t>ハイコウ</t>
    </rPh>
    <rPh sb="19" eb="20">
      <t>カク</t>
    </rPh>
    <rPh sb="23" eb="24">
      <t>チョウ</t>
    </rPh>
    <phoneticPr fontId="3"/>
  </si>
  <si>
    <t>固有ｴﾈﾙｷﾞｰ
消費効率
（lm/W）</t>
    <rPh sb="0" eb="2">
      <t>コユウ</t>
    </rPh>
    <rPh sb="9" eb="11">
      <t>ショウヒ</t>
    </rPh>
    <rPh sb="11" eb="13">
      <t>コウリツ</t>
    </rPh>
    <phoneticPr fontId="3"/>
  </si>
  <si>
    <t>ライトビーム
株式会社</t>
    <rPh sb="7" eb="11">
      <t>カブシキガイシャ</t>
    </rPh>
    <phoneticPr fontId="3"/>
  </si>
  <si>
    <t>LEDダウンライト</t>
    <phoneticPr fontId="3"/>
  </si>
  <si>
    <t>BML-27812</t>
    <phoneticPr fontId="3"/>
  </si>
  <si>
    <t>JISC8105-3:2011
JISC8105-5:2011
JISZ8113:1998</t>
    <phoneticPr fontId="3"/>
  </si>
  <si>
    <t>品質管理部</t>
    <rPh sb="0" eb="2">
      <t>ヒンシツ</t>
    </rPh>
    <rPh sb="2" eb="4">
      <t>カンリ</t>
    </rPh>
    <rPh sb="4" eb="5">
      <t>ブ</t>
    </rPh>
    <phoneticPr fontId="3"/>
  </si>
  <si>
    <t>藤井　潤</t>
    <rPh sb="0" eb="2">
      <t>フジイ</t>
    </rPh>
    <rPh sb="3" eb="4">
      <t>ジュン</t>
    </rPh>
    <phoneticPr fontId="3"/>
  </si>
  <si>
    <t>06-6794-7658</t>
    <phoneticPr fontId="3"/>
  </si>
  <si>
    <t>j.fujii@light-beam.co.jp
http://www.light-beam.co.jp/</t>
    <phoneticPr fontId="3"/>
  </si>
  <si>
    <t>固有エネルギー消費効率108.8lm/Ｗ　定格光束2720ｌｍ
埋込穴寸法φ200、器具高さ112　1/2照度角62°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</si>
  <si>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BML-27824</t>
    <phoneticPr fontId="3"/>
  </si>
  <si>
    <t>06-6794-7658</t>
    <phoneticPr fontId="3"/>
  </si>
  <si>
    <t>固有エネルギー消費効率107.2lm/Ｗ　定格光束2680ｌｍ
埋込穴寸法φ175、器具高さ102　1/2照度角62°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</si>
  <si>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BML-27836</t>
    <phoneticPr fontId="3"/>
  </si>
  <si>
    <t>固有エネルギー消費効率106.0lm/Ｗ　定格光束2650ｌｍ
埋込穴寸法φ150、器具高さ102　1/2照度角62°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</si>
  <si>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BML-27860</t>
    <phoneticPr fontId="3"/>
  </si>
  <si>
    <t>固有エネルギー消費効率104.0lm/Ｗ　定格光束2600ｌｍ
埋込穴寸法φ125、器具高さ101　1/2照度角62°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</si>
  <si>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BML-27890</t>
    <phoneticPr fontId="3"/>
  </si>
  <si>
    <t>固有エネルギー消費効率118.2lm/Ｗ　定格光束1690ｌｍ
埋込穴寸法φ200、器具高さ112　1/2照度角62°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</si>
  <si>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BML-27902</t>
    <phoneticPr fontId="3"/>
  </si>
  <si>
    <t>固有エネルギー消費効率115.0lm/Ｗ　定格光束1645ｌｍ
埋込穴寸法φ175、器具高さ102　1/2照度角62°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</si>
  <si>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BML-27914</t>
    <phoneticPr fontId="3"/>
  </si>
  <si>
    <t>固有エネルギー消費効率112.9lm/Ｗ　定格光束1615ｌｍ
埋込穴寸法φ150、器具高さ102　1/2照度角62°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</si>
  <si>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BML-27938</t>
    <phoneticPr fontId="3"/>
  </si>
  <si>
    <t>固有エネルギー消費効率111.5lm/Ｗ　定格光束1595ｌｍ
埋込穴寸法φ125、器具高さ101　1/2照度角62°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</si>
  <si>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BML-27956</t>
    <phoneticPr fontId="3"/>
  </si>
  <si>
    <t>固有エネルギー消費効率110.8lm/Ｗ　定格光束1585ｌｍ
埋込穴寸法φ100、器具高さ96　1/2照度角62°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6">
      <t>デンキュウ</t>
    </rPh>
    <rPh sb="76" eb="77">
      <t>ショク</t>
    </rPh>
    <phoneticPr fontId="3"/>
  </si>
  <si>
    <t>ﾀﾞｳﾝﾗｲﾄ型
温白色、電球色
配光角30°超60°以下</t>
    <rPh sb="7" eb="8">
      <t>ガタ</t>
    </rPh>
    <rPh sb="9" eb="10">
      <t>オン</t>
    </rPh>
    <rPh sb="10" eb="11">
      <t>シロ</t>
    </rPh>
    <rPh sb="11" eb="12">
      <t>イロ</t>
    </rPh>
    <rPh sb="13" eb="15">
      <t>デンキュウ</t>
    </rPh>
    <rPh sb="15" eb="16">
      <t>イロ</t>
    </rPh>
    <rPh sb="17" eb="19">
      <t>ハイコウ</t>
    </rPh>
    <rPh sb="19" eb="20">
      <t>カク</t>
    </rPh>
    <rPh sb="23" eb="24">
      <t>チョウ</t>
    </rPh>
    <rPh sb="27" eb="29">
      <t>イカ</t>
    </rPh>
    <phoneticPr fontId="3"/>
  </si>
  <si>
    <t>BML-29564</t>
    <phoneticPr fontId="3"/>
  </si>
  <si>
    <t>固有エネルギー消費効率110.0lm/Ｗ　定格光束2750ｌｍ
埋込穴寸法φ200、器具高さ112　1/2照度角40°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</si>
  <si>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BML-29648</t>
    <phoneticPr fontId="3"/>
  </si>
  <si>
    <t>固有エネルギー消費効率119.5lm/Ｗ　定格光束1710ｌｍ
埋込穴寸法φ200、器具高さ112　1/2照度角40°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</si>
  <si>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BML-29672</t>
    <phoneticPr fontId="3"/>
  </si>
  <si>
    <t xml:space="preserve">116.4
</t>
    <phoneticPr fontId="3"/>
  </si>
  <si>
    <t>固有エネルギー消費効率116.4lm/Ｗ　定格光束1665ｌｍ
埋込穴寸法φ175、器具高さ102　1/2照度角40°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</si>
  <si>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BML-29696</t>
    <phoneticPr fontId="3"/>
  </si>
  <si>
    <t>固有エネルギー消費効率114.3lm/Ｗ　定格光束1635ｌｍ
埋込穴寸法φ150、器具高さ102　1/2照度角40°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</si>
  <si>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BML-29720</t>
    <phoneticPr fontId="3"/>
  </si>
  <si>
    <t>固有エネルギー消費効率112.5lm/Ｗ　定格光束1610ｌｍ
埋込穴寸法φ125、器具高さ101　1/2照度角40°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</si>
  <si>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BML-29732</t>
    <phoneticPr fontId="3"/>
  </si>
  <si>
    <t>固有エネルギー消費効率111.8lm/Ｗ　定格光束1600ｌｍ
埋込穴寸法φ100、器具高さ96　1/2照度角40°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6">
      <t>デンキュウ</t>
    </rPh>
    <rPh sb="76" eb="77">
      <t>ショク</t>
    </rPh>
    <phoneticPr fontId="3"/>
  </si>
  <si>
    <t>BML-29046</t>
    <phoneticPr fontId="3"/>
  </si>
  <si>
    <t>固有エネルギー消費効率109.4lm/Ｗ　定格光束1565ｌｍ
埋込穴寸法φ100、器具高さ86　1/2照度角31°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6">
      <t>デンキュウ</t>
    </rPh>
    <rPh sb="76" eb="77">
      <t>ショク</t>
    </rPh>
    <phoneticPr fontId="3"/>
  </si>
  <si>
    <t>ﾀﾞｳﾝﾗｲﾄ型
温白色、電球色
配光角30°以下</t>
    <rPh sb="7" eb="8">
      <t>ガタ</t>
    </rPh>
    <rPh sb="9" eb="10">
      <t>オン</t>
    </rPh>
    <rPh sb="10" eb="11">
      <t>シロ</t>
    </rPh>
    <rPh sb="11" eb="12">
      <t>イロ</t>
    </rPh>
    <rPh sb="13" eb="15">
      <t>デンキュウ</t>
    </rPh>
    <rPh sb="15" eb="16">
      <t>イロ</t>
    </rPh>
    <rPh sb="17" eb="19">
      <t>ハイコウ</t>
    </rPh>
    <rPh sb="19" eb="20">
      <t>カク</t>
    </rPh>
    <rPh sb="23" eb="25">
      <t>イカ</t>
    </rPh>
    <phoneticPr fontId="3"/>
  </si>
  <si>
    <t>BML-29566</t>
    <phoneticPr fontId="3"/>
  </si>
  <si>
    <t>固有エネルギー消費効率111.2lm/Ｗ　定格光束2780ｌｍ
埋込穴寸法φ200、器具高さ112　1/2照度角23°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</si>
  <si>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BML-29590</t>
    <phoneticPr fontId="3"/>
  </si>
  <si>
    <t>固有エネルギー消費効率109.4lm/Ｗ　定格光束2735ｌｍ
埋込穴寸法φ175、器具高さ102　1/2照度角23°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</si>
  <si>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BML-29614</t>
    <phoneticPr fontId="3"/>
  </si>
  <si>
    <t>固有エネルギー消費効率108.2lm/Ｗ　定格光束2705ｌｍ
埋込穴寸法φ150、器具高さ102　1/2照度角23°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</si>
  <si>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BML-29362</t>
    <phoneticPr fontId="3"/>
  </si>
  <si>
    <t>固有エネルギー消費効率98.8lm/Ｗ　定格光束2470ｌｍ
埋込穴寸法φ150、器具高さ97　1/2照度角25°
COB25W　3000K(電球色)　ﾀﾞｳﾝﾗｲﾄ</t>
    <rPh sb="0" eb="2">
      <t>コユウ</t>
    </rPh>
    <rPh sb="7" eb="9">
      <t>ショウヒ</t>
    </rPh>
    <rPh sb="9" eb="11">
      <t>コウリツ</t>
    </rPh>
    <rPh sb="20" eb="22">
      <t>テイカク</t>
    </rPh>
    <rPh sb="22" eb="23">
      <t>コウ</t>
    </rPh>
    <rPh sb="23" eb="24">
      <t>ソク</t>
    </rPh>
    <rPh sb="31" eb="32">
      <t>ウ</t>
    </rPh>
    <rPh sb="32" eb="33">
      <t>コ</t>
    </rPh>
    <rPh sb="33" eb="34">
      <t>アナ</t>
    </rPh>
    <rPh sb="34" eb="36">
      <t>スンポウ</t>
    </rPh>
    <rPh sb="41" eb="43">
      <t>キグ</t>
    </rPh>
    <rPh sb="43" eb="44">
      <t>タカ</t>
    </rPh>
    <rPh sb="51" eb="53">
      <t>ショウド</t>
    </rPh>
    <rPh sb="53" eb="54">
      <t>カク</t>
    </rPh>
    <rPh sb="71" eb="73">
      <t>デンキュウ</t>
    </rPh>
    <rPh sb="73" eb="74">
      <t>ショク</t>
    </rPh>
    <phoneticPr fontId="3"/>
  </si>
  <si>
    <t>BML-29638</t>
    <phoneticPr fontId="3"/>
  </si>
  <si>
    <t>固有エネルギー消費効率106.2lm/Ｗ　定格光束2655ｌｍ
埋込穴寸法φ125、器具高さ101　1/2照度角23°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</si>
  <si>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BML-27878</t>
    <phoneticPr fontId="3"/>
  </si>
  <si>
    <t>固有エネルギー消費効率104.2lm/Ｗ　定格光束2605ｌｍ
埋込穴寸法φ100、器具高さ96　1/2照度角23°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2" eb="74">
      <t>デンキュウ</t>
    </rPh>
    <rPh sb="74" eb="75">
      <t>ショク</t>
    </rPh>
    <phoneticPr fontId="3"/>
  </si>
  <si>
    <t>BML-29650</t>
    <phoneticPr fontId="3"/>
  </si>
  <si>
    <t>固有エネルギー消費効率120.6lm/Ｗ　定格光束1725ｌｍ
埋込穴寸法φ200、器具高さ112　1/2照度角23°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</si>
  <si>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BML-29674</t>
    <phoneticPr fontId="3"/>
  </si>
  <si>
    <t>固有エネルギー消費効率117.4lm/Ｗ　定格光束1680ｌｍ
埋込穴寸法φ175、器具高さ102　1/2照度角23°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</si>
  <si>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BML-29698</t>
    <phoneticPr fontId="3"/>
  </si>
  <si>
    <t>固有エネルギー消費効率115.3lm/Ｗ　定格光束1650ｌｍ
埋込穴寸法φ150、器具高さ102　1/2照度角23°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</si>
  <si>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BML-29374</t>
    <phoneticPr fontId="3"/>
  </si>
  <si>
    <t>固有エネルギー消費効率106.2lm/Ｗ　定格光束1520ｌｍ
埋込穴寸法φ150、器具高さ97　1/2照度角25°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6">
      <t>デンキュウ</t>
    </rPh>
    <rPh sb="76" eb="77">
      <t>ショク</t>
    </rPh>
    <phoneticPr fontId="3"/>
  </si>
  <si>
    <t>BML-29722</t>
    <phoneticPr fontId="3"/>
  </si>
  <si>
    <t>固有エネルギー消費効率113.9lm/Ｗ　定格光束1630ｌｍ
埋込穴寸法φ125、器具高さ101　1/2照度角23°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</si>
  <si>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BML-29734</t>
    <phoneticPr fontId="3"/>
  </si>
  <si>
    <t>固有エネルギー消費効率113.2lm/Ｗ　定格光束1620ｌｍ
埋込穴寸法φ100、器具高さ96　1/2照度角23°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6">
      <t>デンキュウ</t>
    </rPh>
    <rPh sb="76" eb="77">
      <t>ショク</t>
    </rPh>
    <phoneticPr fontId="3"/>
  </si>
  <si>
    <t>ﾀﾞｳﾝﾗｲﾄ型
昼光/昼白/白色
配光角30°以下</t>
    <rPh sb="7" eb="8">
      <t>ガタ</t>
    </rPh>
    <rPh sb="9" eb="10">
      <t>ヒル</t>
    </rPh>
    <rPh sb="10" eb="11">
      <t>ヒカリ</t>
    </rPh>
    <rPh sb="12" eb="13">
      <t>ヒル</t>
    </rPh>
    <rPh sb="13" eb="14">
      <t>シロ</t>
    </rPh>
    <rPh sb="15" eb="17">
      <t>シロイロ</t>
    </rPh>
    <rPh sb="18" eb="20">
      <t>ハイコウ</t>
    </rPh>
    <rPh sb="20" eb="21">
      <t>カク</t>
    </rPh>
    <rPh sb="24" eb="26">
      <t>イカ</t>
    </rPh>
    <phoneticPr fontId="3"/>
  </si>
  <si>
    <t>BML-29558</t>
    <phoneticPr fontId="3"/>
  </si>
  <si>
    <t>固有エネルギー消費効率119.4lm/Ｗ　定格光束2985ｌｍ
埋込穴寸法φ200、器具高さ112　1/2照度角23°
COB25W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4">
      <t>ヒル</t>
    </rPh>
    <rPh sb="74" eb="75">
      <t>シロ</t>
    </rPh>
    <rPh sb="75" eb="76">
      <t>ショク</t>
    </rPh>
    <phoneticPr fontId="3"/>
  </si>
  <si>
    <t>BML-29562</t>
    <phoneticPr fontId="3"/>
  </si>
  <si>
    <t>固有エネルギー消費効率117.2lm/Ｗ　定格光束2930ｌｍ
埋込穴寸法φ200、器具高さ112　1/2照度角23°
COB25W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4">
      <t>シロ</t>
    </rPh>
    <rPh sb="74" eb="75">
      <t>ショク</t>
    </rPh>
    <phoneticPr fontId="3"/>
  </si>
  <si>
    <t>BML-29582</t>
    <phoneticPr fontId="3"/>
  </si>
  <si>
    <t>固有エネルギー消費効率117.4lm/Ｗ　定格光束2935ｌｍ
埋込穴寸法φ175、器具高さ102　1/2照度角23°
COB25W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4">
      <t>ヒル</t>
    </rPh>
    <rPh sb="74" eb="75">
      <t>シロ</t>
    </rPh>
    <rPh sb="75" eb="76">
      <t>ショク</t>
    </rPh>
    <phoneticPr fontId="3"/>
  </si>
  <si>
    <t>BML-29586</t>
    <phoneticPr fontId="3"/>
  </si>
  <si>
    <t>固有エネルギー消費効率115.2lm/Ｗ　定格光束2880ｌｍ
埋込穴寸法φ175、器具高さ102　1/2照度角23°
COB25W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4">
      <t>シロ</t>
    </rPh>
    <rPh sb="74" eb="75">
      <t>ショク</t>
    </rPh>
    <phoneticPr fontId="3"/>
  </si>
  <si>
    <t>BML-29606</t>
    <phoneticPr fontId="3"/>
  </si>
  <si>
    <t>固有エネルギー消費効率116.2lm/Ｗ　定格光束2905ｌｍ
埋込穴寸法φ150、器具高さ102　1/2照度角23°
COB25W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4">
      <t>ヒル</t>
    </rPh>
    <rPh sb="74" eb="75">
      <t>シロ</t>
    </rPh>
    <rPh sb="75" eb="76">
      <t>ショク</t>
    </rPh>
    <phoneticPr fontId="3"/>
  </si>
  <si>
    <t>BML-29610</t>
    <phoneticPr fontId="3"/>
  </si>
  <si>
    <t>固有エネルギー消費効率113.8lm/Ｗ　定格光束2845ｌｍ
埋込穴寸法φ150、器具高さ102　1/2照度角23°
COB25W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4">
      <t>シロ</t>
    </rPh>
    <rPh sb="74" eb="75">
      <t>ショク</t>
    </rPh>
    <phoneticPr fontId="3"/>
  </si>
  <si>
    <t>BML-29354</t>
    <phoneticPr fontId="3"/>
  </si>
  <si>
    <t>固有エネルギー消費効率106.2lm/Ｗ　定格光束2655ｌｍ
埋込穴寸法φ150、器具高さ97　1/2照度角25°
COB25W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2" eb="73">
      <t>ヒル</t>
    </rPh>
    <rPh sb="73" eb="74">
      <t>シロ</t>
    </rPh>
    <rPh sb="74" eb="75">
      <t>ショク</t>
    </rPh>
    <phoneticPr fontId="3"/>
  </si>
  <si>
    <t>BML-29358</t>
    <phoneticPr fontId="3"/>
  </si>
  <si>
    <t>固有エネルギー消費効率103.8lm/Ｗ　定格光束2595ｌｍ
埋込穴寸法φ150、器具高さ97　1/2照度角25°
COB25W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2" eb="73">
      <t>シロ</t>
    </rPh>
    <rPh sb="73" eb="74">
      <t>ショク</t>
    </rPh>
    <phoneticPr fontId="3"/>
  </si>
  <si>
    <t>BML-29630</t>
    <phoneticPr fontId="3"/>
  </si>
  <si>
    <t>固有エネルギー消費効率113.4lm/Ｗ　定格光束2835ｌｍ
埋込穴寸法φ125、器具高さ101　1/2照度角23°
COB25W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4">
      <t>ヒル</t>
    </rPh>
    <rPh sb="74" eb="75">
      <t>シロ</t>
    </rPh>
    <rPh sb="75" eb="76">
      <t>ショク</t>
    </rPh>
    <phoneticPr fontId="3"/>
  </si>
  <si>
    <t>BML-29634</t>
    <phoneticPr fontId="3"/>
  </si>
  <si>
    <t>固有エネルギー消費効率111.4lm/Ｗ　定格光束2785ｌｍ
埋込穴寸法φ125、器具高さ101　1/2照度角23°
COB25W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4">
      <t>シロ</t>
    </rPh>
    <rPh sb="74" eb="75">
      <t>ショク</t>
    </rPh>
    <phoneticPr fontId="3"/>
  </si>
  <si>
    <t>BML-27866</t>
    <phoneticPr fontId="3"/>
  </si>
  <si>
    <t>固有エネルギー消費効率112.0lm/Ｗ　定格光束2800ｌｍ
埋込穴寸法φ100、器具高さ96　1/2照度角23°
COB25W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2" eb="73">
      <t>ヒル</t>
    </rPh>
    <rPh sb="73" eb="74">
      <t>シロ</t>
    </rPh>
    <rPh sb="74" eb="75">
      <t>ショク</t>
    </rPh>
    <phoneticPr fontId="3"/>
  </si>
  <si>
    <t>BML-27872</t>
    <phoneticPr fontId="3"/>
  </si>
  <si>
    <t>固有エネルギー消費効率109.8lm/Ｗ　定格光束2745ｌｍ
埋込穴寸法φ100、器具高さ96　1/2照度角23°
COB25W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2" eb="73">
      <t>シロ</t>
    </rPh>
    <rPh sb="73" eb="74">
      <t>ショク</t>
    </rPh>
    <phoneticPr fontId="3"/>
  </si>
  <si>
    <t>BML-29642</t>
    <phoneticPr fontId="3"/>
  </si>
  <si>
    <t>固有エネルギー消費効率129.7lm/Ｗ　定格光束1855ｌｍ
埋込穴寸法φ200、器具高さ112　1/2照度角23°
COB14.3W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6">
      <t>ヒル</t>
    </rPh>
    <rPh sb="76" eb="77">
      <t>シロ</t>
    </rPh>
    <rPh sb="77" eb="78">
      <t>ショク</t>
    </rPh>
    <phoneticPr fontId="3"/>
  </si>
  <si>
    <t>BML-29646</t>
    <phoneticPr fontId="3"/>
  </si>
  <si>
    <t>固有エネルギー消費効率126.9lm/Ｗ　定格光束1815ｌｍ
埋込穴寸法φ200、器具高さ112　1/2照度角23°
COB14.3W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6">
      <t>シロ</t>
    </rPh>
    <rPh sb="76" eb="77">
      <t>ショク</t>
    </rPh>
    <phoneticPr fontId="3"/>
  </si>
  <si>
    <t>BML-29666</t>
    <phoneticPr fontId="3"/>
  </si>
  <si>
    <t>固有エネルギー消費効率125.8lm/Ｗ　定格光束1800ｌｍ
埋込穴寸法φ175、器具高さ102　1/2照度角23°
COB14.3W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6">
      <t>ヒル</t>
    </rPh>
    <rPh sb="76" eb="77">
      <t>シロ</t>
    </rPh>
    <rPh sb="77" eb="78">
      <t>ショク</t>
    </rPh>
    <phoneticPr fontId="3"/>
  </si>
  <si>
    <t>BML-29670</t>
    <phoneticPr fontId="3"/>
  </si>
  <si>
    <t>固有エネルギー消費効率123.4lm/Ｗ　定格光束1765ｌｍ
埋込穴寸法φ175、器具高さ102　1/2照度角23°
COB14.3W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6">
      <t>シロ</t>
    </rPh>
    <rPh sb="76" eb="77">
      <t>ショク</t>
    </rPh>
    <phoneticPr fontId="3"/>
  </si>
  <si>
    <t>BML-29690</t>
    <phoneticPr fontId="3"/>
  </si>
  <si>
    <t>固有エネルギー消費効率123.7lm/Ｗ　定格光束1770ｌｍ
埋込穴寸法φ150、器具高さ102　1/2照度角23°
COB14.3W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6">
      <t>ヒル</t>
    </rPh>
    <rPh sb="76" eb="77">
      <t>シロ</t>
    </rPh>
    <rPh sb="77" eb="78">
      <t>ショク</t>
    </rPh>
    <phoneticPr fontId="3"/>
  </si>
  <si>
    <t>BML-29694</t>
    <phoneticPr fontId="3"/>
  </si>
  <si>
    <t>固有エネルギー消費効率121.3lm/Ｗ　定格光束1735ｌｍ
埋込穴寸法φ150、器具高さ102　1/2照度角23°
COB14.3W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6">
      <t>シロ</t>
    </rPh>
    <rPh sb="76" eb="77">
      <t>ショク</t>
    </rPh>
    <phoneticPr fontId="3"/>
  </si>
  <si>
    <t>BML-29366</t>
    <phoneticPr fontId="3"/>
  </si>
  <si>
    <t>固有エネルギー消費効率114.3lm/Ｗ　定格光束1635ｌｍ
埋込穴寸法φ150、器具高さ97　1/2照度角25°
COB14.3W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5">
      <t>ヒル</t>
    </rPh>
    <rPh sb="75" eb="76">
      <t>シロ</t>
    </rPh>
    <rPh sb="76" eb="77">
      <t>ショク</t>
    </rPh>
    <phoneticPr fontId="3"/>
  </si>
  <si>
    <t>BML-29370</t>
    <phoneticPr fontId="3"/>
  </si>
  <si>
    <t>固有エネルギー消費効率112.2lm/Ｗ　定格光束1605ｌｍ
埋込穴寸法φ150、器具高さ97　1/2照度角25°
COB14.3W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5">
      <t>シロ</t>
    </rPh>
    <rPh sb="75" eb="76">
      <t>ショク</t>
    </rPh>
    <phoneticPr fontId="3"/>
  </si>
  <si>
    <t>BML-29714</t>
    <phoneticPr fontId="3"/>
  </si>
  <si>
    <t>固有エネルギー消費効率122.3lm/Ｗ　定格光束1750ｌｍ
埋込穴寸法φ125、器具高さ101　1/2照度角23°
COB14.3W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6">
      <t>ヒル</t>
    </rPh>
    <rPh sb="76" eb="77">
      <t>シロ</t>
    </rPh>
    <rPh sb="77" eb="78">
      <t>ショク</t>
    </rPh>
    <phoneticPr fontId="3"/>
  </si>
  <si>
    <t>BML-29718</t>
    <phoneticPr fontId="3"/>
  </si>
  <si>
    <t>固有エネルギー消費効率119.9lm/Ｗ　定格光束1715ｌｍ
埋込穴寸法φ125、器具高さ101　1/2照度角23°
COB14.3W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6">
      <t>シロ</t>
    </rPh>
    <rPh sb="76" eb="77">
      <t>ショク</t>
    </rPh>
    <phoneticPr fontId="3"/>
  </si>
  <si>
    <t>BML-29726</t>
    <phoneticPr fontId="3"/>
  </si>
  <si>
    <t>固有エネルギー消費効率121.6lm/Ｗ　定格光束1740ｌｍ
埋込穴寸法φ100、器具高さ96　1/2照度角23°
COB14.3W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5">
      <t>ヒル</t>
    </rPh>
    <rPh sb="75" eb="76">
      <t>シロ</t>
    </rPh>
    <rPh sb="76" eb="77">
      <t>ショク</t>
    </rPh>
    <phoneticPr fontId="3"/>
  </si>
  <si>
    <t>BML-29730</t>
    <phoneticPr fontId="3"/>
  </si>
  <si>
    <t>固有エネルギー消費効率119.2lm/Ｗ　定格光束1705ｌｍ
埋込穴寸法φ100、器具高さ96　1/2照度角23°
COB14.3W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5">
      <t>シロ</t>
    </rPh>
    <rPh sb="75" eb="76">
      <t>ショク</t>
    </rPh>
    <phoneticPr fontId="3"/>
  </si>
  <si>
    <t>D-11-001</t>
    <phoneticPr fontId="3"/>
  </si>
  <si>
    <t>ダウンライト型電球色配光角・60°超</t>
    <rPh sb="6" eb="7">
      <t>ガタ</t>
    </rPh>
    <rPh sb="7" eb="9">
      <t>デンキュウ</t>
    </rPh>
    <rPh sb="9" eb="10">
      <t>ショク</t>
    </rPh>
    <rPh sb="10" eb="11">
      <t>ハイ</t>
    </rPh>
    <rPh sb="11" eb="12">
      <t>コウ</t>
    </rPh>
    <rPh sb="12" eb="13">
      <t>カク</t>
    </rPh>
    <rPh sb="17" eb="18">
      <t>チョウ</t>
    </rPh>
    <phoneticPr fontId="3"/>
  </si>
  <si>
    <t>コイズミ照明株式会社</t>
    <rPh sb="4" eb="6">
      <t>ショウメイ</t>
    </rPh>
    <rPh sb="6" eb="8">
      <t>カブシキ</t>
    </rPh>
    <rPh sb="8" eb="10">
      <t>カイシャ</t>
    </rPh>
    <phoneticPr fontId="3"/>
  </si>
  <si>
    <t>ﾊﾟﾈﾙｼﾘｰｽﾞﾀﾞｳﾝﾗｲﾄ</t>
    <phoneticPr fontId="3"/>
  </si>
  <si>
    <t>AD71000L</t>
    <phoneticPr fontId="3"/>
  </si>
  <si>
    <t>JISC8105-3:2011、
JISC8105-5:2011及び、
JISZ8113:1998に準拠</t>
    <rPh sb="32" eb="33">
      <t>オヨ</t>
    </rPh>
    <rPh sb="50" eb="52">
      <t>ジュンキョ</t>
    </rPh>
    <phoneticPr fontId="3"/>
  </si>
  <si>
    <t>住宅営業企画室</t>
    <rPh sb="0" eb="2">
      <t>ジュウタク</t>
    </rPh>
    <rPh sb="2" eb="4">
      <t>エイギョウ</t>
    </rPh>
    <rPh sb="4" eb="7">
      <t>キカクシツ</t>
    </rPh>
    <phoneticPr fontId="3"/>
  </si>
  <si>
    <t>安枝　直哉</t>
    <rPh sb="0" eb="1">
      <t>ヤス</t>
    </rPh>
    <rPh sb="1" eb="2">
      <t>エダ</t>
    </rPh>
    <rPh sb="3" eb="5">
      <t>ナオヤ</t>
    </rPh>
    <phoneticPr fontId="3"/>
  </si>
  <si>
    <t>06-6266-7818</t>
    <phoneticPr fontId="3"/>
  </si>
  <si>
    <t>http:/www.koizumi-lt.co.jp/</t>
    <phoneticPr fontId="3"/>
  </si>
  <si>
    <t>ナチュラルな拡散光でやわらかい光を実現したタイプ。ローコストながら発光面の美しさを追及したダウンライト。白熱灯や蛍光灯ダウンライトの置き換えとして、おすすめです</t>
    <rPh sb="6" eb="8">
      <t>カクサン</t>
    </rPh>
    <rPh sb="8" eb="9">
      <t>コウ</t>
    </rPh>
    <rPh sb="15" eb="16">
      <t>ヒカリ</t>
    </rPh>
    <rPh sb="17" eb="19">
      <t>ジツゲン</t>
    </rPh>
    <rPh sb="33" eb="35">
      <t>ハッコウ</t>
    </rPh>
    <rPh sb="35" eb="36">
      <t>メン</t>
    </rPh>
    <rPh sb="37" eb="38">
      <t>ウツク</t>
    </rPh>
    <rPh sb="41" eb="43">
      <t>ツイキュウ</t>
    </rPh>
    <rPh sb="52" eb="55">
      <t>ハクネツトウ</t>
    </rPh>
    <rPh sb="56" eb="59">
      <t>ケイコウトウ</t>
    </rPh>
    <rPh sb="66" eb="67">
      <t>オ</t>
    </rPh>
    <rPh sb="68" eb="69">
      <t>カ</t>
    </rPh>
    <phoneticPr fontId="3"/>
  </si>
  <si>
    <t>ダウンライト型電球色配光角・60°超</t>
    <rPh sb="6" eb="7">
      <t>ガタ</t>
    </rPh>
    <rPh sb="7" eb="9">
      <t>デンキュウ</t>
    </rPh>
    <rPh sb="9" eb="10">
      <t>ショク</t>
    </rPh>
    <rPh sb="10" eb="11">
      <t>ハイ</t>
    </rPh>
    <rPh sb="11" eb="12">
      <t>コウ</t>
    </rPh>
    <rPh sb="12" eb="13">
      <t>カク</t>
    </rPh>
    <phoneticPr fontId="3"/>
  </si>
  <si>
    <t>AD70998L</t>
    <phoneticPr fontId="3"/>
  </si>
  <si>
    <t>06-6266-7818</t>
    <phoneticPr fontId="3"/>
  </si>
  <si>
    <t>http:/www.koizumi-lt.co.jp/</t>
    <phoneticPr fontId="3"/>
  </si>
  <si>
    <t>D-11-001</t>
    <phoneticPr fontId="3"/>
  </si>
  <si>
    <t>ﾊﾟﾈﾙｼﾘｰｽﾞﾀﾞｳﾝﾗｲﾄ</t>
    <phoneticPr fontId="3"/>
  </si>
  <si>
    <t>AD70996L</t>
    <phoneticPr fontId="3"/>
  </si>
  <si>
    <t>lm/W</t>
    <phoneticPr fontId="3"/>
  </si>
  <si>
    <t>AD70994L</t>
    <phoneticPr fontId="3"/>
  </si>
  <si>
    <t>AD70988L</t>
    <phoneticPr fontId="3"/>
  </si>
  <si>
    <t>AD70986L</t>
    <phoneticPr fontId="3"/>
  </si>
  <si>
    <t>ダウンライト型電球色配光角・30°超60°以下</t>
    <rPh sb="6" eb="7">
      <t>ガタ</t>
    </rPh>
    <rPh sb="7" eb="9">
      <t>デンキュウ</t>
    </rPh>
    <rPh sb="9" eb="10">
      <t>ショク</t>
    </rPh>
    <rPh sb="10" eb="11">
      <t>ハイ</t>
    </rPh>
    <rPh sb="11" eb="12">
      <t>コウ</t>
    </rPh>
    <rPh sb="12" eb="13">
      <t>カク</t>
    </rPh>
    <rPh sb="21" eb="23">
      <t>イカ</t>
    </rPh>
    <phoneticPr fontId="3"/>
  </si>
  <si>
    <t>AD71002L</t>
    <phoneticPr fontId="3"/>
  </si>
  <si>
    <t>ダウンライト型電球色配光角・30°超60°以下</t>
    <rPh sb="6" eb="7">
      <t>ガタ</t>
    </rPh>
    <rPh sb="7" eb="9">
      <t>デンキュウ</t>
    </rPh>
    <rPh sb="9" eb="10">
      <t>ショク</t>
    </rPh>
    <rPh sb="10" eb="11">
      <t>ハイ</t>
    </rPh>
    <rPh sb="11" eb="12">
      <t>コウ</t>
    </rPh>
    <rPh sb="12" eb="13">
      <t>カク</t>
    </rPh>
    <phoneticPr fontId="3"/>
  </si>
  <si>
    <t>AD71004L</t>
    <phoneticPr fontId="3"/>
  </si>
  <si>
    <t>AD71009L</t>
    <phoneticPr fontId="3"/>
  </si>
  <si>
    <t>AD71010L</t>
    <phoneticPr fontId="3"/>
  </si>
  <si>
    <t>AD42905L</t>
    <phoneticPr fontId="3"/>
  </si>
  <si>
    <t>AD42907L</t>
    <phoneticPr fontId="3"/>
  </si>
  <si>
    <t>AD42911L</t>
    <phoneticPr fontId="3"/>
  </si>
  <si>
    <t>AD42931L</t>
    <phoneticPr fontId="3"/>
  </si>
  <si>
    <t>AD42933L</t>
    <phoneticPr fontId="3"/>
  </si>
  <si>
    <t>AD42792L</t>
    <phoneticPr fontId="3"/>
  </si>
  <si>
    <t>AD42783L</t>
    <phoneticPr fontId="3"/>
  </si>
  <si>
    <t>AD42781L</t>
    <phoneticPr fontId="3"/>
  </si>
  <si>
    <t>AD42780L</t>
    <phoneticPr fontId="3"/>
  </si>
  <si>
    <t>AD42777L</t>
    <phoneticPr fontId="3"/>
  </si>
  <si>
    <t>AD42776L</t>
    <phoneticPr fontId="3"/>
  </si>
  <si>
    <t>AD42785L</t>
    <phoneticPr fontId="3"/>
  </si>
  <si>
    <t>AD42784L</t>
    <phoneticPr fontId="3"/>
  </si>
  <si>
    <t>AD42635L</t>
    <phoneticPr fontId="3"/>
  </si>
  <si>
    <t>AD42637L</t>
    <phoneticPr fontId="3"/>
  </si>
  <si>
    <t>AD41794L</t>
    <phoneticPr fontId="3"/>
  </si>
  <si>
    <t>AD41793L</t>
    <phoneticPr fontId="3"/>
  </si>
  <si>
    <t>ダウンライト型昼白色配光角・60°超</t>
    <rPh sb="6" eb="7">
      <t>ガタ</t>
    </rPh>
    <rPh sb="7" eb="8">
      <t>チュウ</t>
    </rPh>
    <rPh sb="8" eb="9">
      <t>ハク</t>
    </rPh>
    <rPh sb="9" eb="10">
      <t>ショク</t>
    </rPh>
    <rPh sb="10" eb="11">
      <t>ハイ</t>
    </rPh>
    <rPh sb="11" eb="12">
      <t>コウ</t>
    </rPh>
    <rPh sb="12" eb="13">
      <t>カク</t>
    </rPh>
    <phoneticPr fontId="3"/>
  </si>
  <si>
    <t>AD71001L</t>
    <phoneticPr fontId="3"/>
  </si>
  <si>
    <t>AD70999L</t>
    <phoneticPr fontId="3"/>
  </si>
  <si>
    <t>AD70997L</t>
    <phoneticPr fontId="3"/>
  </si>
  <si>
    <t>AD70995L</t>
    <phoneticPr fontId="3"/>
  </si>
  <si>
    <t>AD70989L</t>
    <phoneticPr fontId="3"/>
  </si>
  <si>
    <t>AD70987L</t>
    <phoneticPr fontId="3"/>
  </si>
  <si>
    <t>ダウンライト型昼白色配光角・30°超60°以下</t>
    <rPh sb="6" eb="7">
      <t>ガタ</t>
    </rPh>
    <rPh sb="7" eb="8">
      <t>チュウ</t>
    </rPh>
    <rPh sb="8" eb="9">
      <t>ハク</t>
    </rPh>
    <rPh sb="9" eb="10">
      <t>ショク</t>
    </rPh>
    <rPh sb="10" eb="11">
      <t>ハイ</t>
    </rPh>
    <rPh sb="11" eb="12">
      <t>コウ</t>
    </rPh>
    <rPh sb="12" eb="13">
      <t>カク</t>
    </rPh>
    <phoneticPr fontId="3"/>
  </si>
  <si>
    <t>AD71005L</t>
    <phoneticPr fontId="3"/>
  </si>
  <si>
    <t>AD71003L</t>
    <phoneticPr fontId="3"/>
  </si>
  <si>
    <t>AD42906L</t>
    <phoneticPr fontId="3"/>
  </si>
  <si>
    <t>AD42908L</t>
    <phoneticPr fontId="3"/>
  </si>
  <si>
    <t>AD42912L</t>
    <phoneticPr fontId="3"/>
  </si>
  <si>
    <t>AD42932L</t>
    <phoneticPr fontId="3"/>
  </si>
  <si>
    <t>AD42793L</t>
    <phoneticPr fontId="3"/>
  </si>
  <si>
    <t>AD42636L</t>
    <phoneticPr fontId="3"/>
  </si>
  <si>
    <t>AD42638L</t>
    <phoneticPr fontId="3"/>
  </si>
  <si>
    <t>AD41799L</t>
    <phoneticPr fontId="3"/>
  </si>
  <si>
    <t>AD41797L</t>
    <phoneticPr fontId="3"/>
  </si>
  <si>
    <t>AD41795L</t>
    <phoneticPr fontId="3"/>
  </si>
  <si>
    <t>段調光ダウンライト</t>
    <rPh sb="0" eb="1">
      <t>ダン</t>
    </rPh>
    <rPh sb="1" eb="2">
      <t>チョウ</t>
    </rPh>
    <rPh sb="2" eb="3">
      <t>コウ</t>
    </rPh>
    <phoneticPr fontId="3"/>
  </si>
  <si>
    <t>AD42802L</t>
    <phoneticPr fontId="3"/>
  </si>
  <si>
    <t>壁スイッチで簡単に段調光が可能。ローコストながら、明るさ切替ができるタイプです</t>
    <rPh sb="0" eb="1">
      <t>カベ</t>
    </rPh>
    <rPh sb="6" eb="8">
      <t>カンタン</t>
    </rPh>
    <rPh sb="9" eb="10">
      <t>ダン</t>
    </rPh>
    <rPh sb="10" eb="11">
      <t>チョウ</t>
    </rPh>
    <rPh sb="11" eb="12">
      <t>コウ</t>
    </rPh>
    <rPh sb="13" eb="15">
      <t>カノウ</t>
    </rPh>
    <rPh sb="25" eb="26">
      <t>アカ</t>
    </rPh>
    <rPh sb="28" eb="30">
      <t>キリカエ</t>
    </rPh>
    <phoneticPr fontId="3"/>
  </si>
  <si>
    <t>AD42800L</t>
    <phoneticPr fontId="3"/>
  </si>
  <si>
    <t>AD42798L</t>
    <phoneticPr fontId="3"/>
  </si>
  <si>
    <t>AD42796L</t>
    <phoneticPr fontId="3"/>
  </si>
  <si>
    <t>AD42803L</t>
    <phoneticPr fontId="3"/>
  </si>
  <si>
    <t>AD42801L</t>
    <phoneticPr fontId="3"/>
  </si>
  <si>
    <t>AD42799L</t>
    <phoneticPr fontId="3"/>
  </si>
  <si>
    <t>AD42797L</t>
    <phoneticPr fontId="3"/>
  </si>
  <si>
    <t>ダウンライト型昼白色配光角・30°以下</t>
    <rPh sb="6" eb="7">
      <t>ガタ</t>
    </rPh>
    <rPh sb="7" eb="8">
      <t>チュウ</t>
    </rPh>
    <rPh sb="8" eb="9">
      <t>ハク</t>
    </rPh>
    <rPh sb="9" eb="10">
      <t>ショク</t>
    </rPh>
    <rPh sb="10" eb="11">
      <t>ハイ</t>
    </rPh>
    <rPh sb="11" eb="12">
      <t>コウ</t>
    </rPh>
    <rPh sb="12" eb="13">
      <t>カク</t>
    </rPh>
    <rPh sb="17" eb="19">
      <t>イカ</t>
    </rPh>
    <phoneticPr fontId="3"/>
  </si>
  <si>
    <t>ﾚﾝｽﾞｼﾘｰｽﾞﾀﾞｳﾝﾗｲﾄ</t>
    <phoneticPr fontId="3"/>
  </si>
  <si>
    <t>AD42712L</t>
    <phoneticPr fontId="3"/>
  </si>
  <si>
    <t>大型シングルレンズの中角タイプは、必要な場所に「光だまり」をつくるダウンライト。飲食店舗のように容易に「陰影」の演出が可能。ダイニングやリビングのテーブル用としておすすめです</t>
    <rPh sb="0" eb="2">
      <t>オオガタ</t>
    </rPh>
    <rPh sb="10" eb="11">
      <t>チュウ</t>
    </rPh>
    <rPh sb="11" eb="12">
      <t>カク</t>
    </rPh>
    <rPh sb="17" eb="19">
      <t>ヒツヨウ</t>
    </rPh>
    <rPh sb="20" eb="22">
      <t>バショ</t>
    </rPh>
    <rPh sb="24" eb="25">
      <t>ヒカリ</t>
    </rPh>
    <rPh sb="40" eb="42">
      <t>インショク</t>
    </rPh>
    <rPh sb="42" eb="44">
      <t>テンポ</t>
    </rPh>
    <rPh sb="48" eb="50">
      <t>ヨウイ</t>
    </rPh>
    <rPh sb="52" eb="54">
      <t>インエイ</t>
    </rPh>
    <rPh sb="56" eb="58">
      <t>エンシュツ</t>
    </rPh>
    <rPh sb="59" eb="61">
      <t>カノウ</t>
    </rPh>
    <rPh sb="77" eb="78">
      <t>ヨウ</t>
    </rPh>
    <phoneticPr fontId="3"/>
  </si>
  <si>
    <t>LED照明器具</t>
    <phoneticPr fontId="3"/>
  </si>
  <si>
    <t>ダウンライト型
昼光色、中白色
配光角60°超</t>
    <rPh sb="8" eb="11">
      <t>チュウコウショク</t>
    </rPh>
    <rPh sb="12" eb="13">
      <t>チュウ</t>
    </rPh>
    <rPh sb="13" eb="14">
      <t>ハク</t>
    </rPh>
    <rPh sb="14" eb="15">
      <t>イロ</t>
    </rPh>
    <rPh sb="16" eb="18">
      <t>ハイコウ</t>
    </rPh>
    <rPh sb="18" eb="19">
      <t>カク</t>
    </rPh>
    <rPh sb="22" eb="23">
      <t>コ</t>
    </rPh>
    <phoneticPr fontId="3"/>
  </si>
  <si>
    <t>固有エネルギー
消費効率</t>
    <phoneticPr fontId="3"/>
  </si>
  <si>
    <t>日立アプライアンス
株式会社</t>
    <phoneticPr fontId="3"/>
  </si>
  <si>
    <t>LDE94AND-JX14A</t>
    <phoneticPr fontId="3"/>
  </si>
  <si>
    <t>JISC8105-3:2011
JISC8105-5:2011
JISZ8113:1998</t>
    <phoneticPr fontId="3"/>
  </si>
  <si>
    <t>お客様相談センター</t>
    <rPh sb="1" eb="2">
      <t>キャク</t>
    </rPh>
    <rPh sb="2" eb="3">
      <t>サマ</t>
    </rPh>
    <rPh sb="3" eb="5">
      <t>ソウダン</t>
    </rPh>
    <phoneticPr fontId="3"/>
  </si>
  <si>
    <t>0120-3121-11</t>
  </si>
  <si>
    <t>http://kadenfan.hitachi.co.jp/afterservice/toiawase.html</t>
    <phoneticPr fontId="3"/>
  </si>
  <si>
    <t>【FHT42形4灯相当】
（１）独自形状と熱伝導率の高い素材を採用した小形放熱フィンにより、高い省エネ性能と薄形化を実現。
（２）点灯装置一体構造で簡単取り付け。
（３）ＬＥＤ光源寿命60,000時間</t>
    <rPh sb="6" eb="7">
      <t>カタ</t>
    </rPh>
    <rPh sb="8" eb="9">
      <t>トウ</t>
    </rPh>
    <rPh sb="9" eb="11">
      <t>ソウトウ</t>
    </rPh>
    <rPh sb="65" eb="67">
      <t>テントウ</t>
    </rPh>
    <rPh sb="67" eb="69">
      <t>ソウチ</t>
    </rPh>
    <rPh sb="69" eb="71">
      <t>イッタイ</t>
    </rPh>
    <rPh sb="71" eb="73">
      <t>コウゾウ</t>
    </rPh>
    <rPh sb="74" eb="76">
      <t>カンタン</t>
    </rPh>
    <rPh sb="76" eb="77">
      <t>ト</t>
    </rPh>
    <rPh sb="78" eb="79">
      <t>ツ</t>
    </rPh>
    <rPh sb="88" eb="90">
      <t>コウゲン</t>
    </rPh>
    <rPh sb="90" eb="92">
      <t>ジュミョウ</t>
    </rPh>
    <rPh sb="98" eb="100">
      <t>ジカン</t>
    </rPh>
    <phoneticPr fontId="3"/>
  </si>
  <si>
    <t>LED照明器具</t>
    <phoneticPr fontId="3"/>
  </si>
  <si>
    <t>LDE94ANN-JX14A</t>
    <phoneticPr fontId="3"/>
  </si>
  <si>
    <t>【FHT42形4灯相当】
（１）独自形状と熱伝導率の高い素材を採用した小形放熱フィンにより、高い省エネ性能と薄形化を実現。
（２）点灯装置一体構造で簡単取り付け。
（３）ＬＥＤ光源寿命60,000時間</t>
    <rPh sb="65" eb="67">
      <t>テントウ</t>
    </rPh>
    <rPh sb="67" eb="69">
      <t>ソウチ</t>
    </rPh>
    <rPh sb="69" eb="71">
      <t>イッタイ</t>
    </rPh>
    <rPh sb="71" eb="73">
      <t>コウゾウ</t>
    </rPh>
    <rPh sb="74" eb="76">
      <t>カンタン</t>
    </rPh>
    <rPh sb="76" eb="77">
      <t>ト</t>
    </rPh>
    <rPh sb="78" eb="79">
      <t>ツ</t>
    </rPh>
    <rPh sb="88" eb="90">
      <t>コウゲン</t>
    </rPh>
    <rPh sb="90" eb="92">
      <t>ジュミョウ</t>
    </rPh>
    <rPh sb="98" eb="100">
      <t>ジカン</t>
    </rPh>
    <phoneticPr fontId="3"/>
  </si>
  <si>
    <t>LDE94AMD-JX14A</t>
    <phoneticPr fontId="3"/>
  </si>
  <si>
    <t>LDE94AMN-JX14A</t>
    <phoneticPr fontId="3"/>
  </si>
  <si>
    <t>ダウンライト型
温白色、電球色
配光角60°超</t>
    <rPh sb="8" eb="9">
      <t>オン</t>
    </rPh>
    <rPh sb="9" eb="11">
      <t>ハクショク</t>
    </rPh>
    <rPh sb="12" eb="14">
      <t>デンキュウ</t>
    </rPh>
    <rPh sb="14" eb="15">
      <t>イロ</t>
    </rPh>
    <rPh sb="16" eb="18">
      <t>ハイコウ</t>
    </rPh>
    <rPh sb="18" eb="19">
      <t>カク</t>
    </rPh>
    <rPh sb="22" eb="23">
      <t>コ</t>
    </rPh>
    <phoneticPr fontId="3"/>
  </si>
  <si>
    <t>LDE94ANWW-JX14A</t>
  </si>
  <si>
    <t>LDE94ANL-JX14A</t>
  </si>
  <si>
    <t>LDE94AMWW-JX14A</t>
  </si>
  <si>
    <t>LDE94AML-JX14A</t>
  </si>
  <si>
    <t>LDE74AND-JX14A</t>
  </si>
  <si>
    <t>【FHT42形4灯相当 節電・低照度タイプ】
（１）独自形状と熱伝導率の高い素材を採用した小形放熱フィンにより、高い省エネ性能と薄形化を実現。
（２）点灯装置一体構造で簡単取り付け。
（３）ＬＥＤ光源寿命60,000時間</t>
    <rPh sb="12" eb="14">
      <t>セツデン</t>
    </rPh>
    <rPh sb="15" eb="16">
      <t>テイ</t>
    </rPh>
    <rPh sb="16" eb="18">
      <t>ショウド</t>
    </rPh>
    <rPh sb="75" eb="77">
      <t>テントウ</t>
    </rPh>
    <rPh sb="77" eb="79">
      <t>ソウチ</t>
    </rPh>
    <rPh sb="79" eb="81">
      <t>イッタイ</t>
    </rPh>
    <rPh sb="81" eb="83">
      <t>コウゾウ</t>
    </rPh>
    <rPh sb="84" eb="86">
      <t>カンタン</t>
    </rPh>
    <rPh sb="86" eb="87">
      <t>ト</t>
    </rPh>
    <rPh sb="88" eb="89">
      <t>ツ</t>
    </rPh>
    <rPh sb="98" eb="100">
      <t>コウゲン</t>
    </rPh>
    <rPh sb="100" eb="102">
      <t>ジュミョウ</t>
    </rPh>
    <rPh sb="108" eb="110">
      <t>ジカン</t>
    </rPh>
    <phoneticPr fontId="3"/>
  </si>
  <si>
    <t>LDE74ANN-JX14A</t>
  </si>
  <si>
    <t>【FHT42形4灯相当 節電・低照度タイプ】
（１）独自形状と熱伝導率の高い素材を採用した小形放熱フィンにより、高い省エネ性能と薄形化を実現。
（２）点灯装置一体構造で簡単取り付け。
（３）ＬＥＤ光源寿命60,000時間</t>
    <rPh sb="75" eb="77">
      <t>テントウ</t>
    </rPh>
    <rPh sb="77" eb="79">
      <t>ソウチ</t>
    </rPh>
    <rPh sb="79" eb="81">
      <t>イッタイ</t>
    </rPh>
    <rPh sb="81" eb="83">
      <t>コウゾウ</t>
    </rPh>
    <rPh sb="84" eb="86">
      <t>カンタン</t>
    </rPh>
    <rPh sb="86" eb="87">
      <t>ト</t>
    </rPh>
    <rPh sb="88" eb="89">
      <t>ツ</t>
    </rPh>
    <rPh sb="98" eb="100">
      <t>コウゲン</t>
    </rPh>
    <rPh sb="100" eb="102">
      <t>ジュミョウ</t>
    </rPh>
    <rPh sb="108" eb="110">
      <t>ジカン</t>
    </rPh>
    <phoneticPr fontId="3"/>
  </si>
  <si>
    <t>LDE74AMD-JX14A</t>
  </si>
  <si>
    <t>LDE74AMN-JX14A</t>
  </si>
  <si>
    <t>LDE74ANWW-JX14A</t>
  </si>
  <si>
    <t>LDE74ANL-JX14A</t>
  </si>
  <si>
    <t>LDE74AMWW-JX14A</t>
  </si>
  <si>
    <t>LDE74AML-JX14A</t>
  </si>
  <si>
    <t>LDE54AND-JX14A</t>
  </si>
  <si>
    <t>【FHT42形3灯相当】
（１）独自形状と熱伝導率の高い素材を採用した小形放熱フィンにより、高い省エネ性能と薄形化を実現。
（２）点灯装置一体構造で簡単取り付け。
（３）ＬＥＤ光源寿命60,000時間</t>
    <rPh sb="65" eb="67">
      <t>テントウ</t>
    </rPh>
    <rPh sb="67" eb="69">
      <t>ソウチ</t>
    </rPh>
    <rPh sb="69" eb="71">
      <t>イッタイ</t>
    </rPh>
    <rPh sb="71" eb="73">
      <t>コウゾウ</t>
    </rPh>
    <rPh sb="74" eb="76">
      <t>カンタン</t>
    </rPh>
    <rPh sb="76" eb="77">
      <t>ト</t>
    </rPh>
    <rPh sb="78" eb="79">
      <t>ツ</t>
    </rPh>
    <rPh sb="88" eb="90">
      <t>コウゲン</t>
    </rPh>
    <rPh sb="90" eb="92">
      <t>ジュミョウ</t>
    </rPh>
    <rPh sb="98" eb="100">
      <t>ジカン</t>
    </rPh>
    <phoneticPr fontId="3"/>
  </si>
  <si>
    <t>LDE54ANN-JX14A</t>
  </si>
  <si>
    <t>LDE54AMD-JX14A</t>
  </si>
  <si>
    <t>LDE54AMN-JX14A</t>
  </si>
  <si>
    <t>LDE54ANWW-JX14A</t>
  </si>
  <si>
    <t>LDE54ANL-JX14A</t>
  </si>
  <si>
    <t>LDE54AMWW-JX14A</t>
  </si>
  <si>
    <t>LDE54AML-JX14A</t>
  </si>
  <si>
    <t>LDE34AND-JX14A</t>
  </si>
  <si>
    <t>【FHT42形2灯相当】
（１）独自形状と熱伝導率の高い素材を採用した小形放熱フィンにより、高い省エネ性能と薄形化を実現。
（２）点灯装置一体構造で簡単取り付け。
（３）ＬＥＤ光源寿命60,000時間</t>
    <rPh sb="8" eb="9">
      <t>トウ</t>
    </rPh>
    <rPh sb="9" eb="11">
      <t>ソウトウ</t>
    </rPh>
    <rPh sb="65" eb="67">
      <t>テントウ</t>
    </rPh>
    <rPh sb="67" eb="69">
      <t>ソウチ</t>
    </rPh>
    <rPh sb="69" eb="71">
      <t>イッタイ</t>
    </rPh>
    <rPh sb="71" eb="73">
      <t>コウゾウ</t>
    </rPh>
    <rPh sb="74" eb="76">
      <t>カンタン</t>
    </rPh>
    <rPh sb="76" eb="77">
      <t>ト</t>
    </rPh>
    <rPh sb="78" eb="79">
      <t>ツ</t>
    </rPh>
    <rPh sb="88" eb="90">
      <t>コウゲン</t>
    </rPh>
    <rPh sb="90" eb="92">
      <t>ジュミョウ</t>
    </rPh>
    <rPh sb="98" eb="100">
      <t>ジカン</t>
    </rPh>
    <phoneticPr fontId="3"/>
  </si>
  <si>
    <t>LDE34ANN-JX14A</t>
  </si>
  <si>
    <t>【FHT42形2灯相当】
（１）独自形状と熱伝導率の高い素材を採用した小形放熱フィンにより、高い省エネ性能と薄形化を実現。
（２）点灯装置一体構造で簡単取り付け。
（３）ＬＥＤ光源寿命60,000時間</t>
    <rPh sb="65" eb="67">
      <t>テントウ</t>
    </rPh>
    <rPh sb="67" eb="69">
      <t>ソウチ</t>
    </rPh>
    <rPh sb="69" eb="71">
      <t>イッタイ</t>
    </rPh>
    <rPh sb="71" eb="73">
      <t>コウゾウ</t>
    </rPh>
    <rPh sb="74" eb="76">
      <t>カンタン</t>
    </rPh>
    <rPh sb="76" eb="77">
      <t>ト</t>
    </rPh>
    <rPh sb="78" eb="79">
      <t>ツ</t>
    </rPh>
    <rPh sb="88" eb="90">
      <t>コウゲン</t>
    </rPh>
    <rPh sb="90" eb="92">
      <t>ジュミョウ</t>
    </rPh>
    <rPh sb="98" eb="100">
      <t>ジカン</t>
    </rPh>
    <phoneticPr fontId="3"/>
  </si>
  <si>
    <t>LDE34AMN-JX14A</t>
  </si>
  <si>
    <t>LDE34ANWW-JX14A</t>
  </si>
  <si>
    <t>LDE34ANL-JX14A</t>
  </si>
  <si>
    <t>LDE34AMWW-JX14A</t>
  </si>
  <si>
    <t>LDE34AML-JX14A</t>
  </si>
  <si>
    <t>LDE3304WL</t>
  </si>
  <si>
    <t>【FHT32形クラス】
（１）独自形状と熱伝導率の高い素材を採用した小形放熱フィンにより、高い省エネ性能と薄形化を実現。
（２）薄形・軽量だから取付けしやすい。
（３）ＬＥＤ光源寿命60,000時間</t>
    <rPh sb="6" eb="7">
      <t>カタ</t>
    </rPh>
    <rPh sb="30" eb="32">
      <t>サイヨウ</t>
    </rPh>
    <rPh sb="34" eb="36">
      <t>コガタ</t>
    </rPh>
    <rPh sb="36" eb="38">
      <t>ホウネツ</t>
    </rPh>
    <rPh sb="45" eb="46">
      <t>タカ</t>
    </rPh>
    <rPh sb="47" eb="48">
      <t>ショウ</t>
    </rPh>
    <rPh sb="50" eb="52">
      <t>セイノウ</t>
    </rPh>
    <phoneticPr fontId="3"/>
  </si>
  <si>
    <t>WLDE3307WL</t>
  </si>
  <si>
    <t>【FHT32形クラス　軒下用】
（１）独自形状と熱伝導率の高い素材を採用した小形放熱フィンにより、高い省エネ性能と薄形化を実現。
（２）薄形・軽量だから取付けしやすい。
（３）ＬＥＤ光源寿命60,000時間</t>
    <rPh sb="11" eb="12">
      <t>ノキ</t>
    </rPh>
    <rPh sb="12" eb="13">
      <t>シタ</t>
    </rPh>
    <rPh sb="13" eb="14">
      <t>ヨウ</t>
    </rPh>
    <phoneticPr fontId="3"/>
  </si>
  <si>
    <t>32W蛍光灯相当スクエアサイズ</t>
    <rPh sb="3" eb="6">
      <t>ケイコウトウ</t>
    </rPh>
    <rPh sb="6" eb="8">
      <t>ソウトウ</t>
    </rPh>
    <phoneticPr fontId="3"/>
  </si>
  <si>
    <t>ベースライト型
（スクエア）</t>
    <rPh sb="6" eb="7">
      <t>カタ</t>
    </rPh>
    <phoneticPr fontId="3"/>
  </si>
  <si>
    <t>一体形LEDベース器具
スクエアタイプ</t>
    <phoneticPr fontId="3"/>
  </si>
  <si>
    <t>NE324AN-JZU14A</t>
    <phoneticPr fontId="3"/>
  </si>
  <si>
    <t>【直付・埋込兼用形　FHP32形 4灯器具相当】
（１）蛍光灯スクエア器具からの置き換え時に、ほぼ同等の明るさ
（２）ユニット端部まできれいに光るLED光源ユニット
（３）器具高さ40mmの薄型デザインで、直付設置しても天井をすっきり見せることができる。埋込設置した場合でも埋め込み高さ20mmなので、Cチャネルを回避することができる。</t>
    <rPh sb="1" eb="3">
      <t>ジカヅ</t>
    </rPh>
    <rPh sb="4" eb="5">
      <t>ウ</t>
    </rPh>
    <rPh sb="5" eb="6">
      <t>コ</t>
    </rPh>
    <rPh sb="6" eb="8">
      <t>ケンヨウ</t>
    </rPh>
    <rPh sb="8" eb="9">
      <t>カタ</t>
    </rPh>
    <rPh sb="15" eb="16">
      <t>カタ</t>
    </rPh>
    <rPh sb="18" eb="19">
      <t>トウ</t>
    </rPh>
    <rPh sb="19" eb="21">
      <t>キグ</t>
    </rPh>
    <rPh sb="21" eb="23">
      <t>ソウトウ</t>
    </rPh>
    <rPh sb="28" eb="31">
      <t>ケイコウトウ</t>
    </rPh>
    <rPh sb="35" eb="37">
      <t>キグ</t>
    </rPh>
    <rPh sb="40" eb="41">
      <t>オ</t>
    </rPh>
    <rPh sb="42" eb="43">
      <t>カ</t>
    </rPh>
    <rPh sb="44" eb="45">
      <t>ジ</t>
    </rPh>
    <rPh sb="49" eb="51">
      <t>ドウトウ</t>
    </rPh>
    <rPh sb="52" eb="53">
      <t>アカ</t>
    </rPh>
    <rPh sb="63" eb="65">
      <t>タンブ</t>
    </rPh>
    <rPh sb="71" eb="72">
      <t>ヒカ</t>
    </rPh>
    <rPh sb="76" eb="78">
      <t>コウゲン</t>
    </rPh>
    <rPh sb="86" eb="88">
      <t>キグ</t>
    </rPh>
    <rPh sb="88" eb="89">
      <t>タカ</t>
    </rPh>
    <rPh sb="95" eb="97">
      <t>ウスガタ</t>
    </rPh>
    <rPh sb="103" eb="105">
      <t>ジカヅ</t>
    </rPh>
    <rPh sb="105" eb="107">
      <t>セッチ</t>
    </rPh>
    <rPh sb="110" eb="112">
      <t>テンジョウ</t>
    </rPh>
    <rPh sb="117" eb="118">
      <t>ミ</t>
    </rPh>
    <rPh sb="127" eb="128">
      <t>ウ</t>
    </rPh>
    <rPh sb="128" eb="129">
      <t>コ</t>
    </rPh>
    <rPh sb="129" eb="131">
      <t>セッチ</t>
    </rPh>
    <rPh sb="133" eb="135">
      <t>バアイ</t>
    </rPh>
    <rPh sb="137" eb="138">
      <t>ウ</t>
    </rPh>
    <rPh sb="139" eb="140">
      <t>コ</t>
    </rPh>
    <rPh sb="141" eb="142">
      <t>タカ</t>
    </rPh>
    <rPh sb="157" eb="159">
      <t>カイヒ</t>
    </rPh>
    <phoneticPr fontId="3"/>
  </si>
  <si>
    <t>NE324AN-JZ14A</t>
    <phoneticPr fontId="3"/>
  </si>
  <si>
    <t>【直付・埋込兼用形　FHP32形 3灯器具相当】
（１）蛍光灯スクエア器具からの置き換え時に、ほぼ同等の明るさ
（２）ユニット端部まできれいに光るLED光源ユニット
（３）器具高さ40mmの薄型デザインで、直付設置しても天井をすっきり見せることができる。埋込設置した場合でも埋め込み高さ20mmなので、Cチャネルを回避することができる。</t>
    <phoneticPr fontId="3"/>
  </si>
  <si>
    <t>A-01-001</t>
  </si>
  <si>
    <t>ガスヒートポンプ</t>
  </si>
  <si>
    <t>16HP超25HP以下</t>
  </si>
  <si>
    <t>寒冷地仕様</t>
  </si>
  <si>
    <t>期間成績係数
（APFp）</t>
  </si>
  <si>
    <t>アイシン精機株式会社</t>
  </si>
  <si>
    <t>ガスヒートポンプエアコンF1シリーズ</t>
  </si>
  <si>
    <t>AXGP560F1NF</t>
  </si>
  <si>
    <t>JIS-B8627：2015</t>
  </si>
  <si>
    <t>エネルギーシステム営業部</t>
  </si>
  <si>
    <t>桑路康宏</t>
  </si>
  <si>
    <t>0566-24-8037</t>
  </si>
  <si>
    <t>kuwaji@cld.aisin.co.jp</t>
  </si>
  <si>
    <t>室外機の圧縮機をガスエンジンで駆動し、ヒートポンプ運転によって冷暖房を行う空調システムであり、本製品は低負荷領域の機器効率改善により、環境負荷の削減を実現している。</t>
  </si>
  <si>
    <t>AXGP560F1NEF</t>
  </si>
  <si>
    <t>派生</t>
  </si>
  <si>
    <t>AXYGP560F1NF</t>
  </si>
  <si>
    <t>AXYGP560F1NEF</t>
  </si>
  <si>
    <t>AWGP560F1NF</t>
  </si>
  <si>
    <t>AWGP560F1NEF</t>
  </si>
  <si>
    <t>AWGP560F1PF</t>
  </si>
  <si>
    <t>AWGP560F1PEF</t>
  </si>
  <si>
    <t>AWYGP560F1NF</t>
  </si>
  <si>
    <t>AWYGP560F1NEF</t>
  </si>
  <si>
    <t>AWYGP560F1PF</t>
  </si>
  <si>
    <t>AWYGP560F1PEF</t>
  </si>
  <si>
    <t>25HP超</t>
  </si>
  <si>
    <t>AXGP850F1NF</t>
  </si>
  <si>
    <t>AXGP850F1NEF</t>
  </si>
  <si>
    <t>AXYGP850F1NF</t>
  </si>
  <si>
    <t>AXYGP850F1NEF</t>
  </si>
  <si>
    <t>AWGP850F1NF</t>
  </si>
  <si>
    <t>AWGP850F1NEF</t>
  </si>
  <si>
    <t>AWGP850F1PF</t>
  </si>
  <si>
    <t>AWGP850F1PEF</t>
  </si>
  <si>
    <t>AWYGP850F1NF</t>
  </si>
  <si>
    <t>AWYGP850F1NEF</t>
  </si>
  <si>
    <t>AWYGP850F1PF</t>
  </si>
  <si>
    <t>AWYGP850F1PEF</t>
  </si>
  <si>
    <t>発電機付</t>
  </si>
  <si>
    <t>AHGP850F1N</t>
  </si>
  <si>
    <t>AHGP850F1ND</t>
  </si>
  <si>
    <t>AHGP850F1NDE</t>
  </si>
  <si>
    <t>AHYGP850F1ND</t>
  </si>
  <si>
    <t>AHYGP850F1NDE</t>
  </si>
  <si>
    <t>AHWGP850F1ND</t>
  </si>
  <si>
    <t>AHWGP850F1NDE</t>
  </si>
  <si>
    <t>AHWGP850F1P</t>
  </si>
  <si>
    <t>AHWGP850F1PE</t>
  </si>
  <si>
    <t>AHWYGP850F1ND</t>
  </si>
  <si>
    <t>AHWYGP850F1NDE</t>
  </si>
  <si>
    <t>AHWYGP850F1P</t>
  </si>
  <si>
    <t>AHWYGP850F1PE</t>
  </si>
  <si>
    <t>A-02-002</t>
    <phoneticPr fontId="3"/>
  </si>
  <si>
    <t>500kw超え１０００ｋｗ以下</t>
    <rPh sb="5" eb="6">
      <t>コ</t>
    </rPh>
    <rPh sb="13" eb="15">
      <t>イカ</t>
    </rPh>
    <phoneticPr fontId="3"/>
  </si>
  <si>
    <t>ー</t>
    <phoneticPr fontId="3"/>
  </si>
  <si>
    <t>COP</t>
    <phoneticPr fontId="3"/>
  </si>
  <si>
    <t>神戸製鋼所</t>
    <rPh sb="0" eb="2">
      <t>コウベ</t>
    </rPh>
    <rPh sb="2" eb="4">
      <t>セイコウ</t>
    </rPh>
    <rPh sb="4" eb="5">
      <t>ショ</t>
    </rPh>
    <phoneticPr fontId="3"/>
  </si>
  <si>
    <t>ハイエフミニ</t>
    <phoneticPr fontId="3"/>
  </si>
  <si>
    <t>HEM１５０Ⅱ</t>
    <phoneticPr fontId="3"/>
  </si>
  <si>
    <t>JISB8613:1994またはJRA４０６６：２０１４</t>
    <phoneticPr fontId="3"/>
  </si>
  <si>
    <t>×</t>
    <phoneticPr fontId="3"/>
  </si>
  <si>
    <t>冷熱・エネルギー部ヒートポンプGR</t>
    <rPh sb="0" eb="2">
      <t>レイネツ</t>
    </rPh>
    <rPh sb="8" eb="9">
      <t>ブ</t>
    </rPh>
    <phoneticPr fontId="3"/>
  </si>
  <si>
    <t>０３－５７３９－６７７４</t>
    <phoneticPr fontId="3"/>
  </si>
  <si>
    <t>http//www.kobelco.co.jp</t>
    <phoneticPr fontId="3"/>
  </si>
  <si>
    <t>NEDOムーンライト計画SHP技術採用。スクリュチラー業界で　NO1のCOP</t>
    <rPh sb="10" eb="12">
      <t>ケイカク</t>
    </rPh>
    <rPh sb="15" eb="17">
      <t>ギジュツ</t>
    </rPh>
    <rPh sb="17" eb="19">
      <t>サイヨウ</t>
    </rPh>
    <rPh sb="27" eb="29">
      <t>ギョウカイ</t>
    </rPh>
    <phoneticPr fontId="3"/>
  </si>
  <si>
    <t>高温水ヒートポンプ（水熱源・循環式）</t>
    <rPh sb="0" eb="3">
      <t>コウオンスイ</t>
    </rPh>
    <rPh sb="10" eb="11">
      <t>ミズ</t>
    </rPh>
    <rPh sb="11" eb="13">
      <t>ネツゲン</t>
    </rPh>
    <rPh sb="14" eb="16">
      <t>ジュンカン</t>
    </rPh>
    <rPh sb="16" eb="17">
      <t>シキ</t>
    </rPh>
    <phoneticPr fontId="3"/>
  </si>
  <si>
    <t>２７０ｋｗ以下</t>
    <rPh sb="5" eb="7">
      <t>イカ</t>
    </rPh>
    <phoneticPr fontId="3"/>
  </si>
  <si>
    <t>加熱COP</t>
    <rPh sb="0" eb="2">
      <t>カネツ</t>
    </rPh>
    <phoneticPr fontId="3"/>
  </si>
  <si>
    <t>ハイエフミニ</t>
    <phoneticPr fontId="3"/>
  </si>
  <si>
    <t>HEM-HR75S</t>
    <phoneticPr fontId="3"/>
  </si>
  <si>
    <t>０３－５７３９－６７７４</t>
    <phoneticPr fontId="3"/>
  </si>
  <si>
    <t>熱回収運転最適の小型容量</t>
    <rPh sb="0" eb="1">
      <t>ネツ</t>
    </rPh>
    <rPh sb="1" eb="3">
      <t>カイシュウ</t>
    </rPh>
    <rPh sb="3" eb="5">
      <t>ウンテン</t>
    </rPh>
    <rPh sb="5" eb="7">
      <t>サイテキ</t>
    </rPh>
    <rPh sb="8" eb="10">
      <t>コガタ</t>
    </rPh>
    <rPh sb="10" eb="12">
      <t>ヨウリョウ</t>
    </rPh>
    <phoneticPr fontId="3"/>
  </si>
  <si>
    <t>65℃・30℃・25℃以上30℃以下・5℃</t>
    <rPh sb="11" eb="13">
      <t>イジョウ</t>
    </rPh>
    <rPh sb="16" eb="18">
      <t>イカ</t>
    </rPh>
    <phoneticPr fontId="3"/>
  </si>
  <si>
    <t>65℃・17℃以上30℃以下・7℃以上20℃以下・10℃</t>
    <rPh sb="7" eb="9">
      <t>イジョウ</t>
    </rPh>
    <rPh sb="12" eb="14">
      <t>イカ</t>
    </rPh>
    <rPh sb="17" eb="19">
      <t>イジョウ</t>
    </rPh>
    <rPh sb="22" eb="24">
      <t>イカ</t>
    </rPh>
    <phoneticPr fontId="3"/>
  </si>
  <si>
    <t>×</t>
    <phoneticPr fontId="3"/>
  </si>
  <si>
    <t>HEM-HR75S</t>
    <phoneticPr fontId="3"/>
  </si>
  <si>
    <t>http//www.kobelco.co.jp</t>
    <phoneticPr fontId="3"/>
  </si>
  <si>
    <t>75℃・30℃・25℃以上27℃以下・5℃</t>
    <rPh sb="11" eb="13">
      <t>イジョウ</t>
    </rPh>
    <rPh sb="16" eb="18">
      <t>イカ</t>
    </rPh>
    <phoneticPr fontId="3"/>
  </si>
  <si>
    <t>270kw越え３５０ｋｗ以下</t>
    <rPh sb="5" eb="6">
      <t>ゴ</t>
    </rPh>
    <rPh sb="12" eb="14">
      <t>イカ</t>
    </rPh>
    <phoneticPr fontId="3"/>
  </si>
  <si>
    <t>90℃・17℃・7℃・10℃</t>
    <phoneticPr fontId="3"/>
  </si>
  <si>
    <t>HEM-HR90</t>
    <phoneticPr fontId="3"/>
  </si>
  <si>
    <t>70℃取り出し、スクリュチラー業界で　NO1のCOP</t>
    <rPh sb="3" eb="4">
      <t>ト</t>
    </rPh>
    <rPh sb="5" eb="6">
      <t>ダ</t>
    </rPh>
    <rPh sb="15" eb="17">
      <t>ギョウカイ</t>
    </rPh>
    <phoneticPr fontId="3"/>
  </si>
  <si>
    <t>３５０ｋｗ越え５４０ｋｗ以下</t>
    <rPh sb="5" eb="6">
      <t>ゴ</t>
    </rPh>
    <rPh sb="12" eb="14">
      <t>イカ</t>
    </rPh>
    <phoneticPr fontId="3"/>
  </si>
  <si>
    <t>６５℃・17℃・7℃・10℃</t>
    <phoneticPr fontId="3"/>
  </si>
  <si>
    <t>HEMⅡーHR</t>
    <phoneticPr fontId="3"/>
  </si>
  <si>
    <t>90℃取り出し、スクリュチラー業界で　NO1のCOP</t>
    <rPh sb="3" eb="4">
      <t>ト</t>
    </rPh>
    <rPh sb="5" eb="6">
      <t>ダ</t>
    </rPh>
    <rPh sb="15" eb="17">
      <t>ギョウカイ</t>
    </rPh>
    <phoneticPr fontId="3"/>
  </si>
  <si>
    <t>A－０６－００５</t>
    <phoneticPr fontId="3"/>
  </si>
  <si>
    <t>高温水ヒートポンプ（水空気熱源・循環式）</t>
    <rPh sb="0" eb="3">
      <t>コウオンスイ</t>
    </rPh>
    <rPh sb="10" eb="11">
      <t>ミズ</t>
    </rPh>
    <rPh sb="11" eb="13">
      <t>クウキ</t>
    </rPh>
    <rPh sb="13" eb="15">
      <t>ネツゲン</t>
    </rPh>
    <rPh sb="16" eb="18">
      <t>ジュンカン</t>
    </rPh>
    <rPh sb="18" eb="19">
      <t>シキ</t>
    </rPh>
    <phoneticPr fontId="3"/>
  </si>
  <si>
    <t>ー</t>
    <phoneticPr fontId="3"/>
  </si>
  <si>
    <t>水熱源運転65℃・20℃以下、15℃以下・5℃</t>
    <rPh sb="0" eb="1">
      <t>ミズ</t>
    </rPh>
    <rPh sb="1" eb="3">
      <t>ネツゲン</t>
    </rPh>
    <rPh sb="3" eb="5">
      <t>ウンテン</t>
    </rPh>
    <rPh sb="12" eb="14">
      <t>イカ</t>
    </rPh>
    <rPh sb="18" eb="20">
      <t>イカ</t>
    </rPh>
    <phoneticPr fontId="3"/>
  </si>
  <si>
    <t>超高効率ヒートバランスヒートポンプ</t>
    <rPh sb="0" eb="1">
      <t>チョウ</t>
    </rPh>
    <rPh sb="1" eb="4">
      <t>コウコウリツ</t>
    </rPh>
    <phoneticPr fontId="3"/>
  </si>
  <si>
    <t>HEM-３WAY</t>
    <phoneticPr fontId="3"/>
  </si>
  <si>
    <t>85℃取り出し可能なヒートバランスヒートポンプ</t>
    <rPh sb="3" eb="4">
      <t>ト</t>
    </rPh>
    <rPh sb="5" eb="6">
      <t>ダ</t>
    </rPh>
    <rPh sb="7" eb="9">
      <t>カノウ</t>
    </rPh>
    <phoneticPr fontId="3"/>
  </si>
  <si>
    <t>水熱源運転　　　７5℃・１７℃・７℃・１０℃</t>
    <rPh sb="0" eb="1">
      <t>ミズ</t>
    </rPh>
    <rPh sb="1" eb="3">
      <t>ネツゲン</t>
    </rPh>
    <rPh sb="3" eb="5">
      <t>ウンテン</t>
    </rPh>
    <phoneticPr fontId="3"/>
  </si>
  <si>
    <t>A－０６－００８</t>
    <phoneticPr fontId="3"/>
  </si>
  <si>
    <t>蒸気発生ヒートポンプ（水熱源・一過式）</t>
    <rPh sb="0" eb="2">
      <t>ジョウキ</t>
    </rPh>
    <rPh sb="2" eb="4">
      <t>ハッセイ</t>
    </rPh>
    <rPh sb="11" eb="12">
      <t>ミズ</t>
    </rPh>
    <rPh sb="12" eb="14">
      <t>ネツゲン</t>
    </rPh>
    <rPh sb="15" eb="17">
      <t>イッカ</t>
    </rPh>
    <rPh sb="17" eb="18">
      <t>シキ</t>
    </rPh>
    <phoneticPr fontId="3"/>
  </si>
  <si>
    <t>０．１MPaG・65℃・60℃</t>
    <phoneticPr fontId="3"/>
  </si>
  <si>
    <t>高効率蒸気供給ヒートポンプシステム</t>
    <rPh sb="0" eb="3">
      <t>コウコウリツ</t>
    </rPh>
    <rPh sb="3" eb="5">
      <t>ジョウキ</t>
    </rPh>
    <rPh sb="5" eb="7">
      <t>キョウキュウ</t>
    </rPh>
    <phoneticPr fontId="3"/>
  </si>
  <si>
    <t>SGH１２０</t>
    <phoneticPr fontId="3"/>
  </si>
  <si>
    <t>世界初の蒸気供給システム</t>
    <rPh sb="0" eb="3">
      <t>セカイハツ</t>
    </rPh>
    <rPh sb="4" eb="6">
      <t>ジョウキ</t>
    </rPh>
    <rPh sb="6" eb="8">
      <t>キョウキュウ</t>
    </rPh>
    <phoneticPr fontId="3"/>
  </si>
  <si>
    <t>０．６MPaG・　　　７０℃・6５℃</t>
    <phoneticPr fontId="3"/>
  </si>
  <si>
    <t>SGH１６５</t>
    <phoneticPr fontId="3"/>
  </si>
  <si>
    <t>A－０６－００１</t>
    <phoneticPr fontId="3"/>
  </si>
  <si>
    <t>高温水ヒートポンプ（空気熱源・循環式）</t>
    <rPh sb="0" eb="3">
      <t>コウオンスイ</t>
    </rPh>
    <rPh sb="10" eb="12">
      <t>クウキ</t>
    </rPh>
    <rPh sb="12" eb="14">
      <t>ネツゲン</t>
    </rPh>
    <rPh sb="15" eb="17">
      <t>ジュンカン</t>
    </rPh>
    <rPh sb="17" eb="18">
      <t>シキ</t>
    </rPh>
    <phoneticPr fontId="3"/>
  </si>
  <si>
    <t>暖房単独も可能</t>
    <rPh sb="0" eb="2">
      <t>ダンボウ</t>
    </rPh>
    <rPh sb="2" eb="4">
      <t>タンドク</t>
    </rPh>
    <rPh sb="5" eb="7">
      <t>カノウ</t>
    </rPh>
    <phoneticPr fontId="3"/>
  </si>
  <si>
    <t>Aー０２－００３</t>
    <phoneticPr fontId="3"/>
  </si>
  <si>
    <t>１６０ｋｗ越え</t>
    <rPh sb="5" eb="6">
      <t>ゴ</t>
    </rPh>
    <phoneticPr fontId="3"/>
  </si>
  <si>
    <t>COP</t>
    <phoneticPr fontId="3"/>
  </si>
  <si>
    <t>超高効率スクリュヒートポンプチラー</t>
    <rPh sb="0" eb="1">
      <t>チョウ</t>
    </rPh>
    <rPh sb="1" eb="4">
      <t>コウコウリツ</t>
    </rPh>
    <phoneticPr fontId="3"/>
  </si>
  <si>
    <t>HEP１５０A</t>
    <phoneticPr fontId="3"/>
  </si>
  <si>
    <t>JISB8613:1994またはJRA４０６６：２０１４</t>
    <phoneticPr fontId="3"/>
  </si>
  <si>
    <t>業界NO１のCOP</t>
    <rPh sb="0" eb="2">
      <t>ギョウカイ</t>
    </rPh>
    <phoneticPr fontId="3"/>
  </si>
  <si>
    <t>Aー０２－００３</t>
    <phoneticPr fontId="3"/>
  </si>
  <si>
    <t>冷水出入り口温度差7℃</t>
    <rPh sb="0" eb="2">
      <t>レイスイ</t>
    </rPh>
    <rPh sb="2" eb="4">
      <t>デイ</t>
    </rPh>
    <rPh sb="5" eb="6">
      <t>グチ</t>
    </rPh>
    <rPh sb="6" eb="9">
      <t>オンドサ</t>
    </rPh>
    <phoneticPr fontId="3"/>
  </si>
  <si>
    <t>HEP１５０A</t>
    <phoneticPr fontId="3"/>
  </si>
  <si>
    <t>HEP１５０C</t>
    <phoneticPr fontId="3"/>
  </si>
  <si>
    <t>冷房専用散水式</t>
    <rPh sb="0" eb="2">
      <t>レイボウ</t>
    </rPh>
    <rPh sb="2" eb="4">
      <t>センヨウ</t>
    </rPh>
    <rPh sb="4" eb="6">
      <t>サンスイ</t>
    </rPh>
    <rPh sb="6" eb="7">
      <t>シキ</t>
    </rPh>
    <phoneticPr fontId="3"/>
  </si>
  <si>
    <t>HEP１５０CW</t>
    <phoneticPr fontId="3"/>
  </si>
  <si>
    <t>HEP１５０AW</t>
    <phoneticPr fontId="3"/>
  </si>
  <si>
    <t>○</t>
    <phoneticPr fontId="3"/>
  </si>
  <si>
    <t>散水式冷水出入り口温度差7℃</t>
    <rPh sb="0" eb="2">
      <t>サンスイ</t>
    </rPh>
    <rPh sb="2" eb="3">
      <t>シキ</t>
    </rPh>
    <rPh sb="3" eb="5">
      <t>レイスイ</t>
    </rPh>
    <rPh sb="5" eb="7">
      <t>デイ</t>
    </rPh>
    <rPh sb="8" eb="9">
      <t>グチ</t>
    </rPh>
    <rPh sb="9" eb="12">
      <t>オンドサ</t>
    </rPh>
    <phoneticPr fontId="3"/>
  </si>
  <si>
    <t>A-04-001</t>
  </si>
  <si>
    <t>吸収冷温水機
（二重効用）</t>
  </si>
  <si>
    <t>80RT以下</t>
  </si>
  <si>
    <t>冷水入口温度　12℃、
冷水出口温度　７℃</t>
    <phoneticPr fontId="3"/>
  </si>
  <si>
    <t>成績係数
（COP）</t>
  </si>
  <si>
    <t>矢崎エナジーシステム
株式会社</t>
  </si>
  <si>
    <t>スーパーアロエース
Ｍシリーズ</t>
  </si>
  <si>
    <t>CH-MZ70</t>
  </si>
  <si>
    <t>JISB8622-2009</t>
  </si>
  <si>
    <t>環境システム事業部
事業企画部</t>
  </si>
  <si>
    <t>池口　太朗</t>
  </si>
  <si>
    <t>053-426-4770</t>
  </si>
  <si>
    <t>tairou.ikeguchi@jp.yazaki.com</t>
    <phoneticPr fontId="3"/>
  </si>
  <si>
    <t xml:space="preserve">・中小型機において業界トップの小型、軽量機です。
・溶液ポンプのインバータ制御や冷媒ポンプレス方式により省電力運転が可能になります。
・冷温水変流量システム、大温度差システム、冷却水編流量システム等により、搬送動力の低減（省電力運転）が可能になります。
・オフィス、病院、ホテル等の長時間運転に対応したヘビーロード機をラインナップしております。
・矢崎の吸収式はオーバーホールレス機です。
・ISO9001、ISO14001の認証を取得済みの弊社浜松工場において全数能力検査の上、製造されております。
・簡易性能傾向管理機能、遠隔監視システム「モニ太くんWeb」、長期包括メンテナンス等、保守費用・部品交換代を包括したサービスメニューにより省エネを実現致します。
・遠隔冷暖自動切替機能により快適な冷暖切替運転が可能です。
・業界初の広域認定制度（環境大臣認定）の取得により適切な廃棄物処理の実現とリサイクル率の向上が可能です。
・ガス3社（東京ガス、大阪ガス、東邦ガス）の「吸収式グリーン制度」のおけるグリーン機種に選定されております。
・ノンフロン空調が可能です。
・都市ガス、ＬＰガス、灯油の様々な燃料種に対応致します。
</t>
  </si>
  <si>
    <t>冷水入口温度　12℃、
冷水出口温度　７℃</t>
    <phoneticPr fontId="3"/>
  </si>
  <si>
    <t>CH-MZH70</t>
  </si>
  <si>
    <t>tairou.ikeguchi@jp.yazaki.com</t>
    <phoneticPr fontId="3"/>
  </si>
  <si>
    <t>CH-MZ70C</t>
  </si>
  <si>
    <t>CH-MZH70C</t>
  </si>
  <si>
    <t>tairou.ikeguchi@jp.yazaki.com</t>
    <phoneticPr fontId="3"/>
  </si>
  <si>
    <t>CH-MZ70P</t>
  </si>
  <si>
    <t>－</t>
  </si>
  <si>
    <t>CH-MZX70P</t>
  </si>
  <si>
    <t>CH-MZH70P</t>
  </si>
  <si>
    <t>CH-MZ70H</t>
  </si>
  <si>
    <t>CH-MZH70H</t>
  </si>
  <si>
    <t>CH-MZ70HC</t>
  </si>
  <si>
    <t>CH-MZH70HC</t>
  </si>
  <si>
    <t>CH-MZ70HP</t>
  </si>
  <si>
    <t>CH-MZX70HP</t>
  </si>
  <si>
    <t>CH-MZH70HP</t>
  </si>
  <si>
    <t>CH-MZ80</t>
  </si>
  <si>
    <t>CH-MZH80</t>
  </si>
  <si>
    <t>冷水入口温度　12℃、冷水出口温度　７℃</t>
  </si>
  <si>
    <t>CH-MZ80C</t>
  </si>
  <si>
    <t>CH-MZH80C</t>
  </si>
  <si>
    <t>CH-MZ80P</t>
  </si>
  <si>
    <t>CH-MZX80P</t>
  </si>
  <si>
    <t>CH-MZH80P</t>
  </si>
  <si>
    <t>CH-MZ80H</t>
  </si>
  <si>
    <t>CH-MZH80H</t>
  </si>
  <si>
    <t>CH-MZ80HC</t>
  </si>
  <si>
    <t>CH-MZH80HC</t>
  </si>
  <si>
    <t>CH-MZ80HP</t>
  </si>
  <si>
    <t>CH-MZX80HP</t>
  </si>
  <si>
    <t>CH-MZH80HP</t>
  </si>
  <si>
    <t>F-02-001</t>
    <phoneticPr fontId="3"/>
  </si>
  <si>
    <t>近赤外線樹脂選別機</t>
    <rPh sb="0" eb="1">
      <t>チカ</t>
    </rPh>
    <rPh sb="1" eb="3">
      <t>セキガイ</t>
    </rPh>
    <rPh sb="3" eb="4">
      <t>セン</t>
    </rPh>
    <rPh sb="4" eb="6">
      <t>ジュシ</t>
    </rPh>
    <rPh sb="6" eb="8">
      <t>センベツ</t>
    </rPh>
    <rPh sb="8" eb="9">
      <t>キ</t>
    </rPh>
    <phoneticPr fontId="3"/>
  </si>
  <si>
    <t>-</t>
    <phoneticPr fontId="3"/>
  </si>
  <si>
    <t>選別樹脂種類数</t>
    <rPh sb="0" eb="2">
      <t>センベツ</t>
    </rPh>
    <rPh sb="2" eb="4">
      <t>ジュシ</t>
    </rPh>
    <rPh sb="4" eb="7">
      <t>シュルイスウ</t>
    </rPh>
    <phoneticPr fontId="3"/>
  </si>
  <si>
    <t xml:space="preserve">パナソニック　プロダクションエンジニアリング株式会社 </t>
    <phoneticPr fontId="3"/>
  </si>
  <si>
    <t>パナソニック樹脂選別システム</t>
    <rPh sb="6" eb="8">
      <t>ジュシ</t>
    </rPh>
    <rPh sb="8" eb="10">
      <t>センベツ</t>
    </rPh>
    <phoneticPr fontId="3"/>
  </si>
  <si>
    <t>SRS-700</t>
    <phoneticPr fontId="3"/>
  </si>
  <si>
    <t>H27年度二酸化
炭素排出抑制対
策事業費等補助
金（省CO2 型リ
サイクル高度化
設備導入促進事
業）交付規定</t>
    <phoneticPr fontId="3"/>
  </si>
  <si>
    <t>環境省により
独自に設定</t>
    <phoneticPr fontId="3"/>
  </si>
  <si>
    <t>新規事業推進室　新規事業推進部</t>
    <phoneticPr fontId="3"/>
  </si>
  <si>
    <t>環境事業開発課</t>
    <phoneticPr fontId="3"/>
  </si>
  <si>
    <t>06-6905-4396</t>
    <phoneticPr fontId="3"/>
  </si>
  <si>
    <t>iwabuchi.hiroshi@jp.panasonic.com</t>
    <phoneticPr fontId="3"/>
  </si>
  <si>
    <t xml:space="preserve">特徴①　３種同時選別可能な選別部機構
・ノズル3段化により、最大処理速度３倍化を 実現し生産性を向上。
 特徴②　ＲｏＨＳ規制対象となる臭素成分の判別可能な近赤外線センサ方式
・独自判別方式により、臭素含有樹脂の判別をＸ線を使用せず可能。
・含有率 300ppm未満 （業界初）
 特徴③　独自の気流制御・エア吐出システム
・樹脂飛翔の制御と打ち落しアルゴリズムにより、　3種、樹脂純度99%（※）を実現。
※　材料の種類、形状、投入量により変動
</t>
    <rPh sb="189" eb="191">
      <t>ジュシ</t>
    </rPh>
    <phoneticPr fontId="3"/>
  </si>
  <si>
    <t>F-02-001</t>
    <phoneticPr fontId="3"/>
  </si>
  <si>
    <t xml:space="preserve">パナソニック　プロダクションエンジニアリング株式会社 </t>
    <phoneticPr fontId="3"/>
  </si>
  <si>
    <t>SRS-1400</t>
    <phoneticPr fontId="3"/>
  </si>
  <si>
    <t>H27年度二酸化
炭素排出抑制対
策事業費等補助
金（省CO2 型リ
サイクル高度化
設備導入促進事
業）交付規定</t>
    <phoneticPr fontId="3"/>
  </si>
  <si>
    <t>環境省により
独自に設定</t>
    <phoneticPr fontId="3"/>
  </si>
  <si>
    <t>新規事業推進室　新規事業推進部</t>
    <phoneticPr fontId="3"/>
  </si>
  <si>
    <t>環境事業開発課</t>
    <phoneticPr fontId="3"/>
  </si>
  <si>
    <t>06-6905-4396</t>
    <phoneticPr fontId="3"/>
  </si>
  <si>
    <t>iwabuchi.hiroshi@jp.panasonic.com</t>
    <phoneticPr fontId="3"/>
  </si>
  <si>
    <t>特徴①　３種同時選別可能な選別部機構
・ノズル3段化により、最大処理速度３倍化を 実現し生産性を向上。
 特徴②　ＲｏＨＳ規制対象となる臭素成分の判別可能な近赤外線センサ方式
・独自判別方式により、臭素含有樹脂の判別をＸ線を使用せず可能。
・含有率 300ppm未満 （業界初）
 特徴③　独自の気流制御・エア吐出システム
・樹脂飛翔の制御と打ち落しアルゴリズムにより、　3種、樹脂純度99%（※）を実現。
※　材料の種類、形状、投入量により変動</t>
    <rPh sb="189" eb="191">
      <t>ジュシ</t>
    </rPh>
    <phoneticPr fontId="3"/>
  </si>
  <si>
    <t>LED照明器具
（家庭用）</t>
    <phoneticPr fontId="3"/>
  </si>
  <si>
    <t>～6畳</t>
  </si>
  <si>
    <t>シーリングライト
型</t>
    <phoneticPr fontId="3"/>
  </si>
  <si>
    <t>日立アプライアンス
株式会社</t>
    <phoneticPr fontId="3"/>
  </si>
  <si>
    <t>LEDシーリング</t>
    <phoneticPr fontId="3"/>
  </si>
  <si>
    <t>LEC-AHS610E</t>
    <phoneticPr fontId="3"/>
  </si>
  <si>
    <t>JISC8105-3:2011
JISC8105-5:2011
JISZ8113:1998</t>
    <phoneticPr fontId="3"/>
  </si>
  <si>
    <r>
      <t>【LEDシーリングライト［ラク見え］搭載タイプ】
①LEDから出る光と熱をコントロールする日立独自の技術で畳数基準（～6畳）最大限の明るさ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0" eb="61">
      <t>タタミ</t>
    </rPh>
    <rPh sb="62" eb="65">
      <t>サイダイゲン</t>
    </rPh>
    <rPh sb="66" eb="67">
      <t>アカ</t>
    </rPh>
    <rPh sb="69" eb="70">
      <t>チュウ</t>
    </rPh>
    <rPh sb="72" eb="73">
      <t>タカ</t>
    </rPh>
    <rPh sb="74" eb="75">
      <t>ショウ</t>
    </rPh>
    <rPh sb="77" eb="79">
      <t>セイノウ</t>
    </rPh>
    <rPh sb="80" eb="82">
      <t>リョウリツ</t>
    </rPh>
    <rPh sb="115" eb="116">
      <t>タタミ</t>
    </rPh>
    <rPh sb="142" eb="144">
      <t>タイヨウ</t>
    </rPh>
    <rPh sb="144" eb="145">
      <t>ヒカリ</t>
    </rPh>
    <rPh sb="146" eb="147">
      <t>チカ</t>
    </rPh>
    <rPh sb="148" eb="150">
      <t>シゼン</t>
    </rPh>
    <rPh sb="155" eb="157">
      <t>モジ</t>
    </rPh>
    <rPh sb="158" eb="159">
      <t>ミ</t>
    </rPh>
    <rPh sb="162" eb="163">
      <t>イロ</t>
    </rPh>
    <rPh sb="163" eb="164">
      <t>アザ</t>
    </rPh>
    <rPh sb="169" eb="170">
      <t>ミ</t>
    </rPh>
    <rPh sb="185" eb="186">
      <t>キ</t>
    </rPh>
    <rPh sb="187" eb="188">
      <t>カ</t>
    </rPh>
    <rPh sb="190" eb="191">
      <t>ク</t>
    </rPh>
    <rPh sb="194" eb="196">
      <t>エンシュツ</t>
    </rPh>
    <phoneticPr fontId="3"/>
  </si>
  <si>
    <t>D-11-001</t>
  </si>
  <si>
    <t>LED照明器具
（家庭用）</t>
  </si>
  <si>
    <t>～8畳</t>
    <phoneticPr fontId="3"/>
  </si>
  <si>
    <t>日立アプライアンス
株式会社</t>
    <phoneticPr fontId="3"/>
  </si>
  <si>
    <t>LEDシーリング</t>
    <phoneticPr fontId="3"/>
  </si>
  <si>
    <t>LEC-AHS810E</t>
    <phoneticPr fontId="3"/>
  </si>
  <si>
    <t>JISC8105-3:2011
JISC8105-5:2011
JISZ8113:1998</t>
    <phoneticPr fontId="3"/>
  </si>
  <si>
    <t>http://kadenfan.hitachi.co.jp/afterservice/toiawase.html</t>
  </si>
  <si>
    <r>
      <t>【LEDシーリングライト［ラク見え］搭載タイプ】
①LEDから出る光と熱をコントロールする日立独自の技術で畳数基準（～8畳）最大限の明るさ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0" eb="61">
      <t>タタミ</t>
    </rPh>
    <rPh sb="62" eb="65">
      <t>サイダイゲン</t>
    </rPh>
    <rPh sb="66" eb="67">
      <t>アカ</t>
    </rPh>
    <rPh sb="69" eb="70">
      <t>チュウ</t>
    </rPh>
    <rPh sb="72" eb="73">
      <t>タカ</t>
    </rPh>
    <rPh sb="74" eb="75">
      <t>ショウ</t>
    </rPh>
    <rPh sb="77" eb="79">
      <t>セイノウ</t>
    </rPh>
    <rPh sb="80" eb="82">
      <t>リョウリツ</t>
    </rPh>
    <rPh sb="115" eb="116">
      <t>タタミ</t>
    </rPh>
    <phoneticPr fontId="3"/>
  </si>
  <si>
    <t>～8畳</t>
    <phoneticPr fontId="3"/>
  </si>
  <si>
    <t>シーリングライト
型</t>
    <phoneticPr fontId="3"/>
  </si>
  <si>
    <t>固有エネルギー
消費効率</t>
    <phoneticPr fontId="3"/>
  </si>
  <si>
    <t>日立アプライアンス
株式会社</t>
    <phoneticPr fontId="3"/>
  </si>
  <si>
    <t>LEC-AHS810EH</t>
    <phoneticPr fontId="3"/>
  </si>
  <si>
    <t>派生</t>
    <phoneticPr fontId="3"/>
  </si>
  <si>
    <t>JISC8105-3:2011
JISC8105-5:2011
JISZ8113:1998</t>
    <phoneticPr fontId="3"/>
  </si>
  <si>
    <t>JISC8105-3:2011
JISC8105-5:2011
JISZ8113:1998</t>
    <phoneticPr fontId="3"/>
  </si>
  <si>
    <r>
      <t>【LEDシーリングライト［ひろびろ光］搭載タイプ】
①LEDから出る光と熱をコントロールする日立独自の技術で畳数基準（～8畳）最大限の明るさ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②天井や壁のすみまで明るく照らしお部屋の広さ感アップ[ひろびろ光]
③より太陽光に近い自然なあかりで文字が見やすく色鮮やか[ラク見え]
※詳細については下記ホームページでご覧いただけます。
http://kadenfan.hitachi.co.jp/lighting/</t>
    </r>
    <rPh sb="17" eb="18">
      <t>ヒカリ</t>
    </rPh>
    <rPh sb="32" eb="33">
      <t>デ</t>
    </rPh>
    <rPh sb="34" eb="35">
      <t>ヒカリ</t>
    </rPh>
    <rPh sb="36" eb="37">
      <t>ネツ</t>
    </rPh>
    <rPh sb="46" eb="48">
      <t>ヒタチ</t>
    </rPh>
    <rPh sb="48" eb="50">
      <t>ドクジ</t>
    </rPh>
    <rPh sb="51" eb="53">
      <t>ギジュツ</t>
    </rPh>
    <rPh sb="56" eb="58">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rPh sb="141" eb="143">
      <t>テンジョウ</t>
    </rPh>
    <rPh sb="144" eb="145">
      <t>カベ</t>
    </rPh>
    <rPh sb="150" eb="151">
      <t>アカ</t>
    </rPh>
    <rPh sb="153" eb="154">
      <t>テ</t>
    </rPh>
    <rPh sb="157" eb="159">
      <t>ヘヤ</t>
    </rPh>
    <rPh sb="160" eb="161">
      <t>ヒロ</t>
    </rPh>
    <rPh sb="162" eb="163">
      <t>カン</t>
    </rPh>
    <rPh sb="171" eb="172">
      <t>ヒカリ</t>
    </rPh>
    <phoneticPr fontId="3"/>
  </si>
  <si>
    <t>～8畳</t>
    <phoneticPr fontId="3"/>
  </si>
  <si>
    <t>シーリングライト
型</t>
    <phoneticPr fontId="3"/>
  </si>
  <si>
    <t>固有エネルギー
消費効率</t>
    <phoneticPr fontId="3"/>
  </si>
  <si>
    <t>日立アプライアンス
株式会社</t>
    <phoneticPr fontId="3"/>
  </si>
  <si>
    <t>LEDシーリング</t>
    <phoneticPr fontId="3"/>
  </si>
  <si>
    <t>LEC-AH800E</t>
    <phoneticPr fontId="3"/>
  </si>
  <si>
    <t>派生</t>
    <phoneticPr fontId="3"/>
  </si>
  <si>
    <r>
      <t>【LEDシーリングライト［スタンダードタイプ］】
①LEDから出る光と熱をコントロールする日立独自の技術で畳数基準（～8畳）最大限の明るさ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②ボタンひとつであかりを切り替えて暮らしを演出[あかりセレクト]
③色がより自然に見えるＲａ８5（全灯時）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0" eb="61">
      <t>タタミ</t>
    </rPh>
    <rPh sb="62" eb="65">
      <t>サイダイゲン</t>
    </rPh>
    <rPh sb="66" eb="67">
      <t>アカ</t>
    </rPh>
    <rPh sb="69" eb="70">
      <t>チュウ</t>
    </rPh>
    <rPh sb="72" eb="73">
      <t>タカ</t>
    </rPh>
    <rPh sb="74" eb="75">
      <t>ショウ</t>
    </rPh>
    <rPh sb="77" eb="79">
      <t>セイノウ</t>
    </rPh>
    <rPh sb="80" eb="82">
      <t>リョウリツ</t>
    </rPh>
    <rPh sb="115" eb="116">
      <t>タタミ</t>
    </rPh>
    <rPh sb="173" eb="174">
      <t>イロ</t>
    </rPh>
    <rPh sb="177" eb="179">
      <t>シゼン</t>
    </rPh>
    <rPh sb="180" eb="181">
      <t>ミ</t>
    </rPh>
    <rPh sb="188" eb="189">
      <t>ゼン</t>
    </rPh>
    <rPh sb="189" eb="190">
      <t>トウ</t>
    </rPh>
    <rPh sb="190" eb="191">
      <t>ジ</t>
    </rPh>
    <phoneticPr fontId="3"/>
  </si>
  <si>
    <t>～8畳</t>
    <phoneticPr fontId="3"/>
  </si>
  <si>
    <t>固有エネルギー
消費効率</t>
    <phoneticPr fontId="3"/>
  </si>
  <si>
    <t>LEDシーリング</t>
    <phoneticPr fontId="3"/>
  </si>
  <si>
    <t>LEC-AH811E</t>
    <phoneticPr fontId="3"/>
  </si>
  <si>
    <t>派生</t>
    <phoneticPr fontId="3"/>
  </si>
  <si>
    <r>
      <t>【LEDシーリングライト［ラク見え］搭載タイプ】
①LEDから出る光と熱をコントロールする日立独自の技術で畳数基準（～8畳）最大限の明るさ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t>
    </r>
    <rPh sb="31" eb="32">
      <t>デ</t>
    </rPh>
    <rPh sb="33" eb="34">
      <t>ヒカリ</t>
    </rPh>
    <rPh sb="35" eb="36">
      <t>ネツ</t>
    </rPh>
    <rPh sb="45" eb="47">
      <t>ヒタチ</t>
    </rPh>
    <rPh sb="47" eb="49">
      <t>ドクジ</t>
    </rPh>
    <rPh sb="50" eb="52">
      <t>ギジュツ</t>
    </rPh>
    <rPh sb="55" eb="57">
      <t>キジュン</t>
    </rPh>
    <rPh sb="60" eb="61">
      <t>タタミ</t>
    </rPh>
    <rPh sb="62" eb="65">
      <t>サイダイゲン</t>
    </rPh>
    <rPh sb="66" eb="67">
      <t>アカ</t>
    </rPh>
    <rPh sb="69" eb="70">
      <t>チュウ</t>
    </rPh>
    <rPh sb="72" eb="73">
      <t>タカ</t>
    </rPh>
    <rPh sb="74" eb="75">
      <t>ショウ</t>
    </rPh>
    <rPh sb="77" eb="79">
      <t>セイノウ</t>
    </rPh>
    <rPh sb="80" eb="82">
      <t>リョウリツ</t>
    </rPh>
    <rPh sb="115" eb="116">
      <t>タタミ</t>
    </rPh>
    <phoneticPr fontId="3"/>
  </si>
  <si>
    <t>LEC-AHS816E</t>
    <phoneticPr fontId="3"/>
  </si>
  <si>
    <t>～8畳</t>
    <phoneticPr fontId="3"/>
  </si>
  <si>
    <t>LEC-AH850E</t>
    <phoneticPr fontId="3"/>
  </si>
  <si>
    <r>
      <t>【LEDシーリングライト［スタンダードタイプ］】
①LEDから出る光と熱をコントロールする日立独自の技術で畳数基準（～8畳）最大限の明るさ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②ボタンひとつであかりを切り替えて暮らしを演出[あかりセレクト]
③全灯の約1.2倍の明るさで点灯する[明るさアップ]ボタン</t>
    </r>
    <rPh sb="31" eb="32">
      <t>デ</t>
    </rPh>
    <rPh sb="33" eb="34">
      <t>ヒカリ</t>
    </rPh>
    <rPh sb="35" eb="36">
      <t>ネツ</t>
    </rPh>
    <rPh sb="45" eb="47">
      <t>ヒタチ</t>
    </rPh>
    <rPh sb="47" eb="49">
      <t>ドクジ</t>
    </rPh>
    <rPh sb="50" eb="52">
      <t>ギジュツ</t>
    </rPh>
    <rPh sb="55" eb="57">
      <t>キジュン</t>
    </rPh>
    <rPh sb="60" eb="61">
      <t>タタミ</t>
    </rPh>
    <rPh sb="62" eb="65">
      <t>サイダイゲン</t>
    </rPh>
    <rPh sb="66" eb="67">
      <t>アカ</t>
    </rPh>
    <rPh sb="69" eb="70">
      <t>チュウ</t>
    </rPh>
    <rPh sb="72" eb="73">
      <t>タカ</t>
    </rPh>
    <rPh sb="74" eb="75">
      <t>ショウ</t>
    </rPh>
    <rPh sb="77" eb="79">
      <t>セイノウ</t>
    </rPh>
    <rPh sb="80" eb="82">
      <t>リョウリツ</t>
    </rPh>
    <rPh sb="115" eb="116">
      <t>タタミ</t>
    </rPh>
    <rPh sb="173" eb="174">
      <t>ゼン</t>
    </rPh>
    <rPh sb="174" eb="175">
      <t>トウ</t>
    </rPh>
    <rPh sb="176" eb="177">
      <t>ヤク</t>
    </rPh>
    <rPh sb="180" eb="181">
      <t>バイ</t>
    </rPh>
    <rPh sb="182" eb="183">
      <t>アカ</t>
    </rPh>
    <rPh sb="186" eb="188">
      <t>テントウ</t>
    </rPh>
    <rPh sb="191" eb="192">
      <t>アカ</t>
    </rPh>
    <phoneticPr fontId="3"/>
  </si>
  <si>
    <t>LEC-AH860EKS</t>
    <phoneticPr fontId="3"/>
  </si>
  <si>
    <t>JISC8105-3:2011
JISC8105-5:2011
JISZ8113:1998</t>
    <phoneticPr fontId="3"/>
  </si>
  <si>
    <t>～10畳</t>
    <phoneticPr fontId="3"/>
  </si>
  <si>
    <t>シーリングライト
型</t>
    <phoneticPr fontId="3"/>
  </si>
  <si>
    <t>LEC-AHS1010E</t>
    <phoneticPr fontId="3"/>
  </si>
  <si>
    <r>
      <t>【LEDシーリングライト［ラク見え］搭載タイプ】
①LEDから出る光と熱をコントロールする日立独自の技術で畳数基準（～10畳）最大限の明るさ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</si>
  <si>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LEDシーリング</t>
    <phoneticPr fontId="3"/>
  </si>
  <si>
    <t>LEC-AH1000E</t>
    <phoneticPr fontId="3"/>
  </si>
  <si>
    <r>
      <t>【LEDシーリングライト［スタンダードタイプ］】
①LEDから出る光と熱をコントロールする日立独自の技術で畳数基準（～10畳）最大限の明るさ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②ボタンひとつであかりを切り替えて暮らしを演出[あかりセレクト]
③色がより自然に見えるＲａ８5（全灯時）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</si>
  <si>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LEC-AH1011E</t>
    <phoneticPr fontId="3"/>
  </si>
  <si>
    <r>
      <t>【LEDシーリングライト［ラク見え］搭載タイプ】
①LEDから出る光と熱をコントロールする日立独自の技術で畳数基準（～10畳）最大限の明るさ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</si>
  <si>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固有エネルギー
消費効率</t>
    <phoneticPr fontId="3"/>
  </si>
  <si>
    <t>LEC-AH1060EKS</t>
    <phoneticPr fontId="3"/>
  </si>
  <si>
    <t>～12畳</t>
    <phoneticPr fontId="3"/>
  </si>
  <si>
    <t>LEC-AHS1210E</t>
  </si>
  <si>
    <r>
      <t>【LEDシーリングライト［ラク見え］搭載タイプ】
①LEDから出る光と熱をコントロールする日立独自の技術で畳数基準（～12畳）最大限の明るさ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</si>
  <si>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シーリングライト
型</t>
    <phoneticPr fontId="3"/>
  </si>
  <si>
    <t>LEC-AHS1210EH</t>
    <phoneticPr fontId="3"/>
  </si>
  <si>
    <r>
      <t>【LEDシーリングライト［ひろびろ光］搭載タイプ】
①LEDから出る光と熱をコントロールする日立独自の技術で畳数基準（～12畳）最大限の明るさ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②天井や壁のすみまで明るく照らしお部屋の広さ感アップ[ひろびろ光]
③より太陽光に近い自然なあかりで文字が見やすく色鮮やか[ラク見え]
※詳細については下記ホームページでご覧いただけます。
http://kadenfan.hitachi.co.jp/lighting/</t>
    </r>
    <rPh sb="17" eb="18">
      <t>ヒカリ</t>
    </rPh>
    <rPh sb="32" eb="33">
      <t>デ</t>
    </rPh>
    <rPh sb="34" eb="35">
      <t>ヒカリ</t>
    </rPh>
    <rPh sb="36" eb="37">
      <t>ネツ</t>
    </rPh>
    <rPh sb="46" eb="48">
      <t>ヒタチ</t>
    </rPh>
    <rPh sb="48" eb="50">
      <t>ドクジ</t>
    </rPh>
    <rPh sb="51" eb="53">
      <t>ギジュツ</t>
    </rPh>
    <rPh sb="56" eb="58">
      <t>キジュン</t>
    </rPh>
    <rPh sb="62" eb="63">
      <t>タタミ</t>
    </rPh>
    <rPh sb="64" eb="67">
      <t>サイダイゲン</t>
    </rPh>
    <rPh sb="68" eb="69">
      <t>アカ</t>
    </rPh>
    <rPh sb="71" eb="72">
      <t>チュウ</t>
    </rPh>
    <rPh sb="74" eb="75">
      <t>タカ</t>
    </rPh>
    <rPh sb="76" eb="77">
      <t>ショウ</t>
    </rPh>
    <rPh sb="79" eb="81">
      <t>セイノウ</t>
    </rPh>
    <rPh sb="82" eb="84">
      <t>リョウリツ</t>
    </rPh>
    <rPh sb="117" eb="118">
      <t>タタミ</t>
    </rPh>
    <phoneticPr fontId="3"/>
  </si>
  <si>
    <t>LEC-AH1200E</t>
    <phoneticPr fontId="3"/>
  </si>
  <si>
    <r>
      <t>【LEDシーリングライト［スタンダードタイプ］】
①LEDから出る光と熱をコントロールする日立独自の技術で畳数基準（～12畳）最大限の明るさ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②ボタンひとつであかりを切り替えて暮らしを演出[あかりセレクト]
③色がより自然に見えるＲａ８5（全灯時）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</si>
  <si>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LEC-AH1211E</t>
    <phoneticPr fontId="3"/>
  </si>
  <si>
    <r>
      <t>【LEDシーリングライト［ラク見え］搭載タイプ】
①LEDから出る光と熱をコントロールする日立独自の技術で畳数基準（～12畳）最大限の明るさ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</si>
  <si>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LEC-AHS1216E</t>
    <phoneticPr fontId="3"/>
  </si>
  <si>
    <t>LEC-AH1250E</t>
    <phoneticPr fontId="3"/>
  </si>
  <si>
    <r>
      <t>【LEDシーリングライト［スタンダードタイプ］】
①LEDから出る光と熱をコントロールする日立独自の技術で畳数基準（～12畳）最大限の明るさ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②ボタンひとつであかりを切り替えて暮らしを演出[あかりセレクト]
③全灯の約1.2倍の明るさで点灯する[明るさアップ]ボタン</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</si>
  <si>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LEC-AH1260EKS</t>
    <phoneticPr fontId="3"/>
  </si>
  <si>
    <t>～14畳</t>
    <phoneticPr fontId="3"/>
  </si>
  <si>
    <t>LEC-AHS1410E</t>
    <phoneticPr fontId="3"/>
  </si>
  <si>
    <r>
      <t>【LEDシーリングライト［ラク見え］搭載タイプ】
①LEDから出る光と熱をコントロールする日立独自の技術で畳数基準（～14畳）最大限の明るさ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</si>
  <si>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LEC-AHS1410EH</t>
    <phoneticPr fontId="3"/>
  </si>
  <si>
    <r>
      <t>【LEDシーリングライト［ひろびろ光］搭載タイプ】
①LEDから出る光と熱をコントロールする日立独自の技術で畳数基準（～14畳）最大限の明るさ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②天井や壁のすみまで明るく照らしお部屋の広さ感アップ[ひろびろ光]
③より太陽光に近い自然なあかりで文字が見やすく色鮮やか[ラク見え]
※詳細については下記ホームページでご覧いただけます。
http://kadenfan.hitachi.co.jp/lighting/</t>
    </r>
    <rPh sb="17" eb="18">
      <t>ヒカリ</t>
    </rPh>
    <rPh sb="32" eb="33">
      <t>デ</t>
    </rPh>
    <rPh sb="34" eb="35">
      <t>ヒカリ</t>
    </rPh>
    <rPh sb="36" eb="37">
      <t>ネツ</t>
    </rPh>
    <rPh sb="46" eb="48">
      <t>ヒタチ</t>
    </rPh>
    <rPh sb="48" eb="50">
      <t>ドクジ</t>
    </rPh>
    <rPh sb="51" eb="53">
      <t>ギジュツ</t>
    </rPh>
    <rPh sb="56" eb="58">
      <t>キジュン</t>
    </rPh>
    <rPh sb="62" eb="63">
      <t>タタミ</t>
    </rPh>
    <rPh sb="64" eb="67">
      <t>サイダイゲン</t>
    </rPh>
    <rPh sb="68" eb="69">
      <t>アカ</t>
    </rPh>
    <rPh sb="71" eb="72">
      <t>チュウ</t>
    </rPh>
    <rPh sb="74" eb="75">
      <t>タカ</t>
    </rPh>
    <rPh sb="76" eb="77">
      <t>ショウ</t>
    </rPh>
    <rPh sb="79" eb="81">
      <t>セイノウ</t>
    </rPh>
    <rPh sb="82" eb="84">
      <t>リョウリツ</t>
    </rPh>
    <rPh sb="117" eb="118">
      <t>タタミ</t>
    </rPh>
    <phoneticPr fontId="3"/>
  </si>
  <si>
    <t>LEC-AH1400E</t>
    <phoneticPr fontId="3"/>
  </si>
  <si>
    <r>
      <t>【LEDシーリングライト［スタンダードタイプ］】
①LEDから出る光と熱をコントロールする日立独自の技術で畳数基準（～14畳）最大限の明るさ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②ボタンひとつであかりを切り替えて暮らしを演出[あかりセレクト]
③色がより自然に見えるＲａ８5（全灯時）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</si>
  <si>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LEC-AH1411E</t>
    <phoneticPr fontId="3"/>
  </si>
  <si>
    <r>
      <t>【LEDシーリングライト［ラク見え］搭載タイプ】
①LEDから出る光と熱をコントロールする日立独自の技術で畳数基準（～14畳）最大限の明るさ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</si>
  <si>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LEC-AHS1416E</t>
    <phoneticPr fontId="3"/>
  </si>
  <si>
    <t>LEC-AH1450E</t>
    <phoneticPr fontId="3"/>
  </si>
  <si>
    <r>
      <t>【LEDシーリングライト［スタンダードタイプ］】
①LEDから出る光と熱をコントロールする日立独自の技術で畳数基準（～14畳）最大限の明るさ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②ボタンひとつであかりを切り替えて暮らしを演出[あかりセレクト]
③全灯の約1.2倍の明るさで点灯する[明るさアップ]ボタン</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</si>
  <si>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LEC-AH1460EKS</t>
    <phoneticPr fontId="3"/>
  </si>
  <si>
    <t>ペンダントライト
型</t>
    <phoneticPr fontId="3"/>
  </si>
  <si>
    <t>LEDペンダント</t>
    <phoneticPr fontId="3"/>
  </si>
  <si>
    <t>LEP-CA800EJ</t>
    <phoneticPr fontId="3"/>
  </si>
  <si>
    <t>【LEDペンダントライト和風タイプ】
①独自のLED光源ユニットで広がり感を演出
②昼光色（色温度6,500K）のさわやかな白さの光
③プルスイッチで簡単操作
※詳細については下記ホームページでご覧いただけます。
http://kadenfan.hitachi.co.jp/lighting/</t>
    <rPh sb="12" eb="14">
      <t>ワフウ</t>
    </rPh>
    <rPh sb="20" eb="22">
      <t>ドクジ</t>
    </rPh>
    <rPh sb="26" eb="28">
      <t>コウゲン</t>
    </rPh>
    <rPh sb="33" eb="34">
      <t>ヒロ</t>
    </rPh>
    <rPh sb="36" eb="37">
      <t>カン</t>
    </rPh>
    <rPh sb="38" eb="40">
      <t>エンシュツ</t>
    </rPh>
    <rPh sb="42" eb="43">
      <t>ヒル</t>
    </rPh>
    <rPh sb="43" eb="44">
      <t>ヒカリ</t>
    </rPh>
    <rPh sb="44" eb="45">
      <t>イロ</t>
    </rPh>
    <rPh sb="46" eb="47">
      <t>イロ</t>
    </rPh>
    <rPh sb="47" eb="49">
      <t>オンド</t>
    </rPh>
    <rPh sb="62" eb="63">
      <t>シロ</t>
    </rPh>
    <rPh sb="65" eb="66">
      <t>ヒカ</t>
    </rPh>
    <rPh sb="75" eb="77">
      <t>カンタン</t>
    </rPh>
    <rPh sb="77" eb="79">
      <t>ソウサ</t>
    </rPh>
    <phoneticPr fontId="3"/>
  </si>
  <si>
    <t>LEP-CA801EJ</t>
    <phoneticPr fontId="3"/>
  </si>
  <si>
    <t>【LEDペンダントライト和風タイプ】
①独自のLED光源ユニットで広がり感を演出
②昼光色（色温度6,500K）のさわやかな白さの光
③プルスイッチで簡単操作
※詳細については下記ホームページでご覧いただけます。
http://kadenfan.hitachi.co.jp/lighting/</t>
    <rPh sb="12" eb="14">
      <t>ワフウ</t>
    </rPh>
    <phoneticPr fontId="3"/>
  </si>
  <si>
    <t>LEP-CA802EJ</t>
    <phoneticPr fontId="3"/>
  </si>
  <si>
    <t>LEP-AA800E</t>
    <phoneticPr fontId="3"/>
  </si>
  <si>
    <t>【LEDペンダントライト洋風タイプ】
①独自のLED光源ユニットで広がり感を演出
②昼光色（色温度6,500K）のさわやかな白さの光
③プルスイッチで簡単操作
※詳細については下記ホームページでご覧いただけます。
http://kadenfan.hitachi.co.jp/lighting/</t>
    <rPh sb="12" eb="14">
      <t>ヨウフウ</t>
    </rPh>
    <phoneticPr fontId="3"/>
  </si>
  <si>
    <t>LEP-AA801E</t>
  </si>
  <si>
    <t>LEP-AA802E</t>
  </si>
  <si>
    <t>【LEDペンダントライト桐シリーズ】
①独自のLED光源ユニットで広がり感を演出
②昼光色（色温度6,500K）のさわやかな白さの光
③プルスイッチで簡単操作
※詳細については下記ホームページでご覧いただけます。
http://kadenfan.hitachi.co.jp/lighting/</t>
    <rPh sb="12" eb="13">
      <t>キリ</t>
    </rPh>
    <phoneticPr fontId="3"/>
  </si>
  <si>
    <t>LEP-CA805EJ</t>
    <phoneticPr fontId="3"/>
  </si>
  <si>
    <t>【LEDペンダントライト高級和風木枠シリーズ】
①独自のLED光源ユニットで広がり感を演出
②昼光色（色温度6,500K）のさわやかな白さの光
③プルスイッチで簡単操作
※詳細については下記ホームページでご覧いただけます。
http://kadenfan.hitachi.co.jp/lighting/</t>
    <rPh sb="12" eb="14">
      <t>コウキュウ</t>
    </rPh>
    <rPh sb="14" eb="16">
      <t>ワフウ</t>
    </rPh>
    <rPh sb="16" eb="18">
      <t>キワク</t>
    </rPh>
    <phoneticPr fontId="3"/>
  </si>
  <si>
    <t>LEP-CA803E</t>
    <phoneticPr fontId="3"/>
  </si>
  <si>
    <t>LEP-AA803E</t>
    <phoneticPr fontId="3"/>
  </si>
  <si>
    <t>LEP-CA806EJ</t>
  </si>
  <si>
    <t>LEP-CA1200EJ</t>
    <phoneticPr fontId="3"/>
  </si>
  <si>
    <t>LEP-CA1201EJ</t>
  </si>
  <si>
    <t>LEP-CA1202EJ</t>
  </si>
  <si>
    <t>LEP-CA1205EJ</t>
    <phoneticPr fontId="3"/>
  </si>
  <si>
    <t>A-06-002</t>
    <phoneticPr fontId="3"/>
  </si>
  <si>
    <t>高温水ヒートポンプ(空気熱源・一過式）</t>
    <rPh sb="0" eb="3">
      <t>コウオンスイ</t>
    </rPh>
    <rPh sb="10" eb="12">
      <t>クウキ</t>
    </rPh>
    <rPh sb="12" eb="14">
      <t>ネツゲン</t>
    </rPh>
    <rPh sb="15" eb="17">
      <t>イッカ</t>
    </rPh>
    <rPh sb="17" eb="18">
      <t>シキ</t>
    </rPh>
    <phoneticPr fontId="3"/>
  </si>
  <si>
    <t>年間標準貯湯加熱エネルギー消費効率　</t>
    <rPh sb="0" eb="2">
      <t>ネンカン</t>
    </rPh>
    <rPh sb="2" eb="4">
      <t>ヒョウジュン</t>
    </rPh>
    <rPh sb="4" eb="5">
      <t>チョ</t>
    </rPh>
    <rPh sb="5" eb="6">
      <t>ユ</t>
    </rPh>
    <rPh sb="6" eb="8">
      <t>カネツ</t>
    </rPh>
    <rPh sb="13" eb="15">
      <t>ショウヒ</t>
    </rPh>
    <rPh sb="15" eb="17">
      <t>コウリツ</t>
    </rPh>
    <phoneticPr fontId="3"/>
  </si>
  <si>
    <t>株式会社前川製作所</t>
    <rPh sb="0" eb="4">
      <t>カブシキガイシャ</t>
    </rPh>
    <rPh sb="4" eb="6">
      <t>マエカワ</t>
    </rPh>
    <rPh sb="6" eb="9">
      <t>セイサクショ</t>
    </rPh>
    <phoneticPr fontId="3"/>
  </si>
  <si>
    <t>ユニモＡＷ</t>
    <phoneticPr fontId="3"/>
  </si>
  <si>
    <t>HE-HWA-2HTCR</t>
    <phoneticPr fontId="3"/>
  </si>
  <si>
    <t>ユニモ事業化部門</t>
    <rPh sb="3" eb="6">
      <t>ジギョウカ</t>
    </rPh>
    <rPh sb="6" eb="8">
      <t>ブモン</t>
    </rPh>
    <phoneticPr fontId="3"/>
  </si>
  <si>
    <t>北山英博</t>
    <rPh sb="0" eb="2">
      <t>キタヤマ</t>
    </rPh>
    <rPh sb="2" eb="4">
      <t>ヒデヒロ</t>
    </rPh>
    <phoneticPr fontId="3"/>
  </si>
  <si>
    <t>03-3642-8185</t>
    <phoneticPr fontId="3"/>
  </si>
  <si>
    <t>public@mayekawa.co.jp</t>
    <phoneticPr fontId="3"/>
  </si>
  <si>
    <t>1日約35トンの出湯量(65℃出湯時）　通年90℃出湯可能。　再生可能エネルギー「空気」のエネルギーを使って「高効率」に「たっぷり」のお湯を提供できるエコキュートです。</t>
    <rPh sb="1" eb="2">
      <t>ニチ</t>
    </rPh>
    <rPh sb="2" eb="3">
      <t>ヤク</t>
    </rPh>
    <rPh sb="8" eb="9">
      <t>シュツ</t>
    </rPh>
    <rPh sb="9" eb="10">
      <t>ユ</t>
    </rPh>
    <rPh sb="10" eb="11">
      <t>リョウ</t>
    </rPh>
    <rPh sb="15" eb="16">
      <t>シュツ</t>
    </rPh>
    <rPh sb="16" eb="17">
      <t>ユ</t>
    </rPh>
    <rPh sb="17" eb="18">
      <t>ジ</t>
    </rPh>
    <rPh sb="20" eb="22">
      <t>ツウネン</t>
    </rPh>
    <rPh sb="25" eb="26">
      <t>シュツ</t>
    </rPh>
    <rPh sb="26" eb="27">
      <t>ユ</t>
    </rPh>
    <rPh sb="27" eb="29">
      <t>カノウ</t>
    </rPh>
    <rPh sb="31" eb="33">
      <t>サイセイ</t>
    </rPh>
    <rPh sb="33" eb="35">
      <t>カノウ</t>
    </rPh>
    <rPh sb="41" eb="43">
      <t>クウキ</t>
    </rPh>
    <rPh sb="51" eb="52">
      <t>ツカ</t>
    </rPh>
    <rPh sb="55" eb="58">
      <t>コウコウリツ</t>
    </rPh>
    <rPh sb="68" eb="69">
      <t>ユ</t>
    </rPh>
    <rPh sb="70" eb="72">
      <t>テイキョウ</t>
    </rPh>
    <phoneticPr fontId="3"/>
  </si>
  <si>
    <t>HE-HWA-2HTCR-PS</t>
    <phoneticPr fontId="3"/>
  </si>
  <si>
    <t>03-3642-8185</t>
    <phoneticPr fontId="3"/>
  </si>
  <si>
    <t>public@mayekawa.co.jp</t>
    <phoneticPr fontId="3"/>
  </si>
  <si>
    <t>HE-HWA-2HTCR-PSH</t>
    <phoneticPr fontId="3"/>
  </si>
  <si>
    <t>ユニモＡＷ</t>
    <phoneticPr fontId="3"/>
  </si>
  <si>
    <t>HE-HWA-2HTCR-CON</t>
    <phoneticPr fontId="3"/>
  </si>
  <si>
    <t>HE-HWA-2HTCR-CON-PS</t>
    <phoneticPr fontId="3"/>
  </si>
  <si>
    <t>03-3642-8185</t>
  </si>
  <si>
    <t>HE-HWA-2HTCR-CON-PSH</t>
    <phoneticPr fontId="3"/>
  </si>
  <si>
    <t>HE-HWA-2HTCR-400</t>
    <phoneticPr fontId="3"/>
  </si>
  <si>
    <t>HE-HWA-2HTCR-400-PS</t>
    <phoneticPr fontId="3"/>
  </si>
  <si>
    <t>HE-HWA-2HTCR-400-PSH</t>
    <phoneticPr fontId="3"/>
  </si>
  <si>
    <t>A-06-004</t>
    <phoneticPr fontId="3"/>
  </si>
  <si>
    <t>高温水ヒートポンプ(水熱源・一過式）</t>
    <rPh sb="0" eb="3">
      <t>コウオンスイ</t>
    </rPh>
    <rPh sb="10" eb="11">
      <t>ミズ</t>
    </rPh>
    <rPh sb="11" eb="13">
      <t>ネツゲン</t>
    </rPh>
    <rPh sb="14" eb="16">
      <t>イッカ</t>
    </rPh>
    <rPh sb="16" eb="17">
      <t>シキ</t>
    </rPh>
    <phoneticPr fontId="3"/>
  </si>
  <si>
    <t>ユニモＷＷ</t>
    <phoneticPr fontId="3"/>
  </si>
  <si>
    <t>HE-HWW-2HTCR</t>
    <phoneticPr fontId="3"/>
  </si>
  <si>
    <t>給湯機(90℃,65℃）とチラー(-5℃～40℃)の機能を1台で同時に提供。　温水・冷水の同時利用ができ、冷却水・温排水・地中熱などの未利用エネルギーを有効活用できる高効率なエコキュートです。</t>
    <rPh sb="2" eb="3">
      <t>キ</t>
    </rPh>
    <rPh sb="26" eb="28">
      <t>キノウ</t>
    </rPh>
    <rPh sb="30" eb="31">
      <t>ダイ</t>
    </rPh>
    <rPh sb="32" eb="34">
      <t>ドウジ</t>
    </rPh>
    <rPh sb="35" eb="37">
      <t>テイキョウ</t>
    </rPh>
    <rPh sb="39" eb="41">
      <t>オンスイ</t>
    </rPh>
    <rPh sb="42" eb="44">
      <t>レイスイ</t>
    </rPh>
    <rPh sb="45" eb="47">
      <t>ドウジ</t>
    </rPh>
    <rPh sb="47" eb="49">
      <t>リヨウ</t>
    </rPh>
    <rPh sb="53" eb="56">
      <t>レイキャクスイ</t>
    </rPh>
    <rPh sb="57" eb="60">
      <t>オンハイスイ</t>
    </rPh>
    <rPh sb="61" eb="63">
      <t>チチュウ</t>
    </rPh>
    <rPh sb="63" eb="64">
      <t>ネツ</t>
    </rPh>
    <rPh sb="67" eb="70">
      <t>ミリヨウ</t>
    </rPh>
    <rPh sb="76" eb="78">
      <t>ユウコウ</t>
    </rPh>
    <rPh sb="78" eb="80">
      <t>カツヨウ</t>
    </rPh>
    <rPh sb="83" eb="86">
      <t>コウコウリツ</t>
    </rPh>
    <phoneticPr fontId="3"/>
  </si>
  <si>
    <t>HE-HWW-2HTCR-PSH</t>
    <phoneticPr fontId="3"/>
  </si>
  <si>
    <t>給湯機(90℃,65℃)とチラー(-5℃～40℃)の機能を1台で同時に提供。　温水・冷水の同時利用ができ、冷却水・温排水・地中熱などの未利用エネルギーを有効活用できる高効率なエコキュートです。</t>
    <rPh sb="26" eb="28">
      <t>キノウ</t>
    </rPh>
    <rPh sb="30" eb="31">
      <t>ダイ</t>
    </rPh>
    <rPh sb="32" eb="34">
      <t>ドウジ</t>
    </rPh>
    <rPh sb="35" eb="37">
      <t>テイキョウ</t>
    </rPh>
    <rPh sb="39" eb="41">
      <t>オンスイ</t>
    </rPh>
    <rPh sb="42" eb="44">
      <t>レイスイ</t>
    </rPh>
    <rPh sb="45" eb="47">
      <t>ドウジ</t>
    </rPh>
    <rPh sb="47" eb="49">
      <t>リヨウ</t>
    </rPh>
    <rPh sb="53" eb="56">
      <t>レイキャクスイ</t>
    </rPh>
    <rPh sb="57" eb="60">
      <t>オンハイスイ</t>
    </rPh>
    <rPh sb="61" eb="63">
      <t>チチュウ</t>
    </rPh>
    <rPh sb="63" eb="64">
      <t>ネツ</t>
    </rPh>
    <rPh sb="67" eb="70">
      <t>ミリヨウ</t>
    </rPh>
    <rPh sb="76" eb="78">
      <t>ユウコウ</t>
    </rPh>
    <rPh sb="78" eb="80">
      <t>カツヨウ</t>
    </rPh>
    <rPh sb="83" eb="86">
      <t>コウコウリツ</t>
    </rPh>
    <phoneticPr fontId="3"/>
  </si>
  <si>
    <t>HE-HWW-2HTCR-CON</t>
    <phoneticPr fontId="3"/>
  </si>
  <si>
    <t>HE-HWW-2HTCR-CON-PSH</t>
    <phoneticPr fontId="3"/>
  </si>
  <si>
    <t>A-06-004</t>
    <phoneticPr fontId="3"/>
  </si>
  <si>
    <t>ユニモＷＷ</t>
    <phoneticPr fontId="3"/>
  </si>
  <si>
    <t>HE-HWW-2HTCR-400</t>
    <phoneticPr fontId="3"/>
  </si>
  <si>
    <t>HE-HWW-2HTCR-400-PSH</t>
    <phoneticPr fontId="3"/>
  </si>
  <si>
    <t>A-06-006</t>
    <phoneticPr fontId="3"/>
  </si>
  <si>
    <t>高温水ヒートポンプ(水空気熱源・一過式）</t>
    <rPh sb="0" eb="3">
      <t>コウオンスイ</t>
    </rPh>
    <rPh sb="10" eb="11">
      <t>ミズ</t>
    </rPh>
    <rPh sb="11" eb="13">
      <t>クウキ</t>
    </rPh>
    <rPh sb="13" eb="15">
      <t>ネツゲン</t>
    </rPh>
    <rPh sb="16" eb="18">
      <t>イッカ</t>
    </rPh>
    <rPh sb="18" eb="19">
      <t>シキ</t>
    </rPh>
    <phoneticPr fontId="3"/>
  </si>
  <si>
    <t>水熱源運転</t>
    <rPh sb="0" eb="1">
      <t>ミズ</t>
    </rPh>
    <rPh sb="1" eb="3">
      <t>ネツゲン</t>
    </rPh>
    <rPh sb="3" eb="5">
      <t>ウンテン</t>
    </rPh>
    <phoneticPr fontId="3"/>
  </si>
  <si>
    <t>ユニモＡＷＷ</t>
    <phoneticPr fontId="3"/>
  </si>
  <si>
    <t>HE-HWAW-2HTCR</t>
    <phoneticPr fontId="3"/>
  </si>
  <si>
    <t>夏や日中など「冷却が必要な時」は冷水と温水を同時供給。夜間や冬季など「冷却が必要のない時」は空気熱源運転でたっぷり給湯。シーンに合わせた最適運転でエネルギーを節約する高効率なエコキュートです。</t>
    <rPh sb="0" eb="1">
      <t>ナツ</t>
    </rPh>
    <rPh sb="2" eb="4">
      <t>ニッチュウ</t>
    </rPh>
    <rPh sb="7" eb="9">
      <t>レイキャク</t>
    </rPh>
    <rPh sb="10" eb="12">
      <t>ヒツヨウ</t>
    </rPh>
    <rPh sb="13" eb="14">
      <t>トキ</t>
    </rPh>
    <rPh sb="16" eb="18">
      <t>レイスイ</t>
    </rPh>
    <rPh sb="19" eb="21">
      <t>オンスイ</t>
    </rPh>
    <rPh sb="22" eb="24">
      <t>ドウジ</t>
    </rPh>
    <rPh sb="24" eb="26">
      <t>キョウキュウ</t>
    </rPh>
    <rPh sb="27" eb="29">
      <t>ヤカン</t>
    </rPh>
    <rPh sb="30" eb="32">
      <t>トウキ</t>
    </rPh>
    <rPh sb="43" eb="44">
      <t>トキ</t>
    </rPh>
    <rPh sb="46" eb="48">
      <t>クウキ</t>
    </rPh>
    <rPh sb="48" eb="50">
      <t>ネツゲン</t>
    </rPh>
    <rPh sb="50" eb="52">
      <t>ウンテン</t>
    </rPh>
    <rPh sb="57" eb="59">
      <t>キュウトウ</t>
    </rPh>
    <rPh sb="64" eb="65">
      <t>ア</t>
    </rPh>
    <rPh sb="68" eb="70">
      <t>サイテキ</t>
    </rPh>
    <rPh sb="70" eb="72">
      <t>ウンテン</t>
    </rPh>
    <rPh sb="79" eb="81">
      <t>セツヤク</t>
    </rPh>
    <rPh sb="83" eb="86">
      <t>コウコウリツ</t>
    </rPh>
    <phoneticPr fontId="3"/>
  </si>
  <si>
    <t>A-06-006</t>
    <phoneticPr fontId="3"/>
  </si>
  <si>
    <t>HE-HWAW-2HTCR-PS</t>
    <phoneticPr fontId="3"/>
  </si>
  <si>
    <t>HE-HWAW-2HTCR-PSH</t>
    <phoneticPr fontId="3"/>
  </si>
  <si>
    <t>HE-HWAW-2HTCR-CON</t>
    <phoneticPr fontId="3"/>
  </si>
  <si>
    <t>HE-HWAW-2HTCR-CON-PS</t>
    <phoneticPr fontId="3"/>
  </si>
  <si>
    <t>HE-HWAW-2HTCR-CON-PSH</t>
    <phoneticPr fontId="3"/>
  </si>
  <si>
    <t>HE-HWAW-2HTCR-400</t>
    <phoneticPr fontId="3"/>
  </si>
  <si>
    <t>HE-HWAW-2HTCR-400-PS</t>
    <phoneticPr fontId="3"/>
  </si>
  <si>
    <t>HE-HWAW-2HTCR-400-PSH</t>
    <phoneticPr fontId="3"/>
  </si>
  <si>
    <t>空気熱源運転</t>
    <rPh sb="0" eb="2">
      <t>クウキ</t>
    </rPh>
    <rPh sb="2" eb="4">
      <t>ネツゲン</t>
    </rPh>
    <rPh sb="4" eb="6">
      <t>ウンテン</t>
    </rPh>
    <phoneticPr fontId="3"/>
  </si>
  <si>
    <t>HE-HWAW-2HTCR</t>
    <phoneticPr fontId="3"/>
  </si>
  <si>
    <t>A-06-007</t>
    <phoneticPr fontId="3"/>
  </si>
  <si>
    <t>熱風ヒートポンプ(水熱源・一過/循環式）</t>
    <rPh sb="0" eb="2">
      <t>ネップウ</t>
    </rPh>
    <rPh sb="9" eb="10">
      <t>ミズ</t>
    </rPh>
    <rPh sb="10" eb="12">
      <t>ネツゲン</t>
    </rPh>
    <rPh sb="13" eb="15">
      <t>イッカ</t>
    </rPh>
    <rPh sb="16" eb="18">
      <t>ジュンカン</t>
    </rPh>
    <rPh sb="18" eb="19">
      <t>シキ</t>
    </rPh>
    <phoneticPr fontId="3"/>
  </si>
  <si>
    <t>エコシロッコ</t>
    <phoneticPr fontId="3"/>
  </si>
  <si>
    <t>ES-HAW12　Ver.1.2</t>
    <phoneticPr fontId="3"/>
  </si>
  <si>
    <t>世界初　ヒートポンプで高効率に空気を加熱！
単独120℃、他熱源とのハイブリッドでより高温にも！
各種乾燥や加熱用途にCO2削減、省エネ、省コストで貢献します。</t>
    <rPh sb="0" eb="3">
      <t>セカイハツ</t>
    </rPh>
    <rPh sb="11" eb="14">
      <t>コウコウリツ</t>
    </rPh>
    <rPh sb="15" eb="17">
      <t>クウキ</t>
    </rPh>
    <rPh sb="18" eb="20">
      <t>カネツ</t>
    </rPh>
    <rPh sb="22" eb="24">
      <t>タンドク</t>
    </rPh>
    <rPh sb="29" eb="30">
      <t>タ</t>
    </rPh>
    <rPh sb="30" eb="32">
      <t>ネツゲン</t>
    </rPh>
    <rPh sb="43" eb="45">
      <t>コウオン</t>
    </rPh>
    <rPh sb="49" eb="51">
      <t>カクシュ</t>
    </rPh>
    <rPh sb="51" eb="53">
      <t>カンソウ</t>
    </rPh>
    <rPh sb="54" eb="56">
      <t>カネツ</t>
    </rPh>
    <rPh sb="56" eb="58">
      <t>ヨウト</t>
    </rPh>
    <rPh sb="62" eb="64">
      <t>サクゲン</t>
    </rPh>
    <rPh sb="65" eb="66">
      <t>ショウ</t>
    </rPh>
    <rPh sb="69" eb="70">
      <t>ショウ</t>
    </rPh>
    <rPh sb="74" eb="76">
      <t>コウケン</t>
    </rPh>
    <phoneticPr fontId="3"/>
  </si>
  <si>
    <t>ヒートポンプ給湯機(空気熱源・一過式）</t>
    <rPh sb="6" eb="8">
      <t>キュウトウ</t>
    </rPh>
    <rPh sb="8" eb="9">
      <t>キ</t>
    </rPh>
    <rPh sb="10" eb="12">
      <t>クウキ</t>
    </rPh>
    <rPh sb="12" eb="14">
      <t>ネツゲン</t>
    </rPh>
    <rPh sb="15" eb="17">
      <t>イッカ</t>
    </rPh>
    <rPh sb="17" eb="18">
      <t>シキ</t>
    </rPh>
    <phoneticPr fontId="3"/>
  </si>
  <si>
    <t>50kW超</t>
    <rPh sb="4" eb="5">
      <t>チョウ</t>
    </rPh>
    <phoneticPr fontId="3"/>
  </si>
  <si>
    <t>循環保温</t>
    <rPh sb="0" eb="2">
      <t>ジュンカン</t>
    </rPh>
    <rPh sb="2" eb="4">
      <t>ホオン</t>
    </rPh>
    <phoneticPr fontId="3"/>
  </si>
  <si>
    <t>HE-HWA-2HTCR</t>
    <phoneticPr fontId="3"/>
  </si>
  <si>
    <t>HE-HWA-2HTCR-PS</t>
    <phoneticPr fontId="3"/>
  </si>
  <si>
    <t>D-03-001</t>
    <phoneticPr fontId="3"/>
  </si>
  <si>
    <t>密閉式ペレットストーブ</t>
    <rPh sb="0" eb="2">
      <t>ミッペイ</t>
    </rPh>
    <rPh sb="2" eb="3">
      <t>シキ</t>
    </rPh>
    <phoneticPr fontId="3"/>
  </si>
  <si>
    <t>-</t>
    <phoneticPr fontId="3"/>
  </si>
  <si>
    <t>％　熱効率</t>
    <rPh sb="2" eb="3">
      <t>ネツ</t>
    </rPh>
    <rPh sb="3" eb="5">
      <t>コウリツ</t>
    </rPh>
    <phoneticPr fontId="3"/>
  </si>
  <si>
    <t>サンポット株式会社</t>
    <rPh sb="5" eb="9">
      <t>カブシキガイシャ</t>
    </rPh>
    <phoneticPr fontId="3"/>
  </si>
  <si>
    <t>密閉式ペレットストーブ</t>
    <phoneticPr fontId="3"/>
  </si>
  <si>
    <t>FFP-811DF</t>
    <phoneticPr fontId="3"/>
  </si>
  <si>
    <t>JHIAN-5601:2004</t>
    <phoneticPr fontId="3"/>
  </si>
  <si>
    <t>営業開発課</t>
    <rPh sb="0" eb="2">
      <t>エイギョウ</t>
    </rPh>
    <rPh sb="2" eb="4">
      <t>カイハツ</t>
    </rPh>
    <rPh sb="4" eb="5">
      <t>カ</t>
    </rPh>
    <phoneticPr fontId="3"/>
  </si>
  <si>
    <t>0198-37-1199</t>
    <phoneticPr fontId="3"/>
  </si>
  <si>
    <t>http://www.sunpot.co.jp/</t>
  </si>
  <si>
    <t>木を原料としたペレットを燃料として使用。自然な炎のゆらぎで快適なぬくもりを提供します。
・自動着火
・室温制御機能
・24時間デジタルタイマー
・自動灰処理
・対震自動消火装置
・過熱防止装置</t>
    <rPh sb="0" eb="1">
      <t>キ</t>
    </rPh>
    <rPh sb="2" eb="4">
      <t>ゲンリョウ</t>
    </rPh>
    <rPh sb="12" eb="14">
      <t>ネンリョウ</t>
    </rPh>
    <rPh sb="17" eb="19">
      <t>シヨウ</t>
    </rPh>
    <rPh sb="20" eb="22">
      <t>シゼン</t>
    </rPh>
    <rPh sb="23" eb="24">
      <t>ホノオ</t>
    </rPh>
    <rPh sb="29" eb="31">
      <t>カイテキ</t>
    </rPh>
    <rPh sb="37" eb="39">
      <t>テイキョウ</t>
    </rPh>
    <rPh sb="45" eb="47">
      <t>ジドウ</t>
    </rPh>
    <rPh sb="47" eb="49">
      <t>チャッカ</t>
    </rPh>
    <rPh sb="51" eb="53">
      <t>シツオン</t>
    </rPh>
    <rPh sb="53" eb="55">
      <t>セイギョ</t>
    </rPh>
    <rPh sb="55" eb="57">
      <t>キノウ</t>
    </rPh>
    <rPh sb="61" eb="63">
      <t>ジカン</t>
    </rPh>
    <rPh sb="73" eb="75">
      <t>ジドウ</t>
    </rPh>
    <rPh sb="75" eb="76">
      <t>ハイ</t>
    </rPh>
    <rPh sb="76" eb="78">
      <t>ショリ</t>
    </rPh>
    <rPh sb="80" eb="81">
      <t>タイ</t>
    </rPh>
    <rPh sb="81" eb="82">
      <t>シン</t>
    </rPh>
    <rPh sb="82" eb="84">
      <t>ジドウ</t>
    </rPh>
    <rPh sb="84" eb="86">
      <t>ショウカ</t>
    </rPh>
    <rPh sb="86" eb="88">
      <t>ソウチ</t>
    </rPh>
    <rPh sb="90" eb="92">
      <t>カネツ</t>
    </rPh>
    <rPh sb="92" eb="94">
      <t>ボウシ</t>
    </rPh>
    <rPh sb="94" eb="96">
      <t>ソウチ</t>
    </rPh>
    <phoneticPr fontId="3"/>
  </si>
  <si>
    <t>D-03-001</t>
    <phoneticPr fontId="3"/>
  </si>
  <si>
    <t>密閉式ペレットストーブ</t>
    <phoneticPr fontId="3"/>
  </si>
  <si>
    <t>FFP-7202TS</t>
    <phoneticPr fontId="3"/>
  </si>
  <si>
    <t>JHIAN-5601:2004</t>
    <phoneticPr fontId="3"/>
  </si>
  <si>
    <t>0198-37-1199</t>
    <phoneticPr fontId="3"/>
  </si>
  <si>
    <t>密閉式ペレットストーブ</t>
    <phoneticPr fontId="3"/>
  </si>
  <si>
    <t>FFP-702DF</t>
    <phoneticPr fontId="3"/>
  </si>
  <si>
    <t>JHIAN-5601:2004</t>
    <phoneticPr fontId="3"/>
  </si>
  <si>
    <t>木を原料としたペレットを燃料として使用。自然な炎のゆらぎで快適なぬくもりを提供します。
・自動着火
・室温制御機能
・24時間デジタルタイマー
・対震自動消火装置
・過熱防止装置</t>
    <rPh sb="0" eb="1">
      <t>キ</t>
    </rPh>
    <rPh sb="2" eb="4">
      <t>ゲンリョウ</t>
    </rPh>
    <rPh sb="12" eb="14">
      <t>ネンリョウ</t>
    </rPh>
    <rPh sb="17" eb="19">
      <t>シヨウ</t>
    </rPh>
    <rPh sb="20" eb="22">
      <t>シゼン</t>
    </rPh>
    <rPh sb="23" eb="24">
      <t>ホノオ</t>
    </rPh>
    <rPh sb="29" eb="31">
      <t>カイテキ</t>
    </rPh>
    <rPh sb="37" eb="39">
      <t>テイキョウ</t>
    </rPh>
    <rPh sb="45" eb="47">
      <t>ジドウ</t>
    </rPh>
    <rPh sb="47" eb="49">
      <t>チャッカ</t>
    </rPh>
    <rPh sb="51" eb="53">
      <t>シツオン</t>
    </rPh>
    <rPh sb="53" eb="55">
      <t>セイギョ</t>
    </rPh>
    <rPh sb="55" eb="57">
      <t>キノウ</t>
    </rPh>
    <rPh sb="61" eb="63">
      <t>ジカン</t>
    </rPh>
    <rPh sb="73" eb="74">
      <t>タイ</t>
    </rPh>
    <rPh sb="74" eb="75">
      <t>シン</t>
    </rPh>
    <rPh sb="75" eb="77">
      <t>ジドウ</t>
    </rPh>
    <rPh sb="77" eb="79">
      <t>ショウカ</t>
    </rPh>
    <rPh sb="79" eb="81">
      <t>ソウチ</t>
    </rPh>
    <rPh sb="83" eb="85">
      <t>カネツ</t>
    </rPh>
    <rPh sb="85" eb="87">
      <t>ボウシ</t>
    </rPh>
    <rPh sb="87" eb="89">
      <t>ソウチ</t>
    </rPh>
    <phoneticPr fontId="3"/>
  </si>
  <si>
    <t>E-06-001</t>
  </si>
  <si>
    <t>トランスヒートコンテナ</t>
    <phoneticPr fontId="3"/>
  </si>
  <si>
    <t>蓄熱容量850kWh未満、排熱源温度130℃未満</t>
    <rPh sb="0" eb="1">
      <t>チク</t>
    </rPh>
    <rPh sb="1" eb="2">
      <t>ネツ</t>
    </rPh>
    <rPh sb="2" eb="4">
      <t>ヨウリョウ</t>
    </rPh>
    <rPh sb="10" eb="12">
      <t>ミマン</t>
    </rPh>
    <rPh sb="13" eb="15">
      <t>ハイネツ</t>
    </rPh>
    <rPh sb="15" eb="16">
      <t>ゲン</t>
    </rPh>
    <rPh sb="16" eb="18">
      <t>オンド</t>
    </rPh>
    <rPh sb="22" eb="24">
      <t>ミマン</t>
    </rPh>
    <phoneticPr fontId="3"/>
  </si>
  <si>
    <t xml:space="preserve">εq　
</t>
    <phoneticPr fontId="3"/>
  </si>
  <si>
    <t>三機工業㈱</t>
    <rPh sb="0" eb="2">
      <t>サンキ</t>
    </rPh>
    <rPh sb="2" eb="4">
      <t>コウギョウ</t>
    </rPh>
    <phoneticPr fontId="3"/>
  </si>
  <si>
    <t>標準容量輸送型間接接触式低温ﾀｲﾌﾟ(簡易型)</t>
    <rPh sb="0" eb="2">
      <t>ヒョウジュン</t>
    </rPh>
    <rPh sb="2" eb="4">
      <t>ヨウリョウ</t>
    </rPh>
    <rPh sb="4" eb="6">
      <t>ユソウ</t>
    </rPh>
    <rPh sb="6" eb="7">
      <t>ガタ</t>
    </rPh>
    <rPh sb="7" eb="9">
      <t>カンセツ</t>
    </rPh>
    <rPh sb="9" eb="11">
      <t>セッショク</t>
    </rPh>
    <rPh sb="11" eb="12">
      <t>シキ</t>
    </rPh>
    <rPh sb="12" eb="14">
      <t>テイオン</t>
    </rPh>
    <rPh sb="19" eb="22">
      <t>カンイガタ</t>
    </rPh>
    <phoneticPr fontId="3"/>
  </si>
  <si>
    <t>THC10-LIM-350</t>
  </si>
  <si>
    <t>1,2</t>
    <phoneticPr fontId="3"/>
  </si>
  <si>
    <t>3-1</t>
    <phoneticPr fontId="3"/>
  </si>
  <si>
    <t>建築設備事業本部
ｴﾈﾙｷﾞｰｿﾘｭｰｼｮﾝｾﾝﾀｰ</t>
    <rPh sb="0" eb="2">
      <t>ケンチク</t>
    </rPh>
    <rPh sb="2" eb="4">
      <t>セツビ</t>
    </rPh>
    <rPh sb="4" eb="6">
      <t>ジギョウ</t>
    </rPh>
    <rPh sb="6" eb="8">
      <t>ホンブ</t>
    </rPh>
    <phoneticPr fontId="3"/>
  </si>
  <si>
    <t>環境ｴﾈﾙｷﾞｰ推進部</t>
    <rPh sb="0" eb="2">
      <t>カンキョウ</t>
    </rPh>
    <rPh sb="8" eb="11">
      <t>スイシンブ</t>
    </rPh>
    <phoneticPr fontId="3"/>
  </si>
  <si>
    <t>03-6367-7141</t>
    <phoneticPr fontId="3"/>
  </si>
  <si>
    <t>trans_heat@eng.sanki.co.jp</t>
    <phoneticPr fontId="3"/>
  </si>
  <si>
    <t>酢酸ﾅﾄﾘｳﾑ三水和物(潜熱蓄熱材)をｺﾝﾃﾅ(10t)に充填し、PCMの融解熱として高密度に熱ｴﾈﾙｷﾞｰを蓄えて、車輌により広範囲に熱供給する技術</t>
    <rPh sb="12" eb="14">
      <t>センネツ</t>
    </rPh>
    <rPh sb="14" eb="16">
      <t>チクネツ</t>
    </rPh>
    <rPh sb="16" eb="17">
      <t>ザイ</t>
    </rPh>
    <phoneticPr fontId="3"/>
  </si>
  <si>
    <t>3-1</t>
  </si>
  <si>
    <t>蓄熱容量850kWh未満、排熱源温度130℃以上</t>
    <rPh sb="0" eb="1">
      <t>チク</t>
    </rPh>
    <rPh sb="1" eb="2">
      <t>ネツ</t>
    </rPh>
    <rPh sb="2" eb="4">
      <t>ヨウリョウ</t>
    </rPh>
    <rPh sb="10" eb="12">
      <t>ミマン</t>
    </rPh>
    <rPh sb="13" eb="15">
      <t>ハイネツ</t>
    </rPh>
    <rPh sb="15" eb="16">
      <t>ゲン</t>
    </rPh>
    <rPh sb="16" eb="18">
      <t>オンド</t>
    </rPh>
    <rPh sb="22" eb="24">
      <t>イジョウ</t>
    </rPh>
    <phoneticPr fontId="3"/>
  </si>
  <si>
    <t xml:space="preserve">εq　
</t>
    <phoneticPr fontId="3"/>
  </si>
  <si>
    <t>標準容量輸送型間接接触式高温ﾀｲﾌﾟ(簡易型)</t>
    <rPh sb="0" eb="2">
      <t>ヒョウジュン</t>
    </rPh>
    <rPh sb="2" eb="4">
      <t>ヨウリョウ</t>
    </rPh>
    <rPh sb="4" eb="6">
      <t>ユソウ</t>
    </rPh>
    <rPh sb="6" eb="7">
      <t>ガタ</t>
    </rPh>
    <rPh sb="7" eb="9">
      <t>カンセツ</t>
    </rPh>
    <rPh sb="9" eb="11">
      <t>セッショク</t>
    </rPh>
    <rPh sb="11" eb="12">
      <t>シキ</t>
    </rPh>
    <rPh sb="12" eb="14">
      <t>コウオン</t>
    </rPh>
    <rPh sb="19" eb="22">
      <t>カンイガタ</t>
    </rPh>
    <phoneticPr fontId="3"/>
  </si>
  <si>
    <t>THC10-HIM-500</t>
    <phoneticPr fontId="3"/>
  </si>
  <si>
    <t>1,2</t>
    <phoneticPr fontId="3"/>
  </si>
  <si>
    <t>3-2</t>
    <phoneticPr fontId="3"/>
  </si>
  <si>
    <t>建築設備事業本部　
ｴﾈﾙｷﾞｰｿｼｭｰﾘｮﾝｾﾝﾀｰ</t>
    <rPh sb="0" eb="2">
      <t>ケンチク</t>
    </rPh>
    <rPh sb="2" eb="4">
      <t>セツビ</t>
    </rPh>
    <rPh sb="4" eb="6">
      <t>ジギョウ</t>
    </rPh>
    <rPh sb="6" eb="8">
      <t>ホンブ</t>
    </rPh>
    <phoneticPr fontId="3"/>
  </si>
  <si>
    <t>03-6367-7141</t>
    <phoneticPr fontId="3"/>
  </si>
  <si>
    <t>trans_heat@eng.sanki.co.jp</t>
    <phoneticPr fontId="3"/>
  </si>
  <si>
    <t>ｴﾘｽﾘﾄｰﾙ(潜熱蓄熱材)をｺﾝﾃﾅ(10t)に充填し、融解熱として高密度に熱ｴﾈﾙｷﾞｰを蓄えて、車輌により広範囲に熱供給する技術</t>
    <rPh sb="25" eb="27">
      <t>ジュウテン</t>
    </rPh>
    <rPh sb="29" eb="31">
      <t>ユウカイ</t>
    </rPh>
    <rPh sb="31" eb="32">
      <t>ネツ</t>
    </rPh>
    <rPh sb="35" eb="38">
      <t>コウミツド</t>
    </rPh>
    <rPh sb="39" eb="40">
      <t>ネツ</t>
    </rPh>
    <rPh sb="47" eb="48">
      <t>タクワ</t>
    </rPh>
    <rPh sb="51" eb="53">
      <t>シャリョウ</t>
    </rPh>
    <rPh sb="56" eb="59">
      <t>コウハンイ</t>
    </rPh>
    <rPh sb="60" eb="61">
      <t>ネツ</t>
    </rPh>
    <rPh sb="61" eb="63">
      <t>キョウキュウ</t>
    </rPh>
    <rPh sb="65" eb="67">
      <t>ギジュツ</t>
    </rPh>
    <phoneticPr fontId="3"/>
  </si>
  <si>
    <t>3-2</t>
  </si>
  <si>
    <t>蓄熱容量850kWh以上、排熱源温度130℃未満</t>
    <rPh sb="0" eb="1">
      <t>チク</t>
    </rPh>
    <rPh sb="1" eb="2">
      <t>ネツ</t>
    </rPh>
    <rPh sb="2" eb="4">
      <t>ヨウリョウ</t>
    </rPh>
    <rPh sb="10" eb="12">
      <t>イジョウ</t>
    </rPh>
    <rPh sb="13" eb="15">
      <t>ハイネツ</t>
    </rPh>
    <rPh sb="15" eb="16">
      <t>ゲン</t>
    </rPh>
    <rPh sb="16" eb="18">
      <t>オンド</t>
    </rPh>
    <rPh sb="22" eb="24">
      <t>ミマン</t>
    </rPh>
    <phoneticPr fontId="3"/>
  </si>
  <si>
    <t>大容量輸送型直接接触式低温ﾀｲﾌﾟ(従来型)</t>
    <rPh sb="0" eb="1">
      <t>ダイ</t>
    </rPh>
    <rPh sb="1" eb="3">
      <t>ヨウリョウ</t>
    </rPh>
    <rPh sb="3" eb="5">
      <t>ユソウ</t>
    </rPh>
    <rPh sb="5" eb="6">
      <t>ガタ</t>
    </rPh>
    <rPh sb="6" eb="8">
      <t>チョクセツ</t>
    </rPh>
    <rPh sb="8" eb="10">
      <t>セッショク</t>
    </rPh>
    <rPh sb="10" eb="11">
      <t>シキ</t>
    </rPh>
    <rPh sb="11" eb="13">
      <t>テイオン</t>
    </rPh>
    <rPh sb="18" eb="19">
      <t>ライ</t>
    </rPh>
    <rPh sb="19" eb="20">
      <t>カタ</t>
    </rPh>
    <rPh sb="20" eb="21">
      <t>）</t>
    </rPh>
    <phoneticPr fontId="3"/>
  </si>
  <si>
    <t>THC24-LDM-1100</t>
    <phoneticPr fontId="3"/>
  </si>
  <si>
    <t>1,2</t>
  </si>
  <si>
    <t>3-3</t>
    <phoneticPr fontId="3"/>
  </si>
  <si>
    <t>03-6367-7141</t>
  </si>
  <si>
    <t>酢酸ﾅﾄﾘｳﾑ三水和物(潜熱蓄熱材)をｺﾝﾃﾅ（24t)に充填し、融解熱として高密度に熱ｴﾈﾙｷﾞｰを蓄えて、車輌により広範囲に熱供給する技術</t>
    <rPh sb="12" eb="14">
      <t>センネツ</t>
    </rPh>
    <rPh sb="14" eb="16">
      <t>チクネツ</t>
    </rPh>
    <rPh sb="16" eb="17">
      <t>ザイ</t>
    </rPh>
    <phoneticPr fontId="3"/>
  </si>
  <si>
    <t>3-3</t>
  </si>
  <si>
    <t>蓄熱容量850kWh以上、排熱源温度130℃以上</t>
    <rPh sb="0" eb="1">
      <t>チク</t>
    </rPh>
    <rPh sb="1" eb="2">
      <t>ネツ</t>
    </rPh>
    <rPh sb="2" eb="4">
      <t>ヨウリョウ</t>
    </rPh>
    <rPh sb="10" eb="12">
      <t>イジョウ</t>
    </rPh>
    <rPh sb="13" eb="15">
      <t>ハイネツ</t>
    </rPh>
    <rPh sb="15" eb="16">
      <t>ゲン</t>
    </rPh>
    <rPh sb="16" eb="18">
      <t>オンド</t>
    </rPh>
    <rPh sb="22" eb="24">
      <t>イジョウ</t>
    </rPh>
    <phoneticPr fontId="3"/>
  </si>
  <si>
    <t>大容量輸送型直接接触式高温ﾀｲﾌﾟ(従来型)</t>
    <rPh sb="0" eb="1">
      <t>ダイ</t>
    </rPh>
    <rPh sb="1" eb="3">
      <t>ヨウリョウ</t>
    </rPh>
    <rPh sb="3" eb="5">
      <t>ユソウ</t>
    </rPh>
    <rPh sb="5" eb="6">
      <t>ガタ</t>
    </rPh>
    <rPh sb="6" eb="8">
      <t>チョクセツ</t>
    </rPh>
    <rPh sb="8" eb="10">
      <t>セッショク</t>
    </rPh>
    <rPh sb="10" eb="11">
      <t>シキ</t>
    </rPh>
    <rPh sb="11" eb="13">
      <t>コウオン</t>
    </rPh>
    <rPh sb="18" eb="19">
      <t>ライ</t>
    </rPh>
    <rPh sb="19" eb="20">
      <t>カタ</t>
    </rPh>
    <rPh sb="20" eb="21">
      <t>）</t>
    </rPh>
    <phoneticPr fontId="3"/>
  </si>
  <si>
    <t>THC24-HDM-1400</t>
    <phoneticPr fontId="3"/>
  </si>
  <si>
    <t>3-4</t>
    <phoneticPr fontId="3"/>
  </si>
  <si>
    <t>ｴﾘｽﾘﾄｰﾙ(潜熱蓄熱材)をｺﾝﾃﾅ(24t)に充填し、融解熱として高密度に熱ｴﾈﾙｷﾞｰを蓄えて、車輌により広範囲に熱供給する技術</t>
    <phoneticPr fontId="3"/>
  </si>
  <si>
    <t>3-4</t>
  </si>
  <si>
    <t>株式会社サムソン</t>
    <rPh sb="0" eb="4">
      <t>カブシキガイシャ</t>
    </rPh>
    <phoneticPr fontId="3"/>
  </si>
  <si>
    <t>簡易・小型貫流ボイラ（RBO-GNシリーズ）</t>
    <rPh sb="0" eb="2">
      <t>カンイ</t>
    </rPh>
    <rPh sb="3" eb="5">
      <t>コガタ</t>
    </rPh>
    <rPh sb="5" eb="7">
      <t>カンリュウ</t>
    </rPh>
    <phoneticPr fontId="3"/>
  </si>
  <si>
    <t>RBO-750PGN-H</t>
    <phoneticPr fontId="3"/>
  </si>
  <si>
    <t>営業本部</t>
    <rPh sb="0" eb="2">
      <t>エイギョウ</t>
    </rPh>
    <rPh sb="2" eb="4">
      <t>ホンブ</t>
    </rPh>
    <phoneticPr fontId="3"/>
  </si>
  <si>
    <t>営業企画部</t>
    <rPh sb="0" eb="2">
      <t>エイギョウ</t>
    </rPh>
    <rPh sb="2" eb="5">
      <t>キカクブ</t>
    </rPh>
    <phoneticPr fontId="3"/>
  </si>
  <si>
    <t>03-3761-2341</t>
    <phoneticPr fontId="3"/>
  </si>
  <si>
    <t>http://www.samson.co.jp/inquiry.html</t>
  </si>
  <si>
    <t>独自の缶体構造と新設計エコノマイザで、定格運転時のボイラ効率９７％を標準化しました。
また独自の水位制御で、あらゆる負荷において高い乾き度の蒸気を安定供給し、ドレン発生による熱ロスを防ぎます。</t>
    <rPh sb="0" eb="2">
      <t>ドクジ</t>
    </rPh>
    <rPh sb="3" eb="5">
      <t>カンタイ</t>
    </rPh>
    <rPh sb="5" eb="7">
      <t>コウゾウ</t>
    </rPh>
    <rPh sb="8" eb="11">
      <t>シンセッケイ</t>
    </rPh>
    <rPh sb="19" eb="21">
      <t>テイカク</t>
    </rPh>
    <rPh sb="21" eb="24">
      <t>ウンテンジ</t>
    </rPh>
    <rPh sb="28" eb="30">
      <t>コウリツ</t>
    </rPh>
    <rPh sb="34" eb="37">
      <t>ヒョウジュンカ</t>
    </rPh>
    <rPh sb="45" eb="47">
      <t>ドクジ</t>
    </rPh>
    <rPh sb="48" eb="50">
      <t>スイイ</t>
    </rPh>
    <rPh sb="50" eb="52">
      <t>セイギョ</t>
    </rPh>
    <rPh sb="58" eb="60">
      <t>フカ</t>
    </rPh>
    <rPh sb="64" eb="65">
      <t>タカ</t>
    </rPh>
    <rPh sb="66" eb="67">
      <t>カワ</t>
    </rPh>
    <rPh sb="68" eb="69">
      <t>ド</t>
    </rPh>
    <rPh sb="70" eb="72">
      <t>ジョウキ</t>
    </rPh>
    <rPh sb="73" eb="75">
      <t>アンテイ</t>
    </rPh>
    <rPh sb="75" eb="77">
      <t>キョウキュウ</t>
    </rPh>
    <rPh sb="82" eb="84">
      <t>ハッセイ</t>
    </rPh>
    <rPh sb="87" eb="88">
      <t>ネツ</t>
    </rPh>
    <rPh sb="91" eb="92">
      <t>フセ</t>
    </rPh>
    <phoneticPr fontId="3"/>
  </si>
  <si>
    <t>RBO-1000PGN-H</t>
    <phoneticPr fontId="3"/>
  </si>
  <si>
    <t>小型貫流ボイラ（SEシリーズ）</t>
    <rPh sb="0" eb="2">
      <t>コガタ</t>
    </rPh>
    <rPh sb="2" eb="4">
      <t>カンリュウ</t>
    </rPh>
    <phoneticPr fontId="3"/>
  </si>
  <si>
    <t>SE-2000EPG</t>
    <phoneticPr fontId="3"/>
  </si>
  <si>
    <t>JISB8222-1993</t>
    <phoneticPr fontId="3"/>
  </si>
  <si>
    <t>http://www.samson.co.jp/inquiry.html</t>
    <phoneticPr fontId="3"/>
  </si>
  <si>
    <t>独自の缶体構造と新設計エコノマイザで、定格運転時のボイラ効率９８％を標準化しました。
また、ターンダウンを１：７まで拡大し、低い蒸気負荷までボイラを停止させることなく高効率運転を維持できます。
さらに独自の水位制御で、あらゆる負荷において高い乾き度の蒸気を安定供給し、ドレン発生による熱ロスを防ぎます。
バーナも新システムのマルチポジション制御で、高速な負荷移行を実現し、蒸気圧力を安定させる無駄のない運転を行えます。</t>
    <rPh sb="0" eb="2">
      <t>ドクジ</t>
    </rPh>
    <rPh sb="3" eb="5">
      <t>カンタイ</t>
    </rPh>
    <rPh sb="5" eb="7">
      <t>コウゾウ</t>
    </rPh>
    <rPh sb="8" eb="11">
      <t>シンセッケイ</t>
    </rPh>
    <rPh sb="19" eb="21">
      <t>テイカク</t>
    </rPh>
    <rPh sb="21" eb="24">
      <t>ウンテンジ</t>
    </rPh>
    <rPh sb="28" eb="30">
      <t>コウリツ</t>
    </rPh>
    <rPh sb="34" eb="37">
      <t>ヒョウジュンカ</t>
    </rPh>
    <rPh sb="58" eb="60">
      <t>カクダイ</t>
    </rPh>
    <rPh sb="62" eb="63">
      <t>ヒク</t>
    </rPh>
    <rPh sb="64" eb="66">
      <t>ジョウキ</t>
    </rPh>
    <rPh sb="66" eb="68">
      <t>フカ</t>
    </rPh>
    <rPh sb="74" eb="76">
      <t>テイシ</t>
    </rPh>
    <rPh sb="83" eb="86">
      <t>コウコウリツ</t>
    </rPh>
    <rPh sb="86" eb="88">
      <t>ウンテン</t>
    </rPh>
    <rPh sb="89" eb="91">
      <t>イジ</t>
    </rPh>
    <rPh sb="100" eb="102">
      <t>ドクジ</t>
    </rPh>
    <rPh sb="103" eb="105">
      <t>スイイ</t>
    </rPh>
    <rPh sb="105" eb="107">
      <t>セイギョ</t>
    </rPh>
    <rPh sb="113" eb="115">
      <t>フカ</t>
    </rPh>
    <rPh sb="119" eb="120">
      <t>タカ</t>
    </rPh>
    <rPh sb="121" eb="122">
      <t>カワ</t>
    </rPh>
    <rPh sb="123" eb="124">
      <t>ド</t>
    </rPh>
    <rPh sb="125" eb="127">
      <t>ジョウキ</t>
    </rPh>
    <rPh sb="128" eb="130">
      <t>アンテイ</t>
    </rPh>
    <rPh sb="130" eb="132">
      <t>キョウキュウ</t>
    </rPh>
    <rPh sb="137" eb="139">
      <t>ハッセイ</t>
    </rPh>
    <rPh sb="142" eb="143">
      <t>ネツ</t>
    </rPh>
    <rPh sb="146" eb="147">
      <t>フセ</t>
    </rPh>
    <rPh sb="156" eb="157">
      <t>シン</t>
    </rPh>
    <rPh sb="170" eb="172">
      <t>セイギョ</t>
    </rPh>
    <rPh sb="174" eb="176">
      <t>コウソク</t>
    </rPh>
    <rPh sb="177" eb="179">
      <t>フカ</t>
    </rPh>
    <rPh sb="179" eb="181">
      <t>イコウ</t>
    </rPh>
    <rPh sb="182" eb="184">
      <t>ジツゲン</t>
    </rPh>
    <rPh sb="186" eb="188">
      <t>ジョウキ</t>
    </rPh>
    <rPh sb="188" eb="190">
      <t>アツリョク</t>
    </rPh>
    <rPh sb="191" eb="193">
      <t>アンテイ</t>
    </rPh>
    <rPh sb="196" eb="198">
      <t>ムダ</t>
    </rPh>
    <rPh sb="201" eb="203">
      <t>ウンテン</t>
    </rPh>
    <rPh sb="204" eb="205">
      <t>オコナ</t>
    </rPh>
    <phoneticPr fontId="3"/>
  </si>
  <si>
    <t>SE-2000EPPG</t>
    <phoneticPr fontId="3"/>
  </si>
  <si>
    <t>SE-2500EPG</t>
    <phoneticPr fontId="3"/>
  </si>
  <si>
    <t>SE-3000EPG</t>
    <phoneticPr fontId="3"/>
  </si>
  <si>
    <t>http://www.samson.co.jp/inquiry.html</t>
    <phoneticPr fontId="3"/>
  </si>
  <si>
    <t>油圧ショベル（内燃機関型）</t>
    <rPh sb="0" eb="2">
      <t>ユアツ</t>
    </rPh>
    <rPh sb="7" eb="9">
      <t>ナイネン</t>
    </rPh>
    <rPh sb="9" eb="11">
      <t>キカン</t>
    </rPh>
    <rPh sb="11" eb="12">
      <t>ガタ</t>
    </rPh>
    <phoneticPr fontId="3"/>
  </si>
  <si>
    <r>
      <t>0.28m</t>
    </r>
    <r>
      <rPr>
        <vertAlign val="superscript"/>
        <sz val="11"/>
        <rFont val="ＭＳ Ｐゴシック"/>
        <family val="3"/>
        <charset val="128"/>
        <scheme val="minor"/>
      </rPr>
      <t>3</t>
    </r>
    <phoneticPr fontId="3"/>
  </si>
  <si>
    <t>後方旋回仕様</t>
    <rPh sb="0" eb="2">
      <t>コウホウ</t>
    </rPh>
    <rPh sb="2" eb="4">
      <t>センカイ</t>
    </rPh>
    <rPh sb="4" eb="6">
      <t>シヨウ</t>
    </rPh>
    <phoneticPr fontId="3"/>
  </si>
  <si>
    <t>kg/標準動作</t>
    <rPh sb="3" eb="5">
      <t>ヒョウジュン</t>
    </rPh>
    <rPh sb="5" eb="7">
      <t>ドウサ</t>
    </rPh>
    <phoneticPr fontId="3"/>
  </si>
  <si>
    <t>住友建機株式会社</t>
    <rPh sb="0" eb="4">
      <t>スミトモケンキ</t>
    </rPh>
    <rPh sb="4" eb="6">
      <t>カブシキ</t>
    </rPh>
    <rPh sb="6" eb="8">
      <t>カイシャ</t>
    </rPh>
    <phoneticPr fontId="3"/>
  </si>
  <si>
    <t>SH75X-6A</t>
    <phoneticPr fontId="3"/>
  </si>
  <si>
    <t>JCMASH020:2010</t>
  </si>
  <si>
    <t>営業企画部
企画グループ</t>
    <rPh sb="0" eb="2">
      <t>エイギョウ</t>
    </rPh>
    <rPh sb="2" eb="4">
      <t>キカク</t>
    </rPh>
    <rPh sb="4" eb="5">
      <t>ブ</t>
    </rPh>
    <rPh sb="6" eb="8">
      <t>キカク</t>
    </rPh>
    <phoneticPr fontId="3"/>
  </si>
  <si>
    <t>金子知臣</t>
    <rPh sb="0" eb="2">
      <t>カネコ</t>
    </rPh>
    <rPh sb="2" eb="4">
      <t>チオミ</t>
    </rPh>
    <phoneticPr fontId="3"/>
  </si>
  <si>
    <t>03-6737-2614</t>
  </si>
  <si>
    <t>chiomi.kaneko@shi-g.com</t>
  </si>
  <si>
    <t>建設現場で使用される重機の一種。ショベルカーとも呼ばれており、アームの先
端に取り付けられたバケットによって掘削等の作業を行う機械。軽油を燃料とす
るディーゼルエンジンで動力を得るものが一般的である。
低燃費型エンジンの導入や、情報化施工による効率的な作業の実施により低炭素
化を図ることで、CO2 排出量の削減が可能となる。</t>
    <phoneticPr fontId="3"/>
  </si>
  <si>
    <t>超小旋回仕様</t>
    <rPh sb="0" eb="1">
      <t>チョウ</t>
    </rPh>
    <rPh sb="1" eb="2">
      <t>ショウ</t>
    </rPh>
    <rPh sb="2" eb="4">
      <t>センカイ</t>
    </rPh>
    <rPh sb="4" eb="6">
      <t>シヨウ</t>
    </rPh>
    <phoneticPr fontId="3"/>
  </si>
  <si>
    <t>SH75XU-6A</t>
    <phoneticPr fontId="3"/>
  </si>
  <si>
    <t>建設現場で使用される重機の一種。ショベルカーとも呼ばれており、アームの先
端に取り付けられたバケットによって掘削等の作業を行う機械。軽油を燃料とす
るディーゼルエンジンで動力を得るものが一般的である。
低燃費型エンジンの導入や、情報化施工による効率的な作業の実施により低炭素
化を図ることで、CO2 排出量の削減が可能となる。</t>
  </si>
  <si>
    <r>
      <t>0.45m</t>
    </r>
    <r>
      <rPr>
        <vertAlign val="superscript"/>
        <sz val="11"/>
        <rFont val="ＭＳ Ｐゴシック"/>
        <family val="3"/>
        <charset val="128"/>
        <scheme val="minor"/>
      </rPr>
      <t>3</t>
    </r>
    <phoneticPr fontId="3"/>
  </si>
  <si>
    <t>SH125X-6</t>
    <phoneticPr fontId="3"/>
  </si>
  <si>
    <r>
      <t>0.45m</t>
    </r>
    <r>
      <rPr>
        <vertAlign val="superscript"/>
        <sz val="11"/>
        <rFont val="ＭＳ Ｐゴシック"/>
        <family val="3"/>
        <charset val="128"/>
        <scheme val="minor"/>
      </rPr>
      <t>3</t>
    </r>
    <phoneticPr fontId="3"/>
  </si>
  <si>
    <t>SH125XU-6</t>
    <phoneticPr fontId="3"/>
  </si>
  <si>
    <t>SH135X-6</t>
    <phoneticPr fontId="3"/>
  </si>
  <si>
    <r>
      <t>0.5m</t>
    </r>
    <r>
      <rPr>
        <vertAlign val="superscript"/>
        <sz val="11"/>
        <rFont val="ＭＳ Ｐゴシック"/>
        <family val="3"/>
        <charset val="128"/>
        <scheme val="minor"/>
      </rPr>
      <t>3</t>
    </r>
    <phoneticPr fontId="3"/>
  </si>
  <si>
    <t>標準仕様</t>
    <rPh sb="0" eb="2">
      <t>ヒョウジュン</t>
    </rPh>
    <rPh sb="2" eb="4">
      <t>シヨウ</t>
    </rPh>
    <phoneticPr fontId="3"/>
  </si>
  <si>
    <t>SH120-6</t>
    <phoneticPr fontId="3"/>
  </si>
  <si>
    <t>ﾛﾝｸﾞｸﾛｰﾗ仕様</t>
    <rPh sb="8" eb="10">
      <t>シヨウ</t>
    </rPh>
    <phoneticPr fontId="3"/>
  </si>
  <si>
    <t>SH120LC-6</t>
    <phoneticPr fontId="3"/>
  </si>
  <si>
    <r>
      <t>0.8m</t>
    </r>
    <r>
      <rPr>
        <vertAlign val="superscript"/>
        <sz val="11"/>
        <rFont val="ＭＳ Ｐゴシック"/>
        <family val="3"/>
        <charset val="128"/>
        <scheme val="minor"/>
      </rPr>
      <t>3</t>
    </r>
    <phoneticPr fontId="3"/>
  </si>
  <si>
    <t>SH235X-6</t>
    <phoneticPr fontId="3"/>
  </si>
  <si>
    <t>後方旋回・ﾛﾝｸﾞｸﾛｰﾗ仕様</t>
    <rPh sb="0" eb="2">
      <t>コウホウ</t>
    </rPh>
    <rPh sb="2" eb="4">
      <t>センカイ</t>
    </rPh>
    <rPh sb="13" eb="15">
      <t>シヨウ</t>
    </rPh>
    <phoneticPr fontId="3"/>
  </si>
  <si>
    <t>SH235XLC-6</t>
    <phoneticPr fontId="3"/>
  </si>
  <si>
    <t>B-01-001</t>
    <phoneticPr fontId="3"/>
  </si>
  <si>
    <r>
      <t>0.8m</t>
    </r>
    <r>
      <rPr>
        <vertAlign val="superscript"/>
        <sz val="11"/>
        <rFont val="ＭＳ Ｐゴシック"/>
        <family val="3"/>
        <charset val="128"/>
        <scheme val="minor"/>
      </rPr>
      <t>3</t>
    </r>
    <phoneticPr fontId="3"/>
  </si>
  <si>
    <t>SH200-6</t>
    <phoneticPr fontId="3"/>
  </si>
  <si>
    <t>SH200LC-6</t>
    <phoneticPr fontId="3"/>
  </si>
  <si>
    <r>
      <t>1.1m</t>
    </r>
    <r>
      <rPr>
        <vertAlign val="superscript"/>
        <sz val="11"/>
        <rFont val="ＭＳ Ｐゴシック"/>
        <family val="3"/>
        <charset val="128"/>
        <scheme val="minor"/>
      </rPr>
      <t>3</t>
    </r>
    <phoneticPr fontId="3"/>
  </si>
  <si>
    <t>SH250-6</t>
    <phoneticPr fontId="3"/>
  </si>
  <si>
    <r>
      <t>1.4m</t>
    </r>
    <r>
      <rPr>
        <vertAlign val="superscript"/>
        <sz val="11"/>
        <rFont val="ＭＳ Ｐゴシック"/>
        <family val="3"/>
        <charset val="128"/>
        <scheme val="minor"/>
      </rPr>
      <t>3</t>
    </r>
    <phoneticPr fontId="3"/>
  </si>
  <si>
    <t>SH330-6</t>
    <phoneticPr fontId="3"/>
  </si>
  <si>
    <t>SH330LC-6</t>
    <phoneticPr fontId="3"/>
  </si>
  <si>
    <t>ﾍﾋﾞｰﾃﾞｭｰﾃｨ仕様</t>
    <rPh sb="10" eb="12">
      <t>シヨウ</t>
    </rPh>
    <phoneticPr fontId="3"/>
  </si>
  <si>
    <t>SH350HD-6</t>
    <phoneticPr fontId="3"/>
  </si>
  <si>
    <t>D-04-001</t>
    <phoneticPr fontId="3"/>
  </si>
  <si>
    <t>【貯湯容量】
320L以上550L未満</t>
    <phoneticPr fontId="3"/>
  </si>
  <si>
    <t>一般地仕様
標準世帯
保温あり
多缶</t>
    <phoneticPr fontId="3"/>
  </si>
  <si>
    <t>年間給湯保温効
率</t>
    <phoneticPr fontId="3"/>
  </si>
  <si>
    <t>エコキュート</t>
    <phoneticPr fontId="3"/>
  </si>
  <si>
    <t>DN372DHP</t>
    <phoneticPr fontId="3"/>
  </si>
  <si>
    <t>JISC9220:2011</t>
    <phoneticPr fontId="3"/>
  </si>
  <si>
    <t>深谷 修司</t>
    <rPh sb="0" eb="2">
      <t>フカヤ</t>
    </rPh>
    <rPh sb="3" eb="4">
      <t>シュウ</t>
    </rPh>
    <phoneticPr fontId="3"/>
  </si>
  <si>
    <t>03-5478-7489</t>
    <phoneticPr fontId="3"/>
  </si>
  <si>
    <t>shuji_fukaya@denso.co.jp</t>
    <phoneticPr fontId="3"/>
  </si>
  <si>
    <t>自然冷媒(CO2)を用い、電動ヒートポンプサイクルにより65℃以上の高温沸き上げが可能な高効率な給湯システムであり、環境負荷の削減を実現している。</t>
    <rPh sb="36" eb="37">
      <t>ワ</t>
    </rPh>
    <rPh sb="38" eb="39">
      <t>ア</t>
    </rPh>
    <phoneticPr fontId="3"/>
  </si>
  <si>
    <t>【貯湯容量】
320L以上550L未満</t>
    <phoneticPr fontId="3"/>
  </si>
  <si>
    <t>株式会社デンソー　(トヨタホーム）</t>
    <rPh sb="0" eb="2">
      <t>カブシキ</t>
    </rPh>
    <rPh sb="2" eb="4">
      <t>カイシャ</t>
    </rPh>
    <phoneticPr fontId="3"/>
  </si>
  <si>
    <t>TH372DHP</t>
    <phoneticPr fontId="3"/>
  </si>
  <si>
    <t>JISC9220:2011</t>
    <phoneticPr fontId="3"/>
  </si>
  <si>
    <t>03-5478-7489</t>
    <phoneticPr fontId="3"/>
  </si>
  <si>
    <t>shuji_fukaya@denso.co.jp</t>
    <phoneticPr fontId="3"/>
  </si>
  <si>
    <t>寒冷地仕様
標準世帯
保温あり
１缶</t>
    <phoneticPr fontId="3"/>
  </si>
  <si>
    <t>年間給湯保温効
率</t>
    <phoneticPr fontId="3"/>
  </si>
  <si>
    <t>TH371DHBXK</t>
    <phoneticPr fontId="3"/>
  </si>
  <si>
    <t>自然冷媒(CO2)を用い、電動ヒートポンプサイクルにより65℃以上の高温沸き上げが可能な高効率な給湯システムであり、本製品は独自のスクロール圧縮機とヒートポンプ冷媒のエジェクタ回路を採用しているため、環境負荷の削減を実現している。</t>
    <rPh sb="36" eb="37">
      <t>ワ</t>
    </rPh>
    <rPh sb="38" eb="39">
      <t>ア</t>
    </rPh>
    <rPh sb="62" eb="64">
      <t>ドクジ</t>
    </rPh>
    <rPh sb="70" eb="73">
      <t>アッシュクキ</t>
    </rPh>
    <rPh sb="80" eb="82">
      <t>レイバイ</t>
    </rPh>
    <rPh sb="88" eb="90">
      <t>カイロ</t>
    </rPh>
    <rPh sb="91" eb="93">
      <t>サイヨウ</t>
    </rPh>
    <phoneticPr fontId="3"/>
  </si>
  <si>
    <t>TH461DHBXK</t>
    <phoneticPr fontId="3"/>
  </si>
  <si>
    <t>D-04-002</t>
    <phoneticPr fontId="3"/>
  </si>
  <si>
    <t>多機能ヒートポンプ給湯機</t>
    <rPh sb="0" eb="3">
      <t>タキノウ</t>
    </rPh>
    <rPh sb="9" eb="12">
      <t>キュウトウキ</t>
    </rPh>
    <phoneticPr fontId="3"/>
  </si>
  <si>
    <t>一般地仕様
標準世帯
保温あり
1缶</t>
    <phoneticPr fontId="3"/>
  </si>
  <si>
    <t>年間給湯保温効
率(床暖房部分除く)</t>
    <phoneticPr fontId="3"/>
  </si>
  <si>
    <t>TH461BM</t>
    <phoneticPr fontId="3"/>
  </si>
  <si>
    <t>7.5HP超10HP以下</t>
  </si>
  <si>
    <t>パナソニック株式会社</t>
  </si>
  <si>
    <t>ガスヒートポンプエアコンT1シリーズ</t>
  </si>
  <si>
    <t>U-GH280T1D</t>
  </si>
  <si>
    <t>大形空調ﾋﾞｼﾞﾈｽﾕﾆｯﾄ　大型空調開発部　GHP開発課</t>
  </si>
  <si>
    <t>金井　弘</t>
  </si>
  <si>
    <t>0276-61-8297</t>
  </si>
  <si>
    <t>kanai.hiroshi01@jp.panasonic.com</t>
  </si>
  <si>
    <t>室外機の圧縮機をガスエンジンで駆動し、ヒートポンプ運転によって冷暖房を行う空調システム。ガスを熱源とするため、ファンなどの補機類以外には電力が不要でであり、需要家の節電や電力デマンドカット、電力平準化に貢献しうる。</t>
  </si>
  <si>
    <t>U-GH280T1DE</t>
    <phoneticPr fontId="3"/>
  </si>
  <si>
    <t>U-GH280T1DJ</t>
    <phoneticPr fontId="3"/>
  </si>
  <si>
    <t>U-GH280T1DR</t>
  </si>
  <si>
    <t>U-GH280T1DRE</t>
    <phoneticPr fontId="3"/>
  </si>
  <si>
    <t>U-GH280T1DRJ</t>
    <phoneticPr fontId="3"/>
  </si>
  <si>
    <t>10HP超16HP以下</t>
  </si>
  <si>
    <t>U-GH450T1D</t>
  </si>
  <si>
    <t>U-GH450T1DE</t>
    <phoneticPr fontId="3"/>
  </si>
  <si>
    <t>U-GH450T1DJ</t>
    <phoneticPr fontId="3"/>
  </si>
  <si>
    <t>U-GH450T1DR</t>
    <phoneticPr fontId="3"/>
  </si>
  <si>
    <t>U-GH450T1DRE</t>
    <phoneticPr fontId="3"/>
  </si>
  <si>
    <t>U-GH450T1DRJ</t>
    <phoneticPr fontId="3"/>
  </si>
  <si>
    <t>U-GWH450T1D</t>
    <phoneticPr fontId="3"/>
  </si>
  <si>
    <t>U-GWH450T1DE</t>
    <phoneticPr fontId="3"/>
  </si>
  <si>
    <t>U-GWH450T1DJ</t>
    <phoneticPr fontId="3"/>
  </si>
  <si>
    <t>U-GWH450T1DR</t>
    <phoneticPr fontId="3"/>
  </si>
  <si>
    <t>U-GWH450T1DRE</t>
    <phoneticPr fontId="3"/>
  </si>
  <si>
    <t>U-GWH450T1DRJ</t>
    <phoneticPr fontId="3"/>
  </si>
  <si>
    <t>COPp</t>
  </si>
  <si>
    <t>U-GH224T1D</t>
  </si>
  <si>
    <t>U-GH224T1DE</t>
    <phoneticPr fontId="3"/>
  </si>
  <si>
    <t>U-GH224T1DJ</t>
    <phoneticPr fontId="3"/>
  </si>
  <si>
    <t>U-GH224T1DR</t>
    <phoneticPr fontId="3"/>
  </si>
  <si>
    <t>U-GH224T1DRE</t>
    <phoneticPr fontId="3"/>
  </si>
  <si>
    <t>U-GH224T1DRJ</t>
    <phoneticPr fontId="3"/>
  </si>
  <si>
    <t>U-GZ450T1D</t>
  </si>
  <si>
    <t>U-GZ450T1DE</t>
    <phoneticPr fontId="3"/>
  </si>
  <si>
    <t>U-GZ450T1DJ</t>
    <phoneticPr fontId="3"/>
  </si>
  <si>
    <t>U-GZ450T1DR</t>
    <phoneticPr fontId="3"/>
  </si>
  <si>
    <t>U-GZ450T1DRE</t>
    <phoneticPr fontId="3"/>
  </si>
  <si>
    <t>U-GZ450T1DRJ</t>
    <phoneticPr fontId="3"/>
  </si>
  <si>
    <t>U-GWZ450T1D</t>
    <phoneticPr fontId="3"/>
  </si>
  <si>
    <t>U-GWZ450T1DE</t>
    <phoneticPr fontId="3"/>
  </si>
  <si>
    <t>U-GWZ450T1DJ</t>
    <phoneticPr fontId="3"/>
  </si>
  <si>
    <t>U-GWZ450T1DR</t>
    <phoneticPr fontId="3"/>
  </si>
  <si>
    <t>U-GWZ450T1DRE</t>
    <phoneticPr fontId="3"/>
  </si>
  <si>
    <t>U-GWZ450T1DRJ</t>
    <phoneticPr fontId="3"/>
  </si>
  <si>
    <t>U-GZ560T1D</t>
  </si>
  <si>
    <t>U-GZ560T1DE</t>
    <phoneticPr fontId="3"/>
  </si>
  <si>
    <t>U-GZ560T1DJ</t>
    <phoneticPr fontId="3"/>
  </si>
  <si>
    <t>U-GZ560T1DR</t>
    <phoneticPr fontId="3"/>
  </si>
  <si>
    <t>U-GZ560T1DRE</t>
    <phoneticPr fontId="3"/>
  </si>
  <si>
    <t>U-GZ560T1DRJ</t>
    <phoneticPr fontId="3"/>
  </si>
  <si>
    <t>U-GWZ560T1D</t>
    <phoneticPr fontId="3"/>
  </si>
  <si>
    <t>U-GWZ560T1DE</t>
    <phoneticPr fontId="3"/>
  </si>
  <si>
    <t>U-GWZ560T1DJ</t>
    <phoneticPr fontId="3"/>
  </si>
  <si>
    <t>U-GWZ560T1DR</t>
    <phoneticPr fontId="3"/>
  </si>
  <si>
    <t>U-GWZ560T1DRE</t>
    <phoneticPr fontId="3"/>
  </si>
  <si>
    <t>U-GWZ560T1DRJ</t>
    <phoneticPr fontId="3"/>
  </si>
  <si>
    <t>U-GZ710T1D</t>
    <phoneticPr fontId="3"/>
  </si>
  <si>
    <t>U-GZ710T1DE</t>
    <phoneticPr fontId="3"/>
  </si>
  <si>
    <t>U-GZ710T1DJ</t>
    <phoneticPr fontId="3"/>
  </si>
  <si>
    <t>U-GZ710T1DR</t>
    <phoneticPr fontId="3"/>
  </si>
  <si>
    <t>U-GZ710T1DRE</t>
    <phoneticPr fontId="3"/>
  </si>
  <si>
    <t>U-GZ710T1DRJ</t>
    <phoneticPr fontId="3"/>
  </si>
  <si>
    <t>U-GWZ710T1D</t>
    <phoneticPr fontId="3"/>
  </si>
  <si>
    <t>U-GWZ710T1DE</t>
    <phoneticPr fontId="3"/>
  </si>
  <si>
    <t>U-GWZ710T1DJ</t>
    <phoneticPr fontId="3"/>
  </si>
  <si>
    <t>U-GWZ710T1DR</t>
    <phoneticPr fontId="3"/>
  </si>
  <si>
    <t>U-GWZ710T1DRE</t>
    <phoneticPr fontId="3"/>
  </si>
  <si>
    <t>U-GWZ710T1DRJ</t>
    <phoneticPr fontId="3"/>
  </si>
  <si>
    <t>A-13-001</t>
    <phoneticPr fontId="3"/>
  </si>
  <si>
    <t>プリンタ</t>
    <phoneticPr fontId="3"/>
  </si>
  <si>
    <t>毎分20枚以上30枚未満</t>
    <phoneticPr fontId="3"/>
  </si>
  <si>
    <t>カラー印刷機能有</t>
    <phoneticPr fontId="3"/>
  </si>
  <si>
    <t>kWh</t>
  </si>
  <si>
    <t>セイコーエプソン株式会社</t>
    <rPh sb="8" eb="12">
      <t>カブシキガイシャ</t>
    </rPh>
    <phoneticPr fontId="3"/>
  </si>
  <si>
    <t>カラーインクジェットプリンター</t>
    <phoneticPr fontId="3"/>
  </si>
  <si>
    <t>PX-S7050</t>
    <phoneticPr fontId="3"/>
  </si>
  <si>
    <t>国際エネルギースタープログラムで定める計算式</t>
    <phoneticPr fontId="3"/>
  </si>
  <si>
    <t>国際エネルギースタープログラム</t>
    <phoneticPr fontId="3"/>
  </si>
  <si>
    <t>セイコーエプソン株式会社</t>
    <rPh sb="8" eb="10">
      <t>カブシキ</t>
    </rPh>
    <rPh sb="10" eb="12">
      <t>カイシャ</t>
    </rPh>
    <phoneticPr fontId="3"/>
  </si>
  <si>
    <t>加藤　浩之</t>
    <phoneticPr fontId="3"/>
  </si>
  <si>
    <t>0263-52-2552（代表）　</t>
    <phoneticPr fontId="3"/>
  </si>
  <si>
    <t>Kato.Hiroyuki@exc.epson.co.jp</t>
  </si>
  <si>
    <t>トータルコストを低く抑えて、高速＆高生産性も実現。A3ノビ対応プリンター。</t>
    <rPh sb="8" eb="9">
      <t>ヒク</t>
    </rPh>
    <rPh sb="10" eb="11">
      <t>オサ</t>
    </rPh>
    <rPh sb="14" eb="16">
      <t>コウソク</t>
    </rPh>
    <rPh sb="17" eb="21">
      <t>コウセイサンセイ</t>
    </rPh>
    <rPh sb="22" eb="24">
      <t>ジツゲン</t>
    </rPh>
    <rPh sb="29" eb="31">
      <t>タイオウ</t>
    </rPh>
    <phoneticPr fontId="3"/>
  </si>
  <si>
    <t>A-13-001</t>
    <phoneticPr fontId="3"/>
  </si>
  <si>
    <t>プリンタ</t>
    <phoneticPr fontId="3"/>
  </si>
  <si>
    <t>毎分20枚以上30枚未満</t>
    <phoneticPr fontId="3"/>
  </si>
  <si>
    <t>カラーインクジェットプリンター</t>
    <phoneticPr fontId="3"/>
  </si>
  <si>
    <t>PX-S7050PS</t>
    <phoneticPr fontId="3"/>
  </si>
  <si>
    <t>国際エネルギースタープログラム</t>
    <phoneticPr fontId="3"/>
  </si>
  <si>
    <t>加藤　浩之</t>
    <phoneticPr fontId="3"/>
  </si>
  <si>
    <t>0263-52-2552（代表）　</t>
    <phoneticPr fontId="3"/>
  </si>
  <si>
    <t>トータルコストを低く抑えて、高速＆高生産性も実現。A3ノビ対応プリンター。PostScropt3純正ソフトウェア対応モデル。</t>
    <rPh sb="8" eb="9">
      <t>ヒク</t>
    </rPh>
    <rPh sb="10" eb="11">
      <t>オサ</t>
    </rPh>
    <rPh sb="14" eb="16">
      <t>コウソク</t>
    </rPh>
    <rPh sb="17" eb="21">
      <t>コウセイサンセイ</t>
    </rPh>
    <rPh sb="22" eb="24">
      <t>ジツゲン</t>
    </rPh>
    <rPh sb="29" eb="31">
      <t>タイオウ</t>
    </rPh>
    <phoneticPr fontId="3"/>
  </si>
  <si>
    <t>A-13-003</t>
    <phoneticPr fontId="3"/>
  </si>
  <si>
    <t>複合機</t>
    <rPh sb="0" eb="3">
      <t>フクゴウキ</t>
    </rPh>
    <phoneticPr fontId="3"/>
  </si>
  <si>
    <t>毎分20枚以上25枚未満</t>
    <phoneticPr fontId="3"/>
  </si>
  <si>
    <t>カラー印刷機能有</t>
    <phoneticPr fontId="3"/>
  </si>
  <si>
    <t>カラーインクジェットプリンター</t>
  </si>
  <si>
    <t>PX-M7050FT</t>
    <phoneticPr fontId="3"/>
  </si>
  <si>
    <t>国際エネルギースタープログラムで定める計算式</t>
    <phoneticPr fontId="3"/>
  </si>
  <si>
    <t>国際エネルギースタープログラム</t>
    <phoneticPr fontId="3"/>
  </si>
  <si>
    <t>加藤　浩之</t>
    <phoneticPr fontId="3"/>
  </si>
  <si>
    <t>0263-52-2552（代表）　</t>
    <phoneticPr fontId="3"/>
  </si>
  <si>
    <t>低トータルコスト、高速、高生産性に加えて、高いレベルで複合機の便利さを実現。A3ノビ対応ファックス複合機。</t>
    <rPh sb="0" eb="1">
      <t>テイ</t>
    </rPh>
    <rPh sb="9" eb="11">
      <t>コウソク</t>
    </rPh>
    <rPh sb="12" eb="16">
      <t>コウセイサンセイ</t>
    </rPh>
    <rPh sb="17" eb="18">
      <t>クワ</t>
    </rPh>
    <rPh sb="21" eb="22">
      <t>タカ</t>
    </rPh>
    <rPh sb="27" eb="30">
      <t>フクゴウキ</t>
    </rPh>
    <rPh sb="31" eb="33">
      <t>ベンリ</t>
    </rPh>
    <rPh sb="35" eb="37">
      <t>ジツゲン</t>
    </rPh>
    <rPh sb="42" eb="44">
      <t>タイオウ</t>
    </rPh>
    <rPh sb="49" eb="52">
      <t>フクゴウキ</t>
    </rPh>
    <phoneticPr fontId="3"/>
  </si>
  <si>
    <t>A-13-003</t>
    <phoneticPr fontId="3"/>
  </si>
  <si>
    <t>毎分20枚以上25枚未満</t>
    <phoneticPr fontId="3"/>
  </si>
  <si>
    <t>カラー印刷機能有</t>
    <phoneticPr fontId="3"/>
  </si>
  <si>
    <t>PX-M7050F</t>
    <phoneticPr fontId="3"/>
  </si>
  <si>
    <t>国際エネルギースタープログラム</t>
    <phoneticPr fontId="3"/>
  </si>
  <si>
    <t>加藤　浩之</t>
    <phoneticPr fontId="3"/>
  </si>
  <si>
    <t>低トータルコスト、高速、高生産性に加えて、高いレベルで複合機の便利さを実現。A3ノビ対応ファックス複合機。増設用紙カセット3段付きモデル。</t>
    <rPh sb="53" eb="55">
      <t>ゾウセツ</t>
    </rPh>
    <rPh sb="55" eb="57">
      <t>ヨウシ</t>
    </rPh>
    <rPh sb="62" eb="63">
      <t>ダン</t>
    </rPh>
    <rPh sb="63" eb="64">
      <t>ツ</t>
    </rPh>
    <phoneticPr fontId="3"/>
  </si>
  <si>
    <t>A-13-003</t>
    <phoneticPr fontId="3"/>
  </si>
  <si>
    <t>毎分20枚以上25枚未満</t>
    <phoneticPr fontId="3"/>
  </si>
  <si>
    <t>PX-M7050FP</t>
    <phoneticPr fontId="3"/>
  </si>
  <si>
    <t>国際エネルギースタープログラム</t>
    <phoneticPr fontId="3"/>
  </si>
  <si>
    <t>コストや生産性もハイレベルなPS対応のA3ノビ対応カラー複合機。
PostScropt3純正ソフトウェア対応モデル。</t>
    <rPh sb="4" eb="7">
      <t>セイサンセイ</t>
    </rPh>
    <rPh sb="16" eb="18">
      <t>タイオウ</t>
    </rPh>
    <rPh sb="23" eb="25">
      <t>タイオウ</t>
    </rPh>
    <rPh sb="28" eb="31">
      <t>フクゴウキ</t>
    </rPh>
    <rPh sb="44" eb="46">
      <t>ジュンセイ</t>
    </rPh>
    <rPh sb="52" eb="54">
      <t>タイオウ</t>
    </rPh>
    <phoneticPr fontId="3"/>
  </si>
  <si>
    <t>NTT東日本</t>
    <rPh sb="3" eb="4">
      <t>ヒガシ</t>
    </rPh>
    <rPh sb="4" eb="6">
      <t>ニホン</t>
    </rPh>
    <phoneticPr fontId="3"/>
  </si>
  <si>
    <t>【印刷速度】
毎分40枚以上70枚未満</t>
    <rPh sb="1" eb="3">
      <t>インサツ</t>
    </rPh>
    <rPh sb="3" eb="5">
      <t>ソクド</t>
    </rPh>
    <rPh sb="7" eb="9">
      <t>マイフン</t>
    </rPh>
    <rPh sb="11" eb="12">
      <t>マイ</t>
    </rPh>
    <rPh sb="12" eb="14">
      <t>イジョウ</t>
    </rPh>
    <rPh sb="16" eb="17">
      <t>マイ</t>
    </rPh>
    <rPh sb="17" eb="19">
      <t>ミマン</t>
    </rPh>
    <phoneticPr fontId="3"/>
  </si>
  <si>
    <t>カラー印刷機能有</t>
    <rPh sb="3" eb="5">
      <t>インサツ</t>
    </rPh>
    <rPh sb="5" eb="7">
      <t>キノウ</t>
    </rPh>
    <rPh sb="7" eb="8">
      <t>ユウ</t>
    </rPh>
    <phoneticPr fontId="3"/>
  </si>
  <si>
    <t>kWh</t>
    <phoneticPr fontId="3"/>
  </si>
  <si>
    <t>株式会社リコー</t>
    <rPh sb="0" eb="2">
      <t>カブシキ</t>
    </rPh>
    <rPh sb="2" eb="4">
      <t>カイシャ</t>
    </rPh>
    <phoneticPr fontId="3"/>
  </si>
  <si>
    <t>A3カラーレーザープリンター</t>
    <phoneticPr fontId="3"/>
  </si>
  <si>
    <t>IPSiO SP C831</t>
    <phoneticPr fontId="3"/>
  </si>
  <si>
    <t>国際エネルギースタープログラム</t>
  </si>
  <si>
    <t>サステナビリティ推進本部 環境推進室 製品G</t>
    <rPh sb="8" eb="10">
      <t>スイシン</t>
    </rPh>
    <rPh sb="10" eb="12">
      <t>ホンブ</t>
    </rPh>
    <rPh sb="13" eb="15">
      <t>カンキョウ</t>
    </rPh>
    <rPh sb="15" eb="17">
      <t>スイシン</t>
    </rPh>
    <rPh sb="17" eb="18">
      <t>シツ</t>
    </rPh>
    <rPh sb="19" eb="21">
      <t>セイヒン</t>
    </rPh>
    <phoneticPr fontId="3"/>
  </si>
  <si>
    <t>蔡 冬鳴</t>
    <rPh sb="0" eb="1">
      <t>サイ</t>
    </rPh>
    <rPh sb="2" eb="3">
      <t>トウ</t>
    </rPh>
    <rPh sb="3" eb="4">
      <t>メイ</t>
    </rPh>
    <phoneticPr fontId="3"/>
  </si>
  <si>
    <t>050-3814-2873</t>
    <phoneticPr fontId="3"/>
  </si>
  <si>
    <t>tohmei.sai@nts.ricoh.co.jp</t>
    <phoneticPr fontId="3"/>
  </si>
  <si>
    <t>・生産性と省エネを高い次元で両立
50 枚/ 分 の高速プリントや高耐久設計という基本性能に加え、リコー独自の「カラーQSU技術」により、スリープモードからの復帰時間を短縮。
・環境性能と使いやすさの両立
日常的な使いやすさと、環境性能を高めたIPSiOSP C831/C831Mは、標準消費電力量（TEC）をクラストップレベルの2.19kWhにまで低減。明るさを検知して周囲が暗くなったら自動で電源オフにする機能も新たに搭載している。</t>
    <phoneticPr fontId="3"/>
  </si>
  <si>
    <t>IPSiO SP C831M</t>
    <phoneticPr fontId="3"/>
  </si>
  <si>
    <t>IPSiO SP C830</t>
    <phoneticPr fontId="3"/>
  </si>
  <si>
    <t>050-3814-2873</t>
    <phoneticPr fontId="3"/>
  </si>
  <si>
    <t>・生産性と省エネを高い次元で両立
・環境性能と使いやすさの両立</t>
    <phoneticPr fontId="3"/>
  </si>
  <si>
    <t>kWh</t>
    <phoneticPr fontId="3"/>
  </si>
  <si>
    <t>IPSiO SP C830M</t>
    <phoneticPr fontId="3"/>
  </si>
  <si>
    <t>【印刷速度】
毎分85枚以上</t>
    <rPh sb="1" eb="3">
      <t>インサツ</t>
    </rPh>
    <rPh sb="3" eb="5">
      <t>ソクド</t>
    </rPh>
    <rPh sb="7" eb="9">
      <t>マイフン</t>
    </rPh>
    <rPh sb="11" eb="12">
      <t>マイ</t>
    </rPh>
    <rPh sb="12" eb="14">
      <t>イジョウ</t>
    </rPh>
    <phoneticPr fontId="3"/>
  </si>
  <si>
    <t>カラー印刷機能無</t>
    <rPh sb="3" eb="5">
      <t>インサツ</t>
    </rPh>
    <rPh sb="5" eb="7">
      <t>キノウ</t>
    </rPh>
    <rPh sb="7" eb="8">
      <t>ナ</t>
    </rPh>
    <phoneticPr fontId="3"/>
  </si>
  <si>
    <t>モノクロプロダクションプリンター基幹プリンティング</t>
    <phoneticPr fontId="3"/>
  </si>
  <si>
    <t>RICOH Pro 8110HT</t>
    <phoneticPr fontId="3"/>
  </si>
  <si>
    <t>4の1</t>
    <phoneticPr fontId="3"/>
  </si>
  <si>
    <t>・グリーン購入法に適合
・「国際エネルギースタープログラム」の基準に適合
・「エコマーク」のプリンタ基準に適合
・植物由来のバイオマスプラスチックを採用
・環境影響化学物質の削減（RoHS 指令に適合）
・電炉鋼板によるスクラップ金属材のリサイクル利用</t>
    <phoneticPr fontId="3"/>
  </si>
  <si>
    <t>RICOH Pro 8110Y</t>
    <phoneticPr fontId="3"/>
  </si>
  <si>
    <t>【印刷速度】
毎分40枚以上45枚未満</t>
    <rPh sb="1" eb="3">
      <t>インサツ</t>
    </rPh>
    <rPh sb="3" eb="5">
      <t>ソクド</t>
    </rPh>
    <rPh sb="7" eb="9">
      <t>マイフン</t>
    </rPh>
    <rPh sb="11" eb="12">
      <t>マイ</t>
    </rPh>
    <rPh sb="12" eb="14">
      <t>イジョウ</t>
    </rPh>
    <rPh sb="16" eb="17">
      <t>マイ</t>
    </rPh>
    <rPh sb="17" eb="19">
      <t>ミマン</t>
    </rPh>
    <phoneticPr fontId="3"/>
  </si>
  <si>
    <t>モノクロプリンタ</t>
    <phoneticPr fontId="3"/>
  </si>
  <si>
    <t>RICOH SP 4510</t>
    <phoneticPr fontId="3"/>
  </si>
  <si>
    <t>tohmei.sai@nts.ricoh.co.jp</t>
    <phoneticPr fontId="3"/>
  </si>
  <si>
    <t>・標準消費電力量（TEC）を低減
・高速復帰と低消費電力を両立
・インフォメーション画面にeco 指数
・トナーカートリッジ回収/ リサイクル
・工場キッティング
・明るさを検知して自動で電源をOFF/ON
・ウィークリータイマー
・各種の環境基準に適合
・植物由来樹脂のパーツを使用</t>
    <phoneticPr fontId="3"/>
  </si>
  <si>
    <t>A-13-002</t>
    <phoneticPr fontId="3"/>
  </si>
  <si>
    <t>複写機</t>
    <rPh sb="0" eb="3">
      <t>フクシャキ</t>
    </rPh>
    <phoneticPr fontId="3"/>
  </si>
  <si>
    <t>【印刷速度】
毎分20枚以上30枚未満</t>
    <rPh sb="1" eb="3">
      <t>インサツ</t>
    </rPh>
    <rPh sb="3" eb="5">
      <t>ソクド</t>
    </rPh>
    <rPh sb="7" eb="9">
      <t>マイフン</t>
    </rPh>
    <rPh sb="11" eb="12">
      <t>マイ</t>
    </rPh>
    <rPh sb="12" eb="14">
      <t>イジョウ</t>
    </rPh>
    <rPh sb="16" eb="17">
      <t>マイ</t>
    </rPh>
    <rPh sb="17" eb="19">
      <t>ミマン</t>
    </rPh>
    <phoneticPr fontId="3"/>
  </si>
  <si>
    <t>最大複写サイズA3</t>
    <rPh sb="0" eb="2">
      <t>サイダイ</t>
    </rPh>
    <rPh sb="2" eb="4">
      <t>フクシャ</t>
    </rPh>
    <phoneticPr fontId="3"/>
  </si>
  <si>
    <t>デジタルモノクロ複写機</t>
    <rPh sb="8" eb="11">
      <t>フクシャキ</t>
    </rPh>
    <phoneticPr fontId="3"/>
  </si>
  <si>
    <t>RICOH MP 2554</t>
    <phoneticPr fontId="3"/>
  </si>
  <si>
    <t>・標準消費電力量（TEC）を低減
・消費電力0.44Wの省エネマシン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t>
    <phoneticPr fontId="3"/>
  </si>
  <si>
    <t>【印刷速度】
毎分30枚以上40枚未満</t>
    <rPh sb="1" eb="3">
      <t>インサツ</t>
    </rPh>
    <rPh sb="3" eb="5">
      <t>ソクド</t>
    </rPh>
    <rPh sb="7" eb="9">
      <t>マイフン</t>
    </rPh>
    <rPh sb="11" eb="12">
      <t>マイ</t>
    </rPh>
    <rPh sb="12" eb="14">
      <t>イジョウ</t>
    </rPh>
    <rPh sb="16" eb="17">
      <t>マイ</t>
    </rPh>
    <rPh sb="17" eb="19">
      <t>ミマン</t>
    </rPh>
    <phoneticPr fontId="3"/>
  </si>
  <si>
    <t>RICOH MP 3554</t>
    <phoneticPr fontId="3"/>
  </si>
  <si>
    <t>【印刷速度】
毎分40枚以上50枚未満</t>
    <rPh sb="1" eb="3">
      <t>インサツ</t>
    </rPh>
    <rPh sb="3" eb="5">
      <t>ソクド</t>
    </rPh>
    <rPh sb="7" eb="9">
      <t>マイフン</t>
    </rPh>
    <rPh sb="11" eb="12">
      <t>マイ</t>
    </rPh>
    <rPh sb="12" eb="14">
      <t>イジョウ</t>
    </rPh>
    <rPh sb="16" eb="17">
      <t>マイ</t>
    </rPh>
    <rPh sb="17" eb="19">
      <t>ミマン</t>
    </rPh>
    <phoneticPr fontId="3"/>
  </si>
  <si>
    <t>RICOH MP 4054</t>
    <phoneticPr fontId="3"/>
  </si>
  <si>
    <t>・標準消費電力量（TEC）を低減
・消費電力0.4W[の省エネマシン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t>
    <phoneticPr fontId="3"/>
  </si>
  <si>
    <t>【印刷速度】
毎分50枚以上60枚未満</t>
    <rPh sb="1" eb="3">
      <t>インサツ</t>
    </rPh>
    <rPh sb="3" eb="5">
      <t>ソクド</t>
    </rPh>
    <rPh sb="7" eb="9">
      <t>マイフン</t>
    </rPh>
    <rPh sb="11" eb="12">
      <t>マイ</t>
    </rPh>
    <rPh sb="12" eb="14">
      <t>イジョウ</t>
    </rPh>
    <rPh sb="16" eb="17">
      <t>マイ</t>
    </rPh>
    <rPh sb="17" eb="19">
      <t>ミマン</t>
    </rPh>
    <phoneticPr fontId="3"/>
  </si>
  <si>
    <t>RICOH MP 5054</t>
    <phoneticPr fontId="3"/>
  </si>
  <si>
    <t>【印刷速度】
毎分60枚以上70枚未満</t>
    <rPh sb="1" eb="3">
      <t>インサツ</t>
    </rPh>
    <rPh sb="3" eb="5">
      <t>ソクド</t>
    </rPh>
    <rPh sb="7" eb="9">
      <t>マイフン</t>
    </rPh>
    <rPh sb="11" eb="12">
      <t>マイ</t>
    </rPh>
    <rPh sb="12" eb="14">
      <t>イジョウ</t>
    </rPh>
    <rPh sb="16" eb="17">
      <t>マイ</t>
    </rPh>
    <rPh sb="17" eb="19">
      <t>ミマン</t>
    </rPh>
    <phoneticPr fontId="3"/>
  </si>
  <si>
    <t>RICOH MP 6054</t>
    <phoneticPr fontId="3"/>
  </si>
  <si>
    <t>・標準消費電力量（TEC）を低減
・消費電力0.4Wの省エネマシン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t>
    <phoneticPr fontId="3"/>
  </si>
  <si>
    <t>【印刷速度】
毎分70枚以上80枚未満</t>
    <rPh sb="1" eb="3">
      <t>インサツ</t>
    </rPh>
    <rPh sb="3" eb="5">
      <t>ソクド</t>
    </rPh>
    <rPh sb="7" eb="9">
      <t>マイフン</t>
    </rPh>
    <rPh sb="11" eb="12">
      <t>マイ</t>
    </rPh>
    <rPh sb="12" eb="14">
      <t>イジョウ</t>
    </rPh>
    <rPh sb="16" eb="17">
      <t>マイ</t>
    </rPh>
    <rPh sb="17" eb="19">
      <t>ミマン</t>
    </rPh>
    <phoneticPr fontId="3"/>
  </si>
  <si>
    <t>環境調和型デジタルモノクロ複写機</t>
    <rPh sb="0" eb="2">
      <t>カンキョウ</t>
    </rPh>
    <rPh sb="2" eb="4">
      <t>チョウワ</t>
    </rPh>
    <rPh sb="4" eb="5">
      <t>カタ</t>
    </rPh>
    <rPh sb="13" eb="16">
      <t>フクシャキ</t>
    </rPh>
    <phoneticPr fontId="3"/>
  </si>
  <si>
    <t>imagio MP 7501RC</t>
    <phoneticPr fontId="3"/>
  </si>
  <si>
    <t>・製造工程の環境負荷を約97%削減
・ライフサイクル全体の環境負荷も、年換算で約17%削減
・リコー独自の省エネルギー設計
・環境影響化学物質の削減（RoHS 指令に適合）
・循環型エコ包装
・植物由来のバイオマスプラスチックを採用
・「国際エネルギースタープログラム」の基準に適合
・グリーン購入法適合商品
・「エコマーク」の複写機基準に適合
・リユース部品を平均85%（質量比）使用</t>
    <phoneticPr fontId="3"/>
  </si>
  <si>
    <t>imagio MP 7502</t>
    <phoneticPr fontId="3"/>
  </si>
  <si>
    <t>・インフォメーション画面にeco指数
・省エネ技術「HYBRID QSU」搭載
・電炉鋼板によるスクラップ金属材のリサイクル利用
・環境に配慮してマニュアルを電子化
・循環型エコ包装
・標準消費電力量（TEC）低減
・各種環境基準に対応
・植物由来のバイオマスプラスチックを採用</t>
    <phoneticPr fontId="3"/>
  </si>
  <si>
    <t>【印刷速度】
毎分25枚以上30枚未満</t>
    <rPh sb="1" eb="3">
      <t>インサツ</t>
    </rPh>
    <rPh sb="3" eb="5">
      <t>ソクド</t>
    </rPh>
    <rPh sb="7" eb="9">
      <t>マイフン</t>
    </rPh>
    <rPh sb="11" eb="12">
      <t>マイ</t>
    </rPh>
    <rPh sb="12" eb="14">
      <t>イジョウ</t>
    </rPh>
    <rPh sb="16" eb="17">
      <t>マイ</t>
    </rPh>
    <rPh sb="17" eb="19">
      <t>ミマン</t>
    </rPh>
    <phoneticPr fontId="3"/>
  </si>
  <si>
    <t>デジタルフルカラー複合機</t>
    <rPh sb="9" eb="12">
      <t>フクゴウキ</t>
    </rPh>
    <phoneticPr fontId="3"/>
  </si>
  <si>
    <t>RICOH MP C2503 SP</t>
    <phoneticPr fontId="3"/>
  </si>
  <si>
    <t>・標準消費電力量（TEC）を低減
カラーQSU技術と低融点カラーPxP-EQトナーの採用により、ウォームアップタイムやスリープモードからの復帰時間を短縮することで、トップクラスの標準消費電力量（TEC）を実現しています。さらに、スリープモード時の消費電力はわずか0.5W。
・スリープモードからの復帰時間を短縮
・平成26年度省エネ大賞を受賞
・さまざまな環境基準に適合</t>
    <phoneticPr fontId="3"/>
  </si>
  <si>
    <t>RICOH MP C2503 SPF</t>
    <phoneticPr fontId="3"/>
  </si>
  <si>
    <t>【印刷速度】
毎分30枚以上35枚未満</t>
    <rPh sb="1" eb="3">
      <t>インサツ</t>
    </rPh>
    <rPh sb="3" eb="5">
      <t>ソクド</t>
    </rPh>
    <rPh sb="7" eb="9">
      <t>マイフン</t>
    </rPh>
    <rPh sb="11" eb="12">
      <t>マイ</t>
    </rPh>
    <rPh sb="12" eb="14">
      <t>イジョウ</t>
    </rPh>
    <rPh sb="16" eb="17">
      <t>マイ</t>
    </rPh>
    <rPh sb="17" eb="19">
      <t>ミマン</t>
    </rPh>
    <phoneticPr fontId="3"/>
  </si>
  <si>
    <t>RICOH MP C3003 SP</t>
    <phoneticPr fontId="3"/>
  </si>
  <si>
    <t>・標準消費電力量（TEC）を低減
・スリープモードからの復帰時間を短縮
・消費電力0.5Wの省エネマシン
・平成25年度省エネ大賞を受賞
・インフォメーション画面にeco指数が表示可能
・植物由来のバイオマスプラスチックを採用
・さまざまな環境基準に適合</t>
    <phoneticPr fontId="3"/>
  </si>
  <si>
    <t>RICOH MP C3003 SPF</t>
    <phoneticPr fontId="3"/>
  </si>
  <si>
    <t>【印刷速度】
毎分35枚以上40枚未満</t>
    <rPh sb="1" eb="3">
      <t>インサツ</t>
    </rPh>
    <rPh sb="3" eb="5">
      <t>ソクド</t>
    </rPh>
    <rPh sb="7" eb="9">
      <t>マイフン</t>
    </rPh>
    <rPh sb="11" eb="12">
      <t>マイ</t>
    </rPh>
    <rPh sb="12" eb="14">
      <t>イジョウ</t>
    </rPh>
    <rPh sb="16" eb="17">
      <t>マイ</t>
    </rPh>
    <rPh sb="17" eb="19">
      <t>ミマン</t>
    </rPh>
    <phoneticPr fontId="3"/>
  </si>
  <si>
    <t>RICOH MP C3503 SP</t>
    <phoneticPr fontId="3"/>
  </si>
  <si>
    <t>RICOH MP C3503 SPF</t>
    <phoneticPr fontId="3"/>
  </si>
  <si>
    <t>RICOH MP C3503Z SPF</t>
    <phoneticPr fontId="3"/>
  </si>
  <si>
    <t>・標準消費電力量（TEC）を低減
・スリープモードからの復帰時間を短縮
・消費電力0.7Wの省エネマシン
・平成25年度省エネ大賞を受賞
・インフォメーション画面にeco指数が表示可能
・植物由来のバイオマスプラスチックを採用
・さまざまな環境基準に適合</t>
    <phoneticPr fontId="3"/>
  </si>
  <si>
    <t>【印刷速度】
毎分40枚以上55枚未満</t>
    <rPh sb="1" eb="3">
      <t>インサツ</t>
    </rPh>
    <rPh sb="3" eb="5">
      <t>ソクド</t>
    </rPh>
    <rPh sb="7" eb="9">
      <t>マイフン</t>
    </rPh>
    <rPh sb="11" eb="12">
      <t>マイ</t>
    </rPh>
    <rPh sb="12" eb="14">
      <t>イジョウ</t>
    </rPh>
    <rPh sb="16" eb="17">
      <t>マイ</t>
    </rPh>
    <rPh sb="17" eb="19">
      <t>ミマン</t>
    </rPh>
    <phoneticPr fontId="3"/>
  </si>
  <si>
    <t>RICOH MP C4503 SP</t>
    <phoneticPr fontId="3"/>
  </si>
  <si>
    <t>・標準消費電力量（TEC）を低減
・スリープモードからの復帰時間を短縮
・消費電力0.6Wの省エネマシン
・平成25年度省エネ大賞を受賞
・インフォメーション画面にeco指数が表示可能
・植物由来のバイオマスプラスチックを採用
・さまざまな環境基準に適合</t>
    <phoneticPr fontId="3"/>
  </si>
  <si>
    <t>RICOH MP C4503A SP</t>
    <phoneticPr fontId="3"/>
  </si>
  <si>
    <t>RICOH MP C4503 SPF</t>
    <phoneticPr fontId="3"/>
  </si>
  <si>
    <t>RICOH MP C4503AZ SP</t>
    <phoneticPr fontId="3"/>
  </si>
  <si>
    <t>・標準消費電力量（TEC）を低減
・スリープモードからの復帰時間を短縮
・消費電力0.8Wの省エネマシン
・平成25年度省エネ大賞を受賞
・インフォメーション画面にeco指数が表示可能
・植物由来のバイオマスプラスチックを採用
・さまざまな環境基準に適合</t>
    <phoneticPr fontId="3"/>
  </si>
  <si>
    <t>RICOH MP C4503Z SPF</t>
    <phoneticPr fontId="3"/>
  </si>
  <si>
    <t>・標準消費電力量（TEC）を低減
・スリープモードからの復帰時間を短縮
・消費電力0.8Wの省エネマシン
・平成25年度省エネ大賞を受賞
・インフォメーション画面にeco指数が表示可能
・植物由来のバイオマスプラスチックを採用
・さまざまな環境基準に適合</t>
    <phoneticPr fontId="3"/>
  </si>
  <si>
    <t>【印刷速度】
毎分55枚以上70枚未満</t>
    <rPh sb="1" eb="3">
      <t>インサツ</t>
    </rPh>
    <rPh sb="3" eb="5">
      <t>ソクド</t>
    </rPh>
    <rPh sb="7" eb="9">
      <t>マイフン</t>
    </rPh>
    <rPh sb="11" eb="12">
      <t>マイ</t>
    </rPh>
    <rPh sb="12" eb="14">
      <t>イジョウ</t>
    </rPh>
    <rPh sb="16" eb="17">
      <t>マイ</t>
    </rPh>
    <rPh sb="17" eb="19">
      <t>ミマン</t>
    </rPh>
    <phoneticPr fontId="3"/>
  </si>
  <si>
    <t>RICOH MP C5503 SP</t>
    <phoneticPr fontId="3"/>
  </si>
  <si>
    <t>RICOH MP C5503A SP</t>
    <phoneticPr fontId="3"/>
  </si>
  <si>
    <t>RICOH MP C5503 SPF</t>
    <phoneticPr fontId="3"/>
  </si>
  <si>
    <t>【印刷速度】
毎分15枚以上20枚未満</t>
    <rPh sb="1" eb="3">
      <t>インサツ</t>
    </rPh>
    <rPh sb="3" eb="5">
      <t>ソクド</t>
    </rPh>
    <rPh sb="7" eb="9">
      <t>マイフン</t>
    </rPh>
    <rPh sb="11" eb="12">
      <t>マイ</t>
    </rPh>
    <rPh sb="12" eb="14">
      <t>イジョウ</t>
    </rPh>
    <rPh sb="16" eb="17">
      <t>マイ</t>
    </rPh>
    <rPh sb="17" eb="19">
      <t>ミマン</t>
    </rPh>
    <phoneticPr fontId="3"/>
  </si>
  <si>
    <t>デジタルモノクロ複合機</t>
    <rPh sb="8" eb="11">
      <t>フクゴウキ</t>
    </rPh>
    <phoneticPr fontId="3"/>
  </si>
  <si>
    <t>RICOH MP 1601 SP</t>
    <phoneticPr fontId="3"/>
  </si>
  <si>
    <t>・インフォメーション画面にeco指数が表示可能。使用状況を可視化することで、環境負荷低減を促進します。
・省エネと使い勝手を両立
・環境に配慮してマニュアルを電子化
・グリーン購入法適合商品
・環境影響化学物質の削減（RoHS指令に適合）
・「国際エネルギースタープログラム」の基準に適合
・「エコマーク」の複写機基準に適合
・植物由来のバイオマスプラスチックを採用</t>
    <phoneticPr fontId="3"/>
  </si>
  <si>
    <t>RICOH MP 1601 SPF</t>
    <phoneticPr fontId="3"/>
  </si>
  <si>
    <t>RICOH MP 2554 SP</t>
    <phoneticPr fontId="3"/>
  </si>
  <si>
    <t>・標準消費電力量（TEC）を低減
・消費電力0.46Wの省エネマシン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t>
    <phoneticPr fontId="3"/>
  </si>
  <si>
    <t>RICOH MP 2554 SPF</t>
    <phoneticPr fontId="3"/>
  </si>
  <si>
    <t>RICOH MP 305+ SPF</t>
    <phoneticPr fontId="3"/>
  </si>
  <si>
    <t>省スペースとともに磨きぬいた、省エネルギー＆環境性能
・使いやすさと省エネを両立
・リモート電源オフ機能
・環境に配慮してマニュアルを電子化
・植物由来のバイオマスプラスチックを採用
・省エネキーで、さらなる節電を
・インフォメーション画面
・さまざまな環境基準に適合</t>
    <phoneticPr fontId="3"/>
  </si>
  <si>
    <t>【印刷速度】
毎分35枚以上45枚未満</t>
    <rPh sb="1" eb="3">
      <t>インサツ</t>
    </rPh>
    <rPh sb="3" eb="5">
      <t>ソクド</t>
    </rPh>
    <rPh sb="7" eb="9">
      <t>マイフン</t>
    </rPh>
    <rPh sb="11" eb="12">
      <t>マイ</t>
    </rPh>
    <rPh sb="12" eb="14">
      <t>イジョウ</t>
    </rPh>
    <rPh sb="16" eb="17">
      <t>マイ</t>
    </rPh>
    <rPh sb="17" eb="19">
      <t>ミマン</t>
    </rPh>
    <phoneticPr fontId="3"/>
  </si>
  <si>
    <t>RICOH MP 3554 SP</t>
    <phoneticPr fontId="3"/>
  </si>
  <si>
    <t>RICOH MP 3554 SPF</t>
    <phoneticPr fontId="3"/>
  </si>
  <si>
    <t>RICOH MP 3554Z SPF</t>
    <phoneticPr fontId="3"/>
  </si>
  <si>
    <t>・標準消費電力量（TEC）を低減
・消費電力0.65Wの省エネマシン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t>
    <phoneticPr fontId="3"/>
  </si>
  <si>
    <t>D-17-001</t>
    <phoneticPr fontId="3"/>
  </si>
  <si>
    <t>A-12-001</t>
    <phoneticPr fontId="3"/>
  </si>
  <si>
    <t>ダウンライト型
温白色、電球色
配光角60°超</t>
    <rPh sb="6" eb="7">
      <t>カタ</t>
    </rPh>
    <rPh sb="8" eb="9">
      <t>オン</t>
    </rPh>
    <rPh sb="9" eb="11">
      <t>ハクショク</t>
    </rPh>
    <rPh sb="12" eb="14">
      <t>デンキュウ</t>
    </rPh>
    <rPh sb="14" eb="15">
      <t>ショク</t>
    </rPh>
    <rPh sb="16" eb="17">
      <t>ハイ</t>
    </rPh>
    <rPh sb="17" eb="18">
      <t>コウ</t>
    </rPh>
    <rPh sb="18" eb="19">
      <t>カク</t>
    </rPh>
    <rPh sb="22" eb="23">
      <t>コ</t>
    </rPh>
    <phoneticPr fontId="3"/>
  </si>
  <si>
    <t>ｌｍ/W</t>
    <phoneticPr fontId="3"/>
  </si>
  <si>
    <t>三菱電機照明株式会社</t>
    <rPh sb="0" eb="2">
      <t>ミツビシ</t>
    </rPh>
    <rPh sb="2" eb="4">
      <t>デンキ</t>
    </rPh>
    <rPh sb="4" eb="6">
      <t>ショウメイ</t>
    </rPh>
    <rPh sb="6" eb="8">
      <t>カブシキ</t>
    </rPh>
    <rPh sb="8" eb="10">
      <t>カイシャ</t>
    </rPh>
    <phoneticPr fontId="3"/>
  </si>
  <si>
    <t>ベースダウンライトMCシリーズ</t>
    <phoneticPr fontId="3"/>
  </si>
  <si>
    <t>EL-D00/1(060LM) AHN</t>
  </si>
  <si>
    <t>JISC8105-3:2011、
JISC8105-5:2011及び
JISZ8113:1998</t>
    <phoneticPr fontId="3"/>
  </si>
  <si>
    <t>×</t>
    <phoneticPr fontId="3"/>
  </si>
  <si>
    <t>営業本部業務企画部商品企画課</t>
    <phoneticPr fontId="3"/>
  </si>
  <si>
    <t>若杉　智之</t>
    <rPh sb="0" eb="2">
      <t>ワカスギ</t>
    </rPh>
    <rPh sb="3" eb="5">
      <t>トモユキ</t>
    </rPh>
    <phoneticPr fontId="3"/>
  </si>
  <si>
    <t>0467-41-2760</t>
    <phoneticPr fontId="3"/>
  </si>
  <si>
    <t>http://www.mitsubishielectric.co.jp/ldg/ja/products/lighting/</t>
    <phoneticPr fontId="3"/>
  </si>
  <si>
    <t>コンパクトサイズで簡単施工。
電源内蔵ライトユニットと反射板枠の組み合わせで低天井エリアの多彩な空間に対応します。</t>
    <phoneticPr fontId="3"/>
  </si>
  <si>
    <t>A-12-001</t>
  </si>
  <si>
    <t>ｌｍ/W</t>
  </si>
  <si>
    <t>EL-D00/1(060WWM) AHN</t>
  </si>
  <si>
    <t>EL-D00/1(060WWM) AHZ</t>
  </si>
  <si>
    <t>営業本部業務企画部商品企画課</t>
    <phoneticPr fontId="3"/>
  </si>
  <si>
    <t>0467-41-2760</t>
    <phoneticPr fontId="3"/>
  </si>
  <si>
    <t>http://www.mitsubishielectric.co.jp/ldg/ja/products/lighting/</t>
    <phoneticPr fontId="3"/>
  </si>
  <si>
    <t>EL-D00/1(10027M) AHN</t>
  </si>
  <si>
    <t>JISC8105-3:2011、
JISC8105-5:2011及び
JISZ8113:1998</t>
    <phoneticPr fontId="3"/>
  </si>
  <si>
    <t>EL-D00/1(100LM) AHN</t>
  </si>
  <si>
    <t>EL-D00/1(100LM) AHZ</t>
  </si>
  <si>
    <t>EL-D00/1(100WWM) AHN</t>
  </si>
  <si>
    <t>EL-D00/1(100WWM) AHZ</t>
  </si>
  <si>
    <t>EL-D01/1(060WWM) AHN</t>
  </si>
  <si>
    <t>コンパクトサイズで簡単施工。
電源内蔵ライトユニットと反射板枠の組み合わせで低天井エリアの多彩な空間に対応します。</t>
    <phoneticPr fontId="3"/>
  </si>
  <si>
    <t>EL-D01/1(100LM) AHN</t>
  </si>
  <si>
    <t>ベースダウンライトMCシリーズ</t>
    <phoneticPr fontId="3"/>
  </si>
  <si>
    <t>EL-D01/1(100WWM) AHN</t>
  </si>
  <si>
    <t>EL-D01/1(100WWM) AHZ</t>
  </si>
  <si>
    <t>EL-D02/2(06027M) AHN</t>
  </si>
  <si>
    <t>EL-D02/2(060LM) AHN</t>
  </si>
  <si>
    <t>EL-D02/2(060LM) AHZ</t>
  </si>
  <si>
    <t>EL-D02/2(060WWM) AHN</t>
  </si>
  <si>
    <t>EL-D02/2(060WWM) AHZ</t>
  </si>
  <si>
    <t>EL-D02/2(10027M) AHN</t>
  </si>
  <si>
    <t>EL-D02/2(100LM) AHN</t>
  </si>
  <si>
    <t>EL-D02/2(100LM) AHZ</t>
  </si>
  <si>
    <t>EL-D02/2(100WWM) AHN</t>
  </si>
  <si>
    <t>EL-D02/2(100WWM) AHZ</t>
  </si>
  <si>
    <t>EL-D02/2(150WWM) AHN</t>
  </si>
  <si>
    <t>EL-D02/2(200WWM) AHN</t>
  </si>
  <si>
    <t>EL-D02/2(250WWM) AHN</t>
  </si>
  <si>
    <t>EL-D03/2(060LM) AHN</t>
  </si>
  <si>
    <t>EL-D03/2(060WWM) AHN</t>
  </si>
  <si>
    <t>EL-D03/2(060WWM) AHZ</t>
  </si>
  <si>
    <t>EL-D03/2(10027M) AHN</t>
  </si>
  <si>
    <t>EL-D03/2(100LM) AHN</t>
  </si>
  <si>
    <t>EL-D03/2(100LM) AHZ</t>
  </si>
  <si>
    <t>EL-D03/2(100WWM) AHN</t>
  </si>
  <si>
    <t>EL-D03/2(100WWM) AHZ</t>
  </si>
  <si>
    <t>EL-D04/3(06027M) AHN</t>
  </si>
  <si>
    <t>EL-D04/3(060LM) AHN</t>
  </si>
  <si>
    <t>EL-D04/3(060LM) AHZ</t>
  </si>
  <si>
    <t>EL-D04/3(060WWM) AHN</t>
  </si>
  <si>
    <t>EL-D04/3(060WWM) AHZ</t>
  </si>
  <si>
    <t>EL-D04/3(10027M) AHN</t>
  </si>
  <si>
    <t>EL-D04/3(100LM) AHN</t>
  </si>
  <si>
    <t>EL-D04/3(100LM) AHZ</t>
  </si>
  <si>
    <t>EL-D04/3(100WWM) AHN</t>
  </si>
  <si>
    <t>EL-D04/3(100WWM) AHZ</t>
  </si>
  <si>
    <t>EL-D04/3(150WWM) AHN</t>
  </si>
  <si>
    <t>EL-D04/3(200WWM) AHN</t>
  </si>
  <si>
    <t>EL-D04/3(250WWM) AHN</t>
  </si>
  <si>
    <t>EL-D05/3(060LM) AHN</t>
  </si>
  <si>
    <t>EL-D05/3(060WWM) AHN</t>
  </si>
  <si>
    <t>EL-D05/3(060WWM) AHZ</t>
  </si>
  <si>
    <t>EL-D05/3(10027M) AHN</t>
  </si>
  <si>
    <t>EL-D05/3(100LM) AHN</t>
  </si>
  <si>
    <t>EL-D05/3(100LM) AHZ</t>
  </si>
  <si>
    <t>EL-D05/3(100WWM) AHN</t>
  </si>
  <si>
    <t>EL-D05/3(100WWM) AHZ</t>
  </si>
  <si>
    <t>EL-D05/3(150WWM) AHN</t>
  </si>
  <si>
    <t>EL-D06/2(060LM) AHN</t>
  </si>
  <si>
    <t>EL-D06/2(060WWM) AHN</t>
  </si>
  <si>
    <t>EL-D06/2(100LM) AHN</t>
  </si>
  <si>
    <t>EL-D06/2(100WWM) AHN</t>
  </si>
  <si>
    <t>EL-D06/2(100WWM) AHZ</t>
  </si>
  <si>
    <t>EL-D08/3(060LM) AHN</t>
  </si>
  <si>
    <t>EL-D08/3(060WWM) AHN</t>
  </si>
  <si>
    <t>EL-D08/3(100LM) AHN</t>
  </si>
  <si>
    <t>EL-D08/3(100WWM) AHN</t>
  </si>
  <si>
    <t>EL-D08/3(100WWM) AHZ</t>
  </si>
  <si>
    <t>EL-D11/3(06027M) AHN</t>
  </si>
  <si>
    <t>EL-D11/3(060LM) AHN</t>
  </si>
  <si>
    <t>EL-D11/3(060WWM) AHN</t>
  </si>
  <si>
    <t>EL-D11/3(060WWM) AHZ</t>
  </si>
  <si>
    <t>EL-D11/3(10027M) AHN</t>
  </si>
  <si>
    <t>EL-D11/3(100LM) AHN</t>
  </si>
  <si>
    <t>EL-D11/3(100LM) AHZ</t>
  </si>
  <si>
    <t>EL-D11/3(100WWM) AHN</t>
  </si>
  <si>
    <t>EL-D11/3(100WWM) AHZ</t>
  </si>
  <si>
    <t>EL-D11/3(150WWM) AHN</t>
  </si>
  <si>
    <t>EL-D11/3(200WWM) AHN</t>
  </si>
  <si>
    <t>A-14-002</t>
    <phoneticPr fontId="3"/>
  </si>
  <si>
    <t>3.0kW超6.5kW以下</t>
    <rPh sb="5" eb="6">
      <t>チョウ</t>
    </rPh>
    <rPh sb="11" eb="13">
      <t>イカ</t>
    </rPh>
    <phoneticPr fontId="3"/>
  </si>
  <si>
    <t>‐</t>
    <phoneticPr fontId="3"/>
  </si>
  <si>
    <t>㈱日立産機システム</t>
    <rPh sb="1" eb="3">
      <t>ヒタチ</t>
    </rPh>
    <rPh sb="3" eb="4">
      <t>サン</t>
    </rPh>
    <rPh sb="4" eb="5">
      <t>キ</t>
    </rPh>
    <phoneticPr fontId="3"/>
  </si>
  <si>
    <t>PM（永久磁石）モータ</t>
    <rPh sb="3" eb="5">
      <t>エイキュウ</t>
    </rPh>
    <rPh sb="5" eb="7">
      <t>ジシャク</t>
    </rPh>
    <phoneticPr fontId="3"/>
  </si>
  <si>
    <t>EHM1-005518L</t>
    <phoneticPr fontId="3"/>
  </si>
  <si>
    <t>JISC4034-2-1:2011参考</t>
    <rPh sb="17" eb="19">
      <t>サンコウ</t>
    </rPh>
    <phoneticPr fontId="3"/>
  </si>
  <si>
    <t>JISC4034-2-1:2011参考</t>
    <phoneticPr fontId="3"/>
  </si>
  <si>
    <t>ドライブシステム事業部企画部</t>
    <rPh sb="8" eb="10">
      <t>ジギョウ</t>
    </rPh>
    <rPh sb="10" eb="11">
      <t>ブ</t>
    </rPh>
    <rPh sb="11" eb="13">
      <t>キカク</t>
    </rPh>
    <rPh sb="13" eb="14">
      <t>ブ</t>
    </rPh>
    <phoneticPr fontId="3"/>
  </si>
  <si>
    <t>佐藤　雷介</t>
    <rPh sb="0" eb="2">
      <t>サトウ</t>
    </rPh>
    <rPh sb="3" eb="4">
      <t>ライ</t>
    </rPh>
    <rPh sb="4" eb="5">
      <t>スケ</t>
    </rPh>
    <phoneticPr fontId="3"/>
  </si>
  <si>
    <t>03-4345-6520</t>
    <phoneticPr fontId="3"/>
  </si>
  <si>
    <t>satou-raisuke@hitachi-ies.co.jp</t>
    <phoneticPr fontId="3"/>
  </si>
  <si>
    <t>回転子（ロータ）に永久磁石を使用する事で、モータの損失を低減。
標準効率のモータに比べ、消費電力の低減、CO2排出量の削減を実現する地球環境に貢献するモータです。
・長寿命：損失を低減することによりモータの発熱量が低減。
　軸受の温度が下がるため、標準効率のモータと比べ軸受のグリース寿命が伸びる傾向にあります。
・低騒音：標準効率のモータに比べモータの発熱量が減るため、冷却用の外扇を小さくする事ができ、騒音が小さくなります。</t>
    <rPh sb="0" eb="2">
      <t>カイテン</t>
    </rPh>
    <rPh sb="2" eb="3">
      <t>コ</t>
    </rPh>
    <rPh sb="9" eb="11">
      <t>エイキュウ</t>
    </rPh>
    <rPh sb="11" eb="13">
      <t>ジシャク</t>
    </rPh>
    <rPh sb="14" eb="16">
      <t>シヨウ</t>
    </rPh>
    <rPh sb="18" eb="19">
      <t>コト</t>
    </rPh>
    <rPh sb="25" eb="27">
      <t>ソンシツ</t>
    </rPh>
    <rPh sb="28" eb="30">
      <t>テイゲン</t>
    </rPh>
    <rPh sb="32" eb="34">
      <t>ヒョウジュン</t>
    </rPh>
    <rPh sb="34" eb="36">
      <t>コウリツ</t>
    </rPh>
    <rPh sb="41" eb="42">
      <t>クラ</t>
    </rPh>
    <rPh sb="44" eb="46">
      <t>ショウヒ</t>
    </rPh>
    <rPh sb="46" eb="48">
      <t>デンリョク</t>
    </rPh>
    <rPh sb="49" eb="51">
      <t>テイゲン</t>
    </rPh>
    <rPh sb="55" eb="57">
      <t>ハイシュツ</t>
    </rPh>
    <rPh sb="57" eb="58">
      <t>リョウ</t>
    </rPh>
    <rPh sb="59" eb="61">
      <t>サクゲン</t>
    </rPh>
    <rPh sb="62" eb="64">
      <t>ジツゲン</t>
    </rPh>
    <rPh sb="66" eb="68">
      <t>チキュウ</t>
    </rPh>
    <rPh sb="68" eb="70">
      <t>カンキョウ</t>
    </rPh>
    <rPh sb="71" eb="73">
      <t>コウケン</t>
    </rPh>
    <rPh sb="83" eb="84">
      <t>チョウ</t>
    </rPh>
    <rPh sb="84" eb="86">
      <t>ジュミョウ</t>
    </rPh>
    <rPh sb="87" eb="89">
      <t>ソンシツ</t>
    </rPh>
    <rPh sb="90" eb="92">
      <t>テイゲン</t>
    </rPh>
    <rPh sb="103" eb="105">
      <t>ハツネツ</t>
    </rPh>
    <rPh sb="105" eb="106">
      <t>リョウ</t>
    </rPh>
    <rPh sb="107" eb="109">
      <t>テイゲン</t>
    </rPh>
    <rPh sb="112" eb="114">
      <t>ジクウケ</t>
    </rPh>
    <rPh sb="115" eb="117">
      <t>オンド</t>
    </rPh>
    <rPh sb="118" eb="119">
      <t>サ</t>
    </rPh>
    <rPh sb="124" eb="126">
      <t>ヒョウジュン</t>
    </rPh>
    <rPh sb="126" eb="128">
      <t>コウリツ</t>
    </rPh>
    <rPh sb="133" eb="134">
      <t>クラ</t>
    </rPh>
    <rPh sb="142" eb="144">
      <t>ジュミョウ</t>
    </rPh>
    <rPh sb="145" eb="146">
      <t>ノ</t>
    </rPh>
    <rPh sb="148" eb="150">
      <t>ケイコウ</t>
    </rPh>
    <rPh sb="158" eb="161">
      <t>テイソウオン</t>
    </rPh>
    <rPh sb="162" eb="164">
      <t>ヒョウジュン</t>
    </rPh>
    <rPh sb="164" eb="166">
      <t>コウリツ</t>
    </rPh>
    <rPh sb="171" eb="172">
      <t>クラ</t>
    </rPh>
    <rPh sb="177" eb="179">
      <t>ハツネツ</t>
    </rPh>
    <rPh sb="179" eb="180">
      <t>リョウ</t>
    </rPh>
    <rPh sb="181" eb="182">
      <t>ヘ</t>
    </rPh>
    <rPh sb="186" eb="188">
      <t>レイキャク</t>
    </rPh>
    <rPh sb="188" eb="189">
      <t>ヨウ</t>
    </rPh>
    <rPh sb="190" eb="191">
      <t>ガイ</t>
    </rPh>
    <rPh sb="191" eb="192">
      <t>セン</t>
    </rPh>
    <rPh sb="193" eb="194">
      <t>チイ</t>
    </rPh>
    <rPh sb="198" eb="199">
      <t>コト</t>
    </rPh>
    <rPh sb="203" eb="205">
      <t>ソウオン</t>
    </rPh>
    <rPh sb="206" eb="207">
      <t>チイ</t>
    </rPh>
    <phoneticPr fontId="3"/>
  </si>
  <si>
    <t>A-14-002</t>
    <phoneticPr fontId="3"/>
  </si>
  <si>
    <t>EHM1-005518H</t>
    <phoneticPr fontId="3"/>
  </si>
  <si>
    <t>JISC4034-2-1:2011参考</t>
    <phoneticPr fontId="3"/>
  </si>
  <si>
    <t>03-4345-6520</t>
    <phoneticPr fontId="3"/>
  </si>
  <si>
    <t>satou-raisuke@hitachi-ies.co.jp</t>
    <phoneticPr fontId="3"/>
  </si>
  <si>
    <t>6.5kW超45kW以下</t>
    <rPh sb="5" eb="6">
      <t>コ</t>
    </rPh>
    <rPh sb="10" eb="12">
      <t>イカ</t>
    </rPh>
    <phoneticPr fontId="3"/>
  </si>
  <si>
    <t>‐</t>
    <phoneticPr fontId="3"/>
  </si>
  <si>
    <t>%</t>
    <phoneticPr fontId="3"/>
  </si>
  <si>
    <t>EHM1-011018L</t>
    <phoneticPr fontId="3"/>
  </si>
  <si>
    <t>EHM2-022018L</t>
    <phoneticPr fontId="3"/>
  </si>
  <si>
    <t>EHM2-030018L</t>
    <phoneticPr fontId="3"/>
  </si>
  <si>
    <t>‐</t>
    <phoneticPr fontId="3"/>
  </si>
  <si>
    <t>EHM2-045018L</t>
    <phoneticPr fontId="3"/>
  </si>
  <si>
    <t>03-4345-6520</t>
    <phoneticPr fontId="3"/>
  </si>
  <si>
    <t>ベースライト型(ストレート)</t>
    <rPh sb="6" eb="7">
      <t>カタ</t>
    </rPh>
    <phoneticPr fontId="3"/>
  </si>
  <si>
    <t>固有エネルギー消費効率</t>
    <rPh sb="0" eb="2">
      <t>コユウ</t>
    </rPh>
    <rPh sb="7" eb="9">
      <t>ショウヒ</t>
    </rPh>
    <rPh sb="9" eb="11">
      <t>コウリツ</t>
    </rPh>
    <phoneticPr fontId="3"/>
  </si>
  <si>
    <t>ローム株式会社</t>
    <rPh sb="3" eb="7">
      <t>カブシキガイシャ</t>
    </rPh>
    <phoneticPr fontId="3"/>
  </si>
  <si>
    <t>LEDライトユニット型ベースライト</t>
    <rPh sb="10" eb="11">
      <t>ガタ</t>
    </rPh>
    <phoneticPr fontId="3"/>
  </si>
  <si>
    <t>R-LU4501ND</t>
    <phoneticPr fontId="3"/>
  </si>
  <si>
    <t>JIS C 8105-3:2011
JIS C 8105-5:2011
JIS Z 8113:1998</t>
    <phoneticPr fontId="3"/>
  </si>
  <si>
    <t>ディスクリート・モジュール生産本部Lighting製造部</t>
    <rPh sb="13" eb="15">
      <t>セイサン</t>
    </rPh>
    <rPh sb="15" eb="17">
      <t>ホンブ</t>
    </rPh>
    <rPh sb="25" eb="28">
      <t>セイゾウブ</t>
    </rPh>
    <phoneticPr fontId="3"/>
  </si>
  <si>
    <t>非住宅照明器具販売担当</t>
    <rPh sb="0" eb="1">
      <t>ヒ</t>
    </rPh>
    <rPh sb="1" eb="3">
      <t>ジュウタク</t>
    </rPh>
    <rPh sb="3" eb="5">
      <t>ショウメイ</t>
    </rPh>
    <rPh sb="5" eb="7">
      <t>キグ</t>
    </rPh>
    <rPh sb="7" eb="9">
      <t>ハンバイ</t>
    </rPh>
    <rPh sb="9" eb="11">
      <t>タントウ</t>
    </rPh>
    <phoneticPr fontId="3"/>
  </si>
  <si>
    <t>075-365-1094</t>
    <phoneticPr fontId="3"/>
  </si>
  <si>
    <t>htpp://www.rohm.co.jp</t>
    <phoneticPr fontId="3"/>
  </si>
  <si>
    <t>シンプルなフォルムで新設にも蛍光灯のリニューアルにもおすすめです。</t>
    <rPh sb="10" eb="12">
      <t>シンセツ</t>
    </rPh>
    <rPh sb="14" eb="17">
      <t>ケイコウトウ</t>
    </rPh>
    <phoneticPr fontId="3"/>
  </si>
  <si>
    <t>ベースライト型(スクエア)</t>
    <rPh sb="6" eb="7">
      <t>ガタ</t>
    </rPh>
    <phoneticPr fontId="3"/>
  </si>
  <si>
    <t>LEDスクエアライト</t>
    <phoneticPr fontId="3"/>
  </si>
  <si>
    <t>R-SQ2004NW</t>
    <phoneticPr fontId="3"/>
  </si>
  <si>
    <t>薄型の全面均一発光で直付・埋込のどちらでも天井がすっきりします。</t>
    <rPh sb="0" eb="2">
      <t>ウスガタ</t>
    </rPh>
    <rPh sb="3" eb="5">
      <t>ゼンメン</t>
    </rPh>
    <rPh sb="5" eb="7">
      <t>キンイツ</t>
    </rPh>
    <rPh sb="7" eb="9">
      <t>ハッコウ</t>
    </rPh>
    <rPh sb="10" eb="12">
      <t>ジカヅケ</t>
    </rPh>
    <rPh sb="13" eb="15">
      <t>ウメコミ</t>
    </rPh>
    <rPh sb="21" eb="23">
      <t>テンジョウ</t>
    </rPh>
    <phoneticPr fontId="3"/>
  </si>
  <si>
    <t>R-SQ2005NW</t>
    <phoneticPr fontId="3"/>
  </si>
  <si>
    <t>JIS C 8105-3:2011
JIS C 8105-5:2011
JIS Z 8113:1998</t>
    <phoneticPr fontId="3"/>
  </si>
  <si>
    <t>LEDスクエアライト</t>
    <phoneticPr fontId="3"/>
  </si>
  <si>
    <t>R-SQ2006NW</t>
    <phoneticPr fontId="3"/>
  </si>
  <si>
    <t>075-365-1094</t>
    <phoneticPr fontId="3"/>
  </si>
  <si>
    <t>A-02-001</t>
    <phoneticPr fontId="3"/>
  </si>
  <si>
    <t>ターボ冷凍機</t>
    <rPh sb="3" eb="6">
      <t>レイトウキ</t>
    </rPh>
    <phoneticPr fontId="3"/>
  </si>
  <si>
    <t>500RT以上600RT未満</t>
    <rPh sb="5" eb="7">
      <t>イジョウ</t>
    </rPh>
    <rPh sb="12" eb="14">
      <t>ミマン</t>
    </rPh>
    <phoneticPr fontId="3"/>
  </si>
  <si>
    <t>期間成績係数(IPLV)</t>
    <rPh sb="0" eb="2">
      <t>キカン</t>
    </rPh>
    <rPh sb="2" eb="4">
      <t>セイセキ</t>
    </rPh>
    <rPh sb="4" eb="6">
      <t>ケイスウ</t>
    </rPh>
    <phoneticPr fontId="3"/>
  </si>
  <si>
    <t>ダイキン工業株式会社</t>
  </si>
  <si>
    <t>高効率二段ターボ冷凍機</t>
    <rPh sb="0" eb="3">
      <t>コウコウリツ</t>
    </rPh>
    <rPh sb="3" eb="5">
      <t>ニダン</t>
    </rPh>
    <rPh sb="8" eb="11">
      <t>レイトウキ</t>
    </rPh>
    <phoneticPr fontId="3"/>
  </si>
  <si>
    <t>HTV500BX（R)　※</t>
    <phoneticPr fontId="3"/>
  </si>
  <si>
    <t>商用化資料１</t>
    <phoneticPr fontId="3"/>
  </si>
  <si>
    <t>性能根拠資料20</t>
    <rPh sb="0" eb="2">
      <t>セイノウ</t>
    </rPh>
    <rPh sb="2" eb="4">
      <t>コンキョ</t>
    </rPh>
    <rPh sb="4" eb="6">
      <t>シリョウ</t>
    </rPh>
    <phoneticPr fontId="3"/>
  </si>
  <si>
    <t>JIS8621:2011</t>
    <phoneticPr fontId="3"/>
  </si>
  <si>
    <t>JIS8621:2011</t>
  </si>
  <si>
    <t>空調営業本部　　　　　　設備営業部</t>
    <rPh sb="0" eb="2">
      <t>クウチョウ</t>
    </rPh>
    <rPh sb="2" eb="4">
      <t>エイギョウ</t>
    </rPh>
    <rPh sb="4" eb="6">
      <t>ホンブ</t>
    </rPh>
    <rPh sb="12" eb="14">
      <t>セツビ</t>
    </rPh>
    <rPh sb="14" eb="16">
      <t>エイギョウ</t>
    </rPh>
    <rPh sb="16" eb="17">
      <t>ブ</t>
    </rPh>
    <phoneticPr fontId="3"/>
  </si>
  <si>
    <t>西森正幸</t>
    <rPh sb="0" eb="2">
      <t>ニシモリ</t>
    </rPh>
    <rPh sb="2" eb="4">
      <t>マサユキ</t>
    </rPh>
    <phoneticPr fontId="3"/>
  </si>
  <si>
    <t>03-6716-0353</t>
    <phoneticPr fontId="3"/>
  </si>
  <si>
    <t>masayuki.nishimori@daikin.co.jp</t>
    <phoneticPr fontId="3"/>
  </si>
  <si>
    <t>ﾀｰﾎﾞ圧縮機を搭載した冷凍機。本製品は圧縮機にｲﾝﾊﾞｰﾀｰと高効率熱交換器を採用し、環境負荷低減に寄与している
※改装品には型番末尾に「R」が付きます。</t>
    <rPh sb="4" eb="7">
      <t>アッシュクキ</t>
    </rPh>
    <rPh sb="8" eb="10">
      <t>トウサイ</t>
    </rPh>
    <rPh sb="12" eb="15">
      <t>レイトウキ</t>
    </rPh>
    <rPh sb="16" eb="19">
      <t>ホンセイヒン</t>
    </rPh>
    <rPh sb="20" eb="23">
      <t>アッシュクキ</t>
    </rPh>
    <rPh sb="33" eb="37">
      <t>ネツコウカンキ</t>
    </rPh>
    <rPh sb="35" eb="39">
      <t>ネツコウカンキ</t>
    </rPh>
    <rPh sb="40" eb="42">
      <t>サイヨウ</t>
    </rPh>
    <rPh sb="44" eb="46">
      <t>カンキョウ</t>
    </rPh>
    <rPh sb="46" eb="48">
      <t>フカ</t>
    </rPh>
    <rPh sb="48" eb="50">
      <t>テイ_x0000__x0004_</t>
    </rPh>
    <rPh sb="51" eb="53">
      <t/>
    </rPh>
    <phoneticPr fontId="3"/>
  </si>
  <si>
    <t>概要説明資料1</t>
    <rPh sb="0" eb="2">
      <t>ガイヨウ</t>
    </rPh>
    <rPh sb="2" eb="4">
      <t>セツメイ</t>
    </rPh>
    <rPh sb="4" eb="6">
      <t>シリョウ</t>
    </rPh>
    <phoneticPr fontId="3"/>
  </si>
  <si>
    <t>HTV550BX（R)　※</t>
    <phoneticPr fontId="3"/>
  </si>
  <si>
    <t>ﾀｰﾎﾞ圧縮機を搭載した冷凍機。本製品は圧縮機にｲﾝﾊﾞｰﾀｰと高効率熱交換器を採用し、環境負荷低減に寄与している
※改装品には型番末尾に「R」が付きます。</t>
    <rPh sb="4" eb="7">
      <t>アッシュクキ</t>
    </rPh>
    <rPh sb="8" eb="10">
      <t>トウサイ</t>
    </rPh>
    <rPh sb="12" eb="15">
      <t>レイトウキ</t>
    </rPh>
    <rPh sb="16" eb="19">
      <t>ホンセイヒン</t>
    </rPh>
    <rPh sb="20" eb="23">
      <t>アッシュクキ</t>
    </rPh>
    <rPh sb="33" eb="37">
      <t>ネツコウカンキ</t>
    </rPh>
    <rPh sb="35" eb="39">
      <t>ネツコウカンキ</t>
    </rPh>
    <rPh sb="40" eb="42">
      <t>サイヨウ</t>
    </rPh>
    <rPh sb="44" eb="46">
      <t>カンキョウ</t>
    </rPh>
    <rPh sb="46" eb="48">
      <t>フカ</t>
    </rPh>
    <rPh sb="48" eb="50">
      <t>テイゲン</t>
    </rPh>
    <rPh sb="51" eb="53">
      <t>キヨ</t>
    </rPh>
    <phoneticPr fontId="3"/>
  </si>
  <si>
    <t>600RT以上700RT未満</t>
    <rPh sb="5" eb="7">
      <t>イジョウ</t>
    </rPh>
    <rPh sb="12" eb="14">
      <t>ミマン</t>
    </rPh>
    <phoneticPr fontId="3"/>
  </si>
  <si>
    <t>HTV600BX（R)　※</t>
    <phoneticPr fontId="3"/>
  </si>
  <si>
    <t>700RT以上1000RT未満</t>
    <rPh sb="5" eb="7">
      <t>イジョウ</t>
    </rPh>
    <rPh sb="13" eb="15">
      <t>ミマン</t>
    </rPh>
    <phoneticPr fontId="3"/>
  </si>
  <si>
    <t>HTV700BX（R)　※</t>
    <phoneticPr fontId="3"/>
  </si>
  <si>
    <t>性能根拠資料１</t>
    <rPh sb="0" eb="2">
      <t>セイノウ</t>
    </rPh>
    <rPh sb="2" eb="4">
      <t>コンキョ</t>
    </rPh>
    <rPh sb="4" eb="6">
      <t>シリョウ</t>
    </rPh>
    <phoneticPr fontId="3"/>
  </si>
  <si>
    <t>HTV750BX（R)　※</t>
    <phoneticPr fontId="3"/>
  </si>
  <si>
    <t>HTV800BX（R)　※</t>
    <phoneticPr fontId="3"/>
  </si>
  <si>
    <t>商用化資料１</t>
    <phoneticPr fontId="3"/>
  </si>
  <si>
    <t>ﾀｰﾎﾞ圧縮機を搭載した冷凍機。本製品は圧縮機にｲﾝﾊﾞｰﾀｰと高効率熱交換器を採用し、環境負荷低減に寄与している
※改装品には型番末尾に「R」が付きます。</t>
    <rPh sb="4" eb="7">
      <t>アッシュクキ</t>
    </rPh>
    <rPh sb="8" eb="10">
      <t>トウサイ</t>
    </rPh>
    <rPh sb="12" eb="15">
      <t>レイトウキ</t>
    </rPh>
    <rPh sb="16" eb="19">
      <t>ホンセイヒン</t>
    </rPh>
    <rPh sb="20" eb="23">
      <t>アッシュクキ</t>
    </rPh>
    <rPh sb="33" eb="37">
      <t>ネツコウカンキ</t>
    </rPh>
    <rPh sb="35" eb="39">
      <t>ネツコウカンキ</t>
    </rPh>
    <rPh sb="40" eb="42">
      <t>サイヨウ</t>
    </rPh>
    <rPh sb="44" eb="46">
      <t>カンキョウ</t>
    </rPh>
    <rPh sb="46" eb="48">
      <t>フカ</t>
    </rPh>
    <rPh sb="48" eb="50">
      <t>テイゲン</t>
    </rPh>
    <rPh sb="51" eb="53">
      <t>キヨ</t>
    </rPh>
    <rPh sb="59" eb="61">
      <t>カイソウ</t>
    </rPh>
    <rPh sb="61" eb="62">
      <t>ヒン</t>
    </rPh>
    <rPh sb="64" eb="66">
      <t>カタバン</t>
    </rPh>
    <rPh sb="66" eb="68">
      <t>マツビ</t>
    </rPh>
    <rPh sb="73" eb="74">
      <t>ツ</t>
    </rPh>
    <phoneticPr fontId="3"/>
  </si>
  <si>
    <t>1000.0kW超1500.0kW以下</t>
    <rPh sb="8" eb="9">
      <t>コ</t>
    </rPh>
    <rPh sb="17" eb="19">
      <t>イカ</t>
    </rPh>
    <phoneticPr fontId="3"/>
  </si>
  <si>
    <t>ダイキン工業株式会社</t>
    <rPh sb="4" eb="6">
      <t>コウギョウ</t>
    </rPh>
    <rPh sb="6" eb="8">
      <t>カブシキ</t>
    </rPh>
    <rPh sb="8" eb="10">
      <t>カイシャ</t>
    </rPh>
    <phoneticPr fontId="3"/>
  </si>
  <si>
    <t>水冷ウォーターチリングユニット　大容量シリーズ</t>
    <rPh sb="0" eb="2">
      <t>スイレイ</t>
    </rPh>
    <rPh sb="16" eb="19">
      <t>ダイヨウリョウ</t>
    </rPh>
    <phoneticPr fontId="3"/>
  </si>
  <si>
    <t>ZUWD300BA5（R)　※</t>
    <phoneticPr fontId="3"/>
  </si>
  <si>
    <t>商用化資料２</t>
    <rPh sb="0" eb="3">
      <t>ショウヨウカ</t>
    </rPh>
    <rPh sb="3" eb="5">
      <t>シリョウ</t>
    </rPh>
    <phoneticPr fontId="3"/>
  </si>
  <si>
    <t>性能根拠資料2　　　　　　　　　　　　　　図番：3D058575</t>
    <rPh sb="0" eb="2">
      <t>セイノウ</t>
    </rPh>
    <rPh sb="2" eb="4">
      <t>コンキョ</t>
    </rPh>
    <rPh sb="4" eb="6">
      <t>シリョウ</t>
    </rPh>
    <rPh sb="21" eb="22">
      <t>ズ</t>
    </rPh>
    <rPh sb="22" eb="23">
      <t>バン</t>
    </rPh>
    <phoneticPr fontId="3"/>
  </si>
  <si>
    <t>JRA4066:2014</t>
    <phoneticPr fontId="3"/>
  </si>
  <si>
    <t>JRA4066:2014</t>
  </si>
  <si>
    <t>ｽｸﾘｭｰ圧縮機を搭載した冷凍機。本製品は高効率な半密閉型ｼﾝｸﾞﾙｽｸﾘｭｰ圧縮機を搭載し、環境負荷低減に寄与している。
※改装品には型番末尾に「R」が付きます。</t>
    <rPh sb="5" eb="8">
      <t>アッシュクキ</t>
    </rPh>
    <rPh sb="9" eb="11">
      <t>トウサイ</t>
    </rPh>
    <rPh sb="13" eb="16">
      <t>レイトウキ</t>
    </rPh>
    <rPh sb="17" eb="20">
      <t>ホンセイヒン</t>
    </rPh>
    <rPh sb="21" eb="22">
      <t>コウ</t>
    </rPh>
    <rPh sb="22" eb="24">
      <t>コウリツ</t>
    </rPh>
    <rPh sb="39" eb="42">
      <t>アッシュクキ</t>
    </rPh>
    <rPh sb="43" eb="45">
      <t>トウサイ</t>
    </rPh>
    <rPh sb="47" eb="49">
      <t>カンキョウ</t>
    </rPh>
    <rPh sb="49" eb="51">
      <t>フカ</t>
    </rPh>
    <rPh sb="51" eb="53">
      <t>テイゲン</t>
    </rPh>
    <rPh sb="54" eb="56">
      <t>キヨ</t>
    </rPh>
    <phoneticPr fontId="3"/>
  </si>
  <si>
    <t>概要説明資料2</t>
    <rPh sb="0" eb="2">
      <t>ガイヨウ</t>
    </rPh>
    <rPh sb="2" eb="4">
      <t>セツメイ</t>
    </rPh>
    <rPh sb="4" eb="6">
      <t>シリョウ</t>
    </rPh>
    <phoneticPr fontId="3"/>
  </si>
  <si>
    <t>40.0kW超80.0kW以下</t>
    <rPh sb="6" eb="7">
      <t>コ</t>
    </rPh>
    <rPh sb="13" eb="15">
      <t>イカ</t>
    </rPh>
    <phoneticPr fontId="3"/>
  </si>
  <si>
    <t>ブライン仕様(3℃・0℃)</t>
    <rPh sb="4" eb="6">
      <t>シヨウ</t>
    </rPh>
    <phoneticPr fontId="3"/>
  </si>
  <si>
    <t>ブラインチリングユニット 水冷冷専タイプ</t>
    <rPh sb="13" eb="15">
      <t>スイレイ</t>
    </rPh>
    <rPh sb="15" eb="17">
      <t>レイセン</t>
    </rPh>
    <phoneticPr fontId="3"/>
  </si>
  <si>
    <t>UWP25AZ（R)　※</t>
    <phoneticPr fontId="3"/>
  </si>
  <si>
    <t>商用化資料３</t>
    <rPh sb="0" eb="3">
      <t>ショウヨウカ</t>
    </rPh>
    <rPh sb="3" eb="5">
      <t>シリョウ</t>
    </rPh>
    <phoneticPr fontId="3"/>
  </si>
  <si>
    <t>性能根拠資料3　　　　　　　　　　　　　　図番：3D037815A</t>
    <rPh sb="0" eb="2">
      <t>セイノウ</t>
    </rPh>
    <rPh sb="2" eb="4">
      <t>コンキョ</t>
    </rPh>
    <rPh sb="4" eb="6">
      <t>シリョウ</t>
    </rPh>
    <rPh sb="21" eb="22">
      <t>ズ</t>
    </rPh>
    <rPh sb="22" eb="23">
      <t>バン</t>
    </rPh>
    <phoneticPr fontId="3"/>
  </si>
  <si>
    <t>ｽｸﾛｰﾙ圧縮機を搭載した水冷ｳｫｰﾀｰﾁﾘﾝｸﾞﾕﾆｯﾄ。
※改装品には型番末尾に「R」が付きます。</t>
    <rPh sb="5" eb="8">
      <t>アッシュクキ</t>
    </rPh>
    <rPh sb="9" eb="11">
      <t>トウサイ</t>
    </rPh>
    <rPh sb="13" eb="14">
      <t>スイ</t>
    </rPh>
    <rPh sb="14" eb="15">
      <t>レイ</t>
    </rPh>
    <phoneticPr fontId="3"/>
  </si>
  <si>
    <t>概要説明資料3</t>
    <rPh sb="0" eb="2">
      <t>ガイヨウ</t>
    </rPh>
    <rPh sb="2" eb="4">
      <t>セツメイ</t>
    </rPh>
    <rPh sb="4" eb="6">
      <t>シリョウ</t>
    </rPh>
    <phoneticPr fontId="3"/>
  </si>
  <si>
    <t>UWP30AZ（R)　※</t>
    <phoneticPr fontId="3"/>
  </si>
  <si>
    <t>性能根拠資料4　　　　　　　　　　　　　図番：3D037815A</t>
    <rPh sb="0" eb="2">
      <t>セイノウ</t>
    </rPh>
    <rPh sb="2" eb="4">
      <t>コンキョ</t>
    </rPh>
    <rPh sb="4" eb="6">
      <t>シリョウ</t>
    </rPh>
    <rPh sb="20" eb="21">
      <t>ズ</t>
    </rPh>
    <rPh sb="21" eb="22">
      <t>バン</t>
    </rPh>
    <phoneticPr fontId="3"/>
  </si>
  <si>
    <t>UWD40F5Z（R)　※</t>
    <phoneticPr fontId="3"/>
  </si>
  <si>
    <t>商用化資料４</t>
    <rPh sb="0" eb="3">
      <t>ショウヨウカ</t>
    </rPh>
    <rPh sb="3" eb="5">
      <t>シリョウ</t>
    </rPh>
    <phoneticPr fontId="3"/>
  </si>
  <si>
    <t>性能根拠資料5　　　　　　　　　　　　図番：3D060809</t>
    <rPh sb="0" eb="2">
      <t>セイノウ</t>
    </rPh>
    <rPh sb="2" eb="4">
      <t>コンキョ</t>
    </rPh>
    <rPh sb="4" eb="6">
      <t>シリョウ</t>
    </rPh>
    <rPh sb="19" eb="20">
      <t>ズ</t>
    </rPh>
    <rPh sb="20" eb="21">
      <t>バン</t>
    </rPh>
    <phoneticPr fontId="3"/>
  </si>
  <si>
    <t>UWD40F5ZY（R)　※</t>
    <phoneticPr fontId="3"/>
  </si>
  <si>
    <t>03-6716-0353</t>
    <phoneticPr fontId="3"/>
  </si>
  <si>
    <t>masayuki.nishimori@daikin.co.jp</t>
    <phoneticPr fontId="3"/>
  </si>
  <si>
    <t>120.0kW超160.0kW以下</t>
    <rPh sb="7" eb="8">
      <t>コ</t>
    </rPh>
    <rPh sb="15" eb="17">
      <t>イカ</t>
    </rPh>
    <phoneticPr fontId="3"/>
  </si>
  <si>
    <t>UWVY1500B5W（R)　※</t>
    <phoneticPr fontId="3"/>
  </si>
  <si>
    <t>商用化資料５</t>
    <rPh sb="0" eb="3">
      <t>ショウヨウカ</t>
    </rPh>
    <rPh sb="3" eb="5">
      <t>シリョウ</t>
    </rPh>
    <phoneticPr fontId="3"/>
  </si>
  <si>
    <t>性能根拠資料6　　　　　　　　　　　　　図番：3D070216</t>
    <rPh sb="0" eb="2">
      <t>セイノウ</t>
    </rPh>
    <rPh sb="2" eb="4">
      <t>コンキョ</t>
    </rPh>
    <rPh sb="4" eb="6">
      <t>シリョウ</t>
    </rPh>
    <rPh sb="20" eb="21">
      <t>ズ</t>
    </rPh>
    <rPh sb="21" eb="22">
      <t>バン</t>
    </rPh>
    <phoneticPr fontId="3"/>
  </si>
  <si>
    <t>概要説明資料4</t>
    <rPh sb="0" eb="2">
      <t>ガイヨウ</t>
    </rPh>
    <rPh sb="2" eb="4">
      <t>セツメイ</t>
    </rPh>
    <rPh sb="4" eb="6">
      <t>シリョウ</t>
    </rPh>
    <phoneticPr fontId="3"/>
  </si>
  <si>
    <t>A-02-003</t>
    <phoneticPr fontId="3"/>
  </si>
  <si>
    <t>空冷ウォーターチリングユニット</t>
    <rPh sb="0" eb="2">
      <t>クウレイ</t>
    </rPh>
    <phoneticPr fontId="3"/>
  </si>
  <si>
    <t>UWVA1500B5W（R)　※</t>
    <phoneticPr fontId="3"/>
  </si>
  <si>
    <t>商用化資料６</t>
    <rPh sb="0" eb="3">
      <t>ショウヨウカ</t>
    </rPh>
    <rPh sb="3" eb="5">
      <t>シリョウ</t>
    </rPh>
    <phoneticPr fontId="3"/>
  </si>
  <si>
    <t>性能根拠資料7　　　　　　　　　　　　図番：3D070216</t>
    <rPh sb="0" eb="2">
      <t>セイノウ</t>
    </rPh>
    <rPh sb="2" eb="4">
      <t>コンキョ</t>
    </rPh>
    <rPh sb="4" eb="6">
      <t>シリョウ</t>
    </rPh>
    <rPh sb="19" eb="20">
      <t>ズ</t>
    </rPh>
    <rPh sb="20" eb="21">
      <t>バン</t>
    </rPh>
    <phoneticPr fontId="3"/>
  </si>
  <si>
    <t>ｽｸﾘｭｰ圧縮機を搭載した冷凍機。本製品は高効率な半密閉型ｼﾝｸﾞﾙｽｸﾘｭｰ圧縮機を搭載し、環境負荷低減に寄与している。
※改装品には型番末尾に「R」が付きます。</t>
    <rPh sb="5" eb="8">
      <t>アッシュクキ</t>
    </rPh>
    <rPh sb="9" eb="11">
      <t>トウサイ</t>
    </rPh>
    <rPh sb="13" eb="16">
      <t>レイトウキ</t>
    </rPh>
    <rPh sb="17" eb="20">
      <t>ホンセイヒン</t>
    </rPh>
    <rPh sb="21" eb="22">
      <t>コウ</t>
    </rPh>
    <rPh sb="22" eb="24">
      <t>コウリツ</t>
    </rPh>
    <rPh sb="39" eb="42">
      <t>アッシュクキ</t>
    </rPh>
    <rPh sb="43" eb="45">
      <t>トウサイ</t>
    </rPh>
    <rPh sb="47" eb="49">
      <t>カンキョウ</t>
    </rPh>
    <rPh sb="49" eb="51">
      <t>フカ</t>
    </rPh>
    <rPh sb="51" eb="53">
      <t>テイゲン</t>
    </rPh>
    <rPh sb="54" eb="56">
      <t>キヨ</t>
    </rPh>
    <rPh sb="63" eb="65">
      <t>カイソウ</t>
    </rPh>
    <rPh sb="65" eb="66">
      <t>ヒン</t>
    </rPh>
    <rPh sb="68" eb="70">
      <t>カタバン</t>
    </rPh>
    <rPh sb="70" eb="72">
      <t>マツビ</t>
    </rPh>
    <rPh sb="77" eb="78">
      <t>ツ</t>
    </rPh>
    <phoneticPr fontId="3"/>
  </si>
  <si>
    <t>概要説明資料5</t>
    <rPh sb="0" eb="2">
      <t>ガイヨウ</t>
    </rPh>
    <rPh sb="2" eb="4">
      <t>セツメイ</t>
    </rPh>
    <rPh sb="4" eb="6">
      <t>シリョウ</t>
    </rPh>
    <phoneticPr fontId="3"/>
  </si>
  <si>
    <t>60.0kW超90.0kW以下</t>
    <rPh sb="6" eb="7">
      <t>コ</t>
    </rPh>
    <rPh sb="13" eb="15">
      <t>イカ</t>
    </rPh>
    <phoneticPr fontId="3"/>
  </si>
  <si>
    <t>ブライン仕様(-2℃・-5℃)</t>
    <rPh sb="4" eb="6">
      <t>シヨウ</t>
    </rPh>
    <phoneticPr fontId="3"/>
  </si>
  <si>
    <t>ブラインチリングユニット　空冷ヒートポンプタイプ</t>
    <rPh sb="13" eb="15">
      <t>クウレイ</t>
    </rPh>
    <phoneticPr fontId="3"/>
  </si>
  <si>
    <t>UWVY1500B5Z（R)　※</t>
    <phoneticPr fontId="3"/>
  </si>
  <si>
    <t>商用化資料７</t>
    <rPh sb="0" eb="3">
      <t>ショウヨウカ</t>
    </rPh>
    <rPh sb="3" eb="5">
      <t>シリョウ</t>
    </rPh>
    <phoneticPr fontId="3"/>
  </si>
  <si>
    <t>性能根拠資料8　　　　　　　　　　　　図番：3D061694</t>
    <rPh sb="0" eb="2">
      <t>セイノウ</t>
    </rPh>
    <rPh sb="2" eb="4">
      <t>コンキョ</t>
    </rPh>
    <rPh sb="4" eb="6">
      <t>シリョウ</t>
    </rPh>
    <rPh sb="19" eb="20">
      <t>ズ</t>
    </rPh>
    <rPh sb="20" eb="21">
      <t>バン</t>
    </rPh>
    <phoneticPr fontId="3"/>
  </si>
  <si>
    <t>ｽｸﾘｭｰ圧縮機を搭載したﾌﾞﾗｲﾝ仕様の冷凍機。本製品は高効率な半密閉型ｼﾝｸﾞﾙｽｸﾘｭｰ圧縮機を搭載し、環境負荷低減に寄与している。
※改装品には型番末尾に「R」が付きます。</t>
    <rPh sb="5" eb="8">
      <t>アッシュクキ</t>
    </rPh>
    <rPh sb="9" eb="11">
      <t>トウサイ</t>
    </rPh>
    <rPh sb="18" eb="20">
      <t>シヨウ</t>
    </rPh>
    <rPh sb="21" eb="24">
      <t>レイトウキ</t>
    </rPh>
    <rPh sb="25" eb="28">
      <t>ホンセイヒン</t>
    </rPh>
    <rPh sb="29" eb="30">
      <t>コウ</t>
    </rPh>
    <rPh sb="30" eb="32">
      <t>コウリツ</t>
    </rPh>
    <rPh sb="47" eb="50">
      <t>アッシュクキ</t>
    </rPh>
    <rPh sb="51" eb="53">
      <t>トウサイ</t>
    </rPh>
    <rPh sb="55" eb="57">
      <t>カンキョウ</t>
    </rPh>
    <rPh sb="57" eb="59">
      <t>フカ</t>
    </rPh>
    <rPh sb="59" eb="61">
      <t>テイゲン</t>
    </rPh>
    <rPh sb="62" eb="64">
      <t>キヨ</t>
    </rPh>
    <rPh sb="71" eb="73">
      <t>カイソウ</t>
    </rPh>
    <rPh sb="73" eb="74">
      <t>ヒン</t>
    </rPh>
    <rPh sb="76" eb="78">
      <t>カタバン</t>
    </rPh>
    <rPh sb="78" eb="80">
      <t>マツビ</t>
    </rPh>
    <rPh sb="85" eb="86">
      <t>ツ</t>
    </rPh>
    <phoneticPr fontId="3"/>
  </si>
  <si>
    <t>90.0kW超120.0kW以下</t>
    <rPh sb="6" eb="7">
      <t>コ</t>
    </rPh>
    <rPh sb="14" eb="16">
      <t>イカ</t>
    </rPh>
    <phoneticPr fontId="3"/>
  </si>
  <si>
    <t>UWVY1800B5Z（R)　※</t>
    <phoneticPr fontId="3"/>
  </si>
  <si>
    <t>性能根拠資料9　　　　　　　　　　　　図番：3D061695</t>
    <rPh sb="0" eb="2">
      <t>セイノウ</t>
    </rPh>
    <rPh sb="2" eb="4">
      <t>コンキョ</t>
    </rPh>
    <rPh sb="4" eb="6">
      <t>シリョウ</t>
    </rPh>
    <rPh sb="19" eb="20">
      <t>ズ</t>
    </rPh>
    <rPh sb="20" eb="21">
      <t>バン</t>
    </rPh>
    <phoneticPr fontId="3"/>
  </si>
  <si>
    <t>UWVY2360B5Z（R)　※</t>
    <phoneticPr fontId="3"/>
  </si>
  <si>
    <t>性能根拠資料10　　　　　　　　　　　　　図番：3D061696</t>
    <rPh sb="0" eb="2">
      <t>セイノウ</t>
    </rPh>
    <rPh sb="2" eb="4">
      <t>コンキョ</t>
    </rPh>
    <rPh sb="4" eb="6">
      <t>シリョウ</t>
    </rPh>
    <rPh sb="21" eb="22">
      <t>ズ</t>
    </rPh>
    <rPh sb="22" eb="23">
      <t>バン</t>
    </rPh>
    <phoneticPr fontId="3"/>
  </si>
  <si>
    <t>160.0kW超</t>
    <rPh sb="7" eb="8">
      <t>コ</t>
    </rPh>
    <phoneticPr fontId="3"/>
  </si>
  <si>
    <t>UWVY3000B5Z（R)　※</t>
    <phoneticPr fontId="3"/>
  </si>
  <si>
    <t>性能根拠資料11　　　　　　　　　　　　図番：3D061697</t>
    <rPh sb="0" eb="2">
      <t>セイノウ</t>
    </rPh>
    <rPh sb="2" eb="4">
      <t>コンキョ</t>
    </rPh>
    <rPh sb="4" eb="6">
      <t>シリョウ</t>
    </rPh>
    <rPh sb="20" eb="21">
      <t>ズ</t>
    </rPh>
    <rPh sb="21" eb="22">
      <t>バン</t>
    </rPh>
    <phoneticPr fontId="3"/>
  </si>
  <si>
    <t>UWVY3550B5Z（R)　※</t>
    <phoneticPr fontId="3"/>
  </si>
  <si>
    <t>性能根拠資料12　　　　　　　　　　　　図番：3D061698</t>
    <rPh sb="0" eb="2">
      <t>セイノウ</t>
    </rPh>
    <rPh sb="2" eb="4">
      <t>コンキョ</t>
    </rPh>
    <rPh sb="4" eb="6">
      <t>シリョウ</t>
    </rPh>
    <rPh sb="20" eb="21">
      <t>ズ</t>
    </rPh>
    <rPh sb="21" eb="22">
      <t>バン</t>
    </rPh>
    <phoneticPr fontId="3"/>
  </si>
  <si>
    <t>冷房専用
ブライン仕様(-2℃・-5℃)</t>
    <rPh sb="0" eb="2">
      <t>レイボウ</t>
    </rPh>
    <rPh sb="2" eb="4">
      <t>センヨウ</t>
    </rPh>
    <rPh sb="9" eb="11">
      <t>シヨウ</t>
    </rPh>
    <phoneticPr fontId="3"/>
  </si>
  <si>
    <t>ブラインチリングユニット　空冷冷専タイプ</t>
    <rPh sb="13" eb="15">
      <t>クウレイ</t>
    </rPh>
    <rPh sb="15" eb="17">
      <t>レイセン</t>
    </rPh>
    <phoneticPr fontId="3"/>
  </si>
  <si>
    <t>UWVA1180B5Z（R)　※</t>
    <phoneticPr fontId="3"/>
  </si>
  <si>
    <t>商用化資料８</t>
    <rPh sb="0" eb="3">
      <t>ショウヨウカ</t>
    </rPh>
    <rPh sb="3" eb="5">
      <t>シリョウ</t>
    </rPh>
    <phoneticPr fontId="3"/>
  </si>
  <si>
    <t>性能根拠資料13　　　　　　　　　　　　図番：3D061747</t>
    <rPh sb="0" eb="2">
      <t>セイノウ</t>
    </rPh>
    <rPh sb="2" eb="4">
      <t>コンキョ</t>
    </rPh>
    <rPh sb="4" eb="6">
      <t>シリョウ</t>
    </rPh>
    <rPh sb="20" eb="21">
      <t>ズ</t>
    </rPh>
    <rPh sb="21" eb="22">
      <t>バン</t>
    </rPh>
    <phoneticPr fontId="3"/>
  </si>
  <si>
    <t>UWVA1180B6Z（R)　※</t>
    <phoneticPr fontId="3"/>
  </si>
  <si>
    <t>性能根拠資料14　　　　　　　　　　　　　図番：3D061747</t>
    <rPh sb="0" eb="2">
      <t>セイノウ</t>
    </rPh>
    <rPh sb="2" eb="4">
      <t>コンキョ</t>
    </rPh>
    <rPh sb="4" eb="6">
      <t>シリョウ</t>
    </rPh>
    <rPh sb="21" eb="22">
      <t>ズ</t>
    </rPh>
    <rPh sb="22" eb="23">
      <t>バン</t>
    </rPh>
    <phoneticPr fontId="3"/>
  </si>
  <si>
    <t>UWVA1500B5Z（R)　※</t>
    <phoneticPr fontId="3"/>
  </si>
  <si>
    <t>性能根拠資料15　　　　　　　　　　　　図番：3D061748</t>
    <rPh sb="0" eb="2">
      <t>セイノウ</t>
    </rPh>
    <rPh sb="2" eb="4">
      <t>コンキョ</t>
    </rPh>
    <rPh sb="4" eb="6">
      <t>シリョウ</t>
    </rPh>
    <rPh sb="20" eb="21">
      <t>ズ</t>
    </rPh>
    <rPh sb="21" eb="22">
      <t>バン</t>
    </rPh>
    <phoneticPr fontId="3"/>
  </si>
  <si>
    <t>UWVA1500B6Z（R)　※</t>
    <phoneticPr fontId="3"/>
  </si>
  <si>
    <t>性能根拠資料16　　　　　　　　　　　　　図番：3D061748</t>
    <rPh sb="0" eb="2">
      <t>セイノウ</t>
    </rPh>
    <rPh sb="2" eb="4">
      <t>コンキョ</t>
    </rPh>
    <rPh sb="4" eb="6">
      <t>シリョウ</t>
    </rPh>
    <rPh sb="21" eb="22">
      <t>ズ</t>
    </rPh>
    <rPh sb="22" eb="23">
      <t>バン</t>
    </rPh>
    <phoneticPr fontId="3"/>
  </si>
  <si>
    <t>UWVA1800B5Z（R)　※</t>
    <phoneticPr fontId="3"/>
  </si>
  <si>
    <t>性能根拠資料17　　　　　　　　　　　　図番：3D061749</t>
    <rPh sb="0" eb="2">
      <t>セイノウ</t>
    </rPh>
    <rPh sb="2" eb="4">
      <t>コンキョ</t>
    </rPh>
    <rPh sb="4" eb="6">
      <t>シリョウ</t>
    </rPh>
    <rPh sb="20" eb="21">
      <t>ズ</t>
    </rPh>
    <rPh sb="21" eb="22">
      <t>バン</t>
    </rPh>
    <phoneticPr fontId="3"/>
  </si>
  <si>
    <t>ヘキサゴンﾓｼﾞｭｰﾙチラー ブライン仕様</t>
    <rPh sb="19" eb="21">
      <t>シヨウ</t>
    </rPh>
    <phoneticPr fontId="3"/>
  </si>
  <si>
    <t>UWXA1180DLZ（R)　※</t>
    <phoneticPr fontId="3"/>
  </si>
  <si>
    <t>商用化資料９</t>
    <rPh sb="0" eb="3">
      <t>ショウヨウカ</t>
    </rPh>
    <rPh sb="3" eb="5">
      <t>シリョウ</t>
    </rPh>
    <phoneticPr fontId="3"/>
  </si>
  <si>
    <t>性能根拠資料18　　　　　　　　　　　　図番：3D079134</t>
    <rPh sb="0" eb="2">
      <t>セイノウ</t>
    </rPh>
    <rPh sb="2" eb="4">
      <t>コンキョ</t>
    </rPh>
    <rPh sb="4" eb="6">
      <t>シリョウ</t>
    </rPh>
    <rPh sb="20" eb="21">
      <t>ズ</t>
    </rPh>
    <rPh sb="21" eb="22">
      <t>バン</t>
    </rPh>
    <phoneticPr fontId="3"/>
  </si>
  <si>
    <t>ｲﾝﾊﾞｰﾀｽｸﾛｰﾙ圧縮機を全6台搭載したﾌﾞﾗｲﾝ仕様のﾓｼﾞｭｰﾙ型水冷ｳｫｰﾀｰﾁﾘﾝｸﾞﾕﾆｯﾄ。ｵｰﾙｲﾝﾊﾞｰﾀ圧縮機と高効率ﾌｧﾝ、熱交換器の採用により環境負荷を低減する。
※改装品には型番末尾に「R」が付きます。</t>
    <rPh sb="11" eb="14">
      <t>アッシュクキ</t>
    </rPh>
    <rPh sb="15" eb="16">
      <t>ゼン</t>
    </rPh>
    <rPh sb="17" eb="18">
      <t>ダイ</t>
    </rPh>
    <rPh sb="18" eb="20">
      <t>トウサイ</t>
    </rPh>
    <rPh sb="36" eb="37">
      <t>ガタ</t>
    </rPh>
    <rPh sb="37" eb="38">
      <t>スイ</t>
    </rPh>
    <rPh sb="38" eb="39">
      <t>レイ</t>
    </rPh>
    <rPh sb="63" eb="66">
      <t>アッシュクキ</t>
    </rPh>
    <rPh sb="67" eb="70">
      <t>コウコウリツ</t>
    </rPh>
    <rPh sb="74" eb="78">
      <t>ネツコウカンキ</t>
    </rPh>
    <rPh sb="79" eb="81">
      <t>サイヨウ</t>
    </rPh>
    <rPh sb="84" eb="86">
      <t>カンキョウ</t>
    </rPh>
    <rPh sb="86" eb="88">
      <t>フカ</t>
    </rPh>
    <rPh sb="89" eb="91">
      <t>テイゲン</t>
    </rPh>
    <rPh sb="96" eb="98">
      <t>カイソウ</t>
    </rPh>
    <rPh sb="98" eb="99">
      <t>ヒン</t>
    </rPh>
    <rPh sb="101" eb="103">
      <t>カタバン</t>
    </rPh>
    <rPh sb="103" eb="105">
      <t>マツビ</t>
    </rPh>
    <rPh sb="110" eb="111">
      <t>ツ</t>
    </rPh>
    <phoneticPr fontId="3"/>
  </si>
  <si>
    <t>概要説明資料6</t>
    <rPh sb="0" eb="2">
      <t>ガイヨウ</t>
    </rPh>
    <rPh sb="2" eb="4">
      <t>セツメイ</t>
    </rPh>
    <rPh sb="4" eb="6">
      <t>シリョウ</t>
    </rPh>
    <phoneticPr fontId="3"/>
  </si>
  <si>
    <t>UWXA1500DLZ（R)　※</t>
    <phoneticPr fontId="3"/>
  </si>
  <si>
    <t>性能根拠資料19　　　　　　　　　　　　図番：3D079135</t>
    <rPh sb="0" eb="2">
      <t>セイノウ</t>
    </rPh>
    <rPh sb="2" eb="4">
      <t>コンキョ</t>
    </rPh>
    <rPh sb="4" eb="6">
      <t>シリョウ</t>
    </rPh>
    <rPh sb="20" eb="21">
      <t>ズ</t>
    </rPh>
    <rPh sb="21" eb="22">
      <t>バン</t>
    </rPh>
    <phoneticPr fontId="3"/>
  </si>
  <si>
    <t>ヒートポンプ給湯機（空気熱源・一過式）</t>
    <rPh sb="6" eb="8">
      <t>キュウトウ</t>
    </rPh>
    <rPh sb="8" eb="9">
      <t>キ</t>
    </rPh>
    <rPh sb="10" eb="12">
      <t>クウキ</t>
    </rPh>
    <rPh sb="12" eb="13">
      <t>ネツ</t>
    </rPh>
    <rPh sb="13" eb="14">
      <t>ゲン</t>
    </rPh>
    <rPh sb="15" eb="17">
      <t>イッカ</t>
    </rPh>
    <rPh sb="17" eb="18">
      <t>シキ</t>
    </rPh>
    <phoneticPr fontId="3"/>
  </si>
  <si>
    <t>20kw超30kw以下</t>
    <rPh sb="4" eb="5">
      <t>チョウ</t>
    </rPh>
    <rPh sb="9" eb="11">
      <t>イカ</t>
    </rPh>
    <phoneticPr fontId="3"/>
  </si>
  <si>
    <t>株式会社
日本イトミック</t>
    <rPh sb="0" eb="4">
      <t>カブシキガイシャ</t>
    </rPh>
    <rPh sb="5" eb="7">
      <t>ニホン</t>
    </rPh>
    <phoneticPr fontId="3"/>
  </si>
  <si>
    <t>イトミック業務用
エコキュート</t>
    <rPh sb="5" eb="8">
      <t>ギョウムヨウ</t>
    </rPh>
    <phoneticPr fontId="3"/>
  </si>
  <si>
    <t>CHP-26H4
（50Hz）</t>
    <phoneticPr fontId="3"/>
  </si>
  <si>
    <t>JRA4060:2014</t>
    <phoneticPr fontId="3"/>
  </si>
  <si>
    <t>ヒートポンプ営業課</t>
    <rPh sb="6" eb="9">
      <t>エイギョウカ</t>
    </rPh>
    <phoneticPr fontId="3"/>
  </si>
  <si>
    <t>金井　哲也</t>
    <rPh sb="0" eb="2">
      <t>カナイ</t>
    </rPh>
    <rPh sb="3" eb="5">
      <t>テツヤ</t>
    </rPh>
    <phoneticPr fontId="3"/>
  </si>
  <si>
    <t>03-3621-2141</t>
    <phoneticPr fontId="3"/>
  </si>
  <si>
    <t>tetsuya_kanai@itomic.co.jp</t>
    <phoneticPr fontId="3"/>
  </si>
  <si>
    <t>大気熱を取り込み、投入する電気エネルギーを利用して3倍以上の熱エネルギーを生み出すから高効率で高温に。CO2冷媒のエコキュートなら90℃のお湯を作れます。</t>
    <rPh sb="0" eb="2">
      <t>タイキ</t>
    </rPh>
    <rPh sb="2" eb="3">
      <t>ネツ</t>
    </rPh>
    <rPh sb="4" eb="5">
      <t>ト</t>
    </rPh>
    <rPh sb="6" eb="7">
      <t>コ</t>
    </rPh>
    <rPh sb="9" eb="11">
      <t>トウニュウ</t>
    </rPh>
    <rPh sb="13" eb="15">
      <t>デンキ</t>
    </rPh>
    <rPh sb="21" eb="23">
      <t>リヨウ</t>
    </rPh>
    <rPh sb="26" eb="27">
      <t>バイ</t>
    </rPh>
    <rPh sb="27" eb="29">
      <t>イジョウ</t>
    </rPh>
    <rPh sb="30" eb="31">
      <t>ネツ</t>
    </rPh>
    <rPh sb="37" eb="38">
      <t>ウ</t>
    </rPh>
    <rPh sb="39" eb="40">
      <t>ダ</t>
    </rPh>
    <rPh sb="43" eb="46">
      <t>コウコウリツ</t>
    </rPh>
    <rPh sb="47" eb="49">
      <t>コウオン</t>
    </rPh>
    <rPh sb="54" eb="56">
      <t>レイバイ</t>
    </rPh>
    <rPh sb="70" eb="71">
      <t>ユ</t>
    </rPh>
    <rPh sb="72" eb="73">
      <t>ツク</t>
    </rPh>
    <phoneticPr fontId="3"/>
  </si>
  <si>
    <t>CHP-4000U-5
（50Hz）</t>
    <phoneticPr fontId="3"/>
  </si>
  <si>
    <t>03-3621-2141</t>
    <phoneticPr fontId="3"/>
  </si>
  <si>
    <t>tetsuya_kanai@itomic.co.jp</t>
    <phoneticPr fontId="3"/>
  </si>
  <si>
    <t>CHP-3500U-5
（50Hz）</t>
    <phoneticPr fontId="3"/>
  </si>
  <si>
    <t>JRA4060:2014</t>
    <phoneticPr fontId="3"/>
  </si>
  <si>
    <t>CHP-3000U-5
（50Hz）</t>
    <phoneticPr fontId="3"/>
  </si>
  <si>
    <t>CHP-2500U-5
（50Hz）</t>
    <phoneticPr fontId="3"/>
  </si>
  <si>
    <t>CHP-2000U-5
（50Hz）</t>
    <phoneticPr fontId="3"/>
  </si>
  <si>
    <t>-</t>
    <phoneticPr fontId="3"/>
  </si>
  <si>
    <t>CHP-1500U-5
（50Hz）</t>
    <phoneticPr fontId="3"/>
  </si>
  <si>
    <t>CHP-1000U-5
（50Hz）</t>
    <phoneticPr fontId="3"/>
  </si>
  <si>
    <t>CHP-500U-5
（50Hz）</t>
    <phoneticPr fontId="3"/>
  </si>
  <si>
    <t>30kw超40kw以下</t>
    <rPh sb="4" eb="5">
      <t>チョウ</t>
    </rPh>
    <rPh sb="9" eb="11">
      <t>イカ</t>
    </rPh>
    <phoneticPr fontId="3"/>
  </si>
  <si>
    <t>CHP-26H4
（60Hz）</t>
    <phoneticPr fontId="3"/>
  </si>
  <si>
    <t>CHP-4000U-5
（60Hz）</t>
    <phoneticPr fontId="3"/>
  </si>
  <si>
    <t>CHP-3500U-5
（60Hz）</t>
    <phoneticPr fontId="3"/>
  </si>
  <si>
    <t>CHP-3000U-5
（60Hz）</t>
    <phoneticPr fontId="3"/>
  </si>
  <si>
    <t>CHP-2500U-5
（60Hz）</t>
    <phoneticPr fontId="3"/>
  </si>
  <si>
    <t>CHP-2000U-5
（60Hz）</t>
    <phoneticPr fontId="3"/>
  </si>
  <si>
    <t>CHP-1500U-5
（60Hz）</t>
    <phoneticPr fontId="3"/>
  </si>
  <si>
    <t>CHP-1000U-5
（60Hz）</t>
    <phoneticPr fontId="3"/>
  </si>
  <si>
    <t>CHP-500U-5
（60Hz）</t>
    <phoneticPr fontId="3"/>
  </si>
  <si>
    <t>CHP-26H4C
（50Hz）</t>
    <phoneticPr fontId="3"/>
  </si>
  <si>
    <t>CHP-3500UC-5
（50Hz）</t>
    <phoneticPr fontId="3"/>
  </si>
  <si>
    <t>CHP-3000UC-5
（50Hz）</t>
    <phoneticPr fontId="3"/>
  </si>
  <si>
    <t>CHP-2500UC-5
（50Hz）</t>
    <phoneticPr fontId="3"/>
  </si>
  <si>
    <t>CHP-2000UC-5
（50Hz）</t>
    <phoneticPr fontId="3"/>
  </si>
  <si>
    <t>CHP-1500UC-5
（50Hz）</t>
    <phoneticPr fontId="3"/>
  </si>
  <si>
    <t>CHP-1000UC-5
（50Hz）</t>
    <phoneticPr fontId="3"/>
  </si>
  <si>
    <t>CHP-500UC-5
（50Hz）</t>
    <phoneticPr fontId="3"/>
  </si>
  <si>
    <t>CHP-26H4C
（60Hz）</t>
    <phoneticPr fontId="3"/>
  </si>
  <si>
    <t>CHP-3500UC-5
（60Hz）</t>
    <phoneticPr fontId="3"/>
  </si>
  <si>
    <t>CHP-3000UC-5
（60Hz）</t>
    <phoneticPr fontId="3"/>
  </si>
  <si>
    <t>CHP-2500UC-5
（60Hz）</t>
    <phoneticPr fontId="3"/>
  </si>
  <si>
    <t>CHP-2000UC-5
（60Hz）</t>
    <phoneticPr fontId="3"/>
  </si>
  <si>
    <t>CHP-1500UC-5
（60Hz）</t>
    <phoneticPr fontId="3"/>
  </si>
  <si>
    <t>CHP-1000UC-5
（60Hz）</t>
    <phoneticPr fontId="3"/>
  </si>
  <si>
    <t>CHP-500UC-5
（60Hz）</t>
    <phoneticPr fontId="3"/>
  </si>
  <si>
    <t>50kw超</t>
    <rPh sb="4" eb="5">
      <t>チョウ</t>
    </rPh>
    <phoneticPr fontId="3"/>
  </si>
  <si>
    <t>CHP-80Y2C</t>
    <phoneticPr fontId="3"/>
  </si>
  <si>
    <t>CHP-801054C-2</t>
    <phoneticPr fontId="3"/>
  </si>
  <si>
    <t>CHP-801042C-2</t>
    <phoneticPr fontId="3"/>
  </si>
  <si>
    <t>CHP-802054C-2</t>
    <phoneticPr fontId="3"/>
  </si>
  <si>
    <t>CHP-802042C-2</t>
    <phoneticPr fontId="3"/>
  </si>
  <si>
    <t>CHP-801100CK-2</t>
    <phoneticPr fontId="3"/>
  </si>
  <si>
    <t>CHP-801080CK-2</t>
    <phoneticPr fontId="3"/>
  </si>
  <si>
    <t>CHP-801060CK-2</t>
    <phoneticPr fontId="3"/>
  </si>
  <si>
    <t>CHP-802100CK-2</t>
    <phoneticPr fontId="3"/>
  </si>
  <si>
    <t>CHP-802080CK-2</t>
    <phoneticPr fontId="3"/>
  </si>
  <si>
    <t>CHP-802060CK-2</t>
    <phoneticPr fontId="3"/>
  </si>
  <si>
    <t>高温水ヒートポンプ（空気熱源・一過式）</t>
    <rPh sb="0" eb="3">
      <t>コウオンスイ</t>
    </rPh>
    <rPh sb="10" eb="12">
      <t>クウキ</t>
    </rPh>
    <rPh sb="12" eb="13">
      <t>ネツ</t>
    </rPh>
    <rPh sb="13" eb="14">
      <t>ゲン</t>
    </rPh>
    <rPh sb="15" eb="17">
      <t>イッカ</t>
    </rPh>
    <rPh sb="17" eb="18">
      <t>シキ</t>
    </rPh>
    <phoneticPr fontId="3"/>
  </si>
  <si>
    <t>CHP-80Y2</t>
    <phoneticPr fontId="3"/>
  </si>
  <si>
    <t>CHP-801060-2</t>
    <phoneticPr fontId="3"/>
  </si>
  <si>
    <t>CHP-801048-2</t>
    <phoneticPr fontId="3"/>
  </si>
  <si>
    <t>CHP-802060-2</t>
    <phoneticPr fontId="3"/>
  </si>
  <si>
    <t>CHP-802048-2</t>
    <phoneticPr fontId="3"/>
  </si>
  <si>
    <t>CHP-801100K-2</t>
    <phoneticPr fontId="3"/>
  </si>
  <si>
    <t>CHP-801080K-2</t>
    <phoneticPr fontId="3"/>
  </si>
  <si>
    <t>CHP-801060K-2</t>
    <phoneticPr fontId="3"/>
  </si>
  <si>
    <t>CHP-802100K-2</t>
    <phoneticPr fontId="3"/>
  </si>
  <si>
    <t>CHP-802080K-2</t>
    <phoneticPr fontId="3"/>
  </si>
  <si>
    <t>CHP-802060K-2</t>
    <phoneticPr fontId="3"/>
  </si>
  <si>
    <t>D-11-001</t>
    <phoneticPr fontId="3"/>
  </si>
  <si>
    <t>LED照明器具
（家庭用）</t>
    <rPh sb="3" eb="5">
      <t>ショウメイ</t>
    </rPh>
    <rPh sb="5" eb="7">
      <t>キグ</t>
    </rPh>
    <rPh sb="9" eb="12">
      <t>カテイヨウ</t>
    </rPh>
    <phoneticPr fontId="3"/>
  </si>
  <si>
    <t>電球型
昼光色、
昼白色、白色</t>
    <rPh sb="0" eb="3">
      <t>デンキュウガタ</t>
    </rPh>
    <rPh sb="4" eb="7">
      <t>チュウコウショク</t>
    </rPh>
    <rPh sb="9" eb="10">
      <t>ヒル</t>
    </rPh>
    <rPh sb="10" eb="12">
      <t>ハクショク</t>
    </rPh>
    <rPh sb="13" eb="15">
      <t>ハクショク</t>
    </rPh>
    <phoneticPr fontId="3"/>
  </si>
  <si>
    <t>エネルギー
消費効率</t>
    <rPh sb="6" eb="8">
      <t>ショウヒ</t>
    </rPh>
    <rPh sb="8" eb="10">
      <t>コウリツ</t>
    </rPh>
    <phoneticPr fontId="3"/>
  </si>
  <si>
    <t>東芝ライテック
株式会社</t>
    <rPh sb="0" eb="2">
      <t>トウシバ</t>
    </rPh>
    <rPh sb="8" eb="12">
      <t>カブシキガイシャ</t>
    </rPh>
    <phoneticPr fontId="3"/>
  </si>
  <si>
    <t>電球形LEDランプ</t>
    <rPh sb="0" eb="2">
      <t>デンキュウ</t>
    </rPh>
    <rPh sb="2" eb="3">
      <t>ケイ</t>
    </rPh>
    <phoneticPr fontId="3"/>
  </si>
  <si>
    <t>LDA11N-G/100W</t>
    <phoneticPr fontId="3"/>
  </si>
  <si>
    <t>JISC8157:2011JISC7801:2009JISC7620-2:2010及びJISZ8113:1998に準拠</t>
    <phoneticPr fontId="3"/>
  </si>
  <si>
    <t>JISC8157:2011JISC7801:2009JISC7620-2:2010及びJISZ8113:1998に準拠</t>
    <phoneticPr fontId="3"/>
  </si>
  <si>
    <t>住空間照明機器
事業部
光源販売企画担当</t>
    <rPh sb="0" eb="3">
      <t>ジュウクウカン</t>
    </rPh>
    <rPh sb="3" eb="5">
      <t>ショウメイ</t>
    </rPh>
    <rPh sb="5" eb="7">
      <t>キキ</t>
    </rPh>
    <rPh sb="8" eb="11">
      <t>ジギョウブ</t>
    </rPh>
    <rPh sb="12" eb="14">
      <t>コウゲン</t>
    </rPh>
    <rPh sb="14" eb="16">
      <t>ハンバイ</t>
    </rPh>
    <rPh sb="16" eb="18">
      <t>キカク</t>
    </rPh>
    <rPh sb="18" eb="20">
      <t>タントウ</t>
    </rPh>
    <phoneticPr fontId="3"/>
  </si>
  <si>
    <t>販売企画担当</t>
    <rPh sb="0" eb="2">
      <t>ハンバイ</t>
    </rPh>
    <rPh sb="2" eb="4">
      <t>キカク</t>
    </rPh>
    <rPh sb="4" eb="6">
      <t>タントウ</t>
    </rPh>
    <phoneticPr fontId="3"/>
  </si>
  <si>
    <t>044-331-7560</t>
    <phoneticPr fontId="3"/>
  </si>
  <si>
    <t>info.lamp@tlt.co.jp</t>
  </si>
  <si>
    <t>白熱電球100W形相当の明るさで、省エネ法2017年度 トップランナー目標基準値達成しており、電球のように光が広がる全方向タイプです（昼白色：240度）。</t>
    <rPh sb="0" eb="2">
      <t>ハクネツ</t>
    </rPh>
    <rPh sb="2" eb="4">
      <t>デンキュウ</t>
    </rPh>
    <rPh sb="8" eb="11">
      <t>ガタソウトウ</t>
    </rPh>
    <rPh sb="12" eb="13">
      <t>アカ</t>
    </rPh>
    <rPh sb="67" eb="68">
      <t>ヒル</t>
    </rPh>
    <phoneticPr fontId="3"/>
  </si>
  <si>
    <t>7.5kW超11.0kW以下</t>
    <rPh sb="5" eb="6">
      <t>チョウ</t>
    </rPh>
    <rPh sb="12" eb="14">
      <t>イカ</t>
    </rPh>
    <phoneticPr fontId="3"/>
  </si>
  <si>
    <t>50Hz 極数2</t>
    <rPh sb="5" eb="7">
      <t>キョクスウ</t>
    </rPh>
    <phoneticPr fontId="3"/>
  </si>
  <si>
    <t>エネルギー消費効率[%]</t>
    <rPh sb="5" eb="7">
      <t>ショウヒ</t>
    </rPh>
    <rPh sb="7" eb="9">
      <t>コウリツ</t>
    </rPh>
    <phoneticPr fontId="3"/>
  </si>
  <si>
    <t>東芝産業機器システム株式会社</t>
    <rPh sb="0" eb="2">
      <t>トウシバ</t>
    </rPh>
    <rPh sb="2" eb="4">
      <t>サンギョウ</t>
    </rPh>
    <rPh sb="4" eb="6">
      <t>キキ</t>
    </rPh>
    <rPh sb="10" eb="14">
      <t>カブシキガイシャ</t>
    </rPh>
    <phoneticPr fontId="3"/>
  </si>
  <si>
    <t>ﾌﾟﾚﾐｱﾑｺﾞｰﾙﾄﾞﾓｰﾄﾙ</t>
    <phoneticPr fontId="3"/>
  </si>
  <si>
    <t>IKKH3-FCKA21E-2P-11kW</t>
    <phoneticPr fontId="3"/>
  </si>
  <si>
    <t>JIS C 4034-2-1:2011</t>
    <phoneticPr fontId="3"/>
  </si>
  <si>
    <t>モータ・ドライブ企画部</t>
    <rPh sb="8" eb="10">
      <t>キカク</t>
    </rPh>
    <rPh sb="10" eb="11">
      <t>ブ</t>
    </rPh>
    <phoneticPr fontId="3"/>
  </si>
  <si>
    <t>モータ企画・マーケティング担当</t>
    <rPh sb="3" eb="5">
      <t>キカク</t>
    </rPh>
    <rPh sb="13" eb="15">
      <t>タントウ</t>
    </rPh>
    <phoneticPr fontId="3"/>
  </si>
  <si>
    <t>(044)520-0390</t>
    <phoneticPr fontId="3"/>
  </si>
  <si>
    <t>http://www.toshiba-tips.co.jp</t>
    <phoneticPr fontId="3"/>
  </si>
  <si>
    <t>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t>
    <rPh sb="7" eb="9">
      <t>キジュン</t>
    </rPh>
    <rPh sb="19" eb="21">
      <t>コウリツ</t>
    </rPh>
    <rPh sb="28" eb="30">
      <t>ユウドウ</t>
    </rPh>
    <rPh sb="34" eb="36">
      <t>ヒョウジュン</t>
    </rPh>
    <rPh sb="36" eb="38">
      <t>コウリツ</t>
    </rPh>
    <rPh sb="42" eb="44">
      <t>ドウイツ</t>
    </rPh>
    <rPh sb="44" eb="46">
      <t>ワクバン</t>
    </rPh>
    <rPh sb="46" eb="47">
      <t>ゴウ</t>
    </rPh>
    <rPh sb="53" eb="54">
      <t>ジ</t>
    </rPh>
    <rPh sb="55" eb="58">
      <t>ゴカンセイ</t>
    </rPh>
    <rPh sb="59" eb="61">
      <t>カクホ</t>
    </rPh>
    <rPh sb="62" eb="64">
      <t>タイネツ</t>
    </rPh>
    <rPh sb="74" eb="76">
      <t>オンド</t>
    </rPh>
    <rPh sb="76" eb="78">
      <t>ジョウショウ</t>
    </rPh>
    <rPh sb="84" eb="85">
      <t>オサ</t>
    </rPh>
    <rPh sb="90" eb="92">
      <t>ゼツエン</t>
    </rPh>
    <rPh sb="93" eb="95">
      <t>シンライ</t>
    </rPh>
    <rPh sb="95" eb="96">
      <t>セイ</t>
    </rPh>
    <rPh sb="97" eb="99">
      <t>コウジョウ</t>
    </rPh>
    <rPh sb="100" eb="101">
      <t>チョウ</t>
    </rPh>
    <rPh sb="101" eb="103">
      <t>ジュミョウ</t>
    </rPh>
    <rPh sb="103" eb="104">
      <t>カ</t>
    </rPh>
    <rPh sb="105" eb="106">
      <t>ハカ</t>
    </rPh>
    <rPh sb="109" eb="111">
      <t>オクガイ</t>
    </rPh>
    <rPh sb="111" eb="112">
      <t>カタ</t>
    </rPh>
    <rPh sb="113" eb="115">
      <t>ホゴ</t>
    </rPh>
    <rPh sb="115" eb="117">
      <t>ホウシキ</t>
    </rPh>
    <rPh sb="124" eb="125">
      <t>タイ</t>
    </rPh>
    <rPh sb="125" eb="127">
      <t>カンキョウ</t>
    </rPh>
    <rPh sb="127" eb="128">
      <t>セイ</t>
    </rPh>
    <rPh sb="129" eb="131">
      <t>コウジョウ</t>
    </rPh>
    <rPh sb="132" eb="135">
      <t>チョウジカン</t>
    </rPh>
    <rPh sb="135" eb="137">
      <t>ウンテン</t>
    </rPh>
    <rPh sb="140" eb="141">
      <t>オオ</t>
    </rPh>
    <rPh sb="143" eb="144">
      <t>ショウ</t>
    </rPh>
    <rPh sb="146" eb="148">
      <t>コウカ</t>
    </rPh>
    <rPh sb="149" eb="150">
      <t>エ</t>
    </rPh>
    <phoneticPr fontId="3"/>
  </si>
  <si>
    <t>IKKH3-FCKAW21E-2P-11kW</t>
    <phoneticPr fontId="3"/>
  </si>
  <si>
    <t>JIS C 4034-2-1:2011</t>
    <phoneticPr fontId="3"/>
  </si>
  <si>
    <t>(044)520-0390</t>
    <phoneticPr fontId="3"/>
  </si>
  <si>
    <t>http://www.toshiba-tips.co.jp</t>
    <phoneticPr fontId="3"/>
  </si>
  <si>
    <t>ﾌﾟﾚﾐｱﾑｺﾞｰﾙﾄﾞﾓｰﾄﾙ</t>
    <phoneticPr fontId="3"/>
  </si>
  <si>
    <t>IKKH3-FCKLA21E-2P-11kW</t>
    <phoneticPr fontId="3"/>
  </si>
  <si>
    <t>IKKH3-FCKLAW21E-2P-11kW</t>
    <phoneticPr fontId="3"/>
  </si>
  <si>
    <t>11.0kW超15.0kW以下</t>
    <rPh sb="6" eb="7">
      <t>チョウ</t>
    </rPh>
    <rPh sb="13" eb="15">
      <t>イカ</t>
    </rPh>
    <phoneticPr fontId="3"/>
  </si>
  <si>
    <t>TKKH3-FCKA21E-2P-15kW</t>
    <phoneticPr fontId="3"/>
  </si>
  <si>
    <t>TKKH3-FCKAW21E-2P-15kW</t>
    <phoneticPr fontId="3"/>
  </si>
  <si>
    <t>TKKH3-FCKLA21E-2P-15kW</t>
    <phoneticPr fontId="3"/>
  </si>
  <si>
    <t>TKKH3-FCKLAW21E-2P-15kW</t>
    <phoneticPr fontId="3"/>
  </si>
  <si>
    <t>1.5kW超2.2kW以下</t>
    <rPh sb="5" eb="6">
      <t>チョウ</t>
    </rPh>
    <rPh sb="11" eb="13">
      <t>イカ</t>
    </rPh>
    <phoneticPr fontId="3"/>
  </si>
  <si>
    <t>50Hz 極数4</t>
    <rPh sb="5" eb="7">
      <t>キョクスウ</t>
    </rPh>
    <phoneticPr fontId="3"/>
  </si>
  <si>
    <t>IKH3-FBKA21E-4P-2.2kW</t>
    <phoneticPr fontId="3"/>
  </si>
  <si>
    <t>IKH3-FBKAW21E-4P-2.2kW</t>
    <phoneticPr fontId="3"/>
  </si>
  <si>
    <t>IKH3-FCKLA21E-4P-2.2kW</t>
    <phoneticPr fontId="3"/>
  </si>
  <si>
    <t>IKH3-FCKLAW21E-4P-2.2kW</t>
    <phoneticPr fontId="3"/>
  </si>
  <si>
    <t>3.0kW超3.7kW以下</t>
    <rPh sb="5" eb="6">
      <t>チョウ</t>
    </rPh>
    <rPh sb="11" eb="13">
      <t>イカ</t>
    </rPh>
    <phoneticPr fontId="3"/>
  </si>
  <si>
    <t>IKH3-FBKA21E-4P-3.7kW</t>
    <phoneticPr fontId="3"/>
  </si>
  <si>
    <t>IKH3-FBKAW21E-4P-3.7kW</t>
    <phoneticPr fontId="3"/>
  </si>
  <si>
    <t>IKH3-FCKLA21E-4P-3.7kW</t>
    <phoneticPr fontId="3"/>
  </si>
  <si>
    <t>IKH3-FCKLAW21E-4P-3.7kW</t>
    <phoneticPr fontId="3"/>
  </si>
  <si>
    <t>TKKH3-FBKA21E-4P-15kW</t>
    <phoneticPr fontId="3"/>
  </si>
  <si>
    <t>TKKH3-FBKAW21E-4P-15kW</t>
    <phoneticPr fontId="3"/>
  </si>
  <si>
    <t>TKKH3-FCKLA21E-4P-15kW</t>
    <phoneticPr fontId="3"/>
  </si>
  <si>
    <t>TKKH3-FCKLAW21E-4P-15kW</t>
    <phoneticPr fontId="3"/>
  </si>
  <si>
    <t>1.1kW超1.5kW以下</t>
    <rPh sb="5" eb="6">
      <t>チョウ</t>
    </rPh>
    <rPh sb="11" eb="13">
      <t>イカ</t>
    </rPh>
    <phoneticPr fontId="3"/>
  </si>
  <si>
    <t>50Hz 極数6</t>
    <rPh sb="5" eb="7">
      <t>キョクスウ</t>
    </rPh>
    <phoneticPr fontId="3"/>
  </si>
  <si>
    <t>IKH3-FBKA21E-6P-1.5kW</t>
    <phoneticPr fontId="3"/>
  </si>
  <si>
    <t>IKH3-FBKAW21E-6P-1.5kW</t>
    <phoneticPr fontId="3"/>
  </si>
  <si>
    <t>IKH3-FCKLA21E-6P-1.5kW</t>
    <phoneticPr fontId="3"/>
  </si>
  <si>
    <t>IKH3-FCKLAW21E-6P-1.5kW</t>
    <phoneticPr fontId="3"/>
  </si>
  <si>
    <t>IKH3-FBKA21E-6P-2.2kW</t>
    <phoneticPr fontId="3"/>
  </si>
  <si>
    <t>IKH3-FBKAW21E-6P-2.2kW</t>
    <phoneticPr fontId="3"/>
  </si>
  <si>
    <t>IKH3-FCKLA21E-6P-2.2kW</t>
    <phoneticPr fontId="3"/>
  </si>
  <si>
    <t>IKH3-FCKLAW21E-6P-2.2kW</t>
    <phoneticPr fontId="3"/>
  </si>
  <si>
    <t>IKH3-FBKA21E-6P-3.7kW</t>
    <phoneticPr fontId="3"/>
  </si>
  <si>
    <t>IKH3-FBKAW21E-6P-3.7kW</t>
    <phoneticPr fontId="3"/>
  </si>
  <si>
    <t>IKH3-FCKLA21E-6P-3.7kW</t>
    <phoneticPr fontId="3"/>
  </si>
  <si>
    <t>IKH3-FCKLAW21E-6P-3.7kW</t>
    <phoneticPr fontId="3"/>
  </si>
  <si>
    <t>4.0kW超5.5kW以下</t>
    <rPh sb="5" eb="6">
      <t>チョウ</t>
    </rPh>
    <rPh sb="11" eb="13">
      <t>イカ</t>
    </rPh>
    <phoneticPr fontId="3"/>
  </si>
  <si>
    <t>IKKH3-FBKA21E-6P-5.5kW</t>
    <phoneticPr fontId="3"/>
  </si>
  <si>
    <t>IKKH3-FBKAW21E-6P-5.5kW</t>
    <phoneticPr fontId="3"/>
  </si>
  <si>
    <t>IKKH3-FCKLA21E-6P-5.5kW</t>
    <phoneticPr fontId="3"/>
  </si>
  <si>
    <t>IKKH3-FCKLAW21E-6P-5.5kW</t>
    <phoneticPr fontId="3"/>
  </si>
  <si>
    <t>22.0kW超30.0kW以下</t>
    <rPh sb="6" eb="7">
      <t>チョウ</t>
    </rPh>
    <rPh sb="13" eb="15">
      <t>イカ</t>
    </rPh>
    <phoneticPr fontId="3"/>
  </si>
  <si>
    <t>TKKH3-FBK21E-6P-30kW</t>
    <phoneticPr fontId="3"/>
  </si>
  <si>
    <t>TKKH3-FBKW21E-6P-30kW</t>
    <phoneticPr fontId="3"/>
  </si>
  <si>
    <t>TKKH3-FCKL21E-6P-30kW</t>
    <phoneticPr fontId="3"/>
  </si>
  <si>
    <t>TKKH3-FCKLW21E-6P-30kW</t>
    <phoneticPr fontId="3"/>
  </si>
  <si>
    <t>60Hz 極数6</t>
    <rPh sb="5" eb="7">
      <t>キョクスウ</t>
    </rPh>
    <phoneticPr fontId="3"/>
  </si>
  <si>
    <t>A-14-002</t>
  </si>
  <si>
    <t>3.0kW以下</t>
    <rPh sb="5" eb="7">
      <t>イカ</t>
    </rPh>
    <phoneticPr fontId="3"/>
  </si>
  <si>
    <t>－</t>
    <phoneticPr fontId="3"/>
  </si>
  <si>
    <t>東芝IPMモータシリーズ</t>
    <rPh sb="0" eb="2">
      <t>トウシバ</t>
    </rPh>
    <phoneticPr fontId="3"/>
  </si>
  <si>
    <t>TAYL-FBKA-6P-2.2kW</t>
    <phoneticPr fontId="3"/>
  </si>
  <si>
    <t>ロータに永久磁石を埋め込んだ同期モータ（IPMモータ）ですべりがなく、高精度な速度制御が可能。IEC 60034-30の最高効率であるIE4（スーパープレミアム効率）を実現し、より大きな省エネ効果が得られる。標準誘導モータと取り合い寸法が同一であるため置き換えも容易。</t>
    <rPh sb="4" eb="6">
      <t>エイキュウ</t>
    </rPh>
    <rPh sb="6" eb="8">
      <t>ジシャク</t>
    </rPh>
    <rPh sb="9" eb="10">
      <t>ウ</t>
    </rPh>
    <rPh sb="11" eb="12">
      <t>コ</t>
    </rPh>
    <rPh sb="14" eb="16">
      <t>ドウキ</t>
    </rPh>
    <rPh sb="35" eb="38">
      <t>コウセイド</t>
    </rPh>
    <rPh sb="39" eb="41">
      <t>ソクド</t>
    </rPh>
    <rPh sb="41" eb="43">
      <t>セイギョ</t>
    </rPh>
    <rPh sb="44" eb="46">
      <t>カノウ</t>
    </rPh>
    <rPh sb="60" eb="62">
      <t>サイコウ</t>
    </rPh>
    <rPh sb="62" eb="64">
      <t>コウリツ</t>
    </rPh>
    <rPh sb="80" eb="82">
      <t>コウリツ</t>
    </rPh>
    <rPh sb="84" eb="86">
      <t>ジツゲン</t>
    </rPh>
    <rPh sb="90" eb="91">
      <t>オオ</t>
    </rPh>
    <rPh sb="93" eb="94">
      <t>ショウ</t>
    </rPh>
    <rPh sb="96" eb="98">
      <t>コウカ</t>
    </rPh>
    <rPh sb="99" eb="100">
      <t>エ</t>
    </rPh>
    <phoneticPr fontId="3"/>
  </si>
  <si>
    <t>TAYL-FCKA-6P-2.2kW</t>
    <phoneticPr fontId="3"/>
  </si>
  <si>
    <t>TAYL-FBKA-6P-5.5kW</t>
    <phoneticPr fontId="3"/>
  </si>
  <si>
    <t>TAYL-FCKA-6P-5.5kW</t>
    <phoneticPr fontId="3"/>
  </si>
  <si>
    <t>6.5kW超45.0kW以下</t>
    <rPh sb="5" eb="6">
      <t>チョウ</t>
    </rPh>
    <rPh sb="12" eb="14">
      <t>イカ</t>
    </rPh>
    <phoneticPr fontId="3"/>
  </si>
  <si>
    <t>TAYL-FBK-6P-45kW</t>
    <phoneticPr fontId="3"/>
  </si>
  <si>
    <t>TAYL-FCK-6P-45kW</t>
    <phoneticPr fontId="3"/>
  </si>
  <si>
    <t>ﾍﾞｰｽﾗｲﾄ型
（ｽﾄﾚｰﾄ）</t>
    <rPh sb="7" eb="8">
      <t>カタ</t>
    </rPh>
    <phoneticPr fontId="3"/>
  </si>
  <si>
    <t>lm/W
固有ｴﾈﾙｷﾞｰ
消費効率</t>
    <rPh sb="5" eb="7">
      <t>コユウ</t>
    </rPh>
    <rPh sb="14" eb="16">
      <t>ショウヒ</t>
    </rPh>
    <rPh sb="16" eb="18">
      <t>コウリツ</t>
    </rPh>
    <phoneticPr fontId="3"/>
  </si>
  <si>
    <t>東芝ライテック
株式会社</t>
    <rPh sb="0" eb="2">
      <t>トウシバ</t>
    </rPh>
    <rPh sb="8" eb="10">
      <t>カブシキ</t>
    </rPh>
    <rPh sb="10" eb="12">
      <t>カイシャ</t>
    </rPh>
    <phoneticPr fontId="3"/>
  </si>
  <si>
    <t>ＬＥＤﾍﾞｰｽﾗｲﾄ
TENQOOｼﾘｰｽﾞ</t>
    <phoneticPr fontId="3"/>
  </si>
  <si>
    <t>LEKT412521HN-LS9</t>
  </si>
  <si>
    <t>JISC8105-3:2011
JISC8105-5:2011
JISZ8113:1998</t>
    <phoneticPr fontId="3"/>
  </si>
  <si>
    <t>JISC8105-3:2011
JISC8105-5:2011
JISZ8113:1998</t>
    <phoneticPr fontId="3"/>
  </si>
  <si>
    <t>施設・屋外
照明事業部</t>
    <rPh sb="0" eb="2">
      <t>シセツ</t>
    </rPh>
    <rPh sb="3" eb="5">
      <t>オクガイ</t>
    </rPh>
    <rPh sb="6" eb="8">
      <t>ショウメイ</t>
    </rPh>
    <rPh sb="8" eb="10">
      <t>ジギョウ</t>
    </rPh>
    <rPh sb="10" eb="11">
      <t>ブ</t>
    </rPh>
    <phoneticPr fontId="3"/>
  </si>
  <si>
    <t>施設照明販売
企画担当</t>
    <rPh sb="0" eb="2">
      <t>シセツ</t>
    </rPh>
    <rPh sb="2" eb="4">
      <t>ショウメイ</t>
    </rPh>
    <rPh sb="4" eb="6">
      <t>ハンバイ</t>
    </rPh>
    <rPh sb="7" eb="9">
      <t>キカク</t>
    </rPh>
    <rPh sb="9" eb="11">
      <t>タントウ</t>
    </rPh>
    <phoneticPr fontId="3"/>
  </si>
  <si>
    <t>044-331-7556</t>
    <phoneticPr fontId="3"/>
  </si>
  <si>
    <t>info.shisetsuokunai@tlt.co.jp</t>
  </si>
  <si>
    <t>空間を広く使えるスリムな器具形状と豊富な機能が快適な空間照明を実現。施工性に優れた器具構造を採用しており、ＬＥＤバーの交換などメンテナンス性もアップ。＜非調光用・５，２００ ｌｍ ＞</t>
    <rPh sb="0" eb="2">
      <t>クウカン</t>
    </rPh>
    <rPh sb="3" eb="4">
      <t>ヒロ</t>
    </rPh>
    <rPh sb="5" eb="6">
      <t>ツカ</t>
    </rPh>
    <rPh sb="12" eb="14">
      <t>キグ</t>
    </rPh>
    <rPh sb="14" eb="16">
      <t>ケイジョウ</t>
    </rPh>
    <rPh sb="17" eb="19">
      <t>ホウフ</t>
    </rPh>
    <rPh sb="20" eb="22">
      <t>キノウ</t>
    </rPh>
    <rPh sb="23" eb="25">
      <t>カイテキ</t>
    </rPh>
    <rPh sb="26" eb="28">
      <t>クウカン</t>
    </rPh>
    <rPh sb="28" eb="30">
      <t>ショウメイ</t>
    </rPh>
    <rPh sb="31" eb="33">
      <t>ジツゲン</t>
    </rPh>
    <rPh sb="34" eb="36">
      <t>セコウ</t>
    </rPh>
    <rPh sb="36" eb="37">
      <t>セイ</t>
    </rPh>
    <rPh sb="38" eb="39">
      <t>スグ</t>
    </rPh>
    <rPh sb="41" eb="43">
      <t>キグ</t>
    </rPh>
    <rPh sb="43" eb="45">
      <t>コウゾウ</t>
    </rPh>
    <rPh sb="46" eb="48">
      <t>サイヨウ</t>
    </rPh>
    <rPh sb="59" eb="61">
      <t>コウカン</t>
    </rPh>
    <rPh sb="69" eb="70">
      <t>セイ</t>
    </rPh>
    <rPh sb="76" eb="77">
      <t>ヒ</t>
    </rPh>
    <rPh sb="77" eb="79">
      <t>チョウコウ</t>
    </rPh>
    <rPh sb="79" eb="80">
      <t>ヨウ</t>
    </rPh>
    <phoneticPr fontId="3"/>
  </si>
  <si>
    <t>LEKT412521HN-LD9</t>
  </si>
  <si>
    <t>044-331-7556</t>
    <phoneticPr fontId="3"/>
  </si>
  <si>
    <t>空間を広く使えるスリムな器具形状と豊富な機能が快適な空間照明を実現。施工性に優れた器具構造を採用しており、ＬＥＤバーの交換などメンテナンス性もアップ。＜調光用・５，２００ ｌｍ ＞</t>
    <rPh sb="0" eb="2">
      <t>クウカン</t>
    </rPh>
    <rPh sb="3" eb="4">
      <t>ヒロ</t>
    </rPh>
    <rPh sb="5" eb="6">
      <t>ツカ</t>
    </rPh>
    <rPh sb="12" eb="14">
      <t>キグ</t>
    </rPh>
    <rPh sb="14" eb="16">
      <t>ケイジョウ</t>
    </rPh>
    <rPh sb="17" eb="19">
      <t>ホウフ</t>
    </rPh>
    <rPh sb="20" eb="22">
      <t>キノウ</t>
    </rPh>
    <rPh sb="23" eb="25">
      <t>カイテキ</t>
    </rPh>
    <rPh sb="26" eb="28">
      <t>クウカン</t>
    </rPh>
    <rPh sb="28" eb="30">
      <t>ショウメイ</t>
    </rPh>
    <rPh sb="31" eb="33">
      <t>ジツゲン</t>
    </rPh>
    <rPh sb="34" eb="36">
      <t>セコウ</t>
    </rPh>
    <rPh sb="36" eb="37">
      <t>セイ</t>
    </rPh>
    <rPh sb="38" eb="39">
      <t>スグ</t>
    </rPh>
    <rPh sb="41" eb="43">
      <t>キグ</t>
    </rPh>
    <rPh sb="43" eb="45">
      <t>コウゾウ</t>
    </rPh>
    <rPh sb="46" eb="48">
      <t>サイヨウ</t>
    </rPh>
    <rPh sb="59" eb="61">
      <t>コウカン</t>
    </rPh>
    <rPh sb="69" eb="70">
      <t>セイ</t>
    </rPh>
    <rPh sb="76" eb="78">
      <t>チョウコウ</t>
    </rPh>
    <rPh sb="78" eb="79">
      <t>ヨウ</t>
    </rPh>
    <phoneticPr fontId="3"/>
  </si>
  <si>
    <t>ＬＥＤﾍﾞｰｽﾗｲﾄ
TENQOOｼﾘｰｽﾞ</t>
    <phoneticPr fontId="3"/>
  </si>
  <si>
    <t>LEKT412521HPN-LS9</t>
  </si>
  <si>
    <t>044-331-7556</t>
    <phoneticPr fontId="3"/>
  </si>
  <si>
    <t>空間を広く使えるスリムな器具形状と豊富な機能が快適な空間照明を実現。施工性に優れた器具構造を採用しており、ＬＥＤバーの交換などメンテナンス性もアップ。＜非調光用・５，２００ ｌｍ・プルスイッチ付 ＞</t>
    <rPh sb="0" eb="2">
      <t>クウカン</t>
    </rPh>
    <rPh sb="3" eb="4">
      <t>ヒロ</t>
    </rPh>
    <rPh sb="5" eb="6">
      <t>ツカ</t>
    </rPh>
    <rPh sb="12" eb="14">
      <t>キグ</t>
    </rPh>
    <rPh sb="14" eb="16">
      <t>ケイジョウ</t>
    </rPh>
    <rPh sb="17" eb="19">
      <t>ホウフ</t>
    </rPh>
    <rPh sb="20" eb="22">
      <t>キノウ</t>
    </rPh>
    <rPh sb="23" eb="25">
      <t>カイテキ</t>
    </rPh>
    <rPh sb="26" eb="28">
      <t>クウカン</t>
    </rPh>
    <rPh sb="28" eb="30">
      <t>ショウメイ</t>
    </rPh>
    <rPh sb="31" eb="33">
      <t>ジツゲン</t>
    </rPh>
    <rPh sb="34" eb="36">
      <t>セコウ</t>
    </rPh>
    <rPh sb="36" eb="37">
      <t>セイ</t>
    </rPh>
    <rPh sb="38" eb="39">
      <t>スグ</t>
    </rPh>
    <rPh sb="41" eb="43">
      <t>キグ</t>
    </rPh>
    <rPh sb="43" eb="45">
      <t>コウゾウ</t>
    </rPh>
    <rPh sb="46" eb="48">
      <t>サイヨウ</t>
    </rPh>
    <rPh sb="59" eb="61">
      <t>コウカン</t>
    </rPh>
    <rPh sb="69" eb="70">
      <t>セイ</t>
    </rPh>
    <rPh sb="96" eb="97">
      <t>ツ</t>
    </rPh>
    <phoneticPr fontId="3"/>
  </si>
  <si>
    <t>ＬＥＤﾍﾞｰｽﾗｲﾄ
TENQOOｼﾘｰｽﾞ</t>
    <phoneticPr fontId="3"/>
  </si>
  <si>
    <t>LEKT412521HYN-LD9</t>
  </si>
  <si>
    <t>空間を広く使えるスリムな器具形状と豊富な機能が快適な空間照明を実現。施工性に優れた器具構造を採用しており、ＬＥＤバーの交換などメンテナンス性もアップ。＜調光用・５，２００ ｌｍ ・人感センサ付き＞</t>
    <rPh sb="0" eb="2">
      <t>クウカン</t>
    </rPh>
    <rPh sb="3" eb="4">
      <t>ヒロ</t>
    </rPh>
    <rPh sb="5" eb="6">
      <t>ツカ</t>
    </rPh>
    <rPh sb="12" eb="14">
      <t>キグ</t>
    </rPh>
    <rPh sb="14" eb="16">
      <t>ケイジョウ</t>
    </rPh>
    <rPh sb="17" eb="19">
      <t>ホウフ</t>
    </rPh>
    <rPh sb="20" eb="22">
      <t>キノウ</t>
    </rPh>
    <rPh sb="23" eb="25">
      <t>カイテキ</t>
    </rPh>
    <rPh sb="26" eb="28">
      <t>クウカン</t>
    </rPh>
    <rPh sb="28" eb="30">
      <t>ショウメイ</t>
    </rPh>
    <rPh sb="31" eb="33">
      <t>ジツゲン</t>
    </rPh>
    <rPh sb="34" eb="36">
      <t>セコウ</t>
    </rPh>
    <rPh sb="36" eb="37">
      <t>セイ</t>
    </rPh>
    <rPh sb="38" eb="39">
      <t>スグ</t>
    </rPh>
    <rPh sb="41" eb="43">
      <t>キグ</t>
    </rPh>
    <rPh sb="43" eb="45">
      <t>コウゾウ</t>
    </rPh>
    <rPh sb="46" eb="48">
      <t>サイヨウ</t>
    </rPh>
    <rPh sb="59" eb="61">
      <t>コウカン</t>
    </rPh>
    <rPh sb="69" eb="70">
      <t>セイ</t>
    </rPh>
    <rPh sb="90" eb="91">
      <t>ジン</t>
    </rPh>
    <rPh sb="91" eb="92">
      <t>カン</t>
    </rPh>
    <rPh sb="95" eb="96">
      <t>ツ</t>
    </rPh>
    <phoneticPr fontId="3"/>
  </si>
  <si>
    <t>LEKT423521HN-LS9</t>
  </si>
  <si>
    <t>空間を広く使えるスリムな器具形状と豊富な機能が快適な空間照明を実現。施工性に優れた器具構造を採用しており、ＬＥＤバーの交換などメンテナンス性もアップ。＜非調光用・５，２００ ｌｍ ＞</t>
    <rPh sb="0" eb="2">
      <t>クウカン</t>
    </rPh>
    <rPh sb="3" eb="4">
      <t>ヒロ</t>
    </rPh>
    <rPh sb="5" eb="6">
      <t>ツカ</t>
    </rPh>
    <rPh sb="12" eb="14">
      <t>キグ</t>
    </rPh>
    <rPh sb="14" eb="16">
      <t>ケイジョウ</t>
    </rPh>
    <rPh sb="17" eb="19">
      <t>ホウフ</t>
    </rPh>
    <rPh sb="20" eb="22">
      <t>キノウ</t>
    </rPh>
    <rPh sb="23" eb="25">
      <t>カイテキ</t>
    </rPh>
    <rPh sb="26" eb="28">
      <t>クウカン</t>
    </rPh>
    <rPh sb="28" eb="30">
      <t>ショウメイ</t>
    </rPh>
    <rPh sb="31" eb="33">
      <t>ジツゲン</t>
    </rPh>
    <rPh sb="34" eb="36">
      <t>セコウ</t>
    </rPh>
    <rPh sb="36" eb="37">
      <t>セイ</t>
    </rPh>
    <rPh sb="38" eb="39">
      <t>スグ</t>
    </rPh>
    <rPh sb="41" eb="43">
      <t>キグ</t>
    </rPh>
    <rPh sb="43" eb="45">
      <t>コウゾウ</t>
    </rPh>
    <rPh sb="46" eb="48">
      <t>サイヨウ</t>
    </rPh>
    <rPh sb="59" eb="61">
      <t>コウカン</t>
    </rPh>
    <rPh sb="69" eb="70">
      <t>セイ</t>
    </rPh>
    <phoneticPr fontId="3"/>
  </si>
  <si>
    <t>LEKT423521HN-LD9</t>
  </si>
  <si>
    <t>空間を広く使えるスリムな器具形状と豊富な機能が快適な空間照明を実現。施工性に優れた器具構造を採用しており、ＬＥＤバーの交換などメンテナンス性もアップ。＜調光用・５，２００ ｌｍ ＞</t>
    <rPh sb="0" eb="2">
      <t>クウカン</t>
    </rPh>
    <rPh sb="3" eb="4">
      <t>ヒロ</t>
    </rPh>
    <rPh sb="5" eb="6">
      <t>ツカ</t>
    </rPh>
    <rPh sb="12" eb="14">
      <t>キグ</t>
    </rPh>
    <rPh sb="14" eb="16">
      <t>ケイジョウ</t>
    </rPh>
    <rPh sb="17" eb="19">
      <t>ホウフ</t>
    </rPh>
    <rPh sb="20" eb="22">
      <t>キノウ</t>
    </rPh>
    <rPh sb="23" eb="25">
      <t>カイテキ</t>
    </rPh>
    <rPh sb="26" eb="28">
      <t>クウカン</t>
    </rPh>
    <rPh sb="28" eb="30">
      <t>ショウメイ</t>
    </rPh>
    <rPh sb="31" eb="33">
      <t>ジツゲン</t>
    </rPh>
    <rPh sb="34" eb="36">
      <t>セコウ</t>
    </rPh>
    <rPh sb="36" eb="37">
      <t>セイ</t>
    </rPh>
    <rPh sb="38" eb="39">
      <t>スグ</t>
    </rPh>
    <rPh sb="41" eb="43">
      <t>キグ</t>
    </rPh>
    <rPh sb="43" eb="45">
      <t>コウゾウ</t>
    </rPh>
    <rPh sb="46" eb="48">
      <t>サイヨウ</t>
    </rPh>
    <rPh sb="59" eb="61">
      <t>コウカン</t>
    </rPh>
    <rPh sb="69" eb="70">
      <t>セイ</t>
    </rPh>
    <phoneticPr fontId="3"/>
  </si>
  <si>
    <t>LEKT407521HN-LS9</t>
  </si>
  <si>
    <t>LEKT407521HN-LD9</t>
  </si>
  <si>
    <t>LEKT413521HN-LS9</t>
  </si>
  <si>
    <t>LEKT413521HN-LD9</t>
  </si>
  <si>
    <t>LEKR423522HN-LS9</t>
    <phoneticPr fontId="3"/>
  </si>
  <si>
    <t>LEKR423522HN-LD9</t>
    <phoneticPr fontId="3"/>
  </si>
  <si>
    <t>45W蛍光灯
相当
ｽｸｴｱｻｲｽﾞ</t>
    <rPh sb="3" eb="6">
      <t>ケイコウトウ</t>
    </rPh>
    <rPh sb="7" eb="9">
      <t>ソウトウ</t>
    </rPh>
    <phoneticPr fontId="3"/>
  </si>
  <si>
    <t>ﾍﾞｰｽﾗｲﾄ型
（ｽｸｴｱ）</t>
    <rPh sb="7" eb="8">
      <t>カタ</t>
    </rPh>
    <phoneticPr fontId="3"/>
  </si>
  <si>
    <t>LEKT770111N-LD9</t>
  </si>
  <si>
    <t>空間を広く使えるスリムな器具形状と豊富な機能が快適な空間照明を実現。施工性に優れた器具構造を採用しており、ＬＥＤバーの交換などメンテナンス性もアップ。＜調光用・１１，０００ ｌｍ ＞</t>
    <rPh sb="0" eb="2">
      <t>クウカン</t>
    </rPh>
    <rPh sb="3" eb="4">
      <t>ヒロ</t>
    </rPh>
    <rPh sb="5" eb="6">
      <t>ツカ</t>
    </rPh>
    <rPh sb="12" eb="14">
      <t>キグ</t>
    </rPh>
    <rPh sb="14" eb="16">
      <t>ケイジョウ</t>
    </rPh>
    <rPh sb="17" eb="19">
      <t>ホウフ</t>
    </rPh>
    <rPh sb="20" eb="22">
      <t>キノウ</t>
    </rPh>
    <rPh sb="23" eb="25">
      <t>カイテキ</t>
    </rPh>
    <rPh sb="26" eb="28">
      <t>クウカン</t>
    </rPh>
    <rPh sb="28" eb="30">
      <t>ショウメイ</t>
    </rPh>
    <rPh sb="31" eb="33">
      <t>ジツゲン</t>
    </rPh>
    <rPh sb="34" eb="36">
      <t>セコウ</t>
    </rPh>
    <rPh sb="36" eb="37">
      <t>セイ</t>
    </rPh>
    <rPh sb="38" eb="39">
      <t>スグ</t>
    </rPh>
    <rPh sb="41" eb="43">
      <t>キグ</t>
    </rPh>
    <rPh sb="43" eb="45">
      <t>コウゾウ</t>
    </rPh>
    <rPh sb="46" eb="48">
      <t>サイヨウ</t>
    </rPh>
    <rPh sb="59" eb="61">
      <t>コウカン</t>
    </rPh>
    <rPh sb="69" eb="70">
      <t>セイ</t>
    </rPh>
    <phoneticPr fontId="3"/>
  </si>
  <si>
    <t>ﾀﾞｳﾝﾗｲﾄ型
昼光色、昼白色、白色
配光角60°超</t>
    <rPh sb="7" eb="8">
      <t>カタ</t>
    </rPh>
    <rPh sb="9" eb="10">
      <t>ヒル</t>
    </rPh>
    <rPh sb="10" eb="11">
      <t>ヒカリ</t>
    </rPh>
    <rPh sb="11" eb="12">
      <t>イロ</t>
    </rPh>
    <rPh sb="13" eb="14">
      <t>ヒル</t>
    </rPh>
    <rPh sb="14" eb="16">
      <t>ハクショク</t>
    </rPh>
    <rPh sb="17" eb="19">
      <t>ハクショク</t>
    </rPh>
    <rPh sb="20" eb="22">
      <t>ハイコウ</t>
    </rPh>
    <rPh sb="22" eb="23">
      <t>カク</t>
    </rPh>
    <rPh sb="26" eb="27">
      <t>コ</t>
    </rPh>
    <phoneticPr fontId="3"/>
  </si>
  <si>
    <t>ＬＥＤ一体形
ダウンライト</t>
    <rPh sb="3" eb="5">
      <t>イッタイ</t>
    </rPh>
    <rPh sb="5" eb="6">
      <t>カタ</t>
    </rPh>
    <phoneticPr fontId="3"/>
  </si>
  <si>
    <t>LEDD-95031MN-LD9</t>
  </si>
  <si>
    <t>CDM１５０形器具とほぼ同等の明るさで、約５６％の省エネを実現、発光部を一つにまとめたＣＯＢモジュールの採用により、多重影や配光のスカラップを軽減し、明るく均一な配光を実現。＜調光用・９，４５０ ｌｍ ＞</t>
    <rPh sb="6" eb="7">
      <t>カタ</t>
    </rPh>
    <rPh sb="7" eb="9">
      <t>キグ</t>
    </rPh>
    <rPh sb="12" eb="14">
      <t>ドウトウ</t>
    </rPh>
    <rPh sb="15" eb="16">
      <t>アカ</t>
    </rPh>
    <rPh sb="20" eb="21">
      <t>ヤク</t>
    </rPh>
    <rPh sb="25" eb="26">
      <t>ショウ</t>
    </rPh>
    <rPh sb="29" eb="31">
      <t>ジツゲン</t>
    </rPh>
    <rPh sb="32" eb="34">
      <t>ハッコウ</t>
    </rPh>
    <rPh sb="34" eb="35">
      <t>ブ</t>
    </rPh>
    <rPh sb="36" eb="37">
      <t>ヒト</t>
    </rPh>
    <rPh sb="52" eb="54">
      <t>サイヨウ</t>
    </rPh>
    <rPh sb="58" eb="60">
      <t>タジュウ</t>
    </rPh>
    <rPh sb="60" eb="61">
      <t>カゲ</t>
    </rPh>
    <rPh sb="62" eb="64">
      <t>ハイコウ</t>
    </rPh>
    <rPh sb="71" eb="73">
      <t>ケイゲン</t>
    </rPh>
    <rPh sb="75" eb="76">
      <t>アカ</t>
    </rPh>
    <rPh sb="78" eb="80">
      <t>キンイツ</t>
    </rPh>
    <rPh sb="81" eb="83">
      <t>ハイコウ</t>
    </rPh>
    <rPh sb="84" eb="86">
      <t>ジツゲン</t>
    </rPh>
    <phoneticPr fontId="3"/>
  </si>
  <si>
    <t>ﾀﾞｳﾝﾗｲﾄ型
昼光色、昼白色、白色
配光角30°超60°以下</t>
    <rPh sb="7" eb="8">
      <t>カタ</t>
    </rPh>
    <rPh sb="9" eb="10">
      <t>ヒル</t>
    </rPh>
    <rPh sb="10" eb="11">
      <t>ヒカリ</t>
    </rPh>
    <rPh sb="11" eb="12">
      <t>イロ</t>
    </rPh>
    <rPh sb="13" eb="14">
      <t>ヒル</t>
    </rPh>
    <rPh sb="14" eb="16">
      <t>ハクショク</t>
    </rPh>
    <rPh sb="17" eb="19">
      <t>ハクショク</t>
    </rPh>
    <rPh sb="20" eb="22">
      <t>ハイコウ</t>
    </rPh>
    <rPh sb="22" eb="23">
      <t>カク</t>
    </rPh>
    <rPh sb="26" eb="27">
      <t>コ</t>
    </rPh>
    <rPh sb="30" eb="32">
      <t>イカ</t>
    </rPh>
    <phoneticPr fontId="3"/>
  </si>
  <si>
    <t>LEDD-20037N-LD9</t>
  </si>
  <si>
    <t>軽量、高効率化を実現した小形の高天井用ﾀﾞｳﾝﾗｲﾄ。ﾒﾀﾙﾊﾗｲﾄﾞ４００Ｗ器具と比較し約６６％の省エネを実現。存在感を抑えた小形サイズで、大規模、中規模店舗の吹き抜け照明や工場等の高天井エリアにお勧め。
＜調光用・１８，４００ ｌｍ ＞</t>
    <rPh sb="0" eb="2">
      <t>ケイリョウ</t>
    </rPh>
    <rPh sb="3" eb="4">
      <t>コウ</t>
    </rPh>
    <rPh sb="4" eb="6">
      <t>コウリツ</t>
    </rPh>
    <rPh sb="6" eb="7">
      <t>カ</t>
    </rPh>
    <rPh sb="8" eb="10">
      <t>ジツゲン</t>
    </rPh>
    <rPh sb="12" eb="14">
      <t>コガタ</t>
    </rPh>
    <rPh sb="15" eb="16">
      <t>タカ</t>
    </rPh>
    <rPh sb="16" eb="19">
      <t>テンジョウヨウ</t>
    </rPh>
    <rPh sb="39" eb="41">
      <t>キグ</t>
    </rPh>
    <rPh sb="42" eb="44">
      <t>ヒカク</t>
    </rPh>
    <rPh sb="45" eb="46">
      <t>ヤク</t>
    </rPh>
    <rPh sb="50" eb="51">
      <t>ショウ</t>
    </rPh>
    <rPh sb="54" eb="56">
      <t>ジツゲン</t>
    </rPh>
    <rPh sb="57" eb="60">
      <t>ソンザイカン</t>
    </rPh>
    <rPh sb="61" eb="62">
      <t>オサ</t>
    </rPh>
    <rPh sb="64" eb="66">
      <t>コガタ</t>
    </rPh>
    <rPh sb="71" eb="74">
      <t>ダイキボ</t>
    </rPh>
    <rPh sb="75" eb="78">
      <t>チュウキボ</t>
    </rPh>
    <rPh sb="78" eb="80">
      <t>テンポ</t>
    </rPh>
    <rPh sb="81" eb="82">
      <t>フ</t>
    </rPh>
    <rPh sb="83" eb="84">
      <t>ヌ</t>
    </rPh>
    <rPh sb="85" eb="87">
      <t>ショウメイ</t>
    </rPh>
    <rPh sb="88" eb="90">
      <t>コウジョウ</t>
    </rPh>
    <rPh sb="90" eb="91">
      <t>ナド</t>
    </rPh>
    <rPh sb="92" eb="93">
      <t>タカ</t>
    </rPh>
    <rPh sb="93" eb="95">
      <t>テンジョウ</t>
    </rPh>
    <rPh sb="100" eb="101">
      <t>スス</t>
    </rPh>
    <phoneticPr fontId="3"/>
  </si>
  <si>
    <t>A-16-001</t>
    <phoneticPr fontId="9"/>
  </si>
  <si>
    <t>窓ガラス</t>
    <rPh sb="0" eb="1">
      <t>マド</t>
    </rPh>
    <phoneticPr fontId="9"/>
  </si>
  <si>
    <t>Low-E複層ガラス(LE3+A12+FL3)</t>
    <rPh sb="5" eb="7">
      <t>フクソウ</t>
    </rPh>
    <phoneticPr fontId="9"/>
  </si>
  <si>
    <t>W/㎡・K</t>
    <phoneticPr fontId="9"/>
  </si>
  <si>
    <t>セントラル硝子株式会社</t>
    <rPh sb="5" eb="7">
      <t>ガラス</t>
    </rPh>
    <rPh sb="7" eb="11">
      <t>カブシキガイシャ</t>
    </rPh>
    <phoneticPr fontId="9"/>
  </si>
  <si>
    <t>ペアレックスツインガード</t>
    <phoneticPr fontId="9"/>
  </si>
  <si>
    <t>ペアレックスツインガード（グリーン）</t>
    <phoneticPr fontId="9"/>
  </si>
  <si>
    <t>○</t>
    <phoneticPr fontId="9"/>
  </si>
  <si>
    <t>JISR3107:1998
及び
JISR3209:1998</t>
    <rPh sb="14" eb="15">
      <t>オヨ</t>
    </rPh>
    <phoneticPr fontId="9"/>
  </si>
  <si>
    <t>○</t>
    <phoneticPr fontId="9"/>
  </si>
  <si>
    <t>お客様相談窓口</t>
    <rPh sb="1" eb="3">
      <t>キャクサマ</t>
    </rPh>
    <rPh sb="3" eb="5">
      <t>ソウダン</t>
    </rPh>
    <rPh sb="5" eb="7">
      <t>マドグチ</t>
    </rPh>
    <phoneticPr fontId="9"/>
  </si>
  <si>
    <t>0120-27-1219</t>
    <phoneticPr fontId="9"/>
  </si>
  <si>
    <t>http://www.cg-glass.jp/</t>
  </si>
  <si>
    <t>Low-E膜を室内が和のガラスの中空層側にコーティングすることで、高い断熱性能に加え、優れた遮熱性能を兼ね備えた複層ガラスです。冬場の暖房効率はもちろん、夏場の冷房効率を向上させ、省エネルギーやＣＯ２排出削減に貢献します。</t>
    <rPh sb="5" eb="6">
      <t>マク</t>
    </rPh>
    <rPh sb="7" eb="9">
      <t>シツナイ</t>
    </rPh>
    <rPh sb="10" eb="11">
      <t>ワ</t>
    </rPh>
    <rPh sb="16" eb="18">
      <t>チュウクウ</t>
    </rPh>
    <rPh sb="18" eb="19">
      <t>ソウ</t>
    </rPh>
    <rPh sb="19" eb="20">
      <t>ガワ</t>
    </rPh>
    <rPh sb="33" eb="34">
      <t>タカ</t>
    </rPh>
    <rPh sb="35" eb="37">
      <t>ダンネツ</t>
    </rPh>
    <rPh sb="37" eb="39">
      <t>セイノウ</t>
    </rPh>
    <rPh sb="40" eb="41">
      <t>クワ</t>
    </rPh>
    <rPh sb="43" eb="44">
      <t>スグ</t>
    </rPh>
    <rPh sb="46" eb="47">
      <t>シャ</t>
    </rPh>
    <rPh sb="47" eb="48">
      <t>ネツ</t>
    </rPh>
    <rPh sb="48" eb="50">
      <t>セイノウ</t>
    </rPh>
    <rPh sb="51" eb="52">
      <t>カ</t>
    </rPh>
    <rPh sb="53" eb="54">
      <t>ソナ</t>
    </rPh>
    <rPh sb="56" eb="58">
      <t>フクソウ</t>
    </rPh>
    <rPh sb="64" eb="66">
      <t>フユバ</t>
    </rPh>
    <rPh sb="67" eb="69">
      <t>ダンボウ</t>
    </rPh>
    <rPh sb="69" eb="71">
      <t>コウリツ</t>
    </rPh>
    <rPh sb="77" eb="79">
      <t>ナツバ</t>
    </rPh>
    <rPh sb="80" eb="82">
      <t>レイボウ</t>
    </rPh>
    <rPh sb="82" eb="84">
      <t>コウリツ</t>
    </rPh>
    <rPh sb="85" eb="87">
      <t>コウジョウ</t>
    </rPh>
    <rPh sb="90" eb="91">
      <t>ショウ</t>
    </rPh>
    <rPh sb="100" eb="102">
      <t>ハイシュツ</t>
    </rPh>
    <rPh sb="102" eb="104">
      <t>サクゲン</t>
    </rPh>
    <rPh sb="105" eb="107">
      <t>コウケン</t>
    </rPh>
    <phoneticPr fontId="9"/>
  </si>
  <si>
    <t>アタッチメント付Low-E複層ガラス(LE3+Ar6+FL3(アタッチメント付))リフォーム用</t>
    <rPh sb="7" eb="8">
      <t>ツキ</t>
    </rPh>
    <rPh sb="13" eb="15">
      <t>フクソウ</t>
    </rPh>
    <rPh sb="38" eb="39">
      <t>ツキ</t>
    </rPh>
    <rPh sb="46" eb="47">
      <t>ヨウ</t>
    </rPh>
    <phoneticPr fontId="9"/>
  </si>
  <si>
    <t>W/㎡・K</t>
    <phoneticPr fontId="9"/>
  </si>
  <si>
    <t>ホームペアレックスＳ</t>
    <phoneticPr fontId="9"/>
  </si>
  <si>
    <t>ホームペアレックスＳ
ツインガードＧ
（グリーン）</t>
    <phoneticPr fontId="9"/>
  </si>
  <si>
    <t>0120-27-1219</t>
    <phoneticPr fontId="9"/>
  </si>
  <si>
    <t>薄型Low-E複層ガラス(LE3+kr4+FL3)リフォーム用</t>
    <rPh sb="0" eb="2">
      <t>ウスガタ</t>
    </rPh>
    <rPh sb="7" eb="9">
      <t>フクソウ</t>
    </rPh>
    <rPh sb="30" eb="31">
      <t>ヨウ</t>
    </rPh>
    <phoneticPr fontId="9"/>
  </si>
  <si>
    <t>窓ンナ</t>
    <rPh sb="0" eb="1">
      <t>マド</t>
    </rPh>
    <phoneticPr fontId="9"/>
  </si>
  <si>
    <t>窓ンナ（グリーン）</t>
    <rPh sb="0" eb="1">
      <t>マド</t>
    </rPh>
    <phoneticPr fontId="9"/>
  </si>
  <si>
    <t>現在ご使用になられているサッシを交換することなく、簡単に取替えが可能な薄型Low-E複層ガラスです。Low-E膜の効果により、高い断熱性能、日射熱遮蔽性能が得られます。</t>
    <rPh sb="0" eb="2">
      <t>ゲンザイ</t>
    </rPh>
    <rPh sb="3" eb="5">
      <t>シヨウ</t>
    </rPh>
    <rPh sb="16" eb="18">
      <t>コウカン</t>
    </rPh>
    <rPh sb="25" eb="27">
      <t>カンタン</t>
    </rPh>
    <rPh sb="28" eb="30">
      <t>トリカ</t>
    </rPh>
    <rPh sb="32" eb="34">
      <t>カノウ</t>
    </rPh>
    <rPh sb="35" eb="37">
      <t>ウスガタ</t>
    </rPh>
    <rPh sb="42" eb="44">
      <t>フクソウ</t>
    </rPh>
    <rPh sb="55" eb="56">
      <t>マク</t>
    </rPh>
    <rPh sb="57" eb="59">
      <t>コウカ</t>
    </rPh>
    <rPh sb="63" eb="64">
      <t>タカ</t>
    </rPh>
    <rPh sb="65" eb="67">
      <t>ダンネツ</t>
    </rPh>
    <rPh sb="67" eb="69">
      <t>セイノウ</t>
    </rPh>
    <rPh sb="70" eb="72">
      <t>ニッシャ</t>
    </rPh>
    <rPh sb="72" eb="73">
      <t>ネツ</t>
    </rPh>
    <rPh sb="73" eb="75">
      <t>シャヘイ</t>
    </rPh>
    <rPh sb="75" eb="77">
      <t>セイノウ</t>
    </rPh>
    <rPh sb="78" eb="79">
      <t>エ</t>
    </rPh>
    <phoneticPr fontId="9"/>
  </si>
  <si>
    <t>D-15-001</t>
    <phoneticPr fontId="9"/>
  </si>
  <si>
    <t>ペアレックスツインガード（グリーン）</t>
    <phoneticPr fontId="9"/>
  </si>
  <si>
    <t>D-15-001</t>
    <phoneticPr fontId="9"/>
  </si>
  <si>
    <t>0120-27-1219</t>
    <phoneticPr fontId="9"/>
  </si>
  <si>
    <t>ﾋｰﾄﾎﾟﾝﾌﾟ給湯機
(空気熱源・一過式）</t>
    <rPh sb="8" eb="11">
      <t>キュウトウキ</t>
    </rPh>
    <rPh sb="13" eb="15">
      <t>クウキ</t>
    </rPh>
    <rPh sb="15" eb="17">
      <t>ネツゲン</t>
    </rPh>
    <rPh sb="18" eb="20">
      <t>イッカ</t>
    </rPh>
    <rPh sb="20" eb="21">
      <t>シキ</t>
    </rPh>
    <phoneticPr fontId="3"/>
  </si>
  <si>
    <t>20kW超
30kW以下</t>
    <rPh sb="4" eb="5">
      <t>チョウ</t>
    </rPh>
    <rPh sb="10" eb="12">
      <t>イカ</t>
    </rPh>
    <phoneticPr fontId="3"/>
  </si>
  <si>
    <t>三菱重工業
株式会社</t>
    <rPh sb="0" eb="5">
      <t>ミツビシジュウコウギョウ</t>
    </rPh>
    <rPh sb="6" eb="10">
      <t>カブシキカイシャ</t>
    </rPh>
    <phoneticPr fontId="3"/>
  </si>
  <si>
    <t>業務用ｴｺｷｭｰﾄ
キュートン</t>
    <rPh sb="0" eb="3">
      <t>ギョウムヨウ</t>
    </rPh>
    <phoneticPr fontId="3"/>
  </si>
  <si>
    <t>ESA301-5</t>
    <phoneticPr fontId="3"/>
  </si>
  <si>
    <t>冷熱事業部営業部
ヒートポンプ
営業課</t>
    <rPh sb="0" eb="2">
      <t>レイネツ</t>
    </rPh>
    <rPh sb="2" eb="4">
      <t>ジギョウ</t>
    </rPh>
    <rPh sb="4" eb="5">
      <t>ブ</t>
    </rPh>
    <rPh sb="5" eb="7">
      <t>エイギョウ</t>
    </rPh>
    <rPh sb="7" eb="8">
      <t>ブ</t>
    </rPh>
    <phoneticPr fontId="3"/>
  </si>
  <si>
    <t>井上清司</t>
    <rPh sb="0" eb="4">
      <t>イノウエセイジ</t>
    </rPh>
    <phoneticPr fontId="3"/>
  </si>
  <si>
    <t>03-6716-4212</t>
    <phoneticPr fontId="3"/>
  </si>
  <si>
    <t>seiji316_inoue@mhi.co.jp</t>
    <phoneticPr fontId="3"/>
  </si>
  <si>
    <t>高効率インバータ制御スクロータリーコンプレッサーを搭載し、外気温度-25℃でも最高90℃の温水を供給し、外気温度-7℃まで能力の低下が無く、高圧ガス保安法に基づく届出の必要がありません。CO2排出量・ランニングコストを大幅に削減可能です。</t>
    <rPh sb="29" eb="31">
      <t>ガイキ</t>
    </rPh>
    <rPh sb="31" eb="33">
      <t>オンド</t>
    </rPh>
    <rPh sb="52" eb="54">
      <t>ガイキ</t>
    </rPh>
    <rPh sb="54" eb="56">
      <t>オンド</t>
    </rPh>
    <rPh sb="61" eb="63">
      <t>ノウリョク</t>
    </rPh>
    <rPh sb="64" eb="66">
      <t>テイカ</t>
    </rPh>
    <rPh sb="67" eb="68">
      <t>ナ</t>
    </rPh>
    <rPh sb="70" eb="72">
      <t>コウアツ</t>
    </rPh>
    <rPh sb="74" eb="77">
      <t>ホアンホウ</t>
    </rPh>
    <rPh sb="78" eb="79">
      <t>モト</t>
    </rPh>
    <rPh sb="81" eb="83">
      <t>トドケデ</t>
    </rPh>
    <rPh sb="84" eb="86">
      <t>ヒツヨウ</t>
    </rPh>
    <phoneticPr fontId="3"/>
  </si>
  <si>
    <t>ESA301-5S</t>
    <phoneticPr fontId="3"/>
  </si>
  <si>
    <t>03-6716-4212</t>
    <phoneticPr fontId="3"/>
  </si>
  <si>
    <t>seiji316_inoue@mhi.co.jp</t>
    <phoneticPr fontId="3"/>
  </si>
  <si>
    <t>ESA301-25</t>
    <phoneticPr fontId="3"/>
  </si>
  <si>
    <t>ESA301-25S</t>
    <phoneticPr fontId="3"/>
  </si>
  <si>
    <t>空冷
ヒートポンプチラー</t>
    <phoneticPr fontId="3"/>
  </si>
  <si>
    <t>60.0kW超90.0kW以下</t>
    <phoneticPr fontId="3"/>
  </si>
  <si>
    <t>空冷ﾋｰﾄﾎﾟﾝﾌﾟ
ﾓｼﾞｭｰﾙﾁﾗｰ
Voxcel</t>
    <rPh sb="0" eb="2">
      <t>クウレイ</t>
    </rPh>
    <phoneticPr fontId="3"/>
  </si>
  <si>
    <t>MVCP851L41M</t>
    <phoneticPr fontId="3"/>
  </si>
  <si>
    <t>４つの分割可能な筐体それぞれに、独立した冷媒回路等の必要な機能を収納したことから、分割運用可能。また、故障・デフロスト等のバックアップ機能が充実。ｴﾈｺﾝﾀﾞｸﾀ(省エネ大賞受賞)の制御下でターボ冷凍機との連動運転を行うことで、さらなる省エネ運転、炭酸ガス排出量を低減する運転が可能。</t>
    <rPh sb="3" eb="5">
      <t>ブンカツ</t>
    </rPh>
    <rPh sb="5" eb="7">
      <t>カノウ</t>
    </rPh>
    <rPh sb="8" eb="10">
      <t>キョウタイ</t>
    </rPh>
    <rPh sb="16" eb="18">
      <t>ドクリツ</t>
    </rPh>
    <rPh sb="20" eb="22">
      <t>レイバイ</t>
    </rPh>
    <rPh sb="22" eb="24">
      <t>カイロ</t>
    </rPh>
    <rPh sb="24" eb="25">
      <t>トウ</t>
    </rPh>
    <rPh sb="26" eb="28">
      <t>ヒツヨウ</t>
    </rPh>
    <rPh sb="29" eb="31">
      <t>キノウ</t>
    </rPh>
    <rPh sb="32" eb="34">
      <t>シュウノウ</t>
    </rPh>
    <rPh sb="41" eb="43">
      <t>ブンカツ</t>
    </rPh>
    <rPh sb="43" eb="45">
      <t>ウンヨウ</t>
    </rPh>
    <rPh sb="45" eb="47">
      <t>カノウ</t>
    </rPh>
    <rPh sb="51" eb="53">
      <t>コショウ</t>
    </rPh>
    <rPh sb="59" eb="60">
      <t>トウ</t>
    </rPh>
    <rPh sb="67" eb="69">
      <t>キノウ</t>
    </rPh>
    <rPh sb="70" eb="72">
      <t>ジュウジツ</t>
    </rPh>
    <rPh sb="82" eb="83">
      <t>ショウ</t>
    </rPh>
    <rPh sb="85" eb="87">
      <t>タイショウ</t>
    </rPh>
    <rPh sb="87" eb="89">
      <t>ジュショウ</t>
    </rPh>
    <rPh sb="91" eb="94">
      <t>セイギョカ</t>
    </rPh>
    <rPh sb="98" eb="101">
      <t>レイトウキ</t>
    </rPh>
    <rPh sb="103" eb="105">
      <t>レンドウ</t>
    </rPh>
    <rPh sb="105" eb="107">
      <t>ウンテン</t>
    </rPh>
    <rPh sb="108" eb="109">
      <t>オコナ</t>
    </rPh>
    <rPh sb="118" eb="119">
      <t>ショウ</t>
    </rPh>
    <rPh sb="121" eb="123">
      <t>ウンテン</t>
    </rPh>
    <rPh sb="124" eb="126">
      <t>タンサン</t>
    </rPh>
    <rPh sb="128" eb="131">
      <t>ハイシュツリョウ</t>
    </rPh>
    <rPh sb="132" eb="134">
      <t>テイゲン</t>
    </rPh>
    <rPh sb="136" eb="138">
      <t>ウンテン</t>
    </rPh>
    <rPh sb="139" eb="141">
      <t>カノウ</t>
    </rPh>
    <phoneticPr fontId="3"/>
  </si>
  <si>
    <t>MVCSP851L41M</t>
    <phoneticPr fontId="3"/>
  </si>
  <si>
    <t>空冷
ヒートポンプチラー</t>
    <phoneticPr fontId="3"/>
  </si>
  <si>
    <t>MVCP851R41M</t>
    <phoneticPr fontId="3"/>
  </si>
  <si>
    <t>60.0kW超90.0kW以下</t>
    <phoneticPr fontId="3"/>
  </si>
  <si>
    <t>MVCSP851R41M</t>
    <phoneticPr fontId="3"/>
  </si>
  <si>
    <t>MVCP851L40M</t>
    <phoneticPr fontId="3"/>
  </si>
  <si>
    <t>MVCSP851L40M</t>
    <phoneticPr fontId="3"/>
  </si>
  <si>
    <t>MVCP851R40M</t>
    <phoneticPr fontId="3"/>
  </si>
  <si>
    <t>MVCSP851R40M</t>
    <phoneticPr fontId="3"/>
  </si>
  <si>
    <t>A-06-003</t>
    <phoneticPr fontId="3"/>
  </si>
  <si>
    <t>高温水ヒートポンプ(水熱源・循環式)</t>
    <rPh sb="0" eb="3">
      <t>コウオンスイ</t>
    </rPh>
    <rPh sb="10" eb="11">
      <t>ミズ</t>
    </rPh>
    <rPh sb="11" eb="13">
      <t>ネツゲン</t>
    </rPh>
    <rPh sb="14" eb="16">
      <t>ジュンカン</t>
    </rPh>
    <rPh sb="16" eb="17">
      <t>シキ</t>
    </rPh>
    <phoneticPr fontId="3"/>
  </si>
  <si>
    <t>【加熱能力】
350kW超
540kW以下</t>
    <rPh sb="1" eb="3">
      <t>カネツ</t>
    </rPh>
    <rPh sb="3" eb="5">
      <t>ノウリョク</t>
    </rPh>
    <rPh sb="12" eb="13">
      <t>チョウ</t>
    </rPh>
    <rPh sb="19" eb="21">
      <t>イカ</t>
    </rPh>
    <phoneticPr fontId="3"/>
  </si>
  <si>
    <t>65℃・ 20℃・ 15℃以上17℃以下・ 5℃</t>
    <rPh sb="13" eb="15">
      <t>イジョウ</t>
    </rPh>
    <rPh sb="18" eb="20">
      <t>イカ</t>
    </rPh>
    <phoneticPr fontId="3"/>
  </si>
  <si>
    <t>成績係数COP)
※加熱時のCOP</t>
    <rPh sb="0" eb="2">
      <t>セイセキ</t>
    </rPh>
    <rPh sb="2" eb="4">
      <t>ケイスウ</t>
    </rPh>
    <rPh sb="10" eb="12">
      <t>カネツ</t>
    </rPh>
    <rPh sb="12" eb="13">
      <t>ジ</t>
    </rPh>
    <phoneticPr fontId="3"/>
  </si>
  <si>
    <t>排熱回収
温水ヒートポンプ
水熱源
温水ヒーポンＥＴＷ</t>
    <rPh sb="0" eb="2">
      <t>ハイネツ</t>
    </rPh>
    <rPh sb="2" eb="4">
      <t>カイシュウ</t>
    </rPh>
    <rPh sb="5" eb="7">
      <t>オンスイ</t>
    </rPh>
    <rPh sb="14" eb="15">
      <t>ミズ</t>
    </rPh>
    <rPh sb="15" eb="17">
      <t>ネツゲン</t>
    </rPh>
    <rPh sb="18" eb="20">
      <t>オンスイ</t>
    </rPh>
    <phoneticPr fontId="3"/>
  </si>
  <si>
    <t>ETW-L</t>
    <phoneticPr fontId="3"/>
  </si>
  <si>
    <t>加熱能力401.5kW
÷消費電力125.7kW
（温水入口/出口＝60/65℃
　熱源水入口/出口＝20/15℃）</t>
    <rPh sb="0" eb="2">
      <t>カネツ</t>
    </rPh>
    <rPh sb="2" eb="4">
      <t>ノウリョク</t>
    </rPh>
    <rPh sb="13" eb="15">
      <t>ショウヒ</t>
    </rPh>
    <rPh sb="15" eb="17">
      <t>デンリョク</t>
    </rPh>
    <rPh sb="26" eb="28">
      <t>オンスイ</t>
    </rPh>
    <rPh sb="28" eb="30">
      <t>イリグチ</t>
    </rPh>
    <rPh sb="31" eb="33">
      <t>デグチ</t>
    </rPh>
    <rPh sb="42" eb="45">
      <t>ネツゲンスイ</t>
    </rPh>
    <rPh sb="45" eb="47">
      <t>イリグチ</t>
    </rPh>
    <rPh sb="48" eb="50">
      <t>デグチ</t>
    </rPh>
    <phoneticPr fontId="3"/>
  </si>
  <si>
    <t>問い合わせ窓口</t>
    <rPh sb="0" eb="1">
      <t>ト</t>
    </rPh>
    <rPh sb="2" eb="3">
      <t>ア</t>
    </rPh>
    <rPh sb="5" eb="7">
      <t>マドグチ</t>
    </rPh>
    <phoneticPr fontId="3"/>
  </si>
  <si>
    <t>03-6716-4880</t>
    <phoneticPr fontId="3"/>
  </si>
  <si>
    <t>iinquiry-dairei@mhi.co.jp</t>
    <phoneticPr fontId="3"/>
  </si>
  <si>
    <t>高効率インバータ制御ターボ圧縮機を搭載し、幅広い適用範囲（10℃～50℃）の熱を利用し、最高90℃の温水を供給します。熱源水が低温の場合は、熱源水を冷水として温水と同時供給も可能です。CO2排出量・ランニングコストを大幅に削減可能です。</t>
    <rPh sb="0" eb="3">
      <t>コウコウリツ</t>
    </rPh>
    <rPh sb="8" eb="10">
      <t>セイギョ</t>
    </rPh>
    <rPh sb="13" eb="16">
      <t>アッシュクキ</t>
    </rPh>
    <rPh sb="17" eb="19">
      <t>トウサイ</t>
    </rPh>
    <rPh sb="21" eb="23">
      <t>ハバヒロ</t>
    </rPh>
    <rPh sb="24" eb="26">
      <t>テキヨウ</t>
    </rPh>
    <rPh sb="26" eb="28">
      <t>ハンイ</t>
    </rPh>
    <rPh sb="38" eb="39">
      <t>ネツ</t>
    </rPh>
    <rPh sb="40" eb="42">
      <t>リヨウ</t>
    </rPh>
    <rPh sb="44" eb="46">
      <t>サイコウ</t>
    </rPh>
    <rPh sb="50" eb="52">
      <t>オンスイ</t>
    </rPh>
    <rPh sb="53" eb="55">
      <t>キョウキュウ</t>
    </rPh>
    <rPh sb="59" eb="61">
      <t>ネツゲン</t>
    </rPh>
    <rPh sb="61" eb="62">
      <t>スイ</t>
    </rPh>
    <rPh sb="63" eb="65">
      <t>テイオン</t>
    </rPh>
    <rPh sb="66" eb="68">
      <t>バアイ</t>
    </rPh>
    <rPh sb="70" eb="72">
      <t>ネツゲン</t>
    </rPh>
    <rPh sb="72" eb="73">
      <t>スイ</t>
    </rPh>
    <rPh sb="74" eb="76">
      <t>レイスイ</t>
    </rPh>
    <rPh sb="79" eb="81">
      <t>オンスイ</t>
    </rPh>
    <rPh sb="82" eb="84">
      <t>ドウジ</t>
    </rPh>
    <rPh sb="84" eb="86">
      <t>キョウキュウ</t>
    </rPh>
    <rPh sb="87" eb="89">
      <t>カノウ</t>
    </rPh>
    <rPh sb="95" eb="97">
      <t>ハイシュツ</t>
    </rPh>
    <rPh sb="97" eb="98">
      <t>リョウ</t>
    </rPh>
    <rPh sb="108" eb="110">
      <t>オオハバ</t>
    </rPh>
    <rPh sb="111" eb="113">
      <t>サクゲン</t>
    </rPh>
    <rPh sb="113" eb="115">
      <t>カノウ</t>
    </rPh>
    <phoneticPr fontId="3"/>
  </si>
  <si>
    <t>65℃・ 30℃・ 25℃以上30℃以下・ 5℃</t>
    <rPh sb="13" eb="15">
      <t>イジョウ</t>
    </rPh>
    <rPh sb="18" eb="20">
      <t>イカ</t>
    </rPh>
    <phoneticPr fontId="3"/>
  </si>
  <si>
    <t>加熱能力400.8kW
÷消費電力100.1kW
（温水入口/出口＝60/65℃
　熱源水入口/出口＝30/25℃）</t>
    <rPh sb="0" eb="2">
      <t>カネツ</t>
    </rPh>
    <rPh sb="2" eb="4">
      <t>ノウリョク</t>
    </rPh>
    <rPh sb="13" eb="15">
      <t>ショウヒ</t>
    </rPh>
    <rPh sb="15" eb="17">
      <t>デンリョク</t>
    </rPh>
    <phoneticPr fontId="3"/>
  </si>
  <si>
    <t>65℃・ 38℃以上40℃以下・ 35℃・ 5℃</t>
    <rPh sb="8" eb="10">
      <t>イジョウ</t>
    </rPh>
    <rPh sb="13" eb="15">
      <t>イカ</t>
    </rPh>
    <phoneticPr fontId="3"/>
  </si>
  <si>
    <t>加熱能力400.0kW
÷消費電力78.6kW
（温水入口/出口＝60/65℃
　熱源水入口/出口＝40/35℃）</t>
    <rPh sb="0" eb="2">
      <t>カネツ</t>
    </rPh>
    <rPh sb="2" eb="4">
      <t>ノウリョク</t>
    </rPh>
    <rPh sb="13" eb="15">
      <t>ショウヒ</t>
    </rPh>
    <rPh sb="15" eb="17">
      <t>デンリョク</t>
    </rPh>
    <phoneticPr fontId="3"/>
  </si>
  <si>
    <t>65℃・ 17℃以上30℃以下・ 7℃以上20℃以下・ 10℃</t>
    <rPh sb="8" eb="10">
      <t>イジョウ</t>
    </rPh>
    <rPh sb="13" eb="15">
      <t>イカ</t>
    </rPh>
    <rPh sb="19" eb="21">
      <t>イジョウ</t>
    </rPh>
    <rPh sb="24" eb="26">
      <t>イカ</t>
    </rPh>
    <phoneticPr fontId="3"/>
  </si>
  <si>
    <t>加熱能力486.4kW
÷消費電力142.1kW
（温水入口/出口＝55/65℃
　熱源水入口/出口＝30/20℃）</t>
    <rPh sb="0" eb="2">
      <t>カネツ</t>
    </rPh>
    <rPh sb="2" eb="4">
      <t>ノウリョク</t>
    </rPh>
    <rPh sb="13" eb="15">
      <t>ショウヒ</t>
    </rPh>
    <rPh sb="15" eb="17">
      <t>デンリョク</t>
    </rPh>
    <phoneticPr fontId="3"/>
  </si>
  <si>
    <t>【加熱能力】
540kW超</t>
    <rPh sb="1" eb="3">
      <t>カネツ</t>
    </rPh>
    <rPh sb="3" eb="5">
      <t>ノウリョク</t>
    </rPh>
    <rPh sb="12" eb="13">
      <t>チョウ</t>
    </rPh>
    <phoneticPr fontId="3"/>
  </si>
  <si>
    <t>65℃・ 40℃以下・ 30℃・ 10℃</t>
    <rPh sb="8" eb="10">
      <t>イカ</t>
    </rPh>
    <phoneticPr fontId="3"/>
  </si>
  <si>
    <t>加熱能力562.8kW
÷消費電力137.3kW
（温水入口/出口＝55/65℃
　熱源水入口/出口＝40/30℃）</t>
    <rPh sb="0" eb="2">
      <t>カネツ</t>
    </rPh>
    <rPh sb="2" eb="4">
      <t>ノウリョク</t>
    </rPh>
    <rPh sb="13" eb="15">
      <t>ショウヒ</t>
    </rPh>
    <rPh sb="15" eb="17">
      <t>デンリョク</t>
    </rPh>
    <phoneticPr fontId="3"/>
  </si>
  <si>
    <t>75℃・ 20℃以下・ 15℃以上17℃以下・ 5℃</t>
    <rPh sb="8" eb="10">
      <t>イカ</t>
    </rPh>
    <rPh sb="15" eb="17">
      <t>イジョウ</t>
    </rPh>
    <rPh sb="20" eb="22">
      <t>イカ</t>
    </rPh>
    <phoneticPr fontId="3"/>
  </si>
  <si>
    <t>加熱能力400.9kW
÷消費電力145.7kW
（温水入口/出口＝70/75℃
　熱源水入口/出口＝20/15℃）</t>
    <rPh sb="0" eb="2">
      <t>カネツ</t>
    </rPh>
    <rPh sb="2" eb="4">
      <t>ノウリョク</t>
    </rPh>
    <rPh sb="13" eb="15">
      <t>ショウヒ</t>
    </rPh>
    <rPh sb="15" eb="17">
      <t>デンリョク</t>
    </rPh>
    <phoneticPr fontId="3"/>
  </si>
  <si>
    <t>75℃・ 30℃・ 25℃以上27℃以下・ 5℃</t>
    <rPh sb="13" eb="15">
      <t>イジョウ</t>
    </rPh>
    <rPh sb="18" eb="20">
      <t>イカ</t>
    </rPh>
    <phoneticPr fontId="3"/>
  </si>
  <si>
    <t>加熱能力399.1kW
÷消費電力120.1kW
（温水入口/出口＝70/75℃
　熱源水入口/出口＝30/25℃）</t>
    <rPh sb="0" eb="2">
      <t>カネツ</t>
    </rPh>
    <rPh sb="2" eb="4">
      <t>ノウリョク</t>
    </rPh>
    <rPh sb="13" eb="15">
      <t>ショウヒ</t>
    </rPh>
    <rPh sb="15" eb="17">
      <t>デンリョク</t>
    </rPh>
    <phoneticPr fontId="3"/>
  </si>
  <si>
    <t>75℃・ 40℃・ 35℃・ 5℃</t>
    <phoneticPr fontId="3"/>
  </si>
  <si>
    <t>加熱能力399.9kW
÷消費電力98.1kW
（温水入口/出口＝70/75℃
　熱源水入口/出口＝40/35℃）</t>
    <rPh sb="0" eb="2">
      <t>カネツ</t>
    </rPh>
    <rPh sb="2" eb="4">
      <t>ノウリョク</t>
    </rPh>
    <rPh sb="13" eb="15">
      <t>ショウヒ</t>
    </rPh>
    <rPh sb="15" eb="17">
      <t>デンリョク</t>
    </rPh>
    <phoneticPr fontId="3"/>
  </si>
  <si>
    <t>75℃・ 35℃以上40℃以下・ 30℃・ 10℃</t>
    <rPh sb="8" eb="10">
      <t>イジョウ</t>
    </rPh>
    <rPh sb="13" eb="15">
      <t>イカ</t>
    </rPh>
    <phoneticPr fontId="3"/>
  </si>
  <si>
    <t>加熱能力538.1kW
÷消費電力150.1kW
（温水入口/出口＝65/75℃
　熱源水入口/出口＝40/30℃）</t>
    <rPh sb="0" eb="2">
      <t>カネツ</t>
    </rPh>
    <rPh sb="2" eb="4">
      <t>ノウリョク</t>
    </rPh>
    <rPh sb="13" eb="15">
      <t>ショウヒ</t>
    </rPh>
    <rPh sb="15" eb="17">
      <t>デンリョク</t>
    </rPh>
    <phoneticPr fontId="3"/>
  </si>
  <si>
    <t>【加熱能力】
350kW超540kW以下</t>
    <rPh sb="1" eb="3">
      <t>カネツ</t>
    </rPh>
    <rPh sb="3" eb="5">
      <t>ノウリョク</t>
    </rPh>
    <rPh sb="12" eb="13">
      <t>チョウ</t>
    </rPh>
    <rPh sb="18" eb="20">
      <t>イカ</t>
    </rPh>
    <phoneticPr fontId="3"/>
  </si>
  <si>
    <t>90℃・ 30℃・ 25℃・ 5℃</t>
    <phoneticPr fontId="3"/>
  </si>
  <si>
    <t>対応不可</t>
    <rPh sb="0" eb="2">
      <t>タイオウ</t>
    </rPh>
    <rPh sb="2" eb="4">
      <t>フカ</t>
    </rPh>
    <phoneticPr fontId="3"/>
  </si>
  <si>
    <t>90℃・ 40℃以上35℃以下・ 30℃・ 5℃</t>
    <rPh sb="8" eb="10">
      <t>イジョウ</t>
    </rPh>
    <rPh sb="13" eb="15">
      <t>イカ</t>
    </rPh>
    <phoneticPr fontId="3"/>
  </si>
  <si>
    <t>加熱能力399.1kW
÷消費電力144.9kW
（温水入口/出口＝85/90℃
　熱源水入口/出口＝35/30℃）</t>
    <rPh sb="0" eb="2">
      <t>カネツ</t>
    </rPh>
    <rPh sb="2" eb="4">
      <t>ノウリョク</t>
    </rPh>
    <rPh sb="13" eb="15">
      <t>ショウヒ</t>
    </rPh>
    <rPh sb="15" eb="17">
      <t>デンリョク</t>
    </rPh>
    <phoneticPr fontId="3"/>
  </si>
  <si>
    <t>90℃・ 40℃・ 35℃・ 5℃</t>
    <phoneticPr fontId="3"/>
  </si>
  <si>
    <t>加熱能力399.0kW
÷消費電力133.4kW
（温水入口/出口＝85/90℃
　熱源水入口/出口＝40/35℃）</t>
    <rPh sb="0" eb="2">
      <t>カネツ</t>
    </rPh>
    <rPh sb="2" eb="4">
      <t>ノウリョク</t>
    </rPh>
    <rPh sb="13" eb="15">
      <t>ショウヒ</t>
    </rPh>
    <rPh sb="15" eb="17">
      <t>デンリョク</t>
    </rPh>
    <phoneticPr fontId="3"/>
  </si>
  <si>
    <t>90℃・ 17℃・ 7℃・ 10℃</t>
    <phoneticPr fontId="3"/>
  </si>
  <si>
    <t>65℃・ 17℃・ 7℃・ 10℃</t>
    <phoneticPr fontId="3"/>
  </si>
  <si>
    <t>*3.2</t>
    <phoneticPr fontId="3"/>
  </si>
  <si>
    <t>加熱能力360.2kW
÷消費電力128.5kW
（温水入口/出口＝55/65℃
　熱源水入口/出口＝17/7℃）</t>
    <rPh sb="0" eb="2">
      <t>カネツ</t>
    </rPh>
    <rPh sb="2" eb="4">
      <t>ノウリョク</t>
    </rPh>
    <rPh sb="13" eb="15">
      <t>ショウヒ</t>
    </rPh>
    <rPh sb="15" eb="17">
      <t>デンリョク</t>
    </rPh>
    <phoneticPr fontId="3"/>
  </si>
  <si>
    <t>A-16-001</t>
    <phoneticPr fontId="3"/>
  </si>
  <si>
    <t>窓ガラス</t>
    <rPh sb="0" eb="1">
      <t>マド</t>
    </rPh>
    <phoneticPr fontId="3"/>
  </si>
  <si>
    <t>Low-E複層ガラス（LE3+A12+FL3)
新築用</t>
    <rPh sb="5" eb="7">
      <t>フクソウ</t>
    </rPh>
    <rPh sb="24" eb="26">
      <t>シンチク</t>
    </rPh>
    <rPh sb="26" eb="27">
      <t>ヨウ</t>
    </rPh>
    <phoneticPr fontId="3"/>
  </si>
  <si>
    <t>熱貫流率</t>
    <rPh sb="0" eb="1">
      <t>ネツ</t>
    </rPh>
    <rPh sb="1" eb="3">
      <t>カンリュウ</t>
    </rPh>
    <rPh sb="3" eb="4">
      <t>リツ</t>
    </rPh>
    <phoneticPr fontId="3"/>
  </si>
  <si>
    <t>日本板硝子株式会社</t>
    <rPh sb="0" eb="2">
      <t>ニホン</t>
    </rPh>
    <rPh sb="2" eb="3">
      <t>イタ</t>
    </rPh>
    <rPh sb="3" eb="5">
      <t>ガラス</t>
    </rPh>
    <rPh sb="5" eb="7">
      <t>カブシキ</t>
    </rPh>
    <rPh sb="7" eb="9">
      <t>カイシャ</t>
    </rPh>
    <phoneticPr fontId="3"/>
  </si>
  <si>
    <t>ペアマルチ
レイボーグ</t>
    <phoneticPr fontId="3"/>
  </si>
  <si>
    <t>グリーン</t>
    <phoneticPr fontId="3"/>
  </si>
  <si>
    <t>JIS R 3107：1998及び
JIS R 3209:1998に準拠</t>
    <rPh sb="15" eb="16">
      <t>オヨ</t>
    </rPh>
    <rPh sb="34" eb="36">
      <t>ジュンキョ</t>
    </rPh>
    <phoneticPr fontId="3"/>
  </si>
  <si>
    <t>日本板硝子お客様ダイヤル</t>
    <rPh sb="0" eb="2">
      <t>ニホン</t>
    </rPh>
    <rPh sb="2" eb="3">
      <t>イタ</t>
    </rPh>
    <rPh sb="3" eb="5">
      <t>ガラス</t>
    </rPh>
    <rPh sb="6" eb="8">
      <t>キャクサマ</t>
    </rPh>
    <phoneticPr fontId="3"/>
  </si>
  <si>
    <t>0120-498-023</t>
    <phoneticPr fontId="3"/>
  </si>
  <si>
    <t>flatglass-bpj@mail.nsg.co.jp</t>
    <phoneticPr fontId="3"/>
  </si>
  <si>
    <t>ペアマルチレイボーグは、室外側ガラスをLow-E膜でコーティングした日射遮蔽型のLow－E複層ガラスです。日射エネルギーを反射し、夏の冷房効果を高めるとともに、冬は高断熱性能を発揮し、室内の暖かさを室外に逃がしにくくするので暖房効率の向上にも役立ちます。</t>
    <rPh sb="12" eb="14">
      <t>シツガイ</t>
    </rPh>
    <rPh sb="14" eb="15">
      <t>ガワ</t>
    </rPh>
    <rPh sb="24" eb="25">
      <t>マク</t>
    </rPh>
    <rPh sb="34" eb="36">
      <t>ニッシャ</t>
    </rPh>
    <rPh sb="36" eb="38">
      <t>シャヘイ</t>
    </rPh>
    <rPh sb="38" eb="39">
      <t>ガタ</t>
    </rPh>
    <rPh sb="45" eb="47">
      <t>フクソウ</t>
    </rPh>
    <rPh sb="53" eb="55">
      <t>ニッシャ</t>
    </rPh>
    <rPh sb="61" eb="63">
      <t>ハンシャ</t>
    </rPh>
    <rPh sb="65" eb="66">
      <t>ナツ</t>
    </rPh>
    <rPh sb="67" eb="69">
      <t>レイボウ</t>
    </rPh>
    <rPh sb="69" eb="71">
      <t>コウカ</t>
    </rPh>
    <rPh sb="72" eb="73">
      <t>タカ</t>
    </rPh>
    <rPh sb="80" eb="81">
      <t>フユ</t>
    </rPh>
    <rPh sb="82" eb="85">
      <t>コウダンネツ</t>
    </rPh>
    <rPh sb="85" eb="87">
      <t>セイノウ</t>
    </rPh>
    <rPh sb="88" eb="90">
      <t>ハッキ</t>
    </rPh>
    <rPh sb="92" eb="94">
      <t>シツナイ</t>
    </rPh>
    <rPh sb="95" eb="96">
      <t>アタタ</t>
    </rPh>
    <rPh sb="99" eb="101">
      <t>シツガイ</t>
    </rPh>
    <rPh sb="102" eb="103">
      <t>ニ</t>
    </rPh>
    <rPh sb="112" eb="114">
      <t>ダンボウ</t>
    </rPh>
    <rPh sb="114" eb="116">
      <t>コウリツ</t>
    </rPh>
    <rPh sb="117" eb="119">
      <t>コウジョウ</t>
    </rPh>
    <rPh sb="121" eb="123">
      <t>ヤクダ</t>
    </rPh>
    <phoneticPr fontId="3"/>
  </si>
  <si>
    <t>A-16-001</t>
    <phoneticPr fontId="3"/>
  </si>
  <si>
    <t>ペアマルチ
レイボーグ</t>
    <phoneticPr fontId="3"/>
  </si>
  <si>
    <t>クリア</t>
    <phoneticPr fontId="3"/>
  </si>
  <si>
    <t>0120-498-023</t>
  </si>
  <si>
    <t>flatglass-bpj@mail.nsg.co.jp</t>
    <phoneticPr fontId="3"/>
  </si>
  <si>
    <t>ペアマルチE4</t>
    <phoneticPr fontId="3"/>
  </si>
  <si>
    <t>日本板硝子
お客様ダイヤル</t>
    <rPh sb="0" eb="2">
      <t>ニホン</t>
    </rPh>
    <rPh sb="2" eb="3">
      <t>イタ</t>
    </rPh>
    <rPh sb="3" eb="5">
      <t>ガラス</t>
    </rPh>
    <rPh sb="7" eb="9">
      <t>キャクサマ</t>
    </rPh>
    <phoneticPr fontId="3"/>
  </si>
  <si>
    <t>ペアマルチE4は、室内外のガラスにLow-Eガラスを用いた国内初の高断熱ダブルLow-E複層ガラスです。室内ガラスにもLow-Eガラスを使用することにより窓ガラスが冷やされ室内の熱を奪う冷輻射を抑え、従来のLow-E複層ガラスと比較しても約10％断熱性能の向上させた新しいタイプの薄型断熱ガラスです。</t>
    <rPh sb="9" eb="11">
      <t>シツナイ</t>
    </rPh>
    <rPh sb="11" eb="12">
      <t>ガイ</t>
    </rPh>
    <rPh sb="26" eb="27">
      <t>モチ</t>
    </rPh>
    <rPh sb="29" eb="31">
      <t>コクナイ</t>
    </rPh>
    <rPh sb="31" eb="32">
      <t>ハツ</t>
    </rPh>
    <rPh sb="33" eb="36">
      <t>コウダンネツ</t>
    </rPh>
    <rPh sb="44" eb="46">
      <t>フクソウ</t>
    </rPh>
    <rPh sb="52" eb="54">
      <t>シツナイ</t>
    </rPh>
    <rPh sb="68" eb="70">
      <t>シヨウ</t>
    </rPh>
    <rPh sb="77" eb="78">
      <t>マド</t>
    </rPh>
    <rPh sb="82" eb="83">
      <t>ヒ</t>
    </rPh>
    <rPh sb="86" eb="88">
      <t>シツナイ</t>
    </rPh>
    <rPh sb="89" eb="90">
      <t>ネツ</t>
    </rPh>
    <rPh sb="91" eb="92">
      <t>ウバ</t>
    </rPh>
    <rPh sb="93" eb="94">
      <t>レイ</t>
    </rPh>
    <rPh sb="94" eb="96">
      <t>フクシャ</t>
    </rPh>
    <rPh sb="97" eb="98">
      <t>オサ</t>
    </rPh>
    <rPh sb="100" eb="102">
      <t>ジュウライ</t>
    </rPh>
    <rPh sb="108" eb="110">
      <t>フクソウ</t>
    </rPh>
    <rPh sb="114" eb="116">
      <t>ヒカク</t>
    </rPh>
    <rPh sb="119" eb="120">
      <t>ヤク</t>
    </rPh>
    <rPh sb="123" eb="125">
      <t>ダンネツ</t>
    </rPh>
    <rPh sb="125" eb="127">
      <t>セイノウ</t>
    </rPh>
    <rPh sb="128" eb="130">
      <t>コウジョウ</t>
    </rPh>
    <rPh sb="133" eb="134">
      <t>アタラ</t>
    </rPh>
    <rPh sb="140" eb="142">
      <t>ウスガタ</t>
    </rPh>
    <rPh sb="142" eb="144">
      <t>ダンネツ</t>
    </rPh>
    <phoneticPr fontId="3"/>
  </si>
  <si>
    <t>真空Low-E複層ガラス
（LE3+Ar9+FL3+V0.2+LE3）
新築用</t>
    <rPh sb="0" eb="2">
      <t>シンクウ</t>
    </rPh>
    <rPh sb="7" eb="9">
      <t>フクソウ</t>
    </rPh>
    <rPh sb="36" eb="38">
      <t>シンチク</t>
    </rPh>
    <rPh sb="38" eb="39">
      <t>ヨウ</t>
    </rPh>
    <phoneticPr fontId="3"/>
  </si>
  <si>
    <t>スペーシア21</t>
    <phoneticPr fontId="3"/>
  </si>
  <si>
    <t>遮熱クリア</t>
    <rPh sb="0" eb="1">
      <t>シャ</t>
    </rPh>
    <rPh sb="1" eb="2">
      <t>ネツ</t>
    </rPh>
    <phoneticPr fontId="3"/>
  </si>
  <si>
    <t>JIS R 3107：1998及び
JIS R 3209:1998に準拠
※</t>
    <rPh sb="15" eb="16">
      <t>オヨ</t>
    </rPh>
    <rPh sb="34" eb="36">
      <t>ジュンキョ</t>
    </rPh>
    <phoneticPr fontId="3"/>
  </si>
  <si>
    <t>スペーシア21遮熱クリアは、薄型で高断熱性能を実現した複層真空ガラスです。その構造は、当社独自の真空ガラス「スペーシアクール」とＬｏｗ－Ｅガラスの間に熱伝導性が低いアルゴンガスを封入したハイブリッド構造で、ガラスの総厚がわずか15.2mmで、熱貫流率として0.74Ｗ/㎡･Ｋを達成。その断熱性は、一般的な複層ガラスの約4倍、50mm厚のガラスウールに匹敵します。</t>
    <rPh sb="7" eb="8">
      <t>シャ</t>
    </rPh>
    <rPh sb="8" eb="9">
      <t>ネツ</t>
    </rPh>
    <phoneticPr fontId="3"/>
  </si>
  <si>
    <t>真空ガラス（LE3+V0.2+FL3）
リフォーム用</t>
    <rPh sb="0" eb="2">
      <t>シンクウ</t>
    </rPh>
    <rPh sb="25" eb="26">
      <t>ヨウ</t>
    </rPh>
    <phoneticPr fontId="3"/>
  </si>
  <si>
    <t>1,0</t>
    <phoneticPr fontId="3"/>
  </si>
  <si>
    <t>スペーシアクール</t>
    <phoneticPr fontId="3"/>
  </si>
  <si>
    <t>真空ガラス「スペーシアクール」は、2枚のガラスの間に0.2ｍｍの真空層を設け、真空層とLow-Eガラスの効果により、フロート板ガラスの約6倍、一般複層ガラスの約3倍の断熱性能を誇る世界初の真空窓ガラスです。窓ガラスを通して入ってくる日射熱も反射するため、夏は涼しく、冬は暖かい居住空間を実現し、省エネにも貢献します。</t>
    <rPh sb="0" eb="2">
      <t>シンクウ</t>
    </rPh>
    <rPh sb="36" eb="37">
      <t>モウ</t>
    </rPh>
    <rPh sb="39" eb="41">
      <t>シンクウ</t>
    </rPh>
    <rPh sb="41" eb="42">
      <t>ソウ</t>
    </rPh>
    <rPh sb="52" eb="54">
      <t>コウカ</t>
    </rPh>
    <rPh sb="62" eb="63">
      <t>イタ</t>
    </rPh>
    <rPh sb="67" eb="68">
      <t>ヤク</t>
    </rPh>
    <rPh sb="69" eb="70">
      <t>バイ</t>
    </rPh>
    <rPh sb="71" eb="73">
      <t>イッパン</t>
    </rPh>
    <rPh sb="73" eb="75">
      <t>フクソウ</t>
    </rPh>
    <rPh sb="79" eb="80">
      <t>ヤク</t>
    </rPh>
    <rPh sb="81" eb="82">
      <t>バイ</t>
    </rPh>
    <rPh sb="83" eb="85">
      <t>ダンネツ</t>
    </rPh>
    <rPh sb="85" eb="87">
      <t>セイノウ</t>
    </rPh>
    <rPh sb="88" eb="89">
      <t>ホコ</t>
    </rPh>
    <rPh sb="90" eb="93">
      <t>セカイハツ</t>
    </rPh>
    <rPh sb="94" eb="96">
      <t>シンクウ</t>
    </rPh>
    <rPh sb="96" eb="97">
      <t>マド</t>
    </rPh>
    <rPh sb="103" eb="104">
      <t>マド</t>
    </rPh>
    <rPh sb="108" eb="109">
      <t>トオ</t>
    </rPh>
    <rPh sb="111" eb="112">
      <t>ハイ</t>
    </rPh>
    <rPh sb="116" eb="118">
      <t>ニッシャ</t>
    </rPh>
    <rPh sb="118" eb="119">
      <t>ネツ</t>
    </rPh>
    <rPh sb="120" eb="122">
      <t>ハンシャ</t>
    </rPh>
    <rPh sb="127" eb="128">
      <t>ナツ</t>
    </rPh>
    <rPh sb="129" eb="130">
      <t>スズ</t>
    </rPh>
    <rPh sb="133" eb="134">
      <t>フユ</t>
    </rPh>
    <rPh sb="135" eb="136">
      <t>アタタ</t>
    </rPh>
    <rPh sb="138" eb="140">
      <t>キョジュウ</t>
    </rPh>
    <rPh sb="140" eb="142">
      <t>クウカン</t>
    </rPh>
    <rPh sb="143" eb="145">
      <t>ジツゲン</t>
    </rPh>
    <rPh sb="147" eb="148">
      <t>ショウ</t>
    </rPh>
    <rPh sb="152" eb="154">
      <t>コウケン</t>
    </rPh>
    <phoneticPr fontId="3"/>
  </si>
  <si>
    <t>D-15-001</t>
    <phoneticPr fontId="3"/>
  </si>
  <si>
    <t>窓ガラス（家庭用）</t>
    <rPh sb="0" eb="1">
      <t>マド</t>
    </rPh>
    <rPh sb="5" eb="8">
      <t>カテイヨウ</t>
    </rPh>
    <phoneticPr fontId="3"/>
  </si>
  <si>
    <t>25HP超</t>
    <rPh sb="4" eb="5">
      <t>チョウ</t>
    </rPh>
    <phoneticPr fontId="3"/>
  </si>
  <si>
    <t>発電機付</t>
    <rPh sb="0" eb="2">
      <t>ハツデン</t>
    </rPh>
    <rPh sb="2" eb="3">
      <t>キ</t>
    </rPh>
    <rPh sb="3" eb="4">
      <t>ツ</t>
    </rPh>
    <phoneticPr fontId="3"/>
  </si>
  <si>
    <t>期間成績係数（APFp）</t>
    <rPh sb="0" eb="2">
      <t>キカン</t>
    </rPh>
    <rPh sb="2" eb="4">
      <t>セイセキ</t>
    </rPh>
    <rPh sb="4" eb="6">
      <t>ケイスウ</t>
    </rPh>
    <phoneticPr fontId="3"/>
  </si>
  <si>
    <t>ガスヒートポンプエアコンエグゼアⅡシリーズ</t>
    <phoneticPr fontId="3"/>
  </si>
  <si>
    <t>GXHDP850CN</t>
    <phoneticPr fontId="3"/>
  </si>
  <si>
    <t>空調営業本部HVAC営業部エネルギー営業</t>
    <rPh sb="0" eb="2">
      <t>クウチョウ</t>
    </rPh>
    <rPh sb="2" eb="4">
      <t>エイギョウ</t>
    </rPh>
    <rPh sb="4" eb="6">
      <t>ホンブ</t>
    </rPh>
    <rPh sb="10" eb="12">
      <t>エイギョウ</t>
    </rPh>
    <rPh sb="12" eb="13">
      <t>ブ</t>
    </rPh>
    <rPh sb="18" eb="20">
      <t>エイギョウ</t>
    </rPh>
    <phoneticPr fontId="3"/>
  </si>
  <si>
    <t>06-6373-4326</t>
    <phoneticPr fontId="3"/>
  </si>
  <si>
    <t>ガスエンジンを利用して圧縮機を駆動し、ヒートポンプ運転によって冷暖房を行う空調システムで、本製品は熱交換器、ファン周辺部、冷媒流路等の見直しにより、低負荷運転領域の効率を高めて、省エネ性能を更に向上させ、環境負荷の低減を実現している。</t>
    <rPh sb="7" eb="9">
      <t>リヨウ</t>
    </rPh>
    <rPh sb="11" eb="14">
      <t>アッシュクキ</t>
    </rPh>
    <rPh sb="15" eb="17">
      <t>クドウ</t>
    </rPh>
    <rPh sb="25" eb="27">
      <t>ウンテン</t>
    </rPh>
    <rPh sb="31" eb="34">
      <t>レイダンボウ</t>
    </rPh>
    <rPh sb="35" eb="36">
      <t>オコナ</t>
    </rPh>
    <rPh sb="37" eb="39">
      <t>クウチョウ</t>
    </rPh>
    <rPh sb="45" eb="46">
      <t>ホン</t>
    </rPh>
    <rPh sb="46" eb="48">
      <t>セイヒン</t>
    </rPh>
    <rPh sb="49" eb="50">
      <t>ネツ</t>
    </rPh>
    <rPh sb="50" eb="53">
      <t>コウカンキ</t>
    </rPh>
    <rPh sb="57" eb="59">
      <t>シュウヘン</t>
    </rPh>
    <rPh sb="59" eb="60">
      <t>ブ</t>
    </rPh>
    <rPh sb="61" eb="63">
      <t>レイバイ</t>
    </rPh>
    <phoneticPr fontId="3"/>
  </si>
  <si>
    <t>ガスヒートポンプエアコンエグゼアⅡシリーズ</t>
    <phoneticPr fontId="3"/>
  </si>
  <si>
    <t>GXHDP850CNE</t>
    <phoneticPr fontId="3"/>
  </si>
  <si>
    <t>JISB8627:2015</t>
    <phoneticPr fontId="3"/>
  </si>
  <si>
    <t>06-6373-4326</t>
    <phoneticPr fontId="3"/>
  </si>
  <si>
    <t>ガスヒートポンプ</t>
    <phoneticPr fontId="3"/>
  </si>
  <si>
    <t>GXMDP850CN</t>
    <phoneticPr fontId="3"/>
  </si>
  <si>
    <t>A-01-001</t>
    <phoneticPr fontId="3"/>
  </si>
  <si>
    <t>ガスヒートポンプエアコンエグゼアⅡシリーズ</t>
    <phoneticPr fontId="3"/>
  </si>
  <si>
    <t>GXMDP850CNE</t>
    <phoneticPr fontId="3"/>
  </si>
  <si>
    <t>GXMAP850CP</t>
    <phoneticPr fontId="3"/>
  </si>
  <si>
    <t>GXMAP850CPE</t>
    <phoneticPr fontId="3"/>
  </si>
  <si>
    <t>GXHBP850CN</t>
    <phoneticPr fontId="3"/>
  </si>
  <si>
    <t>GXHBP850CNE</t>
    <phoneticPr fontId="3"/>
  </si>
  <si>
    <t>ガスヒートポンプエアコンエグゼアⅡシリーズ</t>
    <phoneticPr fontId="3"/>
  </si>
  <si>
    <t>GXMBP850CN</t>
    <phoneticPr fontId="3"/>
  </si>
  <si>
    <t>GXMBP850CNE</t>
    <phoneticPr fontId="3"/>
  </si>
  <si>
    <t>06-6373-4326</t>
    <phoneticPr fontId="3"/>
  </si>
  <si>
    <t>GXMTP850CP</t>
    <phoneticPr fontId="3"/>
  </si>
  <si>
    <t>GXMTP850CPE</t>
    <phoneticPr fontId="3"/>
  </si>
  <si>
    <t>GXYKP560CN</t>
    <phoneticPr fontId="3"/>
  </si>
  <si>
    <t>GXYKP560CNE</t>
    <phoneticPr fontId="3"/>
  </si>
  <si>
    <t>GXUKP560CP</t>
    <phoneticPr fontId="3"/>
  </si>
  <si>
    <t>GXUKP560CPE</t>
    <phoneticPr fontId="3"/>
  </si>
  <si>
    <t>GXYKP710CN</t>
    <phoneticPr fontId="3"/>
  </si>
  <si>
    <t>GXYKP710CNE</t>
    <phoneticPr fontId="3"/>
  </si>
  <si>
    <t>GXUKP710CP</t>
    <phoneticPr fontId="3"/>
  </si>
  <si>
    <t>GXUKP710CPE</t>
    <phoneticPr fontId="3"/>
  </si>
  <si>
    <t>GXYKP850CN</t>
    <phoneticPr fontId="3"/>
  </si>
  <si>
    <t>GXYKP850CNE</t>
    <phoneticPr fontId="3"/>
  </si>
  <si>
    <t>GXUKP850CP</t>
    <phoneticPr fontId="3"/>
  </si>
  <si>
    <t>GXUKP850CPE</t>
    <phoneticPr fontId="3"/>
  </si>
  <si>
    <t>東芝キヤリア株式会社</t>
    <rPh sb="0" eb="2">
      <t>トウシバ</t>
    </rPh>
    <rPh sb="6" eb="10">
      <t>カブシキガイシャ</t>
    </rPh>
    <phoneticPr fontId="3"/>
  </si>
  <si>
    <t>業務用ヒートポンプ給湯機「業務用エコキュート」</t>
    <rPh sb="0" eb="3">
      <t>ギョウムヨウ</t>
    </rPh>
    <rPh sb="9" eb="11">
      <t>キュウトウ</t>
    </rPh>
    <rPh sb="11" eb="12">
      <t>キ</t>
    </rPh>
    <rPh sb="13" eb="16">
      <t>ギョウムヨウ</t>
    </rPh>
    <phoneticPr fontId="3"/>
  </si>
  <si>
    <t>HWS-GH371C</t>
    <phoneticPr fontId="3"/>
  </si>
  <si>
    <t>JRA4060:2014</t>
    <phoneticPr fontId="3"/>
  </si>
  <si>
    <t>東芝キヤリア（株）</t>
    <rPh sb="0" eb="2">
      <t>トウシバ</t>
    </rPh>
    <rPh sb="7" eb="8">
      <t>カブ</t>
    </rPh>
    <phoneticPr fontId="3"/>
  </si>
  <si>
    <t>東芝給湯機ご相談センター</t>
    <rPh sb="0" eb="2">
      <t>トウシバ</t>
    </rPh>
    <rPh sb="2" eb="4">
      <t>キュウトウ</t>
    </rPh>
    <rPh sb="4" eb="5">
      <t>キ</t>
    </rPh>
    <rPh sb="6" eb="8">
      <t>ソウダン</t>
    </rPh>
    <phoneticPr fontId="3"/>
  </si>
  <si>
    <t>0120‐1048‐19</t>
    <phoneticPr fontId="3"/>
  </si>
  <si>
    <t>☆給湯ランニングコスト削減の幅広いニーズにお応えします。東芝の業務用エコキュート☆</t>
    <rPh sb="1" eb="3">
      <t>キュウトウ</t>
    </rPh>
    <rPh sb="11" eb="13">
      <t>サクゲン</t>
    </rPh>
    <rPh sb="14" eb="16">
      <t>ハバヒロ</t>
    </rPh>
    <rPh sb="22" eb="23">
      <t>コタ</t>
    </rPh>
    <rPh sb="28" eb="30">
      <t>トウシバ</t>
    </rPh>
    <rPh sb="31" eb="34">
      <t>ギョウムヨウ</t>
    </rPh>
    <phoneticPr fontId="3"/>
  </si>
  <si>
    <t>HWS-GH461C</t>
    <phoneticPr fontId="3"/>
  </si>
  <si>
    <t>寒冷地年間標準貯湯加熱エネルギー消費効率</t>
    <rPh sb="0" eb="3">
      <t>カンレイチ</t>
    </rPh>
    <rPh sb="3" eb="5">
      <t>ネンカン</t>
    </rPh>
    <rPh sb="5" eb="7">
      <t>ヒョウジュン</t>
    </rPh>
    <rPh sb="7" eb="9">
      <t>チョトウ</t>
    </rPh>
    <rPh sb="9" eb="11">
      <t>カネツ</t>
    </rPh>
    <rPh sb="16" eb="18">
      <t>ショウヒ</t>
    </rPh>
    <rPh sb="18" eb="20">
      <t>コウリツ</t>
    </rPh>
    <phoneticPr fontId="3"/>
  </si>
  <si>
    <t>HWS-GH371CN</t>
    <phoneticPr fontId="3"/>
  </si>
  <si>
    <t>HWS-GH461CN</t>
    <phoneticPr fontId="3"/>
  </si>
  <si>
    <t>パッケージエアコン（店舗オフィス用）</t>
    <rPh sb="10" eb="12">
      <t>テンポ</t>
    </rPh>
    <rPh sb="16" eb="17">
      <t>ヨウ</t>
    </rPh>
    <phoneticPr fontId="3"/>
  </si>
  <si>
    <t>6.3kW超　11.2kW以下</t>
    <rPh sb="5" eb="6">
      <t>チョウ</t>
    </rPh>
    <rPh sb="13" eb="15">
      <t>イカ</t>
    </rPh>
    <phoneticPr fontId="3"/>
  </si>
  <si>
    <t>通年エネルギー消費効率（APF)</t>
    <rPh sb="0" eb="2">
      <t>ツウネン</t>
    </rPh>
    <rPh sb="7" eb="9">
      <t>ショウヒ</t>
    </rPh>
    <rPh sb="9" eb="11">
      <t>コウリツ</t>
    </rPh>
    <phoneticPr fontId="3"/>
  </si>
  <si>
    <t>東芝店舗・オフィス用カスタムエアコン「ウルトラパワーエコ」</t>
    <rPh sb="0" eb="2">
      <t>トウシバ</t>
    </rPh>
    <rPh sb="2" eb="4">
      <t>テンポ</t>
    </rPh>
    <rPh sb="9" eb="10">
      <t>ヨウ</t>
    </rPh>
    <phoneticPr fontId="3"/>
  </si>
  <si>
    <t>RUXA08011JM</t>
    <phoneticPr fontId="3"/>
  </si>
  <si>
    <t>東芝エアコン換気ご相談センター</t>
    <rPh sb="0" eb="2">
      <t>トウシバ</t>
    </rPh>
    <rPh sb="6" eb="8">
      <t>カンキ</t>
    </rPh>
    <rPh sb="9" eb="11">
      <t>ソウダン</t>
    </rPh>
    <phoneticPr fontId="3"/>
  </si>
  <si>
    <t>0120‐1048‐00</t>
    <phoneticPr fontId="3"/>
  </si>
  <si>
    <t>☆省エネトップクラスの高効率　店舗オフィス用パッケージ、ウルトラパワーエコ！シリーズ全機種3年保証付き☆</t>
    <rPh sb="1" eb="2">
      <t>ショウ</t>
    </rPh>
    <rPh sb="11" eb="14">
      <t>コウコウリツ</t>
    </rPh>
    <rPh sb="15" eb="17">
      <t>テンポ</t>
    </rPh>
    <rPh sb="21" eb="22">
      <t>ヨウ</t>
    </rPh>
    <rPh sb="42" eb="45">
      <t>ゼンキシュ</t>
    </rPh>
    <rPh sb="46" eb="47">
      <t>ネン</t>
    </rPh>
    <rPh sb="47" eb="49">
      <t>ホショウ</t>
    </rPh>
    <rPh sb="49" eb="50">
      <t>ツ</t>
    </rPh>
    <phoneticPr fontId="3"/>
  </si>
  <si>
    <t>RUXA08011JMZ</t>
    <phoneticPr fontId="3"/>
  </si>
  <si>
    <t>0120‐1048‐00</t>
    <phoneticPr fontId="3"/>
  </si>
  <si>
    <t>RUXA08011JMZG</t>
    <phoneticPr fontId="3"/>
  </si>
  <si>
    <t>A-01-002</t>
    <phoneticPr fontId="3"/>
  </si>
  <si>
    <t>RUXA08011JX</t>
    <phoneticPr fontId="3"/>
  </si>
  <si>
    <t>RUXA08011JXZ</t>
    <phoneticPr fontId="3"/>
  </si>
  <si>
    <t>RUXA08011JXZG</t>
    <phoneticPr fontId="3"/>
  </si>
  <si>
    <t>RUXA08011M</t>
    <phoneticPr fontId="3"/>
  </si>
  <si>
    <t>RUXA08011MZ</t>
    <phoneticPr fontId="3"/>
  </si>
  <si>
    <t>RUXA08011MZG</t>
    <phoneticPr fontId="3"/>
  </si>
  <si>
    <t>RUXA08011X</t>
    <phoneticPr fontId="3"/>
  </si>
  <si>
    <t>RUXA08011XZ</t>
    <phoneticPr fontId="3"/>
  </si>
  <si>
    <t>RUXA08011XZG</t>
    <phoneticPr fontId="3"/>
  </si>
  <si>
    <t>空冷ヒートポンプ式熱源機「ユニバーサルスマートX（エックス）」</t>
    <rPh sb="0" eb="2">
      <t>クウレイ</t>
    </rPh>
    <rPh sb="8" eb="9">
      <t>シキ</t>
    </rPh>
    <rPh sb="9" eb="12">
      <t>ネツゲンキ</t>
    </rPh>
    <phoneticPr fontId="3"/>
  </si>
  <si>
    <t>RUA-SP243H1</t>
    <phoneticPr fontId="3"/>
  </si>
  <si>
    <t>☆実力・実績ともにトップクラス！業界最高レベルの運転効率で更なる省エネ性を実現したヒートポンプチラー☆</t>
    <rPh sb="1" eb="3">
      <t>ジツリョク</t>
    </rPh>
    <rPh sb="4" eb="6">
      <t>ジッセキ</t>
    </rPh>
    <rPh sb="16" eb="18">
      <t>ギョウカイ</t>
    </rPh>
    <rPh sb="18" eb="20">
      <t>サイコウ</t>
    </rPh>
    <rPh sb="24" eb="26">
      <t>ウンテン</t>
    </rPh>
    <rPh sb="26" eb="28">
      <t>コウリツ</t>
    </rPh>
    <rPh sb="29" eb="30">
      <t>サラ</t>
    </rPh>
    <rPh sb="32" eb="33">
      <t>ショウ</t>
    </rPh>
    <rPh sb="35" eb="36">
      <t>セイ</t>
    </rPh>
    <rPh sb="37" eb="39">
      <t>ジツゲン</t>
    </rPh>
    <phoneticPr fontId="3"/>
  </si>
  <si>
    <t>RUA-SP243HV1</t>
    <phoneticPr fontId="3"/>
  </si>
  <si>
    <t>RUA-SP243HL1</t>
    <phoneticPr fontId="3"/>
  </si>
  <si>
    <t>RUA-SP243HLV1</t>
    <phoneticPr fontId="3"/>
  </si>
  <si>
    <t>RUA-SP243HN1</t>
    <phoneticPr fontId="3"/>
  </si>
  <si>
    <t>RUA-SP243HNV1</t>
    <phoneticPr fontId="3"/>
  </si>
  <si>
    <t>RUA-SP243HLN1</t>
    <phoneticPr fontId="3"/>
  </si>
  <si>
    <t>RUA-SP243HLNV1</t>
    <phoneticPr fontId="3"/>
  </si>
  <si>
    <t>RUA-SP333HN1</t>
    <phoneticPr fontId="3"/>
  </si>
  <si>
    <t>RUA-SP333HNV1</t>
  </si>
  <si>
    <t>RUA-SP333HLN1</t>
  </si>
  <si>
    <t>RUA-SP333HLNV1</t>
  </si>
  <si>
    <t>散水式　冷水出入口温度7℃差</t>
    <rPh sb="0" eb="2">
      <t>サンスイ</t>
    </rPh>
    <rPh sb="2" eb="3">
      <t>シキ</t>
    </rPh>
    <rPh sb="4" eb="6">
      <t>レイスイ</t>
    </rPh>
    <rPh sb="6" eb="8">
      <t>デイ</t>
    </rPh>
    <rPh sb="8" eb="9">
      <t>クチ</t>
    </rPh>
    <rPh sb="9" eb="11">
      <t>オンド</t>
    </rPh>
    <rPh sb="13" eb="14">
      <t>サ</t>
    </rPh>
    <phoneticPr fontId="3"/>
  </si>
  <si>
    <t>RUA-SP333HN1</t>
  </si>
  <si>
    <t>RUA-SP2431</t>
    <phoneticPr fontId="3"/>
  </si>
  <si>
    <t>RUA-SP243V1</t>
    <phoneticPr fontId="3"/>
  </si>
  <si>
    <t>RUA-SP243L1</t>
    <phoneticPr fontId="3"/>
  </si>
  <si>
    <t>RUA-SP243LV1</t>
    <phoneticPr fontId="3"/>
  </si>
  <si>
    <t>冷房専用　散水式</t>
    <rPh sb="0" eb="2">
      <t>レイボウ</t>
    </rPh>
    <rPh sb="2" eb="4">
      <t>センヨウ</t>
    </rPh>
    <rPh sb="5" eb="7">
      <t>サンスイ</t>
    </rPh>
    <rPh sb="7" eb="8">
      <t>シキ</t>
    </rPh>
    <phoneticPr fontId="3"/>
  </si>
  <si>
    <t>RUA-SP243N1</t>
    <phoneticPr fontId="3"/>
  </si>
  <si>
    <t>RUA-SP243NV1</t>
    <phoneticPr fontId="3"/>
  </si>
  <si>
    <t>RUA-SP243LN1</t>
    <phoneticPr fontId="3"/>
  </si>
  <si>
    <t>RUA-SP243LNV1</t>
    <phoneticPr fontId="3"/>
  </si>
  <si>
    <t>RUA-SP333N1</t>
  </si>
  <si>
    <t>RUA-SP333NV1</t>
  </si>
  <si>
    <t>RUA-SP333LN1</t>
  </si>
  <si>
    <t>RUA-SP333LNV1</t>
  </si>
  <si>
    <t>冷房専用　冷水出入口温度差7℃</t>
    <rPh sb="0" eb="2">
      <t>レイボウ</t>
    </rPh>
    <rPh sb="2" eb="4">
      <t>センヨウ</t>
    </rPh>
    <rPh sb="5" eb="7">
      <t>レイスイ</t>
    </rPh>
    <rPh sb="7" eb="9">
      <t>デイリ</t>
    </rPh>
    <rPh sb="9" eb="10">
      <t>グチ</t>
    </rPh>
    <rPh sb="10" eb="12">
      <t>オンド</t>
    </rPh>
    <rPh sb="12" eb="13">
      <t>サ</t>
    </rPh>
    <phoneticPr fontId="3"/>
  </si>
  <si>
    <t>RUA-SP2431</t>
  </si>
  <si>
    <t>RUA-SP243V1</t>
  </si>
  <si>
    <t>RUA-SP243L1</t>
  </si>
  <si>
    <t>RUA-SP243LV1</t>
  </si>
  <si>
    <t>冷房専用　冷水出入口温度差7℃　散水式</t>
    <rPh sb="0" eb="2">
      <t>レイボウ</t>
    </rPh>
    <rPh sb="2" eb="4">
      <t>センヨウ</t>
    </rPh>
    <rPh sb="5" eb="7">
      <t>レイスイ</t>
    </rPh>
    <rPh sb="7" eb="9">
      <t>デイリ</t>
    </rPh>
    <rPh sb="9" eb="10">
      <t>グチ</t>
    </rPh>
    <rPh sb="10" eb="12">
      <t>オンド</t>
    </rPh>
    <rPh sb="12" eb="13">
      <t>サ</t>
    </rPh>
    <rPh sb="16" eb="18">
      <t>サンスイ</t>
    </rPh>
    <rPh sb="18" eb="19">
      <t>シキ</t>
    </rPh>
    <phoneticPr fontId="3"/>
  </si>
  <si>
    <t>RUA-SP243N1</t>
  </si>
  <si>
    <t>RUA-SP243NV1</t>
  </si>
  <si>
    <t>RUA-SP243LN1</t>
  </si>
  <si>
    <t>RUA-SP243LNV1</t>
  </si>
  <si>
    <t>D-04-001</t>
    <phoneticPr fontId="3"/>
  </si>
  <si>
    <t>320L以上550L未満</t>
    <rPh sb="4" eb="6">
      <t>イジョウ</t>
    </rPh>
    <rPh sb="10" eb="12">
      <t>ミマン</t>
    </rPh>
    <phoneticPr fontId="3"/>
  </si>
  <si>
    <t>一般地仕様　標準世帯　保温あり　多缶</t>
    <rPh sb="0" eb="2">
      <t>イッパン</t>
    </rPh>
    <rPh sb="2" eb="3">
      <t>チ</t>
    </rPh>
    <rPh sb="3" eb="5">
      <t>シヨウ</t>
    </rPh>
    <rPh sb="6" eb="8">
      <t>ヒョウジュン</t>
    </rPh>
    <rPh sb="8" eb="10">
      <t>セタイ</t>
    </rPh>
    <rPh sb="11" eb="13">
      <t>ホオン</t>
    </rPh>
    <rPh sb="16" eb="17">
      <t>タ</t>
    </rPh>
    <rPh sb="17" eb="18">
      <t>カン</t>
    </rPh>
    <phoneticPr fontId="3"/>
  </si>
  <si>
    <t>東芝エコキュート「ESTIA（エスティア）」</t>
    <rPh sb="0" eb="2">
      <t>トウシバ</t>
    </rPh>
    <phoneticPr fontId="3"/>
  </si>
  <si>
    <t>HWH-B374HWA</t>
    <phoneticPr fontId="3"/>
  </si>
  <si>
    <t>JISC9220:2011</t>
    <phoneticPr fontId="3"/>
  </si>
  <si>
    <t>0120‐1048‐19</t>
    <phoneticPr fontId="3"/>
  </si>
  <si>
    <t>☆東芝エコキュートは「銀イオンの湯」で今日も明日もお風呂がキレイ☆</t>
    <rPh sb="1" eb="3">
      <t>トウシバ</t>
    </rPh>
    <rPh sb="11" eb="12">
      <t>ギン</t>
    </rPh>
    <rPh sb="16" eb="17">
      <t>ユ</t>
    </rPh>
    <rPh sb="19" eb="21">
      <t>キョウ</t>
    </rPh>
    <rPh sb="22" eb="24">
      <t>アシタ</t>
    </rPh>
    <rPh sb="26" eb="28">
      <t>フロ</t>
    </rPh>
    <phoneticPr fontId="3"/>
  </si>
  <si>
    <t>HWH-B374HW</t>
    <phoneticPr fontId="3"/>
  </si>
  <si>
    <t>60.0kW以下</t>
    <rPh sb="6" eb="8">
      <t>イカ</t>
    </rPh>
    <phoneticPr fontId="3"/>
  </si>
  <si>
    <t>ブライン仕様（－2℃・－5℃）</t>
    <rPh sb="4" eb="6">
      <t>シヨウ</t>
    </rPh>
    <phoneticPr fontId="3"/>
  </si>
  <si>
    <t>RUA-SP243HR</t>
    <phoneticPr fontId="3"/>
  </si>
  <si>
    <t>RUA-SP243HRV</t>
    <phoneticPr fontId="3"/>
  </si>
  <si>
    <t>RUA-SP243HLR</t>
    <phoneticPr fontId="3"/>
  </si>
  <si>
    <t>RUA-SP243HLRV</t>
    <phoneticPr fontId="3"/>
  </si>
  <si>
    <t>ブライン仕様（0℃・－5℃）</t>
    <rPh sb="4" eb="6">
      <t>シヨウ</t>
    </rPh>
    <phoneticPr fontId="3"/>
  </si>
  <si>
    <t>RUA-SP333HR</t>
    <phoneticPr fontId="3"/>
  </si>
  <si>
    <t>RUA-SP333HRV</t>
    <phoneticPr fontId="3"/>
  </si>
  <si>
    <t>RUA-SP333HLR</t>
    <phoneticPr fontId="3"/>
  </si>
  <si>
    <t>RUA-SP333HLRV</t>
    <phoneticPr fontId="3"/>
  </si>
  <si>
    <t>RUA-SP423HR</t>
    <phoneticPr fontId="3"/>
  </si>
  <si>
    <t>RUA-SP423HRV</t>
    <phoneticPr fontId="3"/>
  </si>
  <si>
    <t>RUA-SP423HLR</t>
    <phoneticPr fontId="3"/>
  </si>
  <si>
    <t>RUA-SP423HLRV</t>
    <phoneticPr fontId="3"/>
  </si>
  <si>
    <t>冷却専用　ブライン仕様（－2℃・－5℃）</t>
    <rPh sb="0" eb="2">
      <t>レイキャク</t>
    </rPh>
    <rPh sb="2" eb="4">
      <t>センヨウ</t>
    </rPh>
    <rPh sb="9" eb="11">
      <t>シヨウ</t>
    </rPh>
    <phoneticPr fontId="3"/>
  </si>
  <si>
    <t>RUA-SP243R</t>
    <phoneticPr fontId="3"/>
  </si>
  <si>
    <t>RUA-SP243RV</t>
    <phoneticPr fontId="3"/>
  </si>
  <si>
    <t>RUA-SP243LR</t>
    <phoneticPr fontId="3"/>
  </si>
  <si>
    <t>RUA-SP243LRV</t>
    <phoneticPr fontId="3"/>
  </si>
  <si>
    <t>RUA-SP333R</t>
    <phoneticPr fontId="3"/>
  </si>
  <si>
    <t>RUA-SP333RV</t>
    <phoneticPr fontId="3"/>
  </si>
  <si>
    <t>RUA-SP333LR</t>
    <phoneticPr fontId="3"/>
  </si>
  <si>
    <t>RUA-SP333LRV</t>
    <phoneticPr fontId="3"/>
  </si>
  <si>
    <t>A-06-001</t>
  </si>
  <si>
    <t>高温水ヒートポンプ（空気熱源・循環式）</t>
    <rPh sb="0" eb="3">
      <t>コウオンスイ</t>
    </rPh>
    <rPh sb="10" eb="12">
      <t>クウキ</t>
    </rPh>
    <rPh sb="12" eb="13">
      <t>ネツ</t>
    </rPh>
    <rPh sb="13" eb="14">
      <t>ゲン</t>
    </rPh>
    <rPh sb="15" eb="17">
      <t>ジュンカン</t>
    </rPh>
    <rPh sb="17" eb="18">
      <t>シキ</t>
    </rPh>
    <phoneticPr fontId="3"/>
  </si>
  <si>
    <t>65℃以上70℃以下・16℃・12℃・5℃</t>
    <rPh sb="3" eb="5">
      <t>イジョウ</t>
    </rPh>
    <rPh sb="8" eb="10">
      <t>イカ</t>
    </rPh>
    <phoneticPr fontId="3"/>
  </si>
  <si>
    <t>成績係数（COP）※加熱時のCOP</t>
    <rPh sb="0" eb="2">
      <t>セイセキ</t>
    </rPh>
    <rPh sb="2" eb="4">
      <t>ケイスウ</t>
    </rPh>
    <rPh sb="10" eb="12">
      <t>カネツ</t>
    </rPh>
    <rPh sb="12" eb="13">
      <t>ジ</t>
    </rPh>
    <phoneticPr fontId="3"/>
  </si>
  <si>
    <t>循環加温ヒートポンプ「CAONS（カオンズ）」</t>
    <rPh sb="0" eb="2">
      <t>ジュンカン</t>
    </rPh>
    <rPh sb="2" eb="4">
      <t>カオン</t>
    </rPh>
    <phoneticPr fontId="3"/>
  </si>
  <si>
    <t>HWC-H1401S</t>
    <phoneticPr fontId="3"/>
  </si>
  <si>
    <t>☆温熱利用の生産工程に拡がる新提案！循環加温ヒートポンプ☆
熱利用の生産工程や、美容院・温浴施設にも</t>
    <rPh sb="1" eb="3">
      <t>オンネツ</t>
    </rPh>
    <rPh sb="3" eb="5">
      <t>リヨウ</t>
    </rPh>
    <rPh sb="6" eb="8">
      <t>セイサン</t>
    </rPh>
    <rPh sb="8" eb="10">
      <t>コウテイ</t>
    </rPh>
    <rPh sb="11" eb="12">
      <t>ヒロ</t>
    </rPh>
    <rPh sb="14" eb="17">
      <t>シンテイアン</t>
    </rPh>
    <rPh sb="18" eb="20">
      <t>ジュンカン</t>
    </rPh>
    <rPh sb="20" eb="22">
      <t>カオン</t>
    </rPh>
    <rPh sb="30" eb="31">
      <t>ネツ</t>
    </rPh>
    <rPh sb="31" eb="33">
      <t>リヨウ</t>
    </rPh>
    <rPh sb="34" eb="36">
      <t>セイサン</t>
    </rPh>
    <rPh sb="36" eb="38">
      <t>コウテイ</t>
    </rPh>
    <rPh sb="40" eb="43">
      <t>ビヨウイン</t>
    </rPh>
    <rPh sb="44" eb="46">
      <t>オンヨク</t>
    </rPh>
    <rPh sb="46" eb="48">
      <t>シセツ</t>
    </rPh>
    <phoneticPr fontId="3"/>
  </si>
  <si>
    <t>HWC-H1401S-S</t>
    <phoneticPr fontId="3"/>
  </si>
  <si>
    <t>65℃以上70℃以下・25℃・21℃・10℃</t>
    <rPh sb="3" eb="5">
      <t>イジョウ</t>
    </rPh>
    <rPh sb="8" eb="10">
      <t>イカ</t>
    </rPh>
    <phoneticPr fontId="3"/>
  </si>
  <si>
    <t>HWC-H7001H</t>
  </si>
  <si>
    <t>HWC-H7001HV1</t>
    <phoneticPr fontId="3"/>
  </si>
  <si>
    <t>高温水ヒートポンプ（水熱源・循環式）</t>
    <rPh sb="0" eb="3">
      <t>コウオンスイ</t>
    </rPh>
    <rPh sb="10" eb="11">
      <t>ミズ</t>
    </rPh>
    <rPh sb="11" eb="12">
      <t>ネツ</t>
    </rPh>
    <rPh sb="12" eb="13">
      <t>ゲン</t>
    </rPh>
    <rPh sb="14" eb="16">
      <t>ジュンカン</t>
    </rPh>
    <rPh sb="16" eb="17">
      <t>シキ</t>
    </rPh>
    <phoneticPr fontId="3"/>
  </si>
  <si>
    <t>270kW以下</t>
    <rPh sb="5" eb="7">
      <t>イカ</t>
    </rPh>
    <phoneticPr fontId="3"/>
  </si>
  <si>
    <t>75℃・40℃・35℃・5℃</t>
    <phoneticPr fontId="3"/>
  </si>
  <si>
    <t>熱回収CAONS（カオンズ）</t>
    <rPh sb="0" eb="1">
      <t>ネツ</t>
    </rPh>
    <rPh sb="1" eb="3">
      <t>カイシュウ</t>
    </rPh>
    <phoneticPr fontId="3"/>
  </si>
  <si>
    <t>HWC-WH6702</t>
    <phoneticPr fontId="3"/>
  </si>
  <si>
    <t>☆温排熱や未利用エネルギー活用を加速させるヒートポンプの新たなソリューション☆</t>
    <rPh sb="1" eb="2">
      <t>オン</t>
    </rPh>
    <rPh sb="2" eb="4">
      <t>ハイネツ</t>
    </rPh>
    <rPh sb="5" eb="8">
      <t>ミリヨウ</t>
    </rPh>
    <rPh sb="13" eb="15">
      <t>カツヨウ</t>
    </rPh>
    <rPh sb="16" eb="18">
      <t>カソク</t>
    </rPh>
    <rPh sb="28" eb="29">
      <t>アラ</t>
    </rPh>
    <phoneticPr fontId="3"/>
  </si>
  <si>
    <t>HWC-WH6702V</t>
    <phoneticPr fontId="3"/>
  </si>
  <si>
    <t>一般地仕様　標準世帯　保温なし　１缶</t>
    <rPh sb="0" eb="2">
      <t>イッパン</t>
    </rPh>
    <rPh sb="2" eb="3">
      <t>チ</t>
    </rPh>
    <rPh sb="3" eb="5">
      <t>シヨウ</t>
    </rPh>
    <rPh sb="6" eb="8">
      <t>ヒョウジュン</t>
    </rPh>
    <rPh sb="8" eb="10">
      <t>セタイ</t>
    </rPh>
    <rPh sb="11" eb="13">
      <t>ホオン</t>
    </rPh>
    <rPh sb="17" eb="18">
      <t>カン</t>
    </rPh>
    <phoneticPr fontId="3"/>
  </si>
  <si>
    <t>HWH-F374H</t>
  </si>
  <si>
    <t>JISC9220:2011</t>
  </si>
  <si>
    <t>☆シンプルな給湯専用のエコキュートはリモコンが決め手！東芝のエコキュートはスマートな光タッチリモコン☆</t>
    <rPh sb="6" eb="8">
      <t>キュウトウ</t>
    </rPh>
    <rPh sb="8" eb="10">
      <t>センヨウ</t>
    </rPh>
    <rPh sb="23" eb="24">
      <t>キ</t>
    </rPh>
    <rPh sb="25" eb="26">
      <t>テ</t>
    </rPh>
    <rPh sb="27" eb="29">
      <t>トウシバ</t>
    </rPh>
    <rPh sb="42" eb="43">
      <t>ヒカリ</t>
    </rPh>
    <phoneticPr fontId="3"/>
  </si>
  <si>
    <t>HWH-F374</t>
    <phoneticPr fontId="3"/>
  </si>
  <si>
    <t>HWH-F374-Z</t>
    <phoneticPr fontId="3"/>
  </si>
  <si>
    <t>HWH-F374-GZ</t>
    <phoneticPr fontId="3"/>
  </si>
  <si>
    <t>HWH-F464H</t>
    <phoneticPr fontId="3"/>
  </si>
  <si>
    <t>HWH-F464</t>
    <phoneticPr fontId="3"/>
  </si>
  <si>
    <t>HWH-F464-Z</t>
    <phoneticPr fontId="3"/>
  </si>
  <si>
    <t>HWH-F464-GZ</t>
    <phoneticPr fontId="3"/>
  </si>
  <si>
    <t>寒冷地仕様　標準世帯　保温なし　１缶</t>
    <rPh sb="0" eb="2">
      <t>カンレイ</t>
    </rPh>
    <rPh sb="2" eb="3">
      <t>チ</t>
    </rPh>
    <rPh sb="3" eb="5">
      <t>シヨウ</t>
    </rPh>
    <rPh sb="6" eb="8">
      <t>ヒョウジュン</t>
    </rPh>
    <rPh sb="8" eb="10">
      <t>セタイ</t>
    </rPh>
    <rPh sb="11" eb="13">
      <t>ホオン</t>
    </rPh>
    <rPh sb="17" eb="18">
      <t>カン</t>
    </rPh>
    <phoneticPr fontId="3"/>
  </si>
  <si>
    <t>HWH-F464N</t>
  </si>
  <si>
    <t>A-18-001</t>
    <phoneticPr fontId="3"/>
  </si>
  <si>
    <t>BEMS(制御サービス･空調･熱源･中央方式)</t>
    <rPh sb="5" eb="7">
      <t>セイギョ</t>
    </rPh>
    <rPh sb="12" eb="14">
      <t>クウチョウ</t>
    </rPh>
    <rPh sb="15" eb="17">
      <t>ネツゲン</t>
    </rPh>
    <rPh sb="18" eb="20">
      <t>チュウオウ</t>
    </rPh>
    <rPh sb="20" eb="22">
      <t>ホウシキ</t>
    </rPh>
    <phoneticPr fontId="3"/>
  </si>
  <si>
    <t>別紙｢水準1｣の通り</t>
    <rPh sb="0" eb="2">
      <t>ベッシ</t>
    </rPh>
    <rPh sb="3" eb="5">
      <t>スイジュン</t>
    </rPh>
    <rPh sb="8" eb="9">
      <t>トオ</t>
    </rPh>
    <phoneticPr fontId="3"/>
  </si>
  <si>
    <t>株式会社日立製作所</t>
    <rPh sb="0" eb="2">
      <t>カブシキ</t>
    </rPh>
    <rPh sb="2" eb="4">
      <t>カイシャ</t>
    </rPh>
    <rPh sb="4" eb="9">
      <t>ヒタチセイサクショ</t>
    </rPh>
    <phoneticPr fontId="3"/>
  </si>
  <si>
    <t>統合エネルギー・設備マネジメントサービス「Emilia」</t>
    <rPh sb="0" eb="2">
      <t>トウゴウ</t>
    </rPh>
    <rPh sb="8" eb="10">
      <t>セツビ</t>
    </rPh>
    <phoneticPr fontId="3"/>
  </si>
  <si>
    <t>要求機能を具備していることを記載</t>
    <rPh sb="0" eb="2">
      <t>ヨウキュウ</t>
    </rPh>
    <rPh sb="2" eb="4">
      <t>キノウ</t>
    </rPh>
    <rPh sb="5" eb="7">
      <t>グビ</t>
    </rPh>
    <rPh sb="14" eb="16">
      <t>キサイ</t>
    </rPh>
    <phoneticPr fontId="3"/>
  </si>
  <si>
    <t>株式会社日立製作所　インフラシステム社</t>
    <rPh sb="0" eb="2">
      <t>カブシキ</t>
    </rPh>
    <rPh sb="2" eb="4">
      <t>カイシャ</t>
    </rPh>
    <rPh sb="4" eb="9">
      <t>ヒタチセイサクショ</t>
    </rPh>
    <rPh sb="18" eb="19">
      <t>シャ</t>
    </rPh>
    <phoneticPr fontId="3"/>
  </si>
  <si>
    <t>サポートセンター</t>
    <phoneticPr fontId="3"/>
  </si>
  <si>
    <t>右記ホームページよりお問合せください。</t>
    <rPh sb="0" eb="1">
      <t>ミギ</t>
    </rPh>
    <rPh sb="1" eb="2">
      <t>キ</t>
    </rPh>
    <rPh sb="11" eb="13">
      <t>トイアワ</t>
    </rPh>
    <phoneticPr fontId="3"/>
  </si>
  <si>
    <t>http://www.hitachi.co.jp/products/infrastructure/product_site/emilia/index.html</t>
    <phoneticPr fontId="3"/>
  </si>
  <si>
    <t>集中熱源システムをリアルタイム監視し，システム全体でCO2排出量が最小となるよう送水温度，流量等の設定値を自動で演算・設定し，運転します。これにより，CO2排出量削減に貢献し，エネルギーコストの低減を図ることができるほか，現場のベテラン管理者不足の課題も解決できます。</t>
    <rPh sb="0" eb="2">
      <t>シュウチュウ</t>
    </rPh>
    <rPh sb="2" eb="4">
      <t>ネツゲン</t>
    </rPh>
    <rPh sb="15" eb="17">
      <t>カンシ</t>
    </rPh>
    <rPh sb="23" eb="25">
      <t>ゼンタイ</t>
    </rPh>
    <rPh sb="29" eb="31">
      <t>ハイシュツ</t>
    </rPh>
    <rPh sb="31" eb="32">
      <t>リョウ</t>
    </rPh>
    <rPh sb="33" eb="35">
      <t>サイショウ</t>
    </rPh>
    <rPh sb="40" eb="42">
      <t>ソウスイ</t>
    </rPh>
    <rPh sb="42" eb="44">
      <t>オンド</t>
    </rPh>
    <rPh sb="45" eb="47">
      <t>リュウリョウ</t>
    </rPh>
    <rPh sb="47" eb="48">
      <t>トウ</t>
    </rPh>
    <rPh sb="49" eb="51">
      <t>セッテイ</t>
    </rPh>
    <rPh sb="51" eb="52">
      <t>チ</t>
    </rPh>
    <rPh sb="53" eb="55">
      <t>ジドウ</t>
    </rPh>
    <rPh sb="56" eb="58">
      <t>エンザン</t>
    </rPh>
    <rPh sb="59" eb="61">
      <t>セッテイ</t>
    </rPh>
    <rPh sb="63" eb="65">
      <t>ウンテン</t>
    </rPh>
    <rPh sb="78" eb="80">
      <t>ハイシュツ</t>
    </rPh>
    <rPh sb="80" eb="81">
      <t>リョウ</t>
    </rPh>
    <rPh sb="81" eb="83">
      <t>サクゲン</t>
    </rPh>
    <rPh sb="84" eb="86">
      <t>コウケン</t>
    </rPh>
    <rPh sb="97" eb="99">
      <t>テイゲン</t>
    </rPh>
    <rPh sb="100" eb="101">
      <t>ハカ</t>
    </rPh>
    <rPh sb="111" eb="113">
      <t>ゲンバ</t>
    </rPh>
    <rPh sb="118" eb="121">
      <t>カンリシャ</t>
    </rPh>
    <rPh sb="121" eb="123">
      <t>フソク</t>
    </rPh>
    <rPh sb="124" eb="126">
      <t>カダイ</t>
    </rPh>
    <rPh sb="127" eb="129">
      <t>カイケツ</t>
    </rPh>
    <phoneticPr fontId="3"/>
  </si>
  <si>
    <t>A-18-001</t>
    <phoneticPr fontId="3"/>
  </si>
  <si>
    <t>別紙｢水準2｣の通り</t>
    <rPh sb="0" eb="2">
      <t>ベッシ</t>
    </rPh>
    <rPh sb="3" eb="5">
      <t>スイジュン</t>
    </rPh>
    <rPh sb="8" eb="9">
      <t>トオ</t>
    </rPh>
    <phoneticPr fontId="3"/>
  </si>
  <si>
    <t>-</t>
    <phoneticPr fontId="3"/>
  </si>
  <si>
    <t>サポートセンター</t>
    <phoneticPr fontId="3"/>
  </si>
  <si>
    <t>http://www.hitachi.co.jp/products/infrastructure/product_site/emilia/index.html</t>
    <phoneticPr fontId="3"/>
  </si>
  <si>
    <t>D-09-001</t>
  </si>
  <si>
    <t>家庭用燃料電池（エネファーム・PEFC）</t>
  </si>
  <si>
    <t>－</t>
    <phoneticPr fontId="3"/>
  </si>
  <si>
    <t>39 (38)
注：（　　）内はLPガスの場合</t>
    <phoneticPr fontId="3"/>
  </si>
  <si>
    <t>発電効率[%]
注：LPガスの場合も並記</t>
    <rPh sb="18" eb="20">
      <t>ヘイキ</t>
    </rPh>
    <phoneticPr fontId="3"/>
  </si>
  <si>
    <t>東芝燃料電池システム株式会社</t>
  </si>
  <si>
    <t>家庭用燃料電池コージェネレーションシステム
(エネファーム)の燃料電池ユニット</t>
  </si>
  <si>
    <t xml:space="preserve">TM1-AE
</t>
    <phoneticPr fontId="3"/>
  </si>
  <si>
    <t xml:space="preserve">
小形固体高分子形燃料電池システムの安全性及び性能試験方法であるJISC8823:2008に準拠</t>
    <phoneticPr fontId="3"/>
  </si>
  <si>
    <t>営業部</t>
  </si>
  <si>
    <t>環境担当</t>
    <rPh sb="0" eb="2">
      <t>カンキョウ</t>
    </rPh>
    <rPh sb="2" eb="4">
      <t>タントウ</t>
    </rPh>
    <phoneticPr fontId="3"/>
  </si>
  <si>
    <t>(045)759-1331</t>
  </si>
  <si>
    <t>http://www.toshiba.co.jp/product/fc/contact.htm</t>
    <phoneticPr fontId="3"/>
  </si>
  <si>
    <t>燃料電池は燃料から直接電気エネルギーを取り出すことができ、化石燃料を燃焼させる従来の発電システムに比べて、高い発電効率、優れた環境特性、排熱利用による高い総合効率、量産による低コスト化の可能性等の特長を持つ。発電の原理は、電解質を挟んだ二つの電極に酸素と水素を供給して電気と熱を発生させるというものである。PEFC(固体高分子形燃料電池)は、電解質に固体高分子を用い、動作温度は80～100℃、白金が触媒として使われており、都市ガス、LPG(液化石油ガス)を燃料としている。排熱効率が高く、SS(Daily Start and Stop)が容易である。ここでは、主に家庭用として用いられる製品を取り扱う(現行販売製品の電気の定格出力は1kW 以下)。</t>
    <rPh sb="237" eb="239">
      <t>ハイネツ</t>
    </rPh>
    <rPh sb="239" eb="241">
      <t>コウリツ</t>
    </rPh>
    <phoneticPr fontId="3"/>
  </si>
  <si>
    <t>95 (94)
注：（　　）内はLPガスの場合</t>
    <phoneticPr fontId="3"/>
  </si>
  <si>
    <t>総合効率[%]
注：LPガスの場合も並記</t>
    <rPh sb="18" eb="20">
      <t>ヘイキ</t>
    </rPh>
    <phoneticPr fontId="3"/>
  </si>
  <si>
    <t xml:space="preserve">TM1-AE
</t>
    <phoneticPr fontId="3"/>
  </si>
  <si>
    <t>95 (94)
注：（　　）内はLPガスの場合</t>
    <phoneticPr fontId="3"/>
  </si>
  <si>
    <t>http://www.toshiba.co.jp/product/fc/contact.htm</t>
    <phoneticPr fontId="3"/>
  </si>
  <si>
    <t>50Hz　極数2</t>
    <phoneticPr fontId="3"/>
  </si>
  <si>
    <t>株式会社日立産機システム</t>
    <rPh sb="0" eb="4">
      <t>カブシキガイシャ</t>
    </rPh>
    <rPh sb="4" eb="6">
      <t>ヒタチ</t>
    </rPh>
    <rPh sb="6" eb="7">
      <t>サン</t>
    </rPh>
    <rPh sb="7" eb="8">
      <t>キ</t>
    </rPh>
    <phoneticPr fontId="3"/>
  </si>
  <si>
    <t>ザ･モートルNeo100 Premium</t>
    <phoneticPr fontId="3"/>
  </si>
  <si>
    <t>0.75kW TFO-LK 2P</t>
    <phoneticPr fontId="3"/>
  </si>
  <si>
    <t>JISC4034-2-1:2011に準拠</t>
    <phoneticPr fontId="3"/>
  </si>
  <si>
    <t>JISC4034-2-
1:2011</t>
    <phoneticPr fontId="3"/>
  </si>
  <si>
    <t>ﾄﾞﾗｲﾌﾞｼｽﾃﾑ事業部企画部</t>
    <rPh sb="10" eb="12">
      <t>ジギョウ</t>
    </rPh>
    <rPh sb="12" eb="13">
      <t>ブ</t>
    </rPh>
    <rPh sb="13" eb="15">
      <t>キカク</t>
    </rPh>
    <rPh sb="15" eb="16">
      <t>ブ</t>
    </rPh>
    <phoneticPr fontId="3"/>
  </si>
  <si>
    <t>宇辰勝之</t>
    <rPh sb="0" eb="1">
      <t>ウ</t>
    </rPh>
    <rPh sb="1" eb="2">
      <t>タツ</t>
    </rPh>
    <rPh sb="2" eb="4">
      <t>カツユキ</t>
    </rPh>
    <phoneticPr fontId="3"/>
  </si>
  <si>
    <t>03-4345-6538</t>
    <phoneticPr fontId="3"/>
  </si>
  <si>
    <t>utatsu-katsuyuki@hitachi-ies.co.jp</t>
    <phoneticPr fontId="3"/>
  </si>
  <si>
    <t>損失を低減しモータ効率を改善。高効率、省エネルギーを実現した産業用モータ。</t>
    <rPh sb="26" eb="28">
      <t>ジツゲン</t>
    </rPh>
    <rPh sb="30" eb="33">
      <t>サンギョウヨウ</t>
    </rPh>
    <phoneticPr fontId="3"/>
  </si>
  <si>
    <t>ザ･モートルNeo100 Premium</t>
  </si>
  <si>
    <t>0.75kW TFO-LK 2P R</t>
    <phoneticPr fontId="3"/>
  </si>
  <si>
    <t>JISC4034-2-1:2011に準拠</t>
    <phoneticPr fontId="3"/>
  </si>
  <si>
    <t>JISC4034-2-
1:2011</t>
    <phoneticPr fontId="3"/>
  </si>
  <si>
    <t>03-4345-6538</t>
  </si>
  <si>
    <t>utatsu-katsuyuki@hitachi-ies.co.jp</t>
  </si>
  <si>
    <t>50Hz　極数2</t>
    <phoneticPr fontId="3"/>
  </si>
  <si>
    <t>0.75kW TFO-LK 2P U</t>
    <phoneticPr fontId="3"/>
  </si>
  <si>
    <t>0.75kW TFOA-LK 2P</t>
    <phoneticPr fontId="3"/>
  </si>
  <si>
    <t>0.75kW TFOA-LK 2P R</t>
  </si>
  <si>
    <t>0.75kW TFOA-LK 2P U</t>
  </si>
  <si>
    <t>0.75kW VTFO-LK 2P</t>
    <phoneticPr fontId="3"/>
  </si>
  <si>
    <t>0.75kW VTFOA-LK 2P</t>
    <phoneticPr fontId="3"/>
  </si>
  <si>
    <t>0.75kW YTFO-LK 2P</t>
  </si>
  <si>
    <t>0.75kW YTFOA-LK 2P</t>
  </si>
  <si>
    <t>3.7kW TFO-LK 2P</t>
    <phoneticPr fontId="3"/>
  </si>
  <si>
    <t>3.7kW TFO-LK 2P 4V</t>
  </si>
  <si>
    <t>3.7kW TFO-LK 2P R</t>
  </si>
  <si>
    <t>3.7kW TFO-LK 2P R 4V</t>
  </si>
  <si>
    <t>3.7kW TFO-LK 2P U</t>
  </si>
  <si>
    <t>3.7kW TFO-LK 2P U 4V</t>
  </si>
  <si>
    <t>3.7kW TFOA-LK 2P</t>
  </si>
  <si>
    <t>3.7kW TFOA-LK 2P 4V</t>
  </si>
  <si>
    <t>3.7kW TFOA-LK 2P R</t>
  </si>
  <si>
    <t>3.7kW TFOA-LK 2P R 4V</t>
  </si>
  <si>
    <t>3.7kW TFOA-LK 2P U</t>
  </si>
  <si>
    <t>3.7kW TFOA-LK 2P U 4V</t>
  </si>
  <si>
    <t>3.7kW VTFO-LK 2P</t>
  </si>
  <si>
    <t>3.7kW VTFO-LK 2P 4V</t>
  </si>
  <si>
    <t>3.7kW VTFOA-LK 2P</t>
  </si>
  <si>
    <t>3.7kW VTFOA-LK 2P 4V</t>
  </si>
  <si>
    <t>3.7kW YTFO-LK 2P</t>
  </si>
  <si>
    <t>3.7kW YTFO-LK 2P 4V</t>
  </si>
  <si>
    <t>3.7kW YTFOA-LK 2P</t>
  </si>
  <si>
    <t>3.7kW YTFOA-LK 2P 4V</t>
  </si>
  <si>
    <t>7.5kW TFO-LKK 2P</t>
    <phoneticPr fontId="3"/>
  </si>
  <si>
    <t>7.5kW TFO-LKK 2P 4V</t>
  </si>
  <si>
    <t>7.5kW TFO-LKK 2P R</t>
  </si>
  <si>
    <t>7.5kW TFO-LKK 2P R 4V</t>
  </si>
  <si>
    <t>7.5kW TFO-LKK 2P U</t>
  </si>
  <si>
    <t>7.5kW TFO-LKK 2P U 4V</t>
  </si>
  <si>
    <t>7.5kW TFOA-LKK 2P</t>
  </si>
  <si>
    <t>7.5kW TFOA-LKK 2P 4V</t>
  </si>
  <si>
    <t>7.5kW TFOA-LKK 2P R</t>
  </si>
  <si>
    <t>7.5kW TFOA-LKK 2P R 4V</t>
  </si>
  <si>
    <t>7.5kW TFOA-LKK 2P U</t>
  </si>
  <si>
    <t>7.5kW TFOA-LKK 2P U 4V</t>
  </si>
  <si>
    <t>7.5kW VTFO-LKK 2P</t>
  </si>
  <si>
    <t>7.5kW VTFO-LKK 2P 4V</t>
  </si>
  <si>
    <t>7.5kW VTFOA-LKK 2P</t>
  </si>
  <si>
    <t>7.5kW VTFOA-LKK 2P 4V</t>
  </si>
  <si>
    <t>7.5kW YTFO-LKK 2P</t>
  </si>
  <si>
    <t>7.5kW YTFO-LKK 2P 4V</t>
  </si>
  <si>
    <t>7.5kW YTFOA-LKK 2P</t>
  </si>
  <si>
    <t>7.5kW YTFOA-LKK 2P 4V</t>
  </si>
  <si>
    <t>11kW TFO-LKK 2P</t>
    <phoneticPr fontId="3"/>
  </si>
  <si>
    <t>11kW TFO-LKK 2P 4V</t>
  </si>
  <si>
    <t>11kW TFO-LKK 2P R</t>
  </si>
  <si>
    <t>11kW TFO-LKK 2P R 4V</t>
  </si>
  <si>
    <t>11kW TFO-LKK 2P U</t>
  </si>
  <si>
    <t>11kW TFO-LKK 2P U 4V</t>
  </si>
  <si>
    <t>11kW TFOA-LKK 2P</t>
  </si>
  <si>
    <t>11kW TFOA-LKK 2P 4V</t>
  </si>
  <si>
    <t>11kW TFOA-LKK 2P R</t>
  </si>
  <si>
    <t>11kW TFOA-LKK 2P R 4V</t>
  </si>
  <si>
    <t>11kW TFOA-LKK 2P U</t>
  </si>
  <si>
    <t>11kW TFOA-LKK 2P U 4V</t>
  </si>
  <si>
    <t>11kW VTFO-LKK 2P</t>
  </si>
  <si>
    <t>11kW VTFO-LKK 2P 4V</t>
  </si>
  <si>
    <t>11kW VTFOA-LKK 2P</t>
  </si>
  <si>
    <t>11kW VTFOA-LKK 2P 4V</t>
  </si>
  <si>
    <t>11kW YTFO-LKK 2P</t>
  </si>
  <si>
    <t>11kW YTFO-LKK 2P 4V</t>
  </si>
  <si>
    <t>11kW YTFOA-LKK 2P</t>
  </si>
  <si>
    <t>11kW YTFOA-LKK 2P 4V</t>
  </si>
  <si>
    <t>15kW TFO-LKK 2P</t>
    <phoneticPr fontId="3"/>
  </si>
  <si>
    <t>15kW TFO-LKK 2P 4V</t>
  </si>
  <si>
    <t>15kW TFO-LKK 2P R</t>
  </si>
  <si>
    <t>15kW TFO-LKK 2P R 4V</t>
  </si>
  <si>
    <t>15kW TFO-LKK 2P U</t>
  </si>
  <si>
    <t>15kW TFO-LKK 2P U 4V</t>
  </si>
  <si>
    <t>15kW TFOA-LKK 2P</t>
  </si>
  <si>
    <t>15kW TFOA-LKK 2P 4V</t>
  </si>
  <si>
    <t>15kW TFOA-LKK 2P R</t>
  </si>
  <si>
    <t>15kW TFOA-LKK 2P R 4V</t>
  </si>
  <si>
    <t>15kW TFOA-LKK 2P U</t>
  </si>
  <si>
    <t>15kW TFOA-LKK 2P U 4V</t>
  </si>
  <si>
    <t>15kW VTFO-LKK 2P</t>
  </si>
  <si>
    <t>15kW VTFO-LKK 2P 4V</t>
  </si>
  <si>
    <t>15kW VTFOA-LKK 2P</t>
  </si>
  <si>
    <t>15kW VTFOA-LKK 2P 4V</t>
  </si>
  <si>
    <t>15kW YTFO-LKK 2P</t>
  </si>
  <si>
    <t>15kW YTFO-LKK 2P 4V</t>
  </si>
  <si>
    <t>15kW YTFOA-LKK 2P</t>
  </si>
  <si>
    <t>15kW YTFOA-LKK 2P 4V</t>
  </si>
  <si>
    <t>18.5kW TFO-LKK 2P</t>
    <phoneticPr fontId="3"/>
  </si>
  <si>
    <t>18.5kW TFO-LKK 2P 4V</t>
  </si>
  <si>
    <t>18.5kW TFO-LKK 2P R</t>
  </si>
  <si>
    <t>18.5kW TFO-LKK 2P R 4V</t>
  </si>
  <si>
    <t>18.5kW TFO-LKK 2P U</t>
  </si>
  <si>
    <t>18.5kW TFO-LKK 2P U 4V</t>
  </si>
  <si>
    <t>18.5kW TFOA-LKK 2P</t>
  </si>
  <si>
    <t>18.5kW TFOA-LKK 2P 4V</t>
  </si>
  <si>
    <t>18.5kW TFOA-LKK 2P R</t>
  </si>
  <si>
    <t>18.5kW TFOA-LKK 2P R 4V</t>
  </si>
  <si>
    <t>18.5kW TFOA-LKK 2P U</t>
  </si>
  <si>
    <t>18.5kW TFOA-LKK 2P U 4V</t>
  </si>
  <si>
    <t>18.5kW VTFO-LKK 2P</t>
  </si>
  <si>
    <t>18.5kW VTFO-LKK 2P 4V</t>
  </si>
  <si>
    <t>18.5kW VTFOA-LKK 2P</t>
  </si>
  <si>
    <t>18.5kW VTFOA-LKK 2P 4V</t>
  </si>
  <si>
    <t>18.5kW YTFO-LKK 2P</t>
  </si>
  <si>
    <t>18.5kW YTFO-LKK 2P 4V</t>
  </si>
  <si>
    <t>18.5kW YTFOA-LKK 2P</t>
  </si>
  <si>
    <t>18.5kW YTFOA-LKK 2P 4V</t>
  </si>
  <si>
    <t>22kW TFO-LKK 2P</t>
    <phoneticPr fontId="3"/>
  </si>
  <si>
    <t>22kW TFO-LKK 2P R</t>
  </si>
  <si>
    <t>22kW TFO-LKK 2P U</t>
  </si>
  <si>
    <t>22kW TFOA-LKK 2P</t>
  </si>
  <si>
    <t>22kW TFOA-LKK 2P R</t>
  </si>
  <si>
    <t>22kW TFOA-LKK 2P U</t>
  </si>
  <si>
    <t>22kW VTFO-LKK 2P</t>
  </si>
  <si>
    <t>22kW VTFOA-LKK 2P</t>
  </si>
  <si>
    <t>22kW YTFO-LKK 2P</t>
  </si>
  <si>
    <t>22kW YTFOA-LKK 2P</t>
  </si>
  <si>
    <t>30kW TFO-LKK 2P</t>
    <phoneticPr fontId="3"/>
  </si>
  <si>
    <t>30kW TFO-LKK 2P R</t>
  </si>
  <si>
    <t>30kW TFO-LKK 2P L</t>
  </si>
  <si>
    <t>30kW TFOA-LKK 2P</t>
  </si>
  <si>
    <t>30kW TFOA-LKK 2P R</t>
  </si>
  <si>
    <t>30kW TFOA-LKK 2P L</t>
  </si>
  <si>
    <t>30kW VTFO-LKK 2P</t>
  </si>
  <si>
    <t>30kW VTFOA-LKK 2P</t>
  </si>
  <si>
    <t>30kW YTFO-LKK 2P</t>
  </si>
  <si>
    <t>30kW YTFOA-LKK 2P</t>
  </si>
  <si>
    <t>37.0kW超</t>
  </si>
  <si>
    <t>132kW TFO-LKK 2P</t>
    <phoneticPr fontId="3"/>
  </si>
  <si>
    <t>132kW TFO-LKK 2P R</t>
  </si>
  <si>
    <t>132kW TFO-LKK 2P L</t>
  </si>
  <si>
    <t>132kW TFOA-LKK 2P</t>
  </si>
  <si>
    <t>132kW TFOA-LKK 2P R</t>
  </si>
  <si>
    <t>132kW TFOA-LKK 2P L</t>
  </si>
  <si>
    <t>132kW VTFO-LKK 2P</t>
  </si>
  <si>
    <t>132kW VTFOA-LKK 2P</t>
  </si>
  <si>
    <t>132kW YTFO-LKK 2P</t>
  </si>
  <si>
    <t>132kW YTFOA-LKK 2P</t>
  </si>
  <si>
    <t>50Hz　極数4</t>
    <phoneticPr fontId="3"/>
  </si>
  <si>
    <t>0.75kW TFO-LK 4P</t>
    <phoneticPr fontId="3"/>
  </si>
  <si>
    <t>0.75kW TFO-LK 4P R</t>
  </si>
  <si>
    <t>JISC4034-2-1:2011に準拠</t>
    <phoneticPr fontId="3"/>
  </si>
  <si>
    <t>0.75kW TFO-LK 4P U</t>
  </si>
  <si>
    <t>JISC4034-2-
1:2011</t>
    <phoneticPr fontId="3"/>
  </si>
  <si>
    <t>0.75kW TFOA-LK 4P</t>
  </si>
  <si>
    <t>0.75kW TFOA-LK 4P R</t>
  </si>
  <si>
    <t>0.75kW TFOA-LK 4P U</t>
  </si>
  <si>
    <t>0.75kW VTFO-LK 4P</t>
  </si>
  <si>
    <t>0.75kW VTFOA-LK 4P</t>
  </si>
  <si>
    <t>0.75kW YTFO-LK 4P</t>
  </si>
  <si>
    <t>0.75kW YTFOA-LK 4P</t>
  </si>
  <si>
    <t>2.2kW TFO-LK 4P</t>
    <phoneticPr fontId="3"/>
  </si>
  <si>
    <t>2.2kW TFO-LK 4P 4V</t>
  </si>
  <si>
    <t>2.2kW TFO-LK 4P R</t>
  </si>
  <si>
    <t>2.2kW TFO-LK 4P R 4V</t>
  </si>
  <si>
    <t>2.2kW TFO-LK 4P U</t>
  </si>
  <si>
    <t>2.2kW TFO-LK 4P U 4V</t>
  </si>
  <si>
    <t>2.2kW TFOA-LK 4P</t>
  </si>
  <si>
    <t>2.2kW TFOA-LK 4P 4V</t>
  </si>
  <si>
    <t>2.2kW TFOA-LK 4P R</t>
  </si>
  <si>
    <t>2.2kW TFOA-LK 4P R 4V</t>
  </si>
  <si>
    <t>2.2kW TFOA-LK 4P U</t>
  </si>
  <si>
    <t>2.2kW TFOA-LK 4P U 4V</t>
  </si>
  <si>
    <t>2.2kW VTFO-LK 4P</t>
  </si>
  <si>
    <t>2.2kW VTFO-LK 4P 4V</t>
  </si>
  <si>
    <t>2.2kW VTFOA-LK 4P</t>
  </si>
  <si>
    <t>2.2kW VTFOA-LK 4P 4V</t>
  </si>
  <si>
    <t>2.2kW YTFO-LK 4P</t>
  </si>
  <si>
    <t>2.2kW YTFO-LK 4P 4V</t>
  </si>
  <si>
    <t>2.2kW YTFOA-LK 4P</t>
  </si>
  <si>
    <t>2.2kW YTFOA-LK 4P 4V</t>
  </si>
  <si>
    <t>3.7kW TFO-LK 4P</t>
    <phoneticPr fontId="3"/>
  </si>
  <si>
    <t>3.7kW TFO-LK 4P 4V</t>
  </si>
  <si>
    <t>3.7kW TFO-LK 4P R</t>
  </si>
  <si>
    <t>3.7kW TFO-LK 4P R 4V</t>
  </si>
  <si>
    <t>3.7kW TFO-LK 4P U</t>
  </si>
  <si>
    <t>3.7kW TFO-LK 4P U 4V</t>
  </si>
  <si>
    <t>3.7kW TFOA-LK 4P</t>
  </si>
  <si>
    <t>3.7kW TFOA-LK 4P 4V</t>
  </si>
  <si>
    <t>3.7kW TFOA-LK 4P R</t>
  </si>
  <si>
    <t>3.7kW TFOA-LK 4P R 4V</t>
  </si>
  <si>
    <t>3.7kW TFOA-LK 4P U</t>
  </si>
  <si>
    <t>3.7kW TFOA-LK 4P U 4V</t>
  </si>
  <si>
    <t>3.7kW VTFO-LK 4P</t>
  </si>
  <si>
    <t>3.7kW VTFO-LK 4P 4V</t>
  </si>
  <si>
    <t>3.7kW VTFOA-LK 4P</t>
  </si>
  <si>
    <t>3.7kW VTFOA-LK 4P 4V</t>
  </si>
  <si>
    <t>3.7kW YTFO-LK 4P</t>
  </si>
  <si>
    <t>3.7kW YTFO-LK 4P 4V</t>
  </si>
  <si>
    <t>3.7kW YTFOA-LK 4P</t>
  </si>
  <si>
    <t>3.7kW YTFOA-LK 4P 4V</t>
  </si>
  <si>
    <t>5.5kW TFO-LKK 4P</t>
    <phoneticPr fontId="3"/>
  </si>
  <si>
    <t>5.5kW TFO-LKK 4P 4V</t>
  </si>
  <si>
    <t>5.5kW TFO-LKK 4P R</t>
  </si>
  <si>
    <t>5.5kW TFO-LKK 4P R 4V</t>
  </si>
  <si>
    <t>5.5kW TFO-LKK 4P U</t>
  </si>
  <si>
    <t>5.5kW TFO-LKK 4P U 4V</t>
  </si>
  <si>
    <t>5.5kW TFOA-LKK 4P</t>
  </si>
  <si>
    <t>5.5kW TFOA-LKK 4P 4V</t>
  </si>
  <si>
    <t>5.5kW TFOA-LKK 4P R</t>
  </si>
  <si>
    <t>5.5kW TFOA-LKK 4P R 4V</t>
  </si>
  <si>
    <t>5.5kW TFOA-LKK 4P U</t>
  </si>
  <si>
    <t>5.5kW TFOA-LKK 4P U 4V</t>
  </si>
  <si>
    <t>5.5kW VTFO-LKK 4P</t>
  </si>
  <si>
    <t>5.5kW VTFO-LKK 4P 4V</t>
  </si>
  <si>
    <t>5.5kW VTFOA-LKK 4P</t>
  </si>
  <si>
    <t>5.5kW VTFOA-LKK 4P 4V</t>
  </si>
  <si>
    <t>5.5kW YTFO-LKK 4P</t>
  </si>
  <si>
    <t>5.5kW YTFO-LKK 4P 4V</t>
  </si>
  <si>
    <t>5.5kW YTFOA-LKK 4P</t>
  </si>
  <si>
    <t>5.5kW YTFOA-LKK 4P 4V</t>
  </si>
  <si>
    <t>7.5kW TFO-LKK 4P</t>
  </si>
  <si>
    <t>7.5kW TFO-LKK 4P 4V</t>
  </si>
  <si>
    <t>7.5kW TFO-LKK 4P R</t>
  </si>
  <si>
    <t>7.5kW TFO-LKK 4P R 4V</t>
  </si>
  <si>
    <t>7.5kW TFO-LKK 4P U</t>
  </si>
  <si>
    <t>7.5kW TFO-LKK 4P U 4V</t>
  </si>
  <si>
    <t>7.5kW TFOA-LKK 4P</t>
  </si>
  <si>
    <t>7.5kW TFOA-LKK 4P 4V</t>
  </si>
  <si>
    <t>7.5kW TFOA-LKK 4P R</t>
  </si>
  <si>
    <t>7.5kW TFOA-LKK 4P R 4V</t>
  </si>
  <si>
    <t>7.5kW TFOA-LKK 4P U</t>
  </si>
  <si>
    <t>7.5kW TFOA-LKK 4P U 4V</t>
  </si>
  <si>
    <t>7.5kW VTFO-LKK 4P</t>
  </si>
  <si>
    <t>7.5kW VTFO-LKK 4P 4V</t>
  </si>
  <si>
    <t>7.5kW VTFOA-LKK 4P</t>
  </si>
  <si>
    <t>7.5kW VTFOA-LKK 4P 4V</t>
  </si>
  <si>
    <t>7.5kW YTFO-LKK 4P</t>
  </si>
  <si>
    <t>7.5kW YTFO-LKK 4P 4V</t>
  </si>
  <si>
    <t>7.5kW YTFOA-LKK 4P</t>
  </si>
  <si>
    <t>7.5kW YTFOA-LKK 4P 4V</t>
  </si>
  <si>
    <t>11kW TFO-LKK 4P</t>
  </si>
  <si>
    <t>11kW TFO-LKK 4P 4V</t>
  </si>
  <si>
    <t>11kW TFO-LKK 4P R</t>
  </si>
  <si>
    <t>11kW TFO-LKK 4P R 4V</t>
  </si>
  <si>
    <t>11kW TFO-LKK 4P U</t>
  </si>
  <si>
    <t>11kW TFO-LKK 4P U 4V</t>
  </si>
  <si>
    <t>11kW TFOA-LKK 4P</t>
  </si>
  <si>
    <t>11kW TFOA-LKK 4P 4V</t>
  </si>
  <si>
    <t>11kW TFOA-LKK 4P R</t>
  </si>
  <si>
    <t>11kW TFOA-LKK 4P R 4V</t>
  </si>
  <si>
    <t>11kW TFOA-LKK 4P U</t>
  </si>
  <si>
    <t>11kW TFOA-LKK 4P U 4V</t>
  </si>
  <si>
    <t>11kW VTFO-LKK 4P</t>
  </si>
  <si>
    <t>11kW VTFO-LKK 4P 4V</t>
  </si>
  <si>
    <t>11kW VTFOA-LKK 4P</t>
  </si>
  <si>
    <t>11kW VTFOA-LKK 4P 4V</t>
  </si>
  <si>
    <t>11kW YTFO-LKK 4P</t>
  </si>
  <si>
    <t>11kW YTFO-LKK 4P 4V</t>
  </si>
  <si>
    <t>11kW YTFOA-LKK 4P</t>
  </si>
  <si>
    <t>11kW YTFOA-LKK 4P 4V</t>
  </si>
  <si>
    <t>15kW TFO-LKK 4P</t>
  </si>
  <si>
    <t>15kW TFO-LKK 4P 4V</t>
  </si>
  <si>
    <t>15kW TFO-LKK 4P R</t>
  </si>
  <si>
    <t>15kW TFO-LKK 4P R 4V</t>
  </si>
  <si>
    <t>15kW TFO-LKK 4P U</t>
  </si>
  <si>
    <t>15kW TFO-LKK 4P U 4V</t>
  </si>
  <si>
    <t>15kW TFOA-LKK 4P</t>
  </si>
  <si>
    <t>15kW TFOA-LKK 4P 4V</t>
  </si>
  <si>
    <t>15kW TFOA-LKK 4P R</t>
  </si>
  <si>
    <t>15kW TFOA-LKK 4P R 4V</t>
  </si>
  <si>
    <t>15kW TFOA-LKK 4P U</t>
  </si>
  <si>
    <t>15kW TFOA-LKK 4P U 4V</t>
  </si>
  <si>
    <t>15kW VTFO-LKK 4P</t>
  </si>
  <si>
    <t>15kW VTFO-LKK 4P 4V</t>
  </si>
  <si>
    <t>15kW VTFOA-LKK 4P</t>
  </si>
  <si>
    <t>15kW VTFOA-LKK 4P 4V</t>
  </si>
  <si>
    <t>15kW YTFO-LKK 4P</t>
  </si>
  <si>
    <t>15kW YTFO-LKK 4P 4V</t>
  </si>
  <si>
    <t>15kW YTFOA-LKK 4P</t>
  </si>
  <si>
    <t>15kW YTFOA-LKK 4P 4V</t>
  </si>
  <si>
    <t>18.5kW TFO-LKK 4P</t>
  </si>
  <si>
    <t>18.5kW TFO-LKK 4P R</t>
  </si>
  <si>
    <t>18.5kW TFO-LKK 4P U</t>
  </si>
  <si>
    <t>18.5kW TFOA-LKK 4P</t>
  </si>
  <si>
    <t>18.5kW TFOA-LKK 4P R</t>
  </si>
  <si>
    <t>18.5kW TFOA-LKK 4P U</t>
  </si>
  <si>
    <t>18.5kW VTFO-LKK 4P</t>
  </si>
  <si>
    <t>18.5kW VTFOA-LKK 4P</t>
  </si>
  <si>
    <t>18.5kW YTFO-LKK 4P</t>
  </si>
  <si>
    <t>18.5kW YTFOA-LKK 4P</t>
  </si>
  <si>
    <t>22kW TFO-LKK 4P</t>
  </si>
  <si>
    <t>37kW TFO-LKK 4P</t>
    <phoneticPr fontId="3"/>
  </si>
  <si>
    <t>37kW TFO-LKK 4P R</t>
  </si>
  <si>
    <t>37kW TFO-LKK 4P L</t>
  </si>
  <si>
    <t>37kW TFOA-LKK 4P</t>
  </si>
  <si>
    <t>37kW TFOA-LKK 4P R</t>
  </si>
  <si>
    <t>37kW TFOA-LKK 4P L</t>
  </si>
  <si>
    <t>37kW VTFO-LKK 4P</t>
  </si>
  <si>
    <t>37kW VTFOA-LKK 4P</t>
  </si>
  <si>
    <t>37kW YTFO-LKK 4P</t>
  </si>
  <si>
    <t>37kW YTFOA-LKK 4P</t>
  </si>
  <si>
    <t>132kW TFO-LKK 4P</t>
    <phoneticPr fontId="3"/>
  </si>
  <si>
    <t>132kW TFO-LKK 4P R</t>
  </si>
  <si>
    <t>132kW TFO-LKK 4P L</t>
  </si>
  <si>
    <t>132kW TFOA-LKK 4P</t>
  </si>
  <si>
    <t>132kW TFOA-LKK 4P R</t>
  </si>
  <si>
    <t>132kW TFOA-LKK 4P L</t>
  </si>
  <si>
    <t>132kW VTFO-LKK 4P</t>
  </si>
  <si>
    <t>132kW VTFOA-LKK 4P</t>
  </si>
  <si>
    <t>132kW YTFO-LKK 4P</t>
  </si>
  <si>
    <t>132kW YTFOA-LKK 4P</t>
  </si>
  <si>
    <t>50Hz　極数6</t>
    <phoneticPr fontId="3"/>
  </si>
  <si>
    <t>1.5kW TFO-LK 6P</t>
    <phoneticPr fontId="3"/>
  </si>
  <si>
    <t>1.5kW TFOA-LK 6P 4V</t>
  </si>
  <si>
    <t>1.5kW TFOA-LK 6P R</t>
  </si>
  <si>
    <t>1.5kW TFOA-LK 6P R 4V</t>
  </si>
  <si>
    <t>1.5kW TFOA-LK 6P U</t>
  </si>
  <si>
    <t>1.5kW TFOA-LK 6P U 4V</t>
  </si>
  <si>
    <t>1.5kW VTFO-LK 6P</t>
  </si>
  <si>
    <t>1.5kW VTFO-LK 6P 4V</t>
  </si>
  <si>
    <t>1.5kW VTFOA-LK 6P</t>
  </si>
  <si>
    <t>1.5kW VTFOA-LK 6P 4V</t>
  </si>
  <si>
    <t>1.5kW YTFO-LK 6P</t>
  </si>
  <si>
    <t>1.5kW YTFO-LK 6P 4V</t>
  </si>
  <si>
    <t>1.5kW YTFOA-LK 6P</t>
  </si>
  <si>
    <t>1.5kW YTFOA-LK 6P 4V</t>
  </si>
  <si>
    <t>2.2kW TFO-LK 6P</t>
    <phoneticPr fontId="3"/>
  </si>
  <si>
    <t>2.2kW TFO-LK 6P 4V</t>
  </si>
  <si>
    <t>2.2kW TFO-LK 6P R</t>
  </si>
  <si>
    <t>2.2kW TFO-LK 6P R 4V</t>
  </si>
  <si>
    <t>2.2kW TFO-LK 6P U</t>
  </si>
  <si>
    <t>2.2kW TFO-LK 6P U 4V</t>
  </si>
  <si>
    <t>2.2kW TFOA-LK 6P</t>
  </si>
  <si>
    <t>2.2kW TFOA-LK 6P 4V</t>
  </si>
  <si>
    <t>2.2kW TFOA-LK 6P R</t>
  </si>
  <si>
    <t>2.2kW TFOA-LK 6P R 4V</t>
  </si>
  <si>
    <t>2.2kW TFOA-LK 6P U</t>
  </si>
  <si>
    <t>2.2kW TFOA-LK 6P U 4V</t>
  </si>
  <si>
    <t>2.2kW VTFO-LK 6P</t>
  </si>
  <si>
    <t>2.2kW VTFO-LK 6P 4V</t>
  </si>
  <si>
    <t>2.2kW VTFOA-LK 6P</t>
  </si>
  <si>
    <t>2.2kW VTFOA-LK 6P 4V</t>
  </si>
  <si>
    <t>2.2kW YTFO-LK 6P</t>
  </si>
  <si>
    <t>2.2kW YTFO-LK 6P 4V</t>
  </si>
  <si>
    <t>2.2kW YTFOA-LK 6P</t>
  </si>
  <si>
    <t>2.2kW YTFOA-LK 6P 4V</t>
  </si>
  <si>
    <t>3.7kW TFO-LK 6P</t>
    <phoneticPr fontId="3"/>
  </si>
  <si>
    <t>3.7kW TFO-LK 6P 4V</t>
  </si>
  <si>
    <t>3.7kW TFO-LK 6P R</t>
  </si>
  <si>
    <t>3.7kW TFO-LK 6P R 4V</t>
  </si>
  <si>
    <t>3.7kW TFO-LK 6P U</t>
  </si>
  <si>
    <t>3.7kW TFO-LK 6P U 4V</t>
  </si>
  <si>
    <t>3.7kW TFOA-LK 6P</t>
  </si>
  <si>
    <t>3.7kW TFOA-LK 6P 4V</t>
  </si>
  <si>
    <t>3.7kW TFOA-LK 6P R</t>
  </si>
  <si>
    <t>3.7kW TFOA-LK 6P R 4V</t>
  </si>
  <si>
    <t>3.7kW TFOA-LK 6P U</t>
  </si>
  <si>
    <t>3.7kW TFOA-LK 6P U 4V</t>
  </si>
  <si>
    <t>3.7kW VTFO-LK 6P</t>
  </si>
  <si>
    <t>3.7kW VTFO-LK 6P 4V</t>
  </si>
  <si>
    <t>3.7kW VTFOA-LK 6P</t>
  </si>
  <si>
    <t>3.7kW VTFOA-LK 6P 4V</t>
  </si>
  <si>
    <t>3.7kW YTFO-LK 6P</t>
  </si>
  <si>
    <t>3.7kW YTFO-LK 6P 4V</t>
  </si>
  <si>
    <t>3.7kW YTFOA-LK 6P</t>
  </si>
  <si>
    <t>3.7kW YTFOA-LK 6P 4V</t>
  </si>
  <si>
    <t>7.5kW TFO-LKK 6P</t>
    <phoneticPr fontId="3"/>
  </si>
  <si>
    <t>7.5kW TFO-LKK 6P 4V</t>
  </si>
  <si>
    <t>7.5kW TFO-LKK 6P R</t>
  </si>
  <si>
    <t>7.5kW TFO-LKK 6P R 4V</t>
  </si>
  <si>
    <t>7.5kW TFO-LKK 6P U</t>
  </si>
  <si>
    <t>7.5kW TFO-LKK 6P U 4V</t>
  </si>
  <si>
    <t>7.5kW TFOA-LKK 6P</t>
  </si>
  <si>
    <t>7.5kW TFOA-LKK 6P 4V</t>
  </si>
  <si>
    <t>7.5kW TFOA-LKK 6P R</t>
  </si>
  <si>
    <t>7.5kW TFOA-LKK 6P R 4V</t>
  </si>
  <si>
    <t>7.5kW TFOA-LKK 6P U</t>
  </si>
  <si>
    <t>7.5kW TFOA-LKK 6P U 4V</t>
  </si>
  <si>
    <t>7.5kW VTFO-LKK 6P</t>
  </si>
  <si>
    <t>7.5kW VTFO-LKK 6P 4V</t>
  </si>
  <si>
    <t>7.5kW VTFOA-LKK 6P</t>
  </si>
  <si>
    <t>7.5kW VTFOA-LKK 6P 4V</t>
  </si>
  <si>
    <t>7.5kW YTFO-LKK 6P</t>
  </si>
  <si>
    <t>7.5kW YTFO-LKK 6P 4V</t>
  </si>
  <si>
    <t>7.5kW YTFOA-LKK 6P</t>
  </si>
  <si>
    <t>7.5kW YTFOA-LKK 6P 4V</t>
  </si>
  <si>
    <t>11kW TFO-LKK 6P</t>
    <phoneticPr fontId="3"/>
  </si>
  <si>
    <t>11kW TFO-LKK 6P 4V</t>
  </si>
  <si>
    <t>11kW TFO-LKK 6P R</t>
  </si>
  <si>
    <t>11kW TFO-LKK 6P R 4V</t>
  </si>
  <si>
    <t>11kW TFO-LKK 6P U</t>
  </si>
  <si>
    <t>11kW TFO-LKK 6P U 4V</t>
  </si>
  <si>
    <t>11kW TFOA-LKK 6P</t>
  </si>
  <si>
    <t>11kW TFOA-LKK 6P 4V</t>
  </si>
  <si>
    <t>11kW TFOA-LKK 6P R</t>
  </si>
  <si>
    <t>11kW TFOA-LKK 6P R 4V</t>
  </si>
  <si>
    <t>11kW TFOA-LKK 6P U</t>
  </si>
  <si>
    <t>11kW TFOA-LKK 6P U 4V</t>
  </si>
  <si>
    <t>11kW VTFO-LKK 6P</t>
  </si>
  <si>
    <t>11kW VTFO-LKK 6P 4V</t>
  </si>
  <si>
    <t>11kW VTFOA-LKK 6P</t>
  </si>
  <si>
    <t>11kW VTFOA-LKK 6P 4V</t>
  </si>
  <si>
    <t>11kW YTFO-LKK 6P</t>
  </si>
  <si>
    <t>11kW YTFO-LKK 6P 4V</t>
  </si>
  <si>
    <t>11kW YTFOA-LKK 6P</t>
  </si>
  <si>
    <t>11kW YTFOA-LKK 6P 4V</t>
  </si>
  <si>
    <t>18.5kW TFO-LKK 6P</t>
    <phoneticPr fontId="3"/>
  </si>
  <si>
    <t>18.5kW TFO-LKK 6P R</t>
  </si>
  <si>
    <t>18.5kW TFO-LKK 6P L</t>
  </si>
  <si>
    <t>18.5kW TFOA-LKK 6P</t>
  </si>
  <si>
    <t>18.5kW TFOA-LKK 6P R</t>
  </si>
  <si>
    <t>18.5kW TFOA-LKK 6P L</t>
  </si>
  <si>
    <t>18.5kW VTFO-LKK 6P</t>
  </si>
  <si>
    <t>18.5kW VTFOA-LKK 6P</t>
  </si>
  <si>
    <t>18.5kW YTFO-LKK 6P</t>
  </si>
  <si>
    <t>18.5kW YTFOA-LKK 6P</t>
  </si>
  <si>
    <t>22kW TFO-LKK 6P</t>
    <phoneticPr fontId="3"/>
  </si>
  <si>
    <t>22kW TFO-LKK 6P R</t>
  </si>
  <si>
    <t>22kW TFO-LKK 6P L</t>
  </si>
  <si>
    <t>22kW TFOA-LKK 6P</t>
  </si>
  <si>
    <t>22kW TFOA-LKK 6P R</t>
  </si>
  <si>
    <t>22kW TFOA-LKK 6P L</t>
  </si>
  <si>
    <t>22kW VTFO-LKK 6P</t>
  </si>
  <si>
    <t>22kW VTFOA-LKK 6P</t>
  </si>
  <si>
    <t>22kW YTFO-LKK 6P</t>
  </si>
  <si>
    <t>22kW YTFOA-LKK 6P</t>
  </si>
  <si>
    <t>37kW TFO-LKK 6P</t>
    <phoneticPr fontId="3"/>
  </si>
  <si>
    <t>37kW TFO-LKK 6P R</t>
  </si>
  <si>
    <t>37kW TFO-LKK 6P L</t>
  </si>
  <si>
    <t>37kW TFOA-LKK 6P</t>
  </si>
  <si>
    <t>37kW TFOA-LKK 6P R</t>
  </si>
  <si>
    <t>37kW TFOA-LKK 6P L</t>
  </si>
  <si>
    <t>37kW VTFO-LKK 6P</t>
  </si>
  <si>
    <t>37kW VTFOA-LKK 6P</t>
  </si>
  <si>
    <t>37kW YTFO-LKK 6P</t>
  </si>
  <si>
    <t>37kW YTFOA-LKK 6P</t>
  </si>
  <si>
    <t>110kW TFO-LKK 6P</t>
    <phoneticPr fontId="3"/>
  </si>
  <si>
    <t>110kW TFO-LKK 6P R</t>
  </si>
  <si>
    <t>110kW TFO-LKK 6P L</t>
  </si>
  <si>
    <t>110kW TFOA-LKK 6P</t>
  </si>
  <si>
    <t>110kW TFOA-LKK 6P R</t>
  </si>
  <si>
    <t>110kW TFOA-LKK 6P L</t>
  </si>
  <si>
    <t>110kW VTFO-LKK 6P</t>
  </si>
  <si>
    <t>110kW VTFOA-LKK 6P</t>
  </si>
  <si>
    <t>110kW YTFO-LKK 6P</t>
  </si>
  <si>
    <t>110kW YTFOA-LKK 6P</t>
  </si>
  <si>
    <t>60Hz　極数2</t>
    <phoneticPr fontId="3"/>
  </si>
  <si>
    <t>0.75kW TFO-LK 2P</t>
  </si>
  <si>
    <t>60Hz　極数2</t>
  </si>
  <si>
    <t>0.75kW TFO-LK 2P R</t>
    <phoneticPr fontId="3"/>
  </si>
  <si>
    <t>7.5kW TFO-LKK 2P</t>
  </si>
  <si>
    <t>11kW TFO-LKK 2P</t>
  </si>
  <si>
    <t>15kW TFO-LKK 2P</t>
  </si>
  <si>
    <t>18.5kW TFO-LKK 2P</t>
  </si>
  <si>
    <t>22kW TFO-LKK 2P</t>
  </si>
  <si>
    <t>30kW TFO-LKK 2P</t>
  </si>
  <si>
    <t>132kW TFO-LKK 2P</t>
  </si>
  <si>
    <t>60Hz　極数4</t>
    <phoneticPr fontId="3"/>
  </si>
  <si>
    <t>22kW TFO-LKK 4P R</t>
  </si>
  <si>
    <t>22kW TFO-LKK 4P U</t>
  </si>
  <si>
    <t>22kW TFOA-LKK 4P</t>
  </si>
  <si>
    <t>22kW TFOA-LKK 4P R</t>
  </si>
  <si>
    <t>22kW TFOA-LKK 4P U</t>
  </si>
  <si>
    <t>22kW VTFO-LKK 4P</t>
  </si>
  <si>
    <t>22kW VTFOA-LKK 4P</t>
  </si>
  <si>
    <t>22kW YTFO-LKK 4P</t>
  </si>
  <si>
    <t>22kW YTFOA-LKK 4P</t>
  </si>
  <si>
    <t>30kW TFO-LKK 4P</t>
    <phoneticPr fontId="3"/>
  </si>
  <si>
    <t>30kW TFO-LKK 4P R</t>
  </si>
  <si>
    <t>30kW TFO-LKK 4P L</t>
  </si>
  <si>
    <t>30kW TFOA-LKK 4P</t>
  </si>
  <si>
    <t>30kW TFOA-LKK 4P R</t>
  </si>
  <si>
    <t>30kW TFOA-LKK 4P L</t>
  </si>
  <si>
    <t>30kW VTFO-LKK 4P</t>
  </si>
  <si>
    <t>30kW VTFOA-LKK 4P</t>
  </si>
  <si>
    <t>30kW YTFO-LKK 4P</t>
  </si>
  <si>
    <t>30kW YTFOA-LKK 4P</t>
  </si>
  <si>
    <t>60Hz　極数6</t>
    <phoneticPr fontId="3"/>
  </si>
  <si>
    <t>1.5kW TFO-LK 6P 4V</t>
  </si>
  <si>
    <t>1.5kW TFO-LK 6P R</t>
  </si>
  <si>
    <t>1.5kW TFO-LK 6P R 4V</t>
  </si>
  <si>
    <t>1.5kW TFO-LK 6P U</t>
  </si>
  <si>
    <t>1.5kW TFO-LK 6P U 4V</t>
  </si>
  <si>
    <t>1.5kW TFOA-LK 6P</t>
  </si>
  <si>
    <t>15kW TFO-LKK 6P</t>
    <phoneticPr fontId="3"/>
  </si>
  <si>
    <t>15kW TFO-LKK 6P R</t>
  </si>
  <si>
    <t>15kW TFO-LKK 6P U</t>
  </si>
  <si>
    <t>15kW TFOA-LKK 6P</t>
  </si>
  <si>
    <t>15kW TFOA-LKK 6P R</t>
  </si>
  <si>
    <t>15kW TFOA-LKK 6P U</t>
  </si>
  <si>
    <t>15kW VTFO-LKK 6P</t>
  </si>
  <si>
    <t>15kW VTFOA-LKK 6P</t>
  </si>
  <si>
    <t>15kW YTFO-LKK 6P</t>
  </si>
  <si>
    <t>15kW YTFOA-LKK 6P</t>
  </si>
  <si>
    <t>A-16-001</t>
    <phoneticPr fontId="3"/>
  </si>
  <si>
    <t>－</t>
    <phoneticPr fontId="3"/>
  </si>
  <si>
    <t>Low-E複層ガラス
（LE3+A12+FL3）
新築用</t>
    <rPh sb="5" eb="7">
      <t>フクソウ</t>
    </rPh>
    <rPh sb="25" eb="27">
      <t>シンチク</t>
    </rPh>
    <rPh sb="27" eb="28">
      <t>ヨウ</t>
    </rPh>
    <phoneticPr fontId="3"/>
  </si>
  <si>
    <t>W/㎡K</t>
    <phoneticPr fontId="3"/>
  </si>
  <si>
    <t>旭硝子株式会社</t>
    <rPh sb="0" eb="3">
      <t>アサヒガラス</t>
    </rPh>
    <rPh sb="3" eb="7">
      <t>カブシキガイシャ</t>
    </rPh>
    <phoneticPr fontId="3"/>
  </si>
  <si>
    <t>サンバランス</t>
    <phoneticPr fontId="3"/>
  </si>
  <si>
    <t>アクアグリーン</t>
    <phoneticPr fontId="3"/>
  </si>
  <si>
    <t>JISR3107:1998
及び
JISR3209:1998</t>
    <phoneticPr fontId="3"/>
  </si>
  <si>
    <t>○</t>
    <phoneticPr fontId="3"/>
  </si>
  <si>
    <t>ガラスカンパニー　ビルディング・産業事業本部　日本事業部　斉藤　晃</t>
    <rPh sb="16" eb="18">
      <t>サンギョウ</t>
    </rPh>
    <rPh sb="18" eb="20">
      <t>ジギョウ</t>
    </rPh>
    <rPh sb="20" eb="22">
      <t>ホンブ</t>
    </rPh>
    <rPh sb="23" eb="25">
      <t>ニホン</t>
    </rPh>
    <rPh sb="25" eb="27">
      <t>ジギョウ</t>
    </rPh>
    <rPh sb="27" eb="28">
      <t>ブ</t>
    </rPh>
    <rPh sb="29" eb="31">
      <t>サイトウ</t>
    </rPh>
    <rPh sb="32" eb="33">
      <t>アキラ</t>
    </rPh>
    <phoneticPr fontId="3"/>
  </si>
  <si>
    <t>斉藤　晃</t>
    <rPh sb="0" eb="2">
      <t>サイトウ</t>
    </rPh>
    <rPh sb="3" eb="4">
      <t>アキラ</t>
    </rPh>
    <phoneticPr fontId="3"/>
  </si>
  <si>
    <t>03-5875-9580</t>
    <phoneticPr fontId="3"/>
  </si>
  <si>
    <t>akira-saitou@agc.com</t>
    <phoneticPr fontId="3"/>
  </si>
  <si>
    <t>Low-Eガラスを採用し、高い可視光透過率を持ちながら、高断熱性能に加えて高性能な遮熱性能を実現したペアガラス。</t>
    <rPh sb="9" eb="11">
      <t>サイヨウ</t>
    </rPh>
    <rPh sb="13" eb="14">
      <t>タカ</t>
    </rPh>
    <rPh sb="15" eb="18">
      <t>カシコウ</t>
    </rPh>
    <rPh sb="18" eb="21">
      <t>トウカリツ</t>
    </rPh>
    <rPh sb="22" eb="23">
      <t>モ</t>
    </rPh>
    <rPh sb="28" eb="31">
      <t>コウダンネツ</t>
    </rPh>
    <rPh sb="31" eb="33">
      <t>セイノウ</t>
    </rPh>
    <rPh sb="34" eb="35">
      <t>クワ</t>
    </rPh>
    <rPh sb="37" eb="40">
      <t>コウセイノウ</t>
    </rPh>
    <rPh sb="41" eb="42">
      <t>シャ</t>
    </rPh>
    <rPh sb="42" eb="43">
      <t>ネツ</t>
    </rPh>
    <rPh sb="43" eb="45">
      <t>セイノウ</t>
    </rPh>
    <rPh sb="46" eb="48">
      <t>ジツゲン</t>
    </rPh>
    <phoneticPr fontId="3"/>
  </si>
  <si>
    <t>A-16-001</t>
  </si>
  <si>
    <t>W/㎡K</t>
  </si>
  <si>
    <t>サンバランス</t>
  </si>
  <si>
    <t>トリプルクール</t>
    <phoneticPr fontId="3"/>
  </si>
  <si>
    <t>JISR3107:1998
及び
JISR3209:1998</t>
  </si>
  <si>
    <t>03-5875-9580</t>
  </si>
  <si>
    <t>akira-saitou@agc.com</t>
    <phoneticPr fontId="3"/>
  </si>
  <si>
    <t>熱をカットする銀の膜を３層に重ねたLow-Eペアガラスにより、日射熱を大幅にカット。可視光透過率を確保しながら、より高い遮熱性能と断熱性能を実現。</t>
    <rPh sb="0" eb="1">
      <t>ネツ</t>
    </rPh>
    <rPh sb="7" eb="8">
      <t>ギン</t>
    </rPh>
    <rPh sb="9" eb="10">
      <t>マク</t>
    </rPh>
    <rPh sb="12" eb="13">
      <t>ソウ</t>
    </rPh>
    <rPh sb="14" eb="15">
      <t>カサ</t>
    </rPh>
    <rPh sb="31" eb="33">
      <t>ニッシャ</t>
    </rPh>
    <rPh sb="33" eb="34">
      <t>ネツ</t>
    </rPh>
    <rPh sb="35" eb="37">
      <t>オオハバ</t>
    </rPh>
    <rPh sb="42" eb="45">
      <t>カシコウ</t>
    </rPh>
    <rPh sb="45" eb="48">
      <t>トウカリツ</t>
    </rPh>
    <rPh sb="49" eb="51">
      <t>カクホ</t>
    </rPh>
    <rPh sb="58" eb="59">
      <t>タカ</t>
    </rPh>
    <rPh sb="60" eb="61">
      <t>シャ</t>
    </rPh>
    <rPh sb="61" eb="62">
      <t>ネツ</t>
    </rPh>
    <rPh sb="62" eb="64">
      <t>セイノウ</t>
    </rPh>
    <rPh sb="65" eb="67">
      <t>ダンネツ</t>
    </rPh>
    <rPh sb="67" eb="69">
      <t>セイノウ</t>
    </rPh>
    <rPh sb="70" eb="72">
      <t>ジツゲン</t>
    </rPh>
    <phoneticPr fontId="3"/>
  </si>
  <si>
    <t>Low-E三層ガラス
（LE3+Ar11+FL3+Ar11+LE3）
新築用</t>
    <rPh sb="5" eb="6">
      <t>サン</t>
    </rPh>
    <rPh sb="6" eb="7">
      <t>ソウ</t>
    </rPh>
    <rPh sb="35" eb="37">
      <t>シンチク</t>
    </rPh>
    <rPh sb="37" eb="38">
      <t>ヨウ</t>
    </rPh>
    <phoneticPr fontId="3"/>
  </si>
  <si>
    <t>トリプルガラス</t>
    <phoneticPr fontId="3"/>
  </si>
  <si>
    <t>アルゴンガスの中空層を２層は配置したLow-E三層ガラス。断熱性をアップした次世代省エネガラス。</t>
    <rPh sb="7" eb="9">
      <t>チュウクウ</t>
    </rPh>
    <rPh sb="9" eb="10">
      <t>ソウ</t>
    </rPh>
    <rPh sb="12" eb="13">
      <t>ソウ</t>
    </rPh>
    <rPh sb="14" eb="16">
      <t>ハイチ</t>
    </rPh>
    <rPh sb="23" eb="25">
      <t>サンソウ</t>
    </rPh>
    <rPh sb="29" eb="32">
      <t>ダンネツセイ</t>
    </rPh>
    <rPh sb="38" eb="41">
      <t>ジセダイ</t>
    </rPh>
    <rPh sb="41" eb="42">
      <t>ショウ</t>
    </rPh>
    <phoneticPr fontId="3"/>
  </si>
  <si>
    <t>現場施工型後付けLow-E複層ガラス
(FL6+A12+LE5)
リフォーム用</t>
    <phoneticPr fontId="3"/>
  </si>
  <si>
    <t>アトッチ</t>
    <phoneticPr fontId="3"/>
  </si>
  <si>
    <t>クラシック</t>
    <phoneticPr fontId="3"/>
  </si>
  <si>
    <t>akira-saitou@agc.com</t>
    <phoneticPr fontId="3"/>
  </si>
  <si>
    <t>既存の窓の上からLow-Eガラスをそのまま貼り付けるだけで、Low-Eペアガラスと同等の性能を得ることができる後付けLow-Eガラス。暑さ対策、寒さ対策のバランスが良い。</t>
    <rPh sb="0" eb="2">
      <t>キゾン</t>
    </rPh>
    <rPh sb="3" eb="4">
      <t>マド</t>
    </rPh>
    <rPh sb="5" eb="6">
      <t>ウエ</t>
    </rPh>
    <rPh sb="21" eb="22">
      <t>ハ</t>
    </rPh>
    <rPh sb="23" eb="24">
      <t>ツ</t>
    </rPh>
    <rPh sb="41" eb="43">
      <t>ドウトウ</t>
    </rPh>
    <rPh sb="44" eb="46">
      <t>セイノウ</t>
    </rPh>
    <rPh sb="47" eb="48">
      <t>エ</t>
    </rPh>
    <rPh sb="55" eb="56">
      <t>アト</t>
    </rPh>
    <rPh sb="56" eb="57">
      <t>ヅ</t>
    </rPh>
    <rPh sb="67" eb="68">
      <t>アツ</t>
    </rPh>
    <rPh sb="69" eb="71">
      <t>タイサク</t>
    </rPh>
    <rPh sb="72" eb="73">
      <t>サム</t>
    </rPh>
    <rPh sb="74" eb="76">
      <t>タイサク</t>
    </rPh>
    <rPh sb="82" eb="83">
      <t>ヨ</t>
    </rPh>
    <phoneticPr fontId="3"/>
  </si>
  <si>
    <t>現場施工型後付けLow-E複層ガラス
(FL6+A12+LE5)
リフォーム用</t>
    <phoneticPr fontId="3"/>
  </si>
  <si>
    <t>アトッチ</t>
    <phoneticPr fontId="3"/>
  </si>
  <si>
    <t>クール</t>
    <phoneticPr fontId="3"/>
  </si>
  <si>
    <t>既存の窓の上からLow-Eガラスをそのまま貼り付けるだけで、Low-Eペアガラスと同等の性能を得ることができる後付けLow-Eガラス。暑さ対策、西日対策に強い。</t>
    <rPh sb="0" eb="2">
      <t>キゾン</t>
    </rPh>
    <rPh sb="3" eb="4">
      <t>マド</t>
    </rPh>
    <rPh sb="5" eb="6">
      <t>ウエ</t>
    </rPh>
    <rPh sb="21" eb="22">
      <t>ハ</t>
    </rPh>
    <rPh sb="23" eb="24">
      <t>ツ</t>
    </rPh>
    <rPh sb="41" eb="43">
      <t>ドウトウ</t>
    </rPh>
    <rPh sb="44" eb="46">
      <t>セイノウ</t>
    </rPh>
    <rPh sb="47" eb="48">
      <t>エ</t>
    </rPh>
    <rPh sb="55" eb="56">
      <t>アト</t>
    </rPh>
    <rPh sb="56" eb="57">
      <t>ヅ</t>
    </rPh>
    <rPh sb="67" eb="68">
      <t>アツ</t>
    </rPh>
    <rPh sb="69" eb="71">
      <t>タイサク</t>
    </rPh>
    <rPh sb="72" eb="74">
      <t>ニシビ</t>
    </rPh>
    <rPh sb="74" eb="76">
      <t>タイサク</t>
    </rPh>
    <rPh sb="77" eb="78">
      <t>ツヨ</t>
    </rPh>
    <phoneticPr fontId="3"/>
  </si>
  <si>
    <t>薄型Low-E複層ガラス
(LE3+Kr4+FL3)
リフォーム用</t>
    <phoneticPr fontId="3"/>
  </si>
  <si>
    <t>ペアスマート</t>
    <phoneticPr fontId="3"/>
  </si>
  <si>
    <t>ペアスマート</t>
    <phoneticPr fontId="3"/>
  </si>
  <si>
    <t>ガラスとガラスの間にクリプトンガスを封入し、遮熱・断熱性能を高めたリフォーム用ガラス。薄さ、強さ、軽さを実現したガラスで、お使いのサッシはそのままで一枚ガラスからLow-Eペアガラスに取り替えが可能。</t>
    <rPh sb="8" eb="9">
      <t>アイダ</t>
    </rPh>
    <rPh sb="18" eb="20">
      <t>フウニュウ</t>
    </rPh>
    <rPh sb="22" eb="23">
      <t>シャ</t>
    </rPh>
    <rPh sb="23" eb="24">
      <t>ネツ</t>
    </rPh>
    <rPh sb="25" eb="27">
      <t>ダンネツ</t>
    </rPh>
    <rPh sb="27" eb="29">
      <t>セイノウ</t>
    </rPh>
    <rPh sb="30" eb="31">
      <t>タカ</t>
    </rPh>
    <rPh sb="38" eb="39">
      <t>ヨウ</t>
    </rPh>
    <rPh sb="43" eb="44">
      <t>ウス</t>
    </rPh>
    <rPh sb="46" eb="47">
      <t>ツヨ</t>
    </rPh>
    <rPh sb="49" eb="50">
      <t>カル</t>
    </rPh>
    <rPh sb="52" eb="54">
      <t>ジツゲン</t>
    </rPh>
    <rPh sb="62" eb="63">
      <t>ツカ</t>
    </rPh>
    <rPh sb="74" eb="76">
      <t>イチマイ</t>
    </rPh>
    <rPh sb="92" eb="93">
      <t>ト</t>
    </rPh>
    <rPh sb="94" eb="95">
      <t>カ</t>
    </rPh>
    <rPh sb="97" eb="99">
      <t>カノウ</t>
    </rPh>
    <phoneticPr fontId="3"/>
  </si>
  <si>
    <t>窓ガラス
（家庭用）</t>
    <rPh sb="0" eb="1">
      <t>マド</t>
    </rPh>
    <rPh sb="6" eb="8">
      <t>カテイ</t>
    </rPh>
    <rPh sb="8" eb="9">
      <t>ヨウ</t>
    </rPh>
    <phoneticPr fontId="3"/>
  </si>
  <si>
    <t>－</t>
    <phoneticPr fontId="3"/>
  </si>
  <si>
    <t>W/㎡K</t>
    <phoneticPr fontId="3"/>
  </si>
  <si>
    <t>サンバランス</t>
    <phoneticPr fontId="3"/>
  </si>
  <si>
    <t>akira-saitou@agc.com</t>
    <phoneticPr fontId="3"/>
  </si>
  <si>
    <t>D-15-001</t>
  </si>
  <si>
    <t>akira-saitou@agc.com</t>
    <phoneticPr fontId="3"/>
  </si>
  <si>
    <t>トリプルガラス</t>
    <phoneticPr fontId="3"/>
  </si>
  <si>
    <t>現場施工型後付けLow-E複層ガラス
(FL6+A12+LE5)
リフォーム用</t>
    <phoneticPr fontId="3"/>
  </si>
  <si>
    <t>薄型Low-E複層ガラス
(LE3+Kr4+FL3)
リフォーム用</t>
    <phoneticPr fontId="3"/>
  </si>
  <si>
    <t>ペアスマート</t>
    <phoneticPr fontId="3"/>
  </si>
  <si>
    <t>A-02-001</t>
    <phoneticPr fontId="3"/>
  </si>
  <si>
    <t>成績係数</t>
    <rPh sb="0" eb="2">
      <t>セイセキ</t>
    </rPh>
    <rPh sb="2" eb="4">
      <t>ケイスウ</t>
    </rPh>
    <phoneticPr fontId="3"/>
  </si>
  <si>
    <t>荏原冷熱システム
株式会社</t>
    <rPh sb="0" eb="2">
      <t>エバラ</t>
    </rPh>
    <rPh sb="2" eb="4">
      <t>レイネツ</t>
    </rPh>
    <rPh sb="9" eb="11">
      <t>カブシキ</t>
    </rPh>
    <rPh sb="11" eb="13">
      <t>カイシャ</t>
    </rPh>
    <phoneticPr fontId="3"/>
  </si>
  <si>
    <t>RTVFターボ冷凍機</t>
    <rPh sb="7" eb="10">
      <t>レイトウキ</t>
    </rPh>
    <phoneticPr fontId="3"/>
  </si>
  <si>
    <t>RTVF050</t>
    <phoneticPr fontId="3"/>
  </si>
  <si>
    <t>JISB8621:2007</t>
    <phoneticPr fontId="3"/>
  </si>
  <si>
    <t>代表窓口</t>
    <rPh sb="0" eb="2">
      <t>ダイヒョウ</t>
    </rPh>
    <rPh sb="2" eb="4">
      <t>マドグチ</t>
    </rPh>
    <phoneticPr fontId="3"/>
  </si>
  <si>
    <t>03-6384-8080</t>
    <phoneticPr fontId="3"/>
  </si>
  <si>
    <t>http://www.ers.ebara.com/</t>
    <phoneticPr fontId="3"/>
  </si>
  <si>
    <t xml:space="preserve">ターボ冷凍機を世に送り出して80年以上。その実績と蓄積したノウハウを活用。
「二重冷凍サイクル」、「インバータ駆動高速電動機」、「高速ギアレス圧縮機」の技術による高効率と、低圧冷媒ならではの使い易さとを追求したターボ冷凍機シリーズです。
</t>
    <phoneticPr fontId="3"/>
  </si>
  <si>
    <t>200RT未満</t>
    <rPh sb="5" eb="7">
      <t>ミマン</t>
    </rPh>
    <phoneticPr fontId="3"/>
  </si>
  <si>
    <t>三菱重工業
株式会社</t>
    <rPh sb="0" eb="2">
      <t>ミツビシ</t>
    </rPh>
    <rPh sb="2" eb="5">
      <t>ジュウコウギョウ</t>
    </rPh>
    <rPh sb="6" eb="10">
      <t>カブシキガイシャ</t>
    </rPh>
    <phoneticPr fontId="3"/>
  </si>
  <si>
    <t>ETIシリーズ</t>
    <phoneticPr fontId="3"/>
  </si>
  <si>
    <t>ETI-15</t>
    <phoneticPr fontId="3"/>
  </si>
  <si>
    <t>JIS B 8621：2011</t>
    <phoneticPr fontId="3"/>
  </si>
  <si>
    <t>JIS B 8621：2011</t>
    <phoneticPr fontId="3"/>
  </si>
  <si>
    <t>冷熱事業部営業部ｼｽﾃﾑｿﾘｭｰｼｮﾝ課</t>
    <rPh sb="0" eb="2">
      <t>レイネツ</t>
    </rPh>
    <rPh sb="2" eb="4">
      <t>ジギョウ</t>
    </rPh>
    <rPh sb="4" eb="5">
      <t>ブ</t>
    </rPh>
    <rPh sb="5" eb="7">
      <t>エイギョウ</t>
    </rPh>
    <rPh sb="7" eb="8">
      <t>ブ</t>
    </rPh>
    <rPh sb="19" eb="20">
      <t>カ</t>
    </rPh>
    <phoneticPr fontId="3"/>
  </si>
  <si>
    <t>増田 晋</t>
    <rPh sb="0" eb="2">
      <t>マスダ</t>
    </rPh>
    <rPh sb="3" eb="4">
      <t>ススム</t>
    </rPh>
    <phoneticPr fontId="3"/>
  </si>
  <si>
    <t>03-6891-4471</t>
    <phoneticPr fontId="3"/>
  </si>
  <si>
    <t>iinquiry-dairei@mhi.co.jp</t>
    <phoneticPr fontId="3"/>
  </si>
  <si>
    <t>コンパクトで部分負荷性能が特に優れているインバータターボ冷凍機</t>
    <rPh sb="6" eb="8">
      <t>ブブン</t>
    </rPh>
    <rPh sb="8" eb="10">
      <t>フカ</t>
    </rPh>
    <rPh sb="10" eb="12">
      <t>セイノウ</t>
    </rPh>
    <rPh sb="13" eb="14">
      <t>トク</t>
    </rPh>
    <rPh sb="15" eb="16">
      <t>スグ</t>
    </rPh>
    <rPh sb="28" eb="31">
      <t>レイトウキ</t>
    </rPh>
    <phoneticPr fontId="3"/>
  </si>
  <si>
    <t>ETI-20</t>
    <phoneticPr fontId="3"/>
  </si>
  <si>
    <t>03-6891-4471</t>
    <phoneticPr fontId="3"/>
  </si>
  <si>
    <t>iinquiry-dairei@mhi.co.jp</t>
    <phoneticPr fontId="3"/>
  </si>
  <si>
    <t>200RT以上300RT未満</t>
    <rPh sb="5" eb="7">
      <t>イジョウ</t>
    </rPh>
    <rPh sb="12" eb="14">
      <t>ミマン</t>
    </rPh>
    <phoneticPr fontId="3"/>
  </si>
  <si>
    <t>COP</t>
    <phoneticPr fontId="3"/>
  </si>
  <si>
    <t>ETIシリーズ</t>
    <phoneticPr fontId="3"/>
  </si>
  <si>
    <t>iinquiry-dairei@mhi.co.jp</t>
    <phoneticPr fontId="3"/>
  </si>
  <si>
    <t>ETI-25</t>
    <phoneticPr fontId="3"/>
  </si>
  <si>
    <t>ETI-30A</t>
    <phoneticPr fontId="3"/>
  </si>
  <si>
    <t>AARTシリーズ</t>
    <phoneticPr fontId="3"/>
  </si>
  <si>
    <t>AART-25</t>
    <phoneticPr fontId="3"/>
  </si>
  <si>
    <t>定格性能が優れている高効率ターボ冷凍機</t>
    <rPh sb="0" eb="2">
      <t>テイカク</t>
    </rPh>
    <rPh sb="2" eb="4">
      <t>セイノウ</t>
    </rPh>
    <rPh sb="5" eb="6">
      <t>スグ</t>
    </rPh>
    <rPh sb="10" eb="13">
      <t>コウコウリツ</t>
    </rPh>
    <rPh sb="16" eb="19">
      <t>レイトウキ</t>
    </rPh>
    <phoneticPr fontId="3"/>
  </si>
  <si>
    <t>AARTシリーズ</t>
    <phoneticPr fontId="3"/>
  </si>
  <si>
    <t>AART-30</t>
    <phoneticPr fontId="3"/>
  </si>
  <si>
    <t>300RT以上400RT未満</t>
    <rPh sb="5" eb="7">
      <t>イジョウ</t>
    </rPh>
    <rPh sb="12" eb="14">
      <t>ミマン</t>
    </rPh>
    <phoneticPr fontId="3"/>
  </si>
  <si>
    <t>ETI-35A</t>
    <phoneticPr fontId="3"/>
  </si>
  <si>
    <t>ETI-40</t>
    <phoneticPr fontId="3"/>
  </si>
  <si>
    <t>03-6891-4471</t>
    <phoneticPr fontId="3"/>
  </si>
  <si>
    <t>AARTシリーズ</t>
    <phoneticPr fontId="3"/>
  </si>
  <si>
    <t>AART-40</t>
    <phoneticPr fontId="3"/>
  </si>
  <si>
    <t>400RT以上500RT未満</t>
    <rPh sb="5" eb="7">
      <t>イジョウ</t>
    </rPh>
    <rPh sb="12" eb="14">
      <t>ミマン</t>
    </rPh>
    <phoneticPr fontId="3"/>
  </si>
  <si>
    <t>ETI-40ES</t>
    <phoneticPr fontId="3"/>
  </si>
  <si>
    <t>コンパクトで定格と部分負荷性能が大変優れているインバータターボ冷凍機</t>
    <rPh sb="6" eb="8">
      <t>テイカク</t>
    </rPh>
    <rPh sb="9" eb="11">
      <t>ブブン</t>
    </rPh>
    <rPh sb="11" eb="13">
      <t>フカ</t>
    </rPh>
    <rPh sb="13" eb="15">
      <t>セイノウ</t>
    </rPh>
    <rPh sb="16" eb="18">
      <t>タイヘン</t>
    </rPh>
    <rPh sb="18" eb="19">
      <t>スグ</t>
    </rPh>
    <rPh sb="31" eb="34">
      <t>レイトウキ</t>
    </rPh>
    <phoneticPr fontId="3"/>
  </si>
  <si>
    <t>ETI-50</t>
    <phoneticPr fontId="3"/>
  </si>
  <si>
    <t>AART-40</t>
    <phoneticPr fontId="3"/>
  </si>
  <si>
    <t>ETI-50A</t>
    <phoneticPr fontId="3"/>
  </si>
  <si>
    <t>AART-50</t>
    <phoneticPr fontId="3"/>
  </si>
  <si>
    <t>ETI-60A</t>
    <phoneticPr fontId="3"/>
  </si>
  <si>
    <t>AART-70</t>
    <phoneticPr fontId="3"/>
  </si>
  <si>
    <t>AART-Iシリーズ</t>
    <phoneticPr fontId="3"/>
  </si>
  <si>
    <t>AART-70 I</t>
    <phoneticPr fontId="3"/>
  </si>
  <si>
    <t>部分負荷性能が特に優れているインバータターボ冷凍機</t>
    <rPh sb="0" eb="2">
      <t>ブブン</t>
    </rPh>
    <rPh sb="2" eb="4">
      <t>フカ</t>
    </rPh>
    <rPh sb="4" eb="6">
      <t>セイノウ</t>
    </rPh>
    <rPh sb="7" eb="8">
      <t>トク</t>
    </rPh>
    <rPh sb="9" eb="10">
      <t>スグ</t>
    </rPh>
    <rPh sb="22" eb="25">
      <t>レイトウキ</t>
    </rPh>
    <phoneticPr fontId="3"/>
  </si>
  <si>
    <t>AART-90</t>
    <phoneticPr fontId="3"/>
  </si>
  <si>
    <t>A-01-002</t>
    <phoneticPr fontId="3"/>
  </si>
  <si>
    <t>ﾊﾟｯｹｰｼﾞｴｱｺﾝ
（店舗・ｵﾌｨｽ用）</t>
    <rPh sb="13" eb="15">
      <t>テンポ</t>
    </rPh>
    <rPh sb="20" eb="21">
      <t>ヨウ</t>
    </rPh>
    <phoneticPr fontId="3"/>
  </si>
  <si>
    <t>4.0kW以下</t>
    <rPh sb="5" eb="7">
      <t>イカ</t>
    </rPh>
    <phoneticPr fontId="3"/>
  </si>
  <si>
    <t>通年ｴﾈﾙｷﾞｰ
消費効率(APF)</t>
    <rPh sb="0" eb="2">
      <t>ツウネン</t>
    </rPh>
    <rPh sb="9" eb="11">
      <t>ショウヒ</t>
    </rPh>
    <rPh sb="11" eb="13">
      <t>コウリツ</t>
    </rPh>
    <phoneticPr fontId="3"/>
  </si>
  <si>
    <t>日立ｱﾌﾟﾗｲｱﾝｽ
株式会社</t>
    <rPh sb="0" eb="2">
      <t>ヒタチ</t>
    </rPh>
    <rPh sb="11" eb="15">
      <t>カブ</t>
    </rPh>
    <phoneticPr fontId="3"/>
  </si>
  <si>
    <t>省ｴﾈの達人ﾌﾟﾚﾐｱﾑ</t>
    <rPh sb="0" eb="1">
      <t>ショウ</t>
    </rPh>
    <rPh sb="4" eb="6">
      <t>タツジン</t>
    </rPh>
    <phoneticPr fontId="3"/>
  </si>
  <si>
    <t>RCI-AP40GHJ3</t>
    <phoneticPr fontId="3"/>
  </si>
  <si>
    <t>空調営業本部</t>
    <rPh sb="0" eb="2">
      <t>クウチョウ</t>
    </rPh>
    <rPh sb="2" eb="4">
      <t>エイギョウ</t>
    </rPh>
    <rPh sb="4" eb="6">
      <t>ホンブ</t>
    </rPh>
    <phoneticPr fontId="3"/>
  </si>
  <si>
    <t>ｿﾘｭｰｼｮﾝ営業部</t>
    <rPh sb="7" eb="9">
      <t>エイギョウ</t>
    </rPh>
    <rPh sb="9" eb="10">
      <t>ブ</t>
    </rPh>
    <phoneticPr fontId="3"/>
  </si>
  <si>
    <t>050-3154-3965</t>
    <phoneticPr fontId="3"/>
  </si>
  <si>
    <t>aircon-solution@hitachi-ap.co.jp</t>
    <phoneticPr fontId="3"/>
  </si>
  <si>
    <t>・4つのﾙｰﾊﾞｰを独立して角度調整できる個別ﾙｰﾊﾞｰ設定機能を搭載し環境やﾆｰｽﾞに応じて気流設定が可能。　・40型、単相200V、室内機シングルセットタイプ。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9" eb="60">
      <t>ガタ</t>
    </rPh>
    <rPh sb="61" eb="63">
      <t>タンソウ</t>
    </rPh>
    <rPh sb="68" eb="71">
      <t>シツナイキ</t>
    </rPh>
    <phoneticPr fontId="3"/>
  </si>
  <si>
    <t>RCI-AP45GHJ3</t>
  </si>
  <si>
    <t>aircon-solution@hitachi-ap.co.jp</t>
    <phoneticPr fontId="3"/>
  </si>
  <si>
    <t>・4つのﾙｰﾊﾞｰを独立して角度調整できる個別ﾙｰﾊﾞｰ設定機能を搭載し環境やﾆｰｽﾞに応じて気流設定が可能。　・45型、単相200V、室内機シングルセットタイプ。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phoneticPr fontId="3"/>
  </si>
  <si>
    <t>A-01-002</t>
    <phoneticPr fontId="3"/>
  </si>
  <si>
    <t>4.0kW超
5.0kW以下</t>
    <rPh sb="5" eb="6">
      <t>チョウ</t>
    </rPh>
    <rPh sb="12" eb="14">
      <t>イカ</t>
    </rPh>
    <phoneticPr fontId="3"/>
  </si>
  <si>
    <t>RCI-AP50GHJ3</t>
  </si>
  <si>
    <t>・4つのﾙｰﾊﾞｰを独立して角度調整できる個別ﾙｰﾊﾞｰ設定機能を搭載し環境やﾆｰｽﾞに応じて気流設定が可能。　・50型、単相200V、室内機シングルセットタイプ。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phoneticPr fontId="3"/>
  </si>
  <si>
    <t>5.0kW超
6.3kW以下</t>
    <rPh sb="5" eb="6">
      <t>チョウ</t>
    </rPh>
    <rPh sb="12" eb="14">
      <t>イカ</t>
    </rPh>
    <phoneticPr fontId="3"/>
  </si>
  <si>
    <t>RCI-AP63GHJ3</t>
  </si>
  <si>
    <t>050-3154-3965</t>
    <phoneticPr fontId="3"/>
  </si>
  <si>
    <t>・4つのﾙｰﾊﾞｰを独立して角度調整できる個別ﾙｰﾊﾞｰ設定機能を搭載し環境やﾆｰｽﾞに応じて気流設定が可能。　・63型、単相200V、室内機シングルセットタイプ。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phoneticPr fontId="3"/>
  </si>
  <si>
    <t>RCI-AP40GH3</t>
    <phoneticPr fontId="3"/>
  </si>
  <si>
    <t>JISB8616:2015</t>
    <phoneticPr fontId="3"/>
  </si>
  <si>
    <t>・4つのﾙｰﾊﾞｰを独立して角度調整できる個別ﾙｰﾊﾞｰ設定機能を搭載し環境やﾆｰｽﾞに応じて気流設定が可能。　・40型、三相200V、室内機シングルセットタイプ。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61" eb="62">
      <t>サン</t>
    </rPh>
    <phoneticPr fontId="3"/>
  </si>
  <si>
    <t>RCI-AP45GH3</t>
    <phoneticPr fontId="3"/>
  </si>
  <si>
    <t>・4つのﾙｰﾊﾞｰを独立して角度調整できる個別ﾙｰﾊﾞｰ設定機能を搭載し環境やﾆｰｽﾞに応じて気流設定が可能。　・45型、三相200V、室内機シングルセットタイプ。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61" eb="62">
      <t>サン</t>
    </rPh>
    <phoneticPr fontId="3"/>
  </si>
  <si>
    <t>RCI-AP50GH3</t>
    <phoneticPr fontId="3"/>
  </si>
  <si>
    <t>・4つのﾙｰﾊﾞｰを独立して角度調整できる個別ﾙｰﾊﾞｰ設定機能を搭載し環境やﾆｰｽﾞに応じて気流設定が可能。　・50型、三相200V、室内機シングルセットタイプ。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61" eb="62">
      <t>サン</t>
    </rPh>
    <phoneticPr fontId="3"/>
  </si>
  <si>
    <t>RCI-AP63GH3</t>
    <phoneticPr fontId="3"/>
  </si>
  <si>
    <t>・4つのﾙｰﾊﾞｰを独立して角度調整できる個別ﾙｰﾊﾞｰ設定機能を搭載し環境やﾆｰｽﾞに応じて気流設定が可能。　・63型、三相200V、室内機シングルセットタイプ。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61" eb="62">
      <t>サン</t>
    </rPh>
    <phoneticPr fontId="3"/>
  </si>
  <si>
    <t>6.3kW超
11.2kW以下</t>
    <rPh sb="5" eb="6">
      <t>チョウ</t>
    </rPh>
    <rPh sb="13" eb="15">
      <t>イカ</t>
    </rPh>
    <phoneticPr fontId="3"/>
  </si>
  <si>
    <t>RCI-AP80GHPJ3</t>
  </si>
  <si>
    <t>・4つのﾙｰﾊﾞｰを独立して角度調整できる個別ﾙｰﾊﾞｰ設定機能を搭載し環境やﾆｰｽﾞに応じて気流設定が可能。・個別運転機能。　・80型、単相200V、室内機ツインセットタイプ。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69" eb="70">
      <t>タン</t>
    </rPh>
    <phoneticPr fontId="3"/>
  </si>
  <si>
    <t>－</t>
    <phoneticPr fontId="3"/>
  </si>
  <si>
    <t>RCI-AP80GHP3</t>
  </si>
  <si>
    <t>・4つのﾙｰﾊﾞｰを独立して角度調整できる個別ﾙｰﾊﾞｰ設定機能を搭載し環境やﾆｰｽﾞに応じて気流設定が可能。・個別運転機能。　・80型、三相200V、室内機ツインセットタイプ。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69" eb="70">
      <t>サン</t>
    </rPh>
    <phoneticPr fontId="3"/>
  </si>
  <si>
    <t>RCI-AP112GHP3</t>
  </si>
  <si>
    <t>・4つのﾙｰﾊﾞｰを独立して角度調整できる個別ﾙｰﾊﾞｰ設定機能を搭載し環境やﾆｰｽﾞに応じて気流設定が可能。・個別運転機能。　・112型、三相200V、室内機ツインセットタイプ。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</si>
  <si>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11.2kW超
16.0kW以下</t>
    <rPh sb="6" eb="7">
      <t>チョウ</t>
    </rPh>
    <rPh sb="14" eb="16">
      <t>イカ</t>
    </rPh>
    <phoneticPr fontId="3"/>
  </si>
  <si>
    <t>RCI-AP140GHP3</t>
  </si>
  <si>
    <t>・4つのﾙｰﾊﾞｰを独立して角度調整できる個別ﾙｰﾊﾞｰ設定機能を搭載し環境やﾆｰｽﾞに応じて気流設定が可能。・個別運転機能。　・140型、三相200V、室内機ツインセットタイプ。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</si>
  <si>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RCI-AP160GHP3</t>
  </si>
  <si>
    <t>・4つのﾙｰﾊﾞｰを独立して角度調整できる個別ﾙｰﾊﾞｰ設定機能を搭載し環境やﾆｰｽﾞに応じて気流設定が可能。・個別運転機能。　・160型、三相200V、室内機ツインセットタイプ。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</si>
  <si>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16.0kW超</t>
    <rPh sb="6" eb="7">
      <t>チョウ</t>
    </rPh>
    <phoneticPr fontId="3"/>
  </si>
  <si>
    <t>RCI-AP224GHP3</t>
  </si>
  <si>
    <t>・4つのﾙｰﾊﾞｰを独立して角度調整できる個別ﾙｰﾊﾞｰ設定機能を搭載し環境やﾆｰｽﾞに応じて気流設定が可能。・個別運転機能。　・224型、三相200V、室内機ツインセットタイプ。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</si>
  <si>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RCI-AP112GHG3</t>
  </si>
  <si>
    <t>aircon-solution@hitachi-ap.co.jp</t>
    <phoneticPr fontId="3"/>
  </si>
  <si>
    <t>・4つのﾙｰﾊﾞｰを独立して角度調整できる個別ﾙｰﾊﾞｰ設定機能を搭載し環境やﾆｰｽﾞに応じて気流設定が可能。・個別運転機能。　・112型、三相200V、室内機トリプルセットタイプ。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</si>
  <si>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RCI-AP140GHG3</t>
  </si>
  <si>
    <t>・4つのﾙｰﾊﾞｰを独立して角度調整できる個別ﾙｰﾊﾞｰ設定機能を搭載し環境やﾆｰｽﾞに応じて気流設定が可能。・個別運転機能。　・140型、三相200V、室内機トリプルセットタイプ。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</si>
  <si>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RCI-AP160GHG3</t>
  </si>
  <si>
    <t>・4つのﾙｰﾊﾞｰを独立して角度調整できる個別ﾙｰﾊﾞｰ設定機能を搭載し環境やﾆｰｽﾞに応じて気流設定が可能。・個別運転機能。　・160型、三相200V、室内機トリプルセットタイプ。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</si>
  <si>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RCI-AP224GHG3</t>
  </si>
  <si>
    <t>・4つのﾙｰﾊﾞｰを独立して角度調整できる個別ﾙｰﾊﾞｰ設定機能を搭載し環境やﾆｰｽﾞに応じて気流設定が可能。・個別運転機能。　・224型、三相200V、室内機トリプルセットタイプ。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</si>
  <si>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RCI-AP112GHW3</t>
  </si>
  <si>
    <t>・4つのﾙｰﾊﾞｰを独立して角度調整できる個別ﾙｰﾊﾞｰ設定機能を搭載し環境やﾆｰｽﾞに応じて気流設定が可能。・個別運転機能。　・112型、三相200V、室内機フォーセットタイプ。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</si>
  <si>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RCI-AP140GHW3</t>
    <phoneticPr fontId="3"/>
  </si>
  <si>
    <t>050-3154-3965</t>
    <phoneticPr fontId="3"/>
  </si>
  <si>
    <t>・4つのﾙｰﾊﾞｰを独立して角度調整できる個別ﾙｰﾊﾞｰ設定機能を搭載し環境やﾆｰｽﾞに応じて気流設定が可能。・個別運転機能。　・140型、三相200V、室内機フォーセットタイプ。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</si>
  <si>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RCI-AP160GHW3</t>
    <phoneticPr fontId="3"/>
  </si>
  <si>
    <t>・4つのﾙｰﾊﾞｰを独立して角度調整できる個別ﾙｰﾊﾞｰ設定機能を搭載し環境やﾆｰｽﾞに応じて気流設定が可能。・個別運転機能。　・160型、三相200V、室内機フォーセットタイプ。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</si>
  <si>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RCI-AP224GHW3</t>
  </si>
  <si>
    <t>・4つのﾙｰﾊﾞｰを独立して角度調整できる個別ﾙｰﾊﾞｰ設定機能を搭載し環境やﾆｰｽﾞに応じて気流設定が可能。・個別運転機能。　・224型、三相200V、室内機フォーセットタイプ。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</si>
  <si>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ﾊﾟｯｹｰｼﾞｴｱｺﾝ
（設備用）</t>
    <rPh sb="13" eb="15">
      <t>セツビ</t>
    </rPh>
    <rPh sb="15" eb="16">
      <t>ヨウ</t>
    </rPh>
    <phoneticPr fontId="3"/>
  </si>
  <si>
    <t>45kW超
56kW以下</t>
    <rPh sb="4" eb="5">
      <t>チョウ</t>
    </rPh>
    <rPh sb="10" eb="12">
      <t>イカ</t>
    </rPh>
    <phoneticPr fontId="3"/>
  </si>
  <si>
    <t>床置ﾘﾓｺﾝ型/空冷
年間冷房</t>
    <rPh sb="0" eb="1">
      <t>ユカ</t>
    </rPh>
    <rPh sb="1" eb="2">
      <t>オ</t>
    </rPh>
    <rPh sb="6" eb="7">
      <t>カタ</t>
    </rPh>
    <rPh sb="8" eb="10">
      <t>クウレイ</t>
    </rPh>
    <rPh sb="11" eb="13">
      <t>ネンカン</t>
    </rPh>
    <rPh sb="13" eb="15">
      <t>レイボウ</t>
    </rPh>
    <phoneticPr fontId="3"/>
  </si>
  <si>
    <t>RP-AP560RKVP1</t>
    <phoneticPr fontId="3"/>
  </si>
  <si>
    <t>・電流を自己検出して自動的にデマンド制御を行うセルフデマンド機能を搭載した床置きリモコン型空冷式パッケージエアコン。　・560型、三相200V。</t>
    <rPh sb="1" eb="3">
      <t>デンリュウ</t>
    </rPh>
    <rPh sb="4" eb="6">
      <t>ジコ</t>
    </rPh>
    <rPh sb="6" eb="8">
      <t>ケンシュツ</t>
    </rPh>
    <rPh sb="10" eb="13">
      <t>ジドウテキ</t>
    </rPh>
    <rPh sb="18" eb="20">
      <t>セイギョ</t>
    </rPh>
    <rPh sb="21" eb="22">
      <t>オコナ</t>
    </rPh>
    <rPh sb="30" eb="32">
      <t>キノウ</t>
    </rPh>
    <rPh sb="33" eb="35">
      <t>トウサイ</t>
    </rPh>
    <rPh sb="37" eb="38">
      <t>ユカ</t>
    </rPh>
    <rPh sb="38" eb="39">
      <t>オ</t>
    </rPh>
    <rPh sb="44" eb="45">
      <t>カタ</t>
    </rPh>
    <rPh sb="45" eb="47">
      <t>クウレイ</t>
    </rPh>
    <rPh sb="47" eb="48">
      <t>シキ</t>
    </rPh>
    <rPh sb="63" eb="64">
      <t>ガタ</t>
    </rPh>
    <rPh sb="65" eb="66">
      <t>サン</t>
    </rPh>
    <rPh sb="66" eb="67">
      <t>ソウ</t>
    </rPh>
    <phoneticPr fontId="3"/>
  </si>
  <si>
    <t>床置ｾﾊﾟﾚｰﾄ型/空冷
年間冷房</t>
    <rPh sb="0" eb="1">
      <t>ユカ</t>
    </rPh>
    <rPh sb="1" eb="2">
      <t>オ</t>
    </rPh>
    <rPh sb="8" eb="9">
      <t>カタ</t>
    </rPh>
    <rPh sb="10" eb="12">
      <t>クウレイ</t>
    </rPh>
    <rPh sb="13" eb="15">
      <t>ネンカン</t>
    </rPh>
    <rPh sb="15" eb="17">
      <t>レイボウ</t>
    </rPh>
    <phoneticPr fontId="3"/>
  </si>
  <si>
    <t>RP-AP560CKVP</t>
    <phoneticPr fontId="3"/>
  </si>
  <si>
    <t>・電流を自己検出して自動的にデマンド制御を行うセルフデマンド機能を搭載した床置きセパレート型空冷式パッケージエアコン。　・560型、三相200V。</t>
    <rPh sb="1" eb="3">
      <t>デンリュウ</t>
    </rPh>
    <rPh sb="4" eb="6">
      <t>ジコ</t>
    </rPh>
    <rPh sb="6" eb="8">
      <t>ケンシュツ</t>
    </rPh>
    <rPh sb="10" eb="13">
      <t>ジドウテキ</t>
    </rPh>
    <rPh sb="18" eb="20">
      <t>セイギョ</t>
    </rPh>
    <rPh sb="21" eb="22">
      <t>オコナ</t>
    </rPh>
    <rPh sb="30" eb="32">
      <t>キノウ</t>
    </rPh>
    <rPh sb="33" eb="35">
      <t>トウサイ</t>
    </rPh>
    <rPh sb="37" eb="38">
      <t>ユカ</t>
    </rPh>
    <rPh sb="38" eb="39">
      <t>オ</t>
    </rPh>
    <rPh sb="45" eb="46">
      <t>カタ</t>
    </rPh>
    <rPh sb="46" eb="48">
      <t>クウレイ</t>
    </rPh>
    <rPh sb="48" eb="49">
      <t>シキ</t>
    </rPh>
    <phoneticPr fontId="3"/>
  </si>
  <si>
    <t>56kW超
80kW以下</t>
    <rPh sb="4" eb="5">
      <t>チョウ</t>
    </rPh>
    <rPh sb="10" eb="12">
      <t>イカ</t>
    </rPh>
    <phoneticPr fontId="3"/>
  </si>
  <si>
    <t>RP-AP800CKVP</t>
    <phoneticPr fontId="3"/>
  </si>
  <si>
    <t>・電流を自己検出して自動的にデマンド制御を行うセルフデマンド機能を搭載した床置きセパレート型空冷式パッケージエアコン。　・800型、三相200V。</t>
    <rPh sb="1" eb="3">
      <t>デンリュウ</t>
    </rPh>
    <rPh sb="4" eb="6">
      <t>ジコ</t>
    </rPh>
    <rPh sb="6" eb="8">
      <t>ケンシュツ</t>
    </rPh>
    <rPh sb="10" eb="13">
      <t>ジドウテキ</t>
    </rPh>
    <rPh sb="18" eb="20">
      <t>セイギョ</t>
    </rPh>
    <rPh sb="21" eb="22">
      <t>オコナ</t>
    </rPh>
    <rPh sb="30" eb="32">
      <t>キノウ</t>
    </rPh>
    <rPh sb="33" eb="35">
      <t>トウサイ</t>
    </rPh>
    <rPh sb="37" eb="38">
      <t>ユカ</t>
    </rPh>
    <rPh sb="38" eb="39">
      <t>オ</t>
    </rPh>
    <rPh sb="45" eb="46">
      <t>カタ</t>
    </rPh>
    <rPh sb="46" eb="48">
      <t>クウレイ</t>
    </rPh>
    <rPh sb="48" eb="49">
      <t>シキ</t>
    </rPh>
    <phoneticPr fontId="3"/>
  </si>
  <si>
    <t>A-02-002</t>
    <phoneticPr fontId="3"/>
  </si>
  <si>
    <t>水冷ﾋｰﾄﾎﾟﾝﾌﾟﾁﾗｰ</t>
    <rPh sb="0" eb="2">
      <t>スイレイ</t>
    </rPh>
    <phoneticPr fontId="3"/>
  </si>
  <si>
    <t>80.0kW超
118.0kW以下</t>
    <rPh sb="6" eb="7">
      <t>チョウ</t>
    </rPh>
    <rPh sb="15" eb="17">
      <t>イカ</t>
    </rPh>
    <phoneticPr fontId="3"/>
  </si>
  <si>
    <t>成績係数
(COP)</t>
    <rPh sb="0" eb="2">
      <t>セイセキ</t>
    </rPh>
    <rPh sb="2" eb="4">
      <t>ケイスウ</t>
    </rPh>
    <phoneticPr fontId="3"/>
  </si>
  <si>
    <t>水冷式ｽｸﾘｭｰ
MATRIX ADVANCE</t>
    <rPh sb="0" eb="3">
      <t>スイレイシキ</t>
    </rPh>
    <phoneticPr fontId="3"/>
  </si>
  <si>
    <t>RCF1320WZT
(50Hz)</t>
    <phoneticPr fontId="3"/>
  </si>
  <si>
    <t>JISB8613:1994</t>
    <phoneticPr fontId="3"/>
  </si>
  <si>
    <t>・省エネ性とサービス性を追求した水冷式スクリューチラーユニット。　・冷却能力118kW。</t>
    <rPh sb="1" eb="2">
      <t>ショウ</t>
    </rPh>
    <rPh sb="4" eb="5">
      <t>セイ</t>
    </rPh>
    <rPh sb="10" eb="11">
      <t>セイ</t>
    </rPh>
    <rPh sb="12" eb="14">
      <t>ツイキュウ</t>
    </rPh>
    <rPh sb="16" eb="18">
      <t>スイレイ</t>
    </rPh>
    <rPh sb="18" eb="19">
      <t>シキ</t>
    </rPh>
    <rPh sb="34" eb="36">
      <t>レイキャク</t>
    </rPh>
    <rPh sb="36" eb="38">
      <t>ノウリョク</t>
    </rPh>
    <phoneticPr fontId="3"/>
  </si>
  <si>
    <t>RCF1320WZTC
(50Hz)</t>
    <phoneticPr fontId="3"/>
  </si>
  <si>
    <t>050-3154-3965</t>
    <phoneticPr fontId="3"/>
  </si>
  <si>
    <t>aircon-solution@hitachi-ap.co.jp</t>
    <phoneticPr fontId="3"/>
  </si>
  <si>
    <t>・省エネ性とサービス性を追求した水冷式スクリューチラーユニット。　・冷却能力118kW、カバー付。</t>
    <rPh sb="1" eb="2">
      <t>ショウ</t>
    </rPh>
    <rPh sb="4" eb="5">
      <t>セイ</t>
    </rPh>
    <rPh sb="10" eb="11">
      <t>セイ</t>
    </rPh>
    <rPh sb="12" eb="14">
      <t>ツイキュウ</t>
    </rPh>
    <rPh sb="16" eb="18">
      <t>スイレイ</t>
    </rPh>
    <rPh sb="18" eb="19">
      <t>シキ</t>
    </rPh>
    <rPh sb="34" eb="36">
      <t>レイキャク</t>
    </rPh>
    <rPh sb="36" eb="38">
      <t>ノウリョク</t>
    </rPh>
    <rPh sb="47" eb="48">
      <t>ツキ</t>
    </rPh>
    <phoneticPr fontId="3"/>
  </si>
  <si>
    <t>空冷ﾋｰﾄﾎﾟﾝﾌﾟﾁﾗｰ</t>
    <rPh sb="0" eb="2">
      <t>クウレイ</t>
    </rPh>
    <phoneticPr fontId="3"/>
  </si>
  <si>
    <t>60.0kW超
90.0kW以下</t>
    <rPh sb="6" eb="7">
      <t>チョウ</t>
    </rPh>
    <rPh sb="14" eb="16">
      <t>イカ</t>
    </rPh>
    <phoneticPr fontId="3"/>
  </si>
  <si>
    <t>冷房専用
冷水出入口
温度差７℃</t>
    <rPh sb="0" eb="2">
      <t>レイボウ</t>
    </rPh>
    <rPh sb="2" eb="4">
      <t>センヨウ</t>
    </rPh>
    <rPh sb="5" eb="7">
      <t>レイスイ</t>
    </rPh>
    <rPh sb="7" eb="10">
      <t>デイリグチ</t>
    </rPh>
    <rPh sb="11" eb="14">
      <t>オンドサ</t>
    </rPh>
    <phoneticPr fontId="3"/>
  </si>
  <si>
    <t>空冷式
MATRIX I-Style</t>
    <rPh sb="0" eb="3">
      <t>クウレイシキ</t>
    </rPh>
    <phoneticPr fontId="3"/>
  </si>
  <si>
    <t>RCNP850AV</t>
    <phoneticPr fontId="3"/>
  </si>
  <si>
    <t>・設置スペースに合わせて３タイプから選択できる空冷式スクロールチラーユニットの標準設置ﾀｲﾌﾟ。　・冷却能力85kW。</t>
    <rPh sb="1" eb="3">
      <t>セッチ</t>
    </rPh>
    <rPh sb="8" eb="9">
      <t>ア</t>
    </rPh>
    <rPh sb="18" eb="20">
      <t>センタク</t>
    </rPh>
    <rPh sb="23" eb="26">
      <t>クウレイシキ</t>
    </rPh>
    <rPh sb="50" eb="52">
      <t>レイキャク</t>
    </rPh>
    <rPh sb="52" eb="54">
      <t>ノウリョク</t>
    </rPh>
    <phoneticPr fontId="3"/>
  </si>
  <si>
    <t>RCNP850AV-E</t>
    <phoneticPr fontId="3"/>
  </si>
  <si>
    <t>・設置スペースに合わせて３タイプから選択できる空冷式スクロールチラーユニットの標準設置ﾀｲﾌﾟ（塩害仕様）。 ・冷却能力85kW。</t>
    <rPh sb="1" eb="3">
      <t>セッチ</t>
    </rPh>
    <rPh sb="8" eb="9">
      <t>ア</t>
    </rPh>
    <rPh sb="18" eb="20">
      <t>センタク</t>
    </rPh>
    <rPh sb="23" eb="26">
      <t>クウレイシキ</t>
    </rPh>
    <rPh sb="48" eb="50">
      <t>エンガイ</t>
    </rPh>
    <rPh sb="50" eb="52">
      <t>シヨウ</t>
    </rPh>
    <rPh sb="56" eb="58">
      <t>レイキャク</t>
    </rPh>
    <rPh sb="58" eb="60">
      <t>ノウリョク</t>
    </rPh>
    <phoneticPr fontId="3"/>
  </si>
  <si>
    <t>RCNP850AV-J</t>
    <phoneticPr fontId="3"/>
  </si>
  <si>
    <t>・設置スペースに合わせて３タイプから選択できる空冷式スクロールチラーユニットの標準設置ﾀｲﾌﾟ（重塩害仕様）。　・冷却能力85kW。</t>
    <rPh sb="1" eb="3">
      <t>セッチ</t>
    </rPh>
    <rPh sb="8" eb="9">
      <t>ア</t>
    </rPh>
    <rPh sb="18" eb="20">
      <t>センタク</t>
    </rPh>
    <rPh sb="23" eb="26">
      <t>クウレイシキ</t>
    </rPh>
    <rPh sb="48" eb="49">
      <t>ジュウ</t>
    </rPh>
    <rPh sb="57" eb="59">
      <t>レイキャク</t>
    </rPh>
    <rPh sb="59" eb="61">
      <t>ノウリョク</t>
    </rPh>
    <phoneticPr fontId="3"/>
  </si>
  <si>
    <t>RCNP850AVP</t>
    <phoneticPr fontId="3"/>
  </si>
  <si>
    <t>・設置スペースに合わせて３タイプから選択できる空冷式スクロールチラーユニットの標準設置ﾀｲﾌﾟ（ﾎﾟﾝﾌﾟ付）。 ・冷却能力85kW。</t>
    <rPh sb="1" eb="3">
      <t>セッチ</t>
    </rPh>
    <rPh sb="8" eb="9">
      <t>ア</t>
    </rPh>
    <rPh sb="18" eb="20">
      <t>センタク</t>
    </rPh>
    <rPh sb="23" eb="26">
      <t>クウレイシキ</t>
    </rPh>
    <rPh sb="53" eb="54">
      <t>ツキ</t>
    </rPh>
    <rPh sb="58" eb="60">
      <t>レイキャク</t>
    </rPh>
    <rPh sb="60" eb="62">
      <t>ノウリョク</t>
    </rPh>
    <phoneticPr fontId="3"/>
  </si>
  <si>
    <t>RCNP850AVP-E</t>
    <phoneticPr fontId="3"/>
  </si>
  <si>
    <t>・設置スペースに合わせて３タイプから選択できる空冷式スクロールチラーユニットの標準設置ﾀｲﾌﾟ（ﾎﾟﾝﾌﾟ付、塩害仕様）。 ・冷却能力85kW。</t>
    <rPh sb="1" eb="3">
      <t>セッチ</t>
    </rPh>
    <rPh sb="8" eb="9">
      <t>ア</t>
    </rPh>
    <rPh sb="18" eb="20">
      <t>センタク</t>
    </rPh>
    <rPh sb="23" eb="26">
      <t>クウレイシキ</t>
    </rPh>
    <rPh sb="53" eb="54">
      <t>ツキ</t>
    </rPh>
    <rPh sb="63" eb="65">
      <t>レイキャク</t>
    </rPh>
    <rPh sb="65" eb="67">
      <t>ノウリョク</t>
    </rPh>
    <phoneticPr fontId="3"/>
  </si>
  <si>
    <t>RCNP850AVP-J</t>
    <phoneticPr fontId="3"/>
  </si>
  <si>
    <t>・設置スペースに合わせて３タイプから選択できる空冷式スクロールチラーユニットの標準設置ﾀｲﾌﾟ（ﾎﾟﾝﾌﾟ付、重塩害仕様）。　・冷却能力85kＷ。</t>
    <rPh sb="1" eb="3">
      <t>セッチ</t>
    </rPh>
    <rPh sb="8" eb="9">
      <t>ア</t>
    </rPh>
    <rPh sb="18" eb="20">
      <t>センタク</t>
    </rPh>
    <rPh sb="23" eb="26">
      <t>クウレイシキ</t>
    </rPh>
    <rPh sb="53" eb="54">
      <t>ツキ</t>
    </rPh>
    <rPh sb="55" eb="56">
      <t>ジュウ</t>
    </rPh>
    <rPh sb="64" eb="66">
      <t>レイキャク</t>
    </rPh>
    <rPh sb="66" eb="68">
      <t>ノウリョク</t>
    </rPh>
    <phoneticPr fontId="3"/>
  </si>
  <si>
    <t>RCNP850AVX</t>
    <phoneticPr fontId="3"/>
  </si>
  <si>
    <t>・設置スペースに合わせて３タイプから選択できる空冷式スクロールチラーユニットのﾘﾆｭｰｱﾙ設置ﾀｲﾌﾟ。　・冷却能力85kW。</t>
    <rPh sb="1" eb="3">
      <t>セッチ</t>
    </rPh>
    <rPh sb="8" eb="9">
      <t>ア</t>
    </rPh>
    <rPh sb="18" eb="20">
      <t>センタク</t>
    </rPh>
    <rPh sb="23" eb="26">
      <t>クウレイシキ</t>
    </rPh>
    <rPh sb="54" eb="56">
      <t>レイキャク</t>
    </rPh>
    <rPh sb="56" eb="58">
      <t>ノウリョク</t>
    </rPh>
    <phoneticPr fontId="3"/>
  </si>
  <si>
    <t>RCNP850AVX-E</t>
    <phoneticPr fontId="3"/>
  </si>
  <si>
    <t>・設置スペースに合わせて３タイプから選択できる空冷式スクロールチラーユニットのﾘﾆｭｰｱﾙ設置ﾀｲﾌﾟ（塩害仕様）。　・冷却能力85kW。</t>
    <rPh sb="1" eb="3">
      <t>セッチ</t>
    </rPh>
    <rPh sb="8" eb="9">
      <t>ア</t>
    </rPh>
    <rPh sb="18" eb="20">
      <t>センタク</t>
    </rPh>
    <rPh sb="23" eb="26">
      <t>クウレイシキ</t>
    </rPh>
    <rPh sb="60" eb="62">
      <t>レイキャク</t>
    </rPh>
    <rPh sb="62" eb="64">
      <t>ノウリョク</t>
    </rPh>
    <phoneticPr fontId="3"/>
  </si>
  <si>
    <t>RCNP850AVX-J</t>
    <phoneticPr fontId="3"/>
  </si>
  <si>
    <t>・設置スペースに合わせて３タイプから選択できる空冷式スクロールチラーユニットのﾘﾆｭｰｱﾙ設置ﾀｲﾌﾟ（重塩害仕様）。　・冷却能力85kW。</t>
    <rPh sb="1" eb="3">
      <t>セッチ</t>
    </rPh>
    <rPh sb="8" eb="9">
      <t>ア</t>
    </rPh>
    <rPh sb="18" eb="20">
      <t>センタク</t>
    </rPh>
    <rPh sb="23" eb="26">
      <t>クウレイシキ</t>
    </rPh>
    <rPh sb="52" eb="53">
      <t>ジュウ</t>
    </rPh>
    <rPh sb="61" eb="63">
      <t>レイキャク</t>
    </rPh>
    <rPh sb="63" eb="65">
      <t>ノウリョク</t>
    </rPh>
    <phoneticPr fontId="3"/>
  </si>
  <si>
    <t>RCNP850AVXP</t>
    <phoneticPr fontId="3"/>
  </si>
  <si>
    <t>・設置スペースに合わせて３タイプから選択できる空冷式スクロールチラーユニットのﾘﾆｭｰｱﾙ設置ﾀｲﾌﾟ（ﾎﾟﾝﾌﾟ付）。　・冷却能力85kW。</t>
    <rPh sb="1" eb="3">
      <t>セッチ</t>
    </rPh>
    <rPh sb="8" eb="9">
      <t>ア</t>
    </rPh>
    <rPh sb="18" eb="20">
      <t>センタク</t>
    </rPh>
    <rPh sb="23" eb="26">
      <t>クウレイシキ</t>
    </rPh>
    <rPh sb="57" eb="58">
      <t>ツキ</t>
    </rPh>
    <rPh sb="62" eb="64">
      <t>レイキャク</t>
    </rPh>
    <rPh sb="64" eb="66">
      <t>ノウリョク</t>
    </rPh>
    <phoneticPr fontId="3"/>
  </si>
  <si>
    <t>RCNP850AVXP-E</t>
    <phoneticPr fontId="3"/>
  </si>
  <si>
    <t>・設置スペースに合わせて３タイプから選択できる空冷式スクロールチラーユニットのﾘﾆｭｰｱﾙ設置ﾀｲﾌﾟ（ﾎﾟﾝﾌﾟ付、塩害仕様）。　・冷却能力85kW。</t>
    <rPh sb="1" eb="3">
      <t>セッチ</t>
    </rPh>
    <rPh sb="8" eb="9">
      <t>ア</t>
    </rPh>
    <rPh sb="18" eb="20">
      <t>センタク</t>
    </rPh>
    <rPh sb="23" eb="26">
      <t>クウレイシキ</t>
    </rPh>
    <rPh sb="57" eb="58">
      <t>ツキ</t>
    </rPh>
    <rPh sb="67" eb="69">
      <t>レイキャク</t>
    </rPh>
    <rPh sb="69" eb="71">
      <t>ノウリョク</t>
    </rPh>
    <phoneticPr fontId="3"/>
  </si>
  <si>
    <t>RCNP850AVXP-J</t>
    <phoneticPr fontId="3"/>
  </si>
  <si>
    <t>・設置スペースに合わせて３タイプから選択できる空冷式スクロールチラーユニットのﾘﾆｭｰｱﾙ設置ﾀｲﾌﾟ（ﾎﾟﾝﾌﾟ付、重塩害仕様）。　・冷却能力85kW。</t>
    <rPh sb="1" eb="3">
      <t>セッチ</t>
    </rPh>
    <rPh sb="8" eb="9">
      <t>ア</t>
    </rPh>
    <rPh sb="18" eb="20">
      <t>センタク</t>
    </rPh>
    <rPh sb="23" eb="26">
      <t>クウレイシキ</t>
    </rPh>
    <rPh sb="57" eb="58">
      <t>ツキ</t>
    </rPh>
    <rPh sb="59" eb="60">
      <t>ジュウ</t>
    </rPh>
    <rPh sb="68" eb="70">
      <t>レイキャク</t>
    </rPh>
    <rPh sb="70" eb="72">
      <t>ノウリョク</t>
    </rPh>
    <phoneticPr fontId="3"/>
  </si>
  <si>
    <t>RCNP850AVC</t>
    <phoneticPr fontId="3"/>
  </si>
  <si>
    <t>・設置スペースに合わせて３タイプから選択できる空冷式スクロールチラーユニットの横連続設置ﾀｲﾌﾟ。　・冷却能力85kW。</t>
    <rPh sb="1" eb="3">
      <t>セッチ</t>
    </rPh>
    <rPh sb="8" eb="9">
      <t>ア</t>
    </rPh>
    <rPh sb="18" eb="20">
      <t>センタク</t>
    </rPh>
    <rPh sb="23" eb="26">
      <t>クウレイシキ</t>
    </rPh>
    <rPh sb="39" eb="40">
      <t>ヨコ</t>
    </rPh>
    <rPh sb="40" eb="42">
      <t>レンゾク</t>
    </rPh>
    <rPh sb="51" eb="53">
      <t>レイキャク</t>
    </rPh>
    <rPh sb="53" eb="55">
      <t>ノウリョク</t>
    </rPh>
    <phoneticPr fontId="3"/>
  </si>
  <si>
    <t>RCNP850AVC-E</t>
    <phoneticPr fontId="3"/>
  </si>
  <si>
    <t>・設置スペースに合わせて３タイプから選択できる空冷式スクロールチラーユニットの横連続設置ﾀｲﾌﾟ（塩害仕様）。　・冷却能力85kW。</t>
    <rPh sb="1" eb="3">
      <t>セッチ</t>
    </rPh>
    <rPh sb="8" eb="9">
      <t>ア</t>
    </rPh>
    <rPh sb="18" eb="20">
      <t>センタク</t>
    </rPh>
    <rPh sb="23" eb="26">
      <t>クウレイシキ</t>
    </rPh>
    <rPh sb="49" eb="51">
      <t>エンガイ</t>
    </rPh>
    <rPh sb="51" eb="53">
      <t>シヨウ</t>
    </rPh>
    <phoneticPr fontId="3"/>
  </si>
  <si>
    <t>RCNP850AVC-J</t>
    <phoneticPr fontId="3"/>
  </si>
  <si>
    <t>・設置スペースに合わせて３タイプから選択できる空冷式スクロールチラーユニットの横連続設置ﾀｲﾌﾟ（重塩害仕様）。　・冷却能力85kW。</t>
    <rPh sb="1" eb="3">
      <t>セッチ</t>
    </rPh>
    <rPh sb="8" eb="9">
      <t>ア</t>
    </rPh>
    <rPh sb="18" eb="20">
      <t>センタク</t>
    </rPh>
    <rPh sb="23" eb="26">
      <t>クウレイシキ</t>
    </rPh>
    <rPh sb="49" eb="50">
      <t>ジュウ</t>
    </rPh>
    <phoneticPr fontId="3"/>
  </si>
  <si>
    <t>RCNP850AVCP</t>
    <phoneticPr fontId="3"/>
  </si>
  <si>
    <t>・設置スペースに合わせて３タイプから選択できる空冷式スクロールチラーユニットの横連続設置ﾀｲﾌﾟ（ﾎﾟﾝﾌﾟ付）。　・冷却能力85kW。</t>
    <rPh sb="1" eb="3">
      <t>セッチ</t>
    </rPh>
    <rPh sb="8" eb="9">
      <t>ア</t>
    </rPh>
    <rPh sb="18" eb="20">
      <t>センタク</t>
    </rPh>
    <rPh sb="23" eb="26">
      <t>クウレイシキ</t>
    </rPh>
    <rPh sb="54" eb="55">
      <t>ツキ</t>
    </rPh>
    <phoneticPr fontId="3"/>
  </si>
  <si>
    <t>RCNP850AVCP-E</t>
    <phoneticPr fontId="3"/>
  </si>
  <si>
    <t>・設置スペースに合わせて３タイプから選択できる空冷式スクロールチラーユニットの横連続設置ﾀｲﾌﾟ（ﾎﾟﾝﾌﾟ付、塩害仕様）。　・冷却能力85kW。</t>
    <rPh sb="1" eb="3">
      <t>セッチ</t>
    </rPh>
    <rPh sb="8" eb="9">
      <t>ア</t>
    </rPh>
    <rPh sb="18" eb="20">
      <t>センタク</t>
    </rPh>
    <rPh sb="23" eb="26">
      <t>クウレイシキ</t>
    </rPh>
    <rPh sb="54" eb="55">
      <t>ツキ</t>
    </rPh>
    <phoneticPr fontId="3"/>
  </si>
  <si>
    <t>RCNP850AVCP-J</t>
    <phoneticPr fontId="3"/>
  </si>
  <si>
    <t>・設置スペースに合わせて３タイプから選択できる空冷式スクロールチラーユニットの横連続設置ﾀｲﾌﾟ（ﾎﾟﾝﾌﾟ付、重塩害仕様）。　・冷却能力85kW。</t>
    <rPh sb="1" eb="3">
      <t>セッチ</t>
    </rPh>
    <rPh sb="8" eb="9">
      <t>ア</t>
    </rPh>
    <rPh sb="18" eb="20">
      <t>センタク</t>
    </rPh>
    <rPh sb="23" eb="26">
      <t>クウレイシキ</t>
    </rPh>
    <rPh sb="54" eb="55">
      <t>ツキ</t>
    </rPh>
    <rPh sb="56" eb="57">
      <t>ジュウ</t>
    </rPh>
    <phoneticPr fontId="3"/>
  </si>
  <si>
    <t>120.0kW超
160.0kW以下</t>
    <rPh sb="7" eb="8">
      <t>チョウ</t>
    </rPh>
    <rPh sb="16" eb="18">
      <t>イカ</t>
    </rPh>
    <phoneticPr fontId="3"/>
  </si>
  <si>
    <t>空冷式ｽｸﾘｭｰ
MATRIX ADVANCE</t>
    <rPh sb="0" eb="3">
      <t>クウレイシキ</t>
    </rPh>
    <phoneticPr fontId="3"/>
  </si>
  <si>
    <t>RCF1500AZ1
(50Hz)</t>
    <phoneticPr fontId="3"/>
  </si>
  <si>
    <t>・省エネ性と制御機能を高めた空冷式スクリューチラーユニット。　・冷却能力150kW。</t>
    <rPh sb="1" eb="2">
      <t>ショウ</t>
    </rPh>
    <rPh sb="4" eb="5">
      <t>セイ</t>
    </rPh>
    <rPh sb="6" eb="8">
      <t>セイギョ</t>
    </rPh>
    <rPh sb="8" eb="10">
      <t>キノウ</t>
    </rPh>
    <rPh sb="11" eb="12">
      <t>タカ</t>
    </rPh>
    <rPh sb="14" eb="17">
      <t>クウレイシキ</t>
    </rPh>
    <rPh sb="32" eb="34">
      <t>レイキャク</t>
    </rPh>
    <rPh sb="34" eb="36">
      <t>ノウリョク</t>
    </rPh>
    <phoneticPr fontId="3"/>
  </si>
  <si>
    <t>RCF1500AZ1-E
(50Hz)</t>
    <phoneticPr fontId="3"/>
  </si>
  <si>
    <t>・省エネ性と制御機能を高めた空冷式スクリューチラーユニット（塩害仕様）。　・冷却能力150kW。</t>
    <rPh sb="1" eb="2">
      <t>ショウ</t>
    </rPh>
    <rPh sb="4" eb="5">
      <t>セイ</t>
    </rPh>
    <rPh sb="6" eb="8">
      <t>セイギョ</t>
    </rPh>
    <rPh sb="8" eb="10">
      <t>キノウ</t>
    </rPh>
    <rPh sb="11" eb="12">
      <t>タカ</t>
    </rPh>
    <rPh sb="14" eb="17">
      <t>クウレイシキ</t>
    </rPh>
    <rPh sb="38" eb="40">
      <t>レイキャク</t>
    </rPh>
    <rPh sb="40" eb="42">
      <t>ノウリョク</t>
    </rPh>
    <phoneticPr fontId="3"/>
  </si>
  <si>
    <t>RCF1500AZ1-J
(50Hz)</t>
    <phoneticPr fontId="3"/>
  </si>
  <si>
    <t>・省エネ性と制御機能を高めた空冷式スクリューチラーユニット（重塩害仕様）。　・冷却能力150kW。</t>
    <rPh sb="1" eb="2">
      <t>ショウ</t>
    </rPh>
    <rPh sb="4" eb="5">
      <t>セイ</t>
    </rPh>
    <rPh sb="6" eb="8">
      <t>セイギョ</t>
    </rPh>
    <rPh sb="8" eb="10">
      <t>キノウ</t>
    </rPh>
    <rPh sb="11" eb="12">
      <t>タカ</t>
    </rPh>
    <rPh sb="14" eb="17">
      <t>クウレイシキ</t>
    </rPh>
    <rPh sb="39" eb="41">
      <t>レイキャク</t>
    </rPh>
    <rPh sb="41" eb="43">
      <t>ノウリョク</t>
    </rPh>
    <phoneticPr fontId="3"/>
  </si>
  <si>
    <t>RCF1500AZP1
(50Hz)</t>
    <phoneticPr fontId="3"/>
  </si>
  <si>
    <t>・省エネ性と制御機能を高めた空冷式スクリューチラーユニット（ポンプ機能仕様）。　・冷却能力150kW。</t>
    <rPh sb="1" eb="2">
      <t>ショウ</t>
    </rPh>
    <rPh sb="4" eb="5">
      <t>セイ</t>
    </rPh>
    <rPh sb="6" eb="8">
      <t>セイギョ</t>
    </rPh>
    <rPh sb="8" eb="10">
      <t>キノウ</t>
    </rPh>
    <rPh sb="11" eb="12">
      <t>タカ</t>
    </rPh>
    <rPh sb="14" eb="17">
      <t>クウレイシキ</t>
    </rPh>
    <rPh sb="33" eb="35">
      <t>キノウ</t>
    </rPh>
    <rPh sb="35" eb="37">
      <t>シヨウ</t>
    </rPh>
    <rPh sb="41" eb="43">
      <t>レイキャク</t>
    </rPh>
    <rPh sb="43" eb="45">
      <t>ノウリョク</t>
    </rPh>
    <phoneticPr fontId="3"/>
  </si>
  <si>
    <t>RCF1500AZP1-E
(50Hz)</t>
    <phoneticPr fontId="3"/>
  </si>
  <si>
    <t>・省エネ性と制御機能を高めた空冷式スクリューチラーユニット（ポンプ機能仕様、塩害仕様）。　・冷却能力150kW。</t>
    <rPh sb="1" eb="2">
      <t>ショウ</t>
    </rPh>
    <rPh sb="4" eb="5">
      <t>セイ</t>
    </rPh>
    <rPh sb="6" eb="8">
      <t>セイギョ</t>
    </rPh>
    <rPh sb="8" eb="10">
      <t>キノウ</t>
    </rPh>
    <rPh sb="11" eb="12">
      <t>タカ</t>
    </rPh>
    <rPh sb="14" eb="17">
      <t>クウレイシキ</t>
    </rPh>
    <rPh sb="33" eb="35">
      <t>キノウ</t>
    </rPh>
    <rPh sb="35" eb="37">
      <t>シヨウ</t>
    </rPh>
    <rPh sb="38" eb="40">
      <t>エンガイ</t>
    </rPh>
    <rPh sb="40" eb="42">
      <t>シヨウ</t>
    </rPh>
    <rPh sb="46" eb="48">
      <t>レイキャク</t>
    </rPh>
    <rPh sb="48" eb="50">
      <t>ノウリョク</t>
    </rPh>
    <phoneticPr fontId="3"/>
  </si>
  <si>
    <t>RCF1500AZP1-J
(50Hz)</t>
    <phoneticPr fontId="3"/>
  </si>
  <si>
    <t>・省エネ性と制御機能を高めた空冷式スクリューチラーユニット（ポンプ機能仕様、重塩害仕様）。　・冷却能力150kW。</t>
    <rPh sb="1" eb="2">
      <t>ショウ</t>
    </rPh>
    <rPh sb="4" eb="5">
      <t>セイ</t>
    </rPh>
    <rPh sb="6" eb="8">
      <t>セイギョ</t>
    </rPh>
    <rPh sb="8" eb="10">
      <t>キノウ</t>
    </rPh>
    <rPh sb="11" eb="12">
      <t>タカ</t>
    </rPh>
    <rPh sb="14" eb="17">
      <t>クウレイシキ</t>
    </rPh>
    <rPh sb="33" eb="35">
      <t>キノウ</t>
    </rPh>
    <rPh sb="35" eb="37">
      <t>シヨウ</t>
    </rPh>
    <rPh sb="38" eb="39">
      <t>ジュウ</t>
    </rPh>
    <rPh sb="39" eb="41">
      <t>エンガイ</t>
    </rPh>
    <rPh sb="41" eb="43">
      <t>シヨウ</t>
    </rPh>
    <rPh sb="47" eb="49">
      <t>レイキャク</t>
    </rPh>
    <rPh sb="49" eb="51">
      <t>ノウリョク</t>
    </rPh>
    <phoneticPr fontId="3"/>
  </si>
  <si>
    <t>ﾌﾞﾗｲﾝ仕様
(-3℃ -7℃)</t>
    <rPh sb="5" eb="7">
      <t>シヨウ</t>
    </rPh>
    <phoneticPr fontId="3"/>
  </si>
  <si>
    <t>空冷ﾋｰﾄﾎﾟﾝﾌﾟ式
(氷蓄熱用・ﾓｼﾞｭｰﾙﾀｲﾌﾟ）
MATRIX I-Style</t>
    <rPh sb="0" eb="2">
      <t>クウレイ</t>
    </rPh>
    <rPh sb="10" eb="11">
      <t>コウ</t>
    </rPh>
    <rPh sb="12" eb="15">
      <t>チクネツヨウ</t>
    </rPh>
    <rPh sb="15" eb="16">
      <t>・</t>
    </rPh>
    <rPh sb="16" eb="24">
      <t>モジュールタイプ</t>
    </rPh>
    <phoneticPr fontId="3"/>
  </si>
  <si>
    <t>RHNP850ALV</t>
    <phoneticPr fontId="3"/>
  </si>
  <si>
    <t>・インバータースクロール圧縮機搭載の氷蓄熱用チラーユニット。　・冷却能力54kW。</t>
    <rPh sb="12" eb="15">
      <t>アッシュクキ</t>
    </rPh>
    <rPh sb="15" eb="17">
      <t>トウサイ</t>
    </rPh>
    <rPh sb="18" eb="19">
      <t>コオリ</t>
    </rPh>
    <rPh sb="19" eb="21">
      <t>チクネツ</t>
    </rPh>
    <rPh sb="21" eb="22">
      <t>ヨウ</t>
    </rPh>
    <rPh sb="32" eb="34">
      <t>レイキャク</t>
    </rPh>
    <rPh sb="34" eb="36">
      <t>ノウリョク</t>
    </rPh>
    <phoneticPr fontId="3"/>
  </si>
  <si>
    <t>RHNP850ALV-E</t>
    <phoneticPr fontId="3"/>
  </si>
  <si>
    <t>・インバータースクロール圧縮機搭載の氷蓄熱用チラーユニット（塩害仕様）。　・冷却能力54kW。</t>
    <rPh sb="12" eb="15">
      <t>アッシュクキ</t>
    </rPh>
    <rPh sb="15" eb="17">
      <t>トウサイ</t>
    </rPh>
    <rPh sb="18" eb="19">
      <t>コオリ</t>
    </rPh>
    <rPh sb="19" eb="21">
      <t>チクネツ</t>
    </rPh>
    <rPh sb="21" eb="22">
      <t>ヨウ</t>
    </rPh>
    <rPh sb="38" eb="40">
      <t>レイキャク</t>
    </rPh>
    <rPh sb="40" eb="42">
      <t>ノウリョク</t>
    </rPh>
    <phoneticPr fontId="3"/>
  </si>
  <si>
    <t>RHNP850ALV-J</t>
    <phoneticPr fontId="3"/>
  </si>
  <si>
    <t>・インバータースクロール圧縮機搭載の氷蓄熱用チラーユニット（重塩害仕様）。　・冷却能力54kW。</t>
    <rPh sb="12" eb="15">
      <t>アッシュクキ</t>
    </rPh>
    <rPh sb="15" eb="17">
      <t>トウサイ</t>
    </rPh>
    <rPh sb="18" eb="19">
      <t>コオリ</t>
    </rPh>
    <rPh sb="19" eb="21">
      <t>チクネツ</t>
    </rPh>
    <rPh sb="21" eb="22">
      <t>ヨウ</t>
    </rPh>
    <rPh sb="39" eb="41">
      <t>レイキャク</t>
    </rPh>
    <rPh sb="41" eb="43">
      <t>ノウリョク</t>
    </rPh>
    <phoneticPr fontId="3"/>
  </si>
  <si>
    <t>D-15-002</t>
    <phoneticPr fontId="3"/>
  </si>
  <si>
    <t>窓</t>
    <rPh sb="0" eb="1">
      <t>マド</t>
    </rPh>
    <phoneticPr fontId="3"/>
  </si>
  <si>
    <t>Low-E複層ガラス・樹脂サッシ・引き違
い</t>
    <phoneticPr fontId="3"/>
  </si>
  <si>
    <t>熱貫流率
（W/㎡K）</t>
    <rPh sb="0" eb="1">
      <t>ネツ</t>
    </rPh>
    <rPh sb="1" eb="3">
      <t>カンリュウ</t>
    </rPh>
    <rPh sb="3" eb="4">
      <t>リツ</t>
    </rPh>
    <phoneticPr fontId="3"/>
  </si>
  <si>
    <t>株式会社
ＬＩＸＩＬ</t>
    <rPh sb="0" eb="2">
      <t>カブシキ</t>
    </rPh>
    <rPh sb="2" eb="4">
      <t>カイシャ</t>
    </rPh>
    <phoneticPr fontId="3"/>
  </si>
  <si>
    <t>エルスターＳ
引違い窓
（複層ガラス・アルゴンガス入り）</t>
    <rPh sb="7" eb="8">
      <t>ヒ</t>
    </rPh>
    <rPh sb="8" eb="9">
      <t>チガ</t>
    </rPh>
    <rPh sb="10" eb="11">
      <t>マド</t>
    </rPh>
    <rPh sb="13" eb="15">
      <t>フクソウ</t>
    </rPh>
    <rPh sb="25" eb="26">
      <t>イ</t>
    </rPh>
    <phoneticPr fontId="3"/>
  </si>
  <si>
    <r>
      <t>＠ＥＳＨ－地域記号－呼称－色記号
※ガラス中央部熱貫流率</t>
    </r>
    <r>
      <rPr>
        <sz val="11"/>
        <rFont val="ＭＳ Ｐゴシック"/>
        <family val="3"/>
        <charset val="128"/>
        <scheme val="minor"/>
      </rPr>
      <t>1.2（W/㎡K）以下のガラス使用時に適合します。</t>
    </r>
    <rPh sb="5" eb="7">
      <t>チイキ</t>
    </rPh>
    <rPh sb="7" eb="9">
      <t>キゴウ</t>
    </rPh>
    <rPh sb="10" eb="12">
      <t>コショウ</t>
    </rPh>
    <rPh sb="13" eb="14">
      <t>イロ</t>
    </rPh>
    <rPh sb="14" eb="16">
      <t>キゴウ</t>
    </rPh>
    <rPh sb="21" eb="23">
      <t>チュウオウ</t>
    </rPh>
    <rPh sb="23" eb="24">
      <t>ブ</t>
    </rPh>
    <rPh sb="24" eb="25">
      <t>ネツ</t>
    </rPh>
    <rPh sb="25" eb="27">
      <t>カンリュウ</t>
    </rPh>
    <rPh sb="27" eb="28">
      <t>リツ</t>
    </rPh>
    <rPh sb="37" eb="39">
      <t>イカ</t>
    </rPh>
    <rPh sb="43" eb="45">
      <t>シヨウ</t>
    </rPh>
    <rPh sb="45" eb="46">
      <t>ジ</t>
    </rPh>
    <rPh sb="47" eb="49">
      <t>テキゴウ</t>
    </rPh>
    <phoneticPr fontId="3"/>
  </si>
  <si>
    <t>JIS A 4710：2015</t>
    <phoneticPr fontId="3"/>
  </si>
  <si>
    <t>0120-126-001</t>
    <phoneticPr fontId="3"/>
  </si>
  <si>
    <t>－</t>
    <phoneticPr fontId="3"/>
  </si>
  <si>
    <t>断熱性、採光性、デザイン性、耐久性。それらすべてを進化させることで、これからの住まいを、毎日の暮らしやすさを、さらに深化させていく、高性能樹脂窓.</t>
    <rPh sb="0" eb="3">
      <t>ダンネツセイ</t>
    </rPh>
    <rPh sb="4" eb="7">
      <t>サイコウセイ</t>
    </rPh>
    <rPh sb="12" eb="13">
      <t>セイ</t>
    </rPh>
    <rPh sb="14" eb="17">
      <t>タイキュウセイ</t>
    </rPh>
    <rPh sb="25" eb="27">
      <t>シンカ</t>
    </rPh>
    <rPh sb="39" eb="40">
      <t>ス</t>
    </rPh>
    <rPh sb="44" eb="46">
      <t>マイニチ</t>
    </rPh>
    <rPh sb="47" eb="48">
      <t>ク</t>
    </rPh>
    <rPh sb="58" eb="60">
      <t>シンカ</t>
    </rPh>
    <rPh sb="66" eb="69">
      <t>コウセイノウ</t>
    </rPh>
    <rPh sb="69" eb="71">
      <t>ジュシ</t>
    </rPh>
    <rPh sb="71" eb="72">
      <t>マド</t>
    </rPh>
    <phoneticPr fontId="3"/>
  </si>
  <si>
    <t>Low-E複層ガラス・樹脂サッシ・引き違
い</t>
    <phoneticPr fontId="3"/>
  </si>
  <si>
    <r>
      <t>ＥＳＨ－地域記号－呼称－色記号
※ガラス中央部熱貫流率</t>
    </r>
    <r>
      <rPr>
        <sz val="11"/>
        <rFont val="ＭＳ Ｐゴシック"/>
        <family val="3"/>
        <charset val="128"/>
        <scheme val="minor"/>
      </rPr>
      <t>1.2（W/㎡K）以下のガラス使用時に適合します。</t>
    </r>
    <rPh sb="19" eb="21">
      <t>チュウオウ</t>
    </rPh>
    <rPh sb="21" eb="22">
      <t>ブ</t>
    </rPh>
    <rPh sb="22" eb="23">
      <t>ネツ</t>
    </rPh>
    <rPh sb="23" eb="25">
      <t>カンリュウ</t>
    </rPh>
    <rPh sb="25" eb="26">
      <t>リツ</t>
    </rPh>
    <rPh sb="35" eb="37">
      <t>イカ</t>
    </rPh>
    <rPh sb="41" eb="43">
      <t>シヨウ</t>
    </rPh>
    <rPh sb="43" eb="44">
      <t>ジ</t>
    </rPh>
    <rPh sb="45" eb="47">
      <t>テキゴウ</t>
    </rPh>
    <phoneticPr fontId="3"/>
  </si>
  <si>
    <t>0120-126-001</t>
    <phoneticPr fontId="3"/>
  </si>
  <si>
    <t>D-15-002</t>
    <phoneticPr fontId="3"/>
  </si>
  <si>
    <t>Low-E複層ガラス・樹脂サッシ・引き違
い</t>
    <phoneticPr fontId="3"/>
  </si>
  <si>
    <r>
      <t>＠ＥＳＨ４０－地域記号－呼称－色記号
※ガラス中央部熱貫流率</t>
    </r>
    <r>
      <rPr>
        <sz val="11"/>
        <rFont val="ＭＳ Ｐゴシック"/>
        <family val="3"/>
        <charset val="128"/>
        <scheme val="minor"/>
      </rPr>
      <t>1.2（W/㎡K）以下のガラス使用時に適合します。</t>
    </r>
    <rPh sb="23" eb="25">
      <t>チュウオウ</t>
    </rPh>
    <rPh sb="25" eb="26">
      <t>ブ</t>
    </rPh>
    <rPh sb="26" eb="27">
      <t>ネツ</t>
    </rPh>
    <rPh sb="27" eb="29">
      <t>カンリュウ</t>
    </rPh>
    <rPh sb="29" eb="30">
      <t>リツ</t>
    </rPh>
    <rPh sb="39" eb="41">
      <t>イカ</t>
    </rPh>
    <rPh sb="45" eb="47">
      <t>シヨウ</t>
    </rPh>
    <rPh sb="47" eb="48">
      <t>ジ</t>
    </rPh>
    <rPh sb="49" eb="51">
      <t>テキゴウ</t>
    </rPh>
    <phoneticPr fontId="3"/>
  </si>
  <si>
    <t>JIS A 4710：2015</t>
    <phoneticPr fontId="3"/>
  </si>
  <si>
    <r>
      <t>ＥＳＨ４０－地域記号－呼称－色記号
※ガラス中央部熱貫流率</t>
    </r>
    <r>
      <rPr>
        <sz val="11"/>
        <rFont val="ＭＳ Ｐゴシック"/>
        <family val="3"/>
        <charset val="128"/>
        <scheme val="minor"/>
      </rPr>
      <t>1.2（W/㎡K）以下のガラス使用時に適合します。</t>
    </r>
    <rPh sb="21" eb="23">
      <t>チュウオウ</t>
    </rPh>
    <rPh sb="23" eb="24">
      <t>ブ</t>
    </rPh>
    <rPh sb="24" eb="25">
      <t>ネツ</t>
    </rPh>
    <rPh sb="25" eb="27">
      <t>カンリュウ</t>
    </rPh>
    <rPh sb="27" eb="28">
      <t>リツ</t>
    </rPh>
    <rPh sb="37" eb="39">
      <t>イカ</t>
    </rPh>
    <rPh sb="43" eb="45">
      <t>シヨウ</t>
    </rPh>
    <rPh sb="45" eb="46">
      <t>ジ</t>
    </rPh>
    <rPh sb="47" eb="49">
      <t>テキゴウ</t>
    </rPh>
    <phoneticPr fontId="3"/>
  </si>
  <si>
    <t>JIS A 4710：2015</t>
    <phoneticPr fontId="3"/>
  </si>
  <si>
    <r>
      <t>＠ＥＳＨＷ－地域記号－呼称－色記号
※ガラス中央部熱貫流率</t>
    </r>
    <r>
      <rPr>
        <sz val="11"/>
        <rFont val="ＭＳ Ｐゴシック"/>
        <family val="3"/>
        <charset val="128"/>
        <scheme val="minor"/>
      </rPr>
      <t>1.2（W/㎡K）以下のガラス使用時に適合します。</t>
    </r>
    <rPh sb="22" eb="24">
      <t>チュウオウ</t>
    </rPh>
    <rPh sb="24" eb="25">
      <t>ブ</t>
    </rPh>
    <rPh sb="25" eb="26">
      <t>ネツ</t>
    </rPh>
    <rPh sb="26" eb="28">
      <t>カンリュウ</t>
    </rPh>
    <rPh sb="28" eb="29">
      <t>リツ</t>
    </rPh>
    <rPh sb="38" eb="40">
      <t>イカ</t>
    </rPh>
    <rPh sb="44" eb="46">
      <t>シヨウ</t>
    </rPh>
    <rPh sb="46" eb="47">
      <t>ジ</t>
    </rPh>
    <rPh sb="48" eb="50">
      <t>テキゴウ</t>
    </rPh>
    <phoneticPr fontId="3"/>
  </si>
  <si>
    <t>D-15-002</t>
    <phoneticPr fontId="3"/>
  </si>
  <si>
    <r>
      <t>ＥＳＨＷ－地域記号－呼称－色記号
※ガラス中央部熱貫流率</t>
    </r>
    <r>
      <rPr>
        <sz val="11"/>
        <rFont val="ＭＳ Ｐゴシック"/>
        <family val="3"/>
        <charset val="128"/>
        <scheme val="minor"/>
      </rPr>
      <t>1.2（W/㎡K）以下のガラス使用時に適合します。</t>
    </r>
    <rPh sb="20" eb="22">
      <t>チュウオウ</t>
    </rPh>
    <rPh sb="22" eb="23">
      <t>ブ</t>
    </rPh>
    <rPh sb="23" eb="24">
      <t>ネツ</t>
    </rPh>
    <rPh sb="24" eb="26">
      <t>カンリュウ</t>
    </rPh>
    <rPh sb="26" eb="27">
      <t>リツ</t>
    </rPh>
    <rPh sb="36" eb="38">
      <t>イカ</t>
    </rPh>
    <rPh sb="42" eb="44">
      <t>シヨウ</t>
    </rPh>
    <rPh sb="44" eb="45">
      <t>ジ</t>
    </rPh>
    <rPh sb="46" eb="48">
      <t>テキゴウ</t>
    </rPh>
    <phoneticPr fontId="3"/>
  </si>
  <si>
    <t>JIS A 4710：2015</t>
    <phoneticPr fontId="3"/>
  </si>
  <si>
    <t>D-15-002</t>
    <phoneticPr fontId="3"/>
  </si>
  <si>
    <r>
      <t>＠ＥＳＨＫＫ－地域記号－呼称－色記号
※ガラス中央部熱貫流率</t>
    </r>
    <r>
      <rPr>
        <sz val="11"/>
        <rFont val="ＭＳ Ｐゴシック"/>
        <family val="3"/>
        <charset val="128"/>
        <scheme val="minor"/>
      </rPr>
      <t>1.2（W/㎡K）以下のガラス使用時に適合します。</t>
    </r>
    <rPh sb="23" eb="25">
      <t>チュウオウ</t>
    </rPh>
    <rPh sb="25" eb="26">
      <t>ブ</t>
    </rPh>
    <rPh sb="26" eb="27">
      <t>ネツ</t>
    </rPh>
    <rPh sb="27" eb="29">
      <t>カンリュウ</t>
    </rPh>
    <rPh sb="29" eb="30">
      <t>リツ</t>
    </rPh>
    <rPh sb="39" eb="41">
      <t>イカ</t>
    </rPh>
    <rPh sb="45" eb="47">
      <t>シヨウ</t>
    </rPh>
    <rPh sb="47" eb="48">
      <t>ジ</t>
    </rPh>
    <rPh sb="49" eb="51">
      <t>テキゴウ</t>
    </rPh>
    <phoneticPr fontId="3"/>
  </si>
  <si>
    <r>
      <t>ＥＳＨＫＫ－地域記号－呼称－色記号
※ガラス中央部熱貫流率</t>
    </r>
    <r>
      <rPr>
        <sz val="11"/>
        <rFont val="ＭＳ Ｐゴシック"/>
        <family val="3"/>
        <charset val="128"/>
        <scheme val="minor"/>
      </rPr>
      <t>1.2（W/㎡K）以下のガラス使用時に適合します。</t>
    </r>
    <rPh sb="20" eb="22">
      <t>チュウオウ</t>
    </rPh>
    <rPh sb="22" eb="23">
      <t>ブ</t>
    </rPh>
    <rPh sb="23" eb="24">
      <t>ネツ</t>
    </rPh>
    <rPh sb="24" eb="26">
      <t>カンリュウ</t>
    </rPh>
    <rPh sb="26" eb="27">
      <t>リツ</t>
    </rPh>
    <rPh sb="36" eb="38">
      <t>イカ</t>
    </rPh>
    <rPh sb="42" eb="44">
      <t>シヨウ</t>
    </rPh>
    <rPh sb="44" eb="45">
      <t>ジ</t>
    </rPh>
    <rPh sb="46" eb="48">
      <t>テキゴウ</t>
    </rPh>
    <phoneticPr fontId="3"/>
  </si>
  <si>
    <t>0120-126-001</t>
    <phoneticPr fontId="3"/>
  </si>
  <si>
    <r>
      <t>＠ＥＳＨＫＫ４０－地域記号－呼称－色記号
※ガラス中央部熱貫流率</t>
    </r>
    <r>
      <rPr>
        <sz val="11"/>
        <rFont val="ＭＳ Ｐゴシック"/>
        <family val="3"/>
        <charset val="128"/>
        <scheme val="minor"/>
      </rPr>
      <t>1.2（W/㎡K）以下のガラス使用時に適合します。</t>
    </r>
    <rPh sb="25" eb="27">
      <t>チュウオウ</t>
    </rPh>
    <rPh sb="27" eb="28">
      <t>ブ</t>
    </rPh>
    <rPh sb="28" eb="29">
      <t>ネツ</t>
    </rPh>
    <rPh sb="29" eb="31">
      <t>カンリュウ</t>
    </rPh>
    <rPh sb="31" eb="32">
      <t>リツ</t>
    </rPh>
    <rPh sb="41" eb="43">
      <t>イカ</t>
    </rPh>
    <rPh sb="47" eb="49">
      <t>シヨウ</t>
    </rPh>
    <rPh sb="49" eb="50">
      <t>ジ</t>
    </rPh>
    <rPh sb="51" eb="53">
      <t>テキゴウ</t>
    </rPh>
    <phoneticPr fontId="3"/>
  </si>
  <si>
    <r>
      <t>＠ＥＳＨＭ－地域記号－呼称－色記号
※ガラス中央部熱貫流率</t>
    </r>
    <r>
      <rPr>
        <sz val="11"/>
        <rFont val="ＭＳ Ｐゴシック"/>
        <family val="3"/>
        <charset val="128"/>
        <scheme val="minor"/>
      </rPr>
      <t>1.2（W/㎡K）以下のガラス使用時に適合します。</t>
    </r>
    <rPh sb="22" eb="24">
      <t>チュウオウ</t>
    </rPh>
    <rPh sb="24" eb="25">
      <t>ブ</t>
    </rPh>
    <rPh sb="25" eb="26">
      <t>ネツ</t>
    </rPh>
    <rPh sb="26" eb="28">
      <t>カンリュウ</t>
    </rPh>
    <rPh sb="28" eb="29">
      <t>リツ</t>
    </rPh>
    <rPh sb="38" eb="40">
      <t>イカ</t>
    </rPh>
    <rPh sb="44" eb="46">
      <t>シヨウ</t>
    </rPh>
    <rPh sb="46" eb="47">
      <t>ジ</t>
    </rPh>
    <rPh sb="48" eb="50">
      <t>テキゴウ</t>
    </rPh>
    <phoneticPr fontId="3"/>
  </si>
  <si>
    <t>Low-E複層ガラス・樹脂サッシ・縦すべ
り出し</t>
    <phoneticPr fontId="3"/>
  </si>
  <si>
    <t>エルスターＳ
縦すべり出し窓
（複層ガラス・アルゴンガス入り）</t>
    <rPh sb="7" eb="8">
      <t>タテ</t>
    </rPh>
    <rPh sb="11" eb="12">
      <t>ダ</t>
    </rPh>
    <rPh sb="13" eb="14">
      <t>マド</t>
    </rPh>
    <rPh sb="16" eb="18">
      <t>フクソウ</t>
    </rPh>
    <rPh sb="28" eb="29">
      <t>イ</t>
    </rPh>
    <phoneticPr fontId="3"/>
  </si>
  <si>
    <t>＠ＥＳＶＴ－地域記号－呼称－色記号
※ガラス中央部熱貫流率1.2（W/㎡K）以下のガラス使用時に適合します。</t>
    <rPh sb="6" eb="8">
      <t>チイキ</t>
    </rPh>
    <rPh sb="8" eb="10">
      <t>キゴウ</t>
    </rPh>
    <rPh sb="11" eb="13">
      <t>コショウ</t>
    </rPh>
    <rPh sb="14" eb="15">
      <t>イロ</t>
    </rPh>
    <rPh sb="15" eb="17">
      <t>キゴウ</t>
    </rPh>
    <phoneticPr fontId="3"/>
  </si>
  <si>
    <t>Low-E複層ガラス・樹脂サッシ・縦すべ
り出し</t>
    <phoneticPr fontId="3"/>
  </si>
  <si>
    <t>＠ＥＳＶＴＦ－地域記号－呼称－色記号
※ガラス中央部熱貫流率1.2（W/㎡K）以下のガラス使用時に適合します。</t>
    <phoneticPr fontId="3"/>
  </si>
  <si>
    <t>ＥＳＶＴＦ－地域記号－呼称－色記号
※ガラス中央部熱貫流率1.2（W/㎡K）以下のガラス使用時に適合します。</t>
    <phoneticPr fontId="3"/>
  </si>
  <si>
    <t>＠ＥＳＶＴＦＴ－地域記号－呼称－色記号
※ガラス中央部熱貫流率1.2（W/㎡K）以下のガラス使用時に適合します。</t>
    <phoneticPr fontId="3"/>
  </si>
  <si>
    <t>ＥＳＶＴＦＴ－地域記号－呼称－色記号
※ガラス中央部熱貫流率1.2（W/㎡K）以下のガラス使用時に適合します。</t>
    <phoneticPr fontId="3"/>
  </si>
  <si>
    <t>＠ＥＳＶＴ／Ｆ－地域記号－呼称－色記号
※ガラス中央部熱貫流率1.2（W/㎡K）以下のガラス使用時に適合します。</t>
    <phoneticPr fontId="3"/>
  </si>
  <si>
    <t>Low-E複層ガラス・樹脂サッシ・FIX</t>
    <phoneticPr fontId="3"/>
  </si>
  <si>
    <t>エルスターＳ
ＦＩＸ窓
（複層ガラス・アルゴンガス入り）</t>
    <rPh sb="10" eb="11">
      <t>マド</t>
    </rPh>
    <rPh sb="13" eb="15">
      <t>フクソウ</t>
    </rPh>
    <rPh sb="25" eb="26">
      <t>イ</t>
    </rPh>
    <phoneticPr fontId="3"/>
  </si>
  <si>
    <t>＠ＥＳＶＦ－地域記号－呼称－色記号
※ガラス中央部熱貫流率1.2（W/㎡K）以下のガラス使用時に適合します。</t>
    <rPh sb="6" eb="8">
      <t>チイキ</t>
    </rPh>
    <rPh sb="8" eb="10">
      <t>キゴウ</t>
    </rPh>
    <rPh sb="11" eb="13">
      <t>コショウ</t>
    </rPh>
    <rPh sb="14" eb="15">
      <t>イロ</t>
    </rPh>
    <rPh sb="15" eb="17">
      <t>キゴウ</t>
    </rPh>
    <phoneticPr fontId="3"/>
  </si>
  <si>
    <t>Low-E複層ガラス・樹脂サッシ・FIX</t>
    <phoneticPr fontId="3"/>
  </si>
  <si>
    <t>ＥＳＶＦ－地域記号－呼称－色記号
※ガラス中央部熱貫流率1.2（W/㎡K）以下のガラス使用時に適合します。</t>
    <phoneticPr fontId="3"/>
  </si>
  <si>
    <t>Low-E複層ガラス・アルミ樹脂複合サッ
シ・引き違い</t>
    <phoneticPr fontId="3"/>
  </si>
  <si>
    <t>サーモスＸ
引違い窓
（複層ガラス・アルゴンガス入り）</t>
    <rPh sb="6" eb="7">
      <t>ヒ</t>
    </rPh>
    <rPh sb="7" eb="8">
      <t>チガ</t>
    </rPh>
    <rPh sb="9" eb="10">
      <t>マド</t>
    </rPh>
    <rPh sb="12" eb="14">
      <t>フクソウ</t>
    </rPh>
    <rPh sb="24" eb="25">
      <t>イ</t>
    </rPh>
    <phoneticPr fontId="3"/>
  </si>
  <si>
    <t>＠ＳＸＨ－呼称－色記号
※ガラス中央部熱貫流率1.2（W/㎡K）以下のガラス使用時に適合します</t>
    <rPh sb="5" eb="7">
      <t>コショウ</t>
    </rPh>
    <rPh sb="8" eb="9">
      <t>イロ</t>
    </rPh>
    <rPh sb="9" eb="11">
      <t>キゴウ</t>
    </rPh>
    <phoneticPr fontId="3"/>
  </si>
  <si>
    <t>アルミと樹脂のハイブリッド構造で、樹脂窓と同等の断熱性能を実現し、さらに、美しいデザイン、優れた採光性、操作性、耐久性も兼ね備えた、高性能ハイブリッド窓。</t>
    <rPh sb="4" eb="6">
      <t>ジュシ</t>
    </rPh>
    <rPh sb="13" eb="15">
      <t>コウゾウ</t>
    </rPh>
    <rPh sb="17" eb="19">
      <t>ジュシ</t>
    </rPh>
    <rPh sb="19" eb="20">
      <t>マド</t>
    </rPh>
    <rPh sb="21" eb="23">
      <t>ドウトウ</t>
    </rPh>
    <rPh sb="24" eb="26">
      <t>ダンネツ</t>
    </rPh>
    <rPh sb="26" eb="28">
      <t>セイノウ</t>
    </rPh>
    <rPh sb="29" eb="31">
      <t>ジツゲン</t>
    </rPh>
    <rPh sb="37" eb="38">
      <t>ウツク</t>
    </rPh>
    <rPh sb="45" eb="46">
      <t>スグ</t>
    </rPh>
    <rPh sb="48" eb="51">
      <t>サイコウセイ</t>
    </rPh>
    <rPh sb="52" eb="54">
      <t>ソウサ</t>
    </rPh>
    <rPh sb="54" eb="55">
      <t>セイ</t>
    </rPh>
    <rPh sb="56" eb="59">
      <t>タイキュウセイ</t>
    </rPh>
    <rPh sb="60" eb="61">
      <t>カ</t>
    </rPh>
    <rPh sb="62" eb="63">
      <t>ソナ</t>
    </rPh>
    <rPh sb="66" eb="69">
      <t>コウセイノウ</t>
    </rPh>
    <rPh sb="75" eb="76">
      <t>マド</t>
    </rPh>
    <phoneticPr fontId="3"/>
  </si>
  <si>
    <t>Low-E複層ガラス・アルミ樹脂複合サッ
シ・引き違い</t>
    <phoneticPr fontId="3"/>
  </si>
  <si>
    <t>＠ＳＸＨＳ－呼称－色記号
※ガラス中央部熱貫流率1.2（W/㎡K）以下のガラス使用時に適合します</t>
    <phoneticPr fontId="3"/>
  </si>
  <si>
    <t>アルミと樹脂のハイブリッド構造で、樹脂窓と同等の断熱性能を実現し、さらに、美しいデザイン、優れた採光性、操作性、耐久性も兼ね備えた、高性能ハイブリッド窓。</t>
  </si>
  <si>
    <t>＠ＳＸＨＭ－呼称－色記号
※ガラス中央部熱貫流率1.2（W/㎡K）以下のガラス使用時に適合します</t>
    <phoneticPr fontId="3"/>
  </si>
  <si>
    <t>＠ＳＸＶＨ－呼称－色記号
※ガラス中央部熱貫流率1.2（W/㎡K）以下のガラス使用時に適合します</t>
    <phoneticPr fontId="3"/>
  </si>
  <si>
    <t>＠ＳＸＶＨＫ－呼称－色記号
※ガラス中央部熱貫流率1.2（W/㎡K）以下のガラス使用時に適合します</t>
    <phoneticPr fontId="3"/>
  </si>
  <si>
    <t>＠ＳＸＶＨＫＫ－呼称－色記号
※ガラス中央部熱貫流率1.2（W/㎡K）以下のガラス使用時に適合します</t>
    <phoneticPr fontId="3"/>
  </si>
  <si>
    <t>Low-E複層ガラス・アルミ樹脂複合サッ
シ・縦すべり出し</t>
    <phoneticPr fontId="3"/>
  </si>
  <si>
    <t>サーモスＸ
縦すべり出し窓
（複層ガラス・アルゴンガス入り）</t>
    <rPh sb="6" eb="7">
      <t>タテ</t>
    </rPh>
    <rPh sb="10" eb="11">
      <t>ダ</t>
    </rPh>
    <rPh sb="12" eb="13">
      <t>マド</t>
    </rPh>
    <rPh sb="15" eb="17">
      <t>フクソウ</t>
    </rPh>
    <rPh sb="27" eb="28">
      <t>イ</t>
    </rPh>
    <phoneticPr fontId="3"/>
  </si>
  <si>
    <t>＠ＳＸＶＴ－呼称－色記号
※ガラス中央部熱貫流率1.2（W/㎡K）以下のガラス使用時に適合します</t>
    <rPh sb="6" eb="8">
      <t>コショウ</t>
    </rPh>
    <rPh sb="9" eb="10">
      <t>イロ</t>
    </rPh>
    <rPh sb="10" eb="12">
      <t>キゴウ</t>
    </rPh>
    <phoneticPr fontId="3"/>
  </si>
  <si>
    <t>＠ＳＸＶＴＦ－呼称－色記号
※ガラス中央部熱貫流率1.2（W/㎡K）以下のガラス使用時に適合します</t>
    <phoneticPr fontId="3"/>
  </si>
  <si>
    <t>＠ＳＸＶＴＦＴ－呼称－色記号
※ガラス中央部熱貫流率1.2（W/㎡K）以下のガラス使用時に適合します</t>
    <phoneticPr fontId="3"/>
  </si>
  <si>
    <t>Low-E複層ガラス・アルミ樹脂複合サッ
シ・FIX</t>
    <phoneticPr fontId="3"/>
  </si>
  <si>
    <t>サーモスＸ
ＦＩＸ窓
（複層ガラス・アルゴンガス入り）</t>
    <rPh sb="9" eb="10">
      <t>マド</t>
    </rPh>
    <rPh sb="12" eb="14">
      <t>フクソウ</t>
    </rPh>
    <rPh sb="24" eb="25">
      <t>イ</t>
    </rPh>
    <phoneticPr fontId="3"/>
  </si>
  <si>
    <t>＠ＳＸＶＦＵ－呼称－色記号
※ガラス中央部熱貫流率1.2（W/㎡K）以下のガラス使用時に適合します</t>
    <rPh sb="7" eb="9">
      <t>コショウ</t>
    </rPh>
    <rPh sb="10" eb="11">
      <t>イロ</t>
    </rPh>
    <rPh sb="11" eb="13">
      <t>キゴウ</t>
    </rPh>
    <phoneticPr fontId="3"/>
  </si>
  <si>
    <t>Low-E複層(三層)ガラス・樹脂サッシ・
引き違い</t>
    <phoneticPr fontId="3"/>
  </si>
  <si>
    <t>エルスターＸ
引違い窓
（トリプルガラス・クリプトンガス入り）</t>
    <rPh sb="7" eb="8">
      <t>ヒ</t>
    </rPh>
    <rPh sb="8" eb="9">
      <t>チガ</t>
    </rPh>
    <rPh sb="10" eb="11">
      <t>マド</t>
    </rPh>
    <rPh sb="28" eb="29">
      <t>イ</t>
    </rPh>
    <phoneticPr fontId="3"/>
  </si>
  <si>
    <t>＠ＥＸＨ－地域記号－呼称－色記号
※ガラス中央部熱貫流率0.59（W/㎡K）以下のガラス使用時に適合します</t>
    <rPh sb="5" eb="7">
      <t>チイキ</t>
    </rPh>
    <rPh sb="7" eb="9">
      <t>キゴウ</t>
    </rPh>
    <rPh sb="10" eb="12">
      <t>コショウ</t>
    </rPh>
    <rPh sb="13" eb="14">
      <t>イロ</t>
    </rPh>
    <rPh sb="14" eb="16">
      <t>キゴウ</t>
    </rPh>
    <phoneticPr fontId="3"/>
  </si>
  <si>
    <t>世界トップクラスの断熱性能を備えるだけにとどまらず、これまでの樹脂窓と一線を画す美しさ、使いやすさも追求した、高性能樹脂窓。</t>
    <rPh sb="0" eb="2">
      <t>セカイ</t>
    </rPh>
    <rPh sb="9" eb="11">
      <t>ダンネツ</t>
    </rPh>
    <rPh sb="11" eb="13">
      <t>セイノウ</t>
    </rPh>
    <rPh sb="14" eb="15">
      <t>ソナ</t>
    </rPh>
    <rPh sb="31" eb="33">
      <t>ジュシ</t>
    </rPh>
    <rPh sb="33" eb="34">
      <t>マド</t>
    </rPh>
    <rPh sb="35" eb="37">
      <t>イッセン</t>
    </rPh>
    <rPh sb="38" eb="39">
      <t>カク</t>
    </rPh>
    <rPh sb="40" eb="41">
      <t>ウツク</t>
    </rPh>
    <rPh sb="44" eb="45">
      <t>ツカ</t>
    </rPh>
    <rPh sb="50" eb="52">
      <t>ツイキュウ</t>
    </rPh>
    <rPh sb="55" eb="58">
      <t>コウセイノウ</t>
    </rPh>
    <rPh sb="58" eb="60">
      <t>ジュシ</t>
    </rPh>
    <rPh sb="60" eb="61">
      <t>マド</t>
    </rPh>
    <phoneticPr fontId="3"/>
  </si>
  <si>
    <t>Low-E複層(三層)ガラス・樹脂サッシ・
引き違い</t>
    <phoneticPr fontId="3"/>
  </si>
  <si>
    <t>ＥＸＨ－地域記号－呼称－色記号
※ガラス中央部熱貫流率0.59（W/㎡K）以下のガラス使用時に適合します</t>
    <phoneticPr fontId="3"/>
  </si>
  <si>
    <t>世界トップクラスの断熱性能を備えるだけにとどまらず、これまでの樹脂窓と一線を画す美しさ、使いやすさも追求した、高性能樹脂窓。</t>
  </si>
  <si>
    <t>＠ＥＸＨＫＫ－地域記号－呼称－色記号
※ガラス中央部熱貫流率0.59（W/㎡K）以下のガラス使用時に適合します</t>
    <phoneticPr fontId="3"/>
  </si>
  <si>
    <t>世界トップクラスの断熱性能を備えるだけにとどまらず、これまでの樹脂窓と一線を画す美しさ、使いやすさも追求した、高性能樹脂窓。</t>
    <phoneticPr fontId="3"/>
  </si>
  <si>
    <t>ＥＸＨＫＫ－地域記号－呼称－色記号
※ガラス中央部熱貫流率0.59（W/㎡K）以下のガラス使用時に適合します</t>
    <phoneticPr fontId="3"/>
  </si>
  <si>
    <t>Low-E複層(三層)ガラス・樹脂サッシ・
縦すべり出し</t>
    <phoneticPr fontId="3"/>
  </si>
  <si>
    <t>エルスターＸ
縦すべり出し窓
（トリプルガラス・クリプトンガス入り）</t>
    <rPh sb="7" eb="8">
      <t>タテ</t>
    </rPh>
    <rPh sb="11" eb="12">
      <t>ダ</t>
    </rPh>
    <rPh sb="13" eb="14">
      <t>マド</t>
    </rPh>
    <phoneticPr fontId="3"/>
  </si>
  <si>
    <t>＠ＥＸＶＴ－地域記号－呼称－色記号
※ガラス中央部熱貫流率0.60（W/㎡K）以下のガラス使用時に適合します</t>
    <rPh sb="6" eb="8">
      <t>チイキ</t>
    </rPh>
    <rPh sb="8" eb="10">
      <t>キゴウ</t>
    </rPh>
    <rPh sb="11" eb="13">
      <t>コショウ</t>
    </rPh>
    <rPh sb="14" eb="15">
      <t>イロ</t>
    </rPh>
    <rPh sb="15" eb="17">
      <t>キゴウ</t>
    </rPh>
    <phoneticPr fontId="3"/>
  </si>
  <si>
    <t>Low-E複層(三層)ガラス・樹脂サッシ・
縦すべり出し</t>
    <phoneticPr fontId="3"/>
  </si>
  <si>
    <t>＠ＥＸＶＴＦ－地域記号－呼称－色記号
※ガラス中央部熱貫流率0.60（W/㎡K）以下のガラス使用時に適合します</t>
    <phoneticPr fontId="3"/>
  </si>
  <si>
    <t>ＥＸＶＴＦ－地域記号－呼称－色記号
※ガラス中央部熱貫流率0.60（W/㎡K）以下のガラス使用時に適合します</t>
    <phoneticPr fontId="3"/>
  </si>
  <si>
    <t>＠ＥＸＶＴＦＴ－地域記号－呼称－色記号
※ガラス中央部熱貫流率0.60（W/㎡K）以下のガラス使用時に適合します</t>
    <phoneticPr fontId="3"/>
  </si>
  <si>
    <t>ＥＸＶＴＦＴ－地域記号－呼称－色記号
※ガラス中央部熱貫流率0.60（W/㎡K）以下のガラス使用時に適合します</t>
    <phoneticPr fontId="3"/>
  </si>
  <si>
    <t>＠ＥＸＶＴ／Ｆ－地域記号－呼称－色記号
※ガラス中央部熱貫流率0.60（W/㎡K）以下のガラス使用時に適合します</t>
    <phoneticPr fontId="3"/>
  </si>
  <si>
    <t>Low-E複層(三層)ガラス・樹脂サッシ・
FIX</t>
    <phoneticPr fontId="3"/>
  </si>
  <si>
    <t>エルスターＸ
ＦＩＸ窓
（トリプルガラス・クリプトンガス入り）</t>
    <rPh sb="10" eb="11">
      <t>マド</t>
    </rPh>
    <phoneticPr fontId="3"/>
  </si>
  <si>
    <t>＠ＥＸＶＦ－地域記号－呼称－色記号
※ガラス中央部熱貫流率0.60（W/㎡K）以下のガラス使用時に適合します</t>
    <rPh sb="6" eb="8">
      <t>チイキ</t>
    </rPh>
    <rPh sb="8" eb="10">
      <t>キゴウ</t>
    </rPh>
    <rPh sb="11" eb="13">
      <t>コショウ</t>
    </rPh>
    <rPh sb="14" eb="15">
      <t>イロ</t>
    </rPh>
    <rPh sb="15" eb="17">
      <t>キゴウ</t>
    </rPh>
    <phoneticPr fontId="3"/>
  </si>
  <si>
    <t>JISA2102-1：2015及び
JISA2102-2：2011</t>
    <rPh sb="15" eb="16">
      <t>オヨ</t>
    </rPh>
    <phoneticPr fontId="3"/>
  </si>
  <si>
    <t>ＥＸＶＦ－地域記号－呼称－色記号
※ガラス中央部熱貫流率0.60（W/㎡K）以下のガラス使用時に適合します</t>
    <phoneticPr fontId="3"/>
  </si>
  <si>
    <t>Low-E複層(三層)ガラス・アルミ樹脂複
合サッシ・引き違い</t>
    <phoneticPr fontId="3"/>
  </si>
  <si>
    <t>サーモスＸ
引違い窓
（トリプルガラス・クリプトンガス入り）</t>
    <rPh sb="6" eb="7">
      <t>ヒ</t>
    </rPh>
    <rPh sb="7" eb="8">
      <t>チガ</t>
    </rPh>
    <rPh sb="9" eb="10">
      <t>マド</t>
    </rPh>
    <phoneticPr fontId="3"/>
  </si>
  <si>
    <t>＠ＳＸＨ－呼称－色記号
※ガラス中央部熱貫流率0.59（W/㎡K）以下のガラス使用時に適合します</t>
    <rPh sb="5" eb="7">
      <t>コショウ</t>
    </rPh>
    <rPh sb="8" eb="9">
      <t>イロ</t>
    </rPh>
    <rPh sb="9" eb="11">
      <t>キゴウ</t>
    </rPh>
    <phoneticPr fontId="3"/>
  </si>
  <si>
    <t>Low-E複層(三層)ガラス・アルミ樹脂複
合サッシ・引き違い</t>
    <phoneticPr fontId="3"/>
  </si>
  <si>
    <t>＠ＳＸＨＳ－呼称－色記号
※ガラス中央部熱貫流率0.59（W/㎡K）以下のガラス使用時に適合します</t>
    <phoneticPr fontId="3"/>
  </si>
  <si>
    <t>＠ＳＸＨＭ－呼称－色記号
※ガラス中央部熱貫流率0.59（W/㎡K）以下のガラス使用時に適合します</t>
    <phoneticPr fontId="3"/>
  </si>
  <si>
    <t>＠ＳＸＶＨ－呼称－色記号
※ガラス中央部熱貫流率0.59（W/㎡K）以下のガラス使用時に適合します</t>
    <phoneticPr fontId="3"/>
  </si>
  <si>
    <t>＠ＳＸＶＨＫ－呼称－色記号
※ガラス中央部熱貫流率0.59（W/㎡K）以下のガラス使用時に適合します</t>
    <phoneticPr fontId="3"/>
  </si>
  <si>
    <t>＠ＳＸＶＨＫＫ－呼称－色記号
※ガラス中央部熱貫流率0.59（W/㎡K）以下のガラス使用時に適合します</t>
    <phoneticPr fontId="3"/>
  </si>
  <si>
    <t>Low-E複層(三層)ガラス・アルミ樹脂複
合サッシ・縦すべり出し</t>
    <phoneticPr fontId="3"/>
  </si>
  <si>
    <t>サーモスＸ
縦すべり出し窓
（トリプルガラス・クリプトンガス入り）</t>
    <rPh sb="6" eb="7">
      <t>タテ</t>
    </rPh>
    <rPh sb="10" eb="11">
      <t>ダ</t>
    </rPh>
    <rPh sb="12" eb="13">
      <t>マド</t>
    </rPh>
    <phoneticPr fontId="3"/>
  </si>
  <si>
    <t>＠ＳＸＶＴ－呼称－色記号
※ガラス中央部熱貫流率0.59（W/㎡K）以下のガラス使用時に適合します</t>
    <rPh sb="6" eb="8">
      <t>コショウ</t>
    </rPh>
    <rPh sb="9" eb="10">
      <t>イロ</t>
    </rPh>
    <rPh sb="10" eb="12">
      <t>キゴウ</t>
    </rPh>
    <phoneticPr fontId="3"/>
  </si>
  <si>
    <t>Low-E複層(三層)ガラス・アルミ樹脂複
合サッシ・縦すべり出し</t>
    <phoneticPr fontId="3"/>
  </si>
  <si>
    <t>＠ＳＸＶＴＦ－呼称－色記号
※ガラス中央部熱貫流率0.59（W/㎡K）以下のガラス使用時に適合します</t>
    <phoneticPr fontId="3"/>
  </si>
  <si>
    <t>＠ＳＸＶＴＦＴ－呼称－色記号
※ガラス中央部熱貫流率0.59（W/㎡K）以下のガラス使用時に適合します</t>
    <phoneticPr fontId="3"/>
  </si>
  <si>
    <t>Low-E複層(三層)ガラス・アルミ樹脂複
合サッシ・FIX</t>
    <phoneticPr fontId="3"/>
  </si>
  <si>
    <t>サーモスＸ
ＦＩＸ窓
（トリプルガラス・クリプトンガス入り）</t>
    <rPh sb="9" eb="10">
      <t>マド</t>
    </rPh>
    <phoneticPr fontId="3"/>
  </si>
  <si>
    <t>＠ＳＸＶＦＵ－呼称－色記号
※ガラス中央部熱貫流率0.59（W/㎡K）以下のガラス使用時に適合します</t>
    <rPh sb="7" eb="9">
      <t>コショウ</t>
    </rPh>
    <rPh sb="10" eb="11">
      <t>イロ</t>
    </rPh>
    <rPh sb="11" eb="13">
      <t>キゴウ</t>
    </rPh>
    <phoneticPr fontId="3"/>
  </si>
  <si>
    <t>5.0kW超6.3kW以下</t>
    <rPh sb="5" eb="6">
      <t>チョウ</t>
    </rPh>
    <rPh sb="11" eb="13">
      <t>イカ</t>
    </rPh>
    <phoneticPr fontId="3"/>
  </si>
  <si>
    <t>店舗・オフィス用エアコンGシリーズ</t>
    <rPh sb="0" eb="2">
      <t>テンポ</t>
    </rPh>
    <rPh sb="7" eb="8">
      <t>ヨウ</t>
    </rPh>
    <phoneticPr fontId="3"/>
  </si>
  <si>
    <t>PA-SP63U5SG</t>
    <phoneticPr fontId="3"/>
  </si>
  <si>
    <t>大型空調BU　大型空調営業推進部　営業企画課</t>
    <rPh sb="0" eb="2">
      <t>オオガタ</t>
    </rPh>
    <rPh sb="2" eb="4">
      <t>クウチョウ</t>
    </rPh>
    <rPh sb="7" eb="9">
      <t>オオガタ</t>
    </rPh>
    <rPh sb="9" eb="11">
      <t>クウチョウ</t>
    </rPh>
    <rPh sb="11" eb="13">
      <t>エイギョウ</t>
    </rPh>
    <rPh sb="13" eb="16">
      <t>スイシンブ</t>
    </rPh>
    <rPh sb="17" eb="19">
      <t>エイギョウ</t>
    </rPh>
    <rPh sb="19" eb="21">
      <t>キカク</t>
    </rPh>
    <rPh sb="21" eb="22">
      <t>カ</t>
    </rPh>
    <phoneticPr fontId="3"/>
  </si>
  <si>
    <t>内山　浩幸</t>
    <rPh sb="0" eb="2">
      <t>ウチヤマ</t>
    </rPh>
    <rPh sb="3" eb="5">
      <t>ヒロユキ</t>
    </rPh>
    <phoneticPr fontId="3"/>
  </si>
  <si>
    <t>0276-61-5546</t>
    <phoneticPr fontId="3"/>
  </si>
  <si>
    <t>uchiyama.hiroyuki001@jp.panasonic.com</t>
  </si>
  <si>
    <t>R32冷媒の省エネ性能№1、特性を最大限に引き出し、機能部品を徹底改良、省エネ性能が大幅に向上しました。</t>
    <rPh sb="3" eb="5">
      <t>レイバイ</t>
    </rPh>
    <rPh sb="6" eb="7">
      <t>ショウ</t>
    </rPh>
    <rPh sb="9" eb="11">
      <t>セイノウ</t>
    </rPh>
    <rPh sb="14" eb="16">
      <t>トクセイ</t>
    </rPh>
    <rPh sb="17" eb="20">
      <t>サイダイゲン</t>
    </rPh>
    <rPh sb="21" eb="22">
      <t>ヒ</t>
    </rPh>
    <rPh sb="23" eb="24">
      <t>ダ</t>
    </rPh>
    <rPh sb="26" eb="28">
      <t>キノウ</t>
    </rPh>
    <rPh sb="28" eb="30">
      <t>ブヒン</t>
    </rPh>
    <rPh sb="31" eb="33">
      <t>テッテイ</t>
    </rPh>
    <rPh sb="33" eb="35">
      <t>カイリョウ</t>
    </rPh>
    <rPh sb="36" eb="37">
      <t>ショウ</t>
    </rPh>
    <rPh sb="39" eb="41">
      <t>セイノウ</t>
    </rPh>
    <rPh sb="42" eb="44">
      <t>オオハバ</t>
    </rPh>
    <rPh sb="45" eb="47">
      <t>コウジョウ</t>
    </rPh>
    <phoneticPr fontId="3"/>
  </si>
  <si>
    <t>PA-SP63U5SGN</t>
    <phoneticPr fontId="3"/>
  </si>
  <si>
    <t>0276-61-5546</t>
    <phoneticPr fontId="3"/>
  </si>
  <si>
    <t>派生</t>
    <rPh sb="0" eb="1">
      <t>ハ</t>
    </rPh>
    <rPh sb="1" eb="2">
      <t>セイ</t>
    </rPh>
    <phoneticPr fontId="3"/>
  </si>
  <si>
    <t>PA-SP63U5G</t>
    <phoneticPr fontId="3"/>
  </si>
  <si>
    <t>0276-61-5546</t>
  </si>
  <si>
    <t>uchiyama.hiroyuki002@jp.panasonic.com</t>
  </si>
  <si>
    <t>PA-SP63U5GＮ</t>
    <phoneticPr fontId="3"/>
  </si>
  <si>
    <t>6.3kW超11.2kW以下</t>
    <rPh sb="5" eb="6">
      <t>チョウ</t>
    </rPh>
    <rPh sb="12" eb="14">
      <t>イカ</t>
    </rPh>
    <phoneticPr fontId="3"/>
  </si>
  <si>
    <t>PA-SP80U5SG</t>
    <phoneticPr fontId="3"/>
  </si>
  <si>
    <t>PA-SP80U5SGN</t>
    <phoneticPr fontId="3"/>
  </si>
  <si>
    <t>PA-SP80U5G</t>
    <phoneticPr fontId="3"/>
  </si>
  <si>
    <t>PA-SP80U5GN</t>
    <phoneticPr fontId="3"/>
  </si>
  <si>
    <t>PA-SP80U5SGD</t>
    <phoneticPr fontId="3"/>
  </si>
  <si>
    <t>PA-SP80U5SGDN</t>
    <phoneticPr fontId="3"/>
  </si>
  <si>
    <t>PA-SP80U5GD</t>
    <phoneticPr fontId="3"/>
  </si>
  <si>
    <t>PA-SP80U5GDN</t>
    <phoneticPr fontId="3"/>
  </si>
  <si>
    <t>28.0kW超33.5kW以下</t>
    <rPh sb="6" eb="7">
      <t>チョウ</t>
    </rPh>
    <rPh sb="13" eb="15">
      <t>イカ</t>
    </rPh>
    <phoneticPr fontId="3"/>
  </si>
  <si>
    <t>ビル用マルチ 高効率タイプ</t>
    <rPh sb="2" eb="3">
      <t>ヨウ</t>
    </rPh>
    <rPh sb="7" eb="10">
      <t>コウコウリツ</t>
    </rPh>
    <phoneticPr fontId="3"/>
  </si>
  <si>
    <t>CU-P335UXP4</t>
    <phoneticPr fontId="3"/>
  </si>
  <si>
    <t>業界トップクラスのAPFを達成。優れた省エネ性とともに高い快適性も発揮します。</t>
    <rPh sb="0" eb="2">
      <t>ギョウカイ</t>
    </rPh>
    <rPh sb="13" eb="15">
      <t>タッセイ</t>
    </rPh>
    <rPh sb="16" eb="17">
      <t>スグ</t>
    </rPh>
    <rPh sb="19" eb="20">
      <t>ショウ</t>
    </rPh>
    <rPh sb="22" eb="23">
      <t>セイ</t>
    </rPh>
    <rPh sb="27" eb="28">
      <t>タカ</t>
    </rPh>
    <rPh sb="29" eb="32">
      <t>カイテキセイ</t>
    </rPh>
    <rPh sb="33" eb="35">
      <t>ハッキ</t>
    </rPh>
    <phoneticPr fontId="3"/>
  </si>
  <si>
    <t>CU-P335UXP4E</t>
    <phoneticPr fontId="3"/>
  </si>
  <si>
    <t>CU-P335UXP4J</t>
    <phoneticPr fontId="3"/>
  </si>
  <si>
    <t>A-07-001</t>
    <phoneticPr fontId="3"/>
  </si>
  <si>
    <t>ヒートポンプ給湯機(空気熱源一過式)</t>
    <rPh sb="6" eb="8">
      <t>キュウトウ</t>
    </rPh>
    <rPh sb="8" eb="9">
      <t>キ</t>
    </rPh>
    <rPh sb="10" eb="12">
      <t>クウキ</t>
    </rPh>
    <rPh sb="12" eb="14">
      <t>ネツゲン</t>
    </rPh>
    <rPh sb="14" eb="16">
      <t>イッカ</t>
    </rPh>
    <rPh sb="16" eb="17">
      <t>シキ</t>
    </rPh>
    <phoneticPr fontId="3"/>
  </si>
  <si>
    <t>10kW超20kW以下</t>
    <rPh sb="4" eb="5">
      <t>コ</t>
    </rPh>
    <rPh sb="9" eb="11">
      <t>イカ</t>
    </rPh>
    <phoneticPr fontId="3"/>
  </si>
  <si>
    <t>－</t>
    <phoneticPr fontId="3"/>
  </si>
  <si>
    <t>年間標準貯湯加熱エネルギー消費効率</t>
    <rPh sb="0" eb="2">
      <t>ネンカン</t>
    </rPh>
    <rPh sb="2" eb="4">
      <t>ヒョウジュン</t>
    </rPh>
    <rPh sb="4" eb="5">
      <t>チョ</t>
    </rPh>
    <rPh sb="5" eb="6">
      <t>トウ</t>
    </rPh>
    <rPh sb="6" eb="8">
      <t>カネツ</t>
    </rPh>
    <rPh sb="13" eb="15">
      <t>ショウヒ</t>
    </rPh>
    <rPh sb="15" eb="17">
      <t>コウリツ</t>
    </rPh>
    <phoneticPr fontId="3"/>
  </si>
  <si>
    <t>日立アプライアンス株式会社</t>
    <rPh sb="0" eb="2">
      <t>ヒタチ</t>
    </rPh>
    <rPh sb="9" eb="13">
      <t>カブシキガイシャ</t>
    </rPh>
    <phoneticPr fontId="3"/>
  </si>
  <si>
    <t>RHK-15ED</t>
    <phoneticPr fontId="3"/>
  </si>
  <si>
    <t>○</t>
    <phoneticPr fontId="3"/>
  </si>
  <si>
    <t>JRA4060 2014に準拠</t>
    <rPh sb="13" eb="15">
      <t>ジュンキョ</t>
    </rPh>
    <phoneticPr fontId="3"/>
  </si>
  <si>
    <t>○</t>
    <phoneticPr fontId="3"/>
  </si>
  <si>
    <t>家電ビジネス情報センター</t>
    <rPh sb="0" eb="2">
      <t>カデン</t>
    </rPh>
    <rPh sb="6" eb="8">
      <t>ジョウホウ</t>
    </rPh>
    <phoneticPr fontId="3"/>
  </si>
  <si>
    <t>0120-3121-19</t>
    <phoneticPr fontId="3"/>
  </si>
  <si>
    <t>http://kadenfan.hitachi.co.jp/biz_hp/</t>
  </si>
  <si>
    <t>優れた省エネ性で給湯のランニングコストを削減。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４．[水道直圧給湯を採用：階下･階上給湯に対応。硬度の高い水道水や、
　　井戸水に対応。
＊機器の詳細はカタログ又はホームページをご覧下さい。]</t>
    <rPh sb="0" eb="1">
      <t>スグ</t>
    </rPh>
    <rPh sb="3" eb="4">
      <t>ショウ</t>
    </rPh>
    <rPh sb="6" eb="7">
      <t>セイ</t>
    </rPh>
    <rPh sb="8" eb="10">
      <t>キュウトウ</t>
    </rPh>
    <rPh sb="20" eb="22">
      <t>サクゲン</t>
    </rPh>
    <rPh sb="50" eb="51">
      <t>スグ</t>
    </rPh>
    <rPh sb="53" eb="54">
      <t>ショウ</t>
    </rPh>
    <rPh sb="56" eb="57">
      <t>セイ</t>
    </rPh>
    <rPh sb="58" eb="60">
      <t>ネンカン</t>
    </rPh>
    <rPh sb="60" eb="62">
      <t>カネツ</t>
    </rPh>
    <rPh sb="62" eb="64">
      <t>コウリツ</t>
    </rPh>
    <rPh sb="71" eb="72">
      <t>ユ</t>
    </rPh>
    <rPh sb="73" eb="74">
      <t>サ</t>
    </rPh>
    <rPh sb="83" eb="85">
      <t>ハッポウ</t>
    </rPh>
    <rPh sb="85" eb="86">
      <t>ジュウ</t>
    </rPh>
    <rPh sb="88" eb="90">
      <t>ダンネツ</t>
    </rPh>
    <rPh sb="90" eb="92">
      <t>コウゾウ</t>
    </rPh>
    <rPh sb="93" eb="94">
      <t>チョ</t>
    </rPh>
    <rPh sb="94" eb="95">
      <t>トウ</t>
    </rPh>
    <rPh sb="109" eb="111">
      <t>サイヨウ</t>
    </rPh>
    <rPh sb="119" eb="121">
      <t>ギョウシュ</t>
    </rPh>
    <rPh sb="122" eb="124">
      <t>キボ</t>
    </rPh>
    <rPh sb="125" eb="127">
      <t>キュウトウ</t>
    </rPh>
    <rPh sb="131" eb="133">
      <t>タイオウ</t>
    </rPh>
    <rPh sb="153" eb="154">
      <t>ダイ</t>
    </rPh>
    <rPh sb="155" eb="156">
      <t>チョ</t>
    </rPh>
    <rPh sb="156" eb="157">
      <t>トウ</t>
    </rPh>
    <rPh sb="163" eb="164">
      <t>ダイ</t>
    </rPh>
    <rPh sb="166" eb="168">
      <t>セツゾク</t>
    </rPh>
    <rPh sb="168" eb="170">
      <t>カノウ</t>
    </rPh>
    <rPh sb="175" eb="176">
      <t>ダイ</t>
    </rPh>
    <rPh sb="189" eb="191">
      <t>シュウチュウ</t>
    </rPh>
    <rPh sb="191" eb="193">
      <t>セイギョ</t>
    </rPh>
    <rPh sb="198" eb="200">
      <t>スイドウ</t>
    </rPh>
    <rPh sb="200" eb="201">
      <t>チョク</t>
    </rPh>
    <rPh sb="201" eb="202">
      <t>アツ</t>
    </rPh>
    <rPh sb="202" eb="204">
      <t>キュウトウ</t>
    </rPh>
    <rPh sb="205" eb="207">
      <t>サイヨウ</t>
    </rPh>
    <rPh sb="208" eb="210">
      <t>カイカ</t>
    </rPh>
    <rPh sb="211" eb="213">
      <t>カイジョウ</t>
    </rPh>
    <rPh sb="213" eb="215">
      <t>キュウトウ</t>
    </rPh>
    <rPh sb="216" eb="218">
      <t>タイオウ</t>
    </rPh>
    <rPh sb="219" eb="221">
      <t>コウド</t>
    </rPh>
    <rPh sb="222" eb="223">
      <t>タカ</t>
    </rPh>
    <rPh sb="224" eb="227">
      <t>スイドウスイ</t>
    </rPh>
    <rPh sb="232" eb="235">
      <t>イドミズ</t>
    </rPh>
    <rPh sb="236" eb="238">
      <t>タイオウ</t>
    </rPh>
    <rPh sb="241" eb="243">
      <t>キキ</t>
    </rPh>
    <rPh sb="244" eb="246">
      <t>ショウサイ</t>
    </rPh>
    <rPh sb="251" eb="252">
      <t>マタ</t>
    </rPh>
    <rPh sb="261" eb="262">
      <t>ラン</t>
    </rPh>
    <rPh sb="262" eb="263">
      <t>クダ</t>
    </rPh>
    <phoneticPr fontId="3"/>
  </si>
  <si>
    <t>A-07-001</t>
    <phoneticPr fontId="3"/>
  </si>
  <si>
    <t>－</t>
    <phoneticPr fontId="3"/>
  </si>
  <si>
    <t>RHK-15EDE</t>
    <phoneticPr fontId="3"/>
  </si>
  <si>
    <t>0120-3121-19</t>
    <phoneticPr fontId="3"/>
  </si>
  <si>
    <t>A-07-001</t>
    <phoneticPr fontId="3"/>
  </si>
  <si>
    <t>RHK-15EDJ</t>
    <phoneticPr fontId="3"/>
  </si>
  <si>
    <t>寒冷地年間標準貯湯加熱エネルギー消費効率</t>
    <rPh sb="0" eb="3">
      <t>カンレイチ</t>
    </rPh>
    <rPh sb="3" eb="5">
      <t>ネンカン</t>
    </rPh>
    <rPh sb="5" eb="7">
      <t>ヒョウジュン</t>
    </rPh>
    <rPh sb="7" eb="8">
      <t>チョ</t>
    </rPh>
    <rPh sb="8" eb="9">
      <t>トウ</t>
    </rPh>
    <rPh sb="9" eb="11">
      <t>カネツ</t>
    </rPh>
    <rPh sb="16" eb="18">
      <t>ショウヒ</t>
    </rPh>
    <rPh sb="18" eb="20">
      <t>コウリツ</t>
    </rPh>
    <phoneticPr fontId="3"/>
  </si>
  <si>
    <t>RHK-15EDK</t>
    <phoneticPr fontId="3"/>
  </si>
  <si>
    <t>○</t>
    <phoneticPr fontId="3"/>
  </si>
  <si>
    <t>○</t>
    <phoneticPr fontId="3"/>
  </si>
  <si>
    <t>RHK-15EDKE</t>
    <phoneticPr fontId="3"/>
  </si>
  <si>
    <t>0120-3121-19</t>
    <phoneticPr fontId="3"/>
  </si>
  <si>
    <t>RHK-15EDKJ</t>
    <phoneticPr fontId="3"/>
  </si>
  <si>
    <t>RHK-15EJ</t>
    <phoneticPr fontId="3"/>
  </si>
  <si>
    <t>優れた省エネ性で給湯のランニングコストを削減。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４．即湯循環配管にも対応：給湯機から離れた場所でも、すぐにお湯が使える。
＊機器の詳細はカタログ又はホームページをご覧下さい。]</t>
    <rPh sb="0" eb="1">
      <t>スグ</t>
    </rPh>
    <rPh sb="3" eb="4">
      <t>ショウ</t>
    </rPh>
    <rPh sb="6" eb="7">
      <t>セイ</t>
    </rPh>
    <rPh sb="8" eb="10">
      <t>キュウトウ</t>
    </rPh>
    <rPh sb="20" eb="22">
      <t>サクゲン</t>
    </rPh>
    <rPh sb="50" eb="51">
      <t>スグ</t>
    </rPh>
    <rPh sb="53" eb="54">
      <t>ショウ</t>
    </rPh>
    <rPh sb="56" eb="57">
      <t>セイ</t>
    </rPh>
    <rPh sb="58" eb="60">
      <t>ネンカン</t>
    </rPh>
    <rPh sb="60" eb="62">
      <t>カネツ</t>
    </rPh>
    <rPh sb="62" eb="64">
      <t>コウリツ</t>
    </rPh>
    <rPh sb="71" eb="72">
      <t>ユ</t>
    </rPh>
    <rPh sb="73" eb="74">
      <t>サ</t>
    </rPh>
    <rPh sb="83" eb="85">
      <t>ハッポウ</t>
    </rPh>
    <rPh sb="85" eb="86">
      <t>ジュウ</t>
    </rPh>
    <rPh sb="88" eb="90">
      <t>ダンネツ</t>
    </rPh>
    <rPh sb="90" eb="92">
      <t>コウゾウ</t>
    </rPh>
    <rPh sb="93" eb="94">
      <t>チョ</t>
    </rPh>
    <rPh sb="94" eb="95">
      <t>トウ</t>
    </rPh>
    <rPh sb="109" eb="111">
      <t>サイヨウ</t>
    </rPh>
    <rPh sb="119" eb="121">
      <t>ギョウシュ</t>
    </rPh>
    <rPh sb="122" eb="124">
      <t>キボ</t>
    </rPh>
    <rPh sb="125" eb="127">
      <t>キュウトウ</t>
    </rPh>
    <rPh sb="131" eb="133">
      <t>タイオウ</t>
    </rPh>
    <rPh sb="153" eb="154">
      <t>ダイ</t>
    </rPh>
    <rPh sb="155" eb="156">
      <t>チョ</t>
    </rPh>
    <rPh sb="156" eb="157">
      <t>トウ</t>
    </rPh>
    <rPh sb="163" eb="164">
      <t>ダイ</t>
    </rPh>
    <rPh sb="166" eb="168">
      <t>セツゾク</t>
    </rPh>
    <rPh sb="168" eb="170">
      <t>カノウ</t>
    </rPh>
    <rPh sb="175" eb="176">
      <t>ダイ</t>
    </rPh>
    <rPh sb="189" eb="191">
      <t>シュウチュウ</t>
    </rPh>
    <rPh sb="191" eb="193">
      <t>セイギョ</t>
    </rPh>
    <rPh sb="197" eb="198">
      <t>ソク</t>
    </rPh>
    <rPh sb="198" eb="199">
      <t>トウ</t>
    </rPh>
    <rPh sb="199" eb="201">
      <t>ジュンカン</t>
    </rPh>
    <rPh sb="201" eb="203">
      <t>ハイカン</t>
    </rPh>
    <rPh sb="205" eb="207">
      <t>タイオウ</t>
    </rPh>
    <rPh sb="208" eb="210">
      <t>キュウトウ</t>
    </rPh>
    <rPh sb="210" eb="211">
      <t>キ</t>
    </rPh>
    <rPh sb="213" eb="214">
      <t>ハナ</t>
    </rPh>
    <rPh sb="216" eb="218">
      <t>バショ</t>
    </rPh>
    <rPh sb="225" eb="226">
      <t>ユ</t>
    </rPh>
    <rPh sb="227" eb="228">
      <t>ツカ</t>
    </rPh>
    <rPh sb="233" eb="235">
      <t>キキ</t>
    </rPh>
    <rPh sb="236" eb="238">
      <t>ショウサイ</t>
    </rPh>
    <rPh sb="243" eb="244">
      <t>マタ</t>
    </rPh>
    <rPh sb="253" eb="254">
      <t>ラン</t>
    </rPh>
    <rPh sb="254" eb="255">
      <t>クダ</t>
    </rPh>
    <phoneticPr fontId="3"/>
  </si>
  <si>
    <t>RHK-15EJE</t>
    <phoneticPr fontId="3"/>
  </si>
  <si>
    <t>RHK-15EJJ</t>
    <phoneticPr fontId="3"/>
  </si>
  <si>
    <t>RHK-15EJK</t>
    <phoneticPr fontId="3"/>
  </si>
  <si>
    <t>RHK-15EJKE</t>
    <phoneticPr fontId="3"/>
  </si>
  <si>
    <t>RHK-15EJKJ</t>
    <phoneticPr fontId="3"/>
  </si>
  <si>
    <t>蒸気再圧縮装置
（その他熱源、循環式）</t>
    <rPh sb="0" eb="2">
      <t>ジョウキ</t>
    </rPh>
    <rPh sb="2" eb="3">
      <t>サイ</t>
    </rPh>
    <rPh sb="3" eb="5">
      <t>アッシュク</t>
    </rPh>
    <rPh sb="5" eb="7">
      <t>ソウチ</t>
    </rPh>
    <rPh sb="11" eb="12">
      <t>タ</t>
    </rPh>
    <rPh sb="12" eb="14">
      <t>ネツゲン</t>
    </rPh>
    <rPh sb="15" eb="17">
      <t>ジュンカン</t>
    </rPh>
    <rPh sb="17" eb="18">
      <t>シキ</t>
    </rPh>
    <phoneticPr fontId="3"/>
  </si>
  <si>
    <t>0.1MPaG以上0.2MPaG以下
1.0ton/h以上2.0ton/h以下
80℃</t>
    <phoneticPr fontId="3"/>
  </si>
  <si>
    <t>消費電力量</t>
    <rPh sb="0" eb="2">
      <t>ショウヒ</t>
    </rPh>
    <rPh sb="2" eb="4">
      <t>デンリョク</t>
    </rPh>
    <rPh sb="4" eb="5">
      <t>リョウ</t>
    </rPh>
    <phoneticPr fontId="3"/>
  </si>
  <si>
    <t>容積型回転式スクリュー･スチームコンプレッサ</t>
    <rPh sb="0" eb="2">
      <t>ヨウセキ</t>
    </rPh>
    <rPh sb="2" eb="3">
      <t>ガタ</t>
    </rPh>
    <rPh sb="3" eb="5">
      <t>カイテン</t>
    </rPh>
    <rPh sb="5" eb="6">
      <t>シキ</t>
    </rPh>
    <phoneticPr fontId="3"/>
  </si>
  <si>
    <t>STM１９０XL</t>
    <phoneticPr fontId="3"/>
  </si>
  <si>
    <t>×</t>
    <phoneticPr fontId="3"/>
  </si>
  <si>
    <t>エネルギーブロック</t>
    <phoneticPr fontId="3"/>
  </si>
  <si>
    <t>高澤</t>
    <rPh sb="0" eb="2">
      <t>タカサワ</t>
    </rPh>
    <phoneticPr fontId="3"/>
  </si>
  <si>
    <t>水蒸気を作動媒体とするヒートポンプで、回収した廃熱を直接その発生
元へ戻して有効利用するシステムである。このシステム自体原理的に
シンプルであり、かつ省エネルギー効果が高い。</t>
    <rPh sb="0" eb="3">
      <t>スイジョウキ</t>
    </rPh>
    <rPh sb="4" eb="6">
      <t>サドウ</t>
    </rPh>
    <rPh sb="6" eb="8">
      <t>バイタイ</t>
    </rPh>
    <rPh sb="19" eb="21">
      <t>カイシュウ</t>
    </rPh>
    <rPh sb="23" eb="25">
      <t>ハイネツ</t>
    </rPh>
    <rPh sb="26" eb="28">
      <t>チョクセツ</t>
    </rPh>
    <rPh sb="30" eb="32">
      <t>ハッセイ</t>
    </rPh>
    <rPh sb="33" eb="34">
      <t>モト</t>
    </rPh>
    <rPh sb="35" eb="36">
      <t>モド</t>
    </rPh>
    <rPh sb="38" eb="40">
      <t>ユウコウ</t>
    </rPh>
    <rPh sb="40" eb="42">
      <t>リヨウ</t>
    </rPh>
    <rPh sb="58" eb="60">
      <t>ジタイ</t>
    </rPh>
    <rPh sb="60" eb="63">
      <t>ゲンリテキ</t>
    </rPh>
    <rPh sb="75" eb="76">
      <t>ショウ</t>
    </rPh>
    <rPh sb="81" eb="83">
      <t>コウカ</t>
    </rPh>
    <rPh sb="84" eb="85">
      <t>タカ</t>
    </rPh>
    <phoneticPr fontId="3"/>
  </si>
  <si>
    <t>0.1MPaG以上0.3MPaG以下
3.0ton/h以上
80℃</t>
    <phoneticPr fontId="3"/>
  </si>
  <si>
    <t>STM３７０XL</t>
    <phoneticPr fontId="3"/>
  </si>
  <si>
    <t>A-11-003</t>
    <phoneticPr fontId="3"/>
  </si>
  <si>
    <t>冷凍冷蔵倉庫用自然冷媒冷凍機</t>
    <phoneticPr fontId="3"/>
  </si>
  <si>
    <t>200kW超</t>
  </si>
  <si>
    <t>庫内温度-20℃超10℃以下</t>
    <phoneticPr fontId="3"/>
  </si>
  <si>
    <t>NewTon C</t>
    <phoneticPr fontId="3"/>
  </si>
  <si>
    <t>HCS-65H-PR4O-02</t>
    <phoneticPr fontId="3"/>
  </si>
  <si>
    <t>×</t>
    <phoneticPr fontId="3"/>
  </si>
  <si>
    <t>NewTon事業サブブロック</t>
  </si>
  <si>
    <t>古舘　貴弘</t>
  </si>
  <si>
    <t>自然冷媒を用い、最新の技術を結集した高効率な冷凍機であり、消費電力を削減し、エネルギー由来のCO2排出量削減に貢献します。</t>
    <rPh sb="8" eb="10">
      <t>サイシン</t>
    </rPh>
    <rPh sb="11" eb="13">
      <t>ギジュツ</t>
    </rPh>
    <rPh sb="14" eb="16">
      <t>ケッシュウ</t>
    </rPh>
    <rPh sb="18" eb="21">
      <t>コウコウリツ</t>
    </rPh>
    <rPh sb="22" eb="24">
      <t>レイトウ</t>
    </rPh>
    <rPh sb="24" eb="25">
      <t>キ</t>
    </rPh>
    <rPh sb="29" eb="31">
      <t>ショウヒ</t>
    </rPh>
    <rPh sb="31" eb="33">
      <t>デンリョク</t>
    </rPh>
    <rPh sb="34" eb="36">
      <t>サクゲン</t>
    </rPh>
    <rPh sb="43" eb="45">
      <t>ユライ</t>
    </rPh>
    <rPh sb="49" eb="51">
      <t>ハイシュツ</t>
    </rPh>
    <rPh sb="51" eb="52">
      <t>リョウ</t>
    </rPh>
    <rPh sb="52" eb="54">
      <t>サクゲン</t>
    </rPh>
    <rPh sb="55" eb="57">
      <t>コウケン</t>
    </rPh>
    <phoneticPr fontId="3"/>
  </si>
  <si>
    <t>NewTon C</t>
    <phoneticPr fontId="3"/>
  </si>
  <si>
    <t>HCS-65H-PR4I-02</t>
    <phoneticPr fontId="3"/>
  </si>
  <si>
    <t>冷凍冷蔵倉庫用自然冷媒冷凍機</t>
    <phoneticPr fontId="3"/>
  </si>
  <si>
    <t>庫内温度-20℃超10℃以下</t>
    <phoneticPr fontId="3"/>
  </si>
  <si>
    <t>NewTon C</t>
    <phoneticPr fontId="3"/>
  </si>
  <si>
    <t>HCS-65H-NN4O-02</t>
    <phoneticPr fontId="3"/>
  </si>
  <si>
    <t>HCS-65H-NN4I-02</t>
    <phoneticPr fontId="3"/>
  </si>
  <si>
    <t>50kW超 150kW以下</t>
  </si>
  <si>
    <t>庫内温度-40℃超-20℃以下</t>
    <phoneticPr fontId="3"/>
  </si>
  <si>
    <t>NewTon R-3000</t>
    <phoneticPr fontId="3"/>
  </si>
  <si>
    <t>HCS-45L-PR4O-01</t>
    <phoneticPr fontId="3"/>
  </si>
  <si>
    <t>HCS-45L-PR4I-01</t>
    <phoneticPr fontId="3"/>
  </si>
  <si>
    <t>HCS-45L-NN4O-01</t>
    <phoneticPr fontId="3"/>
  </si>
  <si>
    <t>HCS-45L-NN4I-01</t>
    <phoneticPr fontId="3"/>
  </si>
  <si>
    <t>150kW超 250kW以下</t>
  </si>
  <si>
    <t>NewTon R-6000</t>
    <phoneticPr fontId="3"/>
  </si>
  <si>
    <t>HCS-90L-PR4O-01</t>
    <phoneticPr fontId="3"/>
  </si>
  <si>
    <t>HCS-90L-PR4I-01</t>
    <phoneticPr fontId="3"/>
  </si>
  <si>
    <t>HCS-90L-NR4O-01</t>
    <phoneticPr fontId="3"/>
  </si>
  <si>
    <t>HCS-90L-NR4I-01</t>
    <phoneticPr fontId="3"/>
  </si>
  <si>
    <t>250kW超</t>
  </si>
  <si>
    <t>NewTon R-8000</t>
    <phoneticPr fontId="3"/>
  </si>
  <si>
    <t>HCS-120L-NN4I-02</t>
    <phoneticPr fontId="3"/>
  </si>
  <si>
    <t>A-11-002</t>
  </si>
  <si>
    <t>空気冷媒方式冷凍機</t>
  </si>
  <si>
    <t>パスカルエア
PascalAir</t>
    <phoneticPr fontId="3"/>
  </si>
  <si>
    <t>PAS15-R</t>
    <phoneticPr fontId="3"/>
  </si>
  <si>
    <t>NewTon事業サブブロック</t>
    <rPh sb="6" eb="8">
      <t>ジギョウ</t>
    </rPh>
    <phoneticPr fontId="3"/>
  </si>
  <si>
    <t>津幡行一</t>
    <rPh sb="0" eb="2">
      <t>ツバタ</t>
    </rPh>
    <rPh sb="2" eb="3">
      <t>ギョウ</t>
    </rPh>
    <rPh sb="3" eb="4">
      <t>イチ</t>
    </rPh>
    <phoneticPr fontId="3"/>
  </si>
  <si>
    <t>　冷蔵倉庫内の空気を直接循環する開放型の冷凍システムで、圧縮機で空気を圧縮し、その圧縮熱を除去した後、膨張機において空気を断熱膨張させることで空気を冷却し、冷蔵倉庫内を冷却します。圧縮機と膨張機を一体化させることにより空気の断熱膨張時に発生する動力を圧縮機の動力として利用することで高効率化を達成しています。</t>
    <phoneticPr fontId="3"/>
  </si>
  <si>
    <t>PAS30-R</t>
    <phoneticPr fontId="3"/>
  </si>
  <si>
    <t>　冷蔵倉庫内の空気を直接循環する開放型の冷凍システムで、圧縮機で空気を圧縮し、その圧縮熱を除去した後、膨張機において空気を断熱膨張させることで空気を冷却し、冷蔵倉庫内を冷却します。圧縮機と膨張機を一体化させることにより空気の断熱膨張時に発生する動力を圧縮機の動力として利用することで高効率化を達成しています。</t>
    <phoneticPr fontId="3"/>
  </si>
  <si>
    <t>A-05-001</t>
    <phoneticPr fontId="3"/>
  </si>
  <si>
    <t>吸着式冷凍機</t>
    <rPh sb="0" eb="2">
      <t>キュウチャク</t>
    </rPh>
    <rPh sb="2" eb="3">
      <t>シキ</t>
    </rPh>
    <rPh sb="3" eb="6">
      <t>レイトウキ</t>
    </rPh>
    <phoneticPr fontId="3"/>
  </si>
  <si>
    <t>熱源入口温度58℃</t>
    <rPh sb="0" eb="2">
      <t>ネツゲン</t>
    </rPh>
    <rPh sb="2" eb="4">
      <t>イリグチ</t>
    </rPh>
    <rPh sb="4" eb="6">
      <t>オンド</t>
    </rPh>
    <phoneticPr fontId="3"/>
  </si>
  <si>
    <t>株式会社前川製作所</t>
    <rPh sb="0" eb="2">
      <t>カブシキ</t>
    </rPh>
    <rPh sb="2" eb="4">
      <t>カイシャ</t>
    </rPh>
    <rPh sb="4" eb="6">
      <t>マエカワ</t>
    </rPh>
    <rPh sb="6" eb="9">
      <t>セイサクショ</t>
    </rPh>
    <phoneticPr fontId="3"/>
  </si>
  <si>
    <t>吸着冷凍機</t>
    <rPh sb="0" eb="2">
      <t>キュウチャク</t>
    </rPh>
    <rPh sb="2" eb="5">
      <t>レイトウキ</t>
    </rPh>
    <phoneticPr fontId="3"/>
  </si>
  <si>
    <t>ADR-Z3515-L</t>
    <phoneticPr fontId="3"/>
  </si>
  <si>
    <t>○</t>
    <phoneticPr fontId="3"/>
  </si>
  <si>
    <t>エネルギーブロック</t>
    <phoneticPr fontId="3"/>
  </si>
  <si>
    <t>小松</t>
    <rPh sb="0" eb="2">
      <t>コマツ</t>
    </rPh>
    <phoneticPr fontId="3"/>
  </si>
  <si>
    <t>public@mayekawa.co.jp</t>
    <phoneticPr fontId="3"/>
  </si>
  <si>
    <t>55～65℃の温排水で冷水をつくるノンフロン型小型冷凍機。本製品は、電力消費量が少ない超省エネ型冷凍機で環境負荷の低減を実現している。またメンテナンスコストが安く、振動、騒音が少なく設置環境下にやさしい製品です。また、運用管理上、資格者不要となっている為、運用管理負荷の低減が図られる。</t>
    <rPh sb="7" eb="10">
      <t>オンハイスイ</t>
    </rPh>
    <rPh sb="11" eb="13">
      <t>レイスイ</t>
    </rPh>
    <rPh sb="22" eb="23">
      <t>カタ</t>
    </rPh>
    <rPh sb="25" eb="28">
      <t>レイトウキ</t>
    </rPh>
    <rPh sb="29" eb="32">
      <t>ホンセイヒン</t>
    </rPh>
    <rPh sb="34" eb="36">
      <t>デンリョク</t>
    </rPh>
    <rPh sb="36" eb="38">
      <t>ショウヒ</t>
    </rPh>
    <rPh sb="38" eb="39">
      <t>リョウ</t>
    </rPh>
    <rPh sb="40" eb="41">
      <t>スク</t>
    </rPh>
    <rPh sb="43" eb="44">
      <t>チョウ</t>
    </rPh>
    <rPh sb="44" eb="45">
      <t>ショウ</t>
    </rPh>
    <rPh sb="47" eb="48">
      <t>カタ</t>
    </rPh>
    <rPh sb="48" eb="51">
      <t>レイトウキ</t>
    </rPh>
    <rPh sb="52" eb="54">
      <t>カンキョウ</t>
    </rPh>
    <rPh sb="54" eb="56">
      <t>フカ</t>
    </rPh>
    <rPh sb="57" eb="59">
      <t>テイゲン</t>
    </rPh>
    <rPh sb="60" eb="62">
      <t>ジツゲン</t>
    </rPh>
    <rPh sb="79" eb="80">
      <t>ヤス</t>
    </rPh>
    <rPh sb="82" eb="84">
      <t>シンドウ</t>
    </rPh>
    <rPh sb="85" eb="87">
      <t>ソウオン</t>
    </rPh>
    <rPh sb="88" eb="89">
      <t>スク</t>
    </rPh>
    <rPh sb="91" eb="93">
      <t>セッチ</t>
    </rPh>
    <rPh sb="93" eb="95">
      <t>カンキョウ</t>
    </rPh>
    <rPh sb="95" eb="96">
      <t>カ</t>
    </rPh>
    <rPh sb="101" eb="103">
      <t>セイヒン</t>
    </rPh>
    <rPh sb="109" eb="111">
      <t>ウンヨウ</t>
    </rPh>
    <rPh sb="111" eb="113">
      <t>カンリ</t>
    </rPh>
    <rPh sb="113" eb="114">
      <t>ジョウ</t>
    </rPh>
    <rPh sb="115" eb="118">
      <t>シカクシャ</t>
    </rPh>
    <rPh sb="118" eb="120">
      <t>フヨウ</t>
    </rPh>
    <rPh sb="126" eb="127">
      <t>タメ</t>
    </rPh>
    <rPh sb="128" eb="130">
      <t>ウンヨウ</t>
    </rPh>
    <rPh sb="130" eb="132">
      <t>カンリ</t>
    </rPh>
    <rPh sb="132" eb="134">
      <t>フカ</t>
    </rPh>
    <rPh sb="135" eb="137">
      <t>テイゲン</t>
    </rPh>
    <rPh sb="138" eb="139">
      <t>ハカ</t>
    </rPh>
    <phoneticPr fontId="3"/>
  </si>
  <si>
    <t>A-05-001</t>
    <phoneticPr fontId="3"/>
  </si>
  <si>
    <t>熱源入口温度68℃</t>
    <rPh sb="0" eb="2">
      <t>ネツゲン</t>
    </rPh>
    <rPh sb="2" eb="4">
      <t>イリグチ</t>
    </rPh>
    <rPh sb="4" eb="6">
      <t>オンド</t>
    </rPh>
    <phoneticPr fontId="3"/>
  </si>
  <si>
    <t>ADR-Z4520</t>
    <phoneticPr fontId="3"/>
  </si>
  <si>
    <t>×</t>
    <phoneticPr fontId="3"/>
  </si>
  <si>
    <t>public@mayekawa.co.jp</t>
    <phoneticPr fontId="3"/>
  </si>
  <si>
    <t>60～80℃の温排水で冷水をつくるノンフロン型大型冷凍機。本製品は、電力消費量が少ない超省エネ型冷凍機で環境負荷の低減を実現している。またメンテナンスコストが安く、振動、騒音が少なく設置環境下にやさしい製品です。また、運用管理上、資格者不要となっている為、運用管理負荷の低減が図られる。</t>
    <rPh sb="7" eb="10">
      <t>オンハイスイ</t>
    </rPh>
    <rPh sb="11" eb="13">
      <t>レイスイ</t>
    </rPh>
    <rPh sb="22" eb="23">
      <t>カタ</t>
    </rPh>
    <rPh sb="25" eb="28">
      <t>レイトウキ</t>
    </rPh>
    <rPh sb="29" eb="32">
      <t>ホンセイヒン</t>
    </rPh>
    <rPh sb="34" eb="36">
      <t>デンリョク</t>
    </rPh>
    <rPh sb="36" eb="38">
      <t>ショウヒ</t>
    </rPh>
    <rPh sb="38" eb="39">
      <t>リョウ</t>
    </rPh>
    <rPh sb="40" eb="41">
      <t>スク</t>
    </rPh>
    <rPh sb="43" eb="44">
      <t>チョウ</t>
    </rPh>
    <rPh sb="44" eb="45">
      <t>ショウ</t>
    </rPh>
    <rPh sb="47" eb="48">
      <t>カタ</t>
    </rPh>
    <rPh sb="48" eb="51">
      <t>レイトウキ</t>
    </rPh>
    <rPh sb="52" eb="54">
      <t>カンキョウ</t>
    </rPh>
    <rPh sb="54" eb="56">
      <t>フカ</t>
    </rPh>
    <rPh sb="57" eb="59">
      <t>テイゲン</t>
    </rPh>
    <rPh sb="60" eb="62">
      <t>ジツゲン</t>
    </rPh>
    <rPh sb="79" eb="80">
      <t>ヤス</t>
    </rPh>
    <rPh sb="82" eb="84">
      <t>シンドウ</t>
    </rPh>
    <rPh sb="85" eb="87">
      <t>ソウオン</t>
    </rPh>
    <rPh sb="88" eb="89">
      <t>スク</t>
    </rPh>
    <rPh sb="91" eb="93">
      <t>セッチ</t>
    </rPh>
    <rPh sb="93" eb="95">
      <t>カンキョウ</t>
    </rPh>
    <rPh sb="95" eb="96">
      <t>カ</t>
    </rPh>
    <rPh sb="101" eb="103">
      <t>セイヒン</t>
    </rPh>
    <rPh sb="109" eb="111">
      <t>ウンヨウ</t>
    </rPh>
    <rPh sb="111" eb="113">
      <t>カンリ</t>
    </rPh>
    <rPh sb="113" eb="114">
      <t>ジョウ</t>
    </rPh>
    <rPh sb="115" eb="118">
      <t>シカクシャ</t>
    </rPh>
    <rPh sb="118" eb="120">
      <t>フヨウ</t>
    </rPh>
    <rPh sb="126" eb="127">
      <t>タメ</t>
    </rPh>
    <rPh sb="128" eb="130">
      <t>ウンヨウ</t>
    </rPh>
    <rPh sb="130" eb="132">
      <t>カンリ</t>
    </rPh>
    <rPh sb="132" eb="134">
      <t>フカ</t>
    </rPh>
    <rPh sb="135" eb="137">
      <t>テイゲン</t>
    </rPh>
    <rPh sb="138" eb="139">
      <t>ハカ</t>
    </rPh>
    <phoneticPr fontId="3"/>
  </si>
  <si>
    <t>D-04-001</t>
    <phoneticPr fontId="3"/>
  </si>
  <si>
    <t>家庭用エコキュート</t>
    <rPh sb="0" eb="2">
      <t>カテイ</t>
    </rPh>
    <rPh sb="2" eb="3">
      <t>ヨウ</t>
    </rPh>
    <phoneticPr fontId="3"/>
  </si>
  <si>
    <t>【貯湯容量】　　　　　　　　　　　　　320L以上550L          未満</t>
    <rPh sb="1" eb="2">
      <t>チョ</t>
    </rPh>
    <rPh sb="2" eb="3">
      <t>ユ</t>
    </rPh>
    <rPh sb="3" eb="5">
      <t>ヨウリョウ</t>
    </rPh>
    <rPh sb="23" eb="25">
      <t>イジョウ</t>
    </rPh>
    <rPh sb="39" eb="41">
      <t>ミマン</t>
    </rPh>
    <phoneticPr fontId="3"/>
  </si>
  <si>
    <t>一般地仕様　　　　　　　　　　　　　標準世帯　　　　保温あり　　　　１缶</t>
    <rPh sb="0" eb="2">
      <t>イッパン</t>
    </rPh>
    <rPh sb="2" eb="3">
      <t>チ</t>
    </rPh>
    <rPh sb="3" eb="5">
      <t>シヨウ</t>
    </rPh>
    <rPh sb="18" eb="20">
      <t>ヒョウジュン</t>
    </rPh>
    <rPh sb="20" eb="22">
      <t>セタイ</t>
    </rPh>
    <rPh sb="26" eb="28">
      <t>ホオン</t>
    </rPh>
    <rPh sb="34" eb="36">
      <t>イッカン</t>
    </rPh>
    <phoneticPr fontId="3"/>
  </si>
  <si>
    <t>年間給湯　　　　　　　　　　　保温効率</t>
    <rPh sb="0" eb="2">
      <t>ネンカン</t>
    </rPh>
    <rPh sb="2" eb="4">
      <t>キュウトウ</t>
    </rPh>
    <rPh sb="15" eb="17">
      <t>ホオン</t>
    </rPh>
    <rPh sb="17" eb="19">
      <t>コウリツ</t>
    </rPh>
    <phoneticPr fontId="3"/>
  </si>
  <si>
    <t>BHP-FV37PD1</t>
    <phoneticPr fontId="3"/>
  </si>
  <si>
    <t>○</t>
    <phoneticPr fontId="3"/>
  </si>
  <si>
    <t>JISC9220：2011</t>
    <phoneticPr fontId="3"/>
  </si>
  <si>
    <t>○</t>
    <phoneticPr fontId="3"/>
  </si>
  <si>
    <t>JISC9220：2011に準拠</t>
    <rPh sb="14" eb="16">
      <t>ジュンキョ</t>
    </rPh>
    <phoneticPr fontId="3"/>
  </si>
  <si>
    <t>家電ビシネス                       情報センタ</t>
    <rPh sb="0" eb="2">
      <t>カデン</t>
    </rPh>
    <rPh sb="29" eb="31">
      <t>ジョウホウ</t>
    </rPh>
    <phoneticPr fontId="3"/>
  </si>
  <si>
    <t>0120-3121-19</t>
    <phoneticPr fontId="3"/>
  </si>
  <si>
    <t>http://kadenfan.hitachi.co.jp/kyutou/</t>
  </si>
  <si>
    <t>優れた省エネ性で給湯のランニングコストを削減。</t>
    <rPh sb="0" eb="1">
      <t>スグ</t>
    </rPh>
    <rPh sb="3" eb="4">
      <t>ショウ</t>
    </rPh>
    <rPh sb="6" eb="7">
      <t>セイ</t>
    </rPh>
    <rPh sb="8" eb="10">
      <t>キュウトウ</t>
    </rPh>
    <rPh sb="20" eb="22">
      <t>サクゲン</t>
    </rPh>
    <phoneticPr fontId="3"/>
  </si>
  <si>
    <t>BHP-FV37PDE1</t>
    <phoneticPr fontId="3"/>
  </si>
  <si>
    <t>JISC9220：2011</t>
    <phoneticPr fontId="3"/>
  </si>
  <si>
    <t>0120-3121-19</t>
  </si>
  <si>
    <t>BHP-FV37PDJ1</t>
    <phoneticPr fontId="3"/>
  </si>
  <si>
    <t>一般地仕様　　　　　　　　　　　　　標準世帯　　　　保温なし　　　　１缶</t>
    <rPh sb="0" eb="2">
      <t>イッパン</t>
    </rPh>
    <rPh sb="2" eb="3">
      <t>チ</t>
    </rPh>
    <rPh sb="3" eb="5">
      <t>シヨウ</t>
    </rPh>
    <rPh sb="18" eb="20">
      <t>ヒョウジュン</t>
    </rPh>
    <rPh sb="20" eb="22">
      <t>セタイ</t>
    </rPh>
    <rPh sb="26" eb="28">
      <t>ホオン</t>
    </rPh>
    <rPh sb="34" eb="36">
      <t>イッカン</t>
    </rPh>
    <phoneticPr fontId="3"/>
  </si>
  <si>
    <t>年間給湯　　　　　　　　　　　効率</t>
    <rPh sb="0" eb="2">
      <t>ネンカン</t>
    </rPh>
    <rPh sb="2" eb="4">
      <t>キュウトウ</t>
    </rPh>
    <rPh sb="15" eb="17">
      <t>コウリツ</t>
    </rPh>
    <phoneticPr fontId="3"/>
  </si>
  <si>
    <t>BHP-ZA37PU1</t>
    <phoneticPr fontId="3"/>
  </si>
  <si>
    <t>BHP-ZA37PUE1</t>
    <phoneticPr fontId="3"/>
  </si>
  <si>
    <t>BHP-ZA37PUJ1</t>
    <phoneticPr fontId="3"/>
  </si>
  <si>
    <t>BHP-ZA46PU1</t>
    <phoneticPr fontId="3"/>
  </si>
  <si>
    <t>BHP-ZA46PUE1</t>
    <phoneticPr fontId="3"/>
  </si>
  <si>
    <t>BHP-ZA46PUJ1</t>
    <phoneticPr fontId="3"/>
  </si>
  <si>
    <t>BHP-Z37PU1</t>
    <phoneticPr fontId="3"/>
  </si>
  <si>
    <t>BHP-Z37PUE1</t>
    <phoneticPr fontId="3"/>
  </si>
  <si>
    <t>BHP-Z37PUJ1</t>
    <phoneticPr fontId="3"/>
  </si>
  <si>
    <t>BHP-Z46PU1</t>
    <phoneticPr fontId="3"/>
  </si>
  <si>
    <t>BHP-Z46PUE1</t>
    <phoneticPr fontId="3"/>
  </si>
  <si>
    <t>BHP-Z46PUJ1</t>
    <phoneticPr fontId="3"/>
  </si>
  <si>
    <t>寒冷地仕様　　　　　　　　　　　　　標準世帯　　　　　　　保温あり　　　　　　　１缶</t>
    <rPh sb="0" eb="3">
      <t>カンレイチ</t>
    </rPh>
    <rPh sb="2" eb="3">
      <t>チ</t>
    </rPh>
    <rPh sb="3" eb="5">
      <t>シヨウ</t>
    </rPh>
    <rPh sb="18" eb="20">
      <t>ヒョウジュン</t>
    </rPh>
    <rPh sb="20" eb="22">
      <t>セタイ</t>
    </rPh>
    <rPh sb="29" eb="31">
      <t>ホオン</t>
    </rPh>
    <rPh sb="40" eb="42">
      <t>イッカン</t>
    </rPh>
    <phoneticPr fontId="3"/>
  </si>
  <si>
    <t>BHP-F37PDK1</t>
    <phoneticPr fontId="3"/>
  </si>
  <si>
    <t>http://kadenfan.hitachi.co.jp/kyutou/</t>
    <phoneticPr fontId="3"/>
  </si>
  <si>
    <t>BHP-F37PDKE1</t>
    <phoneticPr fontId="3"/>
  </si>
  <si>
    <t>BHP-F37PDKJ1</t>
    <phoneticPr fontId="3"/>
  </si>
  <si>
    <t>BHP-F37PDKM1</t>
    <phoneticPr fontId="3"/>
  </si>
  <si>
    <t>BHP-F46PDK1</t>
    <phoneticPr fontId="3"/>
  </si>
  <si>
    <t>BHP-F46PDKE1</t>
    <phoneticPr fontId="3"/>
  </si>
  <si>
    <t>BHP-F46PDKJ1</t>
    <phoneticPr fontId="3"/>
  </si>
  <si>
    <t>BHP-F46PDKM1</t>
    <phoneticPr fontId="3"/>
  </si>
  <si>
    <t>BHP-FW37PDK1</t>
    <phoneticPr fontId="3"/>
  </si>
  <si>
    <t>BHP-FW37PDKE1</t>
    <phoneticPr fontId="3"/>
  </si>
  <si>
    <t>BHP-FW37PDKJ1</t>
    <phoneticPr fontId="3"/>
  </si>
  <si>
    <t>BHP-FW46PDK1</t>
    <phoneticPr fontId="3"/>
  </si>
  <si>
    <t>BHP-FW46PDKE1</t>
    <phoneticPr fontId="3"/>
  </si>
  <si>
    <t>BHP-FW46PDKJ1</t>
    <phoneticPr fontId="3"/>
  </si>
  <si>
    <t>BHP-F37PUK1</t>
    <phoneticPr fontId="3"/>
  </si>
  <si>
    <t>BHP-F37PUKE1</t>
    <phoneticPr fontId="3"/>
  </si>
  <si>
    <t>BHP-F37PUKJ1</t>
    <phoneticPr fontId="3"/>
  </si>
  <si>
    <t>BHP-F37PUKM1</t>
    <phoneticPr fontId="3"/>
  </si>
  <si>
    <t>BHP-F46PUK1</t>
    <phoneticPr fontId="3"/>
  </si>
  <si>
    <t>BHP-F46PUKE1</t>
    <phoneticPr fontId="3"/>
  </si>
  <si>
    <t>BHP-F46PUKJ1</t>
    <phoneticPr fontId="3"/>
  </si>
  <si>
    <t>BHP-F46PUKM1</t>
    <phoneticPr fontId="3"/>
  </si>
  <si>
    <t>D-01-001</t>
    <phoneticPr fontId="3"/>
  </si>
  <si>
    <t>ルームエアコン</t>
    <phoneticPr fontId="3"/>
  </si>
  <si>
    <t>2.2kW</t>
    <phoneticPr fontId="3"/>
  </si>
  <si>
    <t>通年
エネルギー
消費効率
(APF)</t>
    <rPh sb="0" eb="2">
      <t>ツウネン</t>
    </rPh>
    <rPh sb="9" eb="11">
      <t>ショウヒ</t>
    </rPh>
    <rPh sb="11" eb="13">
      <t>コウリツ</t>
    </rPh>
    <phoneticPr fontId="3"/>
  </si>
  <si>
    <t>日立ジョンソンコントロールズ空調株式会社</t>
    <rPh sb="0" eb="2">
      <t>ヒタチ</t>
    </rPh>
    <rPh sb="14" eb="16">
      <t>クウチョウ</t>
    </rPh>
    <rPh sb="16" eb="20">
      <t>カブシキガイシャ</t>
    </rPh>
    <phoneticPr fontId="3"/>
  </si>
  <si>
    <t>ルームエアコン 白くまくん Xシリーズ</t>
    <rPh sb="8" eb="9">
      <t>シロ</t>
    </rPh>
    <phoneticPr fontId="3"/>
  </si>
  <si>
    <t>RAS-X22F</t>
  </si>
  <si>
    <t>JIS C 9612:2005</t>
    <phoneticPr fontId="3"/>
  </si>
  <si>
    <t>お客様相談
センター</t>
    <rPh sb="1" eb="3">
      <t>キャクサマ</t>
    </rPh>
    <rPh sb="3" eb="5">
      <t>ソウダン</t>
    </rPh>
    <phoneticPr fontId="3"/>
  </si>
  <si>
    <t>本製品は、材や天井温度を検知するお部屋カメラを新しく追加し、下記４つのカメラで構成する「くらしカメラ ４」と室内機の「6分割フロントフラップ」で快適な空調を実現します。
　○在室者の位置や室内の間取りなどを認識する｢画像カメラ｣
　○在室者の周囲や天井などの温度を見る｢温度カメラ｣
　○ソファやテーブルなどの位置や形状を見る｢ものカメラ｣
　○床材や下がり壁などの位置や大きさを見る「お部屋カメラ」
｢くらしカメラ 4｣は、床人の位置や足もと付近、間取り、家具の位置・形状、材や天井温度を考慮した｢気流の通り道｣を見つけ、独立した6枚のフラップが｢気流の通り道｣に向けてきめ細かく気流を制御します。
これらにより、『冬は足から熱を奪う床が寒くする』、『夏は輻射熱を与える天井が暑くする』といった従来からの課題への対応を図り、冬は足もとを暖かく、夏は人のいるエリアを中心としつつ、冷風で天井も冷やしたり効率よく循環させたりして部屋全体も涼しくなるようにしています。</t>
    <rPh sb="17" eb="19">
      <t>ヘヤ</t>
    </rPh>
    <rPh sb="23" eb="24">
      <t>アタラ</t>
    </rPh>
    <rPh sb="26" eb="28">
      <t>ツイカ</t>
    </rPh>
    <rPh sb="30" eb="32">
      <t>カキ</t>
    </rPh>
    <rPh sb="39" eb="41">
      <t>コウセイ</t>
    </rPh>
    <rPh sb="54" eb="57">
      <t>シツナイキ</t>
    </rPh>
    <rPh sb="60" eb="62">
      <t>ブンカツ</t>
    </rPh>
    <rPh sb="72" eb="74">
      <t>カイテキ</t>
    </rPh>
    <rPh sb="75" eb="77">
      <t>クウチョウ</t>
    </rPh>
    <rPh sb="78" eb="80">
      <t>ジツゲン</t>
    </rPh>
    <rPh sb="245" eb="247">
      <t>コウリョ</t>
    </rPh>
    <rPh sb="311" eb="312">
      <t>アシ</t>
    </rPh>
    <rPh sb="314" eb="315">
      <t>ネツ</t>
    </rPh>
    <rPh sb="316" eb="317">
      <t>ウバ</t>
    </rPh>
    <rPh sb="320" eb="321">
      <t>サム</t>
    </rPh>
    <rPh sb="333" eb="334">
      <t>アタ</t>
    </rPh>
    <rPh sb="339" eb="340">
      <t>アツ</t>
    </rPh>
    <phoneticPr fontId="3"/>
  </si>
  <si>
    <t>D-01-001</t>
    <phoneticPr fontId="3"/>
  </si>
  <si>
    <t>ルームエアコン 白くまくん XJシリーズ</t>
    <rPh sb="8" eb="9">
      <t>シロ</t>
    </rPh>
    <phoneticPr fontId="3"/>
  </si>
  <si>
    <t>RAS-XJ22F</t>
  </si>
  <si>
    <t>JIS C 9612:2005</t>
    <phoneticPr fontId="3"/>
  </si>
  <si>
    <t>2.2kW</t>
    <phoneticPr fontId="3"/>
  </si>
  <si>
    <t>ルームエアコン 白くまくん XCシリーズ</t>
    <rPh sb="8" eb="9">
      <t>シロ</t>
    </rPh>
    <phoneticPr fontId="3"/>
  </si>
  <si>
    <t>RAS-XC22F</t>
  </si>
  <si>
    <t>2.5kW</t>
    <phoneticPr fontId="3"/>
  </si>
  <si>
    <t>RAS-X25F</t>
  </si>
  <si>
    <t>2.5kW</t>
    <phoneticPr fontId="3"/>
  </si>
  <si>
    <t>RAS-XJ25F</t>
  </si>
  <si>
    <t>RAS-XC25F</t>
  </si>
  <si>
    <t>2.8kW</t>
    <phoneticPr fontId="3"/>
  </si>
  <si>
    <t>RAS-X28F</t>
  </si>
  <si>
    <t>ルームエアコン 白くまくん XＪシリーズ</t>
    <rPh sb="8" eb="9">
      <t>シロ</t>
    </rPh>
    <phoneticPr fontId="3"/>
  </si>
  <si>
    <t>RAS-XJ28F</t>
  </si>
  <si>
    <t>RAS-XC28F</t>
  </si>
  <si>
    <t>4.0kW</t>
    <phoneticPr fontId="3"/>
  </si>
  <si>
    <t>RAS-X40F2</t>
  </si>
  <si>
    <t>RAS-XJ40F2</t>
  </si>
  <si>
    <t>RAS-XC40F2</t>
  </si>
  <si>
    <t>D-01-002</t>
    <phoneticPr fontId="9"/>
  </si>
  <si>
    <t>ヒートポンプ式　　　　　温水床暖房</t>
    <rPh sb="6" eb="7">
      <t>シキ</t>
    </rPh>
    <rPh sb="12" eb="14">
      <t>オンスイ</t>
    </rPh>
    <rPh sb="14" eb="15">
      <t>ユカ</t>
    </rPh>
    <rPh sb="15" eb="17">
      <t>ダンボウ</t>
    </rPh>
    <phoneticPr fontId="9"/>
  </si>
  <si>
    <t>4.5kW</t>
    <phoneticPr fontId="9"/>
  </si>
  <si>
    <t>－</t>
    <phoneticPr fontId="9"/>
  </si>
  <si>
    <t>成績係数(COP)</t>
    <rPh sb="0" eb="2">
      <t>セイセキ</t>
    </rPh>
    <rPh sb="2" eb="4">
      <t>ケイスウ</t>
    </rPh>
    <phoneticPr fontId="9"/>
  </si>
  <si>
    <t>株式会社コロナ</t>
    <rPh sb="0" eb="2">
      <t>カブシキ</t>
    </rPh>
    <rPh sb="2" eb="4">
      <t>カイシャ</t>
    </rPh>
    <phoneticPr fontId="9"/>
  </si>
  <si>
    <t>エコ暖フロア</t>
    <rPh sb="2" eb="3">
      <t>ダン</t>
    </rPh>
    <phoneticPr fontId="9"/>
  </si>
  <si>
    <t>ERB-HP45AF</t>
    <phoneticPr fontId="9"/>
  </si>
  <si>
    <t>○</t>
    <phoneticPr fontId="9"/>
  </si>
  <si>
    <t>標準条件</t>
    <rPh sb="0" eb="2">
      <t>ヒョウジュン</t>
    </rPh>
    <rPh sb="2" eb="4">
      <t>ジョウケン</t>
    </rPh>
    <phoneticPr fontId="9"/>
  </si>
  <si>
    <t>住設営業部　　　　　　 住設営業課</t>
    <rPh sb="0" eb="1">
      <t>ジュウ</t>
    </rPh>
    <rPh sb="1" eb="2">
      <t>セツ</t>
    </rPh>
    <rPh sb="2" eb="4">
      <t>エイギョウ</t>
    </rPh>
    <rPh sb="4" eb="5">
      <t>ブ</t>
    </rPh>
    <rPh sb="12" eb="13">
      <t>ジュウ</t>
    </rPh>
    <rPh sb="13" eb="14">
      <t>セツ</t>
    </rPh>
    <rPh sb="14" eb="17">
      <t>エイギョウカ</t>
    </rPh>
    <phoneticPr fontId="9"/>
  </si>
  <si>
    <t>0256-35-8505</t>
    <phoneticPr fontId="9"/>
  </si>
  <si>
    <t>shib-m81@hojo01.corona.co.jp</t>
  </si>
  <si>
    <t>ヒートポンプユニットにより、大気の熱を吸収して温水を作り、その温水を利用して効率よく床を暖めます。</t>
    <rPh sb="14" eb="16">
      <t>タイキ</t>
    </rPh>
    <rPh sb="17" eb="18">
      <t>ネツ</t>
    </rPh>
    <rPh sb="19" eb="21">
      <t>キュウシュウ</t>
    </rPh>
    <rPh sb="23" eb="25">
      <t>オンスイ</t>
    </rPh>
    <rPh sb="26" eb="27">
      <t>ツク</t>
    </rPh>
    <rPh sb="31" eb="33">
      <t>オンスイ</t>
    </rPh>
    <rPh sb="34" eb="36">
      <t>リヨウ</t>
    </rPh>
    <rPh sb="38" eb="40">
      <t>コウリツ</t>
    </rPh>
    <rPh sb="42" eb="43">
      <t>ユカ</t>
    </rPh>
    <rPh sb="44" eb="45">
      <t>アタタ</t>
    </rPh>
    <phoneticPr fontId="9"/>
  </si>
  <si>
    <t>8.7kW</t>
    <phoneticPr fontId="9"/>
  </si>
  <si>
    <t>エコ暖システム8.7</t>
    <rPh sb="2" eb="3">
      <t>ダン</t>
    </rPh>
    <phoneticPr fontId="9"/>
  </si>
  <si>
    <t>ERB-S87AM</t>
    <phoneticPr fontId="9"/>
  </si>
  <si>
    <t>ヒートポンプユニット１台の省スペース＆省エネなシステム。お好みに合わせた快適な暖房を実現します。</t>
    <rPh sb="11" eb="12">
      <t>ダイ</t>
    </rPh>
    <rPh sb="13" eb="14">
      <t>ショウ</t>
    </rPh>
    <rPh sb="19" eb="20">
      <t>ショウ</t>
    </rPh>
    <rPh sb="29" eb="30">
      <t>コノ</t>
    </rPh>
    <rPh sb="32" eb="33">
      <t>ア</t>
    </rPh>
    <rPh sb="36" eb="38">
      <t>カイテキ</t>
    </rPh>
    <rPh sb="39" eb="41">
      <t>ダンボウ</t>
    </rPh>
    <rPh sb="42" eb="44">
      <t>ジツゲン</t>
    </rPh>
    <phoneticPr fontId="9"/>
  </si>
  <si>
    <t>D-01-002</t>
    <phoneticPr fontId="9"/>
  </si>
  <si>
    <t>ERB-S87AH</t>
    <phoneticPr fontId="9"/>
  </si>
  <si>
    <t>0256-35-8505</t>
    <phoneticPr fontId="9"/>
  </si>
  <si>
    <t>11.6kW</t>
    <phoneticPr fontId="9"/>
  </si>
  <si>
    <t>－</t>
    <phoneticPr fontId="9"/>
  </si>
  <si>
    <t>エコ暖システム11.6</t>
    <rPh sb="2" eb="3">
      <t>ダン</t>
    </rPh>
    <phoneticPr fontId="9"/>
  </si>
  <si>
    <t>ERS-116BM</t>
    <phoneticPr fontId="9"/>
  </si>
  <si>
    <t>2台のヒートポンプユニットで厳しい冬を快適にする省エネ暖房システムです。</t>
    <rPh sb="1" eb="2">
      <t>ダイ</t>
    </rPh>
    <rPh sb="14" eb="15">
      <t>キビ</t>
    </rPh>
    <rPh sb="17" eb="18">
      <t>フユ</t>
    </rPh>
    <rPh sb="19" eb="21">
      <t>カイテキ</t>
    </rPh>
    <rPh sb="24" eb="25">
      <t>ショウ</t>
    </rPh>
    <rPh sb="27" eb="29">
      <t>ダンボウ</t>
    </rPh>
    <phoneticPr fontId="9"/>
  </si>
  <si>
    <t>ERS-116BH</t>
    <phoneticPr fontId="9"/>
  </si>
  <si>
    <t>D-01-003</t>
    <phoneticPr fontId="9"/>
  </si>
  <si>
    <t>ルームエアコン付　　　温水床暖房</t>
    <rPh sb="7" eb="8">
      <t>ツキ</t>
    </rPh>
    <rPh sb="11" eb="13">
      <t>オンスイ</t>
    </rPh>
    <rPh sb="13" eb="14">
      <t>ユカ</t>
    </rPh>
    <rPh sb="14" eb="16">
      <t>ダンボウ</t>
    </rPh>
    <phoneticPr fontId="9"/>
  </si>
  <si>
    <t>床暖房単独運転</t>
    <rPh sb="0" eb="1">
      <t>ユカ</t>
    </rPh>
    <rPh sb="1" eb="3">
      <t>ダンボウ</t>
    </rPh>
    <rPh sb="3" eb="5">
      <t>タンドク</t>
    </rPh>
    <rPh sb="5" eb="7">
      <t>ウンテン</t>
    </rPh>
    <phoneticPr fontId="9"/>
  </si>
  <si>
    <t>エコ暖クール8.7</t>
    <rPh sb="2" eb="3">
      <t>ダン</t>
    </rPh>
    <phoneticPr fontId="9"/>
  </si>
  <si>
    <t>ERS-C87AM</t>
    <phoneticPr fontId="9"/>
  </si>
  <si>
    <t>冬は快適なエコ暖房、夏はやさしく省エネ冷房のヒートポンプ式冷暖房システム。</t>
    <rPh sb="0" eb="1">
      <t>フユ</t>
    </rPh>
    <rPh sb="2" eb="4">
      <t>カイテキ</t>
    </rPh>
    <rPh sb="7" eb="9">
      <t>ダンボウ</t>
    </rPh>
    <rPh sb="10" eb="11">
      <t>ナツ</t>
    </rPh>
    <rPh sb="16" eb="17">
      <t>ショウ</t>
    </rPh>
    <rPh sb="19" eb="21">
      <t>レイボウ</t>
    </rPh>
    <rPh sb="28" eb="29">
      <t>シキ</t>
    </rPh>
    <rPh sb="29" eb="32">
      <t>レイダンボウ</t>
    </rPh>
    <phoneticPr fontId="9"/>
  </si>
  <si>
    <t>D-01-003</t>
    <phoneticPr fontId="9"/>
  </si>
  <si>
    <t>ERS-C87AH</t>
    <phoneticPr fontId="9"/>
  </si>
  <si>
    <t>D-02-001</t>
    <phoneticPr fontId="9"/>
  </si>
  <si>
    <t>地中熱　　　　　　　　ルームエアコン</t>
    <rPh sb="0" eb="2">
      <t>チチュウ</t>
    </rPh>
    <rPh sb="2" eb="3">
      <t>ネツ</t>
    </rPh>
    <phoneticPr fontId="9"/>
  </si>
  <si>
    <t>4.0kW</t>
    <phoneticPr fontId="9"/>
  </si>
  <si>
    <t>家庭用地中熱　　　　ヒートポンプエアコン</t>
    <rPh sb="0" eb="3">
      <t>カテイヨウ</t>
    </rPh>
    <rPh sb="3" eb="5">
      <t>チチュウ</t>
    </rPh>
    <rPh sb="5" eb="6">
      <t>ネツ</t>
    </rPh>
    <phoneticPr fontId="9"/>
  </si>
  <si>
    <t>CSH-C4000G</t>
    <phoneticPr fontId="9"/>
  </si>
  <si>
    <t>大地の恵み「地中熱」を有効活用し、省エネな冷暖房をお届けするエアコンです。</t>
    <rPh sb="0" eb="2">
      <t>ダイチ</t>
    </rPh>
    <rPh sb="3" eb="4">
      <t>メグ</t>
    </rPh>
    <rPh sb="6" eb="8">
      <t>チチュウ</t>
    </rPh>
    <rPh sb="8" eb="9">
      <t>ネツ</t>
    </rPh>
    <rPh sb="11" eb="13">
      <t>ユウコウ</t>
    </rPh>
    <rPh sb="13" eb="15">
      <t>カツヨウ</t>
    </rPh>
    <rPh sb="17" eb="18">
      <t>ショウ</t>
    </rPh>
    <rPh sb="21" eb="22">
      <t>レイ</t>
    </rPh>
    <rPh sb="22" eb="23">
      <t>ダン</t>
    </rPh>
    <rPh sb="23" eb="24">
      <t>ボウ</t>
    </rPh>
    <rPh sb="26" eb="27">
      <t>トド</t>
    </rPh>
    <phoneticPr fontId="9"/>
  </si>
  <si>
    <t>D-04-001</t>
    <phoneticPr fontId="9"/>
  </si>
  <si>
    <t>家庭用エコキュート</t>
    <rPh sb="0" eb="3">
      <t>カテイヨウ</t>
    </rPh>
    <phoneticPr fontId="9"/>
  </si>
  <si>
    <t>320L以上　　　　550L未満</t>
    <rPh sb="4" eb="6">
      <t>イジョウ</t>
    </rPh>
    <rPh sb="14" eb="16">
      <t>ミマン</t>
    </rPh>
    <phoneticPr fontId="9"/>
  </si>
  <si>
    <t>一般地仕様　　　　標準世帯　　　　　保温あり　　　　　　多缶</t>
    <rPh sb="0" eb="2">
      <t>イッパン</t>
    </rPh>
    <rPh sb="2" eb="3">
      <t>チ</t>
    </rPh>
    <rPh sb="3" eb="5">
      <t>シヨウ</t>
    </rPh>
    <rPh sb="9" eb="11">
      <t>ヒョウジュン</t>
    </rPh>
    <rPh sb="11" eb="13">
      <t>セタイ</t>
    </rPh>
    <rPh sb="18" eb="20">
      <t>ホオン</t>
    </rPh>
    <rPh sb="28" eb="29">
      <t>タ</t>
    </rPh>
    <rPh sb="29" eb="30">
      <t>カン</t>
    </rPh>
    <phoneticPr fontId="9"/>
  </si>
  <si>
    <t>年間給湯　　　　　保温効率</t>
    <rPh sb="0" eb="2">
      <t>ネンカン</t>
    </rPh>
    <rPh sb="2" eb="4">
      <t>キュウトウ</t>
    </rPh>
    <rPh sb="9" eb="11">
      <t>ホオン</t>
    </rPh>
    <rPh sb="11" eb="13">
      <t>コウリツ</t>
    </rPh>
    <phoneticPr fontId="9"/>
  </si>
  <si>
    <t>CHP-ED372AX3</t>
    <phoneticPr fontId="9"/>
  </si>
  <si>
    <t>JIS C9220:2011</t>
    <phoneticPr fontId="9"/>
  </si>
  <si>
    <t>自然冷媒CO2を冷媒としたヒートポンプで大気の熱をくみ上げてお湯を沸かすシステム。第16回電力負荷平準化機器・システム表彰において「コロナエコキュート」が6年連続の受賞。</t>
    <rPh sb="0" eb="2">
      <t>シゼン</t>
    </rPh>
    <rPh sb="2" eb="4">
      <t>レイバイ</t>
    </rPh>
    <rPh sb="8" eb="10">
      <t>レイバイ</t>
    </rPh>
    <rPh sb="20" eb="22">
      <t>タイキ</t>
    </rPh>
    <rPh sb="23" eb="24">
      <t>ネツ</t>
    </rPh>
    <rPh sb="27" eb="28">
      <t>ア</t>
    </rPh>
    <rPh sb="31" eb="32">
      <t>ユ</t>
    </rPh>
    <rPh sb="33" eb="34">
      <t>ワ</t>
    </rPh>
    <rPh sb="41" eb="42">
      <t>ダイ</t>
    </rPh>
    <rPh sb="44" eb="45">
      <t>カイ</t>
    </rPh>
    <rPh sb="45" eb="47">
      <t>デンリョク</t>
    </rPh>
    <rPh sb="47" eb="49">
      <t>フカ</t>
    </rPh>
    <rPh sb="49" eb="52">
      <t>ヘイジュンカ</t>
    </rPh>
    <rPh sb="52" eb="54">
      <t>キキ</t>
    </rPh>
    <rPh sb="59" eb="61">
      <t>ヒョウショウ</t>
    </rPh>
    <rPh sb="78" eb="79">
      <t>ネン</t>
    </rPh>
    <rPh sb="79" eb="81">
      <t>レンゾク</t>
    </rPh>
    <rPh sb="82" eb="84">
      <t>ジュショウ</t>
    </rPh>
    <phoneticPr fontId="9"/>
  </si>
  <si>
    <t>D-04-001</t>
    <phoneticPr fontId="9"/>
  </si>
  <si>
    <t>CHP-ED372AX2</t>
    <phoneticPr fontId="9"/>
  </si>
  <si>
    <t>JIS C9220:2011</t>
    <phoneticPr fontId="9"/>
  </si>
  <si>
    <t>CHP-E372AX3</t>
    <phoneticPr fontId="9"/>
  </si>
  <si>
    <t>CHP-E372AX2</t>
    <phoneticPr fontId="9"/>
  </si>
  <si>
    <t>CHP-E462AX3</t>
    <phoneticPr fontId="9"/>
  </si>
  <si>
    <t>CHP-E462AX2</t>
    <phoneticPr fontId="9"/>
  </si>
  <si>
    <t>185L</t>
    <phoneticPr fontId="9"/>
  </si>
  <si>
    <t>一般地仕様　　　　少人数世帯　　　　保温あり</t>
    <rPh sb="0" eb="2">
      <t>イッパン</t>
    </rPh>
    <rPh sb="2" eb="3">
      <t>チ</t>
    </rPh>
    <rPh sb="3" eb="5">
      <t>シヨウ</t>
    </rPh>
    <rPh sb="9" eb="12">
      <t>ショウニンズウ</t>
    </rPh>
    <rPh sb="12" eb="14">
      <t>セタイ</t>
    </rPh>
    <rPh sb="18" eb="20">
      <t>ホオン</t>
    </rPh>
    <phoneticPr fontId="9"/>
  </si>
  <si>
    <t>年間給湯　　　　　効率</t>
    <rPh sb="0" eb="2">
      <t>ネンカン</t>
    </rPh>
    <rPh sb="2" eb="4">
      <t>キュウトウ</t>
    </rPh>
    <rPh sb="9" eb="11">
      <t>コウリツ</t>
    </rPh>
    <phoneticPr fontId="9"/>
  </si>
  <si>
    <t>CHP-18AW1-2</t>
    <phoneticPr fontId="9"/>
  </si>
  <si>
    <t>185L</t>
    <phoneticPr fontId="9"/>
  </si>
  <si>
    <t>CHP-18AX3-2</t>
    <phoneticPr fontId="9"/>
  </si>
  <si>
    <t>寒冷地仕様　　　　標準世帯　　　　　保温あり　　　　　　1缶</t>
    <rPh sb="0" eb="3">
      <t>カンレイチ</t>
    </rPh>
    <rPh sb="3" eb="5">
      <t>シヨウ</t>
    </rPh>
    <rPh sb="9" eb="11">
      <t>ヒョウジュン</t>
    </rPh>
    <rPh sb="11" eb="13">
      <t>セタイ</t>
    </rPh>
    <rPh sb="18" eb="20">
      <t>ホオン</t>
    </rPh>
    <rPh sb="29" eb="30">
      <t>カン</t>
    </rPh>
    <phoneticPr fontId="9"/>
  </si>
  <si>
    <t>CHP-HXE37AX3K</t>
    <phoneticPr fontId="9"/>
  </si>
  <si>
    <t>CHP-HXE46AX3K</t>
    <phoneticPr fontId="9"/>
  </si>
  <si>
    <t>寒冷地仕様　　　　標準世帯　　　　　保温なし　　　　　　1缶</t>
    <rPh sb="0" eb="3">
      <t>カンレイチ</t>
    </rPh>
    <rPh sb="3" eb="5">
      <t>シヨウ</t>
    </rPh>
    <rPh sb="9" eb="11">
      <t>ヒョウジュン</t>
    </rPh>
    <rPh sb="11" eb="13">
      <t>セタイ</t>
    </rPh>
    <rPh sb="18" eb="20">
      <t>ホオン</t>
    </rPh>
    <rPh sb="29" eb="30">
      <t>カン</t>
    </rPh>
    <phoneticPr fontId="9"/>
  </si>
  <si>
    <t>CHP-37NX2K</t>
    <phoneticPr fontId="9"/>
  </si>
  <si>
    <t>CHP-46NX2K</t>
    <phoneticPr fontId="9"/>
  </si>
  <si>
    <t>D-04-002</t>
    <phoneticPr fontId="9"/>
  </si>
  <si>
    <t>多機能ヒートポンプ　　給湯機</t>
    <rPh sb="0" eb="3">
      <t>タキノウ</t>
    </rPh>
    <rPh sb="11" eb="13">
      <t>キュウトウ</t>
    </rPh>
    <rPh sb="13" eb="14">
      <t>キ</t>
    </rPh>
    <phoneticPr fontId="9"/>
  </si>
  <si>
    <t>一般地仕様　　　　標準世帯　　　　　保温あり　　　　　　1缶</t>
    <rPh sb="0" eb="2">
      <t>イッパン</t>
    </rPh>
    <rPh sb="2" eb="3">
      <t>チ</t>
    </rPh>
    <rPh sb="3" eb="5">
      <t>シヨウ</t>
    </rPh>
    <rPh sb="9" eb="11">
      <t>ヒョウジュン</t>
    </rPh>
    <rPh sb="11" eb="13">
      <t>セタイ</t>
    </rPh>
    <rPh sb="18" eb="20">
      <t>ホオン</t>
    </rPh>
    <rPh sb="29" eb="30">
      <t>カン</t>
    </rPh>
    <phoneticPr fontId="9"/>
  </si>
  <si>
    <t>CHP-46ATX3</t>
    <phoneticPr fontId="9"/>
  </si>
  <si>
    <t>D-04-002</t>
    <phoneticPr fontId="9"/>
  </si>
  <si>
    <t>CHP-46ATW1</t>
    <phoneticPr fontId="9"/>
  </si>
  <si>
    <t>寒冷地仕様　　　　標準世帯　　　　　保温あり　　　　　　多缶</t>
    <rPh sb="0" eb="3">
      <t>カンレイチ</t>
    </rPh>
    <rPh sb="3" eb="5">
      <t>シヨウ</t>
    </rPh>
    <rPh sb="9" eb="11">
      <t>ヒョウジュン</t>
    </rPh>
    <rPh sb="11" eb="13">
      <t>セタイ</t>
    </rPh>
    <rPh sb="18" eb="20">
      <t>ホオン</t>
    </rPh>
    <rPh sb="28" eb="29">
      <t>タ</t>
    </rPh>
    <rPh sb="29" eb="30">
      <t>カン</t>
    </rPh>
    <phoneticPr fontId="9"/>
  </si>
  <si>
    <t>寒冷地年間給湯　　　　　保温効率</t>
    <rPh sb="0" eb="3">
      <t>カンレイチ</t>
    </rPh>
    <rPh sb="3" eb="5">
      <t>ネンカン</t>
    </rPh>
    <rPh sb="5" eb="7">
      <t>キュウトウ</t>
    </rPh>
    <rPh sb="12" eb="14">
      <t>ホオン</t>
    </rPh>
    <rPh sb="14" eb="16">
      <t>コウリツ</t>
    </rPh>
    <phoneticPr fontId="9"/>
  </si>
  <si>
    <t>CHP-46ATX3K</t>
    <phoneticPr fontId="9"/>
  </si>
  <si>
    <t>CHP-46ATW1K</t>
    <phoneticPr fontId="9"/>
  </si>
  <si>
    <t>D-07-001</t>
    <phoneticPr fontId="9"/>
  </si>
  <si>
    <t>石油温水機器　　　　　（エコフィール）</t>
    <rPh sb="0" eb="2">
      <t>セキユ</t>
    </rPh>
    <rPh sb="2" eb="4">
      <t>オンスイ</t>
    </rPh>
    <rPh sb="4" eb="6">
      <t>キキ</t>
    </rPh>
    <phoneticPr fontId="9"/>
  </si>
  <si>
    <t>給湯用のもの　　（風呂給湯含む）</t>
    <rPh sb="0" eb="2">
      <t>キュウトウ</t>
    </rPh>
    <rPh sb="2" eb="3">
      <t>ヨウ</t>
    </rPh>
    <rPh sb="9" eb="11">
      <t>フロ</t>
    </rPh>
    <rPh sb="11" eb="13">
      <t>キュウトウ</t>
    </rPh>
    <rPh sb="13" eb="14">
      <t>フク</t>
    </rPh>
    <phoneticPr fontId="9"/>
  </si>
  <si>
    <t>エネルギー　　　　消費効率</t>
    <rPh sb="9" eb="11">
      <t>ショウヒ</t>
    </rPh>
    <rPh sb="11" eb="13">
      <t>コウリツ</t>
    </rPh>
    <phoneticPr fontId="9"/>
  </si>
  <si>
    <t>石油給湯機　　　　　　（エコフィール）</t>
    <rPh sb="0" eb="2">
      <t>セキユ</t>
    </rPh>
    <rPh sb="2" eb="4">
      <t>キュウトウ</t>
    </rPh>
    <rPh sb="4" eb="5">
      <t>キ</t>
    </rPh>
    <phoneticPr fontId="9"/>
  </si>
  <si>
    <t>UKB-EF470FRX5(MP)</t>
    <phoneticPr fontId="9"/>
  </si>
  <si>
    <t>JIS S3031:2009</t>
    <phoneticPr fontId="9"/>
  </si>
  <si>
    <t>×</t>
    <phoneticPr fontId="9"/>
  </si>
  <si>
    <t>×</t>
    <phoneticPr fontId="9"/>
  </si>
  <si>
    <t>排熱を再利用（潜熱回収）することで、熱効率を高め、家計にやさしく環境に配慮した石油給湯機。</t>
    <rPh sb="0" eb="2">
      <t>ハイネツ</t>
    </rPh>
    <rPh sb="3" eb="6">
      <t>サイリヨウ</t>
    </rPh>
    <rPh sb="7" eb="8">
      <t>セン</t>
    </rPh>
    <rPh sb="8" eb="9">
      <t>ネツ</t>
    </rPh>
    <rPh sb="9" eb="11">
      <t>カイシュウ</t>
    </rPh>
    <rPh sb="18" eb="19">
      <t>ネツ</t>
    </rPh>
    <rPh sb="19" eb="21">
      <t>コウリツ</t>
    </rPh>
    <rPh sb="22" eb="23">
      <t>タカ</t>
    </rPh>
    <rPh sb="25" eb="27">
      <t>カケイ</t>
    </rPh>
    <rPh sb="32" eb="34">
      <t>カンキョウ</t>
    </rPh>
    <rPh sb="35" eb="37">
      <t>ハイリョ</t>
    </rPh>
    <rPh sb="39" eb="41">
      <t>セキユ</t>
    </rPh>
    <rPh sb="41" eb="43">
      <t>キュウトウ</t>
    </rPh>
    <rPh sb="43" eb="44">
      <t>キ</t>
    </rPh>
    <phoneticPr fontId="9"/>
  </si>
  <si>
    <t>UKB-EF470FRX5(MSP)</t>
    <phoneticPr fontId="9"/>
  </si>
  <si>
    <t>JIS S3031:2009</t>
    <phoneticPr fontId="9"/>
  </si>
  <si>
    <t>UKB-EF470FRX5(M)</t>
    <phoneticPr fontId="9"/>
  </si>
  <si>
    <t>UKB-EF470FRX5(MS)</t>
    <phoneticPr fontId="9"/>
  </si>
  <si>
    <t>UKB-EF470FRX5(FP)</t>
    <phoneticPr fontId="9"/>
  </si>
  <si>
    <t>D-07-001</t>
    <phoneticPr fontId="9"/>
  </si>
  <si>
    <t>UKB-EF470FRX5(FFP)</t>
    <phoneticPr fontId="9"/>
  </si>
  <si>
    <t>UKB-EF470FRX5(F)</t>
    <phoneticPr fontId="9"/>
  </si>
  <si>
    <t>UKB-EF470FRX5(FF)</t>
    <phoneticPr fontId="9"/>
  </si>
  <si>
    <t>UKB-EF470FRX5(FK)</t>
    <phoneticPr fontId="9"/>
  </si>
  <si>
    <t>UKB-EF470FRX5(FFK)</t>
    <phoneticPr fontId="9"/>
  </si>
  <si>
    <t>UKB-EF470ARX5(M)</t>
    <phoneticPr fontId="9"/>
  </si>
  <si>
    <t>UKB-EF470ARX5(MS)</t>
    <phoneticPr fontId="9"/>
  </si>
  <si>
    <t>UKB-EF470ARX5(F)</t>
    <phoneticPr fontId="9"/>
  </si>
  <si>
    <t>UKB-EF470RX5(FFK)</t>
    <phoneticPr fontId="9"/>
  </si>
  <si>
    <t>UIB-EF47RX5(M)</t>
    <phoneticPr fontId="9"/>
  </si>
  <si>
    <t>UIB-EF47RX5(MS)</t>
    <phoneticPr fontId="9"/>
  </si>
  <si>
    <t>UIB-EF47RX5(FK)</t>
    <phoneticPr fontId="9"/>
  </si>
  <si>
    <t>UIB-EF47RX5(FFK)</t>
    <phoneticPr fontId="9"/>
  </si>
  <si>
    <t>UKB-EG470ARX(MWP)</t>
    <phoneticPr fontId="9"/>
  </si>
  <si>
    <t>UKB-EG470ARX(FFP)</t>
    <phoneticPr fontId="9"/>
  </si>
  <si>
    <t>UKB-EG470RX(MW)</t>
    <phoneticPr fontId="9"/>
  </si>
  <si>
    <t>UKB-EG470RX(FFW)</t>
    <phoneticPr fontId="9"/>
  </si>
  <si>
    <t>UIB-EG47RX(MW)</t>
    <phoneticPr fontId="9"/>
  </si>
  <si>
    <t>UIB-EG47RX(FFW)</t>
    <phoneticPr fontId="9"/>
  </si>
  <si>
    <t>UKB-NE460HAP(SD)</t>
    <phoneticPr fontId="9"/>
  </si>
  <si>
    <t>UKB-NE460HAP(MSD)</t>
    <phoneticPr fontId="9"/>
  </si>
  <si>
    <t>UKB-NE460HAP(FD)</t>
    <phoneticPr fontId="9"/>
  </si>
  <si>
    <t>UIB-NE46HP(SD)</t>
    <phoneticPr fontId="9"/>
  </si>
  <si>
    <t>UIB-NE46HP(MSD)</t>
    <phoneticPr fontId="9"/>
  </si>
  <si>
    <t>UIB-NE46HP(FD)</t>
    <phoneticPr fontId="9"/>
  </si>
  <si>
    <t>UKB-NE460AP(SD)</t>
    <phoneticPr fontId="9"/>
  </si>
  <si>
    <t>UKB-NE460AP(MSD)</t>
    <phoneticPr fontId="9"/>
  </si>
  <si>
    <t>UKB-NE460AP(FD)</t>
    <phoneticPr fontId="9"/>
  </si>
  <si>
    <t>UIB-NE46P(FF)</t>
    <phoneticPr fontId="9"/>
  </si>
  <si>
    <t>UIB-NE46P(SD)</t>
    <phoneticPr fontId="9"/>
  </si>
  <si>
    <t>UIB-NE46P(MSD)</t>
    <phoneticPr fontId="9"/>
  </si>
  <si>
    <t>UIB-NE46P(FD)</t>
    <phoneticPr fontId="9"/>
  </si>
  <si>
    <t>Ａ-09-002</t>
    <phoneticPr fontId="3"/>
  </si>
  <si>
    <t>蒸気ボイラ（貫流ボイラ）及び蒸気省エネルギー圧力調整器</t>
    <rPh sb="0" eb="2">
      <t>ジョウキ</t>
    </rPh>
    <rPh sb="6" eb="8">
      <t>カンリュウ</t>
    </rPh>
    <rPh sb="12" eb="13">
      <t>オヨ</t>
    </rPh>
    <rPh sb="14" eb="16">
      <t>ジョウキ</t>
    </rPh>
    <rPh sb="16" eb="17">
      <t>ショウ</t>
    </rPh>
    <rPh sb="22" eb="24">
      <t>アツリョク</t>
    </rPh>
    <rPh sb="24" eb="26">
      <t>チョウセイ</t>
    </rPh>
    <rPh sb="26" eb="27">
      <t>キ</t>
    </rPh>
    <phoneticPr fontId="3"/>
  </si>
  <si>
    <t>蒸気量12～20ｔ</t>
    <rPh sb="0" eb="2">
      <t>ジョウキ</t>
    </rPh>
    <rPh sb="2" eb="3">
      <t>リョウ</t>
    </rPh>
    <phoneticPr fontId="3"/>
  </si>
  <si>
    <t>内外特殊エンジ株式会社</t>
    <rPh sb="0" eb="2">
      <t>ナイガイ</t>
    </rPh>
    <rPh sb="2" eb="4">
      <t>トクシュ</t>
    </rPh>
    <rPh sb="7" eb="9">
      <t>カブシキ</t>
    </rPh>
    <rPh sb="9" eb="11">
      <t>カイシャ</t>
    </rPh>
    <phoneticPr fontId="3"/>
  </si>
  <si>
    <t>バイソンサイクロン</t>
    <phoneticPr fontId="3"/>
  </si>
  <si>
    <t>Ｂ-200Ａ</t>
    <phoneticPr fontId="3"/>
  </si>
  <si>
    <t>代表者</t>
    <rPh sb="0" eb="2">
      <t>ダイヒョウ</t>
    </rPh>
    <rPh sb="2" eb="3">
      <t>シャ</t>
    </rPh>
    <phoneticPr fontId="3"/>
  </si>
  <si>
    <t>岩見秀雄</t>
    <rPh sb="0" eb="2">
      <t>イワミ</t>
    </rPh>
    <rPh sb="2" eb="4">
      <t>ヒデオ</t>
    </rPh>
    <phoneticPr fontId="3"/>
  </si>
  <si>
    <t>075-672-0551</t>
    <phoneticPr fontId="3"/>
  </si>
  <si>
    <t>naigai@naigai-special.co.jp</t>
    <phoneticPr fontId="3"/>
  </si>
  <si>
    <t>本装置で圧力調整を行った場合、二次側（工場設備側）蒸気が約1.5～　　　　　2.0倍に膨張する効果が得られ、ボイラー出力蒸気量を減少することが出来、又高質の乾き蒸気が得られてドレン発生が抑えられることでシステムの熱損失が低減できてボイラーの燃料消費を減らすことができる。</t>
    <rPh sb="0" eb="1">
      <t>ホン</t>
    </rPh>
    <rPh sb="1" eb="3">
      <t>ソウチ</t>
    </rPh>
    <rPh sb="4" eb="6">
      <t>アツリョク</t>
    </rPh>
    <rPh sb="6" eb="8">
      <t>チョウセイ</t>
    </rPh>
    <rPh sb="9" eb="10">
      <t>オコナ</t>
    </rPh>
    <rPh sb="12" eb="14">
      <t>バアイ</t>
    </rPh>
    <rPh sb="15" eb="17">
      <t>ニジ</t>
    </rPh>
    <rPh sb="17" eb="18">
      <t>ガワ</t>
    </rPh>
    <rPh sb="19" eb="21">
      <t>コウバ</t>
    </rPh>
    <rPh sb="21" eb="23">
      <t>セツビ</t>
    </rPh>
    <rPh sb="23" eb="24">
      <t>ガワ</t>
    </rPh>
    <rPh sb="25" eb="27">
      <t>ジョウキ</t>
    </rPh>
    <rPh sb="28" eb="29">
      <t>ヤク</t>
    </rPh>
    <rPh sb="41" eb="42">
      <t>バイ</t>
    </rPh>
    <rPh sb="43" eb="45">
      <t>ボウチョウ</t>
    </rPh>
    <rPh sb="47" eb="49">
      <t>コウカ</t>
    </rPh>
    <rPh sb="50" eb="51">
      <t>エ</t>
    </rPh>
    <rPh sb="58" eb="60">
      <t>シュツリョク</t>
    </rPh>
    <rPh sb="60" eb="62">
      <t>ジョウキ</t>
    </rPh>
    <rPh sb="62" eb="63">
      <t>リョウ</t>
    </rPh>
    <rPh sb="64" eb="66">
      <t>ゲンショウ</t>
    </rPh>
    <rPh sb="71" eb="73">
      <t>デキ</t>
    </rPh>
    <rPh sb="74" eb="75">
      <t>マタ</t>
    </rPh>
    <rPh sb="75" eb="77">
      <t>コウシツ</t>
    </rPh>
    <rPh sb="78" eb="79">
      <t>カワ</t>
    </rPh>
    <rPh sb="80" eb="82">
      <t>ジョウキ</t>
    </rPh>
    <rPh sb="83" eb="84">
      <t>エ</t>
    </rPh>
    <rPh sb="90" eb="92">
      <t>ハッセイ</t>
    </rPh>
    <rPh sb="93" eb="94">
      <t>オサ</t>
    </rPh>
    <rPh sb="106" eb="107">
      <t>ネツ</t>
    </rPh>
    <rPh sb="107" eb="109">
      <t>ソンシツ</t>
    </rPh>
    <rPh sb="110" eb="112">
      <t>テイゲン</t>
    </rPh>
    <rPh sb="120" eb="122">
      <t>ネンリョウ</t>
    </rPh>
    <rPh sb="122" eb="124">
      <t>ショウヒ</t>
    </rPh>
    <rPh sb="125" eb="126">
      <t>ヘ</t>
    </rPh>
    <phoneticPr fontId="3"/>
  </si>
  <si>
    <t>蒸気量8～12ｔ</t>
    <rPh sb="0" eb="2">
      <t>ジョウキ</t>
    </rPh>
    <rPh sb="2" eb="3">
      <t>リョウ</t>
    </rPh>
    <phoneticPr fontId="3"/>
  </si>
  <si>
    <t>Ｂ-150Ａ</t>
    <phoneticPr fontId="3"/>
  </si>
  <si>
    <t>平均乾き度1.012</t>
    <rPh sb="0" eb="2">
      <t>ヘイキン</t>
    </rPh>
    <rPh sb="2" eb="3">
      <t>カワ</t>
    </rPh>
    <rPh sb="4" eb="5">
      <t>ド</t>
    </rPh>
    <phoneticPr fontId="3"/>
  </si>
  <si>
    <t>関西電力による測定結果</t>
    <rPh sb="0" eb="2">
      <t>カンサイ</t>
    </rPh>
    <rPh sb="2" eb="4">
      <t>デンリョク</t>
    </rPh>
    <rPh sb="7" eb="9">
      <t>ソクテイ</t>
    </rPh>
    <rPh sb="9" eb="11">
      <t>ケッカ</t>
    </rPh>
    <phoneticPr fontId="3"/>
  </si>
  <si>
    <t>075-672-0551</t>
    <phoneticPr fontId="3"/>
  </si>
  <si>
    <t>〃</t>
    <phoneticPr fontId="3"/>
  </si>
  <si>
    <t>上記に同じ</t>
    <rPh sb="0" eb="2">
      <t>ジョウキ</t>
    </rPh>
    <rPh sb="3" eb="4">
      <t>オナ</t>
    </rPh>
    <phoneticPr fontId="3"/>
  </si>
  <si>
    <t>蒸気量4～8ｔ</t>
    <rPh sb="0" eb="2">
      <t>ジョウキ</t>
    </rPh>
    <rPh sb="2" eb="3">
      <t>リョウ</t>
    </rPh>
    <phoneticPr fontId="3"/>
  </si>
  <si>
    <t>Ｂ-125Ａ</t>
    <phoneticPr fontId="3"/>
  </si>
  <si>
    <t>蒸気量2～4ｔ</t>
    <rPh sb="0" eb="2">
      <t>ジョウキ</t>
    </rPh>
    <rPh sb="2" eb="3">
      <t>リョウ</t>
    </rPh>
    <phoneticPr fontId="3"/>
  </si>
  <si>
    <t>Ｂ-80Ａ</t>
    <phoneticPr fontId="3"/>
  </si>
  <si>
    <t>吸収冷温水機(二重効用)</t>
    <rPh sb="0" eb="2">
      <t>キュウシュウ</t>
    </rPh>
    <rPh sb="2" eb="4">
      <t>レイオン</t>
    </rPh>
    <rPh sb="4" eb="6">
      <t>スイキ</t>
    </rPh>
    <rPh sb="7" eb="9">
      <t>ニジュウ</t>
    </rPh>
    <rPh sb="9" eb="11">
      <t>コウヨウ</t>
    </rPh>
    <phoneticPr fontId="3"/>
  </si>
  <si>
    <t>日立ジョンソンコントロールズ空調株式会社</t>
    <phoneticPr fontId="3"/>
  </si>
  <si>
    <t>高効率吸収冷温水機EXN型</t>
    <rPh sb="0" eb="1">
      <t>コウ</t>
    </rPh>
    <rPh sb="1" eb="3">
      <t>コウリツ</t>
    </rPh>
    <rPh sb="3" eb="5">
      <t>キュウシュウ</t>
    </rPh>
    <rPh sb="5" eb="8">
      <t>レイオンスイ</t>
    </rPh>
    <rPh sb="8" eb="9">
      <t>キ</t>
    </rPh>
    <rPh sb="12" eb="13">
      <t>カタ</t>
    </rPh>
    <phoneticPr fontId="3"/>
  </si>
  <si>
    <t>HAU-BGN150EXN</t>
    <phoneticPr fontId="3"/>
  </si>
  <si>
    <t>大型冷凍機事業部</t>
    <phoneticPr fontId="3"/>
  </si>
  <si>
    <t>山根 幸雄</t>
    <rPh sb="0" eb="2">
      <t>ヤマネ</t>
    </rPh>
    <rPh sb="3" eb="5">
      <t>ユキオ</t>
    </rPh>
    <phoneticPr fontId="3"/>
  </si>
  <si>
    <t>050-3154-3980</t>
    <phoneticPr fontId="3"/>
  </si>
  <si>
    <t>yukio.yamane@jci-hitachi.com</t>
    <phoneticPr fontId="3"/>
  </si>
  <si>
    <t>吸収力の高い液体に冷媒を吸収させることにより生じる低圧を利用して水を気化させ、気化熱から生じる低温を得る冷凍機であり、高温、低温再生器を有するもの。本製品は､ 二段蒸発吸収サイクル･低温再生器ドレン熱回収・排ガス熱回収等により､高効率を図っている。</t>
    <rPh sb="74" eb="75">
      <t>ホン</t>
    </rPh>
    <rPh sb="75" eb="77">
      <t>セイヒン</t>
    </rPh>
    <rPh sb="109" eb="110">
      <t>トウ</t>
    </rPh>
    <rPh sb="114" eb="117">
      <t>コウコウリツ</t>
    </rPh>
    <rPh sb="118" eb="119">
      <t>ハカ</t>
    </rPh>
    <phoneticPr fontId="3"/>
  </si>
  <si>
    <t>高効率・高期間効率吸収冷温水機EXNP型</t>
    <rPh sb="4" eb="5">
      <t>コウ</t>
    </rPh>
    <rPh sb="5" eb="7">
      <t>キカン</t>
    </rPh>
    <rPh sb="7" eb="9">
      <t>コウリツ</t>
    </rPh>
    <rPh sb="9" eb="11">
      <t>キュウシュウ</t>
    </rPh>
    <rPh sb="11" eb="14">
      <t>レイオンスイ</t>
    </rPh>
    <rPh sb="14" eb="15">
      <t>キ</t>
    </rPh>
    <rPh sb="19" eb="20">
      <t>カタ</t>
    </rPh>
    <phoneticPr fontId="3"/>
  </si>
  <si>
    <t>HAU-BGN150EXNP</t>
    <phoneticPr fontId="3"/>
  </si>
  <si>
    <t>JISB8622:2009</t>
    <phoneticPr fontId="3"/>
  </si>
  <si>
    <t>大型冷凍機事業部</t>
    <phoneticPr fontId="3"/>
  </si>
  <si>
    <t>050-3154-3980</t>
    <phoneticPr fontId="3"/>
  </si>
  <si>
    <t>yukio.yamane@jci-hitachi.com</t>
    <phoneticPr fontId="3"/>
  </si>
  <si>
    <t>80RT超1000RT以下</t>
  </si>
  <si>
    <t>日立ジョンソンコントロールズ空調株式会社</t>
    <phoneticPr fontId="3"/>
  </si>
  <si>
    <t>HAU-BGN150EXNA</t>
    <phoneticPr fontId="3"/>
  </si>
  <si>
    <t>050-3154-3980</t>
  </si>
  <si>
    <t>HAU-BGN150EXNPA</t>
    <phoneticPr fontId="3"/>
  </si>
  <si>
    <t>HAU-CGN150EXN</t>
  </si>
  <si>
    <t>HAU-CGN150EXNP</t>
  </si>
  <si>
    <t>HAU-CGN150EXNA</t>
  </si>
  <si>
    <t>HAU-CGN150EXNPA</t>
  </si>
  <si>
    <t>HAU-BGN180EXN</t>
    <phoneticPr fontId="3"/>
  </si>
  <si>
    <t>HAU-BGN180EXNP</t>
    <phoneticPr fontId="3"/>
  </si>
  <si>
    <t>HAU-BGN180EXNA</t>
    <phoneticPr fontId="3"/>
  </si>
  <si>
    <t>HAU-BGN180EXNPA</t>
    <phoneticPr fontId="3"/>
  </si>
  <si>
    <t>HAU-CGN180EXN</t>
  </si>
  <si>
    <t>HAU-CGN180EXNP</t>
  </si>
  <si>
    <t>HAU-CGN180EXNA</t>
  </si>
  <si>
    <t>HAU-CGN180EXNPA</t>
  </si>
  <si>
    <t>HAU-BGN210EXN</t>
  </si>
  <si>
    <t>HAU-BGN210EXNP</t>
  </si>
  <si>
    <t>HAU-BGN210EXNA</t>
  </si>
  <si>
    <t>HAU-BGN210EXNPA</t>
  </si>
  <si>
    <t>HAU-CGN210EXN</t>
  </si>
  <si>
    <t>JISB8622:2010</t>
  </si>
  <si>
    <t>HAU-CGN210EXNP</t>
  </si>
  <si>
    <t>HAU-CGN210EXNA</t>
  </si>
  <si>
    <t>HAU-CGN210EXNPA</t>
  </si>
  <si>
    <t>HAU-BGN240EXN</t>
  </si>
  <si>
    <t>HAU-BGN240EXNP</t>
  </si>
  <si>
    <t>HAU-BGN240EXNA</t>
  </si>
  <si>
    <t>HAU-BGN240EXNPA</t>
  </si>
  <si>
    <t>HAU-CGN240EXN</t>
  </si>
  <si>
    <t>HAU-CGN240EXNP</t>
  </si>
  <si>
    <t>HAU-CGN240EXNA</t>
  </si>
  <si>
    <t>HAU-CGN240EXNPA</t>
  </si>
  <si>
    <t>HAU-BGN300EXN</t>
    <phoneticPr fontId="3"/>
  </si>
  <si>
    <t>HAU-BGN300EXNP</t>
    <phoneticPr fontId="3"/>
  </si>
  <si>
    <t>HAU-BGN300EXNA</t>
    <phoneticPr fontId="3"/>
  </si>
  <si>
    <t>HAU-BGN300EXNPA</t>
    <phoneticPr fontId="3"/>
  </si>
  <si>
    <t>HAU-CGN300EXN</t>
  </si>
  <si>
    <t>HAU-CGN300EXNP</t>
  </si>
  <si>
    <t>HAU-CGN300EXNA</t>
  </si>
  <si>
    <t>HAU-CGN300EXNPA</t>
  </si>
  <si>
    <t>HAU-BGN360EXN</t>
    <phoneticPr fontId="3"/>
  </si>
  <si>
    <t>HAU-BGN360EXNP</t>
    <phoneticPr fontId="3"/>
  </si>
  <si>
    <t>HAU-BGN360EXNA</t>
    <phoneticPr fontId="3"/>
  </si>
  <si>
    <t>HAU-BGN360EXNPA</t>
    <phoneticPr fontId="3"/>
  </si>
  <si>
    <t>HAU-CGN360EXN</t>
  </si>
  <si>
    <t>HAU-CGN360EXNP</t>
  </si>
  <si>
    <t>HAU-CGN360EXNA</t>
  </si>
  <si>
    <t>HAU-CGN360EXNPA</t>
  </si>
  <si>
    <t>HAU-BGN400EXN</t>
    <phoneticPr fontId="3"/>
  </si>
  <si>
    <t>HAU-BGN400EXNP</t>
    <phoneticPr fontId="3"/>
  </si>
  <si>
    <t>HAU-BGN400EXNA</t>
    <phoneticPr fontId="3"/>
  </si>
  <si>
    <t>HAU-BGN400EXNPA</t>
    <phoneticPr fontId="3"/>
  </si>
  <si>
    <t>HAU-CGN400EXN</t>
  </si>
  <si>
    <t>HAU-CGN400EXNP</t>
  </si>
  <si>
    <t>HAU-CGN400EXNA</t>
  </si>
  <si>
    <t>HAU-CGN400EXNPA</t>
  </si>
  <si>
    <t>HAU-BGN450EXN</t>
    <phoneticPr fontId="3"/>
  </si>
  <si>
    <t>HAU-BGN450EXNP</t>
    <phoneticPr fontId="3"/>
  </si>
  <si>
    <t>HAU-BGN450EXNA</t>
    <phoneticPr fontId="3"/>
  </si>
  <si>
    <t>HAU-BGN450EXNPA</t>
    <phoneticPr fontId="3"/>
  </si>
  <si>
    <t>HAU-CGN450EXN</t>
  </si>
  <si>
    <t>HAU-CGN450EXNP</t>
  </si>
  <si>
    <t>HAU-CGN450EXNA</t>
  </si>
  <si>
    <t>HAU-CGN450EXNPA</t>
  </si>
  <si>
    <t>HAU-BGN500EXN</t>
    <phoneticPr fontId="3"/>
  </si>
  <si>
    <t>HAU-BGN500EXNP</t>
    <phoneticPr fontId="3"/>
  </si>
  <si>
    <t>HAU-BGN500EXNA</t>
    <phoneticPr fontId="3"/>
  </si>
  <si>
    <t>HAU-BGN500EXNPA</t>
    <phoneticPr fontId="3"/>
  </si>
  <si>
    <t>HAU-CGN500EXN</t>
  </si>
  <si>
    <t>HAU-CGN500EXNP</t>
  </si>
  <si>
    <t>HAU-CGN500EXNA</t>
  </si>
  <si>
    <t>HAU-CGN500EXNPA</t>
  </si>
  <si>
    <t>HAU-BGN560EXN</t>
    <phoneticPr fontId="3"/>
  </si>
  <si>
    <t>HAU-BGN560EXNP</t>
    <phoneticPr fontId="3"/>
  </si>
  <si>
    <t>HAU-BGN560EXNA</t>
    <phoneticPr fontId="3"/>
  </si>
  <si>
    <t>HAU-BGN560EXNPA</t>
    <phoneticPr fontId="3"/>
  </si>
  <si>
    <t>HAU-CGN560EXN</t>
  </si>
  <si>
    <t>HAU-CGN560EXNP</t>
  </si>
  <si>
    <t>HAU-CGN560EXNA</t>
  </si>
  <si>
    <t>HAU-CGN560EXNPA</t>
  </si>
  <si>
    <t>HAU-BGN630EXN</t>
    <phoneticPr fontId="3"/>
  </si>
  <si>
    <t>HAU-BGN630EXNP</t>
    <phoneticPr fontId="3"/>
  </si>
  <si>
    <t>HAU-BGN630EXNA</t>
    <phoneticPr fontId="3"/>
  </si>
  <si>
    <t>HAU-BGN630EXNPA</t>
    <phoneticPr fontId="3"/>
  </si>
  <si>
    <t>HAU-CGN630EXN</t>
  </si>
  <si>
    <t>HAU-CGN630EXNP</t>
  </si>
  <si>
    <t>HAU-CGN630EXNA</t>
  </si>
  <si>
    <t>HAU-CGN630EXNPA</t>
  </si>
  <si>
    <t>HAU-BGN700EXN</t>
    <phoneticPr fontId="3"/>
  </si>
  <si>
    <t>HAU-BGN700EXNP</t>
    <phoneticPr fontId="3"/>
  </si>
  <si>
    <t>HAU-BGN700EXNA</t>
    <phoneticPr fontId="3"/>
  </si>
  <si>
    <t>HAU-BGN700EXNPA</t>
    <phoneticPr fontId="3"/>
  </si>
  <si>
    <t>HAU-CGN700EXN</t>
  </si>
  <si>
    <t>HAU-CGN700EXNP</t>
  </si>
  <si>
    <t>HAU-CGN700EXNA</t>
  </si>
  <si>
    <t>HAU-CGN700EXNPA</t>
  </si>
  <si>
    <t>HAU-BGN800EXN</t>
    <phoneticPr fontId="3"/>
  </si>
  <si>
    <t>HAU-BGN800EXNP</t>
    <phoneticPr fontId="3"/>
  </si>
  <si>
    <t>HAU-BGN800EXNA</t>
    <phoneticPr fontId="3"/>
  </si>
  <si>
    <t>HAU-BGN800EXNPA</t>
    <phoneticPr fontId="3"/>
  </si>
  <si>
    <t>HAU-CGN800EXN</t>
  </si>
  <si>
    <t>HAU-CGN800EXNP</t>
  </si>
  <si>
    <t>HAU-CGN800EXNA</t>
  </si>
  <si>
    <t>HAU-CGN800EXNPA</t>
  </si>
  <si>
    <t>HAU-BGN900EXN</t>
    <phoneticPr fontId="3"/>
  </si>
  <si>
    <t>HAU-BGN900EXNP</t>
    <phoneticPr fontId="3"/>
  </si>
  <si>
    <t>HAU-BGN900EXNA</t>
    <phoneticPr fontId="3"/>
  </si>
  <si>
    <t>HAU-BGN900EXNPA</t>
    <phoneticPr fontId="3"/>
  </si>
  <si>
    <t>HAU-CGN900EXN</t>
  </si>
  <si>
    <t>HAU-CGN900EXNP</t>
  </si>
  <si>
    <t>HAU-CGN900EXNA</t>
  </si>
  <si>
    <t>HAU-CGN900EXNPA</t>
  </si>
  <si>
    <t>HAU-BGN1000EXN</t>
    <phoneticPr fontId="3"/>
  </si>
  <si>
    <t>HAU-BGN1000EXNP</t>
    <phoneticPr fontId="3"/>
  </si>
  <si>
    <t>HAU-BGN1000EXNA</t>
    <phoneticPr fontId="3"/>
  </si>
  <si>
    <t>HAU-BGN1000EXNPA</t>
    <phoneticPr fontId="3"/>
  </si>
  <si>
    <t>HAU-CGN1000EXN</t>
  </si>
  <si>
    <t>HAU-CGN1000EXNP</t>
  </si>
  <si>
    <t>HAU-CGN1000EXNA</t>
  </si>
  <si>
    <t>HAU-CGN1000EXNPA</t>
  </si>
  <si>
    <t>高効率吸収冷温水機EX型</t>
    <rPh sb="0" eb="1">
      <t>コウ</t>
    </rPh>
    <rPh sb="1" eb="3">
      <t>コウリツ</t>
    </rPh>
    <rPh sb="3" eb="5">
      <t>キュウシュウ</t>
    </rPh>
    <rPh sb="5" eb="8">
      <t>レイオンスイ</t>
    </rPh>
    <rPh sb="8" eb="9">
      <t>キ</t>
    </rPh>
    <rPh sb="11" eb="12">
      <t>カタ</t>
    </rPh>
    <phoneticPr fontId="3"/>
  </si>
  <si>
    <t>HAU-BGN750EX</t>
  </si>
  <si>
    <t>高効率・高期間効率吸収冷温水機EXP型</t>
    <rPh sb="4" eb="5">
      <t>コウ</t>
    </rPh>
    <rPh sb="5" eb="7">
      <t>キカン</t>
    </rPh>
    <rPh sb="7" eb="9">
      <t>コウリツ</t>
    </rPh>
    <rPh sb="9" eb="11">
      <t>キュウシュウ</t>
    </rPh>
    <rPh sb="11" eb="14">
      <t>レイオンスイ</t>
    </rPh>
    <rPh sb="14" eb="15">
      <t>キ</t>
    </rPh>
    <rPh sb="18" eb="19">
      <t>カタ</t>
    </rPh>
    <phoneticPr fontId="3"/>
  </si>
  <si>
    <t>HAU-BGN750EXP</t>
  </si>
  <si>
    <t>HAU-BGN750EXA</t>
  </si>
  <si>
    <t>HAU-BGN750EXPA</t>
  </si>
  <si>
    <t>HAU-BGH750EX</t>
  </si>
  <si>
    <t>HAU-BGH750EXP</t>
  </si>
  <si>
    <t>HAU-BGH750EXA</t>
  </si>
  <si>
    <t>HAU-BGH750EXPA</t>
  </si>
  <si>
    <t>HAU-CGN750EX</t>
  </si>
  <si>
    <t>HAU-CGN750EXP</t>
  </si>
  <si>
    <t>HAU-CGN750EXA</t>
  </si>
  <si>
    <t>HAU-CGN750EXPA</t>
  </si>
  <si>
    <t>HAU-CGH750EX</t>
  </si>
  <si>
    <t>HAU-CGH750EXP</t>
  </si>
  <si>
    <t>HAU-CGH750EXA</t>
  </si>
  <si>
    <t>HAU-CGH750EXPA</t>
  </si>
  <si>
    <t>HAU-BGN800EX</t>
  </si>
  <si>
    <t>HAU-BGN800EXP</t>
  </si>
  <si>
    <t>HAU-BGN800EXA</t>
  </si>
  <si>
    <t>HAU-BGN800EXPA</t>
  </si>
  <si>
    <t>HAU-BGH800EX</t>
  </si>
  <si>
    <t>HAU-BGH800EXP</t>
  </si>
  <si>
    <t>HAU-BGH800EXA</t>
  </si>
  <si>
    <t>HAU-BGH800EXPA</t>
  </si>
  <si>
    <t>HAU-CGN800EX</t>
  </si>
  <si>
    <t>HAU-CGN800EXP</t>
  </si>
  <si>
    <t>HAU-CGN800EXA</t>
  </si>
  <si>
    <t>HAU-CGN800EXPA</t>
  </si>
  <si>
    <t>HAU-CGH800EX</t>
  </si>
  <si>
    <t>HAU-CGH800EXP</t>
  </si>
  <si>
    <t>HAU-CGH800EXA</t>
  </si>
  <si>
    <t>HAU-CGH800EXPA</t>
  </si>
  <si>
    <t>HAU-BGN900EX</t>
  </si>
  <si>
    <t>HAU-BGN900EXP</t>
  </si>
  <si>
    <t>HAU-BGN900EXA</t>
  </si>
  <si>
    <t>HAU-BGN900EXPA</t>
  </si>
  <si>
    <t>HAU-BGH900EX</t>
  </si>
  <si>
    <t>HAU-BGH900EXP</t>
  </si>
  <si>
    <t>HAU-BGH900EXA</t>
  </si>
  <si>
    <t>HAU-BGH900EXPA</t>
  </si>
  <si>
    <t>HAU-CGN900EX</t>
  </si>
  <si>
    <t>HAU-CGN900EXP</t>
  </si>
  <si>
    <t>HAU-CGN900EXA</t>
  </si>
  <si>
    <t>HAU-CGN900EXPA</t>
  </si>
  <si>
    <t>HAU-CGH900EX</t>
  </si>
  <si>
    <t>HAU-CGH900EXP</t>
  </si>
  <si>
    <t>HAU-CGH900EXA</t>
  </si>
  <si>
    <t>HAU-CGH900EXPA</t>
  </si>
  <si>
    <t>HAU-BGN1000EX</t>
  </si>
  <si>
    <t>HAU-BGN1000EXP</t>
  </si>
  <si>
    <t>HAU-BGN1000EXA</t>
  </si>
  <si>
    <t>HAU-BGN1000EXPA</t>
  </si>
  <si>
    <t>HAU-BGH1000EX</t>
  </si>
  <si>
    <t>HAU-BGH1000EXP</t>
  </si>
  <si>
    <t>HAU-BGH1000EXA</t>
  </si>
  <si>
    <t>HAU-BGH1000EXPA</t>
  </si>
  <si>
    <t>HAU-CGN1000EX</t>
  </si>
  <si>
    <t>HAU-CGN1000EXP</t>
  </si>
  <si>
    <t>HAU-CGN1000EXA</t>
  </si>
  <si>
    <t>HAU-CGN1000EXPA</t>
  </si>
  <si>
    <t>HAU-CGH1000EX</t>
  </si>
  <si>
    <t>HAU-CGH1000EXP</t>
  </si>
  <si>
    <t>HAU-CGH1000EXA</t>
  </si>
  <si>
    <t>HAU-CGH1000EXPA</t>
  </si>
  <si>
    <t>高効率吸収冷温水機EXW型</t>
    <rPh sb="0" eb="1">
      <t>コウ</t>
    </rPh>
    <rPh sb="1" eb="3">
      <t>コウリツ</t>
    </rPh>
    <rPh sb="3" eb="5">
      <t>キュウシュウ</t>
    </rPh>
    <rPh sb="5" eb="8">
      <t>レイオンスイ</t>
    </rPh>
    <rPh sb="8" eb="9">
      <t>キ</t>
    </rPh>
    <rPh sb="12" eb="13">
      <t>カタ</t>
    </rPh>
    <phoneticPr fontId="3"/>
  </si>
  <si>
    <t>HAU-BGN700EXW</t>
    <phoneticPr fontId="3"/>
  </si>
  <si>
    <t>高効率・高期間効率吸収冷温水機EXWP型</t>
    <rPh sb="4" eb="5">
      <t>コウ</t>
    </rPh>
    <rPh sb="5" eb="7">
      <t>キカン</t>
    </rPh>
    <rPh sb="7" eb="9">
      <t>コウリツ</t>
    </rPh>
    <rPh sb="9" eb="11">
      <t>キュウシュウ</t>
    </rPh>
    <rPh sb="11" eb="14">
      <t>レイオンスイ</t>
    </rPh>
    <rPh sb="14" eb="15">
      <t>キ</t>
    </rPh>
    <rPh sb="19" eb="20">
      <t>カタ</t>
    </rPh>
    <phoneticPr fontId="3"/>
  </si>
  <si>
    <t>HAU-BGN700EXWP</t>
  </si>
  <si>
    <t>HAU-BGN700EXWA</t>
  </si>
  <si>
    <t>HAU-BGN700EXWPA</t>
  </si>
  <si>
    <t>HAU-BGH700EXW</t>
  </si>
  <si>
    <t>HAU-BGH700EXWP</t>
  </si>
  <si>
    <t>HAU-BGH700EXWA</t>
  </si>
  <si>
    <t>HAU-BGH700EXWPA</t>
  </si>
  <si>
    <t>HAU-CGN7000EXW</t>
  </si>
  <si>
    <t>HAU-CGN700EXWP</t>
  </si>
  <si>
    <t>HAU-CGN700EXWA</t>
  </si>
  <si>
    <t>HAU-CGN700EXWPA</t>
  </si>
  <si>
    <t>HAU-CGH700EXW</t>
  </si>
  <si>
    <t>HAU-CGH700EXWP</t>
  </si>
  <si>
    <t>HAU-CGH700EXWA</t>
  </si>
  <si>
    <t>HAU-CGH700EXWPA</t>
  </si>
  <si>
    <t>HAU-BGN8000EXW</t>
  </si>
  <si>
    <t>HAU-BGN800EXWP</t>
  </si>
  <si>
    <t>HAU-BGN800EXWA</t>
  </si>
  <si>
    <t>HAU-BGN800EXWPA</t>
  </si>
  <si>
    <t>HAU-BGH800EXW</t>
  </si>
  <si>
    <t>HAU-BGH800EXWP</t>
  </si>
  <si>
    <t>HAU-BGH800EXWA</t>
  </si>
  <si>
    <t>HAU-BGH800EXWPA</t>
  </si>
  <si>
    <t>HAU-CGN8000EXW</t>
  </si>
  <si>
    <t>HAU-CGN800EXWP</t>
  </si>
  <si>
    <t>HAU-CGN800EXWA</t>
  </si>
  <si>
    <t>HAU-CGN800EXWPA</t>
  </si>
  <si>
    <t>HAU-CGH800EXW</t>
  </si>
  <si>
    <t>HAU-CGH800EXWP</t>
  </si>
  <si>
    <t>HAU-CGH800EXWA</t>
  </si>
  <si>
    <t>HAU-CGH800EXWPA</t>
  </si>
  <si>
    <t>HAU-BGN9000EXW</t>
  </si>
  <si>
    <t>HAU-BGN900EXWP</t>
  </si>
  <si>
    <t>HAU-BGN900EXWA</t>
  </si>
  <si>
    <t>HAU-BGN900EXWPA</t>
  </si>
  <si>
    <t>HAU-BGH900EXW</t>
  </si>
  <si>
    <t>HAU-BGH900EXWP</t>
  </si>
  <si>
    <t>HAU-BGH900EXWA</t>
  </si>
  <si>
    <t>HAU-BGH900EXWPA</t>
  </si>
  <si>
    <t>HAU-CGN9000EXW</t>
  </si>
  <si>
    <t>HAU-CGN900EXWP</t>
  </si>
  <si>
    <t>HAU-CGN900EXWA</t>
  </si>
  <si>
    <t>HAU-CGN900EXWPA</t>
  </si>
  <si>
    <t>HAU-CGH900EXW</t>
  </si>
  <si>
    <t>HAU-CGH900EXWP</t>
  </si>
  <si>
    <t>HAU-CGH900EXWA</t>
  </si>
  <si>
    <t>HAU-CGH900EXWPA</t>
  </si>
  <si>
    <t>HAU-BGN1000EXW</t>
    <phoneticPr fontId="3"/>
  </si>
  <si>
    <t>HAU-BGN1000EXWP</t>
  </si>
  <si>
    <t>HAU-BGN1000EXWA</t>
  </si>
  <si>
    <t>HAU-BGN1000EXWPA</t>
  </si>
  <si>
    <t>HAU-BGH1000EXW</t>
  </si>
  <si>
    <t>HAU-BGH1000EXWP</t>
  </si>
  <si>
    <t>HAU-BGH1000EXWA</t>
  </si>
  <si>
    <t>HAU-BGH1000EXWPA</t>
  </si>
  <si>
    <t>HAU-CGN1000EXW</t>
  </si>
  <si>
    <t>HAU-CGN1000EXWP</t>
  </si>
  <si>
    <t>HAU-CGN1000EXWA</t>
  </si>
  <si>
    <t>HAU-CGN1000EXWPA</t>
  </si>
  <si>
    <t>HAU-CGH1000EXW</t>
  </si>
  <si>
    <t>HAU-CGH1000EXWP</t>
  </si>
  <si>
    <t>HAU-CGH1000EXWA</t>
  </si>
  <si>
    <t>HAU-CGH1000EXWPA</t>
  </si>
  <si>
    <t>1000RT超</t>
    <phoneticPr fontId="3"/>
  </si>
  <si>
    <t>HAU-BGN1120EXW</t>
  </si>
  <si>
    <t>HAU-BGN1120EXWP</t>
  </si>
  <si>
    <t>1000RT超</t>
  </si>
  <si>
    <t>HAU-BGN1120EXWA</t>
  </si>
  <si>
    <t>HAU-BGN1120EXWPA</t>
  </si>
  <si>
    <t>HAU-BGH1120EXW</t>
  </si>
  <si>
    <t>HAU-BGH1120EXWP</t>
  </si>
  <si>
    <t>HAU-BGH1120EXWA</t>
  </si>
  <si>
    <t>HAU-BGH1120EXWPA</t>
  </si>
  <si>
    <t>HAU-CGN1120EXW</t>
  </si>
  <si>
    <t>HAU-CGN1120EXWP</t>
  </si>
  <si>
    <t>HAU-CGN1120EXWA</t>
  </si>
  <si>
    <t>HAU-CGN1120EXWPA</t>
  </si>
  <si>
    <t>HAU-CGH1120EXW</t>
  </si>
  <si>
    <t>HAU-CGH1120EXWP</t>
  </si>
  <si>
    <t>HAU-CGH1120EXWA</t>
  </si>
  <si>
    <t>HAU-CGH1120EXWPA</t>
  </si>
  <si>
    <t>HAU-BGN1250EXW</t>
  </si>
  <si>
    <t>HAU-BGN1250EXWP</t>
  </si>
  <si>
    <t>HAU-BGN1250EXWA</t>
  </si>
  <si>
    <t>HAU-BGN1250EXWPA</t>
  </si>
  <si>
    <t>HAU-CGN1250EXW</t>
  </si>
  <si>
    <t>HAU-CGN1250EXWP</t>
  </si>
  <si>
    <t>HAU-CGN1250EXWA</t>
  </si>
  <si>
    <t>HAU-CGN1250EXWPA</t>
  </si>
  <si>
    <t>HAU-BGN1400EXW</t>
    <phoneticPr fontId="3"/>
  </si>
  <si>
    <t>HAU-BGN1400EXWP</t>
  </si>
  <si>
    <t>HAU-BGN1400EXWA</t>
  </si>
  <si>
    <t>HAU-BGN1400EXWPA</t>
  </si>
  <si>
    <t>HAU-CGN1400EXW</t>
  </si>
  <si>
    <t>HAU-CGN1400EXWP</t>
  </si>
  <si>
    <t>HAU-CGN1400EXWA</t>
  </si>
  <si>
    <t>HAU-CGN1400EXWPA</t>
  </si>
  <si>
    <t>A-02-001</t>
    <phoneticPr fontId="3"/>
  </si>
  <si>
    <t>200RT以上300RT未満</t>
  </si>
  <si>
    <t>高効率インバータ制御ターボ冷凍機　SG型</t>
    <rPh sb="8" eb="10">
      <t>セイギョ</t>
    </rPh>
    <rPh sb="13" eb="16">
      <t>レイトウキ</t>
    </rPh>
    <rPh sb="19" eb="20">
      <t>カタ</t>
    </rPh>
    <phoneticPr fontId="3"/>
  </si>
  <si>
    <t>HC-ItF05ZX30SV-SG</t>
    <phoneticPr fontId="3"/>
  </si>
  <si>
    <t>JISB8621:2011</t>
    <phoneticPr fontId="3"/>
  </si>
  <si>
    <t>水を熱源としたヒートポンプ方式の冷凍機。制御方式（の改善や新開発エコノマイザ（サイクロン方式）の採用により、高効率を図っている。</t>
    <rPh sb="54" eb="57">
      <t>コウコウリツ</t>
    </rPh>
    <rPh sb="58" eb="59">
      <t>ハカ</t>
    </rPh>
    <phoneticPr fontId="3"/>
  </si>
  <si>
    <t>HC-ItF05ZX30S-SG</t>
    <phoneticPr fontId="3"/>
  </si>
  <si>
    <t>高効率ターボ冷凍機　SG型</t>
    <rPh sb="6" eb="9">
      <t>レイトウキ</t>
    </rPh>
    <rPh sb="12" eb="13">
      <t>カタ</t>
    </rPh>
    <phoneticPr fontId="3"/>
  </si>
  <si>
    <t>HC-F05ZX30SV-SG</t>
    <phoneticPr fontId="3"/>
  </si>
  <si>
    <t>HC-F05ZX30S-SG</t>
    <phoneticPr fontId="3"/>
  </si>
  <si>
    <t>300RT以上400RT未満</t>
  </si>
  <si>
    <t>HC-ItF05ZZ30SV-SG</t>
    <phoneticPr fontId="3"/>
  </si>
  <si>
    <t>HC-ItF05ZZ30S-SG</t>
    <phoneticPr fontId="3"/>
  </si>
  <si>
    <t>HC-F05ZZ30SV-SG</t>
    <phoneticPr fontId="3"/>
  </si>
  <si>
    <t>HC-F05ZZ30S-SG</t>
    <phoneticPr fontId="3"/>
  </si>
  <si>
    <t>1500RT以上</t>
  </si>
  <si>
    <t>HC-F40K40SV-SG</t>
    <phoneticPr fontId="3"/>
  </si>
  <si>
    <t>HC-F40K40S-SG</t>
    <phoneticPr fontId="3"/>
  </si>
  <si>
    <t>油圧ショベル(内燃機関型)</t>
    <rPh sb="0" eb="2">
      <t>ユアツ</t>
    </rPh>
    <rPh sb="7" eb="9">
      <t>ナイネン</t>
    </rPh>
    <rPh sb="9" eb="11">
      <t>キカン</t>
    </rPh>
    <rPh sb="11" eb="12">
      <t>ガタ</t>
    </rPh>
    <phoneticPr fontId="3"/>
  </si>
  <si>
    <t>標準バケット山積容量0.28m3</t>
    <rPh sb="0" eb="2">
      <t>ヒョウジュン</t>
    </rPh>
    <rPh sb="6" eb="8">
      <t>ヤマヅ</t>
    </rPh>
    <rPh sb="8" eb="10">
      <t>ヨウリョウ</t>
    </rPh>
    <phoneticPr fontId="3"/>
  </si>
  <si>
    <t>燃費</t>
    <rPh sb="0" eb="2">
      <t>ネンピ</t>
    </rPh>
    <phoneticPr fontId="3"/>
  </si>
  <si>
    <t>日立建機株式会社</t>
    <rPh sb="0" eb="2">
      <t>ヒタチ</t>
    </rPh>
    <rPh sb="2" eb="4">
      <t>ケンキ</t>
    </rPh>
    <rPh sb="4" eb="8">
      <t>カブシキガイシャ</t>
    </rPh>
    <phoneticPr fontId="3"/>
  </si>
  <si>
    <t>油圧ショベル</t>
    <rPh sb="0" eb="2">
      <t>ユアツ</t>
    </rPh>
    <phoneticPr fontId="3"/>
  </si>
  <si>
    <t>ZX75US-5B</t>
    <phoneticPr fontId="3"/>
  </si>
  <si>
    <t>JCMAS H 020：2010</t>
    <phoneticPr fontId="3"/>
  </si>
  <si>
    <t>JCMAS H 020：2010</t>
    <phoneticPr fontId="3"/>
  </si>
  <si>
    <t>営業本部企画部</t>
    <rPh sb="0" eb="2">
      <t>エイギョウ</t>
    </rPh>
    <rPh sb="2" eb="4">
      <t>ホンブ</t>
    </rPh>
    <rPh sb="4" eb="6">
      <t>キカク</t>
    </rPh>
    <rPh sb="6" eb="7">
      <t>ブ</t>
    </rPh>
    <phoneticPr fontId="3"/>
  </si>
  <si>
    <t>澤田雅史</t>
    <rPh sb="0" eb="4">
      <t>サワダ</t>
    </rPh>
    <phoneticPr fontId="3"/>
  </si>
  <si>
    <t>03-3830-8040</t>
    <phoneticPr fontId="3"/>
  </si>
  <si>
    <t>https://www.hitachicm.com/global/jp/</t>
    <phoneticPr fontId="3"/>
  </si>
  <si>
    <t>特定特殊自動車排出ガス2014年基準に適合したエンジンを搭載しており、PM及びNoxを低減、環境負荷の削減を実現している。</t>
    <rPh sb="0" eb="2">
      <t>トクテイ</t>
    </rPh>
    <rPh sb="2" eb="4">
      <t>トクシュ</t>
    </rPh>
    <rPh sb="4" eb="7">
      <t>ジドウシャ</t>
    </rPh>
    <rPh sb="7" eb="9">
      <t>ハイシュツ</t>
    </rPh>
    <rPh sb="15" eb="16">
      <t>ネン</t>
    </rPh>
    <rPh sb="16" eb="18">
      <t>キジュン</t>
    </rPh>
    <rPh sb="19" eb="21">
      <t>テキゴウ</t>
    </rPh>
    <rPh sb="28" eb="30">
      <t>トウサイ</t>
    </rPh>
    <rPh sb="37" eb="38">
      <t>オヨ</t>
    </rPh>
    <rPh sb="43" eb="45">
      <t>テイゲン</t>
    </rPh>
    <rPh sb="46" eb="48">
      <t>カンキョウ</t>
    </rPh>
    <rPh sb="48" eb="50">
      <t>フカ</t>
    </rPh>
    <rPh sb="51" eb="53">
      <t>サクゲン</t>
    </rPh>
    <rPh sb="54" eb="56">
      <t>ジツゲン</t>
    </rPh>
    <phoneticPr fontId="3"/>
  </si>
  <si>
    <t>ZX75USK-5B</t>
    <phoneticPr fontId="3"/>
  </si>
  <si>
    <t>JCMAS H 020：2010</t>
    <phoneticPr fontId="3"/>
  </si>
  <si>
    <t>03-3830-8040</t>
    <phoneticPr fontId="3"/>
  </si>
  <si>
    <t>https://www.hitachicm.com/global/jp/</t>
    <phoneticPr fontId="3"/>
  </si>
  <si>
    <t>ZX75USL-5B</t>
    <phoneticPr fontId="3"/>
  </si>
  <si>
    <t>JCMAS H 020：2010</t>
    <phoneticPr fontId="3"/>
  </si>
  <si>
    <t>03-3830-8040</t>
    <phoneticPr fontId="3"/>
  </si>
  <si>
    <t>https://www.hitachicm.com/global/jp/</t>
    <phoneticPr fontId="3"/>
  </si>
  <si>
    <t>ZX75UR-5B</t>
    <phoneticPr fontId="3"/>
  </si>
  <si>
    <t>03-3830-8040</t>
    <phoneticPr fontId="3"/>
  </si>
  <si>
    <t>標準バケット山積容量0.5m3</t>
    <rPh sb="0" eb="2">
      <t>ヒョウジュン</t>
    </rPh>
    <rPh sb="6" eb="8">
      <t>ヤマヅ</t>
    </rPh>
    <rPh sb="8" eb="10">
      <t>ヨウリョウ</t>
    </rPh>
    <phoneticPr fontId="3"/>
  </si>
  <si>
    <t>ZX120-5B</t>
    <phoneticPr fontId="3"/>
  </si>
  <si>
    <t>特定特殊自動車排出ガス2011年基準に適合したエンジンを搭載しており、PM及びNoxを低減、環境負荷の削減を実現している。</t>
    <rPh sb="0" eb="2">
      <t>トクテイ</t>
    </rPh>
    <rPh sb="2" eb="4">
      <t>トクシュ</t>
    </rPh>
    <rPh sb="4" eb="7">
      <t>ジドウシャ</t>
    </rPh>
    <rPh sb="7" eb="9">
      <t>ハイシュツ</t>
    </rPh>
    <rPh sb="15" eb="16">
      <t>ネン</t>
    </rPh>
    <rPh sb="16" eb="18">
      <t>キジュン</t>
    </rPh>
    <rPh sb="19" eb="21">
      <t>テキゴウ</t>
    </rPh>
    <rPh sb="28" eb="30">
      <t>トウサイ</t>
    </rPh>
    <rPh sb="37" eb="38">
      <t>オヨ</t>
    </rPh>
    <rPh sb="43" eb="45">
      <t>テイゲン</t>
    </rPh>
    <rPh sb="46" eb="48">
      <t>カンキョウ</t>
    </rPh>
    <rPh sb="48" eb="50">
      <t>フカ</t>
    </rPh>
    <rPh sb="51" eb="53">
      <t>サクゲン</t>
    </rPh>
    <rPh sb="54" eb="56">
      <t>ジツゲン</t>
    </rPh>
    <phoneticPr fontId="3"/>
  </si>
  <si>
    <t>B-01-001</t>
    <phoneticPr fontId="3"/>
  </si>
  <si>
    <t>―</t>
    <phoneticPr fontId="3"/>
  </si>
  <si>
    <t>ZX130KB-5B</t>
    <phoneticPr fontId="3"/>
  </si>
  <si>
    <t>ZX130K-5B</t>
    <phoneticPr fontId="3"/>
  </si>
  <si>
    <t>ZX130L-5B</t>
    <phoneticPr fontId="3"/>
  </si>
  <si>
    <t>ZX120MH-5B</t>
    <phoneticPr fontId="3"/>
  </si>
  <si>
    <t>ZX135US-5B</t>
    <phoneticPr fontId="3"/>
  </si>
  <si>
    <t>ZX135USK-5B</t>
    <phoneticPr fontId="3"/>
  </si>
  <si>
    <t>ZX135USOS-5B</t>
    <phoneticPr fontId="3"/>
  </si>
  <si>
    <t>ZX135USL-5B</t>
    <phoneticPr fontId="3"/>
  </si>
  <si>
    <t>ZX135USMH-5B</t>
    <phoneticPr fontId="3"/>
  </si>
  <si>
    <t>標準バケット山積容量0.6m3</t>
    <rPh sb="0" eb="2">
      <t>ヒョウジュン</t>
    </rPh>
    <rPh sb="6" eb="8">
      <t>ヤマヅ</t>
    </rPh>
    <rPh sb="8" eb="10">
      <t>ヨウリョウ</t>
    </rPh>
    <phoneticPr fontId="3"/>
  </si>
  <si>
    <t>ZX160LC-5B</t>
    <phoneticPr fontId="3"/>
  </si>
  <si>
    <t>標準バケット山積容量0.8m3</t>
    <rPh sb="0" eb="2">
      <t>ヒョウジュン</t>
    </rPh>
    <rPh sb="6" eb="8">
      <t>ヤマヅ</t>
    </rPh>
    <rPh sb="8" eb="10">
      <t>ヨウリョウ</t>
    </rPh>
    <phoneticPr fontId="3"/>
  </si>
  <si>
    <t>ZX200-5B</t>
    <phoneticPr fontId="3"/>
  </si>
  <si>
    <t>○</t>
    <phoneticPr fontId="3"/>
  </si>
  <si>
    <t>B-01-001</t>
    <phoneticPr fontId="3"/>
  </si>
  <si>
    <t>ZX200LC-5B</t>
    <phoneticPr fontId="3"/>
  </si>
  <si>
    <t>ZX210H-5B</t>
    <phoneticPr fontId="3"/>
  </si>
  <si>
    <t>ZX210LCH-5B</t>
    <phoneticPr fontId="3"/>
  </si>
  <si>
    <t>―</t>
    <phoneticPr fontId="3"/>
  </si>
  <si>
    <t>ZX210K-5B</t>
    <phoneticPr fontId="3"/>
  </si>
  <si>
    <t>ZX210LCK-5B</t>
    <phoneticPr fontId="3"/>
  </si>
  <si>
    <t>ZX210KB-5B</t>
    <phoneticPr fontId="3"/>
  </si>
  <si>
    <t>ZX210LCKB-5B</t>
    <phoneticPr fontId="3"/>
  </si>
  <si>
    <t>ZX200LCMH-5B</t>
    <phoneticPr fontId="3"/>
  </si>
  <si>
    <t>ZX225USR-5B</t>
    <phoneticPr fontId="3"/>
  </si>
  <si>
    <t>ZX225USRLC-5B</t>
    <phoneticPr fontId="3"/>
  </si>
  <si>
    <t>ZX225USRK-5B</t>
    <phoneticPr fontId="3"/>
  </si>
  <si>
    <t>ZX225USRLCK-5B</t>
    <phoneticPr fontId="3"/>
  </si>
  <si>
    <t>ZX225USRLCMH-5B</t>
    <phoneticPr fontId="3"/>
  </si>
  <si>
    <t>ZX225US-5B</t>
    <phoneticPr fontId="3"/>
  </si>
  <si>
    <t>ZX225USLC-5B</t>
    <phoneticPr fontId="3"/>
  </si>
  <si>
    <t>標準バケット山積容量1.0m3</t>
    <rPh sb="0" eb="2">
      <t>ヒョウジュン</t>
    </rPh>
    <rPh sb="6" eb="8">
      <t>ヤマヅ</t>
    </rPh>
    <rPh sb="8" eb="10">
      <t>ヨウリョウ</t>
    </rPh>
    <phoneticPr fontId="3"/>
  </si>
  <si>
    <t>ZX240-5B</t>
    <phoneticPr fontId="3"/>
  </si>
  <si>
    <t>https://www.hitachicm.com/global/jp/</t>
    <phoneticPr fontId="3"/>
  </si>
  <si>
    <t>ZX240LC-5B</t>
    <phoneticPr fontId="3"/>
  </si>
  <si>
    <t>ZX250H-5B</t>
    <phoneticPr fontId="3"/>
  </si>
  <si>
    <t>ZX250LCH-5B</t>
    <phoneticPr fontId="3"/>
  </si>
  <si>
    <t>ZX250K-5B</t>
    <phoneticPr fontId="3"/>
  </si>
  <si>
    <t>ZX250LCK-5B</t>
    <phoneticPr fontId="3"/>
  </si>
  <si>
    <t>ZX240LCMH-5B</t>
    <phoneticPr fontId="3"/>
  </si>
  <si>
    <t>標準バケット山積容量1.1m3</t>
    <rPh sb="0" eb="2">
      <t>ヒョウジュン</t>
    </rPh>
    <rPh sb="6" eb="8">
      <t>ヤマヅ</t>
    </rPh>
    <rPh sb="8" eb="10">
      <t>ヨウリョウ</t>
    </rPh>
    <phoneticPr fontId="3"/>
  </si>
  <si>
    <t>ZX280-5B</t>
    <phoneticPr fontId="3"/>
  </si>
  <si>
    <t>ZX280LC-5B</t>
    <phoneticPr fontId="3"/>
  </si>
  <si>
    <t>標準バケット山積容量1.4m3</t>
    <rPh sb="0" eb="2">
      <t>ヒョウジュン</t>
    </rPh>
    <rPh sb="6" eb="8">
      <t>ヤマヅ</t>
    </rPh>
    <rPh sb="8" eb="10">
      <t>ヨウリョウ</t>
    </rPh>
    <phoneticPr fontId="3"/>
  </si>
  <si>
    <t>ZX330-5B</t>
    <phoneticPr fontId="3"/>
  </si>
  <si>
    <t>○</t>
    <phoneticPr fontId="3"/>
  </si>
  <si>
    <t>ZX330LC-5B</t>
    <phoneticPr fontId="3"/>
  </si>
  <si>
    <t>ZX350H-5B</t>
    <phoneticPr fontId="3"/>
  </si>
  <si>
    <t>ZX350LCH-5B</t>
    <phoneticPr fontId="3"/>
  </si>
  <si>
    <t>ZX350K-5B</t>
    <phoneticPr fontId="3"/>
  </si>
  <si>
    <t>ZX350LCK-5B</t>
    <phoneticPr fontId="3"/>
  </si>
  <si>
    <t>ZX330LCMH-5B</t>
    <phoneticPr fontId="3"/>
  </si>
  <si>
    <t>B-01-003</t>
    <phoneticPr fontId="3"/>
  </si>
  <si>
    <t>ホイールローダ(内燃機関型)</t>
    <rPh sb="8" eb="10">
      <t>ナイネン</t>
    </rPh>
    <rPh sb="10" eb="12">
      <t>キカン</t>
    </rPh>
    <rPh sb="12" eb="13">
      <t>ガタ</t>
    </rPh>
    <phoneticPr fontId="3"/>
  </si>
  <si>
    <t>110kw超230kw以下</t>
    <rPh sb="5" eb="6">
      <t>チョウ</t>
    </rPh>
    <rPh sb="11" eb="13">
      <t>イカ</t>
    </rPh>
    <phoneticPr fontId="3"/>
  </si>
  <si>
    <t>ホイールローダ</t>
    <phoneticPr fontId="3"/>
  </si>
  <si>
    <t>ZW140-5B</t>
    <phoneticPr fontId="3"/>
  </si>
  <si>
    <t>JCMAS H 022：2010</t>
    <phoneticPr fontId="3"/>
  </si>
  <si>
    <t>B-01-003</t>
    <phoneticPr fontId="3"/>
  </si>
  <si>
    <t>ホイールローダ</t>
    <phoneticPr fontId="3"/>
  </si>
  <si>
    <t>ZW150-5B</t>
    <phoneticPr fontId="3"/>
  </si>
  <si>
    <t>JCMAS H 022：2010</t>
    <phoneticPr fontId="3"/>
  </si>
  <si>
    <t>ZW180-5B</t>
    <phoneticPr fontId="3"/>
  </si>
  <si>
    <t>JCMAS H 022：2010</t>
    <phoneticPr fontId="3"/>
  </si>
  <si>
    <t>ZW220-5B</t>
    <phoneticPr fontId="3"/>
  </si>
  <si>
    <t>ホイールローダ</t>
    <phoneticPr fontId="3"/>
  </si>
  <si>
    <t>ZW250-5B</t>
    <phoneticPr fontId="3"/>
  </si>
  <si>
    <t>ZW310-5B</t>
    <phoneticPr fontId="3"/>
  </si>
  <si>
    <t>B-01-003</t>
    <phoneticPr fontId="3"/>
  </si>
  <si>
    <t>ZW330-5B</t>
    <phoneticPr fontId="3"/>
  </si>
  <si>
    <t>B-03-001</t>
    <phoneticPr fontId="3"/>
  </si>
  <si>
    <t>油圧ショベル(電動型)</t>
    <rPh sb="0" eb="2">
      <t>ユアツ</t>
    </rPh>
    <rPh sb="7" eb="9">
      <t>デンドウ</t>
    </rPh>
    <rPh sb="9" eb="10">
      <t>ガタ</t>
    </rPh>
    <phoneticPr fontId="3"/>
  </si>
  <si>
    <t>ZX225USRE-3</t>
    <phoneticPr fontId="3"/>
  </si>
  <si>
    <t>環境ニーズに応える新アプローチ。排出ガス”ゼロ”の後方小旋回シリーズ。</t>
    <rPh sb="0" eb="2">
      <t>カンキョウ</t>
    </rPh>
    <rPh sb="6" eb="7">
      <t>コタ</t>
    </rPh>
    <rPh sb="9" eb="10">
      <t>シン</t>
    </rPh>
    <rPh sb="16" eb="18">
      <t>ハイシュツ</t>
    </rPh>
    <rPh sb="25" eb="27">
      <t>コウホウ</t>
    </rPh>
    <rPh sb="27" eb="28">
      <t>ショウ</t>
    </rPh>
    <rPh sb="28" eb="30">
      <t>センカイ</t>
    </rPh>
    <phoneticPr fontId="3"/>
  </si>
  <si>
    <t>E-03-001
　　</t>
    <phoneticPr fontId="3"/>
  </si>
  <si>
    <t>プロペラ水車（小水力発電）</t>
    <rPh sb="4" eb="6">
      <t>スイシャ</t>
    </rPh>
    <rPh sb="7" eb="8">
      <t>ショウ</t>
    </rPh>
    <rPh sb="8" eb="10">
      <t>スイリョク</t>
    </rPh>
    <rPh sb="10" eb="12">
      <t>ハツデン</t>
    </rPh>
    <phoneticPr fontId="3"/>
  </si>
  <si>
    <t>【出力】
200KW未満</t>
    <rPh sb="1" eb="3">
      <t>シュツリョク</t>
    </rPh>
    <rPh sb="10" eb="12">
      <t>ミマン</t>
    </rPh>
    <phoneticPr fontId="3"/>
  </si>
  <si>
    <t>-</t>
    <phoneticPr fontId="3"/>
  </si>
  <si>
    <t>水車効率</t>
    <rPh sb="0" eb="2">
      <t>スイシャ</t>
    </rPh>
    <rPh sb="2" eb="4">
      <t>コウリツ</t>
    </rPh>
    <phoneticPr fontId="3"/>
  </si>
  <si>
    <t>富士電機株式会社</t>
    <rPh sb="0" eb="2">
      <t>フジ</t>
    </rPh>
    <rPh sb="2" eb="4">
      <t>デンキ</t>
    </rPh>
    <rPh sb="4" eb="8">
      <t>カブシキガイシャ</t>
    </rPh>
    <phoneticPr fontId="3"/>
  </si>
  <si>
    <t>富士マイクロチューブラ水車</t>
    <rPh sb="0" eb="2">
      <t>フジ</t>
    </rPh>
    <rPh sb="11" eb="13">
      <t>スイシャ</t>
    </rPh>
    <phoneticPr fontId="3"/>
  </si>
  <si>
    <t>Ｓ型</t>
    <rPh sb="1" eb="2">
      <t>カタ</t>
    </rPh>
    <phoneticPr fontId="3"/>
  </si>
  <si>
    <t>後報</t>
    <rPh sb="0" eb="1">
      <t>ウシ</t>
    </rPh>
    <rPh sb="1" eb="2">
      <t>ホウ</t>
    </rPh>
    <phoneticPr fontId="3"/>
  </si>
  <si>
    <t>JISC B8103：1989</t>
  </si>
  <si>
    <t>○</t>
    <phoneticPr fontId="3"/>
  </si>
  <si>
    <t>発電・社会インフラ事業本部
発電プラント事業部
水力プラント部</t>
    <rPh sb="0" eb="2">
      <t>ハツデン</t>
    </rPh>
    <rPh sb="3" eb="5">
      <t>シャカイ</t>
    </rPh>
    <rPh sb="9" eb="11">
      <t>ジギョウ</t>
    </rPh>
    <rPh sb="11" eb="13">
      <t>ホンブ</t>
    </rPh>
    <rPh sb="14" eb="16">
      <t>ハツデン</t>
    </rPh>
    <rPh sb="20" eb="22">
      <t>ジギョウ</t>
    </rPh>
    <rPh sb="22" eb="23">
      <t>ブ</t>
    </rPh>
    <rPh sb="24" eb="26">
      <t>スイリョク</t>
    </rPh>
    <rPh sb="30" eb="31">
      <t>ブ</t>
    </rPh>
    <phoneticPr fontId="3"/>
  </si>
  <si>
    <t>高橋　正宏</t>
    <phoneticPr fontId="3"/>
  </si>
  <si>
    <t>044-329-2066</t>
    <phoneticPr fontId="3"/>
  </si>
  <si>
    <t>takahashi-masahiro@fujielectric.com</t>
    <phoneticPr fontId="3"/>
  </si>
  <si>
    <t>富士電機が提供しますマイクロチューブラ水車は，多くのお客様にご利用いただいています一般水力発電の技術から生まれた高性能な水車です。</t>
    <phoneticPr fontId="3"/>
  </si>
  <si>
    <t>E-03-001
　　</t>
  </si>
  <si>
    <t>Ｍ型</t>
    <rPh sb="1" eb="2">
      <t>カタ</t>
    </rPh>
    <phoneticPr fontId="3"/>
  </si>
  <si>
    <t>高橋　正宏</t>
    <phoneticPr fontId="3"/>
  </si>
  <si>
    <t>044-329-2067</t>
  </si>
  <si>
    <t>富士電機が提供しますマイクロチューブラ水車は，多くのお客様にご利用いただいています一般水力発電の技術から生まれた高性能な水車です。</t>
  </si>
  <si>
    <t>Ｌ型</t>
    <rPh sb="1" eb="2">
      <t>カタ</t>
    </rPh>
    <phoneticPr fontId="3"/>
  </si>
  <si>
    <t>044-329-2068</t>
  </si>
  <si>
    <t>A-10-003</t>
    <phoneticPr fontId="3"/>
  </si>
  <si>
    <t>燃料電池コージェネレーション</t>
    <rPh sb="0" eb="2">
      <t>ネンリョウ</t>
    </rPh>
    <rPh sb="2" eb="4">
      <t>デンチ</t>
    </rPh>
    <phoneticPr fontId="3"/>
  </si>
  <si>
    <t>-</t>
    <phoneticPr fontId="3"/>
  </si>
  <si>
    <t>50Hz</t>
    <phoneticPr fontId="3"/>
  </si>
  <si>
    <t>発電効率（％）</t>
    <rPh sb="0" eb="2">
      <t>ハツデン</t>
    </rPh>
    <rPh sb="2" eb="4">
      <t>コウリツ</t>
    </rPh>
    <phoneticPr fontId="3"/>
  </si>
  <si>
    <t>富士電機株式会社</t>
    <rPh sb="0" eb="2">
      <t>フジ</t>
    </rPh>
    <rPh sb="2" eb="4">
      <t>デンキ</t>
    </rPh>
    <rPh sb="4" eb="6">
      <t>カブシキ</t>
    </rPh>
    <rPh sb="6" eb="8">
      <t>カイシャ</t>
    </rPh>
    <phoneticPr fontId="3"/>
  </si>
  <si>
    <t>100kW燃料電池発電システム</t>
    <rPh sb="5" eb="7">
      <t>ネンリョウ</t>
    </rPh>
    <rPh sb="7" eb="9">
      <t>デンチ</t>
    </rPh>
    <rPh sb="9" eb="11">
      <t>ハツデン</t>
    </rPh>
    <phoneticPr fontId="3"/>
  </si>
  <si>
    <t>FP-100i</t>
    <phoneticPr fontId="3"/>
  </si>
  <si>
    <t>JISC8800-2008</t>
    <phoneticPr fontId="3"/>
  </si>
  <si>
    <t>JISC8801-2009</t>
    <phoneticPr fontId="3"/>
  </si>
  <si>
    <t>発電・社会インフラ事業本部　新エネプラント事業部　新エネルギー技術部</t>
    <rPh sb="0" eb="2">
      <t>ハツデン</t>
    </rPh>
    <rPh sb="3" eb="5">
      <t>シャカイ</t>
    </rPh>
    <rPh sb="9" eb="11">
      <t>ジギョウ</t>
    </rPh>
    <rPh sb="11" eb="13">
      <t>ホンブ</t>
    </rPh>
    <rPh sb="14" eb="15">
      <t>シン</t>
    </rPh>
    <rPh sb="21" eb="23">
      <t>ジギョウ</t>
    </rPh>
    <rPh sb="23" eb="24">
      <t>ブ</t>
    </rPh>
    <rPh sb="25" eb="26">
      <t>シン</t>
    </rPh>
    <rPh sb="31" eb="33">
      <t>ギジュツ</t>
    </rPh>
    <rPh sb="33" eb="34">
      <t>ブ</t>
    </rPh>
    <phoneticPr fontId="3"/>
  </si>
  <si>
    <t>吉岡　浩</t>
    <rPh sb="0" eb="2">
      <t>ヨシオカ</t>
    </rPh>
    <rPh sb="3" eb="4">
      <t>ヒロシ</t>
    </rPh>
    <phoneticPr fontId="3"/>
  </si>
  <si>
    <t>044-329-2475</t>
    <phoneticPr fontId="3"/>
  </si>
  <si>
    <t>yoshioka-hiroshi@fujielectric.com</t>
    <phoneticPr fontId="3"/>
  </si>
  <si>
    <r>
      <t>都市ガスを利用して高効率な発電を行い、省エネとCO</t>
    </r>
    <r>
      <rPr>
        <sz val="8"/>
        <color theme="1"/>
        <rFont val="ＭＳ Ｐゴシック"/>
        <family val="3"/>
        <charset val="128"/>
        <scheme val="minor"/>
      </rPr>
      <t>2</t>
    </r>
    <r>
      <rPr>
        <sz val="10"/>
        <color theme="1"/>
        <rFont val="ＭＳ Ｐゴシック"/>
        <family val="3"/>
        <charset val="128"/>
        <scheme val="minor"/>
      </rPr>
      <t>削減に貢献します。災害などで商用電力系統が停電した場合、都市ガスを使った発電により必要な電力を供給し続けます。停電に加え都市ガスも止まった場合、燃料を備蓄LPガスに切り替えて発電します。</t>
    </r>
    <rPh sb="0" eb="2">
      <t>トシ</t>
    </rPh>
    <rPh sb="5" eb="7">
      <t>リヨウ</t>
    </rPh>
    <rPh sb="9" eb="12">
      <t>コウコウリツ</t>
    </rPh>
    <rPh sb="13" eb="15">
      <t>ハツデン</t>
    </rPh>
    <rPh sb="16" eb="17">
      <t>オコナ</t>
    </rPh>
    <rPh sb="19" eb="20">
      <t>ショウ</t>
    </rPh>
    <rPh sb="26" eb="28">
      <t>サクゲン</t>
    </rPh>
    <rPh sb="29" eb="31">
      <t>コウケン</t>
    </rPh>
    <rPh sb="35" eb="37">
      <t>サイガイ</t>
    </rPh>
    <rPh sb="40" eb="42">
      <t>ショウヨウ</t>
    </rPh>
    <rPh sb="42" eb="44">
      <t>デンリョク</t>
    </rPh>
    <rPh sb="44" eb="46">
      <t>ケイトウ</t>
    </rPh>
    <rPh sb="47" eb="49">
      <t>テイデン</t>
    </rPh>
    <rPh sb="51" eb="53">
      <t>バアイ</t>
    </rPh>
    <rPh sb="54" eb="56">
      <t>トシ</t>
    </rPh>
    <rPh sb="59" eb="60">
      <t>ツカ</t>
    </rPh>
    <rPh sb="62" eb="64">
      <t>ハツデン</t>
    </rPh>
    <rPh sb="67" eb="69">
      <t>ヒツヨウ</t>
    </rPh>
    <rPh sb="70" eb="72">
      <t>デンリョク</t>
    </rPh>
    <rPh sb="73" eb="75">
      <t>キョウキュウ</t>
    </rPh>
    <rPh sb="76" eb="77">
      <t>ツヅ</t>
    </rPh>
    <rPh sb="81" eb="83">
      <t>テイデン</t>
    </rPh>
    <rPh sb="84" eb="85">
      <t>クワ</t>
    </rPh>
    <rPh sb="86" eb="88">
      <t>トシ</t>
    </rPh>
    <rPh sb="91" eb="92">
      <t>ト</t>
    </rPh>
    <rPh sb="95" eb="97">
      <t>バアイ</t>
    </rPh>
    <rPh sb="98" eb="100">
      <t>ネンリョウ</t>
    </rPh>
    <rPh sb="101" eb="103">
      <t>ビチク</t>
    </rPh>
    <rPh sb="108" eb="109">
      <t>キ</t>
    </rPh>
    <rPh sb="110" eb="111">
      <t>カ</t>
    </rPh>
    <rPh sb="113" eb="115">
      <t>ハツデン</t>
    </rPh>
    <phoneticPr fontId="3"/>
  </si>
  <si>
    <t>総合効率（％）</t>
    <rPh sb="0" eb="2">
      <t>ソウゴウ</t>
    </rPh>
    <rPh sb="2" eb="4">
      <t>コウリツ</t>
    </rPh>
    <phoneticPr fontId="3"/>
  </si>
  <si>
    <t>FP-100i</t>
    <phoneticPr fontId="3"/>
  </si>
  <si>
    <t>JISC8800-2008</t>
  </si>
  <si>
    <t>JISC8801-2009</t>
  </si>
  <si>
    <t>発電・社会インフラ事業本部　新エネプラント事業部　
新エネルギー技術部</t>
    <rPh sb="0" eb="2">
      <t>ハツデン</t>
    </rPh>
    <rPh sb="3" eb="5">
      <t>シャカイ</t>
    </rPh>
    <rPh sb="9" eb="11">
      <t>ジギョウ</t>
    </rPh>
    <rPh sb="11" eb="13">
      <t>ホンブ</t>
    </rPh>
    <rPh sb="14" eb="15">
      <t>シン</t>
    </rPh>
    <rPh sb="21" eb="23">
      <t>ジギョウ</t>
    </rPh>
    <rPh sb="23" eb="24">
      <t>ブ</t>
    </rPh>
    <rPh sb="26" eb="27">
      <t>シン</t>
    </rPh>
    <rPh sb="32" eb="34">
      <t>ギジュツ</t>
    </rPh>
    <rPh sb="34" eb="35">
      <t>ブ</t>
    </rPh>
    <phoneticPr fontId="3"/>
  </si>
  <si>
    <t>044-329-2475</t>
    <phoneticPr fontId="3"/>
  </si>
  <si>
    <t>yoshioka-hiroshi@fujielectric.com</t>
    <phoneticPr fontId="3"/>
  </si>
  <si>
    <t>-</t>
    <phoneticPr fontId="3"/>
  </si>
  <si>
    <t>60Hz</t>
    <phoneticPr fontId="3"/>
  </si>
  <si>
    <t>FP-100iH</t>
    <phoneticPr fontId="3"/>
  </si>
  <si>
    <r>
      <t>純水素を直接利用することにより、燃料の改質を必要としないので高効率（約48%発電端）な発電が可能です。また、発電時にはCO</t>
    </r>
    <r>
      <rPr>
        <sz val="8"/>
        <color theme="1"/>
        <rFont val="ＭＳ Ｐゴシック"/>
        <family val="3"/>
        <charset val="128"/>
        <scheme val="minor"/>
      </rPr>
      <t>2</t>
    </r>
    <r>
      <rPr>
        <sz val="10"/>
        <color theme="1"/>
        <rFont val="ＭＳ Ｐゴシック"/>
        <family val="3"/>
        <charset val="128"/>
        <scheme val="minor"/>
      </rPr>
      <t>がまったく発生しません。</t>
    </r>
    <rPh sb="0" eb="1">
      <t>ジュン</t>
    </rPh>
    <rPh sb="1" eb="3">
      <t>スイソ</t>
    </rPh>
    <rPh sb="4" eb="6">
      <t>チョクセツ</t>
    </rPh>
    <rPh sb="6" eb="8">
      <t>リヨウ</t>
    </rPh>
    <rPh sb="16" eb="18">
      <t>ネンリョウ</t>
    </rPh>
    <rPh sb="19" eb="21">
      <t>カイシツ</t>
    </rPh>
    <rPh sb="22" eb="24">
      <t>ヒツヨウ</t>
    </rPh>
    <rPh sb="30" eb="33">
      <t>コウコウリツ</t>
    </rPh>
    <rPh sb="34" eb="35">
      <t>ヤク</t>
    </rPh>
    <rPh sb="38" eb="40">
      <t>ハツデン</t>
    </rPh>
    <rPh sb="40" eb="41">
      <t>タン</t>
    </rPh>
    <rPh sb="43" eb="45">
      <t>ハツデン</t>
    </rPh>
    <rPh sb="46" eb="48">
      <t>カノウ</t>
    </rPh>
    <rPh sb="54" eb="56">
      <t>ハツデン</t>
    </rPh>
    <rPh sb="56" eb="57">
      <t>ジ</t>
    </rPh>
    <rPh sb="67" eb="69">
      <t>ハッセイ</t>
    </rPh>
    <phoneticPr fontId="3"/>
  </si>
  <si>
    <t>A-10-003</t>
    <phoneticPr fontId="3"/>
  </si>
  <si>
    <t>FP-100iH</t>
    <phoneticPr fontId="3"/>
  </si>
  <si>
    <t>E-04-001
　　</t>
    <phoneticPr fontId="3"/>
  </si>
  <si>
    <t xml:space="preserve"> 温水熱源小型バイナリー発電設備</t>
    <phoneticPr fontId="3"/>
  </si>
  <si>
    <t>送電端発電効率</t>
    <rPh sb="5" eb="7">
      <t>コウリツ</t>
    </rPh>
    <phoneticPr fontId="3"/>
  </si>
  <si>
    <t>温泉バイナリー</t>
    <rPh sb="0" eb="2">
      <t>オンセン</t>
    </rPh>
    <phoneticPr fontId="3"/>
  </si>
  <si>
    <t>無し</t>
    <rPh sb="0" eb="1">
      <t>ナ</t>
    </rPh>
    <phoneticPr fontId="3"/>
  </si>
  <si>
    <t>環境省により独自に設定された方法　
送電電力 / （入熱―出熱)</t>
    <rPh sb="6" eb="8">
      <t>ドクジ</t>
    </rPh>
    <rPh sb="18" eb="20">
      <t>ソウデン</t>
    </rPh>
    <rPh sb="20" eb="22">
      <t>デンリョク</t>
    </rPh>
    <rPh sb="26" eb="28">
      <t>ニュウネツ</t>
    </rPh>
    <rPh sb="29" eb="30">
      <t>シュツ</t>
    </rPh>
    <rPh sb="30" eb="31">
      <t>ネツ</t>
    </rPh>
    <phoneticPr fontId="3"/>
  </si>
  <si>
    <t>発電・社会インフラ事業本部
発電プラント事業部
火力・地熱ﾌﾟﾗﾝﾄ総合技術部</t>
    <rPh sb="0" eb="2">
      <t>ハツデン</t>
    </rPh>
    <rPh sb="3" eb="5">
      <t>シャカイ</t>
    </rPh>
    <rPh sb="9" eb="11">
      <t>ジギョウ</t>
    </rPh>
    <rPh sb="11" eb="13">
      <t>ホンブ</t>
    </rPh>
    <rPh sb="14" eb="16">
      <t>ハツデン</t>
    </rPh>
    <rPh sb="20" eb="22">
      <t>ジギョウ</t>
    </rPh>
    <rPh sb="22" eb="23">
      <t>ブ</t>
    </rPh>
    <rPh sb="24" eb="26">
      <t>カリョク</t>
    </rPh>
    <rPh sb="27" eb="29">
      <t>チネツ</t>
    </rPh>
    <rPh sb="34" eb="36">
      <t>ソウゴウ</t>
    </rPh>
    <rPh sb="36" eb="38">
      <t>ギジュツ</t>
    </rPh>
    <rPh sb="38" eb="39">
      <t>ブ</t>
    </rPh>
    <phoneticPr fontId="3"/>
  </si>
  <si>
    <t>上野・山田・遠藤</t>
    <rPh sb="0" eb="2">
      <t>ウエノ</t>
    </rPh>
    <rPh sb="3" eb="5">
      <t>ヤマダ</t>
    </rPh>
    <rPh sb="6" eb="8">
      <t>エンドウ</t>
    </rPh>
    <phoneticPr fontId="3"/>
  </si>
  <si>
    <t>044-329-2121</t>
    <phoneticPr fontId="3"/>
  </si>
  <si>
    <t>未定</t>
    <rPh sb="0" eb="2">
      <t>ミテイ</t>
    </rPh>
    <phoneticPr fontId="3"/>
  </si>
  <si>
    <t>地熱小容量熱源を活用した小規模発電装置、発電に利用後の熱水も温泉資源として活用可能。</t>
    <rPh sb="0" eb="2">
      <t>チネツ</t>
    </rPh>
    <rPh sb="2" eb="5">
      <t>ショウヨウリョウ</t>
    </rPh>
    <rPh sb="5" eb="7">
      <t>ネツゲン</t>
    </rPh>
    <rPh sb="8" eb="10">
      <t>カツヨウ</t>
    </rPh>
    <rPh sb="12" eb="13">
      <t>ショウ</t>
    </rPh>
    <rPh sb="13" eb="15">
      <t>キボ</t>
    </rPh>
    <rPh sb="15" eb="17">
      <t>ハツデン</t>
    </rPh>
    <rPh sb="17" eb="19">
      <t>ソウチ</t>
    </rPh>
    <rPh sb="20" eb="22">
      <t>ハツデン</t>
    </rPh>
    <rPh sb="23" eb="25">
      <t>リヨウ</t>
    </rPh>
    <rPh sb="25" eb="26">
      <t>ゴ</t>
    </rPh>
    <rPh sb="27" eb="28">
      <t>ネツ</t>
    </rPh>
    <rPh sb="28" eb="29">
      <t>スイ</t>
    </rPh>
    <rPh sb="30" eb="32">
      <t>オンセン</t>
    </rPh>
    <rPh sb="32" eb="34">
      <t>シゲン</t>
    </rPh>
    <rPh sb="37" eb="39">
      <t>カツヨウ</t>
    </rPh>
    <rPh sb="39" eb="41">
      <t>カノウ</t>
    </rPh>
    <phoneticPr fontId="3"/>
  </si>
  <si>
    <t>E-04-002
　　</t>
    <phoneticPr fontId="3"/>
  </si>
  <si>
    <t>蒸気熱源小型バイナリー発電設備</t>
    <rPh sb="0" eb="2">
      <t>ジョウキ</t>
    </rPh>
    <phoneticPr fontId="3"/>
  </si>
  <si>
    <t>発電出力
35kW以下</t>
    <rPh sb="0" eb="2">
      <t>ハツデン</t>
    </rPh>
    <rPh sb="2" eb="4">
      <t>シュツリョク</t>
    </rPh>
    <rPh sb="9" eb="11">
      <t>イカ</t>
    </rPh>
    <phoneticPr fontId="3"/>
  </si>
  <si>
    <t>50Hz</t>
    <phoneticPr fontId="3"/>
  </si>
  <si>
    <t>ヤンマーエネルギー
システム株式会社</t>
    <rPh sb="14" eb="16">
      <t>カブシキ</t>
    </rPh>
    <rPh sb="16" eb="18">
      <t>カイシャ</t>
    </rPh>
    <phoneticPr fontId="3"/>
  </si>
  <si>
    <t>マイクロ
コージェネレーション</t>
    <phoneticPr fontId="3"/>
  </si>
  <si>
    <t>CP5D1</t>
    <phoneticPr fontId="3"/>
  </si>
  <si>
    <t>JIS-B-8121：2009</t>
    <phoneticPr fontId="3"/>
  </si>
  <si>
    <t>JIS-B-8122：2009</t>
    <phoneticPr fontId="3"/>
  </si>
  <si>
    <t>エンジニアリング部
ソリューション
グループ</t>
    <rPh sb="8" eb="9">
      <t>ブ</t>
    </rPh>
    <phoneticPr fontId="3"/>
  </si>
  <si>
    <t>林　清史</t>
    <rPh sb="0" eb="1">
      <t>ハヤシ</t>
    </rPh>
    <rPh sb="2" eb="4">
      <t>キヨシ</t>
    </rPh>
    <phoneticPr fontId="3"/>
  </si>
  <si>
    <t>06-7636-2855</t>
    <phoneticPr fontId="3"/>
  </si>
  <si>
    <t>kiyoshi_hayashi@yanmar.com</t>
    <phoneticPr fontId="3"/>
  </si>
  <si>
    <r>
      <t>ガスを燃料としてエンジンを駆動し、電力および熱を取り出すコージェネレーションシステム。
発電時に発生する排熱を回収して温水として有効活用するため、総合効率が高い省エネルギー機器であり、CO</t>
    </r>
    <r>
      <rPr>
        <sz val="8"/>
        <color theme="1"/>
        <rFont val="ＭＳ Ｐゴシック"/>
        <family val="3"/>
        <charset val="128"/>
        <scheme val="minor"/>
      </rPr>
      <t>2</t>
    </r>
    <r>
      <rPr>
        <sz val="11"/>
        <color theme="1"/>
        <rFont val="ＭＳ Ｐゴシック"/>
        <family val="2"/>
        <charset val="128"/>
        <scheme val="minor"/>
      </rPr>
      <t>の削減に貢献できる。</t>
    </r>
    <rPh sb="3" eb="5">
      <t>ネンリョウ</t>
    </rPh>
    <rPh sb="13" eb="15">
      <t>クドウ</t>
    </rPh>
    <rPh sb="17" eb="19">
      <t>デンリョク</t>
    </rPh>
    <rPh sb="22" eb="23">
      <t>ネツ</t>
    </rPh>
    <rPh sb="24" eb="25">
      <t>ト</t>
    </rPh>
    <rPh sb="26" eb="27">
      <t>ダ</t>
    </rPh>
    <rPh sb="44" eb="46">
      <t>ハツデン</t>
    </rPh>
    <rPh sb="46" eb="47">
      <t>ジ</t>
    </rPh>
    <rPh sb="48" eb="50">
      <t>ハッセイ</t>
    </rPh>
    <rPh sb="52" eb="54">
      <t>ハイネツ</t>
    </rPh>
    <rPh sb="55" eb="57">
      <t>カイシュウ</t>
    </rPh>
    <rPh sb="59" eb="61">
      <t>オンスイ</t>
    </rPh>
    <rPh sb="64" eb="66">
      <t>ユウコウ</t>
    </rPh>
    <rPh sb="66" eb="68">
      <t>カツヨウ</t>
    </rPh>
    <rPh sb="73" eb="75">
      <t>ソウゴウ</t>
    </rPh>
    <rPh sb="75" eb="77">
      <t>コウリツ</t>
    </rPh>
    <rPh sb="78" eb="79">
      <t>タカ</t>
    </rPh>
    <rPh sb="80" eb="81">
      <t>ショウ</t>
    </rPh>
    <rPh sb="86" eb="88">
      <t>キキ</t>
    </rPh>
    <rPh sb="96" eb="98">
      <t>サクゲン</t>
    </rPh>
    <rPh sb="99" eb="101">
      <t>コウケン</t>
    </rPh>
    <phoneticPr fontId="3"/>
  </si>
  <si>
    <t>CP5D1Z</t>
    <phoneticPr fontId="3"/>
  </si>
  <si>
    <t>JIS-B-8121：2009</t>
    <phoneticPr fontId="3"/>
  </si>
  <si>
    <t>JIS-B-8122：2009</t>
    <phoneticPr fontId="3"/>
  </si>
  <si>
    <t>06-7636-2855</t>
    <phoneticPr fontId="3"/>
  </si>
  <si>
    <t>kiyoshi_hayashi@yanmar.com</t>
    <phoneticPr fontId="3"/>
  </si>
  <si>
    <t>A-10-001</t>
    <phoneticPr fontId="3"/>
  </si>
  <si>
    <t>ガスエンジン
コージェネレーション</t>
    <phoneticPr fontId="3"/>
  </si>
  <si>
    <t>マイクロ
コージェネレーション</t>
    <phoneticPr fontId="3"/>
  </si>
  <si>
    <t>CP5D1Z</t>
    <phoneticPr fontId="3"/>
  </si>
  <si>
    <t>50Hz</t>
    <phoneticPr fontId="3"/>
  </si>
  <si>
    <t>CP10D1</t>
    <phoneticPr fontId="3"/>
  </si>
  <si>
    <t>CP10D1Z</t>
    <phoneticPr fontId="3"/>
  </si>
  <si>
    <t>CP10D1Z</t>
    <phoneticPr fontId="3"/>
  </si>
  <si>
    <t>CP25D1</t>
    <phoneticPr fontId="3"/>
  </si>
  <si>
    <t>CP25D1Z</t>
    <phoneticPr fontId="3"/>
  </si>
  <si>
    <t>60Hz</t>
    <phoneticPr fontId="3"/>
  </si>
  <si>
    <t>CP25D1Z</t>
    <phoneticPr fontId="3"/>
  </si>
  <si>
    <t>CP35VC</t>
    <phoneticPr fontId="3"/>
  </si>
  <si>
    <t>CP35VCZ</t>
    <phoneticPr fontId="3"/>
  </si>
  <si>
    <t>E-05-001</t>
    <phoneticPr fontId="3"/>
  </si>
  <si>
    <t>ガスエンジン
（メタン発酵発電用）</t>
    <rPh sb="11" eb="13">
      <t>ハッコウ</t>
    </rPh>
    <rPh sb="13" eb="15">
      <t>ハツデン</t>
    </rPh>
    <rPh sb="15" eb="16">
      <t>ヨウ</t>
    </rPh>
    <phoneticPr fontId="3"/>
  </si>
  <si>
    <t>発電出力
100kW未満</t>
    <rPh sb="0" eb="2">
      <t>ハツデン</t>
    </rPh>
    <rPh sb="2" eb="4">
      <t>シュツリョク</t>
    </rPh>
    <rPh sb="10" eb="12">
      <t>ミマン</t>
    </rPh>
    <phoneticPr fontId="3"/>
  </si>
  <si>
    <t>CP25BG</t>
    <phoneticPr fontId="3"/>
  </si>
  <si>
    <r>
      <t>バイオガスを燃料としてエンジンを駆動し、電力および熱を取り出すコージェネレーションシステム。
発電時に発生する排熱を回収して温水として有効活用するため、総合効率が高い省エネルギー機器であり、CO</t>
    </r>
    <r>
      <rPr>
        <sz val="8"/>
        <color theme="1"/>
        <rFont val="ＭＳ Ｐゴシック"/>
        <family val="3"/>
        <charset val="128"/>
        <scheme val="minor"/>
      </rPr>
      <t>2</t>
    </r>
    <r>
      <rPr>
        <sz val="11"/>
        <color theme="1"/>
        <rFont val="ＭＳ Ｐゴシック"/>
        <family val="2"/>
        <charset val="128"/>
        <scheme val="minor"/>
      </rPr>
      <t>の削減に貢献できる。</t>
    </r>
    <rPh sb="6" eb="8">
      <t>ネンリョウ</t>
    </rPh>
    <rPh sb="16" eb="18">
      <t>クドウ</t>
    </rPh>
    <rPh sb="20" eb="22">
      <t>デンリョク</t>
    </rPh>
    <rPh sb="25" eb="26">
      <t>ネツ</t>
    </rPh>
    <rPh sb="27" eb="28">
      <t>ト</t>
    </rPh>
    <rPh sb="29" eb="30">
      <t>ダ</t>
    </rPh>
    <rPh sb="47" eb="49">
      <t>ハツデン</t>
    </rPh>
    <rPh sb="49" eb="50">
      <t>ジ</t>
    </rPh>
    <rPh sb="51" eb="53">
      <t>ハッセイ</t>
    </rPh>
    <rPh sb="55" eb="57">
      <t>ハイネツ</t>
    </rPh>
    <rPh sb="58" eb="60">
      <t>カイシュウ</t>
    </rPh>
    <rPh sb="62" eb="64">
      <t>オンスイ</t>
    </rPh>
    <rPh sb="67" eb="69">
      <t>ユウコウ</t>
    </rPh>
    <rPh sb="69" eb="71">
      <t>カツヨウ</t>
    </rPh>
    <rPh sb="76" eb="78">
      <t>ソウゴウ</t>
    </rPh>
    <rPh sb="78" eb="80">
      <t>コウリツ</t>
    </rPh>
    <rPh sb="81" eb="82">
      <t>タカ</t>
    </rPh>
    <rPh sb="83" eb="84">
      <t>ショウ</t>
    </rPh>
    <rPh sb="89" eb="91">
      <t>キキ</t>
    </rPh>
    <rPh sb="99" eb="101">
      <t>サクゲン</t>
    </rPh>
    <rPh sb="102" eb="104">
      <t>コウケン</t>
    </rPh>
    <phoneticPr fontId="3"/>
  </si>
  <si>
    <t>CP25BGZ</t>
    <phoneticPr fontId="3"/>
  </si>
  <si>
    <t>発電出力
500kW超
750kW以下</t>
    <rPh sb="0" eb="2">
      <t>ハツデン</t>
    </rPh>
    <rPh sb="2" eb="4">
      <t>シュツリョク</t>
    </rPh>
    <rPh sb="10" eb="11">
      <t>チョウ</t>
    </rPh>
    <rPh sb="17" eb="19">
      <t>イカ</t>
    </rPh>
    <phoneticPr fontId="3"/>
  </si>
  <si>
    <t>ガス
コージェネレーションシステム</t>
    <phoneticPr fontId="3"/>
  </si>
  <si>
    <t>EP700G</t>
    <phoneticPr fontId="3"/>
  </si>
  <si>
    <r>
      <t>ガスを燃料としてエンジンを駆動し、電力および熱を取り出すコージェネレーションシステム。
発電時に発生する排熱を回収して温水や蒸気として有効活用するため、総合効率が高い省エネルギー機器であり、CO</t>
    </r>
    <r>
      <rPr>
        <sz val="8"/>
        <color theme="1"/>
        <rFont val="ＭＳ Ｐゴシック"/>
        <family val="3"/>
        <charset val="128"/>
        <scheme val="minor"/>
      </rPr>
      <t>2</t>
    </r>
    <r>
      <rPr>
        <sz val="11"/>
        <color theme="1"/>
        <rFont val="ＭＳ Ｐゴシック"/>
        <family val="2"/>
        <charset val="128"/>
        <scheme val="minor"/>
      </rPr>
      <t>の削減に貢献できる。</t>
    </r>
    <rPh sb="3" eb="5">
      <t>ネンリョウ</t>
    </rPh>
    <rPh sb="13" eb="15">
      <t>クドウ</t>
    </rPh>
    <rPh sb="17" eb="19">
      <t>デンリョク</t>
    </rPh>
    <rPh sb="22" eb="23">
      <t>ネツ</t>
    </rPh>
    <rPh sb="24" eb="25">
      <t>ト</t>
    </rPh>
    <rPh sb="26" eb="27">
      <t>ダ</t>
    </rPh>
    <rPh sb="44" eb="46">
      <t>ハツデン</t>
    </rPh>
    <rPh sb="46" eb="47">
      <t>ジ</t>
    </rPh>
    <rPh sb="48" eb="50">
      <t>ハッセイ</t>
    </rPh>
    <rPh sb="52" eb="54">
      <t>ハイネツ</t>
    </rPh>
    <rPh sb="55" eb="57">
      <t>カイシュウ</t>
    </rPh>
    <rPh sb="59" eb="61">
      <t>オンスイ</t>
    </rPh>
    <rPh sb="62" eb="64">
      <t>ジョウキ</t>
    </rPh>
    <rPh sb="67" eb="69">
      <t>ユウコウ</t>
    </rPh>
    <rPh sb="69" eb="71">
      <t>カツヨウ</t>
    </rPh>
    <rPh sb="76" eb="78">
      <t>ソウゴウ</t>
    </rPh>
    <rPh sb="78" eb="80">
      <t>コウリツ</t>
    </rPh>
    <rPh sb="81" eb="82">
      <t>タカ</t>
    </rPh>
    <rPh sb="83" eb="84">
      <t>ショウ</t>
    </rPh>
    <rPh sb="89" eb="91">
      <t>キキ</t>
    </rPh>
    <rPh sb="99" eb="101">
      <t>サクゲン</t>
    </rPh>
    <rPh sb="102" eb="104">
      <t>コウケン</t>
    </rPh>
    <phoneticPr fontId="3"/>
  </si>
  <si>
    <t>A-15-001</t>
  </si>
  <si>
    <t>10kVA超20kVA以下</t>
  </si>
  <si>
    <t>油入変圧器、単相、50Hz</t>
    <rPh sb="0" eb="1">
      <t>アブラ</t>
    </rPh>
    <rPh sb="1" eb="2">
      <t>イ</t>
    </rPh>
    <rPh sb="2" eb="5">
      <t>ヘンアツキ</t>
    </rPh>
    <rPh sb="6" eb="8">
      <t>タンソウ</t>
    </rPh>
    <phoneticPr fontId="3"/>
  </si>
  <si>
    <t>全損失</t>
  </si>
  <si>
    <t>株式会社日立産機システム</t>
    <rPh sb="0" eb="2">
      <t>カブシキ</t>
    </rPh>
    <rPh sb="2" eb="4">
      <t>カイシャ</t>
    </rPh>
    <rPh sb="4" eb="6">
      <t>ヒタチ</t>
    </rPh>
    <rPh sb="6" eb="8">
      <t>サンキ</t>
    </rPh>
    <phoneticPr fontId="3"/>
  </si>
  <si>
    <t>SuperアモルファスZeroC</t>
  </si>
  <si>
    <t>SOU-CA3</t>
    <phoneticPr fontId="3"/>
  </si>
  <si>
    <t>JISC4304:2013</t>
  </si>
  <si>
    <t>受配電・環境システム事業部　企画部</t>
    <rPh sb="0" eb="3">
      <t>ジュハイデン</t>
    </rPh>
    <rPh sb="4" eb="6">
      <t>カンキョウ</t>
    </rPh>
    <rPh sb="10" eb="12">
      <t>ジギョウ</t>
    </rPh>
    <rPh sb="12" eb="13">
      <t>ブ</t>
    </rPh>
    <rPh sb="14" eb="16">
      <t>キカク</t>
    </rPh>
    <rPh sb="16" eb="17">
      <t>ブ</t>
    </rPh>
    <phoneticPr fontId="3"/>
  </si>
  <si>
    <t>山下晃司</t>
  </si>
  <si>
    <t>03-4345-6076</t>
    <phoneticPr fontId="3"/>
  </si>
  <si>
    <t>yamashita-kouji@hitachi-ies.co.jp</t>
  </si>
  <si>
    <t>本製品は最新のアモルファス合金を変圧器鉄心に採用し、無負荷損（主にヒステリシス損と渦電流損により構成される）を通常の変圧器に比べて大幅に低減して省エネ化を図っている。</t>
  </si>
  <si>
    <t>SOU-CAE4</t>
    <phoneticPr fontId="3"/>
  </si>
  <si>
    <t>03-4345-6076</t>
    <phoneticPr fontId="3"/>
  </si>
  <si>
    <t>20kVA超30kVA以下</t>
  </si>
  <si>
    <t>SOU-CA3</t>
  </si>
  <si>
    <t>03-4345-6076</t>
    <phoneticPr fontId="3"/>
  </si>
  <si>
    <t>SOU-CAE4</t>
    <phoneticPr fontId="3"/>
  </si>
  <si>
    <t>30kVA超50kVA以下</t>
  </si>
  <si>
    <t>50kVA超75kVA以下</t>
  </si>
  <si>
    <t>SuperアモルファスZeroS</t>
    <phoneticPr fontId="3"/>
  </si>
  <si>
    <t>SOU-CAE4</t>
    <phoneticPr fontId="3"/>
  </si>
  <si>
    <t>75kVA超100kVA以下</t>
    <phoneticPr fontId="3"/>
  </si>
  <si>
    <t>100kVA超150kVA以下</t>
    <phoneticPr fontId="3"/>
  </si>
  <si>
    <t>150kVA超200kVA以下</t>
    <phoneticPr fontId="3"/>
  </si>
  <si>
    <t>200kVA超300kVA以下</t>
  </si>
  <si>
    <t>300kVA超500kVA以下</t>
    <phoneticPr fontId="3"/>
  </si>
  <si>
    <t>油入変圧器、単相、60Hz</t>
    <rPh sb="0" eb="1">
      <t>アブラ</t>
    </rPh>
    <rPh sb="1" eb="2">
      <t>イ</t>
    </rPh>
    <rPh sb="2" eb="5">
      <t>ヘンアツキ</t>
    </rPh>
    <rPh sb="6" eb="8">
      <t>タンソウ</t>
    </rPh>
    <phoneticPr fontId="3"/>
  </si>
  <si>
    <t>全損失</t>
    <phoneticPr fontId="3"/>
  </si>
  <si>
    <t>油入変圧器、三相、50Hz</t>
    <phoneticPr fontId="3"/>
  </si>
  <si>
    <t>SuperアモルファスZeroC</t>
    <phoneticPr fontId="3"/>
  </si>
  <si>
    <t>SOU-YYCA3</t>
    <phoneticPr fontId="3"/>
  </si>
  <si>
    <t>SOU-YYCAE4</t>
    <phoneticPr fontId="3"/>
  </si>
  <si>
    <t>50kVA超75kVA以下</t>
    <phoneticPr fontId="3"/>
  </si>
  <si>
    <t>SOU-YDCA3</t>
    <phoneticPr fontId="3"/>
  </si>
  <si>
    <t>SOU-YDCAE4</t>
    <phoneticPr fontId="3"/>
  </si>
  <si>
    <t>SOU-DYCA4</t>
    <phoneticPr fontId="3"/>
  </si>
  <si>
    <t>SOU-DYCAE4</t>
    <phoneticPr fontId="3"/>
  </si>
  <si>
    <t>75kVA超100kVA以下</t>
  </si>
  <si>
    <t>SOU-DYCA4</t>
  </si>
  <si>
    <t>SOU-DYCAE4</t>
  </si>
  <si>
    <t>100kVA超150kVA以下</t>
  </si>
  <si>
    <t>150kVA超200kVA以下</t>
  </si>
  <si>
    <t>300kVA超500kVA以下</t>
  </si>
  <si>
    <t>500kVA超750kVA以下</t>
  </si>
  <si>
    <t>SOU-DD5CA3</t>
    <phoneticPr fontId="3"/>
  </si>
  <si>
    <t>SOU-DD5CAE4</t>
    <phoneticPr fontId="3"/>
  </si>
  <si>
    <t>SOU-DY5CA4</t>
    <phoneticPr fontId="3"/>
  </si>
  <si>
    <t>SOU-DY5CAE4</t>
    <phoneticPr fontId="3"/>
  </si>
  <si>
    <t>750kVA超1000kVA以下</t>
  </si>
  <si>
    <t>1000kVA超1500kVA以下</t>
  </si>
  <si>
    <t>SOU-DY5CA3</t>
    <phoneticPr fontId="3"/>
  </si>
  <si>
    <t>SOU-DY5CAE4</t>
  </si>
  <si>
    <t>1500kVA超2000kVA以下</t>
  </si>
  <si>
    <t>20kVA超30kVA以下</t>
    <phoneticPr fontId="3"/>
  </si>
  <si>
    <t>油入変圧器、三相、60Hz</t>
    <phoneticPr fontId="3"/>
  </si>
  <si>
    <t>モールド変圧器、単相、50Hz</t>
  </si>
  <si>
    <t>SuperアモルファスZeroMS</t>
    <phoneticPr fontId="3"/>
  </si>
  <si>
    <t>MRI-CA3</t>
    <phoneticPr fontId="3"/>
  </si>
  <si>
    <t>JISC4306:2013</t>
    <phoneticPr fontId="3"/>
  </si>
  <si>
    <t>MRI-CAE4</t>
    <phoneticPr fontId="3"/>
  </si>
  <si>
    <t>モールド変圧器、単相、60Hz</t>
    <phoneticPr fontId="3"/>
  </si>
  <si>
    <t>モールド変圧器、三相、50Hz</t>
  </si>
  <si>
    <t>SuperアモルファスZeroMS</t>
  </si>
  <si>
    <t>MRI-YDCA3</t>
    <phoneticPr fontId="3"/>
  </si>
  <si>
    <t>MRI-YDCAE4</t>
    <phoneticPr fontId="3"/>
  </si>
  <si>
    <t>MRI-DYCA4</t>
    <phoneticPr fontId="3"/>
  </si>
  <si>
    <t>MRI-DYCAE4</t>
    <phoneticPr fontId="3"/>
  </si>
  <si>
    <t>SuperアモルファスZeroMC</t>
    <phoneticPr fontId="3"/>
  </si>
  <si>
    <t>MRI-DD5CA3</t>
    <phoneticPr fontId="3"/>
  </si>
  <si>
    <t>MRI-DD5CAE4</t>
    <phoneticPr fontId="3"/>
  </si>
  <si>
    <t>MRI-DY5CA3</t>
    <phoneticPr fontId="3"/>
  </si>
  <si>
    <t>MRI-DY5CAE4</t>
    <phoneticPr fontId="3"/>
  </si>
  <si>
    <t>モールド変圧器、三相、60Hz</t>
    <phoneticPr fontId="3"/>
  </si>
  <si>
    <t>MRI-DD5CA3</t>
  </si>
  <si>
    <t>MRI-DD5CAE4</t>
  </si>
  <si>
    <t>MRI-DY5CA3</t>
  </si>
  <si>
    <t>MRI-DY5CAE4</t>
  </si>
  <si>
    <t>SuperアモルファスZeroMC</t>
  </si>
  <si>
    <t>6kV/100V・200V柱上変圧器</t>
    <rPh sb="13" eb="15">
      <t>チュウジョウ</t>
    </rPh>
    <rPh sb="15" eb="18">
      <t>ヘンアツキ</t>
    </rPh>
    <phoneticPr fontId="3"/>
  </si>
  <si>
    <t>HE-CA</t>
    <phoneticPr fontId="3"/>
  </si>
  <si>
    <t>株式会社日立製作所　電力システム社　電力ソリューション営業部　電力流通グループ</t>
    <rPh sb="0" eb="2">
      <t>カブシキ</t>
    </rPh>
    <rPh sb="2" eb="4">
      <t>カイシャ</t>
    </rPh>
    <rPh sb="4" eb="6">
      <t>ヒタチ</t>
    </rPh>
    <rPh sb="6" eb="9">
      <t>セイサクショ</t>
    </rPh>
    <rPh sb="10" eb="12">
      <t>デンリョク</t>
    </rPh>
    <rPh sb="16" eb="17">
      <t>シャ</t>
    </rPh>
    <rPh sb="18" eb="20">
      <t>デンリョク</t>
    </rPh>
    <rPh sb="27" eb="29">
      <t>エイギョウ</t>
    </rPh>
    <rPh sb="29" eb="30">
      <t>ブ</t>
    </rPh>
    <rPh sb="31" eb="33">
      <t>デンリョク</t>
    </rPh>
    <rPh sb="33" eb="35">
      <t>リュウツウ</t>
    </rPh>
    <phoneticPr fontId="3"/>
  </si>
  <si>
    <t>松田　洋二</t>
    <rPh sb="0" eb="2">
      <t>マツダ</t>
    </rPh>
    <rPh sb="3" eb="5">
      <t>ヨウジ</t>
    </rPh>
    <phoneticPr fontId="3"/>
  </si>
  <si>
    <t>050-3176-6329</t>
    <phoneticPr fontId="3"/>
  </si>
  <si>
    <t xml:space="preserve"> yoji.matsuda.tr@hitachi.com</t>
    <phoneticPr fontId="3"/>
  </si>
  <si>
    <t>電磁鋼板に比べてアモルファス合金は、その原子配列（非晶質）に起因して軟磁性に優れておりヒステリシス損が非常に小さい。またアモルファス合金はその製造工程から極めて薄く(電磁鋼板の約１／１０)製造することが可能であり、板厚に比例して増大する渦電流損を小さくすることが可能である。
本申請製品は最新のアモルファス合金を変圧器鉄心に採用し、無負荷損失（主にヒステリシス損と渦電流損により構成される）を通常の電磁鋼板変圧器に比べて大幅に低減して省エネ化を図っている。</t>
    <phoneticPr fontId="3"/>
  </si>
  <si>
    <t>10kVA超20kVA以下</t>
    <phoneticPr fontId="3"/>
  </si>
  <si>
    <t>発電機付</t>
    <rPh sb="0" eb="3">
      <t>ハツデンキ</t>
    </rPh>
    <rPh sb="3" eb="4">
      <t>ツキ</t>
    </rPh>
    <phoneticPr fontId="3"/>
  </si>
  <si>
    <t>COPp</t>
    <phoneticPr fontId="3"/>
  </si>
  <si>
    <t>ヤンマーエネルギーシステム株式会社</t>
    <rPh sb="13" eb="17">
      <t>カブシキガイシャ</t>
    </rPh>
    <phoneticPr fontId="3"/>
  </si>
  <si>
    <t>ガスヒートポンプエアコン ハイパワープラス</t>
    <phoneticPr fontId="3"/>
  </si>
  <si>
    <t>YBZP560J-NB</t>
    <phoneticPr fontId="3"/>
  </si>
  <si>
    <t>JIS B 8627:2006</t>
    <phoneticPr fontId="3"/>
  </si>
  <si>
    <t>JIS B 8627:2006</t>
    <phoneticPr fontId="3"/>
  </si>
  <si>
    <t>空調システム営業部</t>
    <rPh sb="0" eb="2">
      <t>クウチョウ</t>
    </rPh>
    <rPh sb="6" eb="8">
      <t>エイギョウ</t>
    </rPh>
    <rPh sb="8" eb="9">
      <t>ブ</t>
    </rPh>
    <phoneticPr fontId="3"/>
  </si>
  <si>
    <t>足岡 猛</t>
  </si>
  <si>
    <t>06-7636-2207</t>
    <phoneticPr fontId="3"/>
  </si>
  <si>
    <t>takeru_ashioka@yanmar.com</t>
    <phoneticPr fontId="3"/>
  </si>
  <si>
    <t>　ガスエンジンでコンプレッサを駆動し、ヒートポンプサイクルによって冷暖房を行うシステム。本製品は発電機搭載の超小電力タイプ。また、停電時でもバッテリー電源で運転が可能。</t>
    <rPh sb="15" eb="17">
      <t>クドウ</t>
    </rPh>
    <rPh sb="33" eb="36">
      <t>レイダンボウ</t>
    </rPh>
    <rPh sb="37" eb="38">
      <t>オコナ</t>
    </rPh>
    <rPh sb="44" eb="47">
      <t>ホンセイヒン</t>
    </rPh>
    <rPh sb="48" eb="51">
      <t>ハツデンキ</t>
    </rPh>
    <rPh sb="51" eb="53">
      <t>トウサイ</t>
    </rPh>
    <rPh sb="54" eb="55">
      <t>チョウ</t>
    </rPh>
    <rPh sb="55" eb="56">
      <t>ショウ</t>
    </rPh>
    <rPh sb="56" eb="58">
      <t>デンリョク</t>
    </rPh>
    <rPh sb="65" eb="67">
      <t>テイデン</t>
    </rPh>
    <rPh sb="67" eb="68">
      <t>ジ</t>
    </rPh>
    <rPh sb="75" eb="77">
      <t>デンゲン</t>
    </rPh>
    <rPh sb="78" eb="80">
      <t>ウンテン</t>
    </rPh>
    <rPh sb="81" eb="83">
      <t>カノウ</t>
    </rPh>
    <phoneticPr fontId="3"/>
  </si>
  <si>
    <t>YBZP560J-PB</t>
    <phoneticPr fontId="3"/>
  </si>
  <si>
    <t>JIS B 8627:2006</t>
    <phoneticPr fontId="3"/>
  </si>
  <si>
    <t>06-7636-2207</t>
    <phoneticPr fontId="3"/>
  </si>
  <si>
    <t>takeru_ashioka@yanmar.com</t>
    <phoneticPr fontId="3"/>
  </si>
  <si>
    <t>7.5HP以下</t>
    <rPh sb="5" eb="7">
      <t>イカ</t>
    </rPh>
    <phoneticPr fontId="3"/>
  </si>
  <si>
    <t>COPp</t>
    <phoneticPr fontId="3"/>
  </si>
  <si>
    <t>ガスヒートポンプエアコン 標準機（リニューアル兼用）</t>
    <rPh sb="13" eb="16">
      <t>ヒョウジュンキ</t>
    </rPh>
    <rPh sb="23" eb="25">
      <t>ケンヨウ</t>
    </rPh>
    <phoneticPr fontId="3"/>
  </si>
  <si>
    <t>YRMP140G1NB</t>
    <phoneticPr fontId="3"/>
  </si>
  <si>
    <t>　ガスエンジンでコンプレッサを駆動し、ヒートポンプサイクルによって冷暖房を行うシステム。本製品は既設の冷媒配管も利用可能な省施工タイプ。</t>
    <rPh sb="15" eb="17">
      <t>クドウ</t>
    </rPh>
    <rPh sb="33" eb="36">
      <t>レイダンボウ</t>
    </rPh>
    <rPh sb="37" eb="38">
      <t>オコナ</t>
    </rPh>
    <rPh sb="44" eb="47">
      <t>ホンセイヒン</t>
    </rPh>
    <rPh sb="48" eb="50">
      <t>キセツ</t>
    </rPh>
    <rPh sb="51" eb="53">
      <t>レイバイ</t>
    </rPh>
    <rPh sb="53" eb="55">
      <t>ハイカン</t>
    </rPh>
    <rPh sb="56" eb="58">
      <t>リヨウ</t>
    </rPh>
    <rPh sb="58" eb="60">
      <t>カノウ</t>
    </rPh>
    <rPh sb="61" eb="62">
      <t>ショウ</t>
    </rPh>
    <rPh sb="62" eb="64">
      <t>セコウ</t>
    </rPh>
    <phoneticPr fontId="3"/>
  </si>
  <si>
    <t>YRMP140G1PB</t>
    <phoneticPr fontId="3"/>
  </si>
  <si>
    <t>7.5HP超10HP以下</t>
    <rPh sb="5" eb="6">
      <t>チョウ</t>
    </rPh>
    <rPh sb="10" eb="12">
      <t>イカ</t>
    </rPh>
    <phoneticPr fontId="3"/>
  </si>
  <si>
    <t>ガスヒートポンプエアコン 標準機</t>
    <rPh sb="13" eb="16">
      <t>ヒョウジュンキ</t>
    </rPh>
    <phoneticPr fontId="3"/>
  </si>
  <si>
    <t>YNZP224H1NB</t>
    <phoneticPr fontId="3"/>
  </si>
  <si>
    <t>　ガスエンジンでコンプレッサを駆動し、ヒートポンプサイクルによって冷暖房を行うシステム。</t>
    <rPh sb="15" eb="17">
      <t>クドウ</t>
    </rPh>
    <rPh sb="33" eb="36">
      <t>レイダンボウ</t>
    </rPh>
    <rPh sb="37" eb="38">
      <t>オコナ</t>
    </rPh>
    <phoneticPr fontId="3"/>
  </si>
  <si>
    <t>YNZP224H1PB</t>
    <phoneticPr fontId="3"/>
  </si>
  <si>
    <t>YNZP280H1NB</t>
    <phoneticPr fontId="3"/>
  </si>
  <si>
    <t>YNZP280H1PB</t>
    <phoneticPr fontId="3"/>
  </si>
  <si>
    <t>10HP超16HP以下</t>
    <rPh sb="4" eb="5">
      <t>チョウ</t>
    </rPh>
    <rPh sb="9" eb="11">
      <t>イカ</t>
    </rPh>
    <phoneticPr fontId="3"/>
  </si>
  <si>
    <t>YNZP355H1NB</t>
    <phoneticPr fontId="3"/>
  </si>
  <si>
    <t>YNZP355H1PB</t>
    <phoneticPr fontId="3"/>
  </si>
  <si>
    <t>YNZP450K1NB</t>
    <phoneticPr fontId="3"/>
  </si>
  <si>
    <t>JIS B 8627:2015</t>
    <phoneticPr fontId="3"/>
  </si>
  <si>
    <t>　ガスエンジンでコンプレッサを駆動し、ヒートポンプサイクルによって冷暖房を行うシステム。XAIRⅡ標準モデル。</t>
    <rPh sb="15" eb="17">
      <t>クドウ</t>
    </rPh>
    <rPh sb="33" eb="36">
      <t>レイダンボウ</t>
    </rPh>
    <rPh sb="37" eb="38">
      <t>オコナ</t>
    </rPh>
    <rPh sb="49" eb="51">
      <t>ヒョウジュン</t>
    </rPh>
    <phoneticPr fontId="3"/>
  </si>
  <si>
    <t>YNZP450K1PB</t>
    <phoneticPr fontId="3"/>
  </si>
  <si>
    <t>YNZP560K1NB</t>
    <phoneticPr fontId="3"/>
  </si>
  <si>
    <t>YNZP560K1PB</t>
    <phoneticPr fontId="3"/>
  </si>
  <si>
    <t>YNZP710K1NB</t>
    <phoneticPr fontId="3"/>
  </si>
  <si>
    <t>YNZP710K1PB</t>
    <phoneticPr fontId="3"/>
  </si>
  <si>
    <t>YNZP850K1NB</t>
    <phoneticPr fontId="3"/>
  </si>
  <si>
    <t>YNZP850K1PB</t>
    <phoneticPr fontId="3"/>
  </si>
  <si>
    <t>ガスヒートポンプエアコン ハイパワーマルチ（リニューアル兼用）</t>
    <rPh sb="28" eb="30">
      <t>ケンヨウ</t>
    </rPh>
    <phoneticPr fontId="3"/>
  </si>
  <si>
    <t>YGZP450K1NB</t>
    <phoneticPr fontId="3"/>
  </si>
  <si>
    <t>　ガスエンジンでコンプレッサを駆動し、ヒートポンプサイクルによって冷暖房を行うシステム。XAIRⅡ発電機搭載モデル。</t>
    <rPh sb="15" eb="17">
      <t>クドウ</t>
    </rPh>
    <rPh sb="33" eb="36">
      <t>レイダンボウ</t>
    </rPh>
    <rPh sb="37" eb="38">
      <t>オコナ</t>
    </rPh>
    <rPh sb="49" eb="52">
      <t>ハツデンキ</t>
    </rPh>
    <rPh sb="52" eb="54">
      <t>トウサイ</t>
    </rPh>
    <phoneticPr fontId="3"/>
  </si>
  <si>
    <t>YGZP450K1PB</t>
    <phoneticPr fontId="3"/>
  </si>
  <si>
    <t>YGZP710K1NB</t>
    <phoneticPr fontId="3"/>
  </si>
  <si>
    <t>YGZP710K1PB</t>
    <phoneticPr fontId="3"/>
  </si>
  <si>
    <t>YGZP850K1NB</t>
    <phoneticPr fontId="3"/>
  </si>
  <si>
    <t>YGZP850K1PB</t>
    <phoneticPr fontId="3"/>
  </si>
  <si>
    <t>ガスヒートポンプエアコン にこマルチ（リニューアル兼用）</t>
    <rPh sb="25" eb="27">
      <t>ケンヨウ</t>
    </rPh>
    <phoneticPr fontId="3"/>
  </si>
  <si>
    <t>YWZP450K1NB</t>
    <phoneticPr fontId="3"/>
  </si>
  <si>
    <t>　ガスエンジンでコンプレッサを駆動し、ヒートポンプサイクルによって冷暖房を行うシステム。XAIRⅡ室外機連結タイプ。</t>
    <rPh sb="15" eb="17">
      <t>クドウ</t>
    </rPh>
    <rPh sb="33" eb="36">
      <t>レイダンボウ</t>
    </rPh>
    <rPh sb="37" eb="38">
      <t>オコナ</t>
    </rPh>
    <rPh sb="49" eb="51">
      <t>シツガイ</t>
    </rPh>
    <rPh sb="51" eb="52">
      <t>キ</t>
    </rPh>
    <rPh sb="52" eb="54">
      <t>レンケツ</t>
    </rPh>
    <phoneticPr fontId="3"/>
  </si>
  <si>
    <t>YWZP450K1PB</t>
    <phoneticPr fontId="3"/>
  </si>
  <si>
    <t>YWZP560K1NB</t>
    <phoneticPr fontId="3"/>
  </si>
  <si>
    <t>YWZP560K1PB</t>
    <phoneticPr fontId="3"/>
  </si>
  <si>
    <t>YWZP710K1NB</t>
    <phoneticPr fontId="3"/>
  </si>
  <si>
    <t>YWZP710K1PB</t>
    <phoneticPr fontId="3"/>
  </si>
  <si>
    <t>YWZP850K1NB</t>
    <phoneticPr fontId="3"/>
  </si>
  <si>
    <t>YWZP850K1PB</t>
    <phoneticPr fontId="3"/>
  </si>
  <si>
    <t>ガスヒートポンプエアコン ハイパワーにこマルチ（リニューアル兼用）</t>
    <rPh sb="30" eb="32">
      <t>ケンヨウ</t>
    </rPh>
    <phoneticPr fontId="3"/>
  </si>
  <si>
    <t>YDZP450K1NB</t>
    <phoneticPr fontId="3"/>
  </si>
  <si>
    <t>　ガスエンジンでコンプレッサを駆動し、ヒートポンプサイクルによって冷暖房を行うシステム。XAIRⅡ発電機搭載の室外機連結タイプ。</t>
    <rPh sb="15" eb="17">
      <t>クドウ</t>
    </rPh>
    <rPh sb="33" eb="36">
      <t>レイダンボウ</t>
    </rPh>
    <rPh sb="37" eb="38">
      <t>オコナ</t>
    </rPh>
    <rPh sb="49" eb="52">
      <t>ハツデンキ</t>
    </rPh>
    <rPh sb="52" eb="54">
      <t>トウサイ</t>
    </rPh>
    <rPh sb="55" eb="57">
      <t>シツガイ</t>
    </rPh>
    <rPh sb="57" eb="58">
      <t>キ</t>
    </rPh>
    <rPh sb="58" eb="60">
      <t>レンケツ</t>
    </rPh>
    <phoneticPr fontId="3"/>
  </si>
  <si>
    <t>YDZP450K1PB</t>
    <phoneticPr fontId="3"/>
  </si>
  <si>
    <t>YDZP710K1NB</t>
    <phoneticPr fontId="3"/>
  </si>
  <si>
    <t>YDZP710K1PB</t>
    <phoneticPr fontId="3"/>
  </si>
  <si>
    <t>YDZP850K1NB</t>
    <phoneticPr fontId="3"/>
  </si>
  <si>
    <t>YDZP850K1PB</t>
    <phoneticPr fontId="3"/>
  </si>
  <si>
    <t>ガスヒートポンプエアコン 冷暖同時機</t>
    <rPh sb="13" eb="14">
      <t>レイ</t>
    </rPh>
    <rPh sb="14" eb="15">
      <t>ダン</t>
    </rPh>
    <rPh sb="15" eb="17">
      <t>ドウジ</t>
    </rPh>
    <rPh sb="17" eb="18">
      <t>キ</t>
    </rPh>
    <phoneticPr fontId="3"/>
  </si>
  <si>
    <t>YFZP850J-NB</t>
    <phoneticPr fontId="3"/>
  </si>
  <si>
    <t>　ガスエンジンでコンプレッサを駆動し、ヒートポンプサイクルによって冷暖房を行うシステム。本製品は、同一冷媒系統でも冷房・暖房の切替が可能。</t>
    <rPh sb="15" eb="17">
      <t>クドウ</t>
    </rPh>
    <rPh sb="33" eb="36">
      <t>レイダンボウ</t>
    </rPh>
    <rPh sb="37" eb="38">
      <t>オコナ</t>
    </rPh>
    <rPh sb="44" eb="47">
      <t>ホンセイヒン</t>
    </rPh>
    <rPh sb="49" eb="51">
      <t>ドウイツ</t>
    </rPh>
    <rPh sb="51" eb="53">
      <t>レイバイ</t>
    </rPh>
    <rPh sb="53" eb="55">
      <t>ケイトウ</t>
    </rPh>
    <rPh sb="57" eb="59">
      <t>レイボウ</t>
    </rPh>
    <rPh sb="60" eb="62">
      <t>ダンボウ</t>
    </rPh>
    <rPh sb="63" eb="65">
      <t>キリカエ</t>
    </rPh>
    <rPh sb="66" eb="68">
      <t>カノウ</t>
    </rPh>
    <phoneticPr fontId="3"/>
  </si>
  <si>
    <t>YFZP850J-PB</t>
    <phoneticPr fontId="3"/>
  </si>
  <si>
    <t>ガスヒートポンプエアコン リニューアル機</t>
    <rPh sb="19" eb="20">
      <t>キ</t>
    </rPh>
    <phoneticPr fontId="3"/>
  </si>
  <si>
    <t>YRZP224H1NB</t>
    <phoneticPr fontId="3"/>
  </si>
  <si>
    <t>YRZP224H1PB</t>
    <phoneticPr fontId="3"/>
  </si>
  <si>
    <t>YRZP280H1NB</t>
    <phoneticPr fontId="3"/>
  </si>
  <si>
    <t>YRZP280H1PB</t>
    <phoneticPr fontId="3"/>
  </si>
  <si>
    <t>YRZP355H1NB</t>
    <phoneticPr fontId="3"/>
  </si>
  <si>
    <t>YRZP355H1PB</t>
    <phoneticPr fontId="3"/>
  </si>
  <si>
    <t>ガスヒートポンプエアコン ハイパワープラス</t>
    <phoneticPr fontId="3"/>
  </si>
  <si>
    <t>YBZP560J-NCB</t>
    <phoneticPr fontId="3"/>
  </si>
  <si>
    <t>YBZP560J-PCB</t>
    <phoneticPr fontId="3"/>
  </si>
  <si>
    <t>YRMP140G1NCB</t>
    <phoneticPr fontId="3"/>
  </si>
  <si>
    <t>YRMP140G1PCB</t>
    <phoneticPr fontId="3"/>
  </si>
  <si>
    <t>YNCP560J-NB</t>
    <phoneticPr fontId="3"/>
  </si>
  <si>
    <t>　ガスエンジンでコンプレッサを駆動し、ヒートポンプサイクルによって冷暖房を行うシステム。寒冷地専用モデル。</t>
    <rPh sb="15" eb="17">
      <t>クドウ</t>
    </rPh>
    <rPh sb="33" eb="36">
      <t>レイダンボウ</t>
    </rPh>
    <rPh sb="37" eb="38">
      <t>オコナ</t>
    </rPh>
    <rPh sb="44" eb="47">
      <t>カンレイチ</t>
    </rPh>
    <rPh sb="47" eb="49">
      <t>センヨウ</t>
    </rPh>
    <phoneticPr fontId="3"/>
  </si>
  <si>
    <t>YNCP560J-PB</t>
    <phoneticPr fontId="3"/>
  </si>
  <si>
    <t>YNCP710J-NB</t>
    <phoneticPr fontId="3"/>
  </si>
  <si>
    <t>YNCP710J-PB</t>
    <phoneticPr fontId="3"/>
  </si>
  <si>
    <t>YNCP850J-NB</t>
    <phoneticPr fontId="3"/>
  </si>
  <si>
    <t>YNCP850J-PB</t>
    <phoneticPr fontId="3"/>
  </si>
  <si>
    <t>ガスヒートポンプエアコン ハイパワーマルチ</t>
    <phoneticPr fontId="3"/>
  </si>
  <si>
    <t>YGCP560J-NB</t>
    <phoneticPr fontId="3"/>
  </si>
  <si>
    <t>　ガスエンジンでコンプレッサを駆動し、ヒートポンプサイクルによって冷暖房を行うシステム。発電機搭載の寒冷地専用モデル。</t>
    <rPh sb="15" eb="17">
      <t>クドウ</t>
    </rPh>
    <rPh sb="33" eb="36">
      <t>レイダンボウ</t>
    </rPh>
    <rPh sb="37" eb="38">
      <t>オコナ</t>
    </rPh>
    <rPh sb="44" eb="47">
      <t>ハツデンキ</t>
    </rPh>
    <rPh sb="47" eb="49">
      <t>トウサイ</t>
    </rPh>
    <rPh sb="50" eb="53">
      <t>カンレイチ</t>
    </rPh>
    <rPh sb="53" eb="55">
      <t>センヨウ</t>
    </rPh>
    <phoneticPr fontId="3"/>
  </si>
  <si>
    <t>YGCP560J-PB</t>
    <phoneticPr fontId="3"/>
  </si>
  <si>
    <t>YGCP710J-NB</t>
    <phoneticPr fontId="3"/>
  </si>
  <si>
    <t>YGCP710J-PB</t>
    <phoneticPr fontId="3"/>
  </si>
  <si>
    <t>YGCP850J-NB</t>
    <phoneticPr fontId="3"/>
  </si>
  <si>
    <t>YGCP850J-PB</t>
    <phoneticPr fontId="3"/>
  </si>
  <si>
    <t>ガスヒートポンプエアコン にこマルチ</t>
    <phoneticPr fontId="3"/>
  </si>
  <si>
    <t>YWCP560J-NB</t>
    <phoneticPr fontId="3"/>
  </si>
  <si>
    <t>　ガスエンジンでコンプレッサを駆動し、ヒートポンプサイクルによって冷暖房を行うシステム。室外機連結タイプの寒冷地専用モデル。</t>
    <rPh sb="15" eb="17">
      <t>クドウ</t>
    </rPh>
    <rPh sb="33" eb="36">
      <t>レイダンボウ</t>
    </rPh>
    <rPh sb="37" eb="38">
      <t>オコナ</t>
    </rPh>
    <rPh sb="44" eb="46">
      <t>シツガイ</t>
    </rPh>
    <rPh sb="46" eb="47">
      <t>キ</t>
    </rPh>
    <rPh sb="47" eb="49">
      <t>レンケツ</t>
    </rPh>
    <rPh sb="53" eb="56">
      <t>カンレイチ</t>
    </rPh>
    <rPh sb="56" eb="58">
      <t>センヨウ</t>
    </rPh>
    <phoneticPr fontId="3"/>
  </si>
  <si>
    <t>YWCP560J-PB</t>
    <phoneticPr fontId="3"/>
  </si>
  <si>
    <t>YWCP710J-NB</t>
    <phoneticPr fontId="3"/>
  </si>
  <si>
    <t>YWCP710J-PB</t>
    <phoneticPr fontId="3"/>
  </si>
  <si>
    <t>YWCP850J-NB</t>
    <phoneticPr fontId="3"/>
  </si>
  <si>
    <t>YWCP850J-PB</t>
    <phoneticPr fontId="3"/>
  </si>
  <si>
    <t>YFZP560J-NCB</t>
    <phoneticPr fontId="3"/>
  </si>
  <si>
    <t>　ガスエンジンでコンプレッサを駆動し、ヒートポンプサイクルによって冷暖房を行うシステム。本製品は、同一冷媒系統でも冷房・暖房の切替が可能な寒冷地専用モデル。</t>
    <rPh sb="15" eb="17">
      <t>クドウ</t>
    </rPh>
    <rPh sb="33" eb="36">
      <t>レイダンボウ</t>
    </rPh>
    <rPh sb="37" eb="38">
      <t>オコナ</t>
    </rPh>
    <rPh sb="44" eb="47">
      <t>ホンセイヒン</t>
    </rPh>
    <rPh sb="49" eb="51">
      <t>ドウイツ</t>
    </rPh>
    <rPh sb="51" eb="53">
      <t>レイバイ</t>
    </rPh>
    <rPh sb="53" eb="55">
      <t>ケイトウ</t>
    </rPh>
    <rPh sb="57" eb="59">
      <t>レイボウ</t>
    </rPh>
    <rPh sb="60" eb="62">
      <t>ダンボウ</t>
    </rPh>
    <rPh sb="63" eb="65">
      <t>キリカエ</t>
    </rPh>
    <rPh sb="66" eb="68">
      <t>カノウ</t>
    </rPh>
    <rPh sb="69" eb="72">
      <t>カンレイチ</t>
    </rPh>
    <rPh sb="72" eb="74">
      <t>センヨウ</t>
    </rPh>
    <phoneticPr fontId="3"/>
  </si>
  <si>
    <t>YFZP560J-PCB</t>
    <phoneticPr fontId="3"/>
  </si>
  <si>
    <t>YFZP850J-NCB</t>
    <phoneticPr fontId="3"/>
  </si>
  <si>
    <t>YFZP850J-PCB</t>
    <phoneticPr fontId="3"/>
  </si>
  <si>
    <t>YRCP560J-NB</t>
    <phoneticPr fontId="3"/>
  </si>
  <si>
    <t>　ガスエンジンでコンプレッサを駆動し、ヒートポンプサイクルによって冷暖房を行うシステム。本製品は既設の冷媒配管も利用可能な省施工タイプ（寒冷地専用モデル）。</t>
    <rPh sb="15" eb="17">
      <t>クドウ</t>
    </rPh>
    <rPh sb="33" eb="36">
      <t>レイダンボウ</t>
    </rPh>
    <rPh sb="37" eb="38">
      <t>オコナ</t>
    </rPh>
    <rPh sb="44" eb="47">
      <t>ホンセイヒン</t>
    </rPh>
    <rPh sb="48" eb="50">
      <t>キセツ</t>
    </rPh>
    <rPh sb="51" eb="53">
      <t>レイバイ</t>
    </rPh>
    <rPh sb="53" eb="55">
      <t>ハイカン</t>
    </rPh>
    <rPh sb="56" eb="58">
      <t>リヨウ</t>
    </rPh>
    <rPh sb="58" eb="60">
      <t>カノウ</t>
    </rPh>
    <rPh sb="61" eb="62">
      <t>ショウ</t>
    </rPh>
    <rPh sb="62" eb="64">
      <t>セコウ</t>
    </rPh>
    <rPh sb="68" eb="71">
      <t>カンレイチ</t>
    </rPh>
    <rPh sb="71" eb="73">
      <t>センヨウ</t>
    </rPh>
    <phoneticPr fontId="3"/>
  </si>
  <si>
    <t>YRCP560J-PB</t>
    <phoneticPr fontId="3"/>
  </si>
  <si>
    <t>YRCP710J-NB</t>
    <phoneticPr fontId="3"/>
  </si>
  <si>
    <t>YRCP710J-PB</t>
    <phoneticPr fontId="3"/>
  </si>
  <si>
    <t>YRCP850J-NB</t>
    <phoneticPr fontId="3"/>
  </si>
  <si>
    <t>YRCP850J-PB</t>
    <phoneticPr fontId="3"/>
  </si>
  <si>
    <t>ガスヒートポンプエアコン ハイパワーリニューアル機</t>
    <rPh sb="24" eb="25">
      <t>キ</t>
    </rPh>
    <phoneticPr fontId="3"/>
  </si>
  <si>
    <t>YYCP560J-NB</t>
    <phoneticPr fontId="3"/>
  </si>
  <si>
    <t>　ガスエンジンでコンプレッサを駆動し、ヒートポンプサイクルによって冷暖房を行うシステム。本製品は既設の冷媒配管も利用可能な省施工タイプ（発電機搭載の寒冷地専用モデル）。</t>
    <rPh sb="15" eb="17">
      <t>クドウ</t>
    </rPh>
    <rPh sb="33" eb="36">
      <t>レイダンボウ</t>
    </rPh>
    <rPh sb="37" eb="38">
      <t>オコナ</t>
    </rPh>
    <rPh sb="44" eb="47">
      <t>ホンセイヒン</t>
    </rPh>
    <rPh sb="48" eb="50">
      <t>キセツ</t>
    </rPh>
    <rPh sb="51" eb="53">
      <t>レイバイ</t>
    </rPh>
    <rPh sb="53" eb="55">
      <t>ハイカン</t>
    </rPh>
    <rPh sb="56" eb="58">
      <t>リヨウ</t>
    </rPh>
    <rPh sb="58" eb="60">
      <t>カノウ</t>
    </rPh>
    <rPh sb="61" eb="62">
      <t>ショウ</t>
    </rPh>
    <rPh sb="62" eb="64">
      <t>セコウ</t>
    </rPh>
    <rPh sb="68" eb="71">
      <t>ハツデンキ</t>
    </rPh>
    <rPh sb="71" eb="73">
      <t>トウサイ</t>
    </rPh>
    <rPh sb="74" eb="77">
      <t>カンレイチ</t>
    </rPh>
    <rPh sb="77" eb="79">
      <t>センヨウ</t>
    </rPh>
    <phoneticPr fontId="3"/>
  </si>
  <si>
    <t>YYCP560J-PB</t>
    <phoneticPr fontId="3"/>
  </si>
  <si>
    <t>YYCP710J-NB</t>
    <phoneticPr fontId="3"/>
  </si>
  <si>
    <t>YYCP710J-PB</t>
    <phoneticPr fontId="3"/>
  </si>
  <si>
    <t>YYCP850J-NB</t>
    <phoneticPr fontId="3"/>
  </si>
  <si>
    <t>YYCP850J-PB</t>
    <phoneticPr fontId="3"/>
  </si>
  <si>
    <t>ガスヒートポンプエアコン リニューアルにこマルチ</t>
    <phoneticPr fontId="3"/>
  </si>
  <si>
    <t>YPCP560J-NB</t>
    <phoneticPr fontId="3"/>
  </si>
  <si>
    <t>　ガスエンジンでコンプレッサを駆動し、ヒートポンプサイクルによって冷暖房を行うシステム。本製品は既設の冷媒配管も利用可能な省施工タイプ（室外機連結タイプの寒冷地専用モデル）。</t>
    <rPh sb="15" eb="17">
      <t>クドウ</t>
    </rPh>
    <rPh sb="33" eb="36">
      <t>レイダンボウ</t>
    </rPh>
    <rPh sb="37" eb="38">
      <t>オコナ</t>
    </rPh>
    <rPh sb="44" eb="47">
      <t>ホンセイヒン</t>
    </rPh>
    <rPh sb="48" eb="50">
      <t>キセツ</t>
    </rPh>
    <rPh sb="51" eb="53">
      <t>レイバイ</t>
    </rPh>
    <rPh sb="53" eb="55">
      <t>ハイカン</t>
    </rPh>
    <rPh sb="56" eb="58">
      <t>リヨウ</t>
    </rPh>
    <rPh sb="58" eb="60">
      <t>カノウ</t>
    </rPh>
    <rPh sb="61" eb="62">
      <t>ショウ</t>
    </rPh>
    <rPh sb="62" eb="64">
      <t>セコウ</t>
    </rPh>
    <rPh sb="68" eb="70">
      <t>シツガイ</t>
    </rPh>
    <rPh sb="70" eb="71">
      <t>キ</t>
    </rPh>
    <rPh sb="71" eb="73">
      <t>レンケツ</t>
    </rPh>
    <rPh sb="77" eb="80">
      <t>カンレイチ</t>
    </rPh>
    <rPh sb="80" eb="82">
      <t>センヨウ</t>
    </rPh>
    <phoneticPr fontId="3"/>
  </si>
  <si>
    <t>YPCP560J-PB</t>
    <phoneticPr fontId="3"/>
  </si>
  <si>
    <t>YPCP710J-NB</t>
    <phoneticPr fontId="3"/>
  </si>
  <si>
    <t>YPCP710J-PB</t>
    <phoneticPr fontId="3"/>
  </si>
  <si>
    <t>YPCP850J-NB</t>
    <phoneticPr fontId="3"/>
  </si>
  <si>
    <t>YPCP850J-PB</t>
    <phoneticPr fontId="3"/>
  </si>
  <si>
    <t>A-04-001</t>
    <phoneticPr fontId="3"/>
  </si>
  <si>
    <t>吸収冷温水機
（二重効用）</t>
    <rPh sb="0" eb="2">
      <t>キュウシュウ</t>
    </rPh>
    <rPh sb="2" eb="3">
      <t>レイ</t>
    </rPh>
    <rPh sb="3" eb="5">
      <t>オンスイ</t>
    </rPh>
    <rPh sb="5" eb="6">
      <t>キ</t>
    </rPh>
    <rPh sb="8" eb="10">
      <t>ニジュウ</t>
    </rPh>
    <rPh sb="10" eb="12">
      <t>コウヨウ</t>
    </rPh>
    <phoneticPr fontId="3"/>
  </si>
  <si>
    <t>80RT以下</t>
    <rPh sb="4" eb="6">
      <t>イカ</t>
    </rPh>
    <phoneticPr fontId="3"/>
  </si>
  <si>
    <t>節電型</t>
    <rPh sb="0" eb="3">
      <t>セツデンガタ</t>
    </rPh>
    <phoneticPr fontId="3"/>
  </si>
  <si>
    <t>成績係数
（COP）</t>
    <rPh sb="0" eb="2">
      <t>セイセキ</t>
    </rPh>
    <rPh sb="2" eb="4">
      <t>ケイスウ</t>
    </rPh>
    <phoneticPr fontId="3"/>
  </si>
  <si>
    <t>パナソニック株式会社</t>
    <rPh sb="6" eb="8">
      <t>カブシキ</t>
    </rPh>
    <rPh sb="8" eb="10">
      <t>カイシャ</t>
    </rPh>
    <phoneticPr fontId="3"/>
  </si>
  <si>
    <t>Fシリーズ節電型ナチュラルチラーPR型</t>
    <rPh sb="5" eb="8">
      <t>セツデンガタ</t>
    </rPh>
    <rPh sb="18" eb="19">
      <t>ガタ</t>
    </rPh>
    <phoneticPr fontId="3"/>
  </si>
  <si>
    <t>QPW-PR80FG</t>
    <phoneticPr fontId="3"/>
  </si>
  <si>
    <t>JISB8622:2009</t>
    <phoneticPr fontId="3"/>
  </si>
  <si>
    <t>大型空調開発部
吸収式開発課</t>
    <phoneticPr fontId="3"/>
  </si>
  <si>
    <t>石崎　修司</t>
    <rPh sb="0" eb="2">
      <t>イシザキ</t>
    </rPh>
    <rPh sb="3" eb="5">
      <t>シュウジ</t>
    </rPh>
    <phoneticPr fontId="3"/>
  </si>
  <si>
    <t>0276-61-8101</t>
    <phoneticPr fontId="3"/>
  </si>
  <si>
    <t>ishizaki.shuji@jp.panasonic.com</t>
    <phoneticPr fontId="3"/>
  </si>
  <si>
    <t>冷房COP1.42且つ冷房能力を型式通り出力する条件で、冷却水流量を現状販売製品より35％削減することで、冷却水ポンプの消費電力を大幅に減らした吸収冷温水機です。冷却水変流量制御を行うことで、現行販売機から最大70％冷却水流量削減が可能となります。</t>
    <phoneticPr fontId="3"/>
  </si>
  <si>
    <t>QPW-PR80FG1</t>
    <phoneticPr fontId="3"/>
  </si>
  <si>
    <t>JISB8622:2009</t>
    <phoneticPr fontId="3"/>
  </si>
  <si>
    <t>ishizaki.shuji@jp.panasonic.com</t>
    <phoneticPr fontId="3"/>
  </si>
  <si>
    <t>冷房COP1.42且つ冷房能力を型式通り出力する条件で、冷却水流量を現状販売製品より35％削減することで、冷却水ポンプの消費電力を大幅に減らした吸収冷温水機です。冷却水変流量制御を行うことで、現行販売機から最大70％冷却水流量削減が可能となります。</t>
    <phoneticPr fontId="3"/>
  </si>
  <si>
    <t>QPW-PR80FG2</t>
    <phoneticPr fontId="3"/>
  </si>
  <si>
    <t>大型空調開発部
吸収式開発課</t>
    <phoneticPr fontId="3"/>
  </si>
  <si>
    <t>0276-61-8101</t>
    <phoneticPr fontId="3"/>
  </si>
  <si>
    <t>A-04-003</t>
    <phoneticPr fontId="3"/>
  </si>
  <si>
    <t>一重二重併用形
吸収冷温水機</t>
    <rPh sb="0" eb="2">
      <t>イチジュウ</t>
    </rPh>
    <rPh sb="2" eb="4">
      <t>ニジュウ</t>
    </rPh>
    <rPh sb="4" eb="6">
      <t>ヘイヨウ</t>
    </rPh>
    <rPh sb="6" eb="7">
      <t>ガタ</t>
    </rPh>
    <rPh sb="8" eb="10">
      <t>キュウシュウ</t>
    </rPh>
    <rPh sb="10" eb="11">
      <t>レイ</t>
    </rPh>
    <rPh sb="11" eb="13">
      <t>オンスイ</t>
    </rPh>
    <rPh sb="13" eb="14">
      <t>キ</t>
    </rPh>
    <phoneticPr fontId="3"/>
  </si>
  <si>
    <t>Fシリーズ超省エネルギーCP型ジェネリンク</t>
    <rPh sb="5" eb="6">
      <t>チョウ</t>
    </rPh>
    <rPh sb="6" eb="7">
      <t>ショウ</t>
    </rPh>
    <rPh sb="14" eb="15">
      <t>ガタ</t>
    </rPh>
    <phoneticPr fontId="3"/>
  </si>
  <si>
    <t>QPG-CP80FG</t>
    <phoneticPr fontId="3"/>
  </si>
  <si>
    <t>大型空調開発部
吸収式開発課</t>
    <phoneticPr fontId="3"/>
  </si>
  <si>
    <t>0276-61-8101</t>
    <phoneticPr fontId="3"/>
  </si>
  <si>
    <t>ガス焚き冷房COP1.42且つカタログ標準仕様で廃温水を109kW回収することで、燃焼使用量を30％削減できる一重二重併用形吸収冷温水機（ジェネリンク）です。</t>
    <rPh sb="2" eb="3">
      <t>タ</t>
    </rPh>
    <rPh sb="19" eb="21">
      <t>ヒョウジュン</t>
    </rPh>
    <rPh sb="21" eb="23">
      <t>シヨウ</t>
    </rPh>
    <rPh sb="24" eb="25">
      <t>ハイ</t>
    </rPh>
    <rPh sb="25" eb="27">
      <t>オンスイ</t>
    </rPh>
    <rPh sb="33" eb="35">
      <t>カイシュウ</t>
    </rPh>
    <rPh sb="41" eb="43">
      <t>ネンショウ</t>
    </rPh>
    <rPh sb="43" eb="45">
      <t>シヨウ</t>
    </rPh>
    <rPh sb="45" eb="46">
      <t>リョウ</t>
    </rPh>
    <rPh sb="50" eb="52">
      <t>サクゲン</t>
    </rPh>
    <rPh sb="55" eb="57">
      <t>イチジュウ</t>
    </rPh>
    <rPh sb="57" eb="59">
      <t>ニジュウ</t>
    </rPh>
    <rPh sb="59" eb="61">
      <t>ヘイヨウ</t>
    </rPh>
    <rPh sb="61" eb="62">
      <t>ガタ</t>
    </rPh>
    <rPh sb="62" eb="64">
      <t>キュウシュウ</t>
    </rPh>
    <rPh sb="64" eb="65">
      <t>レイ</t>
    </rPh>
    <rPh sb="65" eb="67">
      <t>オンスイ</t>
    </rPh>
    <rPh sb="67" eb="68">
      <t>キ</t>
    </rPh>
    <phoneticPr fontId="3"/>
  </si>
  <si>
    <t>QPG-CP80FG1</t>
    <phoneticPr fontId="3"/>
  </si>
  <si>
    <t>001-004</t>
  </si>
  <si>
    <t>002-004</t>
  </si>
  <si>
    <t>002-005</t>
  </si>
  <si>
    <t>002-006</t>
  </si>
  <si>
    <t>002-007</t>
  </si>
  <si>
    <t>002-008</t>
  </si>
  <si>
    <t>004-003</t>
  </si>
  <si>
    <t>004-004</t>
  </si>
  <si>
    <t>004-005</t>
  </si>
  <si>
    <t>004-006</t>
  </si>
  <si>
    <t>004-008</t>
  </si>
  <si>
    <t>005-003</t>
  </si>
  <si>
    <t>005-004</t>
  </si>
  <si>
    <t>005-005</t>
  </si>
  <si>
    <t>005-006</t>
  </si>
  <si>
    <t>007-003</t>
  </si>
  <si>
    <t>007-004</t>
  </si>
  <si>
    <t>007-005</t>
  </si>
  <si>
    <t>007-006</t>
  </si>
  <si>
    <t>007-007</t>
  </si>
  <si>
    <t>007-008</t>
  </si>
  <si>
    <t>007-009</t>
  </si>
  <si>
    <t>007-010</t>
  </si>
  <si>
    <t>007-011</t>
  </si>
  <si>
    <t>007-012</t>
  </si>
  <si>
    <t>007-013</t>
  </si>
  <si>
    <t>007-014</t>
  </si>
  <si>
    <t>007-015</t>
  </si>
  <si>
    <t>007-016</t>
  </si>
  <si>
    <t>007-017</t>
  </si>
  <si>
    <t>007-018</t>
  </si>
  <si>
    <t>007-019</t>
  </si>
  <si>
    <t>007-020</t>
  </si>
  <si>
    <t>007-021</t>
  </si>
  <si>
    <t>007-022</t>
  </si>
  <si>
    <t>007-023</t>
  </si>
  <si>
    <t>007-024</t>
  </si>
  <si>
    <t>007-025</t>
  </si>
  <si>
    <t>007-026</t>
  </si>
  <si>
    <t>007-027</t>
  </si>
  <si>
    <t>007-028</t>
  </si>
  <si>
    <t>007-029</t>
  </si>
  <si>
    <t>007-030</t>
  </si>
  <si>
    <t>007-031</t>
  </si>
  <si>
    <t>007-032</t>
  </si>
  <si>
    <t>007-033</t>
  </si>
  <si>
    <t>007-034</t>
  </si>
  <si>
    <t>007-035</t>
  </si>
  <si>
    <t>007-036</t>
  </si>
  <si>
    <t>007-037</t>
  </si>
  <si>
    <t>007-038</t>
  </si>
  <si>
    <t>007-039</t>
  </si>
  <si>
    <t>007-040</t>
  </si>
  <si>
    <t>007-041</t>
  </si>
  <si>
    <t>007-042</t>
  </si>
  <si>
    <t>007-043</t>
  </si>
  <si>
    <t>007-044</t>
  </si>
  <si>
    <t>007-045</t>
  </si>
  <si>
    <t>007-046</t>
  </si>
  <si>
    <t>007-047</t>
  </si>
  <si>
    <t>007-048</t>
  </si>
  <si>
    <t>007-049</t>
  </si>
  <si>
    <t>007-050</t>
  </si>
  <si>
    <t>007-051</t>
  </si>
  <si>
    <t>007-052</t>
  </si>
  <si>
    <t>007-053</t>
  </si>
  <si>
    <t>007-054</t>
  </si>
  <si>
    <t>007-055</t>
  </si>
  <si>
    <t>008-003</t>
  </si>
  <si>
    <t>008-004</t>
  </si>
  <si>
    <t>008-005</t>
  </si>
  <si>
    <t>008-006</t>
  </si>
  <si>
    <t>009-003</t>
  </si>
  <si>
    <t>009-004</t>
  </si>
  <si>
    <t>011-003</t>
  </si>
  <si>
    <t>011-004</t>
  </si>
  <si>
    <t>011-005</t>
  </si>
  <si>
    <t>011-006</t>
  </si>
  <si>
    <t>011-007</t>
  </si>
  <si>
    <t>015-003</t>
  </si>
  <si>
    <t>015-004</t>
  </si>
  <si>
    <t>015-005</t>
  </si>
  <si>
    <t>015-006</t>
  </si>
  <si>
    <t>015-007</t>
  </si>
  <si>
    <t>015-008</t>
  </si>
  <si>
    <t>015-009</t>
  </si>
  <si>
    <t>015-010</t>
  </si>
  <si>
    <t>015-011</t>
  </si>
  <si>
    <t>015-012</t>
  </si>
  <si>
    <t>015-013</t>
  </si>
  <si>
    <t>015-014</t>
  </si>
  <si>
    <t>015-015</t>
  </si>
  <si>
    <t>015-016</t>
  </si>
  <si>
    <t>015-017</t>
  </si>
  <si>
    <t>015-018</t>
  </si>
  <si>
    <t>016-003</t>
  </si>
  <si>
    <t>016-004</t>
  </si>
  <si>
    <t>016-005</t>
  </si>
  <si>
    <t>016-006</t>
  </si>
  <si>
    <t>016-007</t>
  </si>
  <si>
    <t>016-008</t>
  </si>
  <si>
    <t>016-009</t>
  </si>
  <si>
    <t>016-010</t>
  </si>
  <si>
    <t>016-011</t>
  </si>
  <si>
    <t>016-012</t>
  </si>
  <si>
    <t>016-013</t>
  </si>
  <si>
    <t>016-014</t>
  </si>
  <si>
    <t>016-015</t>
  </si>
  <si>
    <t>016-016</t>
  </si>
  <si>
    <t>016-017</t>
  </si>
  <si>
    <t>016-018</t>
  </si>
  <si>
    <t>016-019</t>
  </si>
  <si>
    <t>016-020</t>
  </si>
  <si>
    <t>016-021</t>
  </si>
  <si>
    <t>016-022</t>
  </si>
  <si>
    <t>016-023</t>
  </si>
  <si>
    <t>016-024</t>
  </si>
  <si>
    <t>017-003</t>
  </si>
  <si>
    <t>017-005</t>
  </si>
  <si>
    <t>018-003</t>
  </si>
  <si>
    <t>018-004</t>
  </si>
  <si>
    <t>018-005</t>
  </si>
  <si>
    <t>018-006</t>
  </si>
  <si>
    <t>018-007</t>
  </si>
  <si>
    <t>018-008</t>
  </si>
  <si>
    <t>018-009</t>
  </si>
  <si>
    <t>020-003</t>
  </si>
  <si>
    <t>021-002</t>
  </si>
  <si>
    <t>021-003</t>
  </si>
  <si>
    <t>021-004</t>
  </si>
  <si>
    <t>023-003</t>
  </si>
  <si>
    <t>024-003</t>
  </si>
  <si>
    <t>024-004</t>
  </si>
  <si>
    <t>024-005</t>
  </si>
  <si>
    <t>024-006</t>
  </si>
  <si>
    <t>024-007</t>
  </si>
  <si>
    <t>024-008</t>
  </si>
  <si>
    <t>024-009</t>
  </si>
  <si>
    <t>024-010</t>
  </si>
  <si>
    <t>025-003</t>
  </si>
  <si>
    <t>025-004</t>
  </si>
  <si>
    <t>025-005</t>
  </si>
  <si>
    <t>025-006</t>
  </si>
  <si>
    <t>025-007</t>
  </si>
  <si>
    <t>025-008</t>
  </si>
  <si>
    <t>025-009</t>
  </si>
  <si>
    <t>025-010</t>
  </si>
  <si>
    <t>025-011</t>
  </si>
  <si>
    <t>025-012</t>
  </si>
  <si>
    <t>025-013</t>
  </si>
  <si>
    <t>025-014</t>
  </si>
  <si>
    <t>025-015</t>
  </si>
  <si>
    <t>025-016</t>
  </si>
  <si>
    <t>025-017</t>
  </si>
  <si>
    <t>025-018</t>
  </si>
  <si>
    <t>025-019</t>
  </si>
  <si>
    <t>025-020</t>
  </si>
  <si>
    <t>025-021</t>
  </si>
  <si>
    <t>025-022</t>
  </si>
  <si>
    <t>025-023</t>
  </si>
  <si>
    <t>025-024</t>
  </si>
  <si>
    <t>025-025</t>
  </si>
  <si>
    <t>025-026</t>
  </si>
  <si>
    <t>025-027</t>
  </si>
  <si>
    <t>025-028</t>
  </si>
  <si>
    <t>025-029</t>
  </si>
  <si>
    <t>025-030</t>
  </si>
  <si>
    <t>025-031</t>
  </si>
  <si>
    <t>025-032</t>
  </si>
  <si>
    <t>025-033</t>
  </si>
  <si>
    <t>025-034</t>
  </si>
  <si>
    <t>025-035</t>
  </si>
  <si>
    <t>025-036</t>
  </si>
  <si>
    <t>025-037</t>
  </si>
  <si>
    <t>025-038</t>
  </si>
  <si>
    <t>025-039</t>
  </si>
  <si>
    <t>025-040</t>
  </si>
  <si>
    <t>025-041</t>
  </si>
  <si>
    <t>025-042</t>
  </si>
  <si>
    <t>025-043</t>
  </si>
  <si>
    <t>025-044</t>
  </si>
  <si>
    <t>025-045</t>
  </si>
  <si>
    <t>025-046</t>
  </si>
  <si>
    <t>025-047</t>
  </si>
  <si>
    <t>025-048</t>
  </si>
  <si>
    <t>025-049</t>
  </si>
  <si>
    <t>025-050</t>
  </si>
  <si>
    <t>025-051</t>
  </si>
  <si>
    <t>025-052</t>
  </si>
  <si>
    <t>025-053</t>
  </si>
  <si>
    <t>025-054</t>
  </si>
  <si>
    <t>025-055</t>
  </si>
  <si>
    <t>025-056</t>
  </si>
  <si>
    <t>025-057</t>
  </si>
  <si>
    <t>025-058</t>
  </si>
  <si>
    <t>025-059</t>
  </si>
  <si>
    <t>025-060</t>
  </si>
  <si>
    <t>025-061</t>
  </si>
  <si>
    <t>025-062</t>
  </si>
  <si>
    <t>025-063</t>
  </si>
  <si>
    <t>025-064</t>
  </si>
  <si>
    <t>025-065</t>
  </si>
  <si>
    <t>025-066</t>
  </si>
  <si>
    <t>025-067</t>
  </si>
  <si>
    <t>025-068</t>
  </si>
  <si>
    <t>025-069</t>
  </si>
  <si>
    <t>025-070</t>
  </si>
  <si>
    <t>025-071</t>
  </si>
  <si>
    <t>025-072</t>
  </si>
  <si>
    <t>029-003</t>
  </si>
  <si>
    <t>029-004</t>
  </si>
  <si>
    <t>029-005</t>
  </si>
  <si>
    <t>029-006</t>
  </si>
  <si>
    <t>029-007</t>
  </si>
  <si>
    <t>029-008</t>
  </si>
  <si>
    <t>029-009</t>
  </si>
  <si>
    <t>029-010</t>
  </si>
  <si>
    <t>029-011</t>
  </si>
  <si>
    <t>029-012</t>
  </si>
  <si>
    <t>030-003</t>
  </si>
  <si>
    <t>030-004</t>
  </si>
  <si>
    <t>030-005</t>
  </si>
  <si>
    <t>030-006</t>
  </si>
  <si>
    <t>030-007</t>
  </si>
  <si>
    <t>030-008</t>
  </si>
  <si>
    <t>030-009</t>
  </si>
  <si>
    <t>030-010</t>
  </si>
  <si>
    <t>030-011</t>
  </si>
  <si>
    <t>030-012</t>
  </si>
  <si>
    <t>031-003</t>
  </si>
  <si>
    <t>031-004</t>
  </si>
  <si>
    <t>031-005</t>
  </si>
  <si>
    <t>031-006</t>
  </si>
  <si>
    <t>032-003</t>
  </si>
  <si>
    <t>032-004</t>
  </si>
  <si>
    <t>032-005</t>
  </si>
  <si>
    <t>032-006</t>
  </si>
  <si>
    <t>032-007</t>
  </si>
  <si>
    <t>033-003</t>
  </si>
  <si>
    <t>033-004</t>
  </si>
  <si>
    <t>033-005</t>
  </si>
  <si>
    <t>033-006</t>
  </si>
  <si>
    <t>033-008</t>
  </si>
  <si>
    <t>033-009</t>
  </si>
  <si>
    <t>033-010</t>
  </si>
  <si>
    <t>033-012</t>
  </si>
  <si>
    <t>033-013</t>
  </si>
  <si>
    <t>033-014</t>
  </si>
  <si>
    <t>033-015</t>
  </si>
  <si>
    <t>033-016</t>
  </si>
  <si>
    <t>033-018</t>
  </si>
  <si>
    <t>033-019</t>
  </si>
  <si>
    <t>033-020</t>
  </si>
  <si>
    <t>034-003</t>
  </si>
  <si>
    <t>034-004</t>
  </si>
  <si>
    <t>034-005</t>
  </si>
  <si>
    <t>034-006</t>
  </si>
  <si>
    <t>034-007</t>
  </si>
  <si>
    <t>034-008</t>
  </si>
  <si>
    <t>034-009</t>
  </si>
  <si>
    <t>034-010</t>
  </si>
  <si>
    <t>034-011</t>
  </si>
  <si>
    <t>034-012</t>
  </si>
  <si>
    <t>034-013</t>
  </si>
  <si>
    <t>034-014</t>
  </si>
  <si>
    <t>034-015</t>
  </si>
  <si>
    <t>034-016</t>
  </si>
  <si>
    <t>034-017</t>
  </si>
  <si>
    <t>035-003</t>
  </si>
  <si>
    <t>039-003</t>
  </si>
  <si>
    <t>039-004</t>
  </si>
  <si>
    <t>039-006</t>
  </si>
  <si>
    <t>039-007</t>
  </si>
  <si>
    <t>039-008</t>
  </si>
  <si>
    <t>039-009</t>
  </si>
  <si>
    <t>040-003</t>
  </si>
  <si>
    <t>040-004</t>
  </si>
  <si>
    <t>040-005</t>
  </si>
  <si>
    <t>040-006</t>
  </si>
  <si>
    <t>040-007</t>
  </si>
  <si>
    <t>040-008</t>
  </si>
  <si>
    <t>040-011</t>
  </si>
  <si>
    <t>040-012</t>
  </si>
  <si>
    <t>040-013</t>
  </si>
  <si>
    <t>040-014</t>
  </si>
  <si>
    <t>040-016</t>
  </si>
  <si>
    <t>040-017</t>
  </si>
  <si>
    <t>040-018</t>
  </si>
  <si>
    <t>040-019</t>
  </si>
  <si>
    <t>040-020</t>
  </si>
  <si>
    <t>040-021</t>
  </si>
  <si>
    <t>040-022</t>
  </si>
  <si>
    <t>040-023</t>
  </si>
  <si>
    <t>040-024</t>
  </si>
  <si>
    <t>040-025</t>
  </si>
  <si>
    <t>040-026</t>
  </si>
  <si>
    <t>040-027</t>
  </si>
  <si>
    <t>040-028</t>
  </si>
  <si>
    <t>040-029</t>
  </si>
  <si>
    <t>040-030</t>
  </si>
  <si>
    <t>040-031</t>
  </si>
  <si>
    <t>040-032</t>
  </si>
  <si>
    <t>040-033</t>
  </si>
  <si>
    <t>040-034</t>
  </si>
  <si>
    <t>044-003</t>
  </si>
  <si>
    <t>044-004</t>
  </si>
  <si>
    <t>044-005</t>
  </si>
  <si>
    <t>044-006</t>
  </si>
  <si>
    <t>044-007</t>
  </si>
  <si>
    <t>044-008</t>
  </si>
  <si>
    <t>044-009</t>
  </si>
  <si>
    <t>044-010</t>
  </si>
  <si>
    <t>044-011</t>
  </si>
  <si>
    <t>044-012</t>
  </si>
  <si>
    <t>044-013</t>
  </si>
  <si>
    <t>044-014</t>
  </si>
  <si>
    <t>044-015</t>
  </si>
  <si>
    <t>045-003</t>
  </si>
  <si>
    <t>046-003</t>
  </si>
  <si>
    <t>046-004</t>
  </si>
  <si>
    <t>046-005</t>
  </si>
  <si>
    <t>046-006</t>
  </si>
  <si>
    <t>046-007</t>
  </si>
  <si>
    <t>046-008</t>
  </si>
  <si>
    <t>046-009</t>
  </si>
  <si>
    <t>046-010</t>
  </si>
  <si>
    <t>046-011</t>
  </si>
  <si>
    <t>047-003</t>
  </si>
  <si>
    <t>047-004</t>
  </si>
  <si>
    <t>047-005</t>
  </si>
  <si>
    <t>050-003</t>
  </si>
  <si>
    <t>050-004</t>
  </si>
  <si>
    <t>050-005</t>
  </si>
  <si>
    <t>050-006</t>
  </si>
  <si>
    <t>050-007</t>
  </si>
  <si>
    <t>050-008</t>
  </si>
  <si>
    <t>050-009</t>
  </si>
  <si>
    <t>050-010</t>
  </si>
  <si>
    <t>050-011</t>
  </si>
  <si>
    <t>050-012</t>
  </si>
  <si>
    <t>050-013</t>
  </si>
  <si>
    <t>050-014</t>
  </si>
  <si>
    <t>050-015</t>
  </si>
  <si>
    <t>050-016</t>
  </si>
  <si>
    <t>050-017</t>
  </si>
  <si>
    <t>050-018</t>
  </si>
  <si>
    <t>050-019</t>
  </si>
  <si>
    <t>050-020</t>
  </si>
  <si>
    <t>050-021</t>
  </si>
  <si>
    <t>050-022</t>
  </si>
  <si>
    <t>050-023</t>
  </si>
  <si>
    <t>050-024</t>
  </si>
  <si>
    <t>050-025</t>
  </si>
  <si>
    <t>050-026</t>
  </si>
  <si>
    <t>050-027</t>
  </si>
  <si>
    <t>050-028</t>
  </si>
  <si>
    <t>050-029</t>
  </si>
  <si>
    <t>050-030</t>
  </si>
  <si>
    <t>050-031</t>
  </si>
  <si>
    <t>050-032</t>
  </si>
  <si>
    <t>050-033</t>
  </si>
  <si>
    <t>050-034</t>
  </si>
  <si>
    <t>050-035</t>
  </si>
  <si>
    <t>050-036</t>
  </si>
  <si>
    <t>050-037</t>
  </si>
  <si>
    <t>050-038</t>
  </si>
  <si>
    <t>050-039</t>
  </si>
  <si>
    <t>050-040</t>
  </si>
  <si>
    <t>050-041</t>
  </si>
  <si>
    <t>050-042</t>
  </si>
  <si>
    <t>050-043</t>
  </si>
  <si>
    <t>050-044</t>
  </si>
  <si>
    <t>050-045</t>
  </si>
  <si>
    <t>050-046</t>
  </si>
  <si>
    <t>050-047</t>
  </si>
  <si>
    <t>050-048</t>
  </si>
  <si>
    <t>050-049</t>
  </si>
  <si>
    <t>050-050</t>
  </si>
  <si>
    <t>050-051</t>
  </si>
  <si>
    <t>050-052</t>
  </si>
  <si>
    <t>050-053</t>
  </si>
  <si>
    <t>050-054</t>
  </si>
  <si>
    <t>050-055</t>
  </si>
  <si>
    <t>050-056</t>
  </si>
  <si>
    <t>050-057</t>
  </si>
  <si>
    <t>050-058</t>
  </si>
  <si>
    <t>050-059</t>
  </si>
  <si>
    <t>050-060</t>
  </si>
  <si>
    <t>050-061</t>
  </si>
  <si>
    <t>050-062</t>
  </si>
  <si>
    <t>050-063</t>
  </si>
  <si>
    <t>050-064</t>
  </si>
  <si>
    <t>050-065</t>
  </si>
  <si>
    <t>050-066</t>
  </si>
  <si>
    <t>050-067</t>
  </si>
  <si>
    <t>050-068</t>
  </si>
  <si>
    <t>050-069</t>
  </si>
  <si>
    <t>050-070</t>
  </si>
  <si>
    <t>050-071</t>
  </si>
  <si>
    <t>050-072</t>
  </si>
  <si>
    <t>050-073</t>
  </si>
  <si>
    <t>050-074</t>
  </si>
  <si>
    <t>050-075</t>
  </si>
  <si>
    <t>050-076</t>
  </si>
  <si>
    <t>051-003</t>
  </si>
  <si>
    <t>051-004</t>
  </si>
  <si>
    <t>051-005</t>
  </si>
  <si>
    <t>053-004</t>
  </si>
  <si>
    <t>053-007</t>
  </si>
  <si>
    <t>053-009</t>
  </si>
  <si>
    <t>053-010</t>
  </si>
  <si>
    <t>053-012</t>
  </si>
  <si>
    <t>053-013</t>
  </si>
  <si>
    <t>053-014</t>
  </si>
  <si>
    <t>053-015</t>
  </si>
  <si>
    <t>053-016</t>
  </si>
  <si>
    <t>053-017</t>
  </si>
  <si>
    <t>053-018</t>
  </si>
  <si>
    <t>053-019</t>
  </si>
  <si>
    <t>053-020</t>
  </si>
  <si>
    <t>053-021</t>
  </si>
  <si>
    <t>053-022</t>
  </si>
  <si>
    <t>053-023</t>
  </si>
  <si>
    <t>053-024</t>
  </si>
  <si>
    <t>053-025</t>
  </si>
  <si>
    <t>054-003</t>
  </si>
  <si>
    <t>054-004</t>
  </si>
  <si>
    <t>054-005</t>
  </si>
  <si>
    <t>054-006</t>
  </si>
  <si>
    <t>054-007</t>
  </si>
  <si>
    <t>054-008</t>
  </si>
  <si>
    <t>054-009</t>
  </si>
  <si>
    <t>054-010</t>
  </si>
  <si>
    <t>054-011</t>
  </si>
  <si>
    <t>054-012</t>
  </si>
  <si>
    <t>054-013</t>
  </si>
  <si>
    <t>054-014</t>
  </si>
  <si>
    <t>054-015</t>
  </si>
  <si>
    <t>054-016</t>
  </si>
  <si>
    <t>054-017</t>
  </si>
  <si>
    <t>054-018</t>
  </si>
  <si>
    <t>054-019</t>
  </si>
  <si>
    <t>054-020</t>
  </si>
  <si>
    <t>054-021</t>
  </si>
  <si>
    <t>054-022</t>
  </si>
  <si>
    <t>054-023</t>
  </si>
  <si>
    <t>054-024</t>
  </si>
  <si>
    <t>054-025</t>
  </si>
  <si>
    <t>054-026</t>
  </si>
  <si>
    <t>054-027</t>
  </si>
  <si>
    <t>054-028</t>
  </si>
  <si>
    <t>054-029</t>
  </si>
  <si>
    <t>054-030</t>
  </si>
  <si>
    <t>054-031</t>
  </si>
  <si>
    <t>054-032</t>
  </si>
  <si>
    <t>054-033</t>
  </si>
  <si>
    <t>054-034</t>
  </si>
  <si>
    <t>054-035</t>
  </si>
  <si>
    <t>054-036</t>
  </si>
  <si>
    <t>054-037</t>
  </si>
  <si>
    <t>054-038</t>
  </si>
  <si>
    <t>054-039</t>
  </si>
  <si>
    <t>054-040</t>
  </si>
  <si>
    <t>054-041</t>
  </si>
  <si>
    <t>054-042</t>
  </si>
  <si>
    <t>054-043</t>
  </si>
  <si>
    <t>054-044</t>
  </si>
  <si>
    <t>054-045</t>
  </si>
  <si>
    <t>054-046</t>
  </si>
  <si>
    <t>056-003</t>
  </si>
  <si>
    <t>056-004</t>
  </si>
  <si>
    <t>056-005</t>
  </si>
  <si>
    <t>056-006</t>
  </si>
  <si>
    <t>056-007</t>
  </si>
  <si>
    <t>056-008</t>
  </si>
  <si>
    <t>056-009</t>
  </si>
  <si>
    <t>056-010</t>
  </si>
  <si>
    <t>056-011</t>
  </si>
  <si>
    <t>056-012</t>
  </si>
  <si>
    <t>056-013</t>
  </si>
  <si>
    <t>056-014</t>
  </si>
  <si>
    <t>056-015</t>
  </si>
  <si>
    <t>056-016</t>
  </si>
  <si>
    <t>056-017</t>
  </si>
  <si>
    <t>056-018</t>
  </si>
  <si>
    <t>056-019</t>
  </si>
  <si>
    <t>056-020</t>
  </si>
  <si>
    <t>056-021</t>
  </si>
  <si>
    <t>056-022</t>
  </si>
  <si>
    <t>056-023</t>
  </si>
  <si>
    <t>056-024</t>
  </si>
  <si>
    <t>056-025</t>
  </si>
  <si>
    <t>056-026</t>
  </si>
  <si>
    <t>056-027</t>
  </si>
  <si>
    <t>056-028</t>
  </si>
  <si>
    <t>056-029</t>
  </si>
  <si>
    <t>056-030</t>
  </si>
  <si>
    <t>056-031</t>
  </si>
  <si>
    <t>056-032</t>
  </si>
  <si>
    <t>056-033</t>
  </si>
  <si>
    <t>056-034</t>
  </si>
  <si>
    <t>056-035</t>
  </si>
  <si>
    <t>056-036</t>
  </si>
  <si>
    <t>056-037</t>
  </si>
  <si>
    <t>056-038</t>
  </si>
  <si>
    <t>056-039</t>
  </si>
  <si>
    <t>056-040</t>
  </si>
  <si>
    <t>056-041</t>
  </si>
  <si>
    <t>056-042</t>
  </si>
  <si>
    <t>056-043</t>
  </si>
  <si>
    <t>056-044</t>
  </si>
  <si>
    <t>056-045</t>
  </si>
  <si>
    <t>056-046</t>
  </si>
  <si>
    <t>056-047</t>
  </si>
  <si>
    <t>056-048</t>
  </si>
  <si>
    <t>056-049</t>
  </si>
  <si>
    <t>056-050</t>
  </si>
  <si>
    <t>056-051</t>
  </si>
  <si>
    <t>056-052</t>
  </si>
  <si>
    <t>056-053</t>
  </si>
  <si>
    <t>056-054</t>
  </si>
  <si>
    <t>056-055</t>
  </si>
  <si>
    <t>056-056</t>
  </si>
  <si>
    <t>057-003</t>
  </si>
  <si>
    <t>057-004</t>
  </si>
  <si>
    <t>057-005</t>
  </si>
  <si>
    <t>058-003</t>
  </si>
  <si>
    <t>058-004</t>
  </si>
  <si>
    <t>059-003</t>
  </si>
  <si>
    <t>059-004</t>
  </si>
  <si>
    <t>059-005</t>
  </si>
  <si>
    <t>059-006</t>
  </si>
  <si>
    <t>059-007</t>
  </si>
  <si>
    <t>061-003</t>
  </si>
  <si>
    <t>061-004</t>
  </si>
  <si>
    <t>061-005</t>
  </si>
  <si>
    <t>061-006</t>
  </si>
  <si>
    <t>062-003</t>
  </si>
  <si>
    <t>062-004</t>
  </si>
  <si>
    <t>062-005</t>
  </si>
  <si>
    <t>062-006</t>
  </si>
  <si>
    <t>062-007</t>
  </si>
  <si>
    <t>065-003</t>
  </si>
  <si>
    <t>065-004</t>
  </si>
  <si>
    <t>065-005</t>
  </si>
  <si>
    <t>065-006</t>
  </si>
  <si>
    <t>065-007</t>
  </si>
  <si>
    <t>065-008</t>
  </si>
  <si>
    <t>クラス</t>
    <phoneticPr fontId="3"/>
  </si>
  <si>
    <t>製品情報</t>
    <rPh sb="0" eb="2">
      <t>セイヒン</t>
    </rPh>
    <rPh sb="2" eb="4">
      <t>ジョウホウ</t>
    </rPh>
    <phoneticPr fontId="3"/>
  </si>
  <si>
    <t>No.</t>
    <phoneticPr fontId="3"/>
  </si>
  <si>
    <t>親</t>
    <rPh sb="0" eb="1">
      <t>オヤ</t>
    </rPh>
    <phoneticPr fontId="3"/>
  </si>
  <si>
    <t>親</t>
  </si>
  <si>
    <t>D 家庭</t>
    <rPh sb="2" eb="4">
      <t>カテイ</t>
    </rPh>
    <phoneticPr fontId="3"/>
  </si>
  <si>
    <t>E エネルギー転換</t>
    <rPh sb="7" eb="9">
      <t>テンカン</t>
    </rPh>
    <phoneticPr fontId="3"/>
  </si>
  <si>
    <t>区分
（部門）</t>
    <rPh sb="0" eb="2">
      <t>クブン</t>
    </rPh>
    <rPh sb="4" eb="6">
      <t>ブモン</t>
    </rPh>
    <phoneticPr fontId="3"/>
  </si>
  <si>
    <t>区分
（技術分類）</t>
    <rPh sb="0" eb="2">
      <t>クブン</t>
    </rPh>
    <rPh sb="4" eb="6">
      <t>ギジュツ</t>
    </rPh>
    <rPh sb="6" eb="8">
      <t>ブンルイ</t>
    </rPh>
    <phoneticPr fontId="3"/>
  </si>
  <si>
    <t>冷熱・エネルギー部</t>
  </si>
  <si>
    <t>金田堅治</t>
  </si>
  <si>
    <t>03-5739-5343</t>
  </si>
  <si>
    <t>06-6332-5754</t>
  </si>
  <si>
    <t>35kW以下</t>
    <rPh sb="4" eb="6">
      <t>イカ</t>
    </rPh>
    <phoneticPr fontId="3"/>
  </si>
  <si>
    <t>熱効率</t>
    <rPh sb="0" eb="1">
      <t>ネツ</t>
    </rPh>
    <rPh sb="1" eb="3">
      <t>コウリツ</t>
    </rPh>
    <phoneticPr fontId="3"/>
  </si>
  <si>
    <t>年間消費電力量</t>
    <rPh sb="0" eb="2">
      <t>ネンカン</t>
    </rPh>
    <rPh sb="2" eb="4">
      <t>ショウヒ</t>
    </rPh>
    <rPh sb="4" eb="6">
      <t>デンリョク</t>
    </rPh>
    <rPh sb="6" eb="7">
      <t>リョウ</t>
    </rPh>
    <phoneticPr fontId="3"/>
  </si>
  <si>
    <t>0.75kW以下</t>
    <phoneticPr fontId="3"/>
  </si>
  <si>
    <t>床暖房単独運転</t>
    <rPh sb="0" eb="1">
      <t>ユカ</t>
    </rPh>
    <rPh sb="1" eb="3">
      <t>ダンボウ</t>
    </rPh>
    <rPh sb="3" eb="5">
      <t>タンドク</t>
    </rPh>
    <rPh sb="5" eb="7">
      <t>ウンテン</t>
    </rPh>
    <phoneticPr fontId="3"/>
  </si>
  <si>
    <t>空調機（ヒートポンプ・個別方式）</t>
    <phoneticPr fontId="3"/>
  </si>
  <si>
    <t>コージェネレーション</t>
    <phoneticPr fontId="3"/>
  </si>
  <si>
    <t>ガスエンジンコージェネレーション</t>
    <phoneticPr fontId="3"/>
  </si>
  <si>
    <t>冷凍冷蔵機器</t>
    <phoneticPr fontId="3"/>
  </si>
  <si>
    <t>別紙「水準2」の通り</t>
  </si>
  <si>
    <t>区　分</t>
    <rPh sb="0" eb="1">
      <t>ク</t>
    </rPh>
    <rPh sb="2" eb="3">
      <t>ブン</t>
    </rPh>
    <phoneticPr fontId="3"/>
  </si>
  <si>
    <t>リンク</t>
    <phoneticPr fontId="3"/>
  </si>
  <si>
    <t>A 産業・
業務（業種共通）</t>
    <rPh sb="2" eb="4">
      <t>サンギョウ</t>
    </rPh>
    <rPh sb="6" eb="8">
      <t>ギョウム</t>
    </rPh>
    <rPh sb="9" eb="11">
      <t>ギョウシュ</t>
    </rPh>
    <rPh sb="11" eb="13">
      <t>キョウツウ</t>
    </rPh>
    <phoneticPr fontId="3"/>
  </si>
  <si>
    <t>A-01-003</t>
  </si>
  <si>
    <t>A-01-004</t>
  </si>
  <si>
    <t xml:space="preserve">熱源・空調機（ヒートポンプ・中央方式）
</t>
  </si>
  <si>
    <t>A-02-001</t>
  </si>
  <si>
    <t>空調機（ヒートポンプ）</t>
  </si>
  <si>
    <t>D-01-002</t>
  </si>
  <si>
    <t>A-02-003</t>
  </si>
  <si>
    <t>D-01-003</t>
  </si>
  <si>
    <t>D-01-004</t>
  </si>
  <si>
    <t>熱源・空調機（吸収式・中央方式）</t>
  </si>
  <si>
    <t>空調機（ヒートポンプ・地中熱利用）</t>
  </si>
  <si>
    <t>D-02-001</t>
  </si>
  <si>
    <t>A-04-002</t>
  </si>
  <si>
    <t>空調機（ペレットストーブ）</t>
  </si>
  <si>
    <t>D-03-001</t>
  </si>
  <si>
    <t>A-04-003</t>
  </si>
  <si>
    <t>給湯器（ヒートポンプ）</t>
  </si>
  <si>
    <t>熱源・空調機（吸着式・中央方式）</t>
  </si>
  <si>
    <t>A-05-001</t>
  </si>
  <si>
    <t>D-04-002</t>
  </si>
  <si>
    <t>熱源（ヒートポンプ）</t>
  </si>
  <si>
    <t>A-06-002</t>
  </si>
  <si>
    <t>給湯器（ガス式）</t>
  </si>
  <si>
    <t>A-06-003</t>
  </si>
  <si>
    <t>給湯器（石油式）</t>
  </si>
  <si>
    <t>D-07-001</t>
  </si>
  <si>
    <t>A-06-004</t>
  </si>
  <si>
    <t>A-06-005</t>
  </si>
  <si>
    <t>A-06-006</t>
  </si>
  <si>
    <t>A-06-007</t>
  </si>
  <si>
    <t>コージェネレーション</t>
  </si>
  <si>
    <t>A-06-008</t>
  </si>
  <si>
    <t>D-09-002</t>
  </si>
  <si>
    <t>A-06-009</t>
  </si>
  <si>
    <t>冷凍冷蔵機器</t>
  </si>
  <si>
    <t>D-10-001</t>
  </si>
  <si>
    <t>照明器具</t>
  </si>
  <si>
    <t>A-08-001</t>
  </si>
  <si>
    <t>ボイラ</t>
  </si>
  <si>
    <t>窓</t>
  </si>
  <si>
    <t>D-15-002</t>
  </si>
  <si>
    <t>A-09-005</t>
  </si>
  <si>
    <t>A-10-001</t>
  </si>
  <si>
    <t>A-10-002</t>
  </si>
  <si>
    <t>エネルギーマネジメントシステム</t>
  </si>
  <si>
    <t>A-10-003</t>
  </si>
  <si>
    <t>E エネルギー
転換</t>
    <rPh sb="8" eb="10">
      <t>テンカン</t>
    </rPh>
    <phoneticPr fontId="3"/>
  </si>
  <si>
    <t>燃料電池</t>
    <rPh sb="0" eb="2">
      <t>ネンリョウ</t>
    </rPh>
    <rPh sb="2" eb="4">
      <t>デンチ</t>
    </rPh>
    <phoneticPr fontId="3"/>
  </si>
  <si>
    <t>E-01-001</t>
  </si>
  <si>
    <t>太陽光発電</t>
  </si>
  <si>
    <t>E-02-001</t>
  </si>
  <si>
    <t>A-11-003</t>
  </si>
  <si>
    <t>A-13-001</t>
  </si>
  <si>
    <t>A-13-002</t>
  </si>
  <si>
    <t>A-13-003</t>
  </si>
  <si>
    <t>モータ</t>
  </si>
  <si>
    <t>A-14-001</t>
  </si>
  <si>
    <t>地熱発電</t>
  </si>
  <si>
    <t>E-04-001</t>
  </si>
  <si>
    <t>変圧器</t>
  </si>
  <si>
    <t>E-04-002</t>
  </si>
  <si>
    <t>バイオマス発電</t>
  </si>
  <si>
    <t>E-05-001</t>
  </si>
  <si>
    <t>A-17-001</t>
  </si>
  <si>
    <t>A-18-001</t>
  </si>
  <si>
    <t>B-01-001</t>
  </si>
  <si>
    <t>F-02-001</t>
  </si>
  <si>
    <t>B-01-003</t>
  </si>
  <si>
    <t>B-03-001</t>
  </si>
  <si>
    <t>パッケージエアコン(店舗･オフィス用)</t>
  </si>
  <si>
    <t>パッケージエアコン(設備用)</t>
  </si>
  <si>
    <t>パッケージエアコン(ビル用マルチ)</t>
  </si>
  <si>
    <t>ターボ冷凍機</t>
  </si>
  <si>
    <t>水冷ヒートポンプチラー</t>
  </si>
  <si>
    <t>空冷ヒートポンプチラー</t>
  </si>
  <si>
    <t>吸収冷温水機（二重効用）</t>
  </si>
  <si>
    <t xml:space="preserve">吸収冷温水機（三重効用）/廃熱投入型吸収冷温水機（三重効用）
</t>
  </si>
  <si>
    <t>一重二重併用形吸収冷温水機</t>
  </si>
  <si>
    <t>吸着式冷凍機</t>
  </si>
  <si>
    <t>高温水ヒートポンプ(空気熱源･循環式)</t>
  </si>
  <si>
    <t>高温水ヒートポンプ(空気熱源･一過式)</t>
  </si>
  <si>
    <t>高温水ヒートポンプ(水熱源･循環式)</t>
  </si>
  <si>
    <t>高温水ヒートポンプ(水熱源･一過式)</t>
  </si>
  <si>
    <t>高温水ヒートポンプ(水空気熱源･循環式)</t>
  </si>
  <si>
    <t>高温水ヒートポンプ(水空気熱源･一過式)</t>
  </si>
  <si>
    <t>熱風ヒートポンプ(水熱源･一過/循環式)</t>
  </si>
  <si>
    <t>蒸気発生ヒートポンプ(水熱源･一過式)</t>
  </si>
  <si>
    <t>蒸気再圧縮装置(その他熱源･循環式)</t>
  </si>
  <si>
    <t xml:space="preserve">ヒートポンプ給湯機(空気熱源･一過式)
</t>
  </si>
  <si>
    <t>潜熱回収型給湯器</t>
  </si>
  <si>
    <t>温水ボイラ</t>
  </si>
  <si>
    <t>蒸気ボイラ(貫流ボイラ)</t>
  </si>
  <si>
    <t>蒸気ボイラ(炉筒煙管ボイラ)</t>
  </si>
  <si>
    <t>蒸気ボイラ(水管ボイラ)</t>
  </si>
  <si>
    <t>熱媒ボイラ</t>
  </si>
  <si>
    <t>ガスエンジンコージェネレーション</t>
  </si>
  <si>
    <t>ガスタービンコージェネレーション</t>
  </si>
  <si>
    <t>燃料電池コージェネレーション</t>
  </si>
  <si>
    <t>冷凍冷蔵倉庫用自然冷媒冷凍機</t>
  </si>
  <si>
    <t>LED照明器具</t>
  </si>
  <si>
    <t>プリンタ</t>
  </si>
  <si>
    <t>複写機</t>
  </si>
  <si>
    <t>複合機</t>
  </si>
  <si>
    <t>誘導モータ</t>
  </si>
  <si>
    <t>永久磁石同期モータ</t>
  </si>
  <si>
    <t>窓ガラス</t>
  </si>
  <si>
    <t>断熱材(押出法ポリスチレンフォーム)</t>
  </si>
  <si>
    <t>BEMS（制御サービス・空調・熱源・中央方式）</t>
  </si>
  <si>
    <t>油圧ショベル（内燃機関型）</t>
  </si>
  <si>
    <t>ホイールローダ（内燃機関型）</t>
  </si>
  <si>
    <t>油圧ショベル (電動型)</t>
  </si>
  <si>
    <t>ルームエアコン</t>
  </si>
  <si>
    <t>ヒートポンプ式温水床暖房</t>
  </si>
  <si>
    <t>ルームエアコン付温水床暖房</t>
  </si>
  <si>
    <t>マルチタイプ温水床暖房</t>
  </si>
  <si>
    <t>地中熱ルームエアコン</t>
  </si>
  <si>
    <t>密閉式ペレットストーブ</t>
  </si>
  <si>
    <t>家庭用エコキュート</t>
  </si>
  <si>
    <t>多機能ヒートポンプ給湯機</t>
  </si>
  <si>
    <t>ガス温水機器（エコジョーズ）</t>
  </si>
  <si>
    <t>石油温水機器（エコフィール）</t>
  </si>
  <si>
    <t>家庭用燃料電池（エネファーム・SOFC）</t>
  </si>
  <si>
    <t>電気冷蔵庫</t>
  </si>
  <si>
    <t>LED照明器具（家庭用）</t>
  </si>
  <si>
    <t>窓ガラス（家庭用）</t>
  </si>
  <si>
    <t>固体酸化物形燃料電池（SOFC）設備</t>
  </si>
  <si>
    <t>太陽電池(シリコン系・単結晶)</t>
  </si>
  <si>
    <t>温水熱源小型バイナリー発電設備</t>
  </si>
  <si>
    <t>蒸気熱源小型バイナリー発電設備</t>
  </si>
  <si>
    <t>ガスエンジン（メタン発酵発電用）</t>
  </si>
  <si>
    <t>トランスヒートコンテナ</t>
  </si>
  <si>
    <t>近赤外線樹脂選別機</t>
  </si>
  <si>
    <t>認証製品の情報</t>
    <rPh sb="0" eb="2">
      <t>ニンショウ</t>
    </rPh>
    <rPh sb="2" eb="4">
      <t>セイヒン</t>
    </rPh>
    <rPh sb="5" eb="7">
      <t>ジョウホウ</t>
    </rPh>
    <phoneticPr fontId="3"/>
  </si>
  <si>
    <t>○</t>
    <phoneticPr fontId="3"/>
  </si>
  <si>
    <t>※親/派生</t>
    <rPh sb="1" eb="2">
      <t>オヤ</t>
    </rPh>
    <rPh sb="3" eb="5">
      <t>ハセイ</t>
    </rPh>
    <phoneticPr fontId="3"/>
  </si>
  <si>
    <t>○</t>
    <phoneticPr fontId="3"/>
  </si>
  <si>
    <t>4.0kW超 5.0kW以下</t>
  </si>
  <si>
    <t>5.0kW超 6.3kW以下</t>
  </si>
  <si>
    <t>6.3kW超 11.2kW以下</t>
  </si>
  <si>
    <t>11.2kW超 16.0kW以下</t>
  </si>
  <si>
    <t>16.0kW超</t>
  </si>
  <si>
    <t>28kW以下</t>
  </si>
  <si>
    <t>28kW超 45kW以下</t>
  </si>
  <si>
    <t>45kW超 56kW以下</t>
  </si>
  <si>
    <t>56kW超 80kW以下</t>
  </si>
  <si>
    <t>80kW超 112kW以下</t>
  </si>
  <si>
    <t>112kW超 140kW以下</t>
  </si>
  <si>
    <t>140kW超</t>
  </si>
  <si>
    <t>9.8kW</t>
  </si>
  <si>
    <t>非表示</t>
    <rPh sb="0" eb="3">
      <t>ヒヒョウジ</t>
    </rPh>
    <phoneticPr fontId="3"/>
  </si>
  <si>
    <t>検索キー</t>
    <rPh sb="0" eb="2">
      <t>ケンサク</t>
    </rPh>
    <phoneticPr fontId="3"/>
  </si>
  <si>
    <t>検索キー</t>
    <rPh sb="0" eb="2">
      <t>ケンサク</t>
    </rPh>
    <phoneticPr fontId="3"/>
  </si>
  <si>
    <t>設備・機器等No</t>
    <rPh sb="0" eb="2">
      <t>セツビ</t>
    </rPh>
    <rPh sb="3" eb="5">
      <t>キキ</t>
    </rPh>
    <rPh sb="5" eb="6">
      <t>トウ</t>
    </rPh>
    <phoneticPr fontId="3"/>
  </si>
  <si>
    <t>設備・機器等の名称</t>
    <rPh sb="0" eb="2">
      <t>セツビ</t>
    </rPh>
    <rPh sb="3" eb="5">
      <t>キキ</t>
    </rPh>
    <rPh sb="5" eb="6">
      <t>トウ</t>
    </rPh>
    <rPh sb="7" eb="9">
      <t>メイショウ</t>
    </rPh>
    <phoneticPr fontId="3"/>
  </si>
  <si>
    <t>クラス能力</t>
    <rPh sb="3" eb="5">
      <t>ノウリョク</t>
    </rPh>
    <phoneticPr fontId="3"/>
  </si>
  <si>
    <t>クラス条件</t>
    <rPh sb="3" eb="5">
      <t>ジョウケン</t>
    </rPh>
    <phoneticPr fontId="3"/>
  </si>
  <si>
    <t>検索条件</t>
    <rPh sb="0" eb="2">
      <t>ケンサク</t>
    </rPh>
    <rPh sb="2" eb="4">
      <t>ジョウケン</t>
    </rPh>
    <phoneticPr fontId="3"/>
  </si>
  <si>
    <t>①設備・機器等Noを選択してください</t>
    <phoneticPr fontId="3"/>
  </si>
  <si>
    <t>②クラス能力／条件を選択してください</t>
    <rPh sb="4" eb="6">
      <t>ノウリョク</t>
    </rPh>
    <rPh sb="7" eb="9">
      <t>ジョウケン</t>
    </rPh>
    <rPh sb="10" eb="12">
      <t>センタク</t>
    </rPh>
    <phoneticPr fontId="3"/>
  </si>
  <si>
    <t>06-7636-2207</t>
  </si>
  <si>
    <t>takeru_ashioka@yanmar.com</t>
  </si>
  <si>
    <t>管理本部　</t>
  </si>
  <si>
    <t>03-6891-4447</t>
  </si>
  <si>
    <t>http://www.mhiair.co.jp</t>
  </si>
  <si>
    <t>050-3154-3965</t>
  </si>
  <si>
    <t>aircon-solution@hitachi-ap.co.jp</t>
  </si>
  <si>
    <t>東芝エアコン換気ご相談センター</t>
  </si>
  <si>
    <t>0120‐1048‐00</t>
  </si>
  <si>
    <t>空調営業本部　事業戦略室</t>
  </si>
  <si>
    <t>業務用事業G</t>
  </si>
  <si>
    <t>06-6374-9343</t>
  </si>
  <si>
    <t>http://www.daikin.co.jp/index.html</t>
  </si>
  <si>
    <t>竹内 友浩</t>
  </si>
  <si>
    <t>03-5478-7750</t>
  </si>
  <si>
    <t>tomohiro_takeuchi@denso.co.jp</t>
  </si>
  <si>
    <t>http://www.mhiair.co.jp/</t>
  </si>
  <si>
    <t>03-6891-4471</t>
  </si>
  <si>
    <t>03-6384-8080</t>
  </si>
  <si>
    <t>http://www.ers.ebara.com/</t>
  </si>
  <si>
    <t>空調営業本部　　　　　　設備営業部</t>
  </si>
  <si>
    <t>西森正幸</t>
  </si>
  <si>
    <t>03-6716-0353</t>
  </si>
  <si>
    <t>masayuki.nishimori@daikin.co.jp</t>
  </si>
  <si>
    <t>冷熱・エネルギー部ヒートポンプGR</t>
  </si>
  <si>
    <t>http://www.kobelco.co.jp/</t>
  </si>
  <si>
    <t>冷熱事業部営業部
ヒートポンプ
営業課</t>
  </si>
  <si>
    <t>井上清司</t>
  </si>
  <si>
    <t>03-6716-4212</t>
  </si>
  <si>
    <t>seiji316_inoue@mhi.co.jp</t>
  </si>
  <si>
    <t>東芝給湯機ご相談センター</t>
  </si>
  <si>
    <t>0120‐1048‐19</t>
  </si>
  <si>
    <t>営業・サービス総括室　営業・サービス企画部</t>
  </si>
  <si>
    <t>池村　和哉</t>
  </si>
  <si>
    <t>https://www.khi.co.jp/corp/kte/contact/index.html</t>
  </si>
  <si>
    <t>tairou.ikeguchi@jp.yazaki.com</t>
  </si>
  <si>
    <t>エネルギーブロック</t>
  </si>
  <si>
    <t>小松　富士夫</t>
  </si>
  <si>
    <t>public@mayekawa.co.jp</t>
  </si>
  <si>
    <t>03-3621-2141</t>
  </si>
  <si>
    <t>tetsuya_kanai@itomic.co.jp</t>
  </si>
  <si>
    <t>ユニモ事業化部門</t>
  </si>
  <si>
    <t>北山英博</t>
  </si>
  <si>
    <t>kiyotaka_sugiyama@mhiair.mhi.co.jp</t>
  </si>
  <si>
    <t>高澤　雄次</t>
  </si>
  <si>
    <t xml:space="preserve">神鋼商事株式会社
西日本機械部
ｴﾈﾙｷﾞｰｼｽﾃﾑｸﾞﾙｰﾌﾟ
</t>
  </si>
  <si>
    <t>垣内　豊嗣</t>
  </si>
  <si>
    <t>06-6206-7164</t>
  </si>
  <si>
    <t>kaito.toyoshi@kobelco.com</t>
  </si>
  <si>
    <t>ノーリツコンタクトセンター</t>
  </si>
  <si>
    <t>03-3761-2341</t>
  </si>
  <si>
    <t>メンテ営業推進部</t>
  </si>
  <si>
    <t>営業技術課</t>
  </si>
  <si>
    <t>http://www.takao.boiler.co.jp/</t>
  </si>
  <si>
    <t>06-7636-2855</t>
  </si>
  <si>
    <t>kiyoshi_hayashi@yanmar.com</t>
  </si>
  <si>
    <t>営業総括部</t>
  </si>
  <si>
    <t>発電システムグループ</t>
  </si>
  <si>
    <t>03-5745-8854</t>
  </si>
  <si>
    <t>042-761-2056</t>
  </si>
  <si>
    <t>陸用営業ｸﾞﾙｰﾌﾟ</t>
  </si>
  <si>
    <t>第一チーム</t>
  </si>
  <si>
    <t>03-4366-1221</t>
  </si>
  <si>
    <t>https://www.niigata-power.com/indexj.html</t>
  </si>
  <si>
    <t>発電・社会インフラ事業本部　新エネプラント事業部　新エネルギー技術部</t>
  </si>
  <si>
    <t>吉岡　浩</t>
  </si>
  <si>
    <t>044-329-2475</t>
  </si>
  <si>
    <t>お客様相談センター</t>
  </si>
  <si>
    <t>06-6794-7658</t>
  </si>
  <si>
    <t>http://www.light-beam.co.jp/</t>
  </si>
  <si>
    <t>ドライブシステム事業部企画部</t>
  </si>
  <si>
    <t>FAシステム事業本部
機器計画部</t>
  </si>
  <si>
    <t>山本圭太</t>
  </si>
  <si>
    <t>http://www.toshiba-tips.co.jp</t>
  </si>
  <si>
    <t>田中基広</t>
  </si>
  <si>
    <t>佐藤　雷介</t>
  </si>
  <si>
    <t>03-4345-6520</t>
  </si>
  <si>
    <t>satou-raisuke@hitachi-ies.co.jp</t>
  </si>
  <si>
    <t>受配電・環境システム事業部　企画部</t>
  </si>
  <si>
    <t>03-4345-6076</t>
  </si>
  <si>
    <t>ガラスカンパニー　ビルディング・産業事業本部　日本事業部　斉藤　晃</t>
  </si>
  <si>
    <t>斉藤　晃</t>
  </si>
  <si>
    <t>akira-saitou@agc.com</t>
  </si>
  <si>
    <t>お客様相談窓口</t>
  </si>
  <si>
    <t>0120-27-1219</t>
  </si>
  <si>
    <t>日本板硝子
お客様ダイヤル</t>
  </si>
  <si>
    <t>flatglass-bpj@mail.nsg.co.jp</t>
  </si>
  <si>
    <t>ビルシステムカンパニー</t>
  </si>
  <si>
    <t>コールセンター</t>
  </si>
  <si>
    <t>0120-26-1023</t>
  </si>
  <si>
    <t>call-center@azbil.com</t>
  </si>
  <si>
    <t>住宅用事業G</t>
  </si>
  <si>
    <t>06-6373-4395</t>
  </si>
  <si>
    <t>住設営業部　　　　　　 住設営業課</t>
  </si>
  <si>
    <t>0256-35-8505</t>
  </si>
  <si>
    <t>営業開発課</t>
  </si>
  <si>
    <t>0198-37-1199</t>
  </si>
  <si>
    <t>深谷 修司</t>
  </si>
  <si>
    <t>03-5478-7489</t>
  </si>
  <si>
    <t>shuji_fukaya@denso.co.jp</t>
  </si>
  <si>
    <t>アプライアンス社
スマートエネルギー
システム事業部</t>
  </si>
  <si>
    <t>燃料電池
商品企画部</t>
  </si>
  <si>
    <t>077-561-2084</t>
  </si>
  <si>
    <t>shiosaki.keisuke@jp.panasonic.com</t>
  </si>
  <si>
    <t>masa-y@cld.aisin.co.jp</t>
  </si>
  <si>
    <t>http://www.koizumi-lt.co.jp/</t>
  </si>
  <si>
    <t>0120-126-001</t>
  </si>
  <si>
    <t>Bloom Energy Japan㈱　事業企画本部</t>
  </si>
  <si>
    <t>営業管理部</t>
  </si>
  <si>
    <t>03-6889-2775</t>
  </si>
  <si>
    <t>info@bloomenergy.co.jp</t>
  </si>
  <si>
    <t>エナジーシステム事業部　ソーラーＢＵ</t>
  </si>
  <si>
    <t>企画開発部　営業企画課</t>
  </si>
  <si>
    <t>06-6900-2770</t>
  </si>
  <si>
    <t>非表示</t>
    <rPh sb="0" eb="3">
      <t>ヒヒョウジ</t>
    </rPh>
    <phoneticPr fontId="3"/>
  </si>
  <si>
    <t>クラスID</t>
    <phoneticPr fontId="3"/>
  </si>
  <si>
    <t>クラス</t>
    <phoneticPr fontId="3"/>
  </si>
  <si>
    <t>L2-Tech水準</t>
    <phoneticPr fontId="3"/>
  </si>
  <si>
    <t>問合せ先</t>
    <rPh sb="0" eb="2">
      <t>トイアワ</t>
    </rPh>
    <rPh sb="3" eb="4">
      <t>サキ</t>
    </rPh>
    <phoneticPr fontId="3"/>
  </si>
  <si>
    <t>No.</t>
  </si>
  <si>
    <t>E-mail</t>
    <phoneticPr fontId="3"/>
  </si>
  <si>
    <t>URL</t>
    <phoneticPr fontId="3"/>
  </si>
  <si>
    <t>企業ID</t>
    <rPh sb="0" eb="2">
      <t>キギョウ</t>
    </rPh>
    <phoneticPr fontId="3"/>
  </si>
  <si>
    <t>製品ID</t>
    <rPh sb="0" eb="2">
      <t>セイヒン</t>
    </rPh>
    <phoneticPr fontId="3"/>
  </si>
  <si>
    <t>A 産業・業務
（業種共通）</t>
  </si>
  <si>
    <t>空調機（ヒートポンプ・個別方式）</t>
  </si>
  <si>
    <t>パッケージエアコン(店舗･オフィス用)</t>
    <rPh sb="10" eb="12">
      <t>テンポ</t>
    </rPh>
    <rPh sb="17" eb="18">
      <t>ヨウ</t>
    </rPh>
    <phoneticPr fontId="3"/>
  </si>
  <si>
    <t>パッケージエアコン(設備用)</t>
    <rPh sb="10" eb="12">
      <t>セツビ</t>
    </rPh>
    <rPh sb="12" eb="13">
      <t>ヨウ</t>
    </rPh>
    <phoneticPr fontId="3"/>
  </si>
  <si>
    <t>パッケージエアコン(ビル用マルチ)</t>
    <rPh sb="12" eb="13">
      <t>ヨウ</t>
    </rPh>
    <phoneticPr fontId="3"/>
  </si>
  <si>
    <t>14.0kW以下</t>
  </si>
  <si>
    <t>14.0kW超 16.0kW以下</t>
  </si>
  <si>
    <t>16.0kW超 22.4kW以下</t>
  </si>
  <si>
    <t>22.4kW超 28.0kW以下</t>
  </si>
  <si>
    <t>28.0kW超 33.5kW以下</t>
  </si>
  <si>
    <t>33.5kW超 40.0kW以下</t>
  </si>
  <si>
    <t>40.0kW超 56.0kW以下</t>
  </si>
  <si>
    <t>56.0kW超 69.0kW以下</t>
  </si>
  <si>
    <t>69.0kW超 80.0kW以下</t>
  </si>
  <si>
    <t>80.0kW超 90.0kW以下</t>
  </si>
  <si>
    <t>90.0kW超</t>
  </si>
  <si>
    <t>A-01-005</t>
  </si>
  <si>
    <t>氷蓄熱式パッケージエアコン</t>
    <rPh sb="0" eb="1">
      <t>ヒョウ</t>
    </rPh>
    <rPh sb="1" eb="3">
      <t>チクネツ</t>
    </rPh>
    <rPh sb="3" eb="4">
      <t>シキ</t>
    </rPh>
    <phoneticPr fontId="3"/>
  </si>
  <si>
    <t>112.0kW超</t>
  </si>
  <si>
    <t>熱源・空調機（ヒートポンプ・中央方式）</t>
    <phoneticPr fontId="3"/>
  </si>
  <si>
    <t>200RT未満</t>
  </si>
  <si>
    <t>熱源・空調機（ヒートポンプ・中央方式）</t>
    <phoneticPr fontId="3"/>
  </si>
  <si>
    <t>500RT以上600RT未満</t>
  </si>
  <si>
    <t>700RT以上1000RT未満</t>
  </si>
  <si>
    <t>熱源・空調機（ヒートポンプ・中央方式）</t>
    <phoneticPr fontId="3"/>
  </si>
  <si>
    <t>80.0kW超118.0kW以下</t>
  </si>
  <si>
    <t>118.0kW超180.0kW以下</t>
  </si>
  <si>
    <t>500.0kW超1000.0kW以下</t>
  </si>
  <si>
    <t>1000.0kW超1500.0kW以下</t>
  </si>
  <si>
    <t>160.0kW超</t>
  </si>
  <si>
    <t>60.0kW超90.0kW以下</t>
  </si>
  <si>
    <t>120.0kW超160.0kW以下</t>
  </si>
  <si>
    <t>60.0kW以下</t>
  </si>
  <si>
    <t>ブライン仕様(-3℃・-7℃)</t>
    <rPh sb="4" eb="6">
      <t>シヨウ</t>
    </rPh>
    <phoneticPr fontId="3"/>
  </si>
  <si>
    <t>90.0kW超120.0kW以下</t>
  </si>
  <si>
    <t>冷房専用
冷水出入口温度差7℃</t>
    <rPh sb="0" eb="2">
      <t>レイボウ</t>
    </rPh>
    <rPh sb="2" eb="4">
      <t>センヨウ</t>
    </rPh>
    <rPh sb="5" eb="7">
      <t>レイスイ</t>
    </rPh>
    <rPh sb="7" eb="9">
      <t>デイリ</t>
    </rPh>
    <rPh sb="9" eb="10">
      <t>グチ</t>
    </rPh>
    <rPh sb="10" eb="12">
      <t>オンド</t>
    </rPh>
    <rPh sb="12" eb="13">
      <t>サ</t>
    </rPh>
    <phoneticPr fontId="3"/>
  </si>
  <si>
    <t>冷房専用
冷水出入口温度差7℃
散水式</t>
    <rPh sb="0" eb="2">
      <t>レイボウ</t>
    </rPh>
    <rPh sb="2" eb="4">
      <t>センヨウ</t>
    </rPh>
    <rPh sb="5" eb="7">
      <t>レイスイ</t>
    </rPh>
    <rPh sb="7" eb="9">
      <t>デイリ</t>
    </rPh>
    <rPh sb="9" eb="10">
      <t>グチ</t>
    </rPh>
    <rPh sb="10" eb="12">
      <t>オンド</t>
    </rPh>
    <rPh sb="12" eb="13">
      <t>サ</t>
    </rPh>
    <rPh sb="16" eb="18">
      <t>サンスイ</t>
    </rPh>
    <rPh sb="18" eb="19">
      <t>シキ</t>
    </rPh>
    <phoneticPr fontId="3"/>
  </si>
  <si>
    <t>散水式
冷水出入口温度差7℃</t>
    <rPh sb="0" eb="2">
      <t>サンスイ</t>
    </rPh>
    <rPh sb="2" eb="3">
      <t>シキ</t>
    </rPh>
    <rPh sb="4" eb="6">
      <t>レイスイ</t>
    </rPh>
    <rPh sb="6" eb="8">
      <t>デイリ</t>
    </rPh>
    <rPh sb="8" eb="9">
      <t>グチ</t>
    </rPh>
    <rPh sb="9" eb="11">
      <t>オンド</t>
    </rPh>
    <rPh sb="11" eb="12">
      <t>サ</t>
    </rPh>
    <phoneticPr fontId="3"/>
  </si>
  <si>
    <t>60.0kW超 90.0kW以下</t>
  </si>
  <si>
    <t>90.0kW超 120.0kW以下</t>
  </si>
  <si>
    <r>
      <t>吸収冷温水機（二重効用）</t>
    </r>
    <r>
      <rPr>
        <sz val="11"/>
        <color indexed="10"/>
        <rFont val="ＭＳ Ｐゴシック"/>
        <family val="3"/>
        <charset val="128"/>
      </rPr>
      <t/>
    </r>
    <rPh sb="0" eb="3">
      <t>キュウシュウレイ</t>
    </rPh>
    <rPh sb="3" eb="6">
      <t>オンスイキ</t>
    </rPh>
    <rPh sb="7" eb="9">
      <t>ニジュウ</t>
    </rPh>
    <rPh sb="9" eb="11">
      <t>コウヨウ</t>
    </rPh>
    <phoneticPr fontId="3"/>
  </si>
  <si>
    <t>節電型(冷却水量原単位0.7m3/h・RT以下)
冷水入口温度15℃、冷水出口温度7℃</t>
    <rPh sb="0" eb="3">
      <t>セツデンガタ</t>
    </rPh>
    <rPh sb="4" eb="7">
      <t>レイキャクスイ</t>
    </rPh>
    <rPh sb="7" eb="8">
      <t>リョウ</t>
    </rPh>
    <rPh sb="8" eb="11">
      <t>ゲンタンイ</t>
    </rPh>
    <rPh sb="21" eb="23">
      <t>イカ</t>
    </rPh>
    <rPh sb="25" eb="27">
      <t>レイスイ</t>
    </rPh>
    <rPh sb="27" eb="29">
      <t>イリグチ</t>
    </rPh>
    <rPh sb="29" eb="31">
      <t>オンド</t>
    </rPh>
    <rPh sb="35" eb="37">
      <t>レイスイ</t>
    </rPh>
    <rPh sb="37" eb="39">
      <t>デグチ</t>
    </rPh>
    <rPh sb="39" eb="41">
      <t>オンド</t>
    </rPh>
    <phoneticPr fontId="3"/>
  </si>
  <si>
    <t>吸収冷温水機（三重効用）/廃熱投入型吸収冷温水機（三重効用）</t>
    <rPh sb="0" eb="2">
      <t>キュウシュウ</t>
    </rPh>
    <rPh sb="2" eb="5">
      <t>レイオンスイ</t>
    </rPh>
    <rPh sb="5" eb="6">
      <t>キ</t>
    </rPh>
    <rPh sb="7" eb="9">
      <t>サンジュウ</t>
    </rPh>
    <rPh sb="9" eb="11">
      <t>コウヨウ</t>
    </rPh>
    <rPh sb="13" eb="15">
      <t>ハイネツ</t>
    </rPh>
    <rPh sb="15" eb="18">
      <t>トウニュウガタ</t>
    </rPh>
    <rPh sb="18" eb="20">
      <t>キュウシュウ</t>
    </rPh>
    <rPh sb="20" eb="23">
      <t>レイオンスイ</t>
    </rPh>
    <rPh sb="23" eb="24">
      <t>キ</t>
    </rPh>
    <rPh sb="25" eb="27">
      <t>サンジュウ</t>
    </rPh>
    <rPh sb="27" eb="29">
      <t>コウヨウ</t>
    </rPh>
    <phoneticPr fontId="3"/>
  </si>
  <si>
    <t>冷水入口温度12℃、冷水出口温度7℃</t>
    <rPh sb="0" eb="2">
      <t>レイスイ</t>
    </rPh>
    <rPh sb="2" eb="4">
      <t>イリグチ</t>
    </rPh>
    <rPh sb="4" eb="6">
      <t>オンド</t>
    </rPh>
    <rPh sb="10" eb="12">
      <t>レイスイ</t>
    </rPh>
    <rPh sb="12" eb="14">
      <t>デグチ</t>
    </rPh>
    <rPh sb="14" eb="16">
      <t>オンド</t>
    </rPh>
    <phoneticPr fontId="3"/>
  </si>
  <si>
    <t>高温水ヒートポンプ(空気熱源･一過式)</t>
    <rPh sb="0" eb="3">
      <t>コウオンスイ</t>
    </rPh>
    <rPh sb="10" eb="12">
      <t>クウキ</t>
    </rPh>
    <rPh sb="12" eb="14">
      <t>ネツゲン</t>
    </rPh>
    <rPh sb="15" eb="17">
      <t>イッカ</t>
    </rPh>
    <rPh sb="17" eb="18">
      <t>シキ</t>
    </rPh>
    <phoneticPr fontId="3"/>
  </si>
  <si>
    <t>高温水ヒートポンプ(水熱源･循環式)</t>
    <rPh sb="0" eb="3">
      <t>コウオンスイ</t>
    </rPh>
    <rPh sb="10" eb="11">
      <t>ミズ</t>
    </rPh>
    <rPh sb="11" eb="13">
      <t>ネツゲン</t>
    </rPh>
    <rPh sb="14" eb="16">
      <t>ジュンカン</t>
    </rPh>
    <rPh sb="16" eb="17">
      <t>シキ</t>
    </rPh>
    <phoneticPr fontId="3"/>
  </si>
  <si>
    <t>350kW超540kW以下</t>
  </si>
  <si>
    <t>65℃・38℃以上40℃以下・35℃・5℃</t>
    <rPh sb="7" eb="9">
      <t>イジョウ</t>
    </rPh>
    <rPh sb="12" eb="14">
      <t>イカ</t>
    </rPh>
    <phoneticPr fontId="3"/>
  </si>
  <si>
    <t>65℃・40℃・30℃・10℃</t>
  </si>
  <si>
    <t>75℃・20℃･15℃以上17℃以下・5℃</t>
    <rPh sb="11" eb="13">
      <t>イジョウ</t>
    </rPh>
    <rPh sb="16" eb="18">
      <t>イカ</t>
    </rPh>
    <phoneticPr fontId="3"/>
  </si>
  <si>
    <t>75℃・40℃・35℃・5℃</t>
  </si>
  <si>
    <t>75℃・30℃・20℃・10℃</t>
  </si>
  <si>
    <t>270kW超350kW以下</t>
  </si>
  <si>
    <t>90℃・30℃・25℃・5℃</t>
  </si>
  <si>
    <t>90℃・40℃・30℃・10℃</t>
  </si>
  <si>
    <t>90℃・17℃・7℃・10℃</t>
  </si>
  <si>
    <t>65℃・17℃・7℃・10℃</t>
  </si>
  <si>
    <t>高温水ヒートポンプ(水熱源･一過式)</t>
    <rPh sb="14" eb="16">
      <t>イッカ</t>
    </rPh>
    <phoneticPr fontId="3"/>
  </si>
  <si>
    <t>高温水ヒートポンプ(水空気熱源･循環式)</t>
    <rPh sb="0" eb="3">
      <t>コウオンスイ</t>
    </rPh>
    <rPh sb="16" eb="18">
      <t>ジュンカン</t>
    </rPh>
    <rPh sb="18" eb="19">
      <t>シキ</t>
    </rPh>
    <phoneticPr fontId="3"/>
  </si>
  <si>
    <t>水熱源運転
65℃・20℃以下・15℃以下・5℃</t>
    <rPh sb="0" eb="1">
      <t>ミズ</t>
    </rPh>
    <rPh sb="1" eb="3">
      <t>ネツゲン</t>
    </rPh>
    <rPh sb="3" eb="5">
      <t>ウンテン</t>
    </rPh>
    <rPh sb="13" eb="15">
      <t>イカ</t>
    </rPh>
    <rPh sb="19" eb="21">
      <t>イカ</t>
    </rPh>
    <phoneticPr fontId="3"/>
  </si>
  <si>
    <t xml:space="preserve">水熱源運転
75℃・17℃・7℃・10℃
</t>
    <rPh sb="0" eb="1">
      <t>ミズ</t>
    </rPh>
    <rPh sb="1" eb="3">
      <t>ネツゲン</t>
    </rPh>
    <rPh sb="3" eb="5">
      <t>ウンテン</t>
    </rPh>
    <phoneticPr fontId="3"/>
  </si>
  <si>
    <t>高温水ヒートポンプ(水空気熱源･一過式)</t>
    <rPh sb="0" eb="3">
      <t>コウオンスイ</t>
    </rPh>
    <rPh sb="16" eb="18">
      <t>イッカ</t>
    </rPh>
    <rPh sb="18" eb="19">
      <t>シキ</t>
    </rPh>
    <phoneticPr fontId="3"/>
  </si>
  <si>
    <t>熱風ヒートポンプ(水熱源･一過/循環式)</t>
    <rPh sb="0" eb="2">
      <t>ネップウ</t>
    </rPh>
    <rPh sb="9" eb="10">
      <t>ミズ</t>
    </rPh>
    <rPh sb="10" eb="12">
      <t>ネツゲン</t>
    </rPh>
    <rPh sb="13" eb="15">
      <t>イッカ</t>
    </rPh>
    <rPh sb="16" eb="18">
      <t>ジュンカン</t>
    </rPh>
    <rPh sb="18" eb="19">
      <t>シキ</t>
    </rPh>
    <phoneticPr fontId="3"/>
  </si>
  <si>
    <t>蒸気発生ヒートポンプ(水熱源･一過式)</t>
    <rPh sb="0" eb="2">
      <t>ジョウキ</t>
    </rPh>
    <rPh sb="2" eb="4">
      <t>ハッセイ</t>
    </rPh>
    <rPh sb="11" eb="12">
      <t>ミズ</t>
    </rPh>
    <rPh sb="12" eb="14">
      <t>ネツゲン</t>
    </rPh>
    <rPh sb="15" eb="17">
      <t>イッカ</t>
    </rPh>
    <rPh sb="17" eb="18">
      <t>シキ</t>
    </rPh>
    <phoneticPr fontId="3"/>
  </si>
  <si>
    <t>0.1MPaG・65℃・60℃</t>
  </si>
  <si>
    <t>0.6MPaG・70℃・65℃</t>
  </si>
  <si>
    <t>蒸気再圧縮装置(その他熱源･循環式)</t>
    <rPh sb="0" eb="2">
      <t>ジョウキ</t>
    </rPh>
    <rPh sb="2" eb="3">
      <t>サイ</t>
    </rPh>
    <rPh sb="3" eb="5">
      <t>アッシュク</t>
    </rPh>
    <rPh sb="5" eb="7">
      <t>ソウチ</t>
    </rPh>
    <rPh sb="10" eb="11">
      <t>タ</t>
    </rPh>
    <rPh sb="11" eb="13">
      <t>ネツゲン</t>
    </rPh>
    <rPh sb="14" eb="16">
      <t>ジュンカン</t>
    </rPh>
    <rPh sb="16" eb="17">
      <t>シキ</t>
    </rPh>
    <phoneticPr fontId="3"/>
  </si>
  <si>
    <t>0.1MPaG以上0.2MPaG以下
1.0ton/h以上2.0ton/h以下
80℃</t>
    <rPh sb="7" eb="9">
      <t>イジョウ</t>
    </rPh>
    <rPh sb="16" eb="18">
      <t>イカ</t>
    </rPh>
    <rPh sb="27" eb="29">
      <t>イジョウ</t>
    </rPh>
    <phoneticPr fontId="3"/>
  </si>
  <si>
    <t>0.1MPaG以上0.3MPaG以下
3.0ton/h以上
80℃</t>
    <rPh sb="7" eb="9">
      <t>イジョウ</t>
    </rPh>
    <rPh sb="27" eb="29">
      <t>イジョウ</t>
    </rPh>
    <phoneticPr fontId="3"/>
  </si>
  <si>
    <t>ヒートポンプ給湯機(空気熱源)</t>
    <rPh sb="6" eb="8">
      <t>キュウトウ</t>
    </rPh>
    <rPh sb="8" eb="9">
      <t>キ</t>
    </rPh>
    <rPh sb="10" eb="12">
      <t>クウキ</t>
    </rPh>
    <rPh sb="12" eb="14">
      <t>ネツゲン</t>
    </rPh>
    <phoneticPr fontId="3"/>
  </si>
  <si>
    <t>10kW以下</t>
  </si>
  <si>
    <t>10kW超20kW以下</t>
  </si>
  <si>
    <t>20kW超30kW以下</t>
  </si>
  <si>
    <t>30kW超40kW以下</t>
  </si>
  <si>
    <t>50kW超</t>
  </si>
  <si>
    <t>潜熱回収型給湯器</t>
    <rPh sb="0" eb="2">
      <t>センネツ</t>
    </rPh>
    <rPh sb="2" eb="5">
      <t>カイシュウガタ</t>
    </rPh>
    <rPh sb="5" eb="8">
      <t>キュウトウキ</t>
    </rPh>
    <phoneticPr fontId="3"/>
  </si>
  <si>
    <t>温水機</t>
  </si>
  <si>
    <t>温水機</t>
    <rPh sb="0" eb="2">
      <t>オンスイ</t>
    </rPh>
    <rPh sb="2" eb="3">
      <t>キ</t>
    </rPh>
    <phoneticPr fontId="3"/>
  </si>
  <si>
    <t>1000kW以上2000kW未満</t>
  </si>
  <si>
    <t>1500kg/h以上3000kg/h未満</t>
  </si>
  <si>
    <t>蒸気ボイラ(炉筒煙管ボイラ)</t>
    <rPh sb="0" eb="2">
      <t>ジョウキ</t>
    </rPh>
    <rPh sb="6" eb="8">
      <t>ロトウ</t>
    </rPh>
    <rPh sb="8" eb="10">
      <t>エンカン</t>
    </rPh>
    <phoneticPr fontId="3"/>
  </si>
  <si>
    <t>熱媒ボイラ</t>
    <rPh sb="0" eb="1">
      <t>ネツ</t>
    </rPh>
    <rPh sb="1" eb="2">
      <t>バイ</t>
    </rPh>
    <phoneticPr fontId="3"/>
  </si>
  <si>
    <t>2000kW以上</t>
  </si>
  <si>
    <t>50Hz</t>
  </si>
  <si>
    <t>35kW超500kW以下</t>
  </si>
  <si>
    <t>750kW超1000kW以下</t>
  </si>
  <si>
    <t>3000kW超</t>
  </si>
  <si>
    <t>60Hz</t>
  </si>
  <si>
    <t>ガスエンジンコージェネレーション</t>
    <phoneticPr fontId="3"/>
  </si>
  <si>
    <t>10000kW超40000kW以下</t>
  </si>
  <si>
    <t>1000kW超2000kW以下</t>
  </si>
  <si>
    <t>2000kW超3000kW以下</t>
  </si>
  <si>
    <t>7000kW超10000kW以下</t>
  </si>
  <si>
    <t>A-11-001</t>
  </si>
  <si>
    <t>業務用冷凍冷蔵庫</t>
  </si>
  <si>
    <t>冷凍冷蔵庫：縦型(冷凍室2室)</t>
    <rPh sb="0" eb="2">
      <t>レイトウ</t>
    </rPh>
    <rPh sb="2" eb="4">
      <t>レイゾウ</t>
    </rPh>
    <rPh sb="4" eb="5">
      <t>コ</t>
    </rPh>
    <rPh sb="6" eb="7">
      <t>タテ</t>
    </rPh>
    <rPh sb="7" eb="8">
      <t>ガタ</t>
    </rPh>
    <rPh sb="9" eb="12">
      <t>レイトウシツ</t>
    </rPh>
    <rPh sb="13" eb="14">
      <t>シツ</t>
    </rPh>
    <phoneticPr fontId="3"/>
  </si>
  <si>
    <t>1200L超</t>
  </si>
  <si>
    <t>空気冷媒方式冷凍機</t>
    <rPh sb="0" eb="2">
      <t>クウキ</t>
    </rPh>
    <rPh sb="2" eb="4">
      <t>レイバイ</t>
    </rPh>
    <rPh sb="4" eb="6">
      <t>ホウシキ</t>
    </rPh>
    <rPh sb="6" eb="9">
      <t>レイトウキ</t>
    </rPh>
    <phoneticPr fontId="3"/>
  </si>
  <si>
    <t>冷凍冷蔵倉庫用自然冷媒冷凍機（アンモニア/CO2二次冷媒システム）</t>
  </si>
  <si>
    <t>庫内温度
-40℃超-20℃以下</t>
    <rPh sb="0" eb="1">
      <t>コ</t>
    </rPh>
    <rPh sb="1" eb="2">
      <t>ナイ</t>
    </rPh>
    <rPh sb="2" eb="4">
      <t>オンド</t>
    </rPh>
    <phoneticPr fontId="3"/>
  </si>
  <si>
    <t>庫内温度
-20℃超10℃以下</t>
    <rPh sb="0" eb="1">
      <t>コ</t>
    </rPh>
    <rPh sb="1" eb="2">
      <t>ナイ</t>
    </rPh>
    <rPh sb="2" eb="4">
      <t>オンド</t>
    </rPh>
    <rPh sb="9" eb="10">
      <t>チョウ</t>
    </rPh>
    <rPh sb="13" eb="15">
      <t>イカ</t>
    </rPh>
    <phoneticPr fontId="3"/>
  </si>
  <si>
    <t>ベースライト型(ストレート)</t>
    <rPh sb="6" eb="7">
      <t>ガタ</t>
    </rPh>
    <phoneticPr fontId="3"/>
  </si>
  <si>
    <t>ダウンライト型
昼光色、昼白色、白色
配光角60°超</t>
    <rPh sb="6" eb="7">
      <t>ガタ</t>
    </rPh>
    <rPh sb="8" eb="9">
      <t>チュウ</t>
    </rPh>
    <rPh sb="12" eb="13">
      <t>チュウ</t>
    </rPh>
    <rPh sb="13" eb="15">
      <t>ハクショク</t>
    </rPh>
    <rPh sb="16" eb="18">
      <t>ハクショク</t>
    </rPh>
    <rPh sb="19" eb="20">
      <t>クバ</t>
    </rPh>
    <rPh sb="20" eb="21">
      <t>ヒカリ</t>
    </rPh>
    <rPh sb="21" eb="22">
      <t>カク</t>
    </rPh>
    <rPh sb="25" eb="26">
      <t>チョウ</t>
    </rPh>
    <phoneticPr fontId="57"/>
  </si>
  <si>
    <t>ダウンライト型
昼光色、昼白色、白色
配光角30°超60°以下</t>
    <rPh sb="6" eb="7">
      <t>ガタ</t>
    </rPh>
    <rPh sb="8" eb="9">
      <t>チュウ</t>
    </rPh>
    <rPh sb="12" eb="13">
      <t>チュウ</t>
    </rPh>
    <rPh sb="13" eb="15">
      <t>ハクショク</t>
    </rPh>
    <rPh sb="16" eb="18">
      <t>ハクショク</t>
    </rPh>
    <rPh sb="19" eb="20">
      <t>クバ</t>
    </rPh>
    <rPh sb="20" eb="21">
      <t>ヒカリ</t>
    </rPh>
    <rPh sb="21" eb="22">
      <t>カク</t>
    </rPh>
    <rPh sb="25" eb="26">
      <t>チョウ</t>
    </rPh>
    <rPh sb="29" eb="31">
      <t>イカ</t>
    </rPh>
    <phoneticPr fontId="57"/>
  </si>
  <si>
    <t>ダウンライト型
昼光色、昼白色、白色
配光角30°以下</t>
    <rPh sb="6" eb="7">
      <t>ガタ</t>
    </rPh>
    <rPh sb="8" eb="9">
      <t>チュウ</t>
    </rPh>
    <rPh sb="12" eb="13">
      <t>チュウ</t>
    </rPh>
    <rPh sb="13" eb="15">
      <t>ハクショク</t>
    </rPh>
    <rPh sb="16" eb="18">
      <t>ハクショク</t>
    </rPh>
    <rPh sb="19" eb="20">
      <t>クバ</t>
    </rPh>
    <rPh sb="20" eb="21">
      <t>ヒカリ</t>
    </rPh>
    <rPh sb="21" eb="22">
      <t>カク</t>
    </rPh>
    <rPh sb="25" eb="27">
      <t>イカ</t>
    </rPh>
    <phoneticPr fontId="57"/>
  </si>
  <si>
    <t>ダウンライト型
温白色、電球色
配光角60°超</t>
    <rPh sb="6" eb="7">
      <t>ガタ</t>
    </rPh>
    <rPh sb="8" eb="9">
      <t>オン</t>
    </rPh>
    <rPh sb="9" eb="11">
      <t>ハクショク</t>
    </rPh>
    <rPh sb="12" eb="14">
      <t>デンキュウ</t>
    </rPh>
    <rPh sb="14" eb="15">
      <t>ショク</t>
    </rPh>
    <rPh sb="16" eb="17">
      <t>クバ</t>
    </rPh>
    <rPh sb="17" eb="18">
      <t>ヒカリ</t>
    </rPh>
    <rPh sb="18" eb="19">
      <t>カク</t>
    </rPh>
    <phoneticPr fontId="57"/>
  </si>
  <si>
    <t>ダウンライト型
温白色、電球色
配光角30°超60°以下</t>
    <rPh sb="6" eb="7">
      <t>ガタ</t>
    </rPh>
    <rPh sb="8" eb="9">
      <t>オン</t>
    </rPh>
    <rPh sb="9" eb="11">
      <t>ハクショク</t>
    </rPh>
    <rPh sb="12" eb="14">
      <t>デンキュウ</t>
    </rPh>
    <rPh sb="14" eb="15">
      <t>ショク</t>
    </rPh>
    <rPh sb="16" eb="17">
      <t>クバ</t>
    </rPh>
    <rPh sb="17" eb="18">
      <t>ヒカリ</t>
    </rPh>
    <rPh sb="18" eb="19">
      <t>カク</t>
    </rPh>
    <phoneticPr fontId="57"/>
  </si>
  <si>
    <t>ダウンライト型
温白色、電球色
配光角30°以下</t>
    <rPh sb="6" eb="7">
      <t>ガタ</t>
    </rPh>
    <rPh sb="8" eb="9">
      <t>オン</t>
    </rPh>
    <rPh sb="9" eb="11">
      <t>ハクショク</t>
    </rPh>
    <rPh sb="12" eb="14">
      <t>デンキュウ</t>
    </rPh>
    <rPh sb="14" eb="15">
      <t>ショク</t>
    </rPh>
    <rPh sb="16" eb="17">
      <t>クバ</t>
    </rPh>
    <rPh sb="17" eb="18">
      <t>ヒカリ</t>
    </rPh>
    <rPh sb="18" eb="19">
      <t>カク</t>
    </rPh>
    <phoneticPr fontId="57"/>
  </si>
  <si>
    <t>50Hz、200V、極数2</t>
  </si>
  <si>
    <t>50Hz、200V、極数4</t>
  </si>
  <si>
    <t xml:space="preserve">4.0kW超5.5kW以下 </t>
  </si>
  <si>
    <t xml:space="preserve">7.5kW超11.0kW以下 </t>
  </si>
  <si>
    <t xml:space="preserve">22.0kW超30.0kW以下 </t>
  </si>
  <si>
    <t>50Hz、200V、極数6</t>
  </si>
  <si>
    <t>60Hz、220V、極数2</t>
  </si>
  <si>
    <t>60Hz、220V、極数4</t>
  </si>
  <si>
    <t>60Hz、220V、極数6</t>
  </si>
  <si>
    <t>3.0kW以下</t>
  </si>
  <si>
    <t xml:space="preserve">3.0kW超6.5kW以下 </t>
  </si>
  <si>
    <t xml:space="preserve">45.0kW超 </t>
  </si>
  <si>
    <t>油入変圧器、単相、60Hz</t>
    <rPh sb="1" eb="2">
      <t>イ</t>
    </rPh>
    <phoneticPr fontId="3"/>
  </si>
  <si>
    <t>10kVA以下</t>
  </si>
  <si>
    <t>油入変圧器、三相、50Hz</t>
    <rPh sb="1" eb="2">
      <t>イ</t>
    </rPh>
    <phoneticPr fontId="3"/>
  </si>
  <si>
    <t>20kVA以下</t>
  </si>
  <si>
    <t>油入変圧器、三相、50Hz</t>
  </si>
  <si>
    <t>油入変圧器、三相、60Hz</t>
    <rPh sb="1" eb="2">
      <t>イ</t>
    </rPh>
    <phoneticPr fontId="3"/>
  </si>
  <si>
    <t>油入変圧器、三相、60Hz</t>
  </si>
  <si>
    <t>モールド変圧器、単相、60Hz</t>
  </si>
  <si>
    <t>モールド変圧器、三相、60Hz</t>
  </si>
  <si>
    <t>2.2kW</t>
  </si>
  <si>
    <t>2.5kW</t>
  </si>
  <si>
    <t>2.8kW</t>
  </si>
  <si>
    <t>9.0kW</t>
  </si>
  <si>
    <t>3.6kW</t>
  </si>
  <si>
    <t>4.5kW</t>
  </si>
  <si>
    <t>6.7kW</t>
  </si>
  <si>
    <t>ルームエアコン付温水床暖房</t>
    <rPh sb="7" eb="8">
      <t>ツキ</t>
    </rPh>
    <rPh sb="8" eb="10">
      <t>オンスイ</t>
    </rPh>
    <rPh sb="10" eb="11">
      <t>ユカ</t>
    </rPh>
    <rPh sb="11" eb="13">
      <t>ダンボウ</t>
    </rPh>
    <phoneticPr fontId="2"/>
  </si>
  <si>
    <t>5.0kW</t>
  </si>
  <si>
    <t>8.7kW</t>
  </si>
  <si>
    <t>7.0kW</t>
  </si>
  <si>
    <t>4.0kW</t>
  </si>
  <si>
    <t>一般地仕様
標準世帯
保温あり
１缶</t>
    <rPh sb="0" eb="2">
      <t>イッパン</t>
    </rPh>
    <rPh sb="2" eb="3">
      <t>チ</t>
    </rPh>
    <rPh sb="3" eb="5">
      <t>シヨウ</t>
    </rPh>
    <rPh sb="6" eb="8">
      <t>ヒョウジュン</t>
    </rPh>
    <rPh sb="8" eb="10">
      <t>セタイ</t>
    </rPh>
    <rPh sb="11" eb="13">
      <t>ホオン</t>
    </rPh>
    <rPh sb="17" eb="18">
      <t>カン</t>
    </rPh>
    <phoneticPr fontId="3"/>
  </si>
  <si>
    <t>185L</t>
  </si>
  <si>
    <t>一般地仕様
標準世帯
保温あり
1缶</t>
  </si>
  <si>
    <t>320L以上550L未満</t>
    <rPh sb="4" eb="6">
      <t>イジョウ</t>
    </rPh>
    <phoneticPr fontId="3"/>
  </si>
  <si>
    <t>給湯器（ヒートポンプ・太陽熱利用）</t>
    <rPh sb="0" eb="3">
      <t>キュウトウキ</t>
    </rPh>
    <rPh sb="11" eb="16">
      <t>タイヨウネツリヨウ</t>
    </rPh>
    <phoneticPr fontId="3"/>
  </si>
  <si>
    <t>D-05-001</t>
  </si>
  <si>
    <t>太陽熱集熱器対応型エコキュート</t>
  </si>
  <si>
    <t>ガス温水機器（エコジョーズ）</t>
    <rPh sb="2" eb="4">
      <t>オンスイ</t>
    </rPh>
    <rPh sb="4" eb="6">
      <t>キキ</t>
    </rPh>
    <phoneticPr fontId="3"/>
  </si>
  <si>
    <t>石油温水機器（エコフィール）</t>
    <rPh sb="0" eb="2">
      <t>セキユ</t>
    </rPh>
    <rPh sb="2" eb="4">
      <t>オンスイ</t>
    </rPh>
    <rPh sb="4" eb="6">
      <t>キキ</t>
    </rPh>
    <phoneticPr fontId="3"/>
  </si>
  <si>
    <t>給湯器（太陽熱利用）</t>
    <rPh sb="0" eb="3">
      <t>キュウトウキ</t>
    </rPh>
    <rPh sb="4" eb="7">
      <t>タイヨウネツ</t>
    </rPh>
    <rPh sb="7" eb="9">
      <t>リヨウ</t>
    </rPh>
    <phoneticPr fontId="3"/>
  </si>
  <si>
    <t>D-08-001</t>
  </si>
  <si>
    <t>真空管形集熱器（強制循環型太陽熱給湯器用）</t>
  </si>
  <si>
    <t>D-08-001</t>
    <phoneticPr fontId="3"/>
  </si>
  <si>
    <t>D-08-003</t>
  </si>
  <si>
    <t>蓄熱槽（強制循環型太陽熱給湯器用）</t>
  </si>
  <si>
    <t>200L超250L以下</t>
  </si>
  <si>
    <t>250L超300L以下</t>
  </si>
  <si>
    <t>350L超400L以下</t>
  </si>
  <si>
    <t>400L超450L以下</t>
  </si>
  <si>
    <t>500L超</t>
  </si>
  <si>
    <t>LED照明器具（家庭用）</t>
    <rPh sb="8" eb="11">
      <t>カテイヨウ</t>
    </rPh>
    <phoneticPr fontId="3"/>
  </si>
  <si>
    <t>ダウンライト型
昼光色、昼白色、白色
配光角60°超</t>
    <rPh sb="6" eb="7">
      <t>ガタ</t>
    </rPh>
    <rPh sb="8" eb="9">
      <t>チュウ</t>
    </rPh>
    <rPh sb="12" eb="13">
      <t>チュウ</t>
    </rPh>
    <rPh sb="13" eb="15">
      <t>ハクショク</t>
    </rPh>
    <rPh sb="16" eb="18">
      <t>ハクショク</t>
    </rPh>
    <rPh sb="19" eb="20">
      <t>クバ</t>
    </rPh>
    <rPh sb="20" eb="21">
      <t>ヒカリ</t>
    </rPh>
    <rPh sb="21" eb="22">
      <t>カク</t>
    </rPh>
    <phoneticPr fontId="57"/>
  </si>
  <si>
    <t>ダウンライト型
昼光色、昼白色、白色
配光角30°超60°以下</t>
    <rPh sb="6" eb="7">
      <t>ガタ</t>
    </rPh>
    <rPh sb="8" eb="9">
      <t>チュウ</t>
    </rPh>
    <rPh sb="12" eb="13">
      <t>チュウ</t>
    </rPh>
    <rPh sb="13" eb="15">
      <t>ハクショク</t>
    </rPh>
    <rPh sb="16" eb="18">
      <t>ハクショク</t>
    </rPh>
    <rPh sb="19" eb="20">
      <t>クバ</t>
    </rPh>
    <rPh sb="20" eb="21">
      <t>ヒカリ</t>
    </rPh>
    <rPh sb="21" eb="22">
      <t>カク</t>
    </rPh>
    <phoneticPr fontId="57"/>
  </si>
  <si>
    <t>シーリングライト型</t>
    <rPh sb="8" eb="9">
      <t>ガタ</t>
    </rPh>
    <phoneticPr fontId="3"/>
  </si>
  <si>
    <t>～6畳※適用畳数の区分は、一般社団法人日本照明工業会ガイドA121:2014 住宅用カタログにおける適用畳数表示区分による</t>
  </si>
  <si>
    <t>～8畳※適用畳数の区分は、一般社団法人日本照明工業会ガイドA121:2014 住宅用カタログにおける適用畳数表示区分による</t>
  </si>
  <si>
    <t>～10畳※適用畳数の区分は、一般社団法人日本照明工業会ガイドA121:2014 住宅用カタログにおける適用畳数表示区分による</t>
  </si>
  <si>
    <t>～12畳※適用畳数の区分は、一般社団法人日本照明工業会ガイドA121:2014 住宅用カタログにおける適用畳数表示区分による</t>
  </si>
  <si>
    <t>～14畳※適用畳数の区分は、一般社団法人日本照明工業会ガイドA121:2014 住宅用カタログにおける適用畳数表示区分による</t>
  </si>
  <si>
    <t>ペンダントライト型</t>
    <rPh sb="8" eb="9">
      <t>ガタ</t>
    </rPh>
    <phoneticPr fontId="3"/>
  </si>
  <si>
    <t>Low-E複層ガラス(LE3+A12+FL3)
新築用</t>
  </si>
  <si>
    <t>温水熱源小型バイナリー発電設備</t>
    <rPh sb="0" eb="2">
      <t>オンスイ</t>
    </rPh>
    <rPh sb="2" eb="4">
      <t>ネツゲン</t>
    </rPh>
    <phoneticPr fontId="3"/>
  </si>
  <si>
    <t>蒸気熱源小型バイナリー発電設備</t>
    <rPh sb="0" eb="2">
      <t>ジョウキ</t>
    </rPh>
    <rPh sb="2" eb="4">
      <t>ネツゲン</t>
    </rPh>
    <phoneticPr fontId="3"/>
  </si>
  <si>
    <t>ガスエンジン発電設備（メタン発酵発電用）</t>
  </si>
  <si>
    <t>空調システム営業部</t>
    <rPh sb="0" eb="2">
      <t>クウチョウ</t>
    </rPh>
    <rPh sb="6" eb="8">
      <t>エイギョウ</t>
    </rPh>
    <rPh sb="8" eb="9">
      <t>ブ</t>
    </rPh>
    <phoneticPr fontId="61"/>
  </si>
  <si>
    <t>足岡　猛</t>
    <rPh sb="0" eb="1">
      <t>アシ</t>
    </rPh>
    <rPh sb="1" eb="2">
      <t>オカ</t>
    </rPh>
    <rPh sb="3" eb="4">
      <t>タケル</t>
    </rPh>
    <phoneticPr fontId="61"/>
  </si>
  <si>
    <t>https://www.yanmar.com/jp/energy/</t>
  </si>
  <si>
    <t>048</t>
  </si>
  <si>
    <t>048-005</t>
  </si>
  <si>
    <t>048-006</t>
  </si>
  <si>
    <t>期間成績係数（APFp）</t>
  </si>
  <si>
    <t>パナソニック産機システムズ株式会社　空調営業本部　営業統括部</t>
    <rPh sb="6" eb="8">
      <t>サンキ</t>
    </rPh>
    <rPh sb="13" eb="17">
      <t>カブシキガイシャ</t>
    </rPh>
    <rPh sb="18" eb="20">
      <t>クウチョウ</t>
    </rPh>
    <rPh sb="20" eb="22">
      <t>エイギョウ</t>
    </rPh>
    <rPh sb="22" eb="24">
      <t>ホンブ</t>
    </rPh>
    <rPh sb="25" eb="27">
      <t>エイギョウ</t>
    </rPh>
    <rPh sb="27" eb="29">
      <t>トウカツ</t>
    </rPh>
    <rPh sb="29" eb="30">
      <t>ブ</t>
    </rPh>
    <phoneticPr fontId="61"/>
  </si>
  <si>
    <t>下山　智浩</t>
    <rPh sb="0" eb="2">
      <t>シモヤマ</t>
    </rPh>
    <rPh sb="3" eb="5">
      <t>トモヒロ</t>
    </rPh>
    <phoneticPr fontId="61"/>
  </si>
  <si>
    <t>03-6364-3447</t>
  </si>
  <si>
    <t>shimoyama.tomohiro@jp.panasonic.com</t>
  </si>
  <si>
    <t>http://panasonic.co.jp/ap/pces/company/office.html</t>
  </si>
  <si>
    <t>030</t>
  </si>
  <si>
    <t>030-028</t>
  </si>
  <si>
    <t>030-029</t>
  </si>
  <si>
    <t>030-030</t>
  </si>
  <si>
    <t>030-031</t>
  </si>
  <si>
    <t>030-032</t>
  </si>
  <si>
    <t>030-033</t>
  </si>
  <si>
    <t>030-034</t>
  </si>
  <si>
    <t>030-035</t>
  </si>
  <si>
    <t>030-036</t>
  </si>
  <si>
    <t>030-037</t>
  </si>
  <si>
    <t>030-038</t>
  </si>
  <si>
    <t>030-039</t>
  </si>
  <si>
    <t>048-011</t>
  </si>
  <si>
    <t>048-012</t>
  </si>
  <si>
    <t>048-023</t>
  </si>
  <si>
    <t>048-024</t>
  </si>
  <si>
    <t>030-001</t>
  </si>
  <si>
    <t>030-002</t>
  </si>
  <si>
    <t>030-025</t>
  </si>
  <si>
    <t>030-026</t>
  </si>
  <si>
    <t>030-027</t>
  </si>
  <si>
    <t>048-001</t>
  </si>
  <si>
    <t>048-002</t>
  </si>
  <si>
    <t>048-003</t>
  </si>
  <si>
    <t>048-004</t>
  </si>
  <si>
    <t>048-007</t>
  </si>
  <si>
    <t>048-008</t>
  </si>
  <si>
    <t>048-009</t>
  </si>
  <si>
    <t>048-010</t>
  </si>
  <si>
    <t>048-021</t>
  </si>
  <si>
    <t>048-022</t>
  </si>
  <si>
    <t>048-013</t>
  </si>
  <si>
    <t>048-014</t>
  </si>
  <si>
    <t>048-025</t>
  </si>
  <si>
    <t>048-026</t>
  </si>
  <si>
    <t>048-015</t>
  </si>
  <si>
    <t>048-016</t>
  </si>
  <si>
    <t>048-027</t>
  </si>
  <si>
    <t>048-028</t>
  </si>
  <si>
    <t>048-039</t>
  </si>
  <si>
    <t>048-040</t>
  </si>
  <si>
    <t>048-041</t>
  </si>
  <si>
    <t>048-042</t>
  </si>
  <si>
    <t>048-047</t>
  </si>
  <si>
    <t>048-048</t>
  </si>
  <si>
    <t>048-043</t>
  </si>
  <si>
    <t>048-044</t>
  </si>
  <si>
    <t>048-049</t>
  </si>
  <si>
    <t>048-050</t>
  </si>
  <si>
    <t>048-035</t>
  </si>
  <si>
    <t>048-036</t>
  </si>
  <si>
    <t>048-037</t>
  </si>
  <si>
    <t>048-038</t>
  </si>
  <si>
    <t>048-045</t>
  </si>
  <si>
    <t>048-046</t>
  </si>
  <si>
    <t>048-051</t>
  </si>
  <si>
    <t>048-052</t>
  </si>
  <si>
    <t>030-040</t>
  </si>
  <si>
    <t>030-041</t>
  </si>
  <si>
    <t>030-042</t>
  </si>
  <si>
    <t>030-043</t>
  </si>
  <si>
    <t>030-044</t>
  </si>
  <si>
    <t>030-045</t>
  </si>
  <si>
    <t>030-046</t>
  </si>
  <si>
    <t>030-047</t>
  </si>
  <si>
    <t>030-048</t>
  </si>
  <si>
    <t>030-049</t>
  </si>
  <si>
    <t>030-050</t>
  </si>
  <si>
    <t>030-051</t>
  </si>
  <si>
    <t>030-052</t>
  </si>
  <si>
    <t>030-053</t>
  </si>
  <si>
    <t>030-054</t>
  </si>
  <si>
    <t>030-055</t>
  </si>
  <si>
    <t>030-056</t>
  </si>
  <si>
    <t>030-057</t>
  </si>
  <si>
    <t>030-058</t>
  </si>
  <si>
    <t>030-059</t>
  </si>
  <si>
    <t>030-060</t>
  </si>
  <si>
    <t>030-061</t>
  </si>
  <si>
    <t>030-062</t>
  </si>
  <si>
    <t>030-063</t>
  </si>
  <si>
    <t>030-064</t>
  </si>
  <si>
    <t>030-065</t>
  </si>
  <si>
    <t>030-066</t>
  </si>
  <si>
    <t>030-067</t>
  </si>
  <si>
    <t>030-068</t>
  </si>
  <si>
    <t>030-069</t>
  </si>
  <si>
    <t>030-070</t>
  </si>
  <si>
    <t>030-071</t>
  </si>
  <si>
    <t>030-072</t>
  </si>
  <si>
    <t>030-073</t>
  </si>
  <si>
    <t>030-074</t>
  </si>
  <si>
    <t>030-075</t>
  </si>
  <si>
    <t>030-013</t>
  </si>
  <si>
    <t>030-014</t>
  </si>
  <si>
    <t>030-015</t>
  </si>
  <si>
    <t>030-016</t>
  </si>
  <si>
    <t>030-017</t>
  </si>
  <si>
    <t>030-018</t>
  </si>
  <si>
    <t>030-019</t>
  </si>
  <si>
    <t>030-020</t>
  </si>
  <si>
    <t>030-021</t>
  </si>
  <si>
    <t>030-022</t>
  </si>
  <si>
    <t>030-023</t>
  </si>
  <si>
    <t>030-024</t>
  </si>
  <si>
    <t>048-017</t>
  </si>
  <si>
    <t>048-018</t>
  </si>
  <si>
    <t>048-029</t>
  </si>
  <si>
    <t>048-030</t>
  </si>
  <si>
    <t>048-033</t>
  </si>
  <si>
    <t>048-034</t>
  </si>
  <si>
    <t>048-019</t>
  </si>
  <si>
    <t>048-020</t>
  </si>
  <si>
    <t>048-031</t>
  </si>
  <si>
    <t>048-032</t>
  </si>
  <si>
    <t>関東・広域支店</t>
    <rPh sb="0" eb="2">
      <t>カントウ</t>
    </rPh>
    <rPh sb="3" eb="5">
      <t>コウイキ</t>
    </rPh>
    <rPh sb="5" eb="7">
      <t>シテン</t>
    </rPh>
    <phoneticPr fontId="58"/>
  </si>
  <si>
    <t>ｿﾘｭｰｼｮﾝ営業部</t>
    <rPh sb="7" eb="9">
      <t>エイギョウ</t>
    </rPh>
    <rPh sb="9" eb="10">
      <t>ブ</t>
    </rPh>
    <phoneticPr fontId="58"/>
  </si>
  <si>
    <t>-</t>
    <phoneticPr fontId="3"/>
  </si>
  <si>
    <t>055</t>
  </si>
  <si>
    <t>055-001</t>
  </si>
  <si>
    <t>055-002</t>
  </si>
  <si>
    <t>055-006</t>
  </si>
  <si>
    <t>055-007</t>
  </si>
  <si>
    <t>055-003</t>
  </si>
  <si>
    <t>-</t>
    <phoneticPr fontId="3"/>
  </si>
  <si>
    <t>055-008</t>
  </si>
  <si>
    <t>055-004</t>
  </si>
  <si>
    <t>055-009</t>
  </si>
  <si>
    <t>055-005</t>
  </si>
  <si>
    <t>055-010</t>
  </si>
  <si>
    <t>055-012</t>
  </si>
  <si>
    <t>通年エネルギー消費効率(APF)</t>
  </si>
  <si>
    <t>06-6374-9343</t>
    <phoneticPr fontId="3"/>
  </si>
  <si>
    <t>021</t>
  </si>
  <si>
    <t>021-001</t>
  </si>
  <si>
    <t>021-005</t>
  </si>
  <si>
    <t>055-011</t>
  </si>
  <si>
    <t>事業企画部　企画課</t>
    <rPh sb="0" eb="2">
      <t>ジギョウ</t>
    </rPh>
    <rPh sb="2" eb="4">
      <t>キカク</t>
    </rPh>
    <rPh sb="4" eb="5">
      <t>ブ</t>
    </rPh>
    <rPh sb="6" eb="8">
      <t>キカク</t>
    </rPh>
    <rPh sb="8" eb="9">
      <t>カ</t>
    </rPh>
    <phoneticPr fontId="3"/>
  </si>
  <si>
    <t>005</t>
  </si>
  <si>
    <t>005-001</t>
  </si>
  <si>
    <t>005-002</t>
  </si>
  <si>
    <t>4.0</t>
  </si>
  <si>
    <t>055-025</t>
  </si>
  <si>
    <t>055-026</t>
  </si>
  <si>
    <t>055-027</t>
  </si>
  <si>
    <t>021-006</t>
  </si>
  <si>
    <t>021-007</t>
  </si>
  <si>
    <t>021-008</t>
  </si>
  <si>
    <t>空調営業本部　事業戦略室</t>
    <rPh sb="0" eb="2">
      <t>クウチョウ</t>
    </rPh>
    <rPh sb="2" eb="4">
      <t>エイギョウ</t>
    </rPh>
    <rPh sb="4" eb="6">
      <t>ホンブ</t>
    </rPh>
    <rPh sb="7" eb="9">
      <t>ジギョウ</t>
    </rPh>
    <rPh sb="9" eb="11">
      <t>センリャク</t>
    </rPh>
    <rPh sb="11" eb="12">
      <t>シツ</t>
    </rPh>
    <phoneticPr fontId="61"/>
  </si>
  <si>
    <t>業務用事業G</t>
    <rPh sb="0" eb="3">
      <t>ギョウムヨウ</t>
    </rPh>
    <rPh sb="3" eb="5">
      <t>ジギョウ</t>
    </rPh>
    <phoneticPr fontId="61"/>
  </si>
  <si>
    <t>021-009</t>
  </si>
  <si>
    <t>06-6374-9344</t>
  </si>
  <si>
    <t>021-010</t>
  </si>
  <si>
    <t>06-6374-9345</t>
  </si>
  <si>
    <t>021-011</t>
  </si>
  <si>
    <t>055-028</t>
  </si>
  <si>
    <t>055-029</t>
  </si>
  <si>
    <t>021-012</t>
  </si>
  <si>
    <t>021-013</t>
  </si>
  <si>
    <t>021-014</t>
  </si>
  <si>
    <t>021-015</t>
  </si>
  <si>
    <t>021-016</t>
  </si>
  <si>
    <t>021-017</t>
  </si>
  <si>
    <t>043</t>
  </si>
  <si>
    <t>043-001</t>
  </si>
  <si>
    <t>6.0</t>
  </si>
  <si>
    <t>055-013</t>
  </si>
  <si>
    <t>055-014</t>
  </si>
  <si>
    <t>055-015</t>
  </si>
  <si>
    <t>055-016</t>
  </si>
  <si>
    <t>055-017</t>
  </si>
  <si>
    <t>055-018</t>
  </si>
  <si>
    <t>055-019</t>
  </si>
  <si>
    <t>055-020</t>
  </si>
  <si>
    <t>055-021</t>
  </si>
  <si>
    <t>055-023</t>
  </si>
  <si>
    <t>055-022</t>
  </si>
  <si>
    <t>055-024</t>
  </si>
  <si>
    <t>日量蓄熱利用冷房効率</t>
  </si>
  <si>
    <t>021-018</t>
  </si>
  <si>
    <t>021-019</t>
  </si>
  <si>
    <t>021-020</t>
  </si>
  <si>
    <t>021-021</t>
  </si>
  <si>
    <t>*6.04</t>
  </si>
  <si>
    <t>成績係数(COP)</t>
  </si>
  <si>
    <t>機械ビジネスセンター陸用機械営業部
ブロワ営業課</t>
    <rPh sb="0" eb="2">
      <t>キカイ</t>
    </rPh>
    <rPh sb="10" eb="12">
      <t>リクヨウ</t>
    </rPh>
    <rPh sb="12" eb="14">
      <t>キカイ</t>
    </rPh>
    <rPh sb="14" eb="16">
      <t>エイギョウ</t>
    </rPh>
    <rPh sb="16" eb="17">
      <t>ブ</t>
    </rPh>
    <rPh sb="21" eb="23">
      <t>エイギョウ</t>
    </rPh>
    <rPh sb="23" eb="24">
      <t>カ</t>
    </rPh>
    <phoneticPr fontId="61"/>
  </si>
  <si>
    <t>宮田　博文</t>
    <rPh sb="0" eb="2">
      <t>ミヤタ</t>
    </rPh>
    <rPh sb="3" eb="5">
      <t>ヒロブミ</t>
    </rPh>
    <phoneticPr fontId="61"/>
  </si>
  <si>
    <t>03-3435-2355</t>
  </si>
  <si>
    <t>miyata_hirofumi@khi.co.jp</t>
  </si>
  <si>
    <t>http://www.khi.co.jp/machinery/product/gas/chiller.html</t>
  </si>
  <si>
    <t>019</t>
  </si>
  <si>
    <t>019-001</t>
  </si>
  <si>
    <t>営業部システムソリューション課</t>
    <rPh sb="0" eb="2">
      <t>エイギョウ</t>
    </rPh>
    <rPh sb="2" eb="3">
      <t>ブ</t>
    </rPh>
    <rPh sb="14" eb="15">
      <t>カ</t>
    </rPh>
    <phoneticPr fontId="61"/>
  </si>
  <si>
    <t>増田 晋</t>
    <rPh sb="0" eb="2">
      <t>マスダ</t>
    </rPh>
    <rPh sb="3" eb="4">
      <t>ススム</t>
    </rPh>
    <phoneticPr fontId="61"/>
  </si>
  <si>
    <t>http://www.mhi-mth.co.jp/</t>
    <phoneticPr fontId="3"/>
  </si>
  <si>
    <t>034</t>
  </si>
  <si>
    <t>034-001</t>
  </si>
  <si>
    <t>034-002</t>
  </si>
  <si>
    <t>*6.50</t>
  </si>
  <si>
    <t>代表窓口</t>
    <rPh sb="0" eb="2">
      <t>ダイヒョウ</t>
    </rPh>
    <rPh sb="2" eb="4">
      <t>マドグチ</t>
    </rPh>
    <phoneticPr fontId="61"/>
  </si>
  <si>
    <t>049</t>
  </si>
  <si>
    <t>049-001</t>
  </si>
  <si>
    <t>*9.10</t>
  </si>
  <si>
    <t>期間成績係数(IPLV)</t>
  </si>
  <si>
    <t>002</t>
  </si>
  <si>
    <t>002-001</t>
  </si>
  <si>
    <t>http://www.mhi-mth.co.jp/</t>
    <phoneticPr fontId="3"/>
  </si>
  <si>
    <t>055-030</t>
  </si>
  <si>
    <t>055-031</t>
  </si>
  <si>
    <t>055-032</t>
  </si>
  <si>
    <t>055-033</t>
  </si>
  <si>
    <t>6.00</t>
  </si>
  <si>
    <t>018</t>
  </si>
  <si>
    <t>018-021</t>
  </si>
  <si>
    <t>002-002</t>
  </si>
  <si>
    <t>002-003</t>
  </si>
  <si>
    <t>-</t>
    <phoneticPr fontId="3"/>
  </si>
  <si>
    <t>064</t>
  </si>
  <si>
    <t>064-001</t>
  </si>
  <si>
    <t>-</t>
    <phoneticPr fontId="3"/>
  </si>
  <si>
    <t>064-002</t>
  </si>
  <si>
    <t>064-003</t>
  </si>
  <si>
    <t>064-004</t>
  </si>
  <si>
    <t>4.30</t>
  </si>
  <si>
    <t>018-022</t>
  </si>
  <si>
    <t>044</t>
  </si>
  <si>
    <t>営業部ヒートポンプ営業課</t>
    <rPh sb="0" eb="2">
      <t>エイギョウ</t>
    </rPh>
    <rPh sb="2" eb="3">
      <t>ブ</t>
    </rPh>
    <rPh sb="9" eb="11">
      <t>エイギョウ</t>
    </rPh>
    <rPh sb="11" eb="12">
      <t>カ</t>
    </rPh>
    <phoneticPr fontId="61"/>
  </si>
  <si>
    <t>滝川　弘</t>
    <rPh sb="0" eb="2">
      <t>タキガワ</t>
    </rPh>
    <rPh sb="3" eb="4">
      <t>ヒロシ</t>
    </rPh>
    <phoneticPr fontId="61"/>
  </si>
  <si>
    <t>03-6716-4880</t>
  </si>
  <si>
    <t>hiroshi_takigawa@mhi.co.jp</t>
  </si>
  <si>
    <t>http://www.mhi-mth.co.jp/</t>
    <phoneticPr fontId="3"/>
  </si>
  <si>
    <t>044-016</t>
  </si>
  <si>
    <t>044-017</t>
  </si>
  <si>
    <t>044-018</t>
  </si>
  <si>
    <t>044-019</t>
  </si>
  <si>
    <t>044-020</t>
  </si>
  <si>
    <t>018-023</t>
  </si>
  <si>
    <t>2.50</t>
  </si>
  <si>
    <t>親</t>
    <rPh sb="0" eb="1">
      <t>オヤ</t>
    </rPh>
    <phoneticPr fontId="61"/>
  </si>
  <si>
    <t>064-045</t>
  </si>
  <si>
    <t>派生</t>
    <rPh sb="0" eb="2">
      <t>ハセイ</t>
    </rPh>
    <phoneticPr fontId="61"/>
  </si>
  <si>
    <t>064-046</t>
  </si>
  <si>
    <t>064-047</t>
  </si>
  <si>
    <t>064-048</t>
  </si>
  <si>
    <t>055-040</t>
  </si>
  <si>
    <t>055-041</t>
  </si>
  <si>
    <t>055-042</t>
  </si>
  <si>
    <t>055-043</t>
  </si>
  <si>
    <t>055-044</t>
  </si>
  <si>
    <t>055-045</t>
  </si>
  <si>
    <t>055-046</t>
  </si>
  <si>
    <t>055-047</t>
  </si>
  <si>
    <t>055-048</t>
  </si>
  <si>
    <t>055-034</t>
  </si>
  <si>
    <t>055-035</t>
  </si>
  <si>
    <t>055-036</t>
  </si>
  <si>
    <t>055-037</t>
  </si>
  <si>
    <t>055-038</t>
  </si>
  <si>
    <t>055-039</t>
  </si>
  <si>
    <t>064-021</t>
  </si>
  <si>
    <t>064-022</t>
  </si>
  <si>
    <t>064-023</t>
  </si>
  <si>
    <t>064-024</t>
  </si>
  <si>
    <t>018-024</t>
  </si>
  <si>
    <t>064-033</t>
  </si>
  <si>
    <t>064-034</t>
  </si>
  <si>
    <t>064-035</t>
  </si>
  <si>
    <t>064-036</t>
  </si>
  <si>
    <t>064-037</t>
  </si>
  <si>
    <t>064-038</t>
  </si>
  <si>
    <t>064-039</t>
  </si>
  <si>
    <t>064-040</t>
  </si>
  <si>
    <t>6.20</t>
  </si>
  <si>
    <t>064-025</t>
  </si>
  <si>
    <t>064-026</t>
  </si>
  <si>
    <t>064-027</t>
  </si>
  <si>
    <t>064-028</t>
  </si>
  <si>
    <t>064-029</t>
  </si>
  <si>
    <t>064-030</t>
  </si>
  <si>
    <t>064-031</t>
  </si>
  <si>
    <t>064-032</t>
  </si>
  <si>
    <t>冷熱・エネルギー部</t>
    <rPh sb="0" eb="2">
      <t>レイネツ</t>
    </rPh>
    <rPh sb="8" eb="9">
      <t>ブ</t>
    </rPh>
    <phoneticPr fontId="61"/>
  </si>
  <si>
    <t>ヒートポンプGr</t>
  </si>
  <si>
    <t>03-5739-6774</t>
  </si>
  <si>
    <t>http://www.kobelco.co.jp/products/standard_compressors/heatpump/</t>
  </si>
  <si>
    <t>018-001</t>
  </si>
  <si>
    <t>064-041</t>
  </si>
  <si>
    <t>064-042</t>
  </si>
  <si>
    <t>064-043</t>
  </si>
  <si>
    <t>064-044</t>
  </si>
  <si>
    <t>064-005</t>
  </si>
  <si>
    <t>064-006</t>
  </si>
  <si>
    <t>064-007</t>
  </si>
  <si>
    <t>064-008</t>
  </si>
  <si>
    <t>064-009</t>
  </si>
  <si>
    <t>064-010</t>
  </si>
  <si>
    <t>064-011</t>
  </si>
  <si>
    <t>064-012</t>
  </si>
  <si>
    <t>5.50</t>
  </si>
  <si>
    <t>018-025</t>
  </si>
  <si>
    <t>064-013</t>
  </si>
  <si>
    <t>064-014</t>
  </si>
  <si>
    <t>064-015</t>
  </si>
  <si>
    <t>064-016</t>
  </si>
  <si>
    <t>064-017</t>
  </si>
  <si>
    <t>064-018</t>
  </si>
  <si>
    <t>064-019</t>
  </si>
  <si>
    <t>064-020</t>
  </si>
  <si>
    <t>018-026</t>
  </si>
  <si>
    <t>015</t>
  </si>
  <si>
    <t>015-001</t>
  </si>
  <si>
    <t>015-002</t>
  </si>
  <si>
    <t>*1.48</t>
  </si>
  <si>
    <t>*15.2</t>
  </si>
  <si>
    <t>045</t>
  </si>
  <si>
    <t>045-001</t>
  </si>
  <si>
    <t>*18.6</t>
  </si>
  <si>
    <t>045-002</t>
  </si>
  <si>
    <t>*3.09</t>
  </si>
  <si>
    <t>064-049</t>
  </si>
  <si>
    <t>064-050</t>
  </si>
  <si>
    <t>*3.6</t>
  </si>
  <si>
    <t>064-051</t>
  </si>
  <si>
    <t>064-052</t>
  </si>
  <si>
    <t>*3.9</t>
  </si>
  <si>
    <t>年間標準貯湯加熱エネルギー消費効率</t>
  </si>
  <si>
    <t>事業企画部</t>
    <rPh sb="0" eb="2">
      <t>ジギョウ</t>
    </rPh>
    <rPh sb="2" eb="4">
      <t>キカク</t>
    </rPh>
    <rPh sb="4" eb="5">
      <t>ブ</t>
    </rPh>
    <phoneticPr fontId="61"/>
  </si>
  <si>
    <t>http://www.n-thermo.co.jp/</t>
  </si>
  <si>
    <t>008</t>
  </si>
  <si>
    <t>008-001</t>
  </si>
  <si>
    <t>008-002</t>
  </si>
  <si>
    <t>家電ビジネス情報センター</t>
    <rPh sb="0" eb="2">
      <t>カデン</t>
    </rPh>
    <rPh sb="6" eb="8">
      <t>ジョウホウ</t>
    </rPh>
    <phoneticPr fontId="61"/>
  </si>
  <si>
    <t>025</t>
  </si>
  <si>
    <t>ヒートポンプグループ</t>
  </si>
  <si>
    <t>金井　哲也</t>
    <rPh sb="0" eb="2">
      <t>カナイ</t>
    </rPh>
    <rPh sb="3" eb="5">
      <t>テツヤ</t>
    </rPh>
    <phoneticPr fontId="61"/>
  </si>
  <si>
    <t>http://www.itomic.co.jp/catalog/bre/ecocute/index.html</t>
  </si>
  <si>
    <t>054</t>
  </si>
  <si>
    <t>054-067</t>
  </si>
  <si>
    <t>成績係数(COP)※加熱時のCOP</t>
  </si>
  <si>
    <t>018-002</t>
  </si>
  <si>
    <t>*3.7</t>
  </si>
  <si>
    <t>*4.2</t>
  </si>
  <si>
    <t>中部支社プラント営業課</t>
    <rPh sb="0" eb="2">
      <t>チュウブ</t>
    </rPh>
    <rPh sb="2" eb="4">
      <t>シシャ</t>
    </rPh>
    <rPh sb="8" eb="10">
      <t>エイギョウ</t>
    </rPh>
    <rPh sb="10" eb="11">
      <t>カ</t>
    </rPh>
    <phoneticPr fontId="61"/>
  </si>
  <si>
    <t>杉山清隆</t>
    <rPh sb="0" eb="2">
      <t>スギヤマ</t>
    </rPh>
    <rPh sb="2" eb="4">
      <t>キヨタカ</t>
    </rPh>
    <phoneticPr fontId="61"/>
  </si>
  <si>
    <t>052-856-0971</t>
  </si>
  <si>
    <t>017</t>
  </si>
  <si>
    <t>017-001</t>
  </si>
  <si>
    <t>*4.9</t>
  </si>
  <si>
    <t>017-002</t>
  </si>
  <si>
    <t>*4.3</t>
  </si>
  <si>
    <t>*4.4</t>
  </si>
  <si>
    <t>*3.1</t>
  </si>
  <si>
    <t>018-010</t>
  </si>
  <si>
    <t>018-011</t>
  </si>
  <si>
    <t>064-053</t>
  </si>
  <si>
    <t>064-054</t>
  </si>
  <si>
    <t>018-012</t>
  </si>
  <si>
    <t>*3.8</t>
  </si>
  <si>
    <t>018-013</t>
  </si>
  <si>
    <t>018-014</t>
  </si>
  <si>
    <t>*3.0</t>
  </si>
  <si>
    <t>*3.5</t>
  </si>
  <si>
    <t>018-015</t>
  </si>
  <si>
    <t>*2.75</t>
  </si>
  <si>
    <t>018-016</t>
  </si>
  <si>
    <t>*3.3</t>
  </si>
  <si>
    <t>018-017</t>
  </si>
  <si>
    <t>*3.2</t>
  </si>
  <si>
    <t>018-018</t>
  </si>
  <si>
    <t>ユニモ事業化部門</t>
    <rPh sb="3" eb="6">
      <t>ジギョウカ</t>
    </rPh>
    <rPh sb="6" eb="8">
      <t>ブモン</t>
    </rPh>
    <phoneticPr fontId="61"/>
  </si>
  <si>
    <t>北山英博</t>
    <rPh sb="0" eb="2">
      <t>キタヤマ</t>
    </rPh>
    <rPh sb="2" eb="4">
      <t>ヒデヒロ</t>
    </rPh>
    <phoneticPr fontId="61"/>
  </si>
  <si>
    <t>03-3642-8236</t>
  </si>
  <si>
    <t>http://www.mayekawa.co.jp</t>
  </si>
  <si>
    <t>045-008</t>
  </si>
  <si>
    <t>045-009</t>
  </si>
  <si>
    <t>045-010</t>
  </si>
  <si>
    <t>045-011</t>
  </si>
  <si>
    <t>045-012</t>
  </si>
  <si>
    <t>045-013</t>
  </si>
  <si>
    <t>018-019</t>
  </si>
  <si>
    <t>*3.05</t>
  </si>
  <si>
    <t>018-020</t>
  </si>
  <si>
    <t>営業部</t>
    <rPh sb="0" eb="2">
      <t>エイギョウ</t>
    </rPh>
    <rPh sb="2" eb="3">
      <t>ブ</t>
    </rPh>
    <phoneticPr fontId="61"/>
  </si>
  <si>
    <t>小山</t>
    <rPh sb="0" eb="2">
      <t>コヤマ</t>
    </rPh>
    <phoneticPr fontId="61"/>
  </si>
  <si>
    <t>048-653-2641</t>
  </si>
  <si>
    <t>science_head_office@science-inc.jp</t>
  </si>
  <si>
    <t>http://www.science-inc.jp/index.html</t>
  </si>
  <si>
    <t>028</t>
  </si>
  <si>
    <t>028-001</t>
  </si>
  <si>
    <t>045-014</t>
  </si>
  <si>
    <t>045-015</t>
  </si>
  <si>
    <t>045-016</t>
  </si>
  <si>
    <t>045-017</t>
  </si>
  <si>
    <t>045-018</t>
  </si>
  <si>
    <t>045-019</t>
  </si>
  <si>
    <t>045-020</t>
  </si>
  <si>
    <t>045-021</t>
  </si>
  <si>
    <t>045-022</t>
  </si>
  <si>
    <t>*4.1</t>
  </si>
  <si>
    <t>045-023</t>
  </si>
  <si>
    <t>045-024</t>
  </si>
  <si>
    <t>045-025</t>
  </si>
  <si>
    <t>045-026</t>
  </si>
  <si>
    <t>045-027</t>
  </si>
  <si>
    <t>045-028</t>
  </si>
  <si>
    <t>045-029</t>
  </si>
  <si>
    <t>045-030</t>
  </si>
  <si>
    <t>045-031</t>
  </si>
  <si>
    <t>public@mayekawa.co.jp</t>
    <phoneticPr fontId="3"/>
  </si>
  <si>
    <t>045-007</t>
  </si>
  <si>
    <t>018-027</t>
  </si>
  <si>
    <t>018-028</t>
  </si>
  <si>
    <t>*0.067</t>
  </si>
  <si>
    <t>消費電力量</t>
  </si>
  <si>
    <t>*0.085</t>
  </si>
  <si>
    <t>023</t>
  </si>
  <si>
    <t>023-001</t>
  </si>
  <si>
    <t>*0.064</t>
  </si>
  <si>
    <t>045-004</t>
  </si>
  <si>
    <t>064-055</t>
  </si>
  <si>
    <t>025-001</t>
  </si>
  <si>
    <t>025-002</t>
  </si>
  <si>
    <t>機器装置技術部　熱源技術グループ</t>
    <rPh sb="0" eb="16">
      <t>ショゾク</t>
    </rPh>
    <phoneticPr fontId="61"/>
  </si>
  <si>
    <t>森口　貴也</t>
    <rPh sb="0" eb="2">
      <t>モリグチ</t>
    </rPh>
    <rPh sb="3" eb="4">
      <t>タカ</t>
    </rPh>
    <rPh sb="4" eb="5">
      <t>ナリ</t>
    </rPh>
    <phoneticPr fontId="61"/>
  </si>
  <si>
    <t>092-933-6564</t>
  </si>
  <si>
    <t>moriguti@showa.co.jp</t>
  </si>
  <si>
    <t>036</t>
  </si>
  <si>
    <t>036-001</t>
  </si>
  <si>
    <t>054-061</t>
  </si>
  <si>
    <t>054-062</t>
  </si>
  <si>
    <t>054-063</t>
  </si>
  <si>
    <t>036-003</t>
  </si>
  <si>
    <t>http://www.mhi-mth.co.jp/</t>
    <phoneticPr fontId="3"/>
  </si>
  <si>
    <t>044-001</t>
  </si>
  <si>
    <t>044-002</t>
  </si>
  <si>
    <t>054-001</t>
  </si>
  <si>
    <t>054-002</t>
  </si>
  <si>
    <t>036-005</t>
  </si>
  <si>
    <t>寒冷地年間標準貯湯加熱エネルギー消費効率</t>
    <phoneticPr fontId="3"/>
  </si>
  <si>
    <t>寒冷地年間標準貯湯加熱エネルギー消費効率</t>
    <phoneticPr fontId="3"/>
  </si>
  <si>
    <t>064-057</t>
  </si>
  <si>
    <t>寒冷地年間標準貯湯加熱エネルギー消費効率</t>
    <phoneticPr fontId="3"/>
  </si>
  <si>
    <t>064-058</t>
  </si>
  <si>
    <t>寒冷地年間標準貯湯加熱エネルギー消費効率</t>
    <phoneticPr fontId="3"/>
  </si>
  <si>
    <t>036-002</t>
  </si>
  <si>
    <t>054-064</t>
  </si>
  <si>
    <t>054-065</t>
  </si>
  <si>
    <t>054-066</t>
  </si>
  <si>
    <t>036-004</t>
  </si>
  <si>
    <t>http://www.mhi-mth.co.jp/</t>
    <phoneticPr fontId="3"/>
  </si>
  <si>
    <t>寒冷地年間標準貯湯加熱エネルギー消費効率</t>
    <phoneticPr fontId="3"/>
  </si>
  <si>
    <t>054-047</t>
  </si>
  <si>
    <t>054-048</t>
  </si>
  <si>
    <t>054-049</t>
  </si>
  <si>
    <t>054-050</t>
  </si>
  <si>
    <t>054-051</t>
  </si>
  <si>
    <t>054-052</t>
  </si>
  <si>
    <t>054-053</t>
  </si>
  <si>
    <t>054-054</t>
  </si>
  <si>
    <t>054-055</t>
  </si>
  <si>
    <t>054-056</t>
  </si>
  <si>
    <t>054-057</t>
  </si>
  <si>
    <t>054-058</t>
  </si>
  <si>
    <t>054-059</t>
  </si>
  <si>
    <t>054-060</t>
  </si>
  <si>
    <t>熱効率</t>
    <rPh sb="0" eb="3">
      <t>ネツコウリツ</t>
    </rPh>
    <phoneticPr fontId="3"/>
  </si>
  <si>
    <t>テクニカルサービス部</t>
  </si>
  <si>
    <t>お客様相談室</t>
    <rPh sb="1" eb="3">
      <t>キャクサマ</t>
    </rPh>
    <rPh sb="3" eb="5">
      <t>ソウダン</t>
    </rPh>
    <rPh sb="5" eb="6">
      <t>シツ</t>
    </rPh>
    <phoneticPr fontId="3"/>
  </si>
  <si>
    <t>0545-32-1389</t>
  </si>
  <si>
    <t>http://www.purpose.co.jp/</t>
  </si>
  <si>
    <t>016</t>
  </si>
  <si>
    <t>016-001</t>
  </si>
  <si>
    <t>016-002</t>
  </si>
  <si>
    <t>熱効率</t>
  </si>
  <si>
    <t>リンナイ（株）営業本部　テクニカルサポート室</t>
    <rPh sb="5" eb="6">
      <t>カブ</t>
    </rPh>
    <rPh sb="7" eb="9">
      <t>エイギョウ</t>
    </rPh>
    <rPh sb="9" eb="11">
      <t>ホンブ</t>
    </rPh>
    <rPh sb="21" eb="22">
      <t>シツ</t>
    </rPh>
    <phoneticPr fontId="61"/>
  </si>
  <si>
    <t>多和田</t>
    <rPh sb="0" eb="3">
      <t>タワダ</t>
    </rPh>
    <phoneticPr fontId="61"/>
  </si>
  <si>
    <t>052-361-8280</t>
  </si>
  <si>
    <t>SatoshiTawada@rinnai.co.jp</t>
  </si>
  <si>
    <t>http://rinnai.jp/top</t>
  </si>
  <si>
    <t>040</t>
  </si>
  <si>
    <t>040-139</t>
  </si>
  <si>
    <t>音声ガイダンスにより、ご希望の窓口におつなぎいたします</t>
  </si>
  <si>
    <t>0120-911-026</t>
    <phoneticPr fontId="3"/>
  </si>
  <si>
    <t>https://www.noritz.co.jp/contact/product/index.php</t>
    <phoneticPr fontId="3"/>
  </si>
  <si>
    <t>053</t>
  </si>
  <si>
    <t>053-374</t>
  </si>
  <si>
    <t>-</t>
    <phoneticPr fontId="3"/>
  </si>
  <si>
    <t>https://www.noritz.co.jp/contact/product/index.php</t>
    <phoneticPr fontId="3"/>
  </si>
  <si>
    <t>053-375</t>
  </si>
  <si>
    <t>053-376</t>
  </si>
  <si>
    <t>053-377</t>
  </si>
  <si>
    <t>0120-911-026</t>
    <phoneticPr fontId="3"/>
  </si>
  <si>
    <t>053-378</t>
  </si>
  <si>
    <t>053-379</t>
  </si>
  <si>
    <t>053-380</t>
  </si>
  <si>
    <t>053-381</t>
  </si>
  <si>
    <t>053-382</t>
  </si>
  <si>
    <t>008-007</t>
  </si>
  <si>
    <t>info@hiakawag.co.jp</t>
  </si>
  <si>
    <t>063</t>
  </si>
  <si>
    <t>063-001</t>
  </si>
  <si>
    <t>063-002</t>
  </si>
  <si>
    <t>063-003</t>
  </si>
  <si>
    <t>063-004</t>
  </si>
  <si>
    <t>008-008</t>
  </si>
  <si>
    <t>008-009</t>
  </si>
  <si>
    <t>008-010</t>
  </si>
  <si>
    <t>008-011</t>
  </si>
  <si>
    <t>008-012</t>
  </si>
  <si>
    <t>008-013</t>
  </si>
  <si>
    <t>008-014</t>
  </si>
  <si>
    <t>008-015</t>
  </si>
  <si>
    <t>008-016</t>
  </si>
  <si>
    <t>008-017</t>
  </si>
  <si>
    <t>008-018</t>
  </si>
  <si>
    <t>008-019</t>
  </si>
  <si>
    <t>008-020</t>
  </si>
  <si>
    <t>008-021</t>
  </si>
  <si>
    <t>008-022</t>
  </si>
  <si>
    <t>008-023</t>
  </si>
  <si>
    <t>008-024</t>
  </si>
  <si>
    <t>008-025</t>
  </si>
  <si>
    <t>008-026</t>
  </si>
  <si>
    <t>008-027</t>
  </si>
  <si>
    <t>008-028</t>
  </si>
  <si>
    <t>008-029</t>
  </si>
  <si>
    <t>008-030</t>
  </si>
  <si>
    <t>008-031</t>
  </si>
  <si>
    <t>063-005</t>
  </si>
  <si>
    <t>063-006</t>
  </si>
  <si>
    <t>063-007</t>
  </si>
  <si>
    <t>063-008</t>
  </si>
  <si>
    <t>063-009</t>
  </si>
  <si>
    <t>063-010</t>
  </si>
  <si>
    <t>063-011</t>
  </si>
  <si>
    <t>063-012</t>
  </si>
  <si>
    <t>063-013</t>
  </si>
  <si>
    <t>063-014</t>
  </si>
  <si>
    <t>063-015</t>
  </si>
  <si>
    <t>063-016</t>
  </si>
  <si>
    <t>063-017</t>
  </si>
  <si>
    <t>063-018</t>
  </si>
  <si>
    <t>info@hirakawag.co.jp</t>
  </si>
  <si>
    <t>063-019</t>
  </si>
  <si>
    <t>063-020</t>
  </si>
  <si>
    <t>008-032</t>
  </si>
  <si>
    <t>008-033</t>
  </si>
  <si>
    <t>営業企画推進部</t>
    <rPh sb="0" eb="2">
      <t>エイギョウ</t>
    </rPh>
    <rPh sb="2" eb="4">
      <t>キカク</t>
    </rPh>
    <rPh sb="4" eb="7">
      <t>スイシンブ</t>
    </rPh>
    <phoneticPr fontId="61"/>
  </si>
  <si>
    <t>桑野 弘敏</t>
    <rPh sb="0" eb="2">
      <t>クワノ</t>
    </rPh>
    <rPh sb="3" eb="5">
      <t>ヒロトシ</t>
    </rPh>
    <phoneticPr fontId="61"/>
  </si>
  <si>
    <t>hirotoshi_kuwano@ibk.ihigrp.ihi.co.jp</t>
  </si>
  <si>
    <t>031</t>
  </si>
  <si>
    <t>031-001</t>
  </si>
  <si>
    <t>031-002</t>
  </si>
  <si>
    <t>メンテ営業推進部</t>
    <rPh sb="3" eb="5">
      <t>エイギョウ</t>
    </rPh>
    <rPh sb="5" eb="8">
      <t>スイシンブ</t>
    </rPh>
    <phoneticPr fontId="61"/>
  </si>
  <si>
    <t>営業技術課</t>
    <rPh sb="0" eb="2">
      <t>エイギョウ</t>
    </rPh>
    <rPh sb="2" eb="4">
      <t>ギジュツ</t>
    </rPh>
    <rPh sb="4" eb="5">
      <t>カ</t>
    </rPh>
    <phoneticPr fontId="61"/>
  </si>
  <si>
    <t>033</t>
  </si>
  <si>
    <t>033-001</t>
  </si>
  <si>
    <t>033-002</t>
  </si>
  <si>
    <t>営業本部</t>
    <rPh sb="0" eb="2">
      <t>エイギョウ</t>
    </rPh>
    <rPh sb="2" eb="4">
      <t>ホンブ</t>
    </rPh>
    <phoneticPr fontId="61"/>
  </si>
  <si>
    <t>営業企画部</t>
    <rPh sb="0" eb="2">
      <t>エイギョウ</t>
    </rPh>
    <rPh sb="2" eb="5">
      <t>キカクブ</t>
    </rPh>
    <phoneticPr fontId="61"/>
  </si>
  <si>
    <t>eigyohonbu@samson.co.jp</t>
  </si>
  <si>
    <t>051</t>
  </si>
  <si>
    <t>051-001</t>
  </si>
  <si>
    <t>051-002</t>
  </si>
  <si>
    <t>063-021</t>
  </si>
  <si>
    <t>008-034</t>
  </si>
  <si>
    <t>008-035</t>
  </si>
  <si>
    <t>008-036</t>
  </si>
  <si>
    <t>008-037</t>
  </si>
  <si>
    <t>033-007</t>
  </si>
  <si>
    <t>063-022</t>
  </si>
  <si>
    <t>063-023</t>
  </si>
  <si>
    <t>063-024</t>
  </si>
  <si>
    <t>008-038</t>
  </si>
  <si>
    <t>008-039</t>
  </si>
  <si>
    <t>033-011</t>
  </si>
  <si>
    <t>063-025</t>
  </si>
  <si>
    <t>063-026</t>
  </si>
  <si>
    <t>063-027</t>
  </si>
  <si>
    <t>takaoft@takao.boiler.co.jp</t>
  </si>
  <si>
    <t>020</t>
  </si>
  <si>
    <t>020-001</t>
  </si>
  <si>
    <t>020-005</t>
  </si>
  <si>
    <t>020-006</t>
  </si>
  <si>
    <t>020-010</t>
  </si>
  <si>
    <t>020-011</t>
  </si>
  <si>
    <t>063-034</t>
  </si>
  <si>
    <t>063-035</t>
  </si>
  <si>
    <t>063-036</t>
  </si>
  <si>
    <t>063-040</t>
  </si>
  <si>
    <t>063-041</t>
  </si>
  <si>
    <t>063-042</t>
  </si>
  <si>
    <t>063-046</t>
  </si>
  <si>
    <t>063-050</t>
  </si>
  <si>
    <t>008-040</t>
  </si>
  <si>
    <t>008-041</t>
  </si>
  <si>
    <t>020-002</t>
  </si>
  <si>
    <t>020-004</t>
  </si>
  <si>
    <t>020-007</t>
  </si>
  <si>
    <t>020-008</t>
  </si>
  <si>
    <t>020-009</t>
  </si>
  <si>
    <t>020-012</t>
  </si>
  <si>
    <t>020-013</t>
  </si>
  <si>
    <t>020-014</t>
  </si>
  <si>
    <t>063-037</t>
  </si>
  <si>
    <t>063-038</t>
  </si>
  <si>
    <t>063-039</t>
  </si>
  <si>
    <t>063-043</t>
  </si>
  <si>
    <t>063-044</t>
  </si>
  <si>
    <t>063-045</t>
  </si>
  <si>
    <t>063-047</t>
  </si>
  <si>
    <t>063-048</t>
  </si>
  <si>
    <t>063-051</t>
  </si>
  <si>
    <t>063-052</t>
  </si>
  <si>
    <t>063-028</t>
  </si>
  <si>
    <t>063-029</t>
  </si>
  <si>
    <t>063-030</t>
  </si>
  <si>
    <t>063-031</t>
  </si>
  <si>
    <t>063-032</t>
  </si>
  <si>
    <t>063-033</t>
  </si>
  <si>
    <t>063-049</t>
  </si>
  <si>
    <t>063-053</t>
  </si>
  <si>
    <t>063-054</t>
  </si>
  <si>
    <t>063-055</t>
  </si>
  <si>
    <t>008-042</t>
  </si>
  <si>
    <t>008-043</t>
  </si>
  <si>
    <t>033-017</t>
  </si>
  <si>
    <t>発電効率</t>
  </si>
  <si>
    <t>ｴﾝｼﾞﾝ・ｴﾅｼﾞｰ事業部
営業部</t>
    <rPh sb="11" eb="13">
      <t>ジギョウ</t>
    </rPh>
    <rPh sb="13" eb="14">
      <t>ブ</t>
    </rPh>
    <rPh sb="15" eb="17">
      <t>エイギョウ</t>
    </rPh>
    <rPh sb="17" eb="18">
      <t>ブ</t>
    </rPh>
    <phoneticPr fontId="61"/>
  </si>
  <si>
    <t>発電ｼｽﾃﾑｴﾝｼﾞﾝ課</t>
    <rPh sb="0" eb="2">
      <t>ハツデン</t>
    </rPh>
    <rPh sb="11" eb="12">
      <t>カ</t>
    </rPh>
    <phoneticPr fontId="61"/>
  </si>
  <si>
    <t>http://www.mhiet.co.jp/products/index.html</t>
  </si>
  <si>
    <t>004</t>
  </si>
  <si>
    <t>004-001</t>
  </si>
  <si>
    <t>004-002</t>
  </si>
  <si>
    <t>010</t>
  </si>
  <si>
    <t>010-001</t>
  </si>
  <si>
    <t>010-002</t>
  </si>
  <si>
    <t>004-023</t>
    <phoneticPr fontId="3"/>
  </si>
  <si>
    <t>041</t>
  </si>
  <si>
    <t>041-001</t>
  </si>
  <si>
    <t>004-007</t>
  </si>
  <si>
    <t>013</t>
  </si>
  <si>
    <t>013-001</t>
  </si>
  <si>
    <t>013-003</t>
  </si>
  <si>
    <t>営業統括部エンジニアリング部ソリューション営業推進グループ</t>
    <rPh sb="0" eb="2">
      <t>エイギョウ</t>
    </rPh>
    <rPh sb="2" eb="4">
      <t>トウカツ</t>
    </rPh>
    <rPh sb="4" eb="5">
      <t>ブ</t>
    </rPh>
    <rPh sb="13" eb="14">
      <t>ブ</t>
    </rPh>
    <rPh sb="21" eb="23">
      <t>エイギョウ</t>
    </rPh>
    <rPh sb="23" eb="25">
      <t>スイシン</t>
    </rPh>
    <phoneticPr fontId="61"/>
  </si>
  <si>
    <t>林　清史</t>
    <rPh sb="0" eb="1">
      <t>ハヤシ</t>
    </rPh>
    <rPh sb="2" eb="4">
      <t>キヨシ</t>
    </rPh>
    <phoneticPr fontId="61"/>
  </si>
  <si>
    <t>https://www.yanmar.com/jp/energy/normal_generator/cp/products/</t>
  </si>
  <si>
    <t>065</t>
  </si>
  <si>
    <t>065-001</t>
  </si>
  <si>
    <t>065-002</t>
  </si>
  <si>
    <t>004-009</t>
    <phoneticPr fontId="3"/>
  </si>
  <si>
    <t>004-010</t>
    <phoneticPr fontId="3"/>
  </si>
  <si>
    <t>004-011</t>
    <phoneticPr fontId="3"/>
  </si>
  <si>
    <t>004-012</t>
    <phoneticPr fontId="3"/>
  </si>
  <si>
    <t>004-013</t>
    <phoneticPr fontId="3"/>
  </si>
  <si>
    <t>004-014</t>
    <phoneticPr fontId="3"/>
  </si>
  <si>
    <t>-</t>
    <phoneticPr fontId="3"/>
  </si>
  <si>
    <t>041-002</t>
  </si>
  <si>
    <t>004-015</t>
    <phoneticPr fontId="3"/>
  </si>
  <si>
    <t>004-016</t>
    <phoneticPr fontId="3"/>
  </si>
  <si>
    <t>004-017</t>
    <phoneticPr fontId="3"/>
  </si>
  <si>
    <t>004-018</t>
    <phoneticPr fontId="3"/>
  </si>
  <si>
    <t>-</t>
    <phoneticPr fontId="3"/>
  </si>
  <si>
    <t>013-002</t>
  </si>
  <si>
    <t>013-004</t>
  </si>
  <si>
    <t>004-019</t>
    <phoneticPr fontId="3"/>
  </si>
  <si>
    <t>004-020</t>
    <phoneticPr fontId="3"/>
  </si>
  <si>
    <t>004-021</t>
    <phoneticPr fontId="3"/>
  </si>
  <si>
    <t>004-022</t>
    <phoneticPr fontId="3"/>
  </si>
  <si>
    <t>013-011</t>
  </si>
  <si>
    <t>013-005</t>
  </si>
  <si>
    <t>013-007</t>
  </si>
  <si>
    <t>013-009</t>
  </si>
  <si>
    <t>013-012</t>
  </si>
  <si>
    <t>013-006</t>
  </si>
  <si>
    <t>013-008</t>
  </si>
  <si>
    <t>013-010</t>
  </si>
  <si>
    <t>yoshioka-hiroshi@fujielectric.com</t>
    <phoneticPr fontId="3"/>
  </si>
  <si>
    <t>006</t>
  </si>
  <si>
    <t>006-001</t>
  </si>
  <si>
    <t>yoshioka-hiroshi@fujielectric.com</t>
    <phoneticPr fontId="3"/>
  </si>
  <si>
    <t>006-002</t>
  </si>
  <si>
    <t>006-003</t>
  </si>
  <si>
    <t>006-004</t>
  </si>
  <si>
    <t>年間消費電力量</t>
  </si>
  <si>
    <t>営業戦略部</t>
    <rPh sb="0" eb="2">
      <t>エイギョウ</t>
    </rPh>
    <rPh sb="2" eb="4">
      <t>センリャク</t>
    </rPh>
    <rPh sb="4" eb="5">
      <t>ブ</t>
    </rPh>
    <phoneticPr fontId="61"/>
  </si>
  <si>
    <t>06-6477-2031</t>
  </si>
  <si>
    <t>ts@fukusima.co.jp</t>
  </si>
  <si>
    <t>http://www.fukusima.co.jp/</t>
  </si>
  <si>
    <t>039</t>
  </si>
  <si>
    <t>*0.4</t>
  </si>
  <si>
    <t>NewTon事業ブロック</t>
    <rPh sb="6" eb="8">
      <t>ジギョウ</t>
    </rPh>
    <phoneticPr fontId="61"/>
  </si>
  <si>
    <t>津幡行一</t>
    <rPh sb="0" eb="2">
      <t>ツバタ</t>
    </rPh>
    <rPh sb="2" eb="3">
      <t>ギョウ</t>
    </rPh>
    <rPh sb="3" eb="4">
      <t>イチ</t>
    </rPh>
    <phoneticPr fontId="61"/>
  </si>
  <si>
    <t>https://www.mayekawa.co.jp/ja/contact/contact.cgi</t>
  </si>
  <si>
    <t>045-006</t>
  </si>
  <si>
    <t>*2.3</t>
  </si>
  <si>
    <t>NewTon事業ブロック</t>
  </si>
  <si>
    <t>045-063</t>
  </si>
  <si>
    <t>045-064</t>
  </si>
  <si>
    <t>045-065</t>
  </si>
  <si>
    <t>045-066</t>
  </si>
  <si>
    <t>045-067</t>
  </si>
  <si>
    <t>045-068</t>
  </si>
  <si>
    <t>045-069</t>
  </si>
  <si>
    <t>045-070</t>
  </si>
  <si>
    <t>中部支社</t>
    <rPh sb="0" eb="2">
      <t>チュウブ</t>
    </rPh>
    <rPh sb="2" eb="4">
      <t>シシャ</t>
    </rPh>
    <phoneticPr fontId="3"/>
  </si>
  <si>
    <t>061</t>
  </si>
  <si>
    <t>061-001</t>
  </si>
  <si>
    <t>061-002</t>
  </si>
  <si>
    <t>*2.31</t>
  </si>
  <si>
    <t>045-071</t>
  </si>
  <si>
    <t>045-072</t>
  </si>
  <si>
    <t>045-073</t>
  </si>
  <si>
    <t>045-074</t>
  </si>
  <si>
    <t>*2.30</t>
  </si>
  <si>
    <t>045-075</t>
  </si>
  <si>
    <t>045-076</t>
  </si>
  <si>
    <t>*3.41</t>
  </si>
  <si>
    <t>045-059</t>
  </si>
  <si>
    <t>045-060</t>
  </si>
  <si>
    <t>045-061</t>
  </si>
  <si>
    <t>045-062</t>
  </si>
  <si>
    <t>固有エネルギー消費効率</t>
  </si>
  <si>
    <t>LED事業本部</t>
    <rPh sb="3" eb="5">
      <t>ジギョウ</t>
    </rPh>
    <rPh sb="5" eb="7">
      <t>ホンブ</t>
    </rPh>
    <phoneticPr fontId="61"/>
  </si>
  <si>
    <t>落藤　大貴</t>
    <rPh sb="0" eb="1">
      <t>オ</t>
    </rPh>
    <rPh sb="1" eb="2">
      <t>フジ</t>
    </rPh>
    <rPh sb="3" eb="5">
      <t>タイキ</t>
    </rPh>
    <phoneticPr fontId="61"/>
  </si>
  <si>
    <t>03-3817-1028</t>
  </si>
  <si>
    <t>hiroki_ochifuji@irisohyama.co.jp</t>
  </si>
  <si>
    <t>http://www.irisohyama.co.jp/led/houjin/</t>
  </si>
  <si>
    <t>062</t>
  </si>
  <si>
    <t>062-001</t>
  </si>
  <si>
    <t>052</t>
  </si>
  <si>
    <t>052-001</t>
  </si>
  <si>
    <t>062-002</t>
  </si>
  <si>
    <t>052-002</t>
  </si>
  <si>
    <t>品質管理部</t>
    <rPh sb="0" eb="2">
      <t>ヒンシツ</t>
    </rPh>
    <rPh sb="2" eb="4">
      <t>カンリ</t>
    </rPh>
    <rPh sb="4" eb="5">
      <t>ブ</t>
    </rPh>
    <phoneticPr fontId="61"/>
  </si>
  <si>
    <t>藤井　潤</t>
    <rPh sb="0" eb="2">
      <t>フジイ</t>
    </rPh>
    <rPh sb="3" eb="4">
      <t>ジュン</t>
    </rPh>
    <phoneticPr fontId="61"/>
  </si>
  <si>
    <t>j.fujii@light-beam.co.jp</t>
  </si>
  <si>
    <t>012</t>
  </si>
  <si>
    <t>012-001</t>
  </si>
  <si>
    <t>012-002</t>
  </si>
  <si>
    <t>012-003</t>
  </si>
  <si>
    <t>012-004</t>
  </si>
  <si>
    <t>012-005</t>
  </si>
  <si>
    <t>012-006</t>
  </si>
  <si>
    <t>012-007</t>
  </si>
  <si>
    <t>012-008</t>
  </si>
  <si>
    <t>012-009</t>
  </si>
  <si>
    <t>012-010</t>
  </si>
  <si>
    <t>012-011</t>
  </si>
  <si>
    <t>012-012</t>
  </si>
  <si>
    <t>012-013</t>
  </si>
  <si>
    <t>012-014</t>
  </si>
  <si>
    <t>012-015</t>
  </si>
  <si>
    <t>012-016</t>
  </si>
  <si>
    <t>エネルギー消費効率</t>
  </si>
  <si>
    <t>FAシステム事業本部
機器計画部</t>
    <rPh sb="6" eb="8">
      <t>ジギョウ</t>
    </rPh>
    <rPh sb="8" eb="10">
      <t>ホンブ</t>
    </rPh>
    <rPh sb="11" eb="13">
      <t>キキ</t>
    </rPh>
    <rPh sb="13" eb="15">
      <t>ケイカク</t>
    </rPh>
    <rPh sb="15" eb="16">
      <t>ブ</t>
    </rPh>
    <phoneticPr fontId="1"/>
  </si>
  <si>
    <t>山本圭太</t>
    <rPh sb="0" eb="2">
      <t>ヤマモト</t>
    </rPh>
    <rPh sb="2" eb="4">
      <t>ケイタ</t>
    </rPh>
    <phoneticPr fontId="1"/>
  </si>
  <si>
    <t>http://www.mitsubishielectric.co.jp/fa/products/drv/i_motor/items/toprunner/index.html</t>
  </si>
  <si>
    <t>038</t>
    <phoneticPr fontId="3"/>
  </si>
  <si>
    <t>038-018</t>
    <phoneticPr fontId="3"/>
  </si>
  <si>
    <t>038-019</t>
  </si>
  <si>
    <t>038</t>
    <phoneticPr fontId="3"/>
  </si>
  <si>
    <t>038-020</t>
  </si>
  <si>
    <t>038-021</t>
  </si>
  <si>
    <t>038-022</t>
  </si>
  <si>
    <t>038-023</t>
  </si>
  <si>
    <t>ﾄﾞﾗｲﾌﾞｼｽﾃﾑ事業部企画部</t>
    <rPh sb="10" eb="12">
      <t>ジギョウ</t>
    </rPh>
    <rPh sb="12" eb="13">
      <t>ブ</t>
    </rPh>
    <rPh sb="13" eb="15">
      <t>キカク</t>
    </rPh>
    <rPh sb="15" eb="16">
      <t>ブ</t>
    </rPh>
    <phoneticPr fontId="61"/>
  </si>
  <si>
    <t>宇辰勝之</t>
    <rPh sb="0" eb="1">
      <t>ウ</t>
    </rPh>
    <rPh sb="1" eb="2">
      <t>タツ</t>
    </rPh>
    <rPh sb="2" eb="4">
      <t>カツユキ</t>
    </rPh>
    <phoneticPr fontId="61"/>
  </si>
  <si>
    <t>http://www.hitachi-ies.co.jp/products/motor/index.htm</t>
  </si>
  <si>
    <t>050</t>
  </si>
  <si>
    <t>050-001</t>
  </si>
  <si>
    <t>038-024</t>
  </si>
  <si>
    <t>038-025</t>
  </si>
  <si>
    <t>038-026</t>
  </si>
  <si>
    <t>038-027</t>
  </si>
  <si>
    <t>038-028</t>
  </si>
  <si>
    <t>038-029</t>
  </si>
  <si>
    <t>038-030</t>
  </si>
  <si>
    <t>038-031</t>
  </si>
  <si>
    <t>038-032</t>
  </si>
  <si>
    <t>038-033</t>
  </si>
  <si>
    <t>038-034</t>
  </si>
  <si>
    <t>038-035</t>
  </si>
  <si>
    <t>038-036</t>
  </si>
  <si>
    <t>038-037</t>
  </si>
  <si>
    <t>038-038</t>
  </si>
  <si>
    <t>038-039</t>
  </si>
  <si>
    <t>038-040</t>
  </si>
  <si>
    <t>038-041</t>
  </si>
  <si>
    <t>038-042</t>
  </si>
  <si>
    <t>038-043</t>
  </si>
  <si>
    <t>038-044</t>
  </si>
  <si>
    <t>038-045</t>
  </si>
  <si>
    <t>038-046</t>
  </si>
  <si>
    <t>038-047</t>
  </si>
  <si>
    <t>モータドライブ事業部
モータ・ドライブ企画部</t>
    <rPh sb="7" eb="9">
      <t>ジギョウ</t>
    </rPh>
    <rPh sb="9" eb="10">
      <t>ブ</t>
    </rPh>
    <rPh sb="19" eb="21">
      <t>キカク</t>
    </rPh>
    <rPh sb="21" eb="22">
      <t>ブ</t>
    </rPh>
    <phoneticPr fontId="61"/>
  </si>
  <si>
    <t>モータ企画・
マーケティング担当</t>
    <rPh sb="3" eb="5">
      <t>キカク</t>
    </rPh>
    <rPh sb="14" eb="16">
      <t>タントウ</t>
    </rPh>
    <phoneticPr fontId="61"/>
  </si>
  <si>
    <t>044-520-0390</t>
  </si>
  <si>
    <t>009</t>
  </si>
  <si>
    <t>009-001</t>
  </si>
  <si>
    <t>009-002</t>
  </si>
  <si>
    <t>038-048</t>
  </si>
  <si>
    <t>038-049</t>
  </si>
  <si>
    <t>038-050</t>
  </si>
  <si>
    <t>038-051</t>
  </si>
  <si>
    <t>038-052</t>
  </si>
  <si>
    <t>038-053</t>
  </si>
  <si>
    <t>009-005</t>
  </si>
  <si>
    <t>009-006</t>
  </si>
  <si>
    <t>009-007</t>
  </si>
  <si>
    <t>009-008</t>
  </si>
  <si>
    <t>038-054</t>
  </si>
  <si>
    <t>038-055</t>
  </si>
  <si>
    <t>038-056</t>
  </si>
  <si>
    <t>038-057</t>
  </si>
  <si>
    <t>038-058</t>
  </si>
  <si>
    <t>038-059</t>
  </si>
  <si>
    <t>038-060</t>
  </si>
  <si>
    <t>038-061</t>
  </si>
  <si>
    <t>038-062</t>
  </si>
  <si>
    <t>038-063</t>
  </si>
  <si>
    <t>038-064</t>
  </si>
  <si>
    <t>038-065</t>
  </si>
  <si>
    <t>94.0</t>
  </si>
  <si>
    <t>038-066</t>
  </si>
  <si>
    <t>038-067</t>
  </si>
  <si>
    <t>038-068</t>
  </si>
  <si>
    <t>038-069</t>
  </si>
  <si>
    <t>038-070</t>
  </si>
  <si>
    <t>038-071</t>
  </si>
  <si>
    <t>038-072</t>
  </si>
  <si>
    <t>038-073</t>
  </si>
  <si>
    <t>038-074</t>
  </si>
  <si>
    <t>038-075</t>
  </si>
  <si>
    <t>038-076</t>
  </si>
  <si>
    <t>038-077</t>
  </si>
  <si>
    <t>95.0</t>
  </si>
  <si>
    <t>038-078</t>
  </si>
  <si>
    <t>038-079</t>
  </si>
  <si>
    <t>038-080</t>
  </si>
  <si>
    <t>038-081</t>
  </si>
  <si>
    <t>038-082</t>
  </si>
  <si>
    <t>038-083</t>
  </si>
  <si>
    <t>https://www.tmeic.co.jp/product/rotating_machinery/motor/high_efficiency/</t>
  </si>
  <si>
    <t>038-252</t>
  </si>
  <si>
    <t>038-253</t>
  </si>
  <si>
    <t>038-254</t>
  </si>
  <si>
    <t>038-255</t>
  </si>
  <si>
    <t>038-256</t>
  </si>
  <si>
    <t>050-002</t>
  </si>
  <si>
    <t>038-084</t>
  </si>
  <si>
    <t>038-085</t>
  </si>
  <si>
    <t>038-086</t>
  </si>
  <si>
    <t>038-087</t>
  </si>
  <si>
    <t>038-088</t>
  </si>
  <si>
    <t>038-089</t>
  </si>
  <si>
    <t>038-090</t>
  </si>
  <si>
    <t>009-009</t>
  </si>
  <si>
    <t>009-010</t>
  </si>
  <si>
    <t>009-011</t>
  </si>
  <si>
    <t>009-012</t>
  </si>
  <si>
    <t>050-077</t>
  </si>
  <si>
    <t>050-078</t>
  </si>
  <si>
    <t>050-079</t>
  </si>
  <si>
    <t>050-080</t>
  </si>
  <si>
    <t>050-081</t>
  </si>
  <si>
    <t>038</t>
    <phoneticPr fontId="3"/>
  </si>
  <si>
    <t>038-091</t>
  </si>
  <si>
    <t>038-092</t>
  </si>
  <si>
    <t>038-093</t>
  </si>
  <si>
    <t>038-094</t>
  </si>
  <si>
    <t>038-095</t>
  </si>
  <si>
    <t>038-096</t>
  </si>
  <si>
    <t>038-097</t>
  </si>
  <si>
    <t>009-013</t>
  </si>
  <si>
    <t>009-014</t>
  </si>
  <si>
    <t>009-015</t>
  </si>
  <si>
    <t>009-016</t>
  </si>
  <si>
    <t>050-082</t>
  </si>
  <si>
    <t>050-083</t>
  </si>
  <si>
    <t>050-084</t>
  </si>
  <si>
    <t>050-085</t>
  </si>
  <si>
    <t>050-086</t>
  </si>
  <si>
    <t>050-087</t>
  </si>
  <si>
    <t>050-088</t>
  </si>
  <si>
    <t>050-089</t>
  </si>
  <si>
    <t>050-090</t>
  </si>
  <si>
    <t>050-091</t>
  </si>
  <si>
    <t>050-092</t>
  </si>
  <si>
    <t>050-093</t>
  </si>
  <si>
    <t>050-094</t>
  </si>
  <si>
    <t>050-095</t>
  </si>
  <si>
    <t>050-096</t>
  </si>
  <si>
    <t>050-097</t>
  </si>
  <si>
    <t>050-098</t>
  </si>
  <si>
    <t>050-099</t>
  </si>
  <si>
    <t>038-098</t>
  </si>
  <si>
    <t>038-099</t>
  </si>
  <si>
    <t>038-100</t>
  </si>
  <si>
    <t>038-101</t>
  </si>
  <si>
    <t>038-102</t>
  </si>
  <si>
    <t>038-103</t>
  </si>
  <si>
    <t>038-104</t>
  </si>
  <si>
    <t>038-105</t>
  </si>
  <si>
    <t>038-106</t>
  </si>
  <si>
    <t>038-107</t>
  </si>
  <si>
    <t>038-108</t>
  </si>
  <si>
    <t>038-109</t>
  </si>
  <si>
    <t>038-110</t>
  </si>
  <si>
    <t>038-111</t>
  </si>
  <si>
    <t>050-100</t>
  </si>
  <si>
    <t>050-101</t>
  </si>
  <si>
    <t>050-102</t>
  </si>
  <si>
    <t>050-103</t>
  </si>
  <si>
    <t>050-104</t>
  </si>
  <si>
    <t>050-105</t>
  </si>
  <si>
    <t>050-106</t>
  </si>
  <si>
    <t>050-107</t>
  </si>
  <si>
    <t>050-108</t>
  </si>
  <si>
    <t>038-257</t>
  </si>
  <si>
    <t>038-258</t>
  </si>
  <si>
    <t>038-259</t>
  </si>
  <si>
    <t>038-260</t>
  </si>
  <si>
    <t>038-261</t>
  </si>
  <si>
    <t>050-109</t>
  </si>
  <si>
    <t>050-110</t>
  </si>
  <si>
    <t>050-111</t>
  </si>
  <si>
    <t>050-112</t>
  </si>
  <si>
    <t>050-113</t>
  </si>
  <si>
    <t>050-114</t>
  </si>
  <si>
    <t>050-115</t>
  </si>
  <si>
    <t>050-116</t>
  </si>
  <si>
    <t>050-117</t>
  </si>
  <si>
    <t>038-112</t>
  </si>
  <si>
    <t>038-113</t>
  </si>
  <si>
    <t>038-114</t>
  </si>
  <si>
    <t>038-115</t>
  </si>
  <si>
    <t>038-116</t>
  </si>
  <si>
    <t>038-117</t>
  </si>
  <si>
    <t>050-118</t>
  </si>
  <si>
    <t>050-119</t>
  </si>
  <si>
    <t>050-120</t>
  </si>
  <si>
    <t>050-121</t>
  </si>
  <si>
    <t>050-122</t>
  </si>
  <si>
    <t>050-123</t>
  </si>
  <si>
    <t>009-017</t>
  </si>
  <si>
    <t>009-018</t>
  </si>
  <si>
    <t>009-019</t>
  </si>
  <si>
    <t>009-020</t>
  </si>
  <si>
    <t>009-021</t>
  </si>
  <si>
    <t>009-022</t>
  </si>
  <si>
    <t>009-023</t>
  </si>
  <si>
    <t>009-024</t>
  </si>
  <si>
    <t>009-025</t>
  </si>
  <si>
    <t>009-026</t>
  </si>
  <si>
    <t>009-027</t>
  </si>
  <si>
    <t>009-028</t>
  </si>
  <si>
    <t>038-118</t>
  </si>
  <si>
    <t>038-119</t>
  </si>
  <si>
    <t>038-120</t>
  </si>
  <si>
    <t>038-121</t>
  </si>
  <si>
    <t>038-122</t>
  </si>
  <si>
    <t>038-123</t>
  </si>
  <si>
    <t>050-124</t>
  </si>
  <si>
    <t>050-125</t>
  </si>
  <si>
    <t>050-126</t>
  </si>
  <si>
    <t>050-127</t>
  </si>
  <si>
    <t>050-128</t>
  </si>
  <si>
    <t>050-129</t>
  </si>
  <si>
    <t>050-130</t>
  </si>
  <si>
    <t>050-131</t>
  </si>
  <si>
    <t>050-132</t>
  </si>
  <si>
    <t>038-124</t>
  </si>
  <si>
    <t>038-125</t>
  </si>
  <si>
    <t>038-126</t>
  </si>
  <si>
    <t>038-127</t>
  </si>
  <si>
    <t>038-128</t>
  </si>
  <si>
    <t>038-129</t>
  </si>
  <si>
    <t>038-130</t>
  </si>
  <si>
    <t>038-131</t>
  </si>
  <si>
    <t>038-132</t>
  </si>
  <si>
    <t>038-133</t>
  </si>
  <si>
    <t>038-134</t>
  </si>
  <si>
    <t>038-135</t>
  </si>
  <si>
    <t>050-133</t>
  </si>
  <si>
    <t>050-134</t>
  </si>
  <si>
    <t>050-135</t>
  </si>
  <si>
    <t>050-136</t>
  </si>
  <si>
    <t>050-137</t>
  </si>
  <si>
    <t>050-138</t>
  </si>
  <si>
    <t>050-139</t>
  </si>
  <si>
    <t>050-140</t>
  </si>
  <si>
    <t>050-141</t>
  </si>
  <si>
    <t>038-136</t>
  </si>
  <si>
    <t>038-137</t>
  </si>
  <si>
    <t>038-138</t>
  </si>
  <si>
    <t>038-139</t>
  </si>
  <si>
    <t>038-140</t>
  </si>
  <si>
    <t>038-141</t>
  </si>
  <si>
    <t>050-142</t>
  </si>
  <si>
    <t>050-143</t>
  </si>
  <si>
    <t>050-144</t>
  </si>
  <si>
    <t>050-145</t>
  </si>
  <si>
    <t>050-146</t>
  </si>
  <si>
    <t>050-147</t>
  </si>
  <si>
    <t>050-148</t>
  </si>
  <si>
    <t>050-149</t>
  </si>
  <si>
    <t>050-150</t>
  </si>
  <si>
    <t>009-029</t>
  </si>
  <si>
    <t>009-030</t>
  </si>
  <si>
    <t>009-031</t>
  </si>
  <si>
    <t>009-032</t>
  </si>
  <si>
    <t>050-151</t>
  </si>
  <si>
    <t>050-152</t>
  </si>
  <si>
    <t>050-153</t>
  </si>
  <si>
    <t>050-154</t>
  </si>
  <si>
    <t>050-155</t>
  </si>
  <si>
    <t>050-156</t>
  </si>
  <si>
    <t>050-157</t>
  </si>
  <si>
    <t>050-158</t>
  </si>
  <si>
    <t>050-159</t>
  </si>
  <si>
    <t>038-262</t>
  </si>
  <si>
    <t>038-263</t>
  </si>
  <si>
    <t>038-264</t>
  </si>
  <si>
    <t>038-265</t>
  </si>
  <si>
    <t>038-266</t>
  </si>
  <si>
    <t>038-267</t>
  </si>
  <si>
    <t>038-268</t>
  </si>
  <si>
    <t>038-269</t>
  </si>
  <si>
    <t>038-270</t>
  </si>
  <si>
    <t>038-271</t>
  </si>
  <si>
    <t>038-272</t>
  </si>
  <si>
    <t>038-273</t>
  </si>
  <si>
    <t>038-274</t>
  </si>
  <si>
    <t>038-275</t>
  </si>
  <si>
    <t>038-276</t>
  </si>
  <si>
    <t>050-160</t>
  </si>
  <si>
    <t>050-161</t>
  </si>
  <si>
    <t>050-162</t>
  </si>
  <si>
    <t>050-163</t>
  </si>
  <si>
    <t>050-164</t>
  </si>
  <si>
    <t>050-165</t>
  </si>
  <si>
    <t>050-166</t>
  </si>
  <si>
    <t>050-167</t>
  </si>
  <si>
    <t>050-168</t>
  </si>
  <si>
    <t>050-169</t>
  </si>
  <si>
    <t>050-170</t>
  </si>
  <si>
    <t>050-171</t>
  </si>
  <si>
    <t>050-172</t>
  </si>
  <si>
    <t>050-173</t>
  </si>
  <si>
    <t>050-174</t>
  </si>
  <si>
    <t>050-175</t>
  </si>
  <si>
    <t>050-176</t>
  </si>
  <si>
    <t>050-177</t>
  </si>
  <si>
    <t>038-142</t>
  </si>
  <si>
    <t>038-143</t>
  </si>
  <si>
    <t>038-144</t>
  </si>
  <si>
    <t>038-145</t>
  </si>
  <si>
    <t>038-146</t>
  </si>
  <si>
    <t>038-147</t>
  </si>
  <si>
    <t>038-148</t>
  </si>
  <si>
    <t>038-149</t>
  </si>
  <si>
    <t>038-150</t>
  </si>
  <si>
    <t>038-151</t>
  </si>
  <si>
    <t>038-152</t>
  </si>
  <si>
    <t>038-153</t>
  </si>
  <si>
    <t>038-154</t>
  </si>
  <si>
    <t>038-155</t>
  </si>
  <si>
    <t>038-156</t>
  </si>
  <si>
    <t>038-157</t>
  </si>
  <si>
    <t>038-158</t>
  </si>
  <si>
    <t>038-159</t>
  </si>
  <si>
    <t>038-160</t>
  </si>
  <si>
    <t>038-161</t>
  </si>
  <si>
    <t>038-162</t>
  </si>
  <si>
    <t>038-163</t>
  </si>
  <si>
    <t>038-164</t>
  </si>
  <si>
    <t>038-165</t>
  </si>
  <si>
    <t>038-166</t>
  </si>
  <si>
    <t>038-167</t>
  </si>
  <si>
    <t>038-168</t>
  </si>
  <si>
    <t>038-169</t>
  </si>
  <si>
    <t>038-170</t>
  </si>
  <si>
    <t>038-171</t>
  </si>
  <si>
    <t>050-178</t>
  </si>
  <si>
    <t>050-179</t>
  </si>
  <si>
    <t>050-180</t>
  </si>
  <si>
    <t>050-181</t>
  </si>
  <si>
    <t>050-182</t>
  </si>
  <si>
    <t>050-183</t>
  </si>
  <si>
    <t>050-184</t>
  </si>
  <si>
    <t>050-185</t>
  </si>
  <si>
    <t>050-186</t>
  </si>
  <si>
    <t>050-187</t>
  </si>
  <si>
    <t>050-188</t>
  </si>
  <si>
    <t>050-189</t>
  </si>
  <si>
    <t>050-190</t>
  </si>
  <si>
    <t>050-191</t>
  </si>
  <si>
    <t>050-192</t>
  </si>
  <si>
    <t>050-193</t>
  </si>
  <si>
    <t>050-194</t>
  </si>
  <si>
    <t>050-195</t>
  </si>
  <si>
    <t>038-172</t>
  </si>
  <si>
    <t>038-173</t>
  </si>
  <si>
    <t>038-174</t>
  </si>
  <si>
    <t>038-175</t>
  </si>
  <si>
    <t>038-176</t>
  </si>
  <si>
    <t>038-177</t>
  </si>
  <si>
    <t>050-196</t>
  </si>
  <si>
    <t>050-197</t>
  </si>
  <si>
    <t>050-198</t>
  </si>
  <si>
    <t>050-199</t>
  </si>
  <si>
    <t>050-200</t>
  </si>
  <si>
    <t>050-201</t>
  </si>
  <si>
    <t>050-202</t>
  </si>
  <si>
    <t>050-203</t>
  </si>
  <si>
    <t>050-204</t>
  </si>
  <si>
    <t>050-205</t>
  </si>
  <si>
    <t>050-206</t>
  </si>
  <si>
    <t>050-207</t>
  </si>
  <si>
    <t>050-208</t>
  </si>
  <si>
    <t>050-209</t>
  </si>
  <si>
    <t>050-210</t>
  </si>
  <si>
    <t>050-211</t>
  </si>
  <si>
    <t>050-212</t>
  </si>
  <si>
    <t>050-213</t>
  </si>
  <si>
    <t>009-033</t>
  </si>
  <si>
    <t>009-034</t>
  </si>
  <si>
    <t>009-035</t>
  </si>
  <si>
    <t>009-036</t>
  </si>
  <si>
    <t>038-178</t>
  </si>
  <si>
    <t>038-179</t>
  </si>
  <si>
    <t>038-180</t>
  </si>
  <si>
    <t>038-181</t>
  </si>
  <si>
    <t>038-182</t>
  </si>
  <si>
    <t>038-183</t>
  </si>
  <si>
    <t>038-282</t>
  </si>
  <si>
    <t>038-283</t>
  </si>
  <si>
    <t>038-284</t>
  </si>
  <si>
    <t>038-285</t>
  </si>
  <si>
    <t>038-286</t>
  </si>
  <si>
    <t>038-297</t>
  </si>
  <si>
    <t>038-298</t>
  </si>
  <si>
    <t>038-299</t>
  </si>
  <si>
    <t>038-300</t>
  </si>
  <si>
    <t>038-301</t>
  </si>
  <si>
    <t>050-214</t>
  </si>
  <si>
    <t>050-215</t>
  </si>
  <si>
    <t>050-216</t>
  </si>
  <si>
    <t>050-217</t>
  </si>
  <si>
    <t>050-218</t>
  </si>
  <si>
    <t>050-219</t>
  </si>
  <si>
    <t>050-220</t>
  </si>
  <si>
    <t>050-221</t>
  </si>
  <si>
    <t>050-222</t>
  </si>
  <si>
    <t>038-184</t>
  </si>
  <si>
    <t>038-185</t>
  </si>
  <si>
    <t>038-186</t>
  </si>
  <si>
    <t>038-187</t>
  </si>
  <si>
    <t>038-188</t>
  </si>
  <si>
    <t>038-189</t>
  </si>
  <si>
    <t>038-190</t>
  </si>
  <si>
    <t>038-191</t>
  </si>
  <si>
    <t>038-192</t>
  </si>
  <si>
    <t>038-193</t>
  </si>
  <si>
    <t>038-194</t>
  </si>
  <si>
    <t>038-195</t>
  </si>
  <si>
    <t>038-196</t>
  </si>
  <si>
    <t>038-197</t>
  </si>
  <si>
    <t>038-198</t>
  </si>
  <si>
    <t>038-199</t>
  </si>
  <si>
    <t>038-200</t>
  </si>
  <si>
    <t>038-201</t>
  </si>
  <si>
    <t>038-202</t>
  </si>
  <si>
    <t>038-203</t>
  </si>
  <si>
    <t>038-204</t>
  </si>
  <si>
    <t>050-223</t>
  </si>
  <si>
    <t>050-224</t>
  </si>
  <si>
    <t>050-225</t>
  </si>
  <si>
    <t>050-226</t>
  </si>
  <si>
    <t>050-227</t>
  </si>
  <si>
    <t>050-228</t>
  </si>
  <si>
    <t>050-229</t>
  </si>
  <si>
    <t>050-230</t>
  </si>
  <si>
    <t>050-231</t>
  </si>
  <si>
    <t>050-232</t>
  </si>
  <si>
    <t>050-233</t>
  </si>
  <si>
    <t>050-234</t>
  </si>
  <si>
    <t>050-235</t>
  </si>
  <si>
    <t>050-236</t>
  </si>
  <si>
    <t>050-237</t>
  </si>
  <si>
    <t>050-238</t>
  </si>
  <si>
    <t>050-239</t>
  </si>
  <si>
    <t>050-240</t>
  </si>
  <si>
    <t>050-241</t>
  </si>
  <si>
    <t>050-242</t>
  </si>
  <si>
    <t>050-243</t>
  </si>
  <si>
    <t>050-244</t>
  </si>
  <si>
    <t>050-245</t>
  </si>
  <si>
    <t>050-246</t>
  </si>
  <si>
    <t>050-247</t>
  </si>
  <si>
    <t>050-248</t>
  </si>
  <si>
    <t>050-249</t>
  </si>
  <si>
    <t>038-205</t>
  </si>
  <si>
    <t>038-206</t>
  </si>
  <si>
    <t>038-207</t>
  </si>
  <si>
    <t>038-208</t>
  </si>
  <si>
    <t>038-209</t>
  </si>
  <si>
    <t>038</t>
    <phoneticPr fontId="3"/>
  </si>
  <si>
    <t>038-210</t>
  </si>
  <si>
    <t>038-211</t>
  </si>
  <si>
    <t>050-250</t>
  </si>
  <si>
    <t>050-251</t>
  </si>
  <si>
    <t>050-252</t>
  </si>
  <si>
    <t>050-253</t>
  </si>
  <si>
    <t>050-254</t>
  </si>
  <si>
    <t>050-255</t>
  </si>
  <si>
    <t>050-256</t>
  </si>
  <si>
    <t>050-257</t>
  </si>
  <si>
    <t>050-258</t>
  </si>
  <si>
    <t>050-259</t>
  </si>
  <si>
    <t>050-260</t>
  </si>
  <si>
    <t>050-261</t>
  </si>
  <si>
    <t>050-262</t>
  </si>
  <si>
    <t>050-263</t>
  </si>
  <si>
    <t>050-264</t>
  </si>
  <si>
    <t>050-265</t>
  </si>
  <si>
    <t>050-266</t>
  </si>
  <si>
    <t>050-267</t>
  </si>
  <si>
    <t>050-268</t>
  </si>
  <si>
    <t>050-269</t>
  </si>
  <si>
    <t>050-270</t>
  </si>
  <si>
    <t>050-271</t>
  </si>
  <si>
    <t>050-272</t>
  </si>
  <si>
    <t>050-273</t>
  </si>
  <si>
    <t>050-274</t>
  </si>
  <si>
    <t>050-275</t>
  </si>
  <si>
    <t>050-276</t>
  </si>
  <si>
    <t>050-277</t>
  </si>
  <si>
    <t>050-278</t>
  </si>
  <si>
    <t>050-279</t>
  </si>
  <si>
    <t>050-280</t>
  </si>
  <si>
    <t>050-281</t>
  </si>
  <si>
    <t>050-282</t>
  </si>
  <si>
    <t>050-283</t>
  </si>
  <si>
    <t>050-284</t>
  </si>
  <si>
    <t>050-285</t>
  </si>
  <si>
    <t>050-286</t>
  </si>
  <si>
    <t>050-287</t>
  </si>
  <si>
    <t>050-288</t>
  </si>
  <si>
    <t>050-289</t>
  </si>
  <si>
    <t>050-290</t>
  </si>
  <si>
    <t>050-291</t>
  </si>
  <si>
    <t>050-292</t>
  </si>
  <si>
    <t>050-293</t>
  </si>
  <si>
    <t>050-294</t>
  </si>
  <si>
    <t>050-295</t>
  </si>
  <si>
    <t>050-296</t>
  </si>
  <si>
    <t>050-297</t>
  </si>
  <si>
    <t>050-298</t>
  </si>
  <si>
    <t>050-299</t>
  </si>
  <si>
    <t>050-300</t>
  </si>
  <si>
    <t>050-301</t>
  </si>
  <si>
    <t>050-302</t>
  </si>
  <si>
    <t>050-303</t>
  </si>
  <si>
    <t>038-212</t>
  </si>
  <si>
    <t>038-213</t>
  </si>
  <si>
    <t>038-214</t>
  </si>
  <si>
    <t>038-215</t>
  </si>
  <si>
    <t>038-216</t>
  </si>
  <si>
    <t>038-217</t>
  </si>
  <si>
    <t>050-304</t>
  </si>
  <si>
    <t>050-305</t>
  </si>
  <si>
    <t>050-306</t>
  </si>
  <si>
    <t>050-307</t>
  </si>
  <si>
    <t>050-308</t>
  </si>
  <si>
    <t>050-309</t>
  </si>
  <si>
    <t>050-310</t>
  </si>
  <si>
    <t>050-311</t>
  </si>
  <si>
    <t>050-312</t>
  </si>
  <si>
    <t>009-037</t>
  </si>
  <si>
    <t>009-038</t>
  </si>
  <si>
    <t>009-039</t>
  </si>
  <si>
    <t>009-040</t>
  </si>
  <si>
    <t>038-218</t>
  </si>
  <si>
    <t>038-219</t>
  </si>
  <si>
    <t>038-220</t>
  </si>
  <si>
    <t>038-221</t>
  </si>
  <si>
    <t>038-222</t>
  </si>
  <si>
    <t>038-223</t>
  </si>
  <si>
    <t>009-041</t>
  </si>
  <si>
    <t>009-042</t>
  </si>
  <si>
    <t>009-043</t>
  </si>
  <si>
    <t>009-044</t>
  </si>
  <si>
    <t>009-045</t>
  </si>
  <si>
    <t>009-046</t>
  </si>
  <si>
    <t>009-047</t>
  </si>
  <si>
    <t>009-048</t>
  </si>
  <si>
    <t>038-224</t>
  </si>
  <si>
    <t>038-225</t>
  </si>
  <si>
    <t>038-226</t>
  </si>
  <si>
    <t>038-227</t>
  </si>
  <si>
    <t>038-228</t>
  </si>
  <si>
    <t>038-229</t>
  </si>
  <si>
    <t>050-313</t>
  </si>
  <si>
    <t>050-314</t>
  </si>
  <si>
    <t>050-315</t>
  </si>
  <si>
    <t>050-316</t>
  </si>
  <si>
    <t>050-317</t>
  </si>
  <si>
    <t>050-318</t>
  </si>
  <si>
    <t>050-319</t>
  </si>
  <si>
    <t>050-320</t>
  </si>
  <si>
    <t>050-321</t>
  </si>
  <si>
    <t>050-322</t>
  </si>
  <si>
    <t>050-323</t>
  </si>
  <si>
    <t>050-324</t>
  </si>
  <si>
    <t>050-325</t>
  </si>
  <si>
    <t>050-326</t>
  </si>
  <si>
    <t>050-327</t>
  </si>
  <si>
    <t>050-328</t>
  </si>
  <si>
    <t>050-329</t>
  </si>
  <si>
    <t>050-330</t>
  </si>
  <si>
    <t>009-049</t>
  </si>
  <si>
    <t>009-050</t>
  </si>
  <si>
    <t>009-051</t>
  </si>
  <si>
    <t>009-052</t>
  </si>
  <si>
    <t>050-331</t>
  </si>
  <si>
    <t>050-332</t>
  </si>
  <si>
    <t>050-333</t>
  </si>
  <si>
    <t>050-334</t>
  </si>
  <si>
    <t>050-335</t>
  </si>
  <si>
    <t>050-336</t>
  </si>
  <si>
    <t>050-337</t>
  </si>
  <si>
    <t>050-338</t>
  </si>
  <si>
    <t>050-339</t>
  </si>
  <si>
    <t>050-340</t>
  </si>
  <si>
    <t>050-341</t>
  </si>
  <si>
    <t>050-342</t>
  </si>
  <si>
    <t>050-343</t>
  </si>
  <si>
    <t>050-344</t>
  </si>
  <si>
    <t>050-345</t>
  </si>
  <si>
    <t>050-346</t>
  </si>
  <si>
    <t>050-347</t>
  </si>
  <si>
    <t>050-348</t>
  </si>
  <si>
    <t>038-230</t>
  </si>
  <si>
    <t>038-231</t>
  </si>
  <si>
    <t>038-232</t>
  </si>
  <si>
    <t>038-233</t>
  </si>
  <si>
    <t>038-234</t>
  </si>
  <si>
    <t>038-235</t>
  </si>
  <si>
    <t>009-053</t>
  </si>
  <si>
    <t>009-054</t>
  </si>
  <si>
    <t>009-055</t>
  </si>
  <si>
    <t>009-056</t>
  </si>
  <si>
    <t>038-236</t>
  </si>
  <si>
    <t>038-237</t>
  </si>
  <si>
    <t>038-238</t>
  </si>
  <si>
    <t>038-239</t>
  </si>
  <si>
    <t>038-240</t>
  </si>
  <si>
    <t>038-241</t>
  </si>
  <si>
    <t>038-302</t>
  </si>
  <si>
    <t>038-303</t>
  </si>
  <si>
    <t>038-304</t>
  </si>
  <si>
    <t>038-305</t>
  </si>
  <si>
    <t>038-306</t>
  </si>
  <si>
    <t>038-307</t>
  </si>
  <si>
    <t>038-308</t>
  </si>
  <si>
    <t>038-309</t>
  </si>
  <si>
    <t>038-310</t>
  </si>
  <si>
    <t>038-311</t>
  </si>
  <si>
    <t>038-312</t>
  </si>
  <si>
    <t>038-313</t>
  </si>
  <si>
    <t>038-314</t>
  </si>
  <si>
    <t>038-315</t>
  </si>
  <si>
    <t>038-316</t>
  </si>
  <si>
    <t>050-349</t>
  </si>
  <si>
    <t>050-350</t>
  </si>
  <si>
    <t>050-351</t>
  </si>
  <si>
    <t>050-352</t>
  </si>
  <si>
    <t>050-353</t>
  </si>
  <si>
    <t>050-354</t>
  </si>
  <si>
    <t>050-355</t>
  </si>
  <si>
    <t>050-356</t>
  </si>
  <si>
    <t>050-357</t>
  </si>
  <si>
    <t>038</t>
  </si>
  <si>
    <t>038-007</t>
  </si>
  <si>
    <t>038-008</t>
  </si>
  <si>
    <t>038-001</t>
  </si>
  <si>
    <t>038-002</t>
  </si>
  <si>
    <t>038-003</t>
  </si>
  <si>
    <t>038-004</t>
  </si>
  <si>
    <t>038-005</t>
  </si>
  <si>
    <t>038-006</t>
  </si>
  <si>
    <t>042</t>
  </si>
  <si>
    <t>042-001</t>
  </si>
  <si>
    <t>038-009</t>
  </si>
  <si>
    <t>038-010</t>
  </si>
  <si>
    <t>038-011</t>
  </si>
  <si>
    <t>038-012</t>
  </si>
  <si>
    <t>024</t>
  </si>
  <si>
    <t>024-001</t>
  </si>
  <si>
    <t>024-002</t>
  </si>
  <si>
    <t>024-011</t>
  </si>
  <si>
    <t>024-012</t>
  </si>
  <si>
    <t>024-013</t>
  </si>
  <si>
    <t>024-014</t>
  </si>
  <si>
    <t>038-013</t>
  </si>
  <si>
    <t>024-015</t>
  </si>
  <si>
    <t>024-016</t>
  </si>
  <si>
    <t>024-017</t>
  </si>
  <si>
    <t>024-018</t>
  </si>
  <si>
    <t>024-019</t>
  </si>
  <si>
    <t>024-020</t>
  </si>
  <si>
    <t>024-021</t>
  </si>
  <si>
    <t>024-022</t>
  </si>
  <si>
    <t>024-023</t>
  </si>
  <si>
    <t>024-024</t>
  </si>
  <si>
    <t>024-025</t>
  </si>
  <si>
    <t>024-026</t>
  </si>
  <si>
    <t>024-027</t>
  </si>
  <si>
    <t>024-028</t>
  </si>
  <si>
    <t>024-029</t>
  </si>
  <si>
    <t>024-030</t>
  </si>
  <si>
    <t>024-031</t>
  </si>
  <si>
    <t>024-032</t>
  </si>
  <si>
    <t>038-014</t>
  </si>
  <si>
    <t>024-033</t>
  </si>
  <si>
    <t>024-034</t>
  </si>
  <si>
    <t>024-035</t>
  </si>
  <si>
    <t>024-036</t>
  </si>
  <si>
    <t>024-037</t>
  </si>
  <si>
    <t>024-038</t>
  </si>
  <si>
    <t>024-039</t>
  </si>
  <si>
    <t>024-040</t>
  </si>
  <si>
    <t>024-041</t>
  </si>
  <si>
    <t>024-042</t>
  </si>
  <si>
    <t>024-043</t>
  </si>
  <si>
    <t>024-044</t>
  </si>
  <si>
    <t>024-045</t>
  </si>
  <si>
    <t>024-046</t>
  </si>
  <si>
    <t>024-047</t>
  </si>
  <si>
    <t>024-048</t>
  </si>
  <si>
    <t>024-049</t>
  </si>
  <si>
    <t>024-050</t>
  </si>
  <si>
    <t>024-051</t>
  </si>
  <si>
    <t>024-052</t>
  </si>
  <si>
    <t>024-053</t>
  </si>
  <si>
    <t>024-054</t>
  </si>
  <si>
    <t>024-055</t>
  </si>
  <si>
    <t>024-056</t>
  </si>
  <si>
    <t>024-057</t>
  </si>
  <si>
    <t>024-058</t>
  </si>
  <si>
    <t>024-059</t>
  </si>
  <si>
    <t>024-060</t>
  </si>
  <si>
    <t>024-061</t>
  </si>
  <si>
    <t>024-062</t>
  </si>
  <si>
    <t>024-063</t>
  </si>
  <si>
    <t>024-064</t>
  </si>
  <si>
    <t>024-065</t>
  </si>
  <si>
    <t>024-066</t>
  </si>
  <si>
    <t>024-067</t>
  </si>
  <si>
    <t>024-068</t>
  </si>
  <si>
    <t>024-069</t>
  </si>
  <si>
    <t>024-070</t>
  </si>
  <si>
    <t>024-071</t>
  </si>
  <si>
    <t>024-072</t>
  </si>
  <si>
    <t>038-015</t>
  </si>
  <si>
    <t>024-073</t>
  </si>
  <si>
    <t>024-074</t>
  </si>
  <si>
    <t>024-075</t>
  </si>
  <si>
    <t>024-076</t>
  </si>
  <si>
    <t>024-077</t>
  </si>
  <si>
    <t>024-078</t>
  </si>
  <si>
    <t>024-079</t>
  </si>
  <si>
    <t>024-080</t>
  </si>
  <si>
    <t>024-081</t>
  </si>
  <si>
    <t>024-082</t>
  </si>
  <si>
    <t>024-083</t>
  </si>
  <si>
    <t>024-084</t>
  </si>
  <si>
    <t>024-085</t>
  </si>
  <si>
    <t>024-086</t>
  </si>
  <si>
    <t>024-087</t>
  </si>
  <si>
    <t>024-088</t>
  </si>
  <si>
    <t>024-089</t>
  </si>
  <si>
    <t>024-090</t>
  </si>
  <si>
    <t>024-091</t>
  </si>
  <si>
    <t>024-092</t>
  </si>
  <si>
    <t>024-093</t>
  </si>
  <si>
    <t>024-094</t>
  </si>
  <si>
    <t>024-095</t>
  </si>
  <si>
    <t>024-096</t>
  </si>
  <si>
    <t>024-097</t>
  </si>
  <si>
    <t>024-098</t>
  </si>
  <si>
    <t>024-099</t>
  </si>
  <si>
    <t>024-100</t>
  </si>
  <si>
    <t>024-101</t>
  </si>
  <si>
    <t>024-102</t>
  </si>
  <si>
    <t>024-103</t>
  </si>
  <si>
    <t>024-104</t>
  </si>
  <si>
    <t>024-105</t>
  </si>
  <si>
    <t>024-106</t>
  </si>
  <si>
    <t>024-107</t>
  </si>
  <si>
    <t>024-108</t>
  </si>
  <si>
    <t>024-109</t>
  </si>
  <si>
    <t>024-110</t>
  </si>
  <si>
    <t>024-111</t>
  </si>
  <si>
    <t>024-112</t>
  </si>
  <si>
    <t>024-113</t>
  </si>
  <si>
    <t>024-114</t>
  </si>
  <si>
    <t>024-115</t>
  </si>
  <si>
    <t>024-116</t>
  </si>
  <si>
    <t>024-117</t>
  </si>
  <si>
    <t>024-118</t>
  </si>
  <si>
    <t>024-119</t>
  </si>
  <si>
    <t>024-120</t>
  </si>
  <si>
    <t>024-121</t>
  </si>
  <si>
    <t>024-122</t>
  </si>
  <si>
    <t>024-123</t>
  </si>
  <si>
    <t>024-124</t>
  </si>
  <si>
    <t>024-125</t>
  </si>
  <si>
    <t>024-126</t>
  </si>
  <si>
    <t>024-127</t>
  </si>
  <si>
    <t>024-128</t>
  </si>
  <si>
    <t>024-129</t>
  </si>
  <si>
    <t>024-130</t>
  </si>
  <si>
    <t>024-131</t>
  </si>
  <si>
    <t>024-132</t>
  </si>
  <si>
    <t>024-133</t>
  </si>
  <si>
    <t>024-134</t>
  </si>
  <si>
    <t>024-135</t>
  </si>
  <si>
    <t>024-136</t>
  </si>
  <si>
    <t>024-137</t>
  </si>
  <si>
    <t>024-138</t>
  </si>
  <si>
    <t>024-139</t>
  </si>
  <si>
    <t>024-140</t>
  </si>
  <si>
    <t>024-141</t>
  </si>
  <si>
    <t>024-142</t>
  </si>
  <si>
    <t>024-143</t>
  </si>
  <si>
    <t>024-144</t>
  </si>
  <si>
    <t>038-016</t>
  </si>
  <si>
    <t>024-145</t>
  </si>
  <si>
    <t>024-146</t>
  </si>
  <si>
    <t>024-147</t>
  </si>
  <si>
    <t>024-148</t>
  </si>
  <si>
    <t>024-149</t>
  </si>
  <si>
    <t>024-150</t>
  </si>
  <si>
    <t>024-151</t>
  </si>
  <si>
    <t>024-152</t>
  </si>
  <si>
    <t>024-153</t>
  </si>
  <si>
    <t>024-154</t>
  </si>
  <si>
    <t>024-155</t>
  </si>
  <si>
    <t>024-156</t>
  </si>
  <si>
    <t>024-157</t>
  </si>
  <si>
    <t>024-158</t>
  </si>
  <si>
    <t>024-159</t>
  </si>
  <si>
    <t>024-160</t>
  </si>
  <si>
    <t>024-161</t>
  </si>
  <si>
    <t>024-162</t>
  </si>
  <si>
    <t>038-017</t>
  </si>
  <si>
    <t>024-163</t>
  </si>
  <si>
    <t>024-164</t>
  </si>
  <si>
    <t>024-165</t>
  </si>
  <si>
    <t>024-166</t>
  </si>
  <si>
    <t>024-167</t>
  </si>
  <si>
    <t>024-168</t>
  </si>
  <si>
    <t>024-169</t>
  </si>
  <si>
    <t>024-170</t>
  </si>
  <si>
    <t>024-171</t>
  </si>
  <si>
    <t>024-172</t>
  </si>
  <si>
    <t>024-173</t>
  </si>
  <si>
    <t>024-174</t>
  </si>
  <si>
    <t>024-175</t>
  </si>
  <si>
    <t>024-176</t>
  </si>
  <si>
    <t>熱貫流率</t>
  </si>
  <si>
    <t>日本板硝子お客様ダイヤル</t>
    <rPh sb="0" eb="2">
      <t>ニホン</t>
    </rPh>
    <rPh sb="2" eb="3">
      <t>イタ</t>
    </rPh>
    <rPh sb="3" eb="5">
      <t>ガラス</t>
    </rPh>
    <rPh sb="6" eb="8">
      <t>キャクサマ</t>
    </rPh>
    <phoneticPr fontId="61"/>
  </si>
  <si>
    <t>http://glass-catalog.jp/pdf/k02-010.pdf</t>
  </si>
  <si>
    <t>026</t>
  </si>
  <si>
    <t>026-001</t>
  </si>
  <si>
    <t>026-002</t>
  </si>
  <si>
    <t>http://glass-catalog.jp/pdf/k02-130.pdf</t>
  </si>
  <si>
    <t>026-003</t>
  </si>
  <si>
    <t>026-004</t>
  </si>
  <si>
    <t>027</t>
  </si>
  <si>
    <t>027-001</t>
  </si>
  <si>
    <t>027-007</t>
  </si>
  <si>
    <t>03-6802-7610</t>
    <phoneticPr fontId="3"/>
  </si>
  <si>
    <t>029</t>
  </si>
  <si>
    <t>029-001</t>
  </si>
  <si>
    <t>029-002</t>
  </si>
  <si>
    <t>http://glass-catalog.jp/pdf/k01-220.pdf</t>
  </si>
  <si>
    <t>026-009</t>
  </si>
  <si>
    <t>027-002</t>
  </si>
  <si>
    <t>-</t>
    <phoneticPr fontId="3"/>
  </si>
  <si>
    <t>027-008</t>
  </si>
  <si>
    <t>026-010</t>
  </si>
  <si>
    <t>-</t>
    <phoneticPr fontId="3"/>
  </si>
  <si>
    <t>03-6802-7610</t>
    <phoneticPr fontId="3"/>
  </si>
  <si>
    <t>027-003</t>
  </si>
  <si>
    <t>03-6802-7610</t>
    <phoneticPr fontId="3"/>
  </si>
  <si>
    <t>003</t>
  </si>
  <si>
    <t>003-001</t>
  </si>
  <si>
    <t>003-002</t>
  </si>
  <si>
    <t>003-003</t>
  </si>
  <si>
    <t>003-004</t>
  </si>
  <si>
    <t>003-005</t>
  </si>
  <si>
    <t>003-006</t>
  </si>
  <si>
    <t>通年エネルギー消費効率(APF)</t>
    <rPh sb="0" eb="2">
      <t>ツウネン</t>
    </rPh>
    <rPh sb="7" eb="9">
      <t>ショウヒ</t>
    </rPh>
    <rPh sb="9" eb="11">
      <t>コウリツ</t>
    </rPh>
    <phoneticPr fontId="3"/>
  </si>
  <si>
    <t>011</t>
  </si>
  <si>
    <t>011-001</t>
  </si>
  <si>
    <t>011-002</t>
  </si>
  <si>
    <t>011-008</t>
  </si>
  <si>
    <t>011-009</t>
  </si>
  <si>
    <t>06-6373-4395</t>
    <phoneticPr fontId="3"/>
  </si>
  <si>
    <t>021-022</t>
  </si>
  <si>
    <t>021-023</t>
  </si>
  <si>
    <t>021-024</t>
  </si>
  <si>
    <t>021-025</t>
  </si>
  <si>
    <t>021-026</t>
  </si>
  <si>
    <t>021-027</t>
  </si>
  <si>
    <t>06-6373-4395</t>
    <phoneticPr fontId="3"/>
  </si>
  <si>
    <t>http://www.daikin.co.jp/index.html</t>
    <phoneticPr fontId="3"/>
  </si>
  <si>
    <t>021-028</t>
  </si>
  <si>
    <t>021-029</t>
  </si>
  <si>
    <t>021-030</t>
  </si>
  <si>
    <t>021-031</t>
  </si>
  <si>
    <t>021-032</t>
  </si>
  <si>
    <t>021-033</t>
  </si>
  <si>
    <t>021-034</t>
  </si>
  <si>
    <t>021-035</t>
  </si>
  <si>
    <t>047</t>
  </si>
  <si>
    <t>047-012</t>
  </si>
  <si>
    <t>047-013</t>
  </si>
  <si>
    <t>住設営業部　　　　　　 住設営業課</t>
    <rPh sb="0" eb="1">
      <t>ジュウ</t>
    </rPh>
    <rPh sb="1" eb="2">
      <t>セツ</t>
    </rPh>
    <rPh sb="2" eb="4">
      <t>エイギョウ</t>
    </rPh>
    <rPh sb="4" eb="5">
      <t>ブ</t>
    </rPh>
    <rPh sb="12" eb="13">
      <t>ジュウ</t>
    </rPh>
    <rPh sb="13" eb="14">
      <t>セツ</t>
    </rPh>
    <rPh sb="14" eb="17">
      <t>エイギョウカ</t>
    </rPh>
    <phoneticPr fontId="61"/>
  </si>
  <si>
    <t>http://www.corona.co.jp/</t>
  </si>
  <si>
    <t>047-001</t>
  </si>
  <si>
    <t>021-036</t>
  </si>
  <si>
    <t>021-037</t>
  </si>
  <si>
    <t>047-014</t>
  </si>
  <si>
    <t>047-015</t>
  </si>
  <si>
    <t>021-038</t>
  </si>
  <si>
    <t>021-039</t>
  </si>
  <si>
    <t>4.00</t>
  </si>
  <si>
    <t>047-016</t>
  </si>
  <si>
    <t>*77.0</t>
  </si>
  <si>
    <t>035</t>
  </si>
  <si>
    <t>035-001</t>
  </si>
  <si>
    <t>035-002</t>
  </si>
  <si>
    <t>年間給湯保温効率</t>
  </si>
  <si>
    <t>047-002</t>
  </si>
  <si>
    <t>3.0</t>
  </si>
  <si>
    <t>047-006</t>
  </si>
  <si>
    <t>047-007</t>
  </si>
  <si>
    <t>047-008</t>
  </si>
  <si>
    <t>年間給湯効率</t>
  </si>
  <si>
    <t>家電ビシネス                       情報センタ</t>
    <rPh sb="0" eb="2">
      <t>カデン</t>
    </rPh>
    <rPh sb="29" eb="31">
      <t>ジョウホウ</t>
    </rPh>
    <phoneticPr fontId="61"/>
  </si>
  <si>
    <t>派生</t>
    <rPh sb="0" eb="1">
      <t>ハ</t>
    </rPh>
    <rPh sb="1" eb="2">
      <t>セイ</t>
    </rPh>
    <phoneticPr fontId="61"/>
  </si>
  <si>
    <t>047-017</t>
  </si>
  <si>
    <t>047-018</t>
  </si>
  <si>
    <t>寒冷地年間給湯保温効率</t>
  </si>
  <si>
    <t>047-009</t>
  </si>
  <si>
    <t>047-019</t>
  </si>
  <si>
    <t>年間給湯保温効率（床暖房部分除く）</t>
  </si>
  <si>
    <t>047-020</t>
  </si>
  <si>
    <t>047-021</t>
  </si>
  <si>
    <t>060</t>
  </si>
  <si>
    <t>060-001</t>
  </si>
  <si>
    <t>寒冷地年間給湯保温効率(床暖房部分除く）</t>
  </si>
  <si>
    <t>047-010</t>
  </si>
  <si>
    <t>047-011</t>
  </si>
  <si>
    <t>年間給湯効率（太陽熱部分除く）</t>
  </si>
  <si>
    <t>環境システム事業部
事業企画部</t>
    <rPh sb="0" eb="2">
      <t>カンキョウ</t>
    </rPh>
    <rPh sb="6" eb="8">
      <t>ジギョウ</t>
    </rPh>
    <rPh sb="8" eb="9">
      <t>ブ</t>
    </rPh>
    <rPh sb="10" eb="12">
      <t>ジギョウ</t>
    </rPh>
    <rPh sb="12" eb="14">
      <t>キカク</t>
    </rPh>
    <rPh sb="14" eb="15">
      <t>ブ</t>
    </rPh>
    <phoneticPr fontId="61"/>
  </si>
  <si>
    <t>池口　太朗</t>
    <rPh sb="0" eb="2">
      <t>イケグチ</t>
    </rPh>
    <rPh sb="3" eb="4">
      <t>タ</t>
    </rPh>
    <rPh sb="4" eb="5">
      <t>ロウ</t>
    </rPh>
    <phoneticPr fontId="61"/>
  </si>
  <si>
    <t>http://www.yazaki-group.com/company/energysystem.html</t>
  </si>
  <si>
    <t>059</t>
  </si>
  <si>
    <t>059-001</t>
  </si>
  <si>
    <t>059-002</t>
  </si>
  <si>
    <t>040-001</t>
  </si>
  <si>
    <t>040-002</t>
  </si>
  <si>
    <t>053-364</t>
  </si>
  <si>
    <t>053-365</t>
  </si>
  <si>
    <t>053-366</t>
  </si>
  <si>
    <t>053-367</t>
  </si>
  <si>
    <t>053-368</t>
  </si>
  <si>
    <t>053-369</t>
  </si>
  <si>
    <t>053-370</t>
  </si>
  <si>
    <t>053-371</t>
  </si>
  <si>
    <t>053-372</t>
  </si>
  <si>
    <t>053-373</t>
  </si>
  <si>
    <t>87.0</t>
  </si>
  <si>
    <t>040-135</t>
  </si>
  <si>
    <t>040-136</t>
  </si>
  <si>
    <t>040-137</t>
  </si>
  <si>
    <t>040-138</t>
  </si>
  <si>
    <t>016-025</t>
  </si>
  <si>
    <t>016-026</t>
  </si>
  <si>
    <t>016-027</t>
  </si>
  <si>
    <t>016-028</t>
  </si>
  <si>
    <t>016-029</t>
  </si>
  <si>
    <t>016-030</t>
  </si>
  <si>
    <t>016-031</t>
  </si>
  <si>
    <t>016-032</t>
  </si>
  <si>
    <t>016-033</t>
  </si>
  <si>
    <t>016-034</t>
  </si>
  <si>
    <t>016-035</t>
  </si>
  <si>
    <t>016-036</t>
  </si>
  <si>
    <t>016-037</t>
  </si>
  <si>
    <t>016-038</t>
  </si>
  <si>
    <t>016-039</t>
  </si>
  <si>
    <t>016-040</t>
  </si>
  <si>
    <t>016-041</t>
  </si>
  <si>
    <t>016-042</t>
  </si>
  <si>
    <t>016-043</t>
  </si>
  <si>
    <t>016-044</t>
  </si>
  <si>
    <t>016-045</t>
  </si>
  <si>
    <t>016-046</t>
  </si>
  <si>
    <t>016-047</t>
  </si>
  <si>
    <t>016-048</t>
  </si>
  <si>
    <t>016-049</t>
  </si>
  <si>
    <t>016-050</t>
  </si>
  <si>
    <t>016-051</t>
  </si>
  <si>
    <t>016-052</t>
  </si>
  <si>
    <t>016-053</t>
  </si>
  <si>
    <t>016-054</t>
  </si>
  <si>
    <t>016-055</t>
  </si>
  <si>
    <t>016-056</t>
  </si>
  <si>
    <t>016-057</t>
  </si>
  <si>
    <t>016-058</t>
  </si>
  <si>
    <t>016-059</t>
  </si>
  <si>
    <t>016-060</t>
  </si>
  <si>
    <t>016-061</t>
  </si>
  <si>
    <t>016-062</t>
  </si>
  <si>
    <t>016-063</t>
  </si>
  <si>
    <t>016-064</t>
  </si>
  <si>
    <t>016-065</t>
  </si>
  <si>
    <t>016-066</t>
  </si>
  <si>
    <t>016-067</t>
  </si>
  <si>
    <t>016-068</t>
  </si>
  <si>
    <t>016-069</t>
  </si>
  <si>
    <t>016-070</t>
  </si>
  <si>
    <t>016-071</t>
  </si>
  <si>
    <t>016-072</t>
  </si>
  <si>
    <t>016-073</t>
  </si>
  <si>
    <t>016-074</t>
  </si>
  <si>
    <t>016-075</t>
  </si>
  <si>
    <t>016-076</t>
  </si>
  <si>
    <t>016-077</t>
  </si>
  <si>
    <t>016-078</t>
  </si>
  <si>
    <t>016-079</t>
  </si>
  <si>
    <t>016-080</t>
  </si>
  <si>
    <t>016-081</t>
  </si>
  <si>
    <t>016-082</t>
  </si>
  <si>
    <t>016-083</t>
  </si>
  <si>
    <t>016-084</t>
  </si>
  <si>
    <t>016-085</t>
  </si>
  <si>
    <t>016-086</t>
  </si>
  <si>
    <t>016-087</t>
  </si>
  <si>
    <t>016-088</t>
  </si>
  <si>
    <t>016-089</t>
  </si>
  <si>
    <t>016-090</t>
  </si>
  <si>
    <t>016-091</t>
  </si>
  <si>
    <t>016-092</t>
  </si>
  <si>
    <t>016-093</t>
  </si>
  <si>
    <t>016-094</t>
  </si>
  <si>
    <t>016-095</t>
  </si>
  <si>
    <t>016-096</t>
  </si>
  <si>
    <t>93.0</t>
  </si>
  <si>
    <t>053-065</t>
  </si>
  <si>
    <t>053-066</t>
  </si>
  <si>
    <t>053-067</t>
  </si>
  <si>
    <t>053-068</t>
  </si>
  <si>
    <t>053-069</t>
  </si>
  <si>
    <t>053-070</t>
  </si>
  <si>
    <t>053-071</t>
  </si>
  <si>
    <t>053-072</t>
  </si>
  <si>
    <t>053-073</t>
  </si>
  <si>
    <t>053-074</t>
  </si>
  <si>
    <t>053-075</t>
  </si>
  <si>
    <t>053-076</t>
  </si>
  <si>
    <t>053-077</t>
  </si>
  <si>
    <t>053-078</t>
  </si>
  <si>
    <t>053-079</t>
  </si>
  <si>
    <t>053-080</t>
  </si>
  <si>
    <t>053-081</t>
  </si>
  <si>
    <t>053-082</t>
  </si>
  <si>
    <t>053-083</t>
  </si>
  <si>
    <t>053-084</t>
  </si>
  <si>
    <t>053-085</t>
  </si>
  <si>
    <t>053-086</t>
  </si>
  <si>
    <t>053-087</t>
  </si>
  <si>
    <t>053-088</t>
  </si>
  <si>
    <t>053-089</t>
  </si>
  <si>
    <t>053-090</t>
  </si>
  <si>
    <t>053-091</t>
  </si>
  <si>
    <t>053-092</t>
  </si>
  <si>
    <t>053-093</t>
  </si>
  <si>
    <t>053-094</t>
  </si>
  <si>
    <t>053-095</t>
  </si>
  <si>
    <t>053-096</t>
  </si>
  <si>
    <t>053-097</t>
  </si>
  <si>
    <t>053-098</t>
  </si>
  <si>
    <t>053-099</t>
  </si>
  <si>
    <t>053-100</t>
  </si>
  <si>
    <t>053-101</t>
  </si>
  <si>
    <t>053-102</t>
  </si>
  <si>
    <t>053-103</t>
  </si>
  <si>
    <t>053-104</t>
  </si>
  <si>
    <t>0120-911-026</t>
    <phoneticPr fontId="3"/>
  </si>
  <si>
    <t>053-105</t>
  </si>
  <si>
    <t>https://www.noritz.co.jp/contact/product/index.php</t>
    <phoneticPr fontId="3"/>
  </si>
  <si>
    <t>053-106</t>
  </si>
  <si>
    <t>053-107</t>
  </si>
  <si>
    <t>053-108</t>
  </si>
  <si>
    <t>053-109</t>
  </si>
  <si>
    <t>053-110</t>
  </si>
  <si>
    <t>053-111</t>
  </si>
  <si>
    <t>053-112</t>
  </si>
  <si>
    <t>053-113</t>
  </si>
  <si>
    <t>053-114</t>
  </si>
  <si>
    <t>053-115</t>
  </si>
  <si>
    <t>053-116</t>
  </si>
  <si>
    <t>053-117</t>
  </si>
  <si>
    <t>053-118</t>
  </si>
  <si>
    <t>053-119</t>
  </si>
  <si>
    <t>053-120</t>
  </si>
  <si>
    <t>053-121</t>
  </si>
  <si>
    <t>053-122</t>
  </si>
  <si>
    <t>053-123</t>
  </si>
  <si>
    <t>053-124</t>
  </si>
  <si>
    <t>053-125</t>
  </si>
  <si>
    <t>053-126</t>
  </si>
  <si>
    <t>053-127</t>
  </si>
  <si>
    <t>053-128</t>
  </si>
  <si>
    <t>053-129</t>
  </si>
  <si>
    <t>053-130</t>
  </si>
  <si>
    <t>053-131</t>
  </si>
  <si>
    <t>053-132</t>
  </si>
  <si>
    <t>053-133</t>
  </si>
  <si>
    <t>053-134</t>
  </si>
  <si>
    <t>053-135</t>
  </si>
  <si>
    <t>053-136</t>
  </si>
  <si>
    <t>053-137</t>
  </si>
  <si>
    <t>053-138</t>
  </si>
  <si>
    <t>053-139</t>
  </si>
  <si>
    <t>053-140</t>
  </si>
  <si>
    <t>053-141</t>
  </si>
  <si>
    <t>053-142</t>
  </si>
  <si>
    <t>053-143</t>
  </si>
  <si>
    <t>053-144</t>
  </si>
  <si>
    <t>053-145</t>
  </si>
  <si>
    <t>053-146</t>
  </si>
  <si>
    <t>053-147</t>
  </si>
  <si>
    <t>053-148</t>
  </si>
  <si>
    <t>053-149</t>
  </si>
  <si>
    <t>053-150</t>
  </si>
  <si>
    <t>053-151</t>
  </si>
  <si>
    <t>053-152</t>
  </si>
  <si>
    <t>053-153</t>
  </si>
  <si>
    <t>053-154</t>
  </si>
  <si>
    <t>053-155</t>
  </si>
  <si>
    <t>053-156</t>
  </si>
  <si>
    <t>053-157</t>
  </si>
  <si>
    <t>053-158</t>
  </si>
  <si>
    <t>053-159</t>
  </si>
  <si>
    <t>053-160</t>
  </si>
  <si>
    <t>053-161</t>
  </si>
  <si>
    <t>053-162</t>
  </si>
  <si>
    <t>053-163</t>
  </si>
  <si>
    <t>053-164</t>
  </si>
  <si>
    <t>053-165</t>
  </si>
  <si>
    <t>053-166</t>
  </si>
  <si>
    <t>053-167</t>
  </si>
  <si>
    <t>053-168</t>
  </si>
  <si>
    <t>053-169</t>
  </si>
  <si>
    <t>053-170</t>
  </si>
  <si>
    <t>053-171</t>
  </si>
  <si>
    <t>053-172</t>
  </si>
  <si>
    <t>053-173</t>
  </si>
  <si>
    <t>053-174</t>
  </si>
  <si>
    <t>053-175</t>
  </si>
  <si>
    <t>053-176</t>
  </si>
  <si>
    <t>053-177</t>
  </si>
  <si>
    <t>053-178</t>
  </si>
  <si>
    <t>053-179</t>
  </si>
  <si>
    <t>053-180</t>
  </si>
  <si>
    <t>053-181</t>
  </si>
  <si>
    <t>053-182</t>
  </si>
  <si>
    <t>053-183</t>
  </si>
  <si>
    <t>053-184</t>
  </si>
  <si>
    <t>053-185</t>
  </si>
  <si>
    <t>053-186</t>
  </si>
  <si>
    <t>053-187</t>
  </si>
  <si>
    <t>053-188</t>
  </si>
  <si>
    <t>053-189</t>
  </si>
  <si>
    <t>053-190</t>
  </si>
  <si>
    <t>053-191</t>
  </si>
  <si>
    <t>053-192</t>
  </si>
  <si>
    <t>053-193</t>
  </si>
  <si>
    <t>053-194</t>
  </si>
  <si>
    <t>053-195</t>
  </si>
  <si>
    <t>053-196</t>
  </si>
  <si>
    <t>053-197</t>
  </si>
  <si>
    <t>053-198</t>
  </si>
  <si>
    <t>053-199</t>
  </si>
  <si>
    <t>053-200</t>
  </si>
  <si>
    <t>053-201</t>
  </si>
  <si>
    <t>053-202</t>
  </si>
  <si>
    <t>053-203</t>
  </si>
  <si>
    <t>053-204</t>
  </si>
  <si>
    <t>053-205</t>
  </si>
  <si>
    <t>053-206</t>
  </si>
  <si>
    <t>053-207</t>
  </si>
  <si>
    <t>053-208</t>
  </si>
  <si>
    <t>053-209</t>
  </si>
  <si>
    <t>053-210</t>
  </si>
  <si>
    <t>053-211</t>
  </si>
  <si>
    <t>053-212</t>
  </si>
  <si>
    <t>053-213</t>
  </si>
  <si>
    <t>053-214</t>
  </si>
  <si>
    <t>053-215</t>
  </si>
  <si>
    <t>053-216</t>
  </si>
  <si>
    <t>053-217</t>
  </si>
  <si>
    <t>053-218</t>
  </si>
  <si>
    <t>053-219</t>
  </si>
  <si>
    <t>053-220</t>
  </si>
  <si>
    <t>053-221</t>
  </si>
  <si>
    <t>053-222</t>
  </si>
  <si>
    <t>053-223</t>
  </si>
  <si>
    <t>053-224</t>
  </si>
  <si>
    <t>053-225</t>
  </si>
  <si>
    <t>053-226</t>
  </si>
  <si>
    <t>053-227</t>
  </si>
  <si>
    <t>053-228</t>
  </si>
  <si>
    <t>053-229</t>
  </si>
  <si>
    <t>053-230</t>
  </si>
  <si>
    <t>053-231</t>
  </si>
  <si>
    <t>053-232</t>
  </si>
  <si>
    <t>053-233</t>
  </si>
  <si>
    <t>053-234</t>
  </si>
  <si>
    <t>053-235</t>
  </si>
  <si>
    <t>053-236</t>
  </si>
  <si>
    <t>053-237</t>
  </si>
  <si>
    <t>053-238</t>
  </si>
  <si>
    <t>053-239</t>
  </si>
  <si>
    <t>053-240</t>
  </si>
  <si>
    <t>053-241</t>
  </si>
  <si>
    <t>053-242</t>
  </si>
  <si>
    <t>053-243</t>
  </si>
  <si>
    <t>053-244</t>
  </si>
  <si>
    <t>053-245</t>
  </si>
  <si>
    <t>053-246</t>
  </si>
  <si>
    <t>053-247</t>
  </si>
  <si>
    <t>053-248</t>
  </si>
  <si>
    <t>053-249</t>
  </si>
  <si>
    <t>053-250</t>
  </si>
  <si>
    <t>053-251</t>
  </si>
  <si>
    <t>053-252</t>
  </si>
  <si>
    <t>0120-911-026</t>
    <phoneticPr fontId="3"/>
  </si>
  <si>
    <t>https://www.noritz.co.jp/contact/product/index.php</t>
    <phoneticPr fontId="3"/>
  </si>
  <si>
    <t>053-253</t>
  </si>
  <si>
    <t>053-254</t>
  </si>
  <si>
    <t>053-255</t>
  </si>
  <si>
    <t>053-256</t>
  </si>
  <si>
    <t>053-257</t>
  </si>
  <si>
    <t>053-258</t>
  </si>
  <si>
    <t>053-259</t>
  </si>
  <si>
    <t>053-260</t>
  </si>
  <si>
    <t>053-261</t>
  </si>
  <si>
    <t>053-262</t>
  </si>
  <si>
    <t>053-263</t>
  </si>
  <si>
    <t>053-264</t>
  </si>
  <si>
    <t>053-265</t>
  </si>
  <si>
    <t>053-266</t>
  </si>
  <si>
    <t>053-267</t>
  </si>
  <si>
    <t>053-268</t>
  </si>
  <si>
    <t>053-269</t>
  </si>
  <si>
    <t>053-270</t>
  </si>
  <si>
    <t>053-271</t>
  </si>
  <si>
    <t>053-272</t>
  </si>
  <si>
    <t>053-273</t>
  </si>
  <si>
    <t>053-274</t>
  </si>
  <si>
    <t>053-275</t>
  </si>
  <si>
    <t>053-276</t>
  </si>
  <si>
    <t>053-277</t>
  </si>
  <si>
    <t>053-278</t>
  </si>
  <si>
    <t>053-279</t>
  </si>
  <si>
    <t>053-280</t>
  </si>
  <si>
    <t>053-281</t>
  </si>
  <si>
    <t>053-282</t>
  </si>
  <si>
    <t>053-283</t>
  </si>
  <si>
    <t>053-284</t>
  </si>
  <si>
    <t>053-285</t>
  </si>
  <si>
    <t>053-286</t>
  </si>
  <si>
    <t>053-287</t>
  </si>
  <si>
    <t>053-288</t>
  </si>
  <si>
    <t>053-289</t>
  </si>
  <si>
    <t>053-290</t>
  </si>
  <si>
    <t>053-291</t>
  </si>
  <si>
    <t>053-292</t>
  </si>
  <si>
    <t>053-293</t>
  </si>
  <si>
    <t>053-294</t>
  </si>
  <si>
    <t>053-295</t>
  </si>
  <si>
    <t>053-296</t>
  </si>
  <si>
    <t>053-297</t>
  </si>
  <si>
    <t>053-298</t>
  </si>
  <si>
    <t>053-299</t>
  </si>
  <si>
    <t>053-300</t>
  </si>
  <si>
    <t>053-301</t>
  </si>
  <si>
    <t>053-302</t>
  </si>
  <si>
    <t>053-303</t>
  </si>
  <si>
    <t>053-304</t>
  </si>
  <si>
    <t>053-305</t>
  </si>
  <si>
    <t>053-306</t>
  </si>
  <si>
    <t>053-307</t>
  </si>
  <si>
    <t>053-308</t>
  </si>
  <si>
    <t>053-309</t>
  </si>
  <si>
    <t>053-310</t>
  </si>
  <si>
    <t>053-311</t>
  </si>
  <si>
    <t>053-312</t>
  </si>
  <si>
    <t>053-313</t>
  </si>
  <si>
    <t>053-314</t>
  </si>
  <si>
    <t>053-315</t>
  </si>
  <si>
    <t>053-316</t>
  </si>
  <si>
    <t>053-317</t>
  </si>
  <si>
    <t>053-318</t>
  </si>
  <si>
    <t>053-319</t>
  </si>
  <si>
    <t>053-320</t>
  </si>
  <si>
    <t>053-321</t>
  </si>
  <si>
    <t>053-322</t>
  </si>
  <si>
    <t>053-323</t>
  </si>
  <si>
    <t>053-324</t>
  </si>
  <si>
    <t>053-325</t>
  </si>
  <si>
    <t>053-326</t>
  </si>
  <si>
    <t>053-327</t>
  </si>
  <si>
    <t>053-328</t>
  </si>
  <si>
    <t>053-329</t>
  </si>
  <si>
    <t>053-330</t>
  </si>
  <si>
    <t>053-331</t>
  </si>
  <si>
    <t>053-332</t>
  </si>
  <si>
    <t>053-333</t>
  </si>
  <si>
    <t>053-334</t>
  </si>
  <si>
    <t>053-335</t>
  </si>
  <si>
    <t>053-336</t>
  </si>
  <si>
    <t>053-337</t>
  </si>
  <si>
    <t>053-338</t>
  </si>
  <si>
    <t>053-339</t>
  </si>
  <si>
    <t>053-340</t>
  </si>
  <si>
    <t>053-341</t>
  </si>
  <si>
    <t>053-342</t>
  </si>
  <si>
    <t>053-343</t>
  </si>
  <si>
    <t>053-344</t>
  </si>
  <si>
    <t>053-345</t>
  </si>
  <si>
    <t>053-346</t>
  </si>
  <si>
    <t>053-347</t>
  </si>
  <si>
    <t>053-348</t>
  </si>
  <si>
    <t>053-349</t>
  </si>
  <si>
    <t>053-350</t>
  </si>
  <si>
    <t>053-351</t>
  </si>
  <si>
    <t>053-352</t>
  </si>
  <si>
    <t>053-353</t>
  </si>
  <si>
    <t>053-354</t>
  </si>
  <si>
    <t>053-355</t>
  </si>
  <si>
    <t>053-356</t>
  </si>
  <si>
    <t>053-357</t>
  </si>
  <si>
    <t>053-358</t>
  </si>
  <si>
    <t>053-359</t>
  </si>
  <si>
    <t>053-360</t>
  </si>
  <si>
    <t>053-361</t>
  </si>
  <si>
    <t>053-362</t>
  </si>
  <si>
    <t>053-363</t>
  </si>
  <si>
    <t>040-009</t>
  </si>
  <si>
    <t>040-010</t>
  </si>
  <si>
    <t>040-015</t>
  </si>
  <si>
    <t>040-035</t>
  </si>
  <si>
    <t>040-036</t>
  </si>
  <si>
    <t>040-037</t>
  </si>
  <si>
    <t>040-038</t>
  </si>
  <si>
    <t>040-039</t>
  </si>
  <si>
    <t>040-040</t>
  </si>
  <si>
    <t>040-041</t>
  </si>
  <si>
    <t>040-042</t>
  </si>
  <si>
    <t>040-043</t>
  </si>
  <si>
    <t>040-044</t>
  </si>
  <si>
    <t>040-045</t>
  </si>
  <si>
    <t>040-046</t>
  </si>
  <si>
    <t>040-047</t>
  </si>
  <si>
    <t>040-048</t>
  </si>
  <si>
    <t>040-049</t>
  </si>
  <si>
    <t>040-050</t>
  </si>
  <si>
    <t>040-051</t>
  </si>
  <si>
    <t>040-052</t>
  </si>
  <si>
    <t>040-053</t>
  </si>
  <si>
    <t>040-054</t>
  </si>
  <si>
    <t>040-055</t>
  </si>
  <si>
    <t>040-056</t>
  </si>
  <si>
    <t>040-057</t>
  </si>
  <si>
    <t>040-058</t>
  </si>
  <si>
    <t>040-059</t>
  </si>
  <si>
    <t>040-060</t>
  </si>
  <si>
    <t>040-061</t>
  </si>
  <si>
    <t>040-062</t>
  </si>
  <si>
    <t>040-063</t>
  </si>
  <si>
    <t>040-064</t>
  </si>
  <si>
    <t>040-065</t>
  </si>
  <si>
    <t>040-066</t>
  </si>
  <si>
    <t>040-067</t>
  </si>
  <si>
    <t>040-068</t>
  </si>
  <si>
    <t>040-069</t>
  </si>
  <si>
    <t>040-070</t>
  </si>
  <si>
    <t>040-071</t>
  </si>
  <si>
    <t>040-072</t>
  </si>
  <si>
    <t>040-073</t>
  </si>
  <si>
    <t>040-074</t>
  </si>
  <si>
    <t>040-075</t>
  </si>
  <si>
    <t>040-076</t>
  </si>
  <si>
    <t>040-077</t>
  </si>
  <si>
    <t>040-078</t>
  </si>
  <si>
    <t>040-079</t>
  </si>
  <si>
    <t>040-080</t>
  </si>
  <si>
    <t>040-081</t>
  </si>
  <si>
    <t>040-082</t>
  </si>
  <si>
    <t>040-083</t>
  </si>
  <si>
    <t>040-084</t>
  </si>
  <si>
    <t>040-085</t>
  </si>
  <si>
    <t>040-086</t>
  </si>
  <si>
    <t>040-087</t>
  </si>
  <si>
    <t>040-088</t>
  </si>
  <si>
    <t>040-089</t>
  </si>
  <si>
    <t>040-090</t>
  </si>
  <si>
    <t>040-091</t>
  </si>
  <si>
    <t>040-092</t>
  </si>
  <si>
    <t>040-093</t>
  </si>
  <si>
    <t>040-094</t>
  </si>
  <si>
    <t>040-095</t>
  </si>
  <si>
    <t>040-096</t>
  </si>
  <si>
    <t>040-097</t>
  </si>
  <si>
    <t>040-098</t>
  </si>
  <si>
    <t>040-099</t>
  </si>
  <si>
    <t>040-100</t>
  </si>
  <si>
    <t>040-101</t>
  </si>
  <si>
    <t>040-102</t>
  </si>
  <si>
    <t>040-103</t>
  </si>
  <si>
    <t>040-104</t>
  </si>
  <si>
    <t>040-105</t>
  </si>
  <si>
    <t>040-106</t>
  </si>
  <si>
    <t>040-107</t>
  </si>
  <si>
    <t>040-108</t>
  </si>
  <si>
    <t>040-109</t>
  </si>
  <si>
    <t>040-110</t>
  </si>
  <si>
    <t>040-111</t>
  </si>
  <si>
    <t>040-112</t>
  </si>
  <si>
    <t>040-113</t>
  </si>
  <si>
    <t>040-114</t>
  </si>
  <si>
    <t>040-115</t>
  </si>
  <si>
    <t>040-116</t>
  </si>
  <si>
    <t>040-117</t>
  </si>
  <si>
    <t>040-118</t>
  </si>
  <si>
    <t>040-119</t>
  </si>
  <si>
    <t>040-120</t>
  </si>
  <si>
    <t>040-121</t>
  </si>
  <si>
    <t>040-122</t>
  </si>
  <si>
    <t>040-123</t>
  </si>
  <si>
    <t>040-124</t>
  </si>
  <si>
    <t>040-125</t>
  </si>
  <si>
    <t>040-126</t>
  </si>
  <si>
    <t>040-127</t>
  </si>
  <si>
    <t>040-128</t>
  </si>
  <si>
    <t>040-129</t>
  </si>
  <si>
    <t>040-130</t>
  </si>
  <si>
    <t>040-131</t>
  </si>
  <si>
    <t>040-132</t>
  </si>
  <si>
    <t>040-133</t>
  </si>
  <si>
    <t>040-134</t>
  </si>
  <si>
    <t>053-001</t>
  </si>
  <si>
    <t>053-002</t>
  </si>
  <si>
    <t>053-003</t>
  </si>
  <si>
    <t>053-005</t>
  </si>
  <si>
    <t>053-006</t>
  </si>
  <si>
    <t>053-008</t>
  </si>
  <si>
    <t>053-011</t>
  </si>
  <si>
    <t>053-026</t>
  </si>
  <si>
    <t>053-027</t>
  </si>
  <si>
    <t>053-028</t>
  </si>
  <si>
    <t>053-029</t>
  </si>
  <si>
    <t>053-030</t>
  </si>
  <si>
    <t>053-031</t>
  </si>
  <si>
    <t>053-032</t>
  </si>
  <si>
    <t>053-033</t>
  </si>
  <si>
    <t>053-034</t>
  </si>
  <si>
    <t>053-035</t>
  </si>
  <si>
    <t>053-036</t>
  </si>
  <si>
    <t>053-037</t>
  </si>
  <si>
    <t>053-038</t>
  </si>
  <si>
    <t>053-039</t>
  </si>
  <si>
    <t>053-040</t>
  </si>
  <si>
    <t>053-041</t>
  </si>
  <si>
    <t>053-042</t>
  </si>
  <si>
    <t>053-043</t>
  </si>
  <si>
    <t>053-044</t>
  </si>
  <si>
    <t>053-045</t>
  </si>
  <si>
    <t>053-046</t>
  </si>
  <si>
    <t>053-047</t>
  </si>
  <si>
    <t>053-048</t>
  </si>
  <si>
    <t>053-049</t>
  </si>
  <si>
    <t>053-050</t>
  </si>
  <si>
    <t>053-051</t>
  </si>
  <si>
    <t>053-052</t>
  </si>
  <si>
    <t>053-053</t>
  </si>
  <si>
    <t>053-054</t>
  </si>
  <si>
    <t>053-055</t>
  </si>
  <si>
    <t>053-056</t>
  </si>
  <si>
    <t>053-057</t>
  </si>
  <si>
    <t>053-058</t>
  </si>
  <si>
    <t>053-059</t>
  </si>
  <si>
    <t>053-060</t>
  </si>
  <si>
    <t>053-061</t>
  </si>
  <si>
    <t>053-062</t>
  </si>
  <si>
    <t>053-063</t>
  </si>
  <si>
    <t>053-064</t>
  </si>
  <si>
    <t>047-022</t>
  </si>
  <si>
    <t>047-023</t>
  </si>
  <si>
    <t>047-024</t>
  </si>
  <si>
    <t>047-025</t>
  </si>
  <si>
    <t>047-026</t>
  </si>
  <si>
    <t>047-027</t>
  </si>
  <si>
    <t>047-028</t>
  </si>
  <si>
    <t>047-029</t>
  </si>
  <si>
    <t>047-030</t>
  </si>
  <si>
    <t>047-031</t>
  </si>
  <si>
    <t>047-032</t>
  </si>
  <si>
    <t>047-033</t>
  </si>
  <si>
    <t>047-034</t>
  </si>
  <si>
    <t>047-035</t>
  </si>
  <si>
    <t>047-036</t>
  </si>
  <si>
    <t>047-037</t>
  </si>
  <si>
    <t>047-038</t>
  </si>
  <si>
    <t>047-039</t>
  </si>
  <si>
    <t>047-040</t>
  </si>
  <si>
    <t>047-041</t>
  </si>
  <si>
    <t>047-042</t>
  </si>
  <si>
    <t>047-043</t>
  </si>
  <si>
    <t>047-044</t>
  </si>
  <si>
    <t>047-045</t>
  </si>
  <si>
    <t>047-046</t>
  </si>
  <si>
    <t>047-047</t>
  </si>
  <si>
    <t>047-048</t>
  </si>
  <si>
    <t>047-049</t>
  </si>
  <si>
    <t>047-050</t>
  </si>
  <si>
    <t>047-051</t>
  </si>
  <si>
    <t>047-052</t>
  </si>
  <si>
    <t>047-053</t>
  </si>
  <si>
    <t>047-054</t>
  </si>
  <si>
    <t>047-055</t>
  </si>
  <si>
    <t>047-056</t>
  </si>
  <si>
    <t>047-057</t>
  </si>
  <si>
    <t>047-058</t>
  </si>
  <si>
    <t>053-383</t>
  </si>
  <si>
    <t>053-384</t>
  </si>
  <si>
    <t>053-385</t>
  </si>
  <si>
    <t>053-386</t>
  </si>
  <si>
    <t>053-387</t>
  </si>
  <si>
    <t>053-388</t>
  </si>
  <si>
    <t>053-389</t>
  </si>
  <si>
    <t>053-390</t>
  </si>
  <si>
    <t>053-391</t>
  </si>
  <si>
    <t>053-392</t>
  </si>
  <si>
    <t>053-393</t>
  </si>
  <si>
    <t>053-394</t>
  </si>
  <si>
    <t>053-395</t>
  </si>
  <si>
    <t>053-396</t>
  </si>
  <si>
    <t>053-397</t>
  </si>
  <si>
    <t>053-398</t>
  </si>
  <si>
    <t>053-399</t>
  </si>
  <si>
    <t>053-400</t>
  </si>
  <si>
    <t>053-401</t>
  </si>
  <si>
    <t>053-402</t>
  </si>
  <si>
    <t>053-403</t>
  </si>
  <si>
    <t>053-404</t>
  </si>
  <si>
    <t>053-405</t>
  </si>
  <si>
    <t>053-406</t>
  </si>
  <si>
    <t>053-407</t>
  </si>
  <si>
    <t>053-408</t>
  </si>
  <si>
    <t>053-409</t>
  </si>
  <si>
    <t>053-410</t>
  </si>
  <si>
    <t>053-411</t>
  </si>
  <si>
    <t>053-412</t>
  </si>
  <si>
    <t>*11748</t>
  </si>
  <si>
    <t>単位面積1日あたりの集熱量</t>
  </si>
  <si>
    <t>業務グループ</t>
    <rPh sb="0" eb="2">
      <t>ギョウム</t>
    </rPh>
    <phoneticPr fontId="61"/>
  </si>
  <si>
    <t>亘　大樹</t>
    <rPh sb="0" eb="1">
      <t>ワタリ</t>
    </rPh>
    <rPh sb="2" eb="4">
      <t>ダイキ</t>
    </rPh>
    <phoneticPr fontId="61"/>
  </si>
  <si>
    <t>099-226-6723</t>
  </si>
  <si>
    <t>fuji@fujiene.com</t>
  </si>
  <si>
    <t>http://fujiene.com</t>
  </si>
  <si>
    <t>022</t>
  </si>
  <si>
    <t>022-001</t>
  </si>
  <si>
    <t>ソーラー事業部</t>
    <rPh sb="4" eb="6">
      <t>ジギョウ</t>
    </rPh>
    <rPh sb="6" eb="7">
      <t>ブ</t>
    </rPh>
    <phoneticPr fontId="3"/>
  </si>
  <si>
    <t>ソーラー事業部 北村</t>
    <rPh sb="4" eb="6">
      <t>ジギョウ</t>
    </rPh>
    <rPh sb="6" eb="7">
      <t>ブ</t>
    </rPh>
    <rPh sb="8" eb="10">
      <t>キタムラ</t>
    </rPh>
    <phoneticPr fontId="3"/>
  </si>
  <si>
    <t>084-920-3020</t>
  </si>
  <si>
    <t>info@solars.jp</t>
  </si>
  <si>
    <t>058</t>
  </si>
  <si>
    <t>058-001</t>
  </si>
  <si>
    <t>058-002</t>
  </si>
  <si>
    <t>熱損失係数</t>
    <rPh sb="0" eb="1">
      <t>ネツ</t>
    </rPh>
    <rPh sb="1" eb="3">
      <t>ソンシツ</t>
    </rPh>
    <rPh sb="3" eb="5">
      <t>ケイスウ</t>
    </rPh>
    <phoneticPr fontId="3"/>
  </si>
  <si>
    <t>016-097</t>
  </si>
  <si>
    <t>032</t>
  </si>
  <si>
    <t>032-001</t>
  </si>
  <si>
    <t>032-002</t>
  </si>
  <si>
    <t>エネルギーシステム営業部</t>
    <rPh sb="9" eb="11">
      <t>エイギョウ</t>
    </rPh>
    <rPh sb="11" eb="12">
      <t>ブ</t>
    </rPh>
    <phoneticPr fontId="61"/>
  </si>
  <si>
    <t>家庭用コージェネグループ</t>
    <rPh sb="0" eb="3">
      <t>カテイヨウ</t>
    </rPh>
    <phoneticPr fontId="61"/>
  </si>
  <si>
    <t>0566-24-8838</t>
  </si>
  <si>
    <t>http://www.aisin.co.jp/cogene/</t>
  </si>
  <si>
    <t>001</t>
  </si>
  <si>
    <t>001-001</t>
  </si>
  <si>
    <t>001-002</t>
  </si>
  <si>
    <t>001-003</t>
  </si>
  <si>
    <t>お客様相談センター</t>
    <rPh sb="1" eb="3">
      <t>キャクサマ</t>
    </rPh>
    <rPh sb="3" eb="5">
      <t>ソウダン</t>
    </rPh>
    <phoneticPr fontId="61"/>
  </si>
  <si>
    <t>-</t>
    <phoneticPr fontId="3"/>
  </si>
  <si>
    <t>-</t>
    <phoneticPr fontId="3"/>
  </si>
  <si>
    <t>046</t>
  </si>
  <si>
    <t>-</t>
    <phoneticPr fontId="3"/>
  </si>
  <si>
    <t>046-002</t>
  </si>
  <si>
    <t>046-001</t>
  </si>
  <si>
    <t>105.0</t>
  </si>
  <si>
    <t>商品部　施設企画室</t>
    <rPh sb="0" eb="2">
      <t>ショウヒン</t>
    </rPh>
    <rPh sb="2" eb="3">
      <t>ブ</t>
    </rPh>
    <rPh sb="4" eb="6">
      <t>シセツ</t>
    </rPh>
    <rPh sb="6" eb="9">
      <t>キカクシツ</t>
    </rPh>
    <phoneticPr fontId="61"/>
  </si>
  <si>
    <t>安枝　直哉</t>
    <rPh sb="0" eb="1">
      <t>ヤス</t>
    </rPh>
    <rPh sb="1" eb="2">
      <t>エダ</t>
    </rPh>
    <rPh sb="3" eb="5">
      <t>ナオヤ</t>
    </rPh>
    <phoneticPr fontId="61"/>
  </si>
  <si>
    <t>06-6266-7812</t>
  </si>
  <si>
    <t>nyasueda@koizumi.co.jp</t>
  </si>
  <si>
    <t>057</t>
  </si>
  <si>
    <t>057-001</t>
  </si>
  <si>
    <t>057-002</t>
  </si>
  <si>
    <t>137.0</t>
  </si>
  <si>
    <t>056</t>
  </si>
  <si>
    <t>056-001</t>
  </si>
  <si>
    <t>056-002</t>
  </si>
  <si>
    <t>026-005</t>
  </si>
  <si>
    <t>026-006</t>
  </si>
  <si>
    <t>026-007</t>
  </si>
  <si>
    <t>026-008</t>
  </si>
  <si>
    <t>027-004</t>
  </si>
  <si>
    <t>-</t>
    <phoneticPr fontId="3"/>
  </si>
  <si>
    <t>027-009</t>
  </si>
  <si>
    <t>026-011</t>
  </si>
  <si>
    <t>027-005</t>
  </si>
  <si>
    <t>027-010</t>
  </si>
  <si>
    <t>026-012</t>
  </si>
  <si>
    <t>027-006</t>
  </si>
  <si>
    <t>007</t>
  </si>
  <si>
    <t>007-001</t>
  </si>
  <si>
    <t>007-002</t>
  </si>
  <si>
    <t>*66.7</t>
  </si>
  <si>
    <t>014</t>
  </si>
  <si>
    <t>014-001</t>
  </si>
  <si>
    <t>*22.5</t>
  </si>
  <si>
    <t>セル実効変換効率</t>
  </si>
  <si>
    <t>037</t>
  </si>
  <si>
    <t>037-001</t>
  </si>
  <si>
    <t>*6.2</t>
  </si>
  <si>
    <t>送電端発電効率</t>
  </si>
  <si>
    <t>023-002</t>
  </si>
  <si>
    <t>*8.6</t>
  </si>
  <si>
    <t>*84.0</t>
  </si>
  <si>
    <t>空調機（ヒートポンプ・個別方式）</t>
    <phoneticPr fontId="3"/>
  </si>
  <si>
    <t>ガスエンジンコージェネレーション</t>
    <phoneticPr fontId="3"/>
  </si>
  <si>
    <t>冷凍冷蔵機器</t>
    <phoneticPr fontId="3"/>
  </si>
  <si>
    <t>通常</t>
  </si>
  <si>
    <t>キー</t>
    <phoneticPr fontId="3"/>
  </si>
  <si>
    <t>設備・機器等のNo.</t>
    <rPh sb="0" eb="2">
      <t>セツビ</t>
    </rPh>
    <rPh sb="3" eb="5">
      <t>キキ</t>
    </rPh>
    <rPh sb="5" eb="6">
      <t>トウ</t>
    </rPh>
    <phoneticPr fontId="3"/>
  </si>
  <si>
    <t>設備・機器等の名称</t>
    <rPh sb="0" eb="2">
      <t>セツビ</t>
    </rPh>
    <rPh sb="3" eb="6">
      <t>キキトウ</t>
    </rPh>
    <rPh sb="7" eb="9">
      <t>メイショウ</t>
    </rPh>
    <phoneticPr fontId="3"/>
  </si>
  <si>
    <t>区別アラート</t>
    <rPh sb="0" eb="2">
      <t>クベツ</t>
    </rPh>
    <phoneticPr fontId="3"/>
  </si>
  <si>
    <t>詳細</t>
    <rPh sb="0" eb="2">
      <t>ショウサイ</t>
    </rPh>
    <phoneticPr fontId="3"/>
  </si>
  <si>
    <t>APFpかCOPpか要区別</t>
    <rPh sb="10" eb="11">
      <t>ヨウ</t>
    </rPh>
    <rPh sb="11" eb="13">
      <t>クベツ</t>
    </rPh>
    <phoneticPr fontId="3"/>
  </si>
  <si>
    <t>6.0</t>
    <phoneticPr fontId="3"/>
  </si>
  <si>
    <t>28kW以下</t>
    <phoneticPr fontId="3"/>
  </si>
  <si>
    <t>28kW超 45kW以下</t>
    <phoneticPr fontId="3"/>
  </si>
  <si>
    <t>4.0</t>
    <phoneticPr fontId="3"/>
  </si>
  <si>
    <t>14.0kW以下</t>
    <phoneticPr fontId="3"/>
  </si>
  <si>
    <t>日量蓄熱利用冷房効率</t>
    <rPh sb="0" eb="2">
      <t>ニチリョウ</t>
    </rPh>
    <rPh sb="2" eb="4">
      <t>チクネツ</t>
    </rPh>
    <rPh sb="4" eb="6">
      <t>リヨウ</t>
    </rPh>
    <rPh sb="6" eb="8">
      <t>レイボウ</t>
    </rPh>
    <rPh sb="8" eb="10">
      <t>コウリツ</t>
    </rPh>
    <phoneticPr fontId="3"/>
  </si>
  <si>
    <t>14.0kW超16.0kW以下</t>
  </si>
  <si>
    <t>16.0kW超22.4kW以下</t>
  </si>
  <si>
    <t>22.4kW超28.0kW以下</t>
  </si>
  <si>
    <t>28.0kW超45.0kW以下</t>
  </si>
  <si>
    <t>45.0kW超56.0kW以下</t>
  </si>
  <si>
    <t>56.0kW超80.0kW以下</t>
  </si>
  <si>
    <t>80.0kW超112.0kW以下</t>
  </si>
  <si>
    <t>2.60</t>
    <phoneticPr fontId="3"/>
  </si>
  <si>
    <t>COPかIPLVか要区別</t>
    <rPh sb="9" eb="10">
      <t>ヨウ</t>
    </rPh>
    <rPh sb="10" eb="12">
      <t>クベツ</t>
    </rPh>
    <phoneticPr fontId="3"/>
  </si>
  <si>
    <t>400RT以上500RT未満</t>
  </si>
  <si>
    <t>600RT以上700RT未満</t>
  </si>
  <si>
    <t>1000RT以上1500RT未満</t>
  </si>
  <si>
    <t>40.0kW以下</t>
    <phoneticPr fontId="3"/>
  </si>
  <si>
    <t>40.0kW超80.0kW以下</t>
  </si>
  <si>
    <t>180.0kW超500.0kW以下</t>
  </si>
  <si>
    <t>6.00</t>
    <phoneticPr fontId="3"/>
  </si>
  <si>
    <t>60.0kW以下</t>
    <phoneticPr fontId="3"/>
  </si>
  <si>
    <t>4.30</t>
    <phoneticPr fontId="3"/>
  </si>
  <si>
    <t>冷水出入口温度差7℃</t>
    <rPh sb="0" eb="2">
      <t>レイスイ</t>
    </rPh>
    <rPh sb="2" eb="4">
      <t>デイリ</t>
    </rPh>
    <rPh sb="4" eb="5">
      <t>グチ</t>
    </rPh>
    <rPh sb="5" eb="7">
      <t>オンド</t>
    </rPh>
    <rPh sb="7" eb="8">
      <t>サ</t>
    </rPh>
    <phoneticPr fontId="3"/>
  </si>
  <si>
    <t>4.00</t>
    <phoneticPr fontId="3"/>
  </si>
  <si>
    <t>ブライン仕様(0℃・-5℃)</t>
    <rPh sb="4" eb="6">
      <t>シヨウ</t>
    </rPh>
    <phoneticPr fontId="3"/>
  </si>
  <si>
    <t>2.30</t>
    <phoneticPr fontId="3"/>
  </si>
  <si>
    <t>ブライン仕様(0℃・-5℃)
散水式</t>
    <rPh sb="4" eb="6">
      <t>シヨウ</t>
    </rPh>
    <rPh sb="15" eb="17">
      <t>サンスイ</t>
    </rPh>
    <rPh sb="17" eb="18">
      <t>シキ</t>
    </rPh>
    <phoneticPr fontId="3"/>
  </si>
  <si>
    <t>6.20</t>
    <phoneticPr fontId="3"/>
  </si>
  <si>
    <t>120.0kW超 160.0kW以下</t>
  </si>
  <si>
    <t>A-03-001</t>
  </si>
  <si>
    <t>氷蓄熱ユニット</t>
    <rPh sb="0" eb="1">
      <t>ヒョウ</t>
    </rPh>
    <rPh sb="1" eb="3">
      <t>チクネツ</t>
    </rPh>
    <phoneticPr fontId="3"/>
  </si>
  <si>
    <t>日量成績係数</t>
    <rPh sb="0" eb="1">
      <t>ニチ</t>
    </rPh>
    <rPh sb="1" eb="2">
      <t>リョウ</t>
    </rPh>
    <rPh sb="2" eb="4">
      <t>セイセキ</t>
    </rPh>
    <rPh sb="4" eb="6">
      <t>ケイスウ</t>
    </rPh>
    <phoneticPr fontId="3"/>
  </si>
  <si>
    <t>1000kWｈ超2000kWh以下</t>
  </si>
  <si>
    <t>2000kWh超3000kWh以下</t>
  </si>
  <si>
    <t>3000kWh超4000kWh以下</t>
  </si>
  <si>
    <t>4000kWh超5000kWh以下</t>
  </si>
  <si>
    <t>5000kWh超</t>
  </si>
  <si>
    <t>*1.48</t>
    <phoneticPr fontId="3"/>
  </si>
  <si>
    <t>節電型(冷却水量原単位0.7m3/h・RT以下)
冷水入口温度15℃、冷水出口温度7℃</t>
    <rPh sb="0" eb="3">
      <t>セツデンガタ</t>
    </rPh>
    <rPh sb="4" eb="7">
      <t>レイキャクスイ</t>
    </rPh>
    <rPh sb="7" eb="8">
      <t>リョウ</t>
    </rPh>
    <rPh sb="8" eb="11">
      <t>ゲンタンイ</t>
    </rPh>
    <rPh sb="21" eb="23">
      <t>イカ</t>
    </rPh>
    <phoneticPr fontId="3"/>
  </si>
  <si>
    <t>高温水ヒートポンプ(空気熱源･循環式)</t>
    <rPh sb="0" eb="3">
      <t>コウオンスイ</t>
    </rPh>
    <rPh sb="10" eb="12">
      <t>クウキ</t>
    </rPh>
    <rPh sb="12" eb="14">
      <t>ネツゲン</t>
    </rPh>
    <rPh sb="15" eb="17">
      <t>ジュンカン</t>
    </rPh>
    <rPh sb="17" eb="18">
      <t>シキ</t>
    </rPh>
    <phoneticPr fontId="3"/>
  </si>
  <si>
    <t>*3.09</t>
    <phoneticPr fontId="3"/>
  </si>
  <si>
    <t>*3.6</t>
    <phoneticPr fontId="3"/>
  </si>
  <si>
    <t>*3.7</t>
    <phoneticPr fontId="3"/>
  </si>
  <si>
    <t>540kW超</t>
  </si>
  <si>
    <t>*4.9</t>
    <phoneticPr fontId="3"/>
  </si>
  <si>
    <t>*4.3</t>
    <phoneticPr fontId="3"/>
  </si>
  <si>
    <t>*4.4</t>
    <phoneticPr fontId="3"/>
  </si>
  <si>
    <t>*3.1</t>
    <phoneticPr fontId="3"/>
  </si>
  <si>
    <t>90℃・40℃・35℃・5℃</t>
  </si>
  <si>
    <t>*3.0</t>
    <phoneticPr fontId="3"/>
  </si>
  <si>
    <t>*3.05</t>
    <phoneticPr fontId="3"/>
  </si>
  <si>
    <t xml:space="preserve">空気熱源運転
65℃・25℃・21℃・5℃
</t>
    <rPh sb="0" eb="2">
      <t>クウキ</t>
    </rPh>
    <rPh sb="2" eb="4">
      <t>ネツゲン</t>
    </rPh>
    <rPh sb="4" eb="6">
      <t>ウンテン</t>
    </rPh>
    <phoneticPr fontId="3"/>
  </si>
  <si>
    <t>*2.9</t>
    <phoneticPr fontId="3"/>
  </si>
  <si>
    <t>*4.1</t>
    <phoneticPr fontId="3"/>
  </si>
  <si>
    <t>*3.53</t>
    <phoneticPr fontId="3"/>
  </si>
  <si>
    <t>0.1MPaG・80℃・70℃</t>
  </si>
  <si>
    <t>*0.067</t>
    <phoneticPr fontId="3"/>
  </si>
  <si>
    <t>0.4MPaG以上
1.0ton/h以上1.5ton/h以下
80℃</t>
    <rPh sb="7" eb="9">
      <t>イジョウ</t>
    </rPh>
    <rPh sb="18" eb="20">
      <t>イジョウ</t>
    </rPh>
    <phoneticPr fontId="3"/>
  </si>
  <si>
    <t>*0.085</t>
    <phoneticPr fontId="3"/>
  </si>
  <si>
    <t>*0.064</t>
    <phoneticPr fontId="3"/>
  </si>
  <si>
    <t>10kW以下</t>
    <phoneticPr fontId="3"/>
  </si>
  <si>
    <t>40kW超50kW以下</t>
  </si>
  <si>
    <t>7200kg/h以上</t>
  </si>
  <si>
    <t>潜熱回収型</t>
    <rPh sb="0" eb="2">
      <t>センネツ</t>
    </rPh>
    <rPh sb="2" eb="5">
      <t>カイシュウガタ</t>
    </rPh>
    <phoneticPr fontId="3"/>
  </si>
  <si>
    <t>7200kg/h以上19200kg/h未満</t>
  </si>
  <si>
    <t>19200kg/h以上</t>
  </si>
  <si>
    <t>発電効率か総合効率か要区別</t>
    <rPh sb="0" eb="2">
      <t>ハツデン</t>
    </rPh>
    <rPh sb="2" eb="4">
      <t>コウリツ</t>
    </rPh>
    <rPh sb="5" eb="7">
      <t>ソウゴウ</t>
    </rPh>
    <rPh sb="7" eb="9">
      <t>コウリツ</t>
    </rPh>
    <rPh sb="10" eb="11">
      <t>ヨウ</t>
    </rPh>
    <rPh sb="11" eb="13">
      <t>クベツ</t>
    </rPh>
    <phoneticPr fontId="3"/>
  </si>
  <si>
    <t>500kW超750kW以下</t>
  </si>
  <si>
    <t>35kW超500kW以下</t>
    <phoneticPr fontId="3"/>
  </si>
  <si>
    <t>1000kW以下</t>
    <rPh sb="6" eb="8">
      <t>イカ</t>
    </rPh>
    <phoneticPr fontId="3"/>
  </si>
  <si>
    <t>3000kW超5000kW以下</t>
  </si>
  <si>
    <t>5000kW超7000kW以下</t>
  </si>
  <si>
    <t>40000kW超</t>
  </si>
  <si>
    <t>冷蔵庫：縦型</t>
    <rPh sb="0" eb="2">
      <t>レイゾウ</t>
    </rPh>
    <rPh sb="2" eb="3">
      <t>コ</t>
    </rPh>
    <rPh sb="4" eb="5">
      <t>タテ</t>
    </rPh>
    <rPh sb="5" eb="6">
      <t>ガタ</t>
    </rPh>
    <phoneticPr fontId="3"/>
  </si>
  <si>
    <t>700L以下</t>
    <rPh sb="4" eb="6">
      <t>イカ</t>
    </rPh>
    <phoneticPr fontId="3"/>
  </si>
  <si>
    <t>700L超1200L以下</t>
  </si>
  <si>
    <t>冷蔵庫：横型</t>
    <rPh sb="0" eb="2">
      <t>レイゾウ</t>
    </rPh>
    <rPh sb="2" eb="3">
      <t>コ</t>
    </rPh>
    <rPh sb="4" eb="6">
      <t>ヨコガタ</t>
    </rPh>
    <phoneticPr fontId="3"/>
  </si>
  <si>
    <t>250L以下</t>
    <rPh sb="4" eb="6">
      <t>イカ</t>
    </rPh>
    <phoneticPr fontId="3"/>
  </si>
  <si>
    <t>250L超350L以下</t>
  </si>
  <si>
    <t>350L超450L以下</t>
  </si>
  <si>
    <t>400</t>
    <phoneticPr fontId="3"/>
  </si>
  <si>
    <t>450L超</t>
  </si>
  <si>
    <t>冷凍冷蔵庫：縦型(冷凍室1室)</t>
    <rPh sb="0" eb="2">
      <t>レイトウ</t>
    </rPh>
    <rPh sb="2" eb="4">
      <t>レイゾウ</t>
    </rPh>
    <rPh sb="4" eb="5">
      <t>コ</t>
    </rPh>
    <rPh sb="6" eb="7">
      <t>タテ</t>
    </rPh>
    <rPh sb="7" eb="8">
      <t>ガタ</t>
    </rPh>
    <rPh sb="9" eb="12">
      <t>レイトウシツ</t>
    </rPh>
    <rPh sb="13" eb="14">
      <t>シツ</t>
    </rPh>
    <phoneticPr fontId="3"/>
  </si>
  <si>
    <t>1200L以下</t>
    <rPh sb="5" eb="7">
      <t>イカ</t>
    </rPh>
    <phoneticPr fontId="3"/>
  </si>
  <si>
    <t>900L以下</t>
    <rPh sb="4" eb="6">
      <t>イカ</t>
    </rPh>
    <phoneticPr fontId="3"/>
  </si>
  <si>
    <t>900L超1200L以下</t>
  </si>
  <si>
    <t>冷凍冷蔵庫：横型(冷凍室1室)</t>
    <rPh sb="0" eb="2">
      <t>レイトウ</t>
    </rPh>
    <rPh sb="2" eb="4">
      <t>レイゾウ</t>
    </rPh>
    <rPh sb="4" eb="5">
      <t>コ</t>
    </rPh>
    <rPh sb="6" eb="8">
      <t>ヨコガタ</t>
    </rPh>
    <rPh sb="9" eb="12">
      <t>レイトウシツ</t>
    </rPh>
    <rPh sb="13" eb="14">
      <t>シツ</t>
    </rPh>
    <phoneticPr fontId="3"/>
  </si>
  <si>
    <t>350L超</t>
  </si>
  <si>
    <t>冷凍庫：縦型</t>
    <rPh sb="0" eb="3">
      <t>レイトウコ</t>
    </rPh>
    <rPh sb="4" eb="5">
      <t>タテ</t>
    </rPh>
    <rPh sb="5" eb="6">
      <t>ガタ</t>
    </rPh>
    <phoneticPr fontId="3"/>
  </si>
  <si>
    <t>700L超900L以下</t>
  </si>
  <si>
    <t>1200L超1500L以下</t>
  </si>
  <si>
    <t>1500L超</t>
  </si>
  <si>
    <t>冷凍庫：横型</t>
    <rPh sb="0" eb="3">
      <t>レイトウコ</t>
    </rPh>
    <rPh sb="4" eb="5">
      <t>ヨコ</t>
    </rPh>
    <rPh sb="5" eb="6">
      <t>ガタ</t>
    </rPh>
    <phoneticPr fontId="3"/>
  </si>
  <si>
    <t>*0.4</t>
    <phoneticPr fontId="3"/>
  </si>
  <si>
    <t>50kW以下</t>
    <phoneticPr fontId="3"/>
  </si>
  <si>
    <t>*2.3</t>
    <phoneticPr fontId="3"/>
  </si>
  <si>
    <t>*2.30</t>
    <phoneticPr fontId="3"/>
  </si>
  <si>
    <t>100kW以下</t>
    <phoneticPr fontId="3"/>
  </si>
  <si>
    <t>100kW超 200kW以下</t>
  </si>
  <si>
    <t>*3.41</t>
    <phoneticPr fontId="3"/>
  </si>
  <si>
    <t>固有エネルギー消費効率</t>
    <rPh sb="0" eb="2">
      <t>コユウ</t>
    </rPh>
    <rPh sb="7" eb="11">
      <t>ショウヒコウリツ</t>
    </rPh>
    <phoneticPr fontId="3"/>
  </si>
  <si>
    <t>45W蛍光灯相当スクエアサイズ</t>
  </si>
  <si>
    <t>カラー印刷機能有</t>
    <rPh sb="3" eb="5">
      <t>インサツ</t>
    </rPh>
    <rPh sb="5" eb="7">
      <t>キノウ</t>
    </rPh>
    <rPh sb="7" eb="8">
      <t>アリ</t>
    </rPh>
    <phoneticPr fontId="3"/>
  </si>
  <si>
    <t>カラー印刷機能無</t>
    <rPh sb="3" eb="5">
      <t>インサツ</t>
    </rPh>
    <rPh sb="5" eb="7">
      <t>キノウ</t>
    </rPh>
    <rPh sb="7" eb="8">
      <t>ナシ</t>
    </rPh>
    <phoneticPr fontId="3"/>
  </si>
  <si>
    <t>カラー複写機能有</t>
    <rPh sb="3" eb="5">
      <t>フクシャ</t>
    </rPh>
    <rPh sb="5" eb="7">
      <t>キノウ</t>
    </rPh>
    <rPh sb="7" eb="8">
      <t>アリ</t>
    </rPh>
    <phoneticPr fontId="3"/>
  </si>
  <si>
    <t>カラー複写機能無</t>
    <rPh sb="3" eb="5">
      <t>フクシャ</t>
    </rPh>
    <rPh sb="5" eb="7">
      <t>キノウ</t>
    </rPh>
    <rPh sb="7" eb="8">
      <t>ナシ</t>
    </rPh>
    <phoneticPr fontId="3"/>
  </si>
  <si>
    <t>エネルギー消費効率</t>
    <rPh sb="5" eb="9">
      <t>ショウヒコウリツ</t>
    </rPh>
    <phoneticPr fontId="3"/>
  </si>
  <si>
    <t>0.75kW超1.1kW以下</t>
  </si>
  <si>
    <t xml:space="preserve">2.2kW超3.0kW以下 </t>
  </si>
  <si>
    <t xml:space="preserve">3.7kW超4.0kW以下 </t>
  </si>
  <si>
    <t>94.0</t>
    <phoneticPr fontId="3"/>
  </si>
  <si>
    <t>95.0</t>
    <phoneticPr fontId="3"/>
  </si>
  <si>
    <t>3.7kW超4.0kW以下</t>
  </si>
  <si>
    <t>6.5kW超45.0kW以下</t>
  </si>
  <si>
    <t>油入変圧器、単相、50Hz</t>
    <rPh sb="0" eb="1">
      <t>アブラ</t>
    </rPh>
    <rPh sb="1" eb="2">
      <t>イ</t>
    </rPh>
    <phoneticPr fontId="3"/>
  </si>
  <si>
    <t>10kVA以下</t>
    <phoneticPr fontId="3"/>
  </si>
  <si>
    <t>210</t>
    <phoneticPr fontId="3"/>
  </si>
  <si>
    <t>470</t>
    <phoneticPr fontId="3"/>
  </si>
  <si>
    <t>780</t>
    <phoneticPr fontId="3"/>
  </si>
  <si>
    <t>20kVA以下</t>
    <phoneticPr fontId="3"/>
  </si>
  <si>
    <t>1.0</t>
    <phoneticPr fontId="3"/>
  </si>
  <si>
    <t>断熱材(押出法ポリスチレンフォーム)</t>
    <rPh sb="0" eb="3">
      <t>ダンネツザイ</t>
    </rPh>
    <rPh sb="4" eb="6">
      <t>オシダ</t>
    </rPh>
    <rPh sb="6" eb="7">
      <t>ホウ</t>
    </rPh>
    <phoneticPr fontId="3"/>
  </si>
  <si>
    <t>熱伝導率</t>
    <rPh sb="0" eb="1">
      <t>ネツ</t>
    </rPh>
    <rPh sb="1" eb="4">
      <t>デンドウリツ</t>
    </rPh>
    <phoneticPr fontId="3"/>
  </si>
  <si>
    <t>A-17-002</t>
  </si>
  <si>
    <t>断熱材(グラスウール)</t>
    <rPh sb="0" eb="3">
      <t>ダンネツザイ</t>
    </rPh>
    <phoneticPr fontId="3"/>
  </si>
  <si>
    <t>壁用</t>
    <rPh sb="0" eb="2">
      <t>カベヨウ</t>
    </rPh>
    <phoneticPr fontId="3"/>
  </si>
  <si>
    <t xml:space="preserve">天井用
</t>
    <rPh sb="0" eb="3">
      <t>テンジョウヨウ</t>
    </rPh>
    <phoneticPr fontId="3"/>
  </si>
  <si>
    <t>BEMS（制御サービス・空調・熱源・中央方式）</t>
    <rPh sb="5" eb="7">
      <t>セイギョ</t>
    </rPh>
    <rPh sb="15" eb="17">
      <t>ネツゲン</t>
    </rPh>
    <rPh sb="18" eb="20">
      <t>チュウオウ</t>
    </rPh>
    <rPh sb="20" eb="22">
      <t>ホウシキ</t>
    </rPh>
    <phoneticPr fontId="3"/>
  </si>
  <si>
    <t>別紙「水準1」の通り</t>
    <rPh sb="0" eb="2">
      <t>ベッシ</t>
    </rPh>
    <rPh sb="3" eb="5">
      <t>スイジュン</t>
    </rPh>
    <rPh sb="8" eb="9">
      <t>トオ</t>
    </rPh>
    <phoneticPr fontId="3"/>
  </si>
  <si>
    <t>A-19-001</t>
  </si>
  <si>
    <t>サーバ用電子計算機</t>
  </si>
  <si>
    <t xml:space="preserve">H
※区分は省エネルギー法による
</t>
  </si>
  <si>
    <t>0.110</t>
    <phoneticPr fontId="3"/>
  </si>
  <si>
    <t xml:space="preserve">I
※区分は省エネルギー法による
</t>
  </si>
  <si>
    <t xml:space="preserve">J
※区分は省エネルギー法による
</t>
  </si>
  <si>
    <t>0.210</t>
    <phoneticPr fontId="3"/>
  </si>
  <si>
    <t xml:space="preserve">K
※区分は省エネルギー法による
</t>
  </si>
  <si>
    <t>0.510</t>
    <phoneticPr fontId="3"/>
  </si>
  <si>
    <t xml:space="preserve">L
※区分は省エネルギー法による
</t>
  </si>
  <si>
    <t>0.25 m3以上0.36 m3未満</t>
    <phoneticPr fontId="9"/>
  </si>
  <si>
    <t>0.36 m3以上0.47 m3未満</t>
  </si>
  <si>
    <t>*6.2</t>
    <phoneticPr fontId="3"/>
  </si>
  <si>
    <t>0.47 m3以上0.55 m3未満</t>
  </si>
  <si>
    <t>*6.6</t>
    <phoneticPr fontId="3"/>
  </si>
  <si>
    <t>0.55 m3以上0.70 m3未満</t>
  </si>
  <si>
    <t>0.70 m3以上0.90 m3未満</t>
  </si>
  <si>
    <t>0.90 m3以上1.05 m3未満</t>
  </si>
  <si>
    <t>1.05 m3以上1.30 m3未満</t>
  </si>
  <si>
    <t>*13.3</t>
    <phoneticPr fontId="3"/>
  </si>
  <si>
    <t>1.30 m3以上1.70 m3未満</t>
  </si>
  <si>
    <t>B-01-002</t>
  </si>
  <si>
    <t>ブルドーザ（内燃機関型）</t>
    <rPh sb="6" eb="8">
      <t>ナイネン</t>
    </rPh>
    <rPh sb="8" eb="10">
      <t>キカン</t>
    </rPh>
    <rPh sb="10" eb="11">
      <t>ガタ</t>
    </rPh>
    <phoneticPr fontId="3"/>
  </si>
  <si>
    <t>75kW以上170kW未満</t>
  </si>
  <si>
    <t>170kW以上300kW未満</t>
  </si>
  <si>
    <t>ホイールローダ（内燃機関型）</t>
    <rPh sb="8" eb="10">
      <t>ナイネン</t>
    </rPh>
    <rPh sb="10" eb="12">
      <t>キカン</t>
    </rPh>
    <rPh sb="12" eb="13">
      <t>ガタ</t>
    </rPh>
    <phoneticPr fontId="3"/>
  </si>
  <si>
    <t>40kW以上110kW未満</t>
    <rPh sb="4" eb="6">
      <t>イジョウ</t>
    </rPh>
    <rPh sb="11" eb="13">
      <t>ミマン</t>
    </rPh>
    <phoneticPr fontId="3"/>
  </si>
  <si>
    <t>110kW以上230kW未満</t>
  </si>
  <si>
    <t>*24.2</t>
    <phoneticPr fontId="3"/>
  </si>
  <si>
    <t>B-02-001</t>
  </si>
  <si>
    <t>油圧ショベル (ハイブリッド型)</t>
  </si>
  <si>
    <t>電力消費量</t>
    <rPh sb="0" eb="5">
      <t>デンリョクショウヒリョウ</t>
    </rPh>
    <phoneticPr fontId="3"/>
  </si>
  <si>
    <t>B-03-002</t>
  </si>
  <si>
    <t>ブルドーザ(電動型)</t>
  </si>
  <si>
    <t>C-01-001</t>
  </si>
  <si>
    <t>乗用車・内燃機関自動車(ガソリン・ディーゼル車)</t>
  </si>
  <si>
    <t>ガソリン車
軽自動車</t>
    <rPh sb="4" eb="5">
      <t>シャ</t>
    </rPh>
    <rPh sb="6" eb="10">
      <t>ケイジドウシャ</t>
    </rPh>
    <phoneticPr fontId="3"/>
  </si>
  <si>
    <t>軽自動車</t>
    <rPh sb="0" eb="4">
      <t>ケイジドウシャ</t>
    </rPh>
    <phoneticPr fontId="3"/>
  </si>
  <si>
    <t>ガソリン車
小型自動車</t>
    <rPh sb="4" eb="5">
      <t>シャ</t>
    </rPh>
    <rPh sb="6" eb="8">
      <t>コガタ</t>
    </rPh>
    <rPh sb="8" eb="11">
      <t>ジドウシャ</t>
    </rPh>
    <phoneticPr fontId="3"/>
  </si>
  <si>
    <t>コンパクトカー</t>
    <phoneticPr fontId="9"/>
  </si>
  <si>
    <t>ミニバン</t>
    <phoneticPr fontId="9"/>
  </si>
  <si>
    <t>ガソリン車
普通自動車</t>
    <rPh sb="4" eb="5">
      <t>シャ</t>
    </rPh>
    <rPh sb="6" eb="11">
      <t>フツウジドウシャ</t>
    </rPh>
    <phoneticPr fontId="3"/>
  </si>
  <si>
    <t>ディーゼル車
小型自動車</t>
    <rPh sb="5" eb="6">
      <t>シャ</t>
    </rPh>
    <rPh sb="7" eb="9">
      <t>コガタ</t>
    </rPh>
    <rPh sb="9" eb="12">
      <t>ジドウシャ</t>
    </rPh>
    <phoneticPr fontId="3"/>
  </si>
  <si>
    <t xml:space="preserve">コンパクトカー
</t>
  </si>
  <si>
    <t>ディーゼル車
普通自動車</t>
    <rPh sb="5" eb="6">
      <t>シャ</t>
    </rPh>
    <rPh sb="7" eb="9">
      <t>フツウ</t>
    </rPh>
    <rPh sb="9" eb="12">
      <t>ジドウシャ</t>
    </rPh>
    <phoneticPr fontId="3"/>
  </si>
  <si>
    <t>C-01-002</t>
  </si>
  <si>
    <t>商用車・重量車・内燃機関自動車
(ディーゼル車/天然ガス車)</t>
  </si>
  <si>
    <t>貨物自動車
トラクタ以外</t>
    <rPh sb="0" eb="2">
      <t>カモツ</t>
    </rPh>
    <rPh sb="2" eb="5">
      <t>ジドウシャ</t>
    </rPh>
    <rPh sb="10" eb="12">
      <t>イガイ</t>
    </rPh>
    <phoneticPr fontId="3"/>
  </si>
  <si>
    <t>区分1※区分は省エネルギー法による</t>
    <rPh sb="0" eb="2">
      <t>クブン</t>
    </rPh>
    <rPh sb="4" eb="6">
      <t>クブン</t>
    </rPh>
    <rPh sb="7" eb="8">
      <t>ショウ</t>
    </rPh>
    <rPh sb="13" eb="14">
      <t>ホウ</t>
    </rPh>
    <phoneticPr fontId="3"/>
  </si>
  <si>
    <t>区分2※区分は省エネルギー法による</t>
    <rPh sb="0" eb="2">
      <t>クブン</t>
    </rPh>
    <rPh sb="4" eb="6">
      <t>クブン</t>
    </rPh>
    <rPh sb="7" eb="8">
      <t>ショウ</t>
    </rPh>
    <rPh sb="13" eb="14">
      <t>ホウ</t>
    </rPh>
    <phoneticPr fontId="3"/>
  </si>
  <si>
    <t>区分3※区分は省エネルギー法による</t>
    <rPh sb="0" eb="2">
      <t>クブン</t>
    </rPh>
    <rPh sb="4" eb="6">
      <t>クブン</t>
    </rPh>
    <rPh sb="7" eb="8">
      <t>ショウ</t>
    </rPh>
    <rPh sb="13" eb="14">
      <t>ホウ</t>
    </rPh>
    <phoneticPr fontId="3"/>
  </si>
  <si>
    <t>区分4※区分は省エネルギー法による</t>
    <rPh sb="0" eb="2">
      <t>クブン</t>
    </rPh>
    <rPh sb="4" eb="6">
      <t>クブン</t>
    </rPh>
    <rPh sb="7" eb="8">
      <t>ショウ</t>
    </rPh>
    <rPh sb="13" eb="14">
      <t>ホウ</t>
    </rPh>
    <phoneticPr fontId="3"/>
  </si>
  <si>
    <t>区分5※区分は省エネルギー法による</t>
    <rPh sb="0" eb="2">
      <t>クブン</t>
    </rPh>
    <rPh sb="4" eb="6">
      <t>クブン</t>
    </rPh>
    <rPh sb="7" eb="8">
      <t>ショウ</t>
    </rPh>
    <rPh sb="13" eb="14">
      <t>ホウ</t>
    </rPh>
    <phoneticPr fontId="3"/>
  </si>
  <si>
    <t>区分6※区分は省エネルギー法による</t>
    <rPh sb="0" eb="2">
      <t>クブン</t>
    </rPh>
    <rPh sb="4" eb="6">
      <t>クブン</t>
    </rPh>
    <rPh sb="7" eb="8">
      <t>ショウ</t>
    </rPh>
    <rPh sb="13" eb="14">
      <t>ホウ</t>
    </rPh>
    <phoneticPr fontId="3"/>
  </si>
  <si>
    <t>区分7※区分は省エネルギー法による</t>
    <rPh sb="0" eb="2">
      <t>クブン</t>
    </rPh>
    <rPh sb="4" eb="6">
      <t>クブン</t>
    </rPh>
    <rPh sb="7" eb="8">
      <t>ショウ</t>
    </rPh>
    <rPh sb="13" eb="14">
      <t>ホウ</t>
    </rPh>
    <phoneticPr fontId="3"/>
  </si>
  <si>
    <t>区分8※区分は省エネルギー法による</t>
    <rPh sb="0" eb="2">
      <t>クブン</t>
    </rPh>
    <rPh sb="4" eb="6">
      <t>クブン</t>
    </rPh>
    <rPh sb="7" eb="8">
      <t>ショウ</t>
    </rPh>
    <rPh sb="13" eb="14">
      <t>ホウ</t>
    </rPh>
    <phoneticPr fontId="3"/>
  </si>
  <si>
    <t>区分9※区分は省エネルギー法による</t>
    <rPh sb="0" eb="2">
      <t>クブン</t>
    </rPh>
    <rPh sb="4" eb="6">
      <t>クブン</t>
    </rPh>
    <rPh sb="7" eb="8">
      <t>ショウ</t>
    </rPh>
    <rPh sb="13" eb="14">
      <t>ホウ</t>
    </rPh>
    <phoneticPr fontId="3"/>
  </si>
  <si>
    <t>区分10※区分は省エネルギー法による</t>
    <rPh sb="0" eb="2">
      <t>クブン</t>
    </rPh>
    <rPh sb="5" eb="7">
      <t>クブン</t>
    </rPh>
    <rPh sb="8" eb="9">
      <t>ショウ</t>
    </rPh>
    <rPh sb="14" eb="15">
      <t>ホウ</t>
    </rPh>
    <phoneticPr fontId="3"/>
  </si>
  <si>
    <t>区分11※区分は省エネルギー法による</t>
    <rPh sb="0" eb="2">
      <t>クブン</t>
    </rPh>
    <rPh sb="5" eb="7">
      <t>クブン</t>
    </rPh>
    <rPh sb="8" eb="9">
      <t>ショウ</t>
    </rPh>
    <rPh sb="14" eb="15">
      <t>ホウ</t>
    </rPh>
    <phoneticPr fontId="3"/>
  </si>
  <si>
    <t>貨物自動車
トラクタ</t>
    <rPh sb="0" eb="2">
      <t>カモツ</t>
    </rPh>
    <rPh sb="2" eb="5">
      <t>ジドウシャ</t>
    </rPh>
    <phoneticPr fontId="3"/>
  </si>
  <si>
    <t>区分2※区分は省エネルギー法による</t>
    <phoneticPr fontId="9"/>
  </si>
  <si>
    <t>乗用自動車
路線バス</t>
    <rPh sb="0" eb="2">
      <t>ジョウヨウ</t>
    </rPh>
    <rPh sb="2" eb="5">
      <t>ジドウシャ</t>
    </rPh>
    <rPh sb="6" eb="8">
      <t>ロセン</t>
    </rPh>
    <phoneticPr fontId="3"/>
  </si>
  <si>
    <t>区分2※区分は省エネルギー法による</t>
  </si>
  <si>
    <t>区分3※区分は省エネルギー法による</t>
  </si>
  <si>
    <t>区分4※区分は省エネルギー法による</t>
  </si>
  <si>
    <t>区分5※区分は省エネルギー法による</t>
  </si>
  <si>
    <t>乗用自動車
一般バス</t>
    <rPh sb="0" eb="2">
      <t>ジョウヨウ</t>
    </rPh>
    <rPh sb="2" eb="5">
      <t>ジドウシャ</t>
    </rPh>
    <rPh sb="6" eb="8">
      <t>イッパン</t>
    </rPh>
    <phoneticPr fontId="3"/>
  </si>
  <si>
    <t>C-02-001</t>
  </si>
  <si>
    <t>乗用車・ハイブリッド車</t>
  </si>
  <si>
    <t>小型自動車</t>
    <rPh sb="0" eb="2">
      <t>コガタ</t>
    </rPh>
    <rPh sb="2" eb="4">
      <t>ジドウ</t>
    </rPh>
    <rPh sb="4" eb="5">
      <t>シャ</t>
    </rPh>
    <phoneticPr fontId="3"/>
  </si>
  <si>
    <t>普通自動車</t>
    <rPh sb="0" eb="2">
      <t>フツウ</t>
    </rPh>
    <rPh sb="2" eb="5">
      <t>ジドウシャ</t>
    </rPh>
    <phoneticPr fontId="3"/>
  </si>
  <si>
    <t>C-02-002</t>
  </si>
  <si>
    <t>商用車・重量車・ハイブリッド車</t>
  </si>
  <si>
    <t>トラクタ以外</t>
    <rPh sb="4" eb="6">
      <t>イガイ</t>
    </rPh>
    <phoneticPr fontId="3"/>
  </si>
  <si>
    <t>C-03-001</t>
  </si>
  <si>
    <t>乗用車・電気自動車</t>
  </si>
  <si>
    <t>ワゴン</t>
  </si>
  <si>
    <t>5.6kW</t>
  </si>
  <si>
    <t>6.3kW</t>
  </si>
  <si>
    <t>7.1kW</t>
  </si>
  <si>
    <t>8.0kW</t>
  </si>
  <si>
    <t>6.0kW</t>
  </si>
  <si>
    <t>11.8kW</t>
  </si>
  <si>
    <t>年間給湯保温効率</t>
    <rPh sb="0" eb="2">
      <t>ネンカン</t>
    </rPh>
    <rPh sb="2" eb="3">
      <t>キュウ</t>
    </rPh>
    <rPh sb="3" eb="4">
      <t>ユ</t>
    </rPh>
    <rPh sb="4" eb="6">
      <t>ホオン</t>
    </rPh>
    <rPh sb="6" eb="8">
      <t>コウリツ</t>
    </rPh>
    <phoneticPr fontId="3"/>
  </si>
  <si>
    <t>寒冷地年間給湯保温効率</t>
    <rPh sb="0" eb="3">
      <t>カンレイチ</t>
    </rPh>
    <rPh sb="3" eb="5">
      <t>ネンカン</t>
    </rPh>
    <rPh sb="5" eb="6">
      <t>キュウ</t>
    </rPh>
    <rPh sb="6" eb="7">
      <t>ユ</t>
    </rPh>
    <rPh sb="7" eb="9">
      <t>ホオン</t>
    </rPh>
    <rPh sb="9" eb="11">
      <t>コウリツ</t>
    </rPh>
    <phoneticPr fontId="3"/>
  </si>
  <si>
    <t xml:space="preserve">寒冷地仕様
標準世帯
保温なし
１缶
</t>
    <rPh sb="0" eb="3">
      <t>カンレイチ</t>
    </rPh>
    <rPh sb="3" eb="5">
      <t>シヨウ</t>
    </rPh>
    <rPh sb="6" eb="8">
      <t>ヒョウジュン</t>
    </rPh>
    <rPh sb="8" eb="10">
      <t>セタイ</t>
    </rPh>
    <rPh sb="11" eb="13">
      <t>ホオン</t>
    </rPh>
    <rPh sb="17" eb="18">
      <t>カン</t>
    </rPh>
    <phoneticPr fontId="3"/>
  </si>
  <si>
    <t>年間給湯保温効率（床暖房部分除く）</t>
    <rPh sb="0" eb="2">
      <t>ネンカン</t>
    </rPh>
    <rPh sb="2" eb="3">
      <t>キュウ</t>
    </rPh>
    <rPh sb="3" eb="4">
      <t>ユ</t>
    </rPh>
    <rPh sb="4" eb="6">
      <t>ホオン</t>
    </rPh>
    <rPh sb="6" eb="8">
      <t>コウリツ</t>
    </rPh>
    <rPh sb="9" eb="12">
      <t>ユカダンボウ</t>
    </rPh>
    <rPh sb="12" eb="14">
      <t>ブブン</t>
    </rPh>
    <rPh sb="14" eb="15">
      <t>ノゾ</t>
    </rPh>
    <phoneticPr fontId="3"/>
  </si>
  <si>
    <t>寒冷地年間給湯保温効率(床暖房部分除く）</t>
    <rPh sb="0" eb="3">
      <t>カンレイチ</t>
    </rPh>
    <rPh sb="3" eb="5">
      <t>ネンカン</t>
    </rPh>
    <rPh sb="5" eb="6">
      <t>キュウ</t>
    </rPh>
    <rPh sb="6" eb="7">
      <t>ユ</t>
    </rPh>
    <rPh sb="7" eb="9">
      <t>ホオン</t>
    </rPh>
    <rPh sb="9" eb="11">
      <t>コウリツ</t>
    </rPh>
    <rPh sb="12" eb="15">
      <t>ユカダンボウ</t>
    </rPh>
    <rPh sb="15" eb="17">
      <t>ブブン</t>
    </rPh>
    <rPh sb="17" eb="18">
      <t>ノゾ</t>
    </rPh>
    <phoneticPr fontId="3"/>
  </si>
  <si>
    <t>一般地仕様
標準世帯
保温あり
多缶</t>
    <rPh sb="16" eb="17">
      <t>タ</t>
    </rPh>
    <phoneticPr fontId="3"/>
  </si>
  <si>
    <t>年間給湯保温効率（太陽熱部分除く）</t>
    <rPh sb="0" eb="2">
      <t>ネンカン</t>
    </rPh>
    <rPh sb="2" eb="3">
      <t>キュウ</t>
    </rPh>
    <rPh sb="3" eb="4">
      <t>ユ</t>
    </rPh>
    <rPh sb="4" eb="6">
      <t>ホオン</t>
    </rPh>
    <rPh sb="6" eb="8">
      <t>コウリツ</t>
    </rPh>
    <rPh sb="9" eb="12">
      <t>タイヨウネツ</t>
    </rPh>
    <rPh sb="12" eb="14">
      <t>ブブン</t>
    </rPh>
    <rPh sb="14" eb="15">
      <t>ノゾ</t>
    </rPh>
    <phoneticPr fontId="3"/>
  </si>
  <si>
    <t>年間給湯効率（太陽熱部分除く）</t>
    <rPh sb="0" eb="2">
      <t>ネンカン</t>
    </rPh>
    <rPh sb="2" eb="3">
      <t>キュウ</t>
    </rPh>
    <rPh sb="3" eb="4">
      <t>ユ</t>
    </rPh>
    <rPh sb="4" eb="6">
      <t>コウリツ</t>
    </rPh>
    <rPh sb="7" eb="10">
      <t>タイヨウネツ</t>
    </rPh>
    <rPh sb="10" eb="12">
      <t>ブブン</t>
    </rPh>
    <rPh sb="12" eb="13">
      <t>ノゾ</t>
    </rPh>
    <phoneticPr fontId="3"/>
  </si>
  <si>
    <t>真空管形集熱器（強制循環型太陽熱給湯器用）</t>
    <rPh sb="0" eb="3">
      <t>シンクウカン</t>
    </rPh>
    <rPh sb="3" eb="4">
      <t>ガタ</t>
    </rPh>
    <rPh sb="19" eb="20">
      <t>ヨウ</t>
    </rPh>
    <phoneticPr fontId="3"/>
  </si>
  <si>
    <t>単位面積1日あたりの集熱量</t>
    <rPh sb="0" eb="2">
      <t>タンイ</t>
    </rPh>
    <rPh sb="2" eb="4">
      <t>メンセキ</t>
    </rPh>
    <rPh sb="5" eb="6">
      <t>ニチ</t>
    </rPh>
    <rPh sb="10" eb="11">
      <t>シュウ</t>
    </rPh>
    <rPh sb="11" eb="13">
      <t>ネツリョウ</t>
    </rPh>
    <phoneticPr fontId="3"/>
  </si>
  <si>
    <t>D-08-002</t>
  </si>
  <si>
    <t>平板形集熱器（強制循環型太陽熱給湯器用）</t>
    <rPh sb="0" eb="2">
      <t>ヘイバン</t>
    </rPh>
    <rPh sb="2" eb="3">
      <t>ガタ</t>
    </rPh>
    <rPh sb="18" eb="19">
      <t>ヨウ</t>
    </rPh>
    <phoneticPr fontId="3"/>
  </si>
  <si>
    <t>有効出湯効率か熱損失係数か要区別</t>
    <rPh sb="0" eb="2">
      <t>ユウコウ</t>
    </rPh>
    <rPh sb="2" eb="4">
      <t>シュットウ</t>
    </rPh>
    <rPh sb="4" eb="6">
      <t>コウリツ</t>
    </rPh>
    <rPh sb="7" eb="8">
      <t>ネツ</t>
    </rPh>
    <rPh sb="8" eb="10">
      <t>ソンシツ</t>
    </rPh>
    <rPh sb="10" eb="12">
      <t>ケイスウ</t>
    </rPh>
    <rPh sb="13" eb="14">
      <t>ヨウ</t>
    </rPh>
    <rPh sb="14" eb="16">
      <t>クベツ</t>
    </rPh>
    <phoneticPr fontId="3"/>
  </si>
  <si>
    <t>140L以下</t>
    <rPh sb="4" eb="6">
      <t>イカ</t>
    </rPh>
    <phoneticPr fontId="3"/>
  </si>
  <si>
    <t>140L超200L以下</t>
  </si>
  <si>
    <t>300L超350L以下</t>
  </si>
  <si>
    <t>450L超500L以下</t>
  </si>
  <si>
    <t>ダウンライト型
昼光色、昼白色、白色
配光角30°以下</t>
    <rPh sb="6" eb="7">
      <t>ガタ</t>
    </rPh>
    <rPh sb="8" eb="9">
      <t>チュウ</t>
    </rPh>
    <rPh sb="12" eb="13">
      <t>チュウ</t>
    </rPh>
    <rPh sb="13" eb="15">
      <t>ハクショク</t>
    </rPh>
    <rPh sb="16" eb="18">
      <t>ハクショク</t>
    </rPh>
    <rPh sb="19" eb="20">
      <t>クバ</t>
    </rPh>
    <rPh sb="20" eb="21">
      <t>ヒカリ</t>
    </rPh>
    <rPh sb="21" eb="22">
      <t>カク</t>
    </rPh>
    <phoneticPr fontId="57"/>
  </si>
  <si>
    <t>～4.5畳
※適用畳数の区分は、一般社団法人日本照明工業会ガイドA121:2014 住宅用カタログにおける適用畳数表示区分による</t>
    <rPh sb="7" eb="9">
      <t>テキヨウ</t>
    </rPh>
    <rPh sb="9" eb="10">
      <t>ジョウ</t>
    </rPh>
    <rPh sb="10" eb="11">
      <t>スウ</t>
    </rPh>
    <rPh sb="12" eb="14">
      <t>クブン</t>
    </rPh>
    <rPh sb="16" eb="18">
      <t>イッパン</t>
    </rPh>
    <rPh sb="18" eb="20">
      <t>シャダン</t>
    </rPh>
    <rPh sb="20" eb="22">
      <t>ホウジン</t>
    </rPh>
    <rPh sb="22" eb="24">
      <t>ニホン</t>
    </rPh>
    <rPh sb="24" eb="26">
      <t>ショウメイ</t>
    </rPh>
    <rPh sb="26" eb="29">
      <t>コウギョウカイ</t>
    </rPh>
    <rPh sb="42" eb="44">
      <t>ジュウタク</t>
    </rPh>
    <rPh sb="44" eb="45">
      <t>ヨウ</t>
    </rPh>
    <rPh sb="53" eb="55">
      <t>テキヨウ</t>
    </rPh>
    <rPh sb="55" eb="56">
      <t>ジョウ</t>
    </rPh>
    <rPh sb="56" eb="57">
      <t>スウ</t>
    </rPh>
    <rPh sb="57" eb="59">
      <t>ヒョウジ</t>
    </rPh>
    <rPh sb="59" eb="61">
      <t>クブン</t>
    </rPh>
    <phoneticPr fontId="3"/>
  </si>
  <si>
    <t xml:space="preserve">電球形LEDランプ組込型
昼白色、昼光色、白色
電球形LEDランプ2灯以上
</t>
    <rPh sb="13" eb="16">
      <t>チュウハクショク</t>
    </rPh>
    <rPh sb="17" eb="20">
      <t>チュウコウショク</t>
    </rPh>
    <rPh sb="21" eb="23">
      <t>ハクショク</t>
    </rPh>
    <phoneticPr fontId="3"/>
  </si>
  <si>
    <t xml:space="preserve">電球形LEDランプ組込型
温白色、電球色
電球形LEDランプ2灯以上
</t>
    <rPh sb="13" eb="14">
      <t>オン</t>
    </rPh>
    <rPh sb="14" eb="16">
      <t>ハクショク</t>
    </rPh>
    <rPh sb="17" eb="19">
      <t>デンキュウ</t>
    </rPh>
    <rPh sb="19" eb="20">
      <t>ショク</t>
    </rPh>
    <phoneticPr fontId="3"/>
  </si>
  <si>
    <t>D-12-001</t>
  </si>
  <si>
    <t>液晶テレビ</t>
  </si>
  <si>
    <t>液晶 18V・19V 型</t>
    <rPh sb="0" eb="2">
      <t>エキショウ</t>
    </rPh>
    <rPh sb="11" eb="12">
      <t>ガタ</t>
    </rPh>
    <phoneticPr fontId="3"/>
  </si>
  <si>
    <t>年間消費電力量</t>
    <rPh sb="0" eb="4">
      <t>ネンカンショウヒ</t>
    </rPh>
    <rPh sb="4" eb="7">
      <t>デンリョクリョウ</t>
    </rPh>
    <phoneticPr fontId="3"/>
  </si>
  <si>
    <t>液晶 22V 型</t>
  </si>
  <si>
    <t>液晶 23V・24V 型</t>
  </si>
  <si>
    <t>液晶 26V 型</t>
  </si>
  <si>
    <t>液晶 29V 型</t>
  </si>
  <si>
    <t>液晶 32V 型</t>
  </si>
  <si>
    <t>液晶 39V・40V 型</t>
  </si>
  <si>
    <t>液晶 42V 型</t>
  </si>
  <si>
    <t>液晶 46V 型</t>
  </si>
  <si>
    <t>液晶 47V 型</t>
  </si>
  <si>
    <t>液晶 50V・52V 型</t>
  </si>
  <si>
    <t>液晶 55V 型</t>
  </si>
  <si>
    <t>液晶 58V 型以上</t>
  </si>
  <si>
    <t>D-13-001</t>
  </si>
  <si>
    <t>洗濯乾燥機</t>
    <rPh sb="0" eb="2">
      <t>センタク</t>
    </rPh>
    <rPh sb="2" eb="5">
      <t>カンソウキ</t>
    </rPh>
    <phoneticPr fontId="3"/>
  </si>
  <si>
    <t>消費電力量</t>
    <rPh sb="0" eb="5">
      <t>ショウヒデンリョクリョウ</t>
    </rPh>
    <phoneticPr fontId="3"/>
  </si>
  <si>
    <t>D-14-001</t>
  </si>
  <si>
    <t>電気便座</t>
    <rPh sb="0" eb="2">
      <t>デンキ</t>
    </rPh>
    <rPh sb="2" eb="4">
      <t>ベンザ</t>
    </rPh>
    <phoneticPr fontId="3"/>
  </si>
  <si>
    <t>年間消費電力量</t>
    <rPh sb="0" eb="7">
      <t>ネンカンショウヒデンリョクリョウ</t>
    </rPh>
    <phoneticPr fontId="3"/>
  </si>
  <si>
    <t>D-16-001</t>
  </si>
  <si>
    <t>断熱材(家庭用・押出法ポリスチレンフォーム)</t>
    <rPh sb="4" eb="7">
      <t>カテイヨウ</t>
    </rPh>
    <phoneticPr fontId="61"/>
  </si>
  <si>
    <t>D-16-002</t>
  </si>
  <si>
    <t>断熱材(家庭用・グラスウール)</t>
    <rPh sb="4" eb="7">
      <t>カテイヨウ</t>
    </rPh>
    <phoneticPr fontId="61"/>
  </si>
  <si>
    <t xml:space="preserve">壁用
</t>
    <rPh sb="0" eb="2">
      <t>カベヨウ</t>
    </rPh>
    <phoneticPr fontId="3"/>
  </si>
  <si>
    <t>D-17-001</t>
  </si>
  <si>
    <t>HEMS（情報提供サービス・家電全般）</t>
    <rPh sb="5" eb="7">
      <t>ジョウホウ</t>
    </rPh>
    <rPh sb="7" eb="9">
      <t>テイキョウ</t>
    </rPh>
    <rPh sb="14" eb="16">
      <t>カデン</t>
    </rPh>
    <rPh sb="16" eb="18">
      <t>ゼンパン</t>
    </rPh>
    <phoneticPr fontId="3"/>
  </si>
  <si>
    <t>別紙「水準3」の通り</t>
    <rPh sb="0" eb="2">
      <t>ベッシ</t>
    </rPh>
    <rPh sb="3" eb="5">
      <t>スイジュン</t>
    </rPh>
    <rPh sb="8" eb="9">
      <t>トオ</t>
    </rPh>
    <phoneticPr fontId="3"/>
  </si>
  <si>
    <t>発電効率</t>
    <rPh sb="0" eb="4">
      <t>ハツデンコウリツ</t>
    </rPh>
    <phoneticPr fontId="3"/>
  </si>
  <si>
    <t>太陽電池(シリコン系・単結晶)</t>
    <rPh sb="0" eb="2">
      <t>タイヨウ</t>
    </rPh>
    <rPh sb="2" eb="4">
      <t>デンチ</t>
    </rPh>
    <phoneticPr fontId="59"/>
  </si>
  <si>
    <t>モジュール変換効率かセル実効変換効率か要区別</t>
    <rPh sb="5" eb="7">
      <t>ヘンカン</t>
    </rPh>
    <rPh sb="7" eb="9">
      <t>コウリツ</t>
    </rPh>
    <rPh sb="12" eb="14">
      <t>ジッコウ</t>
    </rPh>
    <rPh sb="14" eb="16">
      <t>ヘンカン</t>
    </rPh>
    <rPh sb="16" eb="18">
      <t>コウリツ</t>
    </rPh>
    <rPh sb="19" eb="20">
      <t>ヨウ</t>
    </rPh>
    <rPh sb="20" eb="22">
      <t>クベツ</t>
    </rPh>
    <phoneticPr fontId="3"/>
  </si>
  <si>
    <t>E-02-002</t>
  </si>
  <si>
    <t>太陽電池(シリコン系・多結晶)</t>
    <rPh sb="0" eb="2">
      <t>タイヨウ</t>
    </rPh>
    <rPh sb="2" eb="4">
      <t>デンチ</t>
    </rPh>
    <phoneticPr fontId="59"/>
  </si>
  <si>
    <t>モジュール変換効率</t>
    <rPh sb="5" eb="7">
      <t>ヘンカン</t>
    </rPh>
    <rPh sb="7" eb="9">
      <t>コウリツ</t>
    </rPh>
    <phoneticPr fontId="3"/>
  </si>
  <si>
    <t>E-02-003</t>
  </si>
  <si>
    <t>太陽電池(化合物系)</t>
    <rPh sb="0" eb="2">
      <t>タイヨウ</t>
    </rPh>
    <rPh sb="2" eb="4">
      <t>デンチ</t>
    </rPh>
    <phoneticPr fontId="59"/>
  </si>
  <si>
    <t>E-02-004</t>
  </si>
  <si>
    <t>太陽電池（薄膜シリコン）</t>
    <rPh sb="0" eb="2">
      <t>タイヨウ</t>
    </rPh>
    <rPh sb="2" eb="4">
      <t>デンチ</t>
    </rPh>
    <phoneticPr fontId="59"/>
  </si>
  <si>
    <t>E-02-005</t>
  </si>
  <si>
    <t>トランスレス方式パワーコンディショナ（太陽光発電用）</t>
    <rPh sb="19" eb="22">
      <t>タイヨウコウ</t>
    </rPh>
    <rPh sb="22" eb="25">
      <t>ハツデンヨウ</t>
    </rPh>
    <phoneticPr fontId="3"/>
  </si>
  <si>
    <t>定格負荷効率</t>
    <rPh sb="0" eb="1">
      <t>サダム</t>
    </rPh>
    <rPh sb="1" eb="2">
      <t>カク</t>
    </rPh>
    <rPh sb="2" eb="4">
      <t>フカ</t>
    </rPh>
    <rPh sb="4" eb="6">
      <t>コウリツ</t>
    </rPh>
    <phoneticPr fontId="3"/>
  </si>
  <si>
    <t>10kW以上</t>
  </si>
  <si>
    <t>E-02-006</t>
  </si>
  <si>
    <t>高周波変圧器絶縁方式パワーコンディショナ（太陽光発電用）</t>
    <rPh sb="0" eb="3">
      <t>コウシュウハ</t>
    </rPh>
    <rPh sb="3" eb="6">
      <t>ヘンアツキ</t>
    </rPh>
    <rPh sb="6" eb="8">
      <t>ゼツエン</t>
    </rPh>
    <rPh sb="21" eb="24">
      <t>タイヨウコウ</t>
    </rPh>
    <rPh sb="24" eb="27">
      <t>ハツデンヨウ</t>
    </rPh>
    <phoneticPr fontId="3"/>
  </si>
  <si>
    <t>E-03-001</t>
  </si>
  <si>
    <t>プロペラ水車（小水力発電用）</t>
    <rPh sb="12" eb="13">
      <t>ヨウ</t>
    </rPh>
    <phoneticPr fontId="3"/>
  </si>
  <si>
    <t>E-03-002</t>
  </si>
  <si>
    <t>フランシス水車（小水力発電用）</t>
    <rPh sb="13" eb="14">
      <t>ヨウ</t>
    </rPh>
    <phoneticPr fontId="3"/>
  </si>
  <si>
    <t>送電端発電効率</t>
    <rPh sb="0" eb="2">
      <t>ソウデン</t>
    </rPh>
    <rPh sb="2" eb="3">
      <t>ハシ</t>
    </rPh>
    <rPh sb="3" eb="5">
      <t>ハツデン</t>
    </rPh>
    <rPh sb="5" eb="7">
      <t>コウリツ</t>
    </rPh>
    <phoneticPr fontId="3"/>
  </si>
  <si>
    <t>100kW以上1000kW未満</t>
  </si>
  <si>
    <t>潜熱蓄熱輸送設備</t>
  </si>
  <si>
    <t>エネルギー効率</t>
    <rPh sb="5" eb="7">
      <t>コウリツ</t>
    </rPh>
    <phoneticPr fontId="3"/>
  </si>
  <si>
    <t>蓄熱容量850kWh未満、排熱源温度130℃以上</t>
  </si>
  <si>
    <t>蓄熱容量850kWh以上、排熱源温度130℃未満</t>
  </si>
  <si>
    <t>蓄熱容量850kWh以上、排熱源温度130℃以上</t>
  </si>
  <si>
    <t>F-01-001</t>
  </si>
  <si>
    <t>リン回収設備HAP法
（し尿・浄化槽汚泥用）</t>
    <rPh sb="9" eb="10">
      <t>ホウ</t>
    </rPh>
    <rPh sb="20" eb="21">
      <t>ヨウ</t>
    </rPh>
    <phoneticPr fontId="6"/>
  </si>
  <si>
    <t>PO-4-P除去率</t>
    <rPh sb="6" eb="8">
      <t>ジョキョ</t>
    </rPh>
    <rPh sb="8" eb="9">
      <t>リツ</t>
    </rPh>
    <phoneticPr fontId="3"/>
  </si>
  <si>
    <t>F-01-002</t>
  </si>
  <si>
    <t>リン回収設備MAP法
（し尿・浄化槽汚泥用）</t>
    <rPh sb="9" eb="10">
      <t>ホウ</t>
    </rPh>
    <rPh sb="20" eb="21">
      <t>ヨウ</t>
    </rPh>
    <phoneticPr fontId="6"/>
  </si>
  <si>
    <t>F-01-003</t>
  </si>
  <si>
    <t>リン回収設備MAP法（下水汚泥用）</t>
    <rPh sb="2" eb="4">
      <t>カイシュウ</t>
    </rPh>
    <rPh sb="4" eb="6">
      <t>セツビ</t>
    </rPh>
    <rPh sb="9" eb="10">
      <t>ホウ</t>
    </rPh>
    <rPh sb="11" eb="13">
      <t>ゲスイ</t>
    </rPh>
    <rPh sb="13" eb="15">
      <t>オデイ</t>
    </rPh>
    <rPh sb="15" eb="16">
      <t>ヨウ</t>
    </rPh>
    <phoneticPr fontId="3"/>
  </si>
  <si>
    <t>・リン濃度低減の高度処理がおこなわれていること
・汚泥は消化処理がおこなわれていること</t>
    <rPh sb="3" eb="5">
      <t>ノウド</t>
    </rPh>
    <rPh sb="5" eb="7">
      <t>テイゲン</t>
    </rPh>
    <rPh sb="8" eb="10">
      <t>コウド</t>
    </rPh>
    <rPh sb="10" eb="12">
      <t>ショリ</t>
    </rPh>
    <phoneticPr fontId="3"/>
  </si>
  <si>
    <t>近赤外線樹脂選別機</t>
    <rPh sb="0" eb="1">
      <t>チカ</t>
    </rPh>
    <rPh sb="1" eb="4">
      <t>セキガイセン</t>
    </rPh>
    <rPh sb="4" eb="6">
      <t>ジュシ</t>
    </rPh>
    <rPh sb="6" eb="8">
      <t>センベツ</t>
    </rPh>
    <rPh sb="8" eb="9">
      <t>キ</t>
    </rPh>
    <phoneticPr fontId="3"/>
  </si>
  <si>
    <t>選別樹脂種類数</t>
    <rPh sb="0" eb="2">
      <t>センベツ</t>
    </rPh>
    <rPh sb="2" eb="4">
      <t>ジュシ</t>
    </rPh>
    <rPh sb="4" eb="6">
      <t>シュルイ</t>
    </rPh>
    <rPh sb="6" eb="7">
      <t>スウ</t>
    </rPh>
    <phoneticPr fontId="3"/>
  </si>
  <si>
    <t>燃料電池</t>
  </si>
  <si>
    <t>簡易</t>
  </si>
  <si>
    <t>通常/簡易</t>
    <rPh sb="0" eb="2">
      <t>ツウジョウ</t>
    </rPh>
    <rPh sb="3" eb="5">
      <t>カンイ</t>
    </rPh>
    <phoneticPr fontId="3"/>
  </si>
  <si>
    <t>03 (3645) 8251</t>
  </si>
  <si>
    <t>油入変圧器、単相、60Hz</t>
  </si>
  <si>
    <t>シーリングライト型</t>
  </si>
  <si>
    <t>営業部</t>
    <rPh sb="0" eb="2">
      <t>エイギョウ</t>
    </rPh>
    <rPh sb="2" eb="3">
      <t>ブ</t>
    </rPh>
    <phoneticPr fontId="2"/>
  </si>
  <si>
    <t>5.0</t>
  </si>
  <si>
    <t>4.20</t>
  </si>
  <si>
    <t>4.50</t>
  </si>
  <si>
    <t>3.90</t>
  </si>
  <si>
    <t>2.0</t>
  </si>
  <si>
    <t>0.80</t>
  </si>
  <si>
    <t>営業部システムソリューション課</t>
    <rPh sb="0" eb="2">
      <t>エイギョウ</t>
    </rPh>
    <rPh sb="2" eb="3">
      <t>ブ</t>
    </rPh>
    <rPh sb="14" eb="15">
      <t>カ</t>
    </rPh>
    <phoneticPr fontId="2"/>
  </si>
  <si>
    <t>増田 晋</t>
    <rPh sb="0" eb="2">
      <t>マスダ</t>
    </rPh>
    <rPh sb="3" eb="4">
      <t>ススム</t>
    </rPh>
    <phoneticPr fontId="2"/>
  </si>
  <si>
    <t>http://kadenfan.hitachi.co.jp/afterservice/mail.html</t>
  </si>
  <si>
    <t>06-7637-2207</t>
  </si>
  <si>
    <t>商品部　施設企画室</t>
    <rPh sb="0" eb="2">
      <t>ショウヒン</t>
    </rPh>
    <rPh sb="2" eb="3">
      <t>ブ</t>
    </rPh>
    <rPh sb="4" eb="6">
      <t>シセツ</t>
    </rPh>
    <rPh sb="6" eb="9">
      <t>キカクシツ</t>
    </rPh>
    <phoneticPr fontId="2"/>
  </si>
  <si>
    <t>安枝　直哉</t>
    <rPh sb="0" eb="1">
      <t>ヤス</t>
    </rPh>
    <rPh sb="1" eb="2">
      <t>エダ</t>
    </rPh>
    <rPh sb="3" eb="5">
      <t>ナオヤ</t>
    </rPh>
    <phoneticPr fontId="2"/>
  </si>
  <si>
    <t>https://www.yanmar.com/jp/energy/</t>
    <phoneticPr fontId="3"/>
  </si>
  <si>
    <t>空調システム営業部</t>
  </si>
  <si>
    <t>足岡 猛</t>
    <rPh sb="0" eb="1">
      <t>アシ</t>
    </rPh>
    <rPh sb="1" eb="2">
      <t>オカ</t>
    </rPh>
    <rPh sb="3" eb="4">
      <t>タケル</t>
    </rPh>
    <phoneticPr fontId="61"/>
  </si>
  <si>
    <t>林　清史</t>
  </si>
  <si>
    <t>エンジニアリング部
ソリューション
グループ</t>
  </si>
  <si>
    <t>非表示</t>
    <rPh sb="0" eb="3">
      <t>ヒヒョウジ</t>
    </rPh>
    <phoneticPr fontId="3"/>
  </si>
  <si>
    <t>検索フラグ</t>
    <rPh sb="0" eb="2">
      <t>ケンサク</t>
    </rPh>
    <phoneticPr fontId="3"/>
  </si>
  <si>
    <t>検索No.</t>
    <rPh sb="0" eb="2">
      <t>ケンサク</t>
    </rPh>
    <phoneticPr fontId="3"/>
  </si>
  <si>
    <t>I/E＋クラス</t>
    <phoneticPr fontId="3"/>
  </si>
  <si>
    <t>I/E</t>
    <phoneticPr fontId="3"/>
  </si>
  <si>
    <t>真空ガラス・アルミ樹脂複合サッシ・FIX
※右記の水準は、一般社団法人リビングアメニティ協会が提供する、窓の断熱性能プログラム「WindEye」を用いて算出</t>
  </si>
  <si>
    <t>*6.70</t>
  </si>
  <si>
    <t>*6.32</t>
  </si>
  <si>
    <t>*6.31</t>
  </si>
  <si>
    <t>*6.60</t>
  </si>
  <si>
    <t>*6.29</t>
  </si>
  <si>
    <t>*6.40</t>
  </si>
  <si>
    <t>*8.80</t>
  </si>
  <si>
    <t>*8.40</t>
  </si>
  <si>
    <t>*8.00</t>
  </si>
  <si>
    <t>*9.29</t>
  </si>
  <si>
    <t>測定単位名称</t>
    <rPh sb="4" eb="6">
      <t>メイショウ</t>
    </rPh>
    <phoneticPr fontId="3"/>
  </si>
  <si>
    <t>ガスヒートポンプ</t>
    <phoneticPr fontId="3"/>
  </si>
  <si>
    <t>○</t>
    <phoneticPr fontId="3"/>
  </si>
  <si>
    <t>○</t>
    <phoneticPr fontId="3"/>
  </si>
  <si>
    <t>○</t>
    <phoneticPr fontId="3"/>
  </si>
  <si>
    <t>○</t>
    <phoneticPr fontId="3"/>
  </si>
  <si>
    <t>112kW超 140kW以下</t>
    <phoneticPr fontId="3"/>
  </si>
  <si>
    <t>14.0kW以下</t>
    <phoneticPr fontId="3"/>
  </si>
  <si>
    <t>-</t>
    <phoneticPr fontId="3"/>
  </si>
  <si>
    <t>-</t>
    <phoneticPr fontId="3"/>
  </si>
  <si>
    <t>200RT未満</t>
    <phoneticPr fontId="3"/>
  </si>
  <si>
    <t>○</t>
    <phoneticPr fontId="9"/>
  </si>
  <si>
    <t>○</t>
    <phoneticPr fontId="9"/>
  </si>
  <si>
    <t>○</t>
    <phoneticPr fontId="9"/>
  </si>
  <si>
    <t>40.0kW以下</t>
    <phoneticPr fontId="3"/>
  </si>
  <si>
    <t>-</t>
    <phoneticPr fontId="3"/>
  </si>
  <si>
    <t>40.0kW以下</t>
    <phoneticPr fontId="3"/>
  </si>
  <si>
    <t>4.30</t>
    <phoneticPr fontId="3"/>
  </si>
  <si>
    <t>60.0kW以下</t>
    <phoneticPr fontId="3"/>
  </si>
  <si>
    <t>2.50</t>
    <phoneticPr fontId="3"/>
  </si>
  <si>
    <t>2.90</t>
    <phoneticPr fontId="3"/>
  </si>
  <si>
    <t>60.0kW以下</t>
    <phoneticPr fontId="3"/>
  </si>
  <si>
    <t>4.00</t>
    <phoneticPr fontId="3"/>
  </si>
  <si>
    <t>5.50</t>
    <phoneticPr fontId="3"/>
  </si>
  <si>
    <t>5.50</t>
    <phoneticPr fontId="3"/>
  </si>
  <si>
    <t>1000kWｈ以下</t>
    <phoneticPr fontId="3"/>
  </si>
  <si>
    <t>80RT以下</t>
    <phoneticPr fontId="3"/>
  </si>
  <si>
    <t>*1.48</t>
    <phoneticPr fontId="3"/>
  </si>
  <si>
    <t>*15.2</t>
    <phoneticPr fontId="3"/>
  </si>
  <si>
    <t xml:space="preserve">熱源入口温度68℃
</t>
    <rPh sb="0" eb="2">
      <t>ネツゲン</t>
    </rPh>
    <rPh sb="2" eb="4">
      <t>イリグチ</t>
    </rPh>
    <rPh sb="4" eb="6">
      <t>オンド</t>
    </rPh>
    <phoneticPr fontId="3"/>
  </si>
  <si>
    <t>*18.6</t>
    <phoneticPr fontId="3"/>
  </si>
  <si>
    <t>*3.9</t>
    <phoneticPr fontId="3"/>
  </si>
  <si>
    <t>*3.6</t>
    <phoneticPr fontId="3"/>
  </si>
  <si>
    <t>*4.2</t>
    <phoneticPr fontId="3"/>
  </si>
  <si>
    <t>*4.8</t>
    <phoneticPr fontId="3"/>
  </si>
  <si>
    <t>-</t>
    <phoneticPr fontId="3"/>
  </si>
  <si>
    <t>*4.3</t>
    <phoneticPr fontId="3"/>
  </si>
  <si>
    <t>*5.8</t>
    <phoneticPr fontId="3"/>
  </si>
  <si>
    <t>*4.4</t>
    <phoneticPr fontId="3"/>
  </si>
  <si>
    <t>-</t>
    <phoneticPr fontId="3"/>
  </si>
  <si>
    <t>*3.8</t>
    <phoneticPr fontId="3"/>
  </si>
  <si>
    <t>*4.3</t>
    <phoneticPr fontId="3"/>
  </si>
  <si>
    <t>*3.5</t>
    <phoneticPr fontId="3"/>
  </si>
  <si>
    <t>*2.75</t>
    <phoneticPr fontId="3"/>
  </si>
  <si>
    <t>-</t>
    <phoneticPr fontId="3"/>
  </si>
  <si>
    <t>*3.3</t>
    <phoneticPr fontId="3"/>
  </si>
  <si>
    <t>*3.2</t>
    <phoneticPr fontId="3"/>
  </si>
  <si>
    <t>*3.9</t>
    <phoneticPr fontId="3"/>
  </si>
  <si>
    <t xml:space="preserve">空気熱源運転
</t>
    <rPh sb="0" eb="2">
      <t>クウキ</t>
    </rPh>
    <rPh sb="2" eb="4">
      <t>ネツゲン</t>
    </rPh>
    <rPh sb="4" eb="6">
      <t>ウンテン</t>
    </rPh>
    <phoneticPr fontId="3"/>
  </si>
  <si>
    <t>*2.46</t>
    <phoneticPr fontId="3"/>
  </si>
  <si>
    <t>10kW以下</t>
    <phoneticPr fontId="3"/>
  </si>
  <si>
    <t>1500kg/h以上3000kg/h未満</t>
    <phoneticPr fontId="3"/>
  </si>
  <si>
    <t>○</t>
    <phoneticPr fontId="9"/>
  </si>
  <si>
    <t>○</t>
    <phoneticPr fontId="9"/>
  </si>
  <si>
    <t>○</t>
    <phoneticPr fontId="9"/>
  </si>
  <si>
    <t>A-10-002</t>
    <phoneticPr fontId="3"/>
  </si>
  <si>
    <t>*2.31</t>
    <phoneticPr fontId="3"/>
  </si>
  <si>
    <t>概念的1週間（稼働とスリープ/オフが繰り返される5日間＋スリープ/オフ状態の2日間）の消費電力量（TEC消費電力量）</t>
    <rPh sb="0" eb="3">
      <t>ガイネンテキ</t>
    </rPh>
    <rPh sb="4" eb="6">
      <t>シュウカン</t>
    </rPh>
    <rPh sb="7" eb="9">
      <t>カドウ</t>
    </rPh>
    <rPh sb="18" eb="19">
      <t>ク</t>
    </rPh>
    <rPh sb="20" eb="21">
      <t>カエ</t>
    </rPh>
    <rPh sb="25" eb="27">
      <t>ニチカン</t>
    </rPh>
    <rPh sb="35" eb="37">
      <t>ジョウタイ</t>
    </rPh>
    <rPh sb="39" eb="41">
      <t>ニチカン</t>
    </rPh>
    <rPh sb="43" eb="45">
      <t>ショウヒ</t>
    </rPh>
    <rPh sb="45" eb="47">
      <t>デンリョク</t>
    </rPh>
    <rPh sb="47" eb="48">
      <t>リョウ</t>
    </rPh>
    <rPh sb="52" eb="54">
      <t>ショウヒ</t>
    </rPh>
    <rPh sb="54" eb="56">
      <t>デンリョク</t>
    </rPh>
    <rPh sb="56" eb="57">
      <t>リョウ</t>
    </rPh>
    <phoneticPr fontId="3"/>
  </si>
  <si>
    <t>94.0</t>
    <phoneticPr fontId="3"/>
  </si>
  <si>
    <t>0.75kW以下</t>
    <phoneticPr fontId="3"/>
  </si>
  <si>
    <t>0.75kW以下</t>
    <phoneticPr fontId="3"/>
  </si>
  <si>
    <t>0.75kW以下</t>
    <phoneticPr fontId="3"/>
  </si>
  <si>
    <t>0.75kW以下</t>
    <phoneticPr fontId="3"/>
  </si>
  <si>
    <t>3.0kW以下</t>
    <phoneticPr fontId="3"/>
  </si>
  <si>
    <t>10kVA以下</t>
    <phoneticPr fontId="3"/>
  </si>
  <si>
    <t>360</t>
    <phoneticPr fontId="3"/>
  </si>
  <si>
    <t>20kVA以下</t>
    <phoneticPr fontId="3"/>
  </si>
  <si>
    <t xml:space="preserve">Low-E複層ガラス(LE3+A12+FL3)
新築用
</t>
    <phoneticPr fontId="3"/>
  </si>
  <si>
    <t xml:space="preserve">Low-E三層ガラス(LE3+Ar11+FL3+Ar11+LE3)
新築用
</t>
  </si>
  <si>
    <t>0.80</t>
    <phoneticPr fontId="3"/>
  </si>
  <si>
    <t xml:space="preserve">真空Low-E複層ガラス(LE3+Ar9+FL3+V0.2+LE3)
新築用
</t>
  </si>
  <si>
    <t xml:space="preserve">アタッチメント付きLow-E複層ガラス(LE3+Ar6+FL3（アタッチメント付き）)
リフォーム用
</t>
  </si>
  <si>
    <t>2.0</t>
    <phoneticPr fontId="3"/>
  </si>
  <si>
    <t xml:space="preserve">真空ガラス（LE3＋V0.2+FL3）
リフォーム用
</t>
  </si>
  <si>
    <t xml:space="preserve">現場施工型後付けLow-E複層ガラス(FL6+A12+LE5)
リフォーム用
</t>
  </si>
  <si>
    <t xml:space="preserve">薄型Low-E複層ガラス(LE3+Kr4+FL3)
リフォーム用
</t>
  </si>
  <si>
    <t>0.130</t>
    <phoneticPr fontId="3"/>
  </si>
  <si>
    <t>0.265</t>
    <phoneticPr fontId="3"/>
  </si>
  <si>
    <t>*3.8</t>
    <phoneticPr fontId="3"/>
  </si>
  <si>
    <t>*7.7</t>
    <phoneticPr fontId="3"/>
  </si>
  <si>
    <t>*10.0</t>
    <phoneticPr fontId="3"/>
  </si>
  <si>
    <t>*12.4</t>
    <phoneticPr fontId="3"/>
  </si>
  <si>
    <t>*17.5</t>
    <phoneticPr fontId="3"/>
  </si>
  <si>
    <t>19kW以上75kW未満</t>
    <phoneticPr fontId="3"/>
  </si>
  <si>
    <t>-</t>
    <phoneticPr fontId="3"/>
  </si>
  <si>
    <t>0.25 m3以上0.36 m3未満</t>
    <phoneticPr fontId="3"/>
  </si>
  <si>
    <t>*50.8</t>
    <phoneticPr fontId="3"/>
  </si>
  <si>
    <t>19kW以上75kW未満</t>
    <phoneticPr fontId="9"/>
  </si>
  <si>
    <t>ワゴン</t>
    <phoneticPr fontId="9"/>
  </si>
  <si>
    <t>セダン</t>
    <phoneticPr fontId="9"/>
  </si>
  <si>
    <t>ミニバン</t>
    <phoneticPr fontId="9"/>
  </si>
  <si>
    <t>SUV</t>
    <phoneticPr fontId="9"/>
  </si>
  <si>
    <t>ワゴン</t>
    <phoneticPr fontId="9"/>
  </si>
  <si>
    <t>スポーツカー</t>
    <phoneticPr fontId="9"/>
  </si>
  <si>
    <t>区分1※区分は省エネルギー法による</t>
    <phoneticPr fontId="9"/>
  </si>
  <si>
    <t>コンパクトカー</t>
    <phoneticPr fontId="9"/>
  </si>
  <si>
    <t>交流充電電力消費量</t>
    <rPh sb="0" eb="2">
      <t>コウリュウ</t>
    </rPh>
    <rPh sb="2" eb="4">
      <t>ジュウデン</t>
    </rPh>
    <rPh sb="4" eb="6">
      <t>デンリョク</t>
    </rPh>
    <rPh sb="6" eb="9">
      <t>ショウヒリョウ</t>
    </rPh>
    <phoneticPr fontId="3"/>
  </si>
  <si>
    <t>2.2kW</t>
    <phoneticPr fontId="3"/>
  </si>
  <si>
    <t>2.8kW</t>
    <phoneticPr fontId="9"/>
  </si>
  <si>
    <t>5.0</t>
    <phoneticPr fontId="3"/>
  </si>
  <si>
    <t>3.6kW</t>
    <phoneticPr fontId="3"/>
  </si>
  <si>
    <t>4.20</t>
    <phoneticPr fontId="3"/>
  </si>
  <si>
    <t>4.50</t>
    <phoneticPr fontId="3"/>
  </si>
  <si>
    <t>5.0kW</t>
    <phoneticPr fontId="3"/>
  </si>
  <si>
    <t>8.7kW</t>
    <phoneticPr fontId="3"/>
  </si>
  <si>
    <t>3.90</t>
    <phoneticPr fontId="3"/>
  </si>
  <si>
    <t>4.0kW</t>
    <phoneticPr fontId="3"/>
  </si>
  <si>
    <t>4.00</t>
    <phoneticPr fontId="3"/>
  </si>
  <si>
    <t>*77.0</t>
    <phoneticPr fontId="3"/>
  </si>
  <si>
    <t>4.0</t>
    <phoneticPr fontId="3"/>
  </si>
  <si>
    <t xml:space="preserve">一般地仕様
標準世帯
保温あり
多缶
</t>
    <rPh sb="6" eb="8">
      <t>ヒョウジュン</t>
    </rPh>
    <rPh sb="8" eb="10">
      <t>セタイ</t>
    </rPh>
    <rPh sb="11" eb="13">
      <t>ホオン</t>
    </rPh>
    <rPh sb="16" eb="17">
      <t>タ</t>
    </rPh>
    <rPh sb="17" eb="18">
      <t>カン</t>
    </rPh>
    <phoneticPr fontId="3"/>
  </si>
  <si>
    <t>3.0</t>
    <phoneticPr fontId="3"/>
  </si>
  <si>
    <t xml:space="preserve">一般地仕様
標準世帯
保温なし
１缶
</t>
    <rPh sb="6" eb="8">
      <t>ヒョウジュン</t>
    </rPh>
    <rPh sb="8" eb="10">
      <t>セタイ</t>
    </rPh>
    <rPh sb="11" eb="13">
      <t>ホオン</t>
    </rPh>
    <rPh sb="17" eb="18">
      <t>カン</t>
    </rPh>
    <phoneticPr fontId="3"/>
  </si>
  <si>
    <t xml:space="preserve">一般地仕様
少人数世帯
保温あり
</t>
    <rPh sb="6" eb="9">
      <t>ショウニンズウ</t>
    </rPh>
    <rPh sb="9" eb="11">
      <t>セタイ</t>
    </rPh>
    <rPh sb="12" eb="14">
      <t>ホオン</t>
    </rPh>
    <phoneticPr fontId="3"/>
  </si>
  <si>
    <t>185L</t>
    <phoneticPr fontId="3"/>
  </si>
  <si>
    <t xml:space="preserve">寒冷地仕様
標準世帯
保温あり
１缶
</t>
    <rPh sb="0" eb="3">
      <t>カンレイチ</t>
    </rPh>
    <rPh sb="3" eb="5">
      <t>シヨウ</t>
    </rPh>
    <rPh sb="6" eb="8">
      <t>ヒョウジュン</t>
    </rPh>
    <rPh sb="8" eb="10">
      <t>セタイ</t>
    </rPh>
    <rPh sb="11" eb="13">
      <t>ホオン</t>
    </rPh>
    <rPh sb="17" eb="18">
      <t>カン</t>
    </rPh>
    <phoneticPr fontId="3"/>
  </si>
  <si>
    <t xml:space="preserve">寒冷地仕様
標準世帯
保温あり
1缶
</t>
    <rPh sb="0" eb="3">
      <t>カンレイチ</t>
    </rPh>
    <rPh sb="3" eb="5">
      <t>シヨウ</t>
    </rPh>
    <phoneticPr fontId="3"/>
  </si>
  <si>
    <t xml:space="preserve">一般地仕様
標準世帯
保温あり
1缶
</t>
  </si>
  <si>
    <t xml:space="preserve">給湯専用機
</t>
    <rPh sb="0" eb="2">
      <t>キュウトウ</t>
    </rPh>
    <rPh sb="2" eb="4">
      <t>センヨウ</t>
    </rPh>
    <rPh sb="4" eb="5">
      <t>キ</t>
    </rPh>
    <phoneticPr fontId="3"/>
  </si>
  <si>
    <t>95.0</t>
    <phoneticPr fontId="3"/>
  </si>
  <si>
    <t xml:space="preserve">暖房専用機
</t>
    <rPh sb="0" eb="2">
      <t>ダンボウ</t>
    </rPh>
    <rPh sb="2" eb="5">
      <t>センヨウキ</t>
    </rPh>
    <phoneticPr fontId="3"/>
  </si>
  <si>
    <t>87.0</t>
    <phoneticPr fontId="3"/>
  </si>
  <si>
    <t xml:space="preserve">暖房給湯兼用機
</t>
    <rPh sb="0" eb="2">
      <t>ダンボウ</t>
    </rPh>
    <rPh sb="2" eb="4">
      <t>キュウトウ</t>
    </rPh>
    <rPh sb="4" eb="6">
      <t>ケンヨウ</t>
    </rPh>
    <rPh sb="6" eb="7">
      <t>キ</t>
    </rPh>
    <phoneticPr fontId="3"/>
  </si>
  <si>
    <t>93.0</t>
    <phoneticPr fontId="3"/>
  </si>
  <si>
    <t xml:space="preserve">風呂給湯兼用機
</t>
    <rPh sb="0" eb="2">
      <t>フロ</t>
    </rPh>
    <rPh sb="2" eb="4">
      <t>キュウトウ</t>
    </rPh>
    <rPh sb="4" eb="6">
      <t>ケンヨウ</t>
    </rPh>
    <rPh sb="6" eb="7">
      <t>キ</t>
    </rPh>
    <phoneticPr fontId="3"/>
  </si>
  <si>
    <t xml:space="preserve">給湯用のもの(風呂給湯含む)
</t>
    <rPh sb="0" eb="2">
      <t>キュウトウ</t>
    </rPh>
    <rPh sb="2" eb="3">
      <t>ヨウ</t>
    </rPh>
    <rPh sb="7" eb="9">
      <t>フロ</t>
    </rPh>
    <rPh sb="9" eb="11">
      <t>キュウトウ</t>
    </rPh>
    <rPh sb="11" eb="12">
      <t>フク</t>
    </rPh>
    <phoneticPr fontId="3"/>
  </si>
  <si>
    <t xml:space="preserve">暖房用のもの
</t>
    <rPh sb="0" eb="2">
      <t>ダンボウ</t>
    </rPh>
    <rPh sb="2" eb="3">
      <t>ヨウ</t>
    </rPh>
    <phoneticPr fontId="3"/>
  </si>
  <si>
    <t>*11748</t>
    <phoneticPr fontId="3"/>
  </si>
  <si>
    <t>*14598</t>
    <phoneticPr fontId="3"/>
  </si>
  <si>
    <t>蓄熱槽（強制循環型太陽熱給湯器用）</t>
    <phoneticPr fontId="9"/>
  </si>
  <si>
    <t>320</t>
    <phoneticPr fontId="3"/>
  </si>
  <si>
    <t>250L超300L以下</t>
    <phoneticPr fontId="9"/>
  </si>
  <si>
    <t>105.0</t>
    <phoneticPr fontId="3"/>
  </si>
  <si>
    <t>～6畳※適用畳数の区分は、一般社団法人日本照明工業会ガイドA121:2014 住宅用カタログにおける適用畳数表示区分による</t>
    <phoneticPr fontId="9"/>
  </si>
  <si>
    <t>137.0</t>
    <phoneticPr fontId="3"/>
  </si>
  <si>
    <t>～8畳※適用畳数の区分は、一般社団法人日本照明工業会ガイドA121:2014 住宅用カタログにおける適用畳数表示区分による</t>
    <phoneticPr fontId="9"/>
  </si>
  <si>
    <t>～10畳※適用畳数の区分は、一般社団法人日本照明工業会ガイドA121:2014 住宅用カタログにおける適用畳数表示区分による</t>
    <phoneticPr fontId="9"/>
  </si>
  <si>
    <t>～12畳※適用畳数の区分は、一般社団法人日本照明工業会ガイドA121:2014 住宅用カタログにおける適用畳数表示区分による</t>
    <phoneticPr fontId="9"/>
  </si>
  <si>
    <t>～14畳※適用畳数の区分は、一般社団法人日本照明工業会ガイドA121:2014 住宅用カタログにおける適用畳数表示区分による</t>
    <phoneticPr fontId="9"/>
  </si>
  <si>
    <t>～4.5畳
※適用畳数の区分は、一般社団法人日本照明工業会ガイドA121:2014 住宅用カタログにおける適用畳数表示区分による</t>
    <phoneticPr fontId="3"/>
  </si>
  <si>
    <t xml:space="preserve">～8畳※適用畳数の区分は、一般社団法人日本照明工業会ガイドA121:2014 住宅用カタログにおける適用畳数表示区分による
</t>
    <phoneticPr fontId="9"/>
  </si>
  <si>
    <t xml:space="preserve">～10畳※適用畳数の区分は、一般社団法人日本照明工業会ガイドA121:2014 住宅用カタログにおける適用畳数表示区分による
</t>
    <phoneticPr fontId="9"/>
  </si>
  <si>
    <t>100.0</t>
    <phoneticPr fontId="3"/>
  </si>
  <si>
    <t xml:space="preserve">～14畳※適用畳数の区分は、一般社団法人日本照明工業会ガイドA121:2014 住宅用カタログにおける適用畳数表示区分による
</t>
    <phoneticPr fontId="9"/>
  </si>
  <si>
    <t>30</t>
    <phoneticPr fontId="3"/>
  </si>
  <si>
    <t>60</t>
    <phoneticPr fontId="3"/>
  </si>
  <si>
    <t>0.80</t>
    <phoneticPr fontId="3"/>
  </si>
  <si>
    <t>2.0</t>
    <phoneticPr fontId="3"/>
  </si>
  <si>
    <t>1.0</t>
    <phoneticPr fontId="3"/>
  </si>
  <si>
    <t xml:space="preserve">Low-E複層ガラス・樹脂サッシ・引き違い
</t>
    <rPh sb="5" eb="7">
      <t>フクソウ</t>
    </rPh>
    <rPh sb="11" eb="13">
      <t>ジュシ</t>
    </rPh>
    <rPh sb="17" eb="18">
      <t>ヒ</t>
    </rPh>
    <rPh sb="19" eb="20">
      <t>チガ</t>
    </rPh>
    <phoneticPr fontId="60"/>
  </si>
  <si>
    <t xml:space="preserve">Low-E複層ガラス・樹脂サッシ・縦すべり出し
</t>
    <rPh sb="5" eb="7">
      <t>フクソウ</t>
    </rPh>
    <rPh sb="11" eb="13">
      <t>ジュシ</t>
    </rPh>
    <rPh sb="17" eb="18">
      <t>タテ</t>
    </rPh>
    <rPh sb="21" eb="22">
      <t>ダ</t>
    </rPh>
    <phoneticPr fontId="60"/>
  </si>
  <si>
    <t>1.30</t>
    <phoneticPr fontId="3"/>
  </si>
  <si>
    <t xml:space="preserve">Low-E複層ガラス・樹脂サッシ・FIX
</t>
    <rPh sb="5" eb="7">
      <t>フクソウ</t>
    </rPh>
    <rPh sb="11" eb="13">
      <t>ジュシ</t>
    </rPh>
    <phoneticPr fontId="60"/>
  </si>
  <si>
    <t xml:space="preserve">Low-E複層ガラス・アルミ樹脂複合サッシ・引き違い
</t>
    <rPh sb="14" eb="16">
      <t>ジュシ</t>
    </rPh>
    <rPh sb="16" eb="18">
      <t>フクゴウ</t>
    </rPh>
    <rPh sb="22" eb="23">
      <t>ヒ</t>
    </rPh>
    <rPh sb="24" eb="25">
      <t>チガ</t>
    </rPh>
    <phoneticPr fontId="60"/>
  </si>
  <si>
    <t>1.70</t>
    <phoneticPr fontId="3"/>
  </si>
  <si>
    <t xml:space="preserve">Low-E複層ガラス・アルミ樹脂複合サッシ・縦すべり出し
</t>
    <rPh sb="14" eb="16">
      <t>ジュシ</t>
    </rPh>
    <rPh sb="16" eb="18">
      <t>フクゴウ</t>
    </rPh>
    <rPh sb="22" eb="23">
      <t>タテ</t>
    </rPh>
    <rPh sb="26" eb="27">
      <t>ダ</t>
    </rPh>
    <phoneticPr fontId="60"/>
  </si>
  <si>
    <t xml:space="preserve">Low-E複層ガラス・アルミ樹脂複合サッシ・FIX
</t>
    <rPh sb="14" eb="16">
      <t>ジュシ</t>
    </rPh>
    <rPh sb="16" eb="18">
      <t>フクゴウ</t>
    </rPh>
    <phoneticPr fontId="60"/>
  </si>
  <si>
    <t xml:space="preserve">Low-E複層(三層)ガラス・樹脂サッシ・引き違い
</t>
    <rPh sb="5" eb="7">
      <t>フクソウ</t>
    </rPh>
    <rPh sb="8" eb="10">
      <t>サンソウ</t>
    </rPh>
    <rPh sb="15" eb="17">
      <t>ジュシ</t>
    </rPh>
    <rPh sb="21" eb="22">
      <t>ヒ</t>
    </rPh>
    <rPh sb="23" eb="24">
      <t>チガ</t>
    </rPh>
    <phoneticPr fontId="3"/>
  </si>
  <si>
    <t xml:space="preserve">Low-E複層(三層)ガラス・樹脂サッシ・縦すべり出し
</t>
    <rPh sb="5" eb="7">
      <t>フクソウ</t>
    </rPh>
    <rPh sb="8" eb="10">
      <t>サンソウ</t>
    </rPh>
    <rPh sb="15" eb="17">
      <t>ジュシ</t>
    </rPh>
    <rPh sb="21" eb="22">
      <t>タテ</t>
    </rPh>
    <rPh sb="25" eb="26">
      <t>ダ</t>
    </rPh>
    <phoneticPr fontId="3"/>
  </si>
  <si>
    <t xml:space="preserve">Low-E複層(三層)ガラス・樹脂サッシ・FIX
</t>
    <rPh sb="5" eb="7">
      <t>フクソウ</t>
    </rPh>
    <rPh sb="8" eb="10">
      <t>サンソウ</t>
    </rPh>
    <rPh sb="15" eb="17">
      <t>ジュシ</t>
    </rPh>
    <phoneticPr fontId="3"/>
  </si>
  <si>
    <t xml:space="preserve">Low-E複層(三層)ガラス・アルミ樹脂複合サッシ・引き違い
</t>
    <rPh sb="5" eb="7">
      <t>フクソウ</t>
    </rPh>
    <rPh sb="8" eb="10">
      <t>サンソウ</t>
    </rPh>
    <rPh sb="18" eb="20">
      <t>ジュシ</t>
    </rPh>
    <rPh sb="20" eb="22">
      <t>フクゴウ</t>
    </rPh>
    <rPh sb="26" eb="27">
      <t>ヒ</t>
    </rPh>
    <rPh sb="28" eb="29">
      <t>チガ</t>
    </rPh>
    <phoneticPr fontId="3"/>
  </si>
  <si>
    <t xml:space="preserve">Low-E複層(三層)ガラス・アルミ樹脂複合サッシ・縦すべり出し
</t>
    <rPh sb="5" eb="7">
      <t>フクソウ</t>
    </rPh>
    <rPh sb="8" eb="10">
      <t>サンソウ</t>
    </rPh>
    <rPh sb="18" eb="20">
      <t>ジュシ</t>
    </rPh>
    <rPh sb="20" eb="22">
      <t>フクゴウ</t>
    </rPh>
    <rPh sb="26" eb="27">
      <t>タテ</t>
    </rPh>
    <rPh sb="30" eb="31">
      <t>ダ</t>
    </rPh>
    <phoneticPr fontId="3"/>
  </si>
  <si>
    <t xml:space="preserve">Low-E複層(三層)ガラス・アルミ樹脂複合サッシ・FIX
</t>
    <rPh sb="5" eb="7">
      <t>フクソウ</t>
    </rPh>
    <rPh sb="8" eb="10">
      <t>サンソウ</t>
    </rPh>
    <rPh sb="18" eb="20">
      <t>ジュシ</t>
    </rPh>
    <rPh sb="20" eb="22">
      <t>フクゴウ</t>
    </rPh>
    <phoneticPr fontId="3"/>
  </si>
  <si>
    <t xml:space="preserve">真空ガラス・樹脂サッシ・引き違い
※右記の水準は、一般社団法人リビングアメニティ協会が提供する、窓の断熱性能プログラム「WindEye」を用いて算出
</t>
    <rPh sb="0" eb="2">
      <t>シンクウ</t>
    </rPh>
    <rPh sb="6" eb="8">
      <t>ジュシ</t>
    </rPh>
    <rPh sb="12" eb="13">
      <t>ヒ</t>
    </rPh>
    <rPh sb="14" eb="15">
      <t>チガ</t>
    </rPh>
    <phoneticPr fontId="60"/>
  </si>
  <si>
    <t xml:space="preserve">真空ガラス・樹脂サッシ・縦すべり出し
※右記の水準は、一般社団法人リビングアメニティ協会が提供する、窓の断熱性能プログラム「WindEye」を用いて算出
</t>
    <rPh sb="0" eb="2">
      <t>シンクウ</t>
    </rPh>
    <rPh sb="6" eb="8">
      <t>ジュシ</t>
    </rPh>
    <rPh sb="12" eb="13">
      <t>タテ</t>
    </rPh>
    <rPh sb="16" eb="17">
      <t>ダ</t>
    </rPh>
    <phoneticPr fontId="60"/>
  </si>
  <si>
    <t xml:space="preserve">真空ガラス・樹脂サッシ・FIX
※右記の水準は、一般社団法人リビングアメニティ協会が提供する、窓の断熱性能プログラム「WindEye」を用いて算出
</t>
    <rPh sb="0" eb="2">
      <t>シンクウ</t>
    </rPh>
    <rPh sb="6" eb="8">
      <t>ジュシ</t>
    </rPh>
    <phoneticPr fontId="60"/>
  </si>
  <si>
    <t xml:space="preserve">真空ガラス・アルミ樹脂複合サッシ・引き違い
※右記の水準は、一般社団法人リビングアメニティ協会が提供する、窓の断熱性能プログラム「WindEye」を用いて算出
</t>
    <rPh sb="0" eb="2">
      <t>シンクウ</t>
    </rPh>
    <rPh sb="9" eb="11">
      <t>ジュシ</t>
    </rPh>
    <rPh sb="11" eb="13">
      <t>フクゴウ</t>
    </rPh>
    <rPh sb="17" eb="18">
      <t>ヒ</t>
    </rPh>
    <rPh sb="19" eb="20">
      <t>チガ</t>
    </rPh>
    <phoneticPr fontId="60"/>
  </si>
  <si>
    <t xml:space="preserve">真空ガラス・アルミ樹脂複合サッシ・縦すべり出し
※右記の水準は、一般社団法人リビングアメニティ協会が提供する、窓の断熱性能プログラム「WindEye」を用いて算出
</t>
    <rPh sb="0" eb="2">
      <t>シンクウ</t>
    </rPh>
    <rPh sb="9" eb="11">
      <t>ジュシ</t>
    </rPh>
    <rPh sb="11" eb="13">
      <t>フクゴウ</t>
    </rPh>
    <rPh sb="17" eb="18">
      <t>タテ</t>
    </rPh>
    <rPh sb="21" eb="22">
      <t>ダ</t>
    </rPh>
    <phoneticPr fontId="60"/>
  </si>
  <si>
    <t xml:space="preserve">真空ガラス・アルミ樹脂複合サッシ・FIX
※右記の水準は、一般社団法人リビングアメニティ協会が提供する、窓の断熱性能プログラム「WindEye」を用いて算出
</t>
    <rPh sb="0" eb="2">
      <t>シンクウ</t>
    </rPh>
    <rPh sb="9" eb="11">
      <t>ジュシ</t>
    </rPh>
    <rPh sb="11" eb="13">
      <t>フクゴウ</t>
    </rPh>
    <phoneticPr fontId="60"/>
  </si>
  <si>
    <t>-</t>
    <phoneticPr fontId="3"/>
  </si>
  <si>
    <t>*66.7</t>
    <phoneticPr fontId="3"/>
  </si>
  <si>
    <t>10kW未満</t>
    <phoneticPr fontId="3"/>
  </si>
  <si>
    <t>98.0</t>
    <phoneticPr fontId="3"/>
  </si>
  <si>
    <t>*84.5</t>
    <phoneticPr fontId="3"/>
  </si>
  <si>
    <t>*92.2</t>
    <phoneticPr fontId="3"/>
  </si>
  <si>
    <t>*6.2</t>
    <phoneticPr fontId="3"/>
  </si>
  <si>
    <t>*8.6</t>
    <phoneticPr fontId="3"/>
  </si>
  <si>
    <t>100kW未満</t>
    <phoneticPr fontId="3"/>
  </si>
  <si>
    <t>100kW未満</t>
    <phoneticPr fontId="3"/>
  </si>
  <si>
    <t>蓄熱容量850kWh未満、排熱源温度130℃未満</t>
    <phoneticPr fontId="9"/>
  </si>
  <si>
    <t>*4.8</t>
    <phoneticPr fontId="3"/>
  </si>
  <si>
    <t>*6.8</t>
    <phoneticPr fontId="3"/>
  </si>
  <si>
    <t>*8.8</t>
    <phoneticPr fontId="3"/>
  </si>
  <si>
    <t>*11.2</t>
    <phoneticPr fontId="3"/>
  </si>
  <si>
    <t>*80</t>
    <phoneticPr fontId="3"/>
  </si>
  <si>
    <t>*75</t>
    <phoneticPr fontId="3"/>
  </si>
  <si>
    <t>*90</t>
    <phoneticPr fontId="3"/>
  </si>
  <si>
    <t>2.60</t>
  </si>
  <si>
    <t>成績係数(COP)</t>
    <phoneticPr fontId="3"/>
  </si>
  <si>
    <t>成績係数(COP)※加熱時のCOP</t>
    <rPh sb="0" eb="2">
      <t>セイセキ</t>
    </rPh>
    <rPh sb="2" eb="4">
      <t>ケイスウ</t>
    </rPh>
    <rPh sb="10" eb="12">
      <t>カネツ</t>
    </rPh>
    <rPh sb="12" eb="13">
      <t>ジ</t>
    </rPh>
    <phoneticPr fontId="3"/>
  </si>
  <si>
    <t>成績係数(COP)</t>
    <rPh sb="0" eb="4">
      <t>セイセキケイスウ</t>
    </rPh>
    <phoneticPr fontId="3"/>
  </si>
  <si>
    <t>*3.53</t>
  </si>
  <si>
    <t>*2.46</t>
  </si>
  <si>
    <t>別紙「水準1」の通り</t>
  </si>
  <si>
    <t>*1.54</t>
  </si>
  <si>
    <t>1.0</t>
  </si>
  <si>
    <t>1.30</t>
  </si>
  <si>
    <t>1.70</t>
  </si>
  <si>
    <t>35kW以下</t>
  </si>
  <si>
    <t>油入変圧器、単相、50Hz</t>
  </si>
  <si>
    <t>320L以上550L未満</t>
  </si>
  <si>
    <t>暖房給湯兼用機</t>
  </si>
  <si>
    <t>給湯用のもの(風呂給湯含む)</t>
  </si>
  <si>
    <t>100kW未満</t>
  </si>
  <si>
    <t>http://www.mhi-mth.co.jp/</t>
    <phoneticPr fontId="3"/>
  </si>
  <si>
    <t>susumu_masuda@mth.mhi.co.jp</t>
    <phoneticPr fontId="3"/>
  </si>
  <si>
    <t xml:space="preserve">
http://www.hitachi-ies.co.jp/products/motor/index.htm</t>
    <phoneticPr fontId="3"/>
  </si>
  <si>
    <t>https://www.noritz.co.jp/contact/product/index.php</t>
    <phoneticPr fontId="3"/>
  </si>
  <si>
    <t>https://www.noritz.co.jp/contact/product/index.php</t>
    <phoneticPr fontId="3"/>
  </si>
  <si>
    <t>新事業推進部
住設・F&amp;O営業室 営業1課</t>
    <phoneticPr fontId="3"/>
  </si>
  <si>
    <t>新事業推進部
住設・F&amp;O営業室
営業1課</t>
    <phoneticPr fontId="3"/>
  </si>
  <si>
    <t>http://www.solars.jp/</t>
    <phoneticPr fontId="3"/>
  </si>
  <si>
    <t>http://www.hitachi-ies.co.jp/products/trans/amo/index.htm</t>
    <phoneticPr fontId="3"/>
  </si>
  <si>
    <t>A-01-005</t>
    <phoneticPr fontId="3"/>
  </si>
  <si>
    <t>氷蓄熱式パッケージエアコン</t>
    <rPh sb="0" eb="4">
      <t>コオリチクネツシキ</t>
    </rPh>
    <phoneticPr fontId="3"/>
  </si>
  <si>
    <t>A-11-001</t>
    <phoneticPr fontId="3"/>
  </si>
  <si>
    <t>業務用冷凍冷蔵庫</t>
    <rPh sb="0" eb="3">
      <t>ギョウムヨウ</t>
    </rPh>
    <rPh sb="3" eb="8">
      <t>レイトウレイゾウコ</t>
    </rPh>
    <phoneticPr fontId="3"/>
  </si>
  <si>
    <t>D-05-001</t>
    <phoneticPr fontId="3"/>
  </si>
  <si>
    <t>太陽熱集熱器対応型エコキュート</t>
    <phoneticPr fontId="3"/>
  </si>
  <si>
    <t>給湯器（ヒートポンプ・太陽熱利用）</t>
    <phoneticPr fontId="3"/>
  </si>
  <si>
    <t>D-08-001</t>
    <phoneticPr fontId="3"/>
  </si>
  <si>
    <t>D-08-003</t>
    <phoneticPr fontId="3"/>
  </si>
  <si>
    <t>給湯器（太陽熱利用）</t>
    <phoneticPr fontId="3"/>
  </si>
  <si>
    <t>真空管形集熱器（強制循環型太陽熱給湯器用）</t>
    <phoneticPr fontId="3"/>
  </si>
  <si>
    <t>蓄熱槽（強制循環型太陽熱給湯器用）</t>
    <phoneticPr fontId="3"/>
  </si>
  <si>
    <t>温水機</t>
    <rPh sb="0" eb="2">
      <t>オンスイ</t>
    </rPh>
    <rPh sb="2" eb="3">
      <t>キ</t>
    </rPh>
    <phoneticPr fontId="3"/>
  </si>
  <si>
    <t>冷凍冷蔵倉庫用自然冷媒冷凍機（アンモニア/CO2二次冷媒システム）</t>
    <phoneticPr fontId="3"/>
  </si>
  <si>
    <t>ガスエンジン発電設備（メタン発酵発電用）</t>
    <phoneticPr fontId="3"/>
  </si>
  <si>
    <t>7.5HP以下</t>
  </si>
  <si>
    <t xml:space="preserve">ガスエンジンでコンプレッサを駆動し、ヒートポンプサイクルによって冷暖房を行うシステム。
</t>
  </si>
  <si>
    <t xml:space="preserve">ガスエンジンでコンプレッサを駆動し、ヒートポンプサイクルによって冷暖房を行うシステム。
</t>
  </si>
  <si>
    <t xml:space="preserve">室外機の圧縮機をガスエンジンで駆動し、ヒートポンプ運転に
よって冷暖房を行う空調システム。ガスを熱源とするため、ファン
などの補機類以外には電力が不要でであり、需要家の節電や電
力デマンドカット、電力平準化に貢献しうる。
</t>
  </si>
  <si>
    <t xml:space="preserve">　ガスエンジンでコンプレッサを駆動し、ヒートポンプサイクルによって冷暖房を行うシステム。XAIRⅡ標準モデル。
</t>
  </si>
  <si>
    <t xml:space="preserve">　ガスエンジンでコンプレッサを駆動し、ヒートポンプサイクルによって冷暖房を行うシステム。XAIRⅡ室外機連結タイプ。
</t>
  </si>
  <si>
    <t xml:space="preserve">　ガスエンジンでコンプレッサを駆動し、ヒートポンプサイクルによって冷暖房を行うシステム。本製品は既設の冷媒配管も利用可能な省施工タイプ。
</t>
  </si>
  <si>
    <t xml:space="preserve">ガスエンジンでコンプレッサを駆動し、ヒートポンプサイクルによって冷暖房を行うシステム。XAIRⅡ標準モデル。
</t>
  </si>
  <si>
    <t xml:space="preserve">ガスエンジンでコンプレッサを駆動し、ヒートポンプサイクルによって冷暖房を行うシステム。XAIRⅡ室外機連結タイプ。
</t>
  </si>
  <si>
    <t xml:space="preserve">ガスエンジンでコンプレッサを駆動し、ヒートポンプサイクルによって冷暖房を行うシステム。寒冷地専用モデル。
</t>
  </si>
  <si>
    <t xml:space="preserve">ガスエンジンでコンプレッサを駆動し、ヒートポンプサイクルによって冷暖房を行うシステム。XAIRⅡ寒冷地専用モデル。
</t>
  </si>
  <si>
    <t xml:space="preserve">ガスエンジンでコンプレッサを駆動し、ヒートポンプサイクルによって冷暖房を行うシステム。XAIRⅡ室外機連結タイプの寒冷地専用モデル。
</t>
  </si>
  <si>
    <t xml:space="preserve">ガスエンジンでコンプレッサを駆動し、ヒートポンプサイクルによって冷暖房を行うシステム。XAIRⅡ発電機搭載の寒冷地専用モデル。
</t>
  </si>
  <si>
    <t xml:space="preserve">　ガスエンジンでコンプレッサを駆動し、ヒートポンプサイクルによって冷暖房を行うシステム。本製品は発電機搭載の超小電力タイプ。また、停電時でもバッテリー電源で運転が可能。
</t>
  </si>
  <si>
    <t xml:space="preserve">　ガスエンジンでコンプレッサを駆動し、ヒートポンプサイクルによって冷暖房を行うシステム。XAIRⅡ発電機搭載モデル。
</t>
  </si>
  <si>
    <t xml:space="preserve">　ガスエンジンでコンプレッサを駆動し、ヒートポンプサイクルによって冷暖房を行うシステム。XAIRⅡ発電機搭載の室外機連結タイプ。
</t>
  </si>
  <si>
    <t xml:space="preserve">ガスエンジンでコンプレッサを駆動し、ヒートポンプサイクルによって冷暖房を行うシステム。XAIRⅡ発電機搭載モデル。
</t>
  </si>
  <si>
    <t xml:space="preserve">ガスエンジンでコンプレッサを駆動し、ヒートポンプサイクルによって冷暖房を行うシステム。XAIRⅡ発電機搭載の室外機連結タイプ。
</t>
  </si>
  <si>
    <t xml:space="preserve">・従来の冷媒R410Aに比べて地球温暖化係数が約3分の1の新冷媒R32を採用。
・40型、三相200V、室内ﾕﾆｯﾄ(てんかせ4方向)シングルタイプ。
</t>
  </si>
  <si>
    <t xml:space="preserve">・従来の冷媒R410Aに比べて地球温暖化係数が約3分の1の新冷媒R32を採用。
・45型、三相200V、室内ﾕﾆｯﾄ(てんかせ4方向)シングルタイプ。
</t>
  </si>
  <si>
    <t xml:space="preserve">・従来の冷媒R410Aに比べて地球温暖化係数が約3分の1の新冷媒R32を採用。
・40型、単相200V、室内ﾕﾆｯﾄ(てんかせ4方向)シングルタイプ。
</t>
  </si>
  <si>
    <t xml:space="preserve">・従来の冷媒R410Aに比べて地球温暖化係数が約3分の1の新冷媒R32を採用。
・45型、単相200V、室内ﾕﾆｯﾄ(てんかせ4方向)シングルタイプ。
</t>
  </si>
  <si>
    <t xml:space="preserve">・従来の冷媒R410Aに比べて地球温暖化係数が約3分の1の新冷媒R32を採用。
・50型、三相200V、室内ﾕﾆｯﾄ(てんかせ4方向)シングルタイプ。
</t>
  </si>
  <si>
    <t xml:space="preserve">・従来の冷媒R410Aに比べて地球温暖化係数が約3分の1の新冷媒R32を採用。
・50型、単相200V、室内ﾕﾆｯﾄ(てんかせ4方向)シングルタイプ。
</t>
  </si>
  <si>
    <t xml:space="preserve">・従来の冷媒R410Aに比べて地球温暖化係数が約3分の1の新冷媒R32を採用。
・63型、三相200V、室内ﾕﾆｯﾄ(てんかせ4方向)シングルタイプ。
</t>
  </si>
  <si>
    <t xml:space="preserve">・従来の冷媒R410Aに比べて地球温暖化係数が約3分の1の新冷媒R32を採用。
・63型、単相200V、室内ﾕﾆｯﾄ(てんかせ4方向)シングルタイプ。
</t>
  </si>
  <si>
    <t xml:space="preserve">・従来の冷媒R410Aに比べて地球温暖化係数が約3分の1の新冷媒R32を採用。
・80型、三相200V、室内ﾕﾆｯﾄ(てんかせ4方向)シングルタイプ。
</t>
  </si>
  <si>
    <t xml:space="preserve">・従来の冷媒R410Aに比べて地球温暖化係数が約3分の1の新冷媒R32を採用。
・80型、単相200V、室内ﾕﾆｯﾄ(てんかせ4方向)シングルタイプ。
</t>
  </si>
  <si>
    <t xml:space="preserve">・従来の冷媒R410Aに比べて地球温暖化係数が約3分の1の新冷媒R32を採用。
・112型、三相200V、室内ﾕﾆｯﾄ(てんかせ4方向)ツインタイプ。
</t>
  </si>
  <si>
    <t xml:space="preserve">電動圧縮機を用いたヒートポンプ方式の空調システムで、業務用に用いるものであり、本製品は環境性能に優れた冷媒R32の採用により、環境負荷の削減を実現している。
</t>
  </si>
  <si>
    <t xml:space="preserve">・従来の冷媒R410Aに比べて地球温暖化係数が約3分の1の新冷媒R32を採用。
・140型、三相200V、室内ﾕﾆｯﾄ(てんかせ4方向)シングルタイプ。
</t>
  </si>
  <si>
    <t xml:space="preserve">-
</t>
  </si>
  <si>
    <t xml:space="preserve">・電流を自己検出して自動的にデマンド制御を行うセルフデマンド機能を搭載した床置リモコン型空冷式パッケージエアコン。　
・560型、三相200V。
</t>
  </si>
  <si>
    <t xml:space="preserve">・電流を自己検出して自動的にデマンド制御を行うセルフデマンド機能を搭載した床置セパレート型空冷式パッケージエアコン。
・560型、三相200V。
</t>
  </si>
  <si>
    <t xml:space="preserve">・電流を自己検出して自動的にデマンド制御を行うセルフデマンド機能を搭載した床置セパレート型空冷式パッケージエアコン。
・800型、三相200V。
</t>
  </si>
  <si>
    <t xml:space="preserve">電動圧縮機を用いたヒートポンプ方式の空調システムで、業務用に用いるものであり、本製品は高効率インバーター、全自動省エネ冷媒制御等の採用により、環境負荷の削減を実現している。
</t>
  </si>
  <si>
    <t xml:space="preserve">電動圧縮機を用いたヒートポンプ方式の空調システムで、業務用に用いるものであり、本製品は当社独自の圧縮機や全自動省エネ冷媒制御等の採用により、環境負荷の削減を実現している。
</t>
  </si>
  <si>
    <t xml:space="preserve">・電流を自己検出して自動的にデマンド制御を行うセルフデマンド機能を搭載した床置セパレート型空冷式パッケージエアコン。
・1400型、三相200V。
</t>
  </si>
  <si>
    <t xml:space="preserve">・電流を自己検出して自動的にデマンド制御を行うセルフデマンド機能を搭載した床置セパレート型空冷式パッケージエアコン。
・1600型、三相200V。
</t>
  </si>
  <si>
    <t xml:space="preserve">ﾒｶﾞｿｰﾗ等大型の太陽光発電所で使用されるパワーコンディショナーの冷却装置であり、沸騰冷却ｼｽﾃﾑと室内外機一体型クーラの最適制御により、パワーコンディショナー局舎空調の消費電力を削減（70～80％ パッケージエアコン比）する。室内外機一体型のため、現地での冷媒配管工事が不要であり、外気を入れない内気循環方式のため局舎内機器の長寿命化に貢献する。
</t>
  </si>
  <si>
    <t xml:space="preserve">・各室内ユニットからの必要負荷情報をもとに、室外ユニットにてインバータ圧縮機の回転数をコントロールするｽﾑｰｽﾄﾞﾗｲﾌﾞ制御採用のビル用マルチエアコン。
・160型
</t>
  </si>
  <si>
    <t xml:space="preserve">・各室内ユニットからの必要負荷情報をもとに、室外ユニットにてインバータ圧縮機の回転数をコントロールするｽﾑｰｽﾄﾞﾗｲﾌﾞ制御採用のビル用マルチエアコン。
・224型
</t>
  </si>
  <si>
    <t xml:space="preserve">・各室内ユニットからの必要負荷情報をもとに、室外ユニットにてインバータ圧縮機の回転数をコントロールするｽﾑｰｽﾄﾞﾗｲﾌﾞ制御採用のビル用マルチエアコン。
・280型
</t>
  </si>
  <si>
    <t xml:space="preserve">・各室内ユニットからの必要負荷情報をもとに、室外ユニットにてインバータ圧縮機の回転数をコントロールするｽﾑｰｽﾄﾞﾗｲﾌﾞ制御採用のビル用マルチエアコン。
・335型
</t>
  </si>
  <si>
    <t xml:space="preserve">・各室内ユニットからの必要負荷情報をもとに、室外ユニットにてインバータ圧縮機の回転数をコントロールするｽﾑｰｽﾄﾞﾗｲﾌﾞ制御採用のビル用マルチエアコン。
・400型
</t>
  </si>
  <si>
    <t xml:space="preserve">・各室内ユニットからの必要負荷情報をもとに、室外ユニットにてインバータ圧縮機の回転数をコントロールするｽﾑｰｽﾄﾞﾗｲﾌﾞ制御採用のビル用マルチエアコン。
・450型
</t>
  </si>
  <si>
    <t xml:space="preserve">・各室内ユニットからの必要負荷情報をもとに、室外ユニットにてインバータ圧縮機の回転数をコントロールするｽﾑｰｽﾄﾞﾗｲﾌﾞ制御採用のビル用マルチエアコン。
・615型
</t>
  </si>
  <si>
    <t xml:space="preserve">・各室内ユニットからの必要負荷情報をもとに、室外ユニットにてインバータ圧縮機の回転数をコントロールするｽﾑｰｽﾄﾞﾗｲﾌﾞ制御採用のビル用マルチエアコン。
・670型
</t>
  </si>
  <si>
    <t xml:space="preserve">・各室内ユニットからの必要負荷情報をもとに、室外ユニットにてインバータ圧縮機の回転数をコントロールするｽﾑｰｽﾄﾞﾗｲﾌﾞ制御採用のビル用マルチエアコン。
・730型
</t>
  </si>
  <si>
    <t xml:space="preserve">・各室内ユニットからの必要負荷情報をもとに、室外ユニットにてインバータ圧縮機の回転数をコントロールするｽﾑｰｽﾄﾞﾗｲﾌﾞ制御採用のビル用マルチエアコン。
・850型
</t>
  </si>
  <si>
    <t xml:space="preserve">・各室内ユニットからの必要負荷情報をもとに、室外ユニットにてインバータ圧縮機の回転数をコントロールするｽﾑｰｽﾄﾞﾗｲﾌﾞ制御採用のビル用マルチエアコン。
・775型
</t>
  </si>
  <si>
    <t xml:space="preserve">・各室内ユニットからの必要負荷情報をもとに、室外ユニットにてインバータ圧縮機の回転数をコントロールするｽﾑｰｽﾄﾞﾗｲﾌﾞ制御採用のビル用マルチエアコン。
・950型
</t>
  </si>
  <si>
    <t xml:space="preserve">パッケージエアコンの室外ユニットと室内ユニットの間に氷蓄熱槽を持っており、夜間の冷房を使っていない時間帯に、氷蓄熱槽の熱交換器で氷を作り、昼間の冷房運転時には室外ユニットを通った冷媒を氷蓄熱槽の熱交換器でさらに冷やしてから室内機に送ることによって利用する。本製品は、当社独自の全自動省エネ冷媒制御等の採用により、環境負荷の削減を実現している。
</t>
  </si>
  <si>
    <t xml:space="preserve">・冷媒は自然冷媒の水（Ｒ718）を使用し、高圧ガス保安法の適用外
　となります。
・高性能の新型圧縮機を開発し、高効率を達成しました。
・インバータモーターによる高効率な部分負荷運用が可能となります。
・コンパクト、低振動、低騒音及びオイルフリーを実現しました。
</t>
  </si>
  <si>
    <t xml:space="preserve">低GWP冷媒を使用したコンパクトな高効率インバータターボ冷凍機
</t>
  </si>
  <si>
    <t xml:space="preserve">コンパクトで定格性能も部分負荷性能も大変優れているインバータターボ冷凍機
</t>
  </si>
  <si>
    <t xml:space="preserve">ターボ冷凍機を世に送り出して80年以上。その実績と蓄積したノウハウを活用。
「二重冷凍サイクル」、「インバータ駆動高速電動機」、「高速ギアレス圧縮機」の技術による高効率と、低圧冷媒ならではの使い易さとを追求したターボ冷凍機シリーズです。
</t>
  </si>
  <si>
    <t xml:space="preserve">定格性能が優れている高効率ターボ冷凍機
</t>
  </si>
  <si>
    <t xml:space="preserve">コンパクトで部分負荷性能が特に優れているインバータターボ冷凍機
</t>
  </si>
  <si>
    <t xml:space="preserve">ﾀｰﾎﾞ圧縮機を搭載した冷凍機。本製品は圧縮機にｲﾝﾊﾞｰﾀｰと高効率熱交換器を採用し、環境負荷低減に寄与している
※改装品には型番末尾に「R」が付きます。
</t>
  </si>
  <si>
    <t xml:space="preserve">部分負荷性能が大変優れているインバータターボ冷凍機
</t>
  </si>
  <si>
    <t xml:space="preserve">・省エネ性とサービス性を追求した水冷式冷専スクリューチラーユニット。　・冷却能力118kW、50Hz、カバー付。
</t>
  </si>
  <si>
    <t xml:space="preserve">・省エネ性とサービス性を追求した水冷式冷専スクリューチラーユニット。　・冷却能力118kW、50Hz。
</t>
  </si>
  <si>
    <t xml:space="preserve">・省エネ性とサービス性を追求した水冷式冷専スクリューチラーユニット。　・冷却能力132kW、60Hz、カバー付。
</t>
  </si>
  <si>
    <t xml:space="preserve">・省エネ性とサービス性を追求した水冷式冷専スクリューチラーユニット。　・冷却能力132kW、60Hz。
</t>
  </si>
  <si>
    <t xml:space="preserve">NEDOムーンライト計画SHP技術採用。スクリュチラー業界で　NO1のCOP
</t>
  </si>
  <si>
    <t xml:space="preserve">ｽｸﾘｭｰ圧縮機を搭載した冷凍機。本製品は高効率な半密閉型ｼﾝｸﾞﾙｽｸﾘｭｰ圧縮機を搭載し、環境負荷低減に寄与している。
※改装品には型番末尾に「R」が付きます。
</t>
  </si>
  <si>
    <t xml:space="preserve">☆実力・実績ともにトップクラス！業界最高レベルの運転効率で更なる省エネ性を実現したヒートポンプチラー☆
</t>
  </si>
  <si>
    <t xml:space="preserve">業界NO１のCOP
</t>
  </si>
  <si>
    <t xml:space="preserve">４つの分割可能な筐体それぞれに、独立した冷媒回路等の必要な機能を収納したことから、分割運用可能。また、故障・デフロスト等のバックアップ機能が充実。ｴﾈｺﾝﾀﾞｸﾀ(省エネ大賞受賞)の制御下でターボ冷凍機との連動運転を行うことで、さらなる省エネ運転、炭酸ガス排出量を低減する運転が可能。
</t>
  </si>
  <si>
    <t xml:space="preserve">ｽｸﾘｭｰ圧縮機を搭載したﾌﾞﾗｲﾝ仕様の冷凍機。本製品は高効率な半密閉型ｼﾝｸﾞﾙｽｸﾘｭｰ圧縮機を搭載し、環境負荷低減に寄与している。
※改装品には型番末尾に「R」が付きます。
</t>
  </si>
  <si>
    <t xml:space="preserve">・ｲﾝﾊﾞｰﾀｽｸﾛｰﾙ圧縮機搭載の低温用チラーユニット。
・冷却能力49.9kW（ﾌﾞﾗｲﾝ-3/-7℃時）。
</t>
  </si>
  <si>
    <t xml:space="preserve">・ｲﾝﾊﾞｰﾀｽｸﾛｰﾙ圧縮機搭載の低温用チラーユニット。(耐塩害仕様)
・冷却能力49.9kW（ﾌﾞﾗｲﾝ-3/-7℃時）。
</t>
  </si>
  <si>
    <t xml:space="preserve">・ｲﾝﾊﾞｰﾀｽｸﾛｰﾙ圧縮機搭載の低温用チラーユニット。(耐重塩害仕様)
・冷却能力49.9kW（ﾌﾞﾗｲﾝ-3/-7℃時）。
</t>
  </si>
  <si>
    <t xml:space="preserve">・ｲﾝﾊﾞｰﾀｽｸﾛｰﾙ圧縮機搭載の低温用チラーユニット。
・冷却能力69.3kW（ﾌﾞﾗｲﾝ-3/-7℃時）。
</t>
  </si>
  <si>
    <t xml:space="preserve">・ｲﾝﾊﾞｰﾀｽｸﾛｰﾙ圧縮機搭載の低温用チラーユニット。(耐塩害仕様)
・冷却能力69.3kW（ﾌﾞﾗｲﾝ-3/-7℃時）。
</t>
  </si>
  <si>
    <t xml:space="preserve">・ｲﾝﾊﾞｰﾀｽｸﾛｰﾙ圧縮機搭載の低温用チラーユニット。(耐重塩害仕様)
・冷却能力69.3kW（ﾌﾞﾗｲﾝ-3/-7℃時）。
</t>
  </si>
  <si>
    <t xml:space="preserve">・ｲﾝﾊﾞｰﾀｽｸﾛｰﾙ圧縮機搭載の低温用チラーユニット。
・冷却能力90.5kW（ﾌﾞﾗｲﾝ-3/-7℃時）。
</t>
  </si>
  <si>
    <t xml:space="preserve">・ｲﾝﾊﾞｰﾀｽｸﾛｰﾙ圧縮機搭載の低温用チラーユニット。(耐塩害仕様)
・冷却能力90.5kW（ﾌﾞﾗｲﾝ-3/-7℃時）。
</t>
  </si>
  <si>
    <t xml:space="preserve">・ｲﾝﾊﾞｰﾀｽｸﾛｰﾙ圧縮機搭載の低温用チラーユニット。(耐重塩害仕様)
・冷却能力90.5kW（ﾌﾞﾗｲﾝ-3/-7℃時）。
</t>
  </si>
  <si>
    <t xml:space="preserve">・小容量タイプの空冷式冷専スクロールチラーユニット。
・冷却能力37.5kW。
</t>
  </si>
  <si>
    <t xml:space="preserve">・小容量タイプの空冷式冷専スクロールチラーユニット。（耐塩害仕様）
・冷却能力37.5kW。
</t>
  </si>
  <si>
    <t xml:space="preserve">・小容量タイプの空冷式冷専スクロールチラーユニット。(耐重塩害仕様)
・冷却能力37.5kW。
</t>
  </si>
  <si>
    <t xml:space="preserve">・小容量タイプの空冷式冷専スクロールチラーユニット。(ﾎﾟﾝﾌﾟ付)
・冷却能力37.5kW。
</t>
  </si>
  <si>
    <t xml:space="preserve">・小容量タイプの空冷式冷専スクロールチラーユニット。（ﾎﾟﾝﾌﾟ付、耐塩害仕様）
・冷却能力37.5kW。
</t>
  </si>
  <si>
    <t xml:space="preserve">・小容量タイプの空冷式冷専スクロールチラーユニット。(ﾎﾟﾝﾌﾟ付、耐重塩害仕様)
・冷却能力37.5kW。
</t>
  </si>
  <si>
    <t xml:space="preserve">業界No.1のCOP
</t>
  </si>
  <si>
    <t xml:space="preserve">ナチュラルチラーは、ガスや油を燃料とし、水を冷媒とするクリーンな冷暖房用機器で、１９６８年に当社が世界に先駆けて商品化したものです。以来、当社はナチュラルチラーのリーディングカンパニーとして各種の技術開発を進め、今日ではホテルや事務所、商業ビル、学校、病院、地域冷暖房、工場など国内外で幅広く使用されています。
また、東日本大震災以降、電力需給の逼迫に伴い、電気式に比べ大幅に省電力が図れるナチュラルチラーがあらためて見直されています。
「Ｅｆｆｉｃｉｏ」は、前身となる「Ｓｉｇｍａ Ace（シグマエース）」の優れた性能をさら
に進化させ、 二重効用で世界最高の定格ＣＯＰや高い期間効率を達成するとともに、システムの効率化を実現しました。
「Ｅｆｆｉｃｉｏ」の特長は、以下の通りです。
①二重効用で定格ＣＯＰ Ｎｏ．１
②期間効率 Ｎｏ．１
③システム効率 Ｎｏ．１
④軽量・コンパクト化
⑤操作性・視認性の向上
また、「Ｅｆｆｉｃｉｏ」では、使用環境など顧客の幅広いニーズに対応するため、２８１ｋＷから３，５１６ｋＷ（８０ＲＴから１，０００ＲＴ）の１８機種（計７２機種）をシリーズ化しています。
</t>
  </si>
  <si>
    <t xml:space="preserve">節電型ナチュラルチラー「エフィシオＮＺ節電型・ＮＨ節電型」は、ナチュラルチラーが持つ優れた電力ピークカット特性に加え、冷却水流量を標準型の７０％にまで減少させることにより、冷却水ポンプの小型化を図ると共に、冷却水ポンプのインバータ制御を行い大幅な節電を実現しています。
標準型に比べ、冷暖房運転時のピーク電力の４５％低減を可能にするなど、 電力需要が増大する夏期の電力ピークカット対策に有効です。
</t>
  </si>
  <si>
    <t xml:space="preserve">川重冷熱工業は、COP1．74（JIS基準）と世界最高の省エネルギーを達成した次世代型の三重効用ガス吸収冷温水機を世界で初めて商品化しました。
吸収冷温水機は、ガスや油を燃料とし、水を冷媒とするクリーンな冷暖房用機器で、大型ビルや産業用冷暖房の熱源機として広く利用されています。当社は、吸収冷温水機のリーディングカンパニーとして、二重効用ガス吸収冷温水機を1968 年に世界で初めて商品化しました。
三重効用ガス吸収冷温水機の主な特長は、以下のとおりです。
①世界最高の省エネルギー COP1．74（JIS基準）
②高い信頼性の継承と新開発の三重効用サイクル技術のコラボレーション
③高温・高圧サイクルへ適合した新開発の高温再生器
④部分負荷でも高い省エネルギー性能
⑤24 時間監視「テレメンテ」機能
⑥低NOX バーナを標準装備
この三重効用ガス吸収冷温水機は、冷房運転時の省エネルギー効果が極めて大きいことから、長時間冷房運転を必要とする病院、スーパー、インテリジェントビルなどでの利用が適しています。本製品の導入により、フロンレスはもとより、エネルギー消費量を削減することでCO2 の大幅削減にもつながり、地球環境保護に大きく貢献することができることから、吸収式冷温水機の普及に大きく弾みがつくものと期待しています。
</t>
  </si>
  <si>
    <t xml:space="preserve">川重冷熱工業は、COP1．74（JIS基準）と世界最高の省エネルギーを達成した次世代型の三重効用ガス吸収冷温水機を世界で初めて商品化しました。
　吸収冷温水機は、ガスや油を燃料とし、水を冷媒とするクリーンな冷暖房用機器で、大型ビルや産業用冷暖房の熱源機として広く利用されています。当社は、吸収冷温水機のリーディングカンパニーとして、二重効用ガス吸収冷温水機を1968年に世界で初めて商品化しました。
　　三重効用ガス吸収冷温水機の主な特長は、以下のとおりです。
①世界最高の省エネルギー　COP1．74（JIS基準）
②高い信頼性の継承と新開発の三重効用サイクル技術のコラボレーション
③高温・高圧サイクルへ適合した新開発の高温再生器
④部分負荷でも高い省エネルギー性能
⑤24時間監視「テレメンテ」機能
⑥低NOXバーナを標準装備
　この三重効用ガス吸収冷温水機は、冷房運転時の省エネルギー効果が極めて大きいことから、長時間冷房運転を必要とする病院、スーパー、インテリジェントビルなどでの利用が適しています。本製品の導入により、フロンレスはもとより、エネルギー消費量を削減することでCO2の大幅削減にもつながり、地球環境保護に大きく貢献することができ、また、吸収式では、ガスエンジン等の排熱温水を加熱源として利用するコージェネレーションシステム（ジェネリンク形）とすることで、さらなる省エネルギー効果を見込めることから、吸収式冷温水機の普及に大きく弾みがつくものと期待しています。
</t>
  </si>
  <si>
    <t xml:space="preserve">業界トップのガス燃料削減率と廃熱回収量を達成した、超省エネルギー型ジェネリンク（廃熱投入型ナチュラルチラー）「Ｅｆｆｉｃｉｏ」ＮＺＪ型は、２０１３年４月に発売し、二重効用で世界最高の定格ＣＯＰと期間効率を達成した直火式ナチュラルチラー「Ｅｆｆｉｃｉｏ」ＮＺ型に、当社独自の廃熱温水熱交換器を組み込んだジェネリンクです。コージェネレーションシステムから発生する廃温水を利用して、業界トップの定格時の燃料削減率と廃熱単独運転負荷率を達成し、従来よりも多くガス燃料消費量を削減できます。同機は ２８１ｋＷから３，５１７ｋＷ（８０ＲＴから１，０００ＲＴ）の１８機種をラインナップしています。 
ナチュラルチラーは、ガスや油を燃料とし、水を冷媒とするクリーンな冷暖房用機器で、１９６８年に当社が世界に先駆けて商品化したものです。今日では、ホテルや事務所、商業ビル、学校、病院、地域冷暖房、工場など国内外で幅広く使用されています。また、電気空調に比べ消費電力が少ないことから、東日本大震災以後、夏場のピーク電力負荷の引き下げに貢献しています。特に、ジェネリンクは、電力安定化を目的とした分散型発電設備（コージェネレーションシステム）導入が拡大する中、発電と同時に発生する廃温水を熱源として活用し、冷暖房が可能なことから、エネルギーの有効利用に貢献する機器として、より一層の省エネルギー化が期待されています。 
「Ｅｆｆｉｃｉｏ」 ＮＺＪ型の特長は、以下のとおりです。 
①燃料削減率  Ｎｏ．１ 
②期間効率  Ｎｏ．１ 
③システム効率  Ｎｏ．１ 
④軽量化 
⑤操作性・視認性の向上  
</t>
  </si>
  <si>
    <t xml:space="preserve">55～65℃の温排水で冷水をつくるノンフロン型小型冷凍機。本製品は、電力消費量が少ない超省エネ型冷凍機で環境負荷の低減を実現している。またメンテナンスコストが安く、振動、騒音が少なく設置環境下にやさしい製品です。また、運用管理上、資格者不要となっている為、運用管理負荷の低減が図られる。
</t>
  </si>
  <si>
    <t xml:space="preserve">60～80℃の温排水で冷水をつくるノンフロン型大型冷凍機。本製品は、電力消費量が少ない超省エネ型冷凍機で環境負荷の低減を実現している。またメンテナンスコストが安く、振動、騒音が少なく設置環境下にやさしい製品です。また、運用管理上、資格者不要となっている為、運用管理負荷の低減が図られる。
</t>
  </si>
  <si>
    <t xml:space="preserve">☆温熱利用の生産工程に拡がる新提案！循環加温ヒートポンプ☆
熱利用の生産工程や、美容院・温浴施設にも
</t>
  </si>
  <si>
    <t xml:space="preserve">高機能リモコン搭載
リモコン1台で熱源機8台まで接続可能
</t>
  </si>
  <si>
    <t xml:space="preserve">2段階圧縮機式”スクロータリーコンプレッサ”搭載
</t>
  </si>
  <si>
    <t xml:space="preserve">優れた省エネ性で給湯のランニングコストを削減。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４．[水道直圧給湯を採用：階下･階上給湯に対応。硬度の高い水道水や、
　　井戸水に対応。
＊機器の詳細はカタログ又はホームページをご覧下さい。]
</t>
  </si>
  <si>
    <t xml:space="preserve">優れた省エネ性で給湯のランニングコストを削減。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５．[水道直圧給湯を採用：階下･階上給湯に対応。硬度の高い水道水や、
　　井戸水に対応。
＊機器の詳細はカタログ又はホー_x000B__x0000_'_x0000_'_x0000__x000D__x0000__x0012__x0000_'_x0000_
</t>
  </si>
  <si>
    <t xml:space="preserve">優れた省エネ性で給湯のランニングコストを削減。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６．[水道直圧給湯を採用：階下･階上給湯に対応。硬度の高い水道水や、
　　井戸水に対応。
＊機器の詳細はカタログ又はホームページをご覧下さい。]
</t>
  </si>
  <si>
    <t xml:space="preserve">優れた省エネ性で給湯のランニングコストを削減。寒冷地仕様－２５℃対応。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４．[水道直圧給湯を採用：階下･階上給湯に対応。硬度の高い水道水や、
　　井戸水に対応。
＊機器の詳細はカタログ又はホームページをご覧下さい。]
</t>
  </si>
  <si>
    <t xml:space="preserve">優れた省エネ性で給湯のランニングコストを削減。寒冷地仕様－２５℃対応。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５．[水道直圧給湯を採用：階下･階上給湯に対応。硬度の高い水道水や、
　　井戸水に対応。
＊機器_x0000__x0000__x0000__x0000__x0000__x0000__x0000__x0000__x0000__x0000__x0000__x0000__x0000__x0000__x0000__x0000__x0000__x0000__x0000__x0000__x0000__x0000__x0000__x0000_
</t>
  </si>
  <si>
    <t xml:space="preserve">優れた省エネ性で給湯のランニングコストを削減。寒冷地仕様－２５℃対応。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６．[水道直圧給湯を採用：階下･階上給湯に対応。硬度の高い水道水や、
　　井戸水に対応。
＊機器の詳細はカタログ又はホームページをご覧下さい。]
</t>
  </si>
  <si>
    <t xml:space="preserve">優れた省エネ性で給湯のランニングコストを削減。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４．即湯循環配管にも対応：給湯機から離れた場所でも、すぐにお湯が使える。
＊機器の詳細はカタログ又はホームページをご覧下さい。]
</t>
  </si>
  <si>
    <t xml:space="preserve">優れた省エネ性で給湯のランニングコストを削減。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６．即湯循環配管にも対応：給湯機から離れた場所でも、すぐにお湯が使える。
＊機器の詳細はカタログ又はホームページをご覧下さい。]
</t>
  </si>
  <si>
    <t xml:space="preserve">優れた省エネ性で給湯のランニングコストを削減。寒冷地仕様－２５℃対応。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４．即湯循環配管にも対応：給湯機から離れた場所でも、すぐにお湯が使える。
＊機器の詳細はカタログ又はホームページをご覧下さい。]
</t>
  </si>
  <si>
    <t xml:space="preserve">優れた省エネ性で給湯のランニングコストを削減。寒冷地仕様－２５℃対応。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５．即湯循環配管にも対応：給湯機から離れた場所でも、すぐにお湯が使える。
＊機器の詳細はカタログ_x000C__x0000_7_x0000_7_x0000__x0007__x0000__x000B__x0000_*_x0000_*_x0000__x000D__x0000_
</t>
  </si>
  <si>
    <t xml:space="preserve">優れた省エネ性で給湯のランニングコストを削減。寒冷地仕様－２５℃対応。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６．即湯循環配管にも対応：給湯機から離れた場所でも、すぐにお湯が使える。
＊機器の詳細はカタログ又はホームページをご覧下さい。]
</t>
  </si>
  <si>
    <t xml:space="preserve">大気熱を取り込み、投入する電気エネルギーを利用して3倍以上の熱エネルギーを生み出すから高効率で高温に。CO2冷媒のエコキュートなら90℃のお湯を作れます。
</t>
  </si>
  <si>
    <t xml:space="preserve">75℃までの温水と冷水の同時運転、40℃までの排温水からの熱回収が可能
</t>
  </si>
  <si>
    <t xml:space="preserve">70℃までの温水と冷水の同時運転、40℃までの排温水からの熱回収が可能
</t>
  </si>
  <si>
    <t xml:space="preserve">１．一過式（温水出入口温度差　大）でも使用可能　　　　　　　　　　　　　　　２．温水入口温度が変化しても出口温度はまもる　　　　　　　　　　　　　　　　　　３．冷温同時取り出し（冷水１０℃、温水６５℃）が可能
</t>
  </si>
  <si>
    <t xml:space="preserve">☆温排熱や未利用エネルギー活用を加速させるヒートポンプの新たなソリューション☆
</t>
  </si>
  <si>
    <t xml:space="preserve">70～90℃までの温水と冷水の同時運転、40℃までの排温水からの熱回収が可能
</t>
  </si>
  <si>
    <t xml:space="preserve">給湯機(90℃,65℃）とチラー(-5℃～40℃)の機能を1台で同時に提供。　温水・冷水の同時利用ができ、冷却水・温排水・地中熱などの未利用エネルギーを有効活用できる高効率なエコキュートです。
</t>
  </si>
  <si>
    <t xml:space="preserve">給湯機(90℃,65℃)とチラー(-5℃～40℃)の機能を1台で同時に提供。　温水・冷水の同時利用ができ、冷却水・温排水・地中熱などの未利用エネルギーを有効活用できる高効率なエコキュートです。
</t>
  </si>
  <si>
    <t xml:space="preserve">85℃までの温水と冷水の同時運転、冷水の負荷減少時も空気熱交換器で冷熱バランスをとることが可能
</t>
  </si>
  <si>
    <t xml:space="preserve">空気熱源・水熱源切替による6つの運転モードによる排熱回収・冷温同時利用を目的としたヒートポンプ
</t>
  </si>
  <si>
    <t xml:space="preserve">夏や日中など「冷却が必要な時」は冷水と温水を同時供給。夜間や冬季など「冷却が必要のない時」は空気熱源運転でたっぷり給湯。シーンに合わせた最適運転でエネルギーを節約する高効率なエコキュートです。
</t>
  </si>
  <si>
    <t xml:space="preserve">世界初　ヒートポンプで高効率に空気を加熱！
単独120℃、他熱源とのハイブリッドでより高温にも！
各種乾燥や加熱用途にCO2削減、省エネ、省コストで貢献します。
</t>
  </si>
  <si>
    <t xml:space="preserve">世界初の蒸気供給システム
</t>
  </si>
  <si>
    <t xml:space="preserve">水蒸気を作動媒体とするヒートポンプで、回収した廃熱を直接その発生
元へ戻して有効利用するシステムである。このシステム自体原理的に
シンプルであり、かつ省エネルギー効果が高い。
</t>
  </si>
  <si>
    <t xml:space="preserve">フラッシュ蒸気や工場プロセス等で一旦使用された後の低圧蒸気は、相当量の熱エネルギーを持っているにもかかわらず、これまで再利用が困難でした。MSRCは、このフラッシュ蒸気や低圧蒸気をスクリュ式圧縮機で効率良く昇圧しプロセス側に戻すことにより、蒸気を再生します。
</t>
  </si>
  <si>
    <t xml:space="preserve">☆給湯ランニングコスト削減の幅広いニーズにお応えします。東芝の業務用エコキュート☆
</t>
  </si>
  <si>
    <t xml:space="preserve">優れた省エネ性で給湯のランニングコストを削減。
１．優れた省エネ性：年間加熱効率４.２
２．さまざまな業種･規模の給湯ニーズに対応
　　システムは貯湯ユニット１台にヒートポンプユニット複数台で構成
３．即湯循環システムにも対応
</t>
  </si>
  <si>
    <t xml:space="preserve">優れた省エネ性で給湯のランニングコストを削減。
１．優れた省エネ性：年間加熱効率３.９
２．さまざまな業種･規模の給湯ニーズに対応
　　システムは貯湯ユニット１台にヒートポンプユニット複数台で構成
３．即湯循環システムにも対応
</t>
  </si>
  <si>
    <t xml:space="preserve">高効率インバータ制御スクロータリーコンプレッサーを搭載し、外気温度-25℃でも最高90℃の温水を供給し、外気温度-7℃まで能力の低下が無く、高圧ガス保安法に基づく届出の必要がありません。CO2排出量・ランニングコストを大幅に削減可能です。
</t>
  </si>
  <si>
    <t xml:space="preserve">設置場所を選ばないコンパクトボディーながら、高効率・低騒音を実現
</t>
  </si>
  <si>
    <t xml:space="preserve">高効率インバータ制御スクロータリーコンプレッサーを搭載し、外気温度-25℃でも最高90℃の温水を供給。CO2排出量・ランニングコストを大幅に削減可能。
</t>
  </si>
  <si>
    <t xml:space="preserve">従来捨てられていた排熱を潜熱回収することで熱効率を高め、環境負荷の低減を実現したガス業務用給湯器。
</t>
  </si>
  <si>
    <t xml:space="preserve">・ガス温水機器は、ガスを燃料とし、バーナーによって加熱した高温の空気により配管内の水を温める機器である。
・潜熱回収型は、従来では捨てられていた、燃焼時の排熱を潜熱回収することにより高効率化を実現したものである。
・業務用シリーズは、複数台連結による、大容量給湯にも対応している。
</t>
  </si>
  <si>
    <t xml:space="preserve">ガスを燃やした熱で水を温めるガス業務用給湯器であり、本製品は従来では捨てられていた燃焼排熱を潜熱回収することにより高効率化し、環境負荷の削減を実現している。
</t>
  </si>
  <si>
    <t xml:space="preserve">ガスを燃やした熱で水を温めるガス業務用ふろ給湯器であり、本製品は従来では捨てられていた燃焼排熱を潜熱回収することにより高効率化し、環境負荷の削減を実現している。
</t>
  </si>
  <si>
    <t xml:space="preserve">世界初の潜熱回収型真空式温水機
比例制御燃焼方式の採用により負荷が定格の20％になるまで
バーナーを停止する必要がないため、起動と手氏の繰り返しによる運転効率の低下を抑えることができます
</t>
  </si>
  <si>
    <t xml:space="preserve">燃焼ガス中の潜熱を回収することで超高効率で省エネルギーを実現。温水器本体で潜熱回収を行うため腐食の心配がなく、2回路の場合でも効率よく潜熱回収が可能である。プレミックスバーナ搭載によりＮＯｘの排出量も大幅に削減。
</t>
  </si>
  <si>
    <t xml:space="preserve">ゆとりの大容量ながら、横型で高さを抑えた省スペースタイプ
真空式のため膨張や破裂のおそれが無いので、取扱資格や法定検査が不要のうえ省エネ性能にも優れてます
</t>
  </si>
  <si>
    <t xml:space="preserve">高性能伝熱管により効率が一段と向上。従来の温水ボイラと比べコンパクトな省スペース設計。熱交換部にはステンレス管を採用することで長寿命設計に。低Noxバーナ搭載。
</t>
  </si>
  <si>
    <t xml:space="preserve">簡易貫流ボイラでは業界初の燃焼四位置制御を採用し、低負荷時でのバーナーの発停をなくし、ボイラ効率を向上した。
新開発の缶体構造で低空気比燃焼を実現し、低圧損化も実現した。
送風機の消費電力を約40％削減し、併せて清音性の向上も実現。
蒸気圧力と燃焼量に応じた水位制御で、全負荷領域において安定した乾き蒸気の提供を実現した。
</t>
  </si>
  <si>
    <t xml:space="preserve">①幅広いターンダウン及び4位置制御[特許：第2942080号】により発停回数を減少し、高いボイラ効率を実現。
②低騒音型ボイラ
</t>
  </si>
  <si>
    <t xml:space="preserve">エコノマイザの構造を改良し、伝熱面積を増やすことで排ガスからの熱回収量が向上、ボイラ効率を97％まで高めました。
</t>
  </si>
  <si>
    <t xml:space="preserve">独自の缶体構造と新設計エコノマイザで、定格運転時のボイラ効率９７％を標準化しました。
また独自の水位制御で、あらゆる負荷において高い乾き度の蒸気を安定供給し、ドレン発生による熱ロスを防ぎます。
</t>
  </si>
  <si>
    <t xml:space="preserve">フィン付高性能伝熱管を採用したボイラ本体、エコノマイザの採用で高効率を実現。丸型缶体を採用することで長寿命設計に。水管の合理的な配列によりファン電力が低減され、省電力・省エネルギーを実現。
</t>
  </si>
  <si>
    <t xml:space="preserve">ジェットフィルム燃焼技術により、低空気比にて超低エミッション燃焼を実現
ターンダウンヒを5：1まで絞り、高い運転効率を実現した
燃焼量と圧力のパラメータに応じた水位制御と、新設計の気水分離器により良質な蒸気の供給を可能とした
</t>
  </si>
  <si>
    <t xml:space="preserve">川崎多管式貫流ボイラ「KF」シリーズの特色は以下の通りです。
・高性能エコノマイザーによりボイラ効率98%を達成。高い経済性を誇ります。
・カラータッチパネル搭載で簡単操作、LED状態表示により運転状況を色でお知らせします。
・高性能遠心分離式気水分離器の採用により全領域で99.5%以上の高乾き度を確保しました。
・大型ボイラで培った技術を投入することで、従来の小型貫流ボイラにない長寿命を実現しています。
</t>
  </si>
  <si>
    <t xml:space="preserve">①幅広いターンダウン及び中燃焼比例4位置制御[特許：第5399427号】により負荷追従性の向上。併せて高いボイラ効率を実現。
②上記制御による起蒸時間の短縮
③送風機インバータ制御による省電力化
</t>
  </si>
  <si>
    <t xml:space="preserve">エコノマイザの構造を改良し、伝熱面積を増やすことで排ガスからの熱回収量が向上、ボイラ効率を98％まで高めました。
</t>
  </si>
  <si>
    <t xml:space="preserve">独自の缶体構造と新設計エコノマイザで、定格運転時のボイラ効率９８％を標準化しました。
また、ターンダウンを１：７まで拡大し、低い蒸気負荷までボイラを停止させることなく高効率運転を維持できます。
さらに独自の水位制御で、あらゆる負荷において高い乾き度の蒸気を安定供給し、ドレン発生による熱ロスを防ぎます。
バーナも新システムのマルチポジション制御で、高速な負荷移行を実現し、蒸気圧力を安定させる無駄のない運転を行えます。
</t>
  </si>
  <si>
    <t xml:space="preserve">定格効率99％を実現し部分負荷効率では100％以上を達成した。
また幅広い圧力範囲において蒸気乾き度99.5以上を実現。
圧力制御はPI制御により、負荷静定時、負荷変動時を問わずボイラ圧力の安定を可能とした。
新開発のバーナでは低空気比燃焼が可能であり低Noxも実現した。さらに燃焼量を12～100％で比例制御することで、負荷要求にきめ細かく対応する。
給水量変動応答ブロー制御を採用
静音設計・連結設置可能
連続パイロット制御（オプション対応）
</t>
  </si>
  <si>
    <t xml:space="preserve">エコノマイザの構造を改良し、伝熱面積を増やすことで排ガスからの熱回収量が向上、ボイラ効率を99％まで高めました。
</t>
  </si>
  <si>
    <t xml:space="preserve">独自の缶体構造と新設計エコノマイザで、定格運転時のボイラ効率１００％を標準化しました。
また、ターンダウンを１：７まで拡大し、低い蒸気負荷までボイラを停止させることなく高効率運転を維持できます。
さらに独自の水位制御で、あらゆる負荷において高い乾き度の蒸気を安定供給し、ドレン発生による熱ロスを防ぎます。
バーナも新システムのマルチポジション制御で、高速な負荷移行を実現し、蒸気圧力を安定させる無駄のない運転を行えます。
</t>
  </si>
  <si>
    <t xml:space="preserve">完全予混合表面安定燃焼バーナと潜熱回収技術により、ボイラ効率102%を実現。比例制御燃焼方式でターンダウン比1:10を採用することで、運転効率の低下を最小限に抑制。完全予混合表面安定燃焼技術により低NOx・低騒音を実現。
</t>
  </si>
  <si>
    <t xml:space="preserve">完全予混合表面安定燃焼バーナと潜熱回収技術により、ボイラ効率102%を実現。比例制御燃焼方式でターンダウン比1:10を採用することで、運転効率の低下を最小限に抑制。完全予混合表面安定燃焼技術により低Nox・低騒音を実現。
</t>
  </si>
  <si>
    <t xml:space="preserve">高度な技術力を結集し、よりクリーンで、より安全性を追求したボイラです。
</t>
  </si>
  <si>
    <t xml:space="preserve">ボイラ構造が簡単で取り扱いが容易です。また、取扱いに免許が必要なく、ボイラ技能講習修了者以上で使用できます。
</t>
  </si>
  <si>
    <t xml:space="preserve">冷態から6～7分で起蒸。蒸気の乾き度は99％以上と良質。ボイラ技士はもちろん、簡単な講習修了者でも取り扱いが可能。ボイラの高性能化と効率良い機器の配置で省スペース設計となっている。
</t>
  </si>
  <si>
    <t xml:space="preserve">合理的なウェットバック方式を採用した低ＮＯｘ対応ボイラ。エアヒータをつけたADWE型はボイラ効率が一段と高い省エネルギー型。
</t>
  </si>
  <si>
    <t xml:space="preserve">合理的なウェットバック方式を採用した低ＮＯｘ対応ボイラ。エコノマイザをつけたADWF型はボイラ効率が一段と高い省エネルギー型。
</t>
  </si>
  <si>
    <t xml:space="preserve">独自の比例制御バーナでレイ空気比燃焼を実現
エアヒータによる排ガスの熱回収により高いボイラ効率を実現
</t>
  </si>
  <si>
    <t xml:space="preserve">国内炉筒煙管初の96％という高効率。バーナ部分では押込ファンの回転数制御を行い消費電力の削減も可能。O2トリミング方式により空燃比を最適値に近づけボイラ効率の向上と共に排ガス量の低減にも寄与している。
</t>
  </si>
  <si>
    <t xml:space="preserve">大きな炉筒と、合理的な燃焼ガスの流れを追求した燃焼室を採用した低ＮＯｘ対応ボイラ。エコノマイザをつけたADF型はボイラ効率が一段と高い省エネルギー型。
</t>
  </si>
  <si>
    <t xml:space="preserve">独自の二重管を伝熱管に採用し、さらにエコノマイザによる排ガスの熱回収により高いボイラ効率を実現
適切な保有水量により、スピーディな起蒸を実現
</t>
  </si>
  <si>
    <t xml:space="preserve">レキュペレータと呼ばれる空気予熱器を搭載し、排ガスを燃焼用空気と熱交換させることでボイラ効率92％を達成。
</t>
  </si>
  <si>
    <t xml:space="preserve">三菱ｶﾞｽｺｰｼﾞｪﾈﾚｰｼｮﾝｼｽﾃﾑは、ｶﾞｽｴﾝｼﾞﾝによって天然ｶﾞｽ燃料を最適燃焼させることにより、CO2（二酸化炭素）、NOx（窒素化合物）、SOｘ（硫黄酸化物）の排出量を極小化、更に発電・熱利用の高効率化を追求し、高度なｴﾈﾙｷﾞｰ利用を実現しました。
</t>
  </si>
  <si>
    <t xml:space="preserve">三菱重工高効率ミラーサイクルガスエンジン。大幅な小型化/軽量化/高効率化/低騒音化を実現。
</t>
  </si>
  <si>
    <t xml:space="preserve">6L28AGSは、火花点火方式を採用し、予燃焼室形状の最適化などにより同出力帯でトップの発電効率を実現した高効率ガスエンジンです。生き残り制御やブラックアウトスタートに対応可能であり、省エネルギーに寄与するだけに限らず、事業継続計画に対応する自立・分散型エネルギーシステムとして電源の二重化・安定化を図ることができます。
</t>
  </si>
  <si>
    <t xml:space="preserve">天然ガスを燃料とする12気筒のガスエンジンに発電機を組み合わせ、5,200kwの発電が可能な設備です。
当該設備は、発電のみならずガスエンジンから排出される排気ガス、エンジンの冷却に伴い回収した高温水・低温水を利用することにより、蒸気、温水、あるいは冷却水を供給することができ、コージェネレーション設備としても使用できます。その場合の総合効率は最大84.9％となります。
カワサキグリーンガスの特徴は以下の通りです。
1. 世界最高の発電効率49.5%を達成。また部分負荷運転においても高い効率が維持できる。(*注)
2. 排出NOxは200ppm(O2＝0%換算)以下で、優れた環境性能を有する。(*注)
3. 運転範囲は、30～100%と広範囲である。
4. 起動指令から10分以内に100%負荷に到達できるため、急速起動に対応可能である。
　注：燃料ガスを都市ガス13Aとして100％負荷、ISO3046の条件での値です。
</t>
  </si>
  <si>
    <t xml:space="preserve">天然ガスを燃料とする18気筒のガスエンジンに発電機を組み合わせ、7,800kwの発電が可能な設備です。
当該設備は、発電のみならずガスエンジンから排出される排気ガス、エンジンの冷却に伴い回収した高温水・低温水を利用することにより、蒸気、温水、あるいは冷却水を供給することができ、コージェネレーション設備としても使用できます。その場合の総合効率は最大84.9％となります。
カワサキグリーンガスの特徴は以下の通りです。
1. 世界最高の発電効率49.5%を達成。また部分負荷運転においても高い効率が維持できる。(*注)
2. 排出NOxは200ppm(O2＝0%換算)以下で、優れた環境性能を有する。(*注)
3. 運転範囲は、30～100%と広範囲である。
4. 起動指令から10分以内に100%負荷に到達できるため、急速起動に対応可能である。
　注：燃料ガスを都市ガス13Aとして100％負荷、ISO3046の条件での値です。
</t>
  </si>
  <si>
    <t xml:space="preserve">ガスを燃料としてエンジンを駆動し、電力および熱を取り出すコージェネレーションシステム。
発電時に発生する排熱を回収して温水として有効活用するため、総合効率が高い省エネルギー機器であり、CO2の削減に貢献できる。
</t>
  </si>
  <si>
    <t xml:space="preserve">天然ガスを燃料とする12気筒のガスエンジンに発電機を組み合わせ、5,000kwの発電が可能な設備です。
当該設備は、発電のみならずガスエンジンから排出される排気ガス、エンジンの冷却に伴い回収した高温水・低温水を利用することにより、蒸気、温水、あるいは冷却水を供給することができ、コージェネレーション設備としても使用できます。その場合の総合効率は最大85％となります。
カワサキグリーンガスの特徴は以下の通りです。
1. 世界最高の発電効率49.5%を達成。また部分負荷運転においても高い効率が維持できる。(*注)
2. 排出NOxは200ppm(O2＝0%換算)以下で、優れた環境性能を有する。(*注)
3. 運転範囲は、30～100%と広範囲である。
4. 起動指令から10分以内に100%負荷に到達できるため、急速起動に対応可能である。
　注：燃料ガスを都市ガス13Aとして100％負荷、ISO3046の条件での値です。
</t>
  </si>
  <si>
    <t xml:space="preserve">天然ガスを燃料とする18気筒のガスエンジンに発電機を組み合わせ、7,500kwの発電が可能な設備です。
当該設備は、発電のみならずガスエンジンから排出される排気ガス、エンジンの冷却に伴い回収した高温水・低温水を利用することにより、蒸気、温水、あるいは冷却水を供給することができ、コージェネレーション設備としても使用できます。その場合の総合効率は最大85％となります。
カワサキグリーンガスの特徴は以下の通りです。
1. 世界最高の発電効率49.5%を達成。また部分負荷運転においても高い効率が維持できる。(*注)
2. 排出NOxは200ppm(O2＝0%換算)以下で、優れた環境性能を有する。(*注)
3. 運転範囲は、30～100%と広範囲である。
4. 起動指令から10分以内に100%負荷に到達できるため、急速起動に対応可能である。
　注：燃料ガスを都市ガス13Aとして100％負荷、ISO3046の条件での値です。
</t>
  </si>
  <si>
    <t xml:space="preserve">自社開発の産業用ガスタービンに発電機及び排熱回収ボイラなどを組み合わせたガスタービンコージェネレーションシステムです。クラス最高レベルの効率とNOx値を達成しています。
</t>
  </si>
  <si>
    <t xml:space="preserve">純水素を直接利用することにより、燃料の改質を必要としないので高効率（約48%発電端）な発電が可能です。また、発電時にはCO2がまったく発生しません。
</t>
  </si>
  <si>
    <t xml:space="preserve">縦型業務用冷凍冷蔵庫　インバータ制御　Aシリーズ
環境にも厨房にもやさしい冷蔵庫
</t>
  </si>
  <si>
    <t xml:space="preserve">　冷蔵倉庫内の空気を直接循環する開放型の冷凍システムで、圧縮機で空気を圧縮し、その圧縮熱を除去した後、膨張機において空気を断熱膨張させることで空気を冷却し、冷蔵倉庫内を冷却します。圧縮機と膨張機を一体化させることにより空気の断熱膨張時に発生する動力を圧縮機の動力として利用することで高効率化を達成しています。
</t>
  </si>
  <si>
    <t xml:space="preserve">自然冷媒を用い、最新の技術を結集した高効率な冷凍機であり、消費電力を削減し、エネルギー由来のCO2排出量削減に貢献します。
</t>
  </si>
  <si>
    <t xml:space="preserve">二酸化炭素をカスケードコンデンサでアンモニアにより冷却凝縮し、液ポンプにより負荷側へ二次冷媒として供給する。供給された二酸化炭素の蒸発線熱を利用し負荷側を冷却する。自然冷媒を高効率かつ安全に利用することで高い省エネ性と環境負荷の低減を実現する。
</t>
  </si>
  <si>
    <t xml:space="preserve">業界最高効率の190lm/W を実現した一体型LED ベースライトです。
</t>
  </si>
  <si>
    <t xml:space="preserve">【直付・埋込兼用形　FHP32形 4灯器具相当】
（１）蛍光灯スクエア器具からの置き換え時に、ほぼ同等の明るさ
（２）ユニット端部まできれいに光るLED光源ユニット
（３）器具高さ40mmの薄型デザインで、直付設置しても天井をすっきり見せることができる。埋込設置した場合でも埋め込み高さ20mmなので、Cチャネルを回避することができる。
</t>
  </si>
  <si>
    <t xml:space="preserve">既存のFHP蛍光灯から簡単にLED照明へリニューアルすることができる製品です。
</t>
  </si>
  <si>
    <t xml:space="preserve">【FHT42形3灯相当】
（１）独自形状と熱伝導率の高い素材を採用した小形放熱フィンにより、高い省エネ性能と薄形化を実現。
（２）点灯装置一体構造で簡単取り付け。
（３）ＬＥＤ光源寿命60,000時間
</t>
  </si>
  <si>
    <t xml:space="preserve">固有エネルギー消費効率140.1lm/Ｗ　定格光束7623ｌｍ
埋込穴寸法φ200、器具高さ142　1/2照度角54°
COB54.4W　5000K(昼白色)　ﾀﾞｳﾝﾗｲﾄ
</t>
  </si>
  <si>
    <t xml:space="preserve">固有エネルギー消費効率140.1lm/Ｗ　定格光束7623ｌｍ
埋込穴寸法φ200、器具高さ142　1/2照度角54°
COB54.4W　5000K(昼白色)　軒下用ﾀﾞｳﾝﾗｲﾄ
</t>
  </si>
  <si>
    <t xml:space="preserve">固有エネルギー消費効率140.1lm/Ｗ　定格光束1990ｌｍ
埋込穴寸法φ200、器具高さ112　1/2照度角22°
COB14.2W　5000K(昼白色)　ﾀﾞｳﾝﾗｲﾄ
</t>
  </si>
  <si>
    <t xml:space="preserve">固有エネルギー消費効率140.1lm/Ｗ　定格光束1990ｌｍ
埋込穴寸法φ175、器具高さ102　1/2照度角22°
COB14.2W　5000K(昼白色)　ﾀﾞｳﾝﾗｲﾄ
</t>
  </si>
  <si>
    <t xml:space="preserve">固有エネルギー消費効率140.1lm/Ｗ　定格光束1990ｌｍ
埋込穴寸法φ150、器具高さ102　1/2照度角22°
COB14.2W　5000K(昼白色)　ﾀﾞｳﾝﾗｲﾄ
</t>
  </si>
  <si>
    <t xml:space="preserve">固有エネルギー消費効率131.3lm/Ｗ　定格光束1865ｌｍ
埋込穴寸法φ200、器具高さ112　1/2照度角61°
COB14.2W　3000K(電球色)　ﾀﾞｳﾝﾗｲﾄ
</t>
  </si>
  <si>
    <t xml:space="preserve">固有エネルギー消費効率131.3lm/Ｗ　定格光束1865ｌｍ
埋込穴寸法φ200、器具高さ112　1/2照度角61°
COB14.2W　3000K(電球色)　軒下用ﾀﾞｳﾝﾗｲﾄ
</t>
  </si>
  <si>
    <t xml:space="preserve">固有エネルギー消費効率131.3lm/Ｗ　定格光束1865ｌｍ
埋込穴寸法φ175、器具高さ102　1/2照度角61°
COB14.2W　3000K(電球色)　ﾀﾞｳﾝﾗｲﾄ
</t>
  </si>
  <si>
    <t xml:space="preserve">固有エネルギー消費効率131.3lm/Ｗ　定格光束1865ｌｍ
埋込穴寸法φ175、器具高さ102　1/2照度角61°
COB14.2W　3000K(電球色)　軒下用ﾀﾞｳﾝﾗｲﾄ
</t>
  </si>
  <si>
    <t xml:space="preserve">固有エネルギー消費効率131.3lm/Ｗ　定格光束1865ｌｍ
埋込穴寸法φ150、器具高さ102　1/2照度角61°
COB14.2W　3000K(電球色)　ﾀﾞｳﾝﾗｲﾄ
</t>
  </si>
  <si>
    <t xml:space="preserve">固有エネルギー消費効率131.3lm/Ｗ　定格光束1865ｌｍ
埋込穴寸法φ150、器具高さ102　1/2照度角61°
COB14.2W　3000K(電球色)　軒下用ﾀﾞｳﾝﾗｲﾄ
</t>
  </si>
  <si>
    <t xml:space="preserve">固有エネルギー消費効率134.5lm/Ｗ　定格光束7321ｌｍ
埋込穴寸法φ200、器具高さ142　1/2照度角54°
COB54.4W　3000K(電球色)　ﾀﾞｳﾝﾗｲﾄ
</t>
  </si>
  <si>
    <t xml:space="preserve">固有エネルギー消費効率134.5lm/Ｗ　定格光束7321ｌｍ
埋込穴寸法φ200、器具高さ142　1/2照度角54°
COB54.4W　3000K(電球色)　軒下用ﾀﾞｳﾝﾗｲﾄ
</t>
  </si>
  <si>
    <t xml:space="preserve">固有エネルギー消費効率133.9lm/Ｗ　定格光束1902ｌｍ
埋込穴寸法φ200、器具高さ112　1/2照度角22°
COB14.2W　3000K(電球色)　ﾀﾞｳﾝﾗｲﾄ
</t>
  </si>
  <si>
    <t xml:space="preserve">固有エネルギー消費効率133.9lm/Ｗ　定格光束1902ｌｍ
埋込穴寸法φ175、器具高さ102　1/2照度角22°
COB14.2W　3000K(電球色)　ﾀﾞｳﾝﾗｲﾄ
</t>
  </si>
  <si>
    <t xml:space="preserve">固有エネルギー消費効率133.9lm/Ｗ　定格光束1902ｌｍ
埋込穴寸法φ150、器具高さ102　1/2照度角22°
COB14.2W　3000K(電球色)　ﾀﾞｳﾝﾗｲﾄ
</t>
  </si>
  <si>
    <t xml:space="preserve">当社独自の鋼板フレーム採用、コア、ロータ、コイル、ファン部の最新化、最適化を進め、高効率化を達成。
</t>
  </si>
  <si>
    <t xml:space="preserve">損失を低減しモータ効率を改善。高効率、省エネルギーを実現した産業用モータ。
</t>
  </si>
  <si>
    <t xml:space="preserve">トップランナー基準をクリア。国内3定格電源全てでプレミアム効率を達成。標準効率モータと同一枠番号でリプレース時の互換性を確保。耐熱クラスF種、温度上昇Bライズにより絶縁の信頼性を向上、長寿命化を実現。
</t>
  </si>
  <si>
    <t xml:space="preserve">当社のトップランナーモータ プレミアム効率シリーズは、世界最高水準の高効率・軽量・既設寸法互換の特長を有し、当社標準モータと比較して発生損失を約34％低減しており、産業界の省エネに貢献しています。
</t>
  </si>
  <si>
    <t xml:space="preserve">磁気回路の最適化設計によりモータ効率をアップ
</t>
  </si>
  <si>
    <t xml:space="preserve">回転子（ロータ）に永久磁石を使用する事で、モータの損失を低減。
標準効率のモータに比べ、消費電力の低減、CO2排出量の削減を実現する地球環境に貢献するモータです。
・長寿命：損失を低減することによりモータの発熱量が低減。
　軸受の温度が下がるため、標準効率のモータと比べ軸受のグリース寿命が伸びる傾向にあります。
・低騒音：標準効率のモータに比べモータの発熱量が減るため、冷却用の外扇を小さくする事ができ、騒音が小さくなります。
</t>
  </si>
  <si>
    <t xml:space="preserve">リラクタンストルクを利用して、永久磁石の使用量を低減し、従来機と比較して、永久磁石の使用量を約40% と大幅に低減している。
モータコストを最小限に抑え、資源環境にメリットをもたらし、効率もIE4レベルであり、産業界の省エネに貢献しています。
</t>
  </si>
  <si>
    <t xml:space="preserve">本製品は最新のアモルファス合金を変圧器鉄心に採用し、無負荷損（主にヒステリシス損と渦電流損により構成される）を通常の変圧器に比べて大幅に低減して省エネ化を図っている。
</t>
  </si>
  <si>
    <t xml:space="preserve">トップランナー変圧器2014
第二次トップランナー基準(第二次省エネ判断基準)を満足
</t>
  </si>
  <si>
    <t xml:space="preserve">アモルファス鉄心を採用したスーパー高効率シリーズ
</t>
  </si>
  <si>
    <t xml:space="preserve">ペアマルチレイボーグは、室外側ガラスをLow-E膜でコーティングした日射遮蔽型のLow－E複層ガラスです。日射エネルギーを反射し、夏の冷房効果を高めるとともに、冬は高断熱性能を発揮し、室内の暖かさを室外に逃がしにくくするので暖房効率の向上にも役立ちます。
</t>
  </si>
  <si>
    <t xml:space="preserve">ペアマルチE4は、室内外のガラスにLow-Eガラスを用いた国内初の高断熱ダブルLow-E複層ガラスです。室内ガラスにもLow-Eガラスを使用することにより窓ガラスが冷やされ室内の熱を奪う冷輻射を抑え、従来のLow-E複層ガラスと比較しても約10％断熱性能を向上させた新しいタイプの薄型断熱ガラスです。
</t>
  </si>
  <si>
    <t xml:space="preserve">Low-E膜を室外側のガラスの中空層側にコーティングすることで、高い断熱性能に加え、優れた遮熱性能を兼ね備えた複層ガラスです。冬場の暖房効率はもちろん、夏場の冷房効率を向上させ、省エネルギーやＣＯ２排出削減に貢献します。
</t>
  </si>
  <si>
    <t xml:space="preserve">Low-E膜を室内側のガラスの中空層側にコーティングすることで、高い断熱性能を有する複層ガラスです。冬場の暖房効率を向上させ、省エネルギーやＣＯ２排出削減に貢献します。
</t>
  </si>
  <si>
    <t xml:space="preserve">Low-Eガラスを採用し、高い可視光透過率を持ちながら、高断熱性能に加えて高性能な遮熱性能を実現したペアガラス。
</t>
  </si>
  <si>
    <t xml:space="preserve">熱をカットする銀の膜を３層に重ねたLow-Eペアガラスにより、日射熱を大幅にカット。可視光透過率を確保しながら、より高い遮熱性能と断熱性能を実現。
</t>
  </si>
  <si>
    <t xml:space="preserve">アルゴンガスの中空層を２層は配置したLow-E三層ガラス。断熱性をアップした次世代省エネガラス。
</t>
  </si>
  <si>
    <t xml:space="preserve">スペーシア21遮熱クリアは、薄型で高断熱性能を実現した複層真空ガラスです。その構造は、当社独自の真空ガラス「スペーシアクール」とＬｏｗ－Ｅガラスの間に熱伝導性が低いアルゴンガスを封入したハイブリッド構造で、ガラスの総厚がわずか18.2mmで、熱貫流率として0.74Ｗ/㎡･Ｋを達成。その断熱性は、一般的な複層ガラスの約4倍、50mm厚のガラスウールに匹敵します。
</t>
  </si>
  <si>
    <t xml:space="preserve">現在ご使用になられているサッシを交換することなく、簡単に取替えが可能なLow-E複層ガラスです。Low-E膜の効果により、高い断熱性能が得られます。
</t>
  </si>
  <si>
    <t xml:space="preserve">真空ガラス「スペーシアクール」は、2枚のガラスの間に0.2ｍｍの真空層を設け、真空層とLow-Eガラスの効果により、フロート板ガラスの約6倍、一般複層ガラスの約3倍の断熱性能を誇る世界初の真空窓ガラスです。窓ガラスを通して入ってくる日射熱も反射するため、夏は涼しく、冬は暖かい居住空間を実現し、省エネにも貢献します。
</t>
  </si>
  <si>
    <t xml:space="preserve">既存の窓の上からLow-Eガラスをそのまま貼り付けるだけで、Low-Eペアガラスと同等の性能を得ることができる後付けLow-Eガラス。暑さ対策、寒さ対策のバランスが良い。
</t>
  </si>
  <si>
    <t xml:space="preserve">既存の窓の上からLow-Eガラスをそのまま貼り付けるだけで、Low-Eペアガラスと同等の性能を得ることができる後付けLow-Eガラス。暑さ対策、西日対策に強い。
</t>
  </si>
  <si>
    <t xml:space="preserve">現在ご使用になられているサッシを交換することなく、簡単に取替えが可能な薄型Low-E複層ガラスです。Low-E膜の効果により、高い断熱性能、日射熱遮蔽性能が得られます。
</t>
  </si>
  <si>
    <t xml:space="preserve">ガラスとガラスの間にクリプトンガスを封入し、遮熱・断熱性能を高めたリフォーム用ガラス。薄さ、強さ、軽さを実現したガラスで、お使いのサッシはそのままで一枚ガラスからLow-Eペアガラスに取り替えが可能。
</t>
  </si>
  <si>
    <t xml:space="preserve">あらゆる建物規模に対応するBAシステムです。
BEMS機能を有しており、熱源の最適化運転を自動的におこないます。熱源の出口温度設定には、実績値からのシミュレーションにより最適値を探し出します。
</t>
  </si>
  <si>
    <t xml:space="preserve">20,000㎡規模の建物向けの壁掛け型BAシステムです。
BEMS機能を有しており、熱源の最適化運転を自動的におこないます。熱源の出口温度設定には、実績値からのシミュレーションにより最適値を探し出します。
</t>
  </si>
  <si>
    <t xml:space="preserve">10,000㎡規模の建物向けのBAシステムです。
BEMS機能を有しており、熱源の最適化運転を自動的におこないます。熱源の出口温度設定には、実績値からのシミュレーションにより最適値を探し出します。
</t>
  </si>
  <si>
    <t xml:space="preserve">本製品は、床の種類などを検知するお部屋カメラを新しく追加し、下記４つのカメラで構成する「くらしカメラ ４」と室内機の「6分割フロントフラップ」で快適な空調を実現します。
　○在室者の位置や室内の間取りなどを認識する｢画像カメラ｣
　○在室者の周囲や天井などの温度を見る｢温度カメラ｣
　○ソファやテーブルなどの位置や形状を見る｢ものカメラ｣
　○床材や下がり壁、窓の位置や大きさを見る「お部屋カメラ」
｢くらしカメラ 4｣は、人の位置や足もと付近、間取り、家具の位置・形状、床の種類や天井温度を考慮した｢気流の通り道｣を見つけ、独立した6枚のフラップが｢気流の通り道｣に向けてきめ細かく気流を制御します。
これらにより、『冬は足から熱を奪う床が寒くする』、『夏は輻射熱を与える天井が暑くする』といった従来からの課題への対応を図り、冬は足もとを暖かく、夏は人のいるエリアを中心としつつ、冷風で天井も冷やしたり効率よく循環させたりして部屋全体も涼しくなるようにしています。
</t>
  </si>
  <si>
    <t xml:space="preserve">冷媒による圧縮‐放熱‐膨張‐吸収のヒートポンプサイクルを繰り返すことにより、室内を冷房あるいは暖房する空気調和機であり、本製品は、新冷媒R32の採用により環境負荷の削減を実現している。
</t>
  </si>
  <si>
    <t xml:space="preserve">冷媒による圧縮‐放熱‐膨張‐吸収のヒートポンプサイクルを繰り返すことにより、室内を冷房あるいは暖房する空気調和機であり、本製品は、新冷媒R33の採用により環境負荷の削減を実現している。
</t>
  </si>
  <si>
    <t xml:space="preserve">冷媒による圧縮‐放熱‐膨張‐吸収のヒートポンプサイクルを繰り返すことにより、室内を冷房あるいは暖房する空気調和機であり、本製品は、新冷媒R34の採用により環境負荷の削減を実現している。
</t>
  </si>
  <si>
    <t xml:space="preserve">冷媒による圧縮‐放熱‐膨張‐吸収のヒートポンプサイクルを繰り返すことにより、室内を冷房あるいは暖房する空気調和機であり、本製品は、新冷媒R35の採用により環境負荷の削減を実現している。
</t>
  </si>
  <si>
    <t xml:space="preserve">空気熱源ヒートポンプ式の温水暖房機。コンプレッサーで圧縮した気相冷媒を冷媒/水熱交換器内で凝縮させることにより温熱を得る。ヒートポンプ式を採用している為、温熱を高効率に得ることができる。
</t>
  </si>
  <si>
    <t xml:space="preserve">ヒートポンプユニットにより、大気の熱を吸収して温水を作り、その温水を利用して効率よく床を暖めます。
</t>
  </si>
  <si>
    <t xml:space="preserve">空気熱源ヒートポンプに温水床暖房ユニットとルームエアコンが付加された機器。暖房時は床暖房とエアコンの組合せ運転を主に行う。負荷の大きな立ち上がり時にはエアコンで急速暖房を行い、安定時には床暖房の送水温度を下げるとともに、エアコンも省エネ運転とするなどの制御により高効率化を図る。
</t>
  </si>
  <si>
    <t xml:space="preserve">冬は快適なエコ暖房、夏はやさしく省エネ冷房のヒートポンプ式冷暖房システム。
</t>
  </si>
  <si>
    <t xml:space="preserve">複数の部屋に設置された温水床暖房ユニットやルームエアコン等と空気熱源ヒートポンプを組み合わせて使用する機器。1台の空気熱源ヒートポンプが複数の部屋の空調機器に接続できるため高効率化が可能。
</t>
  </si>
  <si>
    <t xml:space="preserve">大地の恵み「地中熱」を有効活用し、省エネな冷暖房をお届けするエアコンです。
</t>
  </si>
  <si>
    <t xml:space="preserve">木を原料としたペレットを燃料として使用。自然な炎のゆらぎで快適なぬくもりを提供します。
強制給排気形（FF式）・強制対流形
・自動着火
・室温制御機能
・24時間デジタルタイマー
・自動灰処理
・対震自動消火装置
・過熱防止装置
</t>
  </si>
  <si>
    <t xml:space="preserve">自然冷媒CO2を冷媒としたヒートポンプで大気の熱をくみ上げてお湯を沸かすシステム。平成28年度デマンドサイドマネジメント表彰受賞。一般財団法人ヒートポンプ蓄熱センター振興賞受賞。業界NO.1の年間給湯保温効率4.0で、快適機能をすべて搭載した新プレミアムエコキュート。
</t>
  </si>
  <si>
    <t xml:space="preserve">自然冷媒CO2を冷媒としたヒートポンプで大気の熱をくみ上げてお湯を沸かすシステム。業界NO.1の年間給湯保温効率4.0で、快適機能をすべて搭載した新プレミアムエコキュート。
</t>
  </si>
  <si>
    <t xml:space="preserve">自然冷媒CO2を冷媒としたヒートポンプで大気の熱をくみ上げてお湯を沸かすシステム。奥行45cmの省スペース設置が魅力。高圧力パワフル給湯で快適なスタイリッシュデザインエコキュート。
</t>
  </si>
  <si>
    <t xml:space="preserve">自然冷媒CO2を冷媒としたヒートポンプで大気の熱をくみ上げてお湯を沸かすシステム。奥行45cmの省スペース設置が魅力。高圧力パワフル給湯も快適なエコキュート。
</t>
  </si>
  <si>
    <t xml:space="preserve">優れた省エネ性で給湯のランニングコストを削減。
</t>
  </si>
  <si>
    <t xml:space="preserve">自然冷媒CO2を冷媒としたヒートポンプで大気の熱をくみ上げてお湯を沸かすシステム。第16回電力負荷平準化機器・システム表彰において「コロナエコキュート」が6年連続の受賞。
</t>
  </si>
  <si>
    <t xml:space="preserve">自然冷媒CO2を冷媒としたヒートポンプで大気の熱をくみ上げてお湯を沸かすシステム。高効率パワフル給湯搭載で快適な、寒冷地仕様の最上位機エコキュート。
</t>
  </si>
  <si>
    <t xml:space="preserve">自然冷媒(CO2)を用い、電動ヒートポンプサイクルにより65℃以上の高温沸き上げが可能な高効率な給湯システムであり、本製品は独自のスクロール圧縮機とヒートポンプ冷媒のエジェクタ回路を採用しているため、環境負荷の削減を実現している。
</t>
  </si>
  <si>
    <t xml:space="preserve">自然冷媒CO2を冷媒としたヒートポンプで大気の熱をくみ上げてお湯を沸かすシステム。ふろ追いだき機能・床暖房機能付き寒冷地仕様のエコキュート。
</t>
  </si>
  <si>
    <t xml:space="preserve">・「空気の熱」と「太陽熱」2つの再生可能エネルギーをベストミックス
・エコキュートとソーラーシステムの効率の良い組み合わせ
・「天候予測機能」と「給湯使用量学習機能」でムダなエネルギー利用を抑制
・「風呂熱回収機能」により、排熱エネルギーを有効活用
・１㎡タイプの集熱器もラインナップ
</t>
  </si>
  <si>
    <t xml:space="preserve">・ガス温水機器は、ガスを燃料とし、バーナーによって加熱した高温の空気により配管内の水を温める機器である。
・潜熱回収型は、従来では捨てられていた、燃焼時の排熱を潜熱回収することにより高効率化を実現したものである。
</t>
  </si>
  <si>
    <t xml:space="preserve">ガスを燃やした熱で水を温めるガス給湯器であり、本製品は従来では捨てられていた燃焼排熱を潜熱回収することにより高効率化し、環境負荷の削減を実現している。
</t>
  </si>
  <si>
    <t xml:space="preserve">・暖房専用型は、床暖房・浴室暖房・ルームヒーター・パネルラジエータ等の温水暖房の熱源として温水を循環供給できるタイプである。密閉式（RH-KMシリーズ）は、主に寒冷地で使用される。
</t>
  </si>
  <si>
    <t xml:space="preserve">従来捨てられていた排熱を潜熱回収することで熱効率を高め、環境負荷の低減を実現したガス給湯暖房用熱源機。
</t>
  </si>
  <si>
    <t xml:space="preserve">ガスを燃やした熱で水を温めるガス温水暖房付ふろ給湯器であり、本製品は従来では捨てられていた燃焼排熱を潜熱回収することにより高効率化し、環境負荷の削減を実現している。
</t>
  </si>
  <si>
    <t xml:space="preserve">・ガス温水機器は、ガスを燃料とし、バーナーによって加熱した高温の空気により配管内の水を温める機器である。
・潜熱回収型は、従来では捨てられていた、燃焼時の排熱を潜熱回収することにより高効率化を実現したものである。
・風呂給湯兼用型は、水栓への給湯に加え、浴槽への自動湯はり・おいだき機能を搭載したタイプである。
</t>
  </si>
  <si>
    <t xml:space="preserve">・ガス温水機器は、ガスを燃料とし、バーナーによって加熱した高温の空気により配管内の水を温める機器である。
・潜熱回収型は、従来では捨てられていた、燃焼時の排熱を潜熱回収することにより高効率化を実現したものである。
・暖房給湯兼用型は、水栓への給湯に加え、床暖房・浴室暖房・ルームヒーター・パネルラジエータ等の温水暖房の熱源として温水を循環供給できるタイプである。密閉式（RUFH-EMシリーズ）は、主に寒冷地で使用される。
</t>
  </si>
  <si>
    <t xml:space="preserve">ガスを燃やした熱で水を温めるガスふろ給湯器であり、本製品は従来では捨てられていた燃焼排熱を潜熱回収することにより高効率化し、環境負荷の削減を実現している。
</t>
  </si>
  <si>
    <t xml:space="preserve">排熱を再利用（潜熱回収）することで、熱効率を高め、家計にやさしく環境に配慮した石油給湯機。
</t>
  </si>
  <si>
    <t xml:space="preserve">灯油を燃やした熱で水を温める石油ふろ給湯機であり、本製品は従来では捨てられていた燃焼排熱を潜熱回収することにより高効率化し、環境負荷の削減を実現している。
</t>
  </si>
  <si>
    <t xml:space="preserve">灯油を燃やした熱で水を温める石油給湯機であり、本製品は従来では捨てられていた燃焼排熱を潜熱回収することにより高効率化し、環境負荷の削減を実現している。
</t>
  </si>
  <si>
    <t xml:space="preserve">熱損失を防ぐため、集熱部は真空層を有する二重ガラスを採用し、集熱部にヒートパイプを装着することで、集熱部分（ガラス管内部）に通水することなく集熱運転を可能にした高効率太陽集熱器です。太陽熱利用により、給湯ボイラー等で使用する化石燃料の使用量削減と、それに伴う環境負荷の低減に貢献します。
</t>
  </si>
  <si>
    <t xml:space="preserve">集熱部分に真空二重ガラス管を用いた太陽熱集熱器。真空層により熱が逃げにくく、外気温の影響も受けにくくなっているため、季節を問わず、効率が高く、安定して太陽からの熱を集めることができる。
</t>
  </si>
  <si>
    <t xml:space="preserve">太陽熱を利用し温水を作ることで、環境負荷の低減を実現した省エネ温水システムの構成部品であるソーラータンクユニット。
</t>
  </si>
  <si>
    <t xml:space="preserve">エネファームの一次エネルギー利用効率は、95％という高い数値であり、大規模の火力発電所から供給される電気の一次エネルギー利用効率が41％程度であるのと比較して、非常に効率がいいシステムです。（家庭用燃料電池コージェネレーションシステムにおいて2015年3月1日現在、パナソニック調べ）
また、エネファームを設置すれば、ガス給湯暖房機使用の住宅と比較して、
CO２排出量を年間約1.3トン削減できます。これはテニスコート１１面分（約2,800m2）のブナの森林が1年間に吸収するCO２量に相当します。（熱および電気のご使用状況により、CO２削減量、一次エネルギー削減量はモデルケースと異なります。）
</t>
  </si>
  <si>
    <t xml:space="preserve">「エネファーム」は都市ガスから取り出した水素を空気中の酸素と化学反応させて発電し、発電した電気は家庭内で利用します。その際に出る熱も給湯に利用します。電気をつくる場所と使う場所が同じであるため送電ロスがなく、また発電時に出る熱を無駄なく活用できる環境に大変やさしいシステムです。
</t>
  </si>
  <si>
    <t xml:space="preserve">ガスから生成した水素と空気中の酸素との化学反応で電気を作るためエネルギーロスが少なく、さらには反応の際に発生する熱をお湯として利用することで、高いエネルギー効率を実現する。そのため大幅にCO2排出量を削減することができる。
</t>
  </si>
  <si>
    <t xml:space="preserve">【２ドアタイプ】定格内容積225L
 (1) 発泡剤にノンフロン断熱発泡ガス(シクロペンタン)を使用した硬質ウレタン断熱材を採用。
 (2) 代替フロン(R134a)に比べて地球温暖化への影響が少ない、ノンフロン冷媒(R600a)を採用。
※詳細の内容については下記ホームページで閲覧できます。
http://kadenfan.hitachi.co.jp/rei/
</t>
  </si>
  <si>
    <t xml:space="preserve">【まんなか野菜タイプ】定格内容積265L
 (1) 発泡剤にノンフロン断熱発泡ガス(シクロペンタン)を使用した硬質ウレタン断熱材を採用。
 (2) 代替フロン(R134a)に比べて地球温暖化への影響が少ない、ノンフロン冷媒(R600a)を採用。
※詳細の内容については下記ホームページで閲覧できます。
http://kadenfan.hitachi.co.jp/rei/
</t>
  </si>
  <si>
    <t xml:space="preserve">【まんなか野菜タイプ】定格内容積375L
 (1) 発泡剤にノンフロン断熱発泡ガス(シクロペンタン)を使用した硬質ウレタン断熱材を採用。
 (2) 代替フロン(R134a)に比べて地球温暖化への影響が少ない、ノンフロン冷媒(R600a)を採用。
※詳細の内容については下記ホームページで閲覧できます。
http://kadenfan.hitachi.co.jp/rei/
</t>
  </si>
  <si>
    <t xml:space="preserve">【Ｓシリーズ】定格内容積401L
 (1) 霜を有効活用した「フロストリサイクル冷却」で冷却運転効率を向上。
 (2) 「真空断熱材」を採用することで大容量と省エネを両立。
 (3) 発泡剤にノンフロン断熱発泡ガス(シクロペンタン)を使用した硬質ウレタン断熱材を採用。
 (4) 代替フロン(R134a)に比べて地球温暖化への影響が少ない、ノンフロン冷媒(R600a)を採用。
※詳細の内容については下記ホームページで閲覧できます。
http://kadenfan.hitachi.co.jp/rei/
</t>
  </si>
  <si>
    <t xml:space="preserve">【プレミアムXGシリーズ】定格内容積505L
 (1) 霜を有効活用した「フロストリサイクル冷却」で冷却運転効率を向上。
 (2) 「真空断熱材」を採用することで大容量と省エネを両立。
 (3) 発泡剤にノンフロン断熱発泡ガス(シクロペンタン)を使用した硬質ウレタン断熱材を採用。
 (4) 代替フロン(R134a)に比べて地球温暖化への影響が少ない、ノンフロン冷媒(R600a)を採用。
※詳細の内容については下記ホームページで閲覧できます。
http://kadenfan.hitachi.co.jp/rei/
</t>
  </si>
  <si>
    <t xml:space="preserve">【ラグジュアリーWXシリーズ】定格内容積555L
 (1) 霜を有効活用した「フロストリサイクル冷却」で冷却運転効率を向上。
 (2) 「真空断熱材」を採用することで大容量と省エネを両立。
 (3) 発泡剤にノンフロン断熱発泡ガス(シクロペンタン)を使用した硬質ウレタン断熱材を採用。
 (4) 代替フロン(R134a)に比べて地球温暖化への影響が少ない、ノンフロン冷媒(R600a)を採用。
※詳細の内容については下記ホームページで閲覧できます。
http://kadenfan.hitachi.co.jp/rei/
</t>
  </si>
  <si>
    <t xml:space="preserve">空間全体をより明るく照らすベーシックなあかり。
壁面まで均一に照らし、環境光を整えるのに適しています。
</t>
  </si>
  <si>
    <t xml:space="preserve">まぶしさを緩和するグレアカットアングル40°設計の段状に重ねた
凸面形状の反射板によりビーム角76°の拡散光を実現しています。
</t>
  </si>
  <si>
    <t xml:space="preserve">まぶしさを緩和するグレアカットアングル40°設計の段状に重ねた
凸面形状の反射板によりビーム角77°の拡散光を実現しています。
</t>
  </si>
  <si>
    <t xml:space="preserve">【LEDシーリングライト［深夜灯］搭載タイプ（～6畳）】
①大光量で省エネ
高効率LEDモジュールの配置の工夫と大型放熱構造の採用など日立独自の技術で畳数基準最大限の明るさ注1と高い省エネ性能を両立
注1：（一社）日本照明工業会の定める「住宅用カタログにおける適用畳数表示基準」（ガイドA121:2014）による
②深夜に保安灯より明るく足元が見やすいあかり[深夜灯]
③文字も色もはっきり見やすい[ラク見え]
※詳細については下記ホームページでご覧いただけます。
http://kadenfan.hitachi.co.jp/lighting/
</t>
  </si>
  <si>
    <t xml:space="preserve">【LEDシーリングライト［まなびのあかり］搭載タイプ（～6畳）】
①大光量で省エネ
高効率LEDモジュールの配置の工夫と大型放熱構造の採用など日立独自の技術で畳数基準最大限の明るさ注1と高い省エネ性能を両立
注1：（一社）日本照明工業会の定める「住宅用カタログにおける適用畳数表示基準」（ガイドA121:2014）による
②こども部屋向けに、文字が見やすく色も鮮やかに見える[まなびのあかり]
※詳細については下記ホームページでご覧いただけます。
http://kadenfan.hitachi.co.jp/lighting/
</t>
  </si>
  <si>
    <t xml:space="preserve">【LEDシーリングライト［ラク見え］搭載タイプ】
①LEDから出る光と熱をコントロールする日立独自の技術で畳数基準（～6畳）最大限の明るさ注1と高い省エネ性能を両立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
</t>
  </si>
  <si>
    <t xml:space="preserve">【LEDシーリングライト［深夜灯］搭載タイプ（～8畳）】
①大光量で省エネ
高効率LEDモジュールの配置の工夫と大型放熱構造の採用など日立独自の技術で畳数基準最大限の明るさ注1と高い省エネ性能を両立
注1：（一社）日本照明工業会の定める「住宅用カタログにおける適用畳数表示基準」（ガイドA121:2014）による
②深夜に保安灯より明るく足元が見やすいあかり[深夜灯]
③文字も色もはっきり見やすい[ラク見え]
※詳細については下記ホームページでご覧いただけます。
http://kadenfan.hitachi.co.jp/lighting/
</t>
  </si>
  <si>
    <t xml:space="preserve">【LEDシーリングライト［まなびのあかり］搭載タイプ（～8畳）】
①大光量で省エネ
高効率LEDモジュールの配置の工夫と大型放熱構造の採用など日立独自の技術で畳数基準最大限の明るさ注1と高い省エネ性能を両立
注1：（一社）日本照明工業会の定める「住宅用カタログにおける適用畳数表示基準」（ガイドA121:2014）による
②こども部屋向けに、文字が見やすく色も鮮やかに見える[まなびのあかり]
※詳細については下記ホームページでご覧いただけます。
http://kadenfan.hitachi.co.jp/lighting/
</t>
  </si>
  <si>
    <t xml:space="preserve">【LEDシーリングライト［ラク見え］搭載タイプ(～6畳）】
①大光量で省エネ
高効率LEDモジュールの配置の工夫と大型放熱構造の採用など日立独自の技術で畳数基準最大限の明るさ注1と高い省エネ性能を両立
注1：（一社）日本照明工業会の定める「住宅用カタログにおける適用畳数表示基準」（ガイドA121:2014）による
②青緑色の光の追加と明るさアップで、文字も色もはっきり見やすい[ラク見え]を搭載
③ボタンひとつであかりを切り替えて暮らしを演出[あかりセレクト]
※詳細については下記ホームページでご覧いただけます。
http://kadenfan.hitachi.co.jp/lighting/
</t>
  </si>
  <si>
    <t xml:space="preserve">【LEDシーリングライト［ラク見え］搭載タイプ(～8畳）】
①大光量で省エネ
高効率LEDモジュールの配置の工夫と大型放熱構造の採用など日立独自の技術で畳数基準最大限の明るさ注1と高い省エネ性能を両立
注1：（一社）日本照明工業会の定める「住宅用カタログにおける適用畳数表示基準」（ガイドA121:2014）による
②青緑色の光の追加と明るさアップで、文字も色もはっきり見やすい[ラク見え]
③ボタンひとつであかりを切り替えて暮らしを演出[あかりセレクト]
※詳細については下記ホームページでご覧いただけます。
http://kadenfan.hitachi.co.jp/lighting/
</t>
  </si>
  <si>
    <t xml:space="preserve">【LEDシーリングライト［スタンダード］タイプ(～8畳）】
①大光量で省エネ
高効率LEDモジュールの配置の工夫と大型放熱構造の採用など日立独自の技術で畳数基準最大限の明るさ注1と高い省エネ性能を両立
注1：（一社）日本照明工業会の定める「住宅用カタログにおける適用畳数表示基準」（ガイドA121:2014）による
②ボタンひとつであかりを切り替えて暮らしを演出[あかりセレクト]
③もっと明るさが欲しいときに[明るさアップ]ボタンを押すと、全灯の1.2倍の明るさで点灯
※詳細については下記ホームページでご覧いただけます。
http://kadenfan.hitachi.co.jp/lighting/
</t>
  </si>
  <si>
    <t xml:space="preserve">【LEDシーリングライト［ラク見え］搭載タイプ】
①LEDから出る光と熱をコントロールする日立独自の技術で畳数基準（～8畳）最大限の明るさ注1と高い省エネ性能を両立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
</t>
  </si>
  <si>
    <t xml:space="preserve">【LEDシーリングライト［ひろびろ光］搭載タイプ】
①LEDから出る光と熱をコントロールする日立独自の技術で畳数基準（～8畳）最大限の明るさ注1と高い省エネ性能を両立
注1：（一社）日本照明工業会の定める「住宅用カタログにおける適用畳数表示基準」（ガイド121:2011）による
②天井や壁のすみまで明るく照らしお部屋の広さ感アップ[ひろびろ光]
③より太陽光に近い自然なあかりで文字が見やすく色鮮やか[ラク見え]
※詳細については下記ホームページでご覧いただけます。
http://kadenfan.hitachi.co.jp/lighting/
</t>
  </si>
  <si>
    <t xml:space="preserve">【LEDシーリングライト［スタンダードタイプ］】
①LEDから出る光と熱をコントロールする日立独自の技術で畳数基準（～8畳）最大限の明るさ注1と高い省エネ性能を両立
注1：（一社）日本照明工業会の定める「住宅用カタログにおける適用畳数表示基準」（ガイド121:2011）による
②ボタンひとつであかりを切り替えて暮らしを演出[あかりセレクト]
③色がより自然に見えるＲａ８5（全灯時）
※詳細については下記ホームページでご覧いただけます。
http://kadenfan.hitachi.co.jp/lighting/
</t>
  </si>
  <si>
    <t xml:space="preserve">【LEDシーリングライト［ラク見え］搭載タイプ】
①LEDから出る光と熱をコントロールする日立独自の技術で畳数基準（～8畳）最大限の明るさ注1と高い省エネ性能を両立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t>
  </si>
  <si>
    <t xml:space="preserve">【LEDシーリングライト［スタンダードタイプ］】
①LEDから出る光と熱をコントロールする日立独自の技術で畳数基準（～8畳）最大限の明るさ注1と高い省エネ性能を両立
注1：（一社）日本照明工業会の定める「住宅用カタログにおける適用畳数表示基準」（ガイド121:2011）による
②ボタンひとつであかりを切り替えて暮らしを演出[あかりセレクト]
③全灯の約1.2倍の明るさで点灯する[明るさアップ]ボタン
</t>
  </si>
  <si>
    <t xml:space="preserve">【LEDシーリングライト［ラク見え］搭載タイプ(～10畳）】
①大光量で省エネ
高効率LEDモジュールの配置の工夫と大型放熱構造の採用など日立独自の技術で畳数基準最大限の明るさ注1と高い省エネ性能を両立
注1：（一社）日本照明工業会の定める「住宅用カタログにおける適用畳数表示基準」（ガイドA121:2014）による
②青緑色の光の追加と明るさアップで、文字も色もはっきり見やすい[ラク見え]
③ボタンひとつであかりを切り替えて暮らしを演出[あかりセレクト]
※詳細については下記ホームページでご覧いただけます。
http://kadenfan.hitachi.co.jp/lighting/
</t>
  </si>
  <si>
    <t xml:space="preserve">【LEDシーリングライト［スタンダード］タイプ(～10畳）】
①大光量で省エネ
高効率LEDモジュールの配置の工夫と大型放熱構造の採用など日立独自の技術で畳数基準最大限の明るさ注1と高い省エネ性能を両立
注1：（一社）日本照明工業会の定める「住宅用カタログにおける適用畳数表示基準」（ガイドA121:2014）による
②ボタンひとつであかりを切り替えて暮らしを演出[あかりセレクト]
③もっと明るさが欲しいときに[明るさアップ]ボタンを押すと、全灯の1.2倍の明るさで点灯
※詳細については下記ホームページでご覧いただけます。
http://kadenfan.hitachi.co.jp/lighting/
</t>
  </si>
  <si>
    <t xml:space="preserve">【LEDシーリングライト［ラク見え］搭載タイプ】
①LEDから出る光と熱をコントロールする日立独自の技術で畳数基準（～10畳）最大限の明るさ注1と高い省エネ性能を両立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
</t>
  </si>
  <si>
    <t xml:space="preserve">【LEDシーリングライト［スタンダードタイプ］】
①LEDから出る光と熱をコントロールする日立独自の技術で畳数基準（～10畳）最大限の明るさ注1と高い省エネ性能を両立
注1：（一社）日本照明工業会の定める「住宅用カタログにおける適用畳数表示基準」（ガイド121:2011）による
②ボタンひとつであかりを切り替えて暮らしを演出[あかりセレクト]
③色がより自然に見えるＲａ８5（全灯時）
※詳細については下記ホームページでご覧いただけます。
http://kadenfan.hitachi.co.jp/lighting/
</t>
  </si>
  <si>
    <t xml:space="preserve">【LEDシーリングライト［ラク見え］搭載タイプ】
①LEDから出る光と熱をコントロールする日立独自の技術で畳数基準（～10畳）最大限の明るさ注1と高い省エネ性能を両立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t>
  </si>
  <si>
    <t xml:space="preserve">【LEDシーリングライト［ラク見え］搭載タイプ(～12畳）】
①大光量で省エネ
高効率LEDモジュールの配置の工夫と大型放熱構造の採用など日立独自の技術で畳数基準最大限の明るさ注1と高い省エネ性能を両立
注1：（一社）日本照明工業会の定める「住宅用カタログにおける適用畳数表示基準」（ガイドA121:2014）による
②青緑色の光の追加と明るさアップで、文字も色もはっきり見やすい[ラク見え]
③ボタンひとつであかりを切り替えて暮らしを演出[あかりセレクト]
※詳細については下記ホームページでご覧いただけます。
http://kadenfan.hitachi.co.jp/lighting/
</t>
  </si>
  <si>
    <t xml:space="preserve">【LEDシーリングライト［スタンダード］タイプ(～12畳）】
①大光量で省エネ
高効率LEDモジュールの配置の工夫と大型放熱構造の採用など日立独自の技術で畳数基準最大限の明るさ注1と高い省エネ性能を両立
注1：（一社）日本照明工業会の定める「住宅用カタログにおける適用畳数表示基準」（ガイドA121:2014）による
②ボタンひとつであかりを切り替えて暮らしを演出[あかりセレクト]
③もっと明るさが欲しいときに[明るさアップ]ボタンを押すと、全灯の1.2倍の明るさで点灯
※詳細については下記ホームページでご覧いただけます。
http://kadenfan.hitachi.co.jp/lighting/
</t>
  </si>
  <si>
    <t xml:space="preserve">【LEDシーリングライト［ラク見え］搭載タイプ】
①LEDから出る光と熱をコントロールする日立独自の技術で畳数基準（～12畳）最大限の明るさ注1と高い省エネ性能を両立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
</t>
  </si>
  <si>
    <t xml:space="preserve">【LEDシーリングライト［ひろびろ光］搭載タイプ】
①LEDから出る光と熱をコントロールする日立独自の技術で畳数基準（～12畳）最大限の明るさ注1と高い省エネ性能を両立
注1：（一社）日本照明工業会の定める「住宅用カタログにおける適用畳数表示基準」（ガイド121:2011）による
②天井や壁のすみまで明るく照らしお部屋の広さ感アップ[ひろびろ光]
③より太陽光に近い自然なあかりで文字が見やすく色鮮やか[ラク見え]
※詳細については下記ホームページでご覧いただけます。
http://kadenfan.hitachi.co.jp/lighting/
</t>
  </si>
  <si>
    <t xml:space="preserve">【LEDシーリングライト［スタンダードタイプ］】
①LEDから出る光と熱をコントロールする日立独自の技術で畳数基準（～12畳）最大限の明るさ注1と高い省エネ性能を両立
注1：（一社）日本照明工業会の定める「住宅用カタログにおける適用畳数表示基準」（ガイド121:2011）による
②ボタンひとつであかりを切り替えて暮らしを演出[あかりセレクト]
③色がより自然に見えるＲａ８5（全灯時）
※詳細については下記ホームページでご覧いただけます。
http://kadenfan.hitachi.co.jp/lighting/
</t>
  </si>
  <si>
    <t xml:space="preserve">【LEDシーリングライト［ラク見え］搭載タイプ】
①LEDから出る光と熱をコントロールする日立独自の技術で畳数基準（～12畳）最大限の明るさ注1と高い省エネ性能を両立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t>
  </si>
  <si>
    <t xml:space="preserve">【LEDシーリングライト［スタンダードタイプ］】
①LEDから出る光と熱をコントロールする日立独自の技術で畳数基準（～12畳）最大限の明るさ注1と高い省エネ性能を両立
注1：（一社）日本照明工業会の定める「住宅用カタログにおける適用畳数表示基準」（ガイド121:2011）による
②ボタンひとつであかりを切り替えて暮らしを演出[あかりセレクト]
③全灯の約1.2倍の明るさで点灯する[明るさアップ]ボタン
</t>
  </si>
  <si>
    <t xml:space="preserve">平成２７年度省エネ大賞受賞の業界最高クラス160lm/Wを実現したLEDシーリングライトです。
</t>
  </si>
  <si>
    <t xml:space="preserve">【LEDシーリングライト［ラク見え］搭載タイプ(～14畳）】
①大光量で省エネ
高効率LEDモジュールの配置の工夫と大型放熱構造の採用など日立独自の技術で畳数基準最大限の明るさ注1と高い省エネ性能を両立
注1：（一社）日本照明工業会の定める「住宅用カタログにおける適用畳数表示基準」（ガイドA121:2014）による
②青緑色の光の追加と明るさアップで、文字も色もはっきり見やすい[ラク見え]
③ボタンひとつであかりを切り替えて暮らしを演出[あかりセレクト]
※詳細については下記ホームページでご覧いただけます。
http://kadenfan.hitachi.co.jp/lighting/
</t>
  </si>
  <si>
    <t xml:space="preserve">【LEDシーリングライト［スタンダード］タイプ(～14畳）】
①大光量で省エネ
高効率LEDモジュールの配置の工夫と大型放熱構造の採用など日立独自の技術で畳数基準最大限の明るさ注1と高い省エネ性能を両立
注1：（一社）日本照明工業会の定める「住宅用カタログにおける適用畳数表示基準」（ガイドA121:2014）による
②ボタンひとつであかりを切り替えて暮らしを演出[あかりセレクト]
③もっと明るさが欲しいときに[明るさアップ]ボタンを押すと、全灯の1.2倍の明るさで点灯
※詳細については下記ホームページでご覧いただけます。
http://kadenfan.hitachi.co.jp/lighting/
</t>
  </si>
  <si>
    <t xml:space="preserve">【LEDシーリングライト［ラク見え］搭載タイプ】
①LEDから出る光と熱をコントロールする日立独自の技術で畳数基準（～14畳）最大限の明るさ注1と高い省エネ性能を両立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
</t>
  </si>
  <si>
    <t xml:space="preserve">【LEDシーリングライト［ひろびろ光］搭載タイプ】
①LEDから出る光と熱をコントロールする日立独自の技術で畳数基準（～14畳）最大限の明るさ注1と高い省エネ性能を両立
注1：（一社）日本照明工業会の定める「住宅用カタログにおける適用畳数表示基準」（ガイド121:2011）による
②天井や壁のすみまで明るく照らしお部屋の広さ感アップ[ひろびろ光]
③より太陽光に近い自然なあかりで文字が見やすく色鮮やか[ラク見え]
※詳細については下記ホームページでご覧いただけます。
http://kadenfan.hitachi.co.jp/lighting/
</t>
  </si>
  <si>
    <t xml:space="preserve">【LEDシーリングライト［スタンダードタイプ］】
①LEDから出る光と熱をコントロールする日立独自の技術で畳数基準（～14畳）最大限の明るさ注1と高い省エネ性能を両立
注1：（一社）日本照明工業会の定める「住宅用カタログにおける適用畳数表示基準」（ガイド121:2011）による
②ボタンひとつであかりを切り替えて暮らしを演出[あかりセレクト]
③色がより自然に見えるＲａ８5（全灯時）
※詳細については下記ホームページでご覧いただけます。
http://kadenfan.hitachi.co.jp/lighting/
</t>
  </si>
  <si>
    <t xml:space="preserve">【LEDシーリングライト［ラク見え］搭載タイプ】
①LEDから出る光と熱をコントロールする日立独自の技術で畳数基準（～14畳）最大限の明るさ注1と高い省エネ性能を両立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t>
  </si>
  <si>
    <t xml:space="preserve">【LEDシーリングライト［スタンダードタイプ］】
①LEDから出る光と熱をコントロールする日立独自の技術で畳数基準（～14畳）最大限の明るさ注1と高い省エネ性能を両立
注1：（一社）日本照明工業会の定める「住宅用カタログにおける適用畳数表示基準」（ガイド121:2011）による
②ボタンひとつであかりを切り替えて暮らしを演出[あかりセレクト]
③全灯の約1.2倍の明るさで点灯する[明るさアップ]ボタン
</t>
  </si>
  <si>
    <t xml:space="preserve">【LEDペンダントライト和風タイプ(～8畳）】
①独自のLED光源ユニットで広がり感を演出
②昼光色（色温度6,500K）のさわやかな白さの光
③プルスイッチで簡単操作
※詳細については下記ホームページでご覧いただけます。
http://kadenfan.hitachi.co.jp/lighting/"
</t>
  </si>
  <si>
    <t xml:space="preserve">【LEDペンダントライト和風タイプ(～8畳）】
①独自のLED光源ユニットで広がり感を演出
②昼光色（色温度6,500K）のさわやかな白さの光
③プルスイッチで簡単操作
※詳細については下記ホームページでご覧いただけます。
http://kadenfan.hitachi.co.jp/lighting/
</t>
  </si>
  <si>
    <t xml:space="preserve">【LEDペンダントライト洋風タイプ(～8畳）】
①独自のLED光源ユニットで広がり感を演出
②昼光色（色温度6,500K）のさわやかな白さの光
③プルスイッチで簡単操作
※詳細については下記ホームページでご覧いただけます。
http://kadenfan.hitachi.co.jp/lighting/
</t>
  </si>
  <si>
    <t xml:space="preserve">【LEDペンダントライト桐シリーズ(～8畳）】
①独自のLED光源ユニットで広がり感を演出
②昼光色（色温度6,500K）のさわやかな白さの光
③プルスイッチで簡単操作
※詳細については下記ホームページでご覧いただけます。
http://kadenfan.hitachi.co.jp/lighting/
</t>
  </si>
  <si>
    <t xml:space="preserve">【LEDペンダントライト高級和風木枠シリーズ(～8畳）】
①独自のLED光源ユニットで広がり感を演出
②昼光色（色温度6,500K）のさわやかな白さの光
③プルスイッチで簡単操作
※詳細については下記ホームページでご覧いただけます。
http://kadenfan.hitachi.co.jp/lighting/
</t>
  </si>
  <si>
    <t xml:space="preserve">【LEDペンダントライト和風タイプ(～12畳）】
①独自のLED光源ユニットで広がり感を演出
②昼光色（色温度6,500K）のさわやかな白さの光
③プルスイッチで簡単操作
※詳細については下記ホームページでご覧いただけます。
http://kadenfan.hitachi.co.jp/lighting/
</t>
  </si>
  <si>
    <t xml:space="preserve">【LEDペンダントライト高級和風木枠シリーズ(～12畳）】
①独自のLED光源ユニットで広がり感を演出
②昼光色（色温度6,500K）のさわやかな白さの光
③プルスイッチで簡単操作
※詳細については下記ホームページでご覧いただけます。
http://kadenfan.hitachi.co.jp/lighting/
</t>
  </si>
  <si>
    <t xml:space="preserve">断熱性、採光性、デザイン性、耐久性。それらすべてを進化させることで、これからの住まいを、毎日の暮らしやすさを、さらに深化させていく、高性能樹脂窓.
</t>
  </si>
  <si>
    <t xml:space="preserve">アルミと樹脂のハイブリッド構造で、樹脂窓と同等の断熱性能を実現し、さらに、美しいデザイン、優れた採光性、操作性、耐久性も兼ね備えた、高性能ハイブリッド窓。
</t>
  </si>
  <si>
    <t xml:space="preserve">世界トップクラスの断熱性能を備えるだけにとどまらず、これまでの樹脂窓と一線を画す美しさ、使いやすさも追求した、高性能樹脂窓。
</t>
  </si>
  <si>
    <t xml:space="preserve">固体酸化物形燃料電池（SOFC)により、高い発電効率を実現。常用発電機としてCO2排出量の削減に貢献するとともに、停電時・災害時も電力供給が可能なバックアップ電源としての機能を併せ持つ。
</t>
  </si>
  <si>
    <t xml:space="preserve">・独自のヘテロ接合の技術開発により高効率化を実現
・独自試験を確立し信頼性向上による『出力25年保証』を実現
・『ＰＳ工法』により、安定した施工品質と省施工を実現
</t>
  </si>
  <si>
    <t xml:space="preserve">世界最高の神戸製鋼のスクリュ圧縮機技術から生まれた世界初の半密閉スクリュタービン方式の高効率・小型バイナリー発電システム「マイクロバイナリー」。
省エネ、電力ピークカットの節電対策として、また小規模グリーン電力発電の構築が可能な発電システムです。
温水熱源マイクロバイナリーは、70～95℃の温水を熱源とし、最大72kW（発電端ベース）の発電が可能です。
</t>
  </si>
  <si>
    <t xml:space="preserve">世界最高の神戸製鋼のスクリュ圧縮機技術から生まれた世界初の半密閉スクリュタービン方式の高効率・小型バイナリー発電システム「マイクロバイナリー」。
省エネ、電力ピークカットの節電対策として、また小規模グリーン電力発電の構築が可能な発電システムです。
蒸気熱源マイクロバイナリーは、110～130℃の蒸気を熱源とし最大125kW（発電端ベース）の発電が可能です。 
</t>
  </si>
  <si>
    <t xml:space="preserve">バイオガスを燃料としてエンジンを駆動し、電力および熱を取り出すコージェネレーションシステム。
発電時に発生する排熱を回収して温水として有効活用するため、総合効率が高い省エネルギー機器であり、CO2の削減に貢献できる。
</t>
  </si>
  <si>
    <t xml:space="preserve">優れた省エネ性で給湯のランニングコストを削減。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４．[水道直圧給湯を採用：階下･階上給湯に対応。硬度の高い水道水や、
　　井戸水に対応。
＊機器の詳細はカタログ又はホームページをご覧下さい。
</t>
    <phoneticPr fontId="3"/>
  </si>
  <si>
    <t xml:space="preserve">優れた省エネ性で給湯のランニングコストを削減。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５．[水道直圧給湯を採用：階下･階上給湯に対応。硬度の高い水道水や、
　　井戸水に対応。
＊機器の詳細はカタログ又はホームページをご覧下さい。
</t>
    <phoneticPr fontId="3"/>
  </si>
  <si>
    <t xml:space="preserve">優れた省エネ性で給湯のランニングコストを削減。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６．[水道直圧給湯を採用：階下･階上給湯に対応。硬度の高い水道水や、
　　井戸水に対応。
＊機器の詳細はカタログ又はホームページをご覧下さい。
</t>
    <phoneticPr fontId="3"/>
  </si>
  <si>
    <t xml:space="preserve">優れた省エネ性で給湯のランニングコストを削減。寒冷地仕様－２５℃対応。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４．[水道直圧給湯を採用：階下･階上給湯に対応。硬度の高い水道水や、
　　井戸水に対応。
＊機器の詳細はカタログ又はホームページをご覧下さい。
</t>
    <phoneticPr fontId="3"/>
  </si>
  <si>
    <t xml:space="preserve">優れた省エネ性で給湯のランニングコストを削減。寒冷地仕様－２５℃対応。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５．[水道直圧給湯を採用：階下･階上給湯に対応。硬度の高い水道水や、
　　井戸水に対応。
＊機器の詳細はカタログ又はホームページをご覧下さい。_x0000__x0000__x0000__x0000__x0000__x0000__x0000__x0000__x0000__x0000__x0000__x0000__x0000__x0000__x0000__x0000__x0000__x0000__x0000__x0000_
</t>
    <phoneticPr fontId="3"/>
  </si>
  <si>
    <t xml:space="preserve">優れた省エネ性で給湯のランニングコストを削減。寒冷地仕様－２５℃対応。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６．[水道直圧給湯を採用：階下･階上給湯に対応。硬度の高い水道水や、
　　井戸水に対応。
＊機器の詳細はカタログ又はホームページをご覧下さい。
</t>
    <phoneticPr fontId="3"/>
  </si>
  <si>
    <t xml:space="preserve">優れた省エネ性で給湯のランニングコストを削減。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４．即湯循環配管にも対応：給湯機から離れた場所でも、すぐにお湯が使える。
＊機器の詳細はカタログ又はホームページをご覧下さい。
</t>
    <phoneticPr fontId="3"/>
  </si>
  <si>
    <t xml:space="preserve">優れた省エネ性で給湯のランニングコストを削減。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５．即湯循環配管にも対応：給湯機から離れた場所でも、すぐにお湯が使える。
＊機器の詳細はカタログ又はホームページをご覧下さい。
</t>
    <phoneticPr fontId="3"/>
  </si>
  <si>
    <t xml:space="preserve">優れた省エネ性で給湯のランニングコストを削減。寒冷地仕様－２５℃対応。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４．即湯循環配管にも対応：給湯機から離れた場所でも、すぐにお湯が使える。
＊機器の詳細はカタログ又はホームページをご覧下さい。
</t>
    <phoneticPr fontId="3"/>
  </si>
  <si>
    <t xml:space="preserve">優れた省エネ性で給湯のランニングコストを削減。寒冷地仕様－２５℃対応。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５．即湯循環配管にも対応：給湯機から離れた場所でも、すぐにお湯が使える。
＊機器の詳細はカタログ又はホームページをご覧下さい。
</t>
    <phoneticPr fontId="3"/>
  </si>
  <si>
    <t xml:space="preserve">優れた省エネ性で給湯のランニングコストを削減。寒冷地仕様－２５℃対応。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６．即湯循環配管にも対応：給湯機から離れた場所でも、すぐにお湯が使える。
＊機器の詳細はカタログ又はホームページをご覧下さい。
</t>
    <phoneticPr fontId="3"/>
  </si>
  <si>
    <t xml:space="preserve">ガスヒートポンプエアコン　標準機（リニューアル兼用）
</t>
  </si>
  <si>
    <t xml:space="preserve">ガスヒートポンプエアコンT1シリーズ
</t>
  </si>
  <si>
    <t xml:space="preserve">ガスヒートポンプエアコン　にこマルチ（リニューアル兼用）
</t>
  </si>
  <si>
    <t xml:space="preserve">ガスヒートポンプエアコン　標準機
</t>
  </si>
  <si>
    <t xml:space="preserve">ガスヒートポンプエアコン にこマルチ（リニューアル兼用）
</t>
  </si>
  <si>
    <t xml:space="preserve">ガスヒートポンプエアコン　ハイパワーマルチ（リニューアル兼用）
</t>
  </si>
  <si>
    <t xml:space="preserve">ガスヒートポンプエアコン　ハイパワープラス
</t>
  </si>
  <si>
    <t xml:space="preserve">ガスヒートポンプエアコン　ハイパワーにこマルチ（リニューアル兼用）
</t>
  </si>
  <si>
    <t xml:space="preserve">省ｴﾈの達人ﾌﾟﾚﾐｱﾑ（R32)
</t>
  </si>
  <si>
    <t xml:space="preserve">スカイエア
FIVESTARZEAS
</t>
  </si>
  <si>
    <t xml:space="preserve">空冷式ASVP-HAシリーズ
</t>
  </si>
  <si>
    <t xml:space="preserve">空冷式ASVRP-HAシリーズ
</t>
  </si>
  <si>
    <t xml:space="preserve">床置ﾘﾓｺﾝ型/空冷
年間冷房
</t>
  </si>
  <si>
    <t xml:space="preserve">床置ｾﾊﾟﾚｰﾄ型/空冷
年間冷房
</t>
  </si>
  <si>
    <t xml:space="preserve">設備用ZEAS
</t>
  </si>
  <si>
    <t xml:space="preserve">ハイブリッド パワーコンディショナー クーラー
</t>
  </si>
  <si>
    <t xml:space="preserve">HyperMulti LX4
</t>
  </si>
  <si>
    <t xml:space="preserve">ﾌﾚｯｸｽﾏﾙﾁ
</t>
  </si>
  <si>
    <t xml:space="preserve">エコ・アイスminiマルチ
</t>
  </si>
  <si>
    <t xml:space="preserve">氷蓄熱
VRV　Gシリーズ
</t>
  </si>
  <si>
    <t xml:space="preserve">川崎水冷媒ターボ冷凍機
</t>
  </si>
  <si>
    <t xml:space="preserve">ETI-Zシリーズ
</t>
  </si>
  <si>
    <t xml:space="preserve">ETIシリーズ
</t>
  </si>
  <si>
    <t xml:space="preserve">RTVFターボ冷凍機
</t>
  </si>
  <si>
    <t xml:space="preserve">GARTシリーズ
</t>
  </si>
  <si>
    <t xml:space="preserve">高効率二段ターボ冷凍機
</t>
  </si>
  <si>
    <t xml:space="preserve">GART-Iシリーズ
</t>
  </si>
  <si>
    <t xml:space="preserve">水冷式ｽｸﾘｭｰ
MATRIX ADVANCE
</t>
  </si>
  <si>
    <t xml:space="preserve">ハイエフミニⅡ
</t>
  </si>
  <si>
    <t xml:space="preserve">水冷ウォーターチリングユニット　大容量シリーズ
</t>
  </si>
  <si>
    <t xml:space="preserve">ブラインチリングユニット 水冷冷専タイプ
</t>
  </si>
  <si>
    <t xml:space="preserve">空冷ヒートポンプ式熱源機「ユニバーサルスマートX（エックス）」
</t>
  </si>
  <si>
    <t xml:space="preserve">ハイエフヒーポン
</t>
  </si>
  <si>
    <t xml:space="preserve">空冷ﾋｰﾄﾎﾟﾝﾌﾟ
ﾓｼﾞｭｰﾙﾁﾗｰ
Voxcel
</t>
  </si>
  <si>
    <t xml:space="preserve">ブラインチリングユニット　空冷ヒートポンプタイプ
</t>
  </si>
  <si>
    <t xml:space="preserve">空冷式冷専（低温用）
MATRIX I-Style
</t>
  </si>
  <si>
    <t xml:space="preserve">空冷式
MATRIX I-Style
</t>
  </si>
  <si>
    <t xml:space="preserve">空冷ウォーターチリングユニット
</t>
  </si>
  <si>
    <t xml:space="preserve">空冷ヒートポンプチラー
</t>
  </si>
  <si>
    <t xml:space="preserve">川崎吸収冷温水機「Efficio（エフィシオ）」
</t>
  </si>
  <si>
    <t xml:space="preserve">川崎三重効用高効率吸収冷温水機
</t>
  </si>
  <si>
    <t xml:space="preserve">川崎廃熱投入型三重効用高効率吸収冷温水機
</t>
  </si>
  <si>
    <t xml:space="preserve">川崎廃熱投入型吸収冷温水機「Efficio（エフィシオ）」
</t>
  </si>
  <si>
    <t xml:space="preserve">吸着冷凍機
</t>
  </si>
  <si>
    <t xml:space="preserve">循環加温ヒートポンプ「CAONS（カオンズ）」
</t>
  </si>
  <si>
    <t xml:space="preserve">業務用ヒートポンプ給湯機
</t>
  </si>
  <si>
    <t xml:space="preserve">業務用エコキュート
</t>
  </si>
  <si>
    <t xml:space="preserve">イトミック業務用
エコキュート
</t>
  </si>
  <si>
    <t xml:space="preserve">超高効率75℃高温小型ヒートポンプチラー
</t>
  </si>
  <si>
    <t xml:space="preserve">超高効率70℃高温ヒートポンプチラー
</t>
  </si>
  <si>
    <t xml:space="preserve">エコウォーム
</t>
  </si>
  <si>
    <t xml:space="preserve">熱回収CAONS（カオンズ）
</t>
  </si>
  <si>
    <t xml:space="preserve">超高効率90℃高温ヒートポンプチラー
</t>
  </si>
  <si>
    <t xml:space="preserve">ユニモＷＷ
</t>
  </si>
  <si>
    <t xml:space="preserve">超高効率ヒートバランスヒートポンプ
</t>
  </si>
  <si>
    <t xml:space="preserve">ｅｃｏマルチ・ヒーポン
ＡＷシリーズ
</t>
  </si>
  <si>
    <t xml:space="preserve">ユニモＡＷＷ
</t>
  </si>
  <si>
    <t xml:space="preserve">エコシロッコ
</t>
  </si>
  <si>
    <t xml:space="preserve">高効率蒸気供給ヒートポンプシステム
</t>
  </si>
  <si>
    <t xml:space="preserve">容積型回転式スクリュー･スチームコンプレッサ
</t>
  </si>
  <si>
    <t xml:space="preserve">スチームスターMSRC
</t>
  </si>
  <si>
    <t xml:space="preserve">業務用ヒートポンプ給湯機「業務用エコキュート」
</t>
  </si>
  <si>
    <t xml:space="preserve">業務用ｴｺｷｭｰﾄ
キュートン
</t>
  </si>
  <si>
    <t xml:space="preserve">ガス業務用給湯器
</t>
  </si>
  <si>
    <t xml:space="preserve">エコジョーズ　ユッコ業務用
</t>
  </si>
  <si>
    <t xml:space="preserve">ガス業務用ふろ給湯器
</t>
  </si>
  <si>
    <t xml:space="preserve">潜熱回収型真空式温水機
スーパーバコティンヒーター
</t>
  </si>
  <si>
    <t xml:space="preserve">潜熱回収温水器UltraGas Series
</t>
  </si>
  <si>
    <t xml:space="preserve">真空式温水機
バコティンヒーター
</t>
  </si>
  <si>
    <t xml:space="preserve">真空温水ヒータVEC HEATER 横型タイプYN Series ガス焚
</t>
  </si>
  <si>
    <t xml:space="preserve">真空温水ヒータVEC HEATER 横型タイプYN Series 油焚
</t>
  </si>
  <si>
    <t xml:space="preserve">真空温水ヒータVEC HEATER 大容量対応横型タイプYN Series ガス焚
</t>
  </si>
  <si>
    <t xml:space="preserve">真空温水ヒータVEC HEATER 大容量対応横型タイプYN Series　油焚
</t>
  </si>
  <si>
    <t xml:space="preserve">簡易貫流ボイラ
エクオス・リンクス
</t>
  </si>
  <si>
    <t xml:space="preserve">小型貫流ボイラ　ガス焚
K-SEシリーズ（SE）
</t>
  </si>
  <si>
    <t xml:space="preserve">簡易貫流蒸気ボイラ
</t>
  </si>
  <si>
    <t xml:space="preserve">小型貫流蒸気ボイラ
</t>
  </si>
  <si>
    <t xml:space="preserve">簡易・小型貫流ボイラ（RBO-GNシリーズ）
</t>
  </si>
  <si>
    <t xml:space="preserve">貫流ボイラ　　　　　　HKM Series
</t>
  </si>
  <si>
    <t xml:space="preserve">小型貫流ボイラ
スーパーエクオス
</t>
  </si>
  <si>
    <t xml:space="preserve">川崎多管式貫流ボイラ「KF」シリーズ
</t>
  </si>
  <si>
    <t xml:space="preserve">多管式貫流蒸気ボイラ
</t>
  </si>
  <si>
    <t xml:space="preserve">小型貫流ボイラ（SEシリーズ）
</t>
  </si>
  <si>
    <t xml:space="preserve">貫流ボイラ
スーパーエクオス
</t>
  </si>
  <si>
    <t xml:space="preserve">潜熱回収貫流ボイラ　　　　　　ConboGas Series
</t>
  </si>
  <si>
    <t xml:space="preserve">ガス専焼式炉筒煙管ボイラ
</t>
  </si>
  <si>
    <t xml:space="preserve">ガス専焼式小型炉筒煙管ボイラ
</t>
  </si>
  <si>
    <t xml:space="preserve">オイル専焼式小型炉筒煙管ボイラ
</t>
  </si>
  <si>
    <t xml:space="preserve">ガス焚小規模炉筒煙管式ボイラ　　　　　　MP MINY Series
</t>
  </si>
  <si>
    <t xml:space="preserve">油焚小規模炉筒煙管式ボイラ　　　　　　MP MINY Series
</t>
  </si>
  <si>
    <t xml:space="preserve">炉筒煙管ボイラ　　　MP-ADWE(F) Series
</t>
  </si>
  <si>
    <t xml:space="preserve">炉筒煙管式ボイラ
REボイラ
</t>
  </si>
  <si>
    <t xml:space="preserve">高効率　　　　　　　　炉筒煙管ボイラ　　　　　　 MP9600 Series
</t>
  </si>
  <si>
    <t xml:space="preserve">炉筒煙管ボイラ　　　MP-ADF Series
</t>
  </si>
  <si>
    <t xml:space="preserve">水管ボイラ
SWシリーズ
</t>
  </si>
  <si>
    <t xml:space="preserve">熱媒ボイラ
</t>
  </si>
  <si>
    <t xml:space="preserve">三菱希薄燃焼ﾐﾗｰｻｲｸﾙｶﾞｽｴﾝｼﾞﾝｺｰｼﾞｪﾈﾚｰｼｮﾝﾊﾟｯｹｰｼﾞ
</t>
  </si>
  <si>
    <t xml:space="preserve">三菱希薄燃焼ﾐﾗｰｻｲｸﾙｶﾞｽｴﾝｼﾞﾝｺｰｼﾞｪｼﾞｪﾚｰｼｮﾝ
</t>
  </si>
  <si>
    <t xml:space="preserve">ｶﾞｽｴﾝｼﾞﾝ28AGS
</t>
  </si>
  <si>
    <t xml:space="preserve">ｶﾞｽｴﾝｼﾞﾝKU30GSI ｺｰｼﾞｪﾈﾚｰｼｮﾝｼｽﾃﾑ
</t>
  </si>
  <si>
    <t xml:space="preserve">カワサキグリーンガスエンジン
</t>
  </si>
  <si>
    <t xml:space="preserve">マイクロコージェネレーション
</t>
  </si>
  <si>
    <t xml:space="preserve">ｶﾜｻｷｶﾞｽﾀｰﾋﾞﾝｺｰｼﾞｪﾈﾚｰｼｮﾝｼｽﾃﾑ
</t>
  </si>
  <si>
    <t xml:space="preserve">100kW燃料電池発電システム
</t>
  </si>
  <si>
    <t xml:space="preserve">業務用冷凍冷蔵庫
</t>
  </si>
  <si>
    <t xml:space="preserve">パスカルエア
PascalAir
</t>
  </si>
  <si>
    <t xml:space="preserve">NewTon R-3000
</t>
  </si>
  <si>
    <t xml:space="preserve">C-LTSシリーズ
</t>
  </si>
  <si>
    <t xml:space="preserve">NewTon R-6000
</t>
  </si>
  <si>
    <t xml:space="preserve">NewTon R-8000
</t>
  </si>
  <si>
    <t xml:space="preserve">NewTon C
</t>
  </si>
  <si>
    <t xml:space="preserve">LED一体型ベースライト
</t>
  </si>
  <si>
    <t xml:space="preserve">一体形LEDベース
器具スクエアタイプ
</t>
  </si>
  <si>
    <t xml:space="preserve">コンパクト蛍光灯代替
</t>
  </si>
  <si>
    <t xml:space="preserve">コンパクト蛍光灯代替電源
</t>
  </si>
  <si>
    <t xml:space="preserve">コンパクト蛍光灯代替器具
</t>
  </si>
  <si>
    <t xml:space="preserve">LEDダウンライト
</t>
  </si>
  <si>
    <t xml:space="preserve">ＬＥＤダウンライト
</t>
  </si>
  <si>
    <t xml:space="preserve">高性能省エネモータ
スーパーラインプレミアムシリーズ
</t>
  </si>
  <si>
    <t xml:space="preserve">ザ･モートルNeo100 Premium
</t>
  </si>
  <si>
    <t xml:space="preserve">プレミアムゴールドモートル
</t>
  </si>
  <si>
    <t xml:space="preserve">回転型サーボモータ
</t>
  </si>
  <si>
    <t xml:space="preserve">PM（永久磁石）モータ
</t>
  </si>
  <si>
    <t xml:space="preserve">プレミアム高効率IPMモータ
</t>
  </si>
  <si>
    <t xml:space="preserve">SuperアモルファスZeroC
</t>
  </si>
  <si>
    <t xml:space="preserve">SuperアモルファスZeroS
</t>
  </si>
  <si>
    <t xml:space="preserve">油入変圧器Rシリーズ
</t>
  </si>
  <si>
    <t xml:space="preserve">SuperアモルファスZeroMS
</t>
  </si>
  <si>
    <t xml:space="preserve">モールド変圧器EX-αシリーズ
</t>
  </si>
  <si>
    <t xml:space="preserve">SuperアモルファスZeroMC
</t>
  </si>
  <si>
    <t xml:space="preserve">ペアマルチ
レイボーグ
</t>
  </si>
  <si>
    <t xml:space="preserve">ペアマルチE4
</t>
  </si>
  <si>
    <t xml:space="preserve">ペアレックスツインガード
</t>
  </si>
  <si>
    <t xml:space="preserve">ペアレックスヒートガード
</t>
  </si>
  <si>
    <t xml:space="preserve">サンバランス
</t>
  </si>
  <si>
    <t xml:space="preserve">スペーシア21
</t>
  </si>
  <si>
    <t xml:space="preserve">ホームペアレックスＳ
</t>
  </si>
  <si>
    <t xml:space="preserve">スペーシアクール
</t>
  </si>
  <si>
    <t xml:space="preserve">アトッチ
</t>
  </si>
  <si>
    <t xml:space="preserve">窓ンナ
</t>
  </si>
  <si>
    <t xml:space="preserve">ペアスマート
</t>
  </si>
  <si>
    <t xml:space="preserve">savic-net FX2
</t>
  </si>
  <si>
    <t xml:space="preserve">savic-net FX2compact
</t>
  </si>
  <si>
    <t xml:space="preserve">savic-net FXmini
</t>
  </si>
  <si>
    <t xml:space="preserve">ルームエアコン 白くまくん Xシリーズ
</t>
  </si>
  <si>
    <t xml:space="preserve">ルームエアコン 白くまくん XJシリーズ
</t>
  </si>
  <si>
    <t xml:space="preserve">ルームエアコン 白くまくん XCシリーズ
</t>
  </si>
  <si>
    <t xml:space="preserve">ルームエアコン 白くまくん XＪシリーズ
</t>
  </si>
  <si>
    <t xml:space="preserve">ルームエアコン
ＲＸシリーズ
</t>
  </si>
  <si>
    <t xml:space="preserve">ルームエアコン
ＡＸシリーズ
</t>
  </si>
  <si>
    <t xml:space="preserve">ホッとエコフロア
</t>
  </si>
  <si>
    <t xml:space="preserve">エコ暖フロア
</t>
  </si>
  <si>
    <t xml:space="preserve">ホッとく～る
</t>
  </si>
  <si>
    <t xml:space="preserve">エコ暖クール8.7
</t>
  </si>
  <si>
    <t xml:space="preserve">システムマルチ
</t>
  </si>
  <si>
    <t xml:space="preserve">家庭用地中熱　　　　ヒートポンプエアコン
</t>
  </si>
  <si>
    <t xml:space="preserve">密閉式ペレットストーブ
</t>
  </si>
  <si>
    <t xml:space="preserve">家庭用エコキュート
</t>
  </si>
  <si>
    <t xml:space="preserve">エコキュート
</t>
  </si>
  <si>
    <t xml:space="preserve">エコキュート・ソーラーヒート
</t>
  </si>
  <si>
    <t xml:space="preserve">エコジョーズ　ユッコ
</t>
  </si>
  <si>
    <t xml:space="preserve">ガス給湯器
</t>
  </si>
  <si>
    <t xml:space="preserve">高効率タイプRH-K
</t>
  </si>
  <si>
    <t xml:space="preserve">高効率タイプRH-KM
</t>
  </si>
  <si>
    <t xml:space="preserve">ガス給湯暖房用熱源機
</t>
  </si>
  <si>
    <t xml:space="preserve">ガス温水暖房付ふろ給湯器
</t>
  </si>
  <si>
    <t xml:space="preserve">エコジョーズ　ユッコUF
</t>
  </si>
  <si>
    <t xml:space="preserve">エコジョーズ　ユーアール
</t>
  </si>
  <si>
    <t xml:space="preserve">エコジョーズ　RUFH-E
</t>
  </si>
  <si>
    <t xml:space="preserve">エコジョーズ　RUFH-TE
</t>
  </si>
  <si>
    <t xml:space="preserve">エコジョーズRVD-E
</t>
  </si>
  <si>
    <t xml:space="preserve">エコジョーズRUFH-SE
</t>
  </si>
  <si>
    <t xml:space="preserve">エコジョーズRUFH-EM
</t>
  </si>
  <si>
    <t xml:space="preserve">エコジョーズ RUH-E
</t>
  </si>
  <si>
    <t xml:space="preserve">エコジョーズ　RUFH-EP
</t>
  </si>
  <si>
    <t xml:space="preserve">ガスふろ給湯器
</t>
  </si>
  <si>
    <t xml:space="preserve">石油給湯機　　　　　　（エコフィール）
</t>
  </si>
  <si>
    <t xml:space="preserve">石油ふろ給湯機
</t>
  </si>
  <si>
    <t xml:space="preserve">石油給湯機
</t>
  </si>
  <si>
    <t xml:space="preserve">真空ガラス管形（ヒートパイプ形）太陽集熱器　Fuji ヒートＰ・SOLAR
</t>
  </si>
  <si>
    <t xml:space="preserve">太陽熱集熱器
</t>
  </si>
  <si>
    <t xml:space="preserve">ソーラータンクユニット
</t>
  </si>
  <si>
    <t xml:space="preserve">家庭用燃料電池コージェネレーションシステム（エネファーム）の燃料電池ユニット
</t>
  </si>
  <si>
    <t xml:space="preserve">家庭用燃料電池コージェネレーションシステム エネファームタイプS
</t>
  </si>
  <si>
    <t xml:space="preserve">２ドアタイプ
</t>
  </si>
  <si>
    <t xml:space="preserve">真空チルド
まんなか野菜タイプ
</t>
  </si>
  <si>
    <t xml:space="preserve">まんなか野菜タイプ
</t>
  </si>
  <si>
    <t xml:space="preserve">真空チルド
Ｓシリーズ
</t>
  </si>
  <si>
    <t xml:space="preserve">真空チルド
プレミアムＸＧシリーズ
</t>
  </si>
  <si>
    <t xml:space="preserve">真空チルド
ラグジュアリーWXシリーズ
</t>
  </si>
  <si>
    <t xml:space="preserve">ﾊﾟﾈﾙｼﾘｰｽﾞﾀﾞｳﾝﾗｲﾄ
</t>
  </si>
  <si>
    <t xml:space="preserve">MCvミラー
</t>
  </si>
  <si>
    <t xml:space="preserve">LEDシーリング
</t>
  </si>
  <si>
    <t xml:space="preserve">LEDシーリングライト
</t>
  </si>
  <si>
    <t xml:space="preserve">LEDペンダント
</t>
  </si>
  <si>
    <t xml:space="preserve">エルスターＳ
引違い窓
（複層ガラス・アルゴンガス入り）
</t>
  </si>
  <si>
    <t xml:space="preserve">エルスターＳ
縦すべり出し窓
（複層ガラス・アルゴンガス入り）
</t>
  </si>
  <si>
    <t xml:space="preserve">エルスターＳ
ＦＩＸ窓
（複層ガラス・アルゴンガス入り）
</t>
  </si>
  <si>
    <t xml:space="preserve">サーモスＸ
引違い窓
（複層ガラス・アルゴンガス入り）
</t>
  </si>
  <si>
    <t xml:space="preserve">サーモスＸ
縦すべり出し窓
（複層ガラス・アルゴンガス入り）
</t>
  </si>
  <si>
    <t xml:space="preserve">サーモスＸ
ＦＩＸ窓
（複層ガラス・アルゴンガス入り）
</t>
  </si>
  <si>
    <t xml:space="preserve">エルスターＸ
引違い窓
（トリプルガラス・クリプトンガス入り）
</t>
  </si>
  <si>
    <t xml:space="preserve">エルスターＸ
縦すべり出し窓
（トリプルガラス・クリプトンガス入り）
</t>
  </si>
  <si>
    <t xml:space="preserve">エルスターＸ
ＦＩＸ窓
（トリプルガラス・クリプトンガス入り）
</t>
  </si>
  <si>
    <t xml:space="preserve">サーモスＸ
引違い窓
（トリプルガラス・クリプトンガス入り）
</t>
  </si>
  <si>
    <t xml:space="preserve">サーモスＸ
縦すべり出し窓
（トリプルガラス・クリプトンガス入り）
</t>
  </si>
  <si>
    <t xml:space="preserve">サーモスＸ
ＦＩＸ窓
（トリプルガラス・クリプトンガス入り）
</t>
  </si>
  <si>
    <t xml:space="preserve">Bloomエナジーサーバー
</t>
  </si>
  <si>
    <t xml:space="preserve">太陽電池モジュール　ＨＩＴ
Ｐ２５０α　Ｐｌｕｓ
</t>
  </si>
  <si>
    <t xml:space="preserve">マイクロバイナリー
</t>
  </si>
  <si>
    <t>4.0kW以下</t>
  </si>
  <si>
    <t>排熱利用型</t>
  </si>
  <si>
    <t>ブライン仕様(3℃・0℃)</t>
  </si>
  <si>
    <t>冷水出入口温度差7℃</t>
  </si>
  <si>
    <t>ブライン仕様(-2℃・-5℃)</t>
  </si>
  <si>
    <t>ブライン仕様(-3℃・-7℃)</t>
  </si>
  <si>
    <t>冷房専用</t>
  </si>
  <si>
    <t>冷房専用冷水出入口温度差7℃</t>
  </si>
  <si>
    <t>冷房専用冷水出入口温度差7℃散水式</t>
  </si>
  <si>
    <t>冷房専用散水式</t>
  </si>
  <si>
    <t>散水式</t>
  </si>
  <si>
    <t>散水式冷水出入口温度差7℃</t>
  </si>
  <si>
    <t>節電型(冷却水量原単位0.7m3/h・RT以下)冷水入口温度15℃、冷水出口温度7℃</t>
  </si>
  <si>
    <t>熱源入口温度58℃</t>
  </si>
  <si>
    <t>熱源入口温度68℃</t>
  </si>
  <si>
    <t>65℃以上70℃以下・16℃・12℃・5℃</t>
  </si>
  <si>
    <t>65℃以上70℃以下・25℃・21℃・10℃</t>
  </si>
  <si>
    <t>65℃・20℃・15℃以上17℃以下・5℃</t>
  </si>
  <si>
    <t>270kW以下</t>
  </si>
  <si>
    <t>65℃・30℃・25℃以上30℃以下・5℃</t>
  </si>
  <si>
    <t>65℃・38℃以上40℃以下・35℃・5℃</t>
  </si>
  <si>
    <t>65℃・17℃以上30℃以下・7℃以上20℃以下・10℃</t>
  </si>
  <si>
    <t>75℃・20℃･15℃以上17℃以下・5℃</t>
  </si>
  <si>
    <t>75℃・30℃・25℃以上27℃以下・5℃</t>
  </si>
  <si>
    <t>75℃・35℃以上40℃以下・30℃・10℃</t>
  </si>
  <si>
    <t>水熱源運転65℃・20℃以下・15℃以下・5℃</t>
  </si>
  <si>
    <t>水熱源運転75℃・17℃・7℃・10℃</t>
  </si>
  <si>
    <t>水熱源運転</t>
  </si>
  <si>
    <t>空気熱源運転</t>
  </si>
  <si>
    <t>0.1MPaG以上0.2MPaG以下1.0ton/h以上2.0ton/h以下80℃</t>
  </si>
  <si>
    <t>0.4MPaG以上1.0ton/h以上1.5ton/h以下80℃</t>
  </si>
  <si>
    <t>0.1MPaG以上0.3MPaG以下3.0ton/h以上80℃</t>
  </si>
  <si>
    <t>循環保温</t>
  </si>
  <si>
    <t>1000kW未満</t>
  </si>
  <si>
    <t>1500kg/h未満</t>
  </si>
  <si>
    <t>潜熱回収型</t>
  </si>
  <si>
    <t>冷蔵庫：横型</t>
  </si>
  <si>
    <t>250L以下</t>
  </si>
  <si>
    <t>冷凍冷蔵庫：縦型(冷凍室2室)</t>
  </si>
  <si>
    <t>冷凍庫：縦型</t>
  </si>
  <si>
    <t>冷凍庫：横型</t>
  </si>
  <si>
    <t>庫内温度-40℃超-20℃以下</t>
  </si>
  <si>
    <t>庫内温度-20℃超10℃以下</t>
  </si>
  <si>
    <t>ベースライト型(ストレート)</t>
  </si>
  <si>
    <t>ベースライト型(スクエア)</t>
  </si>
  <si>
    <t>32W蛍光灯相当スクエアサイズ</t>
  </si>
  <si>
    <t>ダウンライト型昼光色、昼白色、白色配光角60°超</t>
  </si>
  <si>
    <t>ダウンライト型昼光色、昼白色、白色配光角30°超60°以下</t>
  </si>
  <si>
    <t>ダウンライト型昼光色、昼白色、白色配光角30°以下</t>
  </si>
  <si>
    <t>ダウンライト型温白色、電球色配光角60°超</t>
  </si>
  <si>
    <t>ダウンライト型温白色、電球色配光角30°超60°以下</t>
  </si>
  <si>
    <t>ダウンライト型温白色、電球色配光角30°以下</t>
  </si>
  <si>
    <t>Low-E複層ガラス(LE3+A12+FL3)新築用</t>
  </si>
  <si>
    <t>Low-E三層ガラス(LE3+Ar11+FL3+Ar11+LE3)新築用</t>
  </si>
  <si>
    <t>真空Low-E複層ガラス(LE3+Ar9+FL3+V0.2+LE3)新築用</t>
  </si>
  <si>
    <t>アタッチメント付きLow-E複層ガラス(LE3+Ar6+FL3（アタッチメント付き）)リフォーム用</t>
  </si>
  <si>
    <t>真空ガラス（LE3＋V0.2+FL3）リフォーム用</t>
  </si>
  <si>
    <t>現場施工型後付けLow-E複層ガラス(FL6+A12+LE5)リフォーム用</t>
  </si>
  <si>
    <t>薄型Low-E複層ガラス(LE3+Kr4+FL3)リフォーム用</t>
  </si>
  <si>
    <t>空気熱源仕様</t>
  </si>
  <si>
    <t>水熱源仕様</t>
  </si>
  <si>
    <t>床暖房・エアコン同時運転</t>
  </si>
  <si>
    <t>床暖房単独運転</t>
  </si>
  <si>
    <t>一般地仕様標準世帯保温あり１缶</t>
  </si>
  <si>
    <t>一般地仕様標準世帯保温あり多缶</t>
  </si>
  <si>
    <t>一般地仕様標準世帯保温なし１缶</t>
  </si>
  <si>
    <t>一般地仕様少人数世帯保温あり</t>
  </si>
  <si>
    <t>寒冷地仕様標準世帯保温あり１缶</t>
  </si>
  <si>
    <t>一般地仕様標準世帯保温あり1缶</t>
  </si>
  <si>
    <t>寒冷地仕様標準世帯保温あり1缶</t>
  </si>
  <si>
    <t>給湯専用機</t>
  </si>
  <si>
    <t>暖房専用機</t>
  </si>
  <si>
    <t>風呂給湯兼用機</t>
  </si>
  <si>
    <t>ペンダントライト型</t>
  </si>
  <si>
    <t>Low-E複層ガラス・樹脂サッシ・引き違い</t>
  </si>
  <si>
    <t>Low-E複層ガラス・樹脂サッシ・縦すべり出し</t>
  </si>
  <si>
    <t>Low-E複層ガラス・樹脂サッシ・FIX</t>
  </si>
  <si>
    <t>Low-E複層ガラス・アルミ樹脂複合サッシ・引き違い</t>
  </si>
  <si>
    <t>Low-E複層ガラス・アルミ樹脂複合サッシ・縦すべり出し</t>
  </si>
  <si>
    <t>Low-E複層ガラス・アルミ樹脂複合サッシ・FIX</t>
  </si>
  <si>
    <t>Low-E複層(三層)ガラス・樹脂サッシ・引き違い</t>
  </si>
  <si>
    <t>Low-E複層(三層)ガラス・樹脂サッシ・縦すべり出し</t>
  </si>
  <si>
    <t>Low-E複層(三層)ガラス・樹脂サッシ・FIX</t>
  </si>
  <si>
    <t>Low-E複層(三層)ガラス・アルミ樹脂複合サッシ・引き違い</t>
  </si>
  <si>
    <t>Low-E複層(三層)ガラス・アルミ樹脂複合サッシ・縦すべり出し</t>
  </si>
  <si>
    <t>Low-E複層(三層)ガラス・アルミ樹脂複合サッシ・FIX</t>
  </si>
  <si>
    <t>200kW以下</t>
  </si>
  <si>
    <t>200kW未満</t>
  </si>
  <si>
    <t xml:space="preserve">YNZP280K1NB
</t>
  </si>
  <si>
    <t xml:space="preserve">YNZP280K1PB
</t>
  </si>
  <si>
    <t xml:space="preserve">U-GH450T1D
</t>
  </si>
  <si>
    <t xml:space="preserve">U-GH450T1DE
</t>
  </si>
  <si>
    <t xml:space="preserve">U-GH450T1DJ
</t>
  </si>
  <si>
    <t xml:space="preserve">U-GH450T1DR
</t>
  </si>
  <si>
    <t xml:space="preserve">U-GH450T1DRE
</t>
  </si>
  <si>
    <t xml:space="preserve">U-GH450T1DRJ
</t>
  </si>
  <si>
    <t xml:space="preserve">U-GWH450T1D
</t>
  </si>
  <si>
    <t xml:space="preserve">U-GWH450T1DE
</t>
  </si>
  <si>
    <t xml:space="preserve">U-GWH450T1DJ
</t>
  </si>
  <si>
    <t xml:space="preserve">U-GWH450T1DR
</t>
  </si>
  <si>
    <t xml:space="preserve">U-GWH450T1DRE
</t>
  </si>
  <si>
    <t xml:space="preserve">U-GWH450T1DRJ
</t>
  </si>
  <si>
    <t xml:space="preserve">YNZP560K1NB
</t>
  </si>
  <si>
    <t xml:space="preserve">YNZP560K1PB
</t>
  </si>
  <si>
    <t xml:space="preserve">YWZP560K1NB
</t>
  </si>
  <si>
    <t xml:space="preserve">YWZP560K1PB
</t>
  </si>
  <si>
    <t xml:space="preserve">U-GH850T1D
</t>
  </si>
  <si>
    <t xml:space="preserve">U-GH850T1DE
</t>
  </si>
  <si>
    <t xml:space="preserve">U-GH850T1DJ
</t>
  </si>
  <si>
    <t xml:space="preserve">U-GH850T1DR
</t>
  </si>
  <si>
    <t xml:space="preserve">U-GH850T1DRE
</t>
  </si>
  <si>
    <t xml:space="preserve">U-GH850T1DRJ
</t>
  </si>
  <si>
    <t xml:space="preserve">U-GWH850T1D
</t>
  </si>
  <si>
    <t xml:space="preserve">U-GWH850T1DE
</t>
  </si>
  <si>
    <t xml:space="preserve">U-GWH850T1DJ
</t>
  </si>
  <si>
    <t xml:space="preserve">U-GWH850T1DR
</t>
  </si>
  <si>
    <t xml:space="preserve">U-GWH850T1DRE
</t>
  </si>
  <si>
    <t xml:space="preserve">U-GWH850T1DRJ
</t>
  </si>
  <si>
    <t xml:space="preserve">U-GWE850T1D
</t>
  </si>
  <si>
    <t xml:space="preserve">U-GWE850T1DE
</t>
  </si>
  <si>
    <t xml:space="preserve">U-GWE850T1DJ
</t>
  </si>
  <si>
    <t xml:space="preserve">YRMP140G1NB
</t>
  </si>
  <si>
    <t xml:space="preserve">YRMP140G1PB
</t>
  </si>
  <si>
    <t xml:space="preserve">YNZP224K1NB
</t>
  </si>
  <si>
    <t xml:space="preserve">YNZP224K1PB
</t>
  </si>
  <si>
    <t xml:space="preserve">YNZP355K1NB
</t>
  </si>
  <si>
    <t xml:space="preserve">YNZP355K1PB
</t>
  </si>
  <si>
    <t xml:space="preserve">YNZP450K1NB
</t>
  </si>
  <si>
    <t xml:space="preserve">YNZP450K1PB
</t>
  </si>
  <si>
    <t xml:space="preserve">YWZP450K1NB
</t>
  </si>
  <si>
    <t xml:space="preserve">YWZP450K1PB
</t>
  </si>
  <si>
    <t xml:space="preserve">YNZP710K1NB
</t>
  </si>
  <si>
    <t xml:space="preserve">YNZP710K1PB
</t>
  </si>
  <si>
    <t xml:space="preserve">YWZP710K1NB
</t>
  </si>
  <si>
    <t xml:space="preserve">YWZP710K1PB
</t>
  </si>
  <si>
    <t xml:space="preserve">YNZP850K1NB
</t>
  </si>
  <si>
    <t xml:space="preserve">YNZP850K1PB
</t>
  </si>
  <si>
    <t xml:space="preserve">YWZP850K1NB
</t>
  </si>
  <si>
    <t xml:space="preserve">YWZP850K1PB
</t>
  </si>
  <si>
    <t xml:space="preserve">YNZP280K1NCB
</t>
  </si>
  <si>
    <t xml:space="preserve">YNZP280K1PCB
</t>
  </si>
  <si>
    <t xml:space="preserve">YNCP450K1NB
</t>
  </si>
  <si>
    <t xml:space="preserve">YNCP450K1PB
</t>
  </si>
  <si>
    <t xml:space="preserve">YWCP450K1NB
</t>
  </si>
  <si>
    <t xml:space="preserve">YWCP450K1PB
</t>
  </si>
  <si>
    <t xml:space="preserve">YNCP850K1NB
</t>
  </si>
  <si>
    <t xml:space="preserve">YNCP850K1PB
</t>
  </si>
  <si>
    <t xml:space="preserve">YWCP850K1NB
</t>
  </si>
  <si>
    <t xml:space="preserve">YWCP850K1PB
</t>
  </si>
  <si>
    <t xml:space="preserve">YRMP140G1NCB
</t>
  </si>
  <si>
    <t xml:space="preserve">YRMP140G1PCB
</t>
  </si>
  <si>
    <t xml:space="preserve">YNZP224K1NCB
</t>
  </si>
  <si>
    <t xml:space="preserve">YNZP224K1PCB
</t>
  </si>
  <si>
    <t xml:space="preserve">YGCP450K1NB
</t>
  </si>
  <si>
    <t xml:space="preserve">YGCP450K1PB
</t>
  </si>
  <si>
    <t xml:space="preserve">YBZP560J-NCB
</t>
  </si>
  <si>
    <t xml:space="preserve">YBZP560J-PCB
</t>
  </si>
  <si>
    <t xml:space="preserve">U-GZ450T1D
</t>
  </si>
  <si>
    <t xml:space="preserve">U-GZ450T1DE
</t>
  </si>
  <si>
    <t xml:space="preserve">U-GZ450T1DJ
</t>
  </si>
  <si>
    <t xml:space="preserve">U-GZ450T1DR
</t>
  </si>
  <si>
    <t xml:space="preserve">U-GZ450T1DRE
</t>
  </si>
  <si>
    <t xml:space="preserve">U-GZ450T1DRJ
</t>
  </si>
  <si>
    <t xml:space="preserve">U-GWZ450T1D
</t>
  </si>
  <si>
    <t xml:space="preserve">U-GWZ450T1DE
</t>
  </si>
  <si>
    <t xml:space="preserve">U-GWZ450T1DJ
</t>
  </si>
  <si>
    <t xml:space="preserve">U-GWZ450T1DR
</t>
  </si>
  <si>
    <t xml:space="preserve">U-GWZ450T1DRE
</t>
  </si>
  <si>
    <t xml:space="preserve">U-GWZ450T1DRJ
</t>
  </si>
  <si>
    <t xml:space="preserve">U-GZ560T1D
</t>
  </si>
  <si>
    <t xml:space="preserve">U-GZ560T1DE
</t>
  </si>
  <si>
    <t xml:space="preserve">U-GZ560T1DJ
</t>
  </si>
  <si>
    <t xml:space="preserve">U-GZ560T1DR
</t>
  </si>
  <si>
    <t xml:space="preserve">U-GZ560T1DRE
</t>
  </si>
  <si>
    <t xml:space="preserve">U-GZ560T1DRJ
</t>
  </si>
  <si>
    <t xml:space="preserve">U-GWZ560T1D
</t>
  </si>
  <si>
    <t xml:space="preserve">U-GWZ560T1DE
</t>
  </si>
  <si>
    <t xml:space="preserve">U-GWZ560T1DJ
</t>
  </si>
  <si>
    <t xml:space="preserve">U-GWZ560T1DR
</t>
  </si>
  <si>
    <t xml:space="preserve">U-GWZ560T1DRE
</t>
  </si>
  <si>
    <t xml:space="preserve">U-GWZ560T1DRJ
</t>
  </si>
  <si>
    <t xml:space="preserve">U-GZ710T1D
</t>
  </si>
  <si>
    <t xml:space="preserve">U-GZ710T1DE
</t>
  </si>
  <si>
    <t xml:space="preserve">U-GZ710T1DJ
</t>
  </si>
  <si>
    <t xml:space="preserve">U-GZ710T1DR
</t>
  </si>
  <si>
    <t xml:space="preserve">U-GZ710T1DRE
</t>
  </si>
  <si>
    <t xml:space="preserve">U-GZ710T1DRJ
</t>
  </si>
  <si>
    <t xml:space="preserve">U-GWZ710T1D
</t>
  </si>
  <si>
    <t xml:space="preserve">U-GWZ710T1DE
</t>
  </si>
  <si>
    <t xml:space="preserve">U-GWZ710T1DJ
</t>
  </si>
  <si>
    <t xml:space="preserve">U-GWZ710T1DR
</t>
  </si>
  <si>
    <t xml:space="preserve">U-GWZ710T1DRE
</t>
  </si>
  <si>
    <t xml:space="preserve">U-GWZ710T1DRJ
</t>
  </si>
  <si>
    <t xml:space="preserve">U-GZ850T1D
</t>
  </si>
  <si>
    <t xml:space="preserve">U-GZ850T1DE
</t>
  </si>
  <si>
    <t xml:space="preserve">U-GZ850T1DJ
</t>
  </si>
  <si>
    <t xml:space="preserve">U-GZ850T1DR
</t>
  </si>
  <si>
    <t xml:space="preserve">U-GZ850T1DRE
</t>
  </si>
  <si>
    <t xml:space="preserve">U-GZ850T1DRJ
</t>
  </si>
  <si>
    <t xml:space="preserve">U-GWZ850T1D
</t>
  </si>
  <si>
    <t xml:space="preserve">U-GWZ850T1DE
</t>
  </si>
  <si>
    <t xml:space="preserve">U-GWZ850T1DJ
</t>
  </si>
  <si>
    <t xml:space="preserve">U-GWZ850T1DR
</t>
  </si>
  <si>
    <t xml:space="preserve">U-GWZ850T1DRE
</t>
  </si>
  <si>
    <t xml:space="preserve">U-GWZ850T1DRJ
</t>
  </si>
  <si>
    <t xml:space="preserve">YGZP450K1NB
</t>
  </si>
  <si>
    <t xml:space="preserve">YGZP450K1PB
</t>
  </si>
  <si>
    <t xml:space="preserve">YDZP450K1NB
</t>
  </si>
  <si>
    <t xml:space="preserve">YDZP450K1PB
</t>
  </si>
  <si>
    <t xml:space="preserve">YBZP560J-NB
</t>
  </si>
  <si>
    <t xml:space="preserve">YBZP560J-PB
</t>
  </si>
  <si>
    <t xml:space="preserve">YGZP850K1NB
</t>
  </si>
  <si>
    <t xml:space="preserve">YGZP850K1PB
</t>
  </si>
  <si>
    <t xml:space="preserve">YDZP850K1NB
</t>
  </si>
  <si>
    <t xml:space="preserve">YDZP850K1PB
</t>
  </si>
  <si>
    <t xml:space="preserve">RCI-GP40RGH
</t>
  </si>
  <si>
    <t xml:space="preserve">RCI-GP45RGH
</t>
  </si>
  <si>
    <t xml:space="preserve">RCI-GP40RGHJ
</t>
  </si>
  <si>
    <t xml:space="preserve">RCI-GP45RGHJ
</t>
  </si>
  <si>
    <t xml:space="preserve">RCI-GP50RGH
</t>
  </si>
  <si>
    <t xml:space="preserve">RCI-GP50RGHJ
</t>
  </si>
  <si>
    <t xml:space="preserve">RCI-GP63RGH
</t>
  </si>
  <si>
    <t xml:space="preserve">RCI-GP63RGHJ
</t>
  </si>
  <si>
    <t xml:space="preserve">RCI-GP80RGH
</t>
  </si>
  <si>
    <t xml:space="preserve">RCI-GP80RGHJ
</t>
  </si>
  <si>
    <t xml:space="preserve">RCI-GP112RGHP
</t>
  </si>
  <si>
    <t xml:space="preserve">SSRC140BA
</t>
  </si>
  <si>
    <t xml:space="preserve">SSRC140BAN
</t>
  </si>
  <si>
    <t xml:space="preserve">SSRC140BAG
</t>
  </si>
  <si>
    <t xml:space="preserve">SSRC140BAP
</t>
  </si>
  <si>
    <t xml:space="preserve">SSRC140BAS
</t>
  </si>
  <si>
    <t xml:space="preserve">RCI-GP140RGH
</t>
  </si>
  <si>
    <t xml:space="preserve">ASVP2244HA4(50Hz)
</t>
  </si>
  <si>
    <t xml:space="preserve">ASVRP2244HA4(50Hz)
</t>
  </si>
  <si>
    <t xml:space="preserve">ASVP4504HA4(50Hz)
</t>
  </si>
  <si>
    <t xml:space="preserve">ASVRP4504HA4(50Hz)
</t>
  </si>
  <si>
    <t xml:space="preserve">RP-AP560RKVP1
</t>
  </si>
  <si>
    <t xml:space="preserve">RP-AP560CKVP
</t>
  </si>
  <si>
    <t xml:space="preserve">RP-AP800CKVP
</t>
  </si>
  <si>
    <t xml:space="preserve">SZVYP1120K
</t>
  </si>
  <si>
    <t xml:space="preserve">SZVYP1120KE
</t>
  </si>
  <si>
    <t xml:space="preserve">SZVYP1120KH
</t>
  </si>
  <si>
    <t xml:space="preserve">SZVYP1600K
</t>
  </si>
  <si>
    <t xml:space="preserve">SZVYP1600KE
</t>
  </si>
  <si>
    <t xml:space="preserve">SZVYP1600KH
</t>
  </si>
  <si>
    <t xml:space="preserve">RP-AP1400CKVP
</t>
  </si>
  <si>
    <t xml:space="preserve">RP-AP1600CKVP
</t>
  </si>
  <si>
    <t xml:space="preserve">SZVYP2240K
</t>
  </si>
  <si>
    <t xml:space="preserve">SZVYP2240KE
</t>
  </si>
  <si>
    <t xml:space="preserve">SZVYP2240KH
</t>
  </si>
  <si>
    <t xml:space="preserve">SZVYP2800K
</t>
  </si>
  <si>
    <t xml:space="preserve">SZVYP2800KE
</t>
  </si>
  <si>
    <t xml:space="preserve">SZVYP2800KH
</t>
  </si>
  <si>
    <t xml:space="preserve">HCP0801DS
</t>
  </si>
  <si>
    <t xml:space="preserve">FDCP1124HLXAG
</t>
  </si>
  <si>
    <t xml:space="preserve">FDCSP1124HLXAG
</t>
  </si>
  <si>
    <t xml:space="preserve">RAS-AP160SG
</t>
  </si>
  <si>
    <t xml:space="preserve">RAS-AP224SG
</t>
  </si>
  <si>
    <t xml:space="preserve">RAS-AP280SG
</t>
  </si>
  <si>
    <t xml:space="preserve">RAS-AP335SG
</t>
  </si>
  <si>
    <t xml:space="preserve">RAS-AP400SG
</t>
  </si>
  <si>
    <t xml:space="preserve">RAS-AP450SG
</t>
  </si>
  <si>
    <t xml:space="preserve">RAS-AP615SG
</t>
  </si>
  <si>
    <t xml:space="preserve">RAS-AP670SG
</t>
  </si>
  <si>
    <t xml:space="preserve">RAS-AP730SG
</t>
  </si>
  <si>
    <t xml:space="preserve">RAS-AP850SG
</t>
  </si>
  <si>
    <t xml:space="preserve">RAS-AP775SG
</t>
  </si>
  <si>
    <t xml:space="preserve">RAS-AP950SG
</t>
  </si>
  <si>
    <t xml:space="preserve">RSYP140D
</t>
  </si>
  <si>
    <t xml:space="preserve">RSYP140DE
</t>
  </si>
  <si>
    <t xml:space="preserve">RSYP1180D
</t>
  </si>
  <si>
    <t xml:space="preserve">RSYP1180DE
</t>
  </si>
  <si>
    <t xml:space="preserve">KMTR-100
</t>
  </si>
  <si>
    <t xml:space="preserve">ETI-Z15
</t>
  </si>
  <si>
    <t xml:space="preserve">ETI-Z20
</t>
  </si>
  <si>
    <t xml:space="preserve">ETI-Z30
</t>
  </si>
  <si>
    <t xml:space="preserve">ETI-40ES
</t>
  </si>
  <si>
    <t xml:space="preserve">ETI-50ES
</t>
  </si>
  <si>
    <t xml:space="preserve">RTVF050V
</t>
  </si>
  <si>
    <t xml:space="preserve">ETI-Z60
</t>
  </si>
  <si>
    <t xml:space="preserve">GART-95
</t>
  </si>
  <si>
    <t xml:space="preserve">GART-135
</t>
  </si>
  <si>
    <t xml:space="preserve">GART-270
</t>
  </si>
  <si>
    <t xml:space="preserve">ETI-15
</t>
  </si>
  <si>
    <t xml:space="preserve">ETI-25
</t>
  </si>
  <si>
    <t xml:space="preserve">ETI-35A
</t>
  </si>
  <si>
    <t xml:space="preserve">ETI-40
</t>
  </si>
  <si>
    <t xml:space="preserve">ETI-60A
</t>
  </si>
  <si>
    <t xml:space="preserve">HTV700BX（R)　※型式末尾にRが付く場合は改装品
</t>
  </si>
  <si>
    <t xml:space="preserve">GART-135I
</t>
  </si>
  <si>
    <t xml:space="preserve">GART-190I
</t>
  </si>
  <si>
    <t xml:space="preserve">RCF1320WZTC(50Hz)
</t>
  </si>
  <si>
    <t xml:space="preserve">RCF1320WZT(50Hz)
</t>
  </si>
  <si>
    <t xml:space="preserve">RCF1320WZTC(60Hz)
</t>
  </si>
  <si>
    <t xml:space="preserve">RCF1320WZT(60Hz)
</t>
  </si>
  <si>
    <t xml:space="preserve">HEM150Ⅱ
</t>
  </si>
  <si>
    <t xml:space="preserve">ZUWD300BA5（R)　※型式末尾にRが付く場合は改装品
</t>
  </si>
  <si>
    <t xml:space="preserve">UWD40F5Z（R)　※型式末尾にRが付く場合は改装品
</t>
  </si>
  <si>
    <t xml:space="preserve">RUA-SP243H1
</t>
  </si>
  <si>
    <t xml:space="preserve">RUA-SP243HV1
</t>
  </si>
  <si>
    <t xml:space="preserve">RUA-SP243HL1
</t>
  </si>
  <si>
    <t xml:space="preserve">RUA-SP243HLV1
</t>
  </si>
  <si>
    <t xml:space="preserve">HEP150A
</t>
  </si>
  <si>
    <t xml:space="preserve">MVCP851L41M
</t>
  </si>
  <si>
    <t xml:space="preserve">MVCSP851L41M
</t>
  </si>
  <si>
    <t xml:space="preserve">MVCP851R41M
</t>
  </si>
  <si>
    <t xml:space="preserve">MVCSP851R41M
</t>
  </si>
  <si>
    <t xml:space="preserve">MVCP851L40M
</t>
  </si>
  <si>
    <t xml:space="preserve">MVCSP851L40M
</t>
  </si>
  <si>
    <t xml:space="preserve">MVCP851R40M
</t>
  </si>
  <si>
    <t xml:space="preserve">MVCSP851R40M
</t>
  </si>
  <si>
    <t xml:space="preserve">MVCP1501L41M
</t>
  </si>
  <si>
    <t xml:space="preserve">MVCSP1501L41M
</t>
  </si>
  <si>
    <t xml:space="preserve">MVCP1501R41M
</t>
  </si>
  <si>
    <t xml:space="preserve">MVCSP1501R41M
</t>
  </si>
  <si>
    <t xml:space="preserve">MVCP1501L40M
</t>
  </si>
  <si>
    <t xml:space="preserve">MVCSP1501L40M
</t>
  </si>
  <si>
    <t xml:space="preserve">MVCP1501R40M
</t>
  </si>
  <si>
    <t xml:space="preserve">MVCSP1501R40M
</t>
  </si>
  <si>
    <t xml:space="preserve">RUA-SP243HR
</t>
  </si>
  <si>
    <t xml:space="preserve">RUA-SP243HRV
</t>
  </si>
  <si>
    <t xml:space="preserve">RUA-SP243HLR
</t>
  </si>
  <si>
    <t xml:space="preserve">RUA-SP243HLRV
</t>
  </si>
  <si>
    <t xml:space="preserve">UWVY1500B5Z（R)　※型式末尾にRが付く場合は改装品
</t>
  </si>
  <si>
    <t xml:space="preserve">UWVY1800B5Z（R)　※型式末尾にRが付く場合は改装品
</t>
  </si>
  <si>
    <t xml:space="preserve">UWVY3550B5Z（R)　※型式末尾にRが付く場合は改装品
</t>
  </si>
  <si>
    <t xml:space="preserve">RCNP850ALV 
</t>
  </si>
  <si>
    <t xml:space="preserve">RCNP850ALV-E 
</t>
  </si>
  <si>
    <t xml:space="preserve">RCNP850ALV -J
</t>
  </si>
  <si>
    <t xml:space="preserve">RCNP1180ALV 
</t>
  </si>
  <si>
    <t xml:space="preserve">RCNP1180ALV-E 
</t>
  </si>
  <si>
    <t xml:space="preserve">RCNP1180ALV -J
</t>
  </si>
  <si>
    <t xml:space="preserve">RCNP1500ALV 
</t>
  </si>
  <si>
    <t xml:space="preserve">RCNP1500ALV-E 
</t>
  </si>
  <si>
    <t xml:space="preserve">RCNP1500ALV -J
</t>
  </si>
  <si>
    <t xml:space="preserve">RCNP375AV
</t>
  </si>
  <si>
    <t xml:space="preserve">RCNP375AV-E
</t>
  </si>
  <si>
    <t xml:space="preserve">RCNP375AV-J
</t>
  </si>
  <si>
    <t xml:space="preserve">RCNP375AVP
</t>
  </si>
  <si>
    <t xml:space="preserve">RCNP375AVP-E
</t>
  </si>
  <si>
    <t xml:space="preserve">RCNP375AVP-J
</t>
  </si>
  <si>
    <t xml:space="preserve">RUA-SP2431
</t>
  </si>
  <si>
    <t xml:space="preserve">RUA-SP243V1
</t>
  </si>
  <si>
    <t xml:space="preserve">RUA-SP243L1
</t>
  </si>
  <si>
    <t xml:space="preserve">RUA-SP243LV1
</t>
  </si>
  <si>
    <t xml:space="preserve">HEP150C
</t>
  </si>
  <si>
    <t xml:space="preserve">RUA-SP243N1
</t>
  </si>
  <si>
    <t xml:space="preserve">RUA-SP243NV1
</t>
  </si>
  <si>
    <t xml:space="preserve">RUA-SP243LN1
</t>
  </si>
  <si>
    <t xml:space="preserve">RUA-SP243LNV1
</t>
  </si>
  <si>
    <t xml:space="preserve">RUA-SP333N1
</t>
  </si>
  <si>
    <t xml:space="preserve">RUA-SP333NV1
</t>
  </si>
  <si>
    <t xml:space="preserve">RUA-SP333LN1
</t>
  </si>
  <si>
    <t xml:space="preserve">RUA-SP333LNV1
</t>
  </si>
  <si>
    <t xml:space="preserve">UWVA1500B5W（R)　※型式末尾にRが付く場合は改装品
</t>
  </si>
  <si>
    <t xml:space="preserve">HEP150CW
</t>
  </si>
  <si>
    <t xml:space="preserve">RUA-SP243HN1
</t>
  </si>
  <si>
    <t xml:space="preserve">RUA-SP243HNV1
</t>
  </si>
  <si>
    <t xml:space="preserve">RUA-SP243HLN1
</t>
  </si>
  <si>
    <t xml:space="preserve">RUA-SP243HLNV1
</t>
  </si>
  <si>
    <t xml:space="preserve">RUA-SP333HN1
</t>
  </si>
  <si>
    <t xml:space="preserve">RUA-SP333HNV1
</t>
  </si>
  <si>
    <t xml:space="preserve">RUA-SP333HLN1
</t>
  </si>
  <si>
    <t xml:space="preserve">RUA-SP333HLNV1
</t>
  </si>
  <si>
    <t xml:space="preserve">UWVY1500B5W（R)　※型式末尾にRが付く場合は改装品
</t>
  </si>
  <si>
    <t xml:space="preserve">HEP150AW
</t>
  </si>
  <si>
    <t xml:space="preserve">NZG-080
</t>
  </si>
  <si>
    <t xml:space="preserve">NZ(G/L/P)-080A(N/P/Q)(5/6/7/8/9)A
※()内はいずれかを選択
</t>
  </si>
  <si>
    <t xml:space="preserve">NZ(G/L/P)-080H(N/P/Q)(5/6/7/8/9)A
※()内はいずれかを選択
</t>
  </si>
  <si>
    <t xml:space="preserve">NZG-100
</t>
  </si>
  <si>
    <t xml:space="preserve">NZ(G/L/P)-(100/120/150/180/210/250/300/360/400/450/500/560/630/700/800/900/1000)H(N/P/Q)(5/6/7/8/9)A
※()内はいずれかを選択
</t>
  </si>
  <si>
    <t xml:space="preserve">ΣTTG-160A
</t>
  </si>
  <si>
    <t xml:space="preserve">ΣTT(G/L/P)-(160/180/300/320)(A/D)(N/P/Q/R/S/T)(5/6/7/8/9)C
※()内はいずれかを選択
</t>
  </si>
  <si>
    <t xml:space="preserve">ΣTTJ-145A
</t>
  </si>
  <si>
    <t xml:space="preserve">ΣTTJ-(145/160/270/300)(A/D)(N/P/Q/R/S/T)(5/6/7/8/9)C
※()内はいずれかを選択
</t>
  </si>
  <si>
    <t xml:space="preserve">NZJ-080
</t>
  </si>
  <si>
    <t xml:space="preserve">NZJ-080A(N/P/Q)(5/6/7/8/9)A
※()内はいずれかを選択
</t>
  </si>
  <si>
    <t xml:space="preserve">NZJ-100
</t>
  </si>
  <si>
    <t xml:space="preserve">NZJ-(100/120/150/180/210/250/300/360/400/450/500/560/630/700/800/900/1000)A(N/P/Q)(5/6/7/8/9)A
※()内はいずれかを選択
</t>
  </si>
  <si>
    <t xml:space="preserve">NZJ-(100/120/150/180/210/250/300/360/400/450/500/560/630/700/800/900/1000)H(N/P/Q)(5/6/7/8/9)A
※()内はいずれかを選択
</t>
  </si>
  <si>
    <t xml:space="preserve">ADR-Z3515-L
</t>
  </si>
  <si>
    <t xml:space="preserve">ADR-Z4520
</t>
  </si>
  <si>
    <t xml:space="preserve">HWC-H1401S
</t>
  </si>
  <si>
    <t xml:space="preserve">HWC-H1401S-S
</t>
  </si>
  <si>
    <t xml:space="preserve">HWC-H7001H
</t>
  </si>
  <si>
    <t xml:space="preserve">HWC-H7001HV1
</t>
  </si>
  <si>
    <t xml:space="preserve">GEC-05H3
</t>
  </si>
  <si>
    <t xml:space="preserve">GEC-10MB
</t>
  </si>
  <si>
    <t xml:space="preserve">RHK-15ED
</t>
  </si>
  <si>
    <t xml:space="preserve">RHK-15EDE
</t>
  </si>
  <si>
    <t xml:space="preserve">RHK-15EDJ
</t>
  </si>
  <si>
    <t xml:space="preserve">RHK-15EDK
</t>
  </si>
  <si>
    <t xml:space="preserve">RHK-15EDKE
</t>
  </si>
  <si>
    <t xml:space="preserve">RHK-15EDKJ
</t>
  </si>
  <si>
    <t xml:space="preserve">RHK-15EJ
</t>
  </si>
  <si>
    <t xml:space="preserve">RHK-15EJE
</t>
  </si>
  <si>
    <t xml:space="preserve">RHK-15EJJ
</t>
  </si>
  <si>
    <t xml:space="preserve">RHK-15EJK
</t>
  </si>
  <si>
    <t xml:space="preserve">RHK-15EJKE
</t>
  </si>
  <si>
    <t xml:space="preserve">RHK-15EJKJ
</t>
  </si>
  <si>
    <t xml:space="preserve">　CHP-15HF
</t>
  </si>
  <si>
    <t xml:space="preserve">HEM-HR75S1
</t>
  </si>
  <si>
    <t xml:space="preserve">HEMⅡ-HR1
</t>
  </si>
  <si>
    <t xml:space="preserve">HPEW
</t>
  </si>
  <si>
    <t xml:space="preserve">HWC-WH6702
</t>
  </si>
  <si>
    <t xml:space="preserve">HWC-WH6702V
</t>
  </si>
  <si>
    <t xml:space="preserve">HEM-HR90T1
</t>
  </si>
  <si>
    <t xml:space="preserve">HE-HWW-2HTCR
</t>
  </si>
  <si>
    <t xml:space="preserve">HE-HWW-2HTCR-PSH
</t>
  </si>
  <si>
    <t xml:space="preserve">HE-HWW-2HTCR-CON
</t>
  </si>
  <si>
    <t xml:space="preserve">HE-HWW-2HTCR-CON-PSH
</t>
  </si>
  <si>
    <t xml:space="preserve">HE-HWW-2HTCR-400
</t>
  </si>
  <si>
    <t xml:space="preserve">HE-HWW-2HTCR-400-PSH
</t>
  </si>
  <si>
    <t xml:space="preserve">HEM-3WAY1
</t>
  </si>
  <si>
    <t xml:space="preserve">HEM-3WAY1 
</t>
  </si>
  <si>
    <t xml:space="preserve">SCV-015AW-F
</t>
  </si>
  <si>
    <t xml:space="preserve">HE-HWAW-2HTCR
</t>
  </si>
  <si>
    <t xml:space="preserve">HE-HWAW-2HTCR-PS
</t>
  </si>
  <si>
    <t xml:space="preserve">HE-HWAW-2HTCR-PSH
</t>
  </si>
  <si>
    <t xml:space="preserve">HE-HWAW-2HTCR-CON
</t>
  </si>
  <si>
    <t xml:space="preserve">HE-HWAW-2HTCR-CON-PS
</t>
  </si>
  <si>
    <t xml:space="preserve">HE-HWAW-2HTCR-CON-PSH
</t>
  </si>
  <si>
    <t xml:space="preserve">HE-HWAW-2HTCR-400
</t>
  </si>
  <si>
    <t xml:space="preserve">HE-HWAW-2HTCR-400-PS
</t>
  </si>
  <si>
    <t xml:space="preserve">HE-HWAW-2HTCR-400-PSH
</t>
  </si>
  <si>
    <t xml:space="preserve">ES-HAW12　Ver.1.2
</t>
  </si>
  <si>
    <t xml:space="preserve">SGH120
</t>
  </si>
  <si>
    <t xml:space="preserve">SGH165
</t>
  </si>
  <si>
    <t xml:space="preserve">STM１９０XL
</t>
  </si>
  <si>
    <t xml:space="preserve">MSRC160L
</t>
  </si>
  <si>
    <t xml:space="preserve">STM３７０XL
</t>
  </si>
  <si>
    <t xml:space="preserve">HWS-GH371C
</t>
  </si>
  <si>
    <t xml:space="preserve">RHK-1501EDS
</t>
  </si>
  <si>
    <t xml:space="preserve">RHK-1501EDES
</t>
  </si>
  <si>
    <t xml:space="preserve">RHK-1501EDJS
</t>
  </si>
  <si>
    <t xml:space="preserve">RHK-1502EDS
</t>
  </si>
  <si>
    <t xml:space="preserve">RHK-1502EDES
</t>
  </si>
  <si>
    <t xml:space="preserve">RHK-1502EDJS
</t>
  </si>
  <si>
    <t xml:space="preserve">RHK-1503EDS
</t>
  </si>
  <si>
    <t xml:space="preserve">RHK-1503EDES
</t>
  </si>
  <si>
    <t xml:space="preserve">RHK-1503EDJS
</t>
  </si>
  <si>
    <t xml:space="preserve">RHK-1501EJS
</t>
  </si>
  <si>
    <t xml:space="preserve">RHK-1501EJES
</t>
  </si>
  <si>
    <t xml:space="preserve">RHK-1501EJJS
</t>
  </si>
  <si>
    <t xml:space="preserve">RHK-1502EJS
</t>
  </si>
  <si>
    <t xml:space="preserve">RHK-1502EJES
</t>
  </si>
  <si>
    <t xml:space="preserve">RHK-1502EJJS
</t>
  </si>
  <si>
    <t xml:space="preserve">RHK-1503EJS
</t>
  </si>
  <si>
    <t xml:space="preserve">RHK-1503EJES
</t>
  </si>
  <si>
    <t xml:space="preserve">RHK-1503EJJS
</t>
  </si>
  <si>
    <t xml:space="preserve">SRHK-15EH
</t>
  </si>
  <si>
    <t xml:space="preserve">　CHP-151015
</t>
  </si>
  <si>
    <t xml:space="preserve">　CHP-151010
</t>
  </si>
  <si>
    <t xml:space="preserve">　CHP-151005
</t>
  </si>
  <si>
    <t xml:space="preserve">SSHP-30B
</t>
  </si>
  <si>
    <t xml:space="preserve">ESA301-5
</t>
  </si>
  <si>
    <t xml:space="preserve">ESA301-5S
</t>
  </si>
  <si>
    <t xml:space="preserve">CHP-4000U-5
（50Hz）
</t>
  </si>
  <si>
    <t xml:space="preserve">CHP-3500U-5
（50Hz）
</t>
  </si>
  <si>
    <t xml:space="preserve">CHP-3000U-5
（50Hz）
</t>
  </si>
  <si>
    <t xml:space="preserve">CHP-2500U-5
（50Hz）
</t>
  </si>
  <si>
    <t xml:space="preserve">CHP-2000U-5
（50Hz）
</t>
  </si>
  <si>
    <t xml:space="preserve">CHP-1500U-5
（50Hz）
</t>
  </si>
  <si>
    <t xml:space="preserve">CHP-1000U-5
（50Hz）
</t>
  </si>
  <si>
    <t xml:space="preserve">CHP-500U-5
（50Hz）
</t>
  </si>
  <si>
    <t xml:space="preserve">SMHP-40D
</t>
  </si>
  <si>
    <t xml:space="preserve">CHP-4000U-5
（60Hz）
</t>
  </si>
  <si>
    <t xml:space="preserve">CHP-3500U-5
（60Hz）
</t>
  </si>
  <si>
    <t xml:space="preserve">CHP-3000U-5
（60Hz）
</t>
  </si>
  <si>
    <t xml:space="preserve">CHP-2500U-5
（60Hz）
</t>
  </si>
  <si>
    <t xml:space="preserve">CHP-2000U-5
（60Hz）
</t>
  </si>
  <si>
    <t xml:space="preserve">CHP-1500U-5
（60Hz）
</t>
  </si>
  <si>
    <t xml:space="preserve">CHP-1000U-5
（60Hz）
</t>
  </si>
  <si>
    <t xml:space="preserve">CHP-500U-5
（60Hz）
</t>
  </si>
  <si>
    <t xml:space="preserve">CHP-3500UC-5
（50Hz）
</t>
  </si>
  <si>
    <t xml:space="preserve">CHP-3000UC-5
（50Hz）
</t>
  </si>
  <si>
    <t xml:space="preserve">CHP-2500UC-5
（50Hz）
</t>
  </si>
  <si>
    <t xml:space="preserve">CHP-2000UC-5
（50Hz）
</t>
  </si>
  <si>
    <t xml:space="preserve">CHP-1500UC-5
（50Hz）
</t>
  </si>
  <si>
    <t xml:space="preserve">CHP-1000UC-5
（50Hz）
</t>
  </si>
  <si>
    <t xml:space="preserve">CHP-500UC-5
（50Hz）
</t>
  </si>
  <si>
    <t xml:space="preserve">CHP-3500UC-5
（60Hz）
</t>
  </si>
  <si>
    <t xml:space="preserve">CHP-3000UC-5
（60Hz）
</t>
  </si>
  <si>
    <t xml:space="preserve">CHP-2500UC-5
（60Hz）
</t>
  </si>
  <si>
    <t xml:space="preserve">CHP-2000UC-5
（60Hz）
</t>
  </si>
  <si>
    <t xml:space="preserve">CHP-1500UC-5
（60Hz）
</t>
  </si>
  <si>
    <t xml:space="preserve">CHP-1000UC-5
（60Hz）
</t>
  </si>
  <si>
    <t xml:space="preserve">CHP-500UC-5
（60Hz）
</t>
  </si>
  <si>
    <t xml:space="preserve">CHP-801054C-2
</t>
  </si>
  <si>
    <t xml:space="preserve">CHP-801042C-2
</t>
  </si>
  <si>
    <t xml:space="preserve">CHP-802054C-2
</t>
  </si>
  <si>
    <t xml:space="preserve">CHP-802042C-2
</t>
  </si>
  <si>
    <t xml:space="preserve">CHP-801100CK-2
</t>
  </si>
  <si>
    <t xml:space="preserve">CHP-801080CK-2
</t>
  </si>
  <si>
    <t xml:space="preserve">CHP-801060CK-2
</t>
  </si>
  <si>
    <t xml:space="preserve">CHP-802100CK-2
</t>
  </si>
  <si>
    <t xml:space="preserve">CHP-802080CK-2
</t>
  </si>
  <si>
    <t xml:space="preserve">CHP-802060CK-2
</t>
  </si>
  <si>
    <t xml:space="preserve">HWS-GH371CN
</t>
  </si>
  <si>
    <t xml:space="preserve">HWS-GH461CN
</t>
  </si>
  <si>
    <t xml:space="preserve">RHK-1501EDKS
</t>
  </si>
  <si>
    <t xml:space="preserve">RHK-1501EDKES
</t>
  </si>
  <si>
    <t xml:space="preserve">RHK-1501EDKJS
</t>
  </si>
  <si>
    <t xml:space="preserve">RHK-1502EDKS
</t>
  </si>
  <si>
    <t xml:space="preserve">RHK-1502EDKES
</t>
  </si>
  <si>
    <t xml:space="preserve">RHK-1502EDKJS
</t>
  </si>
  <si>
    <t xml:space="preserve">RHK-1503EDKS
</t>
  </si>
  <si>
    <t xml:space="preserve">RHK-1503EDKES
</t>
  </si>
  <si>
    <t xml:space="preserve">RHK-1503EDKJS
</t>
  </si>
  <si>
    <t xml:space="preserve">RHK-1501EJKS
</t>
  </si>
  <si>
    <t xml:space="preserve">RHK-1501EJKES
</t>
  </si>
  <si>
    <t xml:space="preserve">RHK-1501EJKJS
</t>
  </si>
  <si>
    <t xml:space="preserve">RHK-1502EJKS
</t>
  </si>
  <si>
    <t xml:space="preserve">RHK-1502EJKES
</t>
  </si>
  <si>
    <t xml:space="preserve">RHK-1502EJKJS
</t>
  </si>
  <si>
    <t xml:space="preserve">RHK-1503EJKS
</t>
  </si>
  <si>
    <t xml:space="preserve">RHK-1503EJKES
</t>
  </si>
  <si>
    <t xml:space="preserve">RHK-1503EJKJS
</t>
  </si>
  <si>
    <t xml:space="preserve">SRHK-15EHK
</t>
  </si>
  <si>
    <t xml:space="preserve">　CHP-151015F
</t>
  </si>
  <si>
    <t xml:space="preserve">　CHP-151010F
</t>
  </si>
  <si>
    <t xml:space="preserve">　CHP-151005F
</t>
  </si>
  <si>
    <t xml:space="preserve">SJHP-301K
</t>
  </si>
  <si>
    <t xml:space="preserve">ESA301-25
</t>
  </si>
  <si>
    <t xml:space="preserve">ESA301-25S
</t>
  </si>
  <si>
    <t xml:space="preserve">CHP-801060-2
</t>
  </si>
  <si>
    <t xml:space="preserve">CHP-801048-2
</t>
  </si>
  <si>
    <t xml:space="preserve">CHP-802060-2
</t>
  </si>
  <si>
    <t xml:space="preserve">CHP-802048-2
</t>
  </si>
  <si>
    <t xml:space="preserve">CHP-801100K-2
</t>
  </si>
  <si>
    <t xml:space="preserve">CHP-801080K-2
</t>
  </si>
  <si>
    <t xml:space="preserve">CHP-801060K-2
</t>
  </si>
  <si>
    <t xml:space="preserve">CHP-802100K-2
</t>
  </si>
  <si>
    <t xml:space="preserve">CHP-802080K-2
</t>
  </si>
  <si>
    <t xml:space="preserve">CHP-802060K-2
</t>
  </si>
  <si>
    <t xml:space="preserve">GS-S5000GW
</t>
  </si>
  <si>
    <t xml:space="preserve">GS-S3200GW
</t>
  </si>
  <si>
    <t xml:space="preserve">PG-H2400W
</t>
  </si>
  <si>
    <t xml:space="preserve">PG-H2400E-H
</t>
  </si>
  <si>
    <t xml:space="preserve">PG-H2000W-1
</t>
  </si>
  <si>
    <t xml:space="preserve">PG-H1600W-1
</t>
  </si>
  <si>
    <t xml:space="preserve">PG-H1600E-1H
</t>
  </si>
  <si>
    <t xml:space="preserve">RUXC-E3200W
</t>
  </si>
  <si>
    <t xml:space="preserve">GQ-C5032WZ
</t>
  </si>
  <si>
    <t xml:space="preserve">GQ-C5032WZ-H
</t>
  </si>
  <si>
    <t xml:space="preserve">GQ-C5032WZQ
</t>
  </si>
  <si>
    <t xml:space="preserve">GQ-C1622WZD-FH
</t>
  </si>
  <si>
    <t xml:space="preserve">GQ-C2034WZ-C
</t>
  </si>
  <si>
    <t xml:space="preserve">GQ-C2422WZD-FH
</t>
  </si>
  <si>
    <t xml:space="preserve">GQ-C2434WZ-C
</t>
  </si>
  <si>
    <t xml:space="preserve">GQ-C3222WZ-1
</t>
  </si>
  <si>
    <t xml:space="preserve">GQT-C2401SAWZ
</t>
  </si>
  <si>
    <t xml:space="preserve">GTLH-500BN
</t>
  </si>
  <si>
    <t xml:space="preserve">GTLH-500AN
</t>
  </si>
  <si>
    <t xml:space="preserve">GTLH-500CN
</t>
  </si>
  <si>
    <t xml:space="preserve">GTLH-500AN-S
</t>
  </si>
  <si>
    <t xml:space="preserve">GTLH-500BN-S
</t>
  </si>
  <si>
    <t xml:space="preserve">UG-350
</t>
  </si>
  <si>
    <t xml:space="preserve">UG-500
</t>
  </si>
  <si>
    <t xml:space="preserve">UG-720
</t>
  </si>
  <si>
    <t xml:space="preserve">UG-1000
</t>
  </si>
  <si>
    <t xml:space="preserve">GSL-1000BN
</t>
  </si>
  <si>
    <t xml:space="preserve">GSL-1000AN
</t>
  </si>
  <si>
    <t xml:space="preserve">GSL-1000CN
</t>
  </si>
  <si>
    <t xml:space="preserve">GSL-1000BP
</t>
  </si>
  <si>
    <t xml:space="preserve">GSL-1000AP
</t>
  </si>
  <si>
    <t xml:space="preserve">GSL-1000CP
</t>
  </si>
  <si>
    <t xml:space="preserve">KSL-1000BH
</t>
  </si>
  <si>
    <t xml:space="preserve">KSL-1000AH
</t>
  </si>
  <si>
    <t xml:space="preserve">KSL-1000CH
</t>
  </si>
  <si>
    <t xml:space="preserve">KSL-1000BL
</t>
  </si>
  <si>
    <t xml:space="preserve">KSL-1000AL
</t>
  </si>
  <si>
    <t xml:space="preserve">KSL-1000CL
</t>
  </si>
  <si>
    <t xml:space="preserve">GSL-1600BN
</t>
  </si>
  <si>
    <t xml:space="preserve">GSL-1600AN
</t>
  </si>
  <si>
    <t xml:space="preserve">GSL-1600CN
</t>
  </si>
  <si>
    <t xml:space="preserve">GSL-1600BP
</t>
  </si>
  <si>
    <t xml:space="preserve">GSL-1600AP
</t>
  </si>
  <si>
    <t xml:space="preserve">GSL-1600CP
</t>
  </si>
  <si>
    <t xml:space="preserve">KSL-1600BH
</t>
  </si>
  <si>
    <t xml:space="preserve">KSL-1600AH
</t>
  </si>
  <si>
    <t xml:space="preserve">KSL-1600CH
</t>
  </si>
  <si>
    <t xml:space="preserve">KSL-1600BL
</t>
  </si>
  <si>
    <t xml:space="preserve">KSL-1600AL
</t>
  </si>
  <si>
    <t xml:space="preserve">KSL-1600CL
</t>
  </si>
  <si>
    <t xml:space="preserve">VEC-100YN
</t>
  </si>
  <si>
    <t xml:space="preserve">VEC-130YN
</t>
  </si>
  <si>
    <t xml:space="preserve">VEC-160YN
</t>
  </si>
  <si>
    <t xml:space="preserve">VEC-200YN
</t>
  </si>
  <si>
    <t xml:space="preserve">VEC-250YN
</t>
  </si>
  <si>
    <t xml:space="preserve">VEC-300YN
</t>
  </si>
  <si>
    <t xml:space="preserve">VEC-350YN
</t>
  </si>
  <si>
    <t xml:space="preserve">VEC-400YN
</t>
  </si>
  <si>
    <t xml:space="preserve">EQRH-1001NM
</t>
  </si>
  <si>
    <t xml:space="preserve">EQRH-1001LM
</t>
  </si>
  <si>
    <t xml:space="preserve">K-750SE
</t>
  </si>
  <si>
    <t xml:space="preserve">K-1000SE
</t>
  </si>
  <si>
    <t xml:space="preserve">SU-500VS
</t>
  </si>
  <si>
    <t xml:space="preserve">SQ-800ZU
</t>
  </si>
  <si>
    <t xml:space="preserve">SQ-1000ZU
</t>
  </si>
  <si>
    <t xml:space="preserve">SQ-1200ZU
</t>
  </si>
  <si>
    <t xml:space="preserve">RBO-750PGN-H
</t>
  </si>
  <si>
    <t xml:space="preserve">RBO-1000PGN-H
</t>
  </si>
  <si>
    <t xml:space="preserve">HKM-750G-F
</t>
  </si>
  <si>
    <t xml:space="preserve">EQi-2000NM
</t>
  </si>
  <si>
    <t xml:space="preserve">EQi-2000LM
</t>
  </si>
  <si>
    <t xml:space="preserve">EQi-2500NM
</t>
  </si>
  <si>
    <t xml:space="preserve">EQi-2500LM
</t>
  </si>
  <si>
    <t xml:space="preserve">KF-1500AGE
</t>
  </si>
  <si>
    <t xml:space="preserve">KF-(1500/2000)A(無/M/H)G(無/L)E
※()内はいずれかを選択
</t>
  </si>
  <si>
    <t xml:space="preserve">K-2000SE
</t>
  </si>
  <si>
    <t xml:space="preserve">K-2000SEⅠ
</t>
  </si>
  <si>
    <t xml:space="preserve">K-2500SE
</t>
  </si>
  <si>
    <t xml:space="preserve">K-2500SEⅠ
</t>
  </si>
  <si>
    <t xml:space="preserve">SQ-1500AS
</t>
  </si>
  <si>
    <t xml:space="preserve">SQ-2000AS
</t>
  </si>
  <si>
    <t xml:space="preserve">SQ-2500AS
</t>
  </si>
  <si>
    <t xml:space="preserve">SQ-2000A16
</t>
  </si>
  <si>
    <t xml:space="preserve">SQ-2000A20
</t>
  </si>
  <si>
    <t xml:space="preserve">SE-2000EPG
</t>
  </si>
  <si>
    <t xml:space="preserve">SE-2500EPG
</t>
  </si>
  <si>
    <t xml:space="preserve">HKM-1500G-F
</t>
  </si>
  <si>
    <t xml:space="preserve">HKM-2000G-F
</t>
  </si>
  <si>
    <t xml:space="preserve">HKM-2500G-F
</t>
  </si>
  <si>
    <t xml:space="preserve">EQi-6001NM
</t>
  </si>
  <si>
    <t xml:space="preserve">EQi-6001LM
</t>
  </si>
  <si>
    <t xml:space="preserve">SQ-7000B16-A1
</t>
  </si>
  <si>
    <t xml:space="preserve">SQ-7000B20-A1
</t>
  </si>
  <si>
    <t xml:space="preserve">SE-2000EPPG
</t>
  </si>
  <si>
    <t xml:space="preserve">CG-1500
</t>
  </si>
  <si>
    <t xml:space="preserve">CG-2000
</t>
  </si>
  <si>
    <t xml:space="preserve">CG-2500
</t>
  </si>
  <si>
    <t xml:space="preserve">E-10
</t>
  </si>
  <si>
    <t xml:space="preserve">SFT-1000G
</t>
  </si>
  <si>
    <t xml:space="preserve">SFT-1300G
</t>
  </si>
  <si>
    <t xml:space="preserve">SFT-1000
</t>
  </si>
  <si>
    <t xml:space="preserve">SFT-1300
</t>
  </si>
  <si>
    <t xml:space="preserve">MP MINY-600MF（ガス）
</t>
  </si>
  <si>
    <t xml:space="preserve">MP MINY-800F（ガス）
</t>
  </si>
  <si>
    <t xml:space="preserve">MP MINY-1000F（ガス）
</t>
  </si>
  <si>
    <t xml:space="preserve">MP MINY-600MF（油）
</t>
  </si>
  <si>
    <t xml:space="preserve">MP MINY-800F（油）
</t>
  </si>
  <si>
    <t xml:space="preserve">MP MINY-1000F（油）
</t>
  </si>
  <si>
    <t xml:space="preserve">MP ADWE-10
</t>
  </si>
  <si>
    <t xml:space="preserve">MP ADWF-10
</t>
  </si>
  <si>
    <t xml:space="preserve">RE-15FⅡ
</t>
  </si>
  <si>
    <t xml:space="preserve">RE-20FⅡ
</t>
  </si>
  <si>
    <t xml:space="preserve">E-15
</t>
  </si>
  <si>
    <t xml:space="preserve">E-20
</t>
  </si>
  <si>
    <t xml:space="preserve">E-25
</t>
  </si>
  <si>
    <t xml:space="preserve">SFT-1500G
</t>
  </si>
  <si>
    <t xml:space="preserve">SFT-1800G
</t>
  </si>
  <si>
    <t xml:space="preserve">SFT-2000G
</t>
  </si>
  <si>
    <t xml:space="preserve">SFT-1500
</t>
  </si>
  <si>
    <t xml:space="preserve">SFT-1800
</t>
  </si>
  <si>
    <t xml:space="preserve">SFT-2000
</t>
  </si>
  <si>
    <t xml:space="preserve">MP MINY-1300F（ガス）
</t>
  </si>
  <si>
    <t xml:space="preserve">MP MINY-1500F（ガス）
</t>
  </si>
  <si>
    <t xml:space="preserve">MP MINY-1700F（ガス）
</t>
  </si>
  <si>
    <t xml:space="preserve">MP MINY-1300F（油）
</t>
  </si>
  <si>
    <t xml:space="preserve">MP MINY-1500F（油）
</t>
  </si>
  <si>
    <t xml:space="preserve">MP MINY-1700F（油）
</t>
  </si>
  <si>
    <t xml:space="preserve">MP ADWE-15
</t>
  </si>
  <si>
    <t xml:space="preserve">MP ADWE-20
</t>
  </si>
  <si>
    <t xml:space="preserve">MP ADWF-15
</t>
  </si>
  <si>
    <t xml:space="preserve">MP ADWF-20
</t>
  </si>
  <si>
    <t xml:space="preserve">MP9603
</t>
  </si>
  <si>
    <t xml:space="preserve">MP9604
</t>
  </si>
  <si>
    <t xml:space="preserve">MP9606
</t>
  </si>
  <si>
    <t xml:space="preserve">MP9608
</t>
  </si>
  <si>
    <t xml:space="preserve">MP9610
</t>
  </si>
  <si>
    <t xml:space="preserve">MP9615
</t>
  </si>
  <si>
    <t xml:space="preserve">MP ADWE-200
</t>
  </si>
  <si>
    <t xml:space="preserve">MP ADWF-200
</t>
  </si>
  <si>
    <t xml:space="preserve">MP ADF-250
</t>
  </si>
  <si>
    <t xml:space="preserve">MP ADF-300
</t>
  </si>
  <si>
    <t xml:space="preserve">SWE4000GB
</t>
  </si>
  <si>
    <t xml:space="preserve">SWE5000GB
</t>
  </si>
  <si>
    <t xml:space="preserve">KXI-30VN
</t>
  </si>
  <si>
    <t xml:space="preserve">KXI-40VN
</t>
  </si>
  <si>
    <t xml:space="preserve">KXI-50VN
</t>
  </si>
  <si>
    <t xml:space="preserve">KXI-60VN
</t>
  </si>
  <si>
    <t xml:space="preserve">KXI-75VN
</t>
  </si>
  <si>
    <t xml:space="preserve">KXI-100VN
</t>
  </si>
  <si>
    <t xml:space="preserve">KXI-125VN
</t>
  </si>
  <si>
    <t xml:space="preserve">KXI-150VN
</t>
  </si>
  <si>
    <t xml:space="preserve">KXI-200VN
</t>
  </si>
  <si>
    <t xml:space="preserve">SGP M315-S
</t>
  </si>
  <si>
    <t xml:space="preserve">SGP M315-W
</t>
  </si>
  <si>
    <t xml:space="preserve">SGP-ES　M315-S
</t>
  </si>
  <si>
    <t xml:space="preserve">SGP-ES　M315-W
</t>
  </si>
  <si>
    <t xml:space="preserve">SGP M1000-S
</t>
  </si>
  <si>
    <t xml:space="preserve">SGP M1000-W
</t>
  </si>
  <si>
    <t xml:space="preserve">SGP M1000-S-1S
</t>
  </si>
  <si>
    <t xml:space="preserve">6L28AGS
</t>
  </si>
  <si>
    <t xml:space="preserve">12KU30GSI
</t>
  </si>
  <si>
    <t xml:space="preserve">14KU30GSI
</t>
  </si>
  <si>
    <t xml:space="preserve">16KU30GSI
</t>
  </si>
  <si>
    <t xml:space="preserve">18KU30GSI
</t>
  </si>
  <si>
    <t xml:space="preserve">KG-12-V
</t>
  </si>
  <si>
    <t xml:space="preserve">KG-18-V
</t>
  </si>
  <si>
    <t xml:space="preserve">CP35D1
</t>
  </si>
  <si>
    <t xml:space="preserve">CP35D1Z
</t>
  </si>
  <si>
    <t xml:space="preserve">SGP M450-S
</t>
  </si>
  <si>
    <t xml:space="preserve">SGP M450-W
</t>
  </si>
  <si>
    <t xml:space="preserve">PUC300D
</t>
  </si>
  <si>
    <t xml:space="preserve">PUC17D
</t>
  </si>
  <si>
    <t xml:space="preserve">PUC30D
</t>
  </si>
  <si>
    <t xml:space="preserve">PUC80D
</t>
  </si>
  <si>
    <t xml:space="preserve">FP-100iH
</t>
  </si>
  <si>
    <t xml:space="preserve">AYC-080RM
</t>
  </si>
  <si>
    <t xml:space="preserve">ARD-1562PMD
</t>
  </si>
  <si>
    <t xml:space="preserve">ARD-094FMD
</t>
  </si>
  <si>
    <t xml:space="preserve">ARD-124FM
</t>
  </si>
  <si>
    <t xml:space="preserve">ARD-154FMD
</t>
  </si>
  <si>
    <t xml:space="preserve">AYC-081FM
</t>
  </si>
  <si>
    <t xml:space="preserve">PAS30-R
</t>
  </si>
  <si>
    <t xml:space="preserve">HCS-45L-PR4O-01
</t>
  </si>
  <si>
    <t xml:space="preserve">HCS-45L-PR4I-01
</t>
  </si>
  <si>
    <t xml:space="preserve">HCS-45L-NN4O-01
</t>
  </si>
  <si>
    <t xml:space="preserve">HCS-45L-NN4I-01
</t>
  </si>
  <si>
    <t xml:space="preserve">HCS-45L-PR2O-01
</t>
  </si>
  <si>
    <t xml:space="preserve">HCS-45L-PR2I-01
</t>
  </si>
  <si>
    <t xml:space="preserve">HCS-45L-NN2O-01
</t>
  </si>
  <si>
    <t xml:space="preserve">HCS-45L-NN2I-01
</t>
  </si>
  <si>
    <t xml:space="preserve">C-LTS-N370F-Ei
</t>
  </si>
  <si>
    <t xml:space="preserve">C-LTS-N370F-EPi
</t>
  </si>
  <si>
    <t xml:space="preserve">C-LTS-N370F-Ai
</t>
  </si>
  <si>
    <t xml:space="preserve">C-LTS-N450F-Ei
</t>
  </si>
  <si>
    <t xml:space="preserve">C-LTS-N450F-EPi
</t>
  </si>
  <si>
    <t xml:space="preserve">C-LTS-N450F-Ai
</t>
  </si>
  <si>
    <t xml:space="preserve">HCS-90L-PR4O-01
</t>
  </si>
  <si>
    <t xml:space="preserve">HCS-90L-PR4I-01
</t>
  </si>
  <si>
    <t xml:space="preserve">HCS-90L-PR2O-01
</t>
  </si>
  <si>
    <t xml:space="preserve">HCS-90L-PR2I-01
</t>
  </si>
  <si>
    <t xml:space="preserve">HCS-120L-NN4I-02
</t>
  </si>
  <si>
    <t xml:space="preserve">HCS-120L-NN4O-02
</t>
  </si>
  <si>
    <t xml:space="preserve">HCS-65H-PR4O-02
</t>
  </si>
  <si>
    <t xml:space="preserve">HCS-65H-PR4I-02
</t>
  </si>
  <si>
    <t xml:space="preserve">HCS-65H-NN4O-02
</t>
  </si>
  <si>
    <t xml:space="preserve">HCS-65H-NN4I-02
</t>
  </si>
  <si>
    <t xml:space="preserve">LX190F-52N-CL40
</t>
  </si>
  <si>
    <t xml:space="preserve">NE324AN-JZU14A
</t>
  </si>
  <si>
    <t xml:space="preserve">LDCP36N/15/22-O
</t>
  </si>
  <si>
    <t xml:space="preserve">PWS-LDCP36/58
</t>
  </si>
  <si>
    <t xml:space="preserve">CPB36-CL3-O2
</t>
  </si>
  <si>
    <t xml:space="preserve">CPB36-CL4-O2
</t>
  </si>
  <si>
    <t xml:space="preserve">CPB36-CL3-O1
</t>
  </si>
  <si>
    <t xml:space="preserve">LDE54ANN-JX14A
</t>
  </si>
  <si>
    <t xml:space="preserve">BML-29520E
</t>
  </si>
  <si>
    <t xml:space="preserve">BML-29526E
</t>
  </si>
  <si>
    <t xml:space="preserve">BML-29642E
</t>
  </si>
  <si>
    <t xml:space="preserve">BML-29666E
</t>
  </si>
  <si>
    <t xml:space="preserve">BML-29690E
</t>
  </si>
  <si>
    <t xml:space="preserve">BML-27890E
</t>
  </si>
  <si>
    <t xml:space="preserve">BML-27896E
</t>
  </si>
  <si>
    <t xml:space="preserve">BML-27902E
</t>
  </si>
  <si>
    <t xml:space="preserve">BML-27908E
</t>
  </si>
  <si>
    <t xml:space="preserve">BML-27914E
</t>
  </si>
  <si>
    <t xml:space="preserve">BML-27920E
</t>
  </si>
  <si>
    <t xml:space="preserve">BML-29524E
</t>
  </si>
  <si>
    <t xml:space="preserve">BML-29530E
</t>
  </si>
  <si>
    <t xml:space="preserve">BML-29650E
</t>
  </si>
  <si>
    <t xml:space="preserve">BML-29674E
</t>
  </si>
  <si>
    <t xml:space="preserve">BML-29698E
</t>
  </si>
  <si>
    <t xml:space="preserve">SF-PR 1.5kW 2P 200V 50Hz
</t>
  </si>
  <si>
    <t xml:space="preserve">SF-PRF 1.5kW 2P 200V 50Hz
</t>
  </si>
  <si>
    <t xml:space="preserve">SF-PRV 1.5kW 2P 200V 50Hz
</t>
  </si>
  <si>
    <t xml:space="preserve">SF-PRO 1.5kW 2P 200V 50Hz
</t>
  </si>
  <si>
    <t xml:space="preserve">SF-PRP 1.5kW 2P 200V 50Hz
</t>
  </si>
  <si>
    <t xml:space="preserve">SF-PRB 1.5kW 2P 200V 50Hz
</t>
  </si>
  <si>
    <t xml:space="preserve">0.75kW TFO-LK 2P
</t>
  </si>
  <si>
    <t xml:space="preserve">0.75kW TFO-LK 2P R
</t>
  </si>
  <si>
    <t xml:space="preserve">0.75kW TFO-LK 2P U
</t>
  </si>
  <si>
    <t xml:space="preserve">0.75kW TFOA-LK 2P
</t>
  </si>
  <si>
    <t xml:space="preserve">0.75kW TFOA-LK 2P R
</t>
  </si>
  <si>
    <t xml:space="preserve">0.75kW TFOA-LK 2P U
</t>
  </si>
  <si>
    <t xml:space="preserve">0.75kW VTFO-LK 2P
</t>
  </si>
  <si>
    <t xml:space="preserve">0.75kW VTFOA-LK 2P
</t>
  </si>
  <si>
    <t xml:space="preserve">0.75kW YTFO-LK 2P
</t>
  </si>
  <si>
    <t xml:space="preserve">0.75kW YTFOA-LK 2P
</t>
  </si>
  <si>
    <t xml:space="preserve">SF-PR 2.2kW 2P 200V 50Hz
</t>
  </si>
  <si>
    <t xml:space="preserve">SF-PRF 2.2kW 2P 200V 50Hz
</t>
  </si>
  <si>
    <t xml:space="preserve">SF-PRV 2.2kW 2P 200V 50Hz
</t>
  </si>
  <si>
    <t xml:space="preserve">SF-PRO 2.2kW 2P 200V 50Hz
</t>
  </si>
  <si>
    <t xml:space="preserve">SF-PRP 2.2kW 2P 200V 50Hz
</t>
  </si>
  <si>
    <t xml:space="preserve">SF-PRB 2.2kW 2P 200V 50Hz
</t>
  </si>
  <si>
    <t xml:space="preserve">SF-PR 3.7kW 2P 200V 50Hz
</t>
  </si>
  <si>
    <t xml:space="preserve">SF-PRF 3.7kW 2P 200V 50Hz
</t>
  </si>
  <si>
    <t xml:space="preserve">SF-PRV 3.7kW 2P 200V 50Hz
</t>
  </si>
  <si>
    <t xml:space="preserve">SF-PRO 3.7kW 2P 200V 50Hz
</t>
  </si>
  <si>
    <t xml:space="preserve">SF-PRP 3.7kW 2P 200V 50Hz
</t>
  </si>
  <si>
    <t xml:space="preserve">SF-PRB 3.7kW 2P 200V 50Hz
</t>
  </si>
  <si>
    <t xml:space="preserve">SF-PR 5.5kW 2P 200V 50Hz
</t>
  </si>
  <si>
    <t xml:space="preserve">SF-PRF 5.5kW 2P 200V 50Hz
</t>
  </si>
  <si>
    <t xml:space="preserve">SF-PRV 5.5kW 2P 200V 50Hz
</t>
  </si>
  <si>
    <t xml:space="preserve">SF-PRO 5.5kW 2P 200V 50Hz
</t>
  </si>
  <si>
    <t xml:space="preserve">SF-PRP 5.5kW 2P 200V 50Hz
</t>
  </si>
  <si>
    <t xml:space="preserve">SF-PRB 5.5kW 2P 200V 50Hz
</t>
  </si>
  <si>
    <t xml:space="preserve">SF-PR 7.5kW 2P 200V 50Hz
</t>
  </si>
  <si>
    <t xml:space="preserve">SF-PRF 7.5kW 2P 200V 50Hz
</t>
  </si>
  <si>
    <t xml:space="preserve">SF-PRV 7.5kW 2P 200V 50Hz
</t>
  </si>
  <si>
    <t xml:space="preserve">SF-PRO 7.5kW 2P 200V 50Hz
</t>
  </si>
  <si>
    <t xml:space="preserve">SF-PRP 7.5kW 2P 200V 50Hz
</t>
  </si>
  <si>
    <t xml:space="preserve">SF-PRB 7.5kW 2P 200V 50Hz
</t>
  </si>
  <si>
    <t xml:space="preserve">IKKH3-FCKA21E-2P-11kW
</t>
  </si>
  <si>
    <t xml:space="preserve">IKKH3-FCKAW21E-2P-11kW
</t>
  </si>
  <si>
    <t xml:space="preserve">IKKH3-FCKLA21E-2P-11kW
</t>
  </si>
  <si>
    <t xml:space="preserve">IKKH3-FCKLAW21E-2P-11kW
</t>
  </si>
  <si>
    <t xml:space="preserve">SF-PR 15kW 2P 200V 50Hz
</t>
  </si>
  <si>
    <t xml:space="preserve">SF-PRF 15kW 2P 200V 50Hz
</t>
  </si>
  <si>
    <t xml:space="preserve">SF-PRV 15kW 2P 200V 50Hz
</t>
  </si>
  <si>
    <t xml:space="preserve">SF-PRO 15kW 2P 200V 50Hz
</t>
  </si>
  <si>
    <t xml:space="preserve">SF-PRP 15kW 2P 200V 50Hz
</t>
  </si>
  <si>
    <t xml:space="preserve">SF-PRB 15kW 2P 200V 50Hz
</t>
  </si>
  <si>
    <t xml:space="preserve">TKKH3-FCKA21E-2P-15kW
</t>
  </si>
  <si>
    <t xml:space="preserve">TKKH3-FCKAW21E-2P-15kW
</t>
  </si>
  <si>
    <t xml:space="preserve">TKKH3-FCKLA21E-2P-15kW
</t>
  </si>
  <si>
    <t xml:space="preserve">TKKH3-FCKLAW21E-2P-15kW
</t>
  </si>
  <si>
    <t xml:space="preserve">SF-PR 18.5kW 2P 200V 50Hz
</t>
  </si>
  <si>
    <t xml:space="preserve">SF-PRF 18.5kW 2P 200V 50Hz
</t>
  </si>
  <si>
    <t xml:space="preserve">SF-PRV 18.5kW 2P 200V 50Hz
</t>
  </si>
  <si>
    <t xml:space="preserve">SF-PRO 18.5kW 2P 200V 50Hz
</t>
  </si>
  <si>
    <t xml:space="preserve">SF-PRP 18.5kW 2P 200V 50Hz
</t>
  </si>
  <si>
    <t xml:space="preserve">SF-PRB 18.5kW 2P 200V 50Hz
</t>
  </si>
  <si>
    <t xml:space="preserve">SF-PR 22kW 2P 200V 50Hz
</t>
  </si>
  <si>
    <t xml:space="preserve">SF-PRF 22kW 2P 200V 50Hz
</t>
  </si>
  <si>
    <t xml:space="preserve">SF-PRV 22kW 2P 200V 50Hz
</t>
  </si>
  <si>
    <t xml:space="preserve">SF-PRO 22kW 2P 200V 50Hz
</t>
  </si>
  <si>
    <t xml:space="preserve">SF-PRP 22kW 2P 200V 50Hz
</t>
  </si>
  <si>
    <t xml:space="preserve">SF-PRB 22kW 2P 200V 50Hz
</t>
  </si>
  <si>
    <t xml:space="preserve">SF-PR 30kW 2P 200V 50Hz
</t>
  </si>
  <si>
    <t xml:space="preserve">SF-PRF 30kW 2P 200V 50Hz
</t>
  </si>
  <si>
    <t xml:space="preserve">SF-PRV 30kW 2P 200V 50Hz
</t>
  </si>
  <si>
    <t xml:space="preserve">SF-PRO 30kW 2P 200V 50Hz
</t>
  </si>
  <si>
    <t xml:space="preserve">SF-PRP 30kW 2P 200V 50Hz
</t>
  </si>
  <si>
    <t xml:space="preserve">SF-PRB 30kW 2P 200V 50Hz
</t>
  </si>
  <si>
    <t xml:space="preserve">SF-PR 37kW 2P 200V 50Hz
</t>
  </si>
  <si>
    <t xml:space="preserve">SF-PRF 37kW 2P 200V 50Hz
</t>
  </si>
  <si>
    <t xml:space="preserve">SF-PRV 37kW 2P 200V 50Hz
</t>
  </si>
  <si>
    <t xml:space="preserve">SF-PRO 37kW 2P 200V 50Hz
</t>
  </si>
  <si>
    <t xml:space="preserve">SF-PRP 37kW 2P 200V 50Hz
</t>
  </si>
  <si>
    <t xml:space="preserve">SF-PRB 37kW 2P 200V 50Hz
</t>
  </si>
  <si>
    <t xml:space="preserve">SF-PR 55kW 2P 200V 50Hz
</t>
  </si>
  <si>
    <t xml:space="preserve">SF-PRF 55kW 2P 200V 50Hz
</t>
  </si>
  <si>
    <t xml:space="preserve">SF-PRV 55kW 2P 200V 50Hz
</t>
  </si>
  <si>
    <t xml:space="preserve">SF-PRO 55kW 2P 200V 50Hz
</t>
  </si>
  <si>
    <t xml:space="preserve">SF-PRP 55kW 2P 200V 50Hz
</t>
  </si>
  <si>
    <t xml:space="preserve">SF-PRB 55kW 2P 200V 50Hz
</t>
  </si>
  <si>
    <t xml:space="preserve">SF-THE3 132kW 2P 200V 50Hz
</t>
  </si>
  <si>
    <t xml:space="preserve">SF-THE3O 132kW 2P 200V 50Hz
</t>
  </si>
  <si>
    <t xml:space="preserve">SF-TVE3 132kW 2P 200V 50Hz
</t>
  </si>
  <si>
    <t xml:space="preserve">SF-TFE3 132kW 2P 200V 50Hz
</t>
  </si>
  <si>
    <t xml:space="preserve">CF-THE3 132kW 2P 200V 50Hz
</t>
  </si>
  <si>
    <t xml:space="preserve">0.75kW TFO-LK 4P
</t>
  </si>
  <si>
    <t xml:space="preserve">0.75kW TFO-LK 4P R
</t>
  </si>
  <si>
    <t xml:space="preserve">0.75kW TFO-LK 4P U
</t>
  </si>
  <si>
    <t xml:space="preserve">0.75kW TFOA-LK 4P
</t>
  </si>
  <si>
    <t xml:space="preserve">0.75kW TFOA-LK 4P R
</t>
  </si>
  <si>
    <t xml:space="preserve">0.75kW TFOA-LK 4P U
</t>
  </si>
  <si>
    <t xml:space="preserve">0.75kW VTFO-LK 4P
</t>
  </si>
  <si>
    <t xml:space="preserve">0.75kW VTFOA-LK 4P
</t>
  </si>
  <si>
    <t xml:space="preserve">0.75kW YTFO-LK 4P
</t>
  </si>
  <si>
    <t xml:space="preserve">0.75kW YTFOA-LK 4P
</t>
  </si>
  <si>
    <t xml:space="preserve">SF-PR 1.5kW 4P 200V 50Hz
</t>
  </si>
  <si>
    <t xml:space="preserve">SF-PRF 1.5kW 4P 200V 50Hz
</t>
  </si>
  <si>
    <t xml:space="preserve">SF-PRV 1.5kW 4P 200V 50Hz
</t>
  </si>
  <si>
    <t xml:space="preserve">SF-PRO 1.5kW 4P 200V 50Hz
</t>
  </si>
  <si>
    <t xml:space="preserve">SF-PRP 1.5kW 4P 200V 50Hz
</t>
  </si>
  <si>
    <t xml:space="preserve">SF-PRB 1.5kW 4P 200V 50Hz
</t>
  </si>
  <si>
    <t xml:space="preserve">SF-PR-SC1K4P
</t>
  </si>
  <si>
    <t xml:space="preserve">2.2kW TFO-LK 4P
</t>
  </si>
  <si>
    <t xml:space="preserve">2.2kW TFO-LK 4P R
</t>
  </si>
  <si>
    <t xml:space="preserve">2.2kW TFO-LK 4P U
</t>
  </si>
  <si>
    <t xml:space="preserve">2.2kW TFOA-LK 4P
</t>
  </si>
  <si>
    <t xml:space="preserve">2.2kW TFOA-LK 4P R
</t>
  </si>
  <si>
    <t xml:space="preserve">2.2kW TFOA-LK 4P U
</t>
  </si>
  <si>
    <t xml:space="preserve">2.2kW VTFO-LK 4P
</t>
  </si>
  <si>
    <t xml:space="preserve">2.2kW VTFOA-LK 4P
</t>
  </si>
  <si>
    <t xml:space="preserve">2.2kW YTFO-LK 4P
</t>
  </si>
  <si>
    <t xml:space="preserve">2.2kW YTFOA-LK 4P
</t>
  </si>
  <si>
    <t xml:space="preserve">IKH3-FBKA21E-4P-3.7kW
</t>
  </si>
  <si>
    <t xml:space="preserve">IKH3-FBKAW21E-4P-3.7kW
</t>
  </si>
  <si>
    <t xml:space="preserve">IKH3-FCKLA21E-4P-3.7kW
</t>
  </si>
  <si>
    <t xml:space="preserve">IKH3-FCKLAW21E-4P-3.7kW
</t>
  </si>
  <si>
    <t xml:space="preserve">5.5kW TFO-LKK 4P
</t>
  </si>
  <si>
    <t xml:space="preserve">5.5kW TFO-LKK 4P R
</t>
  </si>
  <si>
    <t xml:space="preserve">5.5kW TFO-LKK 4P U
</t>
  </si>
  <si>
    <t xml:space="preserve">5.5kW TFOA-LKK 4P
</t>
  </si>
  <si>
    <t xml:space="preserve">5.5kW TFOA-LKK 4P R
</t>
  </si>
  <si>
    <t xml:space="preserve">5.5kW TFOA-LKK 4P U
</t>
  </si>
  <si>
    <t xml:space="preserve">5.5kW VTFO-LKK 4P
</t>
  </si>
  <si>
    <t xml:space="preserve">5.5kW VTFOA-LKK 4P
</t>
  </si>
  <si>
    <t xml:space="preserve">5.5kW YTFO-LKK 4P
</t>
  </si>
  <si>
    <t xml:space="preserve">5.5kW YTFOA-LKK 4P
</t>
  </si>
  <si>
    <t xml:space="preserve">7.5kW TFO-LKK 4P
</t>
  </si>
  <si>
    <t xml:space="preserve">7.5kW TFO-LKK 4P R
</t>
  </si>
  <si>
    <t xml:space="preserve">7.5kW TFO-LKK 4P U
</t>
  </si>
  <si>
    <t xml:space="preserve">7.5kW TFOA-LKK 4P
</t>
  </si>
  <si>
    <t xml:space="preserve">7.5kW TFOA-LKK 4P R
</t>
  </si>
  <si>
    <t xml:space="preserve">7.5kW TFOA-LKK 4P U
</t>
  </si>
  <si>
    <t xml:space="preserve">7.5kW VTFO-LKK 4P
</t>
  </si>
  <si>
    <t xml:space="preserve">7.5kW VTFOA-LKK 4P
</t>
  </si>
  <si>
    <t xml:space="preserve">7.5kW YTFO-LKK 4P
</t>
  </si>
  <si>
    <t xml:space="preserve">7.5kW YTFOA-LKK 4P
</t>
  </si>
  <si>
    <t xml:space="preserve">SF-PR 11kW 4P 200V 50Hz
</t>
  </si>
  <si>
    <t xml:space="preserve">SF-PRF 11kW 4P 200V 50Hz
</t>
  </si>
  <si>
    <t xml:space="preserve">SF-PRV 11kW 4P 200V 50Hz
</t>
  </si>
  <si>
    <t xml:space="preserve">SF-PRO 11kW 4P 200V 50Hz
</t>
  </si>
  <si>
    <t xml:space="preserve">SF-PRP 11kW 4P 200V 50Hz
</t>
  </si>
  <si>
    <t xml:space="preserve">SF-PRB 11kW 4P 200V 50Hz
</t>
  </si>
  <si>
    <t xml:space="preserve">SF-PR-SC11K4P
</t>
  </si>
  <si>
    <t xml:space="preserve">TKKH3-FBKA21E-4P-15kW
</t>
  </si>
  <si>
    <t xml:space="preserve">TKKH3-FBKAW21E-4P-15kW
</t>
  </si>
  <si>
    <t xml:space="preserve">TKKH3-FCKLA21E-4P-15kW
</t>
  </si>
  <si>
    <t xml:space="preserve">TKKH3-FCKLAW21E-4P-15kW
</t>
  </si>
  <si>
    <t xml:space="preserve">18.5kW TFO-LKK 4P
</t>
  </si>
  <si>
    <t xml:space="preserve">18.5kW TFO-LKK 4P R
</t>
  </si>
  <si>
    <t xml:space="preserve">18.5kW TFO-LKK 4P U
</t>
  </si>
  <si>
    <t xml:space="preserve">18.5kW TFOA-LKK 4P
</t>
  </si>
  <si>
    <t xml:space="preserve">18.5kW TFOA-LKK 4P R
</t>
  </si>
  <si>
    <t xml:space="preserve">18.5kW TFOA-LKK 4P U
</t>
  </si>
  <si>
    <t xml:space="preserve">18.5kW VTFO-LKK 4P
</t>
  </si>
  <si>
    <t xml:space="preserve">18.5kW VTFOA-LKK 4P
</t>
  </si>
  <si>
    <t xml:space="preserve">18.5kW YTFO-LKK 4P
</t>
  </si>
  <si>
    <t xml:space="preserve">18.5kW YTFOA-LKK 4P
</t>
  </si>
  <si>
    <t xml:space="preserve">22kW TFO-LKK 4P
</t>
  </si>
  <si>
    <t xml:space="preserve">22kW TFO-LKK 4P R
</t>
  </si>
  <si>
    <t xml:space="preserve">22kW TFO-LKK 4P U
</t>
  </si>
  <si>
    <t xml:space="preserve">22kW TFOA-LKK 4P
</t>
  </si>
  <si>
    <t xml:space="preserve">22kW TFOA-LKK 4P R
</t>
  </si>
  <si>
    <t xml:space="preserve">22kW TFOA-LKK 4P U
</t>
  </si>
  <si>
    <t xml:space="preserve">22kW VTFO-LKK 4P
</t>
  </si>
  <si>
    <t xml:space="preserve">22kW VTFOA-LKK 4P
</t>
  </si>
  <si>
    <t xml:space="preserve">22kW YTFO-LKK 4P
</t>
  </si>
  <si>
    <t xml:space="preserve">22kW YTFOA-LKK 4P
</t>
  </si>
  <si>
    <t xml:space="preserve">SF-PR 30kW 4P 200V 50Hz
</t>
  </si>
  <si>
    <t xml:space="preserve">SF-PRF 30kW 4P 200V 50Hz
</t>
  </si>
  <si>
    <t xml:space="preserve">SF-PRV 30kW 4P 200V 50Hz
</t>
  </si>
  <si>
    <t xml:space="preserve">SF-PRO 30kW 4P 200V 50Hz
</t>
  </si>
  <si>
    <t xml:space="preserve">SF-PRP 30kW 4P 200V 50Hz
</t>
  </si>
  <si>
    <t xml:space="preserve">SF-PRB 30kW 4P 200V 50Hz
</t>
  </si>
  <si>
    <t xml:space="preserve">SF-PR-SC30K4P
</t>
  </si>
  <si>
    <t xml:space="preserve">SF-PR 37kW 4P 200V 50Hz
</t>
  </si>
  <si>
    <t xml:space="preserve">SF-PRF 37kW 4P 200V 50Hz
</t>
  </si>
  <si>
    <t xml:space="preserve">SF-PRV 37kW 4P 200V 50Hz
</t>
  </si>
  <si>
    <t xml:space="preserve">SF-PRO 37kW 4P 200V 50Hz
</t>
  </si>
  <si>
    <t xml:space="preserve">SF-PRP 37kW 4P 200V 50Hz
</t>
  </si>
  <si>
    <t xml:space="preserve">SF-PRB 37kW 4P 200V 50Hz
</t>
  </si>
  <si>
    <t xml:space="preserve">SF-PR-SC37K4P
</t>
  </si>
  <si>
    <t xml:space="preserve">37kW TFO-LKK 4P
</t>
  </si>
  <si>
    <t xml:space="preserve">37kW TFO-LKK 4P R
</t>
  </si>
  <si>
    <t xml:space="preserve">37kW TFO-LKK 4P L
</t>
  </si>
  <si>
    <t xml:space="preserve">37kW TFOA-LKK 4P
</t>
  </si>
  <si>
    <t xml:space="preserve">37kW TFOA-LKK 4P R
</t>
  </si>
  <si>
    <t xml:space="preserve">37kW TFOA-LKK 4P L
</t>
  </si>
  <si>
    <t xml:space="preserve">37kW VTFO-LKK 4P
</t>
  </si>
  <si>
    <t xml:space="preserve">37kW VTFOA-LKK 4P
</t>
  </si>
  <si>
    <t xml:space="preserve">37kW YTFO-LKK 4P
</t>
  </si>
  <si>
    <t xml:space="preserve">37kW YTFOA-LKK 4P
</t>
  </si>
  <si>
    <t xml:space="preserve">SF-THE3 132kW 4P 200V 50Hz
</t>
  </si>
  <si>
    <t xml:space="preserve">SF-THE3O 132kW 4P 200V 50Hz
</t>
  </si>
  <si>
    <t xml:space="preserve">SF-TVE3 132kW 4P 200V 50Hz
</t>
  </si>
  <si>
    <t xml:space="preserve">SF-TFE3 132kW 4P 200V 50Hz
</t>
  </si>
  <si>
    <t xml:space="preserve">CF-THE3 132kW 4P 200V 50Hz
</t>
  </si>
  <si>
    <t xml:space="preserve">55kW TFO-LKK 4P
</t>
  </si>
  <si>
    <t xml:space="preserve">55kW TFO-LKK 4P R
</t>
  </si>
  <si>
    <t xml:space="preserve">55kW TFO-LKK 4P L
</t>
  </si>
  <si>
    <t xml:space="preserve">55kW TFOA-LKK 4P
</t>
  </si>
  <si>
    <t xml:space="preserve">55kW TFOA-LKK 4P R
</t>
  </si>
  <si>
    <t xml:space="preserve">55kW TFOA-LKK 4P L
</t>
  </si>
  <si>
    <t xml:space="preserve">55kW VTFO-LKK 4P
</t>
  </si>
  <si>
    <t xml:space="preserve">55kW VTFOA-LKK 4P
</t>
  </si>
  <si>
    <t xml:space="preserve">55kW YTFO-LKK 4P
</t>
  </si>
  <si>
    <t xml:space="preserve">55kW YTFOA-LKK 4P
</t>
  </si>
  <si>
    <t xml:space="preserve">SF-PR 0.75kW 6P 200V 50Hz
</t>
  </si>
  <si>
    <t xml:space="preserve">SF-PRF 0.75kW 6P 200V 50Hz
</t>
  </si>
  <si>
    <t xml:space="preserve">SF-PRV 0.75kW 6P 200V 50Hz
</t>
  </si>
  <si>
    <t xml:space="preserve">SF-PRO 0.75kW 6P 200V 50Hz
</t>
  </si>
  <si>
    <t xml:space="preserve">SF-PRP 0.75kW 6P 200V 50Hz
</t>
  </si>
  <si>
    <t xml:space="preserve">SF-PRB 0.75kW 6P 200V 50Hz
</t>
  </si>
  <si>
    <t xml:space="preserve">1.5kW TFO-LK 6P
</t>
  </si>
  <si>
    <t xml:space="preserve">1.5kW TFOA-LK 6P R
</t>
  </si>
  <si>
    <t xml:space="preserve">1.5kW TFOA-LK 6P U
</t>
  </si>
  <si>
    <t xml:space="preserve">1.5kW VTFO-LK 6P
</t>
  </si>
  <si>
    <t xml:space="preserve">1.5kW VTFOA-LK 6P
</t>
  </si>
  <si>
    <t xml:space="preserve">1.5kW YTFO-LK 6P
</t>
  </si>
  <si>
    <t xml:space="preserve">1.5kW YTFOA-LK 6P
</t>
  </si>
  <si>
    <t xml:space="preserve">IKH3-FBKA21E-6P-2.2kW
</t>
  </si>
  <si>
    <t xml:space="preserve">IKH3-FBKAW21E-6P-2.2kW
</t>
  </si>
  <si>
    <t xml:space="preserve">IKH3-FCKLA21E-6P-2.2kW
</t>
  </si>
  <si>
    <t xml:space="preserve">IKH3-FCKLAW21E-6P-2.2kW
</t>
  </si>
  <si>
    <t xml:space="preserve">IKH3-FBKA21E-6P-3.7kW
</t>
  </si>
  <si>
    <t xml:space="preserve">IKH3-FBKAW21E-6P-3.7kW
</t>
  </si>
  <si>
    <t xml:space="preserve">IKH3-FCKLA21E-6P-3.7kW
</t>
  </si>
  <si>
    <t xml:space="preserve">IKH3-FCKLAW21E-6P-3.7kW
</t>
  </si>
  <si>
    <t xml:space="preserve">IKKH3-FBKA21E-6P-5.5kW
</t>
  </si>
  <si>
    <t xml:space="preserve">IKKH3-FBKAW21E-6P-5.5kW
</t>
  </si>
  <si>
    <t xml:space="preserve">IKKH3-FCKLA21E-6P-5.5kW
</t>
  </si>
  <si>
    <t xml:space="preserve">IKKH3-FCKLAW21E-6P-5.5kW
</t>
  </si>
  <si>
    <t xml:space="preserve">SF-PR 7.5kW 6P 200V 50Hz
</t>
  </si>
  <si>
    <t xml:space="preserve">SF-PRF 7.5kW 6P 200V 50Hz
</t>
  </si>
  <si>
    <t xml:space="preserve">SF-PRV 7.5kW 6P 200V 50Hz
</t>
  </si>
  <si>
    <t xml:space="preserve">SF-PRO 7.5kW 6P 200V 50Hz
</t>
  </si>
  <si>
    <t xml:space="preserve">SF-PRP 7.5kW 6P 200V 50Hz
</t>
  </si>
  <si>
    <t xml:space="preserve">SF-PRB 7.5kW 6P 200V 50Hz
</t>
  </si>
  <si>
    <t xml:space="preserve">11kW TFO-LKK 6P
</t>
  </si>
  <si>
    <t xml:space="preserve">11kW TFO-LKK 6P R
</t>
  </si>
  <si>
    <t xml:space="preserve">11kW TFO-LKK 6P U
</t>
  </si>
  <si>
    <t xml:space="preserve">11kW TFOA-LKK 6P
</t>
  </si>
  <si>
    <t xml:space="preserve">11kW TFOA-LKK 6P R
</t>
  </si>
  <si>
    <t xml:space="preserve">11kW TFOA-LKK 6P U
</t>
  </si>
  <si>
    <t xml:space="preserve">11kW VTFO-LKK 6P
</t>
  </si>
  <si>
    <t xml:space="preserve">11kW VTFOA-LKK 6P
</t>
  </si>
  <si>
    <t xml:space="preserve">11kW YTFO-LKK 6P
</t>
  </si>
  <si>
    <t xml:space="preserve">11kW YTFOA-LKK 6P
</t>
  </si>
  <si>
    <t xml:space="preserve">SF-PR 15kW 6P 200V 50Hz
</t>
  </si>
  <si>
    <t xml:space="preserve">SF-PRF 15kW 6P 200V 50Hz
</t>
  </si>
  <si>
    <t xml:space="preserve">SF-PRV 15kW 6P 200V 50Hz
</t>
  </si>
  <si>
    <t xml:space="preserve">SF-PRO 15kW 6P 200V 50Hz
</t>
  </si>
  <si>
    <t xml:space="preserve">SF-PRP 15kW 6P 200V 50Hz
</t>
  </si>
  <si>
    <t xml:space="preserve">SF-PRB 15kW 6P 200V 50Hz
</t>
  </si>
  <si>
    <t xml:space="preserve">SF-PR 18.5kW 6P 200V 50Hz
</t>
  </si>
  <si>
    <t xml:space="preserve">SF-PRF 18.5kW 6P 200V 50Hz
</t>
  </si>
  <si>
    <t xml:space="preserve">SF-PRV 18.5kW 6P 200V 50Hz
</t>
  </si>
  <si>
    <t xml:space="preserve">SF-PRO 18.5kW 6P 200V 50Hz
</t>
  </si>
  <si>
    <t xml:space="preserve">SF-PRP 18.5kW 6P 200V 50Hz
</t>
  </si>
  <si>
    <t xml:space="preserve">SF-PRB 18.5kW 6P 200V 50Hz
</t>
  </si>
  <si>
    <t xml:space="preserve">18.5kW TFO-LKK 6P
</t>
  </si>
  <si>
    <t xml:space="preserve">18.5kW TFO-LKK 6P R
</t>
  </si>
  <si>
    <t xml:space="preserve">18.5kW TFO-LKK 6P L
</t>
  </si>
  <si>
    <t xml:space="preserve">18.5kW TFOA-LKK 6P
</t>
  </si>
  <si>
    <t xml:space="preserve">18.5kW TFOA-LKK 6P R
</t>
  </si>
  <si>
    <t xml:space="preserve">18.5kW TFOA-LKK 6P L
</t>
  </si>
  <si>
    <t xml:space="preserve">18.5kW VTFO-LKK 6P
</t>
  </si>
  <si>
    <t xml:space="preserve">18.5kW VTFOA-LKK 6P
</t>
  </si>
  <si>
    <t xml:space="preserve">18.5kW YTFO-LKK 6P
</t>
  </si>
  <si>
    <t xml:space="preserve">18.5kW YTFOA-LKK 6P
</t>
  </si>
  <si>
    <t xml:space="preserve">SF-PR 22kW 6P 200V 50Hz
</t>
  </si>
  <si>
    <t xml:space="preserve">SF-PRF 22kW 6P 200V 50Hz
</t>
  </si>
  <si>
    <t xml:space="preserve">SF-PRV 22kW 6P 200V 50Hz
</t>
  </si>
  <si>
    <t xml:space="preserve">SF-PRO 22kW 6P 200V 50Hz
</t>
  </si>
  <si>
    <t xml:space="preserve">SF-PRP 22kW 6P 200V 50Hz
</t>
  </si>
  <si>
    <t xml:space="preserve">SF-PRB 22kW 6P 200V 50Hz
</t>
  </si>
  <si>
    <t xml:space="preserve">22kW TFO-LKK 6P
</t>
  </si>
  <si>
    <t xml:space="preserve">22kW TFO-LKK 6P R
</t>
  </si>
  <si>
    <t xml:space="preserve">22kW TFO-LKK 6P L
</t>
  </si>
  <si>
    <t xml:space="preserve">22kW TFOA-LKK 6P
</t>
  </si>
  <si>
    <t xml:space="preserve">22kW TFOA-LKK 6P R
</t>
  </si>
  <si>
    <t xml:space="preserve">22kW TFOA-LKK 6P L
</t>
  </si>
  <si>
    <t xml:space="preserve">22kW VTFO-LKK 6P
</t>
  </si>
  <si>
    <t xml:space="preserve">22kW VTFOA-LKK 6P
</t>
  </si>
  <si>
    <t xml:space="preserve">22kW YTFO-LKK 6P
</t>
  </si>
  <si>
    <t xml:space="preserve">22kW YTFOA-LKK 6P
</t>
  </si>
  <si>
    <t xml:space="preserve">TKKH3-FBK21E-6P-30kW
</t>
  </si>
  <si>
    <t xml:space="preserve">TKKH3-FBKW21E-6P-30kW
</t>
  </si>
  <si>
    <t xml:space="preserve">TKKH3-FCKL21E-6P-30kW
</t>
  </si>
  <si>
    <t xml:space="preserve">TKKH3-FCKLW21E-6P-30kW
</t>
  </si>
  <si>
    <t xml:space="preserve">37kW TFO-LKK 6P
</t>
  </si>
  <si>
    <t xml:space="preserve">37kW TFO-LKK 6P R
</t>
  </si>
  <si>
    <t xml:space="preserve">37kW TFO-LKK 6P L
</t>
  </si>
  <si>
    <t xml:space="preserve">37kW TFOA-LKK 6P
</t>
  </si>
  <si>
    <t xml:space="preserve">37kW TFOA-LKK 6P R
</t>
  </si>
  <si>
    <t xml:space="preserve">37kW TFOA-LKK 6P L
</t>
  </si>
  <si>
    <t xml:space="preserve">37kW VTFO-LKK 6P
</t>
  </si>
  <si>
    <t xml:space="preserve">37kW VTFOA-LKK 6P
</t>
  </si>
  <si>
    <t xml:space="preserve">37kW YTFO-LKK 6P
</t>
  </si>
  <si>
    <t xml:space="preserve">37kW YTFOA-LKK 6P
</t>
  </si>
  <si>
    <t xml:space="preserve">SF-THE3 75kW 6P 200V 50Hz
</t>
  </si>
  <si>
    <t xml:space="preserve">SF-THE3O 75kW 6P 200V 50Hz
</t>
  </si>
  <si>
    <t xml:space="preserve">SF-TVE3 75kW 6P 200V 50Hz
</t>
  </si>
  <si>
    <t xml:space="preserve">SF-TFE3 75kW 6P 200V 50Hz
</t>
  </si>
  <si>
    <t xml:space="preserve">CF-THE3 75kW 6P 200V 50Hz
</t>
  </si>
  <si>
    <t xml:space="preserve">SF-THE3 90kW 6P 200V 50Hz
</t>
  </si>
  <si>
    <t xml:space="preserve">SF-THE3O 90kW 6P 200V 50Hz
</t>
  </si>
  <si>
    <t xml:space="preserve">SF-TVE3 90kW 6P 200V 50Hz
</t>
  </si>
  <si>
    <t xml:space="preserve">SF-TFE3 90kW 6P 200V 50Hz
</t>
  </si>
  <si>
    <t xml:space="preserve">CF-THE3 90kW 6P 200V 50Hz
</t>
  </si>
  <si>
    <t xml:space="preserve">SF-THE3 110kW 6P 200V 50Hz
</t>
  </si>
  <si>
    <t xml:space="preserve">SF-THE3O 110kW 6P 200V 50Hz
</t>
  </si>
  <si>
    <t xml:space="preserve">SF-TVE3 110kW 6P 200V 50Hz
</t>
  </si>
  <si>
    <t xml:space="preserve">SF-TFE3 110kW 6P 200V 50Hz
</t>
  </si>
  <si>
    <t xml:space="preserve">CF-THE3 110kW 6P 200V 50Hz
</t>
  </si>
  <si>
    <t xml:space="preserve">45kW TFO-LKK 6P
</t>
  </si>
  <si>
    <t xml:space="preserve">45kW TFO-LKK 6P R
</t>
  </si>
  <si>
    <t xml:space="preserve">45kW TFO-LKK 6P L
</t>
  </si>
  <si>
    <t xml:space="preserve">45kW TFOA-LKK 6P
</t>
  </si>
  <si>
    <t xml:space="preserve">45kW TFOA-LKK 6P R
</t>
  </si>
  <si>
    <t xml:space="preserve">45kW TFOA-LKK 6P L
</t>
  </si>
  <si>
    <t xml:space="preserve">45kW VTFO-LKK 6P
</t>
  </si>
  <si>
    <t xml:space="preserve">45kW VTFOA-LKK 6P
</t>
  </si>
  <si>
    <t xml:space="preserve">45kW YTFO-LKK 6P
</t>
  </si>
  <si>
    <t xml:space="preserve">45kW YTFOA-LKK 6P
</t>
  </si>
  <si>
    <t xml:space="preserve">SF-PR 1.5kW 2P 220V 60Hz
</t>
  </si>
  <si>
    <t xml:space="preserve">SF-PRF 1.5kW 2P 220V 60Hz
</t>
  </si>
  <si>
    <t xml:space="preserve">SF-PRV 1.5kW 2P 220V 60Hz
</t>
  </si>
  <si>
    <t xml:space="preserve">SF-PRO 1.5kW 2P 220V 60Hz
</t>
  </si>
  <si>
    <t xml:space="preserve">SF-PRP 1.5kW 2P 220V 60Hz
</t>
  </si>
  <si>
    <t xml:space="preserve">SF-PRB 1.5kW 2P 220V 60Hz
</t>
  </si>
  <si>
    <t xml:space="preserve">SF-PR 2.2kW 2P 220V 60Hz
</t>
  </si>
  <si>
    <t xml:space="preserve">SF-PRF 2.2kW 2P 220V 60Hz
</t>
  </si>
  <si>
    <t xml:space="preserve">SF-PRV 2.2kW 2]P 220V 60Hz
</t>
  </si>
  <si>
    <t xml:space="preserve">SF-PRO 2.2kW 2P 220V 60Hz
</t>
  </si>
  <si>
    <t xml:space="preserve">SF-PRP 2.2kW 2P 220V 60Hz
</t>
  </si>
  <si>
    <t xml:space="preserve">SF-PRB 2.2kW 2P 220V 60Hz
</t>
  </si>
  <si>
    <t xml:space="preserve">SF-PR 3.7kW 2P 220V 60Hz
</t>
  </si>
  <si>
    <t xml:space="preserve">SF-PRF 3.7kW 2P 220V 60Hz
</t>
  </si>
  <si>
    <t xml:space="preserve">SF-PRV 3.7kW 2P 220V 60Hz
</t>
  </si>
  <si>
    <t xml:space="preserve">SF-PRO 3.7kW 2P 220V 60Hz
</t>
  </si>
  <si>
    <t xml:space="preserve">SF-PRP 3.7kW 2P 220V 60Hz
</t>
  </si>
  <si>
    <t xml:space="preserve">SF-PRB 3.7kW 2P 220V 60Hz
</t>
  </si>
  <si>
    <t xml:space="preserve">SF-PR 5.5kW 2P 220V 60Hz
</t>
  </si>
  <si>
    <t xml:space="preserve">SF-PRF 5.5kW 2P 220V 60Hz
</t>
  </si>
  <si>
    <t xml:space="preserve">SF-PRV 5.5kW 2P 220V 60Hz
</t>
  </si>
  <si>
    <t xml:space="preserve">SF-PRO 5.5kW 2]P 220V 60Hz
</t>
  </si>
  <si>
    <t xml:space="preserve">SF-PRP 5.5kW 2P 220V 60Hz
</t>
  </si>
  <si>
    <t xml:space="preserve">SF-PRB 5.5kW 2P 220V 60Hz
</t>
  </si>
  <si>
    <t xml:space="preserve">SF-PR 7.5kW 2P 220V 60Hz
</t>
  </si>
  <si>
    <t xml:space="preserve">SF-PRF 7.5kW 2P 220V 60Hz
</t>
  </si>
  <si>
    <t xml:space="preserve">SF-PRV 7.5kW 2P 220V 60Hz
</t>
  </si>
  <si>
    <t xml:space="preserve">SF-PRO 7.5kW 2P 220V 60Hz
</t>
  </si>
  <si>
    <t xml:space="preserve">SF-PRP 7.5kW 2P 220V 60Hz
</t>
  </si>
  <si>
    <t xml:space="preserve">SF-PRB 7.5kW 2P 220V 60Hz
</t>
  </si>
  <si>
    <t xml:space="preserve">11kW TFO-LKK 2P
</t>
  </si>
  <si>
    <t xml:space="preserve">11kW TFO-LKK 2P R
</t>
  </si>
  <si>
    <t xml:space="preserve">11kW TFO-LKK 2P U
</t>
  </si>
  <si>
    <t xml:space="preserve">11kW TFOA-LKK 2P
</t>
  </si>
  <si>
    <t xml:space="preserve">11kW TFOA-LKK 2P R
</t>
  </si>
  <si>
    <t xml:space="preserve">11kW TFOA-LKK 2P U
</t>
  </si>
  <si>
    <t xml:space="preserve">11kW VTFO-LKK 2P
</t>
  </si>
  <si>
    <t xml:space="preserve">11kW VTFOA-LKK 2P
</t>
  </si>
  <si>
    <t xml:space="preserve">11kW YTFO-LKK 2P
</t>
  </si>
  <si>
    <t xml:space="preserve">11kW YTFOA-LKK 2P
</t>
  </si>
  <si>
    <t xml:space="preserve">15kW TFO-LKK 2P
</t>
  </si>
  <si>
    <t xml:space="preserve">15kW TFO-LKK 2P R
</t>
  </si>
  <si>
    <t xml:space="preserve">15kW TFO-LKK 2P U
</t>
  </si>
  <si>
    <t xml:space="preserve">15kW TFOA-LKK 2P
</t>
  </si>
  <si>
    <t xml:space="preserve">15kW TFOA-LKK 2P R
</t>
  </si>
  <si>
    <t xml:space="preserve">15kW TFOA-LKK 2P U
</t>
  </si>
  <si>
    <t xml:space="preserve">15kW VTFO-LKK 2P
</t>
  </si>
  <si>
    <t xml:space="preserve">15kW VTFOA-LKK 2P
</t>
  </si>
  <si>
    <t xml:space="preserve">15kW YTFO-LKK 2P
</t>
  </si>
  <si>
    <t xml:space="preserve">15kW YTFOA-LKK 2P
</t>
  </si>
  <si>
    <t xml:space="preserve">SF-PR 18.5kW 2P 220V 60Hz
</t>
  </si>
  <si>
    <t xml:space="preserve">SF-PRF 18.5kW 2P 220V 60Hz
</t>
  </si>
  <si>
    <t xml:space="preserve">SF-PRV 18.5kW 2P 220V 60Hz
</t>
  </si>
  <si>
    <t xml:space="preserve">SF-PRO 18.5kW 2P 220V 60Hz
</t>
  </si>
  <si>
    <t xml:space="preserve">SF-PRP 18.5kW 2P 220V 60Hz
</t>
  </si>
  <si>
    <t xml:space="preserve">SF-PRB 18.5kW 2P 220V 60Hz
</t>
  </si>
  <si>
    <t xml:space="preserve">22kW TFO-LKK 2P
</t>
  </si>
  <si>
    <t xml:space="preserve">22kW TFO-LKK 2P R
</t>
  </si>
  <si>
    <t xml:space="preserve">22kW TFO-LKK 2P U
</t>
  </si>
  <si>
    <t xml:space="preserve">22kW TFOA-LKK 2P
</t>
  </si>
  <si>
    <t xml:space="preserve">22kW TFOA-LKK 2P R
</t>
  </si>
  <si>
    <t xml:space="preserve">22kW TFOA-LKK 2P U
</t>
  </si>
  <si>
    <t xml:space="preserve">22kW VTFO-LKK 2P
</t>
  </si>
  <si>
    <t xml:space="preserve">22kW VTFOA-LKK 2P
</t>
  </si>
  <si>
    <t xml:space="preserve">22kW YTFO-LKK 2P
</t>
  </si>
  <si>
    <t xml:space="preserve">22kW YTFOA-LKK 2P
</t>
  </si>
  <si>
    <t xml:space="preserve">30kW TFO-LKK 2P
</t>
  </si>
  <si>
    <t xml:space="preserve">30kW TFO-LKK 2P R
</t>
  </si>
  <si>
    <t xml:space="preserve">30kW TFO-LKK 2P L
</t>
  </si>
  <si>
    <t xml:space="preserve">30kW TFOA-LKK 2P
</t>
  </si>
  <si>
    <t xml:space="preserve">30kW TFOA-LKK 2P R
</t>
  </si>
  <si>
    <t xml:space="preserve">30kW TFOA-LKK 2P L
</t>
  </si>
  <si>
    <t xml:space="preserve">30kW VTFO-LKK 2P
</t>
  </si>
  <si>
    <t xml:space="preserve">30kW VTFOA-LKK 2P
</t>
  </si>
  <si>
    <t xml:space="preserve">30kW YTFO-LKK 2P
</t>
  </si>
  <si>
    <t xml:space="preserve">30kW YTFOA-LKK 2P
</t>
  </si>
  <si>
    <t xml:space="preserve">TKKH3-FCK21E-2P-37kW
</t>
  </si>
  <si>
    <t xml:space="preserve">TKKH3-FCKW21E-2P-37kW
</t>
  </si>
  <si>
    <t xml:space="preserve">TKKH3-FCKL21E-2P-37kW
</t>
  </si>
  <si>
    <t xml:space="preserve">TKKH3-FCKLW21E-2P-37kW
</t>
  </si>
  <si>
    <t xml:space="preserve">SF-PR 55kW 2P 220V 60Hz
</t>
  </si>
  <si>
    <t xml:space="preserve">SF-PRF 55kW 2P 220V 60Hz
</t>
  </si>
  <si>
    <t xml:space="preserve">SF-PRV 55kW 2P 220V 60Hz
</t>
  </si>
  <si>
    <t xml:space="preserve">SF-PRO 55kW 2P 220V 60Hz
</t>
  </si>
  <si>
    <t xml:space="preserve">SF-PRP 55kW 2P 220V 60Hz
</t>
  </si>
  <si>
    <t xml:space="preserve">SF-PRB 55kW 2P 220V 60Hz
</t>
  </si>
  <si>
    <t xml:space="preserve">SF-THE3 75kW 2P 220V 60Hz
</t>
  </si>
  <si>
    <t xml:space="preserve">SF-THE3O 75kW 2P 220V 60Hz
</t>
  </si>
  <si>
    <t xml:space="preserve">SF-TVE3 75kW 2P 220V 60Hz
</t>
  </si>
  <si>
    <t xml:space="preserve">SF-TFE3 75kW 2P 220V 60Hz
</t>
  </si>
  <si>
    <t xml:space="preserve">CF-THE3 75kW 2P 220V 60Hz
</t>
  </si>
  <si>
    <t xml:space="preserve">SF-THE3 132kW 2P 220V 60Hz
</t>
  </si>
  <si>
    <t xml:space="preserve">SF-THE3O 132kW 2P 220V 60Hz
</t>
  </si>
  <si>
    <t xml:space="preserve">SF-TVE3 132kW 2P 220V 60Hz
</t>
  </si>
  <si>
    <t xml:space="preserve">SF-TFE3 132kW 2P 220V 60Hz
</t>
  </si>
  <si>
    <t xml:space="preserve">CF-THE3 132kW 2P 220V 60Hz
</t>
  </si>
  <si>
    <t xml:space="preserve">SF-PR 1.5kW 4P 220V 60Hz
</t>
  </si>
  <si>
    <t xml:space="preserve">SF-PRF 1.5kW 4P 220V 60Hz
</t>
  </si>
  <si>
    <t xml:space="preserve">SF-PRV 1.5kW 4P 220V 60Hz
</t>
  </si>
  <si>
    <t xml:space="preserve">SF-PRO 1.5kW 4P 220V 60Hz
</t>
  </si>
  <si>
    <t xml:space="preserve">SF-PRP 1.5kW 4P 220V 60Hz
</t>
  </si>
  <si>
    <t xml:space="preserve">SF-PRB 1.5kW 4P 220V 60Hz
</t>
  </si>
  <si>
    <t xml:space="preserve">SF-PR 2.2kW 4P 220V 60Hz
</t>
  </si>
  <si>
    <t xml:space="preserve">SF-PRF 2.2kW 4P 220V 60Hz
</t>
  </si>
  <si>
    <t xml:space="preserve">SF-PRV 2.2kW 4P 220V 60Hz
</t>
  </si>
  <si>
    <t xml:space="preserve">SF-PRO 2.2kW 4P 220V 60Hz
</t>
  </si>
  <si>
    <t xml:space="preserve">SF-PRP 2.2kW 4P 220V 60Hz
</t>
  </si>
  <si>
    <t xml:space="preserve">SF-PRB 2.2kW 4P 220V 60Hz
</t>
  </si>
  <si>
    <t xml:space="preserve">SF-PR-SC2K4P
</t>
  </si>
  <si>
    <t xml:space="preserve">SF-PR 3.7kW 4P 220V 60Hz
</t>
  </si>
  <si>
    <t xml:space="preserve">SF-PRF 3.7kW 4P 220V 60Hz
</t>
  </si>
  <si>
    <t xml:space="preserve">SF-PRV 3.7kW 4P 220V 60Hz
</t>
  </si>
  <si>
    <t xml:space="preserve">SF-PRO 3.7kW 4P 220V 60Hz
</t>
  </si>
  <si>
    <t xml:space="preserve">SF-PRP 3.7kW 4P 220V 60Hz
</t>
  </si>
  <si>
    <t xml:space="preserve">SF-PRB 3.7kW 4P 220V 60Hz
</t>
  </si>
  <si>
    <t xml:space="preserve">SF-PR-SC3K4P
</t>
  </si>
  <si>
    <t xml:space="preserve">11kW TFO-LKK 4P
</t>
  </si>
  <si>
    <t xml:space="preserve">11kW TFO-LKK 4P R
</t>
  </si>
  <si>
    <t xml:space="preserve">11kW TFO-LKK 4P U
</t>
  </si>
  <si>
    <t xml:space="preserve">11kW TFOA-LKK 4P
</t>
  </si>
  <si>
    <t xml:space="preserve">11kW TFOA-LKK 4P R
</t>
  </si>
  <si>
    <t xml:space="preserve">11kW TFOA-LKK 4P U
</t>
  </si>
  <si>
    <t xml:space="preserve">11kW VTFO-LKK 4P
</t>
  </si>
  <si>
    <t xml:space="preserve">11kW VTFOA-LKK 4P
</t>
  </si>
  <si>
    <t xml:space="preserve">11kW YTFO-LKK 4P
</t>
  </si>
  <si>
    <t xml:space="preserve">11kW YTFOA-LKK 4P
</t>
  </si>
  <si>
    <t xml:space="preserve">SF-PR 15kW 4P 220V 60Hz
</t>
  </si>
  <si>
    <t xml:space="preserve">SF-PRF 15kW 4P 220V 60Hz
</t>
  </si>
  <si>
    <t xml:space="preserve">SF-PRV 15kW 4P 220V 60Hz
</t>
  </si>
  <si>
    <t xml:space="preserve">SF-PRO 15kW 4P 220V 60Hz
</t>
  </si>
  <si>
    <t xml:space="preserve">SF-PRP 15kW 4P 220V 60Hz
</t>
  </si>
  <si>
    <t xml:space="preserve">SF-PRB 15kW 4P 220V 60Hz
</t>
  </si>
  <si>
    <t xml:space="preserve">SF-PR-SC15K4P
</t>
  </si>
  <si>
    <t xml:space="preserve">15kW TFO-LKK 4P
</t>
  </si>
  <si>
    <t xml:space="preserve">15kW TFO-LKK 4P R
</t>
  </si>
  <si>
    <t xml:space="preserve">15kW TFO-LKK 4P U
</t>
  </si>
  <si>
    <t xml:space="preserve">15kW TFOA-LKK 4P
</t>
  </si>
  <si>
    <t xml:space="preserve">15kW TFOA-LKK 4P R
</t>
  </si>
  <si>
    <t xml:space="preserve">15kW TFOA-LKK 4P U
</t>
  </si>
  <si>
    <t xml:space="preserve">15kW VTFO-LKK 4P
</t>
  </si>
  <si>
    <t xml:space="preserve">15kW VTFOA-LKK 4P
</t>
  </si>
  <si>
    <t xml:space="preserve">15kW YTFO-LKK 4P
</t>
  </si>
  <si>
    <t xml:space="preserve">15kW YTFOA-LKK 4P
</t>
  </si>
  <si>
    <t xml:space="preserve">30kW TFO-LKK 4P
</t>
  </si>
  <si>
    <t xml:space="preserve">30kW TFO-LKK 4P R
</t>
  </si>
  <si>
    <t xml:space="preserve">30kW TFO-LKK 4P L
</t>
  </si>
  <si>
    <t xml:space="preserve">30kW TFOA-LKK 4P
</t>
  </si>
  <si>
    <t xml:space="preserve">30kW TFOA-LKK 4P R
</t>
  </si>
  <si>
    <t xml:space="preserve">30kW TFOA-LKK 4P L
</t>
  </si>
  <si>
    <t xml:space="preserve">30kW VTFO-LKK 4P
</t>
  </si>
  <si>
    <t xml:space="preserve">30kW VTFOA-LKK 4P
</t>
  </si>
  <si>
    <t xml:space="preserve">30kW YTFO-LKK 4P
</t>
  </si>
  <si>
    <t xml:space="preserve">30kW YTFOA-LKK 4P
</t>
  </si>
  <si>
    <t xml:space="preserve">SF-PR 0.75kW 6P 220V 60Hz
</t>
  </si>
  <si>
    <t xml:space="preserve">SF-PRF 0.75kW 6P 220V 60Hz
</t>
  </si>
  <si>
    <t xml:space="preserve">SF-PRV 0.75kW 6P 220V 60Hz
</t>
  </si>
  <si>
    <t xml:space="preserve">SF-PRO 0.75kW 6P 220V 60Hz
</t>
  </si>
  <si>
    <t xml:space="preserve">SF-PRP 0.75kW 6P 220V 60Hz
</t>
  </si>
  <si>
    <t xml:space="preserve">SF-PRB 0.75kW 6P 220V 60Hz
</t>
  </si>
  <si>
    <t xml:space="preserve">1.5kW TFO-LK 6P R
</t>
  </si>
  <si>
    <t xml:space="preserve">1.5kW TFO-LK 6P U
</t>
  </si>
  <si>
    <t xml:space="preserve">1.5kW TFOA-LK 6P
</t>
  </si>
  <si>
    <t xml:space="preserve">SF-PR 3.7kW 6P 220V 60Hz
</t>
  </si>
  <si>
    <t xml:space="preserve">SF-PRF 3.7kW 6P 220V 60Hz
</t>
  </si>
  <si>
    <t xml:space="preserve">SF-PRV 3.7kW 6P 220V 60Hz
</t>
  </si>
  <si>
    <t xml:space="preserve">SF-PRO 3.7kW 6P 220V 60Hz
</t>
  </si>
  <si>
    <t xml:space="preserve">SF-PRP 3.7kW 6P 220V 60Hz
</t>
  </si>
  <si>
    <t xml:space="preserve">SF-PRB 3.7kW 6P 220V 60Hz
</t>
  </si>
  <si>
    <t xml:space="preserve">SF-PR 7.5kW 6P 220V 60Hz
</t>
  </si>
  <si>
    <t xml:space="preserve">SF-PRF 7.5kW 6P 220V 60Hz
</t>
  </si>
  <si>
    <t xml:space="preserve">SF-PRV 7.5kW 6P 220V 60Hz
</t>
  </si>
  <si>
    <t xml:space="preserve">SF-PRO 7.5kW 6P 220V 60Hz
</t>
  </si>
  <si>
    <t xml:space="preserve">SF-PRP 7.5kW 6P 220V 60Hz
</t>
  </si>
  <si>
    <t xml:space="preserve">SF-PRB 7.5kW 6P 220V 60Hz
</t>
  </si>
  <si>
    <t xml:space="preserve">15kW TFO-LKK 6P
</t>
  </si>
  <si>
    <t xml:space="preserve">15kW TFO-LKK 6P R
</t>
  </si>
  <si>
    <t xml:space="preserve">15kW TFO-LKK 6P U
</t>
  </si>
  <si>
    <t xml:space="preserve">15kW TFOA-LKK 6P
</t>
  </si>
  <si>
    <t xml:space="preserve">15kW TFOA-LKK 6P R
</t>
  </si>
  <si>
    <t xml:space="preserve">15kW TFOA-LKK 6P U
</t>
  </si>
  <si>
    <t xml:space="preserve">15kW VTFO-LKK 6P
</t>
  </si>
  <si>
    <t xml:space="preserve">15kW VTFOA-LKK 6P
</t>
  </si>
  <si>
    <t xml:space="preserve">15kW YTFO-LKK 6P
</t>
  </si>
  <si>
    <t xml:space="preserve">15kW YTFOA-LKK 6P
</t>
  </si>
  <si>
    <t xml:space="preserve">TKKH3-FBK21E-6P-18.5kW
</t>
  </si>
  <si>
    <t xml:space="preserve">TKKH3-FBKW21E-6P-18.5kW
</t>
  </si>
  <si>
    <t xml:space="preserve">TKKH3-FCKL21E-6P-18.5kW
</t>
  </si>
  <si>
    <t xml:space="preserve">TKKH3-FCKLW21E-6P-18.5kW
</t>
  </si>
  <si>
    <t xml:space="preserve">SF-PR 30kW 6P 220V 60Hz
</t>
  </si>
  <si>
    <t xml:space="preserve">SF-PRF 30kW 6P 220V 60Hz
</t>
  </si>
  <si>
    <t xml:space="preserve">SF-PRV 30kW 6P 220V 60Hz
</t>
  </si>
  <si>
    <t xml:space="preserve">SF-PRO 30kW 6P 220V 60Hz
</t>
  </si>
  <si>
    <t xml:space="preserve">SF-PRP 30kW 6P 220V 60Hz
</t>
  </si>
  <si>
    <t xml:space="preserve">SF-PRB 30kW 6P 220V 60Hz
</t>
  </si>
  <si>
    <t xml:space="preserve">SF-PR 37kW 6P 220V 60Hz
</t>
  </si>
  <si>
    <t xml:space="preserve">SF-PRF 37kW 6P 220V 60Hz
</t>
  </si>
  <si>
    <t xml:space="preserve">SF-PRV 37kW 6P 220V 60Hz
</t>
  </si>
  <si>
    <t xml:space="preserve">SF-PRO 37kW 6P 220V 60Hz
</t>
  </si>
  <si>
    <t xml:space="preserve">SF-PRP 37kW 6P 220V 60Hz
</t>
  </si>
  <si>
    <t xml:space="preserve">SF-PRB 37kW 6P 220V 60Hz
</t>
  </si>
  <si>
    <t xml:space="preserve">SF-THE3 90kW 6P 220V 60Hz
</t>
  </si>
  <si>
    <t xml:space="preserve">SF-THE3O 90kW 6P 220V 60Hz
</t>
  </si>
  <si>
    <t xml:space="preserve">SF-TVE3 90kW 6P 220V 60Hz
</t>
  </si>
  <si>
    <t xml:space="preserve">SF-TFE3 90kW 6P 220V 60Hz
</t>
  </si>
  <si>
    <t xml:space="preserve">CF-THE3 90kW 6P 220V 60Hz
</t>
  </si>
  <si>
    <t xml:space="preserve">SF-THE3 110kW 6P 220V 60Hz
</t>
  </si>
  <si>
    <t xml:space="preserve">SF-THE3O 110kW 6P 220V 60Hz
</t>
  </si>
  <si>
    <t xml:space="preserve">SF-TVE3 110kW 6P 220V 60Hz
</t>
  </si>
  <si>
    <t xml:space="preserve">SF-TFE3 110kW 6P 220V 60Hz
</t>
  </si>
  <si>
    <t xml:space="preserve">CF-THE3 110kW 6P 220V 60Hz
</t>
  </si>
  <si>
    <t xml:space="preserve">SF-THE3 132kW 6P 220V 60Hz
</t>
  </si>
  <si>
    <t xml:space="preserve">SF-THE3O 132kW 6P 220V 60Hz
</t>
  </si>
  <si>
    <t xml:space="preserve">SF-TVE3 132kW 6P 220V 60Hz
</t>
  </si>
  <si>
    <t xml:space="preserve">SF-TFE3 132kW 6P 220V 60Hz
</t>
  </si>
  <si>
    <t xml:space="preserve">CF-THE3 132kW 6P 220V 60Hz
</t>
  </si>
  <si>
    <t xml:space="preserve">HG-SR301
</t>
  </si>
  <si>
    <t xml:space="preserve">HG-SR301B
</t>
  </si>
  <si>
    <t xml:space="preserve">HG-SR502
</t>
  </si>
  <si>
    <t xml:space="preserve">HG-502B
</t>
  </si>
  <si>
    <t xml:space="preserve">HG-SR502G1
</t>
  </si>
  <si>
    <t xml:space="preserve">HG-SR502BG1
</t>
  </si>
  <si>
    <t xml:space="preserve">HG-SR502G1H
</t>
  </si>
  <si>
    <t xml:space="preserve">HG-SR502BG1H
</t>
  </si>
  <si>
    <t xml:space="preserve">EHM2-030018L
</t>
  </si>
  <si>
    <t xml:space="preserve">MM-THE4 160kW
</t>
  </si>
  <si>
    <t xml:space="preserve">MM-THE4O 160kW
</t>
  </si>
  <si>
    <t xml:space="preserve">MM-TVE4 160kW
</t>
  </si>
  <si>
    <t xml:space="preserve">MM-TFE4 160kW
</t>
  </si>
  <si>
    <t xml:space="preserve">SOU-CA3
</t>
  </si>
  <si>
    <t xml:space="preserve">SOU-CAE4
</t>
  </si>
  <si>
    <t xml:space="preserve">SF-1R
</t>
  </si>
  <si>
    <t xml:space="preserve">RA-3R
</t>
  </si>
  <si>
    <t xml:space="preserve">SOU-YYCA3
</t>
  </si>
  <si>
    <t xml:space="preserve">SOU-YYCAE4
</t>
  </si>
  <si>
    <t xml:space="preserve">SOU-YDCA3
</t>
  </si>
  <si>
    <t xml:space="preserve">SOU-YDCAE4
</t>
  </si>
  <si>
    <t xml:space="preserve">SOU-DYCA4
</t>
  </si>
  <si>
    <t xml:space="preserve">SOU-DYCAE4
</t>
  </si>
  <si>
    <t xml:space="preserve">SOU-DD5CA3
</t>
  </si>
  <si>
    <t xml:space="preserve">SOU-DD5CAE4
</t>
  </si>
  <si>
    <t xml:space="preserve">SOU-DY5CA4
</t>
  </si>
  <si>
    <t xml:space="preserve">SOU-DY5CAE4
</t>
  </si>
  <si>
    <t xml:space="preserve">SOU-DY5CA3
</t>
  </si>
  <si>
    <t xml:space="preserve">MRI-CA3
</t>
  </si>
  <si>
    <t xml:space="preserve">MRI-CAE4
</t>
  </si>
  <si>
    <t xml:space="preserve">MRI-YDCA3
</t>
  </si>
  <si>
    <t xml:space="preserve">MRI-YDCAE4
</t>
  </si>
  <si>
    <t xml:space="preserve">MRI-DYCA4
</t>
  </si>
  <si>
    <t xml:space="preserve">MRI-DYCAE4
</t>
  </si>
  <si>
    <t xml:space="preserve">CV-3A
</t>
  </si>
  <si>
    <t xml:space="preserve">MRI-DY5CA3
</t>
  </si>
  <si>
    <t xml:space="preserve">MRI-DY5CAE4
</t>
  </si>
  <si>
    <t xml:space="preserve">グリーン
</t>
  </si>
  <si>
    <t xml:space="preserve">クリア
</t>
  </si>
  <si>
    <t xml:space="preserve">ペアレックスツインガード（グリーン）
</t>
  </si>
  <si>
    <t xml:space="preserve">ペアレックスヒートガード（グリーン）
</t>
  </si>
  <si>
    <t xml:space="preserve">アクアグリーン
</t>
  </si>
  <si>
    <t xml:space="preserve">トリプルクール
</t>
  </si>
  <si>
    <t xml:space="preserve">トリプルガラス
</t>
  </si>
  <si>
    <t xml:space="preserve">遮熱クリア
</t>
  </si>
  <si>
    <t xml:space="preserve">ホームペアレックスＳ
ツインガードＧ
（グリーン）
</t>
  </si>
  <si>
    <t xml:space="preserve">ホームペアレックスＳ
ヒートガードＧ
（グリーン）
</t>
  </si>
  <si>
    <t xml:space="preserve">クラシック
</t>
  </si>
  <si>
    <t xml:space="preserve">クール
</t>
  </si>
  <si>
    <t xml:space="preserve">窓ンナ（グリーン）
</t>
  </si>
  <si>
    <t xml:space="preserve">RAS-X22F
</t>
  </si>
  <si>
    <t xml:space="preserve">RAS-XJ22F
</t>
  </si>
  <si>
    <t xml:space="preserve">RAS-XC22F
</t>
  </si>
  <si>
    <t xml:space="preserve">RAS-X25F
</t>
  </si>
  <si>
    <t xml:space="preserve">RAS-XJ25F
</t>
  </si>
  <si>
    <t xml:space="preserve">RAS-XC25F
</t>
  </si>
  <si>
    <t xml:space="preserve">RAS-X28F
</t>
  </si>
  <si>
    <t xml:space="preserve">RAS-XJ28F
</t>
  </si>
  <si>
    <t xml:space="preserve">RAS-XC28F
</t>
  </si>
  <si>
    <t xml:space="preserve">S90TTRXP-W
</t>
  </si>
  <si>
    <t xml:space="preserve">S90TTRXP-C
</t>
  </si>
  <si>
    <t xml:space="preserve">S90TTRXV-W
</t>
  </si>
  <si>
    <t xml:space="preserve">S90TTRXV-C
</t>
  </si>
  <si>
    <t xml:space="preserve">AN90TRP-W
</t>
  </si>
  <si>
    <t xml:space="preserve">ATR90TPE4-W
</t>
  </si>
  <si>
    <t xml:space="preserve">S90TTAXP-W
</t>
  </si>
  <si>
    <t xml:space="preserve">S90TTAXP-C
</t>
  </si>
  <si>
    <t xml:space="preserve">S90TTAXV-W
</t>
  </si>
  <si>
    <t xml:space="preserve">S90TTAXV-C
</t>
  </si>
  <si>
    <t xml:space="preserve">AN90TAP-W
</t>
  </si>
  <si>
    <t xml:space="preserve">AN90TAPK-W
</t>
  </si>
  <si>
    <t xml:space="preserve">AN90TABKP-W
</t>
  </si>
  <si>
    <t xml:space="preserve">1MU28RFV
</t>
  </si>
  <si>
    <t xml:space="preserve">ERB-HP45AF
</t>
  </si>
  <si>
    <t xml:space="preserve">DFH-45AFA1
</t>
  </si>
  <si>
    <t xml:space="preserve">ERB-HP67CF
</t>
  </si>
  <si>
    <t xml:space="preserve">1MUS40RV
</t>
  </si>
  <si>
    <t xml:space="preserve">1MUS56RV
</t>
  </si>
  <si>
    <t xml:space="preserve">ERS-C87AM
</t>
  </si>
  <si>
    <t xml:space="preserve">ERS-C87AH
</t>
  </si>
  <si>
    <t xml:space="preserve">3M68RV
</t>
  </si>
  <si>
    <t xml:space="preserve">CSH-C4000G
</t>
  </si>
  <si>
    <t xml:space="preserve">FFP-811DF
</t>
  </si>
  <si>
    <t xml:space="preserve">FFP-7202TS
</t>
  </si>
  <si>
    <t xml:space="preserve">FFP-702DF
</t>
  </si>
  <si>
    <t xml:space="preserve">CHP-HXE37AX4
</t>
  </si>
  <si>
    <t xml:space="preserve">CUF-E37S3
</t>
  </si>
  <si>
    <t xml:space="preserve">CHP-ED372AX4
</t>
  </si>
  <si>
    <t xml:space="preserve">CHP-E372AX4
</t>
  </si>
  <si>
    <t xml:space="preserve">CUF-37WS1
</t>
  </si>
  <si>
    <t xml:space="preserve">CHP-E462AX4
</t>
  </si>
  <si>
    <t xml:space="preserve">CUF-46WS1
</t>
  </si>
  <si>
    <t xml:space="preserve">BHP-ZA37PU1
</t>
  </si>
  <si>
    <t xml:space="preserve">BHP-ZA37PUE1
</t>
  </si>
  <si>
    <t xml:space="preserve">BHP-ZA37PUJ1
</t>
  </si>
  <si>
    <t xml:space="preserve">BHP-ZA46PU1
</t>
  </si>
  <si>
    <t xml:space="preserve">BHP-ZA46PUE1
</t>
  </si>
  <si>
    <t xml:space="preserve">BHP-ZA46PUJ1
</t>
  </si>
  <si>
    <t xml:space="preserve">BHP-Z37PU1
</t>
  </si>
  <si>
    <t xml:space="preserve">BHP-Z37PUE1
</t>
  </si>
  <si>
    <t xml:space="preserve">BHP-Z37PUJ1
</t>
  </si>
  <si>
    <t xml:space="preserve">BHP-Z46PU1
</t>
  </si>
  <si>
    <t xml:space="preserve">BHP-Z46PUE1
</t>
  </si>
  <si>
    <t xml:space="preserve">BHP-Z46PUJ1
</t>
  </si>
  <si>
    <t xml:space="preserve">CHP-18AW1-2
</t>
  </si>
  <si>
    <t xml:space="preserve">CHP-18AX3-2
</t>
  </si>
  <si>
    <t xml:space="preserve">CHP-HXE37AX4K
</t>
  </si>
  <si>
    <t xml:space="preserve">CHP-HXE37AX3K
</t>
  </si>
  <si>
    <t xml:space="preserve">CHP-46ATX3
</t>
  </si>
  <si>
    <t xml:space="preserve">CHP-46ATW1
</t>
  </si>
  <si>
    <t xml:space="preserve">TH461BM
</t>
  </si>
  <si>
    <t xml:space="preserve">CHP-46ATX3K
</t>
  </si>
  <si>
    <t xml:space="preserve">CHP-46ATW1K
</t>
  </si>
  <si>
    <t xml:space="preserve">SHE-E2242AEH-45NN
</t>
  </si>
  <si>
    <t xml:space="preserve">SHE-E2342AEH-45NN
</t>
  </si>
  <si>
    <t xml:space="preserve">SHE-E1342AE-45NN
</t>
  </si>
  <si>
    <t xml:space="preserve">SHE-E1442AE-45NN
</t>
  </si>
  <si>
    <t xml:space="preserve">SHE-E1542AE-45NN
</t>
  </si>
  <si>
    <t xml:space="preserve">SHE-E1642AE-45NN
</t>
  </si>
  <si>
    <t xml:space="preserve">SHE-E0042AE-45NN
</t>
  </si>
  <si>
    <t xml:space="preserve">RUX-E2403W
</t>
  </si>
  <si>
    <t xml:space="preserve">RUX-E2403T
</t>
  </si>
  <si>
    <t xml:space="preserve">RUX-E2013W
</t>
  </si>
  <si>
    <t xml:space="preserve">RUX-E2013T
</t>
  </si>
  <si>
    <t xml:space="preserve">GQ-C2432WX BL
</t>
  </si>
  <si>
    <t xml:space="preserve">GQ-C2032WX BL
</t>
  </si>
  <si>
    <t xml:space="preserve">GQ-C2038WXS BL
</t>
  </si>
  <si>
    <t xml:space="preserve">GQ-C2038WXS-T BL
</t>
  </si>
  <si>
    <t xml:space="preserve">GQ-C2038WXS-H BL
</t>
  </si>
  <si>
    <t xml:space="preserve">GQ-C2038WXS-L BL
</t>
  </si>
  <si>
    <t xml:space="preserve">GQ-C1638WXS BL
</t>
  </si>
  <si>
    <t xml:space="preserve">GQ-C1638WXS-T BL
</t>
  </si>
  <si>
    <t xml:space="preserve">GQ-C1638WXS-H BL
</t>
  </si>
  <si>
    <t xml:space="preserve">GQ-C1638WXS-L BL
</t>
  </si>
  <si>
    <t xml:space="preserve">RH-K200W2-6
</t>
  </si>
  <si>
    <t xml:space="preserve">RH-K200W2-1
</t>
  </si>
  <si>
    <t xml:space="preserve">RH-KM200W2-1
</t>
  </si>
  <si>
    <t xml:space="preserve">RH-KM200FF2-1
</t>
  </si>
  <si>
    <t xml:space="preserve">GH-HK2400ZW
</t>
  </si>
  <si>
    <t xml:space="preserve">GH-HK2400AW
</t>
  </si>
  <si>
    <t xml:space="preserve">GH-H2400ZWSH4
</t>
  </si>
  <si>
    <t xml:space="preserve">GH-H2400AWSH4
</t>
  </si>
  <si>
    <t xml:space="preserve">GH-HD240ZWH6
</t>
  </si>
  <si>
    <t xml:space="preserve">GH-HD240ZTH6
</t>
  </si>
  <si>
    <t xml:space="preserve">GH-HD240ZYH6
</t>
  </si>
  <si>
    <t xml:space="preserve">GH-HD240ZBH6
</t>
  </si>
  <si>
    <t xml:space="preserve">GH-HD240ZUH6
</t>
  </si>
  <si>
    <t xml:space="preserve">GH-HD240ZTFH6
</t>
  </si>
  <si>
    <t xml:space="preserve">GH-HD240AWH6
</t>
  </si>
  <si>
    <t xml:space="preserve">GH-HD240ATH6
</t>
  </si>
  <si>
    <t xml:space="preserve">GH-HD240AYH6
</t>
  </si>
  <si>
    <t xml:space="preserve">GH-HD240ABH6
</t>
  </si>
  <si>
    <t xml:space="preserve">GH-HD240AUH6
</t>
  </si>
  <si>
    <t xml:space="preserve">GH-HD240ATFH6
</t>
  </si>
  <si>
    <t xml:space="preserve">GH-H240ZWH6
</t>
  </si>
  <si>
    <t xml:space="preserve">GH-H240ZTH6
</t>
  </si>
  <si>
    <t xml:space="preserve">GH-H240ZYH6
</t>
  </si>
  <si>
    <t xml:space="preserve">GH-H240ZBH6
</t>
  </si>
  <si>
    <t xml:space="preserve">GH-H240ZUH6
</t>
  </si>
  <si>
    <t xml:space="preserve">GH-H240ZTFH6
</t>
  </si>
  <si>
    <t xml:space="preserve">GH-H240ZW
</t>
  </si>
  <si>
    <t xml:space="preserve">GH-H240AWH6
</t>
  </si>
  <si>
    <t xml:space="preserve">GH-H240ATH6
</t>
  </si>
  <si>
    <t xml:space="preserve">GH-H240AYH6
</t>
  </si>
  <si>
    <t xml:space="preserve">GH-H240ABH6
</t>
  </si>
  <si>
    <t xml:space="preserve">GH-H240AUH6
</t>
  </si>
  <si>
    <t xml:space="preserve">GH-H240ATFH6
</t>
  </si>
  <si>
    <t xml:space="preserve">GH-H240AW
</t>
  </si>
  <si>
    <t xml:space="preserve">GH-H240ZWH3
</t>
  </si>
  <si>
    <t xml:space="preserve">GH-H240ZTH3
</t>
  </si>
  <si>
    <t xml:space="preserve">GH-H240ZYH3
</t>
  </si>
  <si>
    <t xml:space="preserve">GH-H240ZBH3
</t>
  </si>
  <si>
    <t xml:space="preserve">GH-H240ZUH3
</t>
  </si>
  <si>
    <t xml:space="preserve">GH-H240ZTFH3
</t>
  </si>
  <si>
    <t xml:space="preserve">GH-H240AWH3
</t>
  </si>
  <si>
    <t xml:space="preserve">GH-H240ATH3
</t>
  </si>
  <si>
    <t xml:space="preserve">GH-H240AYH3
</t>
  </si>
  <si>
    <t xml:space="preserve">GH-H240ABH3
</t>
  </si>
  <si>
    <t xml:space="preserve">GH-H240AUH3
</t>
  </si>
  <si>
    <t xml:space="preserve">GH-H240ATFH3
</t>
  </si>
  <si>
    <t xml:space="preserve">GH-H2400ZWTH3
</t>
  </si>
  <si>
    <t xml:space="preserve">GH-H2400ZTTH3
</t>
  </si>
  <si>
    <t xml:space="preserve">GH-H2400ZYTH3
</t>
  </si>
  <si>
    <t xml:space="preserve">GH-H2400ZUTH3
</t>
  </si>
  <si>
    <t xml:space="preserve">GH-H2400AWTH3
</t>
  </si>
  <si>
    <t xml:space="preserve">GH-H2400ATTH3
</t>
  </si>
  <si>
    <t xml:space="preserve">GH-H2400AYTH3
</t>
  </si>
  <si>
    <t xml:space="preserve">GH-H2400AUTH3
</t>
  </si>
  <si>
    <t xml:space="preserve">GH-HD2400ZWH3
</t>
  </si>
  <si>
    <t xml:space="preserve">GH-HD2400ZTH3
</t>
  </si>
  <si>
    <t xml:space="preserve">GH-HD2400ZYH3
</t>
  </si>
  <si>
    <t xml:space="preserve">GH-HD2400ZUH3
</t>
  </si>
  <si>
    <t xml:space="preserve">GH-HD2400AWH3
</t>
  </si>
  <si>
    <t xml:space="preserve">GH-HD2400ATH3
</t>
  </si>
  <si>
    <t xml:space="preserve">GH-HD2400AYH3
</t>
  </si>
  <si>
    <t xml:space="preserve">GH-HD2400AUH3
</t>
  </si>
  <si>
    <t xml:space="preserve">GH-H2400ZWH6
</t>
  </si>
  <si>
    <t xml:space="preserve">GH-H2400ZTH6
</t>
  </si>
  <si>
    <t xml:space="preserve">GH-H2400ZBH6
</t>
  </si>
  <si>
    <t xml:space="preserve">GH-H2400ZUH6
</t>
  </si>
  <si>
    <t xml:space="preserve">GH-H2400ZTFH6
</t>
  </si>
  <si>
    <t xml:space="preserve">GH-H2400ZW
</t>
  </si>
  <si>
    <t xml:space="preserve">GH-H2400AWH6
</t>
  </si>
  <si>
    <t xml:space="preserve">GH-H2400ATH6
</t>
  </si>
  <si>
    <t xml:space="preserve">GH-H2400ABH6
</t>
  </si>
  <si>
    <t xml:space="preserve">GH-H2400AUH6
</t>
  </si>
  <si>
    <t xml:space="preserve">GH-H2400ATFH6
</t>
  </si>
  <si>
    <t xml:space="preserve">GH-H2400AW
</t>
  </si>
  <si>
    <t xml:space="preserve">GH-HDM2400ZWH3
</t>
  </si>
  <si>
    <t xml:space="preserve">GH-HDM2400ZTH3
</t>
  </si>
  <si>
    <t xml:space="preserve">GH-HDM2400ZUH3
</t>
  </si>
  <si>
    <t xml:space="preserve">GH-HK2000ZW-1
</t>
  </si>
  <si>
    <t xml:space="preserve">GH-HK2000AW-1
</t>
  </si>
  <si>
    <t xml:space="preserve">GH-H1600ZWH3-1
</t>
  </si>
  <si>
    <t xml:space="preserve">GH-H1600ZTH3-1
</t>
  </si>
  <si>
    <t xml:space="preserve">GH-H1600ZBH3-1
</t>
  </si>
  <si>
    <t xml:space="preserve">GH-H1600ZUH3-1
</t>
  </si>
  <si>
    <t xml:space="preserve">GH-H1600ZTFH3-1
</t>
  </si>
  <si>
    <t xml:space="preserve">GH-H1600AWH3-1
</t>
  </si>
  <si>
    <t xml:space="preserve">GH-H1600ATH3-1
</t>
  </si>
  <si>
    <t xml:space="preserve">GH-H1600ABH3-1
</t>
  </si>
  <si>
    <t xml:space="preserve">GH-H1600AUH3-1
</t>
  </si>
  <si>
    <t xml:space="preserve">GH-H1600ATFH3-1
</t>
  </si>
  <si>
    <t xml:space="preserve">GH-SDM1600ZWH3-1
</t>
  </si>
  <si>
    <t xml:space="preserve">GH-SDM1600ZTH3-1
</t>
  </si>
  <si>
    <t xml:space="preserve">GH-SDM1600ZBH3-1
</t>
  </si>
  <si>
    <t xml:space="preserve">GH-SDM1600ZUH3-1
</t>
  </si>
  <si>
    <t xml:space="preserve">GTH-C2450AW3H BL
</t>
  </si>
  <si>
    <t xml:space="preserve">GTH-C2450AW3H-H BL
</t>
  </si>
  <si>
    <t xml:space="preserve">GTH-C2450AW3H-L BL
</t>
  </si>
  <si>
    <t xml:space="preserve">GTH-C2450AW3H-TB BL
</t>
  </si>
  <si>
    <t xml:space="preserve">GTH-C2450AW3H-T BL
</t>
  </si>
  <si>
    <t xml:space="preserve">GTH-C2450SAW3H BL
</t>
  </si>
  <si>
    <t xml:space="preserve">GTH-C2450SAW3H-H BL
</t>
  </si>
  <si>
    <t xml:space="preserve">GTH-C2450SAW3H-L BL
</t>
  </si>
  <si>
    <t xml:space="preserve">GTH-C2450SAW3H-TB BL
</t>
  </si>
  <si>
    <t xml:space="preserve">GTH-C2450SAW3H-T BL
</t>
  </si>
  <si>
    <t xml:space="preserve">GTH-C1650AW3H BL
</t>
  </si>
  <si>
    <t xml:space="preserve">GTH-C1650SAW3H BL
</t>
  </si>
  <si>
    <t xml:space="preserve">GTH-C2451AW3H BL
</t>
  </si>
  <si>
    <t xml:space="preserve">GTH-C2451AW3H-H BL
</t>
  </si>
  <si>
    <t xml:space="preserve">GTH-C2451AW3H-L BL
</t>
  </si>
  <si>
    <t xml:space="preserve">GTH-C2451AW3H-PFF BL
</t>
  </si>
  <si>
    <t xml:space="preserve">GTH-C2451AW3H-T BL
</t>
  </si>
  <si>
    <t xml:space="preserve">GTH-C2451AW3H-TB BL
</t>
  </si>
  <si>
    <t xml:space="preserve">GTH-C2451AW6H BL
</t>
  </si>
  <si>
    <t xml:space="preserve">GTH-C2451AW6H-H BL
</t>
  </si>
  <si>
    <t xml:space="preserve">GTH-C2451AW6H-L BL
</t>
  </si>
  <si>
    <t xml:space="preserve">GTH-C2451AW6H-PFF BL
</t>
  </si>
  <si>
    <t xml:space="preserve">GTH-C2451AW6H-T BL
</t>
  </si>
  <si>
    <t xml:space="preserve">GTH-C2451AW6H-TB BL
</t>
  </si>
  <si>
    <t xml:space="preserve">GTH-C2451AWD BL
</t>
  </si>
  <si>
    <t xml:space="preserve">GTH-C2451SAW3H BL
</t>
  </si>
  <si>
    <t xml:space="preserve">GTH-C2451SAW3H-H BL
</t>
  </si>
  <si>
    <t xml:space="preserve">GTH-C2451SAW3H-L BL
</t>
  </si>
  <si>
    <t xml:space="preserve">GTH-C2451SAW3H-PFF BL
</t>
  </si>
  <si>
    <t xml:space="preserve">GTH-C2451SAW3H-T BL
</t>
  </si>
  <si>
    <t xml:space="preserve">GTH-C2451SAW3H-TB BL
</t>
  </si>
  <si>
    <t xml:space="preserve">GTH-C2451SAW6H BL
</t>
  </si>
  <si>
    <t xml:space="preserve">GTH-C2451SAW6H-H BL
</t>
  </si>
  <si>
    <t xml:space="preserve">GTH-C2451SAW6H-L BL
</t>
  </si>
  <si>
    <t xml:space="preserve">GTH-C2451SAW6H-PFF BL
</t>
  </si>
  <si>
    <t xml:space="preserve">GTH-C2451SAW6H-T BL
</t>
  </si>
  <si>
    <t xml:space="preserve">GTH-C2451SAW6H-TB BL
</t>
  </si>
  <si>
    <t xml:space="preserve">GTH-C2451SAWD BL
</t>
  </si>
  <si>
    <t xml:space="preserve">GTH-CP2450AW3H BL
</t>
  </si>
  <si>
    <t xml:space="preserve">GTH-CP2450AW3H-H BL
</t>
  </si>
  <si>
    <t xml:space="preserve">GTH-CP2450AW3H-L BL
</t>
  </si>
  <si>
    <t xml:space="preserve">GTH-CP2450AW3H-T BL
</t>
  </si>
  <si>
    <t xml:space="preserve">GTH-CP2450AW3H-TB BL
</t>
  </si>
  <si>
    <t xml:space="preserve">GTH-CP2450SAW3H BL
</t>
  </si>
  <si>
    <t xml:space="preserve">GTH-CP2450SAW3H-H BL
</t>
  </si>
  <si>
    <t xml:space="preserve">GTH-CP2450SAW3H-L BL
</t>
  </si>
  <si>
    <t xml:space="preserve">GTH-CP2450SAW3H-T BL
</t>
  </si>
  <si>
    <t xml:space="preserve">GTH-CP2450SAW3H-TB BL
</t>
  </si>
  <si>
    <t xml:space="preserve">GTH-CP2451AW3H BL
</t>
  </si>
  <si>
    <t xml:space="preserve">GTH-CP2451AW3H-H BL
</t>
  </si>
  <si>
    <t xml:space="preserve">GTH-CP2451AW3H-L BL
</t>
  </si>
  <si>
    <t xml:space="preserve">GTH-CP2451AW3H-PFF BL
</t>
  </si>
  <si>
    <t xml:space="preserve">GTH-CP2451AW3H-T BL
</t>
  </si>
  <si>
    <t xml:space="preserve">GTH-CP2451AW3H-TB BL
</t>
  </si>
  <si>
    <t xml:space="preserve">GTH-CP2451AW6H BL
</t>
  </si>
  <si>
    <t xml:space="preserve">GTH-CP2451AW6H-H BL
</t>
  </si>
  <si>
    <t xml:space="preserve">GTH-CP2451AW6H-L BL
</t>
  </si>
  <si>
    <t xml:space="preserve">GTH-CP2451AW6H-PFF BL
</t>
  </si>
  <si>
    <t xml:space="preserve">GTH-CP2451AW6H-T BL
</t>
  </si>
  <si>
    <t xml:space="preserve">GTH-CP2451AW6H-TB BL
</t>
  </si>
  <si>
    <t xml:space="preserve">GTH-CP2451SAW3H BL
</t>
  </si>
  <si>
    <t xml:space="preserve">GTH-CP2451SAW3H-H BL
</t>
  </si>
  <si>
    <t xml:space="preserve">GTH-CP2451SAW3H-L BL
</t>
  </si>
  <si>
    <t xml:space="preserve">GTH-CP2451SAW3H-PFF BL
</t>
  </si>
  <si>
    <t xml:space="preserve">GTH-CP2451SAW3H-T BL
</t>
  </si>
  <si>
    <t xml:space="preserve">GTH-CP2451SAW3H-TB BL
</t>
  </si>
  <si>
    <t xml:space="preserve">GTH-CP2451SAW6H BL
</t>
  </si>
  <si>
    <t xml:space="preserve">GTH-CP2451SAW6H-H BL
</t>
  </si>
  <si>
    <t xml:space="preserve">GTH-CP2451SAW6H-L BL
</t>
  </si>
  <si>
    <t xml:space="preserve">GTH-CP2451SAW6H-PFF BL
</t>
  </si>
  <si>
    <t xml:space="preserve">GTH-CP2451SAW6H-T BL
</t>
  </si>
  <si>
    <t xml:space="preserve">GTH-CP2451SAW6H-TB BL
</t>
  </si>
  <si>
    <t xml:space="preserve">GTH-CV1650AW3H BL
</t>
  </si>
  <si>
    <t xml:space="preserve">GTH-CV1650AW3H-H BL
</t>
  </si>
  <si>
    <t xml:space="preserve">GTH-CV1650AW3H-L BL
</t>
  </si>
  <si>
    <t xml:space="preserve">GTH-CV1650AW3H-T BL
</t>
  </si>
  <si>
    <t xml:space="preserve">GTH-CV1650AW3H-TB BL
</t>
  </si>
  <si>
    <t xml:space="preserve">GTH-CV1650SAW3H BL
</t>
  </si>
  <si>
    <t xml:space="preserve">GTH-CV1650SAW3H-H BL
</t>
  </si>
  <si>
    <t xml:space="preserve">GTH-CV1650SAW3H-L BL
</t>
  </si>
  <si>
    <t xml:space="preserve">GTH-CV1650SAW3H-T BL
</t>
  </si>
  <si>
    <t xml:space="preserve">GTH-CV1650SAW3H-TB BL
</t>
  </si>
  <si>
    <t xml:space="preserve">GTH-CV2450AW3H BL
</t>
  </si>
  <si>
    <t xml:space="preserve">GTH-CV2450AW3H-H BL
</t>
  </si>
  <si>
    <t xml:space="preserve">GTH-CV2450AW3H-L BL
</t>
  </si>
  <si>
    <t xml:space="preserve">GTH-CV2450AW3H-T BL
</t>
  </si>
  <si>
    <t xml:space="preserve">GTH-CV2450AW3H-TB BL
</t>
  </si>
  <si>
    <t xml:space="preserve">GTH-CV2450SAW3H BL
</t>
  </si>
  <si>
    <t xml:space="preserve">GTH-CV2450SAW3H-H BL
</t>
  </si>
  <si>
    <t xml:space="preserve">GTH-CV2450SAW3H-L BL
</t>
  </si>
  <si>
    <t xml:space="preserve">GTH-CV2450SAW3H-T BL
</t>
  </si>
  <si>
    <t xml:space="preserve">GTH-CV2450SAW3H-TB BL
</t>
  </si>
  <si>
    <t xml:space="preserve">GTH-CV2451AW6H BL
</t>
  </si>
  <si>
    <t xml:space="preserve">GTH-CV2451AW6H-H BL
</t>
  </si>
  <si>
    <t xml:space="preserve">GTH-CV2451AW6H-L BL
</t>
  </si>
  <si>
    <t xml:space="preserve">GTH-CV2451AW6H-PFF BL
</t>
  </si>
  <si>
    <t xml:space="preserve">GTH-CV2451AW6H-T BL
</t>
  </si>
  <si>
    <t xml:space="preserve">GTH-CV2451AW6H-TB BL
</t>
  </si>
  <si>
    <t xml:space="preserve">GTH-CV2451SAW6H BL
</t>
  </si>
  <si>
    <t xml:space="preserve">GTH-CV2451SAW6H-H BL
</t>
  </si>
  <si>
    <t xml:space="preserve">GTH-CV2451SAW6H-L BL
</t>
  </si>
  <si>
    <t xml:space="preserve">GTH-CV2451SAW6H-PFF BL
</t>
  </si>
  <si>
    <t xml:space="preserve">GTH-CV2451SAW6H-T BL
</t>
  </si>
  <si>
    <t xml:space="preserve">GTH-CV2451SAW6H-TB BL
</t>
  </si>
  <si>
    <t xml:space="preserve">GTH-C2449AWD BL
</t>
  </si>
  <si>
    <t xml:space="preserve">GTH-C2449SAWD BL
</t>
  </si>
  <si>
    <t xml:space="preserve">GTH-C2449SAWD-IS
</t>
  </si>
  <si>
    <t xml:space="preserve">GTH-C2049AWD BL
</t>
  </si>
  <si>
    <t xml:space="preserve">GTH-C2049SAWD BL
</t>
  </si>
  <si>
    <t xml:space="preserve">GTH-CP2448AW6H-1 BL
</t>
  </si>
  <si>
    <t xml:space="preserve">GTH-CP2448AW6H-1-G BL
</t>
  </si>
  <si>
    <t xml:space="preserve">GTH-CP2448AW6H-L-1 BL
</t>
  </si>
  <si>
    <t xml:space="preserve">GTH-CP2448AW6H-L-1-G BL
</t>
  </si>
  <si>
    <t xml:space="preserve">GTH-CP2448AW6H-T-1 BL
</t>
  </si>
  <si>
    <t xml:space="preserve">GTH-CP2448AW6H-T-1-G BL
</t>
  </si>
  <si>
    <t xml:space="preserve">GTH-CP2448AW6H-TB-1 BL
</t>
  </si>
  <si>
    <t xml:space="preserve">GTH-CP2448AW6H-TB-1-G BL
</t>
  </si>
  <si>
    <t xml:space="preserve">GTH-CP2448AW6H-H-1 BL
</t>
  </si>
  <si>
    <t xml:space="preserve">GTH-CP2448AW6H-H-1-G BL
</t>
  </si>
  <si>
    <t xml:space="preserve">GTH-CP2448AW6H-PFF-1 BL
</t>
  </si>
  <si>
    <t xml:space="preserve">GTH-CP2448AW6H-PFF-1-G BL
</t>
  </si>
  <si>
    <t xml:space="preserve">GTH-CP2448AW3H-1-G BL
</t>
  </si>
  <si>
    <t xml:space="preserve">GTH-CP2448AW3H-L-1-G BL
</t>
  </si>
  <si>
    <t xml:space="preserve">GTH-CP2448AW3H-T-1-G BL
</t>
  </si>
  <si>
    <t xml:space="preserve">GTH-CP2448AW3H-TB-1-G BL
</t>
  </si>
  <si>
    <t xml:space="preserve">GTH-CP2448AW3H-H-1-G BL
</t>
  </si>
  <si>
    <t xml:space="preserve">GTH-CP2448AW3H-PFF-1-G BL
</t>
  </si>
  <si>
    <t xml:space="preserve">GTH-CP2448SAW6H-1 BL
</t>
  </si>
  <si>
    <t xml:space="preserve">GTH-CP2448SAW6H-1-G BL
</t>
  </si>
  <si>
    <t xml:space="preserve">GTH-CP2448SAW6H-L-1 BL
</t>
  </si>
  <si>
    <t xml:space="preserve">GTH-CP2448SAW6H-L-1-G BL
</t>
  </si>
  <si>
    <t xml:space="preserve">GTH-CP2448SAW6H-T-1 BL
</t>
  </si>
  <si>
    <t xml:space="preserve">GTH-CP2448SAW6H-T-1-G BL
</t>
  </si>
  <si>
    <t xml:space="preserve">GTH-CP2448SAW6H-TB-1 BL
</t>
  </si>
  <si>
    <t xml:space="preserve">GTH-CP2448SAW6H-TB-1-G BL
</t>
  </si>
  <si>
    <t xml:space="preserve">GTH-CP2448SAW6H-H-1 BL
</t>
  </si>
  <si>
    <t xml:space="preserve">GTH-CP2448SAW6H-H-1-G BL
</t>
  </si>
  <si>
    <t xml:space="preserve">GTH-CP2448SAW6H-PFF-1 BL
</t>
  </si>
  <si>
    <t xml:space="preserve">GTH-CP2448SAW6HPFF-1-G BL
</t>
  </si>
  <si>
    <t xml:space="preserve">GTH-CP2448SAW3H-1-G BL
</t>
  </si>
  <si>
    <t xml:space="preserve">GTH-CP2448SAW3H-L-1-G BL
</t>
  </si>
  <si>
    <t xml:space="preserve">GTH-CP2448SAW3H-T-1-G BL
</t>
  </si>
  <si>
    <t xml:space="preserve">GTH-CP2448SAW3H-TB-1-G BL
</t>
  </si>
  <si>
    <t xml:space="preserve">GTH-CP2448SAW3H-H-1-G BL
</t>
  </si>
  <si>
    <t xml:space="preserve">GTH-CP2448SAW3HPFF-1-G BL
</t>
  </si>
  <si>
    <t xml:space="preserve">GTH-C2447AW3H-3 BL
</t>
  </si>
  <si>
    <t xml:space="preserve">GTH-C2447AW3H-3-G BL
</t>
  </si>
  <si>
    <t xml:space="preserve">GTH-C2447AW3H-L-3 BL
</t>
  </si>
  <si>
    <t xml:space="preserve">GTH-C2447AW3H-L-3-G BL
</t>
  </si>
  <si>
    <t xml:space="preserve">GTH-C2447AW3H-T-3 BL
</t>
  </si>
  <si>
    <t xml:space="preserve">GTH-C2447AW3H-T-3-G BL
</t>
  </si>
  <si>
    <t xml:space="preserve">GTH-C2447AW3H-H-3 BL
</t>
  </si>
  <si>
    <t xml:space="preserve">GTH-C2447AW3H-H-3-G BL
</t>
  </si>
  <si>
    <t xml:space="preserve">GTH-C2447AW3H-TB-3-G BL
</t>
  </si>
  <si>
    <t xml:space="preserve">GTH-C2447SAW3H-3 BL
</t>
  </si>
  <si>
    <t xml:space="preserve">GTH-C2447SAW3H-3-G BL
</t>
  </si>
  <si>
    <t xml:space="preserve">GTH-C2447SAW3H-L-3 BL
</t>
  </si>
  <si>
    <t xml:space="preserve">GTH-C2447SAW3H-L-3-G BL
</t>
  </si>
  <si>
    <t xml:space="preserve">GTH-C2447SAW3H-T-3 BL
</t>
  </si>
  <si>
    <t xml:space="preserve">GTH-C2447SAW3H-T-3-G BL
</t>
  </si>
  <si>
    <t xml:space="preserve">GTH-C2447SAW3H-H-3 BL
</t>
  </si>
  <si>
    <t xml:space="preserve">GTH-C2447SAW3H-H-3-G BL
</t>
  </si>
  <si>
    <t xml:space="preserve">GTH-C2447SAW3H-TB-3-G BL
</t>
  </si>
  <si>
    <t xml:space="preserve">GTH-C1647AW3H-3 BL
</t>
  </si>
  <si>
    <t xml:space="preserve">GTH-C1647AW3H-3-G BL
</t>
  </si>
  <si>
    <t xml:space="preserve">GTH-C1647AW3H-L-3 BL
</t>
  </si>
  <si>
    <t xml:space="preserve">GTH-C1647AW3H-L-3-G BL
</t>
  </si>
  <si>
    <t xml:space="preserve">GTH-C1647AW3H-T-3 BL
</t>
  </si>
  <si>
    <t xml:space="preserve">GTH-C1647AW3H-T-3-G BL
</t>
  </si>
  <si>
    <t xml:space="preserve">GTH-C1647AW3H-H-3 BL
</t>
  </si>
  <si>
    <t xml:space="preserve">GTH-C1647AW3H-H-3-G BL
</t>
  </si>
  <si>
    <t xml:space="preserve">GTH-C1647AW3H-TB-3-G BL
</t>
  </si>
  <si>
    <t xml:space="preserve">GTH-C1647SAW3H-3 BL
</t>
  </si>
  <si>
    <t xml:space="preserve">GTH-C1647SAW3H-3-G BL
</t>
  </si>
  <si>
    <t xml:space="preserve">GTH-C1647SAW3H-L-3 BL
</t>
  </si>
  <si>
    <t xml:space="preserve">GTH-C1647SAW3H-L-3-G BL
</t>
  </si>
  <si>
    <t xml:space="preserve">GTH-C1647SAW3H-T-3 BL
</t>
  </si>
  <si>
    <t xml:space="preserve">GTH-C1647SAW3H-T-3-G BL
</t>
  </si>
  <si>
    <t xml:space="preserve">GTH-C1647SAW3H-H-3 BL
</t>
  </si>
  <si>
    <t xml:space="preserve">GTH-C1647SAW3H-H-3-G BL
</t>
  </si>
  <si>
    <t xml:space="preserve">GTH-C1647SAW3H-TB-3-G BL
</t>
  </si>
  <si>
    <t xml:space="preserve">GTH-C1647SAWD-SFF-1-KR BL
</t>
  </si>
  <si>
    <t xml:space="preserve">GTH-C2448AW6H-1 BL
</t>
  </si>
  <si>
    <t xml:space="preserve">GTH-C2448AW6H-1-G BL
</t>
  </si>
  <si>
    <t xml:space="preserve">GTH-C2448AW6H-L-1 BL
</t>
  </si>
  <si>
    <t xml:space="preserve">GTH-C2448AW6H-L-1-G BL
</t>
  </si>
  <si>
    <t xml:space="preserve">GTH-C2448AW6H-T-1 BL
</t>
  </si>
  <si>
    <t xml:space="preserve">GTH-C2448AW6H-T-1-G BL
</t>
  </si>
  <si>
    <t xml:space="preserve">GTH-C2448AW6H-TB-1 BL
</t>
  </si>
  <si>
    <t xml:space="preserve">GTH-C2448AW6H-TB-1-G BL
</t>
  </si>
  <si>
    <t xml:space="preserve">GTH-C2448AW6H-H-1 BL
</t>
  </si>
  <si>
    <t xml:space="preserve">GTH-C2448AW6H-H-1-G BL
</t>
  </si>
  <si>
    <t xml:space="preserve">GTH-C2448AW6H-PFF-1 BL
</t>
  </si>
  <si>
    <t xml:space="preserve">GTH-C2448AW6H-PFF-1-G BL
</t>
  </si>
  <si>
    <t xml:space="preserve">GTH-C2448AW3H-1 BL
</t>
  </si>
  <si>
    <t xml:space="preserve">GTH-C2448AW3H-1-G BL
</t>
  </si>
  <si>
    <t xml:space="preserve">GTH-C2448AW3H-L-1 BL
</t>
  </si>
  <si>
    <t xml:space="preserve">GTH-C2448AW3H-L-1-G BL
</t>
  </si>
  <si>
    <t xml:space="preserve">GTH-C2448AW3H-T-1 BL
</t>
  </si>
  <si>
    <t xml:space="preserve">GTH-C2448AW3H-T-1-G BL
</t>
  </si>
  <si>
    <t xml:space="preserve">GTH-C2448AW3H-TB-1 BL
</t>
  </si>
  <si>
    <t xml:space="preserve">GTH-C2448AW3H-TB-1-G BL
</t>
  </si>
  <si>
    <t xml:space="preserve">GTH-C2448AW3H-H-1 BL
</t>
  </si>
  <si>
    <t xml:space="preserve">GTH-C2448AW3H-H-1-G BL
</t>
  </si>
  <si>
    <t xml:space="preserve">GTH-C2448AW3H-PFF-1 BL
</t>
  </si>
  <si>
    <t xml:space="preserve">GTH-C2448AW3H-PFF-1-G BL
</t>
  </si>
  <si>
    <t xml:space="preserve">GTH-C1647AW3H-SFF-1 BL
</t>
  </si>
  <si>
    <t xml:space="preserve">GTH-C1647AW3H-SFF-1-G BL
</t>
  </si>
  <si>
    <t xml:space="preserve">GTH-C1647SAW3H-SFF-1 BL
</t>
  </si>
  <si>
    <t xml:space="preserve">GTH-C1647SAW3H-SFF-1-G BL
</t>
  </si>
  <si>
    <t xml:space="preserve">GTH-C1647AWD-SFF-1-KR BL
</t>
  </si>
  <si>
    <t xml:space="preserve">GTH-CP2447AW3H-3 BL
</t>
  </si>
  <si>
    <t xml:space="preserve">GTH-CP2447AW3H-3-G BL
</t>
  </si>
  <si>
    <t xml:space="preserve">GTH-CP2447AW3H-L-3 BL
</t>
  </si>
  <si>
    <t xml:space="preserve">GTH-CP2447AW3H-L-3-G BL
</t>
  </si>
  <si>
    <t xml:space="preserve">GTH-CP2447AW3H-T-3 BL
</t>
  </si>
  <si>
    <t xml:space="preserve">GTH-CP2447AW3H-T-3-G BL
</t>
  </si>
  <si>
    <t xml:space="preserve">GTH-CP2447AW3H-H-3 BL
</t>
  </si>
  <si>
    <t xml:space="preserve">GTH-CP2447AW3H-H-3-G BL
</t>
  </si>
  <si>
    <t xml:space="preserve">GTH-CP2447AW3H-TB-3 BL
</t>
  </si>
  <si>
    <t xml:space="preserve">GTH-CP2447AW3H-TB-3-G BL
</t>
  </si>
  <si>
    <t xml:space="preserve">GTH-CP2447SAW3H-3 BL
</t>
  </si>
  <si>
    <t xml:space="preserve">GTH-CP2447SAW3H-3-G BL
</t>
  </si>
  <si>
    <t xml:space="preserve">GTH-CP2447SAW3H-L-3 BL
</t>
  </si>
  <si>
    <t xml:space="preserve">GTH-CP2447SAW3H-L-3-G BL
</t>
  </si>
  <si>
    <t xml:space="preserve">GTH-CP2447SAW3H-T-3 BL
</t>
  </si>
  <si>
    <t xml:space="preserve">GTH-CP2447SAW3H-T-3-G BL
</t>
  </si>
  <si>
    <t xml:space="preserve">GTH-CP2447SAW3H-H-3 BL
</t>
  </si>
  <si>
    <t xml:space="preserve">GTH-CP2447SAW3H-H-3-G BL
</t>
  </si>
  <si>
    <t xml:space="preserve">GTH-CP2447SAW3H-TB-3 BL
</t>
  </si>
  <si>
    <t xml:space="preserve">GTH-CP2447SAW3H-TB-3-G BL
</t>
  </si>
  <si>
    <t xml:space="preserve">GTH-C2047AW3H-3 BL
</t>
  </si>
  <si>
    <t xml:space="preserve">GTH-C2047AW3H-3-G BL
</t>
  </si>
  <si>
    <t xml:space="preserve">GTH-C2047SAW3H-3 BL
</t>
  </si>
  <si>
    <t xml:space="preserve">GTH-C2047SAW3H-3-G BL
</t>
  </si>
  <si>
    <t xml:space="preserve">GTH-CP2047AW3H-3 BL
</t>
  </si>
  <si>
    <t xml:space="preserve">GTH-CP2047AW3H-3-G BL
</t>
  </si>
  <si>
    <t xml:space="preserve">GTH-CP2047AW3H-L-3 BL
</t>
  </si>
  <si>
    <t xml:space="preserve">GTH-CP2047AW3H-L-3-G BL
</t>
  </si>
  <si>
    <t xml:space="preserve">GTH-CP2047AW3H-T-3 BL
</t>
  </si>
  <si>
    <t xml:space="preserve">GTH-CP2047AW3H-T-3-G BL
</t>
  </si>
  <si>
    <t xml:space="preserve">GTH-CP2047AW3H-H-3 BL
</t>
  </si>
  <si>
    <t xml:space="preserve">GTH-CP2047AW3H-H-3-G BL
</t>
  </si>
  <si>
    <t xml:space="preserve">GTH-CP2047AW3H-TB-3 BL
</t>
  </si>
  <si>
    <t xml:space="preserve">GTH-CP2047AW3H-TB-3-G BL
</t>
  </si>
  <si>
    <t xml:space="preserve">GTH-C2448AWD-1 BL
</t>
  </si>
  <si>
    <t xml:space="preserve">GTH-C2448AWD-1-G BL
</t>
  </si>
  <si>
    <t xml:space="preserve">GTH-C2448AWD-T-1-KO
</t>
  </si>
  <si>
    <t xml:space="preserve">GTH-C2448SAW6H-1 BL
</t>
  </si>
  <si>
    <t xml:space="preserve">GTH-C2448SAW6H-1-G BL
</t>
  </si>
  <si>
    <t xml:space="preserve">GTH-C2448SAW6H-L-1 BL
</t>
  </si>
  <si>
    <t xml:space="preserve">GTH-C2448SAW6H-L-1-G BL
</t>
  </si>
  <si>
    <t xml:space="preserve">GTH-C2448SAW6H-T-1 BL
</t>
  </si>
  <si>
    <t xml:space="preserve">GTH-C2448SAW6H-T-1-G BL
</t>
  </si>
  <si>
    <t xml:space="preserve">GTH-C2448SAW6H-TB-1 BL
</t>
  </si>
  <si>
    <t xml:space="preserve">GTH-C2448SAW6H-TB-1-G BL
</t>
  </si>
  <si>
    <t xml:space="preserve">GTH-C2448SAW6H-H-1 BL
</t>
  </si>
  <si>
    <t xml:space="preserve">GTH-C2448SAW6H-H-1-G BL
</t>
  </si>
  <si>
    <t xml:space="preserve">GTH-C2448SAW6H-PFF-1 BL
</t>
  </si>
  <si>
    <t xml:space="preserve">GTH-C2448SAW6H-PFF-1-G BL
</t>
  </si>
  <si>
    <t xml:space="preserve">GTH-C2448SAW3H-1 BL
</t>
  </si>
  <si>
    <t xml:space="preserve">GTH-C2448SAW3H-1-G BL
</t>
  </si>
  <si>
    <t xml:space="preserve">GTH-C2448SAW3H-L-1 BL
</t>
  </si>
  <si>
    <t xml:space="preserve">GTH-C2448SAW3H-L-1-G BL
</t>
  </si>
  <si>
    <t xml:space="preserve">GTH-C2448SAW3H-T-1 BL
</t>
  </si>
  <si>
    <t xml:space="preserve">GTH-C2448SAW3H-T-1-G BL
</t>
  </si>
  <si>
    <t xml:space="preserve">GTH-C2448SAW3H-TB-1 BL
</t>
  </si>
  <si>
    <t xml:space="preserve">GTH-C2448SAW3H-TB-1-G BL
</t>
  </si>
  <si>
    <t xml:space="preserve">GTH-C2448SAW3H-H-1 BL
</t>
  </si>
  <si>
    <t xml:space="preserve">GTH-C2448SAW3H-H-1-G BL
</t>
  </si>
  <si>
    <t xml:space="preserve">GTH-C2448SAW3H-PFF-1 BL
</t>
  </si>
  <si>
    <t xml:space="preserve">GTH-C2448SAW3H-PFF-1-G BL
</t>
  </si>
  <si>
    <t xml:space="preserve">GTH-C2448SAWD-1 BL
</t>
  </si>
  <si>
    <t xml:space="preserve">GTH-C2448SAWD-1-G BL
</t>
  </si>
  <si>
    <t xml:space="preserve">GTH-C2448AW6H-SFF-1 BL
</t>
  </si>
  <si>
    <t xml:space="preserve">GTH-C2448AW6H-SFF-1-G BL
</t>
  </si>
  <si>
    <t xml:space="preserve">GTH-C2448AW3H-SFF-1 BL
</t>
  </si>
  <si>
    <t xml:space="preserve">GTH-C2448AW3H-SFF-1-G BL
</t>
  </si>
  <si>
    <t xml:space="preserve">GTH-C2448AW3H-SFF-1-KR BL
</t>
  </si>
  <si>
    <t xml:space="preserve">GTH-C2448SAW6H-SFF-1 BL
</t>
  </si>
  <si>
    <t xml:space="preserve">GTH-C2448SAW6H-SFF-1-G BL
</t>
  </si>
  <si>
    <t xml:space="preserve">GTH-C2448SAW3H-SFF-1 BL
</t>
  </si>
  <si>
    <t xml:space="preserve">GTH-C2448SAW3H-SFF-1-G BL
</t>
  </si>
  <si>
    <t xml:space="preserve">GTH-C2448SAW3H-SFF-1KR BL
</t>
  </si>
  <si>
    <t xml:space="preserve">GTH-C2448AWPD-SFF-1-KR BL
</t>
  </si>
  <si>
    <t xml:space="preserve">GTH-C2448AWPD-SFF-1-KO
</t>
  </si>
  <si>
    <t xml:space="preserve">GTH-C2448SAWPD-SFF-1KR BL
</t>
  </si>
  <si>
    <t xml:space="preserve">GTH-CP1647AW3H-3 BL
</t>
  </si>
  <si>
    <t xml:space="preserve">GTH-CP1647AW3H-3-G BL
</t>
  </si>
  <si>
    <t xml:space="preserve">GTH-CP1647AW3H-L-3 BL
</t>
  </si>
  <si>
    <t xml:space="preserve">GTH-CP1647AW3H-L-3-G BL
</t>
  </si>
  <si>
    <t xml:space="preserve">GTH-CP1647AW3H-T-3 BL
</t>
  </si>
  <si>
    <t xml:space="preserve">GTH-CP1647AW3H-T-3-G BL
</t>
  </si>
  <si>
    <t xml:space="preserve">GTH-CP1647AW3H-H-3 BL
</t>
  </si>
  <si>
    <t xml:space="preserve">GTH-CP1647AW3H-H-3-G BL
</t>
  </si>
  <si>
    <t xml:space="preserve">GTH-CP1647AW3H-TB-3 BL
</t>
  </si>
  <si>
    <t xml:space="preserve">GTH-CP1647AW3H-TB-3-G BL
</t>
  </si>
  <si>
    <t xml:space="preserve">GTH-CP1647AWD-SFF-1-KO
</t>
  </si>
  <si>
    <t xml:space="preserve">GTH-CP1647SAWD-SFF-1-KO
</t>
  </si>
  <si>
    <t xml:space="preserve">RUF-E2008AW(A)
</t>
  </si>
  <si>
    <t xml:space="preserve">RUF-E2008SAW(A)
</t>
  </si>
  <si>
    <t xml:space="preserve">RUF-E2008AG(A)
</t>
  </si>
  <si>
    <t xml:space="preserve">RUF-E2008SAG(A)
</t>
  </si>
  <si>
    <t xml:space="preserve">RUF-E2008AW(A)-TN
</t>
  </si>
  <si>
    <t xml:space="preserve">RUF-E2008SAW(A)-TN
</t>
  </si>
  <si>
    <t xml:space="preserve">RUF-E2001AFF
</t>
  </si>
  <si>
    <t xml:space="preserve">RUF-E2001SAFF
</t>
  </si>
  <si>
    <t xml:space="preserve">RUF-TE2003AW(A)
</t>
  </si>
  <si>
    <t xml:space="preserve">RUF-TE2003SAW(A)
</t>
  </si>
  <si>
    <t xml:space="preserve">RFS-E2008A(A)
</t>
  </si>
  <si>
    <t xml:space="preserve">RFS-E2008SA(A)
</t>
  </si>
  <si>
    <t xml:space="preserve">RUFH-E2406AW2-6
</t>
  </si>
  <si>
    <t xml:space="preserve">RUFH-E2406AA2-6
</t>
  </si>
  <si>
    <t xml:space="preserve">RUFH-E2406AT2-6
</t>
  </si>
  <si>
    <t xml:space="preserve">RUFH-E2406AB2-6
</t>
  </si>
  <si>
    <t xml:space="preserve">RUFH-E2406AU2-6
</t>
  </si>
  <si>
    <t xml:space="preserve">RUFH-E2406AF2-6
</t>
  </si>
  <si>
    <t xml:space="preserve">RUFH-E2406SAW2-6
</t>
  </si>
  <si>
    <t xml:space="preserve">RUFH-E2406SAA2-6
</t>
  </si>
  <si>
    <t xml:space="preserve">RUFH-E2406SAT2-6
</t>
  </si>
  <si>
    <t xml:space="preserve">RUFH-E2406SAB2-6
</t>
  </si>
  <si>
    <t xml:space="preserve">RUFH-E2406SAU2-6
</t>
  </si>
  <si>
    <t xml:space="preserve">RUFH-E2406SAF2-6
</t>
  </si>
  <si>
    <t xml:space="preserve">RUFH-E2406AW2-1
</t>
  </si>
  <si>
    <t xml:space="preserve">RUFH-E2406SAW2-1
</t>
  </si>
  <si>
    <t xml:space="preserve">RUFH-E2405AW2-3(A)
</t>
  </si>
  <si>
    <t xml:space="preserve">RUFH-E2405AA2-3(A)
</t>
  </si>
  <si>
    <t xml:space="preserve">RUFH-E2405AT2-3(A)
</t>
  </si>
  <si>
    <t xml:space="preserve">RUFH-E2405AB2-3(A)
</t>
  </si>
  <si>
    <t xml:space="preserve">RUFH-E2405AU2-3(A)
</t>
  </si>
  <si>
    <t xml:space="preserve">RUFH-E2405AF2-3(A)
</t>
  </si>
  <si>
    <t xml:space="preserve">RUFH-E2405SAW2-3(A)
</t>
  </si>
  <si>
    <t xml:space="preserve">RUFH-E2405SAA2-3(A)
</t>
  </si>
  <si>
    <t xml:space="preserve">RUFH-E2405SAT2-3(A)
</t>
  </si>
  <si>
    <t xml:space="preserve">RUFH-E2405SAB2-3(A)
</t>
  </si>
  <si>
    <t xml:space="preserve">RUFH-E2405SAU2-3(A)
</t>
  </si>
  <si>
    <t xml:space="preserve">RUFH-E2405SAF2-3(A)
</t>
  </si>
  <si>
    <t xml:space="preserve">RUFH-E2405AW2-1(A)
</t>
  </si>
  <si>
    <t xml:space="preserve">RUFH-E2405SAW2-1(A)
</t>
  </si>
  <si>
    <t xml:space="preserve">RUFH-E1615AW2-3(A)
</t>
  </si>
  <si>
    <t xml:space="preserve">RUFH-E1615AA2-3(A)
</t>
  </si>
  <si>
    <t xml:space="preserve">RUFH-E1615AT2-3(A)
</t>
  </si>
  <si>
    <t xml:space="preserve">RUFH-E1615AB2-3(A)
</t>
  </si>
  <si>
    <t xml:space="preserve">RUFH-E1615AU2-3(A)
</t>
  </si>
  <si>
    <t xml:space="preserve">RUFH-E1615AF2-3(A)
</t>
  </si>
  <si>
    <t xml:space="preserve">RUFH-E1615SAW2-3(A)
</t>
  </si>
  <si>
    <t xml:space="preserve">RUFH-E1615SAA2-3(A)
</t>
  </si>
  <si>
    <t xml:space="preserve">RUFH-E1615SAT2-3(A)
</t>
  </si>
  <si>
    <t xml:space="preserve">RUFH-E1615SAB2-3(A)
</t>
  </si>
  <si>
    <t xml:space="preserve">RUFH-E1615SAU2-3(A)
</t>
  </si>
  <si>
    <t xml:space="preserve">RUFH-E1615SAF2-3(A)
</t>
  </si>
  <si>
    <t xml:space="preserve">RUFH-TE1613AW2-3(A)
</t>
  </si>
  <si>
    <t xml:space="preserve">RUFH-TE1613AA2-3(A)
</t>
  </si>
  <si>
    <t xml:space="preserve">RUFH-TE1613AT2-3(A)
</t>
  </si>
  <si>
    <t xml:space="preserve">RUFH-TE1613AU2-3(A)
</t>
  </si>
  <si>
    <t xml:space="preserve">RUFH-TE1613SAW2-3(A)
</t>
  </si>
  <si>
    <t xml:space="preserve">RUFH-TE1613SAA2-3(A)
</t>
  </si>
  <si>
    <t xml:space="preserve">RUFH-TE1613SAT2-3(A)
</t>
  </si>
  <si>
    <t xml:space="preserve">RUFH-TE1613SAU2-3(A)
</t>
  </si>
  <si>
    <t xml:space="preserve">RVD-E2405AW2-3(A)
</t>
  </si>
  <si>
    <t xml:space="preserve">RVD-E2405SAW2-3(A)
</t>
  </si>
  <si>
    <t xml:space="preserve">RVD-E2405AW2-1(A)
</t>
  </si>
  <si>
    <t xml:space="preserve">RVD-E2405SAW2-1(A)
</t>
  </si>
  <si>
    <t xml:space="preserve">RVD-E2005AW2-3(A)
</t>
  </si>
  <si>
    <t xml:space="preserve">RVD-E2005SAW2-3(A)
</t>
  </si>
  <si>
    <t xml:space="preserve">RVD-E2005AW2-1(A)
</t>
  </si>
  <si>
    <t xml:space="preserve">RVD-E2005SAW2-1(A)
</t>
  </si>
  <si>
    <t xml:space="preserve">RUFH-SE2403AW2-3(A)
</t>
  </si>
  <si>
    <t xml:space="preserve">RUFH-SE2403AT2-3(A)
</t>
  </si>
  <si>
    <t xml:space="preserve">RUFH-SE2403SAW2-3(A)
</t>
  </si>
  <si>
    <t xml:space="preserve">RUFH-SE2403SAT2-3(A)
</t>
  </si>
  <si>
    <t xml:space="preserve">RUFH-EM2402AFF2-1A
</t>
  </si>
  <si>
    <t xml:space="preserve">RUFH-EM2402SAFF2-1A
</t>
  </si>
  <si>
    <t xml:space="preserve">RUH-E2403W2-1
</t>
  </si>
  <si>
    <t xml:space="preserve">RUH-E2403A2-1
</t>
  </si>
  <si>
    <t xml:space="preserve">RUH-E2403T2-1
</t>
  </si>
  <si>
    <t xml:space="preserve">RUH-E2403B2-1
</t>
  </si>
  <si>
    <t xml:space="preserve">RUH-E2403U2-1
</t>
  </si>
  <si>
    <t xml:space="preserve">RUH-E1613W2-1
</t>
  </si>
  <si>
    <t xml:space="preserve">RUH-E1613A2-1
</t>
  </si>
  <si>
    <t xml:space="preserve">RUH-E1613T2-1
</t>
  </si>
  <si>
    <t xml:space="preserve">RUH-E1613B2-1
</t>
  </si>
  <si>
    <t xml:space="preserve">RUH-E1613U2-1
</t>
  </si>
  <si>
    <t xml:space="preserve">RUFH-E2402AFF2-6(A)
</t>
  </si>
  <si>
    <t xml:space="preserve">RUFH-E2402SAFF2-6(A)
</t>
  </si>
  <si>
    <t xml:space="preserve">RUFH-E2402AFF2-1(A)
</t>
  </si>
  <si>
    <t xml:space="preserve">RUFH-E2402SAFF2-1(A)
</t>
  </si>
  <si>
    <t xml:space="preserve">RUFH-EP2406AW2-6
</t>
  </si>
  <si>
    <t xml:space="preserve">RUFH-EP2406AA2-6
</t>
  </si>
  <si>
    <t xml:space="preserve">RUFH-EP2406AT2-6
</t>
  </si>
  <si>
    <t xml:space="preserve">RUFH-EP2406AB2-6
</t>
  </si>
  <si>
    <t xml:space="preserve">RUFH-EP2406AU2-6
</t>
  </si>
  <si>
    <t xml:space="preserve">RUFH-EP2406AF2-6
</t>
  </si>
  <si>
    <t xml:space="preserve">RUFH-EP2406SAW2-6
</t>
  </si>
  <si>
    <t xml:space="preserve">RUFH-EP2406SAA2-6
</t>
  </si>
  <si>
    <t xml:space="preserve">RUFH-EP2406SAT2-6
</t>
  </si>
  <si>
    <t xml:space="preserve">RUFH-EP2406SAB2-6
</t>
  </si>
  <si>
    <t xml:space="preserve">RUFH-EP2406SAU2-6
</t>
  </si>
  <si>
    <t xml:space="preserve">RUFH-EP2406SAF2-6
</t>
  </si>
  <si>
    <t xml:space="preserve">RUFH-EP2405AW2-3(A)
</t>
  </si>
  <si>
    <t xml:space="preserve">RUFH-EP2405AA2-3(A)
</t>
  </si>
  <si>
    <t xml:space="preserve">RUFH-EP2405AT2-3(A)
</t>
  </si>
  <si>
    <t xml:space="preserve">RUFH-EP2405AB2-3(A)
</t>
  </si>
  <si>
    <t xml:space="preserve">RUFH-EP2405AU2-3(A)
</t>
  </si>
  <si>
    <t xml:space="preserve">RUFH-EP2405AF2-3(A)
</t>
  </si>
  <si>
    <t xml:space="preserve">RUFH-EP2405SAW2-3(A)
</t>
  </si>
  <si>
    <t xml:space="preserve">RUFH-EP2405SAA2-3(A)
</t>
  </si>
  <si>
    <t xml:space="preserve">RUFH-EP2405SAT2-3(A)
</t>
  </si>
  <si>
    <t xml:space="preserve">RUFH-EP2405SAB2-3(A)
</t>
  </si>
  <si>
    <t xml:space="preserve">RUFH-EP2405SAU2-3(A)
</t>
  </si>
  <si>
    <t xml:space="preserve">RUFH-EP2405SAF2-3(A)
</t>
  </si>
  <si>
    <t xml:space="preserve">RUFH-EP1615AW2-3(A)
</t>
  </si>
  <si>
    <t xml:space="preserve">RUFH-EP1615AA2-3(A)
</t>
  </si>
  <si>
    <t xml:space="preserve">RUFH-EP1615AT2-3(A)
</t>
  </si>
  <si>
    <t xml:space="preserve">RUFH-EP1615AB2-3(A)
</t>
  </si>
  <si>
    <t xml:space="preserve">RUFH-EP1615AU2-3(A)
</t>
  </si>
  <si>
    <t xml:space="preserve">RUFH-EP1615AF2-3(A)
</t>
  </si>
  <si>
    <t xml:space="preserve">RUFH-EP1613AFF2-3H
</t>
  </si>
  <si>
    <t xml:space="preserve">RUFH-EP1613SAFF2-3H
</t>
  </si>
  <si>
    <t xml:space="preserve">RUFH-TE2403AW2-3(A)
</t>
  </si>
  <si>
    <t xml:space="preserve">RUFH-TE2403AA2-3(A)
</t>
  </si>
  <si>
    <t xml:space="preserve">RUFH-TE2403AT2-3(A)
</t>
  </si>
  <si>
    <t xml:space="preserve">RUFH-TE2403AU2-3(A)
</t>
  </si>
  <si>
    <t xml:space="preserve">RUFH-TE2403SAW2-3(A)
</t>
  </si>
  <si>
    <t xml:space="preserve">RUFH-TE2403SAA2-3(A)
</t>
  </si>
  <si>
    <t xml:space="preserve">RUFH-TE2403SAT2-3(A)
</t>
  </si>
  <si>
    <t xml:space="preserve">RUFH-TE2403SAU2-3(A)
</t>
  </si>
  <si>
    <t xml:space="preserve">RUFH-TE2403AW2-1(A)
</t>
  </si>
  <si>
    <t xml:space="preserve">RUFH-TE2403SAW2-1(A)
</t>
  </si>
  <si>
    <t xml:space="preserve">GT-C1652AWX-2 BL
</t>
  </si>
  <si>
    <t xml:space="preserve">GT-C1652AWX-H-2 BL
</t>
  </si>
  <si>
    <t xml:space="preserve">GT-C1652AWX-H-KS BL
</t>
  </si>
  <si>
    <t xml:space="preserve">GT-C1652AWX-JKR-2 BL
</t>
  </si>
  <si>
    <t xml:space="preserve">GT-C1652AWX-KS BL
</t>
  </si>
  <si>
    <t xml:space="preserve">GT-C1652AWX-L-2 BL
</t>
  </si>
  <si>
    <t xml:space="preserve">GT-C1652AWX-L-KS BL
</t>
  </si>
  <si>
    <t xml:space="preserve">GT-C1652AWX-PS-2 BL
</t>
  </si>
  <si>
    <t xml:space="preserve">GT-C1652AWX-PS-KS BL
</t>
  </si>
  <si>
    <t xml:space="preserve">GT-C1652AWX-SFF-2 BL
</t>
  </si>
  <si>
    <t xml:space="preserve">GT-C1652AWX-SFF-KR-2 BL
</t>
  </si>
  <si>
    <t xml:space="preserve">GT-C1652AWX-T-2 BL
</t>
  </si>
  <si>
    <t xml:space="preserve">GT-C1652AWX-TB-2 BL
</t>
  </si>
  <si>
    <t xml:space="preserve">GT-C1652AWX-TB-KS BL
</t>
  </si>
  <si>
    <t xml:space="preserve">GT-C1652AWX-T-KS BL
</t>
  </si>
  <si>
    <t xml:space="preserve">GT-C1652ARX-2 BL
</t>
  </si>
  <si>
    <t xml:space="preserve">GT-C1652SAWX-2 BL
</t>
  </si>
  <si>
    <t xml:space="preserve">GT-C1652SAWX-H-2 BL
</t>
  </si>
  <si>
    <t xml:space="preserve">GT-C1652SAWX-H-KS BL
</t>
  </si>
  <si>
    <t xml:space="preserve">GT-C1652SAWX-JKR-2 BL
</t>
  </si>
  <si>
    <t xml:space="preserve">GT-C1652SAWX-KS BL
</t>
  </si>
  <si>
    <t xml:space="preserve">GT-C1652SAWX-L-2 BL
</t>
  </si>
  <si>
    <t xml:space="preserve">GT-C1652SAWX-L-KS BL
</t>
  </si>
  <si>
    <t xml:space="preserve">GT-C1652SAWX-PS-2 BL
</t>
  </si>
  <si>
    <t xml:space="preserve">GT-C1652SAWX-PS-KS BL
</t>
  </si>
  <si>
    <t xml:space="preserve">GT-C1652SAWX-SFF-2 BL
</t>
  </si>
  <si>
    <t xml:space="preserve">GT-C1652SAWX-SFF-KR-2 BL
</t>
  </si>
  <si>
    <t xml:space="preserve">GT-C1652SAWX-T-2 BL
</t>
  </si>
  <si>
    <t xml:space="preserve">GT-C1652SAWX-TB-2 BL
</t>
  </si>
  <si>
    <t xml:space="preserve">GT-C1652SAWX-TB-KS BL
</t>
  </si>
  <si>
    <t xml:space="preserve">GT-C1652SAWX-T-KS BL
</t>
  </si>
  <si>
    <t xml:space="preserve">GT-C1652SARX-2 BL
</t>
  </si>
  <si>
    <t xml:space="preserve">GT-CP1652AWX-H-2 BL
</t>
  </si>
  <si>
    <t xml:space="preserve">GT-CP1652AWX-H-KS BL
</t>
  </si>
  <si>
    <t xml:space="preserve">GT-CP1652AWX-L-2 BL
</t>
  </si>
  <si>
    <t xml:space="preserve">GT-CP1652AWX-L-KS BL
</t>
  </si>
  <si>
    <t xml:space="preserve">GT-CP1652AWX-PS-2 BL
</t>
  </si>
  <si>
    <t xml:space="preserve">GT-CP1652AWX-PS-KS BL
</t>
  </si>
  <si>
    <t xml:space="preserve">GT-CP1652AWX-T-2 BL
</t>
  </si>
  <si>
    <t xml:space="preserve">GT-CP1652AWX-TB-2 BL
</t>
  </si>
  <si>
    <t xml:space="preserve">GT-CP1652AWX-TB-KS BL
</t>
  </si>
  <si>
    <t xml:space="preserve">GT-CP1652AWX-T-KS BL
</t>
  </si>
  <si>
    <t xml:space="preserve">GT-CP1652SAWX-H-2 BL
</t>
  </si>
  <si>
    <t xml:space="preserve">GT-CP1652SAWX-H-KS BL
</t>
  </si>
  <si>
    <t xml:space="preserve">GT-CP1652SAWX-L-2 BL
</t>
  </si>
  <si>
    <t xml:space="preserve">GT-CP1652SAWX-L-KS BL
</t>
  </si>
  <si>
    <t xml:space="preserve">GT-CP1652SAWX-PS-2 BL
</t>
  </si>
  <si>
    <t xml:space="preserve">GT-CP1652SAWX-PS-KS BL
</t>
  </si>
  <si>
    <t xml:space="preserve">GT-CP1652SAWX-T-2 BL
</t>
  </si>
  <si>
    <t xml:space="preserve">GT-CP1652SAWX-TB-2 BL
</t>
  </si>
  <si>
    <t xml:space="preserve">GT-CP1652SAWX-TB-KS BL
</t>
  </si>
  <si>
    <t xml:space="preserve">GT-CP1652SAWX-T-KS BL
</t>
  </si>
  <si>
    <t xml:space="preserve">GT-CV1652AWX-H-2 BL
</t>
  </si>
  <si>
    <t xml:space="preserve">GT-CV1652AWX-L-2 BL
</t>
  </si>
  <si>
    <t xml:space="preserve">GT-CV1652AWX-PS-2 BL
</t>
  </si>
  <si>
    <t xml:space="preserve">GT-CV1652AWX-T-2 BL
</t>
  </si>
  <si>
    <t xml:space="preserve">GT-CV1652AWX-TB-2 BL
</t>
  </si>
  <si>
    <t xml:space="preserve">GT-CV1652SAWX-H-2 BL
</t>
  </si>
  <si>
    <t xml:space="preserve">GT-CV1652SAWX-L-2 BL
</t>
  </si>
  <si>
    <t xml:space="preserve">GT-CV1652SAWX-PS-2 BL
</t>
  </si>
  <si>
    <t xml:space="preserve">GT-CV1652SAWX-T-2 BL
</t>
  </si>
  <si>
    <t xml:space="preserve">GT-CV1652SAWX-TB-2 BL
</t>
  </si>
  <si>
    <t xml:space="preserve">GRQ-C1652AX-2 BL
</t>
  </si>
  <si>
    <t xml:space="preserve">GRQ-C1652SAX-2 BL
</t>
  </si>
  <si>
    <t xml:space="preserve">UKB-EF470FRX5(MP)
</t>
  </si>
  <si>
    <t xml:space="preserve">UKB-EF470FRX5(MSP)
</t>
  </si>
  <si>
    <t xml:space="preserve">UKB-EF470FRX5(M)
</t>
  </si>
  <si>
    <t xml:space="preserve">UKB-EF470FRX5(MS)
</t>
  </si>
  <si>
    <t xml:space="preserve">UKB-EF470FRX5(FP)
</t>
  </si>
  <si>
    <t xml:space="preserve">UKB-EF470FRX5(FFP)
</t>
  </si>
  <si>
    <t xml:space="preserve">UKB-EF470FRX5(F)
</t>
  </si>
  <si>
    <t xml:space="preserve">UKB-EF470FRX5(FF)
</t>
  </si>
  <si>
    <t xml:space="preserve">UKB-EF470FRX5(FK)
</t>
  </si>
  <si>
    <t xml:space="preserve">UKB-EF470FRX5(FFK)
</t>
  </si>
  <si>
    <t xml:space="preserve">UKB-EF470ARX5(M)
</t>
  </si>
  <si>
    <t xml:space="preserve">UKB-EF470ARX5(MS)
</t>
  </si>
  <si>
    <t xml:space="preserve">UKB-EF470ARX5(F)
</t>
  </si>
  <si>
    <t xml:space="preserve">UKB-EF470RX5(FFK)
</t>
  </si>
  <si>
    <t xml:space="preserve">UIB-EF47RX5(M)
</t>
  </si>
  <si>
    <t xml:space="preserve">UIB-EF47RX5(MS)
</t>
  </si>
  <si>
    <t xml:space="preserve">UIB-EF47RX5(FK)
</t>
  </si>
  <si>
    <t xml:space="preserve">UIB-EF47RX5(FFK)
</t>
  </si>
  <si>
    <t xml:space="preserve">UKB-EG470ARX(MWP)
</t>
  </si>
  <si>
    <t xml:space="preserve">UKB-EG470ARX(FFP)
</t>
  </si>
  <si>
    <t xml:space="preserve">UKB-EG470RX(MW)
</t>
  </si>
  <si>
    <t xml:space="preserve">UKB-EG470RX(FFW)
</t>
  </si>
  <si>
    <t xml:space="preserve">UIB-EG47RX(MW)
</t>
  </si>
  <si>
    <t xml:space="preserve">UIB-EG47RX(FFW)
</t>
  </si>
  <si>
    <t xml:space="preserve">UKB-NE460HAP(SD)
</t>
  </si>
  <si>
    <t xml:space="preserve">UKB-NE460HAP(MSD)
</t>
  </si>
  <si>
    <t xml:space="preserve">UKB-NE460HAP(FD)
</t>
  </si>
  <si>
    <t xml:space="preserve">UIB-NE46HP(SD)
</t>
  </si>
  <si>
    <t xml:space="preserve">UIB-NE46HP(MSD)
</t>
  </si>
  <si>
    <t xml:space="preserve">UIB-NE46HP(FD)
</t>
  </si>
  <si>
    <t xml:space="preserve">UKB-NE460AP(SD)
</t>
  </si>
  <si>
    <t xml:space="preserve">UKB-NE460AP(MSD)
</t>
  </si>
  <si>
    <t xml:space="preserve">UKB-NE460AP(FD)
</t>
  </si>
  <si>
    <t xml:space="preserve">UIB-NE46P(FF)
</t>
  </si>
  <si>
    <t xml:space="preserve">UIB-NE46P(SD)
</t>
  </si>
  <si>
    <t xml:space="preserve">UIB-NE46P(MSD)
</t>
  </si>
  <si>
    <t xml:space="preserve">UIB-NE46P(FD)
</t>
  </si>
  <si>
    <t xml:space="preserve">OTQ-C4704AY BL
</t>
  </si>
  <si>
    <t xml:space="preserve">OTQ-C4704AYS BL
</t>
  </si>
  <si>
    <t xml:space="preserve">OTQ-C4704SAY BL
</t>
  </si>
  <si>
    <t xml:space="preserve">OTQ-C4704SAYS BL
</t>
  </si>
  <si>
    <t xml:space="preserve">HCTQ-C4704SAY
</t>
  </si>
  <si>
    <t xml:space="preserve">OTQ-C4704AF BL
</t>
  </si>
  <si>
    <t xml:space="preserve">OTQ-C4704AFF BL
</t>
  </si>
  <si>
    <t xml:space="preserve">OTQ-C4704AFF-RC BL
</t>
  </si>
  <si>
    <t xml:space="preserve">OTQ-C4704AF-RC BL
</t>
  </si>
  <si>
    <t xml:space="preserve">OTQ-C4704SAF BL
</t>
  </si>
  <si>
    <t xml:space="preserve">OTQ-C4704SAFF BL
</t>
  </si>
  <si>
    <t xml:space="preserve">OTQ-C4704SAFF-RC BL
</t>
  </si>
  <si>
    <t xml:space="preserve">OTQ-C4704SAF-RC BL
</t>
  </si>
  <si>
    <t xml:space="preserve">OTQ-CG4704AWFF BL
</t>
  </si>
  <si>
    <t xml:space="preserve">OTQ-CG4704AWFF-RC BL
</t>
  </si>
  <si>
    <t xml:space="preserve">OTQ-CG4704SAWFF BL
</t>
  </si>
  <si>
    <t xml:space="preserve">OTQ-CG4704SAWFF-RC BL
</t>
  </si>
  <si>
    <t xml:space="preserve">OTQ-CG4704WFF-RC BL
</t>
  </si>
  <si>
    <t xml:space="preserve">OQB-CG4704WFF
</t>
  </si>
  <si>
    <t xml:space="preserve">OQB-CG4704WFF-RC
</t>
  </si>
  <si>
    <t xml:space="preserve">OQB-C4704Y-RC
</t>
  </si>
  <si>
    <t xml:space="preserve">OQB-C4704YS-RC
</t>
  </si>
  <si>
    <t xml:space="preserve">OQB-C4704FF-RC
</t>
  </si>
  <si>
    <t xml:space="preserve">OQB-C4704F-RC
</t>
  </si>
  <si>
    <t xml:space="preserve">HCQB-C4704Y-RC
</t>
  </si>
  <si>
    <t xml:space="preserve">OQB-C3704Y-RC
</t>
  </si>
  <si>
    <t xml:space="preserve">OQB-C3704YS-RC
</t>
  </si>
  <si>
    <t xml:space="preserve">OQB-C3704FF-RC
</t>
  </si>
  <si>
    <t xml:space="preserve">OQB-C3704F-RC
</t>
  </si>
  <si>
    <t xml:space="preserve">OQB-C4701WS
</t>
  </si>
  <si>
    <t xml:space="preserve">FSP-2100
</t>
  </si>
  <si>
    <t xml:space="preserve">T-CPC1514
</t>
  </si>
  <si>
    <t xml:space="preserve">CPC1506
</t>
  </si>
  <si>
    <t xml:space="preserve">CPC1512
</t>
  </si>
  <si>
    <t xml:space="preserve">CPC1518
</t>
  </si>
  <si>
    <t xml:space="preserve">CTU-S91S
</t>
  </si>
  <si>
    <t xml:space="preserve">FC-70ER13
</t>
  </si>
  <si>
    <t xml:space="preserve">FC-70ER23
</t>
  </si>
  <si>
    <t xml:space="preserve">FC-75DD13
</t>
  </si>
  <si>
    <t xml:space="preserve">FC-70FD13
</t>
  </si>
  <si>
    <t xml:space="preserve">FC-70FJ13
</t>
  </si>
  <si>
    <t xml:space="preserve">FC-70FD23
</t>
  </si>
  <si>
    <t xml:space="preserve">FC-70FJ23
</t>
  </si>
  <si>
    <t xml:space="preserve">FCCS07B1N
</t>
  </si>
  <si>
    <t xml:space="preserve">FCCS07B1NJ
</t>
  </si>
  <si>
    <t xml:space="preserve">FCCS07B1P
</t>
  </si>
  <si>
    <t xml:space="preserve">FCCS07B1PJ
</t>
  </si>
  <si>
    <t xml:space="preserve">R-23GA
</t>
  </si>
  <si>
    <t xml:space="preserve">R-S2700GV
</t>
  </si>
  <si>
    <t xml:space="preserve">R-27GV
</t>
  </si>
  <si>
    <t xml:space="preserve">R-S3800GV
</t>
  </si>
  <si>
    <t xml:space="preserve">R-S3800GVL
</t>
  </si>
  <si>
    <t xml:space="preserve">R-K380GV
</t>
  </si>
  <si>
    <t xml:space="preserve">R-K380GVL
</t>
  </si>
  <si>
    <t xml:space="preserve">R-S4000G
</t>
  </si>
  <si>
    <t xml:space="preserve">R-S4000GL
</t>
  </si>
  <si>
    <t xml:space="preserve">R-XG5100G
</t>
  </si>
  <si>
    <t xml:space="preserve">R-WX5600G
</t>
  </si>
  <si>
    <t xml:space="preserve">AD42636L
</t>
  </si>
  <si>
    <t xml:space="preserve">AD45469L
</t>
  </si>
  <si>
    <t xml:space="preserve">AD45471L
</t>
  </si>
  <si>
    <t xml:space="preserve">AD44504L
</t>
  </si>
  <si>
    <t xml:space="preserve">AD44937L
</t>
  </si>
  <si>
    <t xml:space="preserve">LEC-AH601FS
</t>
  </si>
  <si>
    <t xml:space="preserve">LEC-AH602FM
</t>
  </si>
  <si>
    <t xml:space="preserve">LEC-AHS610E
</t>
  </si>
  <si>
    <t xml:space="preserve">LEC-AH801FS
</t>
  </si>
  <si>
    <t xml:space="preserve">LEC-AH802FM
</t>
  </si>
  <si>
    <t xml:space="preserve">LEC-AHS610F
</t>
  </si>
  <si>
    <t xml:space="preserve">LEC-AHS810F
</t>
  </si>
  <si>
    <t xml:space="preserve">LEC-AH800F
</t>
  </si>
  <si>
    <t xml:space="preserve">LEC-AH811F
</t>
  </si>
  <si>
    <t xml:space="preserve">LEC-AHS810E
</t>
  </si>
  <si>
    <t xml:space="preserve">LEC-AHS810EH
</t>
  </si>
  <si>
    <t xml:space="preserve">LEC-AH800E
</t>
  </si>
  <si>
    <t xml:space="preserve">LEC-AH811E
</t>
  </si>
  <si>
    <t xml:space="preserve">LEC-AHS816E
</t>
  </si>
  <si>
    <t xml:space="preserve">LEC-AH850E
</t>
  </si>
  <si>
    <t xml:space="preserve">LEC-AH860EKS
</t>
  </si>
  <si>
    <t xml:space="preserve">LEC-AHS1010F
</t>
  </si>
  <si>
    <t xml:space="preserve">LEC-AH1000F
</t>
  </si>
  <si>
    <t xml:space="preserve">LEC-AH1011F
</t>
  </si>
  <si>
    <t xml:space="preserve">LEC-AHS1010E
</t>
  </si>
  <si>
    <t xml:space="preserve">LEC-AH1000E
</t>
  </si>
  <si>
    <t xml:space="preserve">LEC-AH1011E
</t>
  </si>
  <si>
    <t xml:space="preserve">LEC-AH1060EKS
</t>
  </si>
  <si>
    <t xml:space="preserve">LEC-AHS1210F
</t>
  </si>
  <si>
    <t xml:space="preserve">LEC-AH1200F
</t>
  </si>
  <si>
    <t xml:space="preserve">LEC-AH1211F
</t>
  </si>
  <si>
    <t xml:space="preserve">LEC-AHS1210E
</t>
  </si>
  <si>
    <t xml:space="preserve">LEC-AHS1210EH
</t>
  </si>
  <si>
    <t xml:space="preserve">LEC-AH1200E
</t>
  </si>
  <si>
    <t xml:space="preserve">LEC-AH1211E
</t>
  </si>
  <si>
    <t xml:space="preserve">LEC-AHS1216E
</t>
  </si>
  <si>
    <t xml:space="preserve">LEC-AH1250E
</t>
  </si>
  <si>
    <t xml:space="preserve">LEC-AH1260EKS
</t>
  </si>
  <si>
    <t xml:space="preserve">CL12N-FE
</t>
  </si>
  <si>
    <t xml:space="preserve">LEC-AHS1410F
</t>
  </si>
  <si>
    <t xml:space="preserve">LEC-AH1400F
</t>
  </si>
  <si>
    <t xml:space="preserve">LEC-AH1411F
</t>
  </si>
  <si>
    <t xml:space="preserve">LEC-AHS1410E
</t>
  </si>
  <si>
    <t xml:space="preserve">LEC-AHS1410EH
</t>
  </si>
  <si>
    <t xml:space="preserve">LEC-AH1400E
</t>
  </si>
  <si>
    <t xml:space="preserve">LEC-AH1411E
</t>
  </si>
  <si>
    <t xml:space="preserve">LEC-AHS1416E
</t>
  </si>
  <si>
    <t xml:space="preserve">LEC-AH1450E
</t>
  </si>
  <si>
    <t xml:space="preserve">LEC-AH1460EKS
</t>
  </si>
  <si>
    <t xml:space="preserve">LEP-CA800EJ
</t>
  </si>
  <si>
    <t xml:space="preserve">LEP-CA801EJ
</t>
  </si>
  <si>
    <t xml:space="preserve">LEP-CA802EJ
</t>
  </si>
  <si>
    <t xml:space="preserve">LEP-AA800E
</t>
  </si>
  <si>
    <t xml:space="preserve">LEP-AA801E
</t>
  </si>
  <si>
    <t xml:space="preserve">LEP-AA802E
</t>
  </si>
  <si>
    <t xml:space="preserve">LEP-CA805EJ
</t>
  </si>
  <si>
    <t xml:space="preserve">LEP-CA803E
</t>
  </si>
  <si>
    <t xml:space="preserve">LEP-AA803E
</t>
  </si>
  <si>
    <t xml:space="preserve">LEP-CA1200EJ
</t>
  </si>
  <si>
    <t xml:space="preserve">LEP-CA1201EJ
</t>
  </si>
  <si>
    <t xml:space="preserve">LEP-CA1202EJ
</t>
  </si>
  <si>
    <t xml:space="preserve">LEP-CA1205EJ
</t>
  </si>
  <si>
    <t xml:space="preserve">＠ＥＳＨ－地域記号－呼称－色記号
※ガラス中央部熱貫流率1.2（W/㎡K）以下のガラス使用時に適合します。
</t>
  </si>
  <si>
    <t xml:space="preserve">ＥＳＨ－地域記号－呼称－色記号
※ガラス中央部熱貫流率1.2（W/㎡K）以下のガラス使用時に適合します。
</t>
  </si>
  <si>
    <t xml:space="preserve">ＥＳＨ４０－地域記号－呼称－色記号
※ガラス中央部熱貫流率1.2（W/㎡K）以下のガラス使用時に適合します。
</t>
  </si>
  <si>
    <t xml:space="preserve">＠ＥＳＨＷ－地域記号－呼称－色記号
※ガラス中央部熱貫流率1.2（W/㎡K）以下のガラス使用時に適合します。
</t>
  </si>
  <si>
    <t xml:space="preserve">ＥＳＨＷ－地域記号－呼称－色記号
※ガラス中央部熱貫流率1.2（W/㎡K）以下のガラス使用時に適合します。
</t>
  </si>
  <si>
    <t xml:space="preserve">＠ＥＳＨＫＫ－地域記号－呼称－色記号
※ガラス中央部熱貫流率1.2（W/㎡K）以下のガラス使用時に適合します。
</t>
  </si>
  <si>
    <t xml:space="preserve">ＥＳＨＫＫ－地域記号－呼称－色記号
※ガラス中央部熱貫流率1.2（W/㎡K）以下のガラス使用時に適合します。
</t>
  </si>
  <si>
    <t xml:space="preserve">＠ＥＳＨＫＫ４０－地域記号－呼称－色記号
※ガラス中央部熱貫流率1.2（W/㎡K）以下のガラス使用時に適合します。
</t>
  </si>
  <si>
    <t xml:space="preserve">＠ＥＳＨＭ－地域記号－呼称－色記号
※ガラス中央部熱貫流率1.2（W/㎡K）以下のガラス使用時に適合します。
</t>
  </si>
  <si>
    <t xml:space="preserve">＠ＥＳＶＴ－地域記号－呼称－色記号
※ガラス中央部熱貫流率1.2（W/㎡K）以下のガラス使用時に適合します。
</t>
  </si>
  <si>
    <t xml:space="preserve">＠ＥＳＶＴＦ－地域記号－呼称－色記号
※ガラス中央部熱貫流率1.2（W/㎡K）以下のガラス使用時に適合します。
</t>
  </si>
  <si>
    <t xml:space="preserve">ＥＳＶＴＦ－地域記号－呼称－色記号
※ガラス中央部熱貫流率1.2（W/㎡K）以下のガラス使用時に適合します。
</t>
  </si>
  <si>
    <t xml:space="preserve">＠ＥＳＶＴＦＴ－地域記号－呼称－色記号
※ガラス中央部熱貫流率1.2（W/㎡K）以下のガラス使用時に適合します。
</t>
  </si>
  <si>
    <t xml:space="preserve">ＥＳＶＴＦＴ－地域記号－呼称－色記号
※ガラス中央部熱貫流率1.2（W/㎡K）以下のガラス使用時に適合します。
</t>
  </si>
  <si>
    <t xml:space="preserve">＠ＥＳＶＴ／Ｆ－地域記号－呼称－色記号
※ガラス中央部熱貫流率1.2（W/㎡K）以下のガラス使用時に適合します。
</t>
  </si>
  <si>
    <t xml:space="preserve">＠ＥＳＶＦ－地域記号－呼称－色記号
※ガラス中央部熱貫流率1.2（W/㎡K）以下のガラス使用時に適合します。
</t>
  </si>
  <si>
    <t xml:space="preserve">ＥＳＶＦ－地域記号－呼称－色記号
※ガラス中央部熱貫流率1.2（W/㎡K）以下のガラス使用時に適合します。
</t>
  </si>
  <si>
    <t xml:space="preserve">＠ＳＸＨ－呼称－色記号
※ガラス中央部熱貫流率1.2（W/㎡K）以下のガラス使用時に適合します
</t>
  </si>
  <si>
    <t xml:space="preserve">＠ＳＸＨＳ－呼称－色記号
※ガラス中央部熱貫流率1.2（W/㎡K）以下のガラス使用時に適合します
</t>
  </si>
  <si>
    <t xml:space="preserve">＠ＳＸＨＭ－呼称－色記号
※ガラス中央部熱貫流率1.2（W/㎡K）以下のガラス使用時に適合します
</t>
  </si>
  <si>
    <t xml:space="preserve">＠ＳＸＶＨ－呼称－色記号
※ガラス中央部熱貫流率1.2（W/㎡K）以下のガラス使用時に適合します
</t>
  </si>
  <si>
    <t xml:space="preserve">＠ＳＸＶＨＫ－呼称－色記号
※ガラス中央部熱貫流率1.2（W/㎡K）以下のガラス使用時に適合します
</t>
  </si>
  <si>
    <t xml:space="preserve">＠ＳＸＶＨＫＫ－呼称－色記号
※ガラス中央部熱貫流率1.2（W/㎡K）以下のガラス使用時に適合します
</t>
  </si>
  <si>
    <t xml:space="preserve">＠ＳＸＶＴ－呼称－色記号
※ガラス中央部熱貫流率1.2（W/㎡K）以下のガラス使用時に適合します
</t>
  </si>
  <si>
    <t xml:space="preserve">＠ＳＸＶＴＦ－呼称－色記号
※ガラス中央部熱貫流率1.2（W/㎡K）以下のガラス使用時に適合します
</t>
  </si>
  <si>
    <t xml:space="preserve">＠ＳＸＶＴＦＴ－呼称－色記号
※ガラス中央部熱貫流率1.2（W/㎡K）以下のガラス使用時に適合します
</t>
  </si>
  <si>
    <t xml:space="preserve">＠ＳＸＶＦＵ－呼称－色記号
※ガラス中央部熱貫流率1.2（W/㎡K）以下のガラス使用時に適合します
</t>
  </si>
  <si>
    <t xml:space="preserve">＠ＥＸＨ－地域記号－呼称－色記号
※ガラス中央部熱貫流率0.59（W/㎡K）以下のガラス使用時に適合します
</t>
  </si>
  <si>
    <t xml:space="preserve">ＥＸＨ－地域記号－呼称－色記号
※ガラス中央部熱貫流率0.59（W/㎡K）以下のガラス使用時に適合します
</t>
  </si>
  <si>
    <t xml:space="preserve">＠ＥＸＨＫＫ－地域記号－呼称－色記号
※ガラス中央部熱貫流率0.59（W/㎡K）以下のガラス使用時に適合します
</t>
  </si>
  <si>
    <t xml:space="preserve">ＥＸＨＫＫ－地域記号－呼称－色記号
※ガラス中央部熱貫流率0.59（W/㎡K）以下のガラス使用時に適合します
</t>
  </si>
  <si>
    <t xml:space="preserve">＠ＥＸＨ４０－地域記号－呼称－色記号
※ガラス中央部熱貫流率0.59（W/㎡K）以下のガラス使用時に適合します
</t>
  </si>
  <si>
    <t xml:space="preserve">ＥＸＨ４０－地域記号－呼称－色記号
※ガラス中央部熱貫流率0.59（W/㎡K）以下のガラス使用時に適合します
</t>
  </si>
  <si>
    <t xml:space="preserve">＠ＥＸＨＷ－地域記号－呼称－色記号
※ガラス中央部熱貫流率0.59（W/㎡K）以下のガラス使用時に適合します
</t>
  </si>
  <si>
    <t xml:space="preserve">ＥＸＨＷ－地域記号－呼称－色記号
※ガラス中央部熱貫流率0.59（W/㎡K）以下のガラス使用時に適合します
</t>
  </si>
  <si>
    <t xml:space="preserve">＠ＥＸＨＭ－地域記号－呼称－色記号
※ガラス中央部熱貫流率0.59（W/㎡K）以下のガラス使用時に適合します
</t>
  </si>
  <si>
    <t xml:space="preserve">＠ＥＸＶＴ－地域記号－呼称－色記号
※ガラス中央部熱貫流率0.60（W/㎡K）以下のガラス使用時に適合します
</t>
  </si>
  <si>
    <t xml:space="preserve">＠ＥＸＶＴＦ－地域記号－呼称－色記号
※ガラス中央部熱貫流率0.60（W/㎡K）以下のガラス使用時に適合します
</t>
  </si>
  <si>
    <t xml:space="preserve">ＥＸＶＴＦ－地域記号－呼称－色記号
※ガラス中央部熱貫流率0.60（W/㎡K）以下のガラス使用時に適合します
</t>
  </si>
  <si>
    <t xml:space="preserve">＠ＥＸＶＴＦＴ－地域記号－呼称－色記号
※ガラス中央部熱貫流率0.60（W/㎡K）以下のガラス使用時に適合します
</t>
  </si>
  <si>
    <t xml:space="preserve">ＥＸＶＴＦＴ－地域記号－呼称－色記号
※ガラス中央部熱貫流率0.60（W/㎡K）以下のガラス使用時に適合します
</t>
  </si>
  <si>
    <t xml:space="preserve">＠ＥＸＶＴ／Ｆ－地域記号－呼称－色記号
※ガラス中央部熱貫流率0.60（W/㎡K）以下のガラス使用時に適合します
</t>
  </si>
  <si>
    <t xml:space="preserve">＠ＥＸＶＦ－地域記号－呼称－色記号
※ガラス中央部熱貫流率0.60（W/㎡K）以下のガラス使用時に適合します
</t>
  </si>
  <si>
    <t xml:space="preserve">ＥＸＶＦ－地域記号－呼称－色記号
※ガラス中央部熱貫流率0.60（W/㎡K）以下のガラス使用時に適合します
</t>
  </si>
  <si>
    <t xml:space="preserve">＠ＳＸＨ－呼称－色記号
※ガラス中央部熱貫流率0.59（W/㎡K）以下のガラス使用時に適合します
</t>
  </si>
  <si>
    <t xml:space="preserve">＠ＳＸＨＳ－呼称－色記号
※ガラス中央部熱貫流率0.59（W/㎡K）以下のガラス使用時に適合します
</t>
  </si>
  <si>
    <t xml:space="preserve">＠ＳＸＨＭ－呼称－色記号
※ガラス中央部熱貫流率0.59（W/㎡K）以下のガラス使用時に適合します
</t>
  </si>
  <si>
    <t xml:space="preserve">＠ＳＸＶＨ－呼称－色記号
※ガラス中央部熱貫流率0.59（W/㎡K）以下のガラス使用時に適合します
</t>
  </si>
  <si>
    <t xml:space="preserve">＠ＳＸＶＨＫ－呼称－色記号
※ガラス中央部熱貫流率0.59（W/㎡K）以下のガラス使用時に適合します
</t>
  </si>
  <si>
    <t xml:space="preserve">＠ＳＸＶＨＫＫ－呼称－色記号
※ガラス中央部熱貫流率0.59（W/㎡K）以下のガラス使用時に適合します
</t>
  </si>
  <si>
    <t xml:space="preserve">＠ＳＸＶＴ－呼称－色記号
※ガラス中央部熱貫流率0.59（W/㎡K）以下のガラス使用時に適合します
</t>
  </si>
  <si>
    <t xml:space="preserve">＠ＳＸＶＴＦ－呼称－色記号
※ガラス中央部熱貫流率0.59（W/㎡K）以下のガラス使用時に適合します
</t>
  </si>
  <si>
    <t xml:space="preserve">＠ＳＸＶＴＦＴ－呼称－色記号
※ガラス中央部熱貫流率0.59（W/㎡K）以下のガラス使用時に適合します
</t>
  </si>
  <si>
    <t xml:space="preserve">＠ＳＸＶＦＵ－呼称－色記号
※ガラス中央部熱貫流率0.59（W/㎡K）以下のガラス使用時に適合します
</t>
  </si>
  <si>
    <t xml:space="preserve">ES5-JA2AJ0
</t>
  </si>
  <si>
    <t xml:space="preserve">VBHN250WJ01
</t>
  </si>
  <si>
    <t xml:space="preserve">MB-70H
</t>
  </si>
  <si>
    <t xml:space="preserve">MB-125S
</t>
  </si>
  <si>
    <t xml:space="preserve">CP25BG
</t>
  </si>
  <si>
    <t xml:space="preserve">CP25BGZ
</t>
  </si>
  <si>
    <t xml:space="preserve">＠ＥＳＨ４０－地域記号－呼称－色記号
※ガラス中央部熱貫流率1.2（W/㎡K）以下のガラス使用時に適合します。
</t>
    <phoneticPr fontId="3"/>
  </si>
  <si>
    <t xml:space="preserve">ヤンマーエネルギーシステム株式会社
</t>
  </si>
  <si>
    <t xml:space="preserve">パナソニック株式会社
</t>
  </si>
  <si>
    <t xml:space="preserve">日立ｱﾌﾟﾗｲｱﾝｽ
株式会社
</t>
  </si>
  <si>
    <t xml:space="preserve">ダイキン工業株式会社
</t>
  </si>
  <si>
    <t xml:space="preserve">三菱重工業株式会社
</t>
  </si>
  <si>
    <t xml:space="preserve">株式会社デンソー
</t>
  </si>
  <si>
    <t xml:space="preserve">川崎重工業(株)
</t>
  </si>
  <si>
    <t xml:space="preserve">三菱重工業（株）
10月1日以降 三菱重工サーマルシステムズ（株）
</t>
  </si>
  <si>
    <t xml:space="preserve">荏原冷熱システム株式会社
</t>
  </si>
  <si>
    <t xml:space="preserve">神戸製鋼所
</t>
  </si>
  <si>
    <t xml:space="preserve">東芝キヤリア株式会社
</t>
  </si>
  <si>
    <t xml:space="preserve">(株)神戸製鋼所
</t>
  </si>
  <si>
    <t xml:space="preserve">川重冷熱工業株式会社
</t>
  </si>
  <si>
    <t xml:space="preserve">株式会社前川製作所
</t>
  </si>
  <si>
    <t xml:space="preserve">株式会社日本サーモエナー
</t>
  </si>
  <si>
    <t xml:space="preserve">日立アプライアンス株式会社
</t>
  </si>
  <si>
    <t xml:space="preserve">株式会社
日本イトミック
</t>
  </si>
  <si>
    <t xml:space="preserve">三菱重工冷熱（株）
</t>
  </si>
  <si>
    <t xml:space="preserve">サイエンス株式会社
</t>
  </si>
  <si>
    <t xml:space="preserve">㈱神戸製鋼所
</t>
  </si>
  <si>
    <t xml:space="preserve">昭和鉄工株式会社
</t>
  </si>
  <si>
    <t xml:space="preserve">パーパス株式会社
</t>
  </si>
  <si>
    <t xml:space="preserve">リンナイ株式会社
</t>
  </si>
  <si>
    <t xml:space="preserve">株式会社ノーリツ
</t>
  </si>
  <si>
    <t xml:space="preserve">株式会社ヒラカワ
</t>
  </si>
  <si>
    <t xml:space="preserve">IHI汎用ボイラ
</t>
  </si>
  <si>
    <t xml:space="preserve">三浦工業株式会社
</t>
  </si>
  <si>
    <t xml:space="preserve">株式会社サムソン
</t>
  </si>
  <si>
    <t xml:space="preserve">株式会社高尾鉄工所
</t>
  </si>
  <si>
    <t xml:space="preserve">三浦工業株式株式会社
</t>
  </si>
  <si>
    <t xml:space="preserve">三菱重工エンジン＆ターボチャージャ(株)
</t>
  </si>
  <si>
    <t xml:space="preserve">三菱重工エンジンシステム株式会社
</t>
  </si>
  <si>
    <t xml:space="preserve">新潟原動機株式会社
</t>
  </si>
  <si>
    <t xml:space="preserve">川崎重工業株式会社
</t>
  </si>
  <si>
    <t xml:space="preserve">富士電機株式会社
</t>
  </si>
  <si>
    <t xml:space="preserve">福島工業株式会社
</t>
  </si>
  <si>
    <t xml:space="preserve">三菱重工冷熱　　　　株式会社
</t>
  </si>
  <si>
    <t xml:space="preserve">アイリスオーヤマ株式会社
</t>
  </si>
  <si>
    <t xml:space="preserve">日立アプライアンス
株式会社
</t>
  </si>
  <si>
    <t xml:space="preserve">ライトビーム
株式会社
</t>
  </si>
  <si>
    <t xml:space="preserve">三菱電機株式会社
</t>
  </si>
  <si>
    <t xml:space="preserve">株式会社日立産機システム
</t>
  </si>
  <si>
    <t xml:space="preserve">東芝産業機器システム株式会社
</t>
  </si>
  <si>
    <t xml:space="preserve">日本板硝子株式会社
</t>
  </si>
  <si>
    <t xml:space="preserve">セントラル硝子株式会社
</t>
  </si>
  <si>
    <t xml:space="preserve">旭硝子株式会社
</t>
  </si>
  <si>
    <t xml:space="preserve">アズビル株式会社
</t>
  </si>
  <si>
    <t xml:space="preserve">日立ジョンソンコントロールズ空調株式会社
</t>
  </si>
  <si>
    <t xml:space="preserve">株式会社コロナ
</t>
  </si>
  <si>
    <t xml:space="preserve">株式会社コロナ　　　　(セキスイ）
</t>
  </si>
  <si>
    <t xml:space="preserve">サンポット株式会社
</t>
  </si>
  <si>
    <t xml:space="preserve">株式会社デンソー　(トヨタホーム）
</t>
  </si>
  <si>
    <t xml:space="preserve">矢崎エナジーシステム株式会社
</t>
  </si>
  <si>
    <t xml:space="preserve">富士エネルギー株式会社
</t>
  </si>
  <si>
    <t xml:space="preserve">株式会社寺田鉄工所
</t>
  </si>
  <si>
    <t xml:space="preserve">アイシン精機株式会社
</t>
  </si>
  <si>
    <t xml:space="preserve">コイズミ照明株式会社
</t>
  </si>
  <si>
    <t xml:space="preserve">株式会社
ＬＩＸＩＬ
</t>
  </si>
  <si>
    <t xml:space="preserve">Bloom Energy Japan株式会社
</t>
  </si>
  <si>
    <t xml:space="preserve">パナソニック株式会社
エコソリューションズ社
</t>
  </si>
  <si>
    <t xml:space="preserve">優れた省エネ性で給湯のランニングコストを削減。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５．即湯循環配管にも対応：給湯機から離れた場所でも、すぐにお湯が使える。
＊機器の詳細はカタログ又はホームページをご覧下。
_x0004__x0000_
</t>
    <phoneticPr fontId="3"/>
  </si>
  <si>
    <t xml:space="preserve">「エネファーム」は都市ガスから取り出した水素を空気中の酸素と化学反応させて発電し、発電した電気は家庭内で利用します。その際に出る熱も給湯に利用します。電気をつくる場所と使う場所が同じであるため送電ロスがなく、また発電時に出る熱を無駄なく活用できる環境に大変やさしいシステムです。
</t>
    <phoneticPr fontId="3"/>
  </si>
  <si>
    <t xml:space="preserve">エネファームは、都市ガスから水素をとりだし、空気中の酸素と反応させて発電。発電時に発生する熱でお湯を作り、給湯する、無駄の少ないエネルギーシステムです。お湯の温度が低いときや、貯湯タンクのお湯がなく
なったときは、バックアップ熱源機を稼働させ、給湯します。
マンションにお住まいの皆様にも環境に優しい暮らしを実現できます。今のライフスタイルはそのままに、CO2 の排出を削減でき、エネルギーのムダが少なく経済的メリットが生まれます。
</t>
    <phoneticPr fontId="3"/>
  </si>
  <si>
    <t>03-5739-6774</t>
    <phoneticPr fontId="3"/>
  </si>
  <si>
    <t xml:space="preserve">パナソニック株式会社
</t>
    <phoneticPr fontId="3"/>
  </si>
  <si>
    <t>更新履歴</t>
    <rPh sb="0" eb="2">
      <t>コウシン</t>
    </rPh>
    <rPh sb="2" eb="4">
      <t>リレキ</t>
    </rPh>
    <phoneticPr fontId="3"/>
  </si>
  <si>
    <t>正（赤字が修正箇所）</t>
    <rPh sb="0" eb="1">
      <t>セイ</t>
    </rPh>
    <rPh sb="2" eb="4">
      <t>アカジ</t>
    </rPh>
    <rPh sb="5" eb="7">
      <t>シュウセイ</t>
    </rPh>
    <rPh sb="7" eb="9">
      <t>カショ</t>
    </rPh>
    <phoneticPr fontId="3"/>
  </si>
  <si>
    <t>誤</t>
    <rPh sb="0" eb="1">
      <t>ゴ</t>
    </rPh>
    <phoneticPr fontId="3"/>
  </si>
  <si>
    <t>目次～2016年度夏版L2-Tech認証製品一覧　Ver.1.01</t>
    <rPh sb="0" eb="2">
      <t>モクジ</t>
    </rPh>
    <rPh sb="9" eb="10">
      <t>ナツ</t>
    </rPh>
    <rPh sb="20" eb="22">
      <t>セイヒン</t>
    </rPh>
    <rPh sb="22" eb="24">
      <t>イチラン</t>
    </rPh>
    <phoneticPr fontId="3"/>
  </si>
  <si>
    <t>2016年度夏版L2-Tech認証製品一覧　Ver.1.01</t>
    <rPh sb="6" eb="7">
      <t>ナツ</t>
    </rPh>
    <rPh sb="17" eb="19">
      <t>セイヒン</t>
    </rPh>
    <rPh sb="19" eb="21">
      <t>イチラン</t>
    </rPh>
    <phoneticPr fontId="3"/>
  </si>
  <si>
    <t>団体名</t>
    <rPh sb="0" eb="3">
      <t>ダンタイメイ</t>
    </rPh>
    <phoneticPr fontId="3"/>
  </si>
  <si>
    <t>製品名</t>
    <rPh sb="0" eb="3">
      <t>セイヒンメイ</t>
    </rPh>
    <phoneticPr fontId="3"/>
  </si>
  <si>
    <t>型番</t>
    <rPh sb="0" eb="2">
      <t>カタバン</t>
    </rPh>
    <phoneticPr fontId="3"/>
  </si>
  <si>
    <t>2016年度夏版L2-Tech認証製品一覧　Ver.1.01</t>
    <rPh sb="4" eb="6">
      <t>ネンド</t>
    </rPh>
    <rPh sb="6" eb="7">
      <t>ナツ</t>
    </rPh>
    <rPh sb="7" eb="8">
      <t>バン</t>
    </rPh>
    <rPh sb="15" eb="17">
      <t>ニンショウ</t>
    </rPh>
    <rPh sb="17" eb="19">
      <t>セイヒン</t>
    </rPh>
    <rPh sb="19" eb="21">
      <t>イチラン</t>
    </rPh>
    <phoneticPr fontId="3"/>
  </si>
  <si>
    <t>Ver.1.01更新（2016年10月19日）：誤記・編集上のミスのため修正</t>
    <rPh sb="8" eb="10">
      <t>コウシン</t>
    </rPh>
    <rPh sb="15" eb="16">
      <t>ネン</t>
    </rPh>
    <rPh sb="18" eb="19">
      <t>ガツ</t>
    </rPh>
    <rPh sb="21" eb="22">
      <t>ニチ</t>
    </rPh>
    <rPh sb="24" eb="26">
      <t>ゴキ</t>
    </rPh>
    <rPh sb="27" eb="29">
      <t>ヘンシュウ</t>
    </rPh>
    <rPh sb="29" eb="30">
      <t>ジョウ</t>
    </rPh>
    <rPh sb="36" eb="38">
      <t>シュウセイ</t>
    </rPh>
    <phoneticPr fontId="3"/>
  </si>
  <si>
    <t>【2016年10月19日更新分】2016年度夏版L2-Tech認証製品一覧の正誤表</t>
    <rPh sb="5" eb="6">
      <t>ネン</t>
    </rPh>
    <rPh sb="8" eb="9">
      <t>ガツ</t>
    </rPh>
    <rPh sb="11" eb="12">
      <t>ニチ</t>
    </rPh>
    <rPh sb="12" eb="14">
      <t>コウシン</t>
    </rPh>
    <rPh sb="14" eb="15">
      <t>ブン</t>
    </rPh>
    <rPh sb="20" eb="22">
      <t>ネンド</t>
    </rPh>
    <rPh sb="22" eb="23">
      <t>ナツ</t>
    </rPh>
    <rPh sb="23" eb="24">
      <t>バン</t>
    </rPh>
    <rPh sb="31" eb="37">
      <t>ニンショウセイヒンイチラン</t>
    </rPh>
    <rPh sb="38" eb="41">
      <t>セイゴヒョウ</t>
    </rPh>
    <phoneticPr fontId="3"/>
  </si>
  <si>
    <t>L2-Tech水準</t>
    <rPh sb="7" eb="9">
      <t>スイジュン</t>
    </rPh>
    <phoneticPr fontId="3"/>
  </si>
  <si>
    <t>測定単位名称</t>
    <rPh sb="0" eb="2">
      <t>ソクテイ</t>
    </rPh>
    <rPh sb="2" eb="4">
      <t>タンイ</t>
    </rPh>
    <rPh sb="4" eb="6">
      <t>メイショウ</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</si>
</sst>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76" formatCode="0.0"/>
    <numFmt numFmtId="177" formatCode="0.0%"/>
    <numFmt numFmtId="178" formatCode="0.0_ "/>
    <numFmt numFmtId="179" formatCode="0_ "/>
    <numFmt numFmtId="180" formatCode="#,##0.0;[Red]\-#,##0.0"/>
    <numFmt numFmtId="181" formatCode="0.00_ "/>
    <numFmt numFmtId="182" formatCode="0.00;_?"/>
    <numFmt numFmtId="183" formatCode="0_);[Red]\(0\)"/>
    <numFmt numFmtId="184" formatCode="0.00_);[Red]\(0.00\)"/>
    <numFmt numFmtId="185" formatCode="0.0_ ;[Red]\-0.0\ "/>
    <numFmt numFmtId="186" formatCode="\(General\)"/>
  </numFmts>
  <fonts count="69">
    <font>
      <sz val="11"/>
      <color theme="1"/>
      <name val="ＭＳ Ｐゴシック"/>
      <family val="2"/>
      <charset val="128"/>
      <scheme val="minor"/>
    </font>
    <font>
      <sz val="11"/>
      <color theme="1"/>
      <name val="ＭＳ Ｐゴシック"/>
      <family val="2"/>
      <charset val="128"/>
      <scheme val="minor"/>
    </font>
    <font>
      <sz val="11"/>
      <color rgb="FFFF0000"/>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9"/>
      <color theme="1"/>
      <name val="ＭＳ Ｐゴシック"/>
      <family val="2"/>
      <charset val="128"/>
      <scheme val="minor"/>
    </font>
    <font>
      <sz val="14"/>
      <color theme="1"/>
      <name val="ＭＳ Ｐゴシック"/>
      <family val="3"/>
      <charset val="128"/>
      <scheme val="minor"/>
    </font>
    <font>
      <sz val="6"/>
      <name val="ＭＳ Ｐゴシック"/>
      <family val="3"/>
      <charset val="128"/>
    </font>
    <font>
      <sz val="11"/>
      <color theme="1"/>
      <name val="Arial Unicode MS"/>
      <family val="3"/>
      <charset val="128"/>
    </font>
    <font>
      <sz val="9"/>
      <color theme="1"/>
      <name val="ＭＳ Ｐゴシック"/>
      <family val="3"/>
      <charset val="128"/>
      <scheme val="minor"/>
    </font>
    <font>
      <sz val="10"/>
      <color theme="1"/>
      <name val="ＭＳ Ｐゴシック"/>
      <family val="3"/>
      <charset val="128"/>
      <scheme val="minor"/>
    </font>
    <font>
      <sz val="6"/>
      <color theme="1"/>
      <name val="ＭＳ Ｐゴシック"/>
      <family val="2"/>
      <charset val="128"/>
      <scheme val="minor"/>
    </font>
    <font>
      <vertAlign val="subscript"/>
      <sz val="11"/>
      <color theme="1"/>
      <name val="ＭＳ Ｐゴシック"/>
      <family val="3"/>
      <charset val="128"/>
      <scheme val="minor"/>
    </font>
    <font>
      <sz val="8"/>
      <name val="ＭＳ Ｐゴシック"/>
      <family val="3"/>
      <charset val="128"/>
      <scheme val="minor"/>
    </font>
    <font>
      <sz val="10"/>
      <name val="ＭＳ Ｐゴシック"/>
      <family val="3"/>
      <charset val="128"/>
      <scheme val="minor"/>
    </font>
    <font>
      <b/>
      <sz val="11"/>
      <name val="ＭＳ Ｐゴシック"/>
      <family val="3"/>
      <charset val="128"/>
      <scheme val="minor"/>
    </font>
    <font>
      <sz val="10"/>
      <color theme="1"/>
      <name val="ＭＳ Ｐゴシック"/>
      <family val="2"/>
      <charset val="128"/>
      <scheme val="minor"/>
    </font>
    <font>
      <u/>
      <sz val="9"/>
      <color theme="10"/>
      <name val="ＭＳ Ｐゴシック"/>
      <family val="2"/>
      <charset val="128"/>
      <scheme val="minor"/>
    </font>
    <font>
      <u/>
      <sz val="9"/>
      <color theme="10"/>
      <name val="ＭＳ Ｐゴシック"/>
      <family val="3"/>
      <charset val="128"/>
      <scheme val="minor"/>
    </font>
    <font>
      <vertAlign val="subscript"/>
      <sz val="11"/>
      <color indexed="8"/>
      <name val="ＭＳ Ｐゴシック"/>
      <family val="3"/>
      <charset val="128"/>
    </font>
    <font>
      <sz val="11"/>
      <name val="ＭＳ Ｐゴシック"/>
      <family val="2"/>
      <charset val="128"/>
      <scheme val="minor"/>
    </font>
    <font>
      <u/>
      <sz val="11"/>
      <name val="ＭＳ Ｐゴシック"/>
      <family val="3"/>
      <charset val="128"/>
      <scheme val="minor"/>
    </font>
    <font>
      <sz val="8"/>
      <color theme="1"/>
      <name val="ＭＳ Ｐゴシック"/>
      <family val="2"/>
      <charset val="128"/>
      <scheme val="minor"/>
    </font>
    <font>
      <sz val="11"/>
      <color indexed="8"/>
      <name val="Arial Unicode MS"/>
      <family val="3"/>
      <charset val="128"/>
    </font>
    <font>
      <sz val="12"/>
      <color indexed="12"/>
      <name val="ＭＳ Ｐゴシック"/>
      <family val="3"/>
      <charset val="128"/>
    </font>
    <font>
      <vertAlign val="superscript"/>
      <sz val="11"/>
      <name val="ＭＳ Ｐゴシック"/>
      <family val="3"/>
      <charset val="128"/>
      <scheme val="minor"/>
    </font>
    <font>
      <sz val="11"/>
      <color theme="1"/>
      <name val="ＭＳ ゴシック"/>
      <family val="3"/>
      <charset val="128"/>
    </font>
    <font>
      <sz val="8"/>
      <color theme="1"/>
      <name val="ＭＳ ゴシック"/>
      <family val="3"/>
      <charset val="128"/>
    </font>
    <font>
      <sz val="10"/>
      <color theme="1"/>
      <name val="ＭＳ ゴシック"/>
      <family val="3"/>
      <charset val="128"/>
    </font>
    <font>
      <sz val="12"/>
      <color theme="1"/>
      <name val="ＭＳ ゴシック"/>
      <family val="3"/>
      <charset val="128"/>
    </font>
    <font>
      <sz val="9"/>
      <color theme="1"/>
      <name val="ＭＳ ゴシック"/>
      <family val="3"/>
      <charset val="128"/>
    </font>
    <font>
      <u/>
      <sz val="9"/>
      <color theme="10"/>
      <name val="ＭＳ ゴシック"/>
      <family val="3"/>
      <charset val="128"/>
    </font>
    <font>
      <sz val="11"/>
      <color theme="10"/>
      <name val="ＭＳ Ｐゴシック"/>
      <family val="2"/>
      <charset val="128"/>
      <scheme val="minor"/>
    </font>
    <font>
      <sz val="11"/>
      <color rgb="FFFF0000"/>
      <name val="ＭＳ Ｐゴシック"/>
      <family val="3"/>
      <charset val="128"/>
      <scheme val="minor"/>
    </font>
    <font>
      <u/>
      <sz val="11"/>
      <color theme="10"/>
      <name val="ＭＳ Ｐゴシック"/>
      <family val="3"/>
      <charset val="128"/>
    </font>
    <font>
      <sz val="11"/>
      <color theme="0" tint="-4.9989318521683403E-2"/>
      <name val="ＭＳ Ｐゴシック"/>
      <family val="2"/>
      <charset val="128"/>
      <scheme val="minor"/>
    </font>
    <font>
      <sz val="11"/>
      <color theme="0" tint="-4.9989318521683403E-2"/>
      <name val="ＭＳ Ｐゴシック"/>
      <family val="3"/>
      <charset val="128"/>
      <scheme val="minor"/>
    </font>
    <font>
      <strike/>
      <sz val="11"/>
      <color theme="1"/>
      <name val="ＭＳ Ｐゴシック"/>
      <family val="2"/>
      <charset val="128"/>
      <scheme val="minor"/>
    </font>
    <font>
      <strike/>
      <sz val="11"/>
      <color rgb="FFFF0000"/>
      <name val="ＭＳ Ｐゴシック"/>
      <family val="3"/>
      <charset val="128"/>
      <scheme val="minor"/>
    </font>
    <font>
      <strike/>
      <u/>
      <sz val="11"/>
      <color theme="10"/>
      <name val="ＭＳ Ｐゴシック"/>
      <family val="3"/>
      <charset val="128"/>
      <scheme val="minor"/>
    </font>
    <font>
      <strike/>
      <sz val="11"/>
      <color theme="1"/>
      <name val="ＭＳ Ｐゴシック"/>
      <family val="3"/>
      <charset val="128"/>
      <scheme val="minor"/>
    </font>
    <font>
      <sz val="16"/>
      <color theme="1"/>
      <name val="ＭＳ Ｐゴシック"/>
      <family val="2"/>
      <charset val="128"/>
      <scheme val="minor"/>
    </font>
    <font>
      <sz val="12"/>
      <color theme="1"/>
      <name val="ＭＳ Ｐゴシック"/>
      <family val="3"/>
      <charset val="128"/>
      <scheme val="minor"/>
    </font>
    <font>
      <sz val="12"/>
      <color theme="1"/>
      <name val="ＭＳ Ｐゴシック"/>
      <family val="2"/>
      <charset val="128"/>
      <scheme val="minor"/>
    </font>
    <font>
      <u/>
      <sz val="11"/>
      <name val="ＭＳ Ｐゴシック"/>
      <family val="2"/>
      <charset val="128"/>
      <scheme val="minor"/>
    </font>
    <font>
      <sz val="11"/>
      <color rgb="FF0000FF"/>
      <name val="ＭＳ Ｐゴシック"/>
      <family val="2"/>
      <charset val="128"/>
      <scheme val="minor"/>
    </font>
    <font>
      <sz val="11"/>
      <color rgb="FF0000FF"/>
      <name val="ＭＳ Ｐゴシック"/>
      <family val="3"/>
      <charset val="128"/>
      <scheme val="minor"/>
    </font>
    <font>
      <sz val="8"/>
      <color theme="1"/>
      <name val="ＭＳ Ｐゴシック"/>
      <family val="3"/>
      <charset val="128"/>
      <scheme val="minor"/>
    </font>
    <font>
      <sz val="10.5"/>
      <color theme="1"/>
      <name val="ＭＳ 明朝"/>
      <family val="1"/>
      <charset val="128"/>
    </font>
    <font>
      <sz val="11"/>
      <color theme="0"/>
      <name val="Arial Unicode MS"/>
      <family val="3"/>
      <charset val="128"/>
    </font>
    <font>
      <sz val="14"/>
      <color theme="1"/>
      <name val="Arial Unicode MS"/>
      <family val="3"/>
      <charset val="128"/>
    </font>
    <font>
      <b/>
      <sz val="20"/>
      <color rgb="FF002776"/>
      <name val="ＭＳ Ｐゴシック"/>
      <family val="3"/>
      <charset val="128"/>
      <scheme val="minor"/>
    </font>
    <font>
      <sz val="11"/>
      <color theme="1"/>
      <name val="Arial Unicode MS"/>
      <family val="2"/>
      <charset val="128"/>
    </font>
    <font>
      <u/>
      <sz val="11"/>
      <color theme="10"/>
      <name val="Arial Unicode MS"/>
      <family val="2"/>
      <charset val="128"/>
    </font>
    <font>
      <u/>
      <sz val="11"/>
      <color theme="10"/>
      <name val="Arial Unicode MS"/>
      <family val="3"/>
      <charset val="128"/>
    </font>
    <font>
      <b/>
      <sz val="13"/>
      <color theme="3"/>
      <name val="ＭＳ Ｐゴシック"/>
      <family val="2"/>
      <charset val="128"/>
      <scheme val="minor"/>
    </font>
    <font>
      <sz val="11"/>
      <color rgb="FF0061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sz val="11"/>
      <color indexed="8"/>
      <name val="ＭＳ Ｐゴシック"/>
      <family val="3"/>
      <charset val="128"/>
    </font>
    <font>
      <sz val="11"/>
      <color indexed="10"/>
      <name val="ＭＳ Ｐゴシック"/>
      <family val="3"/>
      <charset val="128"/>
    </font>
    <font>
      <b/>
      <sz val="11"/>
      <color rgb="FFFF0000"/>
      <name val="Arial Unicode MS"/>
      <family val="3"/>
      <charset val="128"/>
    </font>
    <font>
      <sz val="11"/>
      <name val="Arial Unicode MS"/>
      <family val="3"/>
      <charset val="128"/>
    </font>
    <font>
      <sz val="10"/>
      <name val="Arial Unicode MS"/>
      <family val="3"/>
      <charset val="128"/>
    </font>
    <font>
      <sz val="18"/>
      <color theme="1"/>
      <name val="Arial Unicode MS"/>
      <family val="3"/>
      <charset val="128"/>
    </font>
    <font>
      <sz val="11"/>
      <color rgb="FFFF0000"/>
      <name val="Arial Unicode MS"/>
      <family val="3"/>
      <charset val="128"/>
    </font>
    <font>
      <b/>
      <sz val="11"/>
      <color theme="1"/>
      <name val="Arial Unicode MS"/>
      <family val="3"/>
      <charset val="128"/>
    </font>
  </fonts>
  <fills count="22">
    <fill>
      <patternFill patternType="none"/>
    </fill>
    <fill>
      <patternFill patternType="gray125"/>
    </fill>
    <fill>
      <patternFill patternType="solid">
        <fgColor theme="0" tint="-0.249977111117893"/>
        <bgColor indexed="64"/>
      </patternFill>
    </fill>
    <fill>
      <patternFill patternType="solid">
        <fgColor rgb="FF72C7E7"/>
        <bgColor indexed="64"/>
      </patternFill>
    </fill>
    <fill>
      <patternFill patternType="solid">
        <fgColor theme="0"/>
        <bgColor indexed="64"/>
      </patternFill>
    </fill>
    <fill>
      <patternFill patternType="solid">
        <fgColor indexed="43"/>
        <bgColor indexed="64"/>
      </patternFill>
    </fill>
    <fill>
      <patternFill patternType="solid">
        <fgColor theme="1" tint="0.34998626667073579"/>
        <bgColor indexed="64"/>
      </patternFill>
    </fill>
    <fill>
      <patternFill patternType="solid">
        <fgColor rgb="FFFFFF00"/>
        <bgColor indexed="64"/>
      </patternFill>
    </fill>
    <fill>
      <patternFill patternType="solid">
        <fgColor theme="0" tint="-0.34998626667073579"/>
        <bgColor indexed="64"/>
      </patternFill>
    </fill>
    <fill>
      <patternFill patternType="solid">
        <fgColor rgb="FFFFC000"/>
        <bgColor indexed="64"/>
      </patternFill>
    </fill>
    <fill>
      <patternFill patternType="solid">
        <fgColor rgb="FFFF0000"/>
        <bgColor indexed="64"/>
      </patternFill>
    </fill>
    <fill>
      <patternFill patternType="solid">
        <fgColor indexed="9"/>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8" tint="0.79998168889431442"/>
        <bgColor indexed="64"/>
      </patternFill>
    </fill>
    <fill>
      <patternFill patternType="solid">
        <fgColor rgb="FF81BC00"/>
        <bgColor indexed="64"/>
      </patternFill>
    </fill>
    <fill>
      <patternFill patternType="solid">
        <fgColor rgb="FF00A1DE"/>
        <bgColor indexed="64"/>
      </patternFill>
    </fill>
    <fill>
      <patternFill patternType="solid">
        <fgColor theme="4"/>
        <bgColor indexed="64"/>
      </patternFill>
    </fill>
    <fill>
      <patternFill patternType="solid">
        <fgColor rgb="FF92D050"/>
        <bgColor indexed="64"/>
      </patternFill>
    </fill>
    <fill>
      <patternFill patternType="solid">
        <fgColor theme="0" tint="-0.14999847407452621"/>
        <bgColor indexed="64"/>
      </patternFill>
    </fill>
  </fills>
  <borders count="49">
    <border>
      <left/>
      <right/>
      <top/>
      <bottom/>
      <diagonal/>
    </border>
    <border>
      <left/>
      <right/>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style="thin">
        <color theme="0"/>
      </left>
      <right style="thin">
        <color theme="0"/>
      </right>
      <top/>
      <bottom style="thin">
        <color theme="0" tint="-0.24994659260841701"/>
      </bottom>
      <diagonal/>
    </border>
    <border>
      <left style="thin">
        <color theme="0"/>
      </left>
      <right style="thin">
        <color theme="0"/>
      </right>
      <top/>
      <bottom style="thin">
        <color theme="0"/>
      </bottom>
      <diagonal/>
    </border>
    <border>
      <left style="thin">
        <color theme="0"/>
      </left>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indexed="55"/>
      </left>
      <right style="thin">
        <color indexed="55"/>
      </right>
      <top style="thin">
        <color indexed="55"/>
      </top>
      <bottom style="thin">
        <color indexed="55"/>
      </bottom>
      <diagonal/>
    </border>
    <border>
      <left style="thin">
        <color theme="0" tint="-0.249977111117893"/>
      </left>
      <right style="thin">
        <color theme="0" tint="-0.24994659260841701"/>
      </right>
      <top style="thin">
        <color theme="0" tint="-0.249977111117893"/>
      </top>
      <bottom style="thin">
        <color theme="0" tint="-0.249977111117893"/>
      </bottom>
      <diagonal/>
    </border>
    <border>
      <left style="thin">
        <color indexed="64"/>
      </left>
      <right style="thin">
        <color indexed="64"/>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indexed="55"/>
      </left>
      <right style="thin">
        <color indexed="55"/>
      </right>
      <top/>
      <bottom style="thin">
        <color indexed="55"/>
      </bottom>
      <diagonal/>
    </border>
    <border>
      <left style="thin">
        <color theme="0" tint="-0.24994659260841701"/>
      </left>
      <right style="thin">
        <color theme="0" tint="-0.24994659260841701"/>
      </right>
      <top style="thin">
        <color theme="0" tint="-0.24994659260841701"/>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style="thin">
        <color theme="0" tint="-0.249977111117893"/>
      </left>
      <right style="thin">
        <color theme="0"/>
      </right>
      <top style="thin">
        <color theme="0" tint="-0.249977111117893"/>
      </top>
      <bottom style="thin">
        <color theme="0" tint="-0.249977111117893"/>
      </bottom>
      <diagonal/>
    </border>
    <border>
      <left style="thin">
        <color theme="0"/>
      </left>
      <right style="thin">
        <color theme="0"/>
      </right>
      <top style="thin">
        <color theme="0" tint="-0.249977111117893"/>
      </top>
      <bottom style="thin">
        <color theme="0" tint="-0.249977111117893"/>
      </bottom>
      <diagonal/>
    </border>
    <border>
      <left style="thin">
        <color theme="0"/>
      </left>
      <right/>
      <top/>
      <bottom style="thin">
        <color theme="0" tint="-0.249977111117893"/>
      </bottom>
      <diagonal/>
    </border>
    <border>
      <left/>
      <right/>
      <top/>
      <bottom style="thin">
        <color theme="0" tint="-0.249977111117893"/>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theme="0" tint="-0.24994659260841701"/>
      </right>
      <top/>
      <bottom/>
      <diagonal/>
    </border>
    <border>
      <left style="thin">
        <color theme="0"/>
      </left>
      <right style="thin">
        <color theme="0"/>
      </right>
      <top style="thin">
        <color theme="0"/>
      </top>
      <bottom style="thin">
        <color theme="0" tint="-0.24994659260841701"/>
      </bottom>
      <diagonal/>
    </border>
    <border>
      <left style="thin">
        <color theme="0"/>
      </left>
      <right/>
      <top/>
      <bottom/>
      <diagonal/>
    </border>
    <border>
      <left/>
      <right style="thin">
        <color theme="0"/>
      </right>
      <top/>
      <bottom/>
      <diagonal/>
    </border>
    <border>
      <left style="thin">
        <color theme="0" tint="-0.24994659260841701"/>
      </left>
      <right style="thin">
        <color theme="0"/>
      </right>
      <top style="thin">
        <color theme="0"/>
      </top>
      <bottom style="thin">
        <color theme="0"/>
      </bottom>
      <diagonal/>
    </border>
    <border>
      <left style="thin">
        <color theme="0" tint="-0.24994659260841701"/>
      </left>
      <right style="thin">
        <color theme="0"/>
      </right>
      <top style="thin">
        <color theme="0"/>
      </top>
      <bottom style="thin">
        <color theme="0" tint="-0.24994659260841701"/>
      </bottom>
      <diagonal/>
    </border>
    <border>
      <left style="thin">
        <color theme="0" tint="-0.24994659260841701"/>
      </left>
      <right/>
      <top style="thin">
        <color theme="0" tint="-0.24994659260841701"/>
      </top>
      <bottom style="thin">
        <color theme="0"/>
      </bottom>
      <diagonal/>
    </border>
    <border>
      <left/>
      <right/>
      <top style="thin">
        <color theme="0" tint="-0.24994659260841701"/>
      </top>
      <bottom style="thin">
        <color theme="0"/>
      </bottom>
      <diagonal/>
    </border>
    <border>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style="thin">
        <color theme="0" tint="-0.24994659260841701"/>
      </left>
      <right/>
      <top style="thin">
        <color theme="0"/>
      </top>
      <bottom style="thin">
        <color theme="0"/>
      </bottom>
      <diagonal/>
    </border>
    <border>
      <left/>
      <right style="thin">
        <color theme="0"/>
      </right>
      <top style="thin">
        <color theme="0"/>
      </top>
      <bottom/>
      <diagonal/>
    </border>
  </borders>
  <cellStyleXfs count="7">
    <xf numFmtId="0" fontId="0" fillId="0" borderId="0">
      <alignment vertical="center"/>
    </xf>
    <xf numFmtId="38" fontId="1" fillId="0" borderId="0" applyFont="0" applyFill="0" applyBorder="0" applyAlignment="0" applyProtection="0">
      <alignment vertical="center"/>
    </xf>
    <xf numFmtId="0" fontId="4" fillId="0" borderId="0" applyNumberFormat="0" applyFill="0" applyBorder="0" applyAlignment="0" applyProtection="0">
      <alignment vertical="center"/>
    </xf>
    <xf numFmtId="0" fontId="54" fillId="0" borderId="0">
      <alignment vertical="center"/>
    </xf>
    <xf numFmtId="0" fontId="55"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10" fillId="0" borderId="0">
      <alignment vertical="center"/>
    </xf>
  </cellStyleXfs>
  <cellXfs count="435">
    <xf numFmtId="0" fontId="0" fillId="0" borderId="0" xfId="0">
      <alignment vertical="center"/>
    </xf>
    <xf numFmtId="0" fontId="0" fillId="2" borderId="2" xfId="0" applyFill="1" applyBorder="1" applyAlignment="1">
      <alignment horizontal="center" vertical="center" wrapText="1"/>
    </xf>
    <xf numFmtId="0" fontId="0" fillId="3" borderId="8" xfId="0" applyFill="1" applyBorder="1" applyAlignment="1">
      <alignment horizontal="center" vertical="center" wrapText="1"/>
    </xf>
    <xf numFmtId="0" fontId="0" fillId="3" borderId="2" xfId="0" applyFill="1" applyBorder="1" applyAlignment="1">
      <alignment horizontal="center" vertical="center" wrapText="1"/>
    </xf>
    <xf numFmtId="0" fontId="0" fillId="3" borderId="11" xfId="0" applyFill="1" applyBorder="1" applyAlignment="1">
      <alignment horizontal="center" vertical="center" wrapText="1"/>
    </xf>
    <xf numFmtId="0" fontId="0" fillId="0" borderId="13" xfId="0" applyBorder="1" applyAlignment="1">
      <alignment horizontal="center" vertical="center" wrapText="1"/>
    </xf>
    <xf numFmtId="0" fontId="4" fillId="0" borderId="13" xfId="2" applyBorder="1" applyAlignment="1">
      <alignment horizontal="center" vertical="center" wrapText="1"/>
    </xf>
    <xf numFmtId="0" fontId="0" fillId="0" borderId="13" xfId="0" applyBorder="1" applyAlignment="1">
      <alignment horizontal="left" vertical="center" wrapText="1"/>
    </xf>
    <xf numFmtId="176" fontId="0" fillId="0" borderId="13" xfId="0" applyNumberFormat="1" applyBorder="1" applyAlignment="1">
      <alignment horizontal="center" vertical="center" wrapText="1"/>
    </xf>
    <xf numFmtId="0" fontId="5" fillId="0" borderId="13" xfId="0" applyFont="1" applyBorder="1" applyAlignment="1">
      <alignment horizontal="left" vertical="center" wrapText="1"/>
    </xf>
    <xf numFmtId="0" fontId="5" fillId="0" borderId="13" xfId="0" applyFont="1" applyBorder="1" applyAlignment="1">
      <alignment horizontal="center" vertical="center" wrapText="1"/>
    </xf>
    <xf numFmtId="177" fontId="0" fillId="0" borderId="13" xfId="0" applyNumberFormat="1" applyBorder="1" applyAlignment="1">
      <alignment horizontal="center" vertical="center" wrapText="1"/>
    </xf>
    <xf numFmtId="10" fontId="0" fillId="0" borderId="13" xfId="0" applyNumberFormat="1" applyBorder="1" applyAlignment="1">
      <alignment horizontal="center" vertical="center" wrapText="1"/>
    </xf>
    <xf numFmtId="0" fontId="0" fillId="5" borderId="18" xfId="0" applyFill="1" applyBorder="1" applyAlignment="1">
      <alignment horizontal="center" vertical="center" wrapText="1"/>
    </xf>
    <xf numFmtId="49" fontId="0" fillId="5" borderId="18" xfId="0" applyNumberFormat="1" applyFill="1" applyBorder="1">
      <alignment vertical="center"/>
    </xf>
    <xf numFmtId="0" fontId="0" fillId="0" borderId="13" xfId="0" applyBorder="1" applyAlignment="1">
      <alignment horizontal="center" vertical="center" wrapText="1"/>
    </xf>
    <xf numFmtId="0" fontId="0" fillId="0" borderId="13" xfId="0" applyBorder="1" applyAlignment="1">
      <alignment horizontal="left" vertical="center" wrapText="1"/>
    </xf>
    <xf numFmtId="0" fontId="0" fillId="0" borderId="13" xfId="0" applyBorder="1" applyAlignment="1">
      <alignment vertical="center" wrapText="1"/>
    </xf>
    <xf numFmtId="0" fontId="0" fillId="0" borderId="13" xfId="0" applyBorder="1" applyAlignment="1">
      <alignment horizontal="center" vertical="center"/>
    </xf>
    <xf numFmtId="0" fontId="8" fillId="0" borderId="13" xfId="0" applyFont="1" applyBorder="1" applyAlignment="1">
      <alignment horizontal="left" vertical="center" wrapText="1"/>
    </xf>
    <xf numFmtId="0" fontId="4" fillId="0" borderId="13" xfId="2" applyBorder="1" applyAlignment="1">
      <alignment horizontal="center" vertical="center" wrapText="1"/>
    </xf>
    <xf numFmtId="0" fontId="0" fillId="0" borderId="15" xfId="0" applyBorder="1" applyAlignment="1">
      <alignment horizontal="center" vertical="center" wrapText="1"/>
    </xf>
    <xf numFmtId="0" fontId="0" fillId="5" borderId="18" xfId="0" applyFill="1" applyBorder="1">
      <alignment vertical="center"/>
    </xf>
    <xf numFmtId="0" fontId="4" fillId="5" borderId="18" xfId="2" applyFill="1" applyBorder="1" applyAlignment="1" applyProtection="1">
      <alignment horizontal="center" vertical="center" wrapText="1"/>
    </xf>
    <xf numFmtId="0" fontId="0" fillId="5" borderId="18" xfId="0" applyFill="1" applyBorder="1" applyAlignment="1">
      <alignment horizontal="left" vertical="center" wrapText="1"/>
    </xf>
    <xf numFmtId="0" fontId="0" fillId="0" borderId="18" xfId="0" applyBorder="1" applyAlignment="1">
      <alignment horizontal="center" vertical="center" wrapText="1"/>
    </xf>
    <xf numFmtId="49" fontId="0" fillId="0" borderId="18" xfId="0" applyNumberFormat="1" applyBorder="1">
      <alignment vertical="center"/>
    </xf>
    <xf numFmtId="0" fontId="0" fillId="0" borderId="18" xfId="0" applyBorder="1">
      <alignment vertical="center"/>
    </xf>
    <xf numFmtId="0" fontId="4" fillId="0" borderId="18" xfId="2" applyBorder="1" applyAlignment="1" applyProtection="1">
      <alignment horizontal="center" vertical="center" wrapText="1"/>
    </xf>
    <xf numFmtId="0" fontId="0" fillId="0" borderId="18" xfId="0" applyBorder="1" applyAlignment="1">
      <alignment horizontal="left" vertical="center" wrapText="1"/>
    </xf>
    <xf numFmtId="178" fontId="0" fillId="5" borderId="18" xfId="0" applyNumberFormat="1" applyFill="1" applyBorder="1" applyAlignment="1">
      <alignment horizontal="center" vertical="center" wrapText="1"/>
    </xf>
    <xf numFmtId="49" fontId="0" fillId="5" borderId="18" xfId="0" applyNumberFormat="1" applyFill="1" applyBorder="1" applyAlignment="1">
      <alignment vertical="center" wrapText="1"/>
    </xf>
    <xf numFmtId="178" fontId="0" fillId="0" borderId="18" xfId="0" applyNumberFormat="1" applyBorder="1" applyAlignment="1">
      <alignment horizontal="center" vertical="center" wrapText="1"/>
    </xf>
    <xf numFmtId="49" fontId="0" fillId="0" borderId="18" xfId="0" applyNumberFormat="1" applyBorder="1" applyAlignment="1">
      <alignment vertical="center" wrapText="1"/>
    </xf>
    <xf numFmtId="179" fontId="0" fillId="5" borderId="18" xfId="0" applyNumberFormat="1" applyFill="1" applyBorder="1" applyAlignment="1">
      <alignment horizontal="center" vertical="center" wrapText="1"/>
    </xf>
    <xf numFmtId="179" fontId="0" fillId="0" borderId="18" xfId="0" applyNumberFormat="1" applyBorder="1" applyAlignment="1">
      <alignment horizontal="center" vertical="center" wrapText="1"/>
    </xf>
    <xf numFmtId="0" fontId="0" fillId="0" borderId="13" xfId="0" quotePrefix="1" applyBorder="1" applyAlignment="1">
      <alignment horizontal="center" vertical="center" wrapText="1"/>
    </xf>
    <xf numFmtId="0" fontId="10" fillId="0" borderId="19" xfId="0" applyFont="1" applyFill="1" applyBorder="1" applyAlignment="1">
      <alignment horizontal="center" vertical="center"/>
    </xf>
    <xf numFmtId="0" fontId="0" fillId="0" borderId="16" xfId="0" applyFill="1" applyBorder="1" applyAlignment="1">
      <alignment horizontal="center" vertical="center" wrapText="1"/>
    </xf>
    <xf numFmtId="0" fontId="0" fillId="0" borderId="13" xfId="0" applyFill="1" applyBorder="1" applyAlignment="1">
      <alignment horizontal="center" vertical="center" wrapText="1"/>
    </xf>
    <xf numFmtId="0" fontId="4" fillId="0" borderId="16" xfId="2" applyFill="1" applyBorder="1" applyAlignment="1">
      <alignment horizontal="center" vertical="center" wrapText="1"/>
    </xf>
    <xf numFmtId="0" fontId="0" fillId="0" borderId="16" xfId="0" applyFill="1" applyBorder="1" applyAlignment="1">
      <alignment horizontal="left" vertical="center" wrapText="1"/>
    </xf>
    <xf numFmtId="178" fontId="0" fillId="0" borderId="13" xfId="0" applyNumberFormat="1" applyBorder="1" applyAlignment="1">
      <alignment horizontal="center" vertical="center" wrapText="1"/>
    </xf>
    <xf numFmtId="0" fontId="13" fillId="0" borderId="13" xfId="0" applyFont="1" applyBorder="1" applyAlignment="1">
      <alignment horizontal="left" vertical="center" wrapText="1"/>
    </xf>
    <xf numFmtId="0" fontId="0" fillId="0" borderId="0" xfId="0" applyAlignment="1">
      <alignment horizontal="center" vertical="center"/>
    </xf>
    <xf numFmtId="0" fontId="0" fillId="0" borderId="0" xfId="0" applyAlignment="1">
      <alignment horizontal="center" vertical="center" wrapText="1"/>
    </xf>
    <xf numFmtId="0" fontId="0" fillId="0" borderId="13" xfId="0" applyBorder="1" applyAlignment="1">
      <alignment horizontal="center" vertical="center" wrapText="1"/>
    </xf>
    <xf numFmtId="0" fontId="0" fillId="0" borderId="13" xfId="0" applyBorder="1" applyAlignment="1">
      <alignment horizontal="left" vertical="center" wrapText="1"/>
    </xf>
    <xf numFmtId="0" fontId="4" fillId="0" borderId="13" xfId="2" applyBorder="1" applyAlignment="1">
      <alignment horizontal="center" vertical="center" wrapText="1"/>
    </xf>
    <xf numFmtId="0" fontId="0" fillId="6" borderId="13" xfId="0" applyFill="1" applyBorder="1" applyAlignment="1">
      <alignment horizontal="center" vertical="center" wrapText="1"/>
    </xf>
    <xf numFmtId="0" fontId="4" fillId="6" borderId="13" xfId="2" applyFill="1" applyBorder="1" applyAlignment="1">
      <alignment horizontal="center" vertical="center" wrapText="1"/>
    </xf>
    <xf numFmtId="0" fontId="13" fillId="6" borderId="13" xfId="0" applyFont="1" applyFill="1" applyBorder="1" applyAlignment="1">
      <alignment horizontal="left" vertical="center" wrapText="1"/>
    </xf>
    <xf numFmtId="0" fontId="5" fillId="0" borderId="20" xfId="0" applyFont="1" applyFill="1" applyBorder="1" applyAlignment="1">
      <alignment horizontal="center" vertical="center" wrapText="1"/>
    </xf>
    <xf numFmtId="0" fontId="15" fillId="0" borderId="20" xfId="0" applyFont="1" applyFill="1" applyBorder="1" applyAlignment="1">
      <alignment horizontal="center" vertical="center" wrapText="1"/>
    </xf>
    <xf numFmtId="2" fontId="5" fillId="0" borderId="20" xfId="0" applyNumberFormat="1" applyFont="1" applyFill="1" applyBorder="1" applyAlignment="1">
      <alignment horizontal="center" vertical="center" wrapText="1"/>
    </xf>
    <xf numFmtId="0" fontId="5" fillId="0" borderId="20" xfId="0" applyFont="1" applyFill="1" applyBorder="1" applyAlignment="1">
      <alignment vertical="center" wrapText="1"/>
    </xf>
    <xf numFmtId="0" fontId="16" fillId="0" borderId="20" xfId="0" applyFont="1" applyFill="1" applyBorder="1">
      <alignment vertical="center"/>
    </xf>
    <xf numFmtId="0" fontId="5" fillId="0" borderId="20" xfId="0" applyFont="1" applyFill="1" applyBorder="1" applyAlignment="1">
      <alignment horizontal="left" vertical="center" wrapText="1"/>
    </xf>
    <xf numFmtId="0" fontId="5" fillId="7" borderId="20" xfId="0" applyFont="1" applyFill="1" applyBorder="1" applyAlignment="1">
      <alignment horizontal="center" vertical="center" wrapText="1"/>
    </xf>
    <xf numFmtId="0" fontId="5" fillId="0" borderId="20" xfId="0" applyFont="1" applyFill="1" applyBorder="1" applyAlignment="1">
      <alignment horizontal="left" vertical="top" wrapText="1"/>
    </xf>
    <xf numFmtId="0" fontId="0" fillId="0" borderId="20" xfId="0" applyBorder="1" applyAlignment="1">
      <alignment horizontal="center" vertical="center" wrapText="1"/>
    </xf>
    <xf numFmtId="0" fontId="0" fillId="0" borderId="20" xfId="0" applyBorder="1" applyAlignment="1">
      <alignment vertical="center" wrapText="1"/>
    </xf>
    <xf numFmtId="0" fontId="12" fillId="0" borderId="20" xfId="0" applyFont="1" applyBorder="1">
      <alignment vertical="center"/>
    </xf>
    <xf numFmtId="0" fontId="0" fillId="0" borderId="20" xfId="0" applyBorder="1" applyAlignment="1">
      <alignment horizontal="left" vertical="center" wrapText="1"/>
    </xf>
    <xf numFmtId="178" fontId="0" fillId="0" borderId="20" xfId="0" applyNumberFormat="1" applyBorder="1" applyAlignment="1">
      <alignment horizontal="center" vertical="center" wrapText="1"/>
    </xf>
    <xf numFmtId="0" fontId="0" fillId="3" borderId="20" xfId="0" applyFill="1" applyBorder="1" applyAlignment="1">
      <alignment horizontal="center" vertical="center" wrapText="1"/>
    </xf>
    <xf numFmtId="0" fontId="0" fillId="3" borderId="20" xfId="0" applyFill="1" applyBorder="1" applyAlignment="1">
      <alignment vertical="center" wrapText="1"/>
    </xf>
    <xf numFmtId="0" fontId="12" fillId="3" borderId="20" xfId="0" applyFont="1" applyFill="1" applyBorder="1">
      <alignment vertical="center"/>
    </xf>
    <xf numFmtId="0" fontId="0" fillId="3" borderId="20" xfId="0" applyFill="1" applyBorder="1" applyAlignment="1">
      <alignment horizontal="left" vertical="center" wrapText="1"/>
    </xf>
    <xf numFmtId="176" fontId="0" fillId="3" borderId="20" xfId="0" applyNumberFormat="1" applyFill="1" applyBorder="1" applyAlignment="1">
      <alignment horizontal="center" vertical="center" wrapText="1"/>
    </xf>
    <xf numFmtId="0" fontId="0" fillId="7" borderId="20" xfId="0" applyFill="1" applyBorder="1" applyAlignment="1">
      <alignment horizontal="center" vertical="center" wrapText="1"/>
    </xf>
    <xf numFmtId="0" fontId="0" fillId="0" borderId="20" xfId="0" applyFill="1" applyBorder="1" applyAlignment="1">
      <alignment horizontal="center" vertical="center" wrapText="1"/>
    </xf>
    <xf numFmtId="176" fontId="5" fillId="0" borderId="20" xfId="0" applyNumberFormat="1" applyFont="1" applyFill="1" applyBorder="1" applyAlignment="1">
      <alignment horizontal="center" vertical="center" wrapText="1"/>
    </xf>
    <xf numFmtId="0" fontId="0" fillId="0" borderId="13" xfId="0" applyFont="1" applyBorder="1" applyAlignment="1">
      <alignment horizontal="center" vertical="center" wrapText="1"/>
    </xf>
    <xf numFmtId="0" fontId="18" fillId="0" borderId="13" xfId="0" applyFont="1" applyBorder="1" applyAlignment="1">
      <alignment horizontal="center" vertical="center" wrapText="1"/>
    </xf>
    <xf numFmtId="0" fontId="19" fillId="0" borderId="13" xfId="2" applyFont="1" applyBorder="1" applyAlignment="1">
      <alignment horizontal="center" vertical="center" wrapText="1"/>
    </xf>
    <xf numFmtId="0" fontId="18" fillId="0" borderId="13" xfId="0" applyFont="1" applyBorder="1" applyAlignment="1">
      <alignment horizontal="left" vertical="center" wrapText="1"/>
    </xf>
    <xf numFmtId="0" fontId="12" fillId="0" borderId="13" xfId="0" applyFont="1" applyBorder="1" applyAlignment="1">
      <alignment horizontal="center" vertical="center" wrapText="1"/>
    </xf>
    <xf numFmtId="0" fontId="20" fillId="0" borderId="13" xfId="2" applyFont="1" applyBorder="1" applyAlignment="1">
      <alignment horizontal="center" vertical="center" wrapText="1"/>
    </xf>
    <xf numFmtId="0" fontId="12" fillId="0" borderId="13" xfId="0" applyFont="1" applyBorder="1" applyAlignment="1">
      <alignment horizontal="left" vertical="center" wrapText="1"/>
    </xf>
    <xf numFmtId="0" fontId="10" fillId="4" borderId="21" xfId="0" applyFont="1" applyFill="1" applyBorder="1" applyAlignment="1">
      <alignment horizontal="center" vertical="center"/>
    </xf>
    <xf numFmtId="0" fontId="0" fillId="0" borderId="17" xfId="0" applyBorder="1" applyAlignment="1">
      <alignment horizontal="center" vertical="center" wrapText="1"/>
    </xf>
    <xf numFmtId="0" fontId="10" fillId="4" borderId="19" xfId="0" applyFont="1" applyFill="1" applyBorder="1" applyAlignment="1">
      <alignment horizontal="center" vertical="center"/>
    </xf>
    <xf numFmtId="2" fontId="0" fillId="0" borderId="13" xfId="0" applyNumberFormat="1" applyBorder="1" applyAlignment="1">
      <alignment horizontal="center" vertical="center" wrapText="1"/>
    </xf>
    <xf numFmtId="0" fontId="0" fillId="0" borderId="16" xfId="0" applyBorder="1" applyAlignment="1">
      <alignment horizontal="center" vertical="center" wrapText="1"/>
    </xf>
    <xf numFmtId="0" fontId="4" fillId="0" borderId="13" xfId="2" applyBorder="1" applyAlignment="1" applyProtection="1">
      <alignment horizontal="center" vertical="center" wrapText="1"/>
    </xf>
    <xf numFmtId="0" fontId="22" fillId="0" borderId="13" xfId="0" applyFont="1" applyBorder="1" applyAlignment="1">
      <alignment horizontal="center" vertical="center" wrapText="1"/>
    </xf>
    <xf numFmtId="0" fontId="5" fillId="0" borderId="13" xfId="0" applyFont="1" applyFill="1" applyBorder="1" applyAlignment="1">
      <alignment horizontal="center" vertical="center" wrapText="1"/>
    </xf>
    <xf numFmtId="176" fontId="5" fillId="0" borderId="13" xfId="0" applyNumberFormat="1" applyFont="1" applyBorder="1" applyAlignment="1">
      <alignment horizontal="center" vertical="center" wrapText="1"/>
    </xf>
    <xf numFmtId="0" fontId="16" fillId="0" borderId="13" xfId="0" applyFont="1" applyBorder="1" applyAlignment="1">
      <alignment horizontal="center" vertical="center" wrapText="1"/>
    </xf>
    <xf numFmtId="180" fontId="5" fillId="0" borderId="13" xfId="1" applyNumberFormat="1" applyFont="1" applyBorder="1" applyAlignment="1">
      <alignment horizontal="center" vertical="center" wrapText="1"/>
    </xf>
    <xf numFmtId="0" fontId="23" fillId="0" borderId="13" xfId="2" applyFont="1" applyBorder="1" applyAlignment="1">
      <alignment horizontal="center" vertical="center" wrapText="1"/>
    </xf>
    <xf numFmtId="0" fontId="22" fillId="4" borderId="13"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5" fillId="4" borderId="13" xfId="0" applyFont="1" applyFill="1" applyBorder="1" applyAlignment="1">
      <alignment horizontal="left" vertical="center" wrapText="1"/>
    </xf>
    <xf numFmtId="9" fontId="0" fillId="0" borderId="13" xfId="0" applyNumberFormat="1" applyBorder="1" applyAlignment="1">
      <alignment horizontal="center" vertical="center" wrapText="1"/>
    </xf>
    <xf numFmtId="0" fontId="22" fillId="8" borderId="13" xfId="0" applyFont="1" applyFill="1" applyBorder="1" applyAlignment="1">
      <alignment horizontal="center" vertical="center" wrapText="1"/>
    </xf>
    <xf numFmtId="0" fontId="5" fillId="8" borderId="13" xfId="0" applyFont="1" applyFill="1" applyBorder="1" applyAlignment="1">
      <alignment horizontal="left" vertical="center" wrapText="1"/>
    </xf>
    <xf numFmtId="0" fontId="0" fillId="0" borderId="14" xfId="0" applyFill="1" applyBorder="1">
      <alignment vertical="center"/>
    </xf>
    <xf numFmtId="0" fontId="0" fillId="0" borderId="14" xfId="0" applyFill="1" applyBorder="1" applyAlignment="1">
      <alignment vertical="center" wrapText="1"/>
    </xf>
    <xf numFmtId="0" fontId="0" fillId="7" borderId="14" xfId="0" applyFill="1" applyBorder="1">
      <alignment vertical="center"/>
    </xf>
    <xf numFmtId="0" fontId="0" fillId="0" borderId="14" xfId="0" applyFill="1" applyBorder="1" applyAlignment="1">
      <alignment horizontal="center" vertical="center"/>
    </xf>
    <xf numFmtId="0" fontId="0" fillId="9" borderId="14" xfId="0" applyFill="1" applyBorder="1" applyAlignment="1">
      <alignment vertical="center" wrapText="1"/>
    </xf>
    <xf numFmtId="176" fontId="0" fillId="0" borderId="14" xfId="0" applyNumberFormat="1" applyFill="1" applyBorder="1">
      <alignment vertical="center"/>
    </xf>
    <xf numFmtId="176" fontId="0" fillId="0" borderId="14" xfId="0" applyNumberFormat="1" applyFill="1" applyBorder="1" applyAlignment="1">
      <alignment horizontal="center" vertical="center"/>
    </xf>
    <xf numFmtId="0" fontId="0" fillId="0" borderId="14" xfId="0" applyFill="1" applyBorder="1" applyAlignment="1" applyProtection="1">
      <alignment horizontal="center" vertical="center"/>
      <protection locked="0"/>
    </xf>
    <xf numFmtId="0" fontId="0" fillId="0" borderId="14" xfId="0" applyFill="1" applyBorder="1" applyAlignment="1">
      <alignment horizontal="center" vertical="center" wrapText="1"/>
    </xf>
    <xf numFmtId="0" fontId="0" fillId="0" borderId="13" xfId="0" applyBorder="1" applyAlignment="1">
      <alignment horizontal="center" vertical="center" shrinkToFit="1"/>
    </xf>
    <xf numFmtId="0" fontId="0" fillId="0" borderId="13" xfId="0" quotePrefix="1" applyBorder="1" applyAlignment="1">
      <alignment horizontal="center" vertical="center" wrapText="1" shrinkToFit="1"/>
    </xf>
    <xf numFmtId="0" fontId="4" fillId="0" borderId="13" xfId="2" applyBorder="1" applyAlignment="1">
      <alignment horizontal="center" vertical="center" shrinkToFit="1"/>
    </xf>
    <xf numFmtId="176" fontId="0" fillId="0" borderId="13" xfId="0" applyNumberFormat="1" applyFill="1" applyBorder="1" applyAlignment="1">
      <alignment horizontal="center" vertical="center" wrapText="1"/>
    </xf>
    <xf numFmtId="0" fontId="0" fillId="0" borderId="13" xfId="0" applyFill="1" applyBorder="1" applyAlignment="1">
      <alignment horizontal="left" vertical="center" wrapText="1"/>
    </xf>
    <xf numFmtId="0" fontId="22" fillId="0" borderId="13" xfId="0" applyFont="1" applyFill="1" applyBorder="1" applyAlignment="1">
      <alignment horizontal="center" vertical="center" wrapText="1"/>
    </xf>
    <xf numFmtId="0" fontId="24" fillId="0" borderId="13" xfId="0" applyFont="1" applyBorder="1" applyAlignment="1">
      <alignment horizontal="center" vertical="center" wrapText="1"/>
    </xf>
    <xf numFmtId="0" fontId="0" fillId="0" borderId="22" xfId="0" applyBorder="1" applyAlignment="1">
      <alignment horizontal="center" vertical="center" wrapText="1"/>
    </xf>
    <xf numFmtId="0" fontId="5" fillId="0" borderId="13" xfId="0" applyFont="1" applyFill="1" applyBorder="1" applyAlignment="1">
      <alignment horizontal="center" vertical="center"/>
    </xf>
    <xf numFmtId="0" fontId="0" fillId="0" borderId="23" xfId="0" applyBorder="1" applyAlignment="1">
      <alignment horizontal="center" vertical="center" wrapText="1"/>
    </xf>
    <xf numFmtId="176" fontId="0" fillId="0" borderId="13" xfId="0" applyNumberFormat="1" applyFill="1" applyBorder="1" applyAlignment="1">
      <alignment horizontal="center" vertical="center"/>
    </xf>
    <xf numFmtId="0" fontId="0" fillId="10" borderId="13" xfId="0" applyFill="1" applyBorder="1" applyAlignment="1">
      <alignment horizontal="center" vertical="center" wrapText="1"/>
    </xf>
    <xf numFmtId="0" fontId="24" fillId="10" borderId="13" xfId="0" applyFont="1" applyFill="1" applyBorder="1" applyAlignment="1">
      <alignment horizontal="center" vertical="center" wrapText="1"/>
    </xf>
    <xf numFmtId="0" fontId="0" fillId="10" borderId="22" xfId="0" applyFill="1" applyBorder="1" applyAlignment="1">
      <alignment horizontal="center" vertical="center" wrapText="1"/>
    </xf>
    <xf numFmtId="0" fontId="5" fillId="10" borderId="13" xfId="0" applyFont="1" applyFill="1" applyBorder="1" applyAlignment="1">
      <alignment horizontal="center" vertical="center"/>
    </xf>
    <xf numFmtId="0" fontId="0" fillId="10" borderId="23" xfId="0" applyFill="1" applyBorder="1" applyAlignment="1">
      <alignment horizontal="center" vertical="center" wrapText="1"/>
    </xf>
    <xf numFmtId="176" fontId="0" fillId="10" borderId="13" xfId="0" applyNumberFormat="1" applyFill="1" applyBorder="1" applyAlignment="1">
      <alignment horizontal="center" vertical="center"/>
    </xf>
    <xf numFmtId="0" fontId="18" fillId="10" borderId="13" xfId="0" applyFont="1" applyFill="1" applyBorder="1" applyAlignment="1">
      <alignment horizontal="left" vertical="center" wrapText="1"/>
    </xf>
    <xf numFmtId="178" fontId="0" fillId="10" borderId="13" xfId="0" applyNumberFormat="1" applyFill="1" applyBorder="1" applyAlignment="1">
      <alignment horizontal="center" vertical="center" wrapText="1"/>
    </xf>
    <xf numFmtId="0" fontId="25" fillId="11" borderId="18" xfId="0" applyFont="1" applyFill="1" applyBorder="1" applyAlignment="1">
      <alignment horizontal="center" vertical="center"/>
    </xf>
    <xf numFmtId="0" fontId="0" fillId="0" borderId="24" xfId="0" applyBorder="1" applyAlignment="1">
      <alignment horizontal="center" vertical="center" wrapText="1"/>
    </xf>
    <xf numFmtId="0" fontId="0" fillId="0" borderId="18" xfId="0" quotePrefix="1" applyBorder="1" applyAlignment="1">
      <alignment horizontal="center" vertical="center" wrapText="1"/>
    </xf>
    <xf numFmtId="0" fontId="26" fillId="0" borderId="18" xfId="2" applyFont="1" applyBorder="1" applyAlignment="1" applyProtection="1">
      <alignment horizontal="center" vertical="center" wrapText="1"/>
    </xf>
    <xf numFmtId="0" fontId="0" fillId="0" borderId="24" xfId="0" applyBorder="1" applyAlignment="1">
      <alignment horizontal="left" vertical="center" wrapText="1"/>
    </xf>
    <xf numFmtId="0" fontId="0" fillId="0" borderId="18" xfId="0" applyBorder="1" applyAlignment="1">
      <alignment horizontal="center" vertical="center"/>
    </xf>
    <xf numFmtId="181" fontId="0" fillId="0" borderId="18" xfId="0" applyNumberFormat="1" applyBorder="1" applyAlignment="1">
      <alignment horizontal="center" vertical="center" wrapText="1"/>
    </xf>
    <xf numFmtId="182" fontId="0" fillId="0" borderId="18" xfId="0" applyNumberFormat="1" applyBorder="1" applyAlignment="1">
      <alignment horizontal="center" vertical="center" wrapText="1"/>
    </xf>
    <xf numFmtId="0" fontId="2" fillId="0" borderId="13" xfId="0" applyFont="1" applyBorder="1" applyAlignment="1">
      <alignment horizontal="center" vertical="center" wrapText="1"/>
    </xf>
    <xf numFmtId="0" fontId="0" fillId="0" borderId="13" xfId="0" applyBorder="1" applyAlignment="1">
      <alignment horizontal="left" vertical="top" wrapText="1"/>
    </xf>
    <xf numFmtId="0" fontId="24" fillId="0" borderId="13" xfId="0" applyFont="1" applyBorder="1" applyAlignment="1">
      <alignment horizontal="left" vertical="center" wrapText="1"/>
    </xf>
    <xf numFmtId="178" fontId="5" fillId="0" borderId="13" xfId="0" applyNumberFormat="1" applyFont="1" applyBorder="1" applyAlignment="1">
      <alignment horizontal="center" vertical="center" wrapText="1"/>
    </xf>
    <xf numFmtId="0" fontId="0" fillId="8" borderId="13" xfId="0" applyFill="1" applyBorder="1" applyAlignment="1">
      <alignment horizontal="center" vertical="center" wrapText="1"/>
    </xf>
    <xf numFmtId="0" fontId="5" fillId="8" borderId="13" xfId="0" applyFont="1" applyFill="1" applyBorder="1" applyAlignment="1">
      <alignment horizontal="center" vertical="center" wrapText="1"/>
    </xf>
    <xf numFmtId="0" fontId="0" fillId="8" borderId="13" xfId="0" applyFill="1" applyBorder="1" applyAlignment="1">
      <alignment horizontal="left" vertical="center" wrapText="1"/>
    </xf>
    <xf numFmtId="0" fontId="28" fillId="0" borderId="13" xfId="0" applyFont="1" applyBorder="1" applyAlignment="1">
      <alignment horizontal="center" vertical="center" wrapText="1"/>
    </xf>
    <xf numFmtId="0" fontId="30" fillId="0" borderId="13" xfId="0" applyFont="1" applyBorder="1" applyAlignment="1">
      <alignment horizontal="left" vertical="top" wrapText="1"/>
    </xf>
    <xf numFmtId="0" fontId="31" fillId="0" borderId="13" xfId="0" applyFont="1" applyBorder="1" applyAlignment="1">
      <alignment horizontal="center" vertical="center"/>
    </xf>
    <xf numFmtId="0" fontId="31" fillId="0" borderId="13" xfId="0" applyFont="1" applyBorder="1" applyAlignment="1">
      <alignment horizontal="center" vertical="center" wrapText="1"/>
    </xf>
    <xf numFmtId="0" fontId="32" fillId="0" borderId="13" xfId="0" applyFont="1" applyBorder="1" applyAlignment="1">
      <alignment horizontal="left" vertical="top" wrapText="1"/>
    </xf>
    <xf numFmtId="49" fontId="31"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0" fontId="32" fillId="0" borderId="13" xfId="0" applyFont="1" applyBorder="1" applyAlignment="1">
      <alignment horizontal="center" vertical="center" wrapText="1"/>
    </xf>
    <xf numFmtId="0" fontId="33" fillId="0" borderId="13" xfId="2" applyFont="1" applyBorder="1" applyAlignment="1">
      <alignment horizontal="center" vertical="center" wrapText="1"/>
    </xf>
    <xf numFmtId="0" fontId="29" fillId="0" borderId="13" xfId="0" applyFont="1" applyBorder="1" applyAlignment="1">
      <alignment horizontal="left" vertical="center" wrapText="1"/>
    </xf>
    <xf numFmtId="0" fontId="5" fillId="0" borderId="13" xfId="0" applyFont="1" applyFill="1" applyBorder="1" applyAlignment="1">
      <alignment horizontal="left" vertical="center" wrapText="1"/>
    </xf>
    <xf numFmtId="0" fontId="17" fillId="0" borderId="13" xfId="0" applyFont="1" applyFill="1" applyBorder="1" applyAlignment="1">
      <alignment horizontal="center" vertical="center" wrapText="1"/>
    </xf>
    <xf numFmtId="0" fontId="23" fillId="0" borderId="13" xfId="2" applyFont="1" applyFill="1" applyBorder="1" applyAlignment="1">
      <alignment horizontal="center" vertical="center" wrapText="1"/>
    </xf>
    <xf numFmtId="0" fontId="0" fillId="4" borderId="13" xfId="0" applyFill="1" applyBorder="1" applyAlignment="1">
      <alignment horizontal="center" vertical="center" wrapText="1"/>
    </xf>
    <xf numFmtId="0" fontId="4" fillId="0" borderId="13" xfId="2" applyFill="1" applyBorder="1" applyAlignment="1">
      <alignment horizontal="center" vertical="center" wrapText="1"/>
    </xf>
    <xf numFmtId="176" fontId="0" fillId="8" borderId="13" xfId="0" applyNumberFormat="1" applyFill="1" applyBorder="1" applyAlignment="1">
      <alignment horizontal="center" vertical="center" wrapText="1"/>
    </xf>
    <xf numFmtId="0" fontId="4" fillId="8" borderId="13" xfId="2" applyFill="1" applyBorder="1" applyAlignment="1">
      <alignment horizontal="center" vertical="center" wrapText="1"/>
    </xf>
    <xf numFmtId="0" fontId="0" fillId="12" borderId="13" xfId="0" applyFill="1" applyBorder="1" applyAlignment="1">
      <alignment horizontal="center" vertical="center" wrapText="1"/>
    </xf>
    <xf numFmtId="2" fontId="0" fillId="12" borderId="13" xfId="0" applyNumberFormat="1" applyFill="1" applyBorder="1" applyAlignment="1">
      <alignment horizontal="center" vertical="center" wrapText="1"/>
    </xf>
    <xf numFmtId="0" fontId="0" fillId="12" borderId="13" xfId="0" applyFill="1" applyBorder="1" applyAlignment="1">
      <alignment horizontal="left" vertical="center" wrapText="1"/>
    </xf>
    <xf numFmtId="0" fontId="0" fillId="7" borderId="13" xfId="0" applyFill="1" applyBorder="1" applyAlignment="1">
      <alignment horizontal="center" vertical="center" wrapText="1"/>
    </xf>
    <xf numFmtId="0" fontId="0" fillId="0" borderId="17" xfId="0" applyFill="1" applyBorder="1" applyAlignment="1">
      <alignment horizontal="center" vertical="center" wrapText="1"/>
    </xf>
    <xf numFmtId="0" fontId="7" fillId="0" borderId="13" xfId="0" applyFont="1" applyBorder="1" applyAlignment="1">
      <alignment horizontal="center" vertical="center" wrapText="1"/>
    </xf>
    <xf numFmtId="181" fontId="0" fillId="0" borderId="13" xfId="0" applyNumberFormat="1" applyFill="1" applyBorder="1" applyAlignment="1">
      <alignment horizontal="center" vertical="center" wrapText="1"/>
    </xf>
    <xf numFmtId="183" fontId="0" fillId="0" borderId="13" xfId="0" applyNumberFormat="1" applyFill="1" applyBorder="1" applyAlignment="1">
      <alignment horizontal="center" vertical="center" wrapText="1"/>
    </xf>
    <xf numFmtId="0" fontId="0" fillId="0" borderId="0" xfId="0" applyFill="1" applyAlignment="1">
      <alignment horizontal="center" vertical="center" wrapText="1"/>
    </xf>
    <xf numFmtId="0" fontId="34" fillId="0" borderId="13" xfId="2" applyFont="1" applyBorder="1" applyAlignment="1">
      <alignment horizontal="center" vertical="center" wrapText="1"/>
    </xf>
    <xf numFmtId="0" fontId="34" fillId="0" borderId="15" xfId="2" applyFont="1" applyBorder="1" applyAlignment="1">
      <alignment horizontal="center" vertical="center" wrapText="1"/>
    </xf>
    <xf numFmtId="0" fontId="0" fillId="0" borderId="15" xfId="0" applyBorder="1" applyAlignment="1">
      <alignment horizontal="left" vertical="center" wrapText="1"/>
    </xf>
    <xf numFmtId="0" fontId="34" fillId="0" borderId="16" xfId="2" applyFont="1" applyBorder="1" applyAlignment="1">
      <alignment horizontal="center" vertical="center" wrapText="1"/>
    </xf>
    <xf numFmtId="0" fontId="0" fillId="0" borderId="16" xfId="0" applyBorder="1" applyAlignment="1">
      <alignment horizontal="left" vertical="center" wrapText="1"/>
    </xf>
    <xf numFmtId="0" fontId="0" fillId="0" borderId="16"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0" borderId="13" xfId="0" applyFont="1" applyBorder="1" applyAlignment="1">
      <alignment horizontal="left" vertical="center" wrapText="1"/>
    </xf>
    <xf numFmtId="2" fontId="2" fillId="0" borderId="13" xfId="0" applyNumberFormat="1" applyFont="1" applyBorder="1" applyAlignment="1">
      <alignment horizontal="center" vertical="center" wrapText="1"/>
    </xf>
    <xf numFmtId="0" fontId="35" fillId="0" borderId="13" xfId="0" applyFont="1" applyBorder="1" applyAlignment="1">
      <alignment horizontal="center" vertical="center" wrapText="1"/>
    </xf>
    <xf numFmtId="0" fontId="36" fillId="0" borderId="13" xfId="2" applyFont="1" applyBorder="1" applyAlignment="1" applyProtection="1">
      <alignment horizontal="center" vertical="center" wrapText="1"/>
    </xf>
    <xf numFmtId="0" fontId="37" fillId="0" borderId="13" xfId="0" applyFont="1" applyFill="1" applyBorder="1" applyAlignment="1">
      <alignment horizontal="center" vertical="center" wrapText="1"/>
    </xf>
    <xf numFmtId="0" fontId="38" fillId="0" borderId="13" xfId="0" applyFont="1" applyBorder="1" applyAlignment="1">
      <alignment horizontal="center" vertical="center" wrapText="1"/>
    </xf>
    <xf numFmtId="0" fontId="38" fillId="0" borderId="13" xfId="0" applyFont="1" applyBorder="1" applyAlignment="1">
      <alignment horizontal="left" vertical="center" wrapText="1"/>
    </xf>
    <xf numFmtId="0" fontId="38" fillId="0" borderId="13" xfId="0" applyFont="1" applyFill="1" applyBorder="1" applyAlignment="1">
      <alignment horizontal="center" vertical="center" wrapText="1"/>
    </xf>
    <xf numFmtId="0" fontId="4" fillId="0" borderId="13" xfId="2" applyBorder="1" applyAlignment="1">
      <alignment horizontal="left" vertical="center" wrapText="1"/>
    </xf>
    <xf numFmtId="0" fontId="18" fillId="0" borderId="13" xfId="0" applyFont="1" applyBorder="1" applyAlignment="1">
      <alignment horizontal="center" vertical="center" shrinkToFit="1"/>
    </xf>
    <xf numFmtId="0" fontId="0" fillId="0" borderId="13" xfId="0" applyBorder="1" applyAlignment="1">
      <alignment horizontal="left" vertical="center" shrinkToFit="1"/>
    </xf>
    <xf numFmtId="0" fontId="0" fillId="13" borderId="13" xfId="0" applyFill="1" applyBorder="1" applyAlignment="1">
      <alignment horizontal="center" vertical="center" shrinkToFit="1"/>
    </xf>
    <xf numFmtId="0" fontId="0" fillId="13" borderId="13" xfId="0" applyFill="1" applyBorder="1" applyAlignment="1">
      <alignment horizontal="left" vertical="center" shrinkToFit="1"/>
    </xf>
    <xf numFmtId="176" fontId="0" fillId="0" borderId="13" xfId="0" applyNumberFormat="1" applyBorder="1" applyAlignment="1">
      <alignment horizontal="center" vertical="center" shrinkToFit="1"/>
    </xf>
    <xf numFmtId="176" fontId="0" fillId="13" borderId="13" xfId="0" applyNumberFormat="1" applyFill="1" applyBorder="1" applyAlignment="1">
      <alignment horizontal="center" vertical="center" shrinkToFit="1"/>
    </xf>
    <xf numFmtId="181" fontId="0" fillId="0" borderId="13" xfId="0" applyNumberFormat="1" applyBorder="1" applyAlignment="1">
      <alignment horizontal="center" vertical="center" wrapText="1"/>
    </xf>
    <xf numFmtId="0" fontId="2" fillId="0" borderId="13" xfId="0" applyFont="1" applyFill="1" applyBorder="1" applyAlignment="1">
      <alignment horizontal="center" vertical="center" wrapText="1"/>
    </xf>
    <xf numFmtId="0" fontId="39" fillId="8" borderId="13" xfId="0" applyFont="1" applyFill="1" applyBorder="1" applyAlignment="1">
      <alignment horizontal="center" vertical="center" wrapText="1"/>
    </xf>
    <xf numFmtId="0" fontId="40" fillId="8" borderId="13" xfId="0" applyFont="1" applyFill="1" applyBorder="1" applyAlignment="1">
      <alignment horizontal="center" vertical="center" wrapText="1"/>
    </xf>
    <xf numFmtId="0" fontId="41" fillId="8" borderId="13" xfId="2" applyFont="1" applyFill="1" applyBorder="1" applyAlignment="1">
      <alignment horizontal="center" vertical="center" wrapText="1"/>
    </xf>
    <xf numFmtId="0" fontId="42" fillId="8" borderId="13" xfId="0" applyFont="1" applyFill="1" applyBorder="1" applyAlignment="1">
      <alignment horizontal="left" vertical="center" wrapText="1"/>
    </xf>
    <xf numFmtId="2" fontId="2" fillId="0" borderId="13" xfId="0" applyNumberFormat="1" applyFont="1" applyFill="1" applyBorder="1" applyAlignment="1">
      <alignment horizontal="center" vertical="center" wrapText="1"/>
    </xf>
    <xf numFmtId="176" fontId="5" fillId="0" borderId="13" xfId="0" applyNumberFormat="1" applyFont="1" applyFill="1" applyBorder="1" applyAlignment="1">
      <alignment horizontal="center" vertical="center" wrapText="1"/>
    </xf>
    <xf numFmtId="2" fontId="5" fillId="0" borderId="13" xfId="0" applyNumberFormat="1" applyFont="1" applyFill="1" applyBorder="1" applyAlignment="1">
      <alignment horizontal="center" vertical="center" wrapText="1"/>
    </xf>
    <xf numFmtId="184" fontId="0" fillId="0" borderId="13" xfId="0" applyNumberFormat="1" applyBorder="1" applyAlignment="1">
      <alignment horizontal="center" vertical="center" wrapText="1"/>
    </xf>
    <xf numFmtId="0" fontId="22" fillId="0" borderId="13" xfId="0" quotePrefix="1" applyFont="1" applyFill="1" applyBorder="1" applyAlignment="1">
      <alignment vertical="center" wrapText="1"/>
    </xf>
    <xf numFmtId="184" fontId="5" fillId="0" borderId="13" xfId="0" applyNumberFormat="1" applyFont="1" applyFill="1" applyBorder="1" applyAlignment="1">
      <alignment horizontal="center" vertical="center" wrapText="1"/>
    </xf>
    <xf numFmtId="0" fontId="5" fillId="0" borderId="13" xfId="0" quotePrefix="1" applyFont="1" applyFill="1" applyBorder="1" applyAlignment="1">
      <alignment vertical="center" wrapText="1"/>
    </xf>
    <xf numFmtId="0" fontId="0" fillId="0" borderId="13" xfId="0" quotePrefix="1" applyBorder="1" applyAlignment="1">
      <alignment vertical="center" wrapText="1"/>
    </xf>
    <xf numFmtId="185" fontId="0" fillId="0" borderId="13" xfId="0" applyNumberFormat="1" applyBorder="1" applyAlignment="1">
      <alignment horizontal="center" vertical="center" wrapText="1"/>
    </xf>
    <xf numFmtId="0" fontId="4" fillId="8" borderId="13" xfId="2" applyFill="1" applyBorder="1" applyAlignment="1" applyProtection="1">
      <alignment horizontal="center" vertical="center" wrapText="1"/>
    </xf>
    <xf numFmtId="0" fontId="43" fillId="0" borderId="13" xfId="0" applyFont="1" applyBorder="1" applyAlignment="1">
      <alignment horizontal="center" vertical="center" wrapText="1"/>
    </xf>
    <xf numFmtId="0" fontId="44" fillId="0" borderId="13" xfId="0" applyFont="1" applyBorder="1" applyAlignment="1">
      <alignment horizontal="left" vertical="center" wrapText="1"/>
    </xf>
    <xf numFmtId="0" fontId="45" fillId="0" borderId="13" xfId="0" applyFont="1" applyBorder="1" applyAlignment="1">
      <alignment horizontal="center" vertical="center" wrapText="1"/>
    </xf>
    <xf numFmtId="0" fontId="0" fillId="0" borderId="18" xfId="0" applyFill="1" applyBorder="1" applyAlignment="1">
      <alignment horizontal="center" vertical="center" wrapText="1"/>
    </xf>
    <xf numFmtId="181" fontId="0" fillId="0" borderId="18" xfId="0" applyNumberFormat="1" applyFill="1" applyBorder="1" applyAlignment="1">
      <alignment horizontal="center" vertical="center" wrapText="1"/>
    </xf>
    <xf numFmtId="0" fontId="0" fillId="2" borderId="18" xfId="0" applyFill="1" applyBorder="1" applyAlignment="1">
      <alignment horizontal="center" vertical="center" wrapText="1"/>
    </xf>
    <xf numFmtId="181" fontId="0" fillId="2" borderId="18" xfId="0" applyNumberFormat="1" applyFill="1" applyBorder="1" applyAlignment="1">
      <alignment horizontal="center" vertical="center" wrapText="1"/>
    </xf>
    <xf numFmtId="0" fontId="0" fillId="2" borderId="18" xfId="0" applyFill="1" applyBorder="1" applyAlignment="1">
      <alignment horizontal="left" vertical="center" wrapText="1"/>
    </xf>
    <xf numFmtId="0" fontId="0" fillId="0" borderId="18" xfId="0" applyFill="1" applyBorder="1" applyAlignment="1">
      <alignment horizontal="left" vertical="center" wrapText="1"/>
    </xf>
    <xf numFmtId="49" fontId="0" fillId="0" borderId="18" xfId="0" applyNumberFormat="1" applyFill="1" applyBorder="1" applyAlignment="1">
      <alignment horizontal="left" vertical="center" wrapText="1" shrinkToFit="1"/>
    </xf>
    <xf numFmtId="0" fontId="46" fillId="0" borderId="13" xfId="2" applyFont="1" applyBorder="1" applyAlignment="1">
      <alignment horizontal="center" vertical="center" wrapText="1"/>
    </xf>
    <xf numFmtId="0" fontId="0" fillId="14" borderId="13" xfId="0" applyFill="1" applyBorder="1" applyAlignment="1">
      <alignment horizontal="left" vertical="center" wrapText="1"/>
    </xf>
    <xf numFmtId="0" fontId="0" fillId="15" borderId="13" xfId="0" applyFill="1" applyBorder="1" applyAlignment="1">
      <alignment horizontal="left" vertical="center" wrapText="1"/>
    </xf>
    <xf numFmtId="0" fontId="16" fillId="0" borderId="13" xfId="0" applyFont="1" applyBorder="1" applyAlignment="1">
      <alignment horizontal="left" vertical="center" wrapText="1"/>
    </xf>
    <xf numFmtId="2" fontId="5" fillId="0" borderId="13" xfId="0" applyNumberFormat="1" applyFont="1" applyBorder="1" applyAlignment="1">
      <alignment horizontal="center" vertical="center" wrapText="1"/>
    </xf>
    <xf numFmtId="0" fontId="47" fillId="0" borderId="13" xfId="0" applyFont="1" applyBorder="1" applyAlignment="1">
      <alignment horizontal="center" vertical="center" wrapText="1"/>
    </xf>
    <xf numFmtId="0" fontId="47" fillId="0" borderId="13" xfId="0" applyFont="1" applyBorder="1" applyAlignment="1">
      <alignment horizontal="left" vertical="center" wrapText="1"/>
    </xf>
    <xf numFmtId="9" fontId="48" fillId="0" borderId="13" xfId="0" applyNumberFormat="1" applyFont="1" applyBorder="1" applyAlignment="1">
      <alignment horizontal="center" vertical="center" wrapText="1"/>
    </xf>
    <xf numFmtId="0" fontId="47" fillId="0" borderId="13" xfId="0" applyFont="1" applyBorder="1" applyAlignment="1">
      <alignment vertical="center" wrapText="1"/>
    </xf>
    <xf numFmtId="10" fontId="48" fillId="0" borderId="13" xfId="0" applyNumberFormat="1" applyFont="1" applyBorder="1" applyAlignment="1">
      <alignment horizontal="center" vertical="center" wrapText="1"/>
    </xf>
    <xf numFmtId="0" fontId="48" fillId="0" borderId="13" xfId="0" applyFont="1" applyBorder="1" applyAlignment="1">
      <alignment horizontal="center" vertical="center" wrapText="1"/>
    </xf>
    <xf numFmtId="0" fontId="48" fillId="0" borderId="13" xfId="0" applyFont="1" applyBorder="1" applyAlignment="1">
      <alignment horizontal="left" vertical="center" wrapText="1"/>
    </xf>
    <xf numFmtId="0" fontId="0" fillId="16" borderId="13" xfId="0" applyFill="1" applyBorder="1" applyAlignment="1">
      <alignment horizontal="center" vertical="center" wrapText="1"/>
    </xf>
    <xf numFmtId="0" fontId="24" fillId="16" borderId="13" xfId="0" applyFont="1" applyFill="1" applyBorder="1" applyAlignment="1">
      <alignment horizontal="left" vertical="center" wrapText="1"/>
    </xf>
    <xf numFmtId="0" fontId="4" fillId="16" borderId="13" xfId="2" applyFill="1" applyBorder="1" applyAlignment="1">
      <alignment horizontal="center" vertical="center" wrapText="1"/>
    </xf>
    <xf numFmtId="0" fontId="12" fillId="16" borderId="13" xfId="0" applyFont="1" applyFill="1" applyBorder="1" applyAlignment="1">
      <alignment horizontal="left" vertical="center" wrapText="1"/>
    </xf>
    <xf numFmtId="0" fontId="49" fillId="16" borderId="13" xfId="0" applyFont="1" applyFill="1" applyBorder="1" applyAlignment="1">
      <alignment horizontal="left" vertical="center" wrapText="1"/>
    </xf>
    <xf numFmtId="0" fontId="49" fillId="12" borderId="13" xfId="0" applyFont="1" applyFill="1" applyBorder="1" applyAlignment="1">
      <alignment horizontal="left" vertical="center" wrapText="1"/>
    </xf>
    <xf numFmtId="0" fontId="4" fillId="12" borderId="13" xfId="2" applyFill="1" applyBorder="1" applyAlignment="1">
      <alignment horizontal="center" vertical="center" wrapText="1"/>
    </xf>
    <xf numFmtId="0" fontId="12" fillId="12" borderId="13" xfId="0" applyFont="1" applyFill="1" applyBorder="1" applyAlignment="1">
      <alignment horizontal="left" vertical="center" wrapText="1"/>
    </xf>
    <xf numFmtId="177" fontId="48" fillId="0" borderId="13" xfId="0" applyNumberFormat="1" applyFont="1" applyBorder="1" applyAlignment="1">
      <alignment horizontal="center" vertical="center" wrapText="1"/>
    </xf>
    <xf numFmtId="0" fontId="0" fillId="0" borderId="13" xfId="0" applyNumberFormat="1" applyBorder="1" applyAlignment="1">
      <alignment horizontal="center" vertical="center" wrapText="1"/>
    </xf>
    <xf numFmtId="0" fontId="50" fillId="0" borderId="25" xfId="0" applyFont="1" applyBorder="1" applyAlignment="1">
      <alignment vertical="center" wrapText="1"/>
    </xf>
    <xf numFmtId="0" fontId="50" fillId="0" borderId="0" xfId="0" applyFont="1" applyAlignment="1">
      <alignment vertical="center" wrapText="1"/>
    </xf>
    <xf numFmtId="0" fontId="0" fillId="0" borderId="0" xfId="0">
      <alignment vertical="center"/>
    </xf>
    <xf numFmtId="0" fontId="10" fillId="4" borderId="0" xfId="0" applyFont="1" applyFill="1">
      <alignment vertical="center"/>
    </xf>
    <xf numFmtId="0" fontId="10" fillId="4" borderId="21" xfId="0" applyFont="1" applyFill="1" applyBorder="1">
      <alignment vertical="center"/>
    </xf>
    <xf numFmtId="186" fontId="4" fillId="4" borderId="21" xfId="2" applyNumberFormat="1" applyFill="1" applyBorder="1" applyAlignment="1">
      <alignment horizontal="center" vertical="center"/>
    </xf>
    <xf numFmtId="0" fontId="10" fillId="4" borderId="26" xfId="0" applyFont="1" applyFill="1" applyBorder="1" applyAlignment="1">
      <alignment horizontal="left" vertical="center"/>
    </xf>
    <xf numFmtId="0" fontId="10" fillId="4" borderId="21" xfId="0" applyFont="1" applyFill="1" applyBorder="1" applyAlignment="1">
      <alignment horizontal="left" vertical="center"/>
    </xf>
    <xf numFmtId="0" fontId="10" fillId="4" borderId="28" xfId="0" applyFont="1" applyFill="1" applyBorder="1" applyAlignment="1">
      <alignment vertical="center"/>
    </xf>
    <xf numFmtId="0" fontId="10" fillId="4" borderId="0" xfId="0" applyFont="1" applyFill="1" applyAlignment="1">
      <alignment horizontal="right" vertical="center"/>
    </xf>
    <xf numFmtId="186" fontId="10" fillId="4" borderId="0" xfId="0" applyNumberFormat="1" applyFont="1" applyFill="1" applyAlignment="1">
      <alignment horizontal="center" vertical="center"/>
    </xf>
    <xf numFmtId="0" fontId="10" fillId="4" borderId="0" xfId="0" applyFont="1" applyFill="1" applyBorder="1" applyAlignment="1">
      <alignment vertical="center" textRotation="255"/>
    </xf>
    <xf numFmtId="0" fontId="10" fillId="4" borderId="0" xfId="0" applyFont="1" applyFill="1" applyBorder="1">
      <alignment vertical="center"/>
    </xf>
    <xf numFmtId="0" fontId="10" fillId="4" borderId="26" xfId="0" applyFont="1" applyFill="1" applyBorder="1" applyAlignment="1">
      <alignment vertical="center"/>
    </xf>
    <xf numFmtId="0" fontId="10" fillId="4" borderId="29" xfId="0" applyFont="1" applyFill="1" applyBorder="1" applyAlignment="1">
      <alignment horizontal="center" vertical="center"/>
    </xf>
    <xf numFmtId="0" fontId="51" fillId="18" borderId="31" xfId="0" applyFont="1" applyFill="1" applyBorder="1" applyAlignment="1">
      <alignment horizontal="center" vertical="center"/>
    </xf>
    <xf numFmtId="0" fontId="51" fillId="18" borderId="32" xfId="0" applyFont="1" applyFill="1" applyBorder="1" applyAlignment="1">
      <alignment horizontal="center" vertical="center"/>
    </xf>
    <xf numFmtId="0" fontId="52" fillId="4" borderId="33" xfId="0" applyFont="1" applyFill="1" applyBorder="1">
      <alignment vertical="center"/>
    </xf>
    <xf numFmtId="0" fontId="7" fillId="0" borderId="0" xfId="0" applyFont="1">
      <alignment vertical="center"/>
    </xf>
    <xf numFmtId="0" fontId="11" fillId="0" borderId="0" xfId="0" applyFont="1">
      <alignment vertical="center"/>
    </xf>
    <xf numFmtId="0" fontId="0" fillId="0" borderId="0" xfId="0" applyFill="1" applyAlignment="1">
      <alignment horizontal="center" vertical="center"/>
    </xf>
    <xf numFmtId="0" fontId="0" fillId="0" borderId="0" xfId="0" applyFill="1" applyAlignment="1">
      <alignment horizontal="left" vertical="center"/>
    </xf>
    <xf numFmtId="0" fontId="0" fillId="0" borderId="0" xfId="0" applyFill="1" applyAlignment="1">
      <alignment vertical="center"/>
    </xf>
    <xf numFmtId="0" fontId="0" fillId="0" borderId="0" xfId="0" applyFill="1" applyAlignment="1">
      <alignment horizontal="right" vertical="center"/>
    </xf>
    <xf numFmtId="0" fontId="0" fillId="0" borderId="0" xfId="0" quotePrefix="1" applyFill="1" applyAlignment="1">
      <alignment horizontal="right" vertical="center"/>
    </xf>
    <xf numFmtId="0" fontId="10" fillId="0" borderId="0" xfId="0" applyFont="1">
      <alignment vertical="center"/>
    </xf>
    <xf numFmtId="0" fontId="10" fillId="0" borderId="0" xfId="0" applyFont="1" applyAlignment="1">
      <alignment horizontal="center" vertical="center"/>
    </xf>
    <xf numFmtId="0" fontId="10" fillId="0" borderId="0" xfId="0" applyFont="1" applyAlignment="1">
      <alignment vertical="center"/>
    </xf>
    <xf numFmtId="0" fontId="10" fillId="19" borderId="20" xfId="0" applyFont="1" applyFill="1" applyBorder="1">
      <alignment vertical="center"/>
    </xf>
    <xf numFmtId="0" fontId="10" fillId="19" borderId="0" xfId="0" applyFont="1" applyFill="1" applyBorder="1">
      <alignment vertical="center"/>
    </xf>
    <xf numFmtId="0" fontId="10" fillId="0" borderId="34" xfId="0" applyFont="1" applyBorder="1" applyAlignment="1">
      <alignment vertical="center" wrapText="1"/>
    </xf>
    <xf numFmtId="0" fontId="10" fillId="2" borderId="20" xfId="0" applyFont="1" applyFill="1" applyBorder="1" applyAlignment="1">
      <alignment vertical="center" wrapText="1"/>
    </xf>
    <xf numFmtId="0" fontId="10" fillId="2" borderId="0" xfId="0" applyFont="1" applyFill="1" applyBorder="1" applyAlignment="1">
      <alignment vertical="center" wrapText="1"/>
    </xf>
    <xf numFmtId="0" fontId="10" fillId="0" borderId="20" xfId="0" applyFont="1" applyBorder="1" applyAlignment="1">
      <alignment vertical="center" wrapText="1"/>
    </xf>
    <xf numFmtId="0" fontId="10" fillId="0" borderId="0" xfId="0" applyFont="1" applyBorder="1" applyAlignment="1">
      <alignment vertical="center" wrapText="1"/>
    </xf>
    <xf numFmtId="0" fontId="63" fillId="0" borderId="0" xfId="0" applyFont="1">
      <alignment vertical="center"/>
    </xf>
    <xf numFmtId="0" fontId="10" fillId="17" borderId="4" xfId="0" applyFont="1" applyFill="1" applyBorder="1" applyAlignment="1">
      <alignment horizontal="center" vertical="center" wrapText="1"/>
    </xf>
    <xf numFmtId="0" fontId="10" fillId="7" borderId="4" xfId="0" applyFont="1" applyFill="1" applyBorder="1" applyAlignment="1">
      <alignment horizontal="center" vertical="center" wrapText="1"/>
    </xf>
    <xf numFmtId="0" fontId="10" fillId="17" borderId="2" xfId="0" applyFont="1" applyFill="1" applyBorder="1" applyAlignment="1">
      <alignment horizontal="center" vertical="center" wrapText="1"/>
    </xf>
    <xf numFmtId="0" fontId="10" fillId="17" borderId="2" xfId="0" applyFont="1" applyFill="1" applyBorder="1" applyAlignment="1">
      <alignment vertical="center" wrapText="1"/>
    </xf>
    <xf numFmtId="0" fontId="10" fillId="7" borderId="2" xfId="0" applyFont="1" applyFill="1" applyBorder="1" applyAlignment="1">
      <alignment horizontal="center" vertical="center" wrapText="1"/>
    </xf>
    <xf numFmtId="0" fontId="10" fillId="3" borderId="6" xfId="0" applyFont="1" applyFill="1" applyBorder="1" applyAlignment="1">
      <alignment horizontal="center" vertical="center"/>
    </xf>
    <xf numFmtId="0" fontId="10" fillId="3" borderId="9" xfId="0" applyFont="1" applyFill="1" applyBorder="1" applyAlignment="1">
      <alignment horizontal="center" vertical="center"/>
    </xf>
    <xf numFmtId="0" fontId="64" fillId="4" borderId="15" xfId="0" applyFont="1" applyFill="1" applyBorder="1" applyAlignment="1">
      <alignment horizontal="center" vertical="center" wrapText="1"/>
    </xf>
    <xf numFmtId="0" fontId="64" fillId="4" borderId="15" xfId="0" applyFont="1" applyFill="1" applyBorder="1" applyAlignment="1">
      <alignment horizontal="left" vertical="center" wrapText="1"/>
    </xf>
    <xf numFmtId="0" fontId="10" fillId="0" borderId="0" xfId="0" applyFont="1" applyAlignment="1">
      <alignment vertical="center" wrapText="1"/>
    </xf>
    <xf numFmtId="0" fontId="10" fillId="17" borderId="6" xfId="0" applyFont="1" applyFill="1" applyBorder="1" applyAlignment="1">
      <alignment horizontal="center" vertical="center" wrapText="1"/>
    </xf>
    <xf numFmtId="0" fontId="10" fillId="17" borderId="6" xfId="0" applyFont="1" applyFill="1" applyBorder="1" applyAlignment="1">
      <alignment horizontal="center" vertical="center"/>
    </xf>
    <xf numFmtId="0" fontId="10" fillId="17" borderId="9" xfId="0" applyFont="1" applyFill="1" applyBorder="1" applyAlignment="1">
      <alignment horizontal="center" vertical="center"/>
    </xf>
    <xf numFmtId="0" fontId="10" fillId="2" borderId="9" xfId="0" applyFont="1" applyFill="1" applyBorder="1" applyAlignment="1">
      <alignment horizontal="center" vertical="center"/>
    </xf>
    <xf numFmtId="0" fontId="10" fillId="0" borderId="0" xfId="0" applyFont="1" applyFill="1" applyBorder="1" applyAlignment="1">
      <alignment horizontal="center" vertical="center"/>
    </xf>
    <xf numFmtId="0" fontId="10" fillId="4" borderId="13" xfId="0" applyFont="1" applyFill="1" applyBorder="1" applyAlignment="1">
      <alignment horizontal="center" vertical="center" wrapText="1"/>
    </xf>
    <xf numFmtId="0" fontId="10" fillId="4" borderId="13" xfId="0" applyFont="1" applyFill="1" applyBorder="1" applyAlignment="1">
      <alignment vertical="center" wrapText="1"/>
    </xf>
    <xf numFmtId="0" fontId="64" fillId="4" borderId="13" xfId="0" applyFont="1" applyFill="1" applyBorder="1" applyAlignment="1">
      <alignment horizontal="left" vertical="center" wrapText="1"/>
    </xf>
    <xf numFmtId="0" fontId="64" fillId="4" borderId="13" xfId="0" applyFont="1" applyFill="1" applyBorder="1" applyAlignment="1">
      <alignment horizontal="center" vertical="center" wrapText="1"/>
    </xf>
    <xf numFmtId="0" fontId="56" fillId="4" borderId="13" xfId="2" applyFont="1" applyFill="1" applyBorder="1" applyAlignment="1">
      <alignment vertical="center" wrapText="1"/>
    </xf>
    <xf numFmtId="0" fontId="10" fillId="4" borderId="0" xfId="0" applyFont="1" applyFill="1" applyBorder="1" applyAlignment="1">
      <alignment horizontal="center" vertical="center"/>
    </xf>
    <xf numFmtId="0" fontId="56" fillId="4" borderId="13" xfId="2" applyFont="1" applyFill="1" applyBorder="1" applyAlignment="1">
      <alignment horizontal="center" vertical="center" wrapText="1"/>
    </xf>
    <xf numFmtId="0" fontId="56" fillId="4" borderId="13" xfId="2" applyFont="1" applyFill="1" applyBorder="1" applyAlignment="1">
      <alignment horizontal="left" vertical="center" wrapText="1"/>
    </xf>
    <xf numFmtId="0" fontId="64" fillId="0" borderId="13" xfId="0" applyFont="1" applyFill="1" applyBorder="1" applyAlignment="1">
      <alignment horizontal="center" vertical="center"/>
    </xf>
    <xf numFmtId="0" fontId="64" fillId="0" borderId="13" xfId="0" applyFont="1" applyFill="1" applyBorder="1" applyAlignment="1">
      <alignment vertical="center"/>
    </xf>
    <xf numFmtId="0" fontId="64" fillId="0" borderId="13" xfId="0" applyFont="1" applyFill="1" applyBorder="1" applyAlignment="1">
      <alignment vertical="center" wrapText="1"/>
    </xf>
    <xf numFmtId="0" fontId="64" fillId="0" borderId="13" xfId="0" applyFont="1" applyBorder="1" applyAlignment="1" applyProtection="1">
      <alignment horizontal="left" vertical="center" wrapText="1"/>
      <protection locked="0"/>
    </xf>
    <xf numFmtId="49" fontId="10" fillId="4" borderId="13" xfId="0" applyNumberFormat="1" applyFont="1" applyFill="1" applyBorder="1" applyAlignment="1">
      <alignment vertical="center" wrapText="1"/>
    </xf>
    <xf numFmtId="0" fontId="64" fillId="0" borderId="13" xfId="0" applyFont="1" applyBorder="1" applyAlignment="1">
      <alignment vertical="center" wrapText="1"/>
    </xf>
    <xf numFmtId="0" fontId="64" fillId="7" borderId="13" xfId="0" applyFont="1" applyFill="1" applyBorder="1" applyAlignment="1">
      <alignment vertical="center" wrapText="1"/>
    </xf>
    <xf numFmtId="0" fontId="10" fillId="2" borderId="0" xfId="0" applyFont="1" applyFill="1" applyBorder="1" applyAlignment="1">
      <alignment vertical="center"/>
    </xf>
    <xf numFmtId="0" fontId="0" fillId="7" borderId="0" xfId="0" applyFill="1" applyAlignment="1">
      <alignment horizontal="center" vertical="center"/>
    </xf>
    <xf numFmtId="0" fontId="0" fillId="7" borderId="0" xfId="0" applyFill="1" applyAlignment="1">
      <alignment horizontal="right" vertical="center"/>
    </xf>
    <xf numFmtId="0" fontId="0" fillId="7" borderId="0" xfId="0" applyFill="1" applyAlignment="1">
      <alignment vertical="center"/>
    </xf>
    <xf numFmtId="0" fontId="0" fillId="20" borderId="0" xfId="0" applyFill="1" applyAlignment="1">
      <alignment horizontal="left" vertical="center"/>
    </xf>
    <xf numFmtId="0" fontId="0" fillId="20" borderId="0" xfId="0" applyFill="1" applyAlignment="1">
      <alignment vertical="center"/>
    </xf>
    <xf numFmtId="0" fontId="0" fillId="20" borderId="0" xfId="0" applyFill="1" applyAlignment="1">
      <alignment horizontal="center" vertical="center"/>
    </xf>
    <xf numFmtId="0" fontId="0" fillId="20" borderId="0" xfId="0" applyFill="1" applyAlignment="1">
      <alignment horizontal="right" vertical="center"/>
    </xf>
    <xf numFmtId="0" fontId="0" fillId="7" borderId="0" xfId="0" applyFill="1" applyAlignment="1">
      <alignment horizontal="left" vertical="center"/>
    </xf>
    <xf numFmtId="0" fontId="10" fillId="0" borderId="0" xfId="0" applyFont="1" applyFill="1" applyBorder="1">
      <alignment vertical="center"/>
    </xf>
    <xf numFmtId="0" fontId="10" fillId="0" borderId="37" xfId="0" applyFont="1" applyFill="1" applyBorder="1" applyAlignment="1">
      <alignment horizontal="center" vertical="center" wrapText="1"/>
    </xf>
    <xf numFmtId="0" fontId="10" fillId="0" borderId="37" xfId="0" applyFont="1" applyFill="1" applyBorder="1" applyAlignment="1">
      <alignment horizontal="center" vertical="center"/>
    </xf>
    <xf numFmtId="0" fontId="4" fillId="4" borderId="13" xfId="2" applyFill="1" applyBorder="1" applyAlignment="1">
      <alignment vertical="center" wrapText="1"/>
    </xf>
    <xf numFmtId="0" fontId="10" fillId="4" borderId="27" xfId="0" applyFont="1" applyFill="1" applyBorder="1" applyAlignment="1">
      <alignment horizontal="left" vertical="center"/>
    </xf>
    <xf numFmtId="0" fontId="10" fillId="7" borderId="6" xfId="0" applyFont="1" applyFill="1" applyBorder="1" applyAlignment="1">
      <alignment horizontal="center" vertical="center" wrapText="1"/>
    </xf>
    <xf numFmtId="0" fontId="64" fillId="7" borderId="13" xfId="0" applyFont="1" applyFill="1" applyBorder="1" applyAlignment="1">
      <alignment horizontal="center" vertical="center" wrapText="1"/>
    </xf>
    <xf numFmtId="0" fontId="56" fillId="0" borderId="13" xfId="2" applyNumberFormat="1" applyFont="1" applyBorder="1" applyAlignment="1">
      <alignment vertical="center" wrapText="1"/>
    </xf>
    <xf numFmtId="0" fontId="10" fillId="0" borderId="13" xfId="0" applyFont="1" applyBorder="1" applyAlignment="1">
      <alignment horizontal="center" vertical="center"/>
    </xf>
    <xf numFmtId="0" fontId="10" fillId="0" borderId="13" xfId="0" applyFont="1" applyBorder="1">
      <alignment vertical="center"/>
    </xf>
    <xf numFmtId="0" fontId="10" fillId="0" borderId="13" xfId="0" applyFont="1" applyFill="1" applyBorder="1" applyAlignment="1">
      <alignment vertical="center" wrapText="1"/>
    </xf>
    <xf numFmtId="0" fontId="10" fillId="0" borderId="21" xfId="0" applyFont="1" applyFill="1" applyBorder="1" applyAlignment="1">
      <alignment horizontal="center" vertical="center"/>
    </xf>
    <xf numFmtId="0" fontId="4" fillId="0" borderId="13" xfId="2" applyBorder="1" applyAlignment="1">
      <alignment vertical="center" wrapText="1"/>
    </xf>
    <xf numFmtId="0" fontId="4" fillId="4" borderId="13" xfId="2" applyFill="1" applyBorder="1" applyAlignment="1">
      <alignment horizontal="left" vertical="center" wrapText="1"/>
    </xf>
    <xf numFmtId="0" fontId="64" fillId="4" borderId="13" xfId="0" applyFont="1" applyFill="1" applyBorder="1" applyAlignment="1">
      <alignment vertical="top" wrapText="1"/>
    </xf>
    <xf numFmtId="0" fontId="64" fillId="4" borderId="13" xfId="0" applyFont="1" applyFill="1" applyBorder="1" applyAlignment="1">
      <alignment horizontal="left" vertical="top" wrapText="1"/>
    </xf>
    <xf numFmtId="0" fontId="64" fillId="0" borderId="13" xfId="0" applyFont="1" applyFill="1" applyBorder="1" applyAlignment="1">
      <alignment vertical="top"/>
    </xf>
    <xf numFmtId="2" fontId="64" fillId="4" borderId="13" xfId="0" quotePrefix="1" applyNumberFormat="1" applyFont="1" applyFill="1" applyBorder="1" applyAlignment="1">
      <alignment horizontal="left" vertical="top" wrapText="1"/>
    </xf>
    <xf numFmtId="0" fontId="64" fillId="4" borderId="13" xfId="0" quotePrefix="1" applyFont="1" applyFill="1" applyBorder="1" applyAlignment="1">
      <alignment horizontal="left" vertical="top" wrapText="1"/>
    </xf>
    <xf numFmtId="176" fontId="64" fillId="4" borderId="13" xfId="0" quotePrefix="1" applyNumberFormat="1" applyFont="1" applyFill="1" applyBorder="1" applyAlignment="1">
      <alignment horizontal="left" vertical="top" wrapText="1"/>
    </xf>
    <xf numFmtId="176" fontId="64" fillId="4" borderId="13" xfId="0" applyNumberFormat="1" applyFont="1" applyFill="1" applyBorder="1" applyAlignment="1">
      <alignment horizontal="left" vertical="top" wrapText="1"/>
    </xf>
    <xf numFmtId="2" fontId="64" fillId="4" borderId="13" xfId="0" applyNumberFormat="1" applyFont="1" applyFill="1" applyBorder="1" applyAlignment="1">
      <alignment horizontal="left" vertical="top" wrapText="1"/>
    </xf>
    <xf numFmtId="0" fontId="64" fillId="4" borderId="13" xfId="0" quotePrefix="1" applyNumberFormat="1" applyFont="1" applyFill="1" applyBorder="1" applyAlignment="1">
      <alignment horizontal="left" vertical="top" wrapText="1"/>
    </xf>
    <xf numFmtId="0" fontId="64" fillId="0" borderId="13" xfId="0" applyFont="1" applyFill="1" applyBorder="1" applyAlignment="1">
      <alignment vertical="top" wrapText="1"/>
    </xf>
    <xf numFmtId="0" fontId="10" fillId="4" borderId="22" xfId="0" applyFont="1" applyFill="1" applyBorder="1" applyAlignment="1">
      <alignment vertical="center" wrapText="1"/>
    </xf>
    <xf numFmtId="0" fontId="10" fillId="2" borderId="6" xfId="0" applyFont="1" applyFill="1" applyBorder="1" applyAlignment="1">
      <alignment horizontal="center" vertical="center"/>
    </xf>
    <xf numFmtId="0" fontId="64" fillId="4" borderId="15" xfId="0" applyFont="1" applyFill="1" applyBorder="1" applyAlignment="1">
      <alignment horizontal="left" vertical="top" wrapText="1"/>
    </xf>
    <xf numFmtId="0" fontId="52" fillId="4" borderId="0" xfId="0" applyFont="1" applyFill="1" applyBorder="1">
      <alignment vertical="center"/>
    </xf>
    <xf numFmtId="0" fontId="64" fillId="4" borderId="13" xfId="0" quotePrefix="1" applyFont="1" applyFill="1" applyBorder="1" applyAlignment="1">
      <alignment vertical="top" wrapText="1"/>
    </xf>
    <xf numFmtId="0" fontId="10" fillId="0" borderId="0" xfId="0" applyFont="1" applyAlignment="1">
      <alignment horizontal="left" vertical="center"/>
    </xf>
    <xf numFmtId="0" fontId="10" fillId="17" borderId="38" xfId="0" applyFont="1" applyFill="1" applyBorder="1" applyAlignment="1">
      <alignment horizontal="center" vertical="center"/>
    </xf>
    <xf numFmtId="0" fontId="65" fillId="4" borderId="13" xfId="0" applyFont="1" applyFill="1" applyBorder="1" applyAlignment="1">
      <alignment horizontal="left" vertical="top" wrapText="1"/>
    </xf>
    <xf numFmtId="0" fontId="10" fillId="4" borderId="37" xfId="0" applyFont="1" applyFill="1" applyBorder="1" applyAlignment="1">
      <alignment horizontal="center" vertical="center" wrapText="1"/>
    </xf>
    <xf numFmtId="0" fontId="10" fillId="4" borderId="37" xfId="0" applyFont="1" applyFill="1" applyBorder="1" applyAlignment="1">
      <alignment horizontal="center" vertical="center"/>
    </xf>
    <xf numFmtId="0" fontId="66" fillId="0" borderId="0" xfId="0" applyFont="1">
      <alignment vertical="center"/>
    </xf>
    <xf numFmtId="0" fontId="0" fillId="0" borderId="0" xfId="0" applyBorder="1">
      <alignment vertical="center"/>
    </xf>
    <xf numFmtId="0" fontId="52" fillId="0" borderId="0" xfId="0" applyFont="1">
      <alignment vertical="center"/>
    </xf>
    <xf numFmtId="0" fontId="10" fillId="2" borderId="38" xfId="0" applyFont="1" applyFill="1" applyBorder="1" applyAlignment="1">
      <alignment horizontal="center" vertical="center"/>
    </xf>
    <xf numFmtId="0" fontId="10" fillId="21" borderId="38" xfId="0" applyFont="1" applyFill="1" applyBorder="1" applyAlignment="1">
      <alignment horizontal="center" vertical="center"/>
    </xf>
    <xf numFmtId="0" fontId="67" fillId="4" borderId="13" xfId="0" applyFont="1" applyFill="1" applyBorder="1" applyAlignment="1">
      <alignment vertical="top" wrapText="1"/>
    </xf>
    <xf numFmtId="0" fontId="67" fillId="4" borderId="13" xfId="0" applyFont="1" applyFill="1" applyBorder="1" applyAlignment="1">
      <alignment horizontal="left" vertical="top" wrapText="1"/>
    </xf>
    <xf numFmtId="0" fontId="10" fillId="2" borderId="42" xfId="0" applyFont="1" applyFill="1" applyBorder="1" applyAlignment="1">
      <alignment horizontal="center" vertical="center" wrapText="1"/>
    </xf>
    <xf numFmtId="0" fontId="10" fillId="2" borderId="38" xfId="0" applyFont="1" applyFill="1" applyBorder="1" applyAlignment="1">
      <alignment horizontal="center" vertical="center" wrapText="1"/>
    </xf>
    <xf numFmtId="0" fontId="10" fillId="21" borderId="38" xfId="0" applyFont="1" applyFill="1" applyBorder="1" applyAlignment="1">
      <alignment horizontal="center" vertical="center" wrapText="1"/>
    </xf>
    <xf numFmtId="0" fontId="67" fillId="4" borderId="13" xfId="0" applyFont="1" applyFill="1" applyBorder="1" applyAlignment="1">
      <alignment horizontal="center" vertical="center" wrapText="1"/>
    </xf>
    <xf numFmtId="0" fontId="29" fillId="0" borderId="15" xfId="0" applyFont="1" applyBorder="1" applyAlignment="1">
      <alignment horizontal="center" vertical="center" wrapText="1"/>
    </xf>
    <xf numFmtId="0" fontId="29" fillId="0" borderId="17" xfId="0" applyFont="1" applyBorder="1" applyAlignment="1">
      <alignment horizontal="center" vertical="center" wrapText="1"/>
    </xf>
    <xf numFmtId="0" fontId="29" fillId="0" borderId="16" xfId="0" applyFont="1" applyBorder="1" applyAlignment="1">
      <alignment horizontal="center" vertical="center" wrapText="1"/>
    </xf>
    <xf numFmtId="0" fontId="0" fillId="2" borderId="1" xfId="0" applyFill="1" applyBorder="1" applyAlignment="1">
      <alignment horizontal="center" vertical="center" wrapText="1"/>
    </xf>
    <xf numFmtId="0" fontId="0" fillId="3" borderId="1" xfId="0" applyFill="1" applyBorder="1" applyAlignment="1">
      <alignment horizontal="center" vertical="center"/>
    </xf>
    <xf numFmtId="0" fontId="0" fillId="2" borderId="2" xfId="0" applyFill="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2" borderId="5" xfId="0" applyFill="1" applyBorder="1" applyAlignment="1">
      <alignment horizontal="center" vertical="center" wrapText="1"/>
    </xf>
    <xf numFmtId="0" fontId="0" fillId="3" borderId="6" xfId="0" applyFill="1" applyBorder="1" applyAlignment="1">
      <alignment horizontal="center" vertical="center" wrapText="1"/>
    </xf>
    <xf numFmtId="0" fontId="0" fillId="3" borderId="10" xfId="0" applyFill="1" applyBorder="1" applyAlignment="1">
      <alignment horizontal="center" vertical="center" wrapText="1"/>
    </xf>
    <xf numFmtId="0" fontId="0" fillId="3" borderId="3" xfId="0" applyFill="1" applyBorder="1" applyAlignment="1">
      <alignment horizontal="center" vertical="center" wrapText="1"/>
    </xf>
    <xf numFmtId="0" fontId="0" fillId="3" borderId="5" xfId="0" applyFill="1" applyBorder="1" applyAlignment="1">
      <alignment horizontal="center" vertical="center" wrapText="1"/>
    </xf>
    <xf numFmtId="0" fontId="0" fillId="3" borderId="7" xfId="0" applyFill="1" applyBorder="1" applyAlignment="1">
      <alignment horizontal="center" vertical="center"/>
    </xf>
    <xf numFmtId="0" fontId="0" fillId="3" borderId="8" xfId="0" applyFill="1" applyBorder="1" applyAlignment="1">
      <alignment horizontal="center" vertical="center"/>
    </xf>
    <xf numFmtId="0" fontId="0" fillId="3" borderId="4" xfId="0" applyFill="1" applyBorder="1" applyAlignment="1">
      <alignment horizontal="center" vertical="center" wrapText="1"/>
    </xf>
    <xf numFmtId="0" fontId="0" fillId="3" borderId="9" xfId="0" applyFill="1" applyBorder="1" applyAlignment="1">
      <alignment horizontal="center" vertical="center" wrapText="1"/>
    </xf>
    <xf numFmtId="0" fontId="0" fillId="3" borderId="12" xfId="0" applyFill="1" applyBorder="1" applyAlignment="1">
      <alignment horizontal="center" vertical="center" wrapText="1"/>
    </xf>
    <xf numFmtId="0" fontId="53" fillId="0" borderId="0" xfId="0" applyFont="1" applyBorder="1" applyAlignment="1">
      <alignment horizontal="center" vertical="center" wrapText="1"/>
    </xf>
    <xf numFmtId="0" fontId="68" fillId="2" borderId="43" xfId="0" applyFont="1" applyFill="1" applyBorder="1" applyAlignment="1">
      <alignment horizontal="center" vertical="center" wrapText="1"/>
    </xf>
    <xf numFmtId="0" fontId="68" fillId="2" borderId="44" xfId="0" applyFont="1" applyFill="1" applyBorder="1" applyAlignment="1">
      <alignment horizontal="center" vertical="center" wrapText="1"/>
    </xf>
    <xf numFmtId="0" fontId="68" fillId="2" borderId="45" xfId="0" applyFont="1" applyFill="1" applyBorder="1" applyAlignment="1">
      <alignment horizontal="center" vertical="center" wrapText="1"/>
    </xf>
    <xf numFmtId="0" fontId="68" fillId="21" borderId="46" xfId="0" applyFont="1" applyFill="1" applyBorder="1" applyAlignment="1">
      <alignment horizontal="center" vertical="center" wrapText="1"/>
    </xf>
    <xf numFmtId="0" fontId="68" fillId="21" borderId="44" xfId="0" applyFont="1" applyFill="1" applyBorder="1" applyAlignment="1">
      <alignment horizontal="center" vertical="center" wrapText="1"/>
    </xf>
    <xf numFmtId="0" fontId="68" fillId="21" borderId="45" xfId="0" applyFont="1" applyFill="1" applyBorder="1" applyAlignment="1">
      <alignment horizontal="center" vertical="center" wrapText="1"/>
    </xf>
    <xf numFmtId="0" fontId="10" fillId="21" borderId="3" xfId="0" applyFont="1" applyFill="1" applyBorder="1" applyAlignment="1">
      <alignment horizontal="center" vertical="center"/>
    </xf>
    <xf numFmtId="0" fontId="10" fillId="21" borderId="4" xfId="0" applyFont="1" applyFill="1" applyBorder="1" applyAlignment="1">
      <alignment horizontal="center" vertical="center"/>
    </xf>
    <xf numFmtId="0" fontId="10" fillId="21" borderId="5" xfId="0" applyFont="1" applyFill="1" applyBorder="1" applyAlignment="1">
      <alignment horizontal="center" vertical="center"/>
    </xf>
    <xf numFmtId="0" fontId="10" fillId="2" borderId="41"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1" borderId="2" xfId="0" applyFont="1" applyFill="1" applyBorder="1" applyAlignment="1">
      <alignment horizontal="center" vertical="center" wrapText="1"/>
    </xf>
    <xf numFmtId="0" fontId="10" fillId="2" borderId="3" xfId="0" applyFont="1" applyFill="1" applyBorder="1" applyAlignment="1">
      <alignment horizontal="center" vertical="center"/>
    </xf>
    <xf numFmtId="0" fontId="10" fillId="2" borderId="4" xfId="0" applyFont="1" applyFill="1" applyBorder="1" applyAlignment="1">
      <alignment horizontal="center" vertical="center"/>
    </xf>
    <xf numFmtId="0" fontId="10" fillId="2" borderId="5" xfId="0" applyFont="1" applyFill="1" applyBorder="1" applyAlignment="1">
      <alignment horizontal="center" vertical="center"/>
    </xf>
    <xf numFmtId="0" fontId="10" fillId="2" borderId="47"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2" borderId="48" xfId="0" applyFont="1" applyFill="1" applyBorder="1" applyAlignment="1">
      <alignment horizontal="center" vertical="center" wrapText="1"/>
    </xf>
    <xf numFmtId="0" fontId="10" fillId="21" borderId="3" xfId="0" applyFont="1" applyFill="1" applyBorder="1" applyAlignment="1">
      <alignment horizontal="center" vertical="center" wrapText="1"/>
    </xf>
    <xf numFmtId="0" fontId="10" fillId="21" borderId="4" xfId="0" applyFont="1" applyFill="1" applyBorder="1" applyAlignment="1">
      <alignment horizontal="center" vertical="center" wrapText="1"/>
    </xf>
    <xf numFmtId="0" fontId="10" fillId="21" borderId="5" xfId="0" applyFont="1" applyFill="1" applyBorder="1" applyAlignment="1">
      <alignment horizontal="center" vertical="center" wrapText="1"/>
    </xf>
    <xf numFmtId="0" fontId="10" fillId="21" borderId="9" xfId="0" applyFont="1" applyFill="1" applyBorder="1" applyAlignment="1">
      <alignment horizontal="center" vertical="center" wrapText="1"/>
    </xf>
    <xf numFmtId="0" fontId="10" fillId="21" borderId="48" xfId="0" applyFont="1" applyFill="1" applyBorder="1" applyAlignment="1">
      <alignment horizontal="center" vertical="center" wrapText="1"/>
    </xf>
    <xf numFmtId="0" fontId="10" fillId="4" borderId="26" xfId="0" applyFont="1" applyFill="1" applyBorder="1" applyAlignment="1">
      <alignment horizontal="left" vertical="center"/>
    </xf>
    <xf numFmtId="0" fontId="10" fillId="4" borderId="27" xfId="0" applyFont="1" applyFill="1" applyBorder="1" applyAlignment="1">
      <alignment horizontal="left" vertical="center"/>
    </xf>
    <xf numFmtId="0" fontId="10" fillId="4" borderId="28" xfId="0" applyFont="1" applyFill="1" applyBorder="1" applyAlignment="1">
      <alignment horizontal="left" vertical="center"/>
    </xf>
    <xf numFmtId="0" fontId="51" fillId="18" borderId="30" xfId="0" applyFont="1" applyFill="1" applyBorder="1" applyAlignment="1">
      <alignment horizontal="center" vertical="center"/>
    </xf>
    <xf numFmtId="0" fontId="51" fillId="18" borderId="31" xfId="0" applyFont="1" applyFill="1" applyBorder="1" applyAlignment="1">
      <alignment horizontal="center" vertical="center"/>
    </xf>
    <xf numFmtId="0" fontId="10" fillId="4" borderId="26" xfId="0" applyFont="1" applyFill="1" applyBorder="1" applyAlignment="1">
      <alignment horizontal="center" vertical="center" wrapText="1"/>
    </xf>
    <xf numFmtId="0" fontId="10" fillId="4" borderId="27" xfId="0" applyFont="1" applyFill="1" applyBorder="1" applyAlignment="1">
      <alignment horizontal="center" vertical="center" wrapText="1"/>
    </xf>
    <xf numFmtId="0" fontId="10" fillId="4" borderId="28" xfId="0" applyFont="1" applyFill="1" applyBorder="1" applyAlignment="1">
      <alignment horizontal="center" vertical="center" wrapText="1"/>
    </xf>
    <xf numFmtId="0" fontId="10" fillId="4" borderId="26" xfId="0" applyFont="1" applyFill="1" applyBorder="1" applyAlignment="1">
      <alignment horizontal="center" vertical="center"/>
    </xf>
    <xf numFmtId="0" fontId="10" fillId="4" borderId="27" xfId="0" applyFont="1" applyFill="1" applyBorder="1" applyAlignment="1">
      <alignment horizontal="center" vertical="center"/>
    </xf>
    <xf numFmtId="0" fontId="10" fillId="4" borderId="28" xfId="0" applyFont="1" applyFill="1" applyBorder="1" applyAlignment="1">
      <alignment horizontal="center" vertical="center"/>
    </xf>
    <xf numFmtId="0" fontId="10" fillId="7" borderId="0" xfId="0" applyFont="1" applyFill="1" applyAlignment="1">
      <alignment horizontal="center" vertical="center"/>
    </xf>
    <xf numFmtId="0" fontId="10" fillId="3" borderId="3" xfId="0" applyFont="1" applyFill="1" applyBorder="1" applyAlignment="1">
      <alignment horizontal="center" vertical="center"/>
    </xf>
    <xf numFmtId="0" fontId="10" fillId="3" borderId="4" xfId="0" applyFont="1" applyFill="1" applyBorder="1" applyAlignment="1">
      <alignment horizontal="center" vertical="center"/>
    </xf>
    <xf numFmtId="0" fontId="10" fillId="3" borderId="5" xfId="0" applyFont="1" applyFill="1" applyBorder="1" applyAlignment="1">
      <alignment horizontal="center" vertical="center"/>
    </xf>
    <xf numFmtId="0" fontId="10" fillId="3" borderId="3"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17" borderId="3" xfId="0" applyFont="1" applyFill="1" applyBorder="1" applyAlignment="1">
      <alignment horizontal="center" vertical="center" wrapText="1"/>
    </xf>
    <xf numFmtId="0" fontId="10" fillId="17" borderId="4" xfId="0" applyFont="1" applyFill="1" applyBorder="1" applyAlignment="1">
      <alignment horizontal="center" vertical="center" wrapText="1"/>
    </xf>
    <xf numFmtId="0" fontId="10" fillId="17" borderId="5" xfId="0" applyFont="1" applyFill="1" applyBorder="1" applyAlignment="1">
      <alignment horizontal="center" vertical="center" wrapText="1"/>
    </xf>
    <xf numFmtId="0" fontId="10" fillId="17" borderId="39" xfId="0" applyFont="1" applyFill="1" applyBorder="1" applyAlignment="1">
      <alignment horizontal="center" vertical="center" wrapText="1"/>
    </xf>
    <xf numFmtId="0" fontId="10" fillId="17" borderId="0" xfId="0" applyFont="1" applyFill="1" applyBorder="1" applyAlignment="1">
      <alignment horizontal="center" vertical="center" wrapText="1"/>
    </xf>
    <xf numFmtId="0" fontId="10" fillId="17" borderId="40" xfId="0" applyFont="1" applyFill="1" applyBorder="1" applyAlignment="1">
      <alignment horizontal="center" vertical="center" wrapText="1"/>
    </xf>
    <xf numFmtId="0" fontId="10" fillId="2" borderId="34" xfId="0" applyFont="1" applyFill="1" applyBorder="1" applyAlignment="1">
      <alignment horizontal="center" vertical="center" wrapText="1"/>
    </xf>
    <xf numFmtId="0" fontId="10" fillId="2" borderId="35" xfId="0" applyFont="1" applyFill="1" applyBorder="1" applyAlignment="1">
      <alignment horizontal="center" vertical="center" wrapText="1"/>
    </xf>
    <xf numFmtId="0" fontId="10" fillId="2" borderId="36" xfId="0" applyFont="1" applyFill="1" applyBorder="1" applyAlignment="1">
      <alignment horizontal="center" vertical="center" wrapText="1"/>
    </xf>
    <xf numFmtId="0" fontId="10" fillId="17" borderId="1" xfId="0" applyFont="1" applyFill="1" applyBorder="1" applyAlignment="1">
      <alignment horizontal="center" vertical="center" wrapText="1"/>
    </xf>
    <xf numFmtId="0" fontId="10" fillId="3" borderId="1" xfId="0" applyFont="1" applyFill="1" applyBorder="1" applyAlignment="1">
      <alignment horizontal="center" vertical="center"/>
    </xf>
    <xf numFmtId="0" fontId="10" fillId="0" borderId="34" xfId="0" applyFont="1" applyBorder="1" applyAlignment="1">
      <alignment horizontal="center" vertical="center" wrapText="1"/>
    </xf>
    <xf numFmtId="0" fontId="10" fillId="0" borderId="36" xfId="0" applyFont="1" applyBorder="1" applyAlignment="1">
      <alignment horizontal="center" vertical="center" wrapText="1"/>
    </xf>
  </cellXfs>
  <cellStyles count="7">
    <cellStyle name="ハイパーリンク" xfId="2" builtinId="8"/>
    <cellStyle name="ハイパーリンク 2" xfId="5"/>
    <cellStyle name="ハイパーリンク 3" xfId="4"/>
    <cellStyle name="桁区切り" xfId="1" builtinId="6"/>
    <cellStyle name="標準" xfId="0" builtinId="0"/>
    <cellStyle name="標準 2" xfId="6"/>
    <cellStyle name="標準 3" xfId="3"/>
  </cellStyles>
  <dxfs count="27">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border>
        <top/>
        <vertical/>
        <horizontal/>
      </border>
    </dxf>
  </dxfs>
  <tableStyles count="0" defaultTableStyle="TableStyleMedium2" defaultPivotStyle="PivotStyleLight16"/>
  <colors>
    <mruColors>
      <color rgb="FF72C7E7"/>
      <color rgb="FF90C7E7"/>
      <color rgb="FF0027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externalLink" Target="externalLinks/externalLink56.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61" Type="http://schemas.openxmlformats.org/officeDocument/2006/relationships/externalLink" Target="externalLinks/externalLink51.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externalLink" Target="externalLinks/externalLink57.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658090</xdr:colOff>
      <xdr:row>2409</xdr:row>
      <xdr:rowOff>658091</xdr:rowOff>
    </xdr:from>
    <xdr:to>
      <xdr:col>1</xdr:col>
      <xdr:colOff>658090</xdr:colOff>
      <xdr:row>2425</xdr:row>
      <xdr:rowOff>658090</xdr:rowOff>
    </xdr:to>
    <xdr:cxnSp macro="">
      <xdr:nvCxnSpPr>
        <xdr:cNvPr id="2" name="直線矢印コネクタ 1"/>
        <xdr:cNvCxnSpPr/>
      </xdr:nvCxnSpPr>
      <xdr:spPr>
        <a:xfrm>
          <a:off x="658090" y="46065671"/>
          <a:ext cx="0" cy="10728959"/>
        </a:xfrm>
        <a:prstGeom prst="straightConnector1">
          <a:avLst/>
        </a:prstGeom>
        <a:ln w="28575">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277091</xdr:colOff>
      <xdr:row>2412</xdr:row>
      <xdr:rowOff>346364</xdr:rowOff>
    </xdr:from>
    <xdr:to>
      <xdr:col>1</xdr:col>
      <xdr:colOff>1021773</xdr:colOff>
      <xdr:row>2422</xdr:row>
      <xdr:rowOff>398318</xdr:rowOff>
    </xdr:to>
    <xdr:sp macro="" textlink="">
      <xdr:nvSpPr>
        <xdr:cNvPr id="3" name="正方形/長方形 2"/>
        <xdr:cNvSpPr/>
      </xdr:nvSpPr>
      <xdr:spPr>
        <a:xfrm>
          <a:off x="277091" y="47765624"/>
          <a:ext cx="744682" cy="6757554"/>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lstStyle/>
        <a:p>
          <a:pPr algn="l"/>
          <a:r>
            <a:rPr kumimoji="1" lang="ja-JP" altLang="en-US" sz="1400">
              <a:solidFill>
                <a:srgbClr val="FF0000"/>
              </a:solidFill>
            </a:rPr>
            <a:t>公表している仕様値との条件が合わない、また、公表している仕様値の条件では、水準未達となるため、申請辞退します。</a:t>
          </a:r>
        </a:p>
      </xdr:txBody>
    </xdr:sp>
    <xdr:clientData/>
  </xdr:twoCellAnchor>
  <xdr:twoCellAnchor>
    <xdr:from>
      <xdr:col>11</xdr:col>
      <xdr:colOff>238124</xdr:colOff>
      <xdr:row>3967</xdr:row>
      <xdr:rowOff>504825</xdr:rowOff>
    </xdr:from>
    <xdr:to>
      <xdr:col>12</xdr:col>
      <xdr:colOff>241787</xdr:colOff>
      <xdr:row>3968</xdr:row>
      <xdr:rowOff>161925</xdr:rowOff>
    </xdr:to>
    <xdr:sp macro="" textlink="">
      <xdr:nvSpPr>
        <xdr:cNvPr id="4" name="正方形/長方形 3"/>
        <xdr:cNvSpPr/>
      </xdr:nvSpPr>
      <xdr:spPr>
        <a:xfrm>
          <a:off x="10448924" y="3590925"/>
          <a:ext cx="1116183" cy="2514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都市ガスタイプ</a:t>
          </a:r>
          <a:endParaRPr kumimoji="1" lang="en-US" altLang="ja-JP" sz="1100"/>
        </a:p>
        <a:p>
          <a:pPr algn="l"/>
          <a:endParaRPr kumimoji="1" lang="ja-JP" altLang="en-US" sz="1100"/>
        </a:p>
      </xdr:txBody>
    </xdr:sp>
    <xdr:clientData/>
  </xdr:twoCellAnchor>
  <xdr:twoCellAnchor>
    <xdr:from>
      <xdr:col>10</xdr:col>
      <xdr:colOff>1247775</xdr:colOff>
      <xdr:row>3966</xdr:row>
      <xdr:rowOff>47625</xdr:rowOff>
    </xdr:from>
    <xdr:to>
      <xdr:col>11</xdr:col>
      <xdr:colOff>190500</xdr:colOff>
      <xdr:row>3969</xdr:row>
      <xdr:rowOff>647700</xdr:rowOff>
    </xdr:to>
    <xdr:sp macro="" textlink="">
      <xdr:nvSpPr>
        <xdr:cNvPr id="5" name="右中かっこ 4"/>
        <xdr:cNvSpPr/>
      </xdr:nvSpPr>
      <xdr:spPr>
        <a:xfrm>
          <a:off x="10208895" y="2539365"/>
          <a:ext cx="192405" cy="232981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0</xdr:colOff>
      <xdr:row>3970</xdr:row>
      <xdr:rowOff>0</xdr:rowOff>
    </xdr:from>
    <xdr:to>
      <xdr:col>11</xdr:col>
      <xdr:colOff>209550</xdr:colOff>
      <xdr:row>3973</xdr:row>
      <xdr:rowOff>600075</xdr:rowOff>
    </xdr:to>
    <xdr:sp macro="" textlink="">
      <xdr:nvSpPr>
        <xdr:cNvPr id="6" name="右中かっこ 5"/>
        <xdr:cNvSpPr/>
      </xdr:nvSpPr>
      <xdr:spPr>
        <a:xfrm>
          <a:off x="10210800" y="4869180"/>
          <a:ext cx="209550" cy="237553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276225</xdr:colOff>
      <xdr:row>3971</xdr:row>
      <xdr:rowOff>461596</xdr:rowOff>
    </xdr:from>
    <xdr:to>
      <xdr:col>12</xdr:col>
      <xdr:colOff>212481</xdr:colOff>
      <xdr:row>3972</xdr:row>
      <xdr:rowOff>114301</xdr:rowOff>
    </xdr:to>
    <xdr:sp macro="" textlink="">
      <xdr:nvSpPr>
        <xdr:cNvPr id="7" name="正方形/長方形 6"/>
        <xdr:cNvSpPr/>
      </xdr:nvSpPr>
      <xdr:spPr>
        <a:xfrm>
          <a:off x="10487025" y="5925136"/>
          <a:ext cx="1048776" cy="24706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純水素タイプ</a:t>
          </a:r>
          <a:endParaRPr kumimoji="1" lang="en-US" altLang="ja-JP" sz="1100"/>
        </a:p>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368300</xdr:colOff>
      <xdr:row>33</xdr:row>
      <xdr:rowOff>101600</xdr:rowOff>
    </xdr:from>
    <xdr:to>
      <xdr:col>8</xdr:col>
      <xdr:colOff>280635</xdr:colOff>
      <xdr:row>36</xdr:row>
      <xdr:rowOff>12099</xdr:rowOff>
    </xdr:to>
    <xdr:pic>
      <xdr:nvPicPr>
        <xdr:cNvPr id="12" name="図 11"/>
        <xdr:cNvPicPr>
          <a:picLocks noChangeAspect="1"/>
        </xdr:cNvPicPr>
      </xdr:nvPicPr>
      <xdr:blipFill>
        <a:blip xmlns:r="http://schemas.openxmlformats.org/officeDocument/2006/relationships" r:embed="rId1"/>
        <a:stretch>
          <a:fillRect/>
        </a:stretch>
      </xdr:blipFill>
      <xdr:spPr>
        <a:xfrm>
          <a:off x="4025900" y="5549900"/>
          <a:ext cx="1131535" cy="4057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4</xdr:col>
      <xdr:colOff>810986</xdr:colOff>
      <xdr:row>0</xdr:row>
      <xdr:rowOff>63500</xdr:rowOff>
    </xdr:from>
    <xdr:ext cx="8601907" cy="563991"/>
    <xdr:sp macro="" textlink="">
      <xdr:nvSpPr>
        <xdr:cNvPr id="2" name="正方形/長方形 1"/>
        <xdr:cNvSpPr/>
      </xdr:nvSpPr>
      <xdr:spPr>
        <a:xfrm>
          <a:off x="4392386" y="63500"/>
          <a:ext cx="8601907" cy="563991"/>
        </a:xfrm>
        <a:prstGeom prst="rect">
          <a:avLst/>
        </a:prstGeom>
        <a:solidFill>
          <a:srgbClr val="002776"/>
        </a:solidFill>
        <a:ln>
          <a:solidFill>
            <a:srgbClr val="00277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36000" bIns="36000" rtlCol="0" anchor="ctr" anchorCtr="1">
          <a:sp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US" altLang="ja-JP" sz="1100">
              <a:solidFill>
                <a:schemeClr val="lt1"/>
              </a:solidFill>
              <a:effectLst/>
              <a:latin typeface="Arial Unicode MS" panose="020B0604020202020204" pitchFamily="50" charset="-128"/>
              <a:ea typeface="Arial Unicode MS" panose="020B0604020202020204" pitchFamily="50" charset="-128"/>
              <a:cs typeface="Arial Unicode MS" panose="020B0604020202020204" pitchFamily="50" charset="-128"/>
            </a:rPr>
            <a:t>※L2-Tech</a:t>
          </a:r>
          <a:r>
            <a:rPr lang="ja-JP" altLang="ja-JP" sz="1100">
              <a:solidFill>
                <a:schemeClr val="lt1"/>
              </a:solidFill>
              <a:effectLst/>
              <a:latin typeface="Arial Unicode MS" panose="020B0604020202020204" pitchFamily="50" charset="-128"/>
              <a:ea typeface="Arial Unicode MS" panose="020B0604020202020204" pitchFamily="50" charset="-128"/>
              <a:cs typeface="Arial Unicode MS" panose="020B0604020202020204" pitchFamily="50" charset="-128"/>
            </a:rPr>
            <a:t>認証製品一覧でいう「親」とは</a:t>
          </a:r>
          <a:r>
            <a:rPr lang="ja-JP" altLang="en-US" sz="1100">
              <a:solidFill>
                <a:schemeClr val="lt1"/>
              </a:solidFill>
              <a:effectLst/>
              <a:latin typeface="Arial Unicode MS" panose="020B0604020202020204" pitchFamily="50" charset="-128"/>
              <a:ea typeface="Arial Unicode MS" panose="020B0604020202020204" pitchFamily="50" charset="-128"/>
              <a:cs typeface="Arial Unicode MS" panose="020B0604020202020204" pitchFamily="50" charset="-128"/>
            </a:rPr>
            <a:t>、</a:t>
          </a:r>
          <a:r>
            <a:rPr kumimoji="1" lang="ja-JP" altLang="ja-JP" sz="1100">
              <a:solidFill>
                <a:schemeClr val="lt1"/>
              </a:solidFill>
              <a:effectLst/>
              <a:latin typeface="Arial Unicode MS" panose="020B0604020202020204" pitchFamily="50" charset="-128"/>
              <a:ea typeface="Arial Unicode MS" panose="020B0604020202020204" pitchFamily="50" charset="-128"/>
              <a:cs typeface="Arial Unicode MS" panose="020B0604020202020204" pitchFamily="50" charset="-128"/>
            </a:rPr>
            <a:t>当該製品の中で、標準的または一般的な仕様であるとして</a:t>
          </a:r>
          <a:r>
            <a:rPr kumimoji="1" lang="ja-JP" altLang="en-US" sz="1100">
              <a:solidFill>
                <a:schemeClr val="lt1"/>
              </a:solidFill>
              <a:effectLst/>
              <a:latin typeface="Arial Unicode MS" panose="020B0604020202020204" pitchFamily="50" charset="-128"/>
              <a:ea typeface="Arial Unicode MS" panose="020B0604020202020204" pitchFamily="50" charset="-128"/>
              <a:cs typeface="Arial Unicode MS" panose="020B0604020202020204" pitchFamily="50" charset="-128"/>
            </a:rPr>
            <a:t>申請者が指定した</a:t>
          </a:r>
          <a:r>
            <a:rPr kumimoji="1" lang="ja-JP" altLang="ja-JP" sz="1100">
              <a:solidFill>
                <a:schemeClr val="lt1"/>
              </a:solidFill>
              <a:effectLst/>
              <a:latin typeface="Arial Unicode MS" panose="020B0604020202020204" pitchFamily="50" charset="-128"/>
              <a:ea typeface="Arial Unicode MS" panose="020B0604020202020204" pitchFamily="50" charset="-128"/>
              <a:cs typeface="Arial Unicode MS" panose="020B0604020202020204" pitchFamily="50" charset="-128"/>
            </a:rPr>
            <a:t>製品</a:t>
          </a:r>
          <a:r>
            <a:rPr lang="ja-JP" altLang="ja-JP" sz="1100">
              <a:solidFill>
                <a:schemeClr val="lt1"/>
              </a:solidFill>
              <a:effectLst/>
              <a:latin typeface="Arial Unicode MS" panose="020B0604020202020204" pitchFamily="50" charset="-128"/>
              <a:ea typeface="Arial Unicode MS" panose="020B0604020202020204" pitchFamily="50" charset="-128"/>
              <a:cs typeface="Arial Unicode MS" panose="020B0604020202020204" pitchFamily="50" charset="-128"/>
            </a:rPr>
            <a:t>を指す。</a:t>
          </a:r>
        </a:p>
        <a:p>
          <a:r>
            <a:rPr lang="ja-JP" altLang="ja-JP" sz="1100">
              <a:solidFill>
                <a:schemeClr val="lt1"/>
              </a:solidFill>
              <a:effectLst/>
              <a:latin typeface="Arial Unicode MS" panose="020B0604020202020204" pitchFamily="50" charset="-128"/>
              <a:ea typeface="Arial Unicode MS" panose="020B0604020202020204" pitchFamily="50" charset="-128"/>
              <a:cs typeface="Arial Unicode MS" panose="020B0604020202020204" pitchFamily="50" charset="-128"/>
            </a:rPr>
            <a:t>「派生」とは、クラス・性能値が既出の型番（親）と一致するものを指す。</a:t>
          </a:r>
          <a:r>
            <a:rPr lang="ja-JP" altLang="en-US" sz="1100">
              <a:solidFill>
                <a:schemeClr val="lt1"/>
              </a:solidFill>
              <a:effectLst/>
              <a:latin typeface="Arial Unicode MS" panose="020B0604020202020204" pitchFamily="50" charset="-128"/>
              <a:ea typeface="Arial Unicode MS" panose="020B0604020202020204" pitchFamily="50" charset="-128"/>
              <a:cs typeface="Arial Unicode MS" panose="020B0604020202020204" pitchFamily="50" charset="-128"/>
            </a:rPr>
            <a:t>　</a:t>
          </a:r>
          <a:r>
            <a:rPr lang="ja-JP" altLang="ja-JP" sz="1100">
              <a:solidFill>
                <a:schemeClr val="lt1"/>
              </a:solidFill>
              <a:effectLst/>
              <a:latin typeface="Arial Unicode MS" panose="020B0604020202020204" pitchFamily="50" charset="-128"/>
              <a:ea typeface="Arial Unicode MS" panose="020B0604020202020204" pitchFamily="50" charset="-128"/>
              <a:cs typeface="Arial Unicode MS" panose="020B0604020202020204" pitchFamily="50" charset="-128"/>
            </a:rPr>
            <a:t>例：色違い等</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90%20work/&#26449;&#19978;/old/&#37444;&#37628;&#20491;&#31080;&#65288;700+DB&#65289;_.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14_&#24029;&#37325;&#20919;&#29105;&#24037;&#26989;&#65288;&#37329;&#25144;&#65289;/&#30003;&#35531;&#2636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16_&#12497;&#12490;&#12477;&#12491;&#12483;&#12463;&#26666;&#24335;&#20250;&#31038;&#12456;&#12467;&#12477;&#12522;&#12517;&#12540;&#12471;&#12519;&#12531;&#12474;&#31038;&#65288;&#31859;&#37326;&#65289;/&#30003;&#35531;&#2636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env.go.jp/Users/xu54068/AppData/Local/Microsoft/Windows/Temporary%20Internet%20Files/Content.IE5/VXE4SYKG/&#23567;&#24418;&#12481;&#12521;&#12540;/&#32102;&#28271;/&#12481;&#12521;&#12540;(&#32102;&#2827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17_&#19977;&#33777;&#38651;&#27231;&#65288;&#32654;&#28611;&#65289;/&#30003;&#35531;&#26360;(RAC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env.go.jp/Users/xu54068/AppData/Local/Microsoft/Windows/Temporary%20Internet%20Files/Content.IE5/IR34FPNY/L2Tec&#30003;&#35531;&#26360;%20(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19_&#31070;&#25144;&#35069;&#37628;&#25152;&#65288;&#37329;&#30000;&#65289;/L2-Tech&#35469;&#35388;&#30003;&#35531;&#26360;&#39006;&#65288;&#31070;&#25144;&#35069;&#37628;&#25152;&#12456;&#12493;&#12523;&#12462;&#12540;&#12464;&#12523;&#12540;&#12503;&#65289;/L2-Tech&#30003;&#35531;&#26360;&#65288;&#31070;&#25144;&#35069;&#37628;&#25152;&#65306;MSRC,%20&#12496;&#12452;&#12490;&#12522;&#6528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20_&#12497;&#12490;&#12477;&#12491;&#12483;&#12463;&#26666;&#24335;&#20250;&#31038;&#12450;&#12503;&#12521;&#12452;&#12450;&#12531;&#12473;&#31038;&#65288;&#27728;&#23822;&#65289;/20160209_&#25552;&#20986;&#26360;&#39006;&#19968;&#24335;/&#30003;&#35531;&#2636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22_&#12480;&#12452;&#12461;&#12531;&#24037;&#26989;&#65288;&#23433;&#34276;&#65289;/2015&#24180;&#24230;&#20908;&#29256;L2-Tech&#35469;&#35388;&#65288;&#12480;&#12452;&#12461;&#12531;&#24037;&#26989;&#12849;&#65289;&#9312;/2015&#24180;&#24230;&#20908;&#29256;&#12288;L2-Tech&#30003;&#35531;&#26360;&#65288;&#12480;&#12452;&#12461;&#12531;&#24037;&#26989;&#6528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23_&#19977;&#28006;&#24037;&#26989;&#65288;&#37329;&#22618;&#65289;/&#30003;&#35531;&#2636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26_Bloom%20Energy%20Japan&#65288;&#22885;&#26449;&#65289;/&#30003;&#35531;&#26360;_re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90%20work/&#26449;&#19978;/old/&#37444;&#37628;&#20491;&#31080;&#65288;700+DB&#65289;_.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env.go.jp/Users/YOSHID~1/AppData/Local/Temp/notesBAAA25/&#27096;&#24335;2_GT.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env.go.jp/Users/k124556/AppData/Local/Temp/notesFCBCEE/&#27096;&#24335;2_GT.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31_&#19977;&#33777;&#37325;&#24037;&#20919;&#29105;&#65288;&#37428;&#26408;&#65289;/&#30003;&#35531;&#26360;&#26360;&#24335;.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32_&#12521;&#12452;&#12488;&#12499;&#12540;&#12512;&#65288;&#34276;&#20117;&#65289;/28950&#30003;&#35531;&#26360;&#24335;(20160219&#20462;&#27491;&#2925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33_&#12467;&#12452;&#12474;&#12511;&#29031;&#26126;&#65288;&#23433;&#26525;&#65289;/L2-Tech&#30003;&#35531;&#26360;.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34_&#26085;&#31435;&#12450;&#12503;&#12521;&#12452;&#12450;&#12531;&#12473;&#65288;&#19978;&#26449;&#65289;/&#26045;&#35373;LED&#29031;&#26126;&#30003;&#35531;&#2636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36_&#31070;&#25144;&#35069;&#37628;&#25152;&#65288;&#20303;&#20803;&#65289;/R&#65300;&#12288;&#31070;&#25144;&#35069;&#37628;&#30003;&#35531;.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37_&#30690;&#23822;&#12456;&#12490;&#12472;&#12540;&#12471;&#12473;&#12486;&#12512;&#65288;&#27744;&#21475;&#65289;/&#30003;&#35531;&#2636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38_&#12497;&#12490;&#12477;&#12491;&#12483;&#12463;&#12503;&#12525;&#12480;&#12463;&#12471;&#12519;&#12531;&#12456;&#12531;&#12472;&#12491;&#12450;&#12522;&#12531;&#12464;&#65288;&#23470;&#21069;&#65289;/&#30003;&#35531;&#2636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39_&#26085;&#31435;&#12450;&#12503;&#12521;&#12452;&#12450;&#12531;&#12473;&#65288;&#34276;&#26862;&#65289;/(D-11-001)LED&#12471;&#12540;&#12522;&#12531;&#12464;&#30003;&#35531;&#2636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02_&#26481;&#33437;&#19977;&#33777;&#38651;&#27231;&#29987;&#26989;&#12471;&#12473;&#12486;&#12512;&#65288;&#26032;&#28010;&#65289;/&#30003;&#35531;&#26360;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41_&#12469;&#12531;&#12509;&#12483;&#12488;&#65288;&#26449;&#19978;&#65289;/&#30003;&#35531;&#36039;&#26009;&#65288;02.10&#65289;/&#30003;&#35531;&#26360;&#39006;&#19968;&#24335;.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42_&#19977;&#27231;&#24037;&#26989;&#65288;&#23567;&#38306;&#65289;/L2-Tech&#30003;&#35531;&#26360;&#27096;&#24335;1,&#27096;&#24335;220160210&#20316;&#25104;.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43_&#12469;&#12512;&#12477;&#12531;&#65288;&#23433;&#34276;&#65289;/&#30003;&#35531;&#36039;&#26009;&#19968;&#24335;/&#30003;&#35531;&#26360;.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44_&#20303;&#21451;&#24314;&#27231;&#36009;&#22770;&#65288;&#37329;&#23376;&#65289;/L2-TECH&#30003;&#35531;&#26360;(&#20303;&#21451;&#24314;&#27231;)2016.0210%20&#25913;1%20160225.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45_&#12487;&#12531;&#12477;&#12540;&#65288;&#28145;&#35895;&#65289;/L2Teck&#35036;&#21161;&#37329;&#30003;&#35531;&#65288;CO2&#65289;.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47_&#12475;&#12452;&#12467;&#12540;&#12456;&#12503;&#12477;&#12531;&#65288;&#21152;&#34276;&#65289;/2015&#24180;&#24230;&#20908;&#29256;&#30003;&#35531;&#26360;_EPSON_&#38651;&#35441;&#30058;&#21495;&#20462;&#2749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49_&#12522;&#12467;&#12540;&#65288;&#34081;&#65289;/L2-Tech&#30003;&#35531;&#26360;&#12522;&#12467;&#12540;&#20877;&#20462;&#27491;2016&#24180;3&#2637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50_&#19977;&#33777;&#38651;&#27231;&#29031;&#26126;&#65288;&#33509;&#26441;&#65289;/&#30003;&#35531;&#26360;&#26412;&#32025;_&#19977;&#33777;&#38651;&#27231;&#29031;&#26126;.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52_&#12525;&#12540;&#12512;&#65288;&#26032;&#20117;&#65289;/L2-Tech&#30003;&#36796;&#26360;_2016_ROHM_&#31038;&#38263;&#21360;.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54_&#26085;&#26412;&#12452;&#12488;&#12511;&#12483;&#12463;&#65288;&#37329;&#20117;&#65289;/L2-Tech&#65288;&#25552;&#20986;&#65289;/&#65324;2-Tech&#30003;&#35531;&#26360;&#39006;&#65288;&#25552;&#20986;&#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03_&#26032;&#28511;&#21407;&#21205;&#27231;&#65288;&#23433;&#34276;&#65289;/&#26032;&#28511;&#21407;&#21205;&#27231;&#65289;L2-Tech&#35469;&#35388;%20&#27096;&#24335;&#12522;&#12473;&#12488;.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55_&#26481;&#33437;&#12521;&#12452;&#12486;&#12483;&#12463;&#65288;&#35199;&#23614;&#65289;/2015&#24180;&#20908;&#22522;&#28310;LED&#38651;&#29699;&#30003;&#35531;&#26360;.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59_&#19977;&#33777;&#37325;&#24037;&#26989;&#65288;&#20117;&#19978;&#65289;/2015&#24180;&#24230;&#20908;&#29256;L2-Tech&#35469;&#35388;&#12288;&#29790;&#65407;&#26360;_28950_MHI-HP_r1.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59_&#19977;&#33777;&#37325;&#24037;&#26989;&#65288;&#20117;&#19978;&#65289;/&#30003;&#35531;&#26360;_2015&#24180;&#24230;&#20908;&#29256;L2-Tech&#35469;&#35388;_28950_MHI-HP_Q-ton%20Voxcel%20ETW.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60_&#26085;&#26412;&#26495;&#30813;&#23376;&#65288;&#26397;&#39321;&#65289;/&#30003;&#35531;&#26360;&#39006;/&#30003;&#35531;&#26360;&#65288;20150215&#20462;&#27491;&#65289;.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www.env.go.jp/Users/keiyamada/AppData/Local/Temp/wz9604/08_L2Tech&#30003;&#35531;&#26360;_&#26481;&#33437;&#12461;&#12516;&#12522;&#12450;&#65288;&#36861;&#21152;&#25552;&#20986;&#65289;/L2Tech&#30003;&#35531;&#26360;_&#26481;&#33437;&#12461;&#12516;&#12522;&#12450;v2.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63_&#26085;&#31435;&#65288;&#40845;&#21475;&#65289;/&#30003;&#35531;&#26360;.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66_&#26093;&#30813;&#23376;&#65288;&#25993;&#34276;&#65289;/L2-Tech&#30003;&#35531;&#26360;&#65288;AGC&#26093;&#30813;&#23376;&#65289;.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67_&#33615;&#21407;&#20919;&#29105;&#12471;&#12473;&#12486;&#12512;&#65288;&#20234;&#34276;&#65289;/2015&#24180;&#20908;&#29256;L2-Tech&#35469;&#35388;&#12288;&#30003;&#35531;&#26360;.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69_&#26085;&#31435;&#12450;&#12503;&#12521;&#12452;&#12450;&#12531;&#12473;&#65288;&#30000;&#35895;&#65289;/L2TECH&#30003;&#35531;&#26360;.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70_LIXIL&#65288;&#26519;&#30000;&#65289;/LIXIL&#30003;&#35531;&#36039;&#26009;1602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04_&#39640;&#23614;&#37444;&#24037;&#25152;&#65288;&#23665;&#26681;&#65289;/&#30003;&#35531;&#26360;.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X:\IUO_&#31038;&#20869;&#24773;&#22577;\&#21942;&#26989;&#20225;&#30011;&#35506;\&#12481;&#12540;&#12512;&#20849;&#36890;\26.&#35036;&#21161;&#37329;&#38306;&#36899;\L2-Tech\L2-Tech2016&#20908;&#29256;\L2-Tech2015&#24180;&#24230;&#20908;&#29256;&#20803;&#12487;&#12540;&#12479;.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78_&#26085;&#31435;&#12472;&#12519;&#12531;&#12477;&#12531;&#12467;&#12531;&#12488;&#12525;&#12540;&#12523;&#12474;&#31354;&#35519;&#65288;&#31070;&#37326;&#65289;/2015&#24180;&#24230;&#20908;&#29256;L2-Tech&#30003;&#35531;&#26360;_&#26085;&#31435;&#12523;&#12540;&#12512;&#12456;&#12450;&#12467;&#12531;0212.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81_&#26085;&#31435;&#12472;&#12519;&#12531;&#12477;&#12531;&#12467;&#12531;&#12488;&#12525;&#12540;&#12523;&#12474;&#31354;&#35519;&#65288;&#23665;&#26681;&#65289;/2015&#24180;&#24230;&#20908;&#29256;L2-Tech&#35469;&#35388;&#30003;&#35531;&#26360;_&#26085;&#31435;&#12471;&#12443;&#12519;&#12531;&#12477;&#12531;&#12467;&#12531;&#12488;&#12525;&#12540;&#12523;&#12473;&#12443;&#31354;&#35519;.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38306;&#26481;\3_&#25216;&#34899;\&#35036;&#21161;&#37329;_&#31246;&#21046;&#38306;&#20418;\L2\&#12467;&#12500;&#12540;2015&#24180;&#24230;&#20908;&#29256;L2-Tech&#35469;&#35388;&#30003;&#35531;&#26360;_JCH%20&#27096;&#24335;2&#12288;&#35330;&#27491;.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82_&#26085;&#31435;&#24314;&#27231;&#65288;&#28580;&#30000;&#65289;/&#30003;&#35531;&#26360;.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84_&#12516;&#12531;&#12510;&#12540;&#12456;&#12493;&#12523;&#12462;&#12540;&#12471;&#12473;&#12486;&#12512;&#65288;&#26519;&#65289;/&#20877;&#20877;&#36865;&#12304;L2-Tech&#30003;&#35531;%202015&#24180;&#24230;&#20908;&#12305;&#12467;&#12540;&#12471;&#12443;&#12455;&#12493;&#12539;&#12459;&#12443;&#12473;&#12456;&#12531;&#12471;&#12443;_&#12516;&#12531;&#12510;&#12540;&#12456;&#12493;&#12523;&#12461;&#12443;&#12540;&#12471;&#12473;&#12486;&#12512;_20160224.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85_&#26085;&#31435;&#29987;&#27231;&#12471;&#12473;&#12486;&#12512;&#65288;&#27700;&#35895;&#65289;/&#30003;&#35531;&#26360;.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86_&#12516;&#12531;&#12510;&#12540;&#12456;&#12493;&#12523;&#12462;&#12540;&#12471;&#12473;&#12486;&#12512;&#65288;&#36275;&#23713;&#65289;/2015&#24180;&#24230;&#20908;&#29256;L2-Tech&#35469;&#35388;&#12288;&#30003;&#35531;&#26360;&#39006;&#19968;&#24335;&#12288;&#12516;&#12531;&#12510;&#12540;&#12456;&#12493;&#12523;&#12462;&#12540;&#12471;&#12473;&#12486;&#12512;&#12288;GHP/2015&#24180;&#24230;&#20908;&#29256;L2-Tech&#35469;&#35388;&#12288;&#30003;&#35531;&#26360;.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87_&#12497;&#12490;&#12477;&#12491;&#12483;&#12463;&#65288;&#30707;&#23822;&#65289;/old/2015&#24180;&#24230;&#20908;&#29256;L2-Tech&#35469;&#35388;&#30003;&#35531;&#26360;&#65288;&#27096;&#24335;2&#65306;&#12497;&#12490;&#12477;&#12491;&#12483;&#12463;&#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06_&#12487;&#12531;&#12477;&#12540;&#65288;&#26408;&#26449;&#65289;/L2-tech&#30003;&#35531;&#2636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08_&#12450;&#12474;&#12499;&#12523;&#65288;&#38738;&#26408;&#65289;&#8251;/&#30003;&#35531;&#30003;&#36796;&#29992;&#32025;_&#27096;&#24335;2_&#12450;&#12474;&#12499;&#1252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09_&#19977;&#33777;&#37325;&#24037;&#12456;&#12531;&#12472;&#12531;&#12471;&#12473;&#12486;&#12512;&#65288;&#31179;&#23665;&#65289;/L2-tech2015&#20908;&#30003;&#3553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env.go.jp/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12_&#19977;&#33777;&#37325;&#24037;&#20919;&#29105;&#65288;&#26441;&#23665;&#65289;/l2TECH&#27096;&#24335;&#652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個票Form"/>
      <sheetName val="個票（700リスト）_産業"/>
      <sheetName val="個票（DB）_鉄鋼"/>
      <sheetName val="候補リストForm"/>
      <sheetName val="リストマスタForm"/>
      <sheetName val="選択肢2"/>
      <sheetName val="選択肢"/>
      <sheetName val="Sheet1"/>
      <sheetName val="水準表（関数用）"/>
    </sheetNames>
    <sheetDataSet>
      <sheetData sheetId="0"/>
      <sheetData sheetId="1"/>
      <sheetData sheetId="2"/>
      <sheetData sheetId="3"/>
      <sheetData sheetId="4"/>
      <sheetData sheetId="5"/>
      <sheetData sheetId="6">
        <row r="2">
          <cell r="A2" t="str">
            <v>エネルギー資源開発</v>
          </cell>
        </row>
        <row r="3">
          <cell r="A3" t="str">
            <v>エネルギー製造・転換</v>
          </cell>
        </row>
        <row r="4">
          <cell r="A4" t="str">
            <v>エネルギー貯蔵・輸送</v>
          </cell>
        </row>
        <row r="5">
          <cell r="A5" t="str">
            <v>エネルギー消費段階</v>
          </cell>
        </row>
        <row r="6">
          <cell r="A6" t="str">
            <v>エネルギーの生産_流通_消費段階にまたがる分野</v>
          </cell>
        </row>
        <row r="7">
          <cell r="A7" t="str">
            <v>共通基盤</v>
          </cell>
        </row>
        <row r="31">
          <cell r="B31" t="str">
            <v>需要負荷の低減</v>
          </cell>
        </row>
        <row r="32">
          <cell r="B32" t="str">
            <v>実効率の向上</v>
          </cell>
        </row>
        <row r="33">
          <cell r="B33" t="str">
            <v>技術の転換</v>
          </cell>
        </row>
      </sheetData>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2"/>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個票Form"/>
      <sheetName val="個票（700リスト）_産業"/>
      <sheetName val="個票（DB）_鉄鋼"/>
      <sheetName val="候補リストForm"/>
      <sheetName val="リストマスタForm"/>
      <sheetName val="選択肢2"/>
      <sheetName val="選択肢"/>
    </sheetNames>
    <sheetDataSet>
      <sheetData sheetId="0"/>
      <sheetData sheetId="1"/>
      <sheetData sheetId="2"/>
      <sheetData sheetId="3"/>
      <sheetData sheetId="4"/>
      <sheetData sheetId="5"/>
      <sheetData sheetId="6">
        <row r="2">
          <cell r="A2" t="str">
            <v>エネルギー資源開発</v>
          </cell>
        </row>
        <row r="3">
          <cell r="A3" t="str">
            <v>エネルギー製造・転換</v>
          </cell>
        </row>
        <row r="4">
          <cell r="A4" t="str">
            <v>エネルギー貯蔵・輸送</v>
          </cell>
        </row>
        <row r="5">
          <cell r="A5" t="str">
            <v>エネルギー消費段階</v>
          </cell>
        </row>
        <row r="6">
          <cell r="A6" t="str">
            <v>エネルギーの生産_流通_消費段階にまたがる分野</v>
          </cell>
        </row>
        <row r="7">
          <cell r="A7" t="str">
            <v>共通基盤</v>
          </cell>
        </row>
        <row r="31">
          <cell r="B31" t="str">
            <v>需要負荷の低減</v>
          </cell>
        </row>
        <row r="32">
          <cell r="B32" t="str">
            <v>実効率の向上</v>
          </cell>
        </row>
        <row r="33">
          <cell r="B33" t="str">
            <v>技術の転換</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1(PUC17D) 50Hz"/>
      <sheetName val="別紙1(PUC17D) 60Hz"/>
      <sheetName val="別紙1(PUC80D) 50Hz"/>
      <sheetName val="別紙1(PUC80D) 60Hz"/>
      <sheetName val="別紙1(PUC300D) 50Hz"/>
      <sheetName val="別紙1(PUC300D) 60Hz"/>
      <sheetName val="Sheet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1(PUC17D) 50Hz"/>
      <sheetName val="別紙1(PUC17D) 60Hz"/>
      <sheetName val="別紙1(PUC80D) 50Hz"/>
      <sheetName val="別紙1(PUC80D) 60Hz"/>
      <sheetName val="別紙1(PUC300D) 50Hz"/>
      <sheetName val="別紙1(PUC300D) 60Hz"/>
      <sheetName val="Sheet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様式2修正"/>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Sheet1"/>
    </sheetNames>
    <sheetDataSet>
      <sheetData sheetId="0"/>
      <sheetData sheetId="1"/>
      <sheetData sheetId="2"/>
      <sheetData sheetId="3"/>
      <sheetData sheetId="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Sheet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Sheet2"/>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Sheet1"/>
    </sheetNames>
    <sheetDataSet>
      <sheetData sheetId="0"/>
      <sheetData sheetId="1"/>
      <sheetData sheetId="2"/>
      <sheetData sheetId="3"/>
      <sheetData sheetId="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住友)"/>
      <sheetName val="様式2(住友)"/>
      <sheetName val="別紙1(無し)"/>
      <sheetName val="別紙2(75)"/>
      <sheetName val="別紙2(125)"/>
      <sheetName val="別紙2(120)"/>
      <sheetName val="別紙2(235)"/>
      <sheetName val="別紙2(200)"/>
      <sheetName val="別紙2(250)"/>
      <sheetName val="別紙2(330)"/>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_押印前"/>
      <sheetName val="様式1_押印後"/>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性能根拠資料（試験結果報告書版）_作成ガイド"/>
      <sheetName val="提出書類一覧"/>
      <sheetName val="様式1"/>
      <sheetName val="様式2"/>
      <sheetName val="別紙1"/>
      <sheetName val="性能根拠資料（試験結果報告書版）"/>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3_MHI"/>
    </sheetNames>
    <sheetDataSet>
      <sheetData sheetId="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別紙3_MHI"/>
      <sheetName val="別紙3_MHI_org"/>
      <sheetName val="Sheet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Sheet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Sheet1"/>
    </sheetNames>
    <sheetDataSet>
      <sheetData sheetId="0"/>
      <sheetData sheetId="1"/>
      <sheetData sheetId="2"/>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複層 樹脂 引き ）"/>
      <sheetName val="別紙2（複層 樹脂 縦）"/>
      <sheetName val="別紙2（複層 樹脂 Ｆ）"/>
      <sheetName val="別紙2（複層 複合 引き）"/>
      <sheetName val="別紙2（複層 複合 縦）"/>
      <sheetName val="別紙2（トリ 樹脂 引き）"/>
      <sheetName val="別紙2（トリ 樹脂 縦）"/>
      <sheetName val="別紙2（トリ 樹脂 Ｆ）"/>
      <sheetName val="別紙2（トリ 複合 引き）"/>
      <sheetName val="別紙2（トリ 複合 縦）"/>
      <sheetName val="→作成ガイド"/>
      <sheetName val="様式2（旧）"/>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
      <sheetName val="様式2"/>
      <sheetName val="別紙1"/>
      <sheetName val="別紙2"/>
      <sheetName val="Sheet1"/>
    </sheetNames>
    <sheetDataSet>
      <sheetData sheetId="0"/>
      <sheetData sheetId="1"/>
      <sheetData sheetId="2"/>
      <sheetData sheetId="3"/>
      <sheetData sheetId="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様式2改"/>
      <sheetName val="別紙1"/>
      <sheetName val="別紙2改"/>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
      <sheetName val="様式2"/>
      <sheetName val="別紙2"/>
      <sheetName val="提出書類一覧"/>
      <sheetName val="Sheet1"/>
    </sheetNames>
    <sheetDataSet>
      <sheetData sheetId="0"/>
      <sheetData sheetId="1"/>
      <sheetData sheetId="2"/>
      <sheetData sheetId="3"/>
      <sheetData sheetId="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性能根拠"/>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Sheet1"/>
    </sheetNames>
    <sheetDataSet>
      <sheetData sheetId="0"/>
      <sheetData sheetId="1"/>
      <sheetData sheetId="2"/>
      <sheetData sheetId="3"/>
      <sheetData sheetId="4"/>
      <sheetData sheetId="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2"/>
      <sheetName val="Sheet1"/>
    </sheet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2"/>
      <sheetName val="Sheet1"/>
    </sheetNames>
    <sheetDataSet>
      <sheetData sheetId="0"/>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www.noritz.co.jp/" TargetMode="External"/><Relationship Id="rId671" Type="http://schemas.openxmlformats.org/officeDocument/2006/relationships/hyperlink" Target="mailto:Yamamoto.Keita@df.MitsubishiElectric.co.jp" TargetMode="External"/><Relationship Id="rId769" Type="http://schemas.openxmlformats.org/officeDocument/2006/relationships/hyperlink" Target="mailto:iwabuchi.hiroshi@jp.panasonic.com" TargetMode="External"/><Relationship Id="rId976" Type="http://schemas.openxmlformats.org/officeDocument/2006/relationships/hyperlink" Target="http://www.toshiba-tips.co.jp/" TargetMode="External"/><Relationship Id="rId1399" Type="http://schemas.openxmlformats.org/officeDocument/2006/relationships/hyperlink" Target="mailto:takeru_ashioka@yanmar.com" TargetMode="External"/><Relationship Id="rId21" Type="http://schemas.openxmlformats.org/officeDocument/2006/relationships/hyperlink" Target="http://www.mhi.co.jp/products/category/energy_engine_power_plant.html" TargetMode="External"/><Relationship Id="rId324" Type="http://schemas.openxmlformats.org/officeDocument/2006/relationships/hyperlink" Target="http://www.noritz.co.jp/" TargetMode="External"/><Relationship Id="rId531" Type="http://schemas.openxmlformats.org/officeDocument/2006/relationships/hyperlink" Target="https://www.khi.co.jp/corp/kte/contact/index.html" TargetMode="External"/><Relationship Id="rId629" Type="http://schemas.openxmlformats.org/officeDocument/2006/relationships/hyperlink" Target="mailto:Suzuki.Hajime@bk.MitsubishiElectric.co.jp" TargetMode="External"/><Relationship Id="rId1161" Type="http://schemas.openxmlformats.org/officeDocument/2006/relationships/hyperlink" Target="mailto:yukio.yamane@jci-hitachi.com" TargetMode="External"/><Relationship Id="rId1259" Type="http://schemas.openxmlformats.org/officeDocument/2006/relationships/hyperlink" Target="mailto:yukio.yamane@jci-hitachi.com" TargetMode="External"/><Relationship Id="rId1466" Type="http://schemas.openxmlformats.org/officeDocument/2006/relationships/hyperlink" Target="mailto:takeru_ashioka@yanmar.com" TargetMode="External"/><Relationship Id="rId170" Type="http://schemas.openxmlformats.org/officeDocument/2006/relationships/hyperlink" Target="http://www.noritz.co.jp/" TargetMode="External"/><Relationship Id="rId836" Type="http://schemas.openxmlformats.org/officeDocument/2006/relationships/hyperlink" Target="http://rohmfs.rohm.com/jp/products/databook/datasheet/commercial/lighting/RSQ2006NW.pdf" TargetMode="External"/><Relationship Id="rId1021" Type="http://schemas.openxmlformats.org/officeDocument/2006/relationships/hyperlink" Target="mailto:akira-saitou@agc.com" TargetMode="External"/><Relationship Id="rId1119" Type="http://schemas.openxmlformats.org/officeDocument/2006/relationships/hyperlink" Target="mailto:yukio.yamane@jci-hitachi.com" TargetMode="External"/><Relationship Id="rId268" Type="http://schemas.openxmlformats.org/officeDocument/2006/relationships/hyperlink" Target="http://www.noritz.co.jp/" TargetMode="External"/><Relationship Id="rId475" Type="http://schemas.openxmlformats.org/officeDocument/2006/relationships/hyperlink" Target="http://www.noritz.co.jp/" TargetMode="External"/><Relationship Id="rId682" Type="http://schemas.openxmlformats.org/officeDocument/2006/relationships/hyperlink" Target="mailto:Yamamoto.Keita@df.MitsubishiElectric.co.jp" TargetMode="External"/><Relationship Id="rId903" Type="http://schemas.openxmlformats.org/officeDocument/2006/relationships/hyperlink" Target="mailto:tetsuya_kanai@itomic.co.jp" TargetMode="External"/><Relationship Id="rId1326" Type="http://schemas.openxmlformats.org/officeDocument/2006/relationships/hyperlink" Target="mailto:yukio.yamane@jci-hitachi.com" TargetMode="External"/><Relationship Id="rId32" Type="http://schemas.openxmlformats.org/officeDocument/2006/relationships/hyperlink" Target="mailto:NIINAMI.takashi@tmeic.co.jp" TargetMode="External"/><Relationship Id="rId128" Type="http://schemas.openxmlformats.org/officeDocument/2006/relationships/hyperlink" Target="http://www.noritz.co.jp/" TargetMode="External"/><Relationship Id="rId335" Type="http://schemas.openxmlformats.org/officeDocument/2006/relationships/hyperlink" Target="http://www.noritz.co.jp/" TargetMode="External"/><Relationship Id="rId542" Type="http://schemas.openxmlformats.org/officeDocument/2006/relationships/hyperlink" Target="https://www.khi.co.jp/corp/kte/contact/index.html" TargetMode="External"/><Relationship Id="rId987" Type="http://schemas.openxmlformats.org/officeDocument/2006/relationships/hyperlink" Target="mailto:seiji316_inoue@mhi.co.jp" TargetMode="External"/><Relationship Id="rId1172" Type="http://schemas.openxmlformats.org/officeDocument/2006/relationships/hyperlink" Target="mailto:yukio.yamane@jci-hitachi.com" TargetMode="External"/><Relationship Id="rId181" Type="http://schemas.openxmlformats.org/officeDocument/2006/relationships/hyperlink" Target="http://www.noritz.co.jp/" TargetMode="External"/><Relationship Id="rId402" Type="http://schemas.openxmlformats.org/officeDocument/2006/relationships/hyperlink" Target="http://www.noritz.co.jp/" TargetMode="External"/><Relationship Id="rId847" Type="http://schemas.openxmlformats.org/officeDocument/2006/relationships/hyperlink" Target="mailto:masayuki.nishimori@daikin.co.jp" TargetMode="External"/><Relationship Id="rId1032" Type="http://schemas.openxmlformats.org/officeDocument/2006/relationships/hyperlink" Target="mailto:iinquiry-dairei@mhi.co.jp" TargetMode="External"/><Relationship Id="rId1477" Type="http://schemas.openxmlformats.org/officeDocument/2006/relationships/hyperlink" Target="mailto:ishizaki.shuji@jp.panasonic.com" TargetMode="External"/><Relationship Id="rId279" Type="http://schemas.openxmlformats.org/officeDocument/2006/relationships/hyperlink" Target="http://www.noritz.co.jp/" TargetMode="External"/><Relationship Id="rId486" Type="http://schemas.openxmlformats.org/officeDocument/2006/relationships/hyperlink" Target="http://www.noritz.co.jp/" TargetMode="External"/><Relationship Id="rId693" Type="http://schemas.openxmlformats.org/officeDocument/2006/relationships/hyperlink" Target="mailto:Yamamoto.Keita@df.MitsubishiElectric.co.jp" TargetMode="External"/><Relationship Id="rId707" Type="http://schemas.openxmlformats.org/officeDocument/2006/relationships/hyperlink" Target="mailto:Yamamoto.Keita@df.MitsubishiElectric.co.jp" TargetMode="External"/><Relationship Id="rId914" Type="http://schemas.openxmlformats.org/officeDocument/2006/relationships/hyperlink" Target="mailto:tetsuya_kanai@itomic.co.jp" TargetMode="External"/><Relationship Id="rId1337" Type="http://schemas.openxmlformats.org/officeDocument/2006/relationships/hyperlink" Target="mailto:yukio.yamane@jci-hitachi.com" TargetMode="External"/><Relationship Id="rId43" Type="http://schemas.openxmlformats.org/officeDocument/2006/relationships/hyperlink" Target="mailto:yamane@takao.boiler.co.jp" TargetMode="External"/><Relationship Id="rId139" Type="http://schemas.openxmlformats.org/officeDocument/2006/relationships/hyperlink" Target="http://www.noritz.co.jp/" TargetMode="External"/><Relationship Id="rId346" Type="http://schemas.openxmlformats.org/officeDocument/2006/relationships/hyperlink" Target="http://www.noritz.co.jp/" TargetMode="External"/><Relationship Id="rId553" Type="http://schemas.openxmlformats.org/officeDocument/2006/relationships/hyperlink" Target="https://www.khi.co.jp/corp/kte/contact/index.html" TargetMode="External"/><Relationship Id="rId760" Type="http://schemas.openxmlformats.org/officeDocument/2006/relationships/hyperlink" Target="mailto:tairou.ikeguchi@jp.yazaki.com" TargetMode="External"/><Relationship Id="rId998" Type="http://schemas.openxmlformats.org/officeDocument/2006/relationships/hyperlink" Target="mailto:iinquiry-dairei@mhi.co.jp" TargetMode="External"/><Relationship Id="rId1183" Type="http://schemas.openxmlformats.org/officeDocument/2006/relationships/hyperlink" Target="mailto:yukio.yamane@jci-hitachi.com" TargetMode="External"/><Relationship Id="rId1390" Type="http://schemas.openxmlformats.org/officeDocument/2006/relationships/hyperlink" Target="mailto:takeru_ashioka@yanmar.com" TargetMode="External"/><Relationship Id="rId1404" Type="http://schemas.openxmlformats.org/officeDocument/2006/relationships/hyperlink" Target="mailto:takeru_ashioka@yanmar.com" TargetMode="External"/><Relationship Id="rId192" Type="http://schemas.openxmlformats.org/officeDocument/2006/relationships/hyperlink" Target="http://www.noritz.co.jp/" TargetMode="External"/><Relationship Id="rId206" Type="http://schemas.openxmlformats.org/officeDocument/2006/relationships/hyperlink" Target="http://www.noritz.co.jp/" TargetMode="External"/><Relationship Id="rId413" Type="http://schemas.openxmlformats.org/officeDocument/2006/relationships/hyperlink" Target="http://www.noritz.co.jp/" TargetMode="External"/><Relationship Id="rId858" Type="http://schemas.openxmlformats.org/officeDocument/2006/relationships/hyperlink" Target="mailto:masayuki.nishimori@daikin.co.jp" TargetMode="External"/><Relationship Id="rId1043" Type="http://schemas.openxmlformats.org/officeDocument/2006/relationships/hyperlink" Target="mailto:iinquiry-dairei@mhi.co.jp" TargetMode="External"/><Relationship Id="rId497" Type="http://schemas.openxmlformats.org/officeDocument/2006/relationships/hyperlink" Target="http://www.noritz.co.jp/" TargetMode="External"/><Relationship Id="rId620" Type="http://schemas.openxmlformats.org/officeDocument/2006/relationships/hyperlink" Target="http://www.daikin.co.jp/index.html" TargetMode="External"/><Relationship Id="rId718" Type="http://schemas.openxmlformats.org/officeDocument/2006/relationships/hyperlink" Target="mailto:Yamamoto.Keita@df.MitsubishiElectric.co.jp" TargetMode="External"/><Relationship Id="rId925" Type="http://schemas.openxmlformats.org/officeDocument/2006/relationships/hyperlink" Target="http://www.toshiba-tips.co.jp/" TargetMode="External"/><Relationship Id="rId1250" Type="http://schemas.openxmlformats.org/officeDocument/2006/relationships/hyperlink" Target="mailto:yukio.yamane@jci-hitachi.com" TargetMode="External"/><Relationship Id="rId1348" Type="http://schemas.openxmlformats.org/officeDocument/2006/relationships/hyperlink" Target="mailto:yukio.yamane@jci-hitachi.com" TargetMode="External"/><Relationship Id="rId357" Type="http://schemas.openxmlformats.org/officeDocument/2006/relationships/hyperlink" Target="http://www.noritz.co.jp/" TargetMode="External"/><Relationship Id="rId1110" Type="http://schemas.openxmlformats.org/officeDocument/2006/relationships/hyperlink" Target="mailto:yukio.yamane@jci-hitachi.com" TargetMode="External"/><Relationship Id="rId1194" Type="http://schemas.openxmlformats.org/officeDocument/2006/relationships/hyperlink" Target="mailto:yukio.yamane@jci-hitachi.com" TargetMode="External"/><Relationship Id="rId1208" Type="http://schemas.openxmlformats.org/officeDocument/2006/relationships/hyperlink" Target="mailto:yukio.yamane@jci-hitachi.com" TargetMode="External"/><Relationship Id="rId1415" Type="http://schemas.openxmlformats.org/officeDocument/2006/relationships/hyperlink" Target="mailto:takeru_ashioka@yanmar.com" TargetMode="External"/><Relationship Id="rId54" Type="http://schemas.openxmlformats.org/officeDocument/2006/relationships/hyperlink" Target="mailto:seihin@n-thermo.co.jp" TargetMode="External"/><Relationship Id="rId217" Type="http://schemas.openxmlformats.org/officeDocument/2006/relationships/hyperlink" Target="http://www.noritz.co.jp/" TargetMode="External"/><Relationship Id="rId564" Type="http://schemas.openxmlformats.org/officeDocument/2006/relationships/hyperlink" Target="http://www.mhiair.co.jp/" TargetMode="External"/><Relationship Id="rId771" Type="http://schemas.openxmlformats.org/officeDocument/2006/relationships/hyperlink" Target="http://kadenfan.hitachi.co.jp/afterservice/toiawase.html" TargetMode="External"/><Relationship Id="rId869" Type="http://schemas.openxmlformats.org/officeDocument/2006/relationships/hyperlink" Target="mailto:tetsuya_kanai@itomic.co.jp" TargetMode="External"/><Relationship Id="rId424" Type="http://schemas.openxmlformats.org/officeDocument/2006/relationships/hyperlink" Target="http://www.noritz.co.jp/" TargetMode="External"/><Relationship Id="rId631" Type="http://schemas.openxmlformats.org/officeDocument/2006/relationships/hyperlink" Target="mailto:Suzuki.Hajime@bk.MitsubishiElectric.co.jp" TargetMode="External"/><Relationship Id="rId729" Type="http://schemas.openxmlformats.org/officeDocument/2006/relationships/hyperlink" Target="mailto:Yamamoto.Keita@df.MitsubishiElectric.co.jp" TargetMode="External"/><Relationship Id="rId1054" Type="http://schemas.openxmlformats.org/officeDocument/2006/relationships/hyperlink" Target="mailto:kouichi-tsubata@mayekawa.co.jp" TargetMode="External"/><Relationship Id="rId1261" Type="http://schemas.openxmlformats.org/officeDocument/2006/relationships/hyperlink" Target="mailto:yukio.yamane@jci-hitachi.com" TargetMode="External"/><Relationship Id="rId1359" Type="http://schemas.openxmlformats.org/officeDocument/2006/relationships/hyperlink" Target="mailto:yoshioka-hiroshi@fujielectric.com" TargetMode="External"/><Relationship Id="rId270" Type="http://schemas.openxmlformats.org/officeDocument/2006/relationships/hyperlink" Target="http://www.noritz.co.jp/" TargetMode="External"/><Relationship Id="rId936" Type="http://schemas.openxmlformats.org/officeDocument/2006/relationships/hyperlink" Target="http://www.toshiba-tips.co.jp/" TargetMode="External"/><Relationship Id="rId1121" Type="http://schemas.openxmlformats.org/officeDocument/2006/relationships/hyperlink" Target="mailto:yukio.yamane@jci-hitachi.com" TargetMode="External"/><Relationship Id="rId1219" Type="http://schemas.openxmlformats.org/officeDocument/2006/relationships/hyperlink" Target="mailto:yukio.yamane@jci-hitachi.com" TargetMode="External"/><Relationship Id="rId65" Type="http://schemas.openxmlformats.org/officeDocument/2006/relationships/hyperlink" Target="mailto:seihin@n-thermo.co.jp" TargetMode="External"/><Relationship Id="rId130" Type="http://schemas.openxmlformats.org/officeDocument/2006/relationships/hyperlink" Target="http://www.noritz.co.jp/" TargetMode="External"/><Relationship Id="rId368" Type="http://schemas.openxmlformats.org/officeDocument/2006/relationships/hyperlink" Target="http://www.noritz.co.jp/" TargetMode="External"/><Relationship Id="rId575" Type="http://schemas.openxmlformats.org/officeDocument/2006/relationships/hyperlink" Target="http://www.mhiair.co.jp/" TargetMode="External"/><Relationship Id="rId782" Type="http://schemas.openxmlformats.org/officeDocument/2006/relationships/hyperlink" Target="mailto:shuji_fukaya@denso.co.jp" TargetMode="External"/><Relationship Id="rId1426" Type="http://schemas.openxmlformats.org/officeDocument/2006/relationships/hyperlink" Target="mailto:takeru_ashioka@yanmar.com" TargetMode="External"/><Relationship Id="rId228" Type="http://schemas.openxmlformats.org/officeDocument/2006/relationships/hyperlink" Target="http://www.noritz.co.jp/" TargetMode="External"/><Relationship Id="rId435" Type="http://schemas.openxmlformats.org/officeDocument/2006/relationships/hyperlink" Target="http://www.noritz.co.jp/" TargetMode="External"/><Relationship Id="rId642" Type="http://schemas.openxmlformats.org/officeDocument/2006/relationships/hyperlink" Target="mailto:Yamamoto.Keita@df.MitsubishiElectric.co.jp" TargetMode="External"/><Relationship Id="rId1065" Type="http://schemas.openxmlformats.org/officeDocument/2006/relationships/hyperlink" Target="mailto:yukio.yamane@jci-hitachi.com" TargetMode="External"/><Relationship Id="rId1272" Type="http://schemas.openxmlformats.org/officeDocument/2006/relationships/hyperlink" Target="mailto:yukio.yamane@jci-hitachi.com" TargetMode="External"/><Relationship Id="rId281" Type="http://schemas.openxmlformats.org/officeDocument/2006/relationships/hyperlink" Target="http://www.noritz.co.jp/" TargetMode="External"/><Relationship Id="rId502" Type="http://schemas.openxmlformats.org/officeDocument/2006/relationships/hyperlink" Target="http://www.noritz.co.jp/" TargetMode="External"/><Relationship Id="rId947" Type="http://schemas.openxmlformats.org/officeDocument/2006/relationships/hyperlink" Target="http://www.toshiba-tips.co.jp/" TargetMode="External"/><Relationship Id="rId1132" Type="http://schemas.openxmlformats.org/officeDocument/2006/relationships/hyperlink" Target="mailto:yukio.yamane@jci-hitachi.com" TargetMode="External"/><Relationship Id="rId76" Type="http://schemas.openxmlformats.org/officeDocument/2006/relationships/hyperlink" Target="mailto:seihin@n-thermo.co.jp" TargetMode="External"/><Relationship Id="rId141" Type="http://schemas.openxmlformats.org/officeDocument/2006/relationships/hyperlink" Target="http://www.noritz.co.jp/" TargetMode="External"/><Relationship Id="rId379" Type="http://schemas.openxmlformats.org/officeDocument/2006/relationships/hyperlink" Target="http://www.noritz.co.jp/" TargetMode="External"/><Relationship Id="rId586" Type="http://schemas.openxmlformats.org/officeDocument/2006/relationships/hyperlink" Target="http://www.mhiair.co.jp/" TargetMode="External"/><Relationship Id="rId793" Type="http://schemas.openxmlformats.org/officeDocument/2006/relationships/hyperlink" Target="mailto:tohmei.sai@nts.ricoh.co.jp" TargetMode="External"/><Relationship Id="rId807" Type="http://schemas.openxmlformats.org/officeDocument/2006/relationships/hyperlink" Target="mailto:tohmei.sai@nts.ricoh.co.jp" TargetMode="External"/><Relationship Id="rId1437" Type="http://schemas.openxmlformats.org/officeDocument/2006/relationships/hyperlink" Target="mailto:takeru_ashioka@yanmar.com" TargetMode="External"/><Relationship Id="rId7" Type="http://schemas.openxmlformats.org/officeDocument/2006/relationships/hyperlink" Target="http://www.mhi.co.jp/products/category/energy_engine_power_plant.html" TargetMode="External"/><Relationship Id="rId239" Type="http://schemas.openxmlformats.org/officeDocument/2006/relationships/hyperlink" Target="http://www.noritz.co.jp/" TargetMode="External"/><Relationship Id="rId446" Type="http://schemas.openxmlformats.org/officeDocument/2006/relationships/hyperlink" Target="http://www.noritz.co.jp/" TargetMode="External"/><Relationship Id="rId653" Type="http://schemas.openxmlformats.org/officeDocument/2006/relationships/hyperlink" Target="mailto:Toya.Mitsuhiro@ab.MitsubishiElectric.co.jp" TargetMode="External"/><Relationship Id="rId1076" Type="http://schemas.openxmlformats.org/officeDocument/2006/relationships/hyperlink" Target="mailto:yukio.yamane@jci-hitachi.com" TargetMode="External"/><Relationship Id="rId1283" Type="http://schemas.openxmlformats.org/officeDocument/2006/relationships/hyperlink" Target="mailto:yukio.yamane@jci-hitachi.com" TargetMode="External"/><Relationship Id="rId292" Type="http://schemas.openxmlformats.org/officeDocument/2006/relationships/hyperlink" Target="http://www.noritz.co.jp/" TargetMode="External"/><Relationship Id="rId306" Type="http://schemas.openxmlformats.org/officeDocument/2006/relationships/hyperlink" Target="http://www.noritz.co.jp/" TargetMode="External"/><Relationship Id="rId860" Type="http://schemas.openxmlformats.org/officeDocument/2006/relationships/hyperlink" Target="mailto:masayuki.nishimori@daikin.co.jp" TargetMode="External"/><Relationship Id="rId958" Type="http://schemas.openxmlformats.org/officeDocument/2006/relationships/hyperlink" Target="http://www.toshiba-tips.co.jp/" TargetMode="External"/><Relationship Id="rId1143" Type="http://schemas.openxmlformats.org/officeDocument/2006/relationships/hyperlink" Target="mailto:yukio.yamane@jci-hitachi.com" TargetMode="External"/><Relationship Id="rId87" Type="http://schemas.openxmlformats.org/officeDocument/2006/relationships/hyperlink" Target="http://www.noritz.co.jp/" TargetMode="External"/><Relationship Id="rId513" Type="http://schemas.openxmlformats.org/officeDocument/2006/relationships/hyperlink" Target="http://www.noritz.co.jp/" TargetMode="External"/><Relationship Id="rId597" Type="http://schemas.openxmlformats.org/officeDocument/2006/relationships/hyperlink" Target="http://www.daikin.co.jp/index.html" TargetMode="External"/><Relationship Id="rId720" Type="http://schemas.openxmlformats.org/officeDocument/2006/relationships/hyperlink" Target="mailto:Yamamoto.Keita@df.MitsubishiElectric.co.jp" TargetMode="External"/><Relationship Id="rId818" Type="http://schemas.openxmlformats.org/officeDocument/2006/relationships/hyperlink" Target="mailto:tohmei.sai@nts.ricoh.co.jp" TargetMode="External"/><Relationship Id="rId1350" Type="http://schemas.openxmlformats.org/officeDocument/2006/relationships/hyperlink" Target="mailto:yukio.yamane@jci-hitachi.com" TargetMode="External"/><Relationship Id="rId1448" Type="http://schemas.openxmlformats.org/officeDocument/2006/relationships/hyperlink" Target="mailto:takeru_ashioka@yanmar.com" TargetMode="External"/><Relationship Id="rId152" Type="http://schemas.openxmlformats.org/officeDocument/2006/relationships/hyperlink" Target="http://www.noritz.co.jp/" TargetMode="External"/><Relationship Id="rId457" Type="http://schemas.openxmlformats.org/officeDocument/2006/relationships/hyperlink" Target="http://www.noritz.co.jp/" TargetMode="External"/><Relationship Id="rId1003" Type="http://schemas.openxmlformats.org/officeDocument/2006/relationships/hyperlink" Target="mailto:flatglass-bpj@mail.nsg.co.jp" TargetMode="External"/><Relationship Id="rId1087" Type="http://schemas.openxmlformats.org/officeDocument/2006/relationships/hyperlink" Target="mailto:yukio.yamane@jci-hitachi.com" TargetMode="External"/><Relationship Id="rId1210" Type="http://schemas.openxmlformats.org/officeDocument/2006/relationships/hyperlink" Target="mailto:yukio.yamane@jci-hitachi.com" TargetMode="External"/><Relationship Id="rId1294" Type="http://schemas.openxmlformats.org/officeDocument/2006/relationships/hyperlink" Target="mailto:yukio.yamane@jci-hitachi.com" TargetMode="External"/><Relationship Id="rId1308" Type="http://schemas.openxmlformats.org/officeDocument/2006/relationships/hyperlink" Target="mailto:yukio.yamane@jci-hitachi.com" TargetMode="External"/><Relationship Id="rId664" Type="http://schemas.openxmlformats.org/officeDocument/2006/relationships/hyperlink" Target="mailto:Yamamoto.Keita@df.MitsubishiElectric.co.jp" TargetMode="External"/><Relationship Id="rId871" Type="http://schemas.openxmlformats.org/officeDocument/2006/relationships/hyperlink" Target="mailto:tetsuya_kanai@itomic.co.jp" TargetMode="External"/><Relationship Id="rId969" Type="http://schemas.openxmlformats.org/officeDocument/2006/relationships/hyperlink" Target="http://www.toshiba-tips.co.jp/" TargetMode="External"/><Relationship Id="rId14" Type="http://schemas.openxmlformats.org/officeDocument/2006/relationships/hyperlink" Target="http://www.mhi.co.jp/products/category/energy_engine_power_plant.html" TargetMode="External"/><Relationship Id="rId317" Type="http://schemas.openxmlformats.org/officeDocument/2006/relationships/hyperlink" Target="http://www.noritz.co.jp/" TargetMode="External"/><Relationship Id="rId524" Type="http://schemas.openxmlformats.org/officeDocument/2006/relationships/hyperlink" Target="mailto:kiyotaka_sugiyama@mhiair.mhi.co.jp" TargetMode="External"/><Relationship Id="rId731" Type="http://schemas.openxmlformats.org/officeDocument/2006/relationships/hyperlink" Target="mailto:Yamamoto.Keita@df.MitsubishiElectric.co.jp" TargetMode="External"/><Relationship Id="rId1154" Type="http://schemas.openxmlformats.org/officeDocument/2006/relationships/hyperlink" Target="mailto:yukio.yamane@jci-hitachi.com" TargetMode="External"/><Relationship Id="rId1361" Type="http://schemas.openxmlformats.org/officeDocument/2006/relationships/hyperlink" Target="mailto:yoshioka-hiroshi@fujielectric.com" TargetMode="External"/><Relationship Id="rId1459" Type="http://schemas.openxmlformats.org/officeDocument/2006/relationships/hyperlink" Target="mailto:takeru_ashioka@yanmar.com" TargetMode="External"/><Relationship Id="rId98" Type="http://schemas.openxmlformats.org/officeDocument/2006/relationships/hyperlink" Target="http://www.noritz.co.jp/" TargetMode="External"/><Relationship Id="rId163" Type="http://schemas.openxmlformats.org/officeDocument/2006/relationships/hyperlink" Target="http://www.noritz.co.jp/" TargetMode="External"/><Relationship Id="rId370" Type="http://schemas.openxmlformats.org/officeDocument/2006/relationships/hyperlink" Target="http://www.noritz.co.jp/" TargetMode="External"/><Relationship Id="rId829" Type="http://schemas.openxmlformats.org/officeDocument/2006/relationships/hyperlink" Target="http://rohmfs.rohm.com/jp/products/databook/datasheet/commercial/lighting/RLU4501ND.pdf" TargetMode="External"/><Relationship Id="rId1014" Type="http://schemas.openxmlformats.org/officeDocument/2006/relationships/hyperlink" Target="mailto:akira-saitou@agc.com" TargetMode="External"/><Relationship Id="rId1221" Type="http://schemas.openxmlformats.org/officeDocument/2006/relationships/hyperlink" Target="mailto:yukio.yamane@jci-hitachi.com" TargetMode="External"/><Relationship Id="rId230" Type="http://schemas.openxmlformats.org/officeDocument/2006/relationships/hyperlink" Target="http://www.noritz.co.jp/" TargetMode="External"/><Relationship Id="rId468" Type="http://schemas.openxmlformats.org/officeDocument/2006/relationships/hyperlink" Target="http://www.noritz.co.jp/" TargetMode="External"/><Relationship Id="rId675" Type="http://schemas.openxmlformats.org/officeDocument/2006/relationships/hyperlink" Target="mailto:Yamamoto.Keita@df.MitsubishiElectric.co.jp" TargetMode="External"/><Relationship Id="rId882" Type="http://schemas.openxmlformats.org/officeDocument/2006/relationships/hyperlink" Target="mailto:tetsuya_kanai@itomic.co.jp" TargetMode="External"/><Relationship Id="rId1098" Type="http://schemas.openxmlformats.org/officeDocument/2006/relationships/hyperlink" Target="mailto:yukio.yamane@jci-hitachi.com" TargetMode="External"/><Relationship Id="rId1319" Type="http://schemas.openxmlformats.org/officeDocument/2006/relationships/hyperlink" Target="mailto:yukio.yamane@jci-hitachi.com" TargetMode="External"/><Relationship Id="rId25" Type="http://schemas.openxmlformats.org/officeDocument/2006/relationships/hyperlink" Target="mailto:NIINAMI.takashi@tmeic.co.jp" TargetMode="External"/><Relationship Id="rId328" Type="http://schemas.openxmlformats.org/officeDocument/2006/relationships/hyperlink" Target="http://www.noritz.co.jp/" TargetMode="External"/><Relationship Id="rId535" Type="http://schemas.openxmlformats.org/officeDocument/2006/relationships/hyperlink" Target="https://www.khi.co.jp/corp/kte/contact/index.html" TargetMode="External"/><Relationship Id="rId742" Type="http://schemas.openxmlformats.org/officeDocument/2006/relationships/hyperlink" Target="mailto:tairou.ikeguchi@jp.yazaki.com" TargetMode="External"/><Relationship Id="rId1165" Type="http://schemas.openxmlformats.org/officeDocument/2006/relationships/hyperlink" Target="mailto:yukio.yamane@jci-hitachi.com" TargetMode="External"/><Relationship Id="rId1372" Type="http://schemas.openxmlformats.org/officeDocument/2006/relationships/hyperlink" Target="mailto:kiyoshi_hayashi@yanmar.com" TargetMode="External"/><Relationship Id="rId174" Type="http://schemas.openxmlformats.org/officeDocument/2006/relationships/hyperlink" Target="http://www.noritz.co.jp/" TargetMode="External"/><Relationship Id="rId381" Type="http://schemas.openxmlformats.org/officeDocument/2006/relationships/hyperlink" Target="http://www.noritz.co.jp/" TargetMode="External"/><Relationship Id="rId602" Type="http://schemas.openxmlformats.org/officeDocument/2006/relationships/hyperlink" Target="http://www.daikin.co.jp/index.html" TargetMode="External"/><Relationship Id="rId1025" Type="http://schemas.openxmlformats.org/officeDocument/2006/relationships/hyperlink" Target="http://www.ers.ebara.com/" TargetMode="External"/><Relationship Id="rId1232" Type="http://schemas.openxmlformats.org/officeDocument/2006/relationships/hyperlink" Target="mailto:yukio.yamane@jci-hitachi.com" TargetMode="External"/><Relationship Id="rId241" Type="http://schemas.openxmlformats.org/officeDocument/2006/relationships/hyperlink" Target="http://www.noritz.co.jp/" TargetMode="External"/><Relationship Id="rId479" Type="http://schemas.openxmlformats.org/officeDocument/2006/relationships/hyperlink" Target="http://www.noritz.co.jp/" TargetMode="External"/><Relationship Id="rId686" Type="http://schemas.openxmlformats.org/officeDocument/2006/relationships/hyperlink" Target="mailto:Yamamoto.Keita@df.MitsubishiElectric.co.jp" TargetMode="External"/><Relationship Id="rId893" Type="http://schemas.openxmlformats.org/officeDocument/2006/relationships/hyperlink" Target="mailto:tetsuya_kanai@itomic.co.jp" TargetMode="External"/><Relationship Id="rId907" Type="http://schemas.openxmlformats.org/officeDocument/2006/relationships/hyperlink" Target="mailto:tetsuya_kanai@itomic.co.jp" TargetMode="External"/><Relationship Id="rId36" Type="http://schemas.openxmlformats.org/officeDocument/2006/relationships/hyperlink" Target="mailto:yamane@takao.boiler.co.jp" TargetMode="External"/><Relationship Id="rId339" Type="http://schemas.openxmlformats.org/officeDocument/2006/relationships/hyperlink" Target="http://www.noritz.co.jp/" TargetMode="External"/><Relationship Id="rId546" Type="http://schemas.openxmlformats.org/officeDocument/2006/relationships/hyperlink" Target="https://www.khi.co.jp/corp/kte/contact/index.html" TargetMode="External"/><Relationship Id="rId753" Type="http://schemas.openxmlformats.org/officeDocument/2006/relationships/hyperlink" Target="mailto:tairou.ikeguchi@jp.yazaki.com" TargetMode="External"/><Relationship Id="rId1176" Type="http://schemas.openxmlformats.org/officeDocument/2006/relationships/hyperlink" Target="mailto:yukio.yamane@jci-hitachi.com" TargetMode="External"/><Relationship Id="rId1383" Type="http://schemas.openxmlformats.org/officeDocument/2006/relationships/hyperlink" Target="mailto:kiyoshi_hayashi@yanmar.com" TargetMode="External"/><Relationship Id="rId101" Type="http://schemas.openxmlformats.org/officeDocument/2006/relationships/hyperlink" Target="http://www.noritz.co.jp/" TargetMode="External"/><Relationship Id="rId185" Type="http://schemas.openxmlformats.org/officeDocument/2006/relationships/hyperlink" Target="http://www.noritz.co.jp/" TargetMode="External"/><Relationship Id="rId406" Type="http://schemas.openxmlformats.org/officeDocument/2006/relationships/hyperlink" Target="http://www.noritz.co.jp/" TargetMode="External"/><Relationship Id="rId960" Type="http://schemas.openxmlformats.org/officeDocument/2006/relationships/hyperlink" Target="http://www.toshiba-tips.co.jp/" TargetMode="External"/><Relationship Id="rId1036" Type="http://schemas.openxmlformats.org/officeDocument/2006/relationships/hyperlink" Target="mailto:iinquiry-dairei@mhi.co.jp" TargetMode="External"/><Relationship Id="rId1243" Type="http://schemas.openxmlformats.org/officeDocument/2006/relationships/hyperlink" Target="mailto:yukio.yamane@jci-hitachi.com" TargetMode="External"/><Relationship Id="rId392" Type="http://schemas.openxmlformats.org/officeDocument/2006/relationships/hyperlink" Target="http://www.noritz.co.jp/" TargetMode="External"/><Relationship Id="rId613" Type="http://schemas.openxmlformats.org/officeDocument/2006/relationships/hyperlink" Target="http://www.daikin.co.jp/index.html" TargetMode="External"/><Relationship Id="rId697" Type="http://schemas.openxmlformats.org/officeDocument/2006/relationships/hyperlink" Target="mailto:Yamamoto.Keita@df.MitsubishiElectric.co.jp" TargetMode="External"/><Relationship Id="rId820" Type="http://schemas.openxmlformats.org/officeDocument/2006/relationships/hyperlink" Target="mailto:tohmei.sai@nts.ricoh.co.jp" TargetMode="External"/><Relationship Id="rId918" Type="http://schemas.openxmlformats.org/officeDocument/2006/relationships/hyperlink" Target="http://www.toshiba-tips.co.jp/" TargetMode="External"/><Relationship Id="rId1450" Type="http://schemas.openxmlformats.org/officeDocument/2006/relationships/hyperlink" Target="mailto:takeru_ashioka@yanmar.com" TargetMode="External"/><Relationship Id="rId252" Type="http://schemas.openxmlformats.org/officeDocument/2006/relationships/hyperlink" Target="http://www.noritz.co.jp/" TargetMode="External"/><Relationship Id="rId1103" Type="http://schemas.openxmlformats.org/officeDocument/2006/relationships/hyperlink" Target="mailto:yukio.yamane@jci-hitachi.com" TargetMode="External"/><Relationship Id="rId1187" Type="http://schemas.openxmlformats.org/officeDocument/2006/relationships/hyperlink" Target="mailto:yukio.yamane@jci-hitachi.com" TargetMode="External"/><Relationship Id="rId1310" Type="http://schemas.openxmlformats.org/officeDocument/2006/relationships/hyperlink" Target="mailto:yukio.yamane@jci-hitachi.com" TargetMode="External"/><Relationship Id="rId1408" Type="http://schemas.openxmlformats.org/officeDocument/2006/relationships/hyperlink" Target="mailto:takeru_ashioka@yanmar.com" TargetMode="External"/><Relationship Id="rId47" Type="http://schemas.openxmlformats.org/officeDocument/2006/relationships/hyperlink" Target="mailto:yamane@takao.boiler.co.jp" TargetMode="External"/><Relationship Id="rId112" Type="http://schemas.openxmlformats.org/officeDocument/2006/relationships/hyperlink" Target="http://www.noritz.co.jp/" TargetMode="External"/><Relationship Id="rId557" Type="http://schemas.openxmlformats.org/officeDocument/2006/relationships/hyperlink" Target="http://www.mhiair.co.jp/" TargetMode="External"/><Relationship Id="rId764" Type="http://schemas.openxmlformats.org/officeDocument/2006/relationships/hyperlink" Target="mailto:tairou.ikeguchi@jp.yazaki.com" TargetMode="External"/><Relationship Id="rId971" Type="http://schemas.openxmlformats.org/officeDocument/2006/relationships/hyperlink" Target="http://www.toshiba-tips.co.jp/" TargetMode="External"/><Relationship Id="rId1394" Type="http://schemas.openxmlformats.org/officeDocument/2006/relationships/hyperlink" Target="mailto:takeru_ashioka@yanmar.com" TargetMode="External"/><Relationship Id="rId196" Type="http://schemas.openxmlformats.org/officeDocument/2006/relationships/hyperlink" Target="http://www.noritz.co.jp/" TargetMode="External"/><Relationship Id="rId417" Type="http://schemas.openxmlformats.org/officeDocument/2006/relationships/hyperlink" Target="http://www.noritz.co.jp/" TargetMode="External"/><Relationship Id="rId624" Type="http://schemas.openxmlformats.org/officeDocument/2006/relationships/hyperlink" Target="http://kadenfan.hitachi.co.jp/afterservice/toiawase.html" TargetMode="External"/><Relationship Id="rId831" Type="http://schemas.openxmlformats.org/officeDocument/2006/relationships/hyperlink" Target="http://rohmfs.rohm.com/jp/products/databook/datasheet/commercial/lighting/RSQ2004NW.pdf" TargetMode="External"/><Relationship Id="rId1047" Type="http://schemas.openxmlformats.org/officeDocument/2006/relationships/hyperlink" Target="mailto:iinquiry-dairei@mhi.co.jp" TargetMode="External"/><Relationship Id="rId1254" Type="http://schemas.openxmlformats.org/officeDocument/2006/relationships/hyperlink" Target="mailto:yukio.yamane@jci-hitachi.com" TargetMode="External"/><Relationship Id="rId1461" Type="http://schemas.openxmlformats.org/officeDocument/2006/relationships/hyperlink" Target="mailto:takeru_ashioka@yanmar.com" TargetMode="External"/><Relationship Id="rId263" Type="http://schemas.openxmlformats.org/officeDocument/2006/relationships/hyperlink" Target="http://www.noritz.co.jp/" TargetMode="External"/><Relationship Id="rId470" Type="http://schemas.openxmlformats.org/officeDocument/2006/relationships/hyperlink" Target="http://www.noritz.co.jp/" TargetMode="External"/><Relationship Id="rId929" Type="http://schemas.openxmlformats.org/officeDocument/2006/relationships/hyperlink" Target="http://www.toshiba-tips.co.jp/" TargetMode="External"/><Relationship Id="rId1114" Type="http://schemas.openxmlformats.org/officeDocument/2006/relationships/hyperlink" Target="mailto:yukio.yamane@jci-hitachi.com" TargetMode="External"/><Relationship Id="rId1321" Type="http://schemas.openxmlformats.org/officeDocument/2006/relationships/hyperlink" Target="mailto:yukio.yamane@jci-hitachi.com" TargetMode="External"/><Relationship Id="rId58" Type="http://schemas.openxmlformats.org/officeDocument/2006/relationships/hyperlink" Target="mailto:seihin@n-thermo.co.jp" TargetMode="External"/><Relationship Id="rId123" Type="http://schemas.openxmlformats.org/officeDocument/2006/relationships/hyperlink" Target="http://www.noritz.co.jp/" TargetMode="External"/><Relationship Id="rId330" Type="http://schemas.openxmlformats.org/officeDocument/2006/relationships/hyperlink" Target="http://www.noritz.co.jp/" TargetMode="External"/><Relationship Id="rId568" Type="http://schemas.openxmlformats.org/officeDocument/2006/relationships/hyperlink" Target="http://www.mhiair.co.jp/" TargetMode="External"/><Relationship Id="rId775" Type="http://schemas.openxmlformats.org/officeDocument/2006/relationships/hyperlink" Target="mailto:m-ohta@samson.co.jp" TargetMode="External"/><Relationship Id="rId982" Type="http://schemas.openxmlformats.org/officeDocument/2006/relationships/hyperlink" Target="mailto:seiji316_inoue@mhi.co.jp" TargetMode="External"/><Relationship Id="rId1198" Type="http://schemas.openxmlformats.org/officeDocument/2006/relationships/hyperlink" Target="mailto:yukio.yamane@jci-hitachi.com" TargetMode="External"/><Relationship Id="rId1419" Type="http://schemas.openxmlformats.org/officeDocument/2006/relationships/hyperlink" Target="mailto:takeru_ashioka@yanmar.com" TargetMode="External"/><Relationship Id="rId428" Type="http://schemas.openxmlformats.org/officeDocument/2006/relationships/hyperlink" Target="http://www.noritz.co.jp/" TargetMode="External"/><Relationship Id="rId635" Type="http://schemas.openxmlformats.org/officeDocument/2006/relationships/hyperlink" Target="mailto:Yamamoto.Keita@df.MitsubishiElectric.co.jp" TargetMode="External"/><Relationship Id="rId842" Type="http://schemas.openxmlformats.org/officeDocument/2006/relationships/hyperlink" Target="mailto:masayuki.nishimori@daikin.co.jp" TargetMode="External"/><Relationship Id="rId1058" Type="http://schemas.openxmlformats.org/officeDocument/2006/relationships/hyperlink" Target="http://kadenfan.hitachi.co.jp/kyutou/" TargetMode="External"/><Relationship Id="rId1265" Type="http://schemas.openxmlformats.org/officeDocument/2006/relationships/hyperlink" Target="mailto:yukio.yamane@jci-hitachi.com" TargetMode="External"/><Relationship Id="rId1472" Type="http://schemas.openxmlformats.org/officeDocument/2006/relationships/hyperlink" Target="mailto:takeru_ashioka@yanmar.com" TargetMode="External"/><Relationship Id="rId274" Type="http://schemas.openxmlformats.org/officeDocument/2006/relationships/hyperlink" Target="http://www.noritz.co.jp/" TargetMode="External"/><Relationship Id="rId481" Type="http://schemas.openxmlformats.org/officeDocument/2006/relationships/hyperlink" Target="http://www.noritz.co.jp/" TargetMode="External"/><Relationship Id="rId702" Type="http://schemas.openxmlformats.org/officeDocument/2006/relationships/hyperlink" Target="mailto:Yamamoto.Keita@df.MitsubishiElectric.co.jp" TargetMode="External"/><Relationship Id="rId1125" Type="http://schemas.openxmlformats.org/officeDocument/2006/relationships/hyperlink" Target="mailto:yukio.yamane@jci-hitachi.com" TargetMode="External"/><Relationship Id="rId1332" Type="http://schemas.openxmlformats.org/officeDocument/2006/relationships/hyperlink" Target="mailto:yukio.yamane@jci-hitachi.com" TargetMode="External"/><Relationship Id="rId69" Type="http://schemas.openxmlformats.org/officeDocument/2006/relationships/hyperlink" Target="mailto:seihin@n-thermo.co.jp" TargetMode="External"/><Relationship Id="rId134" Type="http://schemas.openxmlformats.org/officeDocument/2006/relationships/hyperlink" Target="http://www.noritz.co.jp/" TargetMode="External"/><Relationship Id="rId579" Type="http://schemas.openxmlformats.org/officeDocument/2006/relationships/hyperlink" Target="http://www.mhiair.co.jp/" TargetMode="External"/><Relationship Id="rId786" Type="http://schemas.openxmlformats.org/officeDocument/2006/relationships/hyperlink" Target="mailto:tohmei.sai@nts.ricoh.co.jp" TargetMode="External"/><Relationship Id="rId993" Type="http://schemas.openxmlformats.org/officeDocument/2006/relationships/hyperlink" Target="mailto:iinquiry-dairei@mhi.co.jp" TargetMode="External"/><Relationship Id="rId341" Type="http://schemas.openxmlformats.org/officeDocument/2006/relationships/hyperlink" Target="http://www.noritz.co.jp/" TargetMode="External"/><Relationship Id="rId439" Type="http://schemas.openxmlformats.org/officeDocument/2006/relationships/hyperlink" Target="http://www.noritz.co.jp/" TargetMode="External"/><Relationship Id="rId646" Type="http://schemas.openxmlformats.org/officeDocument/2006/relationships/hyperlink" Target="mailto:Toya.Mitsuhiro@ab.MitsubishiElectric.co.jp" TargetMode="External"/><Relationship Id="rId1069" Type="http://schemas.openxmlformats.org/officeDocument/2006/relationships/hyperlink" Target="mailto:yukio.yamane@jci-hitachi.com" TargetMode="External"/><Relationship Id="rId1276" Type="http://schemas.openxmlformats.org/officeDocument/2006/relationships/hyperlink" Target="mailto:yukio.yamane@jci-hitachi.com" TargetMode="External"/><Relationship Id="rId201" Type="http://schemas.openxmlformats.org/officeDocument/2006/relationships/hyperlink" Target="http://www.noritz.co.jp/" TargetMode="External"/><Relationship Id="rId285" Type="http://schemas.openxmlformats.org/officeDocument/2006/relationships/hyperlink" Target="http://www.noritz.co.jp/" TargetMode="External"/><Relationship Id="rId506" Type="http://schemas.openxmlformats.org/officeDocument/2006/relationships/hyperlink" Target="http://www.noritz.co.jp/" TargetMode="External"/><Relationship Id="rId853" Type="http://schemas.openxmlformats.org/officeDocument/2006/relationships/hyperlink" Target="mailto:masayuki.nishimori@daikin.co.jp" TargetMode="External"/><Relationship Id="rId1136" Type="http://schemas.openxmlformats.org/officeDocument/2006/relationships/hyperlink" Target="mailto:yukio.yamane@jci-hitachi.com" TargetMode="External"/><Relationship Id="rId492" Type="http://schemas.openxmlformats.org/officeDocument/2006/relationships/hyperlink" Target="http://www.noritz.co.jp/" TargetMode="External"/><Relationship Id="rId713" Type="http://schemas.openxmlformats.org/officeDocument/2006/relationships/hyperlink" Target="mailto:Yamamoto.Keita@df.MitsubishiElectric.co.jp" TargetMode="External"/><Relationship Id="rId797" Type="http://schemas.openxmlformats.org/officeDocument/2006/relationships/hyperlink" Target="mailto:tohmei.sai@nts.ricoh.co.jp" TargetMode="External"/><Relationship Id="rId920" Type="http://schemas.openxmlformats.org/officeDocument/2006/relationships/hyperlink" Target="http://www.toshiba-tips.co.jp/" TargetMode="External"/><Relationship Id="rId1343" Type="http://schemas.openxmlformats.org/officeDocument/2006/relationships/hyperlink" Target="mailto:yukio.yamane@jci-hitachi.com" TargetMode="External"/><Relationship Id="rId145" Type="http://schemas.openxmlformats.org/officeDocument/2006/relationships/hyperlink" Target="http://www.noritz.co.jp/" TargetMode="External"/><Relationship Id="rId352" Type="http://schemas.openxmlformats.org/officeDocument/2006/relationships/hyperlink" Target="http://www.noritz.co.jp/" TargetMode="External"/><Relationship Id="rId1203" Type="http://schemas.openxmlformats.org/officeDocument/2006/relationships/hyperlink" Target="mailto:yukio.yamane@jci-hitachi.com" TargetMode="External"/><Relationship Id="rId1287" Type="http://schemas.openxmlformats.org/officeDocument/2006/relationships/hyperlink" Target="mailto:yukio.yamane@jci-hitachi.com" TargetMode="External"/><Relationship Id="rId1410" Type="http://schemas.openxmlformats.org/officeDocument/2006/relationships/hyperlink" Target="mailto:takeru_ashioka@yanmar.com" TargetMode="External"/><Relationship Id="rId212" Type="http://schemas.openxmlformats.org/officeDocument/2006/relationships/hyperlink" Target="http://www.noritz.co.jp/" TargetMode="External"/><Relationship Id="rId657" Type="http://schemas.openxmlformats.org/officeDocument/2006/relationships/hyperlink" Target="mailto:Toya.Mitsuhiro@ab.MitsubishiElectric.co.jp" TargetMode="External"/><Relationship Id="rId864" Type="http://schemas.openxmlformats.org/officeDocument/2006/relationships/hyperlink" Target="mailto:tetsuya_kanai@itomic.co.jp" TargetMode="External"/><Relationship Id="rId296" Type="http://schemas.openxmlformats.org/officeDocument/2006/relationships/hyperlink" Target="http://www.noritz.co.jp/" TargetMode="External"/><Relationship Id="rId517" Type="http://schemas.openxmlformats.org/officeDocument/2006/relationships/hyperlink" Target="http://www.noritz.co.jp/" TargetMode="External"/><Relationship Id="rId724" Type="http://schemas.openxmlformats.org/officeDocument/2006/relationships/hyperlink" Target="mailto:Yamamoto.Keita@df.MitsubishiElectric.co.jp" TargetMode="External"/><Relationship Id="rId931" Type="http://schemas.openxmlformats.org/officeDocument/2006/relationships/hyperlink" Target="http://www.toshiba-tips.co.jp/" TargetMode="External"/><Relationship Id="rId1147" Type="http://schemas.openxmlformats.org/officeDocument/2006/relationships/hyperlink" Target="mailto:yukio.yamane@jci-hitachi.com" TargetMode="External"/><Relationship Id="rId1354" Type="http://schemas.openxmlformats.org/officeDocument/2006/relationships/hyperlink" Target="mailto:takahashi-masahiro@fujielectric.com" TargetMode="External"/><Relationship Id="rId60" Type="http://schemas.openxmlformats.org/officeDocument/2006/relationships/hyperlink" Target="mailto:seihin@n-thermo.co.jp" TargetMode="External"/><Relationship Id="rId156" Type="http://schemas.openxmlformats.org/officeDocument/2006/relationships/hyperlink" Target="http://www.noritz.co.jp/" TargetMode="External"/><Relationship Id="rId363" Type="http://schemas.openxmlformats.org/officeDocument/2006/relationships/hyperlink" Target="http://www.noritz.co.jp/" TargetMode="External"/><Relationship Id="rId570" Type="http://schemas.openxmlformats.org/officeDocument/2006/relationships/hyperlink" Target="http://www.mhiair.co.jp/" TargetMode="External"/><Relationship Id="rId1007" Type="http://schemas.openxmlformats.org/officeDocument/2006/relationships/hyperlink" Target="mailto:flatglass-bpj@mail.nsg.co.jp" TargetMode="External"/><Relationship Id="rId1214" Type="http://schemas.openxmlformats.org/officeDocument/2006/relationships/hyperlink" Target="mailto:yukio.yamane@jci-hitachi.com" TargetMode="External"/><Relationship Id="rId1421" Type="http://schemas.openxmlformats.org/officeDocument/2006/relationships/hyperlink" Target="mailto:takeru_ashioka@yanmar.com" TargetMode="External"/><Relationship Id="rId223" Type="http://schemas.openxmlformats.org/officeDocument/2006/relationships/hyperlink" Target="http://www.noritz.co.jp/" TargetMode="External"/><Relationship Id="rId430" Type="http://schemas.openxmlformats.org/officeDocument/2006/relationships/hyperlink" Target="http://www.noritz.co.jp/" TargetMode="External"/><Relationship Id="rId668" Type="http://schemas.openxmlformats.org/officeDocument/2006/relationships/hyperlink" Target="mailto:Yamamoto.Keita@df.MitsubishiElectric.co.jp" TargetMode="External"/><Relationship Id="rId875" Type="http://schemas.openxmlformats.org/officeDocument/2006/relationships/hyperlink" Target="mailto:tetsuya_kanai@itomic.co.jp" TargetMode="External"/><Relationship Id="rId1060" Type="http://schemas.openxmlformats.org/officeDocument/2006/relationships/hyperlink" Target="http://kadenfan.hitachi.co.jp/kyutou/" TargetMode="External"/><Relationship Id="rId1298" Type="http://schemas.openxmlformats.org/officeDocument/2006/relationships/hyperlink" Target="mailto:yukio.yamane@jci-hitachi.com" TargetMode="External"/><Relationship Id="rId18" Type="http://schemas.openxmlformats.org/officeDocument/2006/relationships/hyperlink" Target="http://www.mhi.co.jp/products/category/energy_engine_power_plant.html" TargetMode="External"/><Relationship Id="rId528" Type="http://schemas.openxmlformats.org/officeDocument/2006/relationships/hyperlink" Target="https://www.khi.co.jp/corp/kte/contact/index.html" TargetMode="External"/><Relationship Id="rId735" Type="http://schemas.openxmlformats.org/officeDocument/2006/relationships/hyperlink" Target="mailto:nmihara@dow.com" TargetMode="External"/><Relationship Id="rId942" Type="http://schemas.openxmlformats.org/officeDocument/2006/relationships/hyperlink" Target="http://www.toshiba-tips.co.jp/" TargetMode="External"/><Relationship Id="rId1158" Type="http://schemas.openxmlformats.org/officeDocument/2006/relationships/hyperlink" Target="mailto:yukio.yamane@jci-hitachi.com" TargetMode="External"/><Relationship Id="rId1365" Type="http://schemas.openxmlformats.org/officeDocument/2006/relationships/hyperlink" Target="mailto:kiyoshi_hayashi@yanmar.com" TargetMode="External"/><Relationship Id="rId167" Type="http://schemas.openxmlformats.org/officeDocument/2006/relationships/hyperlink" Target="http://www.noritz.co.jp/" TargetMode="External"/><Relationship Id="rId374" Type="http://schemas.openxmlformats.org/officeDocument/2006/relationships/hyperlink" Target="http://www.noritz.co.jp/" TargetMode="External"/><Relationship Id="rId581" Type="http://schemas.openxmlformats.org/officeDocument/2006/relationships/hyperlink" Target="http://www.mhiair.co.jp/" TargetMode="External"/><Relationship Id="rId1018" Type="http://schemas.openxmlformats.org/officeDocument/2006/relationships/hyperlink" Target="mailto:akira-saitou@agc.com" TargetMode="External"/><Relationship Id="rId1225" Type="http://schemas.openxmlformats.org/officeDocument/2006/relationships/hyperlink" Target="mailto:yukio.yamane@jci-hitachi.com" TargetMode="External"/><Relationship Id="rId1432" Type="http://schemas.openxmlformats.org/officeDocument/2006/relationships/hyperlink" Target="mailto:takeru_ashioka@yanmar.com" TargetMode="External"/><Relationship Id="rId71" Type="http://schemas.openxmlformats.org/officeDocument/2006/relationships/hyperlink" Target="mailto:seihin@n-thermo.co.jp" TargetMode="External"/><Relationship Id="rId234" Type="http://schemas.openxmlformats.org/officeDocument/2006/relationships/hyperlink" Target="http://www.noritz.co.jp/" TargetMode="External"/><Relationship Id="rId679" Type="http://schemas.openxmlformats.org/officeDocument/2006/relationships/hyperlink" Target="mailto:Yamamoto.Keita@df.MitsubishiElectric.co.jp" TargetMode="External"/><Relationship Id="rId802" Type="http://schemas.openxmlformats.org/officeDocument/2006/relationships/hyperlink" Target="mailto:tohmei.sai@nts.ricoh.co.jp" TargetMode="External"/><Relationship Id="rId886" Type="http://schemas.openxmlformats.org/officeDocument/2006/relationships/hyperlink" Target="mailto:tetsuya_kanai@itomic.co.jp" TargetMode="External"/><Relationship Id="rId2" Type="http://schemas.openxmlformats.org/officeDocument/2006/relationships/hyperlink" Target="http://www.mhi.co.jp/products/category/energy_engine_power_plant.html" TargetMode="External"/><Relationship Id="rId29" Type="http://schemas.openxmlformats.org/officeDocument/2006/relationships/hyperlink" Target="mailto:NIINAMI.takashi@tmeic.co.jp" TargetMode="External"/><Relationship Id="rId441" Type="http://schemas.openxmlformats.org/officeDocument/2006/relationships/hyperlink" Target="http://www.noritz.co.jp/" TargetMode="External"/><Relationship Id="rId539" Type="http://schemas.openxmlformats.org/officeDocument/2006/relationships/hyperlink" Target="https://www.khi.co.jp/corp/kte/contact/index.html" TargetMode="External"/><Relationship Id="rId746" Type="http://schemas.openxmlformats.org/officeDocument/2006/relationships/hyperlink" Target="mailto:tairou.ikeguchi@jp.yazaki.com" TargetMode="External"/><Relationship Id="rId1071" Type="http://schemas.openxmlformats.org/officeDocument/2006/relationships/hyperlink" Target="mailto:yukio.yamane@jci-hitachi.com" TargetMode="External"/><Relationship Id="rId1169" Type="http://schemas.openxmlformats.org/officeDocument/2006/relationships/hyperlink" Target="mailto:yukio.yamane@jci-hitachi.com" TargetMode="External"/><Relationship Id="rId1376" Type="http://schemas.openxmlformats.org/officeDocument/2006/relationships/hyperlink" Target="mailto:kiyoshi_hayashi@yanmar.com" TargetMode="External"/><Relationship Id="rId178" Type="http://schemas.openxmlformats.org/officeDocument/2006/relationships/hyperlink" Target="http://www.noritz.co.jp/" TargetMode="External"/><Relationship Id="rId301" Type="http://schemas.openxmlformats.org/officeDocument/2006/relationships/hyperlink" Target="http://www.noritz.co.jp/" TargetMode="External"/><Relationship Id="rId953" Type="http://schemas.openxmlformats.org/officeDocument/2006/relationships/hyperlink" Target="http://www.toshiba-tips.co.jp/" TargetMode="External"/><Relationship Id="rId1029" Type="http://schemas.openxmlformats.org/officeDocument/2006/relationships/hyperlink" Target="mailto:iinquiry-dairei@mhi.co.jp" TargetMode="External"/><Relationship Id="rId1236" Type="http://schemas.openxmlformats.org/officeDocument/2006/relationships/hyperlink" Target="mailto:yukio.yamane@jci-hitachi.com" TargetMode="External"/><Relationship Id="rId82" Type="http://schemas.openxmlformats.org/officeDocument/2006/relationships/hyperlink" Target="mailto:tomohiro_takeuchi@denso.co.jp" TargetMode="External"/><Relationship Id="rId385" Type="http://schemas.openxmlformats.org/officeDocument/2006/relationships/hyperlink" Target="http://www.noritz.co.jp/" TargetMode="External"/><Relationship Id="rId592" Type="http://schemas.openxmlformats.org/officeDocument/2006/relationships/hyperlink" Target="mailto:masa-y@cld.aisin.co.jp" TargetMode="External"/><Relationship Id="rId606" Type="http://schemas.openxmlformats.org/officeDocument/2006/relationships/hyperlink" Target="http://www.daikin.co.jp/index.html" TargetMode="External"/><Relationship Id="rId813" Type="http://schemas.openxmlformats.org/officeDocument/2006/relationships/hyperlink" Target="mailto:tohmei.sai@nts.ricoh.co.jp" TargetMode="External"/><Relationship Id="rId1443" Type="http://schemas.openxmlformats.org/officeDocument/2006/relationships/hyperlink" Target="mailto:takeru_ashioka@yanmar.com" TargetMode="External"/><Relationship Id="rId245" Type="http://schemas.openxmlformats.org/officeDocument/2006/relationships/hyperlink" Target="http://www.noritz.co.jp/" TargetMode="External"/><Relationship Id="rId452" Type="http://schemas.openxmlformats.org/officeDocument/2006/relationships/hyperlink" Target="http://www.noritz.co.jp/" TargetMode="External"/><Relationship Id="rId897" Type="http://schemas.openxmlformats.org/officeDocument/2006/relationships/hyperlink" Target="mailto:tetsuya_kanai@itomic.co.jp" TargetMode="External"/><Relationship Id="rId1082" Type="http://schemas.openxmlformats.org/officeDocument/2006/relationships/hyperlink" Target="mailto:yukio.yamane@jci-hitachi.com" TargetMode="External"/><Relationship Id="rId1303" Type="http://schemas.openxmlformats.org/officeDocument/2006/relationships/hyperlink" Target="mailto:yukio.yamane@jci-hitachi.com" TargetMode="External"/><Relationship Id="rId105" Type="http://schemas.openxmlformats.org/officeDocument/2006/relationships/hyperlink" Target="http://www.noritz.co.jp/" TargetMode="External"/><Relationship Id="rId312" Type="http://schemas.openxmlformats.org/officeDocument/2006/relationships/hyperlink" Target="http://www.noritz.co.jp/" TargetMode="External"/><Relationship Id="rId757" Type="http://schemas.openxmlformats.org/officeDocument/2006/relationships/hyperlink" Target="mailto:tairou.ikeguchi@jp.yazaki.com" TargetMode="External"/><Relationship Id="rId964" Type="http://schemas.openxmlformats.org/officeDocument/2006/relationships/hyperlink" Target="http://www.toshiba-tips.co.jp/" TargetMode="External"/><Relationship Id="rId1387" Type="http://schemas.openxmlformats.org/officeDocument/2006/relationships/hyperlink" Target="mailto:takeru_ashioka@yanmar.com" TargetMode="External"/><Relationship Id="rId93" Type="http://schemas.openxmlformats.org/officeDocument/2006/relationships/hyperlink" Target="http://www.noritz.co.jp/" TargetMode="External"/><Relationship Id="rId189" Type="http://schemas.openxmlformats.org/officeDocument/2006/relationships/hyperlink" Target="http://www.noritz.co.jp/" TargetMode="External"/><Relationship Id="rId396" Type="http://schemas.openxmlformats.org/officeDocument/2006/relationships/hyperlink" Target="http://www.noritz.co.jp/" TargetMode="External"/><Relationship Id="rId617" Type="http://schemas.openxmlformats.org/officeDocument/2006/relationships/hyperlink" Target="http://www.daikin.co.jp/index.html" TargetMode="External"/><Relationship Id="rId824" Type="http://schemas.openxmlformats.org/officeDocument/2006/relationships/hyperlink" Target="mailto:satou-raisuke@hitachi-ies.co.jp" TargetMode="External"/><Relationship Id="rId1247" Type="http://schemas.openxmlformats.org/officeDocument/2006/relationships/hyperlink" Target="mailto:yukio.yamane@jci-hitachi.com" TargetMode="External"/><Relationship Id="rId1454" Type="http://schemas.openxmlformats.org/officeDocument/2006/relationships/hyperlink" Target="mailto:takeru_ashioka@yanmar.com" TargetMode="External"/><Relationship Id="rId256" Type="http://schemas.openxmlformats.org/officeDocument/2006/relationships/hyperlink" Target="http://www.noritz.co.jp/" TargetMode="External"/><Relationship Id="rId463" Type="http://schemas.openxmlformats.org/officeDocument/2006/relationships/hyperlink" Target="http://www.noritz.co.jp/" TargetMode="External"/><Relationship Id="rId670" Type="http://schemas.openxmlformats.org/officeDocument/2006/relationships/hyperlink" Target="mailto:Yamamoto.Keita@df.MitsubishiElectric.co.jp" TargetMode="External"/><Relationship Id="rId1093" Type="http://schemas.openxmlformats.org/officeDocument/2006/relationships/hyperlink" Target="mailto:yukio.yamane@jci-hitachi.com" TargetMode="External"/><Relationship Id="rId1107" Type="http://schemas.openxmlformats.org/officeDocument/2006/relationships/hyperlink" Target="mailto:yukio.yamane@jci-hitachi.com" TargetMode="External"/><Relationship Id="rId1314" Type="http://schemas.openxmlformats.org/officeDocument/2006/relationships/hyperlink" Target="mailto:yukio.yamane@jci-hitachi.com" TargetMode="External"/><Relationship Id="rId116" Type="http://schemas.openxmlformats.org/officeDocument/2006/relationships/hyperlink" Target="http://www.noritz.co.jp/" TargetMode="External"/><Relationship Id="rId323" Type="http://schemas.openxmlformats.org/officeDocument/2006/relationships/hyperlink" Target="http://www.noritz.co.jp/" TargetMode="External"/><Relationship Id="rId530" Type="http://schemas.openxmlformats.org/officeDocument/2006/relationships/hyperlink" Target="https://www.khi.co.jp/corp/kte/contact/index.html" TargetMode="External"/><Relationship Id="rId768" Type="http://schemas.openxmlformats.org/officeDocument/2006/relationships/hyperlink" Target="mailto:iwabuchi.hiroshi@jp.panasonic.com" TargetMode="External"/><Relationship Id="rId975" Type="http://schemas.openxmlformats.org/officeDocument/2006/relationships/hyperlink" Target="http://www.toshiba-tips.co.jp/" TargetMode="External"/><Relationship Id="rId1160" Type="http://schemas.openxmlformats.org/officeDocument/2006/relationships/hyperlink" Target="mailto:yukio.yamane@jci-hitachi.com" TargetMode="External"/><Relationship Id="rId1398" Type="http://schemas.openxmlformats.org/officeDocument/2006/relationships/hyperlink" Target="mailto:takeru_ashioka@yanmar.com" TargetMode="External"/><Relationship Id="rId20" Type="http://schemas.openxmlformats.org/officeDocument/2006/relationships/hyperlink" Target="http://www.mhi.co.jp/products/category/energy_engine_power_plant.html" TargetMode="External"/><Relationship Id="rId628" Type="http://schemas.openxmlformats.org/officeDocument/2006/relationships/hyperlink" Target="mailto:Suzuki.Hajime@bk.MitsubishiElectric.co.jp" TargetMode="External"/><Relationship Id="rId835" Type="http://schemas.openxmlformats.org/officeDocument/2006/relationships/hyperlink" Target="http://rohmfs.rohm.com/jp/products/databook/datasheet/commercial/lighting/RSQ2006NW.pdf" TargetMode="External"/><Relationship Id="rId1258" Type="http://schemas.openxmlformats.org/officeDocument/2006/relationships/hyperlink" Target="mailto:yukio.yamane@jci-hitachi.com" TargetMode="External"/><Relationship Id="rId1465" Type="http://schemas.openxmlformats.org/officeDocument/2006/relationships/hyperlink" Target="mailto:takeru_ashioka@yanmar.com" TargetMode="External"/><Relationship Id="rId267" Type="http://schemas.openxmlformats.org/officeDocument/2006/relationships/hyperlink" Target="http://www.noritz.co.jp/" TargetMode="External"/><Relationship Id="rId474" Type="http://schemas.openxmlformats.org/officeDocument/2006/relationships/hyperlink" Target="http://www.noritz.co.jp/" TargetMode="External"/><Relationship Id="rId1020" Type="http://schemas.openxmlformats.org/officeDocument/2006/relationships/hyperlink" Target="mailto:akira-saitou@agc.com" TargetMode="External"/><Relationship Id="rId1118" Type="http://schemas.openxmlformats.org/officeDocument/2006/relationships/hyperlink" Target="mailto:yukio.yamane@jci-hitachi.com" TargetMode="External"/><Relationship Id="rId1325" Type="http://schemas.openxmlformats.org/officeDocument/2006/relationships/hyperlink" Target="mailto:yukio.yamane@jci-hitachi.com" TargetMode="External"/><Relationship Id="rId127" Type="http://schemas.openxmlformats.org/officeDocument/2006/relationships/hyperlink" Target="http://www.noritz.co.jp/" TargetMode="External"/><Relationship Id="rId681" Type="http://schemas.openxmlformats.org/officeDocument/2006/relationships/hyperlink" Target="mailto:Yamamoto.Keita@df.MitsubishiElectric.co.jp" TargetMode="External"/><Relationship Id="rId779" Type="http://schemas.openxmlformats.org/officeDocument/2006/relationships/hyperlink" Target="http://www.samson.co.jp/inquiry.html" TargetMode="External"/><Relationship Id="rId902" Type="http://schemas.openxmlformats.org/officeDocument/2006/relationships/hyperlink" Target="mailto:tetsuya_kanai@itomic.co.jp" TargetMode="External"/><Relationship Id="rId986" Type="http://schemas.openxmlformats.org/officeDocument/2006/relationships/hyperlink" Target="mailto:seiji316_inoue@mhi.co.jp" TargetMode="External"/><Relationship Id="rId31" Type="http://schemas.openxmlformats.org/officeDocument/2006/relationships/hyperlink" Target="mailto:NIINAMI.takashi@tmeic.co.jp" TargetMode="External"/><Relationship Id="rId334" Type="http://schemas.openxmlformats.org/officeDocument/2006/relationships/hyperlink" Target="http://www.noritz.co.jp/" TargetMode="External"/><Relationship Id="rId541" Type="http://schemas.openxmlformats.org/officeDocument/2006/relationships/hyperlink" Target="https://www.khi.co.jp/corp/kte/contact/index.html" TargetMode="External"/><Relationship Id="rId639" Type="http://schemas.openxmlformats.org/officeDocument/2006/relationships/hyperlink" Target="mailto:Yamamoto.Keita@df.MitsubishiElectric.co.jp" TargetMode="External"/><Relationship Id="rId1171" Type="http://schemas.openxmlformats.org/officeDocument/2006/relationships/hyperlink" Target="mailto:yukio.yamane@jci-hitachi.com" TargetMode="External"/><Relationship Id="rId1269" Type="http://schemas.openxmlformats.org/officeDocument/2006/relationships/hyperlink" Target="mailto:yukio.yamane@jci-hitachi.com" TargetMode="External"/><Relationship Id="rId1476" Type="http://schemas.openxmlformats.org/officeDocument/2006/relationships/hyperlink" Target="mailto:ishizaki.shuji@jp.panasonic.com" TargetMode="External"/><Relationship Id="rId180" Type="http://schemas.openxmlformats.org/officeDocument/2006/relationships/hyperlink" Target="http://www.noritz.co.jp/" TargetMode="External"/><Relationship Id="rId278" Type="http://schemas.openxmlformats.org/officeDocument/2006/relationships/hyperlink" Target="http://www.noritz.co.jp/" TargetMode="External"/><Relationship Id="rId401" Type="http://schemas.openxmlformats.org/officeDocument/2006/relationships/hyperlink" Target="http://www.noritz.co.jp/" TargetMode="External"/><Relationship Id="rId846" Type="http://schemas.openxmlformats.org/officeDocument/2006/relationships/hyperlink" Target="mailto:masayuki.nishimori@daikin.co.jp" TargetMode="External"/><Relationship Id="rId1031" Type="http://schemas.openxmlformats.org/officeDocument/2006/relationships/hyperlink" Target="mailto:iinquiry-dairei@mhi.co.jp" TargetMode="External"/><Relationship Id="rId1129" Type="http://schemas.openxmlformats.org/officeDocument/2006/relationships/hyperlink" Target="mailto:yukio.yamane@jci-hitachi.com" TargetMode="External"/><Relationship Id="rId485" Type="http://schemas.openxmlformats.org/officeDocument/2006/relationships/hyperlink" Target="http://www.noritz.co.jp/" TargetMode="External"/><Relationship Id="rId692" Type="http://schemas.openxmlformats.org/officeDocument/2006/relationships/hyperlink" Target="mailto:Yamamoto.Keita@df.MitsubishiElectric.co.jp" TargetMode="External"/><Relationship Id="rId706" Type="http://schemas.openxmlformats.org/officeDocument/2006/relationships/hyperlink" Target="mailto:Yamamoto.Keita@df.MitsubishiElectric.co.jp" TargetMode="External"/><Relationship Id="rId913" Type="http://schemas.openxmlformats.org/officeDocument/2006/relationships/hyperlink" Target="mailto:tetsuya_kanai@itomic.co.jp" TargetMode="External"/><Relationship Id="rId1336" Type="http://schemas.openxmlformats.org/officeDocument/2006/relationships/hyperlink" Target="mailto:yukio.yamane@jci-hitachi.com" TargetMode="External"/><Relationship Id="rId42" Type="http://schemas.openxmlformats.org/officeDocument/2006/relationships/hyperlink" Target="mailto:yamane@takao.boiler.co.jp" TargetMode="External"/><Relationship Id="rId138" Type="http://schemas.openxmlformats.org/officeDocument/2006/relationships/hyperlink" Target="http://www.noritz.co.jp/" TargetMode="External"/><Relationship Id="rId345" Type="http://schemas.openxmlformats.org/officeDocument/2006/relationships/hyperlink" Target="http://www.noritz.co.jp/" TargetMode="External"/><Relationship Id="rId552" Type="http://schemas.openxmlformats.org/officeDocument/2006/relationships/hyperlink" Target="https://www.khi.co.jp/corp/kte/contact/index.html" TargetMode="External"/><Relationship Id="rId997" Type="http://schemas.openxmlformats.org/officeDocument/2006/relationships/hyperlink" Target="mailto:iinquiry-dairei@mhi.co.jp" TargetMode="External"/><Relationship Id="rId1182" Type="http://schemas.openxmlformats.org/officeDocument/2006/relationships/hyperlink" Target="mailto:yukio.yamane@jci-hitachi.com" TargetMode="External"/><Relationship Id="rId1403" Type="http://schemas.openxmlformats.org/officeDocument/2006/relationships/hyperlink" Target="mailto:takeru_ashioka@yanmar.com" TargetMode="External"/><Relationship Id="rId191" Type="http://schemas.openxmlformats.org/officeDocument/2006/relationships/hyperlink" Target="http://www.noritz.co.jp/" TargetMode="External"/><Relationship Id="rId205" Type="http://schemas.openxmlformats.org/officeDocument/2006/relationships/hyperlink" Target="http://www.noritz.co.jp/" TargetMode="External"/><Relationship Id="rId412" Type="http://schemas.openxmlformats.org/officeDocument/2006/relationships/hyperlink" Target="http://www.noritz.co.jp/" TargetMode="External"/><Relationship Id="rId857" Type="http://schemas.openxmlformats.org/officeDocument/2006/relationships/hyperlink" Target="mailto:masayuki.nishimori@daikin.co.jp" TargetMode="External"/><Relationship Id="rId1042" Type="http://schemas.openxmlformats.org/officeDocument/2006/relationships/hyperlink" Target="mailto:iinquiry-dairei@mhi.co.jp" TargetMode="External"/><Relationship Id="rId289" Type="http://schemas.openxmlformats.org/officeDocument/2006/relationships/hyperlink" Target="http://www.noritz.co.jp/" TargetMode="External"/><Relationship Id="rId496" Type="http://schemas.openxmlformats.org/officeDocument/2006/relationships/hyperlink" Target="http://www.noritz.co.jp/" TargetMode="External"/><Relationship Id="rId717" Type="http://schemas.openxmlformats.org/officeDocument/2006/relationships/hyperlink" Target="mailto:Yamamoto.Keita@df.MitsubishiElectric.co.jp" TargetMode="External"/><Relationship Id="rId924" Type="http://schemas.openxmlformats.org/officeDocument/2006/relationships/hyperlink" Target="http://www.toshiba-tips.co.jp/" TargetMode="External"/><Relationship Id="rId1347" Type="http://schemas.openxmlformats.org/officeDocument/2006/relationships/hyperlink" Target="mailto:yukio.yamane@jci-hitachi.com" TargetMode="External"/><Relationship Id="rId53" Type="http://schemas.openxmlformats.org/officeDocument/2006/relationships/hyperlink" Target="mailto:seihin@n-thermo.co.jp" TargetMode="External"/><Relationship Id="rId149" Type="http://schemas.openxmlformats.org/officeDocument/2006/relationships/hyperlink" Target="http://www.noritz.co.jp/" TargetMode="External"/><Relationship Id="rId356" Type="http://schemas.openxmlformats.org/officeDocument/2006/relationships/hyperlink" Target="http://www.noritz.co.jp/" TargetMode="External"/><Relationship Id="rId563" Type="http://schemas.openxmlformats.org/officeDocument/2006/relationships/hyperlink" Target="http://www.mhiair.co.jp/" TargetMode="External"/><Relationship Id="rId770" Type="http://schemas.openxmlformats.org/officeDocument/2006/relationships/hyperlink" Target="http://kadenfan.hitachi.co.jp/afterservice/toiawase.html" TargetMode="External"/><Relationship Id="rId1193" Type="http://schemas.openxmlformats.org/officeDocument/2006/relationships/hyperlink" Target="mailto:yukio.yamane@jci-hitachi.com" TargetMode="External"/><Relationship Id="rId1207" Type="http://schemas.openxmlformats.org/officeDocument/2006/relationships/hyperlink" Target="mailto:yukio.yamane@jci-hitachi.com" TargetMode="External"/><Relationship Id="rId1414" Type="http://schemas.openxmlformats.org/officeDocument/2006/relationships/hyperlink" Target="mailto:takeru_ashioka@yanmar.com" TargetMode="External"/><Relationship Id="rId216" Type="http://schemas.openxmlformats.org/officeDocument/2006/relationships/hyperlink" Target="http://www.noritz.co.jp/" TargetMode="External"/><Relationship Id="rId423" Type="http://schemas.openxmlformats.org/officeDocument/2006/relationships/hyperlink" Target="http://www.noritz.co.jp/" TargetMode="External"/><Relationship Id="rId868" Type="http://schemas.openxmlformats.org/officeDocument/2006/relationships/hyperlink" Target="mailto:tetsuya_kanai@itomic.co.jp" TargetMode="External"/><Relationship Id="rId1053" Type="http://schemas.openxmlformats.org/officeDocument/2006/relationships/hyperlink" Target="mailto:yuji-takasawa@mayekawa.co.jp" TargetMode="External"/><Relationship Id="rId1260" Type="http://schemas.openxmlformats.org/officeDocument/2006/relationships/hyperlink" Target="mailto:yukio.yamane@jci-hitachi.com" TargetMode="External"/><Relationship Id="rId630" Type="http://schemas.openxmlformats.org/officeDocument/2006/relationships/hyperlink" Target="mailto:Suzuki.Hajime@bk.MitsubishiElectric.co.jp" TargetMode="External"/><Relationship Id="rId728" Type="http://schemas.openxmlformats.org/officeDocument/2006/relationships/hyperlink" Target="mailto:Yamamoto.Keita@df.MitsubishiElectric.co.jp" TargetMode="External"/><Relationship Id="rId935" Type="http://schemas.openxmlformats.org/officeDocument/2006/relationships/hyperlink" Target="http://www.toshiba-tips.co.jp/" TargetMode="External"/><Relationship Id="rId1358" Type="http://schemas.openxmlformats.org/officeDocument/2006/relationships/hyperlink" Target="mailto:yoshioka-hiroshi@fujielectric.com" TargetMode="External"/><Relationship Id="rId64" Type="http://schemas.openxmlformats.org/officeDocument/2006/relationships/hyperlink" Target="mailto:seihin@n-thermo.co.jp" TargetMode="External"/><Relationship Id="rId367" Type="http://schemas.openxmlformats.org/officeDocument/2006/relationships/hyperlink" Target="http://www.noritz.co.jp/" TargetMode="External"/><Relationship Id="rId574" Type="http://schemas.openxmlformats.org/officeDocument/2006/relationships/hyperlink" Target="http://www.mhiair.co.jp/" TargetMode="External"/><Relationship Id="rId1120" Type="http://schemas.openxmlformats.org/officeDocument/2006/relationships/hyperlink" Target="mailto:yukio.yamane@jci-hitachi.com" TargetMode="External"/><Relationship Id="rId1218" Type="http://schemas.openxmlformats.org/officeDocument/2006/relationships/hyperlink" Target="mailto:yukio.yamane@jci-hitachi.com" TargetMode="External"/><Relationship Id="rId1425" Type="http://schemas.openxmlformats.org/officeDocument/2006/relationships/hyperlink" Target="mailto:takeru_ashioka@yanmar.com" TargetMode="External"/><Relationship Id="rId227" Type="http://schemas.openxmlformats.org/officeDocument/2006/relationships/hyperlink" Target="http://www.noritz.co.jp/" TargetMode="External"/><Relationship Id="rId781" Type="http://schemas.openxmlformats.org/officeDocument/2006/relationships/hyperlink" Target="mailto:shuji_fukaya@denso.co.jp" TargetMode="External"/><Relationship Id="rId879" Type="http://schemas.openxmlformats.org/officeDocument/2006/relationships/hyperlink" Target="mailto:tetsuya_kanai@itomic.co.jp" TargetMode="External"/><Relationship Id="rId434" Type="http://schemas.openxmlformats.org/officeDocument/2006/relationships/hyperlink" Target="http://www.noritz.co.jp/" TargetMode="External"/><Relationship Id="rId641" Type="http://schemas.openxmlformats.org/officeDocument/2006/relationships/hyperlink" Target="mailto:Yamamoto.Keita@df.MitsubishiElectric.co.jp" TargetMode="External"/><Relationship Id="rId739" Type="http://schemas.openxmlformats.org/officeDocument/2006/relationships/hyperlink" Target="http://kadenfan.hitachi.co.jp/afterservice/toiawase.html" TargetMode="External"/><Relationship Id="rId1064" Type="http://schemas.openxmlformats.org/officeDocument/2006/relationships/hyperlink" Target="mailto:yukio.yamane@jci-hitachi.com" TargetMode="External"/><Relationship Id="rId1271" Type="http://schemas.openxmlformats.org/officeDocument/2006/relationships/hyperlink" Target="mailto:yukio.yamane@jci-hitachi.com" TargetMode="External"/><Relationship Id="rId1369" Type="http://schemas.openxmlformats.org/officeDocument/2006/relationships/hyperlink" Target="mailto:kiyoshi_hayashi@yanmar.com" TargetMode="External"/><Relationship Id="rId280" Type="http://schemas.openxmlformats.org/officeDocument/2006/relationships/hyperlink" Target="http://www.noritz.co.jp/" TargetMode="External"/><Relationship Id="rId501" Type="http://schemas.openxmlformats.org/officeDocument/2006/relationships/hyperlink" Target="http://www.noritz.co.jp/" TargetMode="External"/><Relationship Id="rId946" Type="http://schemas.openxmlformats.org/officeDocument/2006/relationships/hyperlink" Target="http://www.toshiba-tips.co.jp/" TargetMode="External"/><Relationship Id="rId1131" Type="http://schemas.openxmlformats.org/officeDocument/2006/relationships/hyperlink" Target="mailto:yukio.yamane@jci-hitachi.com" TargetMode="External"/><Relationship Id="rId1229" Type="http://schemas.openxmlformats.org/officeDocument/2006/relationships/hyperlink" Target="mailto:yukio.yamane@jci-hitachi.com" TargetMode="External"/><Relationship Id="rId75" Type="http://schemas.openxmlformats.org/officeDocument/2006/relationships/hyperlink" Target="mailto:seihin@n-thermo.co.jp" TargetMode="External"/><Relationship Id="rId140" Type="http://schemas.openxmlformats.org/officeDocument/2006/relationships/hyperlink" Target="http://www.noritz.co.jp/" TargetMode="External"/><Relationship Id="rId378" Type="http://schemas.openxmlformats.org/officeDocument/2006/relationships/hyperlink" Target="http://www.noritz.co.jp/" TargetMode="External"/><Relationship Id="rId585" Type="http://schemas.openxmlformats.org/officeDocument/2006/relationships/hyperlink" Target="http://www.mhiair.co.jp/" TargetMode="External"/><Relationship Id="rId792" Type="http://schemas.openxmlformats.org/officeDocument/2006/relationships/hyperlink" Target="mailto:tohmei.sai@nts.ricoh.co.jp" TargetMode="External"/><Relationship Id="rId806" Type="http://schemas.openxmlformats.org/officeDocument/2006/relationships/hyperlink" Target="mailto:tohmei.sai@nts.ricoh.co.jp" TargetMode="External"/><Relationship Id="rId1436" Type="http://schemas.openxmlformats.org/officeDocument/2006/relationships/hyperlink" Target="mailto:takeru_ashioka@yanmar.com" TargetMode="External"/><Relationship Id="rId6" Type="http://schemas.openxmlformats.org/officeDocument/2006/relationships/hyperlink" Target="http://www.mhi.co.jp/products/category/energy_engine_power_plant.html" TargetMode="External"/><Relationship Id="rId238" Type="http://schemas.openxmlformats.org/officeDocument/2006/relationships/hyperlink" Target="http://www.noritz.co.jp/" TargetMode="External"/><Relationship Id="rId445" Type="http://schemas.openxmlformats.org/officeDocument/2006/relationships/hyperlink" Target="http://www.noritz.co.jp/" TargetMode="External"/><Relationship Id="rId652" Type="http://schemas.openxmlformats.org/officeDocument/2006/relationships/hyperlink" Target="mailto:Toya.Mitsuhiro@ab.MitsubishiElectric.co.jp" TargetMode="External"/><Relationship Id="rId1075" Type="http://schemas.openxmlformats.org/officeDocument/2006/relationships/hyperlink" Target="mailto:yukio.yamane@jci-hitachi.com" TargetMode="External"/><Relationship Id="rId1282" Type="http://schemas.openxmlformats.org/officeDocument/2006/relationships/hyperlink" Target="mailto:yukio.yamane@jci-hitachi.com" TargetMode="External"/><Relationship Id="rId291" Type="http://schemas.openxmlformats.org/officeDocument/2006/relationships/hyperlink" Target="http://www.noritz.co.jp/" TargetMode="External"/><Relationship Id="rId305" Type="http://schemas.openxmlformats.org/officeDocument/2006/relationships/hyperlink" Target="http://www.noritz.co.jp/" TargetMode="External"/><Relationship Id="rId512" Type="http://schemas.openxmlformats.org/officeDocument/2006/relationships/hyperlink" Target="http://www.noritz.co.jp/" TargetMode="External"/><Relationship Id="rId957" Type="http://schemas.openxmlformats.org/officeDocument/2006/relationships/hyperlink" Target="http://www.toshiba-tips.co.jp/" TargetMode="External"/><Relationship Id="rId1142" Type="http://schemas.openxmlformats.org/officeDocument/2006/relationships/hyperlink" Target="mailto:yukio.yamane@jci-hitachi.com" TargetMode="External"/><Relationship Id="rId86" Type="http://schemas.openxmlformats.org/officeDocument/2006/relationships/hyperlink" Target="http://www.noritz.co.jp/" TargetMode="External"/><Relationship Id="rId151" Type="http://schemas.openxmlformats.org/officeDocument/2006/relationships/hyperlink" Target="http://www.noritz.co.jp/" TargetMode="External"/><Relationship Id="rId389" Type="http://schemas.openxmlformats.org/officeDocument/2006/relationships/hyperlink" Target="http://www.noritz.co.jp/" TargetMode="External"/><Relationship Id="rId596" Type="http://schemas.openxmlformats.org/officeDocument/2006/relationships/hyperlink" Target="http://www.daikin.co.jp/index.html" TargetMode="External"/><Relationship Id="rId817" Type="http://schemas.openxmlformats.org/officeDocument/2006/relationships/hyperlink" Target="mailto:tohmei.sai@nts.ricoh.co.jp" TargetMode="External"/><Relationship Id="rId1002" Type="http://schemas.openxmlformats.org/officeDocument/2006/relationships/hyperlink" Target="mailto:flatglass-bpj@mail.nsg.co.jp" TargetMode="External"/><Relationship Id="rId1447" Type="http://schemas.openxmlformats.org/officeDocument/2006/relationships/hyperlink" Target="mailto:takeru_ashioka@yanmar.com" TargetMode="External"/><Relationship Id="rId249" Type="http://schemas.openxmlformats.org/officeDocument/2006/relationships/hyperlink" Target="http://www.noritz.co.jp/" TargetMode="External"/><Relationship Id="rId456" Type="http://schemas.openxmlformats.org/officeDocument/2006/relationships/hyperlink" Target="http://www.noritz.co.jp/" TargetMode="External"/><Relationship Id="rId663" Type="http://schemas.openxmlformats.org/officeDocument/2006/relationships/hyperlink" Target="mailto:Yamamoto.Keita@df.MitsubishiElectric.co.jp" TargetMode="External"/><Relationship Id="rId870" Type="http://schemas.openxmlformats.org/officeDocument/2006/relationships/hyperlink" Target="mailto:tetsuya_kanai@itomic.co.jp" TargetMode="External"/><Relationship Id="rId1086" Type="http://schemas.openxmlformats.org/officeDocument/2006/relationships/hyperlink" Target="mailto:yukio.yamane@jci-hitachi.com" TargetMode="External"/><Relationship Id="rId1293" Type="http://schemas.openxmlformats.org/officeDocument/2006/relationships/hyperlink" Target="mailto:yukio.yamane@jci-hitachi.com" TargetMode="External"/><Relationship Id="rId1307" Type="http://schemas.openxmlformats.org/officeDocument/2006/relationships/hyperlink" Target="mailto:yukio.yamane@jci-hitachi.com" TargetMode="External"/><Relationship Id="rId13" Type="http://schemas.openxmlformats.org/officeDocument/2006/relationships/hyperlink" Target="http://www.mhi.co.jp/products/category/energy_engine_power_plant.html" TargetMode="External"/><Relationship Id="rId109" Type="http://schemas.openxmlformats.org/officeDocument/2006/relationships/hyperlink" Target="http://www.noritz.co.jp/" TargetMode="External"/><Relationship Id="rId316" Type="http://schemas.openxmlformats.org/officeDocument/2006/relationships/hyperlink" Target="http://www.noritz.co.jp/" TargetMode="External"/><Relationship Id="rId523" Type="http://schemas.openxmlformats.org/officeDocument/2006/relationships/hyperlink" Target="mailto:kiyotaka_sugiyama@mhiair.mhi.co.jp" TargetMode="External"/><Relationship Id="rId968" Type="http://schemas.openxmlformats.org/officeDocument/2006/relationships/hyperlink" Target="http://www.toshiba-tips.co.jp/" TargetMode="External"/><Relationship Id="rId1153" Type="http://schemas.openxmlformats.org/officeDocument/2006/relationships/hyperlink" Target="mailto:yukio.yamane@jci-hitachi.com" TargetMode="External"/><Relationship Id="rId97" Type="http://schemas.openxmlformats.org/officeDocument/2006/relationships/hyperlink" Target="http://www.noritz.co.jp/" TargetMode="External"/><Relationship Id="rId730" Type="http://schemas.openxmlformats.org/officeDocument/2006/relationships/hyperlink" Target="mailto:Yamamoto.Keita@df.MitsubishiElectric.co.jp" TargetMode="External"/><Relationship Id="rId828" Type="http://schemas.openxmlformats.org/officeDocument/2006/relationships/hyperlink" Target="mailto:satou-raisuke@hitachi-ies.co.jp" TargetMode="External"/><Relationship Id="rId1013" Type="http://schemas.openxmlformats.org/officeDocument/2006/relationships/hyperlink" Target="mailto:akira-saitou@agc.com" TargetMode="External"/><Relationship Id="rId1360" Type="http://schemas.openxmlformats.org/officeDocument/2006/relationships/hyperlink" Target="mailto:yoshioka-hiroshi@fujielectric.com" TargetMode="External"/><Relationship Id="rId1458" Type="http://schemas.openxmlformats.org/officeDocument/2006/relationships/hyperlink" Target="mailto:takeru_ashioka@yanmar.com" TargetMode="External"/><Relationship Id="rId162" Type="http://schemas.openxmlformats.org/officeDocument/2006/relationships/hyperlink" Target="http://www.noritz.co.jp/" TargetMode="External"/><Relationship Id="rId467" Type="http://schemas.openxmlformats.org/officeDocument/2006/relationships/hyperlink" Target="http://www.noritz.co.jp/" TargetMode="External"/><Relationship Id="rId1097" Type="http://schemas.openxmlformats.org/officeDocument/2006/relationships/hyperlink" Target="mailto:yukio.yamane@jci-hitachi.com" TargetMode="External"/><Relationship Id="rId1220" Type="http://schemas.openxmlformats.org/officeDocument/2006/relationships/hyperlink" Target="mailto:yukio.yamane@jci-hitachi.com" TargetMode="External"/><Relationship Id="rId1318" Type="http://schemas.openxmlformats.org/officeDocument/2006/relationships/hyperlink" Target="mailto:yukio.yamane@jci-hitachi.com" TargetMode="External"/><Relationship Id="rId674" Type="http://schemas.openxmlformats.org/officeDocument/2006/relationships/hyperlink" Target="mailto:Yamamoto.Keita@df.MitsubishiElectric.co.jp" TargetMode="External"/><Relationship Id="rId881" Type="http://schemas.openxmlformats.org/officeDocument/2006/relationships/hyperlink" Target="mailto:tetsuya_kanai@itomic.co.jp" TargetMode="External"/><Relationship Id="rId979" Type="http://schemas.openxmlformats.org/officeDocument/2006/relationships/hyperlink" Target="mailto:seiji316_inoue@mhi.co.jp" TargetMode="External"/><Relationship Id="rId24" Type="http://schemas.openxmlformats.org/officeDocument/2006/relationships/hyperlink" Target="http://www.mhi.co.jp/products/category/energy_engine_power_plant.html" TargetMode="External"/><Relationship Id="rId327" Type="http://schemas.openxmlformats.org/officeDocument/2006/relationships/hyperlink" Target="http://www.noritz.co.jp/" TargetMode="External"/><Relationship Id="rId534" Type="http://schemas.openxmlformats.org/officeDocument/2006/relationships/hyperlink" Target="https://www.khi.co.jp/corp/kte/contact/index.html" TargetMode="External"/><Relationship Id="rId741" Type="http://schemas.openxmlformats.org/officeDocument/2006/relationships/hyperlink" Target="mailto:tairou.ikeguchi@jp.yazaki.com" TargetMode="External"/><Relationship Id="rId839" Type="http://schemas.openxmlformats.org/officeDocument/2006/relationships/hyperlink" Target="mailto:masayuki.nishimori@daikin.co.jp" TargetMode="External"/><Relationship Id="rId1164" Type="http://schemas.openxmlformats.org/officeDocument/2006/relationships/hyperlink" Target="mailto:yukio.yamane@jci-hitachi.com" TargetMode="External"/><Relationship Id="rId1371" Type="http://schemas.openxmlformats.org/officeDocument/2006/relationships/hyperlink" Target="mailto:kiyoshi_hayashi@yanmar.com" TargetMode="External"/><Relationship Id="rId1469" Type="http://schemas.openxmlformats.org/officeDocument/2006/relationships/hyperlink" Target="mailto:takeru_ashioka@yanmar.com" TargetMode="External"/><Relationship Id="rId173" Type="http://schemas.openxmlformats.org/officeDocument/2006/relationships/hyperlink" Target="http://www.noritz.co.jp/" TargetMode="External"/><Relationship Id="rId380" Type="http://schemas.openxmlformats.org/officeDocument/2006/relationships/hyperlink" Target="http://www.noritz.co.jp/" TargetMode="External"/><Relationship Id="rId601" Type="http://schemas.openxmlformats.org/officeDocument/2006/relationships/hyperlink" Target="http://www.daikin.co.jp/index.html" TargetMode="External"/><Relationship Id="rId1024" Type="http://schemas.openxmlformats.org/officeDocument/2006/relationships/hyperlink" Target="mailto:akira-saitou@agc.com" TargetMode="External"/><Relationship Id="rId1231" Type="http://schemas.openxmlformats.org/officeDocument/2006/relationships/hyperlink" Target="mailto:yukio.yamane@jci-hitachi.com" TargetMode="External"/><Relationship Id="rId240" Type="http://schemas.openxmlformats.org/officeDocument/2006/relationships/hyperlink" Target="http://www.noritz.co.jp/" TargetMode="External"/><Relationship Id="rId478" Type="http://schemas.openxmlformats.org/officeDocument/2006/relationships/hyperlink" Target="http://www.noritz.co.jp/" TargetMode="External"/><Relationship Id="rId685" Type="http://schemas.openxmlformats.org/officeDocument/2006/relationships/hyperlink" Target="mailto:Yamamoto.Keita@df.MitsubishiElectric.co.jp" TargetMode="External"/><Relationship Id="rId892" Type="http://schemas.openxmlformats.org/officeDocument/2006/relationships/hyperlink" Target="mailto:tetsuya_kanai@itomic.co.jp" TargetMode="External"/><Relationship Id="rId906" Type="http://schemas.openxmlformats.org/officeDocument/2006/relationships/hyperlink" Target="mailto:tetsuya_kanai@itomic.co.jp" TargetMode="External"/><Relationship Id="rId1329" Type="http://schemas.openxmlformats.org/officeDocument/2006/relationships/hyperlink" Target="mailto:yukio.yamane@jci-hitachi.com" TargetMode="External"/><Relationship Id="rId35" Type="http://schemas.openxmlformats.org/officeDocument/2006/relationships/hyperlink" Target="mailto:yamane@takao.boiler.co.jp" TargetMode="External"/><Relationship Id="rId100" Type="http://schemas.openxmlformats.org/officeDocument/2006/relationships/hyperlink" Target="http://www.noritz.co.jp/" TargetMode="External"/><Relationship Id="rId338" Type="http://schemas.openxmlformats.org/officeDocument/2006/relationships/hyperlink" Target="http://www.noritz.co.jp/" TargetMode="External"/><Relationship Id="rId545" Type="http://schemas.openxmlformats.org/officeDocument/2006/relationships/hyperlink" Target="https://www.khi.co.jp/corp/kte/contact/index.html" TargetMode="External"/><Relationship Id="rId752" Type="http://schemas.openxmlformats.org/officeDocument/2006/relationships/hyperlink" Target="mailto:tairou.ikeguchi@jp.yazaki.com" TargetMode="External"/><Relationship Id="rId1175" Type="http://schemas.openxmlformats.org/officeDocument/2006/relationships/hyperlink" Target="mailto:yukio.yamane@jci-hitachi.com" TargetMode="External"/><Relationship Id="rId1382" Type="http://schemas.openxmlformats.org/officeDocument/2006/relationships/hyperlink" Target="mailto:kiyoshi_hayashi@yanmar.com" TargetMode="External"/><Relationship Id="rId184" Type="http://schemas.openxmlformats.org/officeDocument/2006/relationships/hyperlink" Target="http://www.noritz.co.jp/" TargetMode="External"/><Relationship Id="rId391" Type="http://schemas.openxmlformats.org/officeDocument/2006/relationships/hyperlink" Target="http://www.noritz.co.jp/" TargetMode="External"/><Relationship Id="rId405" Type="http://schemas.openxmlformats.org/officeDocument/2006/relationships/hyperlink" Target="http://www.noritz.co.jp/" TargetMode="External"/><Relationship Id="rId612" Type="http://schemas.openxmlformats.org/officeDocument/2006/relationships/hyperlink" Target="http://www.daikin.co.jp/index.html" TargetMode="External"/><Relationship Id="rId1035" Type="http://schemas.openxmlformats.org/officeDocument/2006/relationships/hyperlink" Target="mailto:iinquiry-dairei@mhi.co.jp" TargetMode="External"/><Relationship Id="rId1242" Type="http://schemas.openxmlformats.org/officeDocument/2006/relationships/hyperlink" Target="mailto:yukio.yamane@jci-hitachi.com" TargetMode="External"/><Relationship Id="rId251" Type="http://schemas.openxmlformats.org/officeDocument/2006/relationships/hyperlink" Target="http://www.noritz.co.jp/" TargetMode="External"/><Relationship Id="rId489" Type="http://schemas.openxmlformats.org/officeDocument/2006/relationships/hyperlink" Target="http://www.noritz.co.jp/" TargetMode="External"/><Relationship Id="rId696" Type="http://schemas.openxmlformats.org/officeDocument/2006/relationships/hyperlink" Target="mailto:Yamamoto.Keita@df.MitsubishiElectric.co.jp" TargetMode="External"/><Relationship Id="rId917" Type="http://schemas.openxmlformats.org/officeDocument/2006/relationships/hyperlink" Target="http://www.toshiba-tips.co.jp/" TargetMode="External"/><Relationship Id="rId1102" Type="http://schemas.openxmlformats.org/officeDocument/2006/relationships/hyperlink" Target="mailto:yukio.yamane@jci-hitachi.com" TargetMode="External"/><Relationship Id="rId46" Type="http://schemas.openxmlformats.org/officeDocument/2006/relationships/hyperlink" Target="mailto:yamane@takao.boiler.co.jp" TargetMode="External"/><Relationship Id="rId349" Type="http://schemas.openxmlformats.org/officeDocument/2006/relationships/hyperlink" Target="http://www.noritz.co.jp/" TargetMode="External"/><Relationship Id="rId556" Type="http://schemas.openxmlformats.org/officeDocument/2006/relationships/hyperlink" Target="http://www.mhiair.co.jp/" TargetMode="External"/><Relationship Id="rId763" Type="http://schemas.openxmlformats.org/officeDocument/2006/relationships/hyperlink" Target="mailto:tairou.ikeguchi@jp.yazaki.com" TargetMode="External"/><Relationship Id="rId1186" Type="http://schemas.openxmlformats.org/officeDocument/2006/relationships/hyperlink" Target="mailto:yukio.yamane@jci-hitachi.com" TargetMode="External"/><Relationship Id="rId1393" Type="http://schemas.openxmlformats.org/officeDocument/2006/relationships/hyperlink" Target="mailto:takeru_ashioka@yanmar.com" TargetMode="External"/><Relationship Id="rId1407" Type="http://schemas.openxmlformats.org/officeDocument/2006/relationships/hyperlink" Target="mailto:takeru_ashioka@yanmar.com" TargetMode="External"/><Relationship Id="rId111" Type="http://schemas.openxmlformats.org/officeDocument/2006/relationships/hyperlink" Target="http://www.noritz.co.jp/" TargetMode="External"/><Relationship Id="rId195" Type="http://schemas.openxmlformats.org/officeDocument/2006/relationships/hyperlink" Target="http://www.noritz.co.jp/" TargetMode="External"/><Relationship Id="rId209" Type="http://schemas.openxmlformats.org/officeDocument/2006/relationships/hyperlink" Target="http://www.noritz.co.jp/" TargetMode="External"/><Relationship Id="rId416" Type="http://schemas.openxmlformats.org/officeDocument/2006/relationships/hyperlink" Target="http://www.noritz.co.jp/" TargetMode="External"/><Relationship Id="rId970" Type="http://schemas.openxmlformats.org/officeDocument/2006/relationships/hyperlink" Target="http://www.toshiba-tips.co.jp/" TargetMode="External"/><Relationship Id="rId1046" Type="http://schemas.openxmlformats.org/officeDocument/2006/relationships/hyperlink" Target="mailto:iinquiry-dairei@mhi.co.jp" TargetMode="External"/><Relationship Id="rId1253" Type="http://schemas.openxmlformats.org/officeDocument/2006/relationships/hyperlink" Target="mailto:yukio.yamane@jci-hitachi.com" TargetMode="External"/><Relationship Id="rId623" Type="http://schemas.openxmlformats.org/officeDocument/2006/relationships/hyperlink" Target="http://www.daikin.co.jp/index.html" TargetMode="External"/><Relationship Id="rId830" Type="http://schemas.openxmlformats.org/officeDocument/2006/relationships/hyperlink" Target="http://rohmfs.rohm.com/jp/products/databook/datasheet/commercial/lighting/RLU4501ND.pdf" TargetMode="External"/><Relationship Id="rId928" Type="http://schemas.openxmlformats.org/officeDocument/2006/relationships/hyperlink" Target="http://www.toshiba-tips.co.jp/" TargetMode="External"/><Relationship Id="rId1460" Type="http://schemas.openxmlformats.org/officeDocument/2006/relationships/hyperlink" Target="mailto:takeru_ashioka@yanmar.com" TargetMode="External"/><Relationship Id="rId57" Type="http://schemas.openxmlformats.org/officeDocument/2006/relationships/hyperlink" Target="mailto:seihin@n-thermo.co.jp" TargetMode="External"/><Relationship Id="rId262" Type="http://schemas.openxmlformats.org/officeDocument/2006/relationships/hyperlink" Target="http://www.noritz.co.jp/" TargetMode="External"/><Relationship Id="rId567" Type="http://schemas.openxmlformats.org/officeDocument/2006/relationships/hyperlink" Target="http://www.mhiair.co.jp/" TargetMode="External"/><Relationship Id="rId1113" Type="http://schemas.openxmlformats.org/officeDocument/2006/relationships/hyperlink" Target="mailto:yukio.yamane@jci-hitachi.com" TargetMode="External"/><Relationship Id="rId1197" Type="http://schemas.openxmlformats.org/officeDocument/2006/relationships/hyperlink" Target="mailto:yukio.yamane@jci-hitachi.com" TargetMode="External"/><Relationship Id="rId1320" Type="http://schemas.openxmlformats.org/officeDocument/2006/relationships/hyperlink" Target="mailto:yukio.yamane@jci-hitachi.com" TargetMode="External"/><Relationship Id="rId1418" Type="http://schemas.openxmlformats.org/officeDocument/2006/relationships/hyperlink" Target="mailto:takeru_ashioka@yanmar.com" TargetMode="External"/><Relationship Id="rId122" Type="http://schemas.openxmlformats.org/officeDocument/2006/relationships/hyperlink" Target="http://www.noritz.co.jp/" TargetMode="External"/><Relationship Id="rId774" Type="http://schemas.openxmlformats.org/officeDocument/2006/relationships/hyperlink" Target="mailto:trans_heat@eng.sanki.co.jp" TargetMode="External"/><Relationship Id="rId981" Type="http://schemas.openxmlformats.org/officeDocument/2006/relationships/hyperlink" Target="mailto:seiji316_inoue@mhi.co.jp" TargetMode="External"/><Relationship Id="rId1057" Type="http://schemas.openxmlformats.org/officeDocument/2006/relationships/hyperlink" Target="mailto:fujio-komatsu@mayekawa.co.jp" TargetMode="External"/><Relationship Id="rId427" Type="http://schemas.openxmlformats.org/officeDocument/2006/relationships/hyperlink" Target="http://www.noritz.co.jp/" TargetMode="External"/><Relationship Id="rId634" Type="http://schemas.openxmlformats.org/officeDocument/2006/relationships/hyperlink" Target="mailto:Yamamoto.Keita@df.MitsubishiElectric.co.jp" TargetMode="External"/><Relationship Id="rId841" Type="http://schemas.openxmlformats.org/officeDocument/2006/relationships/hyperlink" Target="mailto:masayuki.nishimori@daikin.co.jp" TargetMode="External"/><Relationship Id="rId1264" Type="http://schemas.openxmlformats.org/officeDocument/2006/relationships/hyperlink" Target="mailto:yukio.yamane@jci-hitachi.com" TargetMode="External"/><Relationship Id="rId1471" Type="http://schemas.openxmlformats.org/officeDocument/2006/relationships/hyperlink" Target="mailto:takeru_ashioka@yanmar.com" TargetMode="External"/><Relationship Id="rId273" Type="http://schemas.openxmlformats.org/officeDocument/2006/relationships/hyperlink" Target="http://www.noritz.co.jp/" TargetMode="External"/><Relationship Id="rId480" Type="http://schemas.openxmlformats.org/officeDocument/2006/relationships/hyperlink" Target="http://www.noritz.co.jp/" TargetMode="External"/><Relationship Id="rId701" Type="http://schemas.openxmlformats.org/officeDocument/2006/relationships/hyperlink" Target="mailto:Yamamoto.Keita@df.MitsubishiElectric.co.jp" TargetMode="External"/><Relationship Id="rId939" Type="http://schemas.openxmlformats.org/officeDocument/2006/relationships/hyperlink" Target="http://www.toshiba-tips.co.jp/" TargetMode="External"/><Relationship Id="rId1124" Type="http://schemas.openxmlformats.org/officeDocument/2006/relationships/hyperlink" Target="mailto:yukio.yamane@jci-hitachi.com" TargetMode="External"/><Relationship Id="rId1331" Type="http://schemas.openxmlformats.org/officeDocument/2006/relationships/hyperlink" Target="mailto:yukio.yamane@jci-hitachi.com" TargetMode="External"/><Relationship Id="rId68" Type="http://schemas.openxmlformats.org/officeDocument/2006/relationships/hyperlink" Target="mailto:seihin@n-thermo.co.jp" TargetMode="External"/><Relationship Id="rId133" Type="http://schemas.openxmlformats.org/officeDocument/2006/relationships/hyperlink" Target="http://www.noritz.co.jp/" TargetMode="External"/><Relationship Id="rId340" Type="http://schemas.openxmlformats.org/officeDocument/2006/relationships/hyperlink" Target="http://www.noritz.co.jp/" TargetMode="External"/><Relationship Id="rId578" Type="http://schemas.openxmlformats.org/officeDocument/2006/relationships/hyperlink" Target="http://www.mhiair.co.jp/" TargetMode="External"/><Relationship Id="rId785" Type="http://schemas.openxmlformats.org/officeDocument/2006/relationships/hyperlink" Target="mailto:shuji_fukaya@denso.co.jp" TargetMode="External"/><Relationship Id="rId992" Type="http://schemas.openxmlformats.org/officeDocument/2006/relationships/hyperlink" Target="mailto:iinquiry-dairei@mhi.co.jp" TargetMode="External"/><Relationship Id="rId1429" Type="http://schemas.openxmlformats.org/officeDocument/2006/relationships/hyperlink" Target="mailto:takeru_ashioka@yanmar.com" TargetMode="External"/><Relationship Id="rId200" Type="http://schemas.openxmlformats.org/officeDocument/2006/relationships/hyperlink" Target="http://www.noritz.co.jp/" TargetMode="External"/><Relationship Id="rId438" Type="http://schemas.openxmlformats.org/officeDocument/2006/relationships/hyperlink" Target="http://www.noritz.co.jp/" TargetMode="External"/><Relationship Id="rId645" Type="http://schemas.openxmlformats.org/officeDocument/2006/relationships/hyperlink" Target="mailto:Toya.Mitsuhiro@ab.MitsubishiElectric.co.jp" TargetMode="External"/><Relationship Id="rId852" Type="http://schemas.openxmlformats.org/officeDocument/2006/relationships/hyperlink" Target="mailto:masayuki.nishimori@daikin.co.jp" TargetMode="External"/><Relationship Id="rId1068" Type="http://schemas.openxmlformats.org/officeDocument/2006/relationships/hyperlink" Target="mailto:yukio.yamane@jci-hitachi.com" TargetMode="External"/><Relationship Id="rId1275" Type="http://schemas.openxmlformats.org/officeDocument/2006/relationships/hyperlink" Target="mailto:yukio.yamane@jci-hitachi.com" TargetMode="External"/><Relationship Id="rId284" Type="http://schemas.openxmlformats.org/officeDocument/2006/relationships/hyperlink" Target="http://www.noritz.co.jp/" TargetMode="External"/><Relationship Id="rId491" Type="http://schemas.openxmlformats.org/officeDocument/2006/relationships/hyperlink" Target="http://www.noritz.co.jp/" TargetMode="External"/><Relationship Id="rId505" Type="http://schemas.openxmlformats.org/officeDocument/2006/relationships/hyperlink" Target="http://www.noritz.co.jp/" TargetMode="External"/><Relationship Id="rId712" Type="http://schemas.openxmlformats.org/officeDocument/2006/relationships/hyperlink" Target="mailto:Yamamoto.Keita@df.MitsubishiElectric.co.jp" TargetMode="External"/><Relationship Id="rId1135" Type="http://schemas.openxmlformats.org/officeDocument/2006/relationships/hyperlink" Target="mailto:yukio.yamane@jci-hitachi.com" TargetMode="External"/><Relationship Id="rId1342" Type="http://schemas.openxmlformats.org/officeDocument/2006/relationships/hyperlink" Target="mailto:yukio.yamane@jci-hitachi.com" TargetMode="External"/><Relationship Id="rId79" Type="http://schemas.openxmlformats.org/officeDocument/2006/relationships/hyperlink" Target="mailto:seihin@n-thermo.co.jp" TargetMode="External"/><Relationship Id="rId144" Type="http://schemas.openxmlformats.org/officeDocument/2006/relationships/hyperlink" Target="http://www.noritz.co.jp/" TargetMode="External"/><Relationship Id="rId589" Type="http://schemas.openxmlformats.org/officeDocument/2006/relationships/hyperlink" Target="mailto:shiosaki.keisuke@jp.panasonic.com" TargetMode="External"/><Relationship Id="rId796" Type="http://schemas.openxmlformats.org/officeDocument/2006/relationships/hyperlink" Target="mailto:tohmei.sai@nts.ricoh.co.jp" TargetMode="External"/><Relationship Id="rId1202" Type="http://schemas.openxmlformats.org/officeDocument/2006/relationships/hyperlink" Target="mailto:yukio.yamane@jci-hitachi.com" TargetMode="External"/><Relationship Id="rId351" Type="http://schemas.openxmlformats.org/officeDocument/2006/relationships/hyperlink" Target="http://www.noritz.co.jp/" TargetMode="External"/><Relationship Id="rId449" Type="http://schemas.openxmlformats.org/officeDocument/2006/relationships/hyperlink" Target="http://www.noritz.co.jp/" TargetMode="External"/><Relationship Id="rId656" Type="http://schemas.openxmlformats.org/officeDocument/2006/relationships/hyperlink" Target="mailto:Toya.Mitsuhiro@ab.MitsubishiElectric.co.jp" TargetMode="External"/><Relationship Id="rId863" Type="http://schemas.openxmlformats.org/officeDocument/2006/relationships/hyperlink" Target="mailto:tetsuya_kanai@itomic.co.jp" TargetMode="External"/><Relationship Id="rId1079" Type="http://schemas.openxmlformats.org/officeDocument/2006/relationships/hyperlink" Target="mailto:yukio.yamane@jci-hitachi.com" TargetMode="External"/><Relationship Id="rId1286" Type="http://schemas.openxmlformats.org/officeDocument/2006/relationships/hyperlink" Target="mailto:yukio.yamane@jci-hitachi.com" TargetMode="External"/><Relationship Id="rId211" Type="http://schemas.openxmlformats.org/officeDocument/2006/relationships/hyperlink" Target="http://www.noritz.co.jp/" TargetMode="External"/><Relationship Id="rId295" Type="http://schemas.openxmlformats.org/officeDocument/2006/relationships/hyperlink" Target="http://www.noritz.co.jp/" TargetMode="External"/><Relationship Id="rId309" Type="http://schemas.openxmlformats.org/officeDocument/2006/relationships/hyperlink" Target="http://www.noritz.co.jp/" TargetMode="External"/><Relationship Id="rId516" Type="http://schemas.openxmlformats.org/officeDocument/2006/relationships/hyperlink" Target="http://www.noritz.co.jp/" TargetMode="External"/><Relationship Id="rId1146" Type="http://schemas.openxmlformats.org/officeDocument/2006/relationships/hyperlink" Target="mailto:yukio.yamane@jci-hitachi.com" TargetMode="External"/><Relationship Id="rId723" Type="http://schemas.openxmlformats.org/officeDocument/2006/relationships/hyperlink" Target="mailto:Yamamoto.Keita@df.MitsubishiElectric.co.jp" TargetMode="External"/><Relationship Id="rId930" Type="http://schemas.openxmlformats.org/officeDocument/2006/relationships/hyperlink" Target="http://www.toshiba-tips.co.jp/" TargetMode="External"/><Relationship Id="rId1006" Type="http://schemas.openxmlformats.org/officeDocument/2006/relationships/hyperlink" Target="mailto:flatglass-bpj@mail.nsg.co.jp" TargetMode="External"/><Relationship Id="rId1353" Type="http://schemas.openxmlformats.org/officeDocument/2006/relationships/hyperlink" Target="mailto:takahashi-masahiro@fujielectric.com" TargetMode="External"/><Relationship Id="rId155" Type="http://schemas.openxmlformats.org/officeDocument/2006/relationships/hyperlink" Target="http://www.noritz.co.jp/" TargetMode="External"/><Relationship Id="rId362" Type="http://schemas.openxmlformats.org/officeDocument/2006/relationships/hyperlink" Target="http://www.noritz.co.jp/" TargetMode="External"/><Relationship Id="rId1213" Type="http://schemas.openxmlformats.org/officeDocument/2006/relationships/hyperlink" Target="mailto:yukio.yamane@jci-hitachi.com" TargetMode="External"/><Relationship Id="rId1297" Type="http://schemas.openxmlformats.org/officeDocument/2006/relationships/hyperlink" Target="mailto:yukio.yamane@jci-hitachi.com" TargetMode="External"/><Relationship Id="rId1420" Type="http://schemas.openxmlformats.org/officeDocument/2006/relationships/hyperlink" Target="mailto:takeru_ashioka@yanmar.com" TargetMode="External"/><Relationship Id="rId222" Type="http://schemas.openxmlformats.org/officeDocument/2006/relationships/hyperlink" Target="http://www.noritz.co.jp/" TargetMode="External"/><Relationship Id="rId667" Type="http://schemas.openxmlformats.org/officeDocument/2006/relationships/hyperlink" Target="mailto:Yamamoto.Keita@df.MitsubishiElectric.co.jp" TargetMode="External"/><Relationship Id="rId874" Type="http://schemas.openxmlformats.org/officeDocument/2006/relationships/hyperlink" Target="mailto:tetsuya_kanai@itomic.co.jp" TargetMode="External"/><Relationship Id="rId17" Type="http://schemas.openxmlformats.org/officeDocument/2006/relationships/hyperlink" Target="http://www.mhi.co.jp/products/category/energy_engine_power_plant.html" TargetMode="External"/><Relationship Id="rId527" Type="http://schemas.openxmlformats.org/officeDocument/2006/relationships/hyperlink" Target="http://www.sharp.co.jp/business/led_lighting/" TargetMode="External"/><Relationship Id="rId734" Type="http://schemas.openxmlformats.org/officeDocument/2006/relationships/hyperlink" Target="mailto:info@bloomenergy.co.jp" TargetMode="External"/><Relationship Id="rId941" Type="http://schemas.openxmlformats.org/officeDocument/2006/relationships/hyperlink" Target="http://www.toshiba-tips.co.jp/" TargetMode="External"/><Relationship Id="rId1157" Type="http://schemas.openxmlformats.org/officeDocument/2006/relationships/hyperlink" Target="mailto:yukio.yamane@jci-hitachi.com" TargetMode="External"/><Relationship Id="rId1364" Type="http://schemas.openxmlformats.org/officeDocument/2006/relationships/hyperlink" Target="mailto:kiyoshi_hayashi@yanmar.com" TargetMode="External"/><Relationship Id="rId70" Type="http://schemas.openxmlformats.org/officeDocument/2006/relationships/hyperlink" Target="mailto:seihin@n-thermo.co.jp" TargetMode="External"/><Relationship Id="rId166" Type="http://schemas.openxmlformats.org/officeDocument/2006/relationships/hyperlink" Target="http://www.noritz.co.jp/" TargetMode="External"/><Relationship Id="rId373" Type="http://schemas.openxmlformats.org/officeDocument/2006/relationships/hyperlink" Target="http://www.noritz.co.jp/" TargetMode="External"/><Relationship Id="rId580" Type="http://schemas.openxmlformats.org/officeDocument/2006/relationships/hyperlink" Target="http://www.mhiair.co.jp/" TargetMode="External"/><Relationship Id="rId801" Type="http://schemas.openxmlformats.org/officeDocument/2006/relationships/hyperlink" Target="mailto:tohmei.sai@nts.ricoh.co.jp" TargetMode="External"/><Relationship Id="rId1017" Type="http://schemas.openxmlformats.org/officeDocument/2006/relationships/hyperlink" Target="mailto:akira-saitou@agc.com" TargetMode="External"/><Relationship Id="rId1224" Type="http://schemas.openxmlformats.org/officeDocument/2006/relationships/hyperlink" Target="mailto:yukio.yamane@jci-hitachi.com" TargetMode="External"/><Relationship Id="rId1431" Type="http://schemas.openxmlformats.org/officeDocument/2006/relationships/hyperlink" Target="mailto:takeru_ashioka@yanmar.com" TargetMode="External"/><Relationship Id="rId1" Type="http://schemas.openxmlformats.org/officeDocument/2006/relationships/hyperlink" Target="http://www.mhi.co.jp/products/category/energy_engine_power_plant.html" TargetMode="External"/><Relationship Id="rId233" Type="http://schemas.openxmlformats.org/officeDocument/2006/relationships/hyperlink" Target="http://www.noritz.co.jp/" TargetMode="External"/><Relationship Id="rId440" Type="http://schemas.openxmlformats.org/officeDocument/2006/relationships/hyperlink" Target="http://www.noritz.co.jp/" TargetMode="External"/><Relationship Id="rId678" Type="http://schemas.openxmlformats.org/officeDocument/2006/relationships/hyperlink" Target="mailto:Yamamoto.Keita@df.MitsubishiElectric.co.jp" TargetMode="External"/><Relationship Id="rId885" Type="http://schemas.openxmlformats.org/officeDocument/2006/relationships/hyperlink" Target="mailto:tetsuya_kanai@itomic.co.jp" TargetMode="External"/><Relationship Id="rId1070" Type="http://schemas.openxmlformats.org/officeDocument/2006/relationships/hyperlink" Target="mailto:yukio.yamane@jci-hitachi.com" TargetMode="External"/><Relationship Id="rId28" Type="http://schemas.openxmlformats.org/officeDocument/2006/relationships/hyperlink" Target="mailto:NIINAMI.takashi@tmeic.co.jp" TargetMode="External"/><Relationship Id="rId300" Type="http://schemas.openxmlformats.org/officeDocument/2006/relationships/hyperlink" Target="http://www.noritz.co.jp/" TargetMode="External"/><Relationship Id="rId538" Type="http://schemas.openxmlformats.org/officeDocument/2006/relationships/hyperlink" Target="https://www.khi.co.jp/corp/kte/contact/index.html" TargetMode="External"/><Relationship Id="rId745" Type="http://schemas.openxmlformats.org/officeDocument/2006/relationships/hyperlink" Target="mailto:tairou.ikeguchi@jp.yazaki.com" TargetMode="External"/><Relationship Id="rId952" Type="http://schemas.openxmlformats.org/officeDocument/2006/relationships/hyperlink" Target="http://www.toshiba-tips.co.jp/" TargetMode="External"/><Relationship Id="rId1168" Type="http://schemas.openxmlformats.org/officeDocument/2006/relationships/hyperlink" Target="mailto:yukio.yamane@jci-hitachi.com" TargetMode="External"/><Relationship Id="rId1375" Type="http://schemas.openxmlformats.org/officeDocument/2006/relationships/hyperlink" Target="mailto:kiyoshi_hayashi@yanmar.com" TargetMode="External"/><Relationship Id="rId81" Type="http://schemas.openxmlformats.org/officeDocument/2006/relationships/hyperlink" Target="mailto:seihin@n-thermo.co.jp" TargetMode="External"/><Relationship Id="rId177" Type="http://schemas.openxmlformats.org/officeDocument/2006/relationships/hyperlink" Target="http://www.noritz.co.jp/" TargetMode="External"/><Relationship Id="rId384" Type="http://schemas.openxmlformats.org/officeDocument/2006/relationships/hyperlink" Target="http://www.noritz.co.jp/" TargetMode="External"/><Relationship Id="rId591" Type="http://schemas.openxmlformats.org/officeDocument/2006/relationships/hyperlink" Target="mailto:masa-y@cld.aisin.co.jp" TargetMode="External"/><Relationship Id="rId605" Type="http://schemas.openxmlformats.org/officeDocument/2006/relationships/hyperlink" Target="http://www.daikin.co.jp/index.html" TargetMode="External"/><Relationship Id="rId812" Type="http://schemas.openxmlformats.org/officeDocument/2006/relationships/hyperlink" Target="mailto:tohmei.sai@nts.ricoh.co.jp" TargetMode="External"/><Relationship Id="rId1028" Type="http://schemas.openxmlformats.org/officeDocument/2006/relationships/hyperlink" Target="mailto:iinquiry-dairei@mhi.co.jp" TargetMode="External"/><Relationship Id="rId1235" Type="http://schemas.openxmlformats.org/officeDocument/2006/relationships/hyperlink" Target="mailto:yukio.yamane@jci-hitachi.com" TargetMode="External"/><Relationship Id="rId1442" Type="http://schemas.openxmlformats.org/officeDocument/2006/relationships/hyperlink" Target="mailto:takeru_ashioka@yanmar.com" TargetMode="External"/><Relationship Id="rId244" Type="http://schemas.openxmlformats.org/officeDocument/2006/relationships/hyperlink" Target="http://www.noritz.co.jp/" TargetMode="External"/><Relationship Id="rId689" Type="http://schemas.openxmlformats.org/officeDocument/2006/relationships/hyperlink" Target="mailto:Yamamoto.Keita@df.MitsubishiElectric.co.jp" TargetMode="External"/><Relationship Id="rId896" Type="http://schemas.openxmlformats.org/officeDocument/2006/relationships/hyperlink" Target="mailto:tetsuya_kanai@itomic.co.jp" TargetMode="External"/><Relationship Id="rId1081" Type="http://schemas.openxmlformats.org/officeDocument/2006/relationships/hyperlink" Target="mailto:yukio.yamane@jci-hitachi.com" TargetMode="External"/><Relationship Id="rId1302" Type="http://schemas.openxmlformats.org/officeDocument/2006/relationships/hyperlink" Target="mailto:yukio.yamane@jci-hitachi.com" TargetMode="External"/><Relationship Id="rId39" Type="http://schemas.openxmlformats.org/officeDocument/2006/relationships/hyperlink" Target="mailto:yamane@takao.boiler.co.jp" TargetMode="External"/><Relationship Id="rId451" Type="http://schemas.openxmlformats.org/officeDocument/2006/relationships/hyperlink" Target="http://www.noritz.co.jp/" TargetMode="External"/><Relationship Id="rId549" Type="http://schemas.openxmlformats.org/officeDocument/2006/relationships/hyperlink" Target="https://www.khi.co.jp/corp/kte/contact/index.html" TargetMode="External"/><Relationship Id="rId756" Type="http://schemas.openxmlformats.org/officeDocument/2006/relationships/hyperlink" Target="mailto:tairou.ikeguchi@jp.yazaki.com" TargetMode="External"/><Relationship Id="rId1179" Type="http://schemas.openxmlformats.org/officeDocument/2006/relationships/hyperlink" Target="mailto:yukio.yamane@jci-hitachi.com" TargetMode="External"/><Relationship Id="rId1386" Type="http://schemas.openxmlformats.org/officeDocument/2006/relationships/hyperlink" Target="mailto:takeru_ashioka@yanmar.com" TargetMode="External"/><Relationship Id="rId104" Type="http://schemas.openxmlformats.org/officeDocument/2006/relationships/hyperlink" Target="http://www.noritz.co.jp/" TargetMode="External"/><Relationship Id="rId188" Type="http://schemas.openxmlformats.org/officeDocument/2006/relationships/hyperlink" Target="http://www.noritz.co.jp/" TargetMode="External"/><Relationship Id="rId311" Type="http://schemas.openxmlformats.org/officeDocument/2006/relationships/hyperlink" Target="http://www.noritz.co.jp/" TargetMode="External"/><Relationship Id="rId395" Type="http://schemas.openxmlformats.org/officeDocument/2006/relationships/hyperlink" Target="http://www.noritz.co.jp/" TargetMode="External"/><Relationship Id="rId409" Type="http://schemas.openxmlformats.org/officeDocument/2006/relationships/hyperlink" Target="http://www.noritz.co.jp/" TargetMode="External"/><Relationship Id="rId963" Type="http://schemas.openxmlformats.org/officeDocument/2006/relationships/hyperlink" Target="http://www.toshiba-tips.co.jp/" TargetMode="External"/><Relationship Id="rId1039" Type="http://schemas.openxmlformats.org/officeDocument/2006/relationships/hyperlink" Target="mailto:iinquiry-dairei@mhi.co.jp" TargetMode="External"/><Relationship Id="rId1246" Type="http://schemas.openxmlformats.org/officeDocument/2006/relationships/hyperlink" Target="mailto:yukio.yamane@jci-hitachi.com" TargetMode="External"/><Relationship Id="rId92" Type="http://schemas.openxmlformats.org/officeDocument/2006/relationships/hyperlink" Target="http://www.noritz.co.jp/" TargetMode="External"/><Relationship Id="rId616" Type="http://schemas.openxmlformats.org/officeDocument/2006/relationships/hyperlink" Target="http://www.daikin.co.jp/index.html" TargetMode="External"/><Relationship Id="rId823" Type="http://schemas.openxmlformats.org/officeDocument/2006/relationships/hyperlink" Target="mailto:satou-raisuke@hitachi-ies.co.jp" TargetMode="External"/><Relationship Id="rId1453" Type="http://schemas.openxmlformats.org/officeDocument/2006/relationships/hyperlink" Target="mailto:takeru_ashioka@yanmar.com" TargetMode="External"/><Relationship Id="rId255" Type="http://schemas.openxmlformats.org/officeDocument/2006/relationships/hyperlink" Target="http://www.noritz.co.jp/" TargetMode="External"/><Relationship Id="rId462" Type="http://schemas.openxmlformats.org/officeDocument/2006/relationships/hyperlink" Target="http://www.noritz.co.jp/" TargetMode="External"/><Relationship Id="rId1092" Type="http://schemas.openxmlformats.org/officeDocument/2006/relationships/hyperlink" Target="mailto:yukio.yamane@jci-hitachi.com" TargetMode="External"/><Relationship Id="rId1106" Type="http://schemas.openxmlformats.org/officeDocument/2006/relationships/hyperlink" Target="mailto:yukio.yamane@jci-hitachi.com" TargetMode="External"/><Relationship Id="rId1313" Type="http://schemas.openxmlformats.org/officeDocument/2006/relationships/hyperlink" Target="mailto:yukio.yamane@jci-hitachi.com" TargetMode="External"/><Relationship Id="rId1397" Type="http://schemas.openxmlformats.org/officeDocument/2006/relationships/hyperlink" Target="mailto:takeru_ashioka@yanmar.com" TargetMode="External"/><Relationship Id="rId115" Type="http://schemas.openxmlformats.org/officeDocument/2006/relationships/hyperlink" Target="http://www.noritz.co.jp/" TargetMode="External"/><Relationship Id="rId322" Type="http://schemas.openxmlformats.org/officeDocument/2006/relationships/hyperlink" Target="http://www.noritz.co.jp/" TargetMode="External"/><Relationship Id="rId767" Type="http://schemas.openxmlformats.org/officeDocument/2006/relationships/hyperlink" Target="mailto:tairou.ikeguchi@jp.yazaki.com" TargetMode="External"/><Relationship Id="rId974" Type="http://schemas.openxmlformats.org/officeDocument/2006/relationships/hyperlink" Target="http://www.toshiba-tips.co.jp/" TargetMode="External"/><Relationship Id="rId199" Type="http://schemas.openxmlformats.org/officeDocument/2006/relationships/hyperlink" Target="http://www.noritz.co.jp/" TargetMode="External"/><Relationship Id="rId627" Type="http://schemas.openxmlformats.org/officeDocument/2006/relationships/hyperlink" Target="http://kadenfan.hitachi.co.jp/afterservice/toiawase.html" TargetMode="External"/><Relationship Id="rId834" Type="http://schemas.openxmlformats.org/officeDocument/2006/relationships/hyperlink" Target="http://rohmfs.rohm.com/jp/products/databook/datasheet/commercial/lighting/RSQ2005NW.pdf" TargetMode="External"/><Relationship Id="rId1257" Type="http://schemas.openxmlformats.org/officeDocument/2006/relationships/hyperlink" Target="mailto:yukio.yamane@jci-hitachi.com" TargetMode="External"/><Relationship Id="rId1464" Type="http://schemas.openxmlformats.org/officeDocument/2006/relationships/hyperlink" Target="mailto:takeru_ashioka@yanmar.com" TargetMode="External"/><Relationship Id="rId266" Type="http://schemas.openxmlformats.org/officeDocument/2006/relationships/hyperlink" Target="http://www.noritz.co.jp/" TargetMode="External"/><Relationship Id="rId473" Type="http://schemas.openxmlformats.org/officeDocument/2006/relationships/hyperlink" Target="http://www.noritz.co.jp/" TargetMode="External"/><Relationship Id="rId680" Type="http://schemas.openxmlformats.org/officeDocument/2006/relationships/hyperlink" Target="mailto:Yamamoto.Keita@df.MitsubishiElectric.co.jp" TargetMode="External"/><Relationship Id="rId901" Type="http://schemas.openxmlformats.org/officeDocument/2006/relationships/hyperlink" Target="mailto:tetsuya_kanai@itomic.co.jp" TargetMode="External"/><Relationship Id="rId1117" Type="http://schemas.openxmlformats.org/officeDocument/2006/relationships/hyperlink" Target="mailto:yukio.yamane@jci-hitachi.com" TargetMode="External"/><Relationship Id="rId1324" Type="http://schemas.openxmlformats.org/officeDocument/2006/relationships/hyperlink" Target="mailto:yukio.yamane@jci-hitachi.com" TargetMode="External"/><Relationship Id="rId30" Type="http://schemas.openxmlformats.org/officeDocument/2006/relationships/hyperlink" Target="mailto:NIINAMI.takashi@tmeic.co.jp" TargetMode="External"/><Relationship Id="rId126" Type="http://schemas.openxmlformats.org/officeDocument/2006/relationships/hyperlink" Target="http://www.noritz.co.jp/" TargetMode="External"/><Relationship Id="rId168" Type="http://schemas.openxmlformats.org/officeDocument/2006/relationships/hyperlink" Target="http://www.noritz.co.jp/" TargetMode="External"/><Relationship Id="rId333" Type="http://schemas.openxmlformats.org/officeDocument/2006/relationships/hyperlink" Target="http://www.noritz.co.jp/" TargetMode="External"/><Relationship Id="rId540" Type="http://schemas.openxmlformats.org/officeDocument/2006/relationships/hyperlink" Target="https://www.khi.co.jp/corp/kte/contact/index.html" TargetMode="External"/><Relationship Id="rId778" Type="http://schemas.openxmlformats.org/officeDocument/2006/relationships/hyperlink" Target="http://www.samson.co.jp/inquiry.html" TargetMode="External"/><Relationship Id="rId943" Type="http://schemas.openxmlformats.org/officeDocument/2006/relationships/hyperlink" Target="http://www.toshiba-tips.co.jp/" TargetMode="External"/><Relationship Id="rId985" Type="http://schemas.openxmlformats.org/officeDocument/2006/relationships/hyperlink" Target="mailto:seiji316_inoue@mhi.co.jp" TargetMode="External"/><Relationship Id="rId1019" Type="http://schemas.openxmlformats.org/officeDocument/2006/relationships/hyperlink" Target="mailto:akira-saitou@agc.com" TargetMode="External"/><Relationship Id="rId1170" Type="http://schemas.openxmlformats.org/officeDocument/2006/relationships/hyperlink" Target="mailto:yukio.yamane@jci-hitachi.com" TargetMode="External"/><Relationship Id="rId72" Type="http://schemas.openxmlformats.org/officeDocument/2006/relationships/hyperlink" Target="mailto:seihin@n-thermo.co.jp" TargetMode="External"/><Relationship Id="rId375" Type="http://schemas.openxmlformats.org/officeDocument/2006/relationships/hyperlink" Target="http://www.noritz.co.jp/" TargetMode="External"/><Relationship Id="rId582" Type="http://schemas.openxmlformats.org/officeDocument/2006/relationships/hyperlink" Target="http://www.mhiair.co.jp/" TargetMode="External"/><Relationship Id="rId638" Type="http://schemas.openxmlformats.org/officeDocument/2006/relationships/hyperlink" Target="mailto:Yamamoto.Keita@df.MitsubishiElectric.co.jp" TargetMode="External"/><Relationship Id="rId803" Type="http://schemas.openxmlformats.org/officeDocument/2006/relationships/hyperlink" Target="mailto:tohmei.sai@nts.ricoh.co.jp" TargetMode="External"/><Relationship Id="rId845" Type="http://schemas.openxmlformats.org/officeDocument/2006/relationships/hyperlink" Target="mailto:masayuki.nishimori@daikin.co.jp" TargetMode="External"/><Relationship Id="rId1030" Type="http://schemas.openxmlformats.org/officeDocument/2006/relationships/hyperlink" Target="mailto:iinquiry-dairei@mhi.co.jp" TargetMode="External"/><Relationship Id="rId1226" Type="http://schemas.openxmlformats.org/officeDocument/2006/relationships/hyperlink" Target="mailto:yukio.yamane@jci-hitachi.com" TargetMode="External"/><Relationship Id="rId1268" Type="http://schemas.openxmlformats.org/officeDocument/2006/relationships/hyperlink" Target="mailto:yukio.yamane@jci-hitachi.com" TargetMode="External"/><Relationship Id="rId1433" Type="http://schemas.openxmlformats.org/officeDocument/2006/relationships/hyperlink" Target="mailto:takeru_ashioka@yanmar.com" TargetMode="External"/><Relationship Id="rId1475" Type="http://schemas.openxmlformats.org/officeDocument/2006/relationships/hyperlink" Target="mailto:ishizaki.shuji@jp.panasonic.com" TargetMode="External"/><Relationship Id="rId3" Type="http://schemas.openxmlformats.org/officeDocument/2006/relationships/hyperlink" Target="http://www.mhi.co.jp/products/category/energy_engine_power_plant.html" TargetMode="External"/><Relationship Id="rId235" Type="http://schemas.openxmlformats.org/officeDocument/2006/relationships/hyperlink" Target="http://www.noritz.co.jp/" TargetMode="External"/><Relationship Id="rId277" Type="http://schemas.openxmlformats.org/officeDocument/2006/relationships/hyperlink" Target="http://www.noritz.co.jp/" TargetMode="External"/><Relationship Id="rId400" Type="http://schemas.openxmlformats.org/officeDocument/2006/relationships/hyperlink" Target="http://www.noritz.co.jp/" TargetMode="External"/><Relationship Id="rId442" Type="http://schemas.openxmlformats.org/officeDocument/2006/relationships/hyperlink" Target="http://www.noritz.co.jp/" TargetMode="External"/><Relationship Id="rId484" Type="http://schemas.openxmlformats.org/officeDocument/2006/relationships/hyperlink" Target="http://www.noritz.co.jp/" TargetMode="External"/><Relationship Id="rId705" Type="http://schemas.openxmlformats.org/officeDocument/2006/relationships/hyperlink" Target="mailto:Yamamoto.Keita@df.MitsubishiElectric.co.jp" TargetMode="External"/><Relationship Id="rId887" Type="http://schemas.openxmlformats.org/officeDocument/2006/relationships/hyperlink" Target="mailto:tetsuya_kanai@itomic.co.jp" TargetMode="External"/><Relationship Id="rId1072" Type="http://schemas.openxmlformats.org/officeDocument/2006/relationships/hyperlink" Target="mailto:yukio.yamane@jci-hitachi.com" TargetMode="External"/><Relationship Id="rId1128" Type="http://schemas.openxmlformats.org/officeDocument/2006/relationships/hyperlink" Target="mailto:yukio.yamane@jci-hitachi.com" TargetMode="External"/><Relationship Id="rId1335" Type="http://schemas.openxmlformats.org/officeDocument/2006/relationships/hyperlink" Target="mailto:yukio.yamane@jci-hitachi.com" TargetMode="External"/><Relationship Id="rId137" Type="http://schemas.openxmlformats.org/officeDocument/2006/relationships/hyperlink" Target="http://www.noritz.co.jp/" TargetMode="External"/><Relationship Id="rId302" Type="http://schemas.openxmlformats.org/officeDocument/2006/relationships/hyperlink" Target="http://www.noritz.co.jp/" TargetMode="External"/><Relationship Id="rId344" Type="http://schemas.openxmlformats.org/officeDocument/2006/relationships/hyperlink" Target="http://www.noritz.co.jp/" TargetMode="External"/><Relationship Id="rId691" Type="http://schemas.openxmlformats.org/officeDocument/2006/relationships/hyperlink" Target="mailto:Yamamoto.Keita@df.MitsubishiElectric.co.jp" TargetMode="External"/><Relationship Id="rId747" Type="http://schemas.openxmlformats.org/officeDocument/2006/relationships/hyperlink" Target="mailto:tairou.ikeguchi@jp.yazaki.com" TargetMode="External"/><Relationship Id="rId789" Type="http://schemas.openxmlformats.org/officeDocument/2006/relationships/hyperlink" Target="mailto:tohmei.sai@nts.ricoh.co.jp" TargetMode="External"/><Relationship Id="rId912" Type="http://schemas.openxmlformats.org/officeDocument/2006/relationships/hyperlink" Target="mailto:tetsuya_kanai@itomic.co.jp" TargetMode="External"/><Relationship Id="rId954" Type="http://schemas.openxmlformats.org/officeDocument/2006/relationships/hyperlink" Target="http://www.toshiba-tips.co.jp/" TargetMode="External"/><Relationship Id="rId996" Type="http://schemas.openxmlformats.org/officeDocument/2006/relationships/hyperlink" Target="mailto:iinquiry-dairei@mhi.co.jp" TargetMode="External"/><Relationship Id="rId1377" Type="http://schemas.openxmlformats.org/officeDocument/2006/relationships/hyperlink" Target="mailto:kiyoshi_hayashi@yanmar.com" TargetMode="External"/><Relationship Id="rId41" Type="http://schemas.openxmlformats.org/officeDocument/2006/relationships/hyperlink" Target="mailto:yamane@takao.boiler.co.jp" TargetMode="External"/><Relationship Id="rId83" Type="http://schemas.openxmlformats.org/officeDocument/2006/relationships/hyperlink" Target="http://www.noritz.co.jp/" TargetMode="External"/><Relationship Id="rId179" Type="http://schemas.openxmlformats.org/officeDocument/2006/relationships/hyperlink" Target="http://www.noritz.co.jp/" TargetMode="External"/><Relationship Id="rId386" Type="http://schemas.openxmlformats.org/officeDocument/2006/relationships/hyperlink" Target="http://www.noritz.co.jp/" TargetMode="External"/><Relationship Id="rId551" Type="http://schemas.openxmlformats.org/officeDocument/2006/relationships/hyperlink" Target="https://www.khi.co.jp/corp/kte/contact/index.html" TargetMode="External"/><Relationship Id="rId593" Type="http://schemas.openxmlformats.org/officeDocument/2006/relationships/hyperlink" Target="mailto:masa-y@cld.aisin.co.jp" TargetMode="External"/><Relationship Id="rId607" Type="http://schemas.openxmlformats.org/officeDocument/2006/relationships/hyperlink" Target="http://www.daikin.co.jp/index.html" TargetMode="External"/><Relationship Id="rId649" Type="http://schemas.openxmlformats.org/officeDocument/2006/relationships/hyperlink" Target="mailto:Toya.Mitsuhiro@ab.MitsubishiElectric.co.jp" TargetMode="External"/><Relationship Id="rId814" Type="http://schemas.openxmlformats.org/officeDocument/2006/relationships/hyperlink" Target="mailto:tohmei.sai@nts.ricoh.co.jp" TargetMode="External"/><Relationship Id="rId856" Type="http://schemas.openxmlformats.org/officeDocument/2006/relationships/hyperlink" Target="mailto:masayuki.nishimori@daikin.co.jp" TargetMode="External"/><Relationship Id="rId1181" Type="http://schemas.openxmlformats.org/officeDocument/2006/relationships/hyperlink" Target="mailto:yukio.yamane@jci-hitachi.com" TargetMode="External"/><Relationship Id="rId1237" Type="http://schemas.openxmlformats.org/officeDocument/2006/relationships/hyperlink" Target="mailto:yukio.yamane@jci-hitachi.com" TargetMode="External"/><Relationship Id="rId1279" Type="http://schemas.openxmlformats.org/officeDocument/2006/relationships/hyperlink" Target="mailto:yukio.yamane@jci-hitachi.com" TargetMode="External"/><Relationship Id="rId1402" Type="http://schemas.openxmlformats.org/officeDocument/2006/relationships/hyperlink" Target="mailto:takeru_ashioka@yanmar.com" TargetMode="External"/><Relationship Id="rId1444" Type="http://schemas.openxmlformats.org/officeDocument/2006/relationships/hyperlink" Target="mailto:takeru_ashioka@yanmar.com" TargetMode="External"/><Relationship Id="rId190" Type="http://schemas.openxmlformats.org/officeDocument/2006/relationships/hyperlink" Target="http://www.noritz.co.jp/" TargetMode="External"/><Relationship Id="rId204" Type="http://schemas.openxmlformats.org/officeDocument/2006/relationships/hyperlink" Target="http://www.noritz.co.jp/" TargetMode="External"/><Relationship Id="rId246" Type="http://schemas.openxmlformats.org/officeDocument/2006/relationships/hyperlink" Target="http://www.noritz.co.jp/" TargetMode="External"/><Relationship Id="rId288" Type="http://schemas.openxmlformats.org/officeDocument/2006/relationships/hyperlink" Target="http://www.noritz.co.jp/" TargetMode="External"/><Relationship Id="rId411" Type="http://schemas.openxmlformats.org/officeDocument/2006/relationships/hyperlink" Target="http://www.noritz.co.jp/" TargetMode="External"/><Relationship Id="rId453" Type="http://schemas.openxmlformats.org/officeDocument/2006/relationships/hyperlink" Target="http://www.noritz.co.jp/" TargetMode="External"/><Relationship Id="rId509" Type="http://schemas.openxmlformats.org/officeDocument/2006/relationships/hyperlink" Target="http://www.noritz.co.jp/" TargetMode="External"/><Relationship Id="rId660" Type="http://schemas.openxmlformats.org/officeDocument/2006/relationships/hyperlink" Target="mailto:Yamamoto.Keita@df.MitsubishiElectric.co.jp" TargetMode="External"/><Relationship Id="rId898" Type="http://schemas.openxmlformats.org/officeDocument/2006/relationships/hyperlink" Target="mailto:tetsuya_kanai@itomic.co.jp" TargetMode="External"/><Relationship Id="rId1041" Type="http://schemas.openxmlformats.org/officeDocument/2006/relationships/hyperlink" Target="mailto:iinquiry-dairei@mhi.co.jp" TargetMode="External"/><Relationship Id="rId1083" Type="http://schemas.openxmlformats.org/officeDocument/2006/relationships/hyperlink" Target="mailto:yukio.yamane@jci-hitachi.com" TargetMode="External"/><Relationship Id="rId1139" Type="http://schemas.openxmlformats.org/officeDocument/2006/relationships/hyperlink" Target="mailto:yukio.yamane@jci-hitachi.com" TargetMode="External"/><Relationship Id="rId1290" Type="http://schemas.openxmlformats.org/officeDocument/2006/relationships/hyperlink" Target="mailto:yukio.yamane@jci-hitachi.com" TargetMode="External"/><Relationship Id="rId1304" Type="http://schemas.openxmlformats.org/officeDocument/2006/relationships/hyperlink" Target="mailto:yukio.yamane@jci-hitachi.com" TargetMode="External"/><Relationship Id="rId1346" Type="http://schemas.openxmlformats.org/officeDocument/2006/relationships/hyperlink" Target="mailto:yukio.yamane@jci-hitachi.com" TargetMode="External"/><Relationship Id="rId106" Type="http://schemas.openxmlformats.org/officeDocument/2006/relationships/hyperlink" Target="http://www.noritz.co.jp/" TargetMode="External"/><Relationship Id="rId313" Type="http://schemas.openxmlformats.org/officeDocument/2006/relationships/hyperlink" Target="http://www.noritz.co.jp/" TargetMode="External"/><Relationship Id="rId495" Type="http://schemas.openxmlformats.org/officeDocument/2006/relationships/hyperlink" Target="http://www.noritz.co.jp/" TargetMode="External"/><Relationship Id="rId716" Type="http://schemas.openxmlformats.org/officeDocument/2006/relationships/hyperlink" Target="mailto:Yamamoto.Keita@df.MitsubishiElectric.co.jp" TargetMode="External"/><Relationship Id="rId758" Type="http://schemas.openxmlformats.org/officeDocument/2006/relationships/hyperlink" Target="mailto:tairou.ikeguchi@jp.yazaki.com" TargetMode="External"/><Relationship Id="rId923" Type="http://schemas.openxmlformats.org/officeDocument/2006/relationships/hyperlink" Target="http://www.toshiba-tips.co.jp/" TargetMode="External"/><Relationship Id="rId965" Type="http://schemas.openxmlformats.org/officeDocument/2006/relationships/hyperlink" Target="http://www.toshiba-tips.co.jp/" TargetMode="External"/><Relationship Id="rId1150" Type="http://schemas.openxmlformats.org/officeDocument/2006/relationships/hyperlink" Target="mailto:yukio.yamane@jci-hitachi.com" TargetMode="External"/><Relationship Id="rId1388" Type="http://schemas.openxmlformats.org/officeDocument/2006/relationships/hyperlink" Target="mailto:takeru_ashioka@yanmar.com" TargetMode="External"/><Relationship Id="rId10" Type="http://schemas.openxmlformats.org/officeDocument/2006/relationships/hyperlink" Target="http://www.mhi.co.jp/products/category/energy_engine_power_plant.html" TargetMode="External"/><Relationship Id="rId52" Type="http://schemas.openxmlformats.org/officeDocument/2006/relationships/hyperlink" Target="mailto:seihin@n-thermo.co.jp" TargetMode="External"/><Relationship Id="rId94" Type="http://schemas.openxmlformats.org/officeDocument/2006/relationships/hyperlink" Target="http://www.noritz.co.jp/" TargetMode="External"/><Relationship Id="rId148" Type="http://schemas.openxmlformats.org/officeDocument/2006/relationships/hyperlink" Target="http://www.noritz.co.jp/" TargetMode="External"/><Relationship Id="rId355" Type="http://schemas.openxmlformats.org/officeDocument/2006/relationships/hyperlink" Target="http://www.noritz.co.jp/" TargetMode="External"/><Relationship Id="rId397" Type="http://schemas.openxmlformats.org/officeDocument/2006/relationships/hyperlink" Target="http://www.noritz.co.jp/" TargetMode="External"/><Relationship Id="rId520" Type="http://schemas.openxmlformats.org/officeDocument/2006/relationships/hyperlink" Target="mailto:kiyotaka_sugiyama@mhiair.mhi.co.jp" TargetMode="External"/><Relationship Id="rId562" Type="http://schemas.openxmlformats.org/officeDocument/2006/relationships/hyperlink" Target="http://www.mhiair.co.jp/" TargetMode="External"/><Relationship Id="rId618" Type="http://schemas.openxmlformats.org/officeDocument/2006/relationships/hyperlink" Target="http://www.daikin.co.jp/index.html" TargetMode="External"/><Relationship Id="rId825" Type="http://schemas.openxmlformats.org/officeDocument/2006/relationships/hyperlink" Target="mailto:satou-raisuke@hitachi-ies.co.jp" TargetMode="External"/><Relationship Id="rId1192" Type="http://schemas.openxmlformats.org/officeDocument/2006/relationships/hyperlink" Target="mailto:yukio.yamane@jci-hitachi.com" TargetMode="External"/><Relationship Id="rId1206" Type="http://schemas.openxmlformats.org/officeDocument/2006/relationships/hyperlink" Target="mailto:yukio.yamane@jci-hitachi.com" TargetMode="External"/><Relationship Id="rId1248" Type="http://schemas.openxmlformats.org/officeDocument/2006/relationships/hyperlink" Target="mailto:yukio.yamane@jci-hitachi.com" TargetMode="External"/><Relationship Id="rId1413" Type="http://schemas.openxmlformats.org/officeDocument/2006/relationships/hyperlink" Target="mailto:takeru_ashioka@yanmar.com" TargetMode="External"/><Relationship Id="rId1455" Type="http://schemas.openxmlformats.org/officeDocument/2006/relationships/hyperlink" Target="mailto:takeru_ashioka@yanmar.com" TargetMode="External"/><Relationship Id="rId215" Type="http://schemas.openxmlformats.org/officeDocument/2006/relationships/hyperlink" Target="http://www.noritz.co.jp/" TargetMode="External"/><Relationship Id="rId257" Type="http://schemas.openxmlformats.org/officeDocument/2006/relationships/hyperlink" Target="http://www.noritz.co.jp/" TargetMode="External"/><Relationship Id="rId422" Type="http://schemas.openxmlformats.org/officeDocument/2006/relationships/hyperlink" Target="http://www.noritz.co.jp/" TargetMode="External"/><Relationship Id="rId464" Type="http://schemas.openxmlformats.org/officeDocument/2006/relationships/hyperlink" Target="http://www.noritz.co.jp/" TargetMode="External"/><Relationship Id="rId867" Type="http://schemas.openxmlformats.org/officeDocument/2006/relationships/hyperlink" Target="mailto:tetsuya_kanai@itomic.co.jp" TargetMode="External"/><Relationship Id="rId1010" Type="http://schemas.openxmlformats.org/officeDocument/2006/relationships/hyperlink" Target="http://www.toshiba.co.jp/product/fc/contact.htm" TargetMode="External"/><Relationship Id="rId1052" Type="http://schemas.openxmlformats.org/officeDocument/2006/relationships/hyperlink" Target="mailto:yuji-takasawa@mayekawa.co.jp" TargetMode="External"/><Relationship Id="rId1094" Type="http://schemas.openxmlformats.org/officeDocument/2006/relationships/hyperlink" Target="mailto:yukio.yamane@jci-hitachi.com" TargetMode="External"/><Relationship Id="rId1108" Type="http://schemas.openxmlformats.org/officeDocument/2006/relationships/hyperlink" Target="mailto:yukio.yamane@jci-hitachi.com" TargetMode="External"/><Relationship Id="rId1315" Type="http://schemas.openxmlformats.org/officeDocument/2006/relationships/hyperlink" Target="mailto:yukio.yamane@jci-hitachi.com" TargetMode="External"/><Relationship Id="rId299" Type="http://schemas.openxmlformats.org/officeDocument/2006/relationships/hyperlink" Target="http://www.noritz.co.jp/" TargetMode="External"/><Relationship Id="rId727" Type="http://schemas.openxmlformats.org/officeDocument/2006/relationships/hyperlink" Target="mailto:Yamamoto.Keita@df.MitsubishiElectric.co.jp" TargetMode="External"/><Relationship Id="rId934" Type="http://schemas.openxmlformats.org/officeDocument/2006/relationships/hyperlink" Target="http://www.toshiba-tips.co.jp/" TargetMode="External"/><Relationship Id="rId1357" Type="http://schemas.openxmlformats.org/officeDocument/2006/relationships/hyperlink" Target="mailto:yoshioka-hiroshi@fujielectric.com" TargetMode="External"/><Relationship Id="rId63" Type="http://schemas.openxmlformats.org/officeDocument/2006/relationships/hyperlink" Target="mailto:seihin@n-thermo.co.jp" TargetMode="External"/><Relationship Id="rId159" Type="http://schemas.openxmlformats.org/officeDocument/2006/relationships/hyperlink" Target="http://www.noritz.co.jp/" TargetMode="External"/><Relationship Id="rId366" Type="http://schemas.openxmlformats.org/officeDocument/2006/relationships/hyperlink" Target="http://www.noritz.co.jp/" TargetMode="External"/><Relationship Id="rId573" Type="http://schemas.openxmlformats.org/officeDocument/2006/relationships/hyperlink" Target="http://www.mhiair.co.jp/" TargetMode="External"/><Relationship Id="rId780" Type="http://schemas.openxmlformats.org/officeDocument/2006/relationships/hyperlink" Target="http://www.samson.co.jp/inquiry.html" TargetMode="External"/><Relationship Id="rId1217" Type="http://schemas.openxmlformats.org/officeDocument/2006/relationships/hyperlink" Target="mailto:yukio.yamane@jci-hitachi.com" TargetMode="External"/><Relationship Id="rId1424" Type="http://schemas.openxmlformats.org/officeDocument/2006/relationships/hyperlink" Target="mailto:takeru_ashioka@yanmar.com" TargetMode="External"/><Relationship Id="rId226" Type="http://schemas.openxmlformats.org/officeDocument/2006/relationships/hyperlink" Target="http://www.noritz.co.jp/" TargetMode="External"/><Relationship Id="rId433" Type="http://schemas.openxmlformats.org/officeDocument/2006/relationships/hyperlink" Target="http://www.noritz.co.jp/" TargetMode="External"/><Relationship Id="rId878" Type="http://schemas.openxmlformats.org/officeDocument/2006/relationships/hyperlink" Target="mailto:tetsuya_kanai@itomic.co.jp" TargetMode="External"/><Relationship Id="rId1063" Type="http://schemas.openxmlformats.org/officeDocument/2006/relationships/hyperlink" Target="mailto:yukio.yamane@jci-hitachi.com" TargetMode="External"/><Relationship Id="rId1270" Type="http://schemas.openxmlformats.org/officeDocument/2006/relationships/hyperlink" Target="mailto:yukio.yamane@jci-hitachi.com" TargetMode="External"/><Relationship Id="rId640" Type="http://schemas.openxmlformats.org/officeDocument/2006/relationships/hyperlink" Target="mailto:Yamamoto.Keita@df.MitsubishiElectric.co.jp" TargetMode="External"/><Relationship Id="rId738" Type="http://schemas.openxmlformats.org/officeDocument/2006/relationships/hyperlink" Target="http://kadenfan.hitachi.co.jp/afterservice/toiawase.html" TargetMode="External"/><Relationship Id="rId945" Type="http://schemas.openxmlformats.org/officeDocument/2006/relationships/hyperlink" Target="http://www.toshiba-tips.co.jp/" TargetMode="External"/><Relationship Id="rId1368" Type="http://schemas.openxmlformats.org/officeDocument/2006/relationships/hyperlink" Target="mailto:kiyoshi_hayashi@yanmar.com" TargetMode="External"/><Relationship Id="rId74" Type="http://schemas.openxmlformats.org/officeDocument/2006/relationships/hyperlink" Target="mailto:seihin@n-thermo.co.jp" TargetMode="External"/><Relationship Id="rId377" Type="http://schemas.openxmlformats.org/officeDocument/2006/relationships/hyperlink" Target="http://www.noritz.co.jp/" TargetMode="External"/><Relationship Id="rId500" Type="http://schemas.openxmlformats.org/officeDocument/2006/relationships/hyperlink" Target="http://www.noritz.co.jp/" TargetMode="External"/><Relationship Id="rId584" Type="http://schemas.openxmlformats.org/officeDocument/2006/relationships/hyperlink" Target="http://www.mhiair.co.jp/" TargetMode="External"/><Relationship Id="rId805" Type="http://schemas.openxmlformats.org/officeDocument/2006/relationships/hyperlink" Target="mailto:tohmei.sai@nts.ricoh.co.jp" TargetMode="External"/><Relationship Id="rId1130" Type="http://schemas.openxmlformats.org/officeDocument/2006/relationships/hyperlink" Target="mailto:yukio.yamane@jci-hitachi.com" TargetMode="External"/><Relationship Id="rId1228" Type="http://schemas.openxmlformats.org/officeDocument/2006/relationships/hyperlink" Target="mailto:yukio.yamane@jci-hitachi.com" TargetMode="External"/><Relationship Id="rId1435" Type="http://schemas.openxmlformats.org/officeDocument/2006/relationships/hyperlink" Target="mailto:takeru_ashioka@yanmar.com" TargetMode="External"/><Relationship Id="rId5" Type="http://schemas.openxmlformats.org/officeDocument/2006/relationships/hyperlink" Target="http://www.mhi.co.jp/products/category/energy_engine_power_plant.html" TargetMode="External"/><Relationship Id="rId237" Type="http://schemas.openxmlformats.org/officeDocument/2006/relationships/hyperlink" Target="http://www.noritz.co.jp/" TargetMode="External"/><Relationship Id="rId791" Type="http://schemas.openxmlformats.org/officeDocument/2006/relationships/hyperlink" Target="mailto:tohmei.sai@nts.ricoh.co.jp" TargetMode="External"/><Relationship Id="rId889" Type="http://schemas.openxmlformats.org/officeDocument/2006/relationships/hyperlink" Target="mailto:tetsuya_kanai@itomic.co.jp" TargetMode="External"/><Relationship Id="rId1074" Type="http://schemas.openxmlformats.org/officeDocument/2006/relationships/hyperlink" Target="mailto:yukio.yamane@jci-hitachi.com" TargetMode="External"/><Relationship Id="rId444" Type="http://schemas.openxmlformats.org/officeDocument/2006/relationships/hyperlink" Target="http://www.noritz.co.jp/" TargetMode="External"/><Relationship Id="rId651" Type="http://schemas.openxmlformats.org/officeDocument/2006/relationships/hyperlink" Target="mailto:Toya.Mitsuhiro@ab.MitsubishiElectric.co.jp" TargetMode="External"/><Relationship Id="rId749" Type="http://schemas.openxmlformats.org/officeDocument/2006/relationships/hyperlink" Target="mailto:tairou.ikeguchi@jp.yazaki.com" TargetMode="External"/><Relationship Id="rId1281" Type="http://schemas.openxmlformats.org/officeDocument/2006/relationships/hyperlink" Target="mailto:yukio.yamane@jci-hitachi.com" TargetMode="External"/><Relationship Id="rId1379" Type="http://schemas.openxmlformats.org/officeDocument/2006/relationships/hyperlink" Target="mailto:kiyoshi_hayashi@yanmar.com" TargetMode="External"/><Relationship Id="rId290" Type="http://schemas.openxmlformats.org/officeDocument/2006/relationships/hyperlink" Target="http://www.noritz.co.jp/" TargetMode="External"/><Relationship Id="rId304" Type="http://schemas.openxmlformats.org/officeDocument/2006/relationships/hyperlink" Target="http://www.noritz.co.jp/" TargetMode="External"/><Relationship Id="rId388" Type="http://schemas.openxmlformats.org/officeDocument/2006/relationships/hyperlink" Target="http://www.noritz.co.jp/" TargetMode="External"/><Relationship Id="rId511" Type="http://schemas.openxmlformats.org/officeDocument/2006/relationships/hyperlink" Target="http://www.noritz.co.jp/" TargetMode="External"/><Relationship Id="rId609" Type="http://schemas.openxmlformats.org/officeDocument/2006/relationships/hyperlink" Target="http://www.daikin.co.jp/index.html" TargetMode="External"/><Relationship Id="rId956" Type="http://schemas.openxmlformats.org/officeDocument/2006/relationships/hyperlink" Target="http://www.toshiba-tips.co.jp/" TargetMode="External"/><Relationship Id="rId1141" Type="http://schemas.openxmlformats.org/officeDocument/2006/relationships/hyperlink" Target="mailto:yukio.yamane@jci-hitachi.com" TargetMode="External"/><Relationship Id="rId1239" Type="http://schemas.openxmlformats.org/officeDocument/2006/relationships/hyperlink" Target="mailto:yukio.yamane@jci-hitachi.com" TargetMode="External"/><Relationship Id="rId85" Type="http://schemas.openxmlformats.org/officeDocument/2006/relationships/hyperlink" Target="http://www.noritz.co.jp/" TargetMode="External"/><Relationship Id="rId150" Type="http://schemas.openxmlformats.org/officeDocument/2006/relationships/hyperlink" Target="http://www.noritz.co.jp/" TargetMode="External"/><Relationship Id="rId595" Type="http://schemas.openxmlformats.org/officeDocument/2006/relationships/hyperlink" Target="http://www.daikin.co.jp/index.html" TargetMode="External"/><Relationship Id="rId816" Type="http://schemas.openxmlformats.org/officeDocument/2006/relationships/hyperlink" Target="mailto:tohmei.sai@nts.ricoh.co.jp" TargetMode="External"/><Relationship Id="rId1001" Type="http://schemas.openxmlformats.org/officeDocument/2006/relationships/hyperlink" Target="mailto:iinquiry-dairei@mhi.co.jp" TargetMode="External"/><Relationship Id="rId1446" Type="http://schemas.openxmlformats.org/officeDocument/2006/relationships/hyperlink" Target="mailto:takeru_ashioka@yanmar.com" TargetMode="External"/><Relationship Id="rId248" Type="http://schemas.openxmlformats.org/officeDocument/2006/relationships/hyperlink" Target="http://www.noritz.co.jp/" TargetMode="External"/><Relationship Id="rId455" Type="http://schemas.openxmlformats.org/officeDocument/2006/relationships/hyperlink" Target="http://www.noritz.co.jp/" TargetMode="External"/><Relationship Id="rId662" Type="http://schemas.openxmlformats.org/officeDocument/2006/relationships/hyperlink" Target="mailto:Yamamoto.Keita@df.MitsubishiElectric.co.jp" TargetMode="External"/><Relationship Id="rId1085" Type="http://schemas.openxmlformats.org/officeDocument/2006/relationships/hyperlink" Target="mailto:yukio.yamane@jci-hitachi.com" TargetMode="External"/><Relationship Id="rId1292" Type="http://schemas.openxmlformats.org/officeDocument/2006/relationships/hyperlink" Target="mailto:yukio.yamane@jci-hitachi.com" TargetMode="External"/><Relationship Id="rId1306" Type="http://schemas.openxmlformats.org/officeDocument/2006/relationships/hyperlink" Target="mailto:yukio.yamane@jci-hitachi.com" TargetMode="External"/><Relationship Id="rId12" Type="http://schemas.openxmlformats.org/officeDocument/2006/relationships/hyperlink" Target="http://www.mhi.co.jp/products/category/energy_engine_power_plant.html" TargetMode="External"/><Relationship Id="rId108" Type="http://schemas.openxmlformats.org/officeDocument/2006/relationships/hyperlink" Target="http://www.noritz.co.jp/" TargetMode="External"/><Relationship Id="rId315" Type="http://schemas.openxmlformats.org/officeDocument/2006/relationships/hyperlink" Target="http://www.noritz.co.jp/" TargetMode="External"/><Relationship Id="rId522" Type="http://schemas.openxmlformats.org/officeDocument/2006/relationships/hyperlink" Target="mailto:kiyotaka_sugiyama@mhiair.mhi.co.jp" TargetMode="External"/><Relationship Id="rId967" Type="http://schemas.openxmlformats.org/officeDocument/2006/relationships/hyperlink" Target="http://www.toshiba-tips.co.jp/" TargetMode="External"/><Relationship Id="rId1152" Type="http://schemas.openxmlformats.org/officeDocument/2006/relationships/hyperlink" Target="mailto:yukio.yamane@jci-hitachi.com" TargetMode="External"/><Relationship Id="rId96" Type="http://schemas.openxmlformats.org/officeDocument/2006/relationships/hyperlink" Target="http://www.noritz.co.jp/" TargetMode="External"/><Relationship Id="rId161" Type="http://schemas.openxmlformats.org/officeDocument/2006/relationships/hyperlink" Target="http://www.noritz.co.jp/" TargetMode="External"/><Relationship Id="rId399" Type="http://schemas.openxmlformats.org/officeDocument/2006/relationships/hyperlink" Target="http://www.noritz.co.jp/" TargetMode="External"/><Relationship Id="rId827" Type="http://schemas.openxmlformats.org/officeDocument/2006/relationships/hyperlink" Target="mailto:satou-raisuke@hitachi-ies.co.jp" TargetMode="External"/><Relationship Id="rId1012" Type="http://schemas.openxmlformats.org/officeDocument/2006/relationships/hyperlink" Target="mailto:utatsu-katsuyuki@hitachi-ies.co.jp" TargetMode="External"/><Relationship Id="rId1457" Type="http://schemas.openxmlformats.org/officeDocument/2006/relationships/hyperlink" Target="mailto:takeru_ashioka@yanmar.com" TargetMode="External"/><Relationship Id="rId259" Type="http://schemas.openxmlformats.org/officeDocument/2006/relationships/hyperlink" Target="http://www.noritz.co.jp/" TargetMode="External"/><Relationship Id="rId466" Type="http://schemas.openxmlformats.org/officeDocument/2006/relationships/hyperlink" Target="http://www.noritz.co.jp/" TargetMode="External"/><Relationship Id="rId673" Type="http://schemas.openxmlformats.org/officeDocument/2006/relationships/hyperlink" Target="mailto:Yamamoto.Keita@df.MitsubishiElectric.co.jp" TargetMode="External"/><Relationship Id="rId880" Type="http://schemas.openxmlformats.org/officeDocument/2006/relationships/hyperlink" Target="mailto:tetsuya_kanai@itomic.co.jp" TargetMode="External"/><Relationship Id="rId1096" Type="http://schemas.openxmlformats.org/officeDocument/2006/relationships/hyperlink" Target="mailto:yukio.yamane@jci-hitachi.com" TargetMode="External"/><Relationship Id="rId1317" Type="http://schemas.openxmlformats.org/officeDocument/2006/relationships/hyperlink" Target="mailto:yukio.yamane@jci-hitachi.com" TargetMode="External"/><Relationship Id="rId23" Type="http://schemas.openxmlformats.org/officeDocument/2006/relationships/hyperlink" Target="http://www.mhi.co.jp/products/category/energy_engine_power_plant.html" TargetMode="External"/><Relationship Id="rId119" Type="http://schemas.openxmlformats.org/officeDocument/2006/relationships/hyperlink" Target="http://www.noritz.co.jp/" TargetMode="External"/><Relationship Id="rId326" Type="http://schemas.openxmlformats.org/officeDocument/2006/relationships/hyperlink" Target="http://www.noritz.co.jp/" TargetMode="External"/><Relationship Id="rId533" Type="http://schemas.openxmlformats.org/officeDocument/2006/relationships/hyperlink" Target="https://www.khi.co.jp/corp/kte/contact/index.html" TargetMode="External"/><Relationship Id="rId978" Type="http://schemas.openxmlformats.org/officeDocument/2006/relationships/hyperlink" Target="mailto:seiji316_inoue@mhi.co.jp" TargetMode="External"/><Relationship Id="rId1163" Type="http://schemas.openxmlformats.org/officeDocument/2006/relationships/hyperlink" Target="mailto:yukio.yamane@jci-hitachi.com" TargetMode="External"/><Relationship Id="rId1370" Type="http://schemas.openxmlformats.org/officeDocument/2006/relationships/hyperlink" Target="mailto:kiyoshi_hayashi@yanmar.com" TargetMode="External"/><Relationship Id="rId740" Type="http://schemas.openxmlformats.org/officeDocument/2006/relationships/hyperlink" Target="mailto:tairou.ikeguchi@jp.yazaki.com" TargetMode="External"/><Relationship Id="rId838" Type="http://schemas.openxmlformats.org/officeDocument/2006/relationships/hyperlink" Target="mailto:masayuki.nishimori@daikin.co.jp" TargetMode="External"/><Relationship Id="rId1023" Type="http://schemas.openxmlformats.org/officeDocument/2006/relationships/hyperlink" Target="mailto:akira-saitou@agc.com" TargetMode="External"/><Relationship Id="rId1468" Type="http://schemas.openxmlformats.org/officeDocument/2006/relationships/hyperlink" Target="mailto:takeru_ashioka@yanmar.com" TargetMode="External"/><Relationship Id="rId172" Type="http://schemas.openxmlformats.org/officeDocument/2006/relationships/hyperlink" Target="http://www.noritz.co.jp/" TargetMode="External"/><Relationship Id="rId477" Type="http://schemas.openxmlformats.org/officeDocument/2006/relationships/hyperlink" Target="http://www.noritz.co.jp/" TargetMode="External"/><Relationship Id="rId600" Type="http://schemas.openxmlformats.org/officeDocument/2006/relationships/hyperlink" Target="http://www.daikin.co.jp/index.html" TargetMode="External"/><Relationship Id="rId684" Type="http://schemas.openxmlformats.org/officeDocument/2006/relationships/hyperlink" Target="mailto:Yamamoto.Keita@df.MitsubishiElectric.co.jp" TargetMode="External"/><Relationship Id="rId1230" Type="http://schemas.openxmlformats.org/officeDocument/2006/relationships/hyperlink" Target="mailto:yukio.yamane@jci-hitachi.com" TargetMode="External"/><Relationship Id="rId1328" Type="http://schemas.openxmlformats.org/officeDocument/2006/relationships/hyperlink" Target="mailto:yukio.yamane@jci-hitachi.com" TargetMode="External"/><Relationship Id="rId337" Type="http://schemas.openxmlformats.org/officeDocument/2006/relationships/hyperlink" Target="http://www.noritz.co.jp/" TargetMode="External"/><Relationship Id="rId891" Type="http://schemas.openxmlformats.org/officeDocument/2006/relationships/hyperlink" Target="mailto:tetsuya_kanai@itomic.co.jp" TargetMode="External"/><Relationship Id="rId905" Type="http://schemas.openxmlformats.org/officeDocument/2006/relationships/hyperlink" Target="mailto:tetsuya_kanai@itomic.co.jp" TargetMode="External"/><Relationship Id="rId989" Type="http://schemas.openxmlformats.org/officeDocument/2006/relationships/hyperlink" Target="mailto:seiji316_inoue@mhi.co.jp" TargetMode="External"/><Relationship Id="rId34" Type="http://schemas.openxmlformats.org/officeDocument/2006/relationships/hyperlink" Target="http://niigata-power.com/" TargetMode="External"/><Relationship Id="rId544" Type="http://schemas.openxmlformats.org/officeDocument/2006/relationships/hyperlink" Target="https://www.khi.co.jp/corp/kte/contact/index.html" TargetMode="External"/><Relationship Id="rId751" Type="http://schemas.openxmlformats.org/officeDocument/2006/relationships/hyperlink" Target="mailto:tairou.ikeguchi@jp.yazaki.com" TargetMode="External"/><Relationship Id="rId849" Type="http://schemas.openxmlformats.org/officeDocument/2006/relationships/hyperlink" Target="mailto:masayuki.nishimori@daikin.co.jp" TargetMode="External"/><Relationship Id="rId1174" Type="http://schemas.openxmlformats.org/officeDocument/2006/relationships/hyperlink" Target="mailto:yukio.yamane@jci-hitachi.com" TargetMode="External"/><Relationship Id="rId1381" Type="http://schemas.openxmlformats.org/officeDocument/2006/relationships/hyperlink" Target="mailto:kiyoshi_hayashi@yanmar.com" TargetMode="External"/><Relationship Id="rId1479" Type="http://schemas.openxmlformats.org/officeDocument/2006/relationships/hyperlink" Target="mailto:ishizaki.shuji@jp.panasonic.com" TargetMode="External"/><Relationship Id="rId183" Type="http://schemas.openxmlformats.org/officeDocument/2006/relationships/hyperlink" Target="http://www.noritz.co.jp/" TargetMode="External"/><Relationship Id="rId390" Type="http://schemas.openxmlformats.org/officeDocument/2006/relationships/hyperlink" Target="http://www.noritz.co.jp/" TargetMode="External"/><Relationship Id="rId404" Type="http://schemas.openxmlformats.org/officeDocument/2006/relationships/hyperlink" Target="http://www.noritz.co.jp/" TargetMode="External"/><Relationship Id="rId611" Type="http://schemas.openxmlformats.org/officeDocument/2006/relationships/hyperlink" Target="http://www.daikin.co.jp/index.html" TargetMode="External"/><Relationship Id="rId1034" Type="http://schemas.openxmlformats.org/officeDocument/2006/relationships/hyperlink" Target="mailto:iinquiry-dairei@mhi.co.jp" TargetMode="External"/><Relationship Id="rId1241" Type="http://schemas.openxmlformats.org/officeDocument/2006/relationships/hyperlink" Target="mailto:yukio.yamane@jci-hitachi.com" TargetMode="External"/><Relationship Id="rId1339" Type="http://schemas.openxmlformats.org/officeDocument/2006/relationships/hyperlink" Target="mailto:yukio.yamane@jci-hitachi.com" TargetMode="External"/><Relationship Id="rId250" Type="http://schemas.openxmlformats.org/officeDocument/2006/relationships/hyperlink" Target="http://www.noritz.co.jp/" TargetMode="External"/><Relationship Id="rId488" Type="http://schemas.openxmlformats.org/officeDocument/2006/relationships/hyperlink" Target="http://www.noritz.co.jp/" TargetMode="External"/><Relationship Id="rId695" Type="http://schemas.openxmlformats.org/officeDocument/2006/relationships/hyperlink" Target="mailto:Yamamoto.Keita@df.MitsubishiElectric.co.jp" TargetMode="External"/><Relationship Id="rId709" Type="http://schemas.openxmlformats.org/officeDocument/2006/relationships/hyperlink" Target="mailto:Yamamoto.Keita@df.MitsubishiElectric.co.jp" TargetMode="External"/><Relationship Id="rId916" Type="http://schemas.openxmlformats.org/officeDocument/2006/relationships/hyperlink" Target="http://www.toshiba-tips.co.jp/" TargetMode="External"/><Relationship Id="rId1101" Type="http://schemas.openxmlformats.org/officeDocument/2006/relationships/hyperlink" Target="mailto:yukio.yamane@jci-hitachi.com" TargetMode="External"/><Relationship Id="rId45" Type="http://schemas.openxmlformats.org/officeDocument/2006/relationships/hyperlink" Target="mailto:yamane@takao.boiler.co.jp" TargetMode="External"/><Relationship Id="rId110" Type="http://schemas.openxmlformats.org/officeDocument/2006/relationships/hyperlink" Target="http://www.noritz.co.jp/" TargetMode="External"/><Relationship Id="rId348" Type="http://schemas.openxmlformats.org/officeDocument/2006/relationships/hyperlink" Target="http://www.noritz.co.jp/" TargetMode="External"/><Relationship Id="rId555" Type="http://schemas.openxmlformats.org/officeDocument/2006/relationships/hyperlink" Target="https://www.khi.co.jp/corp/kte/contact/index.html" TargetMode="External"/><Relationship Id="rId762" Type="http://schemas.openxmlformats.org/officeDocument/2006/relationships/hyperlink" Target="mailto:tairou.ikeguchi@jp.yazaki.com" TargetMode="External"/><Relationship Id="rId1185" Type="http://schemas.openxmlformats.org/officeDocument/2006/relationships/hyperlink" Target="mailto:yukio.yamane@jci-hitachi.com" TargetMode="External"/><Relationship Id="rId1392" Type="http://schemas.openxmlformats.org/officeDocument/2006/relationships/hyperlink" Target="mailto:takeru_ashioka@yanmar.com" TargetMode="External"/><Relationship Id="rId1406" Type="http://schemas.openxmlformats.org/officeDocument/2006/relationships/hyperlink" Target="mailto:takeru_ashioka@yanmar.com" TargetMode="External"/><Relationship Id="rId194" Type="http://schemas.openxmlformats.org/officeDocument/2006/relationships/hyperlink" Target="http://www.noritz.co.jp/" TargetMode="External"/><Relationship Id="rId208" Type="http://schemas.openxmlformats.org/officeDocument/2006/relationships/hyperlink" Target="http://www.noritz.co.jp/" TargetMode="External"/><Relationship Id="rId415" Type="http://schemas.openxmlformats.org/officeDocument/2006/relationships/hyperlink" Target="http://www.noritz.co.jp/" TargetMode="External"/><Relationship Id="rId622" Type="http://schemas.openxmlformats.org/officeDocument/2006/relationships/hyperlink" Target="http://www.daikin.co.jp/index.html" TargetMode="External"/><Relationship Id="rId1045" Type="http://schemas.openxmlformats.org/officeDocument/2006/relationships/hyperlink" Target="mailto:iinquiry-dairei@mhi.co.jp" TargetMode="External"/><Relationship Id="rId1252" Type="http://schemas.openxmlformats.org/officeDocument/2006/relationships/hyperlink" Target="mailto:yukio.yamane@jci-hitachi.com" TargetMode="External"/><Relationship Id="rId261" Type="http://schemas.openxmlformats.org/officeDocument/2006/relationships/hyperlink" Target="http://www.noritz.co.jp/" TargetMode="External"/><Relationship Id="rId499" Type="http://schemas.openxmlformats.org/officeDocument/2006/relationships/hyperlink" Target="http://www.noritz.co.jp/" TargetMode="External"/><Relationship Id="rId927" Type="http://schemas.openxmlformats.org/officeDocument/2006/relationships/hyperlink" Target="http://www.toshiba-tips.co.jp/" TargetMode="External"/><Relationship Id="rId1112" Type="http://schemas.openxmlformats.org/officeDocument/2006/relationships/hyperlink" Target="mailto:yukio.yamane@jci-hitachi.com" TargetMode="External"/><Relationship Id="rId56" Type="http://schemas.openxmlformats.org/officeDocument/2006/relationships/hyperlink" Target="mailto:seihin@n-thermo.co.jp" TargetMode="External"/><Relationship Id="rId359" Type="http://schemas.openxmlformats.org/officeDocument/2006/relationships/hyperlink" Target="http://www.noritz.co.jp/" TargetMode="External"/><Relationship Id="rId566" Type="http://schemas.openxmlformats.org/officeDocument/2006/relationships/hyperlink" Target="http://www.mhiair.co.jp/" TargetMode="External"/><Relationship Id="rId773" Type="http://schemas.openxmlformats.org/officeDocument/2006/relationships/hyperlink" Target="mailto:trans_heat@eng.sanki.co.jp" TargetMode="External"/><Relationship Id="rId1196" Type="http://schemas.openxmlformats.org/officeDocument/2006/relationships/hyperlink" Target="mailto:yukio.yamane@jci-hitachi.com" TargetMode="External"/><Relationship Id="rId1417" Type="http://schemas.openxmlformats.org/officeDocument/2006/relationships/hyperlink" Target="mailto:takeru_ashioka@yanmar.com" TargetMode="External"/><Relationship Id="rId121" Type="http://schemas.openxmlformats.org/officeDocument/2006/relationships/hyperlink" Target="http://www.noritz.co.jp/" TargetMode="External"/><Relationship Id="rId219" Type="http://schemas.openxmlformats.org/officeDocument/2006/relationships/hyperlink" Target="http://www.noritz.co.jp/" TargetMode="External"/><Relationship Id="rId426" Type="http://schemas.openxmlformats.org/officeDocument/2006/relationships/hyperlink" Target="http://www.noritz.co.jp/" TargetMode="External"/><Relationship Id="rId633" Type="http://schemas.openxmlformats.org/officeDocument/2006/relationships/hyperlink" Target="mailto:Yamamoto.Keita@df.MitsubishiElectric.co.jp" TargetMode="External"/><Relationship Id="rId980" Type="http://schemas.openxmlformats.org/officeDocument/2006/relationships/hyperlink" Target="mailto:seiji316_inoue@mhi.co.jp" TargetMode="External"/><Relationship Id="rId1056" Type="http://schemas.openxmlformats.org/officeDocument/2006/relationships/hyperlink" Target="mailto:fujio-komatsu@mayekawa.co.jp" TargetMode="External"/><Relationship Id="rId1263" Type="http://schemas.openxmlformats.org/officeDocument/2006/relationships/hyperlink" Target="mailto:yukio.yamane@jci-hitachi.com" TargetMode="External"/><Relationship Id="rId840" Type="http://schemas.openxmlformats.org/officeDocument/2006/relationships/hyperlink" Target="mailto:masayuki.nishimori@daikin.co.jp" TargetMode="External"/><Relationship Id="rId938" Type="http://schemas.openxmlformats.org/officeDocument/2006/relationships/hyperlink" Target="http://www.toshiba-tips.co.jp/" TargetMode="External"/><Relationship Id="rId1470" Type="http://schemas.openxmlformats.org/officeDocument/2006/relationships/hyperlink" Target="mailto:takeru_ashioka@yanmar.com" TargetMode="External"/><Relationship Id="rId67" Type="http://schemas.openxmlformats.org/officeDocument/2006/relationships/hyperlink" Target="mailto:seihin@n-thermo.co.jp" TargetMode="External"/><Relationship Id="rId272" Type="http://schemas.openxmlformats.org/officeDocument/2006/relationships/hyperlink" Target="http://www.noritz.co.jp/" TargetMode="External"/><Relationship Id="rId577" Type="http://schemas.openxmlformats.org/officeDocument/2006/relationships/hyperlink" Target="http://www.mhiair.co.jp/" TargetMode="External"/><Relationship Id="rId700" Type="http://schemas.openxmlformats.org/officeDocument/2006/relationships/hyperlink" Target="mailto:Yamamoto.Keita@df.MitsubishiElectric.co.jp" TargetMode="External"/><Relationship Id="rId1123" Type="http://schemas.openxmlformats.org/officeDocument/2006/relationships/hyperlink" Target="mailto:yukio.yamane@jci-hitachi.com" TargetMode="External"/><Relationship Id="rId1330" Type="http://schemas.openxmlformats.org/officeDocument/2006/relationships/hyperlink" Target="mailto:yukio.yamane@jci-hitachi.com" TargetMode="External"/><Relationship Id="rId1428" Type="http://schemas.openxmlformats.org/officeDocument/2006/relationships/hyperlink" Target="mailto:takeru_ashioka@yanmar.com" TargetMode="External"/><Relationship Id="rId132" Type="http://schemas.openxmlformats.org/officeDocument/2006/relationships/hyperlink" Target="http://www.noritz.co.jp/" TargetMode="External"/><Relationship Id="rId784" Type="http://schemas.openxmlformats.org/officeDocument/2006/relationships/hyperlink" Target="mailto:shuji_fukaya@denso.co.jp" TargetMode="External"/><Relationship Id="rId991" Type="http://schemas.openxmlformats.org/officeDocument/2006/relationships/hyperlink" Target="mailto:iinquiry-dairei@mhi.co.jp" TargetMode="External"/><Relationship Id="rId1067" Type="http://schemas.openxmlformats.org/officeDocument/2006/relationships/hyperlink" Target="mailto:yukio.yamane@jci-hitachi.com" TargetMode="External"/><Relationship Id="rId437" Type="http://schemas.openxmlformats.org/officeDocument/2006/relationships/hyperlink" Target="http://www.noritz.co.jp/" TargetMode="External"/><Relationship Id="rId644" Type="http://schemas.openxmlformats.org/officeDocument/2006/relationships/hyperlink" Target="mailto:Toya.Mitsuhiro@ab.MitsubishiElectric.co.jp" TargetMode="External"/><Relationship Id="rId851" Type="http://schemas.openxmlformats.org/officeDocument/2006/relationships/hyperlink" Target="mailto:masayuki.nishimori@daikin.co.jp" TargetMode="External"/><Relationship Id="rId1274" Type="http://schemas.openxmlformats.org/officeDocument/2006/relationships/hyperlink" Target="mailto:yukio.yamane@jci-hitachi.com" TargetMode="External"/><Relationship Id="rId1481" Type="http://schemas.openxmlformats.org/officeDocument/2006/relationships/drawing" Target="../drawings/drawing1.xml"/><Relationship Id="rId283" Type="http://schemas.openxmlformats.org/officeDocument/2006/relationships/hyperlink" Target="http://www.noritz.co.jp/" TargetMode="External"/><Relationship Id="rId490" Type="http://schemas.openxmlformats.org/officeDocument/2006/relationships/hyperlink" Target="http://www.noritz.co.jp/" TargetMode="External"/><Relationship Id="rId504" Type="http://schemas.openxmlformats.org/officeDocument/2006/relationships/hyperlink" Target="http://www.noritz.co.jp/" TargetMode="External"/><Relationship Id="rId711" Type="http://schemas.openxmlformats.org/officeDocument/2006/relationships/hyperlink" Target="mailto:Yamamoto.Keita@df.MitsubishiElectric.co.jp" TargetMode="External"/><Relationship Id="rId949" Type="http://schemas.openxmlformats.org/officeDocument/2006/relationships/hyperlink" Target="http://www.toshiba-tips.co.jp/" TargetMode="External"/><Relationship Id="rId1134" Type="http://schemas.openxmlformats.org/officeDocument/2006/relationships/hyperlink" Target="mailto:yukio.yamane@jci-hitachi.com" TargetMode="External"/><Relationship Id="rId1341" Type="http://schemas.openxmlformats.org/officeDocument/2006/relationships/hyperlink" Target="mailto:yukio.yamane@jci-hitachi.com" TargetMode="External"/><Relationship Id="rId78" Type="http://schemas.openxmlformats.org/officeDocument/2006/relationships/hyperlink" Target="mailto:seihin@n-thermo.co.jp" TargetMode="External"/><Relationship Id="rId143" Type="http://schemas.openxmlformats.org/officeDocument/2006/relationships/hyperlink" Target="http://www.noritz.co.jp/" TargetMode="External"/><Relationship Id="rId350" Type="http://schemas.openxmlformats.org/officeDocument/2006/relationships/hyperlink" Target="http://www.noritz.co.jp/" TargetMode="External"/><Relationship Id="rId588" Type="http://schemas.openxmlformats.org/officeDocument/2006/relationships/hyperlink" Target="mailto:shiosaki.keisuke@jp.panasonic.com" TargetMode="External"/><Relationship Id="rId795" Type="http://schemas.openxmlformats.org/officeDocument/2006/relationships/hyperlink" Target="mailto:tohmei.sai@nts.ricoh.co.jp" TargetMode="External"/><Relationship Id="rId809" Type="http://schemas.openxmlformats.org/officeDocument/2006/relationships/hyperlink" Target="mailto:tohmei.sai@nts.ricoh.co.jp" TargetMode="External"/><Relationship Id="rId1201" Type="http://schemas.openxmlformats.org/officeDocument/2006/relationships/hyperlink" Target="mailto:yukio.yamane@jci-hitachi.com" TargetMode="External"/><Relationship Id="rId1439" Type="http://schemas.openxmlformats.org/officeDocument/2006/relationships/hyperlink" Target="mailto:takeru_ashioka@yanmar.com" TargetMode="External"/><Relationship Id="rId9" Type="http://schemas.openxmlformats.org/officeDocument/2006/relationships/hyperlink" Target="http://www.mhi.co.jp/products/category/energy_engine_power_plant.html" TargetMode="External"/><Relationship Id="rId210" Type="http://schemas.openxmlformats.org/officeDocument/2006/relationships/hyperlink" Target="http://www.noritz.co.jp/" TargetMode="External"/><Relationship Id="rId448" Type="http://schemas.openxmlformats.org/officeDocument/2006/relationships/hyperlink" Target="http://www.noritz.co.jp/" TargetMode="External"/><Relationship Id="rId655" Type="http://schemas.openxmlformats.org/officeDocument/2006/relationships/hyperlink" Target="mailto:Toya.Mitsuhiro@ab.MitsubishiElectric.co.jp" TargetMode="External"/><Relationship Id="rId862" Type="http://schemas.openxmlformats.org/officeDocument/2006/relationships/hyperlink" Target="mailto:tetsuya_kanai@itomic.co.jp" TargetMode="External"/><Relationship Id="rId1078" Type="http://schemas.openxmlformats.org/officeDocument/2006/relationships/hyperlink" Target="mailto:yukio.yamane@jci-hitachi.com" TargetMode="External"/><Relationship Id="rId1285" Type="http://schemas.openxmlformats.org/officeDocument/2006/relationships/hyperlink" Target="mailto:yukio.yamane@jci-hitachi.com" TargetMode="External"/><Relationship Id="rId294" Type="http://schemas.openxmlformats.org/officeDocument/2006/relationships/hyperlink" Target="http://www.noritz.co.jp/" TargetMode="External"/><Relationship Id="rId308" Type="http://schemas.openxmlformats.org/officeDocument/2006/relationships/hyperlink" Target="http://www.noritz.co.jp/" TargetMode="External"/><Relationship Id="rId515" Type="http://schemas.openxmlformats.org/officeDocument/2006/relationships/hyperlink" Target="http://www.noritz.co.jp/" TargetMode="External"/><Relationship Id="rId722" Type="http://schemas.openxmlformats.org/officeDocument/2006/relationships/hyperlink" Target="mailto:Yamamoto.Keita@df.MitsubishiElectric.co.jp" TargetMode="External"/><Relationship Id="rId1145" Type="http://schemas.openxmlformats.org/officeDocument/2006/relationships/hyperlink" Target="mailto:yukio.yamane@jci-hitachi.com" TargetMode="External"/><Relationship Id="rId1352" Type="http://schemas.openxmlformats.org/officeDocument/2006/relationships/hyperlink" Target="mailto:yukio.yamane@jci-hitachi.com" TargetMode="External"/><Relationship Id="rId89" Type="http://schemas.openxmlformats.org/officeDocument/2006/relationships/hyperlink" Target="http://www.noritz.co.jp/" TargetMode="External"/><Relationship Id="rId154" Type="http://schemas.openxmlformats.org/officeDocument/2006/relationships/hyperlink" Target="http://www.noritz.co.jp/" TargetMode="External"/><Relationship Id="rId361" Type="http://schemas.openxmlformats.org/officeDocument/2006/relationships/hyperlink" Target="http://www.noritz.co.jp/" TargetMode="External"/><Relationship Id="rId599" Type="http://schemas.openxmlformats.org/officeDocument/2006/relationships/hyperlink" Target="http://www.daikin.co.jp/index.html" TargetMode="External"/><Relationship Id="rId1005" Type="http://schemas.openxmlformats.org/officeDocument/2006/relationships/hyperlink" Target="mailto:flatglass-bpj@mail.nsg.co.jp" TargetMode="External"/><Relationship Id="rId1212" Type="http://schemas.openxmlformats.org/officeDocument/2006/relationships/hyperlink" Target="mailto:yukio.yamane@jci-hitachi.com" TargetMode="External"/><Relationship Id="rId459" Type="http://schemas.openxmlformats.org/officeDocument/2006/relationships/hyperlink" Target="http://www.noritz.co.jp/" TargetMode="External"/><Relationship Id="rId666" Type="http://schemas.openxmlformats.org/officeDocument/2006/relationships/hyperlink" Target="mailto:Yamamoto.Keita@df.MitsubishiElectric.co.jp" TargetMode="External"/><Relationship Id="rId873" Type="http://schemas.openxmlformats.org/officeDocument/2006/relationships/hyperlink" Target="mailto:tetsuya_kanai@itomic.co.jp" TargetMode="External"/><Relationship Id="rId1089" Type="http://schemas.openxmlformats.org/officeDocument/2006/relationships/hyperlink" Target="mailto:yukio.yamane@jci-hitachi.com" TargetMode="External"/><Relationship Id="rId1296" Type="http://schemas.openxmlformats.org/officeDocument/2006/relationships/hyperlink" Target="mailto:yukio.yamane@jci-hitachi.com" TargetMode="External"/><Relationship Id="rId16" Type="http://schemas.openxmlformats.org/officeDocument/2006/relationships/hyperlink" Target="http://www.mhi.co.jp/products/category/energy_engine_power_plant.html" TargetMode="External"/><Relationship Id="rId221" Type="http://schemas.openxmlformats.org/officeDocument/2006/relationships/hyperlink" Target="http://www.noritz.co.jp/" TargetMode="External"/><Relationship Id="rId319" Type="http://schemas.openxmlformats.org/officeDocument/2006/relationships/hyperlink" Target="http://www.noritz.co.jp/" TargetMode="External"/><Relationship Id="rId526" Type="http://schemas.openxmlformats.org/officeDocument/2006/relationships/hyperlink" Target="http://www.sharp.co.jp/business/led_lighting/" TargetMode="External"/><Relationship Id="rId1156" Type="http://schemas.openxmlformats.org/officeDocument/2006/relationships/hyperlink" Target="mailto:yukio.yamane@jci-hitachi.com" TargetMode="External"/><Relationship Id="rId1363" Type="http://schemas.openxmlformats.org/officeDocument/2006/relationships/hyperlink" Target="mailto:yoshioka-hiroshi@fujielectric.com" TargetMode="External"/><Relationship Id="rId733" Type="http://schemas.openxmlformats.org/officeDocument/2006/relationships/hyperlink" Target="mailto:Yamamoto.Keita@df.MitsubishiElectric.co.jp" TargetMode="External"/><Relationship Id="rId940" Type="http://schemas.openxmlformats.org/officeDocument/2006/relationships/hyperlink" Target="http://www.toshiba-tips.co.jp/" TargetMode="External"/><Relationship Id="rId1016" Type="http://schemas.openxmlformats.org/officeDocument/2006/relationships/hyperlink" Target="mailto:akira-saitou@agc.com" TargetMode="External"/><Relationship Id="rId165" Type="http://schemas.openxmlformats.org/officeDocument/2006/relationships/hyperlink" Target="http://www.noritz.co.jp/" TargetMode="External"/><Relationship Id="rId372" Type="http://schemas.openxmlformats.org/officeDocument/2006/relationships/hyperlink" Target="http://www.noritz.co.jp/" TargetMode="External"/><Relationship Id="rId677" Type="http://schemas.openxmlformats.org/officeDocument/2006/relationships/hyperlink" Target="mailto:Yamamoto.Keita@df.MitsubishiElectric.co.jp" TargetMode="External"/><Relationship Id="rId800" Type="http://schemas.openxmlformats.org/officeDocument/2006/relationships/hyperlink" Target="mailto:tohmei.sai@nts.ricoh.co.jp" TargetMode="External"/><Relationship Id="rId1223" Type="http://schemas.openxmlformats.org/officeDocument/2006/relationships/hyperlink" Target="mailto:yukio.yamane@jci-hitachi.com" TargetMode="External"/><Relationship Id="rId1430" Type="http://schemas.openxmlformats.org/officeDocument/2006/relationships/hyperlink" Target="mailto:takeru_ashioka@yanmar.com" TargetMode="External"/><Relationship Id="rId232" Type="http://schemas.openxmlformats.org/officeDocument/2006/relationships/hyperlink" Target="http://www.noritz.co.jp/" TargetMode="External"/><Relationship Id="rId884" Type="http://schemas.openxmlformats.org/officeDocument/2006/relationships/hyperlink" Target="mailto:tetsuya_kanai@itomic.co.jp" TargetMode="External"/><Relationship Id="rId27" Type="http://schemas.openxmlformats.org/officeDocument/2006/relationships/hyperlink" Target="mailto:NIINAMI.takashi@tmeic.co.jp" TargetMode="External"/><Relationship Id="rId537" Type="http://schemas.openxmlformats.org/officeDocument/2006/relationships/hyperlink" Target="https://www.khi.co.jp/corp/kte/contact/index.html" TargetMode="External"/><Relationship Id="rId744" Type="http://schemas.openxmlformats.org/officeDocument/2006/relationships/hyperlink" Target="mailto:tairou.ikeguchi@jp.yazaki.com" TargetMode="External"/><Relationship Id="rId951" Type="http://schemas.openxmlformats.org/officeDocument/2006/relationships/hyperlink" Target="http://www.toshiba-tips.co.jp/" TargetMode="External"/><Relationship Id="rId1167" Type="http://schemas.openxmlformats.org/officeDocument/2006/relationships/hyperlink" Target="mailto:yukio.yamane@jci-hitachi.com" TargetMode="External"/><Relationship Id="rId1374" Type="http://schemas.openxmlformats.org/officeDocument/2006/relationships/hyperlink" Target="mailto:kiyoshi_hayashi@yanmar.com" TargetMode="External"/><Relationship Id="rId80" Type="http://schemas.openxmlformats.org/officeDocument/2006/relationships/hyperlink" Target="mailto:seihin@n-thermo.co.jp" TargetMode="External"/><Relationship Id="rId176" Type="http://schemas.openxmlformats.org/officeDocument/2006/relationships/hyperlink" Target="http://www.noritz.co.jp/" TargetMode="External"/><Relationship Id="rId383" Type="http://schemas.openxmlformats.org/officeDocument/2006/relationships/hyperlink" Target="http://www.noritz.co.jp/" TargetMode="External"/><Relationship Id="rId590" Type="http://schemas.openxmlformats.org/officeDocument/2006/relationships/hyperlink" Target="mailto:shiosaki.keisuke@jp.panasonic.com" TargetMode="External"/><Relationship Id="rId604" Type="http://schemas.openxmlformats.org/officeDocument/2006/relationships/hyperlink" Target="http://www.daikin.co.jp/index.html" TargetMode="External"/><Relationship Id="rId811" Type="http://schemas.openxmlformats.org/officeDocument/2006/relationships/hyperlink" Target="mailto:tohmei.sai@nts.ricoh.co.jp" TargetMode="External"/><Relationship Id="rId1027" Type="http://schemas.openxmlformats.org/officeDocument/2006/relationships/hyperlink" Target="mailto:iinquiry-dairei@mhi.co.jp" TargetMode="External"/><Relationship Id="rId1234" Type="http://schemas.openxmlformats.org/officeDocument/2006/relationships/hyperlink" Target="mailto:yukio.yamane@jci-hitachi.com" TargetMode="External"/><Relationship Id="rId1441" Type="http://schemas.openxmlformats.org/officeDocument/2006/relationships/hyperlink" Target="mailto:takeru_ashioka@yanmar.com" TargetMode="External"/><Relationship Id="rId243" Type="http://schemas.openxmlformats.org/officeDocument/2006/relationships/hyperlink" Target="http://www.noritz.co.jp/" TargetMode="External"/><Relationship Id="rId450" Type="http://schemas.openxmlformats.org/officeDocument/2006/relationships/hyperlink" Target="http://www.noritz.co.jp/" TargetMode="External"/><Relationship Id="rId688" Type="http://schemas.openxmlformats.org/officeDocument/2006/relationships/hyperlink" Target="mailto:Yamamoto.Keita@df.MitsubishiElectric.co.jp" TargetMode="External"/><Relationship Id="rId895" Type="http://schemas.openxmlformats.org/officeDocument/2006/relationships/hyperlink" Target="mailto:tetsuya_kanai@itomic.co.jp" TargetMode="External"/><Relationship Id="rId909" Type="http://schemas.openxmlformats.org/officeDocument/2006/relationships/hyperlink" Target="mailto:tetsuya_kanai@itomic.co.jp" TargetMode="External"/><Relationship Id="rId1080" Type="http://schemas.openxmlformats.org/officeDocument/2006/relationships/hyperlink" Target="mailto:yukio.yamane@jci-hitachi.com" TargetMode="External"/><Relationship Id="rId1301" Type="http://schemas.openxmlformats.org/officeDocument/2006/relationships/hyperlink" Target="mailto:yukio.yamane@jci-hitachi.com" TargetMode="External"/><Relationship Id="rId38" Type="http://schemas.openxmlformats.org/officeDocument/2006/relationships/hyperlink" Target="mailto:yamane@takao.boiler.co.jp" TargetMode="External"/><Relationship Id="rId103" Type="http://schemas.openxmlformats.org/officeDocument/2006/relationships/hyperlink" Target="http://www.noritz.co.jp/" TargetMode="External"/><Relationship Id="rId310" Type="http://schemas.openxmlformats.org/officeDocument/2006/relationships/hyperlink" Target="http://www.noritz.co.jp/" TargetMode="External"/><Relationship Id="rId548" Type="http://schemas.openxmlformats.org/officeDocument/2006/relationships/hyperlink" Target="https://www.khi.co.jp/corp/kte/contact/index.html" TargetMode="External"/><Relationship Id="rId755" Type="http://schemas.openxmlformats.org/officeDocument/2006/relationships/hyperlink" Target="mailto:tairou.ikeguchi@jp.yazaki.com" TargetMode="External"/><Relationship Id="rId962" Type="http://schemas.openxmlformats.org/officeDocument/2006/relationships/hyperlink" Target="http://www.toshiba-tips.co.jp/" TargetMode="External"/><Relationship Id="rId1178" Type="http://schemas.openxmlformats.org/officeDocument/2006/relationships/hyperlink" Target="mailto:yukio.yamane@jci-hitachi.com" TargetMode="External"/><Relationship Id="rId1385" Type="http://schemas.openxmlformats.org/officeDocument/2006/relationships/hyperlink" Target="mailto:takeru_ashioka@yanmar.com" TargetMode="External"/><Relationship Id="rId91" Type="http://schemas.openxmlformats.org/officeDocument/2006/relationships/hyperlink" Target="http://www.noritz.co.jp/" TargetMode="External"/><Relationship Id="rId187" Type="http://schemas.openxmlformats.org/officeDocument/2006/relationships/hyperlink" Target="http://www.noritz.co.jp/" TargetMode="External"/><Relationship Id="rId394" Type="http://schemas.openxmlformats.org/officeDocument/2006/relationships/hyperlink" Target="http://www.noritz.co.jp/" TargetMode="External"/><Relationship Id="rId408" Type="http://schemas.openxmlformats.org/officeDocument/2006/relationships/hyperlink" Target="http://www.noritz.co.jp/" TargetMode="External"/><Relationship Id="rId615" Type="http://schemas.openxmlformats.org/officeDocument/2006/relationships/hyperlink" Target="http://www.daikin.co.jp/index.html" TargetMode="External"/><Relationship Id="rId822" Type="http://schemas.openxmlformats.org/officeDocument/2006/relationships/hyperlink" Target="mailto:tohmei.sai@nts.ricoh.co.jp" TargetMode="External"/><Relationship Id="rId1038" Type="http://schemas.openxmlformats.org/officeDocument/2006/relationships/hyperlink" Target="mailto:iinquiry-dairei@mhi.co.jp" TargetMode="External"/><Relationship Id="rId1245" Type="http://schemas.openxmlformats.org/officeDocument/2006/relationships/hyperlink" Target="mailto:yukio.yamane@jci-hitachi.com" TargetMode="External"/><Relationship Id="rId1452" Type="http://schemas.openxmlformats.org/officeDocument/2006/relationships/hyperlink" Target="mailto:takeru_ashioka@yanmar.com" TargetMode="External"/><Relationship Id="rId254" Type="http://schemas.openxmlformats.org/officeDocument/2006/relationships/hyperlink" Target="http://www.noritz.co.jp/" TargetMode="External"/><Relationship Id="rId699" Type="http://schemas.openxmlformats.org/officeDocument/2006/relationships/hyperlink" Target="mailto:Yamamoto.Keita@df.MitsubishiElectric.co.jp" TargetMode="External"/><Relationship Id="rId1091" Type="http://schemas.openxmlformats.org/officeDocument/2006/relationships/hyperlink" Target="mailto:yukio.yamane@jci-hitachi.com" TargetMode="External"/><Relationship Id="rId1105" Type="http://schemas.openxmlformats.org/officeDocument/2006/relationships/hyperlink" Target="mailto:yukio.yamane@jci-hitachi.com" TargetMode="External"/><Relationship Id="rId1312" Type="http://schemas.openxmlformats.org/officeDocument/2006/relationships/hyperlink" Target="mailto:yukio.yamane@jci-hitachi.com" TargetMode="External"/><Relationship Id="rId49" Type="http://schemas.openxmlformats.org/officeDocument/2006/relationships/hyperlink" Target="mailto:seihin@n-thermo.co.jp" TargetMode="External"/><Relationship Id="rId114" Type="http://schemas.openxmlformats.org/officeDocument/2006/relationships/hyperlink" Target="http://www.noritz.co.jp/" TargetMode="External"/><Relationship Id="rId461" Type="http://schemas.openxmlformats.org/officeDocument/2006/relationships/hyperlink" Target="http://www.noritz.co.jp/" TargetMode="External"/><Relationship Id="rId559" Type="http://schemas.openxmlformats.org/officeDocument/2006/relationships/hyperlink" Target="http://www.mhiair.co.jp/" TargetMode="External"/><Relationship Id="rId766" Type="http://schemas.openxmlformats.org/officeDocument/2006/relationships/hyperlink" Target="mailto:tairou.ikeguchi@jp.yazaki.com" TargetMode="External"/><Relationship Id="rId1189" Type="http://schemas.openxmlformats.org/officeDocument/2006/relationships/hyperlink" Target="mailto:yukio.yamane@jci-hitachi.com" TargetMode="External"/><Relationship Id="rId1396" Type="http://schemas.openxmlformats.org/officeDocument/2006/relationships/hyperlink" Target="mailto:takeru_ashioka@yanmar.com" TargetMode="External"/><Relationship Id="rId198" Type="http://schemas.openxmlformats.org/officeDocument/2006/relationships/hyperlink" Target="http://www.noritz.co.jp/" TargetMode="External"/><Relationship Id="rId321" Type="http://schemas.openxmlformats.org/officeDocument/2006/relationships/hyperlink" Target="http://www.noritz.co.jp/" TargetMode="External"/><Relationship Id="rId419" Type="http://schemas.openxmlformats.org/officeDocument/2006/relationships/hyperlink" Target="http://www.noritz.co.jp/" TargetMode="External"/><Relationship Id="rId626" Type="http://schemas.openxmlformats.org/officeDocument/2006/relationships/hyperlink" Target="http://kadenfan.hitachi.co.jp/afterservice/toiawase.html" TargetMode="External"/><Relationship Id="rId973" Type="http://schemas.openxmlformats.org/officeDocument/2006/relationships/hyperlink" Target="http://www.toshiba-tips.co.jp/" TargetMode="External"/><Relationship Id="rId1049" Type="http://schemas.openxmlformats.org/officeDocument/2006/relationships/hyperlink" Target="mailto:aircon-solution@hitachi-ap.co.jp" TargetMode="External"/><Relationship Id="rId1256" Type="http://schemas.openxmlformats.org/officeDocument/2006/relationships/hyperlink" Target="mailto:yukio.yamane@jci-hitachi.com" TargetMode="External"/><Relationship Id="rId833" Type="http://schemas.openxmlformats.org/officeDocument/2006/relationships/hyperlink" Target="http://rohmfs.rohm.com/jp/products/databook/datasheet/commercial/lighting/RSQ2004NW.pdf" TargetMode="External"/><Relationship Id="rId1116" Type="http://schemas.openxmlformats.org/officeDocument/2006/relationships/hyperlink" Target="mailto:yukio.yamane@jci-hitachi.com" TargetMode="External"/><Relationship Id="rId1463" Type="http://schemas.openxmlformats.org/officeDocument/2006/relationships/hyperlink" Target="mailto:takeru_ashioka@yanmar.com" TargetMode="External"/><Relationship Id="rId265" Type="http://schemas.openxmlformats.org/officeDocument/2006/relationships/hyperlink" Target="http://www.noritz.co.jp/" TargetMode="External"/><Relationship Id="rId472" Type="http://schemas.openxmlformats.org/officeDocument/2006/relationships/hyperlink" Target="http://www.noritz.co.jp/" TargetMode="External"/><Relationship Id="rId900" Type="http://schemas.openxmlformats.org/officeDocument/2006/relationships/hyperlink" Target="mailto:tetsuya_kanai@itomic.co.jp" TargetMode="External"/><Relationship Id="rId1323" Type="http://schemas.openxmlformats.org/officeDocument/2006/relationships/hyperlink" Target="mailto:yukio.yamane@jci-hitachi.com" TargetMode="External"/><Relationship Id="rId125" Type="http://schemas.openxmlformats.org/officeDocument/2006/relationships/hyperlink" Target="http://www.noritz.co.jp/" TargetMode="External"/><Relationship Id="rId332" Type="http://schemas.openxmlformats.org/officeDocument/2006/relationships/hyperlink" Target="http://www.noritz.co.jp/" TargetMode="External"/><Relationship Id="rId777" Type="http://schemas.openxmlformats.org/officeDocument/2006/relationships/hyperlink" Target="http://www.samson.co.jp/inquiry.html" TargetMode="External"/><Relationship Id="rId984" Type="http://schemas.openxmlformats.org/officeDocument/2006/relationships/hyperlink" Target="mailto:seiji316_inoue@mhi.co.jp" TargetMode="External"/><Relationship Id="rId637" Type="http://schemas.openxmlformats.org/officeDocument/2006/relationships/hyperlink" Target="mailto:Yamamoto.Keita@df.MitsubishiElectric.co.jp" TargetMode="External"/><Relationship Id="rId844" Type="http://schemas.openxmlformats.org/officeDocument/2006/relationships/hyperlink" Target="mailto:masayuki.nishimori@daikin.co.jp" TargetMode="External"/><Relationship Id="rId1267" Type="http://schemas.openxmlformats.org/officeDocument/2006/relationships/hyperlink" Target="mailto:yukio.yamane@jci-hitachi.com" TargetMode="External"/><Relationship Id="rId1474" Type="http://schemas.openxmlformats.org/officeDocument/2006/relationships/hyperlink" Target="mailto:takeru_ashioka@yanmar.com" TargetMode="External"/><Relationship Id="rId276" Type="http://schemas.openxmlformats.org/officeDocument/2006/relationships/hyperlink" Target="http://www.noritz.co.jp/" TargetMode="External"/><Relationship Id="rId483" Type="http://schemas.openxmlformats.org/officeDocument/2006/relationships/hyperlink" Target="http://www.noritz.co.jp/" TargetMode="External"/><Relationship Id="rId690" Type="http://schemas.openxmlformats.org/officeDocument/2006/relationships/hyperlink" Target="mailto:Yamamoto.Keita@df.MitsubishiElectric.co.jp" TargetMode="External"/><Relationship Id="rId704" Type="http://schemas.openxmlformats.org/officeDocument/2006/relationships/hyperlink" Target="mailto:Yamamoto.Keita@df.MitsubishiElectric.co.jp" TargetMode="External"/><Relationship Id="rId911" Type="http://schemas.openxmlformats.org/officeDocument/2006/relationships/hyperlink" Target="mailto:tetsuya_kanai@itomic.co.jp" TargetMode="External"/><Relationship Id="rId1127" Type="http://schemas.openxmlformats.org/officeDocument/2006/relationships/hyperlink" Target="mailto:yukio.yamane@jci-hitachi.com" TargetMode="External"/><Relationship Id="rId1334" Type="http://schemas.openxmlformats.org/officeDocument/2006/relationships/hyperlink" Target="mailto:yukio.yamane@jci-hitachi.com" TargetMode="External"/><Relationship Id="rId40" Type="http://schemas.openxmlformats.org/officeDocument/2006/relationships/hyperlink" Target="mailto:yamane@takao.boiler.co.jp" TargetMode="External"/><Relationship Id="rId136" Type="http://schemas.openxmlformats.org/officeDocument/2006/relationships/hyperlink" Target="http://www.noritz.co.jp/" TargetMode="External"/><Relationship Id="rId343" Type="http://schemas.openxmlformats.org/officeDocument/2006/relationships/hyperlink" Target="http://www.noritz.co.jp/" TargetMode="External"/><Relationship Id="rId550" Type="http://schemas.openxmlformats.org/officeDocument/2006/relationships/hyperlink" Target="https://www.khi.co.jp/corp/kte/contact/index.html" TargetMode="External"/><Relationship Id="rId788" Type="http://schemas.openxmlformats.org/officeDocument/2006/relationships/hyperlink" Target="mailto:tohmei.sai@nts.ricoh.co.jp" TargetMode="External"/><Relationship Id="rId995" Type="http://schemas.openxmlformats.org/officeDocument/2006/relationships/hyperlink" Target="mailto:iinquiry-dairei@mhi.co.jp" TargetMode="External"/><Relationship Id="rId1180" Type="http://schemas.openxmlformats.org/officeDocument/2006/relationships/hyperlink" Target="mailto:yukio.yamane@jci-hitachi.com" TargetMode="External"/><Relationship Id="rId1401" Type="http://schemas.openxmlformats.org/officeDocument/2006/relationships/hyperlink" Target="mailto:takeru_ashioka@yanmar.com" TargetMode="External"/><Relationship Id="rId203" Type="http://schemas.openxmlformats.org/officeDocument/2006/relationships/hyperlink" Target="http://www.noritz.co.jp/" TargetMode="External"/><Relationship Id="rId648" Type="http://schemas.openxmlformats.org/officeDocument/2006/relationships/hyperlink" Target="mailto:Toya.Mitsuhiro@ab.MitsubishiElectric.co.jp" TargetMode="External"/><Relationship Id="rId855" Type="http://schemas.openxmlformats.org/officeDocument/2006/relationships/hyperlink" Target="mailto:masayuki.nishimori@daikin.co.jp" TargetMode="External"/><Relationship Id="rId1040" Type="http://schemas.openxmlformats.org/officeDocument/2006/relationships/hyperlink" Target="mailto:iinquiry-dairei@mhi.co.jp" TargetMode="External"/><Relationship Id="rId1278" Type="http://schemas.openxmlformats.org/officeDocument/2006/relationships/hyperlink" Target="mailto:yukio.yamane@jci-hitachi.com" TargetMode="External"/><Relationship Id="rId287" Type="http://schemas.openxmlformats.org/officeDocument/2006/relationships/hyperlink" Target="http://www.noritz.co.jp/" TargetMode="External"/><Relationship Id="rId410" Type="http://schemas.openxmlformats.org/officeDocument/2006/relationships/hyperlink" Target="http://www.noritz.co.jp/" TargetMode="External"/><Relationship Id="rId494" Type="http://schemas.openxmlformats.org/officeDocument/2006/relationships/hyperlink" Target="http://www.noritz.co.jp/" TargetMode="External"/><Relationship Id="rId508" Type="http://schemas.openxmlformats.org/officeDocument/2006/relationships/hyperlink" Target="http://www.noritz.co.jp/" TargetMode="External"/><Relationship Id="rId715" Type="http://schemas.openxmlformats.org/officeDocument/2006/relationships/hyperlink" Target="mailto:Yamamoto.Keita@df.MitsubishiElectric.co.jp" TargetMode="External"/><Relationship Id="rId922" Type="http://schemas.openxmlformats.org/officeDocument/2006/relationships/hyperlink" Target="http://www.toshiba-tips.co.jp/" TargetMode="External"/><Relationship Id="rId1138" Type="http://schemas.openxmlformats.org/officeDocument/2006/relationships/hyperlink" Target="mailto:yukio.yamane@jci-hitachi.com" TargetMode="External"/><Relationship Id="rId1345" Type="http://schemas.openxmlformats.org/officeDocument/2006/relationships/hyperlink" Target="mailto:yukio.yamane@jci-hitachi.com" TargetMode="External"/><Relationship Id="rId147" Type="http://schemas.openxmlformats.org/officeDocument/2006/relationships/hyperlink" Target="http://www.noritz.co.jp/" TargetMode="External"/><Relationship Id="rId354" Type="http://schemas.openxmlformats.org/officeDocument/2006/relationships/hyperlink" Target="http://www.noritz.co.jp/" TargetMode="External"/><Relationship Id="rId799" Type="http://schemas.openxmlformats.org/officeDocument/2006/relationships/hyperlink" Target="mailto:tohmei.sai@nts.ricoh.co.jp" TargetMode="External"/><Relationship Id="rId1191" Type="http://schemas.openxmlformats.org/officeDocument/2006/relationships/hyperlink" Target="mailto:yukio.yamane@jci-hitachi.com" TargetMode="External"/><Relationship Id="rId1205" Type="http://schemas.openxmlformats.org/officeDocument/2006/relationships/hyperlink" Target="mailto:yukio.yamane@jci-hitachi.com" TargetMode="External"/><Relationship Id="rId51" Type="http://schemas.openxmlformats.org/officeDocument/2006/relationships/hyperlink" Target="mailto:seihin@n-thermo.co.jp" TargetMode="External"/><Relationship Id="rId561" Type="http://schemas.openxmlformats.org/officeDocument/2006/relationships/hyperlink" Target="http://www.mhiair.co.jp/" TargetMode="External"/><Relationship Id="rId659" Type="http://schemas.openxmlformats.org/officeDocument/2006/relationships/hyperlink" Target="mailto:Yamamoto.Keita@df.MitsubishiElectric.co.jp" TargetMode="External"/><Relationship Id="rId866" Type="http://schemas.openxmlformats.org/officeDocument/2006/relationships/hyperlink" Target="mailto:tetsuya_kanai@itomic.co.jp" TargetMode="External"/><Relationship Id="rId1289" Type="http://schemas.openxmlformats.org/officeDocument/2006/relationships/hyperlink" Target="mailto:yukio.yamane@jci-hitachi.com" TargetMode="External"/><Relationship Id="rId1412" Type="http://schemas.openxmlformats.org/officeDocument/2006/relationships/hyperlink" Target="mailto:takeru_ashioka@yanmar.com" TargetMode="External"/><Relationship Id="rId214" Type="http://schemas.openxmlformats.org/officeDocument/2006/relationships/hyperlink" Target="http://www.noritz.co.jp/" TargetMode="External"/><Relationship Id="rId298" Type="http://schemas.openxmlformats.org/officeDocument/2006/relationships/hyperlink" Target="http://www.noritz.co.jp/" TargetMode="External"/><Relationship Id="rId421" Type="http://schemas.openxmlformats.org/officeDocument/2006/relationships/hyperlink" Target="http://www.noritz.co.jp/" TargetMode="External"/><Relationship Id="rId519" Type="http://schemas.openxmlformats.org/officeDocument/2006/relationships/hyperlink" Target="mailto:kiyotaka_sugiyama@mhiair.mhi.co.jp" TargetMode="External"/><Relationship Id="rId1051" Type="http://schemas.openxmlformats.org/officeDocument/2006/relationships/hyperlink" Target="mailto:aircon-solution@hitachi-ap.co.jp" TargetMode="External"/><Relationship Id="rId1149" Type="http://schemas.openxmlformats.org/officeDocument/2006/relationships/hyperlink" Target="mailto:yukio.yamane@jci-hitachi.com" TargetMode="External"/><Relationship Id="rId1356" Type="http://schemas.openxmlformats.org/officeDocument/2006/relationships/hyperlink" Target="mailto:yoshioka-hiroshi@fujielectric.com" TargetMode="External"/><Relationship Id="rId158" Type="http://schemas.openxmlformats.org/officeDocument/2006/relationships/hyperlink" Target="http://www.noritz.co.jp/" TargetMode="External"/><Relationship Id="rId726" Type="http://schemas.openxmlformats.org/officeDocument/2006/relationships/hyperlink" Target="mailto:Yamamoto.Keita@df.MitsubishiElectric.co.jp" TargetMode="External"/><Relationship Id="rId933" Type="http://schemas.openxmlformats.org/officeDocument/2006/relationships/hyperlink" Target="http://www.toshiba-tips.co.jp/" TargetMode="External"/><Relationship Id="rId1009" Type="http://schemas.openxmlformats.org/officeDocument/2006/relationships/hyperlink" Target="http://www.hitachi.co.jp/products/infrastructure/product_site/emilia/index.html" TargetMode="External"/><Relationship Id="rId62" Type="http://schemas.openxmlformats.org/officeDocument/2006/relationships/hyperlink" Target="mailto:seihin@n-thermo.co.jp" TargetMode="External"/><Relationship Id="rId365" Type="http://schemas.openxmlformats.org/officeDocument/2006/relationships/hyperlink" Target="http://www.noritz.co.jp/" TargetMode="External"/><Relationship Id="rId572" Type="http://schemas.openxmlformats.org/officeDocument/2006/relationships/hyperlink" Target="http://www.mhiair.co.jp/" TargetMode="External"/><Relationship Id="rId1216" Type="http://schemas.openxmlformats.org/officeDocument/2006/relationships/hyperlink" Target="mailto:yukio.yamane@jci-hitachi.com" TargetMode="External"/><Relationship Id="rId1423" Type="http://schemas.openxmlformats.org/officeDocument/2006/relationships/hyperlink" Target="mailto:takeru_ashioka@yanmar.com" TargetMode="External"/><Relationship Id="rId225" Type="http://schemas.openxmlformats.org/officeDocument/2006/relationships/hyperlink" Target="http://www.noritz.co.jp/" TargetMode="External"/><Relationship Id="rId432" Type="http://schemas.openxmlformats.org/officeDocument/2006/relationships/hyperlink" Target="http://www.noritz.co.jp/" TargetMode="External"/><Relationship Id="rId877" Type="http://schemas.openxmlformats.org/officeDocument/2006/relationships/hyperlink" Target="mailto:tetsuya_kanai@itomic.co.jp" TargetMode="External"/><Relationship Id="rId1062" Type="http://schemas.openxmlformats.org/officeDocument/2006/relationships/hyperlink" Target="mailto:naigai@naigai-special.co.jp" TargetMode="External"/><Relationship Id="rId737" Type="http://schemas.openxmlformats.org/officeDocument/2006/relationships/hyperlink" Target="mailto:kiyotaka_sugiyama@mhiair.mhi.co.jp" TargetMode="External"/><Relationship Id="rId944" Type="http://schemas.openxmlformats.org/officeDocument/2006/relationships/hyperlink" Target="http://www.toshiba-tips.co.jp/" TargetMode="External"/><Relationship Id="rId1367" Type="http://schemas.openxmlformats.org/officeDocument/2006/relationships/hyperlink" Target="mailto:kiyoshi_hayashi@yanmar.com" TargetMode="External"/><Relationship Id="rId73" Type="http://schemas.openxmlformats.org/officeDocument/2006/relationships/hyperlink" Target="mailto:seihin@n-thermo.co.jp" TargetMode="External"/><Relationship Id="rId169" Type="http://schemas.openxmlformats.org/officeDocument/2006/relationships/hyperlink" Target="http://www.noritz.co.jp/" TargetMode="External"/><Relationship Id="rId376" Type="http://schemas.openxmlformats.org/officeDocument/2006/relationships/hyperlink" Target="http://www.noritz.co.jp/" TargetMode="External"/><Relationship Id="rId583" Type="http://schemas.openxmlformats.org/officeDocument/2006/relationships/hyperlink" Target="http://www.mhiair.co.jp/" TargetMode="External"/><Relationship Id="rId790" Type="http://schemas.openxmlformats.org/officeDocument/2006/relationships/hyperlink" Target="mailto:tohmei.sai@nts.ricoh.co.jp" TargetMode="External"/><Relationship Id="rId804" Type="http://schemas.openxmlformats.org/officeDocument/2006/relationships/hyperlink" Target="mailto:tohmei.sai@nts.ricoh.co.jp" TargetMode="External"/><Relationship Id="rId1227" Type="http://schemas.openxmlformats.org/officeDocument/2006/relationships/hyperlink" Target="mailto:yukio.yamane@jci-hitachi.com" TargetMode="External"/><Relationship Id="rId1434" Type="http://schemas.openxmlformats.org/officeDocument/2006/relationships/hyperlink" Target="mailto:takeru_ashioka@yanmar.com" TargetMode="External"/><Relationship Id="rId4" Type="http://schemas.openxmlformats.org/officeDocument/2006/relationships/hyperlink" Target="http://www.mhi.co.jp/products/category/energy_engine_power_plant.html" TargetMode="External"/><Relationship Id="rId236" Type="http://schemas.openxmlformats.org/officeDocument/2006/relationships/hyperlink" Target="http://www.noritz.co.jp/" TargetMode="External"/><Relationship Id="rId443" Type="http://schemas.openxmlformats.org/officeDocument/2006/relationships/hyperlink" Target="http://www.noritz.co.jp/" TargetMode="External"/><Relationship Id="rId650" Type="http://schemas.openxmlformats.org/officeDocument/2006/relationships/hyperlink" Target="mailto:Toya.Mitsuhiro@ab.MitsubishiElectric.co.jp" TargetMode="External"/><Relationship Id="rId888" Type="http://schemas.openxmlformats.org/officeDocument/2006/relationships/hyperlink" Target="mailto:tetsuya_kanai@itomic.co.jp" TargetMode="External"/><Relationship Id="rId1073" Type="http://schemas.openxmlformats.org/officeDocument/2006/relationships/hyperlink" Target="mailto:yukio.yamane@jci-hitachi.com" TargetMode="External"/><Relationship Id="rId1280" Type="http://schemas.openxmlformats.org/officeDocument/2006/relationships/hyperlink" Target="mailto:yukio.yamane@jci-hitachi.com" TargetMode="External"/><Relationship Id="rId303" Type="http://schemas.openxmlformats.org/officeDocument/2006/relationships/hyperlink" Target="http://www.noritz.co.jp/" TargetMode="External"/><Relationship Id="rId748" Type="http://schemas.openxmlformats.org/officeDocument/2006/relationships/hyperlink" Target="mailto:tairou.ikeguchi@jp.yazaki.com" TargetMode="External"/><Relationship Id="rId955" Type="http://schemas.openxmlformats.org/officeDocument/2006/relationships/hyperlink" Target="http://www.toshiba-tips.co.jp/" TargetMode="External"/><Relationship Id="rId1140" Type="http://schemas.openxmlformats.org/officeDocument/2006/relationships/hyperlink" Target="mailto:yukio.yamane@jci-hitachi.com" TargetMode="External"/><Relationship Id="rId1378" Type="http://schemas.openxmlformats.org/officeDocument/2006/relationships/hyperlink" Target="mailto:kiyoshi_hayashi@yanmar.com" TargetMode="External"/><Relationship Id="rId84" Type="http://schemas.openxmlformats.org/officeDocument/2006/relationships/hyperlink" Target="http://www.noritz.co.jp/" TargetMode="External"/><Relationship Id="rId387" Type="http://schemas.openxmlformats.org/officeDocument/2006/relationships/hyperlink" Target="http://www.noritz.co.jp/" TargetMode="External"/><Relationship Id="rId510" Type="http://schemas.openxmlformats.org/officeDocument/2006/relationships/hyperlink" Target="http://www.noritz.co.jp/" TargetMode="External"/><Relationship Id="rId594" Type="http://schemas.openxmlformats.org/officeDocument/2006/relationships/hyperlink" Target="mailto:masa-y@cld.aisin.co.jp" TargetMode="External"/><Relationship Id="rId608" Type="http://schemas.openxmlformats.org/officeDocument/2006/relationships/hyperlink" Target="http://www.daikin.co.jp/index.html" TargetMode="External"/><Relationship Id="rId815" Type="http://schemas.openxmlformats.org/officeDocument/2006/relationships/hyperlink" Target="mailto:tohmei.sai@nts.ricoh.co.jp" TargetMode="External"/><Relationship Id="rId1238" Type="http://schemas.openxmlformats.org/officeDocument/2006/relationships/hyperlink" Target="mailto:yukio.yamane@jci-hitachi.com" TargetMode="External"/><Relationship Id="rId1445" Type="http://schemas.openxmlformats.org/officeDocument/2006/relationships/hyperlink" Target="mailto:takeru_ashioka@yanmar.com" TargetMode="External"/><Relationship Id="rId247" Type="http://schemas.openxmlformats.org/officeDocument/2006/relationships/hyperlink" Target="http://www.noritz.co.jp/" TargetMode="External"/><Relationship Id="rId899" Type="http://schemas.openxmlformats.org/officeDocument/2006/relationships/hyperlink" Target="mailto:tetsuya_kanai@itomic.co.jp" TargetMode="External"/><Relationship Id="rId1000" Type="http://schemas.openxmlformats.org/officeDocument/2006/relationships/hyperlink" Target="mailto:iinquiry-dairei@mhi.co.jp" TargetMode="External"/><Relationship Id="rId1084" Type="http://schemas.openxmlformats.org/officeDocument/2006/relationships/hyperlink" Target="mailto:yukio.yamane@jci-hitachi.com" TargetMode="External"/><Relationship Id="rId1305" Type="http://schemas.openxmlformats.org/officeDocument/2006/relationships/hyperlink" Target="mailto:yukio.yamane@jci-hitachi.com" TargetMode="External"/><Relationship Id="rId107" Type="http://schemas.openxmlformats.org/officeDocument/2006/relationships/hyperlink" Target="http://www.noritz.co.jp/" TargetMode="External"/><Relationship Id="rId454" Type="http://schemas.openxmlformats.org/officeDocument/2006/relationships/hyperlink" Target="http://www.noritz.co.jp/" TargetMode="External"/><Relationship Id="rId661" Type="http://schemas.openxmlformats.org/officeDocument/2006/relationships/hyperlink" Target="mailto:Yamamoto.Keita@df.MitsubishiElectric.co.jp" TargetMode="External"/><Relationship Id="rId759" Type="http://schemas.openxmlformats.org/officeDocument/2006/relationships/hyperlink" Target="mailto:tairou.ikeguchi@jp.yazaki.com" TargetMode="External"/><Relationship Id="rId966" Type="http://schemas.openxmlformats.org/officeDocument/2006/relationships/hyperlink" Target="http://www.toshiba-tips.co.jp/" TargetMode="External"/><Relationship Id="rId1291" Type="http://schemas.openxmlformats.org/officeDocument/2006/relationships/hyperlink" Target="mailto:yukio.yamane@jci-hitachi.com" TargetMode="External"/><Relationship Id="rId1389" Type="http://schemas.openxmlformats.org/officeDocument/2006/relationships/hyperlink" Target="mailto:takeru_ashioka@yanmar.com" TargetMode="External"/><Relationship Id="rId11" Type="http://schemas.openxmlformats.org/officeDocument/2006/relationships/hyperlink" Target="http://www.mhi.co.jp/products/category/energy_engine_power_plant.html" TargetMode="External"/><Relationship Id="rId314" Type="http://schemas.openxmlformats.org/officeDocument/2006/relationships/hyperlink" Target="http://www.noritz.co.jp/" TargetMode="External"/><Relationship Id="rId398" Type="http://schemas.openxmlformats.org/officeDocument/2006/relationships/hyperlink" Target="http://www.noritz.co.jp/" TargetMode="External"/><Relationship Id="rId521" Type="http://schemas.openxmlformats.org/officeDocument/2006/relationships/hyperlink" Target="mailto:kiyotaka_sugiyama@mhiair.mhi.co.jp" TargetMode="External"/><Relationship Id="rId619" Type="http://schemas.openxmlformats.org/officeDocument/2006/relationships/hyperlink" Target="http://www.daikin.co.jp/index.html" TargetMode="External"/><Relationship Id="rId1151" Type="http://schemas.openxmlformats.org/officeDocument/2006/relationships/hyperlink" Target="mailto:yukio.yamane@jci-hitachi.com" TargetMode="External"/><Relationship Id="rId1249" Type="http://schemas.openxmlformats.org/officeDocument/2006/relationships/hyperlink" Target="mailto:yukio.yamane@jci-hitachi.com" TargetMode="External"/><Relationship Id="rId95" Type="http://schemas.openxmlformats.org/officeDocument/2006/relationships/hyperlink" Target="http://www.noritz.co.jp/" TargetMode="External"/><Relationship Id="rId160" Type="http://schemas.openxmlformats.org/officeDocument/2006/relationships/hyperlink" Target="http://www.noritz.co.jp/" TargetMode="External"/><Relationship Id="rId826" Type="http://schemas.openxmlformats.org/officeDocument/2006/relationships/hyperlink" Target="mailto:satou-raisuke@hitachi-ies.co.jp" TargetMode="External"/><Relationship Id="rId1011" Type="http://schemas.openxmlformats.org/officeDocument/2006/relationships/hyperlink" Target="http://www.toshiba.co.jp/product/fc/contact.htm" TargetMode="External"/><Relationship Id="rId1109" Type="http://schemas.openxmlformats.org/officeDocument/2006/relationships/hyperlink" Target="mailto:yukio.yamane@jci-hitachi.com" TargetMode="External"/><Relationship Id="rId1456" Type="http://schemas.openxmlformats.org/officeDocument/2006/relationships/hyperlink" Target="mailto:takeru_ashioka@yanmar.com" TargetMode="External"/><Relationship Id="rId258" Type="http://schemas.openxmlformats.org/officeDocument/2006/relationships/hyperlink" Target="http://www.noritz.co.jp/" TargetMode="External"/><Relationship Id="rId465" Type="http://schemas.openxmlformats.org/officeDocument/2006/relationships/hyperlink" Target="http://www.noritz.co.jp/" TargetMode="External"/><Relationship Id="rId672" Type="http://schemas.openxmlformats.org/officeDocument/2006/relationships/hyperlink" Target="mailto:Yamamoto.Keita@df.MitsubishiElectric.co.jp" TargetMode="External"/><Relationship Id="rId1095" Type="http://schemas.openxmlformats.org/officeDocument/2006/relationships/hyperlink" Target="mailto:yukio.yamane@jci-hitachi.com" TargetMode="External"/><Relationship Id="rId1316" Type="http://schemas.openxmlformats.org/officeDocument/2006/relationships/hyperlink" Target="mailto:yukio.yamane@jci-hitachi.com" TargetMode="External"/><Relationship Id="rId22" Type="http://schemas.openxmlformats.org/officeDocument/2006/relationships/hyperlink" Target="http://www.mhi.co.jp/products/category/energy_engine_power_plant.html" TargetMode="External"/><Relationship Id="rId118" Type="http://schemas.openxmlformats.org/officeDocument/2006/relationships/hyperlink" Target="http://www.noritz.co.jp/" TargetMode="External"/><Relationship Id="rId325" Type="http://schemas.openxmlformats.org/officeDocument/2006/relationships/hyperlink" Target="http://www.noritz.co.jp/" TargetMode="External"/><Relationship Id="rId532" Type="http://schemas.openxmlformats.org/officeDocument/2006/relationships/hyperlink" Target="https://www.khi.co.jp/corp/kte/contact/index.html" TargetMode="External"/><Relationship Id="rId977" Type="http://schemas.openxmlformats.org/officeDocument/2006/relationships/hyperlink" Target="http://www.toshiba-tips.co.jp/" TargetMode="External"/><Relationship Id="rId1162" Type="http://schemas.openxmlformats.org/officeDocument/2006/relationships/hyperlink" Target="mailto:yukio.yamane@jci-hitachi.com" TargetMode="External"/><Relationship Id="rId171" Type="http://schemas.openxmlformats.org/officeDocument/2006/relationships/hyperlink" Target="http://www.noritz.co.jp/" TargetMode="External"/><Relationship Id="rId837" Type="http://schemas.openxmlformats.org/officeDocument/2006/relationships/hyperlink" Target="mailto:masayuki.nishimori@daikin.co.jp" TargetMode="External"/><Relationship Id="rId1022" Type="http://schemas.openxmlformats.org/officeDocument/2006/relationships/hyperlink" Target="mailto:akira-saitou@agc.com" TargetMode="External"/><Relationship Id="rId1467" Type="http://schemas.openxmlformats.org/officeDocument/2006/relationships/hyperlink" Target="mailto:takeru_ashioka@yanmar.com" TargetMode="External"/><Relationship Id="rId269" Type="http://schemas.openxmlformats.org/officeDocument/2006/relationships/hyperlink" Target="http://www.noritz.co.jp/" TargetMode="External"/><Relationship Id="rId476" Type="http://schemas.openxmlformats.org/officeDocument/2006/relationships/hyperlink" Target="http://www.noritz.co.jp/" TargetMode="External"/><Relationship Id="rId683" Type="http://schemas.openxmlformats.org/officeDocument/2006/relationships/hyperlink" Target="mailto:Yamamoto.Keita@df.MitsubishiElectric.co.jp" TargetMode="External"/><Relationship Id="rId890" Type="http://schemas.openxmlformats.org/officeDocument/2006/relationships/hyperlink" Target="mailto:tetsuya_kanai@itomic.co.jp" TargetMode="External"/><Relationship Id="rId904" Type="http://schemas.openxmlformats.org/officeDocument/2006/relationships/hyperlink" Target="mailto:tetsuya_kanai@itomic.co.jp" TargetMode="External"/><Relationship Id="rId1327" Type="http://schemas.openxmlformats.org/officeDocument/2006/relationships/hyperlink" Target="mailto:yukio.yamane@jci-hitachi.com" TargetMode="External"/><Relationship Id="rId33" Type="http://schemas.openxmlformats.org/officeDocument/2006/relationships/hyperlink" Target="http://niigata-power.com/" TargetMode="External"/><Relationship Id="rId129" Type="http://schemas.openxmlformats.org/officeDocument/2006/relationships/hyperlink" Target="http://www.noritz.co.jp/" TargetMode="External"/><Relationship Id="rId336" Type="http://schemas.openxmlformats.org/officeDocument/2006/relationships/hyperlink" Target="http://www.noritz.co.jp/" TargetMode="External"/><Relationship Id="rId543" Type="http://schemas.openxmlformats.org/officeDocument/2006/relationships/hyperlink" Target="https://www.khi.co.jp/corp/kte/contact/index.html" TargetMode="External"/><Relationship Id="rId988" Type="http://schemas.openxmlformats.org/officeDocument/2006/relationships/hyperlink" Target="mailto:seiji316_inoue@mhi.co.jp" TargetMode="External"/><Relationship Id="rId1173" Type="http://schemas.openxmlformats.org/officeDocument/2006/relationships/hyperlink" Target="mailto:yukio.yamane@jci-hitachi.com" TargetMode="External"/><Relationship Id="rId1380" Type="http://schemas.openxmlformats.org/officeDocument/2006/relationships/hyperlink" Target="mailto:kiyoshi_hayashi@yanmar.com" TargetMode="External"/><Relationship Id="rId182" Type="http://schemas.openxmlformats.org/officeDocument/2006/relationships/hyperlink" Target="http://www.noritz.co.jp/" TargetMode="External"/><Relationship Id="rId403" Type="http://schemas.openxmlformats.org/officeDocument/2006/relationships/hyperlink" Target="http://www.noritz.co.jp/" TargetMode="External"/><Relationship Id="rId750" Type="http://schemas.openxmlformats.org/officeDocument/2006/relationships/hyperlink" Target="mailto:tairou.ikeguchi@jp.yazaki.com" TargetMode="External"/><Relationship Id="rId848" Type="http://schemas.openxmlformats.org/officeDocument/2006/relationships/hyperlink" Target="mailto:masayuki.nishimori@daikin.co.jp" TargetMode="External"/><Relationship Id="rId1033" Type="http://schemas.openxmlformats.org/officeDocument/2006/relationships/hyperlink" Target="mailto:iinquiry-dairei@mhi.co.jp" TargetMode="External"/><Relationship Id="rId1478" Type="http://schemas.openxmlformats.org/officeDocument/2006/relationships/hyperlink" Target="mailto:ishizaki.shuji@jp.panasonic.com" TargetMode="External"/><Relationship Id="rId487" Type="http://schemas.openxmlformats.org/officeDocument/2006/relationships/hyperlink" Target="http://www.noritz.co.jp/" TargetMode="External"/><Relationship Id="rId610" Type="http://schemas.openxmlformats.org/officeDocument/2006/relationships/hyperlink" Target="http://www.daikin.co.jp/index.html" TargetMode="External"/><Relationship Id="rId694" Type="http://schemas.openxmlformats.org/officeDocument/2006/relationships/hyperlink" Target="mailto:Yamamoto.Keita@df.MitsubishiElectric.co.jp" TargetMode="External"/><Relationship Id="rId708" Type="http://schemas.openxmlformats.org/officeDocument/2006/relationships/hyperlink" Target="mailto:Yamamoto.Keita@df.MitsubishiElectric.co.jp" TargetMode="External"/><Relationship Id="rId915" Type="http://schemas.openxmlformats.org/officeDocument/2006/relationships/hyperlink" Target="mailto:tetsuya_kanai@itomic.co.jp" TargetMode="External"/><Relationship Id="rId1240" Type="http://schemas.openxmlformats.org/officeDocument/2006/relationships/hyperlink" Target="mailto:yukio.yamane@jci-hitachi.com" TargetMode="External"/><Relationship Id="rId1338" Type="http://schemas.openxmlformats.org/officeDocument/2006/relationships/hyperlink" Target="mailto:yukio.yamane@jci-hitachi.com" TargetMode="External"/><Relationship Id="rId347" Type="http://schemas.openxmlformats.org/officeDocument/2006/relationships/hyperlink" Target="http://www.noritz.co.jp/" TargetMode="External"/><Relationship Id="rId999" Type="http://schemas.openxmlformats.org/officeDocument/2006/relationships/hyperlink" Target="mailto:iinquiry-dairei@mhi.co.jp" TargetMode="External"/><Relationship Id="rId1100" Type="http://schemas.openxmlformats.org/officeDocument/2006/relationships/hyperlink" Target="mailto:yukio.yamane@jci-hitachi.com" TargetMode="External"/><Relationship Id="rId1184" Type="http://schemas.openxmlformats.org/officeDocument/2006/relationships/hyperlink" Target="mailto:yukio.yamane@jci-hitachi.com" TargetMode="External"/><Relationship Id="rId1405" Type="http://schemas.openxmlformats.org/officeDocument/2006/relationships/hyperlink" Target="mailto:takeru_ashioka@yanmar.com" TargetMode="External"/><Relationship Id="rId44" Type="http://schemas.openxmlformats.org/officeDocument/2006/relationships/hyperlink" Target="mailto:yamane@takao.boiler.co.jp" TargetMode="External"/><Relationship Id="rId554" Type="http://schemas.openxmlformats.org/officeDocument/2006/relationships/hyperlink" Target="https://www.khi.co.jp/corp/kte/contact/index.html" TargetMode="External"/><Relationship Id="rId761" Type="http://schemas.openxmlformats.org/officeDocument/2006/relationships/hyperlink" Target="mailto:tairou.ikeguchi@jp.yazaki.com" TargetMode="External"/><Relationship Id="rId859" Type="http://schemas.openxmlformats.org/officeDocument/2006/relationships/hyperlink" Target="mailto:masayuki.nishimori@daikin.co.jp" TargetMode="External"/><Relationship Id="rId1391" Type="http://schemas.openxmlformats.org/officeDocument/2006/relationships/hyperlink" Target="mailto:takeru_ashioka@yanmar.com" TargetMode="External"/><Relationship Id="rId193" Type="http://schemas.openxmlformats.org/officeDocument/2006/relationships/hyperlink" Target="http://www.noritz.co.jp/" TargetMode="External"/><Relationship Id="rId207" Type="http://schemas.openxmlformats.org/officeDocument/2006/relationships/hyperlink" Target="http://www.noritz.co.jp/" TargetMode="External"/><Relationship Id="rId414" Type="http://schemas.openxmlformats.org/officeDocument/2006/relationships/hyperlink" Target="http://www.noritz.co.jp/" TargetMode="External"/><Relationship Id="rId498" Type="http://schemas.openxmlformats.org/officeDocument/2006/relationships/hyperlink" Target="http://www.noritz.co.jp/" TargetMode="External"/><Relationship Id="rId621" Type="http://schemas.openxmlformats.org/officeDocument/2006/relationships/hyperlink" Target="http://www.daikin.co.jp/index.html" TargetMode="External"/><Relationship Id="rId1044" Type="http://schemas.openxmlformats.org/officeDocument/2006/relationships/hyperlink" Target="mailto:iinquiry-dairei@mhi.co.jp" TargetMode="External"/><Relationship Id="rId1251" Type="http://schemas.openxmlformats.org/officeDocument/2006/relationships/hyperlink" Target="mailto:yukio.yamane@jci-hitachi.com" TargetMode="External"/><Relationship Id="rId1349" Type="http://schemas.openxmlformats.org/officeDocument/2006/relationships/hyperlink" Target="mailto:yukio.yamane@jci-hitachi.com" TargetMode="External"/><Relationship Id="rId260" Type="http://schemas.openxmlformats.org/officeDocument/2006/relationships/hyperlink" Target="http://www.noritz.co.jp/" TargetMode="External"/><Relationship Id="rId719" Type="http://schemas.openxmlformats.org/officeDocument/2006/relationships/hyperlink" Target="mailto:Yamamoto.Keita@df.MitsubishiElectric.co.jp" TargetMode="External"/><Relationship Id="rId926" Type="http://schemas.openxmlformats.org/officeDocument/2006/relationships/hyperlink" Target="http://www.toshiba-tips.co.jp/" TargetMode="External"/><Relationship Id="rId1111" Type="http://schemas.openxmlformats.org/officeDocument/2006/relationships/hyperlink" Target="mailto:yukio.yamane@jci-hitachi.com" TargetMode="External"/><Relationship Id="rId55" Type="http://schemas.openxmlformats.org/officeDocument/2006/relationships/hyperlink" Target="mailto:seihin@n-thermo.co.jp" TargetMode="External"/><Relationship Id="rId120" Type="http://schemas.openxmlformats.org/officeDocument/2006/relationships/hyperlink" Target="http://www.noritz.co.jp/" TargetMode="External"/><Relationship Id="rId358" Type="http://schemas.openxmlformats.org/officeDocument/2006/relationships/hyperlink" Target="http://www.noritz.co.jp/" TargetMode="External"/><Relationship Id="rId565" Type="http://schemas.openxmlformats.org/officeDocument/2006/relationships/hyperlink" Target="http://www.mhiair.co.jp/" TargetMode="External"/><Relationship Id="rId772" Type="http://schemas.openxmlformats.org/officeDocument/2006/relationships/hyperlink" Target="http://kadenfan.hitachi.co.jp/afterservice/toiawase.html" TargetMode="External"/><Relationship Id="rId1195" Type="http://schemas.openxmlformats.org/officeDocument/2006/relationships/hyperlink" Target="mailto:yukio.yamane@jci-hitachi.com" TargetMode="External"/><Relationship Id="rId1209" Type="http://schemas.openxmlformats.org/officeDocument/2006/relationships/hyperlink" Target="mailto:yukio.yamane@jci-hitachi.com" TargetMode="External"/><Relationship Id="rId1416" Type="http://schemas.openxmlformats.org/officeDocument/2006/relationships/hyperlink" Target="mailto:takeru_ashioka@yanmar.com" TargetMode="External"/><Relationship Id="rId218" Type="http://schemas.openxmlformats.org/officeDocument/2006/relationships/hyperlink" Target="http://www.noritz.co.jp/" TargetMode="External"/><Relationship Id="rId425" Type="http://schemas.openxmlformats.org/officeDocument/2006/relationships/hyperlink" Target="http://www.noritz.co.jp/" TargetMode="External"/><Relationship Id="rId632" Type="http://schemas.openxmlformats.org/officeDocument/2006/relationships/hyperlink" Target="mailto:Yamamoto.Keita@df.MitsubishiElectric.co.jp" TargetMode="External"/><Relationship Id="rId1055" Type="http://schemas.openxmlformats.org/officeDocument/2006/relationships/hyperlink" Target="mailto:kouichi-tsubata@mayekawa.co.jp" TargetMode="External"/><Relationship Id="rId1262" Type="http://schemas.openxmlformats.org/officeDocument/2006/relationships/hyperlink" Target="mailto:yukio.yamane@jci-hitachi.com" TargetMode="External"/><Relationship Id="rId271" Type="http://schemas.openxmlformats.org/officeDocument/2006/relationships/hyperlink" Target="http://www.noritz.co.jp/" TargetMode="External"/><Relationship Id="rId937" Type="http://schemas.openxmlformats.org/officeDocument/2006/relationships/hyperlink" Target="http://www.toshiba-tips.co.jp/" TargetMode="External"/><Relationship Id="rId1122" Type="http://schemas.openxmlformats.org/officeDocument/2006/relationships/hyperlink" Target="mailto:yukio.yamane@jci-hitachi.com" TargetMode="External"/><Relationship Id="rId66" Type="http://schemas.openxmlformats.org/officeDocument/2006/relationships/hyperlink" Target="mailto:seihin@n-thermo.co.jp" TargetMode="External"/><Relationship Id="rId131" Type="http://schemas.openxmlformats.org/officeDocument/2006/relationships/hyperlink" Target="http://www.noritz.co.jp/" TargetMode="External"/><Relationship Id="rId369" Type="http://schemas.openxmlformats.org/officeDocument/2006/relationships/hyperlink" Target="http://www.noritz.co.jp/" TargetMode="External"/><Relationship Id="rId576" Type="http://schemas.openxmlformats.org/officeDocument/2006/relationships/hyperlink" Target="http://www.mhiair.co.jp/" TargetMode="External"/><Relationship Id="rId783" Type="http://schemas.openxmlformats.org/officeDocument/2006/relationships/hyperlink" Target="mailto:shuji_fukaya@denso.co.jp" TargetMode="External"/><Relationship Id="rId990" Type="http://schemas.openxmlformats.org/officeDocument/2006/relationships/hyperlink" Target="mailto:iinquiry-dairei@mhi.co.jp" TargetMode="External"/><Relationship Id="rId1427" Type="http://schemas.openxmlformats.org/officeDocument/2006/relationships/hyperlink" Target="mailto:takeru_ashioka@yanmar.com" TargetMode="External"/><Relationship Id="rId229" Type="http://schemas.openxmlformats.org/officeDocument/2006/relationships/hyperlink" Target="http://www.noritz.co.jp/" TargetMode="External"/><Relationship Id="rId436" Type="http://schemas.openxmlformats.org/officeDocument/2006/relationships/hyperlink" Target="http://www.noritz.co.jp/" TargetMode="External"/><Relationship Id="rId643" Type="http://schemas.openxmlformats.org/officeDocument/2006/relationships/hyperlink" Target="mailto:Yamamoto.Keita@df.MitsubishiElectric.co.jp" TargetMode="External"/><Relationship Id="rId1066" Type="http://schemas.openxmlformats.org/officeDocument/2006/relationships/hyperlink" Target="mailto:yukio.yamane@jci-hitachi.com" TargetMode="External"/><Relationship Id="rId1273" Type="http://schemas.openxmlformats.org/officeDocument/2006/relationships/hyperlink" Target="mailto:yukio.yamane@jci-hitachi.com" TargetMode="External"/><Relationship Id="rId1480" Type="http://schemas.openxmlformats.org/officeDocument/2006/relationships/printerSettings" Target="../printerSettings/printerSettings1.bin"/><Relationship Id="rId850" Type="http://schemas.openxmlformats.org/officeDocument/2006/relationships/hyperlink" Target="mailto:masayuki.nishimori@daikin.co.jp" TargetMode="External"/><Relationship Id="rId948" Type="http://schemas.openxmlformats.org/officeDocument/2006/relationships/hyperlink" Target="http://www.toshiba-tips.co.jp/" TargetMode="External"/><Relationship Id="rId1133" Type="http://schemas.openxmlformats.org/officeDocument/2006/relationships/hyperlink" Target="mailto:yukio.yamane@jci-hitachi.com" TargetMode="External"/><Relationship Id="rId77" Type="http://schemas.openxmlformats.org/officeDocument/2006/relationships/hyperlink" Target="mailto:seihin@n-thermo.co.jp" TargetMode="External"/><Relationship Id="rId282" Type="http://schemas.openxmlformats.org/officeDocument/2006/relationships/hyperlink" Target="http://www.noritz.co.jp/" TargetMode="External"/><Relationship Id="rId503" Type="http://schemas.openxmlformats.org/officeDocument/2006/relationships/hyperlink" Target="http://www.noritz.co.jp/" TargetMode="External"/><Relationship Id="rId587" Type="http://schemas.openxmlformats.org/officeDocument/2006/relationships/hyperlink" Target="mailto:kaito.toyoshi@kobelco.com" TargetMode="External"/><Relationship Id="rId710" Type="http://schemas.openxmlformats.org/officeDocument/2006/relationships/hyperlink" Target="mailto:Yamamoto.Keita@df.MitsubishiElectric.co.jp" TargetMode="External"/><Relationship Id="rId808" Type="http://schemas.openxmlformats.org/officeDocument/2006/relationships/hyperlink" Target="mailto:tohmei.sai@nts.ricoh.co.jp" TargetMode="External"/><Relationship Id="rId1340" Type="http://schemas.openxmlformats.org/officeDocument/2006/relationships/hyperlink" Target="mailto:yukio.yamane@jci-hitachi.com" TargetMode="External"/><Relationship Id="rId1438" Type="http://schemas.openxmlformats.org/officeDocument/2006/relationships/hyperlink" Target="mailto:takeru_ashioka@yanmar.com" TargetMode="External"/><Relationship Id="rId8" Type="http://schemas.openxmlformats.org/officeDocument/2006/relationships/hyperlink" Target="http://www.mhi.co.jp/products/category/energy_engine_power_plant.html" TargetMode="External"/><Relationship Id="rId142" Type="http://schemas.openxmlformats.org/officeDocument/2006/relationships/hyperlink" Target="http://www.noritz.co.jp/" TargetMode="External"/><Relationship Id="rId447" Type="http://schemas.openxmlformats.org/officeDocument/2006/relationships/hyperlink" Target="http://www.noritz.co.jp/" TargetMode="External"/><Relationship Id="rId794" Type="http://schemas.openxmlformats.org/officeDocument/2006/relationships/hyperlink" Target="mailto:tohmei.sai@nts.ricoh.co.jp" TargetMode="External"/><Relationship Id="rId1077" Type="http://schemas.openxmlformats.org/officeDocument/2006/relationships/hyperlink" Target="mailto:yukio.yamane@jci-hitachi.com" TargetMode="External"/><Relationship Id="rId1200" Type="http://schemas.openxmlformats.org/officeDocument/2006/relationships/hyperlink" Target="mailto:yukio.yamane@jci-hitachi.com" TargetMode="External"/><Relationship Id="rId654" Type="http://schemas.openxmlformats.org/officeDocument/2006/relationships/hyperlink" Target="mailto:Toya.Mitsuhiro@ab.MitsubishiElectric.co.jp" TargetMode="External"/><Relationship Id="rId861" Type="http://schemas.openxmlformats.org/officeDocument/2006/relationships/hyperlink" Target="mailto:tetsuya_kanai@itomic.co.jp" TargetMode="External"/><Relationship Id="rId959" Type="http://schemas.openxmlformats.org/officeDocument/2006/relationships/hyperlink" Target="http://www.toshiba-tips.co.jp/" TargetMode="External"/><Relationship Id="rId1284" Type="http://schemas.openxmlformats.org/officeDocument/2006/relationships/hyperlink" Target="mailto:yukio.yamane@jci-hitachi.com" TargetMode="External"/><Relationship Id="rId293" Type="http://schemas.openxmlformats.org/officeDocument/2006/relationships/hyperlink" Target="http://www.noritz.co.jp/" TargetMode="External"/><Relationship Id="rId307" Type="http://schemas.openxmlformats.org/officeDocument/2006/relationships/hyperlink" Target="http://www.noritz.co.jp/" TargetMode="External"/><Relationship Id="rId514" Type="http://schemas.openxmlformats.org/officeDocument/2006/relationships/hyperlink" Target="http://www.noritz.co.jp/" TargetMode="External"/><Relationship Id="rId721" Type="http://schemas.openxmlformats.org/officeDocument/2006/relationships/hyperlink" Target="mailto:Yamamoto.Keita@df.MitsubishiElectric.co.jp" TargetMode="External"/><Relationship Id="rId1144" Type="http://schemas.openxmlformats.org/officeDocument/2006/relationships/hyperlink" Target="mailto:yukio.yamane@jci-hitachi.com" TargetMode="External"/><Relationship Id="rId1351" Type="http://schemas.openxmlformats.org/officeDocument/2006/relationships/hyperlink" Target="mailto:yukio.yamane@jci-hitachi.com" TargetMode="External"/><Relationship Id="rId1449" Type="http://schemas.openxmlformats.org/officeDocument/2006/relationships/hyperlink" Target="mailto:takeru_ashioka@yanmar.com" TargetMode="External"/><Relationship Id="rId88" Type="http://schemas.openxmlformats.org/officeDocument/2006/relationships/hyperlink" Target="http://www.noritz.co.jp/" TargetMode="External"/><Relationship Id="rId153" Type="http://schemas.openxmlformats.org/officeDocument/2006/relationships/hyperlink" Target="http://www.noritz.co.jp/" TargetMode="External"/><Relationship Id="rId360" Type="http://schemas.openxmlformats.org/officeDocument/2006/relationships/hyperlink" Target="http://www.noritz.co.jp/" TargetMode="External"/><Relationship Id="rId598" Type="http://schemas.openxmlformats.org/officeDocument/2006/relationships/hyperlink" Target="http://www.daikin.co.jp/index.html" TargetMode="External"/><Relationship Id="rId819" Type="http://schemas.openxmlformats.org/officeDocument/2006/relationships/hyperlink" Target="mailto:tohmei.sai@nts.ricoh.co.jp" TargetMode="External"/><Relationship Id="rId1004" Type="http://schemas.openxmlformats.org/officeDocument/2006/relationships/hyperlink" Target="mailto:flatglass-bpj@mail.nsg.co.jp" TargetMode="External"/><Relationship Id="rId1211" Type="http://schemas.openxmlformats.org/officeDocument/2006/relationships/hyperlink" Target="mailto:yukio.yamane@jci-hitachi.com" TargetMode="External"/><Relationship Id="rId220" Type="http://schemas.openxmlformats.org/officeDocument/2006/relationships/hyperlink" Target="http://www.noritz.co.jp/" TargetMode="External"/><Relationship Id="rId458" Type="http://schemas.openxmlformats.org/officeDocument/2006/relationships/hyperlink" Target="http://www.noritz.co.jp/" TargetMode="External"/><Relationship Id="rId665" Type="http://schemas.openxmlformats.org/officeDocument/2006/relationships/hyperlink" Target="mailto:Yamamoto.Keita@df.MitsubishiElectric.co.jp" TargetMode="External"/><Relationship Id="rId872" Type="http://schemas.openxmlformats.org/officeDocument/2006/relationships/hyperlink" Target="mailto:tetsuya_kanai@itomic.co.jp" TargetMode="External"/><Relationship Id="rId1088" Type="http://schemas.openxmlformats.org/officeDocument/2006/relationships/hyperlink" Target="mailto:yukio.yamane@jci-hitachi.com" TargetMode="External"/><Relationship Id="rId1295" Type="http://schemas.openxmlformats.org/officeDocument/2006/relationships/hyperlink" Target="mailto:yukio.yamane@jci-hitachi.com" TargetMode="External"/><Relationship Id="rId1309" Type="http://schemas.openxmlformats.org/officeDocument/2006/relationships/hyperlink" Target="mailto:yukio.yamane@jci-hitachi.com" TargetMode="External"/><Relationship Id="rId15" Type="http://schemas.openxmlformats.org/officeDocument/2006/relationships/hyperlink" Target="http://www.mhi.co.jp/products/category/energy_engine_power_plant.html" TargetMode="External"/><Relationship Id="rId318" Type="http://schemas.openxmlformats.org/officeDocument/2006/relationships/hyperlink" Target="http://www.noritz.co.jp/" TargetMode="External"/><Relationship Id="rId525" Type="http://schemas.openxmlformats.org/officeDocument/2006/relationships/hyperlink" Target="mailto:kiyotaka_sugiyama@mhiair.mhi.co.jp" TargetMode="External"/><Relationship Id="rId732" Type="http://schemas.openxmlformats.org/officeDocument/2006/relationships/hyperlink" Target="mailto:Yamamoto.Keita@df.MitsubishiElectric.co.jp" TargetMode="External"/><Relationship Id="rId1155" Type="http://schemas.openxmlformats.org/officeDocument/2006/relationships/hyperlink" Target="mailto:yukio.yamane@jci-hitachi.com" TargetMode="External"/><Relationship Id="rId1362" Type="http://schemas.openxmlformats.org/officeDocument/2006/relationships/hyperlink" Target="mailto:yoshioka-hiroshi@fujielectric.com" TargetMode="External"/><Relationship Id="rId99" Type="http://schemas.openxmlformats.org/officeDocument/2006/relationships/hyperlink" Target="http://www.noritz.co.jp/" TargetMode="External"/><Relationship Id="rId164" Type="http://schemas.openxmlformats.org/officeDocument/2006/relationships/hyperlink" Target="http://www.noritz.co.jp/" TargetMode="External"/><Relationship Id="rId371" Type="http://schemas.openxmlformats.org/officeDocument/2006/relationships/hyperlink" Target="http://www.noritz.co.jp/" TargetMode="External"/><Relationship Id="rId1015" Type="http://schemas.openxmlformats.org/officeDocument/2006/relationships/hyperlink" Target="mailto:akira-saitou@agc.com" TargetMode="External"/><Relationship Id="rId1222" Type="http://schemas.openxmlformats.org/officeDocument/2006/relationships/hyperlink" Target="mailto:yukio.yamane@jci-hitachi.com" TargetMode="External"/><Relationship Id="rId469" Type="http://schemas.openxmlformats.org/officeDocument/2006/relationships/hyperlink" Target="http://www.noritz.co.jp/" TargetMode="External"/><Relationship Id="rId676" Type="http://schemas.openxmlformats.org/officeDocument/2006/relationships/hyperlink" Target="mailto:Yamamoto.Keita@df.MitsubishiElectric.co.jp" TargetMode="External"/><Relationship Id="rId883" Type="http://schemas.openxmlformats.org/officeDocument/2006/relationships/hyperlink" Target="mailto:tetsuya_kanai@itomic.co.jp" TargetMode="External"/><Relationship Id="rId1099" Type="http://schemas.openxmlformats.org/officeDocument/2006/relationships/hyperlink" Target="mailto:yukio.yamane@jci-hitachi.com" TargetMode="External"/><Relationship Id="rId26" Type="http://schemas.openxmlformats.org/officeDocument/2006/relationships/hyperlink" Target="mailto:NIINAMI.takashi@tmeic.co.jp" TargetMode="External"/><Relationship Id="rId231" Type="http://schemas.openxmlformats.org/officeDocument/2006/relationships/hyperlink" Target="http://www.noritz.co.jp/" TargetMode="External"/><Relationship Id="rId329" Type="http://schemas.openxmlformats.org/officeDocument/2006/relationships/hyperlink" Target="http://www.noritz.co.jp/" TargetMode="External"/><Relationship Id="rId536" Type="http://schemas.openxmlformats.org/officeDocument/2006/relationships/hyperlink" Target="https://www.khi.co.jp/corp/kte/contact/index.html" TargetMode="External"/><Relationship Id="rId1166" Type="http://schemas.openxmlformats.org/officeDocument/2006/relationships/hyperlink" Target="mailto:yukio.yamane@jci-hitachi.com" TargetMode="External"/><Relationship Id="rId1373" Type="http://schemas.openxmlformats.org/officeDocument/2006/relationships/hyperlink" Target="mailto:kiyoshi_hayashi@yanmar.com" TargetMode="External"/><Relationship Id="rId175" Type="http://schemas.openxmlformats.org/officeDocument/2006/relationships/hyperlink" Target="http://www.noritz.co.jp/" TargetMode="External"/><Relationship Id="rId743" Type="http://schemas.openxmlformats.org/officeDocument/2006/relationships/hyperlink" Target="mailto:tairou.ikeguchi@jp.yazaki.com" TargetMode="External"/><Relationship Id="rId950" Type="http://schemas.openxmlformats.org/officeDocument/2006/relationships/hyperlink" Target="http://www.toshiba-tips.co.jp/" TargetMode="External"/><Relationship Id="rId1026" Type="http://schemas.openxmlformats.org/officeDocument/2006/relationships/hyperlink" Target="mailto:iinquiry-dairei@mhi.co.jp" TargetMode="External"/><Relationship Id="rId382" Type="http://schemas.openxmlformats.org/officeDocument/2006/relationships/hyperlink" Target="http://www.noritz.co.jp/" TargetMode="External"/><Relationship Id="rId603" Type="http://schemas.openxmlformats.org/officeDocument/2006/relationships/hyperlink" Target="http://www.daikin.co.jp/index.html" TargetMode="External"/><Relationship Id="rId687" Type="http://schemas.openxmlformats.org/officeDocument/2006/relationships/hyperlink" Target="mailto:Yamamoto.Keita@df.MitsubishiElectric.co.jp" TargetMode="External"/><Relationship Id="rId810" Type="http://schemas.openxmlformats.org/officeDocument/2006/relationships/hyperlink" Target="mailto:tohmei.sai@nts.ricoh.co.jp" TargetMode="External"/><Relationship Id="rId908" Type="http://schemas.openxmlformats.org/officeDocument/2006/relationships/hyperlink" Target="mailto:tetsuya_kanai@itomic.co.jp" TargetMode="External"/><Relationship Id="rId1233" Type="http://schemas.openxmlformats.org/officeDocument/2006/relationships/hyperlink" Target="mailto:yukio.yamane@jci-hitachi.com" TargetMode="External"/><Relationship Id="rId1440" Type="http://schemas.openxmlformats.org/officeDocument/2006/relationships/hyperlink" Target="mailto:takeru_ashioka@yanmar.com" TargetMode="External"/><Relationship Id="rId242" Type="http://schemas.openxmlformats.org/officeDocument/2006/relationships/hyperlink" Target="http://www.noritz.co.jp/" TargetMode="External"/><Relationship Id="rId894" Type="http://schemas.openxmlformats.org/officeDocument/2006/relationships/hyperlink" Target="mailto:tetsuya_kanai@itomic.co.jp" TargetMode="External"/><Relationship Id="rId1177" Type="http://schemas.openxmlformats.org/officeDocument/2006/relationships/hyperlink" Target="mailto:yukio.yamane@jci-hitachi.com" TargetMode="External"/><Relationship Id="rId1300" Type="http://schemas.openxmlformats.org/officeDocument/2006/relationships/hyperlink" Target="mailto:yukio.yamane@jci-hitachi.com" TargetMode="External"/><Relationship Id="rId37" Type="http://schemas.openxmlformats.org/officeDocument/2006/relationships/hyperlink" Target="mailto:yamane@takao.boiler.co.jp" TargetMode="External"/><Relationship Id="rId102" Type="http://schemas.openxmlformats.org/officeDocument/2006/relationships/hyperlink" Target="http://www.noritz.co.jp/" TargetMode="External"/><Relationship Id="rId547" Type="http://schemas.openxmlformats.org/officeDocument/2006/relationships/hyperlink" Target="https://www.khi.co.jp/corp/kte/contact/index.html" TargetMode="External"/><Relationship Id="rId754" Type="http://schemas.openxmlformats.org/officeDocument/2006/relationships/hyperlink" Target="mailto:tairou.ikeguchi@jp.yazaki.com" TargetMode="External"/><Relationship Id="rId961" Type="http://schemas.openxmlformats.org/officeDocument/2006/relationships/hyperlink" Target="http://www.toshiba-tips.co.jp/" TargetMode="External"/><Relationship Id="rId1384" Type="http://schemas.openxmlformats.org/officeDocument/2006/relationships/hyperlink" Target="mailto:kiyoshi_hayashi@yanmar.com" TargetMode="External"/><Relationship Id="rId90" Type="http://schemas.openxmlformats.org/officeDocument/2006/relationships/hyperlink" Target="http://www.noritz.co.jp/" TargetMode="External"/><Relationship Id="rId186" Type="http://schemas.openxmlformats.org/officeDocument/2006/relationships/hyperlink" Target="http://www.noritz.co.jp/" TargetMode="External"/><Relationship Id="rId393" Type="http://schemas.openxmlformats.org/officeDocument/2006/relationships/hyperlink" Target="http://www.noritz.co.jp/" TargetMode="External"/><Relationship Id="rId407" Type="http://schemas.openxmlformats.org/officeDocument/2006/relationships/hyperlink" Target="http://www.noritz.co.jp/" TargetMode="External"/><Relationship Id="rId614" Type="http://schemas.openxmlformats.org/officeDocument/2006/relationships/hyperlink" Target="http://www.daikin.co.jp/index.html" TargetMode="External"/><Relationship Id="rId821" Type="http://schemas.openxmlformats.org/officeDocument/2006/relationships/hyperlink" Target="mailto:tohmei.sai@nts.ricoh.co.jp" TargetMode="External"/><Relationship Id="rId1037" Type="http://schemas.openxmlformats.org/officeDocument/2006/relationships/hyperlink" Target="mailto:iinquiry-dairei@mhi.co.jp" TargetMode="External"/><Relationship Id="rId1244" Type="http://schemas.openxmlformats.org/officeDocument/2006/relationships/hyperlink" Target="mailto:yukio.yamane@jci-hitachi.com" TargetMode="External"/><Relationship Id="rId1451" Type="http://schemas.openxmlformats.org/officeDocument/2006/relationships/hyperlink" Target="mailto:takeru_ashioka@yanmar.com" TargetMode="External"/><Relationship Id="rId253" Type="http://schemas.openxmlformats.org/officeDocument/2006/relationships/hyperlink" Target="http://www.noritz.co.jp/" TargetMode="External"/><Relationship Id="rId460" Type="http://schemas.openxmlformats.org/officeDocument/2006/relationships/hyperlink" Target="http://www.noritz.co.jp/" TargetMode="External"/><Relationship Id="rId698" Type="http://schemas.openxmlformats.org/officeDocument/2006/relationships/hyperlink" Target="mailto:Yamamoto.Keita@df.MitsubishiElectric.co.jp" TargetMode="External"/><Relationship Id="rId919" Type="http://schemas.openxmlformats.org/officeDocument/2006/relationships/hyperlink" Target="http://www.toshiba-tips.co.jp/" TargetMode="External"/><Relationship Id="rId1090" Type="http://schemas.openxmlformats.org/officeDocument/2006/relationships/hyperlink" Target="mailto:yukio.yamane@jci-hitachi.com" TargetMode="External"/><Relationship Id="rId1104" Type="http://schemas.openxmlformats.org/officeDocument/2006/relationships/hyperlink" Target="mailto:yukio.yamane@jci-hitachi.com" TargetMode="External"/><Relationship Id="rId1311" Type="http://schemas.openxmlformats.org/officeDocument/2006/relationships/hyperlink" Target="mailto:yukio.yamane@jci-hitachi.com" TargetMode="External"/><Relationship Id="rId48" Type="http://schemas.openxmlformats.org/officeDocument/2006/relationships/hyperlink" Target="mailto:seihin@n-thermo.co.jp" TargetMode="External"/><Relationship Id="rId113" Type="http://schemas.openxmlformats.org/officeDocument/2006/relationships/hyperlink" Target="http://www.noritz.co.jp/" TargetMode="External"/><Relationship Id="rId320" Type="http://schemas.openxmlformats.org/officeDocument/2006/relationships/hyperlink" Target="http://www.noritz.co.jp/" TargetMode="External"/><Relationship Id="rId558" Type="http://schemas.openxmlformats.org/officeDocument/2006/relationships/hyperlink" Target="http://www.mhiair.co.jp/" TargetMode="External"/><Relationship Id="rId765" Type="http://schemas.openxmlformats.org/officeDocument/2006/relationships/hyperlink" Target="mailto:tairou.ikeguchi@jp.yazaki.com" TargetMode="External"/><Relationship Id="rId972" Type="http://schemas.openxmlformats.org/officeDocument/2006/relationships/hyperlink" Target="http://www.toshiba-tips.co.jp/" TargetMode="External"/><Relationship Id="rId1188" Type="http://schemas.openxmlformats.org/officeDocument/2006/relationships/hyperlink" Target="mailto:yukio.yamane@jci-hitachi.com" TargetMode="External"/><Relationship Id="rId1395" Type="http://schemas.openxmlformats.org/officeDocument/2006/relationships/hyperlink" Target="mailto:takeru_ashioka@yanmar.com" TargetMode="External"/><Relationship Id="rId1409" Type="http://schemas.openxmlformats.org/officeDocument/2006/relationships/hyperlink" Target="mailto:takeru_ashioka@yanmar.com" TargetMode="External"/><Relationship Id="rId197" Type="http://schemas.openxmlformats.org/officeDocument/2006/relationships/hyperlink" Target="http://www.noritz.co.jp/" TargetMode="External"/><Relationship Id="rId418" Type="http://schemas.openxmlformats.org/officeDocument/2006/relationships/hyperlink" Target="http://www.noritz.co.jp/" TargetMode="External"/><Relationship Id="rId625" Type="http://schemas.openxmlformats.org/officeDocument/2006/relationships/hyperlink" Target="http://kadenfan.hitachi.co.jp/afterservice/toiawase.html" TargetMode="External"/><Relationship Id="rId832" Type="http://schemas.openxmlformats.org/officeDocument/2006/relationships/hyperlink" Target="http://rohmfs.rohm.com/jp/products/databook/datasheet/commercial/lighting/RSQ2005NW.pdf" TargetMode="External"/><Relationship Id="rId1048" Type="http://schemas.openxmlformats.org/officeDocument/2006/relationships/hyperlink" Target="mailto:aircon-solution@hitachi-ap.co.jp" TargetMode="External"/><Relationship Id="rId1255" Type="http://schemas.openxmlformats.org/officeDocument/2006/relationships/hyperlink" Target="mailto:yukio.yamane@jci-hitachi.com" TargetMode="External"/><Relationship Id="rId1462" Type="http://schemas.openxmlformats.org/officeDocument/2006/relationships/hyperlink" Target="mailto:takeru_ashioka@yanmar.com" TargetMode="External"/><Relationship Id="rId264" Type="http://schemas.openxmlformats.org/officeDocument/2006/relationships/hyperlink" Target="http://www.noritz.co.jp/" TargetMode="External"/><Relationship Id="rId471" Type="http://schemas.openxmlformats.org/officeDocument/2006/relationships/hyperlink" Target="http://www.noritz.co.jp/" TargetMode="External"/><Relationship Id="rId1115" Type="http://schemas.openxmlformats.org/officeDocument/2006/relationships/hyperlink" Target="mailto:yukio.yamane@jci-hitachi.com" TargetMode="External"/><Relationship Id="rId1322" Type="http://schemas.openxmlformats.org/officeDocument/2006/relationships/hyperlink" Target="mailto:yukio.yamane@jci-hitachi.com" TargetMode="External"/><Relationship Id="rId59" Type="http://schemas.openxmlformats.org/officeDocument/2006/relationships/hyperlink" Target="mailto:seihin@n-thermo.co.jp" TargetMode="External"/><Relationship Id="rId124" Type="http://schemas.openxmlformats.org/officeDocument/2006/relationships/hyperlink" Target="http://www.noritz.co.jp/" TargetMode="External"/><Relationship Id="rId569" Type="http://schemas.openxmlformats.org/officeDocument/2006/relationships/hyperlink" Target="http://www.mhiair.co.jp/" TargetMode="External"/><Relationship Id="rId776" Type="http://schemas.openxmlformats.org/officeDocument/2006/relationships/hyperlink" Target="mailto:m-ohta@samson.co.jp" TargetMode="External"/><Relationship Id="rId983" Type="http://schemas.openxmlformats.org/officeDocument/2006/relationships/hyperlink" Target="mailto:seiji316_inoue@mhi.co.jp" TargetMode="External"/><Relationship Id="rId1199" Type="http://schemas.openxmlformats.org/officeDocument/2006/relationships/hyperlink" Target="mailto:yukio.yamane@jci-hitachi.com" TargetMode="External"/><Relationship Id="rId331" Type="http://schemas.openxmlformats.org/officeDocument/2006/relationships/hyperlink" Target="http://www.noritz.co.jp/" TargetMode="External"/><Relationship Id="rId429" Type="http://schemas.openxmlformats.org/officeDocument/2006/relationships/hyperlink" Target="http://www.noritz.co.jp/" TargetMode="External"/><Relationship Id="rId636" Type="http://schemas.openxmlformats.org/officeDocument/2006/relationships/hyperlink" Target="mailto:Yamamoto.Keita@df.MitsubishiElectric.co.jp" TargetMode="External"/><Relationship Id="rId1059" Type="http://schemas.openxmlformats.org/officeDocument/2006/relationships/hyperlink" Target="http://kadenfan.hitachi.co.jp/kyutou/" TargetMode="External"/><Relationship Id="rId1266" Type="http://schemas.openxmlformats.org/officeDocument/2006/relationships/hyperlink" Target="mailto:yukio.yamane@jci-hitachi.com" TargetMode="External"/><Relationship Id="rId1473" Type="http://schemas.openxmlformats.org/officeDocument/2006/relationships/hyperlink" Target="mailto:takeru_ashioka@yanmar.com" TargetMode="External"/><Relationship Id="rId843" Type="http://schemas.openxmlformats.org/officeDocument/2006/relationships/hyperlink" Target="mailto:masayuki.nishimori@daikin.co.jp" TargetMode="External"/><Relationship Id="rId1126" Type="http://schemas.openxmlformats.org/officeDocument/2006/relationships/hyperlink" Target="mailto:yukio.yamane@jci-hitachi.com" TargetMode="External"/><Relationship Id="rId275" Type="http://schemas.openxmlformats.org/officeDocument/2006/relationships/hyperlink" Target="http://www.noritz.co.jp/" TargetMode="External"/><Relationship Id="rId482" Type="http://schemas.openxmlformats.org/officeDocument/2006/relationships/hyperlink" Target="http://www.noritz.co.jp/" TargetMode="External"/><Relationship Id="rId703" Type="http://schemas.openxmlformats.org/officeDocument/2006/relationships/hyperlink" Target="mailto:Yamamoto.Keita@df.MitsubishiElectric.co.jp" TargetMode="External"/><Relationship Id="rId910" Type="http://schemas.openxmlformats.org/officeDocument/2006/relationships/hyperlink" Target="mailto:tetsuya_kanai@itomic.co.jp" TargetMode="External"/><Relationship Id="rId1333" Type="http://schemas.openxmlformats.org/officeDocument/2006/relationships/hyperlink" Target="mailto:yukio.yamane@jci-hitachi.com" TargetMode="External"/><Relationship Id="rId135" Type="http://schemas.openxmlformats.org/officeDocument/2006/relationships/hyperlink" Target="http://www.noritz.co.jp/" TargetMode="External"/><Relationship Id="rId342" Type="http://schemas.openxmlformats.org/officeDocument/2006/relationships/hyperlink" Target="http://www.noritz.co.jp/" TargetMode="External"/><Relationship Id="rId787" Type="http://schemas.openxmlformats.org/officeDocument/2006/relationships/hyperlink" Target="mailto:tohmei.sai@nts.ricoh.co.jp" TargetMode="External"/><Relationship Id="rId994" Type="http://schemas.openxmlformats.org/officeDocument/2006/relationships/hyperlink" Target="mailto:iinquiry-dairei@mhi.co.jp" TargetMode="External"/><Relationship Id="rId1400" Type="http://schemas.openxmlformats.org/officeDocument/2006/relationships/hyperlink" Target="mailto:takeru_ashioka@yanmar.com" TargetMode="External"/><Relationship Id="rId202" Type="http://schemas.openxmlformats.org/officeDocument/2006/relationships/hyperlink" Target="http://www.noritz.co.jp/" TargetMode="External"/><Relationship Id="rId647" Type="http://schemas.openxmlformats.org/officeDocument/2006/relationships/hyperlink" Target="mailto:Toya.Mitsuhiro@ab.MitsubishiElectric.co.jp" TargetMode="External"/><Relationship Id="rId854" Type="http://schemas.openxmlformats.org/officeDocument/2006/relationships/hyperlink" Target="mailto:masayuki.nishimori@daikin.co.jp" TargetMode="External"/><Relationship Id="rId1277" Type="http://schemas.openxmlformats.org/officeDocument/2006/relationships/hyperlink" Target="mailto:yukio.yamane@jci-hitachi.com" TargetMode="External"/><Relationship Id="rId286" Type="http://schemas.openxmlformats.org/officeDocument/2006/relationships/hyperlink" Target="http://www.noritz.co.jp/" TargetMode="External"/><Relationship Id="rId493" Type="http://schemas.openxmlformats.org/officeDocument/2006/relationships/hyperlink" Target="http://www.noritz.co.jp/" TargetMode="External"/><Relationship Id="rId507" Type="http://schemas.openxmlformats.org/officeDocument/2006/relationships/hyperlink" Target="http://www.noritz.co.jp/" TargetMode="External"/><Relationship Id="rId714" Type="http://schemas.openxmlformats.org/officeDocument/2006/relationships/hyperlink" Target="mailto:Yamamoto.Keita@df.MitsubishiElectric.co.jp" TargetMode="External"/><Relationship Id="rId921" Type="http://schemas.openxmlformats.org/officeDocument/2006/relationships/hyperlink" Target="http://www.toshiba-tips.co.jp/" TargetMode="External"/><Relationship Id="rId1137" Type="http://schemas.openxmlformats.org/officeDocument/2006/relationships/hyperlink" Target="mailto:yukio.yamane@jci-hitachi.com" TargetMode="External"/><Relationship Id="rId1344" Type="http://schemas.openxmlformats.org/officeDocument/2006/relationships/hyperlink" Target="mailto:yukio.yamane@jci-hitachi.com" TargetMode="External"/><Relationship Id="rId50" Type="http://schemas.openxmlformats.org/officeDocument/2006/relationships/hyperlink" Target="mailto:seihin@n-thermo.co.jp" TargetMode="External"/><Relationship Id="rId146" Type="http://schemas.openxmlformats.org/officeDocument/2006/relationships/hyperlink" Target="http://www.noritz.co.jp/" TargetMode="External"/><Relationship Id="rId353" Type="http://schemas.openxmlformats.org/officeDocument/2006/relationships/hyperlink" Target="http://www.noritz.co.jp/" TargetMode="External"/><Relationship Id="rId560" Type="http://schemas.openxmlformats.org/officeDocument/2006/relationships/hyperlink" Target="http://www.mhiair.co.jp/" TargetMode="External"/><Relationship Id="rId798" Type="http://schemas.openxmlformats.org/officeDocument/2006/relationships/hyperlink" Target="mailto:tohmei.sai@nts.ricoh.co.jp" TargetMode="External"/><Relationship Id="rId1190" Type="http://schemas.openxmlformats.org/officeDocument/2006/relationships/hyperlink" Target="mailto:yukio.yamane@jci-hitachi.com" TargetMode="External"/><Relationship Id="rId1204" Type="http://schemas.openxmlformats.org/officeDocument/2006/relationships/hyperlink" Target="mailto:yukio.yamane@jci-hitachi.com" TargetMode="External"/><Relationship Id="rId1411" Type="http://schemas.openxmlformats.org/officeDocument/2006/relationships/hyperlink" Target="mailto:takeru_ashioka@yanmar.com" TargetMode="External"/><Relationship Id="rId213" Type="http://schemas.openxmlformats.org/officeDocument/2006/relationships/hyperlink" Target="http://www.noritz.co.jp/" TargetMode="External"/><Relationship Id="rId420" Type="http://schemas.openxmlformats.org/officeDocument/2006/relationships/hyperlink" Target="http://www.noritz.co.jp/" TargetMode="External"/><Relationship Id="rId658" Type="http://schemas.openxmlformats.org/officeDocument/2006/relationships/hyperlink" Target="mailto:Toya.Mitsuhiro@ab.MitsubishiElectric.co.jp" TargetMode="External"/><Relationship Id="rId865" Type="http://schemas.openxmlformats.org/officeDocument/2006/relationships/hyperlink" Target="mailto:tetsuya_kanai@itomic.co.jp" TargetMode="External"/><Relationship Id="rId1050" Type="http://schemas.openxmlformats.org/officeDocument/2006/relationships/hyperlink" Target="mailto:aircon-solution@hitachi-ap.co.jp" TargetMode="External"/><Relationship Id="rId1288" Type="http://schemas.openxmlformats.org/officeDocument/2006/relationships/hyperlink" Target="mailto:yukio.yamane@jci-hitachi.com" TargetMode="External"/><Relationship Id="rId297" Type="http://schemas.openxmlformats.org/officeDocument/2006/relationships/hyperlink" Target="http://www.noritz.co.jp/" TargetMode="External"/><Relationship Id="rId518" Type="http://schemas.openxmlformats.org/officeDocument/2006/relationships/hyperlink" Target="http://www.noritz.co.jp/" TargetMode="External"/><Relationship Id="rId725" Type="http://schemas.openxmlformats.org/officeDocument/2006/relationships/hyperlink" Target="mailto:Yamamoto.Keita@df.MitsubishiElectric.co.jp" TargetMode="External"/><Relationship Id="rId932" Type="http://schemas.openxmlformats.org/officeDocument/2006/relationships/hyperlink" Target="http://www.toshiba-tips.co.jp/" TargetMode="External"/><Relationship Id="rId1148" Type="http://schemas.openxmlformats.org/officeDocument/2006/relationships/hyperlink" Target="mailto:yukio.yamane@jci-hitachi.com" TargetMode="External"/><Relationship Id="rId1355" Type="http://schemas.openxmlformats.org/officeDocument/2006/relationships/hyperlink" Target="mailto:takahashi-masahiro@fujielectric.com" TargetMode="External"/><Relationship Id="rId157" Type="http://schemas.openxmlformats.org/officeDocument/2006/relationships/hyperlink" Target="http://www.noritz.co.jp/" TargetMode="External"/><Relationship Id="rId364" Type="http://schemas.openxmlformats.org/officeDocument/2006/relationships/hyperlink" Target="http://www.noritz.co.jp/" TargetMode="External"/><Relationship Id="rId1008" Type="http://schemas.openxmlformats.org/officeDocument/2006/relationships/hyperlink" Target="http://www.hitachi.co.jp/products/infrastructure/product_site/emilia/index.html" TargetMode="External"/><Relationship Id="rId1215" Type="http://schemas.openxmlformats.org/officeDocument/2006/relationships/hyperlink" Target="mailto:yukio.yamane@jci-hitachi.com" TargetMode="External"/><Relationship Id="rId1422" Type="http://schemas.openxmlformats.org/officeDocument/2006/relationships/hyperlink" Target="mailto:takeru_ashioka@yanmar.com" TargetMode="External"/><Relationship Id="rId61" Type="http://schemas.openxmlformats.org/officeDocument/2006/relationships/hyperlink" Target="mailto:seihin@n-thermo.co.jp" TargetMode="External"/><Relationship Id="rId571" Type="http://schemas.openxmlformats.org/officeDocument/2006/relationships/hyperlink" Target="http://www.mhiair.co.jp/" TargetMode="External"/><Relationship Id="rId669" Type="http://schemas.openxmlformats.org/officeDocument/2006/relationships/hyperlink" Target="mailto:Yamamoto.Keita@df.MitsubishiElectric.co.jp" TargetMode="External"/><Relationship Id="rId876" Type="http://schemas.openxmlformats.org/officeDocument/2006/relationships/hyperlink" Target="mailto:tetsuya_kanai@itomic.co.jp" TargetMode="External"/><Relationship Id="rId1299" Type="http://schemas.openxmlformats.org/officeDocument/2006/relationships/hyperlink" Target="mailto:yukio.yamane@jci-hitachi.com" TargetMode="External"/><Relationship Id="rId19" Type="http://schemas.openxmlformats.org/officeDocument/2006/relationships/hyperlink" Target="http://www.mhi.co.jp/products/category/energy_engine_power_plant.html" TargetMode="External"/><Relationship Id="rId224" Type="http://schemas.openxmlformats.org/officeDocument/2006/relationships/hyperlink" Target="http://www.noritz.co.jp/" TargetMode="External"/><Relationship Id="rId431" Type="http://schemas.openxmlformats.org/officeDocument/2006/relationships/hyperlink" Target="http://www.noritz.co.jp/" TargetMode="External"/><Relationship Id="rId529" Type="http://schemas.openxmlformats.org/officeDocument/2006/relationships/hyperlink" Target="https://www.khi.co.jp/corp/kte/contact/index.html" TargetMode="External"/><Relationship Id="rId736" Type="http://schemas.openxmlformats.org/officeDocument/2006/relationships/hyperlink" Target="mailto:kiyotaka_sugiyama@mhiair.mhi.co.jp" TargetMode="External"/><Relationship Id="rId1061" Type="http://schemas.openxmlformats.org/officeDocument/2006/relationships/hyperlink" Target="http://kadenfan.hitachi.co.jp/kyutou/" TargetMode="External"/><Relationship Id="rId1159" Type="http://schemas.openxmlformats.org/officeDocument/2006/relationships/hyperlink" Target="mailto:yukio.yamane@jci-hitachi.com" TargetMode="External"/><Relationship Id="rId1366" Type="http://schemas.openxmlformats.org/officeDocument/2006/relationships/hyperlink" Target="mailto:kiyoshi_hayashi@yanmar.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www.daikin.co.jp/index.html" TargetMode="External"/><Relationship Id="rId13" Type="http://schemas.openxmlformats.org/officeDocument/2006/relationships/hyperlink" Target="http://www.mhi-mth.co.jp/" TargetMode="External"/><Relationship Id="rId3" Type="http://schemas.openxmlformats.org/officeDocument/2006/relationships/hyperlink" Target="https://www.khi.co.jp/corp/kte/contact/index.html" TargetMode="External"/><Relationship Id="rId7" Type="http://schemas.openxmlformats.org/officeDocument/2006/relationships/hyperlink" Target="http://www.daikin.co.jp/index.html" TargetMode="External"/><Relationship Id="rId12" Type="http://schemas.openxmlformats.org/officeDocument/2006/relationships/hyperlink" Target="http://www.daikin.co.jp/index.html" TargetMode="External"/><Relationship Id="rId2" Type="http://schemas.openxmlformats.org/officeDocument/2006/relationships/hyperlink" Target="https://www.khi.co.jp/corp/kte/contact/index.html" TargetMode="External"/><Relationship Id="rId16" Type="http://schemas.openxmlformats.org/officeDocument/2006/relationships/drawing" Target="../drawings/drawing3.xml"/><Relationship Id="rId1" Type="http://schemas.openxmlformats.org/officeDocument/2006/relationships/hyperlink" Target="https://www.khi.co.jp/corp/kte/contact/index.html" TargetMode="External"/><Relationship Id="rId6" Type="http://schemas.openxmlformats.org/officeDocument/2006/relationships/hyperlink" Target="http://www.daikin.co.jp/index.html" TargetMode="External"/><Relationship Id="rId11" Type="http://schemas.openxmlformats.org/officeDocument/2006/relationships/hyperlink" Target="https://www.yanmar.com/jp/energy/" TargetMode="External"/><Relationship Id="rId5" Type="http://schemas.openxmlformats.org/officeDocument/2006/relationships/hyperlink" Target="mailto:satou-raisuke@hitachi-ies.co.jp" TargetMode="External"/><Relationship Id="rId15" Type="http://schemas.openxmlformats.org/officeDocument/2006/relationships/printerSettings" Target="../printerSettings/printerSettings5.bin"/><Relationship Id="rId10" Type="http://schemas.openxmlformats.org/officeDocument/2006/relationships/hyperlink" Target="mailto:susumu_masuda@mth.mhi.co.jp" TargetMode="External"/><Relationship Id="rId4" Type="http://schemas.openxmlformats.org/officeDocument/2006/relationships/hyperlink" Target="https://www.khi.co.jp/corp/kte/contact/index.html" TargetMode="External"/><Relationship Id="rId9" Type="http://schemas.openxmlformats.org/officeDocument/2006/relationships/hyperlink" Target="mailto:yamashita-kouji@hitachi-ies.co.jp" TargetMode="External"/><Relationship Id="rId14" Type="http://schemas.openxmlformats.org/officeDocument/2006/relationships/hyperlink" Target="https://www.noritz.co.jp/contact/product/index.ph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Y4283"/>
  <sheetViews>
    <sheetView zoomScale="80" zoomScaleNormal="80" workbookViewId="0">
      <selection activeCell="B5" sqref="B5"/>
    </sheetView>
  </sheetViews>
  <sheetFormatPr defaultRowHeight="13.2"/>
  <cols>
    <col min="1" max="1" width="2.77734375" customWidth="1"/>
    <col min="2" max="7" width="16.77734375" customWidth="1"/>
    <col min="8" max="8" width="10.77734375" customWidth="1"/>
    <col min="9" max="23" width="16.77734375" customWidth="1"/>
    <col min="24" max="24" width="55.77734375" customWidth="1"/>
    <col min="25" max="25" width="16.77734375" customWidth="1"/>
  </cols>
  <sheetData>
    <row r="2" spans="2:25">
      <c r="B2" s="363" t="s">
        <v>0</v>
      </c>
      <c r="C2" s="363"/>
      <c r="D2" s="363"/>
      <c r="E2" s="363"/>
      <c r="F2" s="363"/>
      <c r="G2" s="363"/>
      <c r="H2" s="364" t="s">
        <v>1</v>
      </c>
      <c r="I2" s="364"/>
      <c r="J2" s="364"/>
      <c r="K2" s="364"/>
      <c r="L2" s="364"/>
      <c r="M2" s="364"/>
      <c r="N2" s="364"/>
      <c r="O2" s="364"/>
      <c r="P2" s="364"/>
      <c r="Q2" s="364"/>
      <c r="R2" s="364"/>
      <c r="S2" s="364"/>
      <c r="T2" s="364"/>
      <c r="U2" s="364"/>
      <c r="V2" s="364"/>
      <c r="W2" s="364"/>
      <c r="X2" s="364"/>
      <c r="Y2" s="364"/>
    </row>
    <row r="3" spans="2:25">
      <c r="B3" s="1" t="s">
        <v>2</v>
      </c>
      <c r="C3" s="365" t="s">
        <v>3</v>
      </c>
      <c r="D3" s="366" t="s">
        <v>4</v>
      </c>
      <c r="E3" s="367"/>
      <c r="F3" s="367"/>
      <c r="G3" s="368"/>
      <c r="H3" s="369" t="s">
        <v>5</v>
      </c>
      <c r="I3" s="369" t="s">
        <v>6</v>
      </c>
      <c r="J3" s="369" t="s">
        <v>7</v>
      </c>
      <c r="K3" s="369" t="s">
        <v>8</v>
      </c>
      <c r="L3" s="371" t="s">
        <v>9</v>
      </c>
      <c r="M3" s="372"/>
      <c r="N3" s="371" t="s">
        <v>10</v>
      </c>
      <c r="O3" s="372"/>
      <c r="P3" s="373" t="s">
        <v>11</v>
      </c>
      <c r="Q3" s="364"/>
      <c r="R3" s="373" t="s">
        <v>12</v>
      </c>
      <c r="S3" s="374"/>
      <c r="T3" s="371" t="s">
        <v>13</v>
      </c>
      <c r="U3" s="375"/>
      <c r="V3" s="375"/>
      <c r="W3" s="372"/>
      <c r="X3" s="376" t="s">
        <v>14</v>
      </c>
      <c r="Y3" s="2" t="s">
        <v>15</v>
      </c>
    </row>
    <row r="4" spans="2:25" ht="26.4">
      <c r="B4" s="1" t="s">
        <v>5</v>
      </c>
      <c r="C4" s="365"/>
      <c r="D4" s="1" t="s">
        <v>16</v>
      </c>
      <c r="E4" s="1" t="s">
        <v>17</v>
      </c>
      <c r="F4" s="1" t="s">
        <v>18</v>
      </c>
      <c r="G4" s="1" t="s">
        <v>19</v>
      </c>
      <c r="H4" s="370"/>
      <c r="I4" s="370"/>
      <c r="J4" s="370"/>
      <c r="K4" s="370"/>
      <c r="L4" s="3" t="s">
        <v>20</v>
      </c>
      <c r="M4" s="3" t="s">
        <v>21</v>
      </c>
      <c r="N4" s="4" t="s">
        <v>22</v>
      </c>
      <c r="O4" s="4" t="s">
        <v>23</v>
      </c>
      <c r="P4" s="3" t="s">
        <v>24</v>
      </c>
      <c r="Q4" s="3" t="s">
        <v>25</v>
      </c>
      <c r="R4" s="3" t="s">
        <v>26</v>
      </c>
      <c r="S4" s="3" t="s">
        <v>25</v>
      </c>
      <c r="T4" s="3" t="s">
        <v>27</v>
      </c>
      <c r="U4" s="3" t="s">
        <v>28</v>
      </c>
      <c r="V4" s="3" t="s">
        <v>29</v>
      </c>
      <c r="W4" s="3" t="s">
        <v>30</v>
      </c>
      <c r="X4" s="377"/>
      <c r="Y4" s="3" t="s">
        <v>31</v>
      </c>
    </row>
    <row r="5" spans="2:25" ht="39.6">
      <c r="B5" s="5" t="s">
        <v>32</v>
      </c>
      <c r="C5" s="5" t="s">
        <v>32</v>
      </c>
      <c r="D5" s="5" t="s">
        <v>32</v>
      </c>
      <c r="E5" s="5" t="s">
        <v>32</v>
      </c>
      <c r="F5" s="5" t="s">
        <v>32</v>
      </c>
      <c r="G5" s="5" t="s">
        <v>32</v>
      </c>
      <c r="H5" s="5" t="s">
        <v>33</v>
      </c>
      <c r="I5" s="5" t="s">
        <v>34</v>
      </c>
      <c r="J5" s="5" t="s">
        <v>35</v>
      </c>
      <c r="K5" s="5" t="s">
        <v>100</v>
      </c>
      <c r="L5" s="5" t="s">
        <v>36</v>
      </c>
      <c r="M5" s="5" t="s">
        <v>37</v>
      </c>
      <c r="N5" s="5" t="s">
        <v>38</v>
      </c>
      <c r="O5" s="5" t="s">
        <v>39</v>
      </c>
      <c r="P5" s="5" t="s">
        <v>40</v>
      </c>
      <c r="Q5" s="5" t="s">
        <v>41</v>
      </c>
      <c r="R5" s="5" t="s">
        <v>40</v>
      </c>
      <c r="S5" s="5" t="s">
        <v>41</v>
      </c>
      <c r="T5" s="5" t="s">
        <v>42</v>
      </c>
      <c r="U5" s="5" t="s">
        <v>42</v>
      </c>
      <c r="V5" s="5" t="s">
        <v>42</v>
      </c>
      <c r="W5" s="5" t="s">
        <v>42</v>
      </c>
      <c r="X5" s="5" t="s">
        <v>43</v>
      </c>
      <c r="Y5" s="5" t="s">
        <v>44</v>
      </c>
    </row>
    <row r="6" spans="2:25" ht="52.8">
      <c r="B6" s="5" t="s">
        <v>45</v>
      </c>
      <c r="C6" s="5" t="s">
        <v>46</v>
      </c>
      <c r="D6" s="5" t="s">
        <v>47</v>
      </c>
      <c r="E6" s="5" t="s">
        <v>48</v>
      </c>
      <c r="F6" s="5">
        <v>41.6</v>
      </c>
      <c r="G6" s="5" t="s">
        <v>49</v>
      </c>
      <c r="H6" s="5">
        <v>1</v>
      </c>
      <c r="I6" s="5" t="s">
        <v>50</v>
      </c>
      <c r="J6" s="5" t="s">
        <v>51</v>
      </c>
      <c r="K6" s="5" t="s">
        <v>52</v>
      </c>
      <c r="L6" s="5" t="s">
        <v>53</v>
      </c>
      <c r="M6" s="5">
        <v>1</v>
      </c>
      <c r="N6" s="5">
        <v>41.6</v>
      </c>
      <c r="O6" s="5">
        <v>1</v>
      </c>
      <c r="P6" s="5" t="s">
        <v>54</v>
      </c>
      <c r="Q6" s="5" t="s">
        <v>55</v>
      </c>
      <c r="R6" s="5" t="s">
        <v>56</v>
      </c>
      <c r="S6" s="5" t="s">
        <v>55</v>
      </c>
      <c r="T6" s="5" t="s">
        <v>57</v>
      </c>
      <c r="U6" s="5" t="s">
        <v>58</v>
      </c>
      <c r="V6" s="5" t="s">
        <v>59</v>
      </c>
      <c r="W6" s="6" t="s">
        <v>60</v>
      </c>
      <c r="X6" s="7" t="s">
        <v>61</v>
      </c>
      <c r="Y6" s="5">
        <v>1</v>
      </c>
    </row>
    <row r="7" spans="2:25" ht="52.8">
      <c r="B7" s="5" t="s">
        <v>62</v>
      </c>
      <c r="C7" s="5" t="s">
        <v>63</v>
      </c>
      <c r="D7" s="5" t="s">
        <v>47</v>
      </c>
      <c r="E7" s="5" t="s">
        <v>48</v>
      </c>
      <c r="F7" s="5">
        <v>41.6</v>
      </c>
      <c r="G7" s="5" t="s">
        <v>49</v>
      </c>
      <c r="H7" s="5">
        <v>2</v>
      </c>
      <c r="I7" s="5" t="s">
        <v>50</v>
      </c>
      <c r="J7" s="5" t="s">
        <v>51</v>
      </c>
      <c r="K7" s="5" t="s">
        <v>64</v>
      </c>
      <c r="L7" s="5" t="s">
        <v>53</v>
      </c>
      <c r="M7" s="5">
        <v>2</v>
      </c>
      <c r="N7" s="5">
        <v>41.6</v>
      </c>
      <c r="O7" s="5">
        <v>2</v>
      </c>
      <c r="P7" s="5" t="s">
        <v>65</v>
      </c>
      <c r="Q7" s="5" t="s">
        <v>55</v>
      </c>
      <c r="R7" s="5" t="s">
        <v>56</v>
      </c>
      <c r="S7" s="5" t="s">
        <v>55</v>
      </c>
      <c r="T7" s="5" t="s">
        <v>57</v>
      </c>
      <c r="U7" s="5" t="s">
        <v>58</v>
      </c>
      <c r="V7" s="5" t="s">
        <v>66</v>
      </c>
      <c r="W7" s="6" t="s">
        <v>60</v>
      </c>
      <c r="X7" s="7" t="s">
        <v>61</v>
      </c>
      <c r="Y7" s="5">
        <v>1</v>
      </c>
    </row>
    <row r="8" spans="2:25" ht="52.8">
      <c r="B8" s="5" t="s">
        <v>62</v>
      </c>
      <c r="C8" s="5" t="s">
        <v>67</v>
      </c>
      <c r="D8" s="5" t="s">
        <v>47</v>
      </c>
      <c r="E8" s="5" t="s">
        <v>68</v>
      </c>
      <c r="F8" s="5">
        <v>41.5</v>
      </c>
      <c r="G8" s="5" t="s">
        <v>49</v>
      </c>
      <c r="H8" s="5">
        <v>3</v>
      </c>
      <c r="I8" s="5" t="s">
        <v>50</v>
      </c>
      <c r="J8" s="5" t="s">
        <v>51</v>
      </c>
      <c r="K8" s="5" t="s">
        <v>69</v>
      </c>
      <c r="L8" s="5" t="s">
        <v>53</v>
      </c>
      <c r="M8" s="5">
        <v>3</v>
      </c>
      <c r="N8" s="8">
        <v>42</v>
      </c>
      <c r="O8" s="5">
        <v>3</v>
      </c>
      <c r="P8" s="5" t="s">
        <v>70</v>
      </c>
      <c r="Q8" s="5" t="s">
        <v>55</v>
      </c>
      <c r="R8" s="5" t="s">
        <v>56</v>
      </c>
      <c r="S8" s="5" t="s">
        <v>55</v>
      </c>
      <c r="T8" s="5" t="s">
        <v>57</v>
      </c>
      <c r="U8" s="5" t="s">
        <v>58</v>
      </c>
      <c r="V8" s="5" t="s">
        <v>71</v>
      </c>
      <c r="W8" s="6" t="s">
        <v>72</v>
      </c>
      <c r="X8" s="7" t="s">
        <v>61</v>
      </c>
      <c r="Y8" s="5">
        <v>1</v>
      </c>
    </row>
    <row r="9" spans="2:25" ht="52.8">
      <c r="B9" s="5" t="s">
        <v>45</v>
      </c>
      <c r="C9" s="5" t="s">
        <v>67</v>
      </c>
      <c r="D9" s="5" t="s">
        <v>47</v>
      </c>
      <c r="E9" s="5" t="s">
        <v>68</v>
      </c>
      <c r="F9" s="5">
        <v>41.5</v>
      </c>
      <c r="G9" s="5" t="s">
        <v>49</v>
      </c>
      <c r="H9" s="5">
        <v>4</v>
      </c>
      <c r="I9" s="5" t="s">
        <v>50</v>
      </c>
      <c r="J9" s="5" t="s">
        <v>51</v>
      </c>
      <c r="K9" s="5" t="s">
        <v>73</v>
      </c>
      <c r="L9" s="5" t="s">
        <v>53</v>
      </c>
      <c r="M9" s="5">
        <v>4</v>
      </c>
      <c r="N9" s="8">
        <v>42</v>
      </c>
      <c r="O9" s="5">
        <v>4</v>
      </c>
      <c r="P9" s="5" t="s">
        <v>65</v>
      </c>
      <c r="Q9" s="5" t="s">
        <v>55</v>
      </c>
      <c r="R9" s="5" t="s">
        <v>56</v>
      </c>
      <c r="S9" s="5" t="s">
        <v>55</v>
      </c>
      <c r="T9" s="5" t="s">
        <v>57</v>
      </c>
      <c r="U9" s="5" t="s">
        <v>58</v>
      </c>
      <c r="V9" s="5" t="s">
        <v>66</v>
      </c>
      <c r="W9" s="6" t="s">
        <v>74</v>
      </c>
      <c r="X9" s="7" t="s">
        <v>61</v>
      </c>
      <c r="Y9" s="5">
        <v>1</v>
      </c>
    </row>
    <row r="10" spans="2:25" ht="52.8">
      <c r="B10" s="5" t="s">
        <v>62</v>
      </c>
      <c r="C10" s="5" t="s">
        <v>46</v>
      </c>
      <c r="D10" s="5" t="s">
        <v>75</v>
      </c>
      <c r="E10" s="5" t="s">
        <v>48</v>
      </c>
      <c r="F10" s="5">
        <v>42.3</v>
      </c>
      <c r="G10" s="5" t="s">
        <v>49</v>
      </c>
      <c r="H10" s="5">
        <v>5</v>
      </c>
      <c r="I10" s="5" t="s">
        <v>50</v>
      </c>
      <c r="J10" s="5" t="s">
        <v>51</v>
      </c>
      <c r="K10" s="5" t="s">
        <v>76</v>
      </c>
      <c r="L10" s="5" t="s">
        <v>53</v>
      </c>
      <c r="M10" s="5">
        <v>5</v>
      </c>
      <c r="N10" s="5">
        <v>42.3</v>
      </c>
      <c r="O10" s="5">
        <v>5</v>
      </c>
      <c r="P10" s="5" t="s">
        <v>65</v>
      </c>
      <c r="Q10" s="5" t="s">
        <v>55</v>
      </c>
      <c r="R10" s="5" t="s">
        <v>56</v>
      </c>
      <c r="S10" s="5" t="s">
        <v>55</v>
      </c>
      <c r="T10" s="5" t="s">
        <v>57</v>
      </c>
      <c r="U10" s="5" t="s">
        <v>58</v>
      </c>
      <c r="V10" s="5" t="s">
        <v>59</v>
      </c>
      <c r="W10" s="6" t="s">
        <v>72</v>
      </c>
      <c r="X10" s="7" t="s">
        <v>61</v>
      </c>
      <c r="Y10" s="5">
        <v>1</v>
      </c>
    </row>
    <row r="11" spans="2:25" ht="52.8">
      <c r="B11" s="5" t="s">
        <v>62</v>
      </c>
      <c r="C11" s="5" t="s">
        <v>46</v>
      </c>
      <c r="D11" s="5" t="s">
        <v>75</v>
      </c>
      <c r="E11" s="5" t="s">
        <v>48</v>
      </c>
      <c r="F11" s="5">
        <v>42.3</v>
      </c>
      <c r="G11" s="5" t="s">
        <v>49</v>
      </c>
      <c r="H11" s="5">
        <v>6</v>
      </c>
      <c r="I11" s="5" t="s">
        <v>50</v>
      </c>
      <c r="J11" s="5" t="s">
        <v>51</v>
      </c>
      <c r="K11" s="5" t="s">
        <v>77</v>
      </c>
      <c r="L11" s="5" t="s">
        <v>53</v>
      </c>
      <c r="M11" s="5">
        <v>6</v>
      </c>
      <c r="N11" s="5">
        <v>42.3</v>
      </c>
      <c r="O11" s="5">
        <v>6</v>
      </c>
      <c r="P11" s="5" t="s">
        <v>65</v>
      </c>
      <c r="Q11" s="5" t="s">
        <v>55</v>
      </c>
      <c r="R11" s="5" t="s">
        <v>56</v>
      </c>
      <c r="S11" s="5" t="s">
        <v>55</v>
      </c>
      <c r="T11" s="5" t="s">
        <v>57</v>
      </c>
      <c r="U11" s="5" t="s">
        <v>58</v>
      </c>
      <c r="V11" s="5" t="s">
        <v>66</v>
      </c>
      <c r="W11" s="6" t="s">
        <v>60</v>
      </c>
      <c r="X11" s="7" t="s">
        <v>61</v>
      </c>
      <c r="Y11" s="5">
        <v>1</v>
      </c>
    </row>
    <row r="12" spans="2:25" ht="52.8">
      <c r="B12" s="5" t="s">
        <v>45</v>
      </c>
      <c r="C12" s="5" t="s">
        <v>67</v>
      </c>
      <c r="D12" s="5" t="s">
        <v>78</v>
      </c>
      <c r="E12" s="5" t="s">
        <v>79</v>
      </c>
      <c r="F12" s="5">
        <v>49.5</v>
      </c>
      <c r="G12" s="5" t="s">
        <v>49</v>
      </c>
      <c r="H12" s="5">
        <v>7</v>
      </c>
      <c r="I12" s="5" t="s">
        <v>50</v>
      </c>
      <c r="J12" s="5" t="s">
        <v>80</v>
      </c>
      <c r="K12" s="5" t="s">
        <v>81</v>
      </c>
      <c r="L12" s="5" t="s">
        <v>53</v>
      </c>
      <c r="M12" s="5">
        <v>7</v>
      </c>
      <c r="N12" s="5">
        <v>49.5</v>
      </c>
      <c r="O12" s="5">
        <v>7</v>
      </c>
      <c r="P12" s="5" t="s">
        <v>54</v>
      </c>
      <c r="Q12" s="5" t="s">
        <v>55</v>
      </c>
      <c r="R12" s="5" t="s">
        <v>56</v>
      </c>
      <c r="S12" s="5" t="s">
        <v>55</v>
      </c>
      <c r="T12" s="5" t="s">
        <v>57</v>
      </c>
      <c r="U12" s="5" t="s">
        <v>58</v>
      </c>
      <c r="V12" s="5" t="s">
        <v>66</v>
      </c>
      <c r="W12" s="6" t="s">
        <v>74</v>
      </c>
      <c r="X12" s="7" t="s">
        <v>61</v>
      </c>
      <c r="Y12" s="5">
        <v>1</v>
      </c>
    </row>
    <row r="13" spans="2:25" ht="52.8">
      <c r="B13" s="5" t="s">
        <v>62</v>
      </c>
      <c r="C13" s="5" t="s">
        <v>46</v>
      </c>
      <c r="D13" s="5" t="s">
        <v>78</v>
      </c>
      <c r="E13" s="5" t="s">
        <v>48</v>
      </c>
      <c r="F13" s="5">
        <v>49.5</v>
      </c>
      <c r="G13" s="5" t="s">
        <v>49</v>
      </c>
      <c r="H13" s="5">
        <v>8</v>
      </c>
      <c r="I13" s="5" t="s">
        <v>50</v>
      </c>
      <c r="J13" s="5" t="s">
        <v>80</v>
      </c>
      <c r="K13" s="5" t="s">
        <v>82</v>
      </c>
      <c r="L13" s="5" t="s">
        <v>53</v>
      </c>
      <c r="M13" s="5">
        <v>8</v>
      </c>
      <c r="N13" s="5">
        <v>49.5</v>
      </c>
      <c r="O13" s="5">
        <v>8</v>
      </c>
      <c r="P13" s="5" t="s">
        <v>65</v>
      </c>
      <c r="Q13" s="5" t="s">
        <v>55</v>
      </c>
      <c r="R13" s="5" t="s">
        <v>56</v>
      </c>
      <c r="S13" s="5" t="s">
        <v>55</v>
      </c>
      <c r="T13" s="5" t="s">
        <v>57</v>
      </c>
      <c r="U13" s="5" t="s">
        <v>58</v>
      </c>
      <c r="V13" s="5" t="s">
        <v>71</v>
      </c>
      <c r="W13" s="6" t="s">
        <v>72</v>
      </c>
      <c r="X13" s="7" t="s">
        <v>61</v>
      </c>
      <c r="Y13" s="5">
        <v>1</v>
      </c>
    </row>
    <row r="14" spans="2:25" ht="52.8">
      <c r="B14" s="5" t="s">
        <v>62</v>
      </c>
      <c r="C14" s="5" t="s">
        <v>46</v>
      </c>
      <c r="D14" s="5" t="s">
        <v>78</v>
      </c>
      <c r="E14" s="5" t="s">
        <v>79</v>
      </c>
      <c r="F14" s="5">
        <v>49.5</v>
      </c>
      <c r="G14" s="5" t="s">
        <v>49</v>
      </c>
      <c r="H14" s="5">
        <v>9</v>
      </c>
      <c r="I14" s="5" t="s">
        <v>50</v>
      </c>
      <c r="J14" s="5" t="s">
        <v>83</v>
      </c>
      <c r="K14" s="5" t="s">
        <v>84</v>
      </c>
      <c r="L14" s="5" t="s">
        <v>53</v>
      </c>
      <c r="M14" s="5">
        <v>9</v>
      </c>
      <c r="N14" s="5">
        <v>49.5</v>
      </c>
      <c r="O14" s="5">
        <v>9</v>
      </c>
      <c r="P14" s="5" t="s">
        <v>65</v>
      </c>
      <c r="Q14" s="5" t="s">
        <v>55</v>
      </c>
      <c r="R14" s="5" t="s">
        <v>56</v>
      </c>
      <c r="S14" s="5" t="s">
        <v>55</v>
      </c>
      <c r="T14" s="5" t="s">
        <v>57</v>
      </c>
      <c r="U14" s="5" t="s">
        <v>58</v>
      </c>
      <c r="V14" s="5" t="s">
        <v>59</v>
      </c>
      <c r="W14" s="6" t="s">
        <v>72</v>
      </c>
      <c r="X14" s="7" t="s">
        <v>61</v>
      </c>
      <c r="Y14" s="5">
        <v>1</v>
      </c>
    </row>
    <row r="15" spans="2:25" ht="52.8">
      <c r="B15" s="5" t="s">
        <v>45</v>
      </c>
      <c r="C15" s="5" t="s">
        <v>67</v>
      </c>
      <c r="D15" s="5" t="s">
        <v>78</v>
      </c>
      <c r="E15" s="5" t="s">
        <v>48</v>
      </c>
      <c r="F15" s="5">
        <v>49.5</v>
      </c>
      <c r="G15" s="5" t="s">
        <v>49</v>
      </c>
      <c r="H15" s="5">
        <v>10</v>
      </c>
      <c r="I15" s="5" t="s">
        <v>50</v>
      </c>
      <c r="J15" s="5" t="s">
        <v>83</v>
      </c>
      <c r="K15" s="5" t="s">
        <v>85</v>
      </c>
      <c r="L15" s="5" t="s">
        <v>53</v>
      </c>
      <c r="M15" s="5">
        <v>10</v>
      </c>
      <c r="N15" s="5">
        <v>49.5</v>
      </c>
      <c r="O15" s="5">
        <v>10</v>
      </c>
      <c r="P15" s="5" t="s">
        <v>70</v>
      </c>
      <c r="Q15" s="5" t="s">
        <v>55</v>
      </c>
      <c r="R15" s="5" t="s">
        <v>56</v>
      </c>
      <c r="S15" s="5" t="s">
        <v>55</v>
      </c>
      <c r="T15" s="5" t="s">
        <v>57</v>
      </c>
      <c r="U15" s="5" t="s">
        <v>58</v>
      </c>
      <c r="V15" s="5" t="s">
        <v>66</v>
      </c>
      <c r="W15" s="6" t="s">
        <v>72</v>
      </c>
      <c r="X15" s="7" t="s">
        <v>61</v>
      </c>
      <c r="Y15" s="5">
        <v>1</v>
      </c>
    </row>
    <row r="16" spans="2:25" ht="52.8">
      <c r="B16" s="5" t="s">
        <v>62</v>
      </c>
      <c r="C16" s="5" t="s">
        <v>63</v>
      </c>
      <c r="D16" s="5" t="s">
        <v>78</v>
      </c>
      <c r="E16" s="5" t="s">
        <v>48</v>
      </c>
      <c r="F16" s="5">
        <v>85.4</v>
      </c>
      <c r="G16" s="5" t="s">
        <v>86</v>
      </c>
      <c r="H16" s="5">
        <v>11</v>
      </c>
      <c r="I16" s="5" t="s">
        <v>50</v>
      </c>
      <c r="J16" s="5" t="s">
        <v>83</v>
      </c>
      <c r="K16" s="5" t="s">
        <v>87</v>
      </c>
      <c r="L16" s="5" t="s">
        <v>53</v>
      </c>
      <c r="M16" s="5">
        <v>11</v>
      </c>
      <c r="N16" s="5" t="s">
        <v>88</v>
      </c>
      <c r="O16" s="5">
        <v>11</v>
      </c>
      <c r="P16" s="5" t="s">
        <v>65</v>
      </c>
      <c r="Q16" s="5" t="s">
        <v>55</v>
      </c>
      <c r="R16" s="5" t="s">
        <v>56</v>
      </c>
      <c r="S16" s="5" t="s">
        <v>55</v>
      </c>
      <c r="T16" s="5" t="s">
        <v>57</v>
      </c>
      <c r="U16" s="5" t="s">
        <v>58</v>
      </c>
      <c r="V16" s="5" t="s">
        <v>59</v>
      </c>
      <c r="W16" s="6" t="s">
        <v>72</v>
      </c>
      <c r="X16" s="7" t="s">
        <v>61</v>
      </c>
      <c r="Y16" s="5">
        <v>1</v>
      </c>
    </row>
    <row r="17" spans="2:25" ht="52.8">
      <c r="B17" s="5" t="s">
        <v>62</v>
      </c>
      <c r="C17" s="5" t="s">
        <v>46</v>
      </c>
      <c r="D17" s="5" t="s">
        <v>78</v>
      </c>
      <c r="E17" s="5" t="s">
        <v>89</v>
      </c>
      <c r="F17" s="5">
        <v>85.4</v>
      </c>
      <c r="G17" s="5" t="s">
        <v>86</v>
      </c>
      <c r="H17" s="5">
        <v>12</v>
      </c>
      <c r="I17" s="5" t="s">
        <v>50</v>
      </c>
      <c r="J17" s="5" t="s">
        <v>83</v>
      </c>
      <c r="K17" s="5" t="s">
        <v>82</v>
      </c>
      <c r="L17" s="5" t="s">
        <v>53</v>
      </c>
      <c r="M17" s="5">
        <v>12</v>
      </c>
      <c r="N17" s="5" t="s">
        <v>88</v>
      </c>
      <c r="O17" s="5">
        <v>12</v>
      </c>
      <c r="P17" s="5" t="s">
        <v>65</v>
      </c>
      <c r="Q17" s="5" t="s">
        <v>55</v>
      </c>
      <c r="R17" s="5" t="s">
        <v>56</v>
      </c>
      <c r="S17" s="5" t="s">
        <v>55</v>
      </c>
      <c r="T17" s="5" t="s">
        <v>57</v>
      </c>
      <c r="U17" s="5" t="s">
        <v>58</v>
      </c>
      <c r="V17" s="5" t="s">
        <v>59</v>
      </c>
      <c r="W17" s="6" t="s">
        <v>74</v>
      </c>
      <c r="X17" s="7" t="s">
        <v>61</v>
      </c>
      <c r="Y17" s="5">
        <v>1</v>
      </c>
    </row>
    <row r="18" spans="2:25" ht="52.8">
      <c r="B18" s="5" t="s">
        <v>90</v>
      </c>
      <c r="C18" s="5" t="s">
        <v>46</v>
      </c>
      <c r="D18" s="5" t="s">
        <v>78</v>
      </c>
      <c r="E18" s="5" t="s">
        <v>48</v>
      </c>
      <c r="F18" s="5">
        <v>85.4</v>
      </c>
      <c r="G18" s="5" t="s">
        <v>86</v>
      </c>
      <c r="H18" s="5">
        <v>13</v>
      </c>
      <c r="I18" s="5" t="s">
        <v>50</v>
      </c>
      <c r="J18" s="5" t="s">
        <v>83</v>
      </c>
      <c r="K18" s="5" t="s">
        <v>84</v>
      </c>
      <c r="L18" s="5" t="s">
        <v>53</v>
      </c>
      <c r="M18" s="5">
        <v>13</v>
      </c>
      <c r="N18" s="5" t="s">
        <v>91</v>
      </c>
      <c r="O18" s="5">
        <v>13</v>
      </c>
      <c r="P18" s="5" t="s">
        <v>54</v>
      </c>
      <c r="Q18" s="5" t="s">
        <v>55</v>
      </c>
      <c r="R18" s="5" t="s">
        <v>56</v>
      </c>
      <c r="S18" s="5" t="s">
        <v>55</v>
      </c>
      <c r="T18" s="5" t="s">
        <v>57</v>
      </c>
      <c r="U18" s="5" t="s">
        <v>58</v>
      </c>
      <c r="V18" s="5" t="s">
        <v>59</v>
      </c>
      <c r="W18" s="6" t="s">
        <v>72</v>
      </c>
      <c r="X18" s="7" t="s">
        <v>61</v>
      </c>
      <c r="Y18" s="5">
        <v>1</v>
      </c>
    </row>
    <row r="19" spans="2:25" ht="52.8">
      <c r="B19" s="5" t="s">
        <v>45</v>
      </c>
      <c r="C19" s="5" t="s">
        <v>46</v>
      </c>
      <c r="D19" s="5" t="s">
        <v>78</v>
      </c>
      <c r="E19" s="5" t="s">
        <v>48</v>
      </c>
      <c r="F19" s="5">
        <v>85.4</v>
      </c>
      <c r="G19" s="5" t="s">
        <v>86</v>
      </c>
      <c r="H19" s="5">
        <v>14</v>
      </c>
      <c r="I19" s="5" t="s">
        <v>50</v>
      </c>
      <c r="J19" s="5" t="s">
        <v>80</v>
      </c>
      <c r="K19" s="5" t="s">
        <v>85</v>
      </c>
      <c r="L19" s="5" t="s">
        <v>53</v>
      </c>
      <c r="M19" s="5">
        <v>14</v>
      </c>
      <c r="N19" s="5" t="s">
        <v>92</v>
      </c>
      <c r="O19" s="5">
        <v>14</v>
      </c>
      <c r="P19" s="5" t="s">
        <v>65</v>
      </c>
      <c r="Q19" s="5" t="s">
        <v>55</v>
      </c>
      <c r="R19" s="5" t="s">
        <v>56</v>
      </c>
      <c r="S19" s="5" t="s">
        <v>55</v>
      </c>
      <c r="T19" s="5" t="s">
        <v>57</v>
      </c>
      <c r="U19" s="5" t="s">
        <v>58</v>
      </c>
      <c r="V19" s="5" t="s">
        <v>66</v>
      </c>
      <c r="W19" s="6" t="s">
        <v>60</v>
      </c>
      <c r="X19" s="7" t="s">
        <v>61</v>
      </c>
      <c r="Y19" s="5">
        <v>1</v>
      </c>
    </row>
    <row r="20" spans="2:25" ht="52.8">
      <c r="B20" s="5" t="s">
        <v>45</v>
      </c>
      <c r="C20" s="5" t="s">
        <v>46</v>
      </c>
      <c r="D20" s="5" t="s">
        <v>78</v>
      </c>
      <c r="E20" s="5" t="s">
        <v>93</v>
      </c>
      <c r="F20" s="5">
        <v>49.5</v>
      </c>
      <c r="G20" s="5" t="s">
        <v>49</v>
      </c>
      <c r="H20" s="5">
        <v>15</v>
      </c>
      <c r="I20" s="5" t="s">
        <v>50</v>
      </c>
      <c r="J20" s="5" t="s">
        <v>80</v>
      </c>
      <c r="K20" s="5" t="s">
        <v>81</v>
      </c>
      <c r="L20" s="5" t="s">
        <v>53</v>
      </c>
      <c r="M20" s="5">
        <v>15</v>
      </c>
      <c r="N20" s="5">
        <v>49.5</v>
      </c>
      <c r="O20" s="5">
        <v>15</v>
      </c>
      <c r="P20" s="5" t="s">
        <v>65</v>
      </c>
      <c r="Q20" s="5" t="s">
        <v>55</v>
      </c>
      <c r="R20" s="5" t="s">
        <v>56</v>
      </c>
      <c r="S20" s="5" t="s">
        <v>55</v>
      </c>
      <c r="T20" s="5" t="s">
        <v>57</v>
      </c>
      <c r="U20" s="5" t="s">
        <v>58</v>
      </c>
      <c r="V20" s="5" t="s">
        <v>66</v>
      </c>
      <c r="W20" s="6" t="s">
        <v>60</v>
      </c>
      <c r="X20" s="7" t="s">
        <v>61</v>
      </c>
      <c r="Y20" s="5">
        <v>1</v>
      </c>
    </row>
    <row r="21" spans="2:25" ht="52.8">
      <c r="B21" s="5" t="s">
        <v>62</v>
      </c>
      <c r="C21" s="5" t="s">
        <v>67</v>
      </c>
      <c r="D21" s="5" t="s">
        <v>78</v>
      </c>
      <c r="E21" s="5" t="s">
        <v>68</v>
      </c>
      <c r="F21" s="5">
        <v>49.5</v>
      </c>
      <c r="G21" s="5" t="s">
        <v>49</v>
      </c>
      <c r="H21" s="5">
        <v>16</v>
      </c>
      <c r="I21" s="5" t="s">
        <v>50</v>
      </c>
      <c r="J21" s="5" t="s">
        <v>83</v>
      </c>
      <c r="K21" s="5" t="s">
        <v>82</v>
      </c>
      <c r="L21" s="5" t="s">
        <v>53</v>
      </c>
      <c r="M21" s="5">
        <v>16</v>
      </c>
      <c r="N21" s="5">
        <v>49.5</v>
      </c>
      <c r="O21" s="5">
        <v>16</v>
      </c>
      <c r="P21" s="5" t="s">
        <v>54</v>
      </c>
      <c r="Q21" s="5" t="s">
        <v>55</v>
      </c>
      <c r="R21" s="5" t="s">
        <v>56</v>
      </c>
      <c r="S21" s="5" t="s">
        <v>55</v>
      </c>
      <c r="T21" s="5" t="s">
        <v>57</v>
      </c>
      <c r="U21" s="5" t="s">
        <v>58</v>
      </c>
      <c r="V21" s="5" t="s">
        <v>66</v>
      </c>
      <c r="W21" s="6" t="s">
        <v>60</v>
      </c>
      <c r="X21" s="7" t="s">
        <v>61</v>
      </c>
      <c r="Y21" s="5">
        <v>1</v>
      </c>
    </row>
    <row r="22" spans="2:25" ht="52.8">
      <c r="B22" s="5" t="s">
        <v>62</v>
      </c>
      <c r="C22" s="5" t="s">
        <v>46</v>
      </c>
      <c r="D22" s="5" t="s">
        <v>78</v>
      </c>
      <c r="E22" s="5" t="s">
        <v>93</v>
      </c>
      <c r="F22" s="5">
        <v>49.5</v>
      </c>
      <c r="G22" s="5" t="s">
        <v>49</v>
      </c>
      <c r="H22" s="5">
        <v>17</v>
      </c>
      <c r="I22" s="5" t="s">
        <v>50</v>
      </c>
      <c r="J22" s="5" t="s">
        <v>83</v>
      </c>
      <c r="K22" s="5" t="s">
        <v>84</v>
      </c>
      <c r="L22" s="5" t="s">
        <v>53</v>
      </c>
      <c r="M22" s="5">
        <v>17</v>
      </c>
      <c r="N22" s="5">
        <v>49.5</v>
      </c>
      <c r="O22" s="5">
        <v>17</v>
      </c>
      <c r="P22" s="5" t="s">
        <v>65</v>
      </c>
      <c r="Q22" s="5" t="s">
        <v>55</v>
      </c>
      <c r="R22" s="5" t="s">
        <v>56</v>
      </c>
      <c r="S22" s="5" t="s">
        <v>55</v>
      </c>
      <c r="T22" s="5" t="s">
        <v>57</v>
      </c>
      <c r="U22" s="5" t="s">
        <v>58</v>
      </c>
      <c r="V22" s="5" t="s">
        <v>66</v>
      </c>
      <c r="W22" s="6" t="s">
        <v>72</v>
      </c>
      <c r="X22" s="7" t="s">
        <v>61</v>
      </c>
      <c r="Y22" s="5">
        <v>1</v>
      </c>
    </row>
    <row r="23" spans="2:25" ht="52.8">
      <c r="B23" s="5" t="s">
        <v>45</v>
      </c>
      <c r="C23" s="5" t="s">
        <v>67</v>
      </c>
      <c r="D23" s="5" t="s">
        <v>78</v>
      </c>
      <c r="E23" s="5" t="s">
        <v>68</v>
      </c>
      <c r="F23" s="5">
        <v>49.5</v>
      </c>
      <c r="G23" s="5" t="s">
        <v>49</v>
      </c>
      <c r="H23" s="5">
        <v>18</v>
      </c>
      <c r="I23" s="5" t="s">
        <v>50</v>
      </c>
      <c r="J23" s="5" t="s">
        <v>80</v>
      </c>
      <c r="K23" s="5" t="s">
        <v>94</v>
      </c>
      <c r="L23" s="5" t="s">
        <v>53</v>
      </c>
      <c r="M23" s="5">
        <v>18</v>
      </c>
      <c r="N23" s="5">
        <v>49.5</v>
      </c>
      <c r="O23" s="5">
        <v>18</v>
      </c>
      <c r="P23" s="5" t="s">
        <v>65</v>
      </c>
      <c r="Q23" s="5" t="s">
        <v>55</v>
      </c>
      <c r="R23" s="5" t="s">
        <v>56</v>
      </c>
      <c r="S23" s="5" t="s">
        <v>55</v>
      </c>
      <c r="T23" s="5" t="s">
        <v>57</v>
      </c>
      <c r="U23" s="5" t="s">
        <v>58</v>
      </c>
      <c r="V23" s="5" t="s">
        <v>66</v>
      </c>
      <c r="W23" s="6" t="s">
        <v>72</v>
      </c>
      <c r="X23" s="7" t="s">
        <v>61</v>
      </c>
      <c r="Y23" s="5">
        <v>1</v>
      </c>
    </row>
    <row r="24" spans="2:25" ht="52.8">
      <c r="B24" s="5" t="s">
        <v>90</v>
      </c>
      <c r="C24" s="5" t="s">
        <v>46</v>
      </c>
      <c r="D24" s="5" t="s">
        <v>78</v>
      </c>
      <c r="E24" s="5" t="s">
        <v>68</v>
      </c>
      <c r="F24" s="5">
        <v>85.5</v>
      </c>
      <c r="G24" s="5" t="s">
        <v>86</v>
      </c>
      <c r="H24" s="5">
        <v>19</v>
      </c>
      <c r="I24" s="5" t="s">
        <v>50</v>
      </c>
      <c r="J24" s="5" t="s">
        <v>83</v>
      </c>
      <c r="K24" s="5" t="s">
        <v>81</v>
      </c>
      <c r="L24" s="5" t="s">
        <v>53</v>
      </c>
      <c r="M24" s="5">
        <v>19</v>
      </c>
      <c r="N24" s="5" t="s">
        <v>88</v>
      </c>
      <c r="O24" s="5">
        <v>19</v>
      </c>
      <c r="P24" s="5" t="s">
        <v>65</v>
      </c>
      <c r="Q24" s="5" t="s">
        <v>55</v>
      </c>
      <c r="R24" s="5" t="s">
        <v>56</v>
      </c>
      <c r="S24" s="5" t="s">
        <v>55</v>
      </c>
      <c r="T24" s="5" t="s">
        <v>57</v>
      </c>
      <c r="U24" s="5" t="s">
        <v>58</v>
      </c>
      <c r="V24" s="5" t="s">
        <v>66</v>
      </c>
      <c r="W24" s="6" t="s">
        <v>74</v>
      </c>
      <c r="X24" s="7" t="s">
        <v>61</v>
      </c>
      <c r="Y24" s="5">
        <v>1</v>
      </c>
    </row>
    <row r="25" spans="2:25" ht="52.8">
      <c r="B25" s="5" t="s">
        <v>62</v>
      </c>
      <c r="C25" s="5" t="s">
        <v>46</v>
      </c>
      <c r="D25" s="5" t="s">
        <v>78</v>
      </c>
      <c r="E25" s="5" t="s">
        <v>68</v>
      </c>
      <c r="F25" s="5">
        <v>85.5</v>
      </c>
      <c r="G25" s="5" t="s">
        <v>86</v>
      </c>
      <c r="H25" s="5">
        <v>20</v>
      </c>
      <c r="I25" s="5" t="s">
        <v>50</v>
      </c>
      <c r="J25" s="5" t="s">
        <v>83</v>
      </c>
      <c r="K25" s="5" t="s">
        <v>95</v>
      </c>
      <c r="L25" s="5" t="s">
        <v>53</v>
      </c>
      <c r="M25" s="5">
        <v>20</v>
      </c>
      <c r="N25" s="5" t="s">
        <v>88</v>
      </c>
      <c r="O25" s="5">
        <v>20</v>
      </c>
      <c r="P25" s="5" t="s">
        <v>65</v>
      </c>
      <c r="Q25" s="5" t="s">
        <v>55</v>
      </c>
      <c r="R25" s="5" t="s">
        <v>56</v>
      </c>
      <c r="S25" s="5" t="s">
        <v>55</v>
      </c>
      <c r="T25" s="5" t="s">
        <v>57</v>
      </c>
      <c r="U25" s="5" t="s">
        <v>58</v>
      </c>
      <c r="V25" s="5" t="s">
        <v>66</v>
      </c>
      <c r="W25" s="6" t="s">
        <v>72</v>
      </c>
      <c r="X25" s="7" t="s">
        <v>61</v>
      </c>
      <c r="Y25" s="5">
        <v>1</v>
      </c>
    </row>
    <row r="26" spans="2:25" ht="52.8">
      <c r="B26" s="5" t="s">
        <v>90</v>
      </c>
      <c r="C26" s="5" t="s">
        <v>46</v>
      </c>
      <c r="D26" s="5" t="s">
        <v>78</v>
      </c>
      <c r="E26" s="5" t="s">
        <v>93</v>
      </c>
      <c r="F26" s="5">
        <v>85.5</v>
      </c>
      <c r="G26" s="5" t="s">
        <v>86</v>
      </c>
      <c r="H26" s="5">
        <v>21</v>
      </c>
      <c r="I26" s="5" t="s">
        <v>50</v>
      </c>
      <c r="J26" s="5" t="s">
        <v>80</v>
      </c>
      <c r="K26" s="5" t="s">
        <v>96</v>
      </c>
      <c r="L26" s="5" t="s">
        <v>53</v>
      </c>
      <c r="M26" s="5">
        <v>21</v>
      </c>
      <c r="N26" s="5" t="s">
        <v>91</v>
      </c>
      <c r="O26" s="5">
        <v>21</v>
      </c>
      <c r="P26" s="5" t="s">
        <v>65</v>
      </c>
      <c r="Q26" s="5" t="s">
        <v>55</v>
      </c>
      <c r="R26" s="5" t="s">
        <v>56</v>
      </c>
      <c r="S26" s="5" t="s">
        <v>55</v>
      </c>
      <c r="T26" s="5" t="s">
        <v>57</v>
      </c>
      <c r="U26" s="5" t="s">
        <v>58</v>
      </c>
      <c r="V26" s="5" t="s">
        <v>66</v>
      </c>
      <c r="W26" s="6" t="s">
        <v>72</v>
      </c>
      <c r="X26" s="7" t="s">
        <v>61</v>
      </c>
      <c r="Y26" s="5">
        <v>1</v>
      </c>
    </row>
    <row r="27" spans="2:25" ht="52.8">
      <c r="B27" s="5" t="s">
        <v>62</v>
      </c>
      <c r="C27" s="5" t="s">
        <v>67</v>
      </c>
      <c r="D27" s="5" t="s">
        <v>78</v>
      </c>
      <c r="E27" s="5" t="s">
        <v>68</v>
      </c>
      <c r="F27" s="5">
        <v>85.5</v>
      </c>
      <c r="G27" s="5" t="s">
        <v>86</v>
      </c>
      <c r="H27" s="5">
        <v>22</v>
      </c>
      <c r="I27" s="5" t="s">
        <v>50</v>
      </c>
      <c r="J27" s="5" t="s">
        <v>83</v>
      </c>
      <c r="K27" s="5" t="s">
        <v>97</v>
      </c>
      <c r="L27" s="5" t="s">
        <v>53</v>
      </c>
      <c r="M27" s="5">
        <v>22</v>
      </c>
      <c r="N27" s="5" t="s">
        <v>91</v>
      </c>
      <c r="O27" s="5">
        <v>22</v>
      </c>
      <c r="P27" s="5" t="s">
        <v>65</v>
      </c>
      <c r="Q27" s="5" t="s">
        <v>55</v>
      </c>
      <c r="R27" s="5" t="s">
        <v>56</v>
      </c>
      <c r="S27" s="5" t="s">
        <v>55</v>
      </c>
      <c r="T27" s="5" t="s">
        <v>57</v>
      </c>
      <c r="U27" s="5" t="s">
        <v>58</v>
      </c>
      <c r="V27" s="5" t="s">
        <v>71</v>
      </c>
      <c r="W27" s="6" t="s">
        <v>72</v>
      </c>
      <c r="X27" s="7" t="s">
        <v>61</v>
      </c>
      <c r="Y27" s="5">
        <v>1</v>
      </c>
    </row>
    <row r="28" spans="2:25" ht="52.8">
      <c r="B28" s="5" t="s">
        <v>62</v>
      </c>
      <c r="C28" s="5" t="s">
        <v>46</v>
      </c>
      <c r="D28" s="5" t="s">
        <v>47</v>
      </c>
      <c r="E28" s="5" t="s">
        <v>93</v>
      </c>
      <c r="F28" s="5">
        <v>41.5</v>
      </c>
      <c r="G28" s="5" t="s">
        <v>49</v>
      </c>
      <c r="H28" s="5">
        <v>23</v>
      </c>
      <c r="I28" s="5" t="s">
        <v>50</v>
      </c>
      <c r="J28" s="5" t="s">
        <v>51</v>
      </c>
      <c r="K28" s="5" t="s">
        <v>98</v>
      </c>
      <c r="L28" s="5" t="s">
        <v>53</v>
      </c>
      <c r="M28" s="5">
        <v>23</v>
      </c>
      <c r="N28" s="5">
        <v>41.5</v>
      </c>
      <c r="O28" s="5">
        <v>23</v>
      </c>
      <c r="P28" s="5" t="s">
        <v>65</v>
      </c>
      <c r="Q28" s="5" t="s">
        <v>55</v>
      </c>
      <c r="R28" s="5" t="s">
        <v>56</v>
      </c>
      <c r="S28" s="5" t="s">
        <v>55</v>
      </c>
      <c r="T28" s="5" t="s">
        <v>57</v>
      </c>
      <c r="U28" s="5" t="s">
        <v>58</v>
      </c>
      <c r="V28" s="5" t="s">
        <v>66</v>
      </c>
      <c r="W28" s="6" t="s">
        <v>72</v>
      </c>
      <c r="X28" s="7" t="s">
        <v>61</v>
      </c>
      <c r="Y28" s="5">
        <v>1</v>
      </c>
    </row>
    <row r="29" spans="2:25" ht="52.8">
      <c r="B29" s="5" t="s">
        <v>45</v>
      </c>
      <c r="C29" s="5" t="s">
        <v>46</v>
      </c>
      <c r="D29" s="5" t="s">
        <v>47</v>
      </c>
      <c r="E29" s="5" t="s">
        <v>68</v>
      </c>
      <c r="F29" s="5">
        <v>41.5</v>
      </c>
      <c r="G29" s="5" t="s">
        <v>49</v>
      </c>
      <c r="H29" s="5">
        <v>24</v>
      </c>
      <c r="I29" s="5" t="s">
        <v>50</v>
      </c>
      <c r="J29" s="5" t="s">
        <v>51</v>
      </c>
      <c r="K29" s="5" t="s">
        <v>99</v>
      </c>
      <c r="L29" s="5" t="s">
        <v>53</v>
      </c>
      <c r="M29" s="5">
        <v>24</v>
      </c>
      <c r="N29" s="5">
        <v>41.5</v>
      </c>
      <c r="O29" s="5">
        <v>24</v>
      </c>
      <c r="P29" s="5" t="s">
        <v>54</v>
      </c>
      <c r="Q29" s="5" t="s">
        <v>55</v>
      </c>
      <c r="R29" s="5" t="s">
        <v>56</v>
      </c>
      <c r="S29" s="5" t="s">
        <v>55</v>
      </c>
      <c r="T29" s="5" t="s">
        <v>57</v>
      </c>
      <c r="U29" s="5" t="s">
        <v>58</v>
      </c>
      <c r="V29" s="5" t="s">
        <v>66</v>
      </c>
      <c r="W29" s="6" t="s">
        <v>72</v>
      </c>
      <c r="X29" s="7" t="s">
        <v>61</v>
      </c>
      <c r="Y29" s="5">
        <v>1</v>
      </c>
    </row>
    <row r="30" spans="2:25" ht="66">
      <c r="B30" s="5" t="s">
        <v>101</v>
      </c>
      <c r="C30" s="5" t="s">
        <v>102</v>
      </c>
      <c r="D30" s="5" t="s">
        <v>103</v>
      </c>
      <c r="E30" s="5" t="s">
        <v>104</v>
      </c>
      <c r="F30" s="8">
        <v>95.9</v>
      </c>
      <c r="G30" s="5" t="s">
        <v>105</v>
      </c>
      <c r="H30" s="5">
        <v>8</v>
      </c>
      <c r="I30" s="5" t="s">
        <v>106</v>
      </c>
      <c r="J30" s="5" t="s">
        <v>107</v>
      </c>
      <c r="K30" s="9" t="s">
        <v>108</v>
      </c>
      <c r="L30" s="10" t="s">
        <v>53</v>
      </c>
      <c r="M30" s="5" t="s">
        <v>109</v>
      </c>
      <c r="N30" s="11">
        <v>0.96</v>
      </c>
      <c r="O30" s="5" t="s">
        <v>109</v>
      </c>
      <c r="P30" s="10" t="s">
        <v>110</v>
      </c>
      <c r="Q30" s="10" t="s">
        <v>53</v>
      </c>
      <c r="R30" s="10" t="s">
        <v>111</v>
      </c>
      <c r="S30" s="5" t="s">
        <v>53</v>
      </c>
      <c r="T30" s="5" t="s">
        <v>112</v>
      </c>
      <c r="U30" s="5" t="s">
        <v>113</v>
      </c>
      <c r="V30" s="5" t="s">
        <v>114</v>
      </c>
      <c r="W30" s="6" t="s">
        <v>115</v>
      </c>
      <c r="X30" s="7" t="s">
        <v>116</v>
      </c>
      <c r="Y30" s="5" t="s">
        <v>117</v>
      </c>
    </row>
    <row r="31" spans="2:25" ht="66">
      <c r="B31" s="5" t="s">
        <v>101</v>
      </c>
      <c r="C31" s="5" t="s">
        <v>102</v>
      </c>
      <c r="D31" s="5" t="s">
        <v>103</v>
      </c>
      <c r="E31" s="5" t="s">
        <v>104</v>
      </c>
      <c r="F31" s="8">
        <v>95.9</v>
      </c>
      <c r="G31" s="5" t="s">
        <v>118</v>
      </c>
      <c r="H31" s="5">
        <v>9</v>
      </c>
      <c r="I31" s="5" t="s">
        <v>106</v>
      </c>
      <c r="J31" s="5" t="s">
        <v>107</v>
      </c>
      <c r="K31" s="9" t="s">
        <v>119</v>
      </c>
      <c r="L31" s="10" t="s">
        <v>53</v>
      </c>
      <c r="M31" s="5" t="s">
        <v>109</v>
      </c>
      <c r="N31" s="11">
        <v>0.96</v>
      </c>
      <c r="O31" s="5" t="s">
        <v>109</v>
      </c>
      <c r="P31" s="10" t="s">
        <v>110</v>
      </c>
      <c r="Q31" s="10" t="s">
        <v>53</v>
      </c>
      <c r="R31" s="10" t="s">
        <v>110</v>
      </c>
      <c r="S31" s="5" t="s">
        <v>53</v>
      </c>
      <c r="T31" s="5" t="s">
        <v>112</v>
      </c>
      <c r="U31" s="5" t="s">
        <v>113</v>
      </c>
      <c r="V31" s="5" t="s">
        <v>114</v>
      </c>
      <c r="W31" s="6" t="s">
        <v>115</v>
      </c>
      <c r="X31" s="7" t="s">
        <v>116</v>
      </c>
      <c r="Y31" s="5" t="s">
        <v>117</v>
      </c>
    </row>
    <row r="32" spans="2:25" ht="66">
      <c r="B32" s="5" t="s">
        <v>101</v>
      </c>
      <c r="C32" s="5" t="s">
        <v>102</v>
      </c>
      <c r="D32" s="5" t="s">
        <v>103</v>
      </c>
      <c r="E32" s="5" t="s">
        <v>104</v>
      </c>
      <c r="F32" s="8">
        <v>95.9</v>
      </c>
      <c r="G32" s="5" t="s">
        <v>118</v>
      </c>
      <c r="H32" s="5">
        <v>10</v>
      </c>
      <c r="I32" s="5" t="s">
        <v>106</v>
      </c>
      <c r="J32" s="5" t="s">
        <v>107</v>
      </c>
      <c r="K32" s="9" t="s">
        <v>120</v>
      </c>
      <c r="L32" s="10" t="s">
        <v>53</v>
      </c>
      <c r="M32" s="5" t="s">
        <v>109</v>
      </c>
      <c r="N32" s="11">
        <v>0.96</v>
      </c>
      <c r="O32" s="5" t="s">
        <v>109</v>
      </c>
      <c r="P32" s="10" t="s">
        <v>110</v>
      </c>
      <c r="Q32" s="10" t="s">
        <v>53</v>
      </c>
      <c r="R32" s="10" t="s">
        <v>110</v>
      </c>
      <c r="S32" s="5" t="s">
        <v>53</v>
      </c>
      <c r="T32" s="5" t="s">
        <v>112</v>
      </c>
      <c r="U32" s="5" t="s">
        <v>113</v>
      </c>
      <c r="V32" s="5" t="s">
        <v>121</v>
      </c>
      <c r="W32" s="6" t="s">
        <v>115</v>
      </c>
      <c r="X32" s="7" t="s">
        <v>122</v>
      </c>
      <c r="Y32" s="5" t="s">
        <v>117</v>
      </c>
    </row>
    <row r="33" spans="2:25" ht="66">
      <c r="B33" s="5" t="s">
        <v>101</v>
      </c>
      <c r="C33" s="5" t="s">
        <v>102</v>
      </c>
      <c r="D33" s="5" t="s">
        <v>103</v>
      </c>
      <c r="E33" s="5" t="s">
        <v>104</v>
      </c>
      <c r="F33" s="8">
        <v>95.9</v>
      </c>
      <c r="G33" s="5" t="s">
        <v>118</v>
      </c>
      <c r="H33" s="5">
        <v>11</v>
      </c>
      <c r="I33" s="5" t="s">
        <v>106</v>
      </c>
      <c r="J33" s="5" t="s">
        <v>107</v>
      </c>
      <c r="K33" s="9" t="s">
        <v>123</v>
      </c>
      <c r="L33" s="10" t="s">
        <v>53</v>
      </c>
      <c r="M33" s="5" t="s">
        <v>109</v>
      </c>
      <c r="N33" s="11">
        <v>0.96</v>
      </c>
      <c r="O33" s="5" t="s">
        <v>109</v>
      </c>
      <c r="P33" s="10" t="s">
        <v>110</v>
      </c>
      <c r="Q33" s="10" t="s">
        <v>53</v>
      </c>
      <c r="R33" s="10" t="s">
        <v>110</v>
      </c>
      <c r="S33" s="5" t="s">
        <v>53</v>
      </c>
      <c r="T33" s="5" t="s">
        <v>112</v>
      </c>
      <c r="U33" s="5" t="s">
        <v>113</v>
      </c>
      <c r="V33" s="5" t="s">
        <v>114</v>
      </c>
      <c r="W33" s="6" t="s">
        <v>115</v>
      </c>
      <c r="X33" s="7" t="s">
        <v>122</v>
      </c>
      <c r="Y33" s="5" t="s">
        <v>117</v>
      </c>
    </row>
    <row r="34" spans="2:25" ht="66">
      <c r="B34" s="5" t="s">
        <v>101</v>
      </c>
      <c r="C34" s="5" t="s">
        <v>102</v>
      </c>
      <c r="D34" s="5" t="s">
        <v>103</v>
      </c>
      <c r="E34" s="5" t="s">
        <v>104</v>
      </c>
      <c r="F34" s="8">
        <v>95.9</v>
      </c>
      <c r="G34" s="5" t="s">
        <v>118</v>
      </c>
      <c r="H34" s="5">
        <v>12</v>
      </c>
      <c r="I34" s="5" t="s">
        <v>106</v>
      </c>
      <c r="J34" s="5" t="s">
        <v>107</v>
      </c>
      <c r="K34" s="9" t="s">
        <v>124</v>
      </c>
      <c r="L34" s="10" t="s">
        <v>53</v>
      </c>
      <c r="M34" s="5" t="s">
        <v>109</v>
      </c>
      <c r="N34" s="11">
        <v>0.96</v>
      </c>
      <c r="O34" s="5" t="s">
        <v>109</v>
      </c>
      <c r="P34" s="10" t="s">
        <v>110</v>
      </c>
      <c r="Q34" s="10" t="s">
        <v>53</v>
      </c>
      <c r="R34" s="10" t="s">
        <v>110</v>
      </c>
      <c r="S34" s="5" t="s">
        <v>53</v>
      </c>
      <c r="T34" s="5" t="s">
        <v>112</v>
      </c>
      <c r="U34" s="5" t="s">
        <v>113</v>
      </c>
      <c r="V34" s="5" t="s">
        <v>114</v>
      </c>
      <c r="W34" s="6" t="s">
        <v>115</v>
      </c>
      <c r="X34" s="7" t="s">
        <v>122</v>
      </c>
      <c r="Y34" s="5" t="s">
        <v>117</v>
      </c>
    </row>
    <row r="35" spans="2:25" ht="66">
      <c r="B35" s="5" t="s">
        <v>125</v>
      </c>
      <c r="C35" s="5" t="s">
        <v>102</v>
      </c>
      <c r="D35" s="5" t="s">
        <v>103</v>
      </c>
      <c r="E35" s="5" t="s">
        <v>104</v>
      </c>
      <c r="F35" s="8">
        <v>95.9</v>
      </c>
      <c r="G35" s="5" t="s">
        <v>118</v>
      </c>
      <c r="H35" s="5">
        <v>13</v>
      </c>
      <c r="I35" s="5" t="s">
        <v>106</v>
      </c>
      <c r="J35" s="5" t="s">
        <v>107</v>
      </c>
      <c r="K35" s="9" t="s">
        <v>126</v>
      </c>
      <c r="L35" s="10" t="s">
        <v>53</v>
      </c>
      <c r="M35" s="5" t="s">
        <v>109</v>
      </c>
      <c r="N35" s="11">
        <v>0.95899999999999996</v>
      </c>
      <c r="O35" s="5" t="s">
        <v>109</v>
      </c>
      <c r="P35" s="10" t="s">
        <v>110</v>
      </c>
      <c r="Q35" s="10" t="s">
        <v>53</v>
      </c>
      <c r="R35" s="10" t="s">
        <v>110</v>
      </c>
      <c r="S35" s="5" t="s">
        <v>53</v>
      </c>
      <c r="T35" s="5" t="s">
        <v>112</v>
      </c>
      <c r="U35" s="5" t="s">
        <v>113</v>
      </c>
      <c r="V35" s="5" t="s">
        <v>114</v>
      </c>
      <c r="W35" s="6" t="s">
        <v>115</v>
      </c>
      <c r="X35" s="7" t="s">
        <v>122</v>
      </c>
      <c r="Y35" s="5" t="s">
        <v>117</v>
      </c>
    </row>
    <row r="36" spans="2:25" ht="66">
      <c r="B36" s="5" t="s">
        <v>101</v>
      </c>
      <c r="C36" s="5" t="s">
        <v>102</v>
      </c>
      <c r="D36" s="5" t="s">
        <v>103</v>
      </c>
      <c r="E36" s="5" t="s">
        <v>104</v>
      </c>
      <c r="F36" s="8">
        <v>95.9</v>
      </c>
      <c r="G36" s="5" t="s">
        <v>118</v>
      </c>
      <c r="H36" s="5">
        <v>14</v>
      </c>
      <c r="I36" s="5" t="s">
        <v>106</v>
      </c>
      <c r="J36" s="5" t="s">
        <v>107</v>
      </c>
      <c r="K36" s="9" t="s">
        <v>127</v>
      </c>
      <c r="L36" s="10" t="s">
        <v>53</v>
      </c>
      <c r="M36" s="5" t="s">
        <v>109</v>
      </c>
      <c r="N36" s="11">
        <v>0.95899999999999996</v>
      </c>
      <c r="O36" s="5" t="s">
        <v>109</v>
      </c>
      <c r="P36" s="10" t="s">
        <v>110</v>
      </c>
      <c r="Q36" s="10" t="s">
        <v>53</v>
      </c>
      <c r="R36" s="10" t="s">
        <v>110</v>
      </c>
      <c r="S36" s="5" t="s">
        <v>53</v>
      </c>
      <c r="T36" s="5" t="s">
        <v>112</v>
      </c>
      <c r="U36" s="5" t="s">
        <v>113</v>
      </c>
      <c r="V36" s="5" t="s">
        <v>114</v>
      </c>
      <c r="W36" s="6" t="s">
        <v>115</v>
      </c>
      <c r="X36" s="7" t="s">
        <v>122</v>
      </c>
      <c r="Y36" s="5" t="s">
        <v>117</v>
      </c>
    </row>
    <row r="37" spans="2:25" ht="66">
      <c r="B37" s="5" t="s">
        <v>101</v>
      </c>
      <c r="C37" s="5" t="s">
        <v>102</v>
      </c>
      <c r="D37" s="5" t="s">
        <v>103</v>
      </c>
      <c r="E37" s="5" t="s">
        <v>104</v>
      </c>
      <c r="F37" s="8">
        <v>95.9</v>
      </c>
      <c r="G37" s="5" t="s">
        <v>118</v>
      </c>
      <c r="H37" s="5">
        <v>15</v>
      </c>
      <c r="I37" s="5" t="s">
        <v>106</v>
      </c>
      <c r="J37" s="5" t="s">
        <v>107</v>
      </c>
      <c r="K37" s="9" t="s">
        <v>128</v>
      </c>
      <c r="L37" s="10" t="s">
        <v>53</v>
      </c>
      <c r="M37" s="5" t="s">
        <v>109</v>
      </c>
      <c r="N37" s="11">
        <v>0.95899999999999996</v>
      </c>
      <c r="O37" s="5" t="s">
        <v>109</v>
      </c>
      <c r="P37" s="10" t="s">
        <v>110</v>
      </c>
      <c r="Q37" s="10" t="s">
        <v>53</v>
      </c>
      <c r="R37" s="10" t="s">
        <v>110</v>
      </c>
      <c r="S37" s="5" t="s">
        <v>53</v>
      </c>
      <c r="T37" s="5" t="s">
        <v>112</v>
      </c>
      <c r="U37" s="5" t="s">
        <v>113</v>
      </c>
      <c r="V37" s="5" t="s">
        <v>114</v>
      </c>
      <c r="W37" s="6" t="s">
        <v>115</v>
      </c>
      <c r="X37" s="7" t="s">
        <v>122</v>
      </c>
      <c r="Y37" s="5" t="s">
        <v>117</v>
      </c>
    </row>
    <row r="38" spans="2:25" ht="26.4">
      <c r="B38" s="5" t="s">
        <v>62</v>
      </c>
      <c r="C38" s="5" t="s">
        <v>129</v>
      </c>
      <c r="D38" s="5" t="s">
        <v>130</v>
      </c>
      <c r="E38" s="5" t="s">
        <v>131</v>
      </c>
      <c r="F38" s="12">
        <v>0.45500000000000002</v>
      </c>
      <c r="G38" s="5" t="s">
        <v>49</v>
      </c>
      <c r="H38" s="5">
        <v>1</v>
      </c>
      <c r="I38" s="5" t="s">
        <v>132</v>
      </c>
      <c r="J38" s="5" t="s">
        <v>133</v>
      </c>
      <c r="K38" s="5" t="s">
        <v>134</v>
      </c>
      <c r="L38" s="5" t="s">
        <v>53</v>
      </c>
      <c r="M38" s="5">
        <v>1</v>
      </c>
      <c r="N38" s="12">
        <v>0.45500000000000002</v>
      </c>
      <c r="O38" s="5">
        <v>1</v>
      </c>
      <c r="P38" s="5" t="s">
        <v>135</v>
      </c>
      <c r="Q38" s="5" t="s">
        <v>55</v>
      </c>
      <c r="R38" s="5" t="s">
        <v>56</v>
      </c>
      <c r="S38" s="5" t="s">
        <v>55</v>
      </c>
      <c r="T38" s="5" t="s">
        <v>136</v>
      </c>
      <c r="U38" s="5" t="s">
        <v>137</v>
      </c>
      <c r="V38" s="5" t="s">
        <v>138</v>
      </c>
      <c r="W38" s="6" t="s">
        <v>139</v>
      </c>
      <c r="X38" s="7"/>
      <c r="Y38" s="5">
        <v>1</v>
      </c>
    </row>
    <row r="39" spans="2:25" ht="26.4">
      <c r="B39" s="5" t="s">
        <v>140</v>
      </c>
      <c r="C39" s="5" t="s">
        <v>129</v>
      </c>
      <c r="D39" s="5" t="s">
        <v>130</v>
      </c>
      <c r="E39" s="5" t="s">
        <v>68</v>
      </c>
      <c r="F39" s="12">
        <v>0.45500000000000002</v>
      </c>
      <c r="G39" s="5" t="s">
        <v>49</v>
      </c>
      <c r="H39" s="5">
        <v>2</v>
      </c>
      <c r="I39" s="5" t="s">
        <v>132</v>
      </c>
      <c r="J39" s="5" t="s">
        <v>141</v>
      </c>
      <c r="K39" s="5" t="s">
        <v>134</v>
      </c>
      <c r="L39" s="5" t="s">
        <v>53</v>
      </c>
      <c r="M39" s="5">
        <v>2</v>
      </c>
      <c r="N39" s="12">
        <v>0.45500000000000002</v>
      </c>
      <c r="O39" s="5">
        <v>2</v>
      </c>
      <c r="P39" s="5" t="s">
        <v>135</v>
      </c>
      <c r="Q39" s="5" t="s">
        <v>55</v>
      </c>
      <c r="R39" s="5" t="s">
        <v>56</v>
      </c>
      <c r="S39" s="5" t="s">
        <v>55</v>
      </c>
      <c r="T39" s="5" t="s">
        <v>136</v>
      </c>
      <c r="U39" s="5" t="s">
        <v>137</v>
      </c>
      <c r="V39" s="5" t="s">
        <v>142</v>
      </c>
      <c r="W39" s="6" t="s">
        <v>139</v>
      </c>
      <c r="X39" s="7"/>
      <c r="Y39" s="5">
        <v>2</v>
      </c>
    </row>
    <row r="40" spans="2:25" ht="26.4">
      <c r="B40" s="5" t="s">
        <v>143</v>
      </c>
      <c r="C40" s="5" t="s">
        <v>144</v>
      </c>
      <c r="D40" s="5" t="s">
        <v>145</v>
      </c>
      <c r="E40" s="5" t="s">
        <v>146</v>
      </c>
      <c r="F40" s="5">
        <v>92</v>
      </c>
      <c r="G40" s="5" t="s">
        <v>147</v>
      </c>
      <c r="H40" s="5">
        <v>1</v>
      </c>
      <c r="I40" s="5" t="s">
        <v>148</v>
      </c>
      <c r="J40" s="5" t="s">
        <v>149</v>
      </c>
      <c r="K40" s="5" t="s">
        <v>150</v>
      </c>
      <c r="L40" s="5" t="s">
        <v>53</v>
      </c>
      <c r="M40" s="5">
        <v>1</v>
      </c>
      <c r="N40" s="5">
        <v>92</v>
      </c>
      <c r="O40" s="5">
        <v>2</v>
      </c>
      <c r="P40" s="5" t="s">
        <v>151</v>
      </c>
      <c r="Q40" s="5" t="s">
        <v>55</v>
      </c>
      <c r="R40" s="5" t="s">
        <v>151</v>
      </c>
      <c r="S40" s="5" t="s">
        <v>55</v>
      </c>
      <c r="T40" s="5" t="s">
        <v>152</v>
      </c>
      <c r="U40" s="5" t="s">
        <v>152</v>
      </c>
      <c r="V40" s="5" t="s">
        <v>153</v>
      </c>
      <c r="W40" s="6" t="s">
        <v>154</v>
      </c>
      <c r="X40" s="7" t="s">
        <v>155</v>
      </c>
      <c r="Y40" s="5">
        <v>1</v>
      </c>
    </row>
    <row r="41" spans="2:25" ht="26.4">
      <c r="B41" s="5" t="s">
        <v>143</v>
      </c>
      <c r="C41" s="5" t="s">
        <v>144</v>
      </c>
      <c r="D41" s="5" t="s">
        <v>156</v>
      </c>
      <c r="E41" s="5" t="s">
        <v>146</v>
      </c>
      <c r="F41" s="5">
        <v>92</v>
      </c>
      <c r="G41" s="5" t="s">
        <v>147</v>
      </c>
      <c r="H41" s="5">
        <v>2</v>
      </c>
      <c r="I41" s="5" t="s">
        <v>148</v>
      </c>
      <c r="J41" s="5" t="s">
        <v>149</v>
      </c>
      <c r="K41" s="5" t="s">
        <v>157</v>
      </c>
      <c r="L41" s="5" t="s">
        <v>53</v>
      </c>
      <c r="M41" s="5">
        <v>3</v>
      </c>
      <c r="N41" s="5">
        <v>92</v>
      </c>
      <c r="O41" s="5">
        <v>4</v>
      </c>
      <c r="P41" s="5" t="s">
        <v>151</v>
      </c>
      <c r="Q41" s="5" t="s">
        <v>55</v>
      </c>
      <c r="R41" s="5" t="s">
        <v>151</v>
      </c>
      <c r="S41" s="5" t="s">
        <v>55</v>
      </c>
      <c r="T41" s="5" t="s">
        <v>152</v>
      </c>
      <c r="U41" s="5" t="s">
        <v>152</v>
      </c>
      <c r="V41" s="5" t="s">
        <v>153</v>
      </c>
      <c r="W41" s="6" t="s">
        <v>154</v>
      </c>
      <c r="X41" s="7" t="s">
        <v>155</v>
      </c>
      <c r="Y41" s="5">
        <v>3</v>
      </c>
    </row>
    <row r="42" spans="2:25" ht="26.4">
      <c r="B42" s="5" t="s">
        <v>143</v>
      </c>
      <c r="C42" s="5" t="s">
        <v>144</v>
      </c>
      <c r="D42" s="5" t="s">
        <v>156</v>
      </c>
      <c r="E42" s="5" t="s">
        <v>146</v>
      </c>
      <c r="F42" s="5">
        <v>92</v>
      </c>
      <c r="G42" s="5" t="s">
        <v>147</v>
      </c>
      <c r="H42" s="5">
        <v>3</v>
      </c>
      <c r="I42" s="5" t="s">
        <v>148</v>
      </c>
      <c r="J42" s="5" t="s">
        <v>149</v>
      </c>
      <c r="K42" s="5" t="s">
        <v>158</v>
      </c>
      <c r="L42" s="5" t="s">
        <v>159</v>
      </c>
      <c r="M42" s="5">
        <v>3</v>
      </c>
      <c r="N42" s="5">
        <v>92</v>
      </c>
      <c r="O42" s="5">
        <v>4</v>
      </c>
      <c r="P42" s="5" t="s">
        <v>151</v>
      </c>
      <c r="Q42" s="5" t="s">
        <v>159</v>
      </c>
      <c r="R42" s="5" t="s">
        <v>160</v>
      </c>
      <c r="S42" s="5" t="s">
        <v>159</v>
      </c>
      <c r="T42" s="5" t="s">
        <v>152</v>
      </c>
      <c r="U42" s="5" t="s">
        <v>152</v>
      </c>
      <c r="V42" s="5" t="s">
        <v>161</v>
      </c>
      <c r="W42" s="6" t="s">
        <v>162</v>
      </c>
      <c r="X42" s="7" t="s">
        <v>155</v>
      </c>
      <c r="Y42" s="5">
        <v>3</v>
      </c>
    </row>
    <row r="43" spans="2:25" ht="26.4">
      <c r="B43" s="5" t="s">
        <v>163</v>
      </c>
      <c r="C43" s="5" t="s">
        <v>144</v>
      </c>
      <c r="D43" s="5" t="s">
        <v>145</v>
      </c>
      <c r="E43" s="5" t="s">
        <v>164</v>
      </c>
      <c r="F43" s="5">
        <v>92</v>
      </c>
      <c r="G43" s="5" t="s">
        <v>147</v>
      </c>
      <c r="H43" s="5">
        <v>4</v>
      </c>
      <c r="I43" s="5" t="s">
        <v>148</v>
      </c>
      <c r="J43" s="5" t="s">
        <v>165</v>
      </c>
      <c r="K43" s="5" t="s">
        <v>166</v>
      </c>
      <c r="L43" s="5" t="s">
        <v>53</v>
      </c>
      <c r="M43" s="5">
        <v>5</v>
      </c>
      <c r="N43" s="5">
        <v>92</v>
      </c>
      <c r="O43" s="5">
        <v>6</v>
      </c>
      <c r="P43" s="5" t="s">
        <v>160</v>
      </c>
      <c r="Q43" s="5" t="s">
        <v>55</v>
      </c>
      <c r="R43" s="5" t="s">
        <v>160</v>
      </c>
      <c r="S43" s="5" t="s">
        <v>55</v>
      </c>
      <c r="T43" s="5" t="s">
        <v>152</v>
      </c>
      <c r="U43" s="5" t="s">
        <v>152</v>
      </c>
      <c r="V43" s="5" t="s">
        <v>161</v>
      </c>
      <c r="W43" s="6" t="s">
        <v>162</v>
      </c>
      <c r="X43" s="7" t="s">
        <v>167</v>
      </c>
      <c r="Y43" s="5">
        <v>5</v>
      </c>
    </row>
    <row r="44" spans="2:25" ht="26.4">
      <c r="B44" s="5" t="s">
        <v>163</v>
      </c>
      <c r="C44" s="5" t="s">
        <v>144</v>
      </c>
      <c r="D44" s="5" t="s">
        <v>145</v>
      </c>
      <c r="E44" s="5" t="s">
        <v>164</v>
      </c>
      <c r="F44" s="5">
        <v>92</v>
      </c>
      <c r="G44" s="5" t="s">
        <v>147</v>
      </c>
      <c r="H44" s="5">
        <v>5</v>
      </c>
      <c r="I44" s="5" t="s">
        <v>148</v>
      </c>
      <c r="J44" s="5" t="s">
        <v>165</v>
      </c>
      <c r="K44" s="5" t="s">
        <v>168</v>
      </c>
      <c r="L44" s="5" t="s">
        <v>159</v>
      </c>
      <c r="M44" s="5">
        <v>5</v>
      </c>
      <c r="N44" s="5">
        <v>92</v>
      </c>
      <c r="O44" s="5">
        <v>6</v>
      </c>
      <c r="P44" s="5" t="s">
        <v>160</v>
      </c>
      <c r="Q44" s="5" t="s">
        <v>159</v>
      </c>
      <c r="R44" s="5" t="s">
        <v>160</v>
      </c>
      <c r="S44" s="5" t="s">
        <v>159</v>
      </c>
      <c r="T44" s="5" t="s">
        <v>152</v>
      </c>
      <c r="U44" s="5" t="s">
        <v>152</v>
      </c>
      <c r="V44" s="5" t="s">
        <v>161</v>
      </c>
      <c r="W44" s="6" t="s">
        <v>162</v>
      </c>
      <c r="X44" s="7" t="s">
        <v>167</v>
      </c>
      <c r="Y44" s="5">
        <v>5</v>
      </c>
    </row>
    <row r="45" spans="2:25" ht="26.4">
      <c r="B45" s="5" t="s">
        <v>163</v>
      </c>
      <c r="C45" s="5" t="s">
        <v>144</v>
      </c>
      <c r="D45" s="5" t="s">
        <v>156</v>
      </c>
      <c r="E45" s="5" t="s">
        <v>164</v>
      </c>
      <c r="F45" s="5">
        <v>92</v>
      </c>
      <c r="G45" s="5" t="s">
        <v>147</v>
      </c>
      <c r="H45" s="5">
        <v>6</v>
      </c>
      <c r="I45" s="5" t="s">
        <v>148</v>
      </c>
      <c r="J45" s="5" t="s">
        <v>165</v>
      </c>
      <c r="K45" s="5" t="s">
        <v>169</v>
      </c>
      <c r="L45" s="5" t="s">
        <v>53</v>
      </c>
      <c r="M45" s="5">
        <v>5</v>
      </c>
      <c r="N45" s="5">
        <v>92</v>
      </c>
      <c r="O45" s="5">
        <v>6</v>
      </c>
      <c r="P45" s="5" t="s">
        <v>160</v>
      </c>
      <c r="Q45" s="5" t="s">
        <v>55</v>
      </c>
      <c r="R45" s="5" t="s">
        <v>160</v>
      </c>
      <c r="S45" s="5" t="s">
        <v>55</v>
      </c>
      <c r="T45" s="5" t="s">
        <v>152</v>
      </c>
      <c r="U45" s="5" t="s">
        <v>152</v>
      </c>
      <c r="V45" s="5" t="s">
        <v>161</v>
      </c>
      <c r="W45" s="6" t="s">
        <v>162</v>
      </c>
      <c r="X45" s="7" t="s">
        <v>167</v>
      </c>
      <c r="Y45" s="5">
        <v>5</v>
      </c>
    </row>
    <row r="46" spans="2:25" ht="26.4">
      <c r="B46" s="5" t="s">
        <v>163</v>
      </c>
      <c r="C46" s="5" t="s">
        <v>144</v>
      </c>
      <c r="D46" s="5" t="s">
        <v>156</v>
      </c>
      <c r="E46" s="5" t="s">
        <v>164</v>
      </c>
      <c r="F46" s="5">
        <v>92</v>
      </c>
      <c r="G46" s="5" t="s">
        <v>147</v>
      </c>
      <c r="H46" s="5">
        <v>7</v>
      </c>
      <c r="I46" s="5" t="s">
        <v>148</v>
      </c>
      <c r="J46" s="5" t="s">
        <v>165</v>
      </c>
      <c r="K46" s="5" t="s">
        <v>170</v>
      </c>
      <c r="L46" s="5" t="s">
        <v>159</v>
      </c>
      <c r="M46" s="5">
        <v>5</v>
      </c>
      <c r="N46" s="5">
        <v>92</v>
      </c>
      <c r="O46" s="5">
        <v>6</v>
      </c>
      <c r="P46" s="5" t="s">
        <v>160</v>
      </c>
      <c r="Q46" s="5" t="s">
        <v>159</v>
      </c>
      <c r="R46" s="5" t="s">
        <v>160</v>
      </c>
      <c r="S46" s="5" t="s">
        <v>159</v>
      </c>
      <c r="T46" s="5" t="s">
        <v>152</v>
      </c>
      <c r="U46" s="5" t="s">
        <v>152</v>
      </c>
      <c r="V46" s="5" t="s">
        <v>161</v>
      </c>
      <c r="W46" s="6" t="s">
        <v>162</v>
      </c>
      <c r="X46" s="7" t="s">
        <v>167</v>
      </c>
      <c r="Y46" s="5">
        <v>5</v>
      </c>
    </row>
    <row r="47" spans="2:25" ht="26.4">
      <c r="B47" s="5" t="s">
        <v>163</v>
      </c>
      <c r="C47" s="5" t="s">
        <v>144</v>
      </c>
      <c r="D47" s="5" t="s">
        <v>156</v>
      </c>
      <c r="E47" s="5" t="s">
        <v>164</v>
      </c>
      <c r="F47" s="5">
        <v>92</v>
      </c>
      <c r="G47" s="5" t="s">
        <v>147</v>
      </c>
      <c r="H47" s="5">
        <v>8</v>
      </c>
      <c r="I47" s="5" t="s">
        <v>148</v>
      </c>
      <c r="J47" s="5" t="s">
        <v>165</v>
      </c>
      <c r="K47" s="5" t="s">
        <v>171</v>
      </c>
      <c r="L47" s="5" t="s">
        <v>159</v>
      </c>
      <c r="M47" s="5">
        <v>5</v>
      </c>
      <c r="N47" s="5">
        <v>92</v>
      </c>
      <c r="O47" s="5">
        <v>6</v>
      </c>
      <c r="P47" s="5" t="s">
        <v>160</v>
      </c>
      <c r="Q47" s="5" t="s">
        <v>159</v>
      </c>
      <c r="R47" s="5" t="s">
        <v>160</v>
      </c>
      <c r="S47" s="5" t="s">
        <v>159</v>
      </c>
      <c r="T47" s="5" t="s">
        <v>152</v>
      </c>
      <c r="U47" s="5" t="s">
        <v>152</v>
      </c>
      <c r="V47" s="5" t="s">
        <v>161</v>
      </c>
      <c r="W47" s="6" t="s">
        <v>162</v>
      </c>
      <c r="X47" s="7" t="s">
        <v>167</v>
      </c>
      <c r="Y47" s="5">
        <v>5</v>
      </c>
    </row>
    <row r="48" spans="2:25" ht="26.4">
      <c r="B48" s="5" t="s">
        <v>163</v>
      </c>
      <c r="C48" s="5" t="s">
        <v>144</v>
      </c>
      <c r="D48" s="5" t="s">
        <v>145</v>
      </c>
      <c r="E48" s="5" t="s">
        <v>164</v>
      </c>
      <c r="F48" s="5">
        <v>92</v>
      </c>
      <c r="G48" s="5" t="s">
        <v>147</v>
      </c>
      <c r="H48" s="5">
        <v>9</v>
      </c>
      <c r="I48" s="5" t="s">
        <v>148</v>
      </c>
      <c r="J48" s="5" t="s">
        <v>172</v>
      </c>
      <c r="K48" s="5" t="s">
        <v>173</v>
      </c>
      <c r="L48" s="5" t="s">
        <v>53</v>
      </c>
      <c r="M48" s="5">
        <v>7</v>
      </c>
      <c r="N48" s="5">
        <v>92</v>
      </c>
      <c r="O48" s="5">
        <v>8</v>
      </c>
      <c r="P48" s="5" t="s">
        <v>160</v>
      </c>
      <c r="Q48" s="5" t="s">
        <v>55</v>
      </c>
      <c r="R48" s="5" t="s">
        <v>160</v>
      </c>
      <c r="S48" s="5" t="s">
        <v>55</v>
      </c>
      <c r="T48" s="5" t="s">
        <v>152</v>
      </c>
      <c r="U48" s="5" t="s">
        <v>152</v>
      </c>
      <c r="V48" s="5" t="s">
        <v>161</v>
      </c>
      <c r="W48" s="6" t="s">
        <v>162</v>
      </c>
      <c r="X48" s="7" t="s">
        <v>167</v>
      </c>
      <c r="Y48" s="5">
        <v>7</v>
      </c>
    </row>
    <row r="49" spans="2:25" ht="26.4">
      <c r="B49" s="5" t="s">
        <v>163</v>
      </c>
      <c r="C49" s="5" t="s">
        <v>144</v>
      </c>
      <c r="D49" s="5" t="s">
        <v>145</v>
      </c>
      <c r="E49" s="5" t="s">
        <v>164</v>
      </c>
      <c r="F49" s="5">
        <v>92</v>
      </c>
      <c r="G49" s="5" t="s">
        <v>147</v>
      </c>
      <c r="H49" s="5">
        <v>10</v>
      </c>
      <c r="I49" s="5" t="s">
        <v>148</v>
      </c>
      <c r="J49" s="5" t="s">
        <v>172</v>
      </c>
      <c r="K49" s="5" t="s">
        <v>174</v>
      </c>
      <c r="L49" s="5" t="s">
        <v>159</v>
      </c>
      <c r="M49" s="5">
        <v>7</v>
      </c>
      <c r="N49" s="5">
        <v>92</v>
      </c>
      <c r="O49" s="5">
        <v>8</v>
      </c>
      <c r="P49" s="5" t="s">
        <v>160</v>
      </c>
      <c r="Q49" s="5" t="s">
        <v>159</v>
      </c>
      <c r="R49" s="5" t="s">
        <v>160</v>
      </c>
      <c r="S49" s="5" t="s">
        <v>159</v>
      </c>
      <c r="T49" s="5" t="s">
        <v>152</v>
      </c>
      <c r="U49" s="5" t="s">
        <v>152</v>
      </c>
      <c r="V49" s="5" t="s">
        <v>161</v>
      </c>
      <c r="W49" s="6" t="s">
        <v>162</v>
      </c>
      <c r="X49" s="7" t="s">
        <v>167</v>
      </c>
      <c r="Y49" s="5">
        <v>7</v>
      </c>
    </row>
    <row r="50" spans="2:25" ht="26.4">
      <c r="B50" s="5" t="s">
        <v>163</v>
      </c>
      <c r="C50" s="5" t="s">
        <v>144</v>
      </c>
      <c r="D50" s="5" t="s">
        <v>156</v>
      </c>
      <c r="E50" s="5" t="s">
        <v>164</v>
      </c>
      <c r="F50" s="5">
        <v>92</v>
      </c>
      <c r="G50" s="5" t="s">
        <v>147</v>
      </c>
      <c r="H50" s="5">
        <v>11</v>
      </c>
      <c r="I50" s="5" t="s">
        <v>148</v>
      </c>
      <c r="J50" s="5" t="s">
        <v>172</v>
      </c>
      <c r="K50" s="5" t="s">
        <v>175</v>
      </c>
      <c r="L50" s="5" t="s">
        <v>53</v>
      </c>
      <c r="M50" s="5">
        <v>7</v>
      </c>
      <c r="N50" s="5">
        <v>92</v>
      </c>
      <c r="O50" s="5">
        <v>8</v>
      </c>
      <c r="P50" s="5" t="s">
        <v>160</v>
      </c>
      <c r="Q50" s="5" t="s">
        <v>55</v>
      </c>
      <c r="R50" s="5" t="s">
        <v>160</v>
      </c>
      <c r="S50" s="5" t="s">
        <v>55</v>
      </c>
      <c r="T50" s="5" t="s">
        <v>152</v>
      </c>
      <c r="U50" s="5" t="s">
        <v>152</v>
      </c>
      <c r="V50" s="5" t="s">
        <v>161</v>
      </c>
      <c r="W50" s="6" t="s">
        <v>162</v>
      </c>
      <c r="X50" s="7" t="s">
        <v>167</v>
      </c>
      <c r="Y50" s="5">
        <v>7</v>
      </c>
    </row>
    <row r="51" spans="2:25" ht="26.4">
      <c r="B51" s="5" t="s">
        <v>163</v>
      </c>
      <c r="C51" s="5" t="s">
        <v>144</v>
      </c>
      <c r="D51" s="5" t="s">
        <v>156</v>
      </c>
      <c r="E51" s="5" t="s">
        <v>164</v>
      </c>
      <c r="F51" s="5">
        <v>92</v>
      </c>
      <c r="G51" s="5" t="s">
        <v>147</v>
      </c>
      <c r="H51" s="5">
        <v>12</v>
      </c>
      <c r="I51" s="5" t="s">
        <v>148</v>
      </c>
      <c r="J51" s="5" t="s">
        <v>172</v>
      </c>
      <c r="K51" s="5" t="s">
        <v>176</v>
      </c>
      <c r="L51" s="5" t="s">
        <v>159</v>
      </c>
      <c r="M51" s="5">
        <v>7</v>
      </c>
      <c r="N51" s="5">
        <v>92</v>
      </c>
      <c r="O51" s="5">
        <v>8</v>
      </c>
      <c r="P51" s="5" t="s">
        <v>160</v>
      </c>
      <c r="Q51" s="5" t="s">
        <v>159</v>
      </c>
      <c r="R51" s="5" t="s">
        <v>160</v>
      </c>
      <c r="S51" s="5" t="s">
        <v>159</v>
      </c>
      <c r="T51" s="5" t="s">
        <v>152</v>
      </c>
      <c r="U51" s="5" t="s">
        <v>152</v>
      </c>
      <c r="V51" s="5" t="s">
        <v>161</v>
      </c>
      <c r="W51" s="6" t="s">
        <v>162</v>
      </c>
      <c r="X51" s="7" t="s">
        <v>167</v>
      </c>
      <c r="Y51" s="5">
        <v>7</v>
      </c>
    </row>
    <row r="52" spans="2:25" ht="26.4">
      <c r="B52" s="5" t="s">
        <v>163</v>
      </c>
      <c r="C52" s="5" t="s">
        <v>144</v>
      </c>
      <c r="D52" s="5" t="s">
        <v>156</v>
      </c>
      <c r="E52" s="5" t="s">
        <v>164</v>
      </c>
      <c r="F52" s="5">
        <v>92</v>
      </c>
      <c r="G52" s="5" t="s">
        <v>147</v>
      </c>
      <c r="H52" s="5">
        <v>13</v>
      </c>
      <c r="I52" s="5" t="s">
        <v>148</v>
      </c>
      <c r="J52" s="5" t="s">
        <v>172</v>
      </c>
      <c r="K52" s="5" t="s">
        <v>177</v>
      </c>
      <c r="L52" s="5" t="s">
        <v>159</v>
      </c>
      <c r="M52" s="5">
        <v>7</v>
      </c>
      <c r="N52" s="5">
        <v>92</v>
      </c>
      <c r="O52" s="5">
        <v>8</v>
      </c>
      <c r="P52" s="5" t="s">
        <v>160</v>
      </c>
      <c r="Q52" s="5" t="s">
        <v>159</v>
      </c>
      <c r="R52" s="5" t="s">
        <v>160</v>
      </c>
      <c r="S52" s="5" t="s">
        <v>159</v>
      </c>
      <c r="T52" s="5" t="s">
        <v>152</v>
      </c>
      <c r="U52" s="5" t="s">
        <v>152</v>
      </c>
      <c r="V52" s="5" t="s">
        <v>161</v>
      </c>
      <c r="W52" s="6" t="s">
        <v>162</v>
      </c>
      <c r="X52" s="7" t="s">
        <v>167</v>
      </c>
      <c r="Y52" s="5">
        <v>7</v>
      </c>
    </row>
    <row r="53" spans="2:25" ht="39.6">
      <c r="B53" s="15" t="s">
        <v>178</v>
      </c>
      <c r="C53" s="15" t="s">
        <v>179</v>
      </c>
      <c r="D53" s="15" t="s">
        <v>180</v>
      </c>
      <c r="E53" s="15" t="s">
        <v>181</v>
      </c>
      <c r="F53" s="15">
        <v>4.2</v>
      </c>
      <c r="G53" s="15" t="s">
        <v>181</v>
      </c>
      <c r="H53" s="15">
        <v>1</v>
      </c>
      <c r="I53" s="15" t="s">
        <v>182</v>
      </c>
      <c r="J53" s="15" t="s">
        <v>183</v>
      </c>
      <c r="K53" s="19" t="s">
        <v>184</v>
      </c>
      <c r="L53" s="15" t="s">
        <v>53</v>
      </c>
      <c r="M53" s="15">
        <v>1</v>
      </c>
      <c r="N53" s="15">
        <v>4.2</v>
      </c>
      <c r="O53" s="15">
        <v>1</v>
      </c>
      <c r="P53" s="15" t="s">
        <v>185</v>
      </c>
      <c r="Q53" s="15" t="s">
        <v>53</v>
      </c>
      <c r="R53" s="15" t="s">
        <v>185</v>
      </c>
      <c r="S53" s="15" t="s">
        <v>53</v>
      </c>
      <c r="T53" s="15" t="s">
        <v>186</v>
      </c>
      <c r="U53" s="15" t="s">
        <v>186</v>
      </c>
      <c r="V53" s="15" t="s">
        <v>187</v>
      </c>
      <c r="W53" s="20" t="s">
        <v>188</v>
      </c>
      <c r="X53" s="16" t="s">
        <v>189</v>
      </c>
      <c r="Y53" s="15">
        <v>1</v>
      </c>
    </row>
    <row r="54" spans="2:25" ht="39.6">
      <c r="B54" s="15" t="s">
        <v>178</v>
      </c>
      <c r="C54" s="15" t="s">
        <v>179</v>
      </c>
      <c r="D54" s="15" t="s">
        <v>190</v>
      </c>
      <c r="E54" s="15" t="s">
        <v>181</v>
      </c>
      <c r="F54" s="15">
        <v>3.9</v>
      </c>
      <c r="G54" s="15" t="s">
        <v>181</v>
      </c>
      <c r="H54" s="15">
        <v>2</v>
      </c>
      <c r="I54" s="15" t="s">
        <v>182</v>
      </c>
      <c r="J54" s="15" t="s">
        <v>183</v>
      </c>
      <c r="K54" s="19" t="s">
        <v>191</v>
      </c>
      <c r="L54" s="15" t="s">
        <v>53</v>
      </c>
      <c r="M54" s="15">
        <v>2</v>
      </c>
      <c r="N54" s="15">
        <v>3.9</v>
      </c>
      <c r="O54" s="15">
        <v>2</v>
      </c>
      <c r="P54" s="15" t="s">
        <v>185</v>
      </c>
      <c r="Q54" s="15" t="s">
        <v>53</v>
      </c>
      <c r="R54" s="15" t="s">
        <v>185</v>
      </c>
      <c r="S54" s="15" t="s">
        <v>53</v>
      </c>
      <c r="T54" s="15" t="s">
        <v>186</v>
      </c>
      <c r="U54" s="15" t="s">
        <v>186</v>
      </c>
      <c r="V54" s="15" t="s">
        <v>187</v>
      </c>
      <c r="W54" s="20" t="s">
        <v>188</v>
      </c>
      <c r="X54" s="16" t="s">
        <v>192</v>
      </c>
      <c r="Y54" s="15">
        <v>2</v>
      </c>
    </row>
    <row r="55" spans="2:25" ht="39.6">
      <c r="B55" s="15" t="s">
        <v>178</v>
      </c>
      <c r="C55" s="15" t="s">
        <v>179</v>
      </c>
      <c r="D55" s="15" t="s">
        <v>193</v>
      </c>
      <c r="E55" s="15" t="s">
        <v>181</v>
      </c>
      <c r="F55" s="15">
        <v>3.6</v>
      </c>
      <c r="G55" s="15" t="s">
        <v>181</v>
      </c>
      <c r="H55" s="15">
        <v>3</v>
      </c>
      <c r="I55" s="15" t="s">
        <v>182</v>
      </c>
      <c r="J55" s="15" t="s">
        <v>183</v>
      </c>
      <c r="K55" s="19" t="s">
        <v>194</v>
      </c>
      <c r="L55" s="15" t="s">
        <v>53</v>
      </c>
      <c r="M55" s="15">
        <v>3</v>
      </c>
      <c r="N55" s="15">
        <v>3.7</v>
      </c>
      <c r="O55" s="15">
        <v>3</v>
      </c>
      <c r="P55" s="15" t="s">
        <v>185</v>
      </c>
      <c r="Q55" s="15" t="s">
        <v>53</v>
      </c>
      <c r="R55" s="15" t="s">
        <v>185</v>
      </c>
      <c r="S55" s="15" t="s">
        <v>53</v>
      </c>
      <c r="T55" s="15" t="s">
        <v>186</v>
      </c>
      <c r="U55" s="15" t="s">
        <v>186</v>
      </c>
      <c r="V55" s="15" t="s">
        <v>187</v>
      </c>
      <c r="W55" s="20" t="s">
        <v>188</v>
      </c>
      <c r="X55" s="16" t="s">
        <v>195</v>
      </c>
      <c r="Y55" s="15">
        <v>3</v>
      </c>
    </row>
    <row r="56" spans="2:25" ht="39.6">
      <c r="B56" s="15" t="s">
        <v>178</v>
      </c>
      <c r="C56" s="15" t="s">
        <v>179</v>
      </c>
      <c r="D56" s="15" t="s">
        <v>180</v>
      </c>
      <c r="E56" s="15" t="s">
        <v>196</v>
      </c>
      <c r="F56" s="15">
        <v>3.5</v>
      </c>
      <c r="G56" s="15" t="s">
        <v>181</v>
      </c>
      <c r="H56" s="15">
        <v>4</v>
      </c>
      <c r="I56" s="15" t="s">
        <v>182</v>
      </c>
      <c r="J56" s="15" t="s">
        <v>183</v>
      </c>
      <c r="K56" s="19" t="s">
        <v>197</v>
      </c>
      <c r="L56" s="15" t="s">
        <v>53</v>
      </c>
      <c r="M56" s="15">
        <v>4</v>
      </c>
      <c r="N56" s="15">
        <v>3.5</v>
      </c>
      <c r="O56" s="15">
        <v>4</v>
      </c>
      <c r="P56" s="15" t="s">
        <v>185</v>
      </c>
      <c r="Q56" s="15" t="s">
        <v>53</v>
      </c>
      <c r="R56" s="15" t="s">
        <v>185</v>
      </c>
      <c r="S56" s="15" t="s">
        <v>53</v>
      </c>
      <c r="T56" s="15" t="s">
        <v>186</v>
      </c>
      <c r="U56" s="15" t="s">
        <v>186</v>
      </c>
      <c r="V56" s="15" t="s">
        <v>187</v>
      </c>
      <c r="W56" s="20" t="s">
        <v>188</v>
      </c>
      <c r="X56" s="16" t="s">
        <v>198</v>
      </c>
      <c r="Y56" s="15">
        <v>4</v>
      </c>
    </row>
    <row r="57" spans="2:25" ht="52.8">
      <c r="B57" s="15" t="s">
        <v>199</v>
      </c>
      <c r="C57" s="15" t="s">
        <v>200</v>
      </c>
      <c r="D57" s="15" t="s">
        <v>201</v>
      </c>
      <c r="E57" s="15" t="s">
        <v>181</v>
      </c>
      <c r="F57" s="15">
        <v>105</v>
      </c>
      <c r="G57" s="15" t="s">
        <v>202</v>
      </c>
      <c r="H57" s="15">
        <v>5</v>
      </c>
      <c r="I57" s="15" t="s">
        <v>182</v>
      </c>
      <c r="J57" s="15" t="s">
        <v>203</v>
      </c>
      <c r="K57" s="19" t="s">
        <v>204</v>
      </c>
      <c r="L57" s="15" t="s">
        <v>53</v>
      </c>
      <c r="M57" s="15">
        <v>5</v>
      </c>
      <c r="N57" s="15">
        <v>105</v>
      </c>
      <c r="O57" s="15">
        <v>5</v>
      </c>
      <c r="P57" s="15" t="s">
        <v>205</v>
      </c>
      <c r="Q57" s="15" t="s">
        <v>55</v>
      </c>
      <c r="R57" s="15" t="s">
        <v>205</v>
      </c>
      <c r="S57" s="15" t="s">
        <v>55</v>
      </c>
      <c r="T57" s="15" t="s">
        <v>186</v>
      </c>
      <c r="U57" s="15" t="s">
        <v>186</v>
      </c>
      <c r="V57" s="15" t="s">
        <v>187</v>
      </c>
      <c r="W57" s="20" t="s">
        <v>188</v>
      </c>
      <c r="X57" s="16" t="s">
        <v>206</v>
      </c>
      <c r="Y57" s="15">
        <v>5</v>
      </c>
    </row>
    <row r="58" spans="2:25" ht="52.8">
      <c r="B58" s="15" t="s">
        <v>199</v>
      </c>
      <c r="C58" s="15" t="s">
        <v>200</v>
      </c>
      <c r="D58" s="15" t="s">
        <v>201</v>
      </c>
      <c r="E58" s="15" t="s">
        <v>181</v>
      </c>
      <c r="F58" s="15">
        <v>105</v>
      </c>
      <c r="G58" s="15" t="s">
        <v>202</v>
      </c>
      <c r="H58" s="15">
        <v>6</v>
      </c>
      <c r="I58" s="15" t="s">
        <v>182</v>
      </c>
      <c r="J58" s="15" t="s">
        <v>203</v>
      </c>
      <c r="K58" s="19" t="s">
        <v>207</v>
      </c>
      <c r="L58" s="15" t="s">
        <v>159</v>
      </c>
      <c r="M58" s="15" t="s">
        <v>159</v>
      </c>
      <c r="N58" s="15">
        <v>105</v>
      </c>
      <c r="O58" s="15" t="s">
        <v>159</v>
      </c>
      <c r="P58" s="15" t="s">
        <v>205</v>
      </c>
      <c r="Q58" s="15" t="s">
        <v>159</v>
      </c>
      <c r="R58" s="15" t="s">
        <v>205</v>
      </c>
      <c r="S58" s="15" t="s">
        <v>159</v>
      </c>
      <c r="T58" s="15" t="s">
        <v>186</v>
      </c>
      <c r="U58" s="15" t="s">
        <v>186</v>
      </c>
      <c r="V58" s="15" t="s">
        <v>187</v>
      </c>
      <c r="W58" s="20" t="s">
        <v>188</v>
      </c>
      <c r="X58" s="16" t="s">
        <v>206</v>
      </c>
      <c r="Y58" s="15" t="s">
        <v>159</v>
      </c>
    </row>
    <row r="59" spans="2:25" ht="52.8">
      <c r="B59" s="15" t="s">
        <v>199</v>
      </c>
      <c r="C59" s="15" t="s">
        <v>200</v>
      </c>
      <c r="D59" s="15" t="s">
        <v>201</v>
      </c>
      <c r="E59" s="15" t="s">
        <v>181</v>
      </c>
      <c r="F59" s="15">
        <v>105</v>
      </c>
      <c r="G59" s="15" t="s">
        <v>202</v>
      </c>
      <c r="H59" s="15">
        <v>7</v>
      </c>
      <c r="I59" s="15" t="s">
        <v>182</v>
      </c>
      <c r="J59" s="15" t="s">
        <v>203</v>
      </c>
      <c r="K59" s="19" t="s">
        <v>208</v>
      </c>
      <c r="L59" s="15" t="s">
        <v>159</v>
      </c>
      <c r="M59" s="15" t="s">
        <v>159</v>
      </c>
      <c r="N59" s="15">
        <v>105</v>
      </c>
      <c r="O59" s="15" t="s">
        <v>159</v>
      </c>
      <c r="P59" s="15" t="s">
        <v>205</v>
      </c>
      <c r="Q59" s="15" t="s">
        <v>159</v>
      </c>
      <c r="R59" s="15" t="s">
        <v>205</v>
      </c>
      <c r="S59" s="15" t="s">
        <v>159</v>
      </c>
      <c r="T59" s="15" t="s">
        <v>186</v>
      </c>
      <c r="U59" s="15" t="s">
        <v>186</v>
      </c>
      <c r="V59" s="15" t="s">
        <v>187</v>
      </c>
      <c r="W59" s="20" t="s">
        <v>188</v>
      </c>
      <c r="X59" s="16" t="s">
        <v>206</v>
      </c>
      <c r="Y59" s="15" t="s">
        <v>159</v>
      </c>
    </row>
    <row r="60" spans="2:25" ht="52.8">
      <c r="B60" s="15" t="s">
        <v>199</v>
      </c>
      <c r="C60" s="15" t="s">
        <v>200</v>
      </c>
      <c r="D60" s="15" t="s">
        <v>201</v>
      </c>
      <c r="E60" s="15" t="s">
        <v>181</v>
      </c>
      <c r="F60" s="15">
        <v>105</v>
      </c>
      <c r="G60" s="15" t="s">
        <v>202</v>
      </c>
      <c r="H60" s="15">
        <v>8</v>
      </c>
      <c r="I60" s="15" t="s">
        <v>182</v>
      </c>
      <c r="J60" s="15" t="s">
        <v>203</v>
      </c>
      <c r="K60" s="19" t="s">
        <v>209</v>
      </c>
      <c r="L60" s="15" t="s">
        <v>159</v>
      </c>
      <c r="M60" s="15" t="s">
        <v>159</v>
      </c>
      <c r="N60" s="15">
        <v>105</v>
      </c>
      <c r="O60" s="15" t="s">
        <v>159</v>
      </c>
      <c r="P60" s="15" t="s">
        <v>205</v>
      </c>
      <c r="Q60" s="15" t="s">
        <v>159</v>
      </c>
      <c r="R60" s="15" t="s">
        <v>205</v>
      </c>
      <c r="S60" s="15" t="s">
        <v>159</v>
      </c>
      <c r="T60" s="15" t="s">
        <v>186</v>
      </c>
      <c r="U60" s="15" t="s">
        <v>186</v>
      </c>
      <c r="V60" s="15" t="s">
        <v>187</v>
      </c>
      <c r="W60" s="20" t="s">
        <v>188</v>
      </c>
      <c r="X60" s="16" t="s">
        <v>206</v>
      </c>
      <c r="Y60" s="15" t="s">
        <v>159</v>
      </c>
    </row>
    <row r="61" spans="2:25" ht="52.8">
      <c r="B61" s="15" t="s">
        <v>199</v>
      </c>
      <c r="C61" s="15" t="s">
        <v>200</v>
      </c>
      <c r="D61" s="15" t="s">
        <v>201</v>
      </c>
      <c r="E61" s="15" t="s">
        <v>181</v>
      </c>
      <c r="F61" s="15">
        <v>105</v>
      </c>
      <c r="G61" s="15" t="s">
        <v>202</v>
      </c>
      <c r="H61" s="15">
        <v>9</v>
      </c>
      <c r="I61" s="15" t="s">
        <v>182</v>
      </c>
      <c r="J61" s="15" t="s">
        <v>203</v>
      </c>
      <c r="K61" s="19" t="s">
        <v>210</v>
      </c>
      <c r="L61" s="15" t="s">
        <v>159</v>
      </c>
      <c r="M61" s="15" t="s">
        <v>159</v>
      </c>
      <c r="N61" s="15">
        <v>105</v>
      </c>
      <c r="O61" s="15" t="s">
        <v>159</v>
      </c>
      <c r="P61" s="15" t="s">
        <v>205</v>
      </c>
      <c r="Q61" s="15" t="s">
        <v>159</v>
      </c>
      <c r="R61" s="15" t="s">
        <v>205</v>
      </c>
      <c r="S61" s="15" t="s">
        <v>159</v>
      </c>
      <c r="T61" s="15" t="s">
        <v>186</v>
      </c>
      <c r="U61" s="15" t="s">
        <v>186</v>
      </c>
      <c r="V61" s="15" t="s">
        <v>187</v>
      </c>
      <c r="W61" s="20" t="s">
        <v>188</v>
      </c>
      <c r="X61" s="16" t="s">
        <v>206</v>
      </c>
      <c r="Y61" s="15" t="s">
        <v>159</v>
      </c>
    </row>
    <row r="62" spans="2:25" ht="52.8">
      <c r="B62" s="15" t="s">
        <v>199</v>
      </c>
      <c r="C62" s="15" t="s">
        <v>200</v>
      </c>
      <c r="D62" s="15" t="s">
        <v>201</v>
      </c>
      <c r="E62" s="15" t="s">
        <v>181</v>
      </c>
      <c r="F62" s="15">
        <v>105</v>
      </c>
      <c r="G62" s="15" t="s">
        <v>202</v>
      </c>
      <c r="H62" s="15">
        <v>10</v>
      </c>
      <c r="I62" s="15" t="s">
        <v>182</v>
      </c>
      <c r="J62" s="15" t="s">
        <v>203</v>
      </c>
      <c r="K62" s="19" t="s">
        <v>211</v>
      </c>
      <c r="L62" s="15" t="s">
        <v>159</v>
      </c>
      <c r="M62" s="15" t="s">
        <v>159</v>
      </c>
      <c r="N62" s="15">
        <v>105</v>
      </c>
      <c r="O62" s="15" t="s">
        <v>159</v>
      </c>
      <c r="P62" s="15" t="s">
        <v>205</v>
      </c>
      <c r="Q62" s="15" t="s">
        <v>159</v>
      </c>
      <c r="R62" s="15" t="s">
        <v>205</v>
      </c>
      <c r="S62" s="15" t="s">
        <v>159</v>
      </c>
      <c r="T62" s="15" t="s">
        <v>186</v>
      </c>
      <c r="U62" s="15" t="s">
        <v>186</v>
      </c>
      <c r="V62" s="15" t="s">
        <v>187</v>
      </c>
      <c r="W62" s="20" t="s">
        <v>188</v>
      </c>
      <c r="X62" s="16" t="s">
        <v>206</v>
      </c>
      <c r="Y62" s="15" t="s">
        <v>159</v>
      </c>
    </row>
    <row r="63" spans="2:25" ht="52.8">
      <c r="B63" s="15" t="s">
        <v>199</v>
      </c>
      <c r="C63" s="15" t="s">
        <v>200</v>
      </c>
      <c r="D63" s="15" t="s">
        <v>201</v>
      </c>
      <c r="E63" s="15" t="s">
        <v>181</v>
      </c>
      <c r="F63" s="15">
        <v>105</v>
      </c>
      <c r="G63" s="15" t="s">
        <v>202</v>
      </c>
      <c r="H63" s="15">
        <v>11</v>
      </c>
      <c r="I63" s="15" t="s">
        <v>182</v>
      </c>
      <c r="J63" s="15" t="s">
        <v>203</v>
      </c>
      <c r="K63" s="19" t="s">
        <v>212</v>
      </c>
      <c r="L63" s="15" t="s">
        <v>159</v>
      </c>
      <c r="M63" s="15" t="s">
        <v>159</v>
      </c>
      <c r="N63" s="15">
        <v>105</v>
      </c>
      <c r="O63" s="15" t="s">
        <v>159</v>
      </c>
      <c r="P63" s="15" t="s">
        <v>205</v>
      </c>
      <c r="Q63" s="15" t="s">
        <v>159</v>
      </c>
      <c r="R63" s="15" t="s">
        <v>205</v>
      </c>
      <c r="S63" s="15" t="s">
        <v>159</v>
      </c>
      <c r="T63" s="15" t="s">
        <v>186</v>
      </c>
      <c r="U63" s="15" t="s">
        <v>186</v>
      </c>
      <c r="V63" s="15" t="s">
        <v>187</v>
      </c>
      <c r="W63" s="20" t="s">
        <v>188</v>
      </c>
      <c r="X63" s="16" t="s">
        <v>206</v>
      </c>
      <c r="Y63" s="15" t="s">
        <v>159</v>
      </c>
    </row>
    <row r="64" spans="2:25" ht="52.8">
      <c r="B64" s="15" t="s">
        <v>199</v>
      </c>
      <c r="C64" s="15" t="s">
        <v>200</v>
      </c>
      <c r="D64" s="15" t="s">
        <v>201</v>
      </c>
      <c r="E64" s="15" t="s">
        <v>181</v>
      </c>
      <c r="F64" s="15">
        <v>105</v>
      </c>
      <c r="G64" s="15" t="s">
        <v>202</v>
      </c>
      <c r="H64" s="15">
        <v>12</v>
      </c>
      <c r="I64" s="15" t="s">
        <v>182</v>
      </c>
      <c r="J64" s="15" t="s">
        <v>203</v>
      </c>
      <c r="K64" s="19" t="s">
        <v>213</v>
      </c>
      <c r="L64" s="15" t="s">
        <v>159</v>
      </c>
      <c r="M64" s="15" t="s">
        <v>159</v>
      </c>
      <c r="N64" s="15">
        <v>105</v>
      </c>
      <c r="O64" s="15" t="s">
        <v>159</v>
      </c>
      <c r="P64" s="15" t="s">
        <v>205</v>
      </c>
      <c r="Q64" s="15" t="s">
        <v>159</v>
      </c>
      <c r="R64" s="15" t="s">
        <v>205</v>
      </c>
      <c r="S64" s="15" t="s">
        <v>159</v>
      </c>
      <c r="T64" s="15" t="s">
        <v>186</v>
      </c>
      <c r="U64" s="15" t="s">
        <v>186</v>
      </c>
      <c r="V64" s="15" t="s">
        <v>187</v>
      </c>
      <c r="W64" s="20" t="s">
        <v>188</v>
      </c>
      <c r="X64" s="16" t="s">
        <v>206</v>
      </c>
      <c r="Y64" s="15" t="s">
        <v>159</v>
      </c>
    </row>
    <row r="65" spans="2:25" ht="52.8">
      <c r="B65" s="15" t="s">
        <v>199</v>
      </c>
      <c r="C65" s="15" t="s">
        <v>200</v>
      </c>
      <c r="D65" s="15" t="s">
        <v>201</v>
      </c>
      <c r="E65" s="15" t="s">
        <v>181</v>
      </c>
      <c r="F65" s="15">
        <v>105</v>
      </c>
      <c r="G65" s="15" t="s">
        <v>202</v>
      </c>
      <c r="H65" s="15">
        <v>13</v>
      </c>
      <c r="I65" s="15" t="s">
        <v>182</v>
      </c>
      <c r="J65" s="15" t="s">
        <v>203</v>
      </c>
      <c r="K65" s="19" t="s">
        <v>214</v>
      </c>
      <c r="L65" s="15" t="s">
        <v>159</v>
      </c>
      <c r="M65" s="15" t="s">
        <v>159</v>
      </c>
      <c r="N65" s="15">
        <v>105</v>
      </c>
      <c r="O65" s="15" t="s">
        <v>159</v>
      </c>
      <c r="P65" s="15" t="s">
        <v>205</v>
      </c>
      <c r="Q65" s="15" t="s">
        <v>159</v>
      </c>
      <c r="R65" s="15" t="s">
        <v>205</v>
      </c>
      <c r="S65" s="15" t="s">
        <v>159</v>
      </c>
      <c r="T65" s="15" t="s">
        <v>186</v>
      </c>
      <c r="U65" s="15" t="s">
        <v>186</v>
      </c>
      <c r="V65" s="15" t="s">
        <v>187</v>
      </c>
      <c r="W65" s="20" t="s">
        <v>188</v>
      </c>
      <c r="X65" s="16" t="s">
        <v>206</v>
      </c>
      <c r="Y65" s="15" t="s">
        <v>159</v>
      </c>
    </row>
    <row r="66" spans="2:25" ht="52.8">
      <c r="B66" s="15" t="s">
        <v>199</v>
      </c>
      <c r="C66" s="15" t="s">
        <v>200</v>
      </c>
      <c r="D66" s="15" t="s">
        <v>201</v>
      </c>
      <c r="E66" s="15" t="s">
        <v>181</v>
      </c>
      <c r="F66" s="15">
        <v>105</v>
      </c>
      <c r="G66" s="15" t="s">
        <v>202</v>
      </c>
      <c r="H66" s="15">
        <v>14</v>
      </c>
      <c r="I66" s="15" t="s">
        <v>182</v>
      </c>
      <c r="J66" s="15" t="s">
        <v>203</v>
      </c>
      <c r="K66" s="19" t="s">
        <v>215</v>
      </c>
      <c r="L66" s="15" t="s">
        <v>159</v>
      </c>
      <c r="M66" s="15" t="s">
        <v>159</v>
      </c>
      <c r="N66" s="15">
        <v>105</v>
      </c>
      <c r="O66" s="15" t="s">
        <v>159</v>
      </c>
      <c r="P66" s="15" t="s">
        <v>205</v>
      </c>
      <c r="Q66" s="15" t="s">
        <v>159</v>
      </c>
      <c r="R66" s="15" t="s">
        <v>205</v>
      </c>
      <c r="S66" s="15" t="s">
        <v>159</v>
      </c>
      <c r="T66" s="15" t="s">
        <v>186</v>
      </c>
      <c r="U66" s="15" t="s">
        <v>186</v>
      </c>
      <c r="V66" s="15" t="s">
        <v>187</v>
      </c>
      <c r="W66" s="20" t="s">
        <v>188</v>
      </c>
      <c r="X66" s="16" t="s">
        <v>206</v>
      </c>
      <c r="Y66" s="15" t="s">
        <v>159</v>
      </c>
    </row>
    <row r="67" spans="2:25" ht="118.8">
      <c r="B67" s="15" t="s">
        <v>216</v>
      </c>
      <c r="C67" s="15" t="s">
        <v>217</v>
      </c>
      <c r="D67" s="15" t="s">
        <v>218</v>
      </c>
      <c r="E67" s="15" t="s">
        <v>219</v>
      </c>
      <c r="F67" s="15">
        <v>97</v>
      </c>
      <c r="G67" s="15" t="s">
        <v>202</v>
      </c>
      <c r="H67" s="15">
        <v>16</v>
      </c>
      <c r="I67" s="15" t="s">
        <v>182</v>
      </c>
      <c r="J67" s="15" t="s">
        <v>220</v>
      </c>
      <c r="K67" s="19" t="s">
        <v>221</v>
      </c>
      <c r="L67" s="15" t="s">
        <v>53</v>
      </c>
      <c r="M67" s="15">
        <v>6</v>
      </c>
      <c r="N67" s="15">
        <v>97</v>
      </c>
      <c r="O67" s="15">
        <v>6</v>
      </c>
      <c r="P67" s="15" t="s">
        <v>205</v>
      </c>
      <c r="Q67" s="15" t="s">
        <v>53</v>
      </c>
      <c r="R67" s="15" t="s">
        <v>205</v>
      </c>
      <c r="S67" s="15" t="s">
        <v>53</v>
      </c>
      <c r="T67" s="15" t="s">
        <v>186</v>
      </c>
      <c r="U67" s="15" t="s">
        <v>186</v>
      </c>
      <c r="V67" s="15" t="s">
        <v>187</v>
      </c>
      <c r="W67" s="20" t="s">
        <v>188</v>
      </c>
      <c r="X67" s="16" t="s">
        <v>222</v>
      </c>
      <c r="Y67" s="15">
        <v>6</v>
      </c>
    </row>
    <row r="68" spans="2:25" ht="118.8">
      <c r="B68" s="15" t="s">
        <v>216</v>
      </c>
      <c r="C68" s="15" t="s">
        <v>217</v>
      </c>
      <c r="D68" s="15" t="s">
        <v>218</v>
      </c>
      <c r="E68" s="15" t="s">
        <v>219</v>
      </c>
      <c r="F68" s="15">
        <v>97</v>
      </c>
      <c r="G68" s="15" t="s">
        <v>202</v>
      </c>
      <c r="H68" s="15">
        <v>17</v>
      </c>
      <c r="I68" s="15" t="s">
        <v>182</v>
      </c>
      <c r="J68" s="15" t="s">
        <v>220</v>
      </c>
      <c r="K68" s="19" t="s">
        <v>223</v>
      </c>
      <c r="L68" s="15" t="s">
        <v>159</v>
      </c>
      <c r="M68" s="15" t="s">
        <v>159</v>
      </c>
      <c r="N68" s="15">
        <v>97</v>
      </c>
      <c r="O68" s="15" t="s">
        <v>159</v>
      </c>
      <c r="P68" s="15" t="s">
        <v>205</v>
      </c>
      <c r="Q68" s="15" t="s">
        <v>159</v>
      </c>
      <c r="R68" s="15" t="s">
        <v>205</v>
      </c>
      <c r="S68" s="15" t="s">
        <v>159</v>
      </c>
      <c r="T68" s="15" t="s">
        <v>186</v>
      </c>
      <c r="U68" s="15" t="s">
        <v>186</v>
      </c>
      <c r="V68" s="15" t="s">
        <v>187</v>
      </c>
      <c r="W68" s="20" t="s">
        <v>188</v>
      </c>
      <c r="X68" s="16" t="s">
        <v>222</v>
      </c>
      <c r="Y68" s="15" t="s">
        <v>159</v>
      </c>
    </row>
    <row r="69" spans="2:25" ht="66">
      <c r="B69" s="15" t="s">
        <v>216</v>
      </c>
      <c r="C69" s="15" t="s">
        <v>217</v>
      </c>
      <c r="D69" s="15" t="s">
        <v>224</v>
      </c>
      <c r="E69" s="15" t="s">
        <v>219</v>
      </c>
      <c r="F69" s="15">
        <v>98</v>
      </c>
      <c r="G69" s="15" t="s">
        <v>202</v>
      </c>
      <c r="H69" s="15">
        <v>18</v>
      </c>
      <c r="I69" s="15" t="s">
        <v>182</v>
      </c>
      <c r="J69" s="15" t="s">
        <v>225</v>
      </c>
      <c r="K69" s="19" t="s">
        <v>226</v>
      </c>
      <c r="L69" s="15" t="s">
        <v>53</v>
      </c>
      <c r="M69" s="15">
        <v>7</v>
      </c>
      <c r="N69" s="15">
        <v>98</v>
      </c>
      <c r="O69" s="15">
        <v>7</v>
      </c>
      <c r="P69" s="15" t="s">
        <v>205</v>
      </c>
      <c r="Q69" s="15" t="s">
        <v>55</v>
      </c>
      <c r="R69" s="15" t="s">
        <v>205</v>
      </c>
      <c r="S69" s="15" t="s">
        <v>55</v>
      </c>
      <c r="T69" s="15" t="s">
        <v>186</v>
      </c>
      <c r="U69" s="15" t="s">
        <v>186</v>
      </c>
      <c r="V69" s="15" t="s">
        <v>187</v>
      </c>
      <c r="W69" s="20" t="s">
        <v>188</v>
      </c>
      <c r="X69" s="16" t="s">
        <v>227</v>
      </c>
      <c r="Y69" s="15">
        <v>7</v>
      </c>
    </row>
    <row r="70" spans="2:25" ht="66">
      <c r="B70" s="15" t="s">
        <v>216</v>
      </c>
      <c r="C70" s="15" t="s">
        <v>217</v>
      </c>
      <c r="D70" s="15" t="s">
        <v>224</v>
      </c>
      <c r="E70" s="15" t="s">
        <v>219</v>
      </c>
      <c r="F70" s="15">
        <v>98</v>
      </c>
      <c r="G70" s="15" t="s">
        <v>202</v>
      </c>
      <c r="H70" s="15">
        <v>19</v>
      </c>
      <c r="I70" s="15" t="s">
        <v>182</v>
      </c>
      <c r="J70" s="15" t="s">
        <v>225</v>
      </c>
      <c r="K70" s="19" t="s">
        <v>228</v>
      </c>
      <c r="L70" s="15" t="s">
        <v>159</v>
      </c>
      <c r="M70" s="15" t="s">
        <v>159</v>
      </c>
      <c r="N70" s="15">
        <v>98</v>
      </c>
      <c r="O70" s="15" t="s">
        <v>159</v>
      </c>
      <c r="P70" s="15" t="s">
        <v>205</v>
      </c>
      <c r="Q70" s="15" t="s">
        <v>159</v>
      </c>
      <c r="R70" s="15" t="s">
        <v>205</v>
      </c>
      <c r="S70" s="15" t="s">
        <v>159</v>
      </c>
      <c r="T70" s="15" t="s">
        <v>186</v>
      </c>
      <c r="U70" s="15" t="s">
        <v>186</v>
      </c>
      <c r="V70" s="15" t="s">
        <v>187</v>
      </c>
      <c r="W70" s="20" t="s">
        <v>188</v>
      </c>
      <c r="X70" s="16" t="s">
        <v>227</v>
      </c>
      <c r="Y70" s="15" t="s">
        <v>159</v>
      </c>
    </row>
    <row r="71" spans="2:25" ht="66">
      <c r="B71" s="15" t="s">
        <v>216</v>
      </c>
      <c r="C71" s="15" t="s">
        <v>217</v>
      </c>
      <c r="D71" s="15" t="s">
        <v>224</v>
      </c>
      <c r="E71" s="15" t="s">
        <v>219</v>
      </c>
      <c r="F71" s="15">
        <v>98</v>
      </c>
      <c r="G71" s="15" t="s">
        <v>202</v>
      </c>
      <c r="H71" s="15">
        <v>20</v>
      </c>
      <c r="I71" s="15" t="s">
        <v>182</v>
      </c>
      <c r="J71" s="15" t="s">
        <v>225</v>
      </c>
      <c r="K71" s="19" t="s">
        <v>229</v>
      </c>
      <c r="L71" s="15" t="s">
        <v>53</v>
      </c>
      <c r="M71" s="15">
        <v>8</v>
      </c>
      <c r="N71" s="15">
        <v>98</v>
      </c>
      <c r="O71" s="15">
        <v>8</v>
      </c>
      <c r="P71" s="15" t="s">
        <v>205</v>
      </c>
      <c r="Q71" s="15" t="s">
        <v>55</v>
      </c>
      <c r="R71" s="15" t="s">
        <v>205</v>
      </c>
      <c r="S71" s="15" t="s">
        <v>55</v>
      </c>
      <c r="T71" s="15" t="s">
        <v>186</v>
      </c>
      <c r="U71" s="15" t="s">
        <v>186</v>
      </c>
      <c r="V71" s="15" t="s">
        <v>187</v>
      </c>
      <c r="W71" s="20" t="s">
        <v>188</v>
      </c>
      <c r="X71" s="16" t="s">
        <v>227</v>
      </c>
      <c r="Y71" s="15">
        <v>8</v>
      </c>
    </row>
    <row r="72" spans="2:25" ht="66">
      <c r="B72" s="15" t="s">
        <v>216</v>
      </c>
      <c r="C72" s="15" t="s">
        <v>217</v>
      </c>
      <c r="D72" s="15" t="s">
        <v>224</v>
      </c>
      <c r="E72" s="15" t="s">
        <v>219</v>
      </c>
      <c r="F72" s="15">
        <v>98</v>
      </c>
      <c r="G72" s="15" t="s">
        <v>202</v>
      </c>
      <c r="H72" s="15">
        <v>21</v>
      </c>
      <c r="I72" s="15" t="s">
        <v>182</v>
      </c>
      <c r="J72" s="15" t="s">
        <v>225</v>
      </c>
      <c r="K72" s="19" t="s">
        <v>230</v>
      </c>
      <c r="L72" s="15" t="s">
        <v>159</v>
      </c>
      <c r="M72" s="15" t="s">
        <v>159</v>
      </c>
      <c r="N72" s="15">
        <v>98</v>
      </c>
      <c r="O72" s="15" t="s">
        <v>159</v>
      </c>
      <c r="P72" s="15" t="s">
        <v>205</v>
      </c>
      <c r="Q72" s="15" t="s">
        <v>159</v>
      </c>
      <c r="R72" s="15" t="s">
        <v>205</v>
      </c>
      <c r="S72" s="15" t="s">
        <v>159</v>
      </c>
      <c r="T72" s="15" t="s">
        <v>186</v>
      </c>
      <c r="U72" s="15" t="s">
        <v>186</v>
      </c>
      <c r="V72" s="15" t="s">
        <v>187</v>
      </c>
      <c r="W72" s="20" t="s">
        <v>188</v>
      </c>
      <c r="X72" s="16" t="s">
        <v>227</v>
      </c>
      <c r="Y72" s="15" t="s">
        <v>159</v>
      </c>
    </row>
    <row r="73" spans="2:25" ht="66">
      <c r="B73" s="15" t="s">
        <v>216</v>
      </c>
      <c r="C73" s="15" t="s">
        <v>217</v>
      </c>
      <c r="D73" s="15" t="s">
        <v>231</v>
      </c>
      <c r="E73" s="15" t="s">
        <v>219</v>
      </c>
      <c r="F73" s="15">
        <v>98</v>
      </c>
      <c r="G73" s="15" t="s">
        <v>202</v>
      </c>
      <c r="H73" s="15">
        <v>22</v>
      </c>
      <c r="I73" s="15" t="s">
        <v>182</v>
      </c>
      <c r="J73" s="15" t="s">
        <v>225</v>
      </c>
      <c r="K73" s="19" t="s">
        <v>232</v>
      </c>
      <c r="L73" s="15" t="s">
        <v>53</v>
      </c>
      <c r="M73" s="15">
        <v>9</v>
      </c>
      <c r="N73" s="15">
        <v>98</v>
      </c>
      <c r="O73" s="15">
        <v>9</v>
      </c>
      <c r="P73" s="15" t="s">
        <v>205</v>
      </c>
      <c r="Q73" s="15" t="s">
        <v>53</v>
      </c>
      <c r="R73" s="15" t="s">
        <v>205</v>
      </c>
      <c r="S73" s="15" t="s">
        <v>53</v>
      </c>
      <c r="T73" s="15" t="s">
        <v>186</v>
      </c>
      <c r="U73" s="15" t="s">
        <v>186</v>
      </c>
      <c r="V73" s="15" t="s">
        <v>187</v>
      </c>
      <c r="W73" s="20" t="s">
        <v>188</v>
      </c>
      <c r="X73" s="16" t="s">
        <v>233</v>
      </c>
      <c r="Y73" s="15">
        <v>9</v>
      </c>
    </row>
    <row r="74" spans="2:25" ht="66">
      <c r="B74" s="15" t="s">
        <v>216</v>
      </c>
      <c r="C74" s="15" t="s">
        <v>217</v>
      </c>
      <c r="D74" s="15" t="s">
        <v>231</v>
      </c>
      <c r="E74" s="15" t="s">
        <v>219</v>
      </c>
      <c r="F74" s="15">
        <v>98</v>
      </c>
      <c r="G74" s="15" t="s">
        <v>202</v>
      </c>
      <c r="H74" s="15">
        <v>23</v>
      </c>
      <c r="I74" s="15" t="s">
        <v>182</v>
      </c>
      <c r="J74" s="15" t="s">
        <v>225</v>
      </c>
      <c r="K74" s="19" t="s">
        <v>234</v>
      </c>
      <c r="L74" s="15" t="s">
        <v>159</v>
      </c>
      <c r="M74" s="15" t="s">
        <v>159</v>
      </c>
      <c r="N74" s="15">
        <v>98</v>
      </c>
      <c r="O74" s="15" t="s">
        <v>159</v>
      </c>
      <c r="P74" s="15" t="s">
        <v>205</v>
      </c>
      <c r="Q74" s="15" t="s">
        <v>159</v>
      </c>
      <c r="R74" s="15" t="s">
        <v>205</v>
      </c>
      <c r="S74" s="15" t="s">
        <v>159</v>
      </c>
      <c r="T74" s="15" t="s">
        <v>186</v>
      </c>
      <c r="U74" s="15" t="s">
        <v>186</v>
      </c>
      <c r="V74" s="15" t="s">
        <v>187</v>
      </c>
      <c r="W74" s="20" t="s">
        <v>188</v>
      </c>
      <c r="X74" s="16" t="s">
        <v>233</v>
      </c>
      <c r="Y74" s="15" t="s">
        <v>159</v>
      </c>
    </row>
    <row r="75" spans="2:25" ht="132">
      <c r="B75" s="15" t="s">
        <v>216</v>
      </c>
      <c r="C75" s="15" t="s">
        <v>217</v>
      </c>
      <c r="D75" s="15" t="s">
        <v>231</v>
      </c>
      <c r="E75" s="15" t="s">
        <v>219</v>
      </c>
      <c r="F75" s="15">
        <v>98</v>
      </c>
      <c r="G75" s="15" t="s">
        <v>202</v>
      </c>
      <c r="H75" s="15">
        <v>24</v>
      </c>
      <c r="I75" s="15" t="s">
        <v>182</v>
      </c>
      <c r="J75" s="15" t="s">
        <v>235</v>
      </c>
      <c r="K75" s="19" t="s">
        <v>236</v>
      </c>
      <c r="L75" s="15" t="s">
        <v>53</v>
      </c>
      <c r="M75" s="15">
        <v>10</v>
      </c>
      <c r="N75" s="15">
        <v>99</v>
      </c>
      <c r="O75" s="15">
        <v>10</v>
      </c>
      <c r="P75" s="15" t="s">
        <v>205</v>
      </c>
      <c r="Q75" s="15" t="s">
        <v>53</v>
      </c>
      <c r="R75" s="15" t="s">
        <v>205</v>
      </c>
      <c r="S75" s="15" t="s">
        <v>53</v>
      </c>
      <c r="T75" s="15" t="s">
        <v>186</v>
      </c>
      <c r="U75" s="15" t="s">
        <v>186</v>
      </c>
      <c r="V75" s="15" t="s">
        <v>187</v>
      </c>
      <c r="W75" s="20" t="s">
        <v>188</v>
      </c>
      <c r="X75" s="16" t="s">
        <v>237</v>
      </c>
      <c r="Y75" s="15">
        <v>10</v>
      </c>
    </row>
    <row r="76" spans="2:25" ht="132">
      <c r="B76" s="15" t="s">
        <v>216</v>
      </c>
      <c r="C76" s="15" t="s">
        <v>217</v>
      </c>
      <c r="D76" s="15" t="s">
        <v>231</v>
      </c>
      <c r="E76" s="15" t="s">
        <v>219</v>
      </c>
      <c r="F76" s="15">
        <v>98</v>
      </c>
      <c r="G76" s="15" t="s">
        <v>202</v>
      </c>
      <c r="H76" s="15">
        <v>25</v>
      </c>
      <c r="I76" s="15" t="s">
        <v>182</v>
      </c>
      <c r="J76" s="15" t="s">
        <v>235</v>
      </c>
      <c r="K76" s="19" t="s">
        <v>238</v>
      </c>
      <c r="L76" s="15" t="s">
        <v>53</v>
      </c>
      <c r="M76" s="15">
        <v>11</v>
      </c>
      <c r="N76" s="15">
        <v>98.5</v>
      </c>
      <c r="O76" s="15">
        <v>11</v>
      </c>
      <c r="P76" s="15" t="s">
        <v>205</v>
      </c>
      <c r="Q76" s="15" t="s">
        <v>53</v>
      </c>
      <c r="R76" s="15" t="s">
        <v>205</v>
      </c>
      <c r="S76" s="15" t="s">
        <v>53</v>
      </c>
      <c r="T76" s="15" t="s">
        <v>186</v>
      </c>
      <c r="U76" s="15" t="s">
        <v>186</v>
      </c>
      <c r="V76" s="15" t="s">
        <v>187</v>
      </c>
      <c r="W76" s="20" t="s">
        <v>188</v>
      </c>
      <c r="X76" s="16" t="s">
        <v>237</v>
      </c>
      <c r="Y76" s="15">
        <v>11</v>
      </c>
    </row>
    <row r="77" spans="2:25" ht="39.6">
      <c r="B77" s="15" t="s">
        <v>239</v>
      </c>
      <c r="C77" s="15" t="s">
        <v>240</v>
      </c>
      <c r="D77" s="15" t="s">
        <v>224</v>
      </c>
      <c r="E77" s="15" t="s">
        <v>219</v>
      </c>
      <c r="F77" s="15">
        <v>92</v>
      </c>
      <c r="G77" s="15" t="s">
        <v>202</v>
      </c>
      <c r="H77" s="15">
        <v>26</v>
      </c>
      <c r="I77" s="15" t="s">
        <v>182</v>
      </c>
      <c r="J77" s="15" t="s">
        <v>241</v>
      </c>
      <c r="K77" s="19" t="s">
        <v>242</v>
      </c>
      <c r="L77" s="15" t="s">
        <v>53</v>
      </c>
      <c r="M77" s="15">
        <v>12</v>
      </c>
      <c r="N77" s="15">
        <v>92</v>
      </c>
      <c r="O77" s="15">
        <v>12</v>
      </c>
      <c r="P77" s="15" t="s">
        <v>205</v>
      </c>
      <c r="Q77" s="15" t="s">
        <v>55</v>
      </c>
      <c r="R77" s="15" t="s">
        <v>205</v>
      </c>
      <c r="S77" s="15" t="s">
        <v>55</v>
      </c>
      <c r="T77" s="15" t="s">
        <v>186</v>
      </c>
      <c r="U77" s="15" t="s">
        <v>186</v>
      </c>
      <c r="V77" s="15" t="s">
        <v>187</v>
      </c>
      <c r="W77" s="20" t="s">
        <v>188</v>
      </c>
      <c r="X77" s="16" t="s">
        <v>243</v>
      </c>
      <c r="Y77" s="15">
        <v>12</v>
      </c>
    </row>
    <row r="78" spans="2:25" ht="39.6">
      <c r="B78" s="15" t="s">
        <v>239</v>
      </c>
      <c r="C78" s="15" t="s">
        <v>240</v>
      </c>
      <c r="D78" s="15" t="s">
        <v>224</v>
      </c>
      <c r="E78" s="15" t="s">
        <v>219</v>
      </c>
      <c r="F78" s="15">
        <v>92</v>
      </c>
      <c r="G78" s="15" t="s">
        <v>202</v>
      </c>
      <c r="H78" s="15">
        <v>27</v>
      </c>
      <c r="I78" s="15" t="s">
        <v>182</v>
      </c>
      <c r="J78" s="15" t="s">
        <v>241</v>
      </c>
      <c r="K78" s="19" t="s">
        <v>244</v>
      </c>
      <c r="L78" s="15" t="s">
        <v>53</v>
      </c>
      <c r="M78" s="15">
        <v>13</v>
      </c>
      <c r="N78" s="15">
        <v>92</v>
      </c>
      <c r="O78" s="15">
        <v>13</v>
      </c>
      <c r="P78" s="15" t="s">
        <v>205</v>
      </c>
      <c r="Q78" s="15" t="s">
        <v>159</v>
      </c>
      <c r="R78" s="15" t="s">
        <v>205</v>
      </c>
      <c r="S78" s="15" t="s">
        <v>159</v>
      </c>
      <c r="T78" s="15" t="s">
        <v>186</v>
      </c>
      <c r="U78" s="15" t="s">
        <v>186</v>
      </c>
      <c r="V78" s="15" t="s">
        <v>187</v>
      </c>
      <c r="W78" s="20" t="s">
        <v>188</v>
      </c>
      <c r="X78" s="16" t="s">
        <v>243</v>
      </c>
      <c r="Y78" s="15">
        <v>13</v>
      </c>
    </row>
    <row r="79" spans="2:25" ht="52.8">
      <c r="B79" s="15" t="s">
        <v>245</v>
      </c>
      <c r="C79" s="15" t="s">
        <v>246</v>
      </c>
      <c r="D79" s="15" t="s">
        <v>231</v>
      </c>
      <c r="E79" s="15" t="s">
        <v>219</v>
      </c>
      <c r="F79" s="15">
        <v>92</v>
      </c>
      <c r="G79" s="15" t="s">
        <v>202</v>
      </c>
      <c r="H79" s="15">
        <v>28</v>
      </c>
      <c r="I79" s="15" t="s">
        <v>182</v>
      </c>
      <c r="J79" s="15" t="s">
        <v>247</v>
      </c>
      <c r="K79" s="19" t="s">
        <v>248</v>
      </c>
      <c r="L79" s="15" t="s">
        <v>53</v>
      </c>
      <c r="M79" s="15">
        <v>14</v>
      </c>
      <c r="N79" s="15">
        <v>95</v>
      </c>
      <c r="O79" s="15">
        <v>14</v>
      </c>
      <c r="P79" s="15" t="s">
        <v>205</v>
      </c>
      <c r="Q79" s="15" t="s">
        <v>55</v>
      </c>
      <c r="R79" s="15" t="s">
        <v>205</v>
      </c>
      <c r="S79" s="15" t="s">
        <v>55</v>
      </c>
      <c r="T79" s="15" t="s">
        <v>186</v>
      </c>
      <c r="U79" s="15" t="s">
        <v>186</v>
      </c>
      <c r="V79" s="15" t="s">
        <v>187</v>
      </c>
      <c r="W79" s="20" t="s">
        <v>188</v>
      </c>
      <c r="X79" s="16" t="s">
        <v>249</v>
      </c>
      <c r="Y79" s="15">
        <v>14</v>
      </c>
    </row>
    <row r="80" spans="2:25" ht="52.8">
      <c r="B80" s="15" t="s">
        <v>245</v>
      </c>
      <c r="C80" s="15" t="s">
        <v>246</v>
      </c>
      <c r="D80" s="15" t="s">
        <v>231</v>
      </c>
      <c r="E80" s="15" t="s">
        <v>219</v>
      </c>
      <c r="F80" s="15">
        <v>92</v>
      </c>
      <c r="G80" s="15" t="s">
        <v>202</v>
      </c>
      <c r="H80" s="15">
        <v>29</v>
      </c>
      <c r="I80" s="15" t="s">
        <v>182</v>
      </c>
      <c r="J80" s="15" t="s">
        <v>247</v>
      </c>
      <c r="K80" s="19" t="s">
        <v>250</v>
      </c>
      <c r="L80" s="15" t="s">
        <v>159</v>
      </c>
      <c r="M80" s="15" t="s">
        <v>159</v>
      </c>
      <c r="N80" s="15">
        <v>96</v>
      </c>
      <c r="O80" s="15" t="s">
        <v>159</v>
      </c>
      <c r="P80" s="15" t="s">
        <v>205</v>
      </c>
      <c r="Q80" s="15" t="s">
        <v>159</v>
      </c>
      <c r="R80" s="15" t="s">
        <v>205</v>
      </c>
      <c r="S80" s="15" t="s">
        <v>159</v>
      </c>
      <c r="T80" s="15" t="s">
        <v>186</v>
      </c>
      <c r="U80" s="15" t="s">
        <v>186</v>
      </c>
      <c r="V80" s="15" t="s">
        <v>187</v>
      </c>
      <c r="W80" s="20" t="s">
        <v>188</v>
      </c>
      <c r="X80" s="16" t="s">
        <v>249</v>
      </c>
      <c r="Y80" s="15" t="s">
        <v>159</v>
      </c>
    </row>
    <row r="81" spans="2:25" ht="52.8">
      <c r="B81" s="15" t="s">
        <v>245</v>
      </c>
      <c r="C81" s="15" t="s">
        <v>246</v>
      </c>
      <c r="D81" s="15" t="s">
        <v>231</v>
      </c>
      <c r="E81" s="15" t="s">
        <v>219</v>
      </c>
      <c r="F81" s="15">
        <v>92</v>
      </c>
      <c r="G81" s="15" t="s">
        <v>202</v>
      </c>
      <c r="H81" s="15">
        <v>30</v>
      </c>
      <c r="I81" s="15" t="s">
        <v>182</v>
      </c>
      <c r="J81" s="15" t="s">
        <v>247</v>
      </c>
      <c r="K81" s="19" t="s">
        <v>251</v>
      </c>
      <c r="L81" s="15" t="s">
        <v>53</v>
      </c>
      <c r="M81" s="15">
        <v>15</v>
      </c>
      <c r="N81" s="15">
        <v>93</v>
      </c>
      <c r="O81" s="15">
        <v>15</v>
      </c>
      <c r="P81" s="15" t="s">
        <v>205</v>
      </c>
      <c r="Q81" s="15" t="s">
        <v>55</v>
      </c>
      <c r="R81" s="15" t="s">
        <v>205</v>
      </c>
      <c r="S81" s="15" t="s">
        <v>55</v>
      </c>
      <c r="T81" s="15" t="s">
        <v>186</v>
      </c>
      <c r="U81" s="15" t="s">
        <v>186</v>
      </c>
      <c r="V81" s="15" t="s">
        <v>187</v>
      </c>
      <c r="W81" s="20" t="s">
        <v>188</v>
      </c>
      <c r="X81" s="16" t="s">
        <v>249</v>
      </c>
      <c r="Y81" s="15">
        <v>15</v>
      </c>
    </row>
    <row r="82" spans="2:25" ht="52.8">
      <c r="B82" s="15" t="s">
        <v>245</v>
      </c>
      <c r="C82" s="15" t="s">
        <v>246</v>
      </c>
      <c r="D82" s="15" t="s">
        <v>231</v>
      </c>
      <c r="E82" s="15" t="s">
        <v>219</v>
      </c>
      <c r="F82" s="15">
        <v>92</v>
      </c>
      <c r="G82" s="15" t="s">
        <v>202</v>
      </c>
      <c r="H82" s="15">
        <v>31</v>
      </c>
      <c r="I82" s="15" t="s">
        <v>182</v>
      </c>
      <c r="J82" s="15" t="s">
        <v>247</v>
      </c>
      <c r="K82" s="19" t="s">
        <v>252</v>
      </c>
      <c r="L82" s="15" t="s">
        <v>159</v>
      </c>
      <c r="M82" s="15" t="s">
        <v>159</v>
      </c>
      <c r="N82" s="15">
        <v>94</v>
      </c>
      <c r="O82" s="15" t="s">
        <v>159</v>
      </c>
      <c r="P82" s="15" t="s">
        <v>205</v>
      </c>
      <c r="Q82" s="15" t="s">
        <v>159</v>
      </c>
      <c r="R82" s="15" t="s">
        <v>205</v>
      </c>
      <c r="S82" s="15" t="s">
        <v>159</v>
      </c>
      <c r="T82" s="15" t="s">
        <v>186</v>
      </c>
      <c r="U82" s="15" t="s">
        <v>186</v>
      </c>
      <c r="V82" s="15" t="s">
        <v>187</v>
      </c>
      <c r="W82" s="20" t="s">
        <v>188</v>
      </c>
      <c r="X82" s="16" t="s">
        <v>249</v>
      </c>
      <c r="Y82" s="15" t="s">
        <v>159</v>
      </c>
    </row>
    <row r="83" spans="2:25" ht="52.8">
      <c r="B83" s="15" t="s">
        <v>245</v>
      </c>
      <c r="C83" s="15" t="s">
        <v>246</v>
      </c>
      <c r="D83" s="15" t="s">
        <v>231</v>
      </c>
      <c r="E83" s="15" t="s">
        <v>219</v>
      </c>
      <c r="F83" s="15">
        <v>92</v>
      </c>
      <c r="G83" s="15" t="s">
        <v>202</v>
      </c>
      <c r="H83" s="15">
        <v>32</v>
      </c>
      <c r="I83" s="15" t="s">
        <v>182</v>
      </c>
      <c r="J83" s="15" t="s">
        <v>247</v>
      </c>
      <c r="K83" s="19" t="s">
        <v>253</v>
      </c>
      <c r="L83" s="15" t="s">
        <v>53</v>
      </c>
      <c r="M83" s="15">
        <v>16</v>
      </c>
      <c r="N83" s="15">
        <v>95</v>
      </c>
      <c r="O83" s="15">
        <v>16</v>
      </c>
      <c r="P83" s="15" t="s">
        <v>205</v>
      </c>
      <c r="Q83" s="15" t="s">
        <v>55</v>
      </c>
      <c r="R83" s="15" t="s">
        <v>205</v>
      </c>
      <c r="S83" s="15" t="s">
        <v>55</v>
      </c>
      <c r="T83" s="15" t="s">
        <v>186</v>
      </c>
      <c r="U83" s="15" t="s">
        <v>186</v>
      </c>
      <c r="V83" s="15" t="s">
        <v>187</v>
      </c>
      <c r="W83" s="20" t="s">
        <v>188</v>
      </c>
      <c r="X83" s="16" t="s">
        <v>249</v>
      </c>
      <c r="Y83" s="15">
        <v>16</v>
      </c>
    </row>
    <row r="84" spans="2:25" ht="52.8">
      <c r="B84" s="15" t="s">
        <v>245</v>
      </c>
      <c r="C84" s="15" t="s">
        <v>246</v>
      </c>
      <c r="D84" s="15" t="s">
        <v>231</v>
      </c>
      <c r="E84" s="15" t="s">
        <v>219</v>
      </c>
      <c r="F84" s="15">
        <v>92</v>
      </c>
      <c r="G84" s="15" t="s">
        <v>202</v>
      </c>
      <c r="H84" s="15">
        <v>33</v>
      </c>
      <c r="I84" s="15" t="s">
        <v>182</v>
      </c>
      <c r="J84" s="15" t="s">
        <v>247</v>
      </c>
      <c r="K84" s="19" t="s">
        <v>254</v>
      </c>
      <c r="L84" s="15" t="s">
        <v>159</v>
      </c>
      <c r="M84" s="15" t="s">
        <v>159</v>
      </c>
      <c r="N84" s="15">
        <v>96</v>
      </c>
      <c r="O84" s="15" t="s">
        <v>159</v>
      </c>
      <c r="P84" s="15" t="s">
        <v>205</v>
      </c>
      <c r="Q84" s="15" t="s">
        <v>159</v>
      </c>
      <c r="R84" s="15" t="s">
        <v>205</v>
      </c>
      <c r="S84" s="15" t="s">
        <v>159</v>
      </c>
      <c r="T84" s="15" t="s">
        <v>186</v>
      </c>
      <c r="U84" s="15" t="s">
        <v>186</v>
      </c>
      <c r="V84" s="15" t="s">
        <v>187</v>
      </c>
      <c r="W84" s="20" t="s">
        <v>188</v>
      </c>
      <c r="X84" s="16" t="s">
        <v>249</v>
      </c>
      <c r="Y84" s="15" t="s">
        <v>159</v>
      </c>
    </row>
    <row r="85" spans="2:25" ht="52.8">
      <c r="B85" s="15" t="s">
        <v>245</v>
      </c>
      <c r="C85" s="15" t="s">
        <v>246</v>
      </c>
      <c r="D85" s="15" t="s">
        <v>231</v>
      </c>
      <c r="E85" s="15" t="s">
        <v>219</v>
      </c>
      <c r="F85" s="15">
        <v>92</v>
      </c>
      <c r="G85" s="15" t="s">
        <v>202</v>
      </c>
      <c r="H85" s="15">
        <v>34</v>
      </c>
      <c r="I85" s="15" t="s">
        <v>182</v>
      </c>
      <c r="J85" s="15" t="s">
        <v>247</v>
      </c>
      <c r="K85" s="19" t="s">
        <v>255</v>
      </c>
      <c r="L85" s="15" t="s">
        <v>53</v>
      </c>
      <c r="M85" s="15">
        <v>17</v>
      </c>
      <c r="N85" s="15">
        <v>93</v>
      </c>
      <c r="O85" s="15">
        <v>17</v>
      </c>
      <c r="P85" s="15" t="s">
        <v>205</v>
      </c>
      <c r="Q85" s="15" t="s">
        <v>55</v>
      </c>
      <c r="R85" s="15" t="s">
        <v>205</v>
      </c>
      <c r="S85" s="15" t="s">
        <v>55</v>
      </c>
      <c r="T85" s="15" t="s">
        <v>186</v>
      </c>
      <c r="U85" s="15" t="s">
        <v>186</v>
      </c>
      <c r="V85" s="15" t="s">
        <v>187</v>
      </c>
      <c r="W85" s="20" t="s">
        <v>188</v>
      </c>
      <c r="X85" s="16" t="s">
        <v>249</v>
      </c>
      <c r="Y85" s="15">
        <v>17</v>
      </c>
    </row>
    <row r="86" spans="2:25" ht="52.8">
      <c r="B86" s="15" t="s">
        <v>245</v>
      </c>
      <c r="C86" s="15" t="s">
        <v>246</v>
      </c>
      <c r="D86" s="15" t="s">
        <v>231</v>
      </c>
      <c r="E86" s="15" t="s">
        <v>219</v>
      </c>
      <c r="F86" s="15">
        <v>92</v>
      </c>
      <c r="G86" s="15" t="s">
        <v>202</v>
      </c>
      <c r="H86" s="15">
        <v>35</v>
      </c>
      <c r="I86" s="15" t="s">
        <v>182</v>
      </c>
      <c r="J86" s="15" t="s">
        <v>247</v>
      </c>
      <c r="K86" s="19" t="s">
        <v>256</v>
      </c>
      <c r="L86" s="15" t="s">
        <v>159</v>
      </c>
      <c r="M86" s="15" t="s">
        <v>159</v>
      </c>
      <c r="N86" s="15">
        <v>94</v>
      </c>
      <c r="O86" s="15" t="s">
        <v>159</v>
      </c>
      <c r="P86" s="15" t="s">
        <v>205</v>
      </c>
      <c r="Q86" s="15" t="s">
        <v>159</v>
      </c>
      <c r="R86" s="15" t="s">
        <v>205</v>
      </c>
      <c r="S86" s="15" t="s">
        <v>159</v>
      </c>
      <c r="T86" s="15" t="s">
        <v>186</v>
      </c>
      <c r="U86" s="15" t="s">
        <v>186</v>
      </c>
      <c r="V86" s="15" t="s">
        <v>187</v>
      </c>
      <c r="W86" s="20" t="s">
        <v>188</v>
      </c>
      <c r="X86" s="16" t="s">
        <v>249</v>
      </c>
      <c r="Y86" s="15" t="s">
        <v>159</v>
      </c>
    </row>
    <row r="87" spans="2:25" ht="79.2">
      <c r="B87" s="15" t="s">
        <v>257</v>
      </c>
      <c r="C87" s="15" t="s">
        <v>258</v>
      </c>
      <c r="D87" s="15" t="s">
        <v>259</v>
      </c>
      <c r="E87" s="15" t="s">
        <v>260</v>
      </c>
      <c r="F87" s="15">
        <v>6.1</v>
      </c>
      <c r="G87" s="15" t="s">
        <v>261</v>
      </c>
      <c r="H87" s="15">
        <v>1</v>
      </c>
      <c r="I87" s="15" t="s">
        <v>262</v>
      </c>
      <c r="J87" s="15" t="s">
        <v>263</v>
      </c>
      <c r="K87" s="15" t="s">
        <v>264</v>
      </c>
      <c r="L87" s="15" t="s">
        <v>53</v>
      </c>
      <c r="M87" s="15">
        <v>1</v>
      </c>
      <c r="N87" s="15">
        <v>6.1</v>
      </c>
      <c r="O87" s="15">
        <v>1</v>
      </c>
      <c r="P87" s="15" t="s">
        <v>265</v>
      </c>
      <c r="Q87" s="15" t="s">
        <v>53</v>
      </c>
      <c r="R87" s="15" t="s">
        <v>265</v>
      </c>
      <c r="S87" s="15" t="s">
        <v>53</v>
      </c>
      <c r="T87" s="15" t="s">
        <v>266</v>
      </c>
      <c r="U87" s="15" t="s">
        <v>267</v>
      </c>
      <c r="V87" s="15" t="s">
        <v>268</v>
      </c>
      <c r="W87" s="20" t="s">
        <v>269</v>
      </c>
      <c r="X87" s="16" t="s">
        <v>270</v>
      </c>
      <c r="Y87" s="15">
        <v>1</v>
      </c>
    </row>
    <row r="88" spans="2:25" ht="52.8">
      <c r="B88" s="13" t="s">
        <v>271</v>
      </c>
      <c r="C88" s="13" t="s">
        <v>272</v>
      </c>
      <c r="D88" s="13" t="s">
        <v>273</v>
      </c>
      <c r="E88" s="13" t="s">
        <v>274</v>
      </c>
      <c r="F88" s="13">
        <v>95.1</v>
      </c>
      <c r="G88" s="13" t="s">
        <v>275</v>
      </c>
      <c r="H88" s="13">
        <v>1</v>
      </c>
      <c r="I88" s="13" t="s">
        <v>276</v>
      </c>
      <c r="J88" s="14" t="s">
        <v>277</v>
      </c>
      <c r="K88" s="22" t="s">
        <v>278</v>
      </c>
      <c r="L88" s="13" t="s">
        <v>279</v>
      </c>
      <c r="M88" s="13">
        <v>1</v>
      </c>
      <c r="N88" s="13">
        <v>95.1</v>
      </c>
      <c r="O88" s="13">
        <v>1</v>
      </c>
      <c r="P88" s="13" t="s">
        <v>280</v>
      </c>
      <c r="Q88" s="13" t="s">
        <v>281</v>
      </c>
      <c r="R88" s="13" t="s">
        <v>282</v>
      </c>
      <c r="S88" s="13" t="s">
        <v>281</v>
      </c>
      <c r="T88" s="13" t="s">
        <v>283</v>
      </c>
      <c r="U88" s="13" t="s">
        <v>284</v>
      </c>
      <c r="V88" s="13" t="s">
        <v>285</v>
      </c>
      <c r="W88" s="23" t="s">
        <v>286</v>
      </c>
      <c r="X88" s="24" t="s">
        <v>287</v>
      </c>
      <c r="Y88" s="13">
        <v>1</v>
      </c>
    </row>
    <row r="89" spans="2:25" ht="52.8">
      <c r="B89" s="25" t="s">
        <v>271</v>
      </c>
      <c r="C89" s="25" t="s">
        <v>272</v>
      </c>
      <c r="D89" s="25" t="s">
        <v>273</v>
      </c>
      <c r="E89" s="25" t="s">
        <v>274</v>
      </c>
      <c r="F89" s="25">
        <v>95.1</v>
      </c>
      <c r="G89" s="25" t="s">
        <v>275</v>
      </c>
      <c r="H89" s="25">
        <f>H88+1</f>
        <v>2</v>
      </c>
      <c r="I89" s="25" t="s">
        <v>276</v>
      </c>
      <c r="J89" s="26" t="s">
        <v>277</v>
      </c>
      <c r="K89" s="27" t="s">
        <v>288</v>
      </c>
      <c r="L89" s="25" t="s">
        <v>289</v>
      </c>
      <c r="M89" s="25" t="s">
        <v>289</v>
      </c>
      <c r="N89" s="25">
        <v>95.1</v>
      </c>
      <c r="O89" s="25" t="s">
        <v>289</v>
      </c>
      <c r="P89" s="25" t="s">
        <v>290</v>
      </c>
      <c r="Q89" s="25" t="s">
        <v>289</v>
      </c>
      <c r="R89" s="25" t="s">
        <v>291</v>
      </c>
      <c r="S89" s="25" t="s">
        <v>289</v>
      </c>
      <c r="T89" s="25" t="s">
        <v>292</v>
      </c>
      <c r="U89" s="25" t="s">
        <v>293</v>
      </c>
      <c r="V89" s="25" t="s">
        <v>294</v>
      </c>
      <c r="W89" s="28" t="s">
        <v>295</v>
      </c>
      <c r="X89" s="29" t="s">
        <v>287</v>
      </c>
      <c r="Y89" s="25" t="s">
        <v>289</v>
      </c>
    </row>
    <row r="90" spans="2:25" ht="52.8">
      <c r="B90" s="25" t="s">
        <v>296</v>
      </c>
      <c r="C90" s="25" t="s">
        <v>297</v>
      </c>
      <c r="D90" s="25" t="s">
        <v>298</v>
      </c>
      <c r="E90" s="25" t="s">
        <v>274</v>
      </c>
      <c r="F90" s="25">
        <v>95.1</v>
      </c>
      <c r="G90" s="25" t="s">
        <v>299</v>
      </c>
      <c r="H90" s="25">
        <f t="shared" ref="H90:H153" si="0">H89+1</f>
        <v>3</v>
      </c>
      <c r="I90" s="25" t="s">
        <v>276</v>
      </c>
      <c r="J90" s="26" t="s">
        <v>277</v>
      </c>
      <c r="K90" s="27" t="s">
        <v>300</v>
      </c>
      <c r="L90" s="25" t="s">
        <v>289</v>
      </c>
      <c r="M90" s="25" t="s">
        <v>289</v>
      </c>
      <c r="N90" s="25">
        <v>95.1</v>
      </c>
      <c r="O90" s="25" t="s">
        <v>289</v>
      </c>
      <c r="P90" s="25" t="s">
        <v>290</v>
      </c>
      <c r="Q90" s="25" t="s">
        <v>289</v>
      </c>
      <c r="R90" s="25" t="s">
        <v>291</v>
      </c>
      <c r="S90" s="25" t="s">
        <v>289</v>
      </c>
      <c r="T90" s="25" t="s">
        <v>292</v>
      </c>
      <c r="U90" s="25" t="s">
        <v>293</v>
      </c>
      <c r="V90" s="25" t="s">
        <v>294</v>
      </c>
      <c r="W90" s="28" t="s">
        <v>295</v>
      </c>
      <c r="X90" s="29" t="s">
        <v>287</v>
      </c>
      <c r="Y90" s="25" t="s">
        <v>289</v>
      </c>
    </row>
    <row r="91" spans="2:25" ht="52.8">
      <c r="B91" s="25" t="s">
        <v>296</v>
      </c>
      <c r="C91" s="25" t="s">
        <v>272</v>
      </c>
      <c r="D91" s="25" t="s">
        <v>273</v>
      </c>
      <c r="E91" s="25" t="s">
        <v>274</v>
      </c>
      <c r="F91" s="25">
        <v>95.1</v>
      </c>
      <c r="G91" s="25" t="s">
        <v>275</v>
      </c>
      <c r="H91" s="25">
        <f t="shared" si="0"/>
        <v>4</v>
      </c>
      <c r="I91" s="25" t="s">
        <v>276</v>
      </c>
      <c r="J91" s="26" t="s">
        <v>277</v>
      </c>
      <c r="K91" s="27" t="s">
        <v>301</v>
      </c>
      <c r="L91" s="25" t="s">
        <v>289</v>
      </c>
      <c r="M91" s="25" t="s">
        <v>289</v>
      </c>
      <c r="N91" s="25">
        <v>95.1</v>
      </c>
      <c r="O91" s="25" t="s">
        <v>289</v>
      </c>
      <c r="P91" s="25" t="s">
        <v>290</v>
      </c>
      <c r="Q91" s="25" t="s">
        <v>289</v>
      </c>
      <c r="R91" s="25" t="s">
        <v>291</v>
      </c>
      <c r="S91" s="25" t="s">
        <v>289</v>
      </c>
      <c r="T91" s="25" t="s">
        <v>292</v>
      </c>
      <c r="U91" s="25" t="s">
        <v>293</v>
      </c>
      <c r="V91" s="25" t="s">
        <v>294</v>
      </c>
      <c r="W91" s="28" t="s">
        <v>295</v>
      </c>
      <c r="X91" s="29" t="s">
        <v>287</v>
      </c>
      <c r="Y91" s="25" t="s">
        <v>289</v>
      </c>
    </row>
    <row r="92" spans="2:25" ht="52.8">
      <c r="B92" s="25" t="s">
        <v>296</v>
      </c>
      <c r="C92" s="25" t="s">
        <v>272</v>
      </c>
      <c r="D92" s="25" t="s">
        <v>273</v>
      </c>
      <c r="E92" s="25" t="s">
        <v>274</v>
      </c>
      <c r="F92" s="25">
        <v>95.1</v>
      </c>
      <c r="G92" s="25" t="s">
        <v>275</v>
      </c>
      <c r="H92" s="25">
        <f t="shared" si="0"/>
        <v>5</v>
      </c>
      <c r="I92" s="25" t="s">
        <v>276</v>
      </c>
      <c r="J92" s="26" t="s">
        <v>277</v>
      </c>
      <c r="K92" s="27" t="s">
        <v>302</v>
      </c>
      <c r="L92" s="25" t="s">
        <v>289</v>
      </c>
      <c r="M92" s="25" t="s">
        <v>289</v>
      </c>
      <c r="N92" s="25">
        <v>95.1</v>
      </c>
      <c r="O92" s="25" t="s">
        <v>289</v>
      </c>
      <c r="P92" s="25" t="s">
        <v>290</v>
      </c>
      <c r="Q92" s="25" t="s">
        <v>289</v>
      </c>
      <c r="R92" s="25" t="s">
        <v>291</v>
      </c>
      <c r="S92" s="25" t="s">
        <v>289</v>
      </c>
      <c r="T92" s="25" t="s">
        <v>292</v>
      </c>
      <c r="U92" s="25" t="s">
        <v>293</v>
      </c>
      <c r="V92" s="25" t="s">
        <v>294</v>
      </c>
      <c r="W92" s="28" t="s">
        <v>295</v>
      </c>
      <c r="X92" s="29" t="s">
        <v>287</v>
      </c>
      <c r="Y92" s="25" t="s">
        <v>289</v>
      </c>
    </row>
    <row r="93" spans="2:25" ht="52.8">
      <c r="B93" s="25" t="s">
        <v>296</v>
      </c>
      <c r="C93" s="25" t="s">
        <v>297</v>
      </c>
      <c r="D93" s="25" t="s">
        <v>298</v>
      </c>
      <c r="E93" s="25" t="s">
        <v>274</v>
      </c>
      <c r="F93" s="25">
        <v>95.1</v>
      </c>
      <c r="G93" s="25" t="s">
        <v>299</v>
      </c>
      <c r="H93" s="25">
        <f t="shared" si="0"/>
        <v>6</v>
      </c>
      <c r="I93" s="25" t="s">
        <v>276</v>
      </c>
      <c r="J93" s="26" t="s">
        <v>277</v>
      </c>
      <c r="K93" s="27" t="s">
        <v>303</v>
      </c>
      <c r="L93" s="25" t="s">
        <v>289</v>
      </c>
      <c r="M93" s="25" t="s">
        <v>289</v>
      </c>
      <c r="N93" s="25">
        <v>95.1</v>
      </c>
      <c r="O93" s="25" t="s">
        <v>289</v>
      </c>
      <c r="P93" s="25" t="s">
        <v>290</v>
      </c>
      <c r="Q93" s="25" t="s">
        <v>289</v>
      </c>
      <c r="R93" s="25" t="s">
        <v>291</v>
      </c>
      <c r="S93" s="25" t="s">
        <v>289</v>
      </c>
      <c r="T93" s="25" t="s">
        <v>292</v>
      </c>
      <c r="U93" s="25" t="s">
        <v>293</v>
      </c>
      <c r="V93" s="25" t="s">
        <v>294</v>
      </c>
      <c r="W93" s="28" t="s">
        <v>295</v>
      </c>
      <c r="X93" s="29" t="s">
        <v>287</v>
      </c>
      <c r="Y93" s="25" t="s">
        <v>289</v>
      </c>
    </row>
    <row r="94" spans="2:25" ht="52.8">
      <c r="B94" s="25" t="s">
        <v>296</v>
      </c>
      <c r="C94" s="25" t="s">
        <v>297</v>
      </c>
      <c r="D94" s="25" t="s">
        <v>298</v>
      </c>
      <c r="E94" s="25" t="s">
        <v>274</v>
      </c>
      <c r="F94" s="25">
        <v>95.1</v>
      </c>
      <c r="G94" s="25" t="s">
        <v>299</v>
      </c>
      <c r="H94" s="25">
        <f t="shared" si="0"/>
        <v>7</v>
      </c>
      <c r="I94" s="25" t="s">
        <v>276</v>
      </c>
      <c r="J94" s="26" t="s">
        <v>277</v>
      </c>
      <c r="K94" s="27" t="s">
        <v>304</v>
      </c>
      <c r="L94" s="25" t="s">
        <v>289</v>
      </c>
      <c r="M94" s="25" t="s">
        <v>289</v>
      </c>
      <c r="N94" s="25">
        <v>95.1</v>
      </c>
      <c r="O94" s="25" t="s">
        <v>289</v>
      </c>
      <c r="P94" s="25" t="s">
        <v>290</v>
      </c>
      <c r="Q94" s="25" t="s">
        <v>289</v>
      </c>
      <c r="R94" s="25" t="s">
        <v>291</v>
      </c>
      <c r="S94" s="25" t="s">
        <v>289</v>
      </c>
      <c r="T94" s="25" t="s">
        <v>292</v>
      </c>
      <c r="U94" s="25" t="s">
        <v>293</v>
      </c>
      <c r="V94" s="25" t="s">
        <v>294</v>
      </c>
      <c r="W94" s="28" t="s">
        <v>295</v>
      </c>
      <c r="X94" s="29" t="s">
        <v>287</v>
      </c>
      <c r="Y94" s="25" t="s">
        <v>289</v>
      </c>
    </row>
    <row r="95" spans="2:25" ht="52.8">
      <c r="B95" s="25" t="s">
        <v>296</v>
      </c>
      <c r="C95" s="25" t="s">
        <v>297</v>
      </c>
      <c r="D95" s="25" t="s">
        <v>298</v>
      </c>
      <c r="E95" s="25" t="s">
        <v>274</v>
      </c>
      <c r="F95" s="25">
        <v>95.1</v>
      </c>
      <c r="G95" s="25" t="s">
        <v>299</v>
      </c>
      <c r="H95" s="25">
        <f t="shared" si="0"/>
        <v>8</v>
      </c>
      <c r="I95" s="25" t="s">
        <v>276</v>
      </c>
      <c r="J95" s="26" t="s">
        <v>277</v>
      </c>
      <c r="K95" s="27" t="s">
        <v>305</v>
      </c>
      <c r="L95" s="25" t="s">
        <v>289</v>
      </c>
      <c r="M95" s="25" t="s">
        <v>289</v>
      </c>
      <c r="N95" s="25">
        <v>95.1</v>
      </c>
      <c r="O95" s="25" t="s">
        <v>289</v>
      </c>
      <c r="P95" s="25" t="s">
        <v>290</v>
      </c>
      <c r="Q95" s="25" t="s">
        <v>289</v>
      </c>
      <c r="R95" s="25" t="s">
        <v>291</v>
      </c>
      <c r="S95" s="25" t="s">
        <v>289</v>
      </c>
      <c r="T95" s="25" t="s">
        <v>292</v>
      </c>
      <c r="U95" s="25" t="s">
        <v>293</v>
      </c>
      <c r="V95" s="25" t="s">
        <v>294</v>
      </c>
      <c r="W95" s="28" t="s">
        <v>295</v>
      </c>
      <c r="X95" s="29" t="s">
        <v>287</v>
      </c>
      <c r="Y95" s="25" t="s">
        <v>289</v>
      </c>
    </row>
    <row r="96" spans="2:25" ht="52.8">
      <c r="B96" s="25" t="s">
        <v>296</v>
      </c>
      <c r="C96" s="25" t="s">
        <v>297</v>
      </c>
      <c r="D96" s="25" t="s">
        <v>298</v>
      </c>
      <c r="E96" s="25" t="s">
        <v>274</v>
      </c>
      <c r="F96" s="25">
        <v>95.1</v>
      </c>
      <c r="G96" s="25" t="s">
        <v>299</v>
      </c>
      <c r="H96" s="25">
        <f t="shared" si="0"/>
        <v>9</v>
      </c>
      <c r="I96" s="25" t="s">
        <v>276</v>
      </c>
      <c r="J96" s="26" t="s">
        <v>277</v>
      </c>
      <c r="K96" s="27" t="s">
        <v>306</v>
      </c>
      <c r="L96" s="25" t="s">
        <v>289</v>
      </c>
      <c r="M96" s="25" t="s">
        <v>289</v>
      </c>
      <c r="N96" s="25">
        <v>95.1</v>
      </c>
      <c r="O96" s="25" t="s">
        <v>289</v>
      </c>
      <c r="P96" s="25" t="s">
        <v>290</v>
      </c>
      <c r="Q96" s="25" t="s">
        <v>289</v>
      </c>
      <c r="R96" s="25" t="s">
        <v>291</v>
      </c>
      <c r="S96" s="25" t="s">
        <v>289</v>
      </c>
      <c r="T96" s="25" t="s">
        <v>292</v>
      </c>
      <c r="U96" s="25" t="s">
        <v>293</v>
      </c>
      <c r="V96" s="25" t="s">
        <v>294</v>
      </c>
      <c r="W96" s="28" t="s">
        <v>295</v>
      </c>
      <c r="X96" s="29" t="s">
        <v>287</v>
      </c>
      <c r="Y96" s="25" t="s">
        <v>289</v>
      </c>
    </row>
    <row r="97" spans="2:25" ht="52.8">
      <c r="B97" s="25" t="s">
        <v>296</v>
      </c>
      <c r="C97" s="25" t="s">
        <v>297</v>
      </c>
      <c r="D97" s="25" t="s">
        <v>298</v>
      </c>
      <c r="E97" s="25" t="s">
        <v>274</v>
      </c>
      <c r="F97" s="25">
        <v>95.1</v>
      </c>
      <c r="G97" s="25" t="s">
        <v>299</v>
      </c>
      <c r="H97" s="25">
        <f t="shared" si="0"/>
        <v>10</v>
      </c>
      <c r="I97" s="25" t="s">
        <v>276</v>
      </c>
      <c r="J97" s="26" t="s">
        <v>277</v>
      </c>
      <c r="K97" s="27" t="s">
        <v>307</v>
      </c>
      <c r="L97" s="25" t="s">
        <v>289</v>
      </c>
      <c r="M97" s="25" t="s">
        <v>289</v>
      </c>
      <c r="N97" s="25">
        <v>95.1</v>
      </c>
      <c r="O97" s="25" t="s">
        <v>289</v>
      </c>
      <c r="P97" s="25" t="s">
        <v>290</v>
      </c>
      <c r="Q97" s="25" t="s">
        <v>289</v>
      </c>
      <c r="R97" s="25" t="s">
        <v>291</v>
      </c>
      <c r="S97" s="25" t="s">
        <v>289</v>
      </c>
      <c r="T97" s="25" t="s">
        <v>292</v>
      </c>
      <c r="U97" s="25" t="s">
        <v>293</v>
      </c>
      <c r="V97" s="25" t="s">
        <v>294</v>
      </c>
      <c r="W97" s="28" t="s">
        <v>295</v>
      </c>
      <c r="X97" s="29" t="s">
        <v>287</v>
      </c>
      <c r="Y97" s="25" t="s">
        <v>289</v>
      </c>
    </row>
    <row r="98" spans="2:25" ht="52.8">
      <c r="B98" s="25" t="s">
        <v>296</v>
      </c>
      <c r="C98" s="25" t="s">
        <v>297</v>
      </c>
      <c r="D98" s="25" t="s">
        <v>298</v>
      </c>
      <c r="E98" s="25" t="s">
        <v>274</v>
      </c>
      <c r="F98" s="25">
        <v>95.1</v>
      </c>
      <c r="G98" s="25" t="s">
        <v>299</v>
      </c>
      <c r="H98" s="25">
        <f t="shared" si="0"/>
        <v>11</v>
      </c>
      <c r="I98" s="25" t="s">
        <v>276</v>
      </c>
      <c r="J98" s="26" t="s">
        <v>277</v>
      </c>
      <c r="K98" s="27" t="s">
        <v>308</v>
      </c>
      <c r="L98" s="25" t="s">
        <v>289</v>
      </c>
      <c r="M98" s="25" t="s">
        <v>289</v>
      </c>
      <c r="N98" s="25">
        <v>95.1</v>
      </c>
      <c r="O98" s="25" t="s">
        <v>289</v>
      </c>
      <c r="P98" s="25" t="s">
        <v>290</v>
      </c>
      <c r="Q98" s="25" t="s">
        <v>289</v>
      </c>
      <c r="R98" s="25" t="s">
        <v>291</v>
      </c>
      <c r="S98" s="25" t="s">
        <v>289</v>
      </c>
      <c r="T98" s="25" t="s">
        <v>292</v>
      </c>
      <c r="U98" s="25" t="s">
        <v>293</v>
      </c>
      <c r="V98" s="25" t="s">
        <v>294</v>
      </c>
      <c r="W98" s="28" t="s">
        <v>295</v>
      </c>
      <c r="X98" s="29" t="s">
        <v>287</v>
      </c>
      <c r="Y98" s="25" t="s">
        <v>289</v>
      </c>
    </row>
    <row r="99" spans="2:25" ht="52.8">
      <c r="B99" s="25" t="s">
        <v>296</v>
      </c>
      <c r="C99" s="25" t="s">
        <v>297</v>
      </c>
      <c r="D99" s="25" t="s">
        <v>298</v>
      </c>
      <c r="E99" s="25" t="s">
        <v>274</v>
      </c>
      <c r="F99" s="25">
        <v>95.1</v>
      </c>
      <c r="G99" s="25" t="s">
        <v>299</v>
      </c>
      <c r="H99" s="25">
        <f t="shared" si="0"/>
        <v>12</v>
      </c>
      <c r="I99" s="25" t="s">
        <v>276</v>
      </c>
      <c r="J99" s="26" t="s">
        <v>277</v>
      </c>
      <c r="K99" s="27" t="s">
        <v>309</v>
      </c>
      <c r="L99" s="25" t="s">
        <v>289</v>
      </c>
      <c r="M99" s="25" t="s">
        <v>289</v>
      </c>
      <c r="N99" s="25">
        <v>95.1</v>
      </c>
      <c r="O99" s="25" t="s">
        <v>289</v>
      </c>
      <c r="P99" s="25" t="s">
        <v>290</v>
      </c>
      <c r="Q99" s="25" t="s">
        <v>289</v>
      </c>
      <c r="R99" s="25" t="s">
        <v>291</v>
      </c>
      <c r="S99" s="25" t="s">
        <v>289</v>
      </c>
      <c r="T99" s="25" t="s">
        <v>292</v>
      </c>
      <c r="U99" s="25" t="s">
        <v>293</v>
      </c>
      <c r="V99" s="25" t="s">
        <v>294</v>
      </c>
      <c r="W99" s="28" t="s">
        <v>295</v>
      </c>
      <c r="X99" s="29" t="s">
        <v>287</v>
      </c>
      <c r="Y99" s="25" t="s">
        <v>289</v>
      </c>
    </row>
    <row r="100" spans="2:25" ht="52.8">
      <c r="B100" s="25" t="s">
        <v>296</v>
      </c>
      <c r="C100" s="25" t="s">
        <v>297</v>
      </c>
      <c r="D100" s="25" t="s">
        <v>298</v>
      </c>
      <c r="E100" s="25" t="s">
        <v>274</v>
      </c>
      <c r="F100" s="25">
        <v>95.1</v>
      </c>
      <c r="G100" s="25" t="s">
        <v>299</v>
      </c>
      <c r="H100" s="25">
        <f t="shared" si="0"/>
        <v>13</v>
      </c>
      <c r="I100" s="25" t="s">
        <v>276</v>
      </c>
      <c r="J100" s="26" t="s">
        <v>277</v>
      </c>
      <c r="K100" s="27" t="s">
        <v>310</v>
      </c>
      <c r="L100" s="25" t="s">
        <v>289</v>
      </c>
      <c r="M100" s="25" t="s">
        <v>289</v>
      </c>
      <c r="N100" s="25">
        <v>95.1</v>
      </c>
      <c r="O100" s="25" t="s">
        <v>289</v>
      </c>
      <c r="P100" s="25" t="s">
        <v>290</v>
      </c>
      <c r="Q100" s="25" t="s">
        <v>289</v>
      </c>
      <c r="R100" s="25" t="s">
        <v>291</v>
      </c>
      <c r="S100" s="25" t="s">
        <v>289</v>
      </c>
      <c r="T100" s="25" t="s">
        <v>292</v>
      </c>
      <c r="U100" s="25" t="s">
        <v>293</v>
      </c>
      <c r="V100" s="25" t="s">
        <v>294</v>
      </c>
      <c r="W100" s="28" t="s">
        <v>295</v>
      </c>
      <c r="X100" s="29" t="s">
        <v>287</v>
      </c>
      <c r="Y100" s="25" t="s">
        <v>289</v>
      </c>
    </row>
    <row r="101" spans="2:25" ht="52.8">
      <c r="B101" s="25" t="s">
        <v>296</v>
      </c>
      <c r="C101" s="25" t="s">
        <v>297</v>
      </c>
      <c r="D101" s="25" t="s">
        <v>298</v>
      </c>
      <c r="E101" s="25" t="s">
        <v>274</v>
      </c>
      <c r="F101" s="25">
        <v>95.1</v>
      </c>
      <c r="G101" s="25" t="s">
        <v>299</v>
      </c>
      <c r="H101" s="25">
        <f t="shared" si="0"/>
        <v>14</v>
      </c>
      <c r="I101" s="25" t="s">
        <v>276</v>
      </c>
      <c r="J101" s="26" t="s">
        <v>277</v>
      </c>
      <c r="K101" s="27" t="s">
        <v>311</v>
      </c>
      <c r="L101" s="25" t="s">
        <v>289</v>
      </c>
      <c r="M101" s="25" t="s">
        <v>289</v>
      </c>
      <c r="N101" s="25">
        <v>95.1</v>
      </c>
      <c r="O101" s="25" t="s">
        <v>289</v>
      </c>
      <c r="P101" s="25" t="s">
        <v>290</v>
      </c>
      <c r="Q101" s="25" t="s">
        <v>289</v>
      </c>
      <c r="R101" s="25" t="s">
        <v>291</v>
      </c>
      <c r="S101" s="25" t="s">
        <v>289</v>
      </c>
      <c r="T101" s="25" t="s">
        <v>292</v>
      </c>
      <c r="U101" s="25" t="s">
        <v>293</v>
      </c>
      <c r="V101" s="25" t="s">
        <v>294</v>
      </c>
      <c r="W101" s="28" t="s">
        <v>295</v>
      </c>
      <c r="X101" s="29" t="s">
        <v>287</v>
      </c>
      <c r="Y101" s="25" t="s">
        <v>289</v>
      </c>
    </row>
    <row r="102" spans="2:25" ht="52.8">
      <c r="B102" s="25" t="s">
        <v>296</v>
      </c>
      <c r="C102" s="25" t="s">
        <v>297</v>
      </c>
      <c r="D102" s="25" t="s">
        <v>298</v>
      </c>
      <c r="E102" s="25" t="s">
        <v>274</v>
      </c>
      <c r="F102" s="25">
        <v>95.1</v>
      </c>
      <c r="G102" s="25" t="s">
        <v>299</v>
      </c>
      <c r="H102" s="25">
        <f t="shared" si="0"/>
        <v>15</v>
      </c>
      <c r="I102" s="25" t="s">
        <v>276</v>
      </c>
      <c r="J102" s="26" t="s">
        <v>277</v>
      </c>
      <c r="K102" s="27" t="s">
        <v>312</v>
      </c>
      <c r="L102" s="25" t="s">
        <v>289</v>
      </c>
      <c r="M102" s="25" t="s">
        <v>289</v>
      </c>
      <c r="N102" s="25">
        <v>95.1</v>
      </c>
      <c r="O102" s="25" t="s">
        <v>289</v>
      </c>
      <c r="P102" s="25" t="s">
        <v>290</v>
      </c>
      <c r="Q102" s="25" t="s">
        <v>289</v>
      </c>
      <c r="R102" s="25" t="s">
        <v>291</v>
      </c>
      <c r="S102" s="25" t="s">
        <v>289</v>
      </c>
      <c r="T102" s="25" t="s">
        <v>292</v>
      </c>
      <c r="U102" s="25" t="s">
        <v>293</v>
      </c>
      <c r="V102" s="25" t="s">
        <v>294</v>
      </c>
      <c r="W102" s="28" t="s">
        <v>295</v>
      </c>
      <c r="X102" s="29" t="s">
        <v>287</v>
      </c>
      <c r="Y102" s="25" t="s">
        <v>289</v>
      </c>
    </row>
    <row r="103" spans="2:25" ht="52.8">
      <c r="B103" s="25" t="s">
        <v>296</v>
      </c>
      <c r="C103" s="25" t="s">
        <v>297</v>
      </c>
      <c r="D103" s="25" t="s">
        <v>298</v>
      </c>
      <c r="E103" s="25" t="s">
        <v>274</v>
      </c>
      <c r="F103" s="25">
        <v>95.1</v>
      </c>
      <c r="G103" s="25" t="s">
        <v>299</v>
      </c>
      <c r="H103" s="25">
        <f t="shared" si="0"/>
        <v>16</v>
      </c>
      <c r="I103" s="25" t="s">
        <v>276</v>
      </c>
      <c r="J103" s="26" t="s">
        <v>277</v>
      </c>
      <c r="K103" s="27" t="s">
        <v>313</v>
      </c>
      <c r="L103" s="25" t="s">
        <v>289</v>
      </c>
      <c r="M103" s="25" t="s">
        <v>289</v>
      </c>
      <c r="N103" s="25">
        <v>95.1</v>
      </c>
      <c r="O103" s="25" t="s">
        <v>289</v>
      </c>
      <c r="P103" s="25" t="s">
        <v>290</v>
      </c>
      <c r="Q103" s="25" t="s">
        <v>289</v>
      </c>
      <c r="R103" s="25" t="s">
        <v>291</v>
      </c>
      <c r="S103" s="25" t="s">
        <v>289</v>
      </c>
      <c r="T103" s="25" t="s">
        <v>292</v>
      </c>
      <c r="U103" s="25" t="s">
        <v>293</v>
      </c>
      <c r="V103" s="25" t="s">
        <v>294</v>
      </c>
      <c r="W103" s="28" t="s">
        <v>295</v>
      </c>
      <c r="X103" s="29" t="s">
        <v>287</v>
      </c>
      <c r="Y103" s="25" t="s">
        <v>289</v>
      </c>
    </row>
    <row r="104" spans="2:25" ht="52.8">
      <c r="B104" s="25" t="s">
        <v>296</v>
      </c>
      <c r="C104" s="25" t="s">
        <v>297</v>
      </c>
      <c r="D104" s="25" t="s">
        <v>298</v>
      </c>
      <c r="E104" s="25" t="s">
        <v>274</v>
      </c>
      <c r="F104" s="25">
        <v>95.1</v>
      </c>
      <c r="G104" s="25" t="s">
        <v>299</v>
      </c>
      <c r="H104" s="25">
        <f t="shared" si="0"/>
        <v>17</v>
      </c>
      <c r="I104" s="25" t="s">
        <v>276</v>
      </c>
      <c r="J104" s="26" t="s">
        <v>277</v>
      </c>
      <c r="K104" s="27" t="s">
        <v>314</v>
      </c>
      <c r="L104" s="25" t="s">
        <v>289</v>
      </c>
      <c r="M104" s="25" t="s">
        <v>289</v>
      </c>
      <c r="N104" s="25">
        <v>95.1</v>
      </c>
      <c r="O104" s="25" t="s">
        <v>289</v>
      </c>
      <c r="P104" s="25" t="s">
        <v>290</v>
      </c>
      <c r="Q104" s="25" t="s">
        <v>289</v>
      </c>
      <c r="R104" s="25" t="s">
        <v>291</v>
      </c>
      <c r="S104" s="25" t="s">
        <v>289</v>
      </c>
      <c r="T104" s="25" t="s">
        <v>292</v>
      </c>
      <c r="U104" s="25" t="s">
        <v>293</v>
      </c>
      <c r="V104" s="25" t="s">
        <v>294</v>
      </c>
      <c r="W104" s="28" t="s">
        <v>295</v>
      </c>
      <c r="X104" s="29" t="s">
        <v>287</v>
      </c>
      <c r="Y104" s="25" t="s">
        <v>289</v>
      </c>
    </row>
    <row r="105" spans="2:25" ht="52.8">
      <c r="B105" s="25" t="s">
        <v>296</v>
      </c>
      <c r="C105" s="25" t="s">
        <v>297</v>
      </c>
      <c r="D105" s="25" t="s">
        <v>298</v>
      </c>
      <c r="E105" s="25" t="s">
        <v>274</v>
      </c>
      <c r="F105" s="25">
        <v>95.1</v>
      </c>
      <c r="G105" s="25" t="s">
        <v>299</v>
      </c>
      <c r="H105" s="25">
        <f t="shared" si="0"/>
        <v>18</v>
      </c>
      <c r="I105" s="25" t="s">
        <v>276</v>
      </c>
      <c r="J105" s="26" t="s">
        <v>277</v>
      </c>
      <c r="K105" s="27" t="s">
        <v>315</v>
      </c>
      <c r="L105" s="25" t="s">
        <v>289</v>
      </c>
      <c r="M105" s="25" t="s">
        <v>289</v>
      </c>
      <c r="N105" s="25">
        <v>95.1</v>
      </c>
      <c r="O105" s="25" t="s">
        <v>289</v>
      </c>
      <c r="P105" s="25" t="s">
        <v>290</v>
      </c>
      <c r="Q105" s="25" t="s">
        <v>289</v>
      </c>
      <c r="R105" s="25" t="s">
        <v>291</v>
      </c>
      <c r="S105" s="25" t="s">
        <v>289</v>
      </c>
      <c r="T105" s="25" t="s">
        <v>292</v>
      </c>
      <c r="U105" s="25" t="s">
        <v>293</v>
      </c>
      <c r="V105" s="25" t="s">
        <v>294</v>
      </c>
      <c r="W105" s="28" t="s">
        <v>295</v>
      </c>
      <c r="X105" s="29" t="s">
        <v>287</v>
      </c>
      <c r="Y105" s="25" t="s">
        <v>289</v>
      </c>
    </row>
    <row r="106" spans="2:25" ht="52.8">
      <c r="B106" s="25" t="s">
        <v>296</v>
      </c>
      <c r="C106" s="25" t="s">
        <v>272</v>
      </c>
      <c r="D106" s="25" t="s">
        <v>298</v>
      </c>
      <c r="E106" s="25" t="s">
        <v>274</v>
      </c>
      <c r="F106" s="25">
        <v>95.1</v>
      </c>
      <c r="G106" s="25" t="s">
        <v>299</v>
      </c>
      <c r="H106" s="25">
        <f t="shared" si="0"/>
        <v>19</v>
      </c>
      <c r="I106" s="25" t="s">
        <v>276</v>
      </c>
      <c r="J106" s="26" t="s">
        <v>277</v>
      </c>
      <c r="K106" s="27" t="s">
        <v>316</v>
      </c>
      <c r="L106" s="25" t="s">
        <v>289</v>
      </c>
      <c r="M106" s="25" t="s">
        <v>289</v>
      </c>
      <c r="N106" s="25">
        <v>95.1</v>
      </c>
      <c r="O106" s="25" t="s">
        <v>289</v>
      </c>
      <c r="P106" s="25" t="s">
        <v>290</v>
      </c>
      <c r="Q106" s="25" t="s">
        <v>289</v>
      </c>
      <c r="R106" s="25" t="s">
        <v>291</v>
      </c>
      <c r="S106" s="25" t="s">
        <v>289</v>
      </c>
      <c r="T106" s="25" t="s">
        <v>292</v>
      </c>
      <c r="U106" s="25" t="s">
        <v>293</v>
      </c>
      <c r="V106" s="25" t="s">
        <v>294</v>
      </c>
      <c r="W106" s="28" t="s">
        <v>295</v>
      </c>
      <c r="X106" s="29" t="s">
        <v>287</v>
      </c>
      <c r="Y106" s="25" t="s">
        <v>289</v>
      </c>
    </row>
    <row r="107" spans="2:25" ht="52.8">
      <c r="B107" s="25" t="s">
        <v>296</v>
      </c>
      <c r="C107" s="25" t="s">
        <v>297</v>
      </c>
      <c r="D107" s="25" t="s">
        <v>298</v>
      </c>
      <c r="E107" s="25" t="s">
        <v>274</v>
      </c>
      <c r="F107" s="25">
        <v>95.1</v>
      </c>
      <c r="G107" s="25" t="s">
        <v>299</v>
      </c>
      <c r="H107" s="25">
        <f t="shared" si="0"/>
        <v>20</v>
      </c>
      <c r="I107" s="25" t="s">
        <v>276</v>
      </c>
      <c r="J107" s="26" t="s">
        <v>277</v>
      </c>
      <c r="K107" s="27" t="s">
        <v>317</v>
      </c>
      <c r="L107" s="25" t="s">
        <v>289</v>
      </c>
      <c r="M107" s="25" t="s">
        <v>289</v>
      </c>
      <c r="N107" s="25">
        <v>95.1</v>
      </c>
      <c r="O107" s="25" t="s">
        <v>289</v>
      </c>
      <c r="P107" s="25" t="s">
        <v>290</v>
      </c>
      <c r="Q107" s="25" t="s">
        <v>289</v>
      </c>
      <c r="R107" s="25" t="s">
        <v>291</v>
      </c>
      <c r="S107" s="25" t="s">
        <v>289</v>
      </c>
      <c r="T107" s="25" t="s">
        <v>292</v>
      </c>
      <c r="U107" s="25" t="s">
        <v>293</v>
      </c>
      <c r="V107" s="25" t="s">
        <v>294</v>
      </c>
      <c r="W107" s="28" t="s">
        <v>295</v>
      </c>
      <c r="X107" s="29" t="s">
        <v>287</v>
      </c>
      <c r="Y107" s="25" t="s">
        <v>289</v>
      </c>
    </row>
    <row r="108" spans="2:25" ht="52.8">
      <c r="B108" s="25" t="s">
        <v>296</v>
      </c>
      <c r="C108" s="25" t="s">
        <v>297</v>
      </c>
      <c r="D108" s="25" t="s">
        <v>298</v>
      </c>
      <c r="E108" s="25" t="s">
        <v>274</v>
      </c>
      <c r="F108" s="25">
        <v>95.1</v>
      </c>
      <c r="G108" s="25" t="s">
        <v>299</v>
      </c>
      <c r="H108" s="25">
        <f t="shared" si="0"/>
        <v>21</v>
      </c>
      <c r="I108" s="25" t="s">
        <v>276</v>
      </c>
      <c r="J108" s="26" t="s">
        <v>277</v>
      </c>
      <c r="K108" s="27" t="s">
        <v>318</v>
      </c>
      <c r="L108" s="25" t="s">
        <v>289</v>
      </c>
      <c r="M108" s="25" t="s">
        <v>289</v>
      </c>
      <c r="N108" s="25">
        <v>95.1</v>
      </c>
      <c r="O108" s="25" t="s">
        <v>289</v>
      </c>
      <c r="P108" s="25" t="s">
        <v>290</v>
      </c>
      <c r="Q108" s="25" t="s">
        <v>289</v>
      </c>
      <c r="R108" s="25" t="s">
        <v>291</v>
      </c>
      <c r="S108" s="25" t="s">
        <v>289</v>
      </c>
      <c r="T108" s="25" t="s">
        <v>292</v>
      </c>
      <c r="U108" s="25" t="s">
        <v>293</v>
      </c>
      <c r="V108" s="25" t="s">
        <v>294</v>
      </c>
      <c r="W108" s="28" t="s">
        <v>295</v>
      </c>
      <c r="X108" s="29" t="s">
        <v>287</v>
      </c>
      <c r="Y108" s="25" t="s">
        <v>289</v>
      </c>
    </row>
    <row r="109" spans="2:25" ht="52.8">
      <c r="B109" s="25" t="s">
        <v>296</v>
      </c>
      <c r="C109" s="25" t="s">
        <v>297</v>
      </c>
      <c r="D109" s="25" t="s">
        <v>298</v>
      </c>
      <c r="E109" s="25" t="s">
        <v>274</v>
      </c>
      <c r="F109" s="25">
        <v>95.1</v>
      </c>
      <c r="G109" s="25" t="s">
        <v>299</v>
      </c>
      <c r="H109" s="25">
        <f t="shared" si="0"/>
        <v>22</v>
      </c>
      <c r="I109" s="25" t="s">
        <v>276</v>
      </c>
      <c r="J109" s="26" t="s">
        <v>277</v>
      </c>
      <c r="K109" s="27" t="s">
        <v>319</v>
      </c>
      <c r="L109" s="25" t="s">
        <v>289</v>
      </c>
      <c r="M109" s="25" t="s">
        <v>289</v>
      </c>
      <c r="N109" s="25">
        <v>95.1</v>
      </c>
      <c r="O109" s="25" t="s">
        <v>289</v>
      </c>
      <c r="P109" s="25" t="s">
        <v>290</v>
      </c>
      <c r="Q109" s="25" t="s">
        <v>289</v>
      </c>
      <c r="R109" s="25" t="s">
        <v>291</v>
      </c>
      <c r="S109" s="25" t="s">
        <v>289</v>
      </c>
      <c r="T109" s="25" t="s">
        <v>292</v>
      </c>
      <c r="U109" s="25" t="s">
        <v>293</v>
      </c>
      <c r="V109" s="25" t="s">
        <v>294</v>
      </c>
      <c r="W109" s="28" t="s">
        <v>295</v>
      </c>
      <c r="X109" s="29" t="s">
        <v>287</v>
      </c>
      <c r="Y109" s="25" t="s">
        <v>289</v>
      </c>
    </row>
    <row r="110" spans="2:25" ht="52.8">
      <c r="B110" s="25" t="s">
        <v>296</v>
      </c>
      <c r="C110" s="25" t="s">
        <v>297</v>
      </c>
      <c r="D110" s="25" t="s">
        <v>298</v>
      </c>
      <c r="E110" s="25" t="s">
        <v>274</v>
      </c>
      <c r="F110" s="25">
        <v>95.1</v>
      </c>
      <c r="G110" s="25" t="s">
        <v>299</v>
      </c>
      <c r="H110" s="25">
        <f t="shared" si="0"/>
        <v>23</v>
      </c>
      <c r="I110" s="25" t="s">
        <v>276</v>
      </c>
      <c r="J110" s="26" t="s">
        <v>277</v>
      </c>
      <c r="K110" s="27" t="s">
        <v>320</v>
      </c>
      <c r="L110" s="25" t="s">
        <v>289</v>
      </c>
      <c r="M110" s="25" t="s">
        <v>289</v>
      </c>
      <c r="N110" s="25">
        <v>95.1</v>
      </c>
      <c r="O110" s="25" t="s">
        <v>289</v>
      </c>
      <c r="P110" s="25" t="s">
        <v>290</v>
      </c>
      <c r="Q110" s="25" t="s">
        <v>289</v>
      </c>
      <c r="R110" s="25" t="s">
        <v>291</v>
      </c>
      <c r="S110" s="25" t="s">
        <v>289</v>
      </c>
      <c r="T110" s="25" t="s">
        <v>292</v>
      </c>
      <c r="U110" s="25" t="s">
        <v>293</v>
      </c>
      <c r="V110" s="25" t="s">
        <v>294</v>
      </c>
      <c r="W110" s="28" t="s">
        <v>295</v>
      </c>
      <c r="X110" s="29" t="s">
        <v>287</v>
      </c>
      <c r="Y110" s="25" t="s">
        <v>289</v>
      </c>
    </row>
    <row r="111" spans="2:25" ht="52.8">
      <c r="B111" s="25" t="s">
        <v>296</v>
      </c>
      <c r="C111" s="25" t="s">
        <v>297</v>
      </c>
      <c r="D111" s="25" t="s">
        <v>298</v>
      </c>
      <c r="E111" s="25" t="s">
        <v>274</v>
      </c>
      <c r="F111" s="25">
        <v>95.1</v>
      </c>
      <c r="G111" s="25" t="s">
        <v>299</v>
      </c>
      <c r="H111" s="25">
        <f t="shared" si="0"/>
        <v>24</v>
      </c>
      <c r="I111" s="25" t="s">
        <v>276</v>
      </c>
      <c r="J111" s="26" t="s">
        <v>277</v>
      </c>
      <c r="K111" s="27" t="s">
        <v>321</v>
      </c>
      <c r="L111" s="25" t="s">
        <v>289</v>
      </c>
      <c r="M111" s="25" t="s">
        <v>289</v>
      </c>
      <c r="N111" s="25">
        <v>95.1</v>
      </c>
      <c r="O111" s="25" t="s">
        <v>289</v>
      </c>
      <c r="P111" s="25" t="s">
        <v>290</v>
      </c>
      <c r="Q111" s="25" t="s">
        <v>289</v>
      </c>
      <c r="R111" s="25" t="s">
        <v>291</v>
      </c>
      <c r="S111" s="25" t="s">
        <v>289</v>
      </c>
      <c r="T111" s="25" t="s">
        <v>292</v>
      </c>
      <c r="U111" s="25" t="s">
        <v>293</v>
      </c>
      <c r="V111" s="25" t="s">
        <v>294</v>
      </c>
      <c r="W111" s="28" t="s">
        <v>295</v>
      </c>
      <c r="X111" s="29" t="s">
        <v>287</v>
      </c>
      <c r="Y111" s="25" t="s">
        <v>289</v>
      </c>
    </row>
    <row r="112" spans="2:25" ht="52.8">
      <c r="B112" s="25" t="s">
        <v>296</v>
      </c>
      <c r="C112" s="25" t="s">
        <v>297</v>
      </c>
      <c r="D112" s="25" t="s">
        <v>298</v>
      </c>
      <c r="E112" s="25" t="s">
        <v>274</v>
      </c>
      <c r="F112" s="25">
        <v>95.1</v>
      </c>
      <c r="G112" s="25" t="s">
        <v>299</v>
      </c>
      <c r="H112" s="25">
        <f t="shared" si="0"/>
        <v>25</v>
      </c>
      <c r="I112" s="25" t="s">
        <v>276</v>
      </c>
      <c r="J112" s="26" t="s">
        <v>277</v>
      </c>
      <c r="K112" s="27" t="s">
        <v>322</v>
      </c>
      <c r="L112" s="25" t="s">
        <v>289</v>
      </c>
      <c r="M112" s="25" t="s">
        <v>289</v>
      </c>
      <c r="N112" s="25">
        <v>95.1</v>
      </c>
      <c r="O112" s="25" t="s">
        <v>289</v>
      </c>
      <c r="P112" s="25" t="s">
        <v>290</v>
      </c>
      <c r="Q112" s="25" t="s">
        <v>289</v>
      </c>
      <c r="R112" s="25" t="s">
        <v>291</v>
      </c>
      <c r="S112" s="25" t="s">
        <v>289</v>
      </c>
      <c r="T112" s="25" t="s">
        <v>292</v>
      </c>
      <c r="U112" s="25" t="s">
        <v>293</v>
      </c>
      <c r="V112" s="25" t="s">
        <v>294</v>
      </c>
      <c r="W112" s="28" t="s">
        <v>295</v>
      </c>
      <c r="X112" s="29" t="s">
        <v>287</v>
      </c>
      <c r="Y112" s="25" t="s">
        <v>289</v>
      </c>
    </row>
    <row r="113" spans="2:25" ht="52.8">
      <c r="B113" s="25" t="s">
        <v>296</v>
      </c>
      <c r="C113" s="25" t="s">
        <v>297</v>
      </c>
      <c r="D113" s="25" t="s">
        <v>298</v>
      </c>
      <c r="E113" s="25" t="s">
        <v>274</v>
      </c>
      <c r="F113" s="25">
        <v>95.1</v>
      </c>
      <c r="G113" s="25" t="s">
        <v>299</v>
      </c>
      <c r="H113" s="25">
        <f t="shared" si="0"/>
        <v>26</v>
      </c>
      <c r="I113" s="25" t="s">
        <v>276</v>
      </c>
      <c r="J113" s="26" t="s">
        <v>277</v>
      </c>
      <c r="K113" s="27" t="s">
        <v>323</v>
      </c>
      <c r="L113" s="25" t="s">
        <v>289</v>
      </c>
      <c r="M113" s="25" t="s">
        <v>289</v>
      </c>
      <c r="N113" s="25">
        <v>95.1</v>
      </c>
      <c r="O113" s="25" t="s">
        <v>289</v>
      </c>
      <c r="P113" s="25" t="s">
        <v>290</v>
      </c>
      <c r="Q113" s="25" t="s">
        <v>289</v>
      </c>
      <c r="R113" s="25" t="s">
        <v>291</v>
      </c>
      <c r="S113" s="25" t="s">
        <v>289</v>
      </c>
      <c r="T113" s="25" t="s">
        <v>292</v>
      </c>
      <c r="U113" s="25" t="s">
        <v>293</v>
      </c>
      <c r="V113" s="25" t="s">
        <v>294</v>
      </c>
      <c r="W113" s="28" t="s">
        <v>295</v>
      </c>
      <c r="X113" s="29" t="s">
        <v>287</v>
      </c>
      <c r="Y113" s="25" t="s">
        <v>289</v>
      </c>
    </row>
    <row r="114" spans="2:25" ht="52.8">
      <c r="B114" s="25" t="s">
        <v>296</v>
      </c>
      <c r="C114" s="25" t="s">
        <v>297</v>
      </c>
      <c r="D114" s="25" t="s">
        <v>298</v>
      </c>
      <c r="E114" s="25" t="s">
        <v>274</v>
      </c>
      <c r="F114" s="25">
        <v>95.1</v>
      </c>
      <c r="G114" s="25" t="s">
        <v>299</v>
      </c>
      <c r="H114" s="25">
        <f t="shared" si="0"/>
        <v>27</v>
      </c>
      <c r="I114" s="25" t="s">
        <v>276</v>
      </c>
      <c r="J114" s="26" t="s">
        <v>277</v>
      </c>
      <c r="K114" s="27" t="s">
        <v>324</v>
      </c>
      <c r="L114" s="25" t="s">
        <v>289</v>
      </c>
      <c r="M114" s="25" t="s">
        <v>289</v>
      </c>
      <c r="N114" s="25">
        <v>95.1</v>
      </c>
      <c r="O114" s="25" t="s">
        <v>289</v>
      </c>
      <c r="P114" s="25" t="s">
        <v>290</v>
      </c>
      <c r="Q114" s="25" t="s">
        <v>289</v>
      </c>
      <c r="R114" s="25" t="s">
        <v>291</v>
      </c>
      <c r="S114" s="25" t="s">
        <v>289</v>
      </c>
      <c r="T114" s="25" t="s">
        <v>292</v>
      </c>
      <c r="U114" s="25" t="s">
        <v>293</v>
      </c>
      <c r="V114" s="25" t="s">
        <v>294</v>
      </c>
      <c r="W114" s="28" t="s">
        <v>295</v>
      </c>
      <c r="X114" s="29" t="s">
        <v>287</v>
      </c>
      <c r="Y114" s="25" t="s">
        <v>289</v>
      </c>
    </row>
    <row r="115" spans="2:25" ht="52.8">
      <c r="B115" s="25" t="s">
        <v>296</v>
      </c>
      <c r="C115" s="25" t="s">
        <v>297</v>
      </c>
      <c r="D115" s="25" t="s">
        <v>298</v>
      </c>
      <c r="E115" s="25" t="s">
        <v>274</v>
      </c>
      <c r="F115" s="25">
        <v>95.1</v>
      </c>
      <c r="G115" s="25" t="s">
        <v>299</v>
      </c>
      <c r="H115" s="25">
        <f t="shared" si="0"/>
        <v>28</v>
      </c>
      <c r="I115" s="25" t="s">
        <v>276</v>
      </c>
      <c r="J115" s="26" t="s">
        <v>277</v>
      </c>
      <c r="K115" s="27" t="s">
        <v>325</v>
      </c>
      <c r="L115" s="25" t="s">
        <v>289</v>
      </c>
      <c r="M115" s="25" t="s">
        <v>289</v>
      </c>
      <c r="N115" s="25">
        <v>95.1</v>
      </c>
      <c r="O115" s="25" t="s">
        <v>289</v>
      </c>
      <c r="P115" s="25" t="s">
        <v>290</v>
      </c>
      <c r="Q115" s="25" t="s">
        <v>289</v>
      </c>
      <c r="R115" s="25" t="s">
        <v>291</v>
      </c>
      <c r="S115" s="25" t="s">
        <v>289</v>
      </c>
      <c r="T115" s="25" t="s">
        <v>292</v>
      </c>
      <c r="U115" s="25" t="s">
        <v>293</v>
      </c>
      <c r="V115" s="25" t="s">
        <v>294</v>
      </c>
      <c r="W115" s="28" t="s">
        <v>295</v>
      </c>
      <c r="X115" s="29" t="s">
        <v>287</v>
      </c>
      <c r="Y115" s="25" t="s">
        <v>289</v>
      </c>
    </row>
    <row r="116" spans="2:25" ht="52.8">
      <c r="B116" s="25" t="s">
        <v>296</v>
      </c>
      <c r="C116" s="25" t="s">
        <v>297</v>
      </c>
      <c r="D116" s="25" t="s">
        <v>298</v>
      </c>
      <c r="E116" s="25" t="s">
        <v>274</v>
      </c>
      <c r="F116" s="25">
        <v>95.1</v>
      </c>
      <c r="G116" s="25" t="s">
        <v>299</v>
      </c>
      <c r="H116" s="25">
        <f t="shared" si="0"/>
        <v>29</v>
      </c>
      <c r="I116" s="25" t="s">
        <v>276</v>
      </c>
      <c r="J116" s="26" t="s">
        <v>277</v>
      </c>
      <c r="K116" s="27" t="s">
        <v>326</v>
      </c>
      <c r="L116" s="25" t="s">
        <v>289</v>
      </c>
      <c r="M116" s="25" t="s">
        <v>289</v>
      </c>
      <c r="N116" s="25">
        <v>95.1</v>
      </c>
      <c r="O116" s="25" t="s">
        <v>289</v>
      </c>
      <c r="P116" s="25" t="s">
        <v>290</v>
      </c>
      <c r="Q116" s="25" t="s">
        <v>289</v>
      </c>
      <c r="R116" s="25" t="s">
        <v>291</v>
      </c>
      <c r="S116" s="25" t="s">
        <v>289</v>
      </c>
      <c r="T116" s="25" t="s">
        <v>292</v>
      </c>
      <c r="U116" s="25" t="s">
        <v>293</v>
      </c>
      <c r="V116" s="25" t="s">
        <v>294</v>
      </c>
      <c r="W116" s="28" t="s">
        <v>295</v>
      </c>
      <c r="X116" s="29" t="s">
        <v>287</v>
      </c>
      <c r="Y116" s="25" t="s">
        <v>289</v>
      </c>
    </row>
    <row r="117" spans="2:25" ht="52.8">
      <c r="B117" s="25" t="s">
        <v>296</v>
      </c>
      <c r="C117" s="25" t="s">
        <v>297</v>
      </c>
      <c r="D117" s="25" t="s">
        <v>298</v>
      </c>
      <c r="E117" s="25" t="s">
        <v>274</v>
      </c>
      <c r="F117" s="25">
        <v>95.1</v>
      </c>
      <c r="G117" s="25" t="s">
        <v>299</v>
      </c>
      <c r="H117" s="25">
        <f t="shared" si="0"/>
        <v>30</v>
      </c>
      <c r="I117" s="25" t="s">
        <v>276</v>
      </c>
      <c r="J117" s="26" t="s">
        <v>277</v>
      </c>
      <c r="K117" s="27" t="s">
        <v>327</v>
      </c>
      <c r="L117" s="25" t="s">
        <v>289</v>
      </c>
      <c r="M117" s="25" t="s">
        <v>289</v>
      </c>
      <c r="N117" s="25">
        <v>95.1</v>
      </c>
      <c r="O117" s="25" t="s">
        <v>289</v>
      </c>
      <c r="P117" s="25" t="s">
        <v>290</v>
      </c>
      <c r="Q117" s="25" t="s">
        <v>289</v>
      </c>
      <c r="R117" s="25" t="s">
        <v>291</v>
      </c>
      <c r="S117" s="25" t="s">
        <v>289</v>
      </c>
      <c r="T117" s="25" t="s">
        <v>292</v>
      </c>
      <c r="U117" s="25" t="s">
        <v>293</v>
      </c>
      <c r="V117" s="25" t="s">
        <v>294</v>
      </c>
      <c r="W117" s="28" t="s">
        <v>295</v>
      </c>
      <c r="X117" s="29" t="s">
        <v>287</v>
      </c>
      <c r="Y117" s="25" t="s">
        <v>289</v>
      </c>
    </row>
    <row r="118" spans="2:25" ht="52.8">
      <c r="B118" s="25" t="s">
        <v>296</v>
      </c>
      <c r="C118" s="25" t="s">
        <v>297</v>
      </c>
      <c r="D118" s="25" t="s">
        <v>298</v>
      </c>
      <c r="E118" s="25" t="s">
        <v>274</v>
      </c>
      <c r="F118" s="25">
        <v>95.1</v>
      </c>
      <c r="G118" s="25" t="s">
        <v>299</v>
      </c>
      <c r="H118" s="25">
        <f t="shared" si="0"/>
        <v>31</v>
      </c>
      <c r="I118" s="25" t="s">
        <v>276</v>
      </c>
      <c r="J118" s="26" t="s">
        <v>277</v>
      </c>
      <c r="K118" s="27" t="s">
        <v>328</v>
      </c>
      <c r="L118" s="25" t="s">
        <v>289</v>
      </c>
      <c r="M118" s="25" t="s">
        <v>289</v>
      </c>
      <c r="N118" s="25">
        <v>95.1</v>
      </c>
      <c r="O118" s="25" t="s">
        <v>289</v>
      </c>
      <c r="P118" s="25" t="s">
        <v>290</v>
      </c>
      <c r="Q118" s="25" t="s">
        <v>289</v>
      </c>
      <c r="R118" s="25" t="s">
        <v>291</v>
      </c>
      <c r="S118" s="25" t="s">
        <v>289</v>
      </c>
      <c r="T118" s="25" t="s">
        <v>292</v>
      </c>
      <c r="U118" s="25" t="s">
        <v>293</v>
      </c>
      <c r="V118" s="25" t="s">
        <v>294</v>
      </c>
      <c r="W118" s="28" t="s">
        <v>295</v>
      </c>
      <c r="X118" s="29" t="s">
        <v>287</v>
      </c>
      <c r="Y118" s="25" t="s">
        <v>289</v>
      </c>
    </row>
    <row r="119" spans="2:25" ht="52.8">
      <c r="B119" s="25" t="s">
        <v>296</v>
      </c>
      <c r="C119" s="25" t="s">
        <v>297</v>
      </c>
      <c r="D119" s="25" t="s">
        <v>298</v>
      </c>
      <c r="E119" s="25" t="s">
        <v>274</v>
      </c>
      <c r="F119" s="25">
        <v>95.1</v>
      </c>
      <c r="G119" s="25" t="s">
        <v>299</v>
      </c>
      <c r="H119" s="25">
        <f t="shared" si="0"/>
        <v>32</v>
      </c>
      <c r="I119" s="25" t="s">
        <v>276</v>
      </c>
      <c r="J119" s="26" t="s">
        <v>277</v>
      </c>
      <c r="K119" s="27" t="s">
        <v>329</v>
      </c>
      <c r="L119" s="25" t="s">
        <v>289</v>
      </c>
      <c r="M119" s="25" t="s">
        <v>289</v>
      </c>
      <c r="N119" s="25">
        <v>95.1</v>
      </c>
      <c r="O119" s="25" t="s">
        <v>289</v>
      </c>
      <c r="P119" s="25" t="s">
        <v>290</v>
      </c>
      <c r="Q119" s="25" t="s">
        <v>289</v>
      </c>
      <c r="R119" s="25" t="s">
        <v>291</v>
      </c>
      <c r="S119" s="25" t="s">
        <v>289</v>
      </c>
      <c r="T119" s="25" t="s">
        <v>292</v>
      </c>
      <c r="U119" s="25" t="s">
        <v>293</v>
      </c>
      <c r="V119" s="25" t="s">
        <v>294</v>
      </c>
      <c r="W119" s="28" t="s">
        <v>295</v>
      </c>
      <c r="X119" s="29" t="s">
        <v>287</v>
      </c>
      <c r="Y119" s="25" t="s">
        <v>289</v>
      </c>
    </row>
    <row r="120" spans="2:25" ht="52.8">
      <c r="B120" s="25" t="s">
        <v>296</v>
      </c>
      <c r="C120" s="25" t="s">
        <v>297</v>
      </c>
      <c r="D120" s="25" t="s">
        <v>298</v>
      </c>
      <c r="E120" s="25" t="s">
        <v>274</v>
      </c>
      <c r="F120" s="25">
        <v>95.1</v>
      </c>
      <c r="G120" s="25" t="s">
        <v>299</v>
      </c>
      <c r="H120" s="25">
        <f t="shared" si="0"/>
        <v>33</v>
      </c>
      <c r="I120" s="25" t="s">
        <v>276</v>
      </c>
      <c r="J120" s="26" t="s">
        <v>277</v>
      </c>
      <c r="K120" s="27" t="s">
        <v>330</v>
      </c>
      <c r="L120" s="25" t="s">
        <v>289</v>
      </c>
      <c r="M120" s="25" t="s">
        <v>289</v>
      </c>
      <c r="N120" s="25">
        <v>95.1</v>
      </c>
      <c r="O120" s="25" t="s">
        <v>289</v>
      </c>
      <c r="P120" s="25" t="s">
        <v>290</v>
      </c>
      <c r="Q120" s="25" t="s">
        <v>289</v>
      </c>
      <c r="R120" s="25" t="s">
        <v>291</v>
      </c>
      <c r="S120" s="25" t="s">
        <v>289</v>
      </c>
      <c r="T120" s="25" t="s">
        <v>292</v>
      </c>
      <c r="U120" s="25" t="s">
        <v>293</v>
      </c>
      <c r="V120" s="25" t="s">
        <v>294</v>
      </c>
      <c r="W120" s="28" t="s">
        <v>295</v>
      </c>
      <c r="X120" s="29" t="s">
        <v>287</v>
      </c>
      <c r="Y120" s="25" t="s">
        <v>289</v>
      </c>
    </row>
    <row r="121" spans="2:25" ht="52.8">
      <c r="B121" s="25" t="s">
        <v>296</v>
      </c>
      <c r="C121" s="25" t="s">
        <v>297</v>
      </c>
      <c r="D121" s="25" t="s">
        <v>298</v>
      </c>
      <c r="E121" s="25" t="s">
        <v>274</v>
      </c>
      <c r="F121" s="25">
        <v>95.1</v>
      </c>
      <c r="G121" s="25" t="s">
        <v>299</v>
      </c>
      <c r="H121" s="25">
        <f t="shared" si="0"/>
        <v>34</v>
      </c>
      <c r="I121" s="25" t="s">
        <v>276</v>
      </c>
      <c r="J121" s="26" t="s">
        <v>277</v>
      </c>
      <c r="K121" s="27" t="s">
        <v>331</v>
      </c>
      <c r="L121" s="25" t="s">
        <v>289</v>
      </c>
      <c r="M121" s="25" t="s">
        <v>289</v>
      </c>
      <c r="N121" s="25">
        <v>95.1</v>
      </c>
      <c r="O121" s="25" t="s">
        <v>289</v>
      </c>
      <c r="P121" s="25" t="s">
        <v>290</v>
      </c>
      <c r="Q121" s="25" t="s">
        <v>289</v>
      </c>
      <c r="R121" s="25" t="s">
        <v>291</v>
      </c>
      <c r="S121" s="25" t="s">
        <v>289</v>
      </c>
      <c r="T121" s="25" t="s">
        <v>292</v>
      </c>
      <c r="U121" s="25" t="s">
        <v>293</v>
      </c>
      <c r="V121" s="25" t="s">
        <v>294</v>
      </c>
      <c r="W121" s="28" t="s">
        <v>295</v>
      </c>
      <c r="X121" s="29" t="s">
        <v>287</v>
      </c>
      <c r="Y121" s="25" t="s">
        <v>289</v>
      </c>
    </row>
    <row r="122" spans="2:25" ht="52.8">
      <c r="B122" s="25" t="s">
        <v>296</v>
      </c>
      <c r="C122" s="25" t="s">
        <v>297</v>
      </c>
      <c r="D122" s="25" t="s">
        <v>298</v>
      </c>
      <c r="E122" s="25" t="s">
        <v>274</v>
      </c>
      <c r="F122" s="25">
        <v>95.1</v>
      </c>
      <c r="G122" s="25" t="s">
        <v>299</v>
      </c>
      <c r="H122" s="25">
        <f t="shared" si="0"/>
        <v>35</v>
      </c>
      <c r="I122" s="25" t="s">
        <v>276</v>
      </c>
      <c r="J122" s="26" t="s">
        <v>277</v>
      </c>
      <c r="K122" s="27" t="s">
        <v>332</v>
      </c>
      <c r="L122" s="25" t="s">
        <v>289</v>
      </c>
      <c r="M122" s="25" t="s">
        <v>289</v>
      </c>
      <c r="N122" s="25">
        <v>95.1</v>
      </c>
      <c r="O122" s="25" t="s">
        <v>289</v>
      </c>
      <c r="P122" s="25" t="s">
        <v>290</v>
      </c>
      <c r="Q122" s="25" t="s">
        <v>289</v>
      </c>
      <c r="R122" s="25" t="s">
        <v>291</v>
      </c>
      <c r="S122" s="25" t="s">
        <v>289</v>
      </c>
      <c r="T122" s="25" t="s">
        <v>292</v>
      </c>
      <c r="U122" s="25" t="s">
        <v>293</v>
      </c>
      <c r="V122" s="25" t="s">
        <v>294</v>
      </c>
      <c r="W122" s="28" t="s">
        <v>295</v>
      </c>
      <c r="X122" s="29" t="s">
        <v>287</v>
      </c>
      <c r="Y122" s="25" t="s">
        <v>289</v>
      </c>
    </row>
    <row r="123" spans="2:25" ht="52.8">
      <c r="B123" s="25" t="s">
        <v>296</v>
      </c>
      <c r="C123" s="25" t="s">
        <v>297</v>
      </c>
      <c r="D123" s="25" t="s">
        <v>298</v>
      </c>
      <c r="E123" s="25" t="s">
        <v>274</v>
      </c>
      <c r="F123" s="25">
        <v>95.1</v>
      </c>
      <c r="G123" s="25" t="s">
        <v>299</v>
      </c>
      <c r="H123" s="25">
        <f t="shared" si="0"/>
        <v>36</v>
      </c>
      <c r="I123" s="25" t="s">
        <v>276</v>
      </c>
      <c r="J123" s="26" t="s">
        <v>277</v>
      </c>
      <c r="K123" s="27" t="s">
        <v>333</v>
      </c>
      <c r="L123" s="25" t="s">
        <v>289</v>
      </c>
      <c r="M123" s="25" t="s">
        <v>289</v>
      </c>
      <c r="N123" s="25">
        <v>95.1</v>
      </c>
      <c r="O123" s="25" t="s">
        <v>289</v>
      </c>
      <c r="P123" s="25" t="s">
        <v>290</v>
      </c>
      <c r="Q123" s="25" t="s">
        <v>289</v>
      </c>
      <c r="R123" s="25" t="s">
        <v>291</v>
      </c>
      <c r="S123" s="25" t="s">
        <v>289</v>
      </c>
      <c r="T123" s="25" t="s">
        <v>292</v>
      </c>
      <c r="U123" s="25" t="s">
        <v>293</v>
      </c>
      <c r="V123" s="25" t="s">
        <v>294</v>
      </c>
      <c r="W123" s="28" t="s">
        <v>295</v>
      </c>
      <c r="X123" s="29" t="s">
        <v>287</v>
      </c>
      <c r="Y123" s="25" t="s">
        <v>289</v>
      </c>
    </row>
    <row r="124" spans="2:25" ht="52.8">
      <c r="B124" s="25" t="s">
        <v>296</v>
      </c>
      <c r="C124" s="25" t="s">
        <v>297</v>
      </c>
      <c r="D124" s="25" t="s">
        <v>298</v>
      </c>
      <c r="E124" s="25" t="s">
        <v>274</v>
      </c>
      <c r="F124" s="25">
        <v>95.1</v>
      </c>
      <c r="G124" s="25" t="s">
        <v>299</v>
      </c>
      <c r="H124" s="25">
        <f t="shared" si="0"/>
        <v>37</v>
      </c>
      <c r="I124" s="25" t="s">
        <v>276</v>
      </c>
      <c r="J124" s="26" t="s">
        <v>277</v>
      </c>
      <c r="K124" s="27" t="s">
        <v>334</v>
      </c>
      <c r="L124" s="25" t="s">
        <v>289</v>
      </c>
      <c r="M124" s="25" t="s">
        <v>289</v>
      </c>
      <c r="N124" s="25">
        <v>95.1</v>
      </c>
      <c r="O124" s="25" t="s">
        <v>289</v>
      </c>
      <c r="P124" s="25" t="s">
        <v>290</v>
      </c>
      <c r="Q124" s="25" t="s">
        <v>289</v>
      </c>
      <c r="R124" s="25" t="s">
        <v>291</v>
      </c>
      <c r="S124" s="25" t="s">
        <v>289</v>
      </c>
      <c r="T124" s="25" t="s">
        <v>292</v>
      </c>
      <c r="U124" s="25" t="s">
        <v>293</v>
      </c>
      <c r="V124" s="25" t="s">
        <v>294</v>
      </c>
      <c r="W124" s="28" t="s">
        <v>295</v>
      </c>
      <c r="X124" s="29" t="s">
        <v>287</v>
      </c>
      <c r="Y124" s="25" t="s">
        <v>289</v>
      </c>
    </row>
    <row r="125" spans="2:25" ht="52.8">
      <c r="B125" s="25" t="s">
        <v>296</v>
      </c>
      <c r="C125" s="25" t="s">
        <v>297</v>
      </c>
      <c r="D125" s="25" t="s">
        <v>298</v>
      </c>
      <c r="E125" s="25" t="s">
        <v>274</v>
      </c>
      <c r="F125" s="25">
        <v>95.1</v>
      </c>
      <c r="G125" s="25" t="s">
        <v>299</v>
      </c>
      <c r="H125" s="25">
        <f t="shared" si="0"/>
        <v>38</v>
      </c>
      <c r="I125" s="25" t="s">
        <v>276</v>
      </c>
      <c r="J125" s="26" t="s">
        <v>277</v>
      </c>
      <c r="K125" s="27" t="s">
        <v>335</v>
      </c>
      <c r="L125" s="25" t="s">
        <v>289</v>
      </c>
      <c r="M125" s="25" t="s">
        <v>289</v>
      </c>
      <c r="N125" s="25">
        <v>95.1</v>
      </c>
      <c r="O125" s="25" t="s">
        <v>289</v>
      </c>
      <c r="P125" s="25" t="s">
        <v>290</v>
      </c>
      <c r="Q125" s="25" t="s">
        <v>289</v>
      </c>
      <c r="R125" s="25" t="s">
        <v>291</v>
      </c>
      <c r="S125" s="25" t="s">
        <v>289</v>
      </c>
      <c r="T125" s="25" t="s">
        <v>292</v>
      </c>
      <c r="U125" s="25" t="s">
        <v>293</v>
      </c>
      <c r="V125" s="25" t="s">
        <v>294</v>
      </c>
      <c r="W125" s="28" t="s">
        <v>295</v>
      </c>
      <c r="X125" s="29" t="s">
        <v>287</v>
      </c>
      <c r="Y125" s="25" t="s">
        <v>289</v>
      </c>
    </row>
    <row r="126" spans="2:25" ht="52.8">
      <c r="B126" s="25" t="s">
        <v>296</v>
      </c>
      <c r="C126" s="25" t="s">
        <v>297</v>
      </c>
      <c r="D126" s="25" t="s">
        <v>298</v>
      </c>
      <c r="E126" s="25" t="s">
        <v>274</v>
      </c>
      <c r="F126" s="25">
        <v>95.1</v>
      </c>
      <c r="G126" s="25" t="s">
        <v>299</v>
      </c>
      <c r="H126" s="25">
        <f t="shared" si="0"/>
        <v>39</v>
      </c>
      <c r="I126" s="25" t="s">
        <v>276</v>
      </c>
      <c r="J126" s="26" t="s">
        <v>277</v>
      </c>
      <c r="K126" s="27" t="s">
        <v>336</v>
      </c>
      <c r="L126" s="25" t="s">
        <v>289</v>
      </c>
      <c r="M126" s="25" t="s">
        <v>289</v>
      </c>
      <c r="N126" s="25">
        <v>95.1</v>
      </c>
      <c r="O126" s="25" t="s">
        <v>289</v>
      </c>
      <c r="P126" s="25" t="s">
        <v>290</v>
      </c>
      <c r="Q126" s="25" t="s">
        <v>289</v>
      </c>
      <c r="R126" s="25" t="s">
        <v>291</v>
      </c>
      <c r="S126" s="25" t="s">
        <v>289</v>
      </c>
      <c r="T126" s="25" t="s">
        <v>292</v>
      </c>
      <c r="U126" s="25" t="s">
        <v>293</v>
      </c>
      <c r="V126" s="25" t="s">
        <v>294</v>
      </c>
      <c r="W126" s="28" t="s">
        <v>295</v>
      </c>
      <c r="X126" s="29" t="s">
        <v>287</v>
      </c>
      <c r="Y126" s="25" t="s">
        <v>289</v>
      </c>
    </row>
    <row r="127" spans="2:25" ht="52.8">
      <c r="B127" s="25" t="s">
        <v>296</v>
      </c>
      <c r="C127" s="25" t="s">
        <v>297</v>
      </c>
      <c r="D127" s="25" t="s">
        <v>298</v>
      </c>
      <c r="E127" s="25" t="s">
        <v>274</v>
      </c>
      <c r="F127" s="25">
        <v>95.1</v>
      </c>
      <c r="G127" s="25" t="s">
        <v>299</v>
      </c>
      <c r="H127" s="25">
        <f t="shared" si="0"/>
        <v>40</v>
      </c>
      <c r="I127" s="25" t="s">
        <v>276</v>
      </c>
      <c r="J127" s="26" t="s">
        <v>277</v>
      </c>
      <c r="K127" s="27" t="s">
        <v>337</v>
      </c>
      <c r="L127" s="25" t="s">
        <v>289</v>
      </c>
      <c r="M127" s="25" t="s">
        <v>289</v>
      </c>
      <c r="N127" s="25">
        <v>95.1</v>
      </c>
      <c r="O127" s="25" t="s">
        <v>289</v>
      </c>
      <c r="P127" s="25" t="s">
        <v>290</v>
      </c>
      <c r="Q127" s="25" t="s">
        <v>289</v>
      </c>
      <c r="R127" s="25" t="s">
        <v>291</v>
      </c>
      <c r="S127" s="25" t="s">
        <v>289</v>
      </c>
      <c r="T127" s="25" t="s">
        <v>292</v>
      </c>
      <c r="U127" s="25" t="s">
        <v>293</v>
      </c>
      <c r="V127" s="25" t="s">
        <v>294</v>
      </c>
      <c r="W127" s="28" t="s">
        <v>295</v>
      </c>
      <c r="X127" s="29" t="s">
        <v>287</v>
      </c>
      <c r="Y127" s="25" t="s">
        <v>289</v>
      </c>
    </row>
    <row r="128" spans="2:25" ht="52.8">
      <c r="B128" s="25" t="s">
        <v>296</v>
      </c>
      <c r="C128" s="25" t="s">
        <v>297</v>
      </c>
      <c r="D128" s="25" t="s">
        <v>298</v>
      </c>
      <c r="E128" s="25" t="s">
        <v>274</v>
      </c>
      <c r="F128" s="25">
        <v>95.1</v>
      </c>
      <c r="G128" s="25" t="s">
        <v>299</v>
      </c>
      <c r="H128" s="25">
        <f t="shared" si="0"/>
        <v>41</v>
      </c>
      <c r="I128" s="25" t="s">
        <v>276</v>
      </c>
      <c r="J128" s="26" t="s">
        <v>277</v>
      </c>
      <c r="K128" s="27" t="s">
        <v>338</v>
      </c>
      <c r="L128" s="25" t="s">
        <v>289</v>
      </c>
      <c r="M128" s="25" t="s">
        <v>289</v>
      </c>
      <c r="N128" s="25">
        <v>95.1</v>
      </c>
      <c r="O128" s="25" t="s">
        <v>289</v>
      </c>
      <c r="P128" s="25" t="s">
        <v>290</v>
      </c>
      <c r="Q128" s="25" t="s">
        <v>289</v>
      </c>
      <c r="R128" s="25" t="s">
        <v>291</v>
      </c>
      <c r="S128" s="25" t="s">
        <v>289</v>
      </c>
      <c r="T128" s="25" t="s">
        <v>292</v>
      </c>
      <c r="U128" s="25" t="s">
        <v>293</v>
      </c>
      <c r="V128" s="25" t="s">
        <v>294</v>
      </c>
      <c r="W128" s="28" t="s">
        <v>295</v>
      </c>
      <c r="X128" s="29" t="s">
        <v>287</v>
      </c>
      <c r="Y128" s="25" t="s">
        <v>289</v>
      </c>
    </row>
    <row r="129" spans="2:25" ht="52.8">
      <c r="B129" s="25" t="s">
        <v>296</v>
      </c>
      <c r="C129" s="25" t="s">
        <v>297</v>
      </c>
      <c r="D129" s="25" t="s">
        <v>298</v>
      </c>
      <c r="E129" s="25" t="s">
        <v>274</v>
      </c>
      <c r="F129" s="25">
        <v>95.1</v>
      </c>
      <c r="G129" s="25" t="s">
        <v>299</v>
      </c>
      <c r="H129" s="25">
        <f t="shared" si="0"/>
        <v>42</v>
      </c>
      <c r="I129" s="25" t="s">
        <v>276</v>
      </c>
      <c r="J129" s="26" t="s">
        <v>277</v>
      </c>
      <c r="K129" s="27" t="s">
        <v>339</v>
      </c>
      <c r="L129" s="25" t="s">
        <v>289</v>
      </c>
      <c r="M129" s="25" t="s">
        <v>289</v>
      </c>
      <c r="N129" s="25">
        <v>95.1</v>
      </c>
      <c r="O129" s="25" t="s">
        <v>289</v>
      </c>
      <c r="P129" s="25" t="s">
        <v>290</v>
      </c>
      <c r="Q129" s="25" t="s">
        <v>289</v>
      </c>
      <c r="R129" s="25" t="s">
        <v>291</v>
      </c>
      <c r="S129" s="25" t="s">
        <v>289</v>
      </c>
      <c r="T129" s="25" t="s">
        <v>292</v>
      </c>
      <c r="U129" s="25" t="s">
        <v>293</v>
      </c>
      <c r="V129" s="25" t="s">
        <v>294</v>
      </c>
      <c r="W129" s="28" t="s">
        <v>295</v>
      </c>
      <c r="X129" s="29" t="s">
        <v>287</v>
      </c>
      <c r="Y129" s="25" t="s">
        <v>289</v>
      </c>
    </row>
    <row r="130" spans="2:25" ht="52.8">
      <c r="B130" s="25" t="s">
        <v>296</v>
      </c>
      <c r="C130" s="25" t="s">
        <v>297</v>
      </c>
      <c r="D130" s="25" t="s">
        <v>298</v>
      </c>
      <c r="E130" s="25" t="s">
        <v>274</v>
      </c>
      <c r="F130" s="25">
        <v>95.1</v>
      </c>
      <c r="G130" s="25" t="s">
        <v>299</v>
      </c>
      <c r="H130" s="25">
        <f t="shared" si="0"/>
        <v>43</v>
      </c>
      <c r="I130" s="25" t="s">
        <v>276</v>
      </c>
      <c r="J130" s="26" t="s">
        <v>277</v>
      </c>
      <c r="K130" s="27" t="s">
        <v>340</v>
      </c>
      <c r="L130" s="25" t="s">
        <v>289</v>
      </c>
      <c r="M130" s="25" t="s">
        <v>289</v>
      </c>
      <c r="N130" s="25">
        <v>95.1</v>
      </c>
      <c r="O130" s="25" t="s">
        <v>289</v>
      </c>
      <c r="P130" s="25" t="s">
        <v>290</v>
      </c>
      <c r="Q130" s="25" t="s">
        <v>289</v>
      </c>
      <c r="R130" s="25" t="s">
        <v>291</v>
      </c>
      <c r="S130" s="25" t="s">
        <v>289</v>
      </c>
      <c r="T130" s="25" t="s">
        <v>292</v>
      </c>
      <c r="U130" s="25" t="s">
        <v>293</v>
      </c>
      <c r="V130" s="25" t="s">
        <v>294</v>
      </c>
      <c r="W130" s="28" t="s">
        <v>295</v>
      </c>
      <c r="X130" s="29" t="s">
        <v>287</v>
      </c>
      <c r="Y130" s="25" t="s">
        <v>289</v>
      </c>
    </row>
    <row r="131" spans="2:25" ht="52.8">
      <c r="B131" s="25" t="s">
        <v>296</v>
      </c>
      <c r="C131" s="25" t="s">
        <v>297</v>
      </c>
      <c r="D131" s="25" t="s">
        <v>298</v>
      </c>
      <c r="E131" s="25" t="s">
        <v>274</v>
      </c>
      <c r="F131" s="25">
        <v>95.1</v>
      </c>
      <c r="G131" s="25" t="s">
        <v>299</v>
      </c>
      <c r="H131" s="25">
        <f t="shared" si="0"/>
        <v>44</v>
      </c>
      <c r="I131" s="25" t="s">
        <v>276</v>
      </c>
      <c r="J131" s="26" t="s">
        <v>277</v>
      </c>
      <c r="K131" s="27" t="s">
        <v>341</v>
      </c>
      <c r="L131" s="25" t="s">
        <v>289</v>
      </c>
      <c r="M131" s="25" t="s">
        <v>289</v>
      </c>
      <c r="N131" s="25">
        <v>95.1</v>
      </c>
      <c r="O131" s="25" t="s">
        <v>289</v>
      </c>
      <c r="P131" s="25" t="s">
        <v>290</v>
      </c>
      <c r="Q131" s="25" t="s">
        <v>289</v>
      </c>
      <c r="R131" s="25" t="s">
        <v>291</v>
      </c>
      <c r="S131" s="25" t="s">
        <v>289</v>
      </c>
      <c r="T131" s="25" t="s">
        <v>292</v>
      </c>
      <c r="U131" s="25" t="s">
        <v>293</v>
      </c>
      <c r="V131" s="25" t="s">
        <v>294</v>
      </c>
      <c r="W131" s="28" t="s">
        <v>295</v>
      </c>
      <c r="X131" s="29" t="s">
        <v>287</v>
      </c>
      <c r="Y131" s="25" t="s">
        <v>289</v>
      </c>
    </row>
    <row r="132" spans="2:25" ht="52.8">
      <c r="B132" s="25" t="s">
        <v>296</v>
      </c>
      <c r="C132" s="25" t="s">
        <v>297</v>
      </c>
      <c r="D132" s="25" t="s">
        <v>298</v>
      </c>
      <c r="E132" s="25" t="s">
        <v>274</v>
      </c>
      <c r="F132" s="25">
        <v>95.1</v>
      </c>
      <c r="G132" s="25" t="s">
        <v>299</v>
      </c>
      <c r="H132" s="25">
        <f t="shared" si="0"/>
        <v>45</v>
      </c>
      <c r="I132" s="25" t="s">
        <v>276</v>
      </c>
      <c r="J132" s="26" t="s">
        <v>277</v>
      </c>
      <c r="K132" s="27" t="s">
        <v>342</v>
      </c>
      <c r="L132" s="25" t="s">
        <v>289</v>
      </c>
      <c r="M132" s="25" t="s">
        <v>289</v>
      </c>
      <c r="N132" s="25">
        <v>95.1</v>
      </c>
      <c r="O132" s="25" t="s">
        <v>289</v>
      </c>
      <c r="P132" s="25" t="s">
        <v>290</v>
      </c>
      <c r="Q132" s="25" t="s">
        <v>289</v>
      </c>
      <c r="R132" s="25" t="s">
        <v>291</v>
      </c>
      <c r="S132" s="25" t="s">
        <v>289</v>
      </c>
      <c r="T132" s="25" t="s">
        <v>292</v>
      </c>
      <c r="U132" s="25" t="s">
        <v>293</v>
      </c>
      <c r="V132" s="25" t="s">
        <v>294</v>
      </c>
      <c r="W132" s="28" t="s">
        <v>295</v>
      </c>
      <c r="X132" s="29" t="s">
        <v>287</v>
      </c>
      <c r="Y132" s="25" t="s">
        <v>289</v>
      </c>
    </row>
    <row r="133" spans="2:25" ht="52.8">
      <c r="B133" s="25" t="s">
        <v>296</v>
      </c>
      <c r="C133" s="25" t="s">
        <v>297</v>
      </c>
      <c r="D133" s="25" t="s">
        <v>298</v>
      </c>
      <c r="E133" s="25" t="s">
        <v>274</v>
      </c>
      <c r="F133" s="25">
        <v>95.1</v>
      </c>
      <c r="G133" s="25" t="s">
        <v>299</v>
      </c>
      <c r="H133" s="25">
        <f t="shared" si="0"/>
        <v>46</v>
      </c>
      <c r="I133" s="25" t="s">
        <v>276</v>
      </c>
      <c r="J133" s="26" t="s">
        <v>277</v>
      </c>
      <c r="K133" s="27" t="s">
        <v>343</v>
      </c>
      <c r="L133" s="25" t="s">
        <v>289</v>
      </c>
      <c r="M133" s="25" t="s">
        <v>289</v>
      </c>
      <c r="N133" s="25">
        <v>95.1</v>
      </c>
      <c r="O133" s="25" t="s">
        <v>289</v>
      </c>
      <c r="P133" s="25" t="s">
        <v>290</v>
      </c>
      <c r="Q133" s="25" t="s">
        <v>289</v>
      </c>
      <c r="R133" s="25" t="s">
        <v>291</v>
      </c>
      <c r="S133" s="25" t="s">
        <v>289</v>
      </c>
      <c r="T133" s="25" t="s">
        <v>292</v>
      </c>
      <c r="U133" s="25" t="s">
        <v>293</v>
      </c>
      <c r="V133" s="25" t="s">
        <v>294</v>
      </c>
      <c r="W133" s="28" t="s">
        <v>295</v>
      </c>
      <c r="X133" s="29" t="s">
        <v>287</v>
      </c>
      <c r="Y133" s="25" t="s">
        <v>289</v>
      </c>
    </row>
    <row r="134" spans="2:25" ht="52.8">
      <c r="B134" s="25" t="s">
        <v>296</v>
      </c>
      <c r="C134" s="25" t="s">
        <v>297</v>
      </c>
      <c r="D134" s="25" t="s">
        <v>298</v>
      </c>
      <c r="E134" s="25" t="s">
        <v>274</v>
      </c>
      <c r="F134" s="25">
        <v>95.1</v>
      </c>
      <c r="G134" s="25" t="s">
        <v>299</v>
      </c>
      <c r="H134" s="25">
        <f t="shared" si="0"/>
        <v>47</v>
      </c>
      <c r="I134" s="25" t="s">
        <v>276</v>
      </c>
      <c r="J134" s="26" t="s">
        <v>277</v>
      </c>
      <c r="K134" s="27" t="s">
        <v>344</v>
      </c>
      <c r="L134" s="25" t="s">
        <v>289</v>
      </c>
      <c r="M134" s="25" t="s">
        <v>289</v>
      </c>
      <c r="N134" s="25">
        <v>95.1</v>
      </c>
      <c r="O134" s="25" t="s">
        <v>289</v>
      </c>
      <c r="P134" s="25" t="s">
        <v>290</v>
      </c>
      <c r="Q134" s="25" t="s">
        <v>289</v>
      </c>
      <c r="R134" s="25" t="s">
        <v>291</v>
      </c>
      <c r="S134" s="25" t="s">
        <v>289</v>
      </c>
      <c r="T134" s="25" t="s">
        <v>292</v>
      </c>
      <c r="U134" s="25" t="s">
        <v>293</v>
      </c>
      <c r="V134" s="25" t="s">
        <v>294</v>
      </c>
      <c r="W134" s="28" t="s">
        <v>295</v>
      </c>
      <c r="X134" s="29" t="s">
        <v>287</v>
      </c>
      <c r="Y134" s="25" t="s">
        <v>289</v>
      </c>
    </row>
    <row r="135" spans="2:25" ht="52.8">
      <c r="B135" s="25" t="s">
        <v>296</v>
      </c>
      <c r="C135" s="25" t="s">
        <v>297</v>
      </c>
      <c r="D135" s="25" t="s">
        <v>298</v>
      </c>
      <c r="E135" s="25" t="s">
        <v>274</v>
      </c>
      <c r="F135" s="25">
        <v>95.1</v>
      </c>
      <c r="G135" s="25" t="s">
        <v>299</v>
      </c>
      <c r="H135" s="25">
        <f t="shared" si="0"/>
        <v>48</v>
      </c>
      <c r="I135" s="25" t="s">
        <v>276</v>
      </c>
      <c r="J135" s="26" t="s">
        <v>277</v>
      </c>
      <c r="K135" s="27" t="s">
        <v>345</v>
      </c>
      <c r="L135" s="25" t="s">
        <v>289</v>
      </c>
      <c r="M135" s="25" t="s">
        <v>289</v>
      </c>
      <c r="N135" s="25">
        <v>95.1</v>
      </c>
      <c r="O135" s="25" t="s">
        <v>289</v>
      </c>
      <c r="P135" s="25" t="s">
        <v>290</v>
      </c>
      <c r="Q135" s="25" t="s">
        <v>289</v>
      </c>
      <c r="R135" s="25" t="s">
        <v>291</v>
      </c>
      <c r="S135" s="25" t="s">
        <v>289</v>
      </c>
      <c r="T135" s="25" t="s">
        <v>292</v>
      </c>
      <c r="U135" s="25" t="s">
        <v>293</v>
      </c>
      <c r="V135" s="25" t="s">
        <v>294</v>
      </c>
      <c r="W135" s="28" t="s">
        <v>295</v>
      </c>
      <c r="X135" s="29" t="s">
        <v>287</v>
      </c>
      <c r="Y135" s="25" t="s">
        <v>289</v>
      </c>
    </row>
    <row r="136" spans="2:25" ht="52.8">
      <c r="B136" s="25" t="s">
        <v>296</v>
      </c>
      <c r="C136" s="25" t="s">
        <v>297</v>
      </c>
      <c r="D136" s="25" t="s">
        <v>298</v>
      </c>
      <c r="E136" s="25" t="s">
        <v>274</v>
      </c>
      <c r="F136" s="25">
        <v>95.1</v>
      </c>
      <c r="G136" s="25" t="s">
        <v>299</v>
      </c>
      <c r="H136" s="25">
        <f t="shared" si="0"/>
        <v>49</v>
      </c>
      <c r="I136" s="25" t="s">
        <v>276</v>
      </c>
      <c r="J136" s="26" t="s">
        <v>277</v>
      </c>
      <c r="K136" s="27" t="s">
        <v>346</v>
      </c>
      <c r="L136" s="25" t="s">
        <v>289</v>
      </c>
      <c r="M136" s="25" t="s">
        <v>289</v>
      </c>
      <c r="N136" s="25">
        <v>95.1</v>
      </c>
      <c r="O136" s="25" t="s">
        <v>289</v>
      </c>
      <c r="P136" s="25" t="s">
        <v>290</v>
      </c>
      <c r="Q136" s="25" t="s">
        <v>289</v>
      </c>
      <c r="R136" s="25" t="s">
        <v>291</v>
      </c>
      <c r="S136" s="25" t="s">
        <v>289</v>
      </c>
      <c r="T136" s="25" t="s">
        <v>292</v>
      </c>
      <c r="U136" s="25" t="s">
        <v>293</v>
      </c>
      <c r="V136" s="25" t="s">
        <v>294</v>
      </c>
      <c r="W136" s="28" t="s">
        <v>295</v>
      </c>
      <c r="X136" s="29" t="s">
        <v>287</v>
      </c>
      <c r="Y136" s="25" t="s">
        <v>289</v>
      </c>
    </row>
    <row r="137" spans="2:25" ht="52.8">
      <c r="B137" s="25" t="s">
        <v>296</v>
      </c>
      <c r="C137" s="25" t="s">
        <v>297</v>
      </c>
      <c r="D137" s="25" t="s">
        <v>298</v>
      </c>
      <c r="E137" s="25" t="s">
        <v>274</v>
      </c>
      <c r="F137" s="25">
        <v>95.1</v>
      </c>
      <c r="G137" s="25" t="s">
        <v>299</v>
      </c>
      <c r="H137" s="25">
        <f t="shared" si="0"/>
        <v>50</v>
      </c>
      <c r="I137" s="25" t="s">
        <v>276</v>
      </c>
      <c r="J137" s="26" t="s">
        <v>277</v>
      </c>
      <c r="K137" s="27" t="s">
        <v>347</v>
      </c>
      <c r="L137" s="25" t="s">
        <v>289</v>
      </c>
      <c r="M137" s="25" t="s">
        <v>289</v>
      </c>
      <c r="N137" s="25">
        <v>95.1</v>
      </c>
      <c r="O137" s="25" t="s">
        <v>289</v>
      </c>
      <c r="P137" s="25" t="s">
        <v>290</v>
      </c>
      <c r="Q137" s="25" t="s">
        <v>289</v>
      </c>
      <c r="R137" s="25" t="s">
        <v>291</v>
      </c>
      <c r="S137" s="25" t="s">
        <v>289</v>
      </c>
      <c r="T137" s="25" t="s">
        <v>292</v>
      </c>
      <c r="U137" s="25" t="s">
        <v>293</v>
      </c>
      <c r="V137" s="25" t="s">
        <v>294</v>
      </c>
      <c r="W137" s="28" t="s">
        <v>295</v>
      </c>
      <c r="X137" s="29" t="s">
        <v>287</v>
      </c>
      <c r="Y137" s="25" t="s">
        <v>289</v>
      </c>
    </row>
    <row r="138" spans="2:25" ht="52.8">
      <c r="B138" s="25" t="s">
        <v>296</v>
      </c>
      <c r="C138" s="25" t="s">
        <v>297</v>
      </c>
      <c r="D138" s="25" t="s">
        <v>298</v>
      </c>
      <c r="E138" s="25" t="s">
        <v>274</v>
      </c>
      <c r="F138" s="25">
        <v>95.1</v>
      </c>
      <c r="G138" s="25" t="s">
        <v>299</v>
      </c>
      <c r="H138" s="25">
        <f t="shared" si="0"/>
        <v>51</v>
      </c>
      <c r="I138" s="25" t="s">
        <v>276</v>
      </c>
      <c r="J138" s="26" t="s">
        <v>277</v>
      </c>
      <c r="K138" s="27" t="s">
        <v>348</v>
      </c>
      <c r="L138" s="25" t="s">
        <v>289</v>
      </c>
      <c r="M138" s="25" t="s">
        <v>289</v>
      </c>
      <c r="N138" s="25">
        <v>95.1</v>
      </c>
      <c r="O138" s="25" t="s">
        <v>289</v>
      </c>
      <c r="P138" s="25" t="s">
        <v>290</v>
      </c>
      <c r="Q138" s="25" t="s">
        <v>289</v>
      </c>
      <c r="R138" s="25" t="s">
        <v>291</v>
      </c>
      <c r="S138" s="25" t="s">
        <v>289</v>
      </c>
      <c r="T138" s="25" t="s">
        <v>292</v>
      </c>
      <c r="U138" s="25" t="s">
        <v>293</v>
      </c>
      <c r="V138" s="25" t="s">
        <v>294</v>
      </c>
      <c r="W138" s="28" t="s">
        <v>295</v>
      </c>
      <c r="X138" s="29" t="s">
        <v>287</v>
      </c>
      <c r="Y138" s="25" t="s">
        <v>289</v>
      </c>
    </row>
    <row r="139" spans="2:25" ht="52.8">
      <c r="B139" s="25" t="s">
        <v>296</v>
      </c>
      <c r="C139" s="25" t="s">
        <v>297</v>
      </c>
      <c r="D139" s="25" t="s">
        <v>298</v>
      </c>
      <c r="E139" s="25" t="s">
        <v>274</v>
      </c>
      <c r="F139" s="25">
        <v>95.1</v>
      </c>
      <c r="G139" s="25" t="s">
        <v>299</v>
      </c>
      <c r="H139" s="25">
        <f t="shared" si="0"/>
        <v>52</v>
      </c>
      <c r="I139" s="25" t="s">
        <v>276</v>
      </c>
      <c r="J139" s="26" t="s">
        <v>277</v>
      </c>
      <c r="K139" s="27" t="s">
        <v>349</v>
      </c>
      <c r="L139" s="25" t="s">
        <v>289</v>
      </c>
      <c r="M139" s="25" t="s">
        <v>289</v>
      </c>
      <c r="N139" s="25">
        <v>95.1</v>
      </c>
      <c r="O139" s="25" t="s">
        <v>289</v>
      </c>
      <c r="P139" s="25" t="s">
        <v>290</v>
      </c>
      <c r="Q139" s="25" t="s">
        <v>289</v>
      </c>
      <c r="R139" s="25" t="s">
        <v>291</v>
      </c>
      <c r="S139" s="25" t="s">
        <v>289</v>
      </c>
      <c r="T139" s="25" t="s">
        <v>292</v>
      </c>
      <c r="U139" s="25" t="s">
        <v>293</v>
      </c>
      <c r="V139" s="25" t="s">
        <v>294</v>
      </c>
      <c r="W139" s="28" t="s">
        <v>295</v>
      </c>
      <c r="X139" s="29" t="s">
        <v>287</v>
      </c>
      <c r="Y139" s="25" t="s">
        <v>289</v>
      </c>
    </row>
    <row r="140" spans="2:25" ht="52.8">
      <c r="B140" s="25" t="s">
        <v>296</v>
      </c>
      <c r="C140" s="25" t="s">
        <v>297</v>
      </c>
      <c r="D140" s="25" t="s">
        <v>298</v>
      </c>
      <c r="E140" s="25" t="s">
        <v>274</v>
      </c>
      <c r="F140" s="25">
        <v>95.1</v>
      </c>
      <c r="G140" s="25" t="s">
        <v>299</v>
      </c>
      <c r="H140" s="25">
        <f t="shared" si="0"/>
        <v>53</v>
      </c>
      <c r="I140" s="25" t="s">
        <v>276</v>
      </c>
      <c r="J140" s="26" t="s">
        <v>277</v>
      </c>
      <c r="K140" s="27" t="s">
        <v>350</v>
      </c>
      <c r="L140" s="25" t="s">
        <v>289</v>
      </c>
      <c r="M140" s="25" t="s">
        <v>289</v>
      </c>
      <c r="N140" s="25">
        <v>95.1</v>
      </c>
      <c r="O140" s="25" t="s">
        <v>289</v>
      </c>
      <c r="P140" s="25" t="s">
        <v>290</v>
      </c>
      <c r="Q140" s="25" t="s">
        <v>289</v>
      </c>
      <c r="R140" s="25" t="s">
        <v>291</v>
      </c>
      <c r="S140" s="25" t="s">
        <v>289</v>
      </c>
      <c r="T140" s="25" t="s">
        <v>292</v>
      </c>
      <c r="U140" s="25" t="s">
        <v>293</v>
      </c>
      <c r="V140" s="25" t="s">
        <v>294</v>
      </c>
      <c r="W140" s="28" t="s">
        <v>295</v>
      </c>
      <c r="X140" s="29" t="s">
        <v>287</v>
      </c>
      <c r="Y140" s="25" t="s">
        <v>289</v>
      </c>
    </row>
    <row r="141" spans="2:25" ht="52.8">
      <c r="B141" s="25" t="s">
        <v>296</v>
      </c>
      <c r="C141" s="25" t="s">
        <v>297</v>
      </c>
      <c r="D141" s="25" t="s">
        <v>298</v>
      </c>
      <c r="E141" s="25" t="s">
        <v>274</v>
      </c>
      <c r="F141" s="25">
        <v>95.1</v>
      </c>
      <c r="G141" s="25" t="s">
        <v>299</v>
      </c>
      <c r="H141" s="25">
        <f t="shared" si="0"/>
        <v>54</v>
      </c>
      <c r="I141" s="25" t="s">
        <v>276</v>
      </c>
      <c r="J141" s="26" t="s">
        <v>277</v>
      </c>
      <c r="K141" s="27" t="s">
        <v>351</v>
      </c>
      <c r="L141" s="25" t="s">
        <v>289</v>
      </c>
      <c r="M141" s="25" t="s">
        <v>289</v>
      </c>
      <c r="N141" s="25">
        <v>95.1</v>
      </c>
      <c r="O141" s="25" t="s">
        <v>289</v>
      </c>
      <c r="P141" s="25" t="s">
        <v>290</v>
      </c>
      <c r="Q141" s="25" t="s">
        <v>289</v>
      </c>
      <c r="R141" s="25" t="s">
        <v>291</v>
      </c>
      <c r="S141" s="25" t="s">
        <v>289</v>
      </c>
      <c r="T141" s="25" t="s">
        <v>292</v>
      </c>
      <c r="U141" s="25" t="s">
        <v>293</v>
      </c>
      <c r="V141" s="25" t="s">
        <v>294</v>
      </c>
      <c r="W141" s="28" t="s">
        <v>295</v>
      </c>
      <c r="X141" s="29" t="s">
        <v>287</v>
      </c>
      <c r="Y141" s="25" t="s">
        <v>289</v>
      </c>
    </row>
    <row r="142" spans="2:25" ht="52.8">
      <c r="B142" s="25" t="s">
        <v>296</v>
      </c>
      <c r="C142" s="25" t="s">
        <v>297</v>
      </c>
      <c r="D142" s="25" t="s">
        <v>298</v>
      </c>
      <c r="E142" s="25" t="s">
        <v>274</v>
      </c>
      <c r="F142" s="25">
        <v>95.1</v>
      </c>
      <c r="G142" s="25" t="s">
        <v>299</v>
      </c>
      <c r="H142" s="25">
        <f t="shared" si="0"/>
        <v>55</v>
      </c>
      <c r="I142" s="25" t="s">
        <v>276</v>
      </c>
      <c r="J142" s="26" t="s">
        <v>277</v>
      </c>
      <c r="K142" s="27" t="s">
        <v>352</v>
      </c>
      <c r="L142" s="25" t="s">
        <v>289</v>
      </c>
      <c r="M142" s="25" t="s">
        <v>289</v>
      </c>
      <c r="N142" s="25">
        <v>95.1</v>
      </c>
      <c r="O142" s="25" t="s">
        <v>289</v>
      </c>
      <c r="P142" s="25" t="s">
        <v>290</v>
      </c>
      <c r="Q142" s="25" t="s">
        <v>289</v>
      </c>
      <c r="R142" s="25" t="s">
        <v>291</v>
      </c>
      <c r="S142" s="25" t="s">
        <v>289</v>
      </c>
      <c r="T142" s="25" t="s">
        <v>292</v>
      </c>
      <c r="U142" s="25" t="s">
        <v>293</v>
      </c>
      <c r="V142" s="25" t="s">
        <v>294</v>
      </c>
      <c r="W142" s="28" t="s">
        <v>295</v>
      </c>
      <c r="X142" s="29" t="s">
        <v>287</v>
      </c>
      <c r="Y142" s="25" t="s">
        <v>289</v>
      </c>
    </row>
    <row r="143" spans="2:25" ht="52.8">
      <c r="B143" s="25" t="s">
        <v>296</v>
      </c>
      <c r="C143" s="25" t="s">
        <v>297</v>
      </c>
      <c r="D143" s="25" t="s">
        <v>298</v>
      </c>
      <c r="E143" s="25" t="s">
        <v>274</v>
      </c>
      <c r="F143" s="25">
        <v>95.1</v>
      </c>
      <c r="G143" s="25" t="s">
        <v>299</v>
      </c>
      <c r="H143" s="25">
        <f t="shared" si="0"/>
        <v>56</v>
      </c>
      <c r="I143" s="25" t="s">
        <v>276</v>
      </c>
      <c r="J143" s="26" t="s">
        <v>277</v>
      </c>
      <c r="K143" s="27" t="s">
        <v>353</v>
      </c>
      <c r="L143" s="25" t="s">
        <v>289</v>
      </c>
      <c r="M143" s="25" t="s">
        <v>289</v>
      </c>
      <c r="N143" s="25">
        <v>95.1</v>
      </c>
      <c r="O143" s="25" t="s">
        <v>289</v>
      </c>
      <c r="P143" s="25" t="s">
        <v>290</v>
      </c>
      <c r="Q143" s="25" t="s">
        <v>289</v>
      </c>
      <c r="R143" s="25" t="s">
        <v>291</v>
      </c>
      <c r="S143" s="25" t="s">
        <v>289</v>
      </c>
      <c r="T143" s="25" t="s">
        <v>292</v>
      </c>
      <c r="U143" s="25" t="s">
        <v>293</v>
      </c>
      <c r="V143" s="25" t="s">
        <v>294</v>
      </c>
      <c r="W143" s="28" t="s">
        <v>295</v>
      </c>
      <c r="X143" s="29" t="s">
        <v>287</v>
      </c>
      <c r="Y143" s="25" t="s">
        <v>289</v>
      </c>
    </row>
    <row r="144" spans="2:25" ht="52.8">
      <c r="B144" s="25" t="s">
        <v>296</v>
      </c>
      <c r="C144" s="25" t="s">
        <v>297</v>
      </c>
      <c r="D144" s="25" t="s">
        <v>298</v>
      </c>
      <c r="E144" s="25" t="s">
        <v>274</v>
      </c>
      <c r="F144" s="25">
        <v>95.1</v>
      </c>
      <c r="G144" s="25" t="s">
        <v>299</v>
      </c>
      <c r="H144" s="25">
        <f t="shared" si="0"/>
        <v>57</v>
      </c>
      <c r="I144" s="25" t="s">
        <v>276</v>
      </c>
      <c r="J144" s="26" t="s">
        <v>277</v>
      </c>
      <c r="K144" s="27" t="s">
        <v>354</v>
      </c>
      <c r="L144" s="25" t="s">
        <v>289</v>
      </c>
      <c r="M144" s="25" t="s">
        <v>289</v>
      </c>
      <c r="N144" s="25">
        <v>95.1</v>
      </c>
      <c r="O144" s="25" t="s">
        <v>289</v>
      </c>
      <c r="P144" s="25" t="s">
        <v>290</v>
      </c>
      <c r="Q144" s="25" t="s">
        <v>289</v>
      </c>
      <c r="R144" s="25" t="s">
        <v>291</v>
      </c>
      <c r="S144" s="25" t="s">
        <v>289</v>
      </c>
      <c r="T144" s="25" t="s">
        <v>292</v>
      </c>
      <c r="U144" s="25" t="s">
        <v>293</v>
      </c>
      <c r="V144" s="25" t="s">
        <v>294</v>
      </c>
      <c r="W144" s="28" t="s">
        <v>295</v>
      </c>
      <c r="X144" s="29" t="s">
        <v>287</v>
      </c>
      <c r="Y144" s="25" t="s">
        <v>289</v>
      </c>
    </row>
    <row r="145" spans="2:25" ht="52.8">
      <c r="B145" s="25" t="s">
        <v>296</v>
      </c>
      <c r="C145" s="25" t="s">
        <v>297</v>
      </c>
      <c r="D145" s="25" t="s">
        <v>298</v>
      </c>
      <c r="E145" s="25" t="s">
        <v>274</v>
      </c>
      <c r="F145" s="25">
        <v>95.1</v>
      </c>
      <c r="G145" s="25" t="s">
        <v>299</v>
      </c>
      <c r="H145" s="25">
        <f t="shared" si="0"/>
        <v>58</v>
      </c>
      <c r="I145" s="25" t="s">
        <v>276</v>
      </c>
      <c r="J145" s="26" t="s">
        <v>277</v>
      </c>
      <c r="K145" s="27" t="s">
        <v>355</v>
      </c>
      <c r="L145" s="25" t="s">
        <v>289</v>
      </c>
      <c r="M145" s="25" t="s">
        <v>289</v>
      </c>
      <c r="N145" s="25">
        <v>95.1</v>
      </c>
      <c r="O145" s="25" t="s">
        <v>289</v>
      </c>
      <c r="P145" s="25" t="s">
        <v>290</v>
      </c>
      <c r="Q145" s="25" t="s">
        <v>289</v>
      </c>
      <c r="R145" s="25" t="s">
        <v>291</v>
      </c>
      <c r="S145" s="25" t="s">
        <v>289</v>
      </c>
      <c r="T145" s="25" t="s">
        <v>292</v>
      </c>
      <c r="U145" s="25" t="s">
        <v>293</v>
      </c>
      <c r="V145" s="25" t="s">
        <v>294</v>
      </c>
      <c r="W145" s="28" t="s">
        <v>295</v>
      </c>
      <c r="X145" s="29" t="s">
        <v>287</v>
      </c>
      <c r="Y145" s="25" t="s">
        <v>289</v>
      </c>
    </row>
    <row r="146" spans="2:25" ht="52.8">
      <c r="B146" s="25" t="s">
        <v>296</v>
      </c>
      <c r="C146" s="25" t="s">
        <v>297</v>
      </c>
      <c r="D146" s="25" t="s">
        <v>298</v>
      </c>
      <c r="E146" s="25" t="s">
        <v>274</v>
      </c>
      <c r="F146" s="25">
        <v>95.1</v>
      </c>
      <c r="G146" s="25" t="s">
        <v>299</v>
      </c>
      <c r="H146" s="25">
        <f t="shared" si="0"/>
        <v>59</v>
      </c>
      <c r="I146" s="25" t="s">
        <v>276</v>
      </c>
      <c r="J146" s="26" t="s">
        <v>277</v>
      </c>
      <c r="K146" s="27" t="s">
        <v>356</v>
      </c>
      <c r="L146" s="25" t="s">
        <v>289</v>
      </c>
      <c r="M146" s="25" t="s">
        <v>289</v>
      </c>
      <c r="N146" s="25">
        <v>95.1</v>
      </c>
      <c r="O146" s="25" t="s">
        <v>289</v>
      </c>
      <c r="P146" s="25" t="s">
        <v>290</v>
      </c>
      <c r="Q146" s="25" t="s">
        <v>289</v>
      </c>
      <c r="R146" s="25" t="s">
        <v>291</v>
      </c>
      <c r="S146" s="25" t="s">
        <v>289</v>
      </c>
      <c r="T146" s="25" t="s">
        <v>292</v>
      </c>
      <c r="U146" s="25" t="s">
        <v>293</v>
      </c>
      <c r="V146" s="25" t="s">
        <v>294</v>
      </c>
      <c r="W146" s="28" t="s">
        <v>295</v>
      </c>
      <c r="X146" s="29" t="s">
        <v>287</v>
      </c>
      <c r="Y146" s="25" t="s">
        <v>289</v>
      </c>
    </row>
    <row r="147" spans="2:25" ht="52.8">
      <c r="B147" s="25" t="s">
        <v>296</v>
      </c>
      <c r="C147" s="25" t="s">
        <v>297</v>
      </c>
      <c r="D147" s="25" t="s">
        <v>298</v>
      </c>
      <c r="E147" s="25" t="s">
        <v>274</v>
      </c>
      <c r="F147" s="25">
        <v>95.1</v>
      </c>
      <c r="G147" s="25" t="s">
        <v>299</v>
      </c>
      <c r="H147" s="25">
        <f t="shared" si="0"/>
        <v>60</v>
      </c>
      <c r="I147" s="25" t="s">
        <v>276</v>
      </c>
      <c r="J147" s="26" t="s">
        <v>277</v>
      </c>
      <c r="K147" s="27" t="s">
        <v>357</v>
      </c>
      <c r="L147" s="25" t="s">
        <v>289</v>
      </c>
      <c r="M147" s="25" t="s">
        <v>289</v>
      </c>
      <c r="N147" s="25">
        <v>95.1</v>
      </c>
      <c r="O147" s="25" t="s">
        <v>289</v>
      </c>
      <c r="P147" s="25" t="s">
        <v>290</v>
      </c>
      <c r="Q147" s="25" t="s">
        <v>289</v>
      </c>
      <c r="R147" s="25" t="s">
        <v>291</v>
      </c>
      <c r="S147" s="25" t="s">
        <v>289</v>
      </c>
      <c r="T147" s="25" t="s">
        <v>292</v>
      </c>
      <c r="U147" s="25" t="s">
        <v>293</v>
      </c>
      <c r="V147" s="25" t="s">
        <v>294</v>
      </c>
      <c r="W147" s="28" t="s">
        <v>295</v>
      </c>
      <c r="X147" s="29" t="s">
        <v>287</v>
      </c>
      <c r="Y147" s="25" t="s">
        <v>289</v>
      </c>
    </row>
    <row r="148" spans="2:25" ht="52.8">
      <c r="B148" s="25" t="s">
        <v>296</v>
      </c>
      <c r="C148" s="25" t="s">
        <v>297</v>
      </c>
      <c r="D148" s="25" t="s">
        <v>298</v>
      </c>
      <c r="E148" s="25" t="s">
        <v>274</v>
      </c>
      <c r="F148" s="25">
        <v>95.1</v>
      </c>
      <c r="G148" s="25" t="s">
        <v>299</v>
      </c>
      <c r="H148" s="25">
        <f t="shared" si="0"/>
        <v>61</v>
      </c>
      <c r="I148" s="25" t="s">
        <v>276</v>
      </c>
      <c r="J148" s="26" t="s">
        <v>277</v>
      </c>
      <c r="K148" s="27" t="s">
        <v>358</v>
      </c>
      <c r="L148" s="25" t="s">
        <v>289</v>
      </c>
      <c r="M148" s="25" t="s">
        <v>289</v>
      </c>
      <c r="N148" s="25">
        <v>95.1</v>
      </c>
      <c r="O148" s="25" t="s">
        <v>289</v>
      </c>
      <c r="P148" s="25" t="s">
        <v>290</v>
      </c>
      <c r="Q148" s="25" t="s">
        <v>289</v>
      </c>
      <c r="R148" s="25" t="s">
        <v>291</v>
      </c>
      <c r="S148" s="25" t="s">
        <v>289</v>
      </c>
      <c r="T148" s="25" t="s">
        <v>292</v>
      </c>
      <c r="U148" s="25" t="s">
        <v>293</v>
      </c>
      <c r="V148" s="25" t="s">
        <v>294</v>
      </c>
      <c r="W148" s="28" t="s">
        <v>295</v>
      </c>
      <c r="X148" s="29" t="s">
        <v>287</v>
      </c>
      <c r="Y148" s="25" t="s">
        <v>289</v>
      </c>
    </row>
    <row r="149" spans="2:25" ht="52.8">
      <c r="B149" s="25" t="s">
        <v>296</v>
      </c>
      <c r="C149" s="25" t="s">
        <v>297</v>
      </c>
      <c r="D149" s="25" t="s">
        <v>298</v>
      </c>
      <c r="E149" s="25" t="s">
        <v>274</v>
      </c>
      <c r="F149" s="25">
        <v>95.1</v>
      </c>
      <c r="G149" s="25" t="s">
        <v>299</v>
      </c>
      <c r="H149" s="25">
        <f t="shared" si="0"/>
        <v>62</v>
      </c>
      <c r="I149" s="25" t="s">
        <v>276</v>
      </c>
      <c r="J149" s="26" t="s">
        <v>277</v>
      </c>
      <c r="K149" s="27" t="s">
        <v>359</v>
      </c>
      <c r="L149" s="25" t="s">
        <v>289</v>
      </c>
      <c r="M149" s="25" t="s">
        <v>289</v>
      </c>
      <c r="N149" s="25">
        <v>95.1</v>
      </c>
      <c r="O149" s="25" t="s">
        <v>289</v>
      </c>
      <c r="P149" s="25" t="s">
        <v>290</v>
      </c>
      <c r="Q149" s="25" t="s">
        <v>289</v>
      </c>
      <c r="R149" s="25" t="s">
        <v>291</v>
      </c>
      <c r="S149" s="25" t="s">
        <v>289</v>
      </c>
      <c r="T149" s="25" t="s">
        <v>292</v>
      </c>
      <c r="U149" s="25" t="s">
        <v>293</v>
      </c>
      <c r="V149" s="25" t="s">
        <v>294</v>
      </c>
      <c r="W149" s="28" t="s">
        <v>295</v>
      </c>
      <c r="X149" s="29" t="s">
        <v>287</v>
      </c>
      <c r="Y149" s="25" t="s">
        <v>289</v>
      </c>
    </row>
    <row r="150" spans="2:25" ht="52.8">
      <c r="B150" s="25" t="s">
        <v>296</v>
      </c>
      <c r="C150" s="25" t="s">
        <v>297</v>
      </c>
      <c r="D150" s="25" t="s">
        <v>298</v>
      </c>
      <c r="E150" s="25" t="s">
        <v>274</v>
      </c>
      <c r="F150" s="25">
        <v>95.1</v>
      </c>
      <c r="G150" s="25" t="s">
        <v>299</v>
      </c>
      <c r="H150" s="25">
        <f t="shared" si="0"/>
        <v>63</v>
      </c>
      <c r="I150" s="25" t="s">
        <v>276</v>
      </c>
      <c r="J150" s="26" t="s">
        <v>277</v>
      </c>
      <c r="K150" s="27" t="s">
        <v>360</v>
      </c>
      <c r="L150" s="25" t="s">
        <v>289</v>
      </c>
      <c r="M150" s="25" t="s">
        <v>289</v>
      </c>
      <c r="N150" s="25">
        <v>95.1</v>
      </c>
      <c r="O150" s="25" t="s">
        <v>289</v>
      </c>
      <c r="P150" s="25" t="s">
        <v>290</v>
      </c>
      <c r="Q150" s="25" t="s">
        <v>289</v>
      </c>
      <c r="R150" s="25" t="s">
        <v>291</v>
      </c>
      <c r="S150" s="25" t="s">
        <v>289</v>
      </c>
      <c r="T150" s="25" t="s">
        <v>292</v>
      </c>
      <c r="U150" s="25" t="s">
        <v>293</v>
      </c>
      <c r="V150" s="25" t="s">
        <v>294</v>
      </c>
      <c r="W150" s="28" t="s">
        <v>295</v>
      </c>
      <c r="X150" s="29" t="s">
        <v>287</v>
      </c>
      <c r="Y150" s="25" t="s">
        <v>289</v>
      </c>
    </row>
    <row r="151" spans="2:25" ht="52.8">
      <c r="B151" s="25" t="s">
        <v>296</v>
      </c>
      <c r="C151" s="25" t="s">
        <v>297</v>
      </c>
      <c r="D151" s="25" t="s">
        <v>298</v>
      </c>
      <c r="E151" s="25" t="s">
        <v>274</v>
      </c>
      <c r="F151" s="25">
        <v>95.1</v>
      </c>
      <c r="G151" s="25" t="s">
        <v>299</v>
      </c>
      <c r="H151" s="25">
        <f t="shared" si="0"/>
        <v>64</v>
      </c>
      <c r="I151" s="25" t="s">
        <v>276</v>
      </c>
      <c r="J151" s="26" t="s">
        <v>277</v>
      </c>
      <c r="K151" s="27" t="s">
        <v>361</v>
      </c>
      <c r="L151" s="25" t="s">
        <v>289</v>
      </c>
      <c r="M151" s="25" t="s">
        <v>289</v>
      </c>
      <c r="N151" s="25">
        <v>95.1</v>
      </c>
      <c r="O151" s="25" t="s">
        <v>289</v>
      </c>
      <c r="P151" s="25" t="s">
        <v>290</v>
      </c>
      <c r="Q151" s="25" t="s">
        <v>289</v>
      </c>
      <c r="R151" s="25" t="s">
        <v>291</v>
      </c>
      <c r="S151" s="25" t="s">
        <v>289</v>
      </c>
      <c r="T151" s="25" t="s">
        <v>292</v>
      </c>
      <c r="U151" s="25" t="s">
        <v>293</v>
      </c>
      <c r="V151" s="25" t="s">
        <v>294</v>
      </c>
      <c r="W151" s="28" t="s">
        <v>295</v>
      </c>
      <c r="X151" s="29" t="s">
        <v>287</v>
      </c>
      <c r="Y151" s="25" t="s">
        <v>289</v>
      </c>
    </row>
    <row r="152" spans="2:25" ht="52.8">
      <c r="B152" s="25" t="s">
        <v>296</v>
      </c>
      <c r="C152" s="25" t="s">
        <v>297</v>
      </c>
      <c r="D152" s="25" t="s">
        <v>298</v>
      </c>
      <c r="E152" s="25" t="s">
        <v>274</v>
      </c>
      <c r="F152" s="25">
        <v>95.1</v>
      </c>
      <c r="G152" s="25" t="s">
        <v>299</v>
      </c>
      <c r="H152" s="25">
        <f t="shared" si="0"/>
        <v>65</v>
      </c>
      <c r="I152" s="25" t="s">
        <v>276</v>
      </c>
      <c r="J152" s="26" t="s">
        <v>277</v>
      </c>
      <c r="K152" s="27" t="s">
        <v>362</v>
      </c>
      <c r="L152" s="25" t="s">
        <v>289</v>
      </c>
      <c r="M152" s="25" t="s">
        <v>289</v>
      </c>
      <c r="N152" s="25">
        <v>95.1</v>
      </c>
      <c r="O152" s="25" t="s">
        <v>289</v>
      </c>
      <c r="P152" s="25" t="s">
        <v>290</v>
      </c>
      <c r="Q152" s="25" t="s">
        <v>289</v>
      </c>
      <c r="R152" s="25" t="s">
        <v>291</v>
      </c>
      <c r="S152" s="25" t="s">
        <v>289</v>
      </c>
      <c r="T152" s="25" t="s">
        <v>292</v>
      </c>
      <c r="U152" s="25" t="s">
        <v>293</v>
      </c>
      <c r="V152" s="25" t="s">
        <v>294</v>
      </c>
      <c r="W152" s="28" t="s">
        <v>295</v>
      </c>
      <c r="X152" s="29" t="s">
        <v>287</v>
      </c>
      <c r="Y152" s="25" t="s">
        <v>289</v>
      </c>
    </row>
    <row r="153" spans="2:25" ht="52.8">
      <c r="B153" s="25" t="s">
        <v>296</v>
      </c>
      <c r="C153" s="25" t="s">
        <v>297</v>
      </c>
      <c r="D153" s="25" t="s">
        <v>298</v>
      </c>
      <c r="E153" s="25" t="s">
        <v>274</v>
      </c>
      <c r="F153" s="25">
        <v>95.1</v>
      </c>
      <c r="G153" s="25" t="s">
        <v>299</v>
      </c>
      <c r="H153" s="25">
        <f t="shared" si="0"/>
        <v>66</v>
      </c>
      <c r="I153" s="25" t="s">
        <v>276</v>
      </c>
      <c r="J153" s="26" t="s">
        <v>277</v>
      </c>
      <c r="K153" s="27" t="s">
        <v>363</v>
      </c>
      <c r="L153" s="25" t="s">
        <v>289</v>
      </c>
      <c r="M153" s="25" t="s">
        <v>289</v>
      </c>
      <c r="N153" s="25">
        <v>95.1</v>
      </c>
      <c r="O153" s="25" t="s">
        <v>289</v>
      </c>
      <c r="P153" s="25" t="s">
        <v>290</v>
      </c>
      <c r="Q153" s="25" t="s">
        <v>289</v>
      </c>
      <c r="R153" s="25" t="s">
        <v>291</v>
      </c>
      <c r="S153" s="25" t="s">
        <v>289</v>
      </c>
      <c r="T153" s="25" t="s">
        <v>292</v>
      </c>
      <c r="U153" s="25" t="s">
        <v>293</v>
      </c>
      <c r="V153" s="25" t="s">
        <v>294</v>
      </c>
      <c r="W153" s="28" t="s">
        <v>295</v>
      </c>
      <c r="X153" s="29" t="s">
        <v>287</v>
      </c>
      <c r="Y153" s="25" t="s">
        <v>289</v>
      </c>
    </row>
    <row r="154" spans="2:25" ht="52.8">
      <c r="B154" s="25" t="s">
        <v>296</v>
      </c>
      <c r="C154" s="25" t="s">
        <v>297</v>
      </c>
      <c r="D154" s="25" t="s">
        <v>298</v>
      </c>
      <c r="E154" s="25" t="s">
        <v>274</v>
      </c>
      <c r="F154" s="25">
        <v>95.1</v>
      </c>
      <c r="G154" s="25" t="s">
        <v>299</v>
      </c>
      <c r="H154" s="25">
        <f t="shared" ref="H154:H217" si="1">H153+1</f>
        <v>67</v>
      </c>
      <c r="I154" s="25" t="s">
        <v>276</v>
      </c>
      <c r="J154" s="26" t="s">
        <v>277</v>
      </c>
      <c r="K154" s="27" t="s">
        <v>364</v>
      </c>
      <c r="L154" s="25" t="s">
        <v>289</v>
      </c>
      <c r="M154" s="25" t="s">
        <v>289</v>
      </c>
      <c r="N154" s="25">
        <v>95.1</v>
      </c>
      <c r="O154" s="25" t="s">
        <v>289</v>
      </c>
      <c r="P154" s="25" t="s">
        <v>290</v>
      </c>
      <c r="Q154" s="25" t="s">
        <v>289</v>
      </c>
      <c r="R154" s="25" t="s">
        <v>291</v>
      </c>
      <c r="S154" s="25" t="s">
        <v>289</v>
      </c>
      <c r="T154" s="25" t="s">
        <v>292</v>
      </c>
      <c r="U154" s="25" t="s">
        <v>293</v>
      </c>
      <c r="V154" s="25" t="s">
        <v>294</v>
      </c>
      <c r="W154" s="28" t="s">
        <v>295</v>
      </c>
      <c r="X154" s="29" t="s">
        <v>287</v>
      </c>
      <c r="Y154" s="25" t="s">
        <v>289</v>
      </c>
    </row>
    <row r="155" spans="2:25" ht="52.8">
      <c r="B155" s="25" t="s">
        <v>296</v>
      </c>
      <c r="C155" s="25" t="s">
        <v>297</v>
      </c>
      <c r="D155" s="25" t="s">
        <v>298</v>
      </c>
      <c r="E155" s="25" t="s">
        <v>274</v>
      </c>
      <c r="F155" s="25">
        <v>95.1</v>
      </c>
      <c r="G155" s="25" t="s">
        <v>299</v>
      </c>
      <c r="H155" s="25">
        <f t="shared" si="1"/>
        <v>68</v>
      </c>
      <c r="I155" s="25" t="s">
        <v>276</v>
      </c>
      <c r="J155" s="26" t="s">
        <v>277</v>
      </c>
      <c r="K155" s="27" t="s">
        <v>365</v>
      </c>
      <c r="L155" s="25" t="s">
        <v>289</v>
      </c>
      <c r="M155" s="25" t="s">
        <v>289</v>
      </c>
      <c r="N155" s="25">
        <v>95.1</v>
      </c>
      <c r="O155" s="25" t="s">
        <v>289</v>
      </c>
      <c r="P155" s="25" t="s">
        <v>290</v>
      </c>
      <c r="Q155" s="25" t="s">
        <v>289</v>
      </c>
      <c r="R155" s="25" t="s">
        <v>291</v>
      </c>
      <c r="S155" s="25" t="s">
        <v>289</v>
      </c>
      <c r="T155" s="25" t="s">
        <v>292</v>
      </c>
      <c r="U155" s="25" t="s">
        <v>293</v>
      </c>
      <c r="V155" s="25" t="s">
        <v>294</v>
      </c>
      <c r="W155" s="28" t="s">
        <v>295</v>
      </c>
      <c r="X155" s="29" t="s">
        <v>287</v>
      </c>
      <c r="Y155" s="25" t="s">
        <v>289</v>
      </c>
    </row>
    <row r="156" spans="2:25" ht="52.8">
      <c r="B156" s="13" t="s">
        <v>296</v>
      </c>
      <c r="C156" s="13" t="s">
        <v>297</v>
      </c>
      <c r="D156" s="13" t="s">
        <v>298</v>
      </c>
      <c r="E156" s="13" t="s">
        <v>274</v>
      </c>
      <c r="F156" s="13">
        <v>95.1</v>
      </c>
      <c r="G156" s="13" t="s">
        <v>299</v>
      </c>
      <c r="H156" s="13">
        <f t="shared" si="1"/>
        <v>69</v>
      </c>
      <c r="I156" s="13" t="s">
        <v>276</v>
      </c>
      <c r="J156" s="14" t="s">
        <v>277</v>
      </c>
      <c r="K156" s="22" t="s">
        <v>366</v>
      </c>
      <c r="L156" s="13" t="s">
        <v>367</v>
      </c>
      <c r="M156" s="13">
        <v>2</v>
      </c>
      <c r="N156" s="13">
        <v>95.1</v>
      </c>
      <c r="O156" s="13">
        <v>2</v>
      </c>
      <c r="P156" s="13" t="s">
        <v>290</v>
      </c>
      <c r="Q156" s="13" t="s">
        <v>368</v>
      </c>
      <c r="R156" s="13" t="s">
        <v>291</v>
      </c>
      <c r="S156" s="13" t="s">
        <v>368</v>
      </c>
      <c r="T156" s="13" t="s">
        <v>292</v>
      </c>
      <c r="U156" s="13" t="s">
        <v>293</v>
      </c>
      <c r="V156" s="13" t="s">
        <v>294</v>
      </c>
      <c r="W156" s="23" t="s">
        <v>295</v>
      </c>
      <c r="X156" s="24" t="s">
        <v>287</v>
      </c>
      <c r="Y156" s="13">
        <v>2</v>
      </c>
    </row>
    <row r="157" spans="2:25" ht="52.8">
      <c r="B157" s="25" t="s">
        <v>296</v>
      </c>
      <c r="C157" s="25" t="s">
        <v>297</v>
      </c>
      <c r="D157" s="25" t="s">
        <v>298</v>
      </c>
      <c r="E157" s="25" t="s">
        <v>274</v>
      </c>
      <c r="F157" s="25">
        <v>95.1</v>
      </c>
      <c r="G157" s="25" t="s">
        <v>299</v>
      </c>
      <c r="H157" s="25">
        <f t="shared" si="1"/>
        <v>70</v>
      </c>
      <c r="I157" s="25" t="s">
        <v>276</v>
      </c>
      <c r="J157" s="26" t="s">
        <v>277</v>
      </c>
      <c r="K157" s="27" t="s">
        <v>369</v>
      </c>
      <c r="L157" s="25" t="s">
        <v>289</v>
      </c>
      <c r="M157" s="25" t="s">
        <v>289</v>
      </c>
      <c r="N157" s="25">
        <v>95.1</v>
      </c>
      <c r="O157" s="25" t="s">
        <v>289</v>
      </c>
      <c r="P157" s="25" t="s">
        <v>290</v>
      </c>
      <c r="Q157" s="25" t="s">
        <v>289</v>
      </c>
      <c r="R157" s="25" t="s">
        <v>291</v>
      </c>
      <c r="S157" s="25" t="s">
        <v>289</v>
      </c>
      <c r="T157" s="25" t="s">
        <v>292</v>
      </c>
      <c r="U157" s="25" t="s">
        <v>293</v>
      </c>
      <c r="V157" s="25" t="s">
        <v>294</v>
      </c>
      <c r="W157" s="28" t="s">
        <v>295</v>
      </c>
      <c r="X157" s="29" t="s">
        <v>287</v>
      </c>
      <c r="Y157" s="25" t="s">
        <v>289</v>
      </c>
    </row>
    <row r="158" spans="2:25" ht="52.8">
      <c r="B158" s="25" t="s">
        <v>296</v>
      </c>
      <c r="C158" s="25" t="s">
        <v>297</v>
      </c>
      <c r="D158" s="25" t="s">
        <v>298</v>
      </c>
      <c r="E158" s="25" t="s">
        <v>274</v>
      </c>
      <c r="F158" s="25">
        <v>95.1</v>
      </c>
      <c r="G158" s="25" t="s">
        <v>299</v>
      </c>
      <c r="H158" s="25">
        <f t="shared" si="1"/>
        <v>71</v>
      </c>
      <c r="I158" s="25" t="s">
        <v>276</v>
      </c>
      <c r="J158" s="26" t="s">
        <v>277</v>
      </c>
      <c r="K158" s="27" t="s">
        <v>370</v>
      </c>
      <c r="L158" s="25" t="s">
        <v>289</v>
      </c>
      <c r="M158" s="25" t="s">
        <v>289</v>
      </c>
      <c r="N158" s="25">
        <v>95.1</v>
      </c>
      <c r="O158" s="25" t="s">
        <v>289</v>
      </c>
      <c r="P158" s="25" t="s">
        <v>290</v>
      </c>
      <c r="Q158" s="25" t="s">
        <v>289</v>
      </c>
      <c r="R158" s="25" t="s">
        <v>291</v>
      </c>
      <c r="S158" s="25" t="s">
        <v>289</v>
      </c>
      <c r="T158" s="25" t="s">
        <v>292</v>
      </c>
      <c r="U158" s="25" t="s">
        <v>293</v>
      </c>
      <c r="V158" s="25" t="s">
        <v>294</v>
      </c>
      <c r="W158" s="28" t="s">
        <v>295</v>
      </c>
      <c r="X158" s="29" t="s">
        <v>287</v>
      </c>
      <c r="Y158" s="25" t="s">
        <v>289</v>
      </c>
    </row>
    <row r="159" spans="2:25" ht="52.8">
      <c r="B159" s="13" t="s">
        <v>296</v>
      </c>
      <c r="C159" s="13" t="s">
        <v>297</v>
      </c>
      <c r="D159" s="13" t="s">
        <v>298</v>
      </c>
      <c r="E159" s="13" t="s">
        <v>371</v>
      </c>
      <c r="F159" s="30">
        <v>93</v>
      </c>
      <c r="G159" s="13" t="s">
        <v>299</v>
      </c>
      <c r="H159" s="13">
        <f t="shared" si="1"/>
        <v>72</v>
      </c>
      <c r="I159" s="13" t="s">
        <v>276</v>
      </c>
      <c r="J159" s="31" t="s">
        <v>372</v>
      </c>
      <c r="K159" s="22" t="s">
        <v>373</v>
      </c>
      <c r="L159" s="13" t="s">
        <v>367</v>
      </c>
      <c r="M159" s="13">
        <v>3</v>
      </c>
      <c r="N159" s="30">
        <v>93</v>
      </c>
      <c r="O159" s="13">
        <v>3</v>
      </c>
      <c r="P159" s="13" t="s">
        <v>290</v>
      </c>
      <c r="Q159" s="13" t="s">
        <v>368</v>
      </c>
      <c r="R159" s="13" t="s">
        <v>291</v>
      </c>
      <c r="S159" s="13" t="s">
        <v>368</v>
      </c>
      <c r="T159" s="13" t="s">
        <v>292</v>
      </c>
      <c r="U159" s="13" t="s">
        <v>293</v>
      </c>
      <c r="V159" s="13" t="s">
        <v>294</v>
      </c>
      <c r="W159" s="23" t="s">
        <v>295</v>
      </c>
      <c r="X159" s="24" t="s">
        <v>374</v>
      </c>
      <c r="Y159" s="13">
        <v>3</v>
      </c>
    </row>
    <row r="160" spans="2:25" ht="52.8">
      <c r="B160" s="25" t="s">
        <v>296</v>
      </c>
      <c r="C160" s="25" t="s">
        <v>297</v>
      </c>
      <c r="D160" s="25" t="s">
        <v>298</v>
      </c>
      <c r="E160" s="25" t="s">
        <v>371</v>
      </c>
      <c r="F160" s="32">
        <v>93</v>
      </c>
      <c r="G160" s="25" t="s">
        <v>299</v>
      </c>
      <c r="H160" s="25">
        <f t="shared" si="1"/>
        <v>73</v>
      </c>
      <c r="I160" s="25" t="s">
        <v>276</v>
      </c>
      <c r="J160" s="33" t="s">
        <v>372</v>
      </c>
      <c r="K160" s="27" t="s">
        <v>375</v>
      </c>
      <c r="L160" s="25" t="s">
        <v>289</v>
      </c>
      <c r="M160" s="25" t="s">
        <v>289</v>
      </c>
      <c r="N160" s="32">
        <v>93</v>
      </c>
      <c r="O160" s="25" t="s">
        <v>289</v>
      </c>
      <c r="P160" s="25" t="s">
        <v>290</v>
      </c>
      <c r="Q160" s="25" t="s">
        <v>289</v>
      </c>
      <c r="R160" s="25" t="s">
        <v>291</v>
      </c>
      <c r="S160" s="25" t="s">
        <v>289</v>
      </c>
      <c r="T160" s="25" t="s">
        <v>292</v>
      </c>
      <c r="U160" s="25" t="s">
        <v>293</v>
      </c>
      <c r="V160" s="25" t="s">
        <v>294</v>
      </c>
      <c r="W160" s="28" t="s">
        <v>295</v>
      </c>
      <c r="X160" s="29" t="s">
        <v>374</v>
      </c>
      <c r="Y160" s="25" t="s">
        <v>289</v>
      </c>
    </row>
    <row r="161" spans="2:25" ht="52.8">
      <c r="B161" s="25" t="s">
        <v>296</v>
      </c>
      <c r="C161" s="25" t="s">
        <v>297</v>
      </c>
      <c r="D161" s="25" t="s">
        <v>298</v>
      </c>
      <c r="E161" s="25" t="s">
        <v>371</v>
      </c>
      <c r="F161" s="32">
        <v>93</v>
      </c>
      <c r="G161" s="25" t="s">
        <v>299</v>
      </c>
      <c r="H161" s="25">
        <f t="shared" si="1"/>
        <v>74</v>
      </c>
      <c r="I161" s="25" t="s">
        <v>276</v>
      </c>
      <c r="J161" s="33" t="s">
        <v>372</v>
      </c>
      <c r="K161" s="27" t="s">
        <v>376</v>
      </c>
      <c r="L161" s="25" t="s">
        <v>289</v>
      </c>
      <c r="M161" s="25" t="s">
        <v>289</v>
      </c>
      <c r="N161" s="32">
        <v>93</v>
      </c>
      <c r="O161" s="25" t="s">
        <v>289</v>
      </c>
      <c r="P161" s="25" t="s">
        <v>290</v>
      </c>
      <c r="Q161" s="25" t="s">
        <v>289</v>
      </c>
      <c r="R161" s="25" t="s">
        <v>291</v>
      </c>
      <c r="S161" s="25" t="s">
        <v>289</v>
      </c>
      <c r="T161" s="25" t="s">
        <v>292</v>
      </c>
      <c r="U161" s="25" t="s">
        <v>293</v>
      </c>
      <c r="V161" s="25" t="s">
        <v>294</v>
      </c>
      <c r="W161" s="28" t="s">
        <v>295</v>
      </c>
      <c r="X161" s="29" t="s">
        <v>374</v>
      </c>
      <c r="Y161" s="25" t="s">
        <v>289</v>
      </c>
    </row>
    <row r="162" spans="2:25" ht="52.8">
      <c r="B162" s="25" t="s">
        <v>296</v>
      </c>
      <c r="C162" s="25" t="s">
        <v>297</v>
      </c>
      <c r="D162" s="25" t="s">
        <v>298</v>
      </c>
      <c r="E162" s="25" t="s">
        <v>371</v>
      </c>
      <c r="F162" s="32">
        <v>93</v>
      </c>
      <c r="G162" s="25" t="s">
        <v>299</v>
      </c>
      <c r="H162" s="25">
        <f t="shared" si="1"/>
        <v>75</v>
      </c>
      <c r="I162" s="25" t="s">
        <v>276</v>
      </c>
      <c r="J162" s="33" t="s">
        <v>372</v>
      </c>
      <c r="K162" s="27" t="s">
        <v>377</v>
      </c>
      <c r="L162" s="25" t="s">
        <v>289</v>
      </c>
      <c r="M162" s="25" t="s">
        <v>289</v>
      </c>
      <c r="N162" s="32">
        <v>93</v>
      </c>
      <c r="O162" s="25" t="s">
        <v>289</v>
      </c>
      <c r="P162" s="25" t="s">
        <v>290</v>
      </c>
      <c r="Q162" s="25" t="s">
        <v>289</v>
      </c>
      <c r="R162" s="25" t="s">
        <v>291</v>
      </c>
      <c r="S162" s="25" t="s">
        <v>289</v>
      </c>
      <c r="T162" s="25" t="s">
        <v>292</v>
      </c>
      <c r="U162" s="25" t="s">
        <v>293</v>
      </c>
      <c r="V162" s="25" t="s">
        <v>294</v>
      </c>
      <c r="W162" s="28" t="s">
        <v>295</v>
      </c>
      <c r="X162" s="29" t="s">
        <v>374</v>
      </c>
      <c r="Y162" s="25" t="s">
        <v>289</v>
      </c>
    </row>
    <row r="163" spans="2:25" ht="52.8">
      <c r="B163" s="25" t="s">
        <v>296</v>
      </c>
      <c r="C163" s="25" t="s">
        <v>297</v>
      </c>
      <c r="D163" s="25" t="s">
        <v>298</v>
      </c>
      <c r="E163" s="25" t="s">
        <v>371</v>
      </c>
      <c r="F163" s="32">
        <v>93</v>
      </c>
      <c r="G163" s="25" t="s">
        <v>299</v>
      </c>
      <c r="H163" s="25">
        <f t="shared" si="1"/>
        <v>76</v>
      </c>
      <c r="I163" s="25" t="s">
        <v>276</v>
      </c>
      <c r="J163" s="33" t="s">
        <v>372</v>
      </c>
      <c r="K163" s="27" t="s">
        <v>378</v>
      </c>
      <c r="L163" s="25" t="s">
        <v>289</v>
      </c>
      <c r="M163" s="25" t="s">
        <v>289</v>
      </c>
      <c r="N163" s="32">
        <v>93</v>
      </c>
      <c r="O163" s="25" t="s">
        <v>289</v>
      </c>
      <c r="P163" s="25" t="s">
        <v>290</v>
      </c>
      <c r="Q163" s="25" t="s">
        <v>289</v>
      </c>
      <c r="R163" s="25" t="s">
        <v>291</v>
      </c>
      <c r="S163" s="25" t="s">
        <v>289</v>
      </c>
      <c r="T163" s="25" t="s">
        <v>292</v>
      </c>
      <c r="U163" s="25" t="s">
        <v>293</v>
      </c>
      <c r="V163" s="25" t="s">
        <v>294</v>
      </c>
      <c r="W163" s="28" t="s">
        <v>295</v>
      </c>
      <c r="X163" s="29" t="s">
        <v>374</v>
      </c>
      <c r="Y163" s="25" t="s">
        <v>289</v>
      </c>
    </row>
    <row r="164" spans="2:25" ht="52.8">
      <c r="B164" s="25" t="s">
        <v>296</v>
      </c>
      <c r="C164" s="25" t="s">
        <v>297</v>
      </c>
      <c r="D164" s="25" t="s">
        <v>298</v>
      </c>
      <c r="E164" s="25" t="s">
        <v>371</v>
      </c>
      <c r="F164" s="32">
        <v>93</v>
      </c>
      <c r="G164" s="25" t="s">
        <v>299</v>
      </c>
      <c r="H164" s="25">
        <f t="shared" si="1"/>
        <v>77</v>
      </c>
      <c r="I164" s="25" t="s">
        <v>276</v>
      </c>
      <c r="J164" s="33" t="s">
        <v>372</v>
      </c>
      <c r="K164" s="27" t="s">
        <v>379</v>
      </c>
      <c r="L164" s="25" t="s">
        <v>289</v>
      </c>
      <c r="M164" s="25" t="s">
        <v>289</v>
      </c>
      <c r="N164" s="32">
        <v>93</v>
      </c>
      <c r="O164" s="25" t="s">
        <v>289</v>
      </c>
      <c r="P164" s="25" t="s">
        <v>290</v>
      </c>
      <c r="Q164" s="25" t="s">
        <v>289</v>
      </c>
      <c r="R164" s="25" t="s">
        <v>291</v>
      </c>
      <c r="S164" s="25" t="s">
        <v>289</v>
      </c>
      <c r="T164" s="25" t="s">
        <v>292</v>
      </c>
      <c r="U164" s="25" t="s">
        <v>293</v>
      </c>
      <c r="V164" s="25" t="s">
        <v>294</v>
      </c>
      <c r="W164" s="28" t="s">
        <v>295</v>
      </c>
      <c r="X164" s="29" t="s">
        <v>374</v>
      </c>
      <c r="Y164" s="25" t="s">
        <v>289</v>
      </c>
    </row>
    <row r="165" spans="2:25" ht="52.8">
      <c r="B165" s="25" t="s">
        <v>296</v>
      </c>
      <c r="C165" s="25" t="s">
        <v>297</v>
      </c>
      <c r="D165" s="25" t="s">
        <v>298</v>
      </c>
      <c r="E165" s="25" t="s">
        <v>371</v>
      </c>
      <c r="F165" s="32">
        <v>93</v>
      </c>
      <c r="G165" s="25" t="s">
        <v>299</v>
      </c>
      <c r="H165" s="25">
        <f t="shared" si="1"/>
        <v>78</v>
      </c>
      <c r="I165" s="25" t="s">
        <v>276</v>
      </c>
      <c r="J165" s="33" t="s">
        <v>372</v>
      </c>
      <c r="K165" s="27" t="s">
        <v>380</v>
      </c>
      <c r="L165" s="25" t="s">
        <v>289</v>
      </c>
      <c r="M165" s="25" t="s">
        <v>289</v>
      </c>
      <c r="N165" s="32">
        <v>93</v>
      </c>
      <c r="O165" s="25" t="s">
        <v>289</v>
      </c>
      <c r="P165" s="25" t="s">
        <v>290</v>
      </c>
      <c r="Q165" s="25" t="s">
        <v>289</v>
      </c>
      <c r="R165" s="25" t="s">
        <v>291</v>
      </c>
      <c r="S165" s="25" t="s">
        <v>289</v>
      </c>
      <c r="T165" s="25" t="s">
        <v>292</v>
      </c>
      <c r="U165" s="25" t="s">
        <v>293</v>
      </c>
      <c r="V165" s="25" t="s">
        <v>294</v>
      </c>
      <c r="W165" s="28" t="s">
        <v>295</v>
      </c>
      <c r="X165" s="29" t="s">
        <v>374</v>
      </c>
      <c r="Y165" s="25" t="s">
        <v>289</v>
      </c>
    </row>
    <row r="166" spans="2:25" ht="52.8">
      <c r="B166" s="25" t="s">
        <v>296</v>
      </c>
      <c r="C166" s="25" t="s">
        <v>297</v>
      </c>
      <c r="D166" s="25" t="s">
        <v>298</v>
      </c>
      <c r="E166" s="25" t="s">
        <v>371</v>
      </c>
      <c r="F166" s="32">
        <v>93</v>
      </c>
      <c r="G166" s="25" t="s">
        <v>299</v>
      </c>
      <c r="H166" s="25">
        <f t="shared" si="1"/>
        <v>79</v>
      </c>
      <c r="I166" s="25" t="s">
        <v>276</v>
      </c>
      <c r="J166" s="33" t="s">
        <v>372</v>
      </c>
      <c r="K166" s="27" t="s">
        <v>381</v>
      </c>
      <c r="L166" s="25" t="s">
        <v>289</v>
      </c>
      <c r="M166" s="25" t="s">
        <v>289</v>
      </c>
      <c r="N166" s="32">
        <v>93</v>
      </c>
      <c r="O166" s="25" t="s">
        <v>289</v>
      </c>
      <c r="P166" s="25" t="s">
        <v>290</v>
      </c>
      <c r="Q166" s="25" t="s">
        <v>289</v>
      </c>
      <c r="R166" s="25" t="s">
        <v>291</v>
      </c>
      <c r="S166" s="25" t="s">
        <v>289</v>
      </c>
      <c r="T166" s="25" t="s">
        <v>292</v>
      </c>
      <c r="U166" s="25" t="s">
        <v>293</v>
      </c>
      <c r="V166" s="25" t="s">
        <v>294</v>
      </c>
      <c r="W166" s="28" t="s">
        <v>295</v>
      </c>
      <c r="X166" s="29" t="s">
        <v>374</v>
      </c>
      <c r="Y166" s="25" t="s">
        <v>289</v>
      </c>
    </row>
    <row r="167" spans="2:25" ht="52.8">
      <c r="B167" s="25" t="s">
        <v>296</v>
      </c>
      <c r="C167" s="25" t="s">
        <v>297</v>
      </c>
      <c r="D167" s="25" t="s">
        <v>298</v>
      </c>
      <c r="E167" s="25" t="s">
        <v>371</v>
      </c>
      <c r="F167" s="32">
        <v>93</v>
      </c>
      <c r="G167" s="25" t="s">
        <v>299</v>
      </c>
      <c r="H167" s="25">
        <f t="shared" si="1"/>
        <v>80</v>
      </c>
      <c r="I167" s="25" t="s">
        <v>276</v>
      </c>
      <c r="J167" s="33" t="s">
        <v>372</v>
      </c>
      <c r="K167" s="27" t="s">
        <v>382</v>
      </c>
      <c r="L167" s="25" t="s">
        <v>289</v>
      </c>
      <c r="M167" s="25" t="s">
        <v>289</v>
      </c>
      <c r="N167" s="32">
        <v>93</v>
      </c>
      <c r="O167" s="25" t="s">
        <v>289</v>
      </c>
      <c r="P167" s="25" t="s">
        <v>290</v>
      </c>
      <c r="Q167" s="25" t="s">
        <v>289</v>
      </c>
      <c r="R167" s="25" t="s">
        <v>291</v>
      </c>
      <c r="S167" s="25" t="s">
        <v>289</v>
      </c>
      <c r="T167" s="25" t="s">
        <v>292</v>
      </c>
      <c r="U167" s="25" t="s">
        <v>293</v>
      </c>
      <c r="V167" s="25" t="s">
        <v>294</v>
      </c>
      <c r="W167" s="28" t="s">
        <v>295</v>
      </c>
      <c r="X167" s="29" t="s">
        <v>374</v>
      </c>
      <c r="Y167" s="25" t="s">
        <v>289</v>
      </c>
    </row>
    <row r="168" spans="2:25" ht="52.8">
      <c r="B168" s="25" t="s">
        <v>296</v>
      </c>
      <c r="C168" s="25" t="s">
        <v>297</v>
      </c>
      <c r="D168" s="25" t="s">
        <v>298</v>
      </c>
      <c r="E168" s="25" t="s">
        <v>371</v>
      </c>
      <c r="F168" s="32">
        <v>93</v>
      </c>
      <c r="G168" s="25" t="s">
        <v>299</v>
      </c>
      <c r="H168" s="25">
        <f t="shared" si="1"/>
        <v>81</v>
      </c>
      <c r="I168" s="25" t="s">
        <v>276</v>
      </c>
      <c r="J168" s="33" t="s">
        <v>372</v>
      </c>
      <c r="K168" s="27" t="s">
        <v>383</v>
      </c>
      <c r="L168" s="25" t="s">
        <v>289</v>
      </c>
      <c r="M168" s="25" t="s">
        <v>289</v>
      </c>
      <c r="N168" s="32">
        <v>93</v>
      </c>
      <c r="O168" s="25" t="s">
        <v>289</v>
      </c>
      <c r="P168" s="25" t="s">
        <v>290</v>
      </c>
      <c r="Q168" s="25" t="s">
        <v>289</v>
      </c>
      <c r="R168" s="25" t="s">
        <v>291</v>
      </c>
      <c r="S168" s="25" t="s">
        <v>289</v>
      </c>
      <c r="T168" s="25" t="s">
        <v>292</v>
      </c>
      <c r="U168" s="25" t="s">
        <v>293</v>
      </c>
      <c r="V168" s="25" t="s">
        <v>294</v>
      </c>
      <c r="W168" s="28" t="s">
        <v>295</v>
      </c>
      <c r="X168" s="29" t="s">
        <v>374</v>
      </c>
      <c r="Y168" s="25" t="s">
        <v>289</v>
      </c>
    </row>
    <row r="169" spans="2:25" ht="52.8">
      <c r="B169" s="25" t="s">
        <v>296</v>
      </c>
      <c r="C169" s="25" t="s">
        <v>297</v>
      </c>
      <c r="D169" s="25" t="s">
        <v>298</v>
      </c>
      <c r="E169" s="25" t="s">
        <v>371</v>
      </c>
      <c r="F169" s="32">
        <v>93</v>
      </c>
      <c r="G169" s="25" t="s">
        <v>299</v>
      </c>
      <c r="H169" s="25">
        <f t="shared" si="1"/>
        <v>82</v>
      </c>
      <c r="I169" s="25" t="s">
        <v>276</v>
      </c>
      <c r="J169" s="33" t="s">
        <v>372</v>
      </c>
      <c r="K169" s="27" t="s">
        <v>384</v>
      </c>
      <c r="L169" s="25" t="s">
        <v>289</v>
      </c>
      <c r="M169" s="25" t="s">
        <v>289</v>
      </c>
      <c r="N169" s="32">
        <v>93</v>
      </c>
      <c r="O169" s="25" t="s">
        <v>289</v>
      </c>
      <c r="P169" s="25" t="s">
        <v>290</v>
      </c>
      <c r="Q169" s="25" t="s">
        <v>289</v>
      </c>
      <c r="R169" s="25" t="s">
        <v>291</v>
      </c>
      <c r="S169" s="25" t="s">
        <v>289</v>
      </c>
      <c r="T169" s="25" t="s">
        <v>292</v>
      </c>
      <c r="U169" s="25" t="s">
        <v>293</v>
      </c>
      <c r="V169" s="25" t="s">
        <v>294</v>
      </c>
      <c r="W169" s="28" t="s">
        <v>295</v>
      </c>
      <c r="X169" s="29" t="s">
        <v>374</v>
      </c>
      <c r="Y169" s="25" t="s">
        <v>289</v>
      </c>
    </row>
    <row r="170" spans="2:25" ht="52.8">
      <c r="B170" s="25" t="s">
        <v>296</v>
      </c>
      <c r="C170" s="25" t="s">
        <v>297</v>
      </c>
      <c r="D170" s="25" t="s">
        <v>298</v>
      </c>
      <c r="E170" s="25" t="s">
        <v>371</v>
      </c>
      <c r="F170" s="32">
        <v>93</v>
      </c>
      <c r="G170" s="25" t="s">
        <v>299</v>
      </c>
      <c r="H170" s="25">
        <f t="shared" si="1"/>
        <v>83</v>
      </c>
      <c r="I170" s="25" t="s">
        <v>276</v>
      </c>
      <c r="J170" s="33" t="s">
        <v>372</v>
      </c>
      <c r="K170" s="27" t="s">
        <v>385</v>
      </c>
      <c r="L170" s="25" t="s">
        <v>289</v>
      </c>
      <c r="M170" s="25" t="s">
        <v>289</v>
      </c>
      <c r="N170" s="32">
        <v>93</v>
      </c>
      <c r="O170" s="25" t="s">
        <v>289</v>
      </c>
      <c r="P170" s="25" t="s">
        <v>290</v>
      </c>
      <c r="Q170" s="25" t="s">
        <v>289</v>
      </c>
      <c r="R170" s="25" t="s">
        <v>291</v>
      </c>
      <c r="S170" s="25" t="s">
        <v>289</v>
      </c>
      <c r="T170" s="25" t="s">
        <v>292</v>
      </c>
      <c r="U170" s="25" t="s">
        <v>293</v>
      </c>
      <c r="V170" s="25" t="s">
        <v>294</v>
      </c>
      <c r="W170" s="28" t="s">
        <v>295</v>
      </c>
      <c r="X170" s="29" t="s">
        <v>374</v>
      </c>
      <c r="Y170" s="25" t="s">
        <v>289</v>
      </c>
    </row>
    <row r="171" spans="2:25" ht="52.8">
      <c r="B171" s="25" t="s">
        <v>296</v>
      </c>
      <c r="C171" s="25" t="s">
        <v>297</v>
      </c>
      <c r="D171" s="25" t="s">
        <v>298</v>
      </c>
      <c r="E171" s="25" t="s">
        <v>371</v>
      </c>
      <c r="F171" s="32">
        <v>93</v>
      </c>
      <c r="G171" s="25" t="s">
        <v>299</v>
      </c>
      <c r="H171" s="25">
        <f t="shared" si="1"/>
        <v>84</v>
      </c>
      <c r="I171" s="25" t="s">
        <v>276</v>
      </c>
      <c r="J171" s="33" t="s">
        <v>372</v>
      </c>
      <c r="K171" s="27" t="s">
        <v>386</v>
      </c>
      <c r="L171" s="25" t="s">
        <v>289</v>
      </c>
      <c r="M171" s="25" t="s">
        <v>289</v>
      </c>
      <c r="N171" s="32">
        <v>93</v>
      </c>
      <c r="O171" s="25" t="s">
        <v>289</v>
      </c>
      <c r="P171" s="25" t="s">
        <v>290</v>
      </c>
      <c r="Q171" s="25" t="s">
        <v>289</v>
      </c>
      <c r="R171" s="25" t="s">
        <v>291</v>
      </c>
      <c r="S171" s="25" t="s">
        <v>289</v>
      </c>
      <c r="T171" s="25" t="s">
        <v>292</v>
      </c>
      <c r="U171" s="25" t="s">
        <v>293</v>
      </c>
      <c r="V171" s="25" t="s">
        <v>294</v>
      </c>
      <c r="W171" s="28" t="s">
        <v>295</v>
      </c>
      <c r="X171" s="29" t="s">
        <v>374</v>
      </c>
      <c r="Y171" s="25" t="s">
        <v>289</v>
      </c>
    </row>
    <row r="172" spans="2:25" ht="52.8">
      <c r="B172" s="25" t="s">
        <v>296</v>
      </c>
      <c r="C172" s="25" t="s">
        <v>297</v>
      </c>
      <c r="D172" s="25" t="s">
        <v>298</v>
      </c>
      <c r="E172" s="25" t="s">
        <v>371</v>
      </c>
      <c r="F172" s="32">
        <v>93</v>
      </c>
      <c r="G172" s="25" t="s">
        <v>299</v>
      </c>
      <c r="H172" s="25">
        <f t="shared" si="1"/>
        <v>85</v>
      </c>
      <c r="I172" s="25" t="s">
        <v>276</v>
      </c>
      <c r="J172" s="33" t="s">
        <v>372</v>
      </c>
      <c r="K172" s="27" t="s">
        <v>387</v>
      </c>
      <c r="L172" s="25" t="s">
        <v>289</v>
      </c>
      <c r="M172" s="25" t="s">
        <v>289</v>
      </c>
      <c r="N172" s="32">
        <v>93</v>
      </c>
      <c r="O172" s="25" t="s">
        <v>289</v>
      </c>
      <c r="P172" s="25" t="s">
        <v>290</v>
      </c>
      <c r="Q172" s="25" t="s">
        <v>289</v>
      </c>
      <c r="R172" s="25" t="s">
        <v>291</v>
      </c>
      <c r="S172" s="25" t="s">
        <v>289</v>
      </c>
      <c r="T172" s="25" t="s">
        <v>292</v>
      </c>
      <c r="U172" s="25" t="s">
        <v>293</v>
      </c>
      <c r="V172" s="25" t="s">
        <v>294</v>
      </c>
      <c r="W172" s="28" t="s">
        <v>295</v>
      </c>
      <c r="X172" s="29" t="s">
        <v>374</v>
      </c>
      <c r="Y172" s="25" t="s">
        <v>289</v>
      </c>
    </row>
    <row r="173" spans="2:25" ht="52.8">
      <c r="B173" s="25" t="s">
        <v>296</v>
      </c>
      <c r="C173" s="25" t="s">
        <v>297</v>
      </c>
      <c r="D173" s="25" t="s">
        <v>298</v>
      </c>
      <c r="E173" s="25" t="s">
        <v>371</v>
      </c>
      <c r="F173" s="32">
        <v>93</v>
      </c>
      <c r="G173" s="25" t="s">
        <v>299</v>
      </c>
      <c r="H173" s="25">
        <f t="shared" si="1"/>
        <v>86</v>
      </c>
      <c r="I173" s="25" t="s">
        <v>276</v>
      </c>
      <c r="J173" s="33" t="s">
        <v>372</v>
      </c>
      <c r="K173" s="27" t="s">
        <v>388</v>
      </c>
      <c r="L173" s="25" t="s">
        <v>289</v>
      </c>
      <c r="M173" s="25" t="s">
        <v>289</v>
      </c>
      <c r="N173" s="32">
        <v>93</v>
      </c>
      <c r="O173" s="25" t="s">
        <v>289</v>
      </c>
      <c r="P173" s="25" t="s">
        <v>290</v>
      </c>
      <c r="Q173" s="25" t="s">
        <v>289</v>
      </c>
      <c r="R173" s="25" t="s">
        <v>291</v>
      </c>
      <c r="S173" s="25" t="s">
        <v>289</v>
      </c>
      <c r="T173" s="25" t="s">
        <v>292</v>
      </c>
      <c r="U173" s="25" t="s">
        <v>293</v>
      </c>
      <c r="V173" s="25" t="s">
        <v>294</v>
      </c>
      <c r="W173" s="28" t="s">
        <v>295</v>
      </c>
      <c r="X173" s="29" t="s">
        <v>374</v>
      </c>
      <c r="Y173" s="25" t="s">
        <v>289</v>
      </c>
    </row>
    <row r="174" spans="2:25" ht="52.8">
      <c r="B174" s="25" t="s">
        <v>296</v>
      </c>
      <c r="C174" s="25" t="s">
        <v>297</v>
      </c>
      <c r="D174" s="25" t="s">
        <v>298</v>
      </c>
      <c r="E174" s="25" t="s">
        <v>371</v>
      </c>
      <c r="F174" s="32">
        <v>93</v>
      </c>
      <c r="G174" s="25" t="s">
        <v>299</v>
      </c>
      <c r="H174" s="25">
        <f t="shared" si="1"/>
        <v>87</v>
      </c>
      <c r="I174" s="25" t="s">
        <v>276</v>
      </c>
      <c r="J174" s="33" t="s">
        <v>372</v>
      </c>
      <c r="K174" s="27" t="s">
        <v>389</v>
      </c>
      <c r="L174" s="25" t="s">
        <v>289</v>
      </c>
      <c r="M174" s="25" t="s">
        <v>289</v>
      </c>
      <c r="N174" s="32">
        <v>93</v>
      </c>
      <c r="O174" s="25" t="s">
        <v>289</v>
      </c>
      <c r="P174" s="25" t="s">
        <v>290</v>
      </c>
      <c r="Q174" s="25" t="s">
        <v>289</v>
      </c>
      <c r="R174" s="25" t="s">
        <v>291</v>
      </c>
      <c r="S174" s="25" t="s">
        <v>289</v>
      </c>
      <c r="T174" s="25" t="s">
        <v>292</v>
      </c>
      <c r="U174" s="25" t="s">
        <v>293</v>
      </c>
      <c r="V174" s="25" t="s">
        <v>294</v>
      </c>
      <c r="W174" s="28" t="s">
        <v>295</v>
      </c>
      <c r="X174" s="29" t="s">
        <v>374</v>
      </c>
      <c r="Y174" s="25" t="s">
        <v>289</v>
      </c>
    </row>
    <row r="175" spans="2:25" ht="52.8">
      <c r="B175" s="25" t="s">
        <v>296</v>
      </c>
      <c r="C175" s="25" t="s">
        <v>297</v>
      </c>
      <c r="D175" s="25" t="s">
        <v>298</v>
      </c>
      <c r="E175" s="25" t="s">
        <v>371</v>
      </c>
      <c r="F175" s="32">
        <v>93</v>
      </c>
      <c r="G175" s="25" t="s">
        <v>299</v>
      </c>
      <c r="H175" s="25">
        <f t="shared" si="1"/>
        <v>88</v>
      </c>
      <c r="I175" s="25" t="s">
        <v>276</v>
      </c>
      <c r="J175" s="33" t="s">
        <v>372</v>
      </c>
      <c r="K175" s="27" t="s">
        <v>390</v>
      </c>
      <c r="L175" s="25" t="s">
        <v>289</v>
      </c>
      <c r="M175" s="25" t="s">
        <v>289</v>
      </c>
      <c r="N175" s="32">
        <v>93</v>
      </c>
      <c r="O175" s="25" t="s">
        <v>289</v>
      </c>
      <c r="P175" s="25" t="s">
        <v>290</v>
      </c>
      <c r="Q175" s="25" t="s">
        <v>289</v>
      </c>
      <c r="R175" s="25" t="s">
        <v>291</v>
      </c>
      <c r="S175" s="25" t="s">
        <v>289</v>
      </c>
      <c r="T175" s="25" t="s">
        <v>292</v>
      </c>
      <c r="U175" s="25" t="s">
        <v>293</v>
      </c>
      <c r="V175" s="25" t="s">
        <v>294</v>
      </c>
      <c r="W175" s="28" t="s">
        <v>295</v>
      </c>
      <c r="X175" s="29" t="s">
        <v>374</v>
      </c>
      <c r="Y175" s="25" t="s">
        <v>289</v>
      </c>
    </row>
    <row r="176" spans="2:25" ht="52.8">
      <c r="B176" s="25" t="s">
        <v>296</v>
      </c>
      <c r="C176" s="25" t="s">
        <v>297</v>
      </c>
      <c r="D176" s="25" t="s">
        <v>298</v>
      </c>
      <c r="E176" s="25" t="s">
        <v>371</v>
      </c>
      <c r="F176" s="32">
        <v>93</v>
      </c>
      <c r="G176" s="25" t="s">
        <v>299</v>
      </c>
      <c r="H176" s="25">
        <f t="shared" si="1"/>
        <v>89</v>
      </c>
      <c r="I176" s="25" t="s">
        <v>276</v>
      </c>
      <c r="J176" s="33" t="s">
        <v>372</v>
      </c>
      <c r="K176" s="27" t="s">
        <v>391</v>
      </c>
      <c r="L176" s="25" t="s">
        <v>289</v>
      </c>
      <c r="M176" s="25" t="s">
        <v>289</v>
      </c>
      <c r="N176" s="32">
        <v>93</v>
      </c>
      <c r="O176" s="25" t="s">
        <v>289</v>
      </c>
      <c r="P176" s="25" t="s">
        <v>290</v>
      </c>
      <c r="Q176" s="25" t="s">
        <v>289</v>
      </c>
      <c r="R176" s="25" t="s">
        <v>291</v>
      </c>
      <c r="S176" s="25" t="s">
        <v>289</v>
      </c>
      <c r="T176" s="25" t="s">
        <v>292</v>
      </c>
      <c r="U176" s="25" t="s">
        <v>293</v>
      </c>
      <c r="V176" s="25" t="s">
        <v>294</v>
      </c>
      <c r="W176" s="28" t="s">
        <v>295</v>
      </c>
      <c r="X176" s="29" t="s">
        <v>374</v>
      </c>
      <c r="Y176" s="25" t="s">
        <v>289</v>
      </c>
    </row>
    <row r="177" spans="2:25" ht="52.8">
      <c r="B177" s="25" t="s">
        <v>296</v>
      </c>
      <c r="C177" s="25" t="s">
        <v>297</v>
      </c>
      <c r="D177" s="25" t="s">
        <v>298</v>
      </c>
      <c r="E177" s="25" t="s">
        <v>371</v>
      </c>
      <c r="F177" s="32">
        <v>93</v>
      </c>
      <c r="G177" s="25" t="s">
        <v>299</v>
      </c>
      <c r="H177" s="25">
        <f t="shared" si="1"/>
        <v>90</v>
      </c>
      <c r="I177" s="25" t="s">
        <v>276</v>
      </c>
      <c r="J177" s="33" t="s">
        <v>372</v>
      </c>
      <c r="K177" s="27" t="s">
        <v>392</v>
      </c>
      <c r="L177" s="25" t="s">
        <v>289</v>
      </c>
      <c r="M177" s="25" t="s">
        <v>289</v>
      </c>
      <c r="N177" s="32">
        <v>93</v>
      </c>
      <c r="O177" s="25" t="s">
        <v>289</v>
      </c>
      <c r="P177" s="25" t="s">
        <v>290</v>
      </c>
      <c r="Q177" s="25" t="s">
        <v>289</v>
      </c>
      <c r="R177" s="25" t="s">
        <v>291</v>
      </c>
      <c r="S177" s="25" t="s">
        <v>289</v>
      </c>
      <c r="T177" s="25" t="s">
        <v>292</v>
      </c>
      <c r="U177" s="25" t="s">
        <v>293</v>
      </c>
      <c r="V177" s="25" t="s">
        <v>294</v>
      </c>
      <c r="W177" s="28" t="s">
        <v>295</v>
      </c>
      <c r="X177" s="29" t="s">
        <v>374</v>
      </c>
      <c r="Y177" s="25" t="s">
        <v>289</v>
      </c>
    </row>
    <row r="178" spans="2:25" ht="52.8">
      <c r="B178" s="25" t="s">
        <v>296</v>
      </c>
      <c r="C178" s="25" t="s">
        <v>297</v>
      </c>
      <c r="D178" s="25" t="s">
        <v>298</v>
      </c>
      <c r="E178" s="25" t="s">
        <v>371</v>
      </c>
      <c r="F178" s="32">
        <v>93</v>
      </c>
      <c r="G178" s="25" t="s">
        <v>299</v>
      </c>
      <c r="H178" s="25">
        <f t="shared" si="1"/>
        <v>91</v>
      </c>
      <c r="I178" s="25" t="s">
        <v>276</v>
      </c>
      <c r="J178" s="33" t="s">
        <v>372</v>
      </c>
      <c r="K178" s="27" t="s">
        <v>393</v>
      </c>
      <c r="L178" s="25" t="s">
        <v>289</v>
      </c>
      <c r="M178" s="25" t="s">
        <v>289</v>
      </c>
      <c r="N178" s="32">
        <v>93</v>
      </c>
      <c r="O178" s="25" t="s">
        <v>289</v>
      </c>
      <c r="P178" s="25" t="s">
        <v>290</v>
      </c>
      <c r="Q178" s="25" t="s">
        <v>289</v>
      </c>
      <c r="R178" s="25" t="s">
        <v>291</v>
      </c>
      <c r="S178" s="25" t="s">
        <v>289</v>
      </c>
      <c r="T178" s="25" t="s">
        <v>292</v>
      </c>
      <c r="U178" s="25" t="s">
        <v>293</v>
      </c>
      <c r="V178" s="25" t="s">
        <v>294</v>
      </c>
      <c r="W178" s="28" t="s">
        <v>295</v>
      </c>
      <c r="X178" s="29" t="s">
        <v>374</v>
      </c>
      <c r="Y178" s="25" t="s">
        <v>289</v>
      </c>
    </row>
    <row r="179" spans="2:25" ht="52.8">
      <c r="B179" s="25" t="s">
        <v>296</v>
      </c>
      <c r="C179" s="25" t="s">
        <v>297</v>
      </c>
      <c r="D179" s="25" t="s">
        <v>298</v>
      </c>
      <c r="E179" s="25" t="s">
        <v>371</v>
      </c>
      <c r="F179" s="32">
        <v>93</v>
      </c>
      <c r="G179" s="25" t="s">
        <v>299</v>
      </c>
      <c r="H179" s="25">
        <f t="shared" si="1"/>
        <v>92</v>
      </c>
      <c r="I179" s="25" t="s">
        <v>276</v>
      </c>
      <c r="J179" s="33" t="s">
        <v>372</v>
      </c>
      <c r="K179" s="27" t="s">
        <v>394</v>
      </c>
      <c r="L179" s="25" t="s">
        <v>289</v>
      </c>
      <c r="M179" s="25" t="s">
        <v>289</v>
      </c>
      <c r="N179" s="32">
        <v>93</v>
      </c>
      <c r="O179" s="25" t="s">
        <v>289</v>
      </c>
      <c r="P179" s="25" t="s">
        <v>290</v>
      </c>
      <c r="Q179" s="25" t="s">
        <v>289</v>
      </c>
      <c r="R179" s="25" t="s">
        <v>291</v>
      </c>
      <c r="S179" s="25" t="s">
        <v>289</v>
      </c>
      <c r="T179" s="25" t="s">
        <v>292</v>
      </c>
      <c r="U179" s="25" t="s">
        <v>293</v>
      </c>
      <c r="V179" s="25" t="s">
        <v>294</v>
      </c>
      <c r="W179" s="28" t="s">
        <v>295</v>
      </c>
      <c r="X179" s="29" t="s">
        <v>374</v>
      </c>
      <c r="Y179" s="25" t="s">
        <v>289</v>
      </c>
    </row>
    <row r="180" spans="2:25" ht="52.8">
      <c r="B180" s="25" t="s">
        <v>296</v>
      </c>
      <c r="C180" s="25" t="s">
        <v>297</v>
      </c>
      <c r="D180" s="25" t="s">
        <v>298</v>
      </c>
      <c r="E180" s="25" t="s">
        <v>371</v>
      </c>
      <c r="F180" s="32">
        <v>93</v>
      </c>
      <c r="G180" s="25" t="s">
        <v>299</v>
      </c>
      <c r="H180" s="25">
        <f t="shared" si="1"/>
        <v>93</v>
      </c>
      <c r="I180" s="25" t="s">
        <v>276</v>
      </c>
      <c r="J180" s="33" t="s">
        <v>372</v>
      </c>
      <c r="K180" s="27" t="s">
        <v>395</v>
      </c>
      <c r="L180" s="25" t="s">
        <v>289</v>
      </c>
      <c r="M180" s="25" t="s">
        <v>289</v>
      </c>
      <c r="N180" s="32">
        <v>93</v>
      </c>
      <c r="O180" s="25" t="s">
        <v>289</v>
      </c>
      <c r="P180" s="25" t="s">
        <v>290</v>
      </c>
      <c r="Q180" s="25" t="s">
        <v>289</v>
      </c>
      <c r="R180" s="25" t="s">
        <v>291</v>
      </c>
      <c r="S180" s="25" t="s">
        <v>289</v>
      </c>
      <c r="T180" s="25" t="s">
        <v>292</v>
      </c>
      <c r="U180" s="25" t="s">
        <v>293</v>
      </c>
      <c r="V180" s="25" t="s">
        <v>294</v>
      </c>
      <c r="W180" s="28" t="s">
        <v>295</v>
      </c>
      <c r="X180" s="29" t="s">
        <v>374</v>
      </c>
      <c r="Y180" s="25" t="s">
        <v>289</v>
      </c>
    </row>
    <row r="181" spans="2:25" ht="52.8">
      <c r="B181" s="25" t="s">
        <v>296</v>
      </c>
      <c r="C181" s="25" t="s">
        <v>297</v>
      </c>
      <c r="D181" s="25" t="s">
        <v>298</v>
      </c>
      <c r="E181" s="25" t="s">
        <v>371</v>
      </c>
      <c r="F181" s="32">
        <v>93</v>
      </c>
      <c r="G181" s="25" t="s">
        <v>299</v>
      </c>
      <c r="H181" s="25">
        <f t="shared" si="1"/>
        <v>94</v>
      </c>
      <c r="I181" s="25" t="s">
        <v>276</v>
      </c>
      <c r="J181" s="33" t="s">
        <v>372</v>
      </c>
      <c r="K181" s="27" t="s">
        <v>396</v>
      </c>
      <c r="L181" s="25" t="s">
        <v>289</v>
      </c>
      <c r="M181" s="25" t="s">
        <v>289</v>
      </c>
      <c r="N181" s="32">
        <v>93</v>
      </c>
      <c r="O181" s="25" t="s">
        <v>289</v>
      </c>
      <c r="P181" s="25" t="s">
        <v>290</v>
      </c>
      <c r="Q181" s="25" t="s">
        <v>289</v>
      </c>
      <c r="R181" s="25" t="s">
        <v>291</v>
      </c>
      <c r="S181" s="25" t="s">
        <v>289</v>
      </c>
      <c r="T181" s="25" t="s">
        <v>292</v>
      </c>
      <c r="U181" s="25" t="s">
        <v>293</v>
      </c>
      <c r="V181" s="25" t="s">
        <v>294</v>
      </c>
      <c r="W181" s="28" t="s">
        <v>295</v>
      </c>
      <c r="X181" s="29" t="s">
        <v>374</v>
      </c>
      <c r="Y181" s="25" t="s">
        <v>289</v>
      </c>
    </row>
    <row r="182" spans="2:25" ht="52.8">
      <c r="B182" s="25" t="s">
        <v>296</v>
      </c>
      <c r="C182" s="25" t="s">
        <v>297</v>
      </c>
      <c r="D182" s="25" t="s">
        <v>298</v>
      </c>
      <c r="E182" s="25" t="s">
        <v>371</v>
      </c>
      <c r="F182" s="32">
        <v>93</v>
      </c>
      <c r="G182" s="25" t="s">
        <v>299</v>
      </c>
      <c r="H182" s="25">
        <f t="shared" si="1"/>
        <v>95</v>
      </c>
      <c r="I182" s="25" t="s">
        <v>276</v>
      </c>
      <c r="J182" s="33" t="s">
        <v>372</v>
      </c>
      <c r="K182" s="27" t="s">
        <v>397</v>
      </c>
      <c r="L182" s="25" t="s">
        <v>289</v>
      </c>
      <c r="M182" s="25" t="s">
        <v>289</v>
      </c>
      <c r="N182" s="32">
        <v>93</v>
      </c>
      <c r="O182" s="25" t="s">
        <v>289</v>
      </c>
      <c r="P182" s="25" t="s">
        <v>290</v>
      </c>
      <c r="Q182" s="25" t="s">
        <v>289</v>
      </c>
      <c r="R182" s="25" t="s">
        <v>291</v>
      </c>
      <c r="S182" s="25" t="s">
        <v>289</v>
      </c>
      <c r="T182" s="25" t="s">
        <v>292</v>
      </c>
      <c r="U182" s="25" t="s">
        <v>293</v>
      </c>
      <c r="V182" s="25" t="s">
        <v>294</v>
      </c>
      <c r="W182" s="28" t="s">
        <v>295</v>
      </c>
      <c r="X182" s="29" t="s">
        <v>374</v>
      </c>
      <c r="Y182" s="25" t="s">
        <v>289</v>
      </c>
    </row>
    <row r="183" spans="2:25" ht="52.8">
      <c r="B183" s="25" t="s">
        <v>296</v>
      </c>
      <c r="C183" s="25" t="s">
        <v>297</v>
      </c>
      <c r="D183" s="25" t="s">
        <v>298</v>
      </c>
      <c r="E183" s="25" t="s">
        <v>371</v>
      </c>
      <c r="F183" s="32">
        <v>93</v>
      </c>
      <c r="G183" s="25" t="s">
        <v>299</v>
      </c>
      <c r="H183" s="25">
        <f t="shared" si="1"/>
        <v>96</v>
      </c>
      <c r="I183" s="25" t="s">
        <v>276</v>
      </c>
      <c r="J183" s="33" t="s">
        <v>372</v>
      </c>
      <c r="K183" s="27" t="s">
        <v>398</v>
      </c>
      <c r="L183" s="25" t="s">
        <v>289</v>
      </c>
      <c r="M183" s="25" t="s">
        <v>289</v>
      </c>
      <c r="N183" s="32">
        <v>93</v>
      </c>
      <c r="O183" s="25" t="s">
        <v>289</v>
      </c>
      <c r="P183" s="25" t="s">
        <v>290</v>
      </c>
      <c r="Q183" s="25" t="s">
        <v>289</v>
      </c>
      <c r="R183" s="25" t="s">
        <v>291</v>
      </c>
      <c r="S183" s="25" t="s">
        <v>289</v>
      </c>
      <c r="T183" s="25" t="s">
        <v>292</v>
      </c>
      <c r="U183" s="25" t="s">
        <v>293</v>
      </c>
      <c r="V183" s="25" t="s">
        <v>294</v>
      </c>
      <c r="W183" s="28" t="s">
        <v>295</v>
      </c>
      <c r="X183" s="29" t="s">
        <v>374</v>
      </c>
      <c r="Y183" s="25" t="s">
        <v>289</v>
      </c>
    </row>
    <row r="184" spans="2:25" ht="52.8">
      <c r="B184" s="25" t="s">
        <v>296</v>
      </c>
      <c r="C184" s="25" t="s">
        <v>297</v>
      </c>
      <c r="D184" s="25" t="s">
        <v>298</v>
      </c>
      <c r="E184" s="25" t="s">
        <v>371</v>
      </c>
      <c r="F184" s="32">
        <v>93</v>
      </c>
      <c r="G184" s="25" t="s">
        <v>299</v>
      </c>
      <c r="H184" s="25">
        <f t="shared" si="1"/>
        <v>97</v>
      </c>
      <c r="I184" s="25" t="s">
        <v>276</v>
      </c>
      <c r="J184" s="33" t="s">
        <v>372</v>
      </c>
      <c r="K184" s="27" t="s">
        <v>399</v>
      </c>
      <c r="L184" s="25" t="s">
        <v>289</v>
      </c>
      <c r="M184" s="25" t="s">
        <v>289</v>
      </c>
      <c r="N184" s="32">
        <v>93</v>
      </c>
      <c r="O184" s="25" t="s">
        <v>289</v>
      </c>
      <c r="P184" s="25" t="s">
        <v>290</v>
      </c>
      <c r="Q184" s="25" t="s">
        <v>289</v>
      </c>
      <c r="R184" s="25" t="s">
        <v>291</v>
      </c>
      <c r="S184" s="25" t="s">
        <v>289</v>
      </c>
      <c r="T184" s="25" t="s">
        <v>292</v>
      </c>
      <c r="U184" s="25" t="s">
        <v>293</v>
      </c>
      <c r="V184" s="25" t="s">
        <v>294</v>
      </c>
      <c r="W184" s="28" t="s">
        <v>295</v>
      </c>
      <c r="X184" s="29" t="s">
        <v>374</v>
      </c>
      <c r="Y184" s="25" t="s">
        <v>289</v>
      </c>
    </row>
    <row r="185" spans="2:25" ht="52.8">
      <c r="B185" s="25" t="s">
        <v>296</v>
      </c>
      <c r="C185" s="25" t="s">
        <v>297</v>
      </c>
      <c r="D185" s="25" t="s">
        <v>298</v>
      </c>
      <c r="E185" s="25" t="s">
        <v>371</v>
      </c>
      <c r="F185" s="32">
        <v>93</v>
      </c>
      <c r="G185" s="25" t="s">
        <v>299</v>
      </c>
      <c r="H185" s="25">
        <f t="shared" si="1"/>
        <v>98</v>
      </c>
      <c r="I185" s="25" t="s">
        <v>276</v>
      </c>
      <c r="J185" s="33" t="s">
        <v>372</v>
      </c>
      <c r="K185" s="27" t="s">
        <v>400</v>
      </c>
      <c r="L185" s="25" t="s">
        <v>289</v>
      </c>
      <c r="M185" s="25" t="s">
        <v>289</v>
      </c>
      <c r="N185" s="32">
        <v>93</v>
      </c>
      <c r="O185" s="25" t="s">
        <v>289</v>
      </c>
      <c r="P185" s="25" t="s">
        <v>290</v>
      </c>
      <c r="Q185" s="25" t="s">
        <v>289</v>
      </c>
      <c r="R185" s="25" t="s">
        <v>291</v>
      </c>
      <c r="S185" s="25" t="s">
        <v>289</v>
      </c>
      <c r="T185" s="25" t="s">
        <v>292</v>
      </c>
      <c r="U185" s="25" t="s">
        <v>293</v>
      </c>
      <c r="V185" s="25" t="s">
        <v>294</v>
      </c>
      <c r="W185" s="28" t="s">
        <v>295</v>
      </c>
      <c r="X185" s="29" t="s">
        <v>374</v>
      </c>
      <c r="Y185" s="25" t="s">
        <v>289</v>
      </c>
    </row>
    <row r="186" spans="2:25" ht="52.8">
      <c r="B186" s="25" t="s">
        <v>296</v>
      </c>
      <c r="C186" s="25" t="s">
        <v>297</v>
      </c>
      <c r="D186" s="25" t="s">
        <v>298</v>
      </c>
      <c r="E186" s="25" t="s">
        <v>371</v>
      </c>
      <c r="F186" s="32">
        <v>93</v>
      </c>
      <c r="G186" s="25" t="s">
        <v>299</v>
      </c>
      <c r="H186" s="25">
        <f t="shared" si="1"/>
        <v>99</v>
      </c>
      <c r="I186" s="25" t="s">
        <v>276</v>
      </c>
      <c r="J186" s="33" t="s">
        <v>372</v>
      </c>
      <c r="K186" s="27" t="s">
        <v>401</v>
      </c>
      <c r="L186" s="25" t="s">
        <v>289</v>
      </c>
      <c r="M186" s="25" t="s">
        <v>289</v>
      </c>
      <c r="N186" s="32">
        <v>93</v>
      </c>
      <c r="O186" s="25" t="s">
        <v>289</v>
      </c>
      <c r="P186" s="25" t="s">
        <v>290</v>
      </c>
      <c r="Q186" s="25" t="s">
        <v>289</v>
      </c>
      <c r="R186" s="25" t="s">
        <v>291</v>
      </c>
      <c r="S186" s="25" t="s">
        <v>289</v>
      </c>
      <c r="T186" s="25" t="s">
        <v>292</v>
      </c>
      <c r="U186" s="25" t="s">
        <v>293</v>
      </c>
      <c r="V186" s="25" t="s">
        <v>294</v>
      </c>
      <c r="W186" s="28" t="s">
        <v>295</v>
      </c>
      <c r="X186" s="29" t="s">
        <v>374</v>
      </c>
      <c r="Y186" s="25" t="s">
        <v>289</v>
      </c>
    </row>
    <row r="187" spans="2:25" ht="52.8">
      <c r="B187" s="25" t="s">
        <v>296</v>
      </c>
      <c r="C187" s="25" t="s">
        <v>297</v>
      </c>
      <c r="D187" s="25" t="s">
        <v>298</v>
      </c>
      <c r="E187" s="25" t="s">
        <v>371</v>
      </c>
      <c r="F187" s="32">
        <v>93</v>
      </c>
      <c r="G187" s="25" t="s">
        <v>299</v>
      </c>
      <c r="H187" s="25">
        <f t="shared" si="1"/>
        <v>100</v>
      </c>
      <c r="I187" s="25" t="s">
        <v>276</v>
      </c>
      <c r="J187" s="33" t="s">
        <v>372</v>
      </c>
      <c r="K187" s="27" t="s">
        <v>402</v>
      </c>
      <c r="L187" s="25" t="s">
        <v>289</v>
      </c>
      <c r="M187" s="25" t="s">
        <v>289</v>
      </c>
      <c r="N187" s="32">
        <v>93</v>
      </c>
      <c r="O187" s="25" t="s">
        <v>289</v>
      </c>
      <c r="P187" s="25" t="s">
        <v>290</v>
      </c>
      <c r="Q187" s="25" t="s">
        <v>289</v>
      </c>
      <c r="R187" s="25" t="s">
        <v>291</v>
      </c>
      <c r="S187" s="25" t="s">
        <v>289</v>
      </c>
      <c r="T187" s="25" t="s">
        <v>292</v>
      </c>
      <c r="U187" s="25" t="s">
        <v>293</v>
      </c>
      <c r="V187" s="25" t="s">
        <v>294</v>
      </c>
      <c r="W187" s="28" t="s">
        <v>295</v>
      </c>
      <c r="X187" s="29" t="s">
        <v>374</v>
      </c>
      <c r="Y187" s="25" t="s">
        <v>289</v>
      </c>
    </row>
    <row r="188" spans="2:25" ht="52.8">
      <c r="B188" s="25" t="s">
        <v>296</v>
      </c>
      <c r="C188" s="25" t="s">
        <v>297</v>
      </c>
      <c r="D188" s="25" t="s">
        <v>298</v>
      </c>
      <c r="E188" s="25" t="s">
        <v>371</v>
      </c>
      <c r="F188" s="32">
        <v>93</v>
      </c>
      <c r="G188" s="25" t="s">
        <v>299</v>
      </c>
      <c r="H188" s="25">
        <f t="shared" si="1"/>
        <v>101</v>
      </c>
      <c r="I188" s="25" t="s">
        <v>276</v>
      </c>
      <c r="J188" s="33" t="s">
        <v>372</v>
      </c>
      <c r="K188" s="27" t="s">
        <v>403</v>
      </c>
      <c r="L188" s="25" t="s">
        <v>289</v>
      </c>
      <c r="M188" s="25" t="s">
        <v>289</v>
      </c>
      <c r="N188" s="32">
        <v>93</v>
      </c>
      <c r="O188" s="25" t="s">
        <v>289</v>
      </c>
      <c r="P188" s="25" t="s">
        <v>290</v>
      </c>
      <c r="Q188" s="25" t="s">
        <v>289</v>
      </c>
      <c r="R188" s="25" t="s">
        <v>291</v>
      </c>
      <c r="S188" s="25" t="s">
        <v>289</v>
      </c>
      <c r="T188" s="25" t="s">
        <v>292</v>
      </c>
      <c r="U188" s="25" t="s">
        <v>293</v>
      </c>
      <c r="V188" s="25" t="s">
        <v>294</v>
      </c>
      <c r="W188" s="28" t="s">
        <v>295</v>
      </c>
      <c r="X188" s="29" t="s">
        <v>374</v>
      </c>
      <c r="Y188" s="25" t="s">
        <v>289</v>
      </c>
    </row>
    <row r="189" spans="2:25" ht="52.8">
      <c r="B189" s="25" t="s">
        <v>296</v>
      </c>
      <c r="C189" s="25" t="s">
        <v>297</v>
      </c>
      <c r="D189" s="25" t="s">
        <v>298</v>
      </c>
      <c r="E189" s="25" t="s">
        <v>371</v>
      </c>
      <c r="F189" s="32">
        <v>93</v>
      </c>
      <c r="G189" s="25" t="s">
        <v>299</v>
      </c>
      <c r="H189" s="25">
        <f t="shared" si="1"/>
        <v>102</v>
      </c>
      <c r="I189" s="25" t="s">
        <v>276</v>
      </c>
      <c r="J189" s="33" t="s">
        <v>372</v>
      </c>
      <c r="K189" s="27" t="s">
        <v>404</v>
      </c>
      <c r="L189" s="25" t="s">
        <v>289</v>
      </c>
      <c r="M189" s="25" t="s">
        <v>289</v>
      </c>
      <c r="N189" s="32">
        <v>93</v>
      </c>
      <c r="O189" s="25" t="s">
        <v>289</v>
      </c>
      <c r="P189" s="25" t="s">
        <v>290</v>
      </c>
      <c r="Q189" s="25" t="s">
        <v>289</v>
      </c>
      <c r="R189" s="25" t="s">
        <v>291</v>
      </c>
      <c r="S189" s="25" t="s">
        <v>289</v>
      </c>
      <c r="T189" s="25" t="s">
        <v>292</v>
      </c>
      <c r="U189" s="25" t="s">
        <v>293</v>
      </c>
      <c r="V189" s="25" t="s">
        <v>294</v>
      </c>
      <c r="W189" s="28" t="s">
        <v>295</v>
      </c>
      <c r="X189" s="29" t="s">
        <v>374</v>
      </c>
      <c r="Y189" s="25" t="s">
        <v>289</v>
      </c>
    </row>
    <row r="190" spans="2:25" ht="52.8">
      <c r="B190" s="25" t="s">
        <v>296</v>
      </c>
      <c r="C190" s="25" t="s">
        <v>297</v>
      </c>
      <c r="D190" s="25" t="s">
        <v>298</v>
      </c>
      <c r="E190" s="25" t="s">
        <v>371</v>
      </c>
      <c r="F190" s="32">
        <v>93</v>
      </c>
      <c r="G190" s="25" t="s">
        <v>299</v>
      </c>
      <c r="H190" s="25">
        <f t="shared" si="1"/>
        <v>103</v>
      </c>
      <c r="I190" s="25" t="s">
        <v>276</v>
      </c>
      <c r="J190" s="33" t="s">
        <v>372</v>
      </c>
      <c r="K190" s="27" t="s">
        <v>405</v>
      </c>
      <c r="L190" s="25" t="s">
        <v>289</v>
      </c>
      <c r="M190" s="25" t="s">
        <v>289</v>
      </c>
      <c r="N190" s="32">
        <v>93</v>
      </c>
      <c r="O190" s="25" t="s">
        <v>289</v>
      </c>
      <c r="P190" s="25" t="s">
        <v>290</v>
      </c>
      <c r="Q190" s="25" t="s">
        <v>289</v>
      </c>
      <c r="R190" s="25" t="s">
        <v>291</v>
      </c>
      <c r="S190" s="25" t="s">
        <v>289</v>
      </c>
      <c r="T190" s="25" t="s">
        <v>292</v>
      </c>
      <c r="U190" s="25" t="s">
        <v>293</v>
      </c>
      <c r="V190" s="25" t="s">
        <v>294</v>
      </c>
      <c r="W190" s="28" t="s">
        <v>295</v>
      </c>
      <c r="X190" s="29" t="s">
        <v>374</v>
      </c>
      <c r="Y190" s="25" t="s">
        <v>289</v>
      </c>
    </row>
    <row r="191" spans="2:25" ht="52.8">
      <c r="B191" s="25" t="s">
        <v>296</v>
      </c>
      <c r="C191" s="25" t="s">
        <v>297</v>
      </c>
      <c r="D191" s="25" t="s">
        <v>298</v>
      </c>
      <c r="E191" s="25" t="s">
        <v>371</v>
      </c>
      <c r="F191" s="32">
        <v>93</v>
      </c>
      <c r="G191" s="25" t="s">
        <v>299</v>
      </c>
      <c r="H191" s="25">
        <f t="shared" si="1"/>
        <v>104</v>
      </c>
      <c r="I191" s="25" t="s">
        <v>276</v>
      </c>
      <c r="J191" s="33" t="s">
        <v>372</v>
      </c>
      <c r="K191" s="27" t="s">
        <v>406</v>
      </c>
      <c r="L191" s="25" t="s">
        <v>289</v>
      </c>
      <c r="M191" s="25" t="s">
        <v>289</v>
      </c>
      <c r="N191" s="32">
        <v>93</v>
      </c>
      <c r="O191" s="25" t="s">
        <v>289</v>
      </c>
      <c r="P191" s="25" t="s">
        <v>290</v>
      </c>
      <c r="Q191" s="25" t="s">
        <v>289</v>
      </c>
      <c r="R191" s="25" t="s">
        <v>291</v>
      </c>
      <c r="S191" s="25" t="s">
        <v>289</v>
      </c>
      <c r="T191" s="25" t="s">
        <v>292</v>
      </c>
      <c r="U191" s="25" t="s">
        <v>293</v>
      </c>
      <c r="V191" s="25" t="s">
        <v>294</v>
      </c>
      <c r="W191" s="28" t="s">
        <v>295</v>
      </c>
      <c r="X191" s="29" t="s">
        <v>374</v>
      </c>
      <c r="Y191" s="25" t="s">
        <v>289</v>
      </c>
    </row>
    <row r="192" spans="2:25" ht="52.8">
      <c r="B192" s="25" t="s">
        <v>296</v>
      </c>
      <c r="C192" s="25" t="s">
        <v>297</v>
      </c>
      <c r="D192" s="25" t="s">
        <v>298</v>
      </c>
      <c r="E192" s="25" t="s">
        <v>371</v>
      </c>
      <c r="F192" s="32">
        <v>93</v>
      </c>
      <c r="G192" s="25" t="s">
        <v>299</v>
      </c>
      <c r="H192" s="25">
        <f t="shared" si="1"/>
        <v>105</v>
      </c>
      <c r="I192" s="25" t="s">
        <v>276</v>
      </c>
      <c r="J192" s="33" t="s">
        <v>372</v>
      </c>
      <c r="K192" s="27" t="s">
        <v>407</v>
      </c>
      <c r="L192" s="25" t="s">
        <v>289</v>
      </c>
      <c r="M192" s="25" t="s">
        <v>289</v>
      </c>
      <c r="N192" s="32">
        <v>93</v>
      </c>
      <c r="O192" s="25" t="s">
        <v>289</v>
      </c>
      <c r="P192" s="25" t="s">
        <v>290</v>
      </c>
      <c r="Q192" s="25" t="s">
        <v>289</v>
      </c>
      <c r="R192" s="25" t="s">
        <v>291</v>
      </c>
      <c r="S192" s="25" t="s">
        <v>289</v>
      </c>
      <c r="T192" s="25" t="s">
        <v>292</v>
      </c>
      <c r="U192" s="25" t="s">
        <v>293</v>
      </c>
      <c r="V192" s="25" t="s">
        <v>294</v>
      </c>
      <c r="W192" s="28" t="s">
        <v>295</v>
      </c>
      <c r="X192" s="29" t="s">
        <v>374</v>
      </c>
      <c r="Y192" s="25" t="s">
        <v>289</v>
      </c>
    </row>
    <row r="193" spans="2:25" ht="52.8">
      <c r="B193" s="25" t="s">
        <v>296</v>
      </c>
      <c r="C193" s="25" t="s">
        <v>297</v>
      </c>
      <c r="D193" s="25" t="s">
        <v>298</v>
      </c>
      <c r="E193" s="25" t="s">
        <v>371</v>
      </c>
      <c r="F193" s="32">
        <v>93</v>
      </c>
      <c r="G193" s="25" t="s">
        <v>299</v>
      </c>
      <c r="H193" s="25">
        <f t="shared" si="1"/>
        <v>106</v>
      </c>
      <c r="I193" s="25" t="s">
        <v>276</v>
      </c>
      <c r="J193" s="33" t="s">
        <v>372</v>
      </c>
      <c r="K193" s="27" t="s">
        <v>408</v>
      </c>
      <c r="L193" s="25" t="s">
        <v>289</v>
      </c>
      <c r="M193" s="25" t="s">
        <v>289</v>
      </c>
      <c r="N193" s="32">
        <v>93</v>
      </c>
      <c r="O193" s="25" t="s">
        <v>289</v>
      </c>
      <c r="P193" s="25" t="s">
        <v>290</v>
      </c>
      <c r="Q193" s="25" t="s">
        <v>289</v>
      </c>
      <c r="R193" s="25" t="s">
        <v>291</v>
      </c>
      <c r="S193" s="25" t="s">
        <v>289</v>
      </c>
      <c r="T193" s="25" t="s">
        <v>292</v>
      </c>
      <c r="U193" s="25" t="s">
        <v>293</v>
      </c>
      <c r="V193" s="25" t="s">
        <v>294</v>
      </c>
      <c r="W193" s="28" t="s">
        <v>295</v>
      </c>
      <c r="X193" s="29" t="s">
        <v>374</v>
      </c>
      <c r="Y193" s="25" t="s">
        <v>289</v>
      </c>
    </row>
    <row r="194" spans="2:25" ht="52.8">
      <c r="B194" s="25" t="s">
        <v>296</v>
      </c>
      <c r="C194" s="25" t="s">
        <v>297</v>
      </c>
      <c r="D194" s="25" t="s">
        <v>298</v>
      </c>
      <c r="E194" s="25" t="s">
        <v>371</v>
      </c>
      <c r="F194" s="32">
        <v>93</v>
      </c>
      <c r="G194" s="25" t="s">
        <v>299</v>
      </c>
      <c r="H194" s="25">
        <f t="shared" si="1"/>
        <v>107</v>
      </c>
      <c r="I194" s="25" t="s">
        <v>276</v>
      </c>
      <c r="J194" s="33" t="s">
        <v>372</v>
      </c>
      <c r="K194" s="27" t="s">
        <v>409</v>
      </c>
      <c r="L194" s="25" t="s">
        <v>289</v>
      </c>
      <c r="M194" s="25" t="s">
        <v>289</v>
      </c>
      <c r="N194" s="32">
        <v>93</v>
      </c>
      <c r="O194" s="25" t="s">
        <v>289</v>
      </c>
      <c r="P194" s="25" t="s">
        <v>290</v>
      </c>
      <c r="Q194" s="25" t="s">
        <v>289</v>
      </c>
      <c r="R194" s="25" t="s">
        <v>291</v>
      </c>
      <c r="S194" s="25" t="s">
        <v>289</v>
      </c>
      <c r="T194" s="25" t="s">
        <v>292</v>
      </c>
      <c r="U194" s="25" t="s">
        <v>293</v>
      </c>
      <c r="V194" s="25" t="s">
        <v>294</v>
      </c>
      <c r="W194" s="28" t="s">
        <v>295</v>
      </c>
      <c r="X194" s="29" t="s">
        <v>374</v>
      </c>
      <c r="Y194" s="25" t="s">
        <v>289</v>
      </c>
    </row>
    <row r="195" spans="2:25" ht="52.8">
      <c r="B195" s="25" t="s">
        <v>296</v>
      </c>
      <c r="C195" s="25" t="s">
        <v>297</v>
      </c>
      <c r="D195" s="25" t="s">
        <v>298</v>
      </c>
      <c r="E195" s="25" t="s">
        <v>371</v>
      </c>
      <c r="F195" s="32">
        <v>93</v>
      </c>
      <c r="G195" s="25" t="s">
        <v>299</v>
      </c>
      <c r="H195" s="25">
        <f t="shared" si="1"/>
        <v>108</v>
      </c>
      <c r="I195" s="25" t="s">
        <v>276</v>
      </c>
      <c r="J195" s="33" t="s">
        <v>372</v>
      </c>
      <c r="K195" s="27" t="s">
        <v>410</v>
      </c>
      <c r="L195" s="25" t="s">
        <v>289</v>
      </c>
      <c r="M195" s="25" t="s">
        <v>289</v>
      </c>
      <c r="N195" s="32">
        <v>93</v>
      </c>
      <c r="O195" s="25" t="s">
        <v>289</v>
      </c>
      <c r="P195" s="25" t="s">
        <v>290</v>
      </c>
      <c r="Q195" s="25" t="s">
        <v>289</v>
      </c>
      <c r="R195" s="25" t="s">
        <v>291</v>
      </c>
      <c r="S195" s="25" t="s">
        <v>289</v>
      </c>
      <c r="T195" s="25" t="s">
        <v>292</v>
      </c>
      <c r="U195" s="25" t="s">
        <v>293</v>
      </c>
      <c r="V195" s="25" t="s">
        <v>294</v>
      </c>
      <c r="W195" s="28" t="s">
        <v>295</v>
      </c>
      <c r="X195" s="29" t="s">
        <v>374</v>
      </c>
      <c r="Y195" s="25" t="s">
        <v>289</v>
      </c>
    </row>
    <row r="196" spans="2:25" ht="52.8">
      <c r="B196" s="25" t="s">
        <v>296</v>
      </c>
      <c r="C196" s="25" t="s">
        <v>297</v>
      </c>
      <c r="D196" s="25" t="s">
        <v>298</v>
      </c>
      <c r="E196" s="25" t="s">
        <v>371</v>
      </c>
      <c r="F196" s="32">
        <v>93</v>
      </c>
      <c r="G196" s="25" t="s">
        <v>299</v>
      </c>
      <c r="H196" s="25">
        <f t="shared" si="1"/>
        <v>109</v>
      </c>
      <c r="I196" s="25" t="s">
        <v>276</v>
      </c>
      <c r="J196" s="33" t="s">
        <v>372</v>
      </c>
      <c r="K196" s="27" t="s">
        <v>411</v>
      </c>
      <c r="L196" s="25" t="s">
        <v>289</v>
      </c>
      <c r="M196" s="25" t="s">
        <v>289</v>
      </c>
      <c r="N196" s="32">
        <v>93</v>
      </c>
      <c r="O196" s="25" t="s">
        <v>289</v>
      </c>
      <c r="P196" s="25" t="s">
        <v>290</v>
      </c>
      <c r="Q196" s="25" t="s">
        <v>289</v>
      </c>
      <c r="R196" s="25" t="s">
        <v>291</v>
      </c>
      <c r="S196" s="25" t="s">
        <v>289</v>
      </c>
      <c r="T196" s="25" t="s">
        <v>292</v>
      </c>
      <c r="U196" s="25" t="s">
        <v>293</v>
      </c>
      <c r="V196" s="25" t="s">
        <v>294</v>
      </c>
      <c r="W196" s="28" t="s">
        <v>295</v>
      </c>
      <c r="X196" s="29" t="s">
        <v>374</v>
      </c>
      <c r="Y196" s="25" t="s">
        <v>289</v>
      </c>
    </row>
    <row r="197" spans="2:25" ht="52.8">
      <c r="B197" s="25" t="s">
        <v>296</v>
      </c>
      <c r="C197" s="25" t="s">
        <v>297</v>
      </c>
      <c r="D197" s="25" t="s">
        <v>298</v>
      </c>
      <c r="E197" s="25" t="s">
        <v>371</v>
      </c>
      <c r="F197" s="32">
        <v>93</v>
      </c>
      <c r="G197" s="25" t="s">
        <v>299</v>
      </c>
      <c r="H197" s="25">
        <f t="shared" si="1"/>
        <v>110</v>
      </c>
      <c r="I197" s="25" t="s">
        <v>276</v>
      </c>
      <c r="J197" s="33" t="s">
        <v>372</v>
      </c>
      <c r="K197" s="27" t="s">
        <v>412</v>
      </c>
      <c r="L197" s="25" t="s">
        <v>289</v>
      </c>
      <c r="M197" s="25" t="s">
        <v>289</v>
      </c>
      <c r="N197" s="32">
        <v>93</v>
      </c>
      <c r="O197" s="25" t="s">
        <v>289</v>
      </c>
      <c r="P197" s="25" t="s">
        <v>290</v>
      </c>
      <c r="Q197" s="25" t="s">
        <v>289</v>
      </c>
      <c r="R197" s="25" t="s">
        <v>291</v>
      </c>
      <c r="S197" s="25" t="s">
        <v>289</v>
      </c>
      <c r="T197" s="25" t="s">
        <v>292</v>
      </c>
      <c r="U197" s="25" t="s">
        <v>293</v>
      </c>
      <c r="V197" s="25" t="s">
        <v>294</v>
      </c>
      <c r="W197" s="28" t="s">
        <v>295</v>
      </c>
      <c r="X197" s="29" t="s">
        <v>374</v>
      </c>
      <c r="Y197" s="25" t="s">
        <v>289</v>
      </c>
    </row>
    <row r="198" spans="2:25" ht="52.8">
      <c r="B198" s="25" t="s">
        <v>296</v>
      </c>
      <c r="C198" s="25" t="s">
        <v>297</v>
      </c>
      <c r="D198" s="25" t="s">
        <v>298</v>
      </c>
      <c r="E198" s="25" t="s">
        <v>371</v>
      </c>
      <c r="F198" s="32">
        <v>93</v>
      </c>
      <c r="G198" s="25" t="s">
        <v>299</v>
      </c>
      <c r="H198" s="25">
        <f t="shared" si="1"/>
        <v>111</v>
      </c>
      <c r="I198" s="25" t="s">
        <v>276</v>
      </c>
      <c r="J198" s="33" t="s">
        <v>372</v>
      </c>
      <c r="K198" s="27" t="s">
        <v>413</v>
      </c>
      <c r="L198" s="25" t="s">
        <v>289</v>
      </c>
      <c r="M198" s="25" t="s">
        <v>289</v>
      </c>
      <c r="N198" s="32">
        <v>93</v>
      </c>
      <c r="O198" s="25" t="s">
        <v>289</v>
      </c>
      <c r="P198" s="25" t="s">
        <v>290</v>
      </c>
      <c r="Q198" s="25" t="s">
        <v>289</v>
      </c>
      <c r="R198" s="25" t="s">
        <v>291</v>
      </c>
      <c r="S198" s="25" t="s">
        <v>289</v>
      </c>
      <c r="T198" s="25" t="s">
        <v>292</v>
      </c>
      <c r="U198" s="25" t="s">
        <v>293</v>
      </c>
      <c r="V198" s="25" t="s">
        <v>294</v>
      </c>
      <c r="W198" s="28" t="s">
        <v>295</v>
      </c>
      <c r="X198" s="29" t="s">
        <v>374</v>
      </c>
      <c r="Y198" s="25" t="s">
        <v>289</v>
      </c>
    </row>
    <row r="199" spans="2:25" ht="52.8">
      <c r="B199" s="25" t="s">
        <v>296</v>
      </c>
      <c r="C199" s="25" t="s">
        <v>297</v>
      </c>
      <c r="D199" s="25" t="s">
        <v>298</v>
      </c>
      <c r="E199" s="25" t="s">
        <v>371</v>
      </c>
      <c r="F199" s="32">
        <v>93</v>
      </c>
      <c r="G199" s="25" t="s">
        <v>299</v>
      </c>
      <c r="H199" s="25">
        <f t="shared" si="1"/>
        <v>112</v>
      </c>
      <c r="I199" s="25" t="s">
        <v>276</v>
      </c>
      <c r="J199" s="33" t="s">
        <v>372</v>
      </c>
      <c r="K199" s="27" t="s">
        <v>414</v>
      </c>
      <c r="L199" s="25" t="s">
        <v>289</v>
      </c>
      <c r="M199" s="25" t="s">
        <v>289</v>
      </c>
      <c r="N199" s="32">
        <v>93</v>
      </c>
      <c r="O199" s="25" t="s">
        <v>289</v>
      </c>
      <c r="P199" s="25" t="s">
        <v>290</v>
      </c>
      <c r="Q199" s="25" t="s">
        <v>289</v>
      </c>
      <c r="R199" s="25" t="s">
        <v>291</v>
      </c>
      <c r="S199" s="25" t="s">
        <v>289</v>
      </c>
      <c r="T199" s="25" t="s">
        <v>292</v>
      </c>
      <c r="U199" s="25" t="s">
        <v>293</v>
      </c>
      <c r="V199" s="25" t="s">
        <v>294</v>
      </c>
      <c r="W199" s="28" t="s">
        <v>295</v>
      </c>
      <c r="X199" s="29" t="s">
        <v>374</v>
      </c>
      <c r="Y199" s="25" t="s">
        <v>289</v>
      </c>
    </row>
    <row r="200" spans="2:25" ht="52.8">
      <c r="B200" s="25" t="s">
        <v>296</v>
      </c>
      <c r="C200" s="25" t="s">
        <v>297</v>
      </c>
      <c r="D200" s="25" t="s">
        <v>298</v>
      </c>
      <c r="E200" s="25" t="s">
        <v>371</v>
      </c>
      <c r="F200" s="32">
        <v>93</v>
      </c>
      <c r="G200" s="25" t="s">
        <v>299</v>
      </c>
      <c r="H200" s="25">
        <f t="shared" si="1"/>
        <v>113</v>
      </c>
      <c r="I200" s="25" t="s">
        <v>276</v>
      </c>
      <c r="J200" s="33" t="s">
        <v>372</v>
      </c>
      <c r="K200" s="27" t="s">
        <v>415</v>
      </c>
      <c r="L200" s="25" t="s">
        <v>289</v>
      </c>
      <c r="M200" s="25" t="s">
        <v>289</v>
      </c>
      <c r="N200" s="32">
        <v>93</v>
      </c>
      <c r="O200" s="25" t="s">
        <v>289</v>
      </c>
      <c r="P200" s="25" t="s">
        <v>290</v>
      </c>
      <c r="Q200" s="25" t="s">
        <v>289</v>
      </c>
      <c r="R200" s="25" t="s">
        <v>291</v>
      </c>
      <c r="S200" s="25" t="s">
        <v>289</v>
      </c>
      <c r="T200" s="25" t="s">
        <v>292</v>
      </c>
      <c r="U200" s="25" t="s">
        <v>293</v>
      </c>
      <c r="V200" s="25" t="s">
        <v>294</v>
      </c>
      <c r="W200" s="28" t="s">
        <v>295</v>
      </c>
      <c r="X200" s="29" t="s">
        <v>374</v>
      </c>
      <c r="Y200" s="25" t="s">
        <v>289</v>
      </c>
    </row>
    <row r="201" spans="2:25" ht="52.8">
      <c r="B201" s="25" t="s">
        <v>296</v>
      </c>
      <c r="C201" s="25" t="s">
        <v>297</v>
      </c>
      <c r="D201" s="25" t="s">
        <v>298</v>
      </c>
      <c r="E201" s="25" t="s">
        <v>371</v>
      </c>
      <c r="F201" s="32">
        <v>93</v>
      </c>
      <c r="G201" s="25" t="s">
        <v>299</v>
      </c>
      <c r="H201" s="25">
        <f t="shared" si="1"/>
        <v>114</v>
      </c>
      <c r="I201" s="25" t="s">
        <v>276</v>
      </c>
      <c r="J201" s="33" t="s">
        <v>372</v>
      </c>
      <c r="K201" s="27" t="s">
        <v>416</v>
      </c>
      <c r="L201" s="25" t="s">
        <v>289</v>
      </c>
      <c r="M201" s="25" t="s">
        <v>289</v>
      </c>
      <c r="N201" s="32">
        <v>93</v>
      </c>
      <c r="O201" s="25" t="s">
        <v>289</v>
      </c>
      <c r="P201" s="25" t="s">
        <v>290</v>
      </c>
      <c r="Q201" s="25" t="s">
        <v>289</v>
      </c>
      <c r="R201" s="25" t="s">
        <v>291</v>
      </c>
      <c r="S201" s="25" t="s">
        <v>289</v>
      </c>
      <c r="T201" s="25" t="s">
        <v>292</v>
      </c>
      <c r="U201" s="25" t="s">
        <v>293</v>
      </c>
      <c r="V201" s="25" t="s">
        <v>294</v>
      </c>
      <c r="W201" s="28" t="s">
        <v>295</v>
      </c>
      <c r="X201" s="29" t="s">
        <v>374</v>
      </c>
      <c r="Y201" s="25" t="s">
        <v>289</v>
      </c>
    </row>
    <row r="202" spans="2:25" ht="52.8">
      <c r="B202" s="25" t="s">
        <v>296</v>
      </c>
      <c r="C202" s="25" t="s">
        <v>297</v>
      </c>
      <c r="D202" s="25" t="s">
        <v>298</v>
      </c>
      <c r="E202" s="25" t="s">
        <v>371</v>
      </c>
      <c r="F202" s="32">
        <v>93</v>
      </c>
      <c r="G202" s="25" t="s">
        <v>299</v>
      </c>
      <c r="H202" s="25">
        <f t="shared" si="1"/>
        <v>115</v>
      </c>
      <c r="I202" s="25" t="s">
        <v>276</v>
      </c>
      <c r="J202" s="33" t="s">
        <v>372</v>
      </c>
      <c r="K202" s="27" t="s">
        <v>417</v>
      </c>
      <c r="L202" s="25" t="s">
        <v>289</v>
      </c>
      <c r="M202" s="25" t="s">
        <v>289</v>
      </c>
      <c r="N202" s="32">
        <v>93</v>
      </c>
      <c r="O202" s="25" t="s">
        <v>289</v>
      </c>
      <c r="P202" s="25" t="s">
        <v>290</v>
      </c>
      <c r="Q202" s="25" t="s">
        <v>289</v>
      </c>
      <c r="R202" s="25" t="s">
        <v>291</v>
      </c>
      <c r="S202" s="25" t="s">
        <v>289</v>
      </c>
      <c r="T202" s="25" t="s">
        <v>292</v>
      </c>
      <c r="U202" s="25" t="s">
        <v>293</v>
      </c>
      <c r="V202" s="25" t="s">
        <v>294</v>
      </c>
      <c r="W202" s="28" t="s">
        <v>295</v>
      </c>
      <c r="X202" s="29" t="s">
        <v>374</v>
      </c>
      <c r="Y202" s="25" t="s">
        <v>289</v>
      </c>
    </row>
    <row r="203" spans="2:25" ht="52.8">
      <c r="B203" s="25" t="s">
        <v>296</v>
      </c>
      <c r="C203" s="25" t="s">
        <v>297</v>
      </c>
      <c r="D203" s="25" t="s">
        <v>298</v>
      </c>
      <c r="E203" s="25" t="s">
        <v>371</v>
      </c>
      <c r="F203" s="32">
        <v>93</v>
      </c>
      <c r="G203" s="25" t="s">
        <v>299</v>
      </c>
      <c r="H203" s="25">
        <f t="shared" si="1"/>
        <v>116</v>
      </c>
      <c r="I203" s="25" t="s">
        <v>276</v>
      </c>
      <c r="J203" s="33" t="s">
        <v>372</v>
      </c>
      <c r="K203" s="27" t="s">
        <v>418</v>
      </c>
      <c r="L203" s="25" t="s">
        <v>289</v>
      </c>
      <c r="M203" s="25" t="s">
        <v>289</v>
      </c>
      <c r="N203" s="32">
        <v>93</v>
      </c>
      <c r="O203" s="25" t="s">
        <v>289</v>
      </c>
      <c r="P203" s="25" t="s">
        <v>290</v>
      </c>
      <c r="Q203" s="25" t="s">
        <v>289</v>
      </c>
      <c r="R203" s="25" t="s">
        <v>291</v>
      </c>
      <c r="S203" s="25" t="s">
        <v>289</v>
      </c>
      <c r="T203" s="25" t="s">
        <v>292</v>
      </c>
      <c r="U203" s="25" t="s">
        <v>293</v>
      </c>
      <c r="V203" s="25" t="s">
        <v>294</v>
      </c>
      <c r="W203" s="28" t="s">
        <v>295</v>
      </c>
      <c r="X203" s="29" t="s">
        <v>374</v>
      </c>
      <c r="Y203" s="25" t="s">
        <v>289</v>
      </c>
    </row>
    <row r="204" spans="2:25" ht="52.8">
      <c r="B204" s="25" t="s">
        <v>296</v>
      </c>
      <c r="C204" s="25" t="s">
        <v>297</v>
      </c>
      <c r="D204" s="25" t="s">
        <v>298</v>
      </c>
      <c r="E204" s="25" t="s">
        <v>371</v>
      </c>
      <c r="F204" s="32">
        <v>93</v>
      </c>
      <c r="G204" s="25" t="s">
        <v>299</v>
      </c>
      <c r="H204" s="25">
        <f t="shared" si="1"/>
        <v>117</v>
      </c>
      <c r="I204" s="25" t="s">
        <v>276</v>
      </c>
      <c r="J204" s="33" t="s">
        <v>372</v>
      </c>
      <c r="K204" s="27" t="s">
        <v>419</v>
      </c>
      <c r="L204" s="25" t="s">
        <v>289</v>
      </c>
      <c r="M204" s="25" t="s">
        <v>289</v>
      </c>
      <c r="N204" s="32">
        <v>93</v>
      </c>
      <c r="O204" s="25" t="s">
        <v>289</v>
      </c>
      <c r="P204" s="25" t="s">
        <v>290</v>
      </c>
      <c r="Q204" s="25" t="s">
        <v>289</v>
      </c>
      <c r="R204" s="25" t="s">
        <v>291</v>
      </c>
      <c r="S204" s="25" t="s">
        <v>289</v>
      </c>
      <c r="T204" s="25" t="s">
        <v>292</v>
      </c>
      <c r="U204" s="25" t="s">
        <v>293</v>
      </c>
      <c r="V204" s="25" t="s">
        <v>294</v>
      </c>
      <c r="W204" s="28" t="s">
        <v>295</v>
      </c>
      <c r="X204" s="29" t="s">
        <v>374</v>
      </c>
      <c r="Y204" s="25" t="s">
        <v>289</v>
      </c>
    </row>
    <row r="205" spans="2:25" ht="52.8">
      <c r="B205" s="25" t="s">
        <v>296</v>
      </c>
      <c r="C205" s="25" t="s">
        <v>297</v>
      </c>
      <c r="D205" s="25" t="s">
        <v>298</v>
      </c>
      <c r="E205" s="25" t="s">
        <v>371</v>
      </c>
      <c r="F205" s="32">
        <v>93</v>
      </c>
      <c r="G205" s="25" t="s">
        <v>299</v>
      </c>
      <c r="H205" s="25">
        <f t="shared" si="1"/>
        <v>118</v>
      </c>
      <c r="I205" s="25" t="s">
        <v>276</v>
      </c>
      <c r="J205" s="33" t="s">
        <v>372</v>
      </c>
      <c r="K205" s="27" t="s">
        <v>420</v>
      </c>
      <c r="L205" s="25" t="s">
        <v>289</v>
      </c>
      <c r="M205" s="25" t="s">
        <v>289</v>
      </c>
      <c r="N205" s="32">
        <v>93</v>
      </c>
      <c r="O205" s="25" t="s">
        <v>289</v>
      </c>
      <c r="P205" s="25" t="s">
        <v>290</v>
      </c>
      <c r="Q205" s="25" t="s">
        <v>289</v>
      </c>
      <c r="R205" s="25" t="s">
        <v>291</v>
      </c>
      <c r="S205" s="25" t="s">
        <v>289</v>
      </c>
      <c r="T205" s="25" t="s">
        <v>292</v>
      </c>
      <c r="U205" s="25" t="s">
        <v>293</v>
      </c>
      <c r="V205" s="25" t="s">
        <v>294</v>
      </c>
      <c r="W205" s="28" t="s">
        <v>295</v>
      </c>
      <c r="X205" s="29" t="s">
        <v>374</v>
      </c>
      <c r="Y205" s="25" t="s">
        <v>289</v>
      </c>
    </row>
    <row r="206" spans="2:25" ht="52.8">
      <c r="B206" s="25" t="s">
        <v>296</v>
      </c>
      <c r="C206" s="25" t="s">
        <v>297</v>
      </c>
      <c r="D206" s="25" t="s">
        <v>298</v>
      </c>
      <c r="E206" s="25" t="s">
        <v>371</v>
      </c>
      <c r="F206" s="32">
        <v>93</v>
      </c>
      <c r="G206" s="25" t="s">
        <v>299</v>
      </c>
      <c r="H206" s="25">
        <f t="shared" si="1"/>
        <v>119</v>
      </c>
      <c r="I206" s="25" t="s">
        <v>276</v>
      </c>
      <c r="J206" s="33" t="s">
        <v>372</v>
      </c>
      <c r="K206" s="27" t="s">
        <v>421</v>
      </c>
      <c r="L206" s="25" t="s">
        <v>289</v>
      </c>
      <c r="M206" s="25" t="s">
        <v>289</v>
      </c>
      <c r="N206" s="32">
        <v>93</v>
      </c>
      <c r="O206" s="25" t="s">
        <v>289</v>
      </c>
      <c r="P206" s="25" t="s">
        <v>290</v>
      </c>
      <c r="Q206" s="25" t="s">
        <v>289</v>
      </c>
      <c r="R206" s="25" t="s">
        <v>291</v>
      </c>
      <c r="S206" s="25" t="s">
        <v>289</v>
      </c>
      <c r="T206" s="25" t="s">
        <v>292</v>
      </c>
      <c r="U206" s="25" t="s">
        <v>293</v>
      </c>
      <c r="V206" s="25" t="s">
        <v>294</v>
      </c>
      <c r="W206" s="28" t="s">
        <v>295</v>
      </c>
      <c r="X206" s="29" t="s">
        <v>374</v>
      </c>
      <c r="Y206" s="25" t="s">
        <v>289</v>
      </c>
    </row>
    <row r="207" spans="2:25" ht="52.8">
      <c r="B207" s="25" t="s">
        <v>296</v>
      </c>
      <c r="C207" s="25" t="s">
        <v>297</v>
      </c>
      <c r="D207" s="25" t="s">
        <v>298</v>
      </c>
      <c r="E207" s="25" t="s">
        <v>371</v>
      </c>
      <c r="F207" s="32">
        <v>93</v>
      </c>
      <c r="G207" s="25" t="s">
        <v>299</v>
      </c>
      <c r="H207" s="25">
        <f t="shared" si="1"/>
        <v>120</v>
      </c>
      <c r="I207" s="25" t="s">
        <v>276</v>
      </c>
      <c r="J207" s="33" t="s">
        <v>372</v>
      </c>
      <c r="K207" s="27" t="s">
        <v>422</v>
      </c>
      <c r="L207" s="25" t="s">
        <v>289</v>
      </c>
      <c r="M207" s="25" t="s">
        <v>289</v>
      </c>
      <c r="N207" s="32">
        <v>93</v>
      </c>
      <c r="O207" s="25" t="s">
        <v>289</v>
      </c>
      <c r="P207" s="25" t="s">
        <v>290</v>
      </c>
      <c r="Q207" s="25" t="s">
        <v>289</v>
      </c>
      <c r="R207" s="25" t="s">
        <v>291</v>
      </c>
      <c r="S207" s="25" t="s">
        <v>289</v>
      </c>
      <c r="T207" s="25" t="s">
        <v>292</v>
      </c>
      <c r="U207" s="25" t="s">
        <v>293</v>
      </c>
      <c r="V207" s="25" t="s">
        <v>294</v>
      </c>
      <c r="W207" s="28" t="s">
        <v>295</v>
      </c>
      <c r="X207" s="29" t="s">
        <v>374</v>
      </c>
      <c r="Y207" s="25" t="s">
        <v>289</v>
      </c>
    </row>
    <row r="208" spans="2:25" ht="52.8">
      <c r="B208" s="25" t="s">
        <v>296</v>
      </c>
      <c r="C208" s="25" t="s">
        <v>297</v>
      </c>
      <c r="D208" s="25" t="s">
        <v>298</v>
      </c>
      <c r="E208" s="25" t="s">
        <v>371</v>
      </c>
      <c r="F208" s="32">
        <v>93</v>
      </c>
      <c r="G208" s="25" t="s">
        <v>299</v>
      </c>
      <c r="H208" s="25">
        <f t="shared" si="1"/>
        <v>121</v>
      </c>
      <c r="I208" s="25" t="s">
        <v>276</v>
      </c>
      <c r="J208" s="33" t="s">
        <v>372</v>
      </c>
      <c r="K208" s="27" t="s">
        <v>423</v>
      </c>
      <c r="L208" s="25" t="s">
        <v>289</v>
      </c>
      <c r="M208" s="25" t="s">
        <v>289</v>
      </c>
      <c r="N208" s="32">
        <v>93</v>
      </c>
      <c r="O208" s="25" t="s">
        <v>289</v>
      </c>
      <c r="P208" s="25" t="s">
        <v>290</v>
      </c>
      <c r="Q208" s="25" t="s">
        <v>289</v>
      </c>
      <c r="R208" s="25" t="s">
        <v>291</v>
      </c>
      <c r="S208" s="25" t="s">
        <v>289</v>
      </c>
      <c r="T208" s="25" t="s">
        <v>292</v>
      </c>
      <c r="U208" s="25" t="s">
        <v>293</v>
      </c>
      <c r="V208" s="25" t="s">
        <v>294</v>
      </c>
      <c r="W208" s="28" t="s">
        <v>295</v>
      </c>
      <c r="X208" s="29" t="s">
        <v>374</v>
      </c>
      <c r="Y208" s="25" t="s">
        <v>289</v>
      </c>
    </row>
    <row r="209" spans="2:25" ht="52.8">
      <c r="B209" s="25" t="s">
        <v>296</v>
      </c>
      <c r="C209" s="25" t="s">
        <v>297</v>
      </c>
      <c r="D209" s="25" t="s">
        <v>298</v>
      </c>
      <c r="E209" s="25" t="s">
        <v>371</v>
      </c>
      <c r="F209" s="32">
        <v>93</v>
      </c>
      <c r="G209" s="25" t="s">
        <v>299</v>
      </c>
      <c r="H209" s="25">
        <f t="shared" si="1"/>
        <v>122</v>
      </c>
      <c r="I209" s="25" t="s">
        <v>276</v>
      </c>
      <c r="J209" s="33" t="s">
        <v>372</v>
      </c>
      <c r="K209" s="27" t="s">
        <v>424</v>
      </c>
      <c r="L209" s="25" t="s">
        <v>289</v>
      </c>
      <c r="M209" s="25" t="s">
        <v>289</v>
      </c>
      <c r="N209" s="32">
        <v>93</v>
      </c>
      <c r="O209" s="25" t="s">
        <v>289</v>
      </c>
      <c r="P209" s="25" t="s">
        <v>290</v>
      </c>
      <c r="Q209" s="25" t="s">
        <v>289</v>
      </c>
      <c r="R209" s="25" t="s">
        <v>291</v>
      </c>
      <c r="S209" s="25" t="s">
        <v>289</v>
      </c>
      <c r="T209" s="25" t="s">
        <v>292</v>
      </c>
      <c r="U209" s="25" t="s">
        <v>293</v>
      </c>
      <c r="V209" s="25" t="s">
        <v>294</v>
      </c>
      <c r="W209" s="28" t="s">
        <v>295</v>
      </c>
      <c r="X209" s="29" t="s">
        <v>374</v>
      </c>
      <c r="Y209" s="25" t="s">
        <v>289</v>
      </c>
    </row>
    <row r="210" spans="2:25" ht="52.8">
      <c r="B210" s="25" t="s">
        <v>296</v>
      </c>
      <c r="C210" s="25" t="s">
        <v>297</v>
      </c>
      <c r="D210" s="25" t="s">
        <v>298</v>
      </c>
      <c r="E210" s="25" t="s">
        <v>371</v>
      </c>
      <c r="F210" s="32">
        <v>93</v>
      </c>
      <c r="G210" s="25" t="s">
        <v>299</v>
      </c>
      <c r="H210" s="25">
        <f t="shared" si="1"/>
        <v>123</v>
      </c>
      <c r="I210" s="25" t="s">
        <v>276</v>
      </c>
      <c r="J210" s="33" t="s">
        <v>372</v>
      </c>
      <c r="K210" s="27" t="s">
        <v>425</v>
      </c>
      <c r="L210" s="25" t="s">
        <v>289</v>
      </c>
      <c r="M210" s="25" t="s">
        <v>289</v>
      </c>
      <c r="N210" s="32">
        <v>93</v>
      </c>
      <c r="O210" s="25" t="s">
        <v>289</v>
      </c>
      <c r="P210" s="25" t="s">
        <v>290</v>
      </c>
      <c r="Q210" s="25" t="s">
        <v>289</v>
      </c>
      <c r="R210" s="25" t="s">
        <v>291</v>
      </c>
      <c r="S210" s="25" t="s">
        <v>289</v>
      </c>
      <c r="T210" s="25" t="s">
        <v>292</v>
      </c>
      <c r="U210" s="25" t="s">
        <v>293</v>
      </c>
      <c r="V210" s="25" t="s">
        <v>294</v>
      </c>
      <c r="W210" s="28" t="s">
        <v>295</v>
      </c>
      <c r="X210" s="29" t="s">
        <v>374</v>
      </c>
      <c r="Y210" s="25" t="s">
        <v>289</v>
      </c>
    </row>
    <row r="211" spans="2:25" ht="52.8">
      <c r="B211" s="25" t="s">
        <v>296</v>
      </c>
      <c r="C211" s="25" t="s">
        <v>297</v>
      </c>
      <c r="D211" s="25" t="s">
        <v>298</v>
      </c>
      <c r="E211" s="25" t="s">
        <v>371</v>
      </c>
      <c r="F211" s="32">
        <v>93</v>
      </c>
      <c r="G211" s="25" t="s">
        <v>299</v>
      </c>
      <c r="H211" s="25">
        <f t="shared" si="1"/>
        <v>124</v>
      </c>
      <c r="I211" s="25" t="s">
        <v>276</v>
      </c>
      <c r="J211" s="33" t="s">
        <v>372</v>
      </c>
      <c r="K211" s="27" t="s">
        <v>426</v>
      </c>
      <c r="L211" s="25" t="s">
        <v>289</v>
      </c>
      <c r="M211" s="25" t="s">
        <v>289</v>
      </c>
      <c r="N211" s="32">
        <v>93</v>
      </c>
      <c r="O211" s="25" t="s">
        <v>289</v>
      </c>
      <c r="P211" s="25" t="s">
        <v>290</v>
      </c>
      <c r="Q211" s="25" t="s">
        <v>289</v>
      </c>
      <c r="R211" s="25" t="s">
        <v>291</v>
      </c>
      <c r="S211" s="25" t="s">
        <v>289</v>
      </c>
      <c r="T211" s="25" t="s">
        <v>292</v>
      </c>
      <c r="U211" s="25" t="s">
        <v>293</v>
      </c>
      <c r="V211" s="25" t="s">
        <v>294</v>
      </c>
      <c r="W211" s="28" t="s">
        <v>295</v>
      </c>
      <c r="X211" s="29" t="s">
        <v>374</v>
      </c>
      <c r="Y211" s="25" t="s">
        <v>289</v>
      </c>
    </row>
    <row r="212" spans="2:25" ht="52.8">
      <c r="B212" s="25" t="s">
        <v>296</v>
      </c>
      <c r="C212" s="25" t="s">
        <v>297</v>
      </c>
      <c r="D212" s="25" t="s">
        <v>298</v>
      </c>
      <c r="E212" s="25" t="s">
        <v>371</v>
      </c>
      <c r="F212" s="32">
        <v>93</v>
      </c>
      <c r="G212" s="25" t="s">
        <v>299</v>
      </c>
      <c r="H212" s="25">
        <f t="shared" si="1"/>
        <v>125</v>
      </c>
      <c r="I212" s="25" t="s">
        <v>276</v>
      </c>
      <c r="J212" s="33" t="s">
        <v>372</v>
      </c>
      <c r="K212" s="27" t="s">
        <v>427</v>
      </c>
      <c r="L212" s="25" t="s">
        <v>289</v>
      </c>
      <c r="M212" s="25" t="s">
        <v>289</v>
      </c>
      <c r="N212" s="32">
        <v>93</v>
      </c>
      <c r="O212" s="25" t="s">
        <v>289</v>
      </c>
      <c r="P212" s="25" t="s">
        <v>290</v>
      </c>
      <c r="Q212" s="25" t="s">
        <v>289</v>
      </c>
      <c r="R212" s="25" t="s">
        <v>291</v>
      </c>
      <c r="S212" s="25" t="s">
        <v>289</v>
      </c>
      <c r="T212" s="25" t="s">
        <v>292</v>
      </c>
      <c r="U212" s="25" t="s">
        <v>293</v>
      </c>
      <c r="V212" s="25" t="s">
        <v>294</v>
      </c>
      <c r="W212" s="28" t="s">
        <v>295</v>
      </c>
      <c r="X212" s="29" t="s">
        <v>374</v>
      </c>
      <c r="Y212" s="25" t="s">
        <v>289</v>
      </c>
    </row>
    <row r="213" spans="2:25" ht="52.8">
      <c r="B213" s="25" t="s">
        <v>296</v>
      </c>
      <c r="C213" s="25" t="s">
        <v>297</v>
      </c>
      <c r="D213" s="25" t="s">
        <v>298</v>
      </c>
      <c r="E213" s="25" t="s">
        <v>371</v>
      </c>
      <c r="F213" s="32">
        <v>93</v>
      </c>
      <c r="G213" s="25" t="s">
        <v>299</v>
      </c>
      <c r="H213" s="25">
        <f t="shared" si="1"/>
        <v>126</v>
      </c>
      <c r="I213" s="25" t="s">
        <v>276</v>
      </c>
      <c r="J213" s="33" t="s">
        <v>372</v>
      </c>
      <c r="K213" s="27" t="s">
        <v>428</v>
      </c>
      <c r="L213" s="25" t="s">
        <v>289</v>
      </c>
      <c r="M213" s="25" t="s">
        <v>289</v>
      </c>
      <c r="N213" s="32">
        <v>93</v>
      </c>
      <c r="O213" s="25" t="s">
        <v>289</v>
      </c>
      <c r="P213" s="25" t="s">
        <v>290</v>
      </c>
      <c r="Q213" s="25" t="s">
        <v>289</v>
      </c>
      <c r="R213" s="25" t="s">
        <v>291</v>
      </c>
      <c r="S213" s="25" t="s">
        <v>289</v>
      </c>
      <c r="T213" s="25" t="s">
        <v>292</v>
      </c>
      <c r="U213" s="25" t="s">
        <v>293</v>
      </c>
      <c r="V213" s="25" t="s">
        <v>294</v>
      </c>
      <c r="W213" s="28" t="s">
        <v>295</v>
      </c>
      <c r="X213" s="29" t="s">
        <v>374</v>
      </c>
      <c r="Y213" s="25" t="s">
        <v>289</v>
      </c>
    </row>
    <row r="214" spans="2:25" ht="52.8">
      <c r="B214" s="25" t="s">
        <v>296</v>
      </c>
      <c r="C214" s="25" t="s">
        <v>297</v>
      </c>
      <c r="D214" s="25" t="s">
        <v>298</v>
      </c>
      <c r="E214" s="25" t="s">
        <v>371</v>
      </c>
      <c r="F214" s="32">
        <v>93</v>
      </c>
      <c r="G214" s="25" t="s">
        <v>299</v>
      </c>
      <c r="H214" s="25">
        <f t="shared" si="1"/>
        <v>127</v>
      </c>
      <c r="I214" s="25" t="s">
        <v>276</v>
      </c>
      <c r="J214" s="33" t="s">
        <v>372</v>
      </c>
      <c r="K214" s="27" t="s">
        <v>429</v>
      </c>
      <c r="L214" s="25" t="s">
        <v>289</v>
      </c>
      <c r="M214" s="25" t="s">
        <v>289</v>
      </c>
      <c r="N214" s="32">
        <v>93</v>
      </c>
      <c r="O214" s="25" t="s">
        <v>289</v>
      </c>
      <c r="P214" s="25" t="s">
        <v>290</v>
      </c>
      <c r="Q214" s="25" t="s">
        <v>289</v>
      </c>
      <c r="R214" s="25" t="s">
        <v>291</v>
      </c>
      <c r="S214" s="25" t="s">
        <v>289</v>
      </c>
      <c r="T214" s="25" t="s">
        <v>292</v>
      </c>
      <c r="U214" s="25" t="s">
        <v>293</v>
      </c>
      <c r="V214" s="25" t="s">
        <v>294</v>
      </c>
      <c r="W214" s="28" t="s">
        <v>295</v>
      </c>
      <c r="X214" s="29" t="s">
        <v>374</v>
      </c>
      <c r="Y214" s="25" t="s">
        <v>289</v>
      </c>
    </row>
    <row r="215" spans="2:25" ht="52.8">
      <c r="B215" s="25" t="s">
        <v>296</v>
      </c>
      <c r="C215" s="25" t="s">
        <v>297</v>
      </c>
      <c r="D215" s="25" t="s">
        <v>298</v>
      </c>
      <c r="E215" s="25" t="s">
        <v>371</v>
      </c>
      <c r="F215" s="32">
        <v>93</v>
      </c>
      <c r="G215" s="25" t="s">
        <v>299</v>
      </c>
      <c r="H215" s="25">
        <f t="shared" si="1"/>
        <v>128</v>
      </c>
      <c r="I215" s="25" t="s">
        <v>276</v>
      </c>
      <c r="J215" s="33" t="s">
        <v>372</v>
      </c>
      <c r="K215" s="27" t="s">
        <v>430</v>
      </c>
      <c r="L215" s="25" t="s">
        <v>289</v>
      </c>
      <c r="M215" s="25" t="s">
        <v>289</v>
      </c>
      <c r="N215" s="32">
        <v>93</v>
      </c>
      <c r="O215" s="25" t="s">
        <v>289</v>
      </c>
      <c r="P215" s="25" t="s">
        <v>290</v>
      </c>
      <c r="Q215" s="25" t="s">
        <v>289</v>
      </c>
      <c r="R215" s="25" t="s">
        <v>291</v>
      </c>
      <c r="S215" s="25" t="s">
        <v>289</v>
      </c>
      <c r="T215" s="25" t="s">
        <v>292</v>
      </c>
      <c r="U215" s="25" t="s">
        <v>293</v>
      </c>
      <c r="V215" s="25" t="s">
        <v>294</v>
      </c>
      <c r="W215" s="28" t="s">
        <v>295</v>
      </c>
      <c r="X215" s="29" t="s">
        <v>374</v>
      </c>
      <c r="Y215" s="25" t="s">
        <v>289</v>
      </c>
    </row>
    <row r="216" spans="2:25" ht="52.8">
      <c r="B216" s="25" t="s">
        <v>296</v>
      </c>
      <c r="C216" s="25" t="s">
        <v>297</v>
      </c>
      <c r="D216" s="25" t="s">
        <v>298</v>
      </c>
      <c r="E216" s="25" t="s">
        <v>371</v>
      </c>
      <c r="F216" s="32">
        <v>93</v>
      </c>
      <c r="G216" s="25" t="s">
        <v>299</v>
      </c>
      <c r="H216" s="25">
        <f t="shared" si="1"/>
        <v>129</v>
      </c>
      <c r="I216" s="25" t="s">
        <v>276</v>
      </c>
      <c r="J216" s="33" t="s">
        <v>372</v>
      </c>
      <c r="K216" s="27" t="s">
        <v>431</v>
      </c>
      <c r="L216" s="25" t="s">
        <v>289</v>
      </c>
      <c r="M216" s="25" t="s">
        <v>289</v>
      </c>
      <c r="N216" s="32">
        <v>93</v>
      </c>
      <c r="O216" s="25" t="s">
        <v>289</v>
      </c>
      <c r="P216" s="25" t="s">
        <v>290</v>
      </c>
      <c r="Q216" s="25" t="s">
        <v>289</v>
      </c>
      <c r="R216" s="25" t="s">
        <v>291</v>
      </c>
      <c r="S216" s="25" t="s">
        <v>289</v>
      </c>
      <c r="T216" s="25" t="s">
        <v>292</v>
      </c>
      <c r="U216" s="25" t="s">
        <v>293</v>
      </c>
      <c r="V216" s="25" t="s">
        <v>294</v>
      </c>
      <c r="W216" s="28" t="s">
        <v>295</v>
      </c>
      <c r="X216" s="29" t="s">
        <v>374</v>
      </c>
      <c r="Y216" s="25" t="s">
        <v>289</v>
      </c>
    </row>
    <row r="217" spans="2:25" ht="52.8">
      <c r="B217" s="25" t="s">
        <v>296</v>
      </c>
      <c r="C217" s="25" t="s">
        <v>297</v>
      </c>
      <c r="D217" s="25" t="s">
        <v>298</v>
      </c>
      <c r="E217" s="25" t="s">
        <v>371</v>
      </c>
      <c r="F217" s="32">
        <v>93</v>
      </c>
      <c r="G217" s="25" t="s">
        <v>299</v>
      </c>
      <c r="H217" s="25">
        <f t="shared" si="1"/>
        <v>130</v>
      </c>
      <c r="I217" s="25" t="s">
        <v>276</v>
      </c>
      <c r="J217" s="33" t="s">
        <v>372</v>
      </c>
      <c r="K217" s="27" t="s">
        <v>432</v>
      </c>
      <c r="L217" s="25" t="s">
        <v>289</v>
      </c>
      <c r="M217" s="25" t="s">
        <v>289</v>
      </c>
      <c r="N217" s="32">
        <v>93</v>
      </c>
      <c r="O217" s="25" t="s">
        <v>289</v>
      </c>
      <c r="P217" s="25" t="s">
        <v>290</v>
      </c>
      <c r="Q217" s="25" t="s">
        <v>289</v>
      </c>
      <c r="R217" s="25" t="s">
        <v>291</v>
      </c>
      <c r="S217" s="25" t="s">
        <v>289</v>
      </c>
      <c r="T217" s="25" t="s">
        <v>292</v>
      </c>
      <c r="U217" s="25" t="s">
        <v>293</v>
      </c>
      <c r="V217" s="25" t="s">
        <v>294</v>
      </c>
      <c r="W217" s="28" t="s">
        <v>295</v>
      </c>
      <c r="X217" s="29" t="s">
        <v>374</v>
      </c>
      <c r="Y217" s="25" t="s">
        <v>289</v>
      </c>
    </row>
    <row r="218" spans="2:25" ht="52.8">
      <c r="B218" s="25" t="s">
        <v>296</v>
      </c>
      <c r="C218" s="25" t="s">
        <v>297</v>
      </c>
      <c r="D218" s="25" t="s">
        <v>298</v>
      </c>
      <c r="E218" s="25" t="s">
        <v>371</v>
      </c>
      <c r="F218" s="32">
        <v>93</v>
      </c>
      <c r="G218" s="25" t="s">
        <v>299</v>
      </c>
      <c r="H218" s="25">
        <f t="shared" ref="H218:H281" si="2">H217+1</f>
        <v>131</v>
      </c>
      <c r="I218" s="25" t="s">
        <v>276</v>
      </c>
      <c r="J218" s="33" t="s">
        <v>372</v>
      </c>
      <c r="K218" s="27" t="s">
        <v>433</v>
      </c>
      <c r="L218" s="25" t="s">
        <v>289</v>
      </c>
      <c r="M218" s="25" t="s">
        <v>289</v>
      </c>
      <c r="N218" s="32">
        <v>93</v>
      </c>
      <c r="O218" s="25" t="s">
        <v>289</v>
      </c>
      <c r="P218" s="25" t="s">
        <v>290</v>
      </c>
      <c r="Q218" s="25" t="s">
        <v>289</v>
      </c>
      <c r="R218" s="25" t="s">
        <v>291</v>
      </c>
      <c r="S218" s="25" t="s">
        <v>289</v>
      </c>
      <c r="T218" s="25" t="s">
        <v>292</v>
      </c>
      <c r="U218" s="25" t="s">
        <v>293</v>
      </c>
      <c r="V218" s="25" t="s">
        <v>294</v>
      </c>
      <c r="W218" s="28" t="s">
        <v>295</v>
      </c>
      <c r="X218" s="29" t="s">
        <v>374</v>
      </c>
      <c r="Y218" s="25" t="s">
        <v>289</v>
      </c>
    </row>
    <row r="219" spans="2:25" ht="52.8">
      <c r="B219" s="25" t="s">
        <v>296</v>
      </c>
      <c r="C219" s="25" t="s">
        <v>297</v>
      </c>
      <c r="D219" s="25" t="s">
        <v>298</v>
      </c>
      <c r="E219" s="25" t="s">
        <v>371</v>
      </c>
      <c r="F219" s="32">
        <v>93</v>
      </c>
      <c r="G219" s="25" t="s">
        <v>299</v>
      </c>
      <c r="H219" s="25">
        <f t="shared" si="2"/>
        <v>132</v>
      </c>
      <c r="I219" s="25" t="s">
        <v>276</v>
      </c>
      <c r="J219" s="33" t="s">
        <v>372</v>
      </c>
      <c r="K219" s="27" t="s">
        <v>434</v>
      </c>
      <c r="L219" s="25" t="s">
        <v>289</v>
      </c>
      <c r="M219" s="25" t="s">
        <v>289</v>
      </c>
      <c r="N219" s="32">
        <v>93</v>
      </c>
      <c r="O219" s="25" t="s">
        <v>289</v>
      </c>
      <c r="P219" s="25" t="s">
        <v>290</v>
      </c>
      <c r="Q219" s="25" t="s">
        <v>289</v>
      </c>
      <c r="R219" s="25" t="s">
        <v>291</v>
      </c>
      <c r="S219" s="25" t="s">
        <v>289</v>
      </c>
      <c r="T219" s="25" t="s">
        <v>292</v>
      </c>
      <c r="U219" s="25" t="s">
        <v>293</v>
      </c>
      <c r="V219" s="25" t="s">
        <v>294</v>
      </c>
      <c r="W219" s="28" t="s">
        <v>295</v>
      </c>
      <c r="X219" s="29" t="s">
        <v>374</v>
      </c>
      <c r="Y219" s="25" t="s">
        <v>289</v>
      </c>
    </row>
    <row r="220" spans="2:25" ht="52.8">
      <c r="B220" s="25" t="s">
        <v>296</v>
      </c>
      <c r="C220" s="25" t="s">
        <v>297</v>
      </c>
      <c r="D220" s="25" t="s">
        <v>298</v>
      </c>
      <c r="E220" s="25" t="s">
        <v>371</v>
      </c>
      <c r="F220" s="32">
        <v>93</v>
      </c>
      <c r="G220" s="25" t="s">
        <v>299</v>
      </c>
      <c r="H220" s="25">
        <f t="shared" si="2"/>
        <v>133</v>
      </c>
      <c r="I220" s="25" t="s">
        <v>276</v>
      </c>
      <c r="J220" s="33" t="s">
        <v>372</v>
      </c>
      <c r="K220" s="27" t="s">
        <v>435</v>
      </c>
      <c r="L220" s="25" t="s">
        <v>289</v>
      </c>
      <c r="M220" s="25" t="s">
        <v>289</v>
      </c>
      <c r="N220" s="32">
        <v>93</v>
      </c>
      <c r="O220" s="25" t="s">
        <v>289</v>
      </c>
      <c r="P220" s="25" t="s">
        <v>290</v>
      </c>
      <c r="Q220" s="25" t="s">
        <v>289</v>
      </c>
      <c r="R220" s="25" t="s">
        <v>291</v>
      </c>
      <c r="S220" s="25" t="s">
        <v>289</v>
      </c>
      <c r="T220" s="25" t="s">
        <v>292</v>
      </c>
      <c r="U220" s="25" t="s">
        <v>293</v>
      </c>
      <c r="V220" s="25" t="s">
        <v>294</v>
      </c>
      <c r="W220" s="28" t="s">
        <v>295</v>
      </c>
      <c r="X220" s="29" t="s">
        <v>374</v>
      </c>
      <c r="Y220" s="25" t="s">
        <v>289</v>
      </c>
    </row>
    <row r="221" spans="2:25" ht="52.8">
      <c r="B221" s="25" t="s">
        <v>296</v>
      </c>
      <c r="C221" s="25" t="s">
        <v>297</v>
      </c>
      <c r="D221" s="25" t="s">
        <v>298</v>
      </c>
      <c r="E221" s="25" t="s">
        <v>371</v>
      </c>
      <c r="F221" s="32">
        <v>93</v>
      </c>
      <c r="G221" s="25" t="s">
        <v>299</v>
      </c>
      <c r="H221" s="25">
        <f t="shared" si="2"/>
        <v>134</v>
      </c>
      <c r="I221" s="25" t="s">
        <v>276</v>
      </c>
      <c r="J221" s="33" t="s">
        <v>372</v>
      </c>
      <c r="K221" s="27" t="s">
        <v>436</v>
      </c>
      <c r="L221" s="25" t="s">
        <v>289</v>
      </c>
      <c r="M221" s="25" t="s">
        <v>289</v>
      </c>
      <c r="N221" s="32">
        <v>93</v>
      </c>
      <c r="O221" s="25" t="s">
        <v>289</v>
      </c>
      <c r="P221" s="25" t="s">
        <v>290</v>
      </c>
      <c r="Q221" s="25" t="s">
        <v>289</v>
      </c>
      <c r="R221" s="25" t="s">
        <v>291</v>
      </c>
      <c r="S221" s="25" t="s">
        <v>289</v>
      </c>
      <c r="T221" s="25" t="s">
        <v>292</v>
      </c>
      <c r="U221" s="25" t="s">
        <v>293</v>
      </c>
      <c r="V221" s="25" t="s">
        <v>294</v>
      </c>
      <c r="W221" s="28" t="s">
        <v>295</v>
      </c>
      <c r="X221" s="29" t="s">
        <v>374</v>
      </c>
      <c r="Y221" s="25" t="s">
        <v>289</v>
      </c>
    </row>
    <row r="222" spans="2:25" ht="52.8">
      <c r="B222" s="25" t="s">
        <v>296</v>
      </c>
      <c r="C222" s="25" t="s">
        <v>297</v>
      </c>
      <c r="D222" s="25" t="s">
        <v>298</v>
      </c>
      <c r="E222" s="25" t="s">
        <v>371</v>
      </c>
      <c r="F222" s="32">
        <v>93</v>
      </c>
      <c r="G222" s="25" t="s">
        <v>299</v>
      </c>
      <c r="H222" s="25">
        <f t="shared" si="2"/>
        <v>135</v>
      </c>
      <c r="I222" s="25" t="s">
        <v>276</v>
      </c>
      <c r="J222" s="33" t="s">
        <v>372</v>
      </c>
      <c r="K222" s="27" t="s">
        <v>437</v>
      </c>
      <c r="L222" s="25" t="s">
        <v>289</v>
      </c>
      <c r="M222" s="25" t="s">
        <v>289</v>
      </c>
      <c r="N222" s="32">
        <v>93</v>
      </c>
      <c r="O222" s="25" t="s">
        <v>289</v>
      </c>
      <c r="P222" s="25" t="s">
        <v>290</v>
      </c>
      <c r="Q222" s="25" t="s">
        <v>289</v>
      </c>
      <c r="R222" s="25" t="s">
        <v>291</v>
      </c>
      <c r="S222" s="25" t="s">
        <v>289</v>
      </c>
      <c r="T222" s="25" t="s">
        <v>292</v>
      </c>
      <c r="U222" s="25" t="s">
        <v>293</v>
      </c>
      <c r="V222" s="25" t="s">
        <v>294</v>
      </c>
      <c r="W222" s="28" t="s">
        <v>295</v>
      </c>
      <c r="X222" s="29" t="s">
        <v>374</v>
      </c>
      <c r="Y222" s="25" t="s">
        <v>289</v>
      </c>
    </row>
    <row r="223" spans="2:25" ht="52.8">
      <c r="B223" s="25" t="s">
        <v>296</v>
      </c>
      <c r="C223" s="25" t="s">
        <v>297</v>
      </c>
      <c r="D223" s="25" t="s">
        <v>298</v>
      </c>
      <c r="E223" s="25" t="s">
        <v>371</v>
      </c>
      <c r="F223" s="32">
        <v>93</v>
      </c>
      <c r="G223" s="25" t="s">
        <v>299</v>
      </c>
      <c r="H223" s="25">
        <f t="shared" si="2"/>
        <v>136</v>
      </c>
      <c r="I223" s="25" t="s">
        <v>276</v>
      </c>
      <c r="J223" s="33" t="s">
        <v>372</v>
      </c>
      <c r="K223" s="27" t="s">
        <v>438</v>
      </c>
      <c r="L223" s="25" t="s">
        <v>289</v>
      </c>
      <c r="M223" s="25" t="s">
        <v>289</v>
      </c>
      <c r="N223" s="32">
        <v>93</v>
      </c>
      <c r="O223" s="25" t="s">
        <v>289</v>
      </c>
      <c r="P223" s="25" t="s">
        <v>290</v>
      </c>
      <c r="Q223" s="25" t="s">
        <v>289</v>
      </c>
      <c r="R223" s="25" t="s">
        <v>291</v>
      </c>
      <c r="S223" s="25" t="s">
        <v>289</v>
      </c>
      <c r="T223" s="25" t="s">
        <v>292</v>
      </c>
      <c r="U223" s="25" t="s">
        <v>293</v>
      </c>
      <c r="V223" s="25" t="s">
        <v>294</v>
      </c>
      <c r="W223" s="28" t="s">
        <v>295</v>
      </c>
      <c r="X223" s="29" t="s">
        <v>374</v>
      </c>
      <c r="Y223" s="25" t="s">
        <v>289</v>
      </c>
    </row>
    <row r="224" spans="2:25" ht="52.8">
      <c r="B224" s="25" t="s">
        <v>296</v>
      </c>
      <c r="C224" s="25" t="s">
        <v>297</v>
      </c>
      <c r="D224" s="25" t="s">
        <v>298</v>
      </c>
      <c r="E224" s="25" t="s">
        <v>371</v>
      </c>
      <c r="F224" s="32">
        <v>93</v>
      </c>
      <c r="G224" s="25" t="s">
        <v>299</v>
      </c>
      <c r="H224" s="25">
        <f t="shared" si="2"/>
        <v>137</v>
      </c>
      <c r="I224" s="25" t="s">
        <v>276</v>
      </c>
      <c r="J224" s="33" t="s">
        <v>372</v>
      </c>
      <c r="K224" s="27" t="s">
        <v>439</v>
      </c>
      <c r="L224" s="25" t="s">
        <v>289</v>
      </c>
      <c r="M224" s="25" t="s">
        <v>289</v>
      </c>
      <c r="N224" s="32">
        <v>93</v>
      </c>
      <c r="O224" s="25" t="s">
        <v>289</v>
      </c>
      <c r="P224" s="25" t="s">
        <v>290</v>
      </c>
      <c r="Q224" s="25" t="s">
        <v>289</v>
      </c>
      <c r="R224" s="25" t="s">
        <v>291</v>
      </c>
      <c r="S224" s="25" t="s">
        <v>289</v>
      </c>
      <c r="T224" s="25" t="s">
        <v>292</v>
      </c>
      <c r="U224" s="25" t="s">
        <v>293</v>
      </c>
      <c r="V224" s="25" t="s">
        <v>294</v>
      </c>
      <c r="W224" s="28" t="s">
        <v>295</v>
      </c>
      <c r="X224" s="29" t="s">
        <v>374</v>
      </c>
      <c r="Y224" s="25" t="s">
        <v>289</v>
      </c>
    </row>
    <row r="225" spans="2:25" ht="52.8">
      <c r="B225" s="25" t="s">
        <v>296</v>
      </c>
      <c r="C225" s="25" t="s">
        <v>297</v>
      </c>
      <c r="D225" s="25" t="s">
        <v>298</v>
      </c>
      <c r="E225" s="25" t="s">
        <v>371</v>
      </c>
      <c r="F225" s="32">
        <v>93</v>
      </c>
      <c r="G225" s="25" t="s">
        <v>299</v>
      </c>
      <c r="H225" s="25">
        <f t="shared" si="2"/>
        <v>138</v>
      </c>
      <c r="I225" s="25" t="s">
        <v>276</v>
      </c>
      <c r="J225" s="33" t="s">
        <v>372</v>
      </c>
      <c r="K225" s="27" t="s">
        <v>440</v>
      </c>
      <c r="L225" s="25" t="s">
        <v>289</v>
      </c>
      <c r="M225" s="25" t="s">
        <v>289</v>
      </c>
      <c r="N225" s="32">
        <v>93</v>
      </c>
      <c r="O225" s="25" t="s">
        <v>289</v>
      </c>
      <c r="P225" s="25" t="s">
        <v>290</v>
      </c>
      <c r="Q225" s="25" t="s">
        <v>289</v>
      </c>
      <c r="R225" s="25" t="s">
        <v>291</v>
      </c>
      <c r="S225" s="25" t="s">
        <v>289</v>
      </c>
      <c r="T225" s="25" t="s">
        <v>292</v>
      </c>
      <c r="U225" s="25" t="s">
        <v>293</v>
      </c>
      <c r="V225" s="25" t="s">
        <v>294</v>
      </c>
      <c r="W225" s="28" t="s">
        <v>295</v>
      </c>
      <c r="X225" s="29" t="s">
        <v>374</v>
      </c>
      <c r="Y225" s="25" t="s">
        <v>289</v>
      </c>
    </row>
    <row r="226" spans="2:25" ht="52.8">
      <c r="B226" s="25" t="s">
        <v>296</v>
      </c>
      <c r="C226" s="25" t="s">
        <v>297</v>
      </c>
      <c r="D226" s="25" t="s">
        <v>298</v>
      </c>
      <c r="E226" s="25" t="s">
        <v>371</v>
      </c>
      <c r="F226" s="32">
        <v>93</v>
      </c>
      <c r="G226" s="25" t="s">
        <v>299</v>
      </c>
      <c r="H226" s="25">
        <f t="shared" si="2"/>
        <v>139</v>
      </c>
      <c r="I226" s="25" t="s">
        <v>276</v>
      </c>
      <c r="J226" s="33" t="s">
        <v>372</v>
      </c>
      <c r="K226" s="27" t="s">
        <v>441</v>
      </c>
      <c r="L226" s="25" t="s">
        <v>289</v>
      </c>
      <c r="M226" s="25" t="s">
        <v>289</v>
      </c>
      <c r="N226" s="32">
        <v>93</v>
      </c>
      <c r="O226" s="25" t="s">
        <v>289</v>
      </c>
      <c r="P226" s="25" t="s">
        <v>290</v>
      </c>
      <c r="Q226" s="25" t="s">
        <v>289</v>
      </c>
      <c r="R226" s="25" t="s">
        <v>291</v>
      </c>
      <c r="S226" s="25" t="s">
        <v>289</v>
      </c>
      <c r="T226" s="25" t="s">
        <v>292</v>
      </c>
      <c r="U226" s="25" t="s">
        <v>293</v>
      </c>
      <c r="V226" s="25" t="s">
        <v>294</v>
      </c>
      <c r="W226" s="28" t="s">
        <v>295</v>
      </c>
      <c r="X226" s="29" t="s">
        <v>374</v>
      </c>
      <c r="Y226" s="25" t="s">
        <v>289</v>
      </c>
    </row>
    <row r="227" spans="2:25" ht="52.8">
      <c r="B227" s="25" t="s">
        <v>296</v>
      </c>
      <c r="C227" s="25" t="s">
        <v>297</v>
      </c>
      <c r="D227" s="25" t="s">
        <v>298</v>
      </c>
      <c r="E227" s="25" t="s">
        <v>371</v>
      </c>
      <c r="F227" s="32">
        <v>93</v>
      </c>
      <c r="G227" s="25" t="s">
        <v>299</v>
      </c>
      <c r="H227" s="25">
        <f t="shared" si="2"/>
        <v>140</v>
      </c>
      <c r="I227" s="25" t="s">
        <v>276</v>
      </c>
      <c r="J227" s="33" t="s">
        <v>372</v>
      </c>
      <c r="K227" s="27" t="s">
        <v>442</v>
      </c>
      <c r="L227" s="25" t="s">
        <v>289</v>
      </c>
      <c r="M227" s="25" t="s">
        <v>289</v>
      </c>
      <c r="N227" s="32">
        <v>93</v>
      </c>
      <c r="O227" s="25" t="s">
        <v>289</v>
      </c>
      <c r="P227" s="25" t="s">
        <v>290</v>
      </c>
      <c r="Q227" s="25" t="s">
        <v>289</v>
      </c>
      <c r="R227" s="25" t="s">
        <v>291</v>
      </c>
      <c r="S227" s="25" t="s">
        <v>289</v>
      </c>
      <c r="T227" s="25" t="s">
        <v>292</v>
      </c>
      <c r="U227" s="25" t="s">
        <v>293</v>
      </c>
      <c r="V227" s="25" t="s">
        <v>294</v>
      </c>
      <c r="W227" s="28" t="s">
        <v>295</v>
      </c>
      <c r="X227" s="29" t="s">
        <v>374</v>
      </c>
      <c r="Y227" s="25" t="s">
        <v>289</v>
      </c>
    </row>
    <row r="228" spans="2:25" ht="52.8">
      <c r="B228" s="25" t="s">
        <v>296</v>
      </c>
      <c r="C228" s="25" t="s">
        <v>297</v>
      </c>
      <c r="D228" s="25" t="s">
        <v>298</v>
      </c>
      <c r="E228" s="25" t="s">
        <v>371</v>
      </c>
      <c r="F228" s="32">
        <v>93</v>
      </c>
      <c r="G228" s="25" t="s">
        <v>299</v>
      </c>
      <c r="H228" s="25">
        <f t="shared" si="2"/>
        <v>141</v>
      </c>
      <c r="I228" s="25" t="s">
        <v>276</v>
      </c>
      <c r="J228" s="33" t="s">
        <v>372</v>
      </c>
      <c r="K228" s="27" t="s">
        <v>443</v>
      </c>
      <c r="L228" s="25" t="s">
        <v>289</v>
      </c>
      <c r="M228" s="25" t="s">
        <v>289</v>
      </c>
      <c r="N228" s="32">
        <v>93</v>
      </c>
      <c r="O228" s="25" t="s">
        <v>289</v>
      </c>
      <c r="P228" s="25" t="s">
        <v>290</v>
      </c>
      <c r="Q228" s="25" t="s">
        <v>289</v>
      </c>
      <c r="R228" s="25" t="s">
        <v>291</v>
      </c>
      <c r="S228" s="25" t="s">
        <v>289</v>
      </c>
      <c r="T228" s="25" t="s">
        <v>292</v>
      </c>
      <c r="U228" s="25" t="s">
        <v>293</v>
      </c>
      <c r="V228" s="25" t="s">
        <v>294</v>
      </c>
      <c r="W228" s="28" t="s">
        <v>295</v>
      </c>
      <c r="X228" s="29" t="s">
        <v>374</v>
      </c>
      <c r="Y228" s="25" t="s">
        <v>289</v>
      </c>
    </row>
    <row r="229" spans="2:25" ht="52.8">
      <c r="B229" s="25" t="s">
        <v>296</v>
      </c>
      <c r="C229" s="25" t="s">
        <v>297</v>
      </c>
      <c r="D229" s="25" t="s">
        <v>298</v>
      </c>
      <c r="E229" s="25" t="s">
        <v>371</v>
      </c>
      <c r="F229" s="32">
        <v>93</v>
      </c>
      <c r="G229" s="25" t="s">
        <v>299</v>
      </c>
      <c r="H229" s="25">
        <f t="shared" si="2"/>
        <v>142</v>
      </c>
      <c r="I229" s="25" t="s">
        <v>276</v>
      </c>
      <c r="J229" s="33" t="s">
        <v>372</v>
      </c>
      <c r="K229" s="27" t="s">
        <v>444</v>
      </c>
      <c r="L229" s="25" t="s">
        <v>289</v>
      </c>
      <c r="M229" s="25" t="s">
        <v>289</v>
      </c>
      <c r="N229" s="32">
        <v>93</v>
      </c>
      <c r="O229" s="25" t="s">
        <v>289</v>
      </c>
      <c r="P229" s="25" t="s">
        <v>290</v>
      </c>
      <c r="Q229" s="25" t="s">
        <v>289</v>
      </c>
      <c r="R229" s="25" t="s">
        <v>291</v>
      </c>
      <c r="S229" s="25" t="s">
        <v>289</v>
      </c>
      <c r="T229" s="25" t="s">
        <v>292</v>
      </c>
      <c r="U229" s="25" t="s">
        <v>293</v>
      </c>
      <c r="V229" s="25" t="s">
        <v>294</v>
      </c>
      <c r="W229" s="28" t="s">
        <v>295</v>
      </c>
      <c r="X229" s="29" t="s">
        <v>374</v>
      </c>
      <c r="Y229" s="25" t="s">
        <v>289</v>
      </c>
    </row>
    <row r="230" spans="2:25" ht="52.8">
      <c r="B230" s="25" t="s">
        <v>296</v>
      </c>
      <c r="C230" s="25" t="s">
        <v>297</v>
      </c>
      <c r="D230" s="25" t="s">
        <v>298</v>
      </c>
      <c r="E230" s="25" t="s">
        <v>371</v>
      </c>
      <c r="F230" s="32">
        <v>93</v>
      </c>
      <c r="G230" s="25" t="s">
        <v>299</v>
      </c>
      <c r="H230" s="25">
        <f t="shared" si="2"/>
        <v>143</v>
      </c>
      <c r="I230" s="25" t="s">
        <v>276</v>
      </c>
      <c r="J230" s="33" t="s">
        <v>372</v>
      </c>
      <c r="K230" s="27" t="s">
        <v>445</v>
      </c>
      <c r="L230" s="25" t="s">
        <v>289</v>
      </c>
      <c r="M230" s="25" t="s">
        <v>289</v>
      </c>
      <c r="N230" s="32">
        <v>93</v>
      </c>
      <c r="O230" s="25" t="s">
        <v>289</v>
      </c>
      <c r="P230" s="25" t="s">
        <v>290</v>
      </c>
      <c r="Q230" s="25" t="s">
        <v>289</v>
      </c>
      <c r="R230" s="25" t="s">
        <v>291</v>
      </c>
      <c r="S230" s="25" t="s">
        <v>289</v>
      </c>
      <c r="T230" s="25" t="s">
        <v>292</v>
      </c>
      <c r="U230" s="25" t="s">
        <v>293</v>
      </c>
      <c r="V230" s="25" t="s">
        <v>294</v>
      </c>
      <c r="W230" s="28" t="s">
        <v>295</v>
      </c>
      <c r="X230" s="29" t="s">
        <v>374</v>
      </c>
      <c r="Y230" s="25" t="s">
        <v>289</v>
      </c>
    </row>
    <row r="231" spans="2:25" ht="52.8">
      <c r="B231" s="25" t="s">
        <v>296</v>
      </c>
      <c r="C231" s="25" t="s">
        <v>297</v>
      </c>
      <c r="D231" s="25" t="s">
        <v>298</v>
      </c>
      <c r="E231" s="25" t="s">
        <v>371</v>
      </c>
      <c r="F231" s="32">
        <v>93</v>
      </c>
      <c r="G231" s="25" t="s">
        <v>299</v>
      </c>
      <c r="H231" s="25">
        <f t="shared" si="2"/>
        <v>144</v>
      </c>
      <c r="I231" s="25" t="s">
        <v>276</v>
      </c>
      <c r="J231" s="33" t="s">
        <v>372</v>
      </c>
      <c r="K231" s="27" t="s">
        <v>446</v>
      </c>
      <c r="L231" s="25" t="s">
        <v>289</v>
      </c>
      <c r="M231" s="25" t="s">
        <v>289</v>
      </c>
      <c r="N231" s="32">
        <v>93</v>
      </c>
      <c r="O231" s="25" t="s">
        <v>289</v>
      </c>
      <c r="P231" s="25" t="s">
        <v>290</v>
      </c>
      <c r="Q231" s="25" t="s">
        <v>289</v>
      </c>
      <c r="R231" s="25" t="s">
        <v>291</v>
      </c>
      <c r="S231" s="25" t="s">
        <v>289</v>
      </c>
      <c r="T231" s="25" t="s">
        <v>292</v>
      </c>
      <c r="U231" s="25" t="s">
        <v>293</v>
      </c>
      <c r="V231" s="25" t="s">
        <v>294</v>
      </c>
      <c r="W231" s="28" t="s">
        <v>295</v>
      </c>
      <c r="X231" s="29" t="s">
        <v>374</v>
      </c>
      <c r="Y231" s="25" t="s">
        <v>289</v>
      </c>
    </row>
    <row r="232" spans="2:25" ht="52.8">
      <c r="B232" s="25" t="s">
        <v>296</v>
      </c>
      <c r="C232" s="25" t="s">
        <v>297</v>
      </c>
      <c r="D232" s="25" t="s">
        <v>298</v>
      </c>
      <c r="E232" s="25" t="s">
        <v>371</v>
      </c>
      <c r="F232" s="32">
        <v>93</v>
      </c>
      <c r="G232" s="25" t="s">
        <v>299</v>
      </c>
      <c r="H232" s="25">
        <f t="shared" si="2"/>
        <v>145</v>
      </c>
      <c r="I232" s="25" t="s">
        <v>276</v>
      </c>
      <c r="J232" s="33" t="s">
        <v>372</v>
      </c>
      <c r="K232" s="27" t="s">
        <v>447</v>
      </c>
      <c r="L232" s="25" t="s">
        <v>289</v>
      </c>
      <c r="M232" s="25" t="s">
        <v>289</v>
      </c>
      <c r="N232" s="32">
        <v>93</v>
      </c>
      <c r="O232" s="25" t="s">
        <v>289</v>
      </c>
      <c r="P232" s="25" t="s">
        <v>290</v>
      </c>
      <c r="Q232" s="25" t="s">
        <v>289</v>
      </c>
      <c r="R232" s="25" t="s">
        <v>291</v>
      </c>
      <c r="S232" s="25" t="s">
        <v>289</v>
      </c>
      <c r="T232" s="25" t="s">
        <v>292</v>
      </c>
      <c r="U232" s="25" t="s">
        <v>293</v>
      </c>
      <c r="V232" s="25" t="s">
        <v>294</v>
      </c>
      <c r="W232" s="28" t="s">
        <v>295</v>
      </c>
      <c r="X232" s="29" t="s">
        <v>374</v>
      </c>
      <c r="Y232" s="25" t="s">
        <v>289</v>
      </c>
    </row>
    <row r="233" spans="2:25" ht="52.8">
      <c r="B233" s="25" t="s">
        <v>296</v>
      </c>
      <c r="C233" s="25" t="s">
        <v>297</v>
      </c>
      <c r="D233" s="25" t="s">
        <v>298</v>
      </c>
      <c r="E233" s="25" t="s">
        <v>371</v>
      </c>
      <c r="F233" s="32">
        <v>93</v>
      </c>
      <c r="G233" s="25" t="s">
        <v>299</v>
      </c>
      <c r="H233" s="25">
        <f t="shared" si="2"/>
        <v>146</v>
      </c>
      <c r="I233" s="25" t="s">
        <v>276</v>
      </c>
      <c r="J233" s="33" t="s">
        <v>372</v>
      </c>
      <c r="K233" s="27" t="s">
        <v>448</v>
      </c>
      <c r="L233" s="25" t="s">
        <v>289</v>
      </c>
      <c r="M233" s="25" t="s">
        <v>289</v>
      </c>
      <c r="N233" s="32">
        <v>93</v>
      </c>
      <c r="O233" s="25" t="s">
        <v>289</v>
      </c>
      <c r="P233" s="25" t="s">
        <v>290</v>
      </c>
      <c r="Q233" s="25" t="s">
        <v>289</v>
      </c>
      <c r="R233" s="25" t="s">
        <v>291</v>
      </c>
      <c r="S233" s="25" t="s">
        <v>289</v>
      </c>
      <c r="T233" s="25" t="s">
        <v>292</v>
      </c>
      <c r="U233" s="25" t="s">
        <v>293</v>
      </c>
      <c r="V233" s="25" t="s">
        <v>294</v>
      </c>
      <c r="W233" s="28" t="s">
        <v>295</v>
      </c>
      <c r="X233" s="29" t="s">
        <v>374</v>
      </c>
      <c r="Y233" s="25" t="s">
        <v>289</v>
      </c>
    </row>
    <row r="234" spans="2:25" ht="52.8">
      <c r="B234" s="25" t="s">
        <v>296</v>
      </c>
      <c r="C234" s="25" t="s">
        <v>297</v>
      </c>
      <c r="D234" s="25" t="s">
        <v>298</v>
      </c>
      <c r="E234" s="25" t="s">
        <v>371</v>
      </c>
      <c r="F234" s="32">
        <v>93</v>
      </c>
      <c r="G234" s="25" t="s">
        <v>299</v>
      </c>
      <c r="H234" s="25">
        <f t="shared" si="2"/>
        <v>147</v>
      </c>
      <c r="I234" s="25" t="s">
        <v>276</v>
      </c>
      <c r="J234" s="33" t="s">
        <v>372</v>
      </c>
      <c r="K234" s="27" t="s">
        <v>449</v>
      </c>
      <c r="L234" s="25" t="s">
        <v>289</v>
      </c>
      <c r="M234" s="25" t="s">
        <v>289</v>
      </c>
      <c r="N234" s="32">
        <v>93</v>
      </c>
      <c r="O234" s="25" t="s">
        <v>289</v>
      </c>
      <c r="P234" s="25" t="s">
        <v>290</v>
      </c>
      <c r="Q234" s="25" t="s">
        <v>289</v>
      </c>
      <c r="R234" s="25" t="s">
        <v>291</v>
      </c>
      <c r="S234" s="25" t="s">
        <v>289</v>
      </c>
      <c r="T234" s="25" t="s">
        <v>292</v>
      </c>
      <c r="U234" s="25" t="s">
        <v>293</v>
      </c>
      <c r="V234" s="25" t="s">
        <v>294</v>
      </c>
      <c r="W234" s="28" t="s">
        <v>295</v>
      </c>
      <c r="X234" s="29" t="s">
        <v>374</v>
      </c>
      <c r="Y234" s="25" t="s">
        <v>289</v>
      </c>
    </row>
    <row r="235" spans="2:25" ht="52.8">
      <c r="B235" s="25" t="s">
        <v>296</v>
      </c>
      <c r="C235" s="25" t="s">
        <v>297</v>
      </c>
      <c r="D235" s="25" t="s">
        <v>298</v>
      </c>
      <c r="E235" s="25" t="s">
        <v>371</v>
      </c>
      <c r="F235" s="32">
        <v>93</v>
      </c>
      <c r="G235" s="25" t="s">
        <v>299</v>
      </c>
      <c r="H235" s="25">
        <f t="shared" si="2"/>
        <v>148</v>
      </c>
      <c r="I235" s="25" t="s">
        <v>276</v>
      </c>
      <c r="J235" s="33" t="s">
        <v>372</v>
      </c>
      <c r="K235" s="27" t="s">
        <v>450</v>
      </c>
      <c r="L235" s="25" t="s">
        <v>289</v>
      </c>
      <c r="M235" s="25" t="s">
        <v>289</v>
      </c>
      <c r="N235" s="32">
        <v>93</v>
      </c>
      <c r="O235" s="25" t="s">
        <v>289</v>
      </c>
      <c r="P235" s="25" t="s">
        <v>290</v>
      </c>
      <c r="Q235" s="25" t="s">
        <v>289</v>
      </c>
      <c r="R235" s="25" t="s">
        <v>291</v>
      </c>
      <c r="S235" s="25" t="s">
        <v>289</v>
      </c>
      <c r="T235" s="25" t="s">
        <v>292</v>
      </c>
      <c r="U235" s="25" t="s">
        <v>293</v>
      </c>
      <c r="V235" s="25" t="s">
        <v>294</v>
      </c>
      <c r="W235" s="28" t="s">
        <v>295</v>
      </c>
      <c r="X235" s="29" t="s">
        <v>374</v>
      </c>
      <c r="Y235" s="25" t="s">
        <v>289</v>
      </c>
    </row>
    <row r="236" spans="2:25" ht="52.8">
      <c r="B236" s="25" t="s">
        <v>296</v>
      </c>
      <c r="C236" s="25" t="s">
        <v>297</v>
      </c>
      <c r="D236" s="25" t="s">
        <v>298</v>
      </c>
      <c r="E236" s="25" t="s">
        <v>371</v>
      </c>
      <c r="F236" s="32">
        <v>93</v>
      </c>
      <c r="G236" s="25" t="s">
        <v>299</v>
      </c>
      <c r="H236" s="25">
        <f t="shared" si="2"/>
        <v>149</v>
      </c>
      <c r="I236" s="25" t="s">
        <v>276</v>
      </c>
      <c r="J236" s="33" t="s">
        <v>372</v>
      </c>
      <c r="K236" s="27" t="s">
        <v>451</v>
      </c>
      <c r="L236" s="25" t="s">
        <v>289</v>
      </c>
      <c r="M236" s="25" t="s">
        <v>289</v>
      </c>
      <c r="N236" s="32">
        <v>93</v>
      </c>
      <c r="O236" s="25" t="s">
        <v>289</v>
      </c>
      <c r="P236" s="25" t="s">
        <v>290</v>
      </c>
      <c r="Q236" s="25" t="s">
        <v>289</v>
      </c>
      <c r="R236" s="25" t="s">
        <v>291</v>
      </c>
      <c r="S236" s="25" t="s">
        <v>289</v>
      </c>
      <c r="T236" s="25" t="s">
        <v>292</v>
      </c>
      <c r="U236" s="25" t="s">
        <v>293</v>
      </c>
      <c r="V236" s="25" t="s">
        <v>294</v>
      </c>
      <c r="W236" s="28" t="s">
        <v>295</v>
      </c>
      <c r="X236" s="29" t="s">
        <v>374</v>
      </c>
      <c r="Y236" s="25" t="s">
        <v>289</v>
      </c>
    </row>
    <row r="237" spans="2:25" ht="52.8">
      <c r="B237" s="25" t="s">
        <v>296</v>
      </c>
      <c r="C237" s="25" t="s">
        <v>297</v>
      </c>
      <c r="D237" s="25" t="s">
        <v>298</v>
      </c>
      <c r="E237" s="25" t="s">
        <v>371</v>
      </c>
      <c r="F237" s="32">
        <v>93</v>
      </c>
      <c r="G237" s="25" t="s">
        <v>299</v>
      </c>
      <c r="H237" s="25">
        <f t="shared" si="2"/>
        <v>150</v>
      </c>
      <c r="I237" s="25" t="s">
        <v>276</v>
      </c>
      <c r="J237" s="33" t="s">
        <v>372</v>
      </c>
      <c r="K237" s="27" t="s">
        <v>452</v>
      </c>
      <c r="L237" s="25" t="s">
        <v>289</v>
      </c>
      <c r="M237" s="25" t="s">
        <v>289</v>
      </c>
      <c r="N237" s="32">
        <v>93</v>
      </c>
      <c r="O237" s="25" t="s">
        <v>289</v>
      </c>
      <c r="P237" s="25" t="s">
        <v>290</v>
      </c>
      <c r="Q237" s="25" t="s">
        <v>289</v>
      </c>
      <c r="R237" s="25" t="s">
        <v>291</v>
      </c>
      <c r="S237" s="25" t="s">
        <v>289</v>
      </c>
      <c r="T237" s="25" t="s">
        <v>292</v>
      </c>
      <c r="U237" s="25" t="s">
        <v>293</v>
      </c>
      <c r="V237" s="25" t="s">
        <v>294</v>
      </c>
      <c r="W237" s="28" t="s">
        <v>295</v>
      </c>
      <c r="X237" s="29" t="s">
        <v>374</v>
      </c>
      <c r="Y237" s="25" t="s">
        <v>289</v>
      </c>
    </row>
    <row r="238" spans="2:25" ht="52.8">
      <c r="B238" s="25" t="s">
        <v>296</v>
      </c>
      <c r="C238" s="25" t="s">
        <v>297</v>
      </c>
      <c r="D238" s="25" t="s">
        <v>298</v>
      </c>
      <c r="E238" s="25" t="s">
        <v>371</v>
      </c>
      <c r="F238" s="32">
        <v>93</v>
      </c>
      <c r="G238" s="25" t="s">
        <v>299</v>
      </c>
      <c r="H238" s="25">
        <f t="shared" si="2"/>
        <v>151</v>
      </c>
      <c r="I238" s="25" t="s">
        <v>276</v>
      </c>
      <c r="J238" s="33" t="s">
        <v>372</v>
      </c>
      <c r="K238" s="27" t="s">
        <v>453</v>
      </c>
      <c r="L238" s="25" t="s">
        <v>289</v>
      </c>
      <c r="M238" s="25" t="s">
        <v>289</v>
      </c>
      <c r="N238" s="32">
        <v>93</v>
      </c>
      <c r="O238" s="25" t="s">
        <v>289</v>
      </c>
      <c r="P238" s="25" t="s">
        <v>290</v>
      </c>
      <c r="Q238" s="25" t="s">
        <v>289</v>
      </c>
      <c r="R238" s="25" t="s">
        <v>291</v>
      </c>
      <c r="S238" s="25" t="s">
        <v>289</v>
      </c>
      <c r="T238" s="25" t="s">
        <v>292</v>
      </c>
      <c r="U238" s="25" t="s">
        <v>293</v>
      </c>
      <c r="V238" s="25" t="s">
        <v>294</v>
      </c>
      <c r="W238" s="28" t="s">
        <v>295</v>
      </c>
      <c r="X238" s="29" t="s">
        <v>374</v>
      </c>
      <c r="Y238" s="25" t="s">
        <v>289</v>
      </c>
    </row>
    <row r="239" spans="2:25" ht="52.8">
      <c r="B239" s="25" t="s">
        <v>296</v>
      </c>
      <c r="C239" s="25" t="s">
        <v>297</v>
      </c>
      <c r="D239" s="25" t="s">
        <v>298</v>
      </c>
      <c r="E239" s="25" t="s">
        <v>371</v>
      </c>
      <c r="F239" s="32">
        <v>93</v>
      </c>
      <c r="G239" s="25" t="s">
        <v>299</v>
      </c>
      <c r="H239" s="25">
        <f t="shared" si="2"/>
        <v>152</v>
      </c>
      <c r="I239" s="25" t="s">
        <v>276</v>
      </c>
      <c r="J239" s="33" t="s">
        <v>372</v>
      </c>
      <c r="K239" s="27" t="s">
        <v>454</v>
      </c>
      <c r="L239" s="25" t="s">
        <v>289</v>
      </c>
      <c r="M239" s="25" t="s">
        <v>289</v>
      </c>
      <c r="N239" s="32">
        <v>93</v>
      </c>
      <c r="O239" s="25" t="s">
        <v>289</v>
      </c>
      <c r="P239" s="25" t="s">
        <v>290</v>
      </c>
      <c r="Q239" s="25" t="s">
        <v>289</v>
      </c>
      <c r="R239" s="25" t="s">
        <v>291</v>
      </c>
      <c r="S239" s="25" t="s">
        <v>289</v>
      </c>
      <c r="T239" s="25" t="s">
        <v>292</v>
      </c>
      <c r="U239" s="25" t="s">
        <v>293</v>
      </c>
      <c r="V239" s="25" t="s">
        <v>294</v>
      </c>
      <c r="W239" s="28" t="s">
        <v>295</v>
      </c>
      <c r="X239" s="29" t="s">
        <v>374</v>
      </c>
      <c r="Y239" s="25" t="s">
        <v>289</v>
      </c>
    </row>
    <row r="240" spans="2:25" ht="52.8">
      <c r="B240" s="25" t="s">
        <v>296</v>
      </c>
      <c r="C240" s="25" t="s">
        <v>297</v>
      </c>
      <c r="D240" s="25" t="s">
        <v>298</v>
      </c>
      <c r="E240" s="25" t="s">
        <v>371</v>
      </c>
      <c r="F240" s="32">
        <v>93</v>
      </c>
      <c r="G240" s="25" t="s">
        <v>299</v>
      </c>
      <c r="H240" s="25">
        <f t="shared" si="2"/>
        <v>153</v>
      </c>
      <c r="I240" s="25" t="s">
        <v>276</v>
      </c>
      <c r="J240" s="33" t="s">
        <v>372</v>
      </c>
      <c r="K240" s="27" t="s">
        <v>455</v>
      </c>
      <c r="L240" s="25" t="s">
        <v>289</v>
      </c>
      <c r="M240" s="25" t="s">
        <v>289</v>
      </c>
      <c r="N240" s="32">
        <v>93</v>
      </c>
      <c r="O240" s="25" t="s">
        <v>289</v>
      </c>
      <c r="P240" s="25" t="s">
        <v>290</v>
      </c>
      <c r="Q240" s="25" t="s">
        <v>289</v>
      </c>
      <c r="R240" s="25" t="s">
        <v>291</v>
      </c>
      <c r="S240" s="25" t="s">
        <v>289</v>
      </c>
      <c r="T240" s="25" t="s">
        <v>292</v>
      </c>
      <c r="U240" s="25" t="s">
        <v>293</v>
      </c>
      <c r="V240" s="25" t="s">
        <v>294</v>
      </c>
      <c r="W240" s="28" t="s">
        <v>295</v>
      </c>
      <c r="X240" s="29" t="s">
        <v>374</v>
      </c>
      <c r="Y240" s="25" t="s">
        <v>289</v>
      </c>
    </row>
    <row r="241" spans="2:25" ht="52.8">
      <c r="B241" s="25" t="s">
        <v>296</v>
      </c>
      <c r="C241" s="25" t="s">
        <v>297</v>
      </c>
      <c r="D241" s="25" t="s">
        <v>298</v>
      </c>
      <c r="E241" s="25" t="s">
        <v>371</v>
      </c>
      <c r="F241" s="32">
        <v>93</v>
      </c>
      <c r="G241" s="25" t="s">
        <v>299</v>
      </c>
      <c r="H241" s="25">
        <f t="shared" si="2"/>
        <v>154</v>
      </c>
      <c r="I241" s="25" t="s">
        <v>276</v>
      </c>
      <c r="J241" s="33" t="s">
        <v>372</v>
      </c>
      <c r="K241" s="27" t="s">
        <v>456</v>
      </c>
      <c r="L241" s="25" t="s">
        <v>289</v>
      </c>
      <c r="M241" s="25" t="s">
        <v>289</v>
      </c>
      <c r="N241" s="32">
        <v>93</v>
      </c>
      <c r="O241" s="25" t="s">
        <v>289</v>
      </c>
      <c r="P241" s="25" t="s">
        <v>290</v>
      </c>
      <c r="Q241" s="25" t="s">
        <v>289</v>
      </c>
      <c r="R241" s="25" t="s">
        <v>291</v>
      </c>
      <c r="S241" s="25" t="s">
        <v>289</v>
      </c>
      <c r="T241" s="25" t="s">
        <v>292</v>
      </c>
      <c r="U241" s="25" t="s">
        <v>293</v>
      </c>
      <c r="V241" s="25" t="s">
        <v>294</v>
      </c>
      <c r="W241" s="28" t="s">
        <v>295</v>
      </c>
      <c r="X241" s="29" t="s">
        <v>374</v>
      </c>
      <c r="Y241" s="25" t="s">
        <v>289</v>
      </c>
    </row>
    <row r="242" spans="2:25" ht="52.8">
      <c r="B242" s="25" t="s">
        <v>296</v>
      </c>
      <c r="C242" s="25" t="s">
        <v>297</v>
      </c>
      <c r="D242" s="25" t="s">
        <v>298</v>
      </c>
      <c r="E242" s="25" t="s">
        <v>371</v>
      </c>
      <c r="F242" s="32">
        <v>93</v>
      </c>
      <c r="G242" s="25" t="s">
        <v>299</v>
      </c>
      <c r="H242" s="25">
        <f t="shared" si="2"/>
        <v>155</v>
      </c>
      <c r="I242" s="25" t="s">
        <v>276</v>
      </c>
      <c r="J242" s="33" t="s">
        <v>372</v>
      </c>
      <c r="K242" s="27" t="s">
        <v>457</v>
      </c>
      <c r="L242" s="25" t="s">
        <v>289</v>
      </c>
      <c r="M242" s="25" t="s">
        <v>289</v>
      </c>
      <c r="N242" s="32">
        <v>93</v>
      </c>
      <c r="O242" s="25" t="s">
        <v>289</v>
      </c>
      <c r="P242" s="25" t="s">
        <v>290</v>
      </c>
      <c r="Q242" s="25" t="s">
        <v>289</v>
      </c>
      <c r="R242" s="25" t="s">
        <v>291</v>
      </c>
      <c r="S242" s="25" t="s">
        <v>289</v>
      </c>
      <c r="T242" s="25" t="s">
        <v>292</v>
      </c>
      <c r="U242" s="25" t="s">
        <v>293</v>
      </c>
      <c r="V242" s="25" t="s">
        <v>294</v>
      </c>
      <c r="W242" s="28" t="s">
        <v>295</v>
      </c>
      <c r="X242" s="29" t="s">
        <v>374</v>
      </c>
      <c r="Y242" s="25" t="s">
        <v>289</v>
      </c>
    </row>
    <row r="243" spans="2:25" ht="52.8">
      <c r="B243" s="25" t="s">
        <v>296</v>
      </c>
      <c r="C243" s="25" t="s">
        <v>297</v>
      </c>
      <c r="D243" s="25" t="s">
        <v>298</v>
      </c>
      <c r="E243" s="25" t="s">
        <v>371</v>
      </c>
      <c r="F243" s="32">
        <v>93</v>
      </c>
      <c r="G243" s="25" t="s">
        <v>299</v>
      </c>
      <c r="H243" s="25">
        <f t="shared" si="2"/>
        <v>156</v>
      </c>
      <c r="I243" s="25" t="s">
        <v>276</v>
      </c>
      <c r="J243" s="33" t="s">
        <v>372</v>
      </c>
      <c r="K243" s="27" t="s">
        <v>458</v>
      </c>
      <c r="L243" s="25" t="s">
        <v>289</v>
      </c>
      <c r="M243" s="25" t="s">
        <v>289</v>
      </c>
      <c r="N243" s="32">
        <v>93</v>
      </c>
      <c r="O243" s="25" t="s">
        <v>289</v>
      </c>
      <c r="P243" s="25" t="s">
        <v>290</v>
      </c>
      <c r="Q243" s="25" t="s">
        <v>289</v>
      </c>
      <c r="R243" s="25" t="s">
        <v>291</v>
      </c>
      <c r="S243" s="25" t="s">
        <v>289</v>
      </c>
      <c r="T243" s="25" t="s">
        <v>292</v>
      </c>
      <c r="U243" s="25" t="s">
        <v>293</v>
      </c>
      <c r="V243" s="25" t="s">
        <v>294</v>
      </c>
      <c r="W243" s="28" t="s">
        <v>295</v>
      </c>
      <c r="X243" s="29" t="s">
        <v>374</v>
      </c>
      <c r="Y243" s="25" t="s">
        <v>289</v>
      </c>
    </row>
    <row r="244" spans="2:25" ht="52.8">
      <c r="B244" s="25" t="s">
        <v>296</v>
      </c>
      <c r="C244" s="25" t="s">
        <v>297</v>
      </c>
      <c r="D244" s="25" t="s">
        <v>298</v>
      </c>
      <c r="E244" s="25" t="s">
        <v>371</v>
      </c>
      <c r="F244" s="32">
        <v>93</v>
      </c>
      <c r="G244" s="25" t="s">
        <v>299</v>
      </c>
      <c r="H244" s="25">
        <f t="shared" si="2"/>
        <v>157</v>
      </c>
      <c r="I244" s="25" t="s">
        <v>276</v>
      </c>
      <c r="J244" s="33" t="s">
        <v>372</v>
      </c>
      <c r="K244" s="27" t="s">
        <v>459</v>
      </c>
      <c r="L244" s="25" t="s">
        <v>289</v>
      </c>
      <c r="M244" s="25" t="s">
        <v>289</v>
      </c>
      <c r="N244" s="32">
        <v>93</v>
      </c>
      <c r="O244" s="25" t="s">
        <v>289</v>
      </c>
      <c r="P244" s="25" t="s">
        <v>290</v>
      </c>
      <c r="Q244" s="25" t="s">
        <v>289</v>
      </c>
      <c r="R244" s="25" t="s">
        <v>291</v>
      </c>
      <c r="S244" s="25" t="s">
        <v>289</v>
      </c>
      <c r="T244" s="25" t="s">
        <v>292</v>
      </c>
      <c r="U244" s="25" t="s">
        <v>293</v>
      </c>
      <c r="V244" s="25" t="s">
        <v>294</v>
      </c>
      <c r="W244" s="28" t="s">
        <v>295</v>
      </c>
      <c r="X244" s="29" t="s">
        <v>374</v>
      </c>
      <c r="Y244" s="25" t="s">
        <v>289</v>
      </c>
    </row>
    <row r="245" spans="2:25" ht="52.8">
      <c r="B245" s="25" t="s">
        <v>296</v>
      </c>
      <c r="C245" s="25" t="s">
        <v>297</v>
      </c>
      <c r="D245" s="25" t="s">
        <v>298</v>
      </c>
      <c r="E245" s="25" t="s">
        <v>371</v>
      </c>
      <c r="F245" s="32">
        <v>93</v>
      </c>
      <c r="G245" s="25" t="s">
        <v>299</v>
      </c>
      <c r="H245" s="25">
        <f t="shared" si="2"/>
        <v>158</v>
      </c>
      <c r="I245" s="25" t="s">
        <v>276</v>
      </c>
      <c r="J245" s="33" t="s">
        <v>372</v>
      </c>
      <c r="K245" s="27" t="s">
        <v>460</v>
      </c>
      <c r="L245" s="25" t="s">
        <v>289</v>
      </c>
      <c r="M245" s="25" t="s">
        <v>289</v>
      </c>
      <c r="N245" s="32">
        <v>93</v>
      </c>
      <c r="O245" s="25" t="s">
        <v>289</v>
      </c>
      <c r="P245" s="25" t="s">
        <v>290</v>
      </c>
      <c r="Q245" s="25" t="s">
        <v>289</v>
      </c>
      <c r="R245" s="25" t="s">
        <v>291</v>
      </c>
      <c r="S245" s="25" t="s">
        <v>289</v>
      </c>
      <c r="T245" s="25" t="s">
        <v>292</v>
      </c>
      <c r="U245" s="25" t="s">
        <v>293</v>
      </c>
      <c r="V245" s="25" t="s">
        <v>294</v>
      </c>
      <c r="W245" s="28" t="s">
        <v>295</v>
      </c>
      <c r="X245" s="29" t="s">
        <v>374</v>
      </c>
      <c r="Y245" s="25" t="s">
        <v>289</v>
      </c>
    </row>
    <row r="246" spans="2:25" ht="52.8">
      <c r="B246" s="25" t="s">
        <v>296</v>
      </c>
      <c r="C246" s="25" t="s">
        <v>297</v>
      </c>
      <c r="D246" s="25" t="s">
        <v>298</v>
      </c>
      <c r="E246" s="25" t="s">
        <v>371</v>
      </c>
      <c r="F246" s="32">
        <v>93</v>
      </c>
      <c r="G246" s="25" t="s">
        <v>299</v>
      </c>
      <c r="H246" s="25">
        <f t="shared" si="2"/>
        <v>159</v>
      </c>
      <c r="I246" s="25" t="s">
        <v>276</v>
      </c>
      <c r="J246" s="33" t="s">
        <v>372</v>
      </c>
      <c r="K246" s="27" t="s">
        <v>461</v>
      </c>
      <c r="L246" s="25" t="s">
        <v>289</v>
      </c>
      <c r="M246" s="25" t="s">
        <v>289</v>
      </c>
      <c r="N246" s="32">
        <v>93</v>
      </c>
      <c r="O246" s="25" t="s">
        <v>289</v>
      </c>
      <c r="P246" s="25" t="s">
        <v>290</v>
      </c>
      <c r="Q246" s="25" t="s">
        <v>289</v>
      </c>
      <c r="R246" s="25" t="s">
        <v>291</v>
      </c>
      <c r="S246" s="25" t="s">
        <v>289</v>
      </c>
      <c r="T246" s="25" t="s">
        <v>292</v>
      </c>
      <c r="U246" s="25" t="s">
        <v>293</v>
      </c>
      <c r="V246" s="25" t="s">
        <v>294</v>
      </c>
      <c r="W246" s="28" t="s">
        <v>295</v>
      </c>
      <c r="X246" s="29" t="s">
        <v>374</v>
      </c>
      <c r="Y246" s="25" t="s">
        <v>289</v>
      </c>
    </row>
    <row r="247" spans="2:25" ht="52.8">
      <c r="B247" s="25" t="s">
        <v>296</v>
      </c>
      <c r="C247" s="25" t="s">
        <v>297</v>
      </c>
      <c r="D247" s="25" t="s">
        <v>298</v>
      </c>
      <c r="E247" s="25" t="s">
        <v>371</v>
      </c>
      <c r="F247" s="32">
        <v>93</v>
      </c>
      <c r="G247" s="25" t="s">
        <v>299</v>
      </c>
      <c r="H247" s="25">
        <f t="shared" si="2"/>
        <v>160</v>
      </c>
      <c r="I247" s="25" t="s">
        <v>276</v>
      </c>
      <c r="J247" s="33" t="s">
        <v>372</v>
      </c>
      <c r="K247" s="27" t="s">
        <v>462</v>
      </c>
      <c r="L247" s="25" t="s">
        <v>289</v>
      </c>
      <c r="M247" s="25" t="s">
        <v>289</v>
      </c>
      <c r="N247" s="32">
        <v>93</v>
      </c>
      <c r="O247" s="25" t="s">
        <v>289</v>
      </c>
      <c r="P247" s="25" t="s">
        <v>290</v>
      </c>
      <c r="Q247" s="25" t="s">
        <v>289</v>
      </c>
      <c r="R247" s="25" t="s">
        <v>291</v>
      </c>
      <c r="S247" s="25" t="s">
        <v>289</v>
      </c>
      <c r="T247" s="25" t="s">
        <v>292</v>
      </c>
      <c r="U247" s="25" t="s">
        <v>293</v>
      </c>
      <c r="V247" s="25" t="s">
        <v>294</v>
      </c>
      <c r="W247" s="28" t="s">
        <v>295</v>
      </c>
      <c r="X247" s="29" t="s">
        <v>374</v>
      </c>
      <c r="Y247" s="25" t="s">
        <v>289</v>
      </c>
    </row>
    <row r="248" spans="2:25" ht="52.8">
      <c r="B248" s="25" t="s">
        <v>296</v>
      </c>
      <c r="C248" s="25" t="s">
        <v>297</v>
      </c>
      <c r="D248" s="25" t="s">
        <v>298</v>
      </c>
      <c r="E248" s="25" t="s">
        <v>371</v>
      </c>
      <c r="F248" s="32">
        <v>93</v>
      </c>
      <c r="G248" s="25" t="s">
        <v>299</v>
      </c>
      <c r="H248" s="25">
        <f t="shared" si="2"/>
        <v>161</v>
      </c>
      <c r="I248" s="25" t="s">
        <v>276</v>
      </c>
      <c r="J248" s="33" t="s">
        <v>372</v>
      </c>
      <c r="K248" s="27" t="s">
        <v>463</v>
      </c>
      <c r="L248" s="25" t="s">
        <v>289</v>
      </c>
      <c r="M248" s="25" t="s">
        <v>289</v>
      </c>
      <c r="N248" s="32">
        <v>93</v>
      </c>
      <c r="O248" s="25" t="s">
        <v>289</v>
      </c>
      <c r="P248" s="25" t="s">
        <v>290</v>
      </c>
      <c r="Q248" s="25" t="s">
        <v>289</v>
      </c>
      <c r="R248" s="25" t="s">
        <v>291</v>
      </c>
      <c r="S248" s="25" t="s">
        <v>289</v>
      </c>
      <c r="T248" s="25" t="s">
        <v>292</v>
      </c>
      <c r="U248" s="25" t="s">
        <v>293</v>
      </c>
      <c r="V248" s="25" t="s">
        <v>294</v>
      </c>
      <c r="W248" s="28" t="s">
        <v>295</v>
      </c>
      <c r="X248" s="29" t="s">
        <v>374</v>
      </c>
      <c r="Y248" s="25" t="s">
        <v>289</v>
      </c>
    </row>
    <row r="249" spans="2:25" ht="52.8">
      <c r="B249" s="25" t="s">
        <v>296</v>
      </c>
      <c r="C249" s="25" t="s">
        <v>297</v>
      </c>
      <c r="D249" s="25" t="s">
        <v>298</v>
      </c>
      <c r="E249" s="25" t="s">
        <v>371</v>
      </c>
      <c r="F249" s="32">
        <v>93</v>
      </c>
      <c r="G249" s="25" t="s">
        <v>299</v>
      </c>
      <c r="H249" s="25">
        <f t="shared" si="2"/>
        <v>162</v>
      </c>
      <c r="I249" s="25" t="s">
        <v>276</v>
      </c>
      <c r="J249" s="33" t="s">
        <v>372</v>
      </c>
      <c r="K249" s="27" t="s">
        <v>464</v>
      </c>
      <c r="L249" s="25" t="s">
        <v>289</v>
      </c>
      <c r="M249" s="25" t="s">
        <v>289</v>
      </c>
      <c r="N249" s="32">
        <v>93</v>
      </c>
      <c r="O249" s="25" t="s">
        <v>289</v>
      </c>
      <c r="P249" s="25" t="s">
        <v>290</v>
      </c>
      <c r="Q249" s="25" t="s">
        <v>289</v>
      </c>
      <c r="R249" s="25" t="s">
        <v>291</v>
      </c>
      <c r="S249" s="25" t="s">
        <v>289</v>
      </c>
      <c r="T249" s="25" t="s">
        <v>292</v>
      </c>
      <c r="U249" s="25" t="s">
        <v>293</v>
      </c>
      <c r="V249" s="25" t="s">
        <v>294</v>
      </c>
      <c r="W249" s="28" t="s">
        <v>295</v>
      </c>
      <c r="X249" s="29" t="s">
        <v>374</v>
      </c>
      <c r="Y249" s="25" t="s">
        <v>289</v>
      </c>
    </row>
    <row r="250" spans="2:25" ht="52.8">
      <c r="B250" s="25" t="s">
        <v>296</v>
      </c>
      <c r="C250" s="25" t="s">
        <v>297</v>
      </c>
      <c r="D250" s="25" t="s">
        <v>298</v>
      </c>
      <c r="E250" s="25" t="s">
        <v>371</v>
      </c>
      <c r="F250" s="32">
        <v>93</v>
      </c>
      <c r="G250" s="25" t="s">
        <v>299</v>
      </c>
      <c r="H250" s="25">
        <f t="shared" si="2"/>
        <v>163</v>
      </c>
      <c r="I250" s="25" t="s">
        <v>276</v>
      </c>
      <c r="J250" s="33" t="s">
        <v>372</v>
      </c>
      <c r="K250" s="27" t="s">
        <v>465</v>
      </c>
      <c r="L250" s="25" t="s">
        <v>289</v>
      </c>
      <c r="M250" s="25" t="s">
        <v>289</v>
      </c>
      <c r="N250" s="32">
        <v>93</v>
      </c>
      <c r="O250" s="25" t="s">
        <v>289</v>
      </c>
      <c r="P250" s="25" t="s">
        <v>290</v>
      </c>
      <c r="Q250" s="25" t="s">
        <v>289</v>
      </c>
      <c r="R250" s="25" t="s">
        <v>291</v>
      </c>
      <c r="S250" s="25" t="s">
        <v>289</v>
      </c>
      <c r="T250" s="25" t="s">
        <v>292</v>
      </c>
      <c r="U250" s="25" t="s">
        <v>293</v>
      </c>
      <c r="V250" s="25" t="s">
        <v>294</v>
      </c>
      <c r="W250" s="28" t="s">
        <v>295</v>
      </c>
      <c r="X250" s="29" t="s">
        <v>374</v>
      </c>
      <c r="Y250" s="25" t="s">
        <v>289</v>
      </c>
    </row>
    <row r="251" spans="2:25" ht="52.8">
      <c r="B251" s="25" t="s">
        <v>296</v>
      </c>
      <c r="C251" s="25" t="s">
        <v>297</v>
      </c>
      <c r="D251" s="25" t="s">
        <v>298</v>
      </c>
      <c r="E251" s="25" t="s">
        <v>371</v>
      </c>
      <c r="F251" s="32">
        <v>93</v>
      </c>
      <c r="G251" s="25" t="s">
        <v>299</v>
      </c>
      <c r="H251" s="25">
        <f t="shared" si="2"/>
        <v>164</v>
      </c>
      <c r="I251" s="25" t="s">
        <v>276</v>
      </c>
      <c r="J251" s="33" t="s">
        <v>372</v>
      </c>
      <c r="K251" s="27" t="s">
        <v>466</v>
      </c>
      <c r="L251" s="25" t="s">
        <v>289</v>
      </c>
      <c r="M251" s="25" t="s">
        <v>289</v>
      </c>
      <c r="N251" s="32">
        <v>93</v>
      </c>
      <c r="O251" s="25" t="s">
        <v>289</v>
      </c>
      <c r="P251" s="25" t="s">
        <v>290</v>
      </c>
      <c r="Q251" s="25" t="s">
        <v>289</v>
      </c>
      <c r="R251" s="25" t="s">
        <v>291</v>
      </c>
      <c r="S251" s="25" t="s">
        <v>289</v>
      </c>
      <c r="T251" s="25" t="s">
        <v>292</v>
      </c>
      <c r="U251" s="25" t="s">
        <v>293</v>
      </c>
      <c r="V251" s="25" t="s">
        <v>294</v>
      </c>
      <c r="W251" s="28" t="s">
        <v>295</v>
      </c>
      <c r="X251" s="29" t="s">
        <v>374</v>
      </c>
      <c r="Y251" s="25" t="s">
        <v>289</v>
      </c>
    </row>
    <row r="252" spans="2:25" ht="52.8">
      <c r="B252" s="25" t="s">
        <v>296</v>
      </c>
      <c r="C252" s="25" t="s">
        <v>297</v>
      </c>
      <c r="D252" s="25" t="s">
        <v>298</v>
      </c>
      <c r="E252" s="25" t="s">
        <v>371</v>
      </c>
      <c r="F252" s="32">
        <v>93</v>
      </c>
      <c r="G252" s="25" t="s">
        <v>299</v>
      </c>
      <c r="H252" s="25">
        <f t="shared" si="2"/>
        <v>165</v>
      </c>
      <c r="I252" s="25" t="s">
        <v>276</v>
      </c>
      <c r="J252" s="33" t="s">
        <v>372</v>
      </c>
      <c r="K252" s="27" t="s">
        <v>467</v>
      </c>
      <c r="L252" s="25" t="s">
        <v>289</v>
      </c>
      <c r="M252" s="25" t="s">
        <v>289</v>
      </c>
      <c r="N252" s="32">
        <v>93</v>
      </c>
      <c r="O252" s="25" t="s">
        <v>289</v>
      </c>
      <c r="P252" s="25" t="s">
        <v>290</v>
      </c>
      <c r="Q252" s="25" t="s">
        <v>289</v>
      </c>
      <c r="R252" s="25" t="s">
        <v>291</v>
      </c>
      <c r="S252" s="25" t="s">
        <v>289</v>
      </c>
      <c r="T252" s="25" t="s">
        <v>292</v>
      </c>
      <c r="U252" s="25" t="s">
        <v>293</v>
      </c>
      <c r="V252" s="25" t="s">
        <v>294</v>
      </c>
      <c r="W252" s="28" t="s">
        <v>295</v>
      </c>
      <c r="X252" s="29" t="s">
        <v>374</v>
      </c>
      <c r="Y252" s="25" t="s">
        <v>289</v>
      </c>
    </row>
    <row r="253" spans="2:25" ht="52.8">
      <c r="B253" s="25" t="s">
        <v>296</v>
      </c>
      <c r="C253" s="25" t="s">
        <v>297</v>
      </c>
      <c r="D253" s="25" t="s">
        <v>298</v>
      </c>
      <c r="E253" s="25" t="s">
        <v>371</v>
      </c>
      <c r="F253" s="32">
        <v>93</v>
      </c>
      <c r="G253" s="25" t="s">
        <v>299</v>
      </c>
      <c r="H253" s="25">
        <f t="shared" si="2"/>
        <v>166</v>
      </c>
      <c r="I253" s="25" t="s">
        <v>276</v>
      </c>
      <c r="J253" s="33" t="s">
        <v>372</v>
      </c>
      <c r="K253" s="27" t="s">
        <v>468</v>
      </c>
      <c r="L253" s="25" t="s">
        <v>289</v>
      </c>
      <c r="M253" s="25" t="s">
        <v>289</v>
      </c>
      <c r="N253" s="32">
        <v>93</v>
      </c>
      <c r="O253" s="25" t="s">
        <v>289</v>
      </c>
      <c r="P253" s="25" t="s">
        <v>290</v>
      </c>
      <c r="Q253" s="25" t="s">
        <v>289</v>
      </c>
      <c r="R253" s="25" t="s">
        <v>291</v>
      </c>
      <c r="S253" s="25" t="s">
        <v>289</v>
      </c>
      <c r="T253" s="25" t="s">
        <v>292</v>
      </c>
      <c r="U253" s="25" t="s">
        <v>293</v>
      </c>
      <c r="V253" s="25" t="s">
        <v>294</v>
      </c>
      <c r="W253" s="28" t="s">
        <v>295</v>
      </c>
      <c r="X253" s="29" t="s">
        <v>374</v>
      </c>
      <c r="Y253" s="25" t="s">
        <v>289</v>
      </c>
    </row>
    <row r="254" spans="2:25" ht="52.8">
      <c r="B254" s="25" t="s">
        <v>296</v>
      </c>
      <c r="C254" s="25" t="s">
        <v>297</v>
      </c>
      <c r="D254" s="25" t="s">
        <v>298</v>
      </c>
      <c r="E254" s="25" t="s">
        <v>371</v>
      </c>
      <c r="F254" s="32">
        <v>93</v>
      </c>
      <c r="G254" s="25" t="s">
        <v>299</v>
      </c>
      <c r="H254" s="25">
        <f t="shared" si="2"/>
        <v>167</v>
      </c>
      <c r="I254" s="25" t="s">
        <v>276</v>
      </c>
      <c r="J254" s="33" t="s">
        <v>372</v>
      </c>
      <c r="K254" s="27" t="s">
        <v>469</v>
      </c>
      <c r="L254" s="25" t="s">
        <v>289</v>
      </c>
      <c r="M254" s="25" t="s">
        <v>289</v>
      </c>
      <c r="N254" s="32">
        <v>93</v>
      </c>
      <c r="O254" s="25" t="s">
        <v>289</v>
      </c>
      <c r="P254" s="25" t="s">
        <v>290</v>
      </c>
      <c r="Q254" s="25" t="s">
        <v>289</v>
      </c>
      <c r="R254" s="25" t="s">
        <v>291</v>
      </c>
      <c r="S254" s="25" t="s">
        <v>289</v>
      </c>
      <c r="T254" s="25" t="s">
        <v>292</v>
      </c>
      <c r="U254" s="25" t="s">
        <v>293</v>
      </c>
      <c r="V254" s="25" t="s">
        <v>294</v>
      </c>
      <c r="W254" s="28" t="s">
        <v>295</v>
      </c>
      <c r="X254" s="29" t="s">
        <v>374</v>
      </c>
      <c r="Y254" s="25" t="s">
        <v>289</v>
      </c>
    </row>
    <row r="255" spans="2:25" ht="52.8">
      <c r="B255" s="25" t="s">
        <v>296</v>
      </c>
      <c r="C255" s="25" t="s">
        <v>297</v>
      </c>
      <c r="D255" s="25" t="s">
        <v>298</v>
      </c>
      <c r="E255" s="25" t="s">
        <v>371</v>
      </c>
      <c r="F255" s="32">
        <v>93</v>
      </c>
      <c r="G255" s="25" t="s">
        <v>299</v>
      </c>
      <c r="H255" s="25">
        <f t="shared" si="2"/>
        <v>168</v>
      </c>
      <c r="I255" s="25" t="s">
        <v>276</v>
      </c>
      <c r="J255" s="33" t="s">
        <v>372</v>
      </c>
      <c r="K255" s="27" t="s">
        <v>470</v>
      </c>
      <c r="L255" s="25" t="s">
        <v>289</v>
      </c>
      <c r="M255" s="25" t="s">
        <v>289</v>
      </c>
      <c r="N255" s="32">
        <v>93</v>
      </c>
      <c r="O255" s="25" t="s">
        <v>289</v>
      </c>
      <c r="P255" s="25" t="s">
        <v>290</v>
      </c>
      <c r="Q255" s="25" t="s">
        <v>289</v>
      </c>
      <c r="R255" s="25" t="s">
        <v>291</v>
      </c>
      <c r="S255" s="25" t="s">
        <v>289</v>
      </c>
      <c r="T255" s="25" t="s">
        <v>292</v>
      </c>
      <c r="U255" s="25" t="s">
        <v>293</v>
      </c>
      <c r="V255" s="25" t="s">
        <v>294</v>
      </c>
      <c r="W255" s="28" t="s">
        <v>295</v>
      </c>
      <c r="X255" s="29" t="s">
        <v>374</v>
      </c>
      <c r="Y255" s="25" t="s">
        <v>289</v>
      </c>
    </row>
    <row r="256" spans="2:25" ht="52.8">
      <c r="B256" s="25" t="s">
        <v>296</v>
      </c>
      <c r="C256" s="25" t="s">
        <v>297</v>
      </c>
      <c r="D256" s="25" t="s">
        <v>298</v>
      </c>
      <c r="E256" s="25" t="s">
        <v>371</v>
      </c>
      <c r="F256" s="32">
        <v>93</v>
      </c>
      <c r="G256" s="25" t="s">
        <v>299</v>
      </c>
      <c r="H256" s="25">
        <f t="shared" si="2"/>
        <v>169</v>
      </c>
      <c r="I256" s="25" t="s">
        <v>276</v>
      </c>
      <c r="J256" s="33" t="s">
        <v>372</v>
      </c>
      <c r="K256" s="27" t="s">
        <v>471</v>
      </c>
      <c r="L256" s="25" t="s">
        <v>289</v>
      </c>
      <c r="M256" s="25" t="s">
        <v>289</v>
      </c>
      <c r="N256" s="32">
        <v>93</v>
      </c>
      <c r="O256" s="25" t="s">
        <v>289</v>
      </c>
      <c r="P256" s="25" t="s">
        <v>290</v>
      </c>
      <c r="Q256" s="25" t="s">
        <v>289</v>
      </c>
      <c r="R256" s="25" t="s">
        <v>291</v>
      </c>
      <c r="S256" s="25" t="s">
        <v>289</v>
      </c>
      <c r="T256" s="25" t="s">
        <v>292</v>
      </c>
      <c r="U256" s="25" t="s">
        <v>293</v>
      </c>
      <c r="V256" s="25" t="s">
        <v>294</v>
      </c>
      <c r="W256" s="28" t="s">
        <v>295</v>
      </c>
      <c r="X256" s="29" t="s">
        <v>374</v>
      </c>
      <c r="Y256" s="25" t="s">
        <v>289</v>
      </c>
    </row>
    <row r="257" spans="2:25" ht="52.8">
      <c r="B257" s="25" t="s">
        <v>296</v>
      </c>
      <c r="C257" s="25" t="s">
        <v>297</v>
      </c>
      <c r="D257" s="25" t="s">
        <v>298</v>
      </c>
      <c r="E257" s="25" t="s">
        <v>371</v>
      </c>
      <c r="F257" s="32">
        <v>93</v>
      </c>
      <c r="G257" s="25" t="s">
        <v>299</v>
      </c>
      <c r="H257" s="25">
        <f t="shared" si="2"/>
        <v>170</v>
      </c>
      <c r="I257" s="25" t="s">
        <v>276</v>
      </c>
      <c r="J257" s="33" t="s">
        <v>372</v>
      </c>
      <c r="K257" s="27" t="s">
        <v>472</v>
      </c>
      <c r="L257" s="25" t="s">
        <v>289</v>
      </c>
      <c r="M257" s="25" t="s">
        <v>289</v>
      </c>
      <c r="N257" s="32">
        <v>93</v>
      </c>
      <c r="O257" s="25" t="s">
        <v>289</v>
      </c>
      <c r="P257" s="25" t="s">
        <v>290</v>
      </c>
      <c r="Q257" s="25" t="s">
        <v>289</v>
      </c>
      <c r="R257" s="25" t="s">
        <v>291</v>
      </c>
      <c r="S257" s="25" t="s">
        <v>289</v>
      </c>
      <c r="T257" s="25" t="s">
        <v>292</v>
      </c>
      <c r="U257" s="25" t="s">
        <v>293</v>
      </c>
      <c r="V257" s="25" t="s">
        <v>294</v>
      </c>
      <c r="W257" s="28" t="s">
        <v>295</v>
      </c>
      <c r="X257" s="29" t="s">
        <v>374</v>
      </c>
      <c r="Y257" s="25" t="s">
        <v>289</v>
      </c>
    </row>
    <row r="258" spans="2:25" ht="52.8">
      <c r="B258" s="25" t="s">
        <v>296</v>
      </c>
      <c r="C258" s="25" t="s">
        <v>297</v>
      </c>
      <c r="D258" s="25" t="s">
        <v>298</v>
      </c>
      <c r="E258" s="25" t="s">
        <v>371</v>
      </c>
      <c r="F258" s="32">
        <v>93</v>
      </c>
      <c r="G258" s="25" t="s">
        <v>299</v>
      </c>
      <c r="H258" s="25">
        <f t="shared" si="2"/>
        <v>171</v>
      </c>
      <c r="I258" s="25" t="s">
        <v>276</v>
      </c>
      <c r="J258" s="33" t="s">
        <v>372</v>
      </c>
      <c r="K258" s="27" t="s">
        <v>473</v>
      </c>
      <c r="L258" s="25" t="s">
        <v>289</v>
      </c>
      <c r="M258" s="25" t="s">
        <v>289</v>
      </c>
      <c r="N258" s="32">
        <v>93</v>
      </c>
      <c r="O258" s="25" t="s">
        <v>289</v>
      </c>
      <c r="P258" s="25" t="s">
        <v>290</v>
      </c>
      <c r="Q258" s="25" t="s">
        <v>289</v>
      </c>
      <c r="R258" s="25" t="s">
        <v>291</v>
      </c>
      <c r="S258" s="25" t="s">
        <v>289</v>
      </c>
      <c r="T258" s="25" t="s">
        <v>292</v>
      </c>
      <c r="U258" s="25" t="s">
        <v>293</v>
      </c>
      <c r="V258" s="25" t="s">
        <v>294</v>
      </c>
      <c r="W258" s="28" t="s">
        <v>295</v>
      </c>
      <c r="X258" s="29" t="s">
        <v>374</v>
      </c>
      <c r="Y258" s="25" t="s">
        <v>289</v>
      </c>
    </row>
    <row r="259" spans="2:25" ht="52.8">
      <c r="B259" s="25" t="s">
        <v>296</v>
      </c>
      <c r="C259" s="25" t="s">
        <v>297</v>
      </c>
      <c r="D259" s="25" t="s">
        <v>298</v>
      </c>
      <c r="E259" s="25" t="s">
        <v>371</v>
      </c>
      <c r="F259" s="32">
        <v>93</v>
      </c>
      <c r="G259" s="25" t="s">
        <v>299</v>
      </c>
      <c r="H259" s="25">
        <f t="shared" si="2"/>
        <v>172</v>
      </c>
      <c r="I259" s="25" t="s">
        <v>276</v>
      </c>
      <c r="J259" s="33" t="s">
        <v>372</v>
      </c>
      <c r="K259" s="27" t="s">
        <v>474</v>
      </c>
      <c r="L259" s="25" t="s">
        <v>289</v>
      </c>
      <c r="M259" s="25" t="s">
        <v>289</v>
      </c>
      <c r="N259" s="32">
        <v>93</v>
      </c>
      <c r="O259" s="25" t="s">
        <v>289</v>
      </c>
      <c r="P259" s="25" t="s">
        <v>290</v>
      </c>
      <c r="Q259" s="25" t="s">
        <v>289</v>
      </c>
      <c r="R259" s="25" t="s">
        <v>291</v>
      </c>
      <c r="S259" s="25" t="s">
        <v>289</v>
      </c>
      <c r="T259" s="25" t="s">
        <v>292</v>
      </c>
      <c r="U259" s="25" t="s">
        <v>293</v>
      </c>
      <c r="V259" s="25" t="s">
        <v>294</v>
      </c>
      <c r="W259" s="28" t="s">
        <v>295</v>
      </c>
      <c r="X259" s="29" t="s">
        <v>374</v>
      </c>
      <c r="Y259" s="25" t="s">
        <v>289</v>
      </c>
    </row>
    <row r="260" spans="2:25" ht="52.8">
      <c r="B260" s="25" t="s">
        <v>296</v>
      </c>
      <c r="C260" s="25" t="s">
        <v>297</v>
      </c>
      <c r="D260" s="25" t="s">
        <v>298</v>
      </c>
      <c r="E260" s="25" t="s">
        <v>371</v>
      </c>
      <c r="F260" s="32">
        <v>93</v>
      </c>
      <c r="G260" s="25" t="s">
        <v>299</v>
      </c>
      <c r="H260" s="25">
        <f t="shared" si="2"/>
        <v>173</v>
      </c>
      <c r="I260" s="25" t="s">
        <v>276</v>
      </c>
      <c r="J260" s="33" t="s">
        <v>372</v>
      </c>
      <c r="K260" s="27" t="s">
        <v>475</v>
      </c>
      <c r="L260" s="25" t="s">
        <v>289</v>
      </c>
      <c r="M260" s="25" t="s">
        <v>289</v>
      </c>
      <c r="N260" s="32">
        <v>93</v>
      </c>
      <c r="O260" s="25" t="s">
        <v>289</v>
      </c>
      <c r="P260" s="25" t="s">
        <v>290</v>
      </c>
      <c r="Q260" s="25" t="s">
        <v>289</v>
      </c>
      <c r="R260" s="25" t="s">
        <v>291</v>
      </c>
      <c r="S260" s="25" t="s">
        <v>289</v>
      </c>
      <c r="T260" s="25" t="s">
        <v>292</v>
      </c>
      <c r="U260" s="25" t="s">
        <v>293</v>
      </c>
      <c r="V260" s="25" t="s">
        <v>294</v>
      </c>
      <c r="W260" s="28" t="s">
        <v>295</v>
      </c>
      <c r="X260" s="29" t="s">
        <v>374</v>
      </c>
      <c r="Y260" s="25" t="s">
        <v>289</v>
      </c>
    </row>
    <row r="261" spans="2:25" ht="52.8">
      <c r="B261" s="25" t="s">
        <v>296</v>
      </c>
      <c r="C261" s="25" t="s">
        <v>297</v>
      </c>
      <c r="D261" s="25" t="s">
        <v>298</v>
      </c>
      <c r="E261" s="25" t="s">
        <v>371</v>
      </c>
      <c r="F261" s="32">
        <v>93</v>
      </c>
      <c r="G261" s="25" t="s">
        <v>299</v>
      </c>
      <c r="H261" s="25">
        <f t="shared" si="2"/>
        <v>174</v>
      </c>
      <c r="I261" s="25" t="s">
        <v>276</v>
      </c>
      <c r="J261" s="33" t="s">
        <v>372</v>
      </c>
      <c r="K261" s="27" t="s">
        <v>476</v>
      </c>
      <c r="L261" s="25" t="s">
        <v>289</v>
      </c>
      <c r="M261" s="25" t="s">
        <v>289</v>
      </c>
      <c r="N261" s="32">
        <v>93</v>
      </c>
      <c r="O261" s="25" t="s">
        <v>289</v>
      </c>
      <c r="P261" s="25" t="s">
        <v>290</v>
      </c>
      <c r="Q261" s="25" t="s">
        <v>289</v>
      </c>
      <c r="R261" s="25" t="s">
        <v>291</v>
      </c>
      <c r="S261" s="25" t="s">
        <v>289</v>
      </c>
      <c r="T261" s="25" t="s">
        <v>292</v>
      </c>
      <c r="U261" s="25" t="s">
        <v>293</v>
      </c>
      <c r="V261" s="25" t="s">
        <v>294</v>
      </c>
      <c r="W261" s="28" t="s">
        <v>295</v>
      </c>
      <c r="X261" s="29" t="s">
        <v>374</v>
      </c>
      <c r="Y261" s="25" t="s">
        <v>289</v>
      </c>
    </row>
    <row r="262" spans="2:25" ht="52.8">
      <c r="B262" s="25" t="s">
        <v>296</v>
      </c>
      <c r="C262" s="25" t="s">
        <v>297</v>
      </c>
      <c r="D262" s="25" t="s">
        <v>298</v>
      </c>
      <c r="E262" s="25" t="s">
        <v>371</v>
      </c>
      <c r="F262" s="32">
        <v>93</v>
      </c>
      <c r="G262" s="25" t="s">
        <v>299</v>
      </c>
      <c r="H262" s="25">
        <f t="shared" si="2"/>
        <v>175</v>
      </c>
      <c r="I262" s="25" t="s">
        <v>276</v>
      </c>
      <c r="J262" s="33" t="s">
        <v>372</v>
      </c>
      <c r="K262" s="27" t="s">
        <v>477</v>
      </c>
      <c r="L262" s="25" t="s">
        <v>289</v>
      </c>
      <c r="M262" s="25" t="s">
        <v>289</v>
      </c>
      <c r="N262" s="32">
        <v>93</v>
      </c>
      <c r="O262" s="25" t="s">
        <v>289</v>
      </c>
      <c r="P262" s="25" t="s">
        <v>290</v>
      </c>
      <c r="Q262" s="25" t="s">
        <v>289</v>
      </c>
      <c r="R262" s="25" t="s">
        <v>291</v>
      </c>
      <c r="S262" s="25" t="s">
        <v>289</v>
      </c>
      <c r="T262" s="25" t="s">
        <v>292</v>
      </c>
      <c r="U262" s="25" t="s">
        <v>293</v>
      </c>
      <c r="V262" s="25" t="s">
        <v>294</v>
      </c>
      <c r="W262" s="28" t="s">
        <v>295</v>
      </c>
      <c r="X262" s="29" t="s">
        <v>374</v>
      </c>
      <c r="Y262" s="25" t="s">
        <v>289</v>
      </c>
    </row>
    <row r="263" spans="2:25" ht="52.8">
      <c r="B263" s="13" t="s">
        <v>296</v>
      </c>
      <c r="C263" s="13" t="s">
        <v>297</v>
      </c>
      <c r="D263" s="13" t="s">
        <v>298</v>
      </c>
      <c r="E263" s="13" t="s">
        <v>371</v>
      </c>
      <c r="F263" s="30">
        <v>93</v>
      </c>
      <c r="G263" s="13" t="s">
        <v>299</v>
      </c>
      <c r="H263" s="13">
        <f t="shared" si="2"/>
        <v>176</v>
      </c>
      <c r="I263" s="13" t="s">
        <v>276</v>
      </c>
      <c r="J263" s="31" t="s">
        <v>372</v>
      </c>
      <c r="K263" s="22" t="s">
        <v>478</v>
      </c>
      <c r="L263" s="13" t="s">
        <v>367</v>
      </c>
      <c r="M263" s="13">
        <v>4</v>
      </c>
      <c r="N263" s="30">
        <v>93</v>
      </c>
      <c r="O263" s="13">
        <v>4</v>
      </c>
      <c r="P263" s="13" t="s">
        <v>290</v>
      </c>
      <c r="Q263" s="13" t="s">
        <v>368</v>
      </c>
      <c r="R263" s="13" t="s">
        <v>291</v>
      </c>
      <c r="S263" s="13" t="s">
        <v>368</v>
      </c>
      <c r="T263" s="13" t="s">
        <v>292</v>
      </c>
      <c r="U263" s="13" t="s">
        <v>293</v>
      </c>
      <c r="V263" s="13" t="s">
        <v>294</v>
      </c>
      <c r="W263" s="23" t="s">
        <v>295</v>
      </c>
      <c r="X263" s="24" t="s">
        <v>374</v>
      </c>
      <c r="Y263" s="13">
        <v>4</v>
      </c>
    </row>
    <row r="264" spans="2:25" ht="52.8">
      <c r="B264" s="25" t="s">
        <v>296</v>
      </c>
      <c r="C264" s="25" t="s">
        <v>297</v>
      </c>
      <c r="D264" s="25" t="s">
        <v>298</v>
      </c>
      <c r="E264" s="25" t="s">
        <v>371</v>
      </c>
      <c r="F264" s="32">
        <v>93</v>
      </c>
      <c r="G264" s="25" t="s">
        <v>299</v>
      </c>
      <c r="H264" s="25">
        <f t="shared" si="2"/>
        <v>177</v>
      </c>
      <c r="I264" s="25" t="s">
        <v>276</v>
      </c>
      <c r="J264" s="33" t="s">
        <v>372</v>
      </c>
      <c r="K264" s="27" t="s">
        <v>479</v>
      </c>
      <c r="L264" s="25" t="s">
        <v>289</v>
      </c>
      <c r="M264" s="25" t="s">
        <v>289</v>
      </c>
      <c r="N264" s="32">
        <v>93</v>
      </c>
      <c r="O264" s="25" t="s">
        <v>289</v>
      </c>
      <c r="P264" s="25" t="s">
        <v>290</v>
      </c>
      <c r="Q264" s="25" t="s">
        <v>289</v>
      </c>
      <c r="R264" s="25" t="s">
        <v>291</v>
      </c>
      <c r="S264" s="25" t="s">
        <v>289</v>
      </c>
      <c r="T264" s="25" t="s">
        <v>292</v>
      </c>
      <c r="U264" s="25" t="s">
        <v>293</v>
      </c>
      <c r="V264" s="25" t="s">
        <v>294</v>
      </c>
      <c r="W264" s="28" t="s">
        <v>295</v>
      </c>
      <c r="X264" s="29" t="s">
        <v>374</v>
      </c>
      <c r="Y264" s="25" t="s">
        <v>289</v>
      </c>
    </row>
    <row r="265" spans="2:25" ht="52.8">
      <c r="B265" s="25" t="s">
        <v>296</v>
      </c>
      <c r="C265" s="25" t="s">
        <v>297</v>
      </c>
      <c r="D265" s="25" t="s">
        <v>298</v>
      </c>
      <c r="E265" s="25" t="s">
        <v>371</v>
      </c>
      <c r="F265" s="32">
        <v>93</v>
      </c>
      <c r="G265" s="25" t="s">
        <v>299</v>
      </c>
      <c r="H265" s="25">
        <f t="shared" si="2"/>
        <v>178</v>
      </c>
      <c r="I265" s="25" t="s">
        <v>276</v>
      </c>
      <c r="J265" s="33" t="s">
        <v>372</v>
      </c>
      <c r="K265" s="27" t="s">
        <v>480</v>
      </c>
      <c r="L265" s="25" t="s">
        <v>289</v>
      </c>
      <c r="M265" s="25" t="s">
        <v>289</v>
      </c>
      <c r="N265" s="32">
        <v>93</v>
      </c>
      <c r="O265" s="25" t="s">
        <v>289</v>
      </c>
      <c r="P265" s="25" t="s">
        <v>290</v>
      </c>
      <c r="Q265" s="25" t="s">
        <v>289</v>
      </c>
      <c r="R265" s="25" t="s">
        <v>291</v>
      </c>
      <c r="S265" s="25" t="s">
        <v>289</v>
      </c>
      <c r="T265" s="25" t="s">
        <v>292</v>
      </c>
      <c r="U265" s="25" t="s">
        <v>293</v>
      </c>
      <c r="V265" s="25" t="s">
        <v>294</v>
      </c>
      <c r="W265" s="28" t="s">
        <v>295</v>
      </c>
      <c r="X265" s="29" t="s">
        <v>374</v>
      </c>
      <c r="Y265" s="25" t="s">
        <v>289</v>
      </c>
    </row>
    <row r="266" spans="2:25" ht="52.8">
      <c r="B266" s="25" t="s">
        <v>296</v>
      </c>
      <c r="C266" s="25" t="s">
        <v>297</v>
      </c>
      <c r="D266" s="25" t="s">
        <v>298</v>
      </c>
      <c r="E266" s="25" t="s">
        <v>371</v>
      </c>
      <c r="F266" s="32">
        <v>93</v>
      </c>
      <c r="G266" s="25" t="s">
        <v>299</v>
      </c>
      <c r="H266" s="25">
        <f t="shared" si="2"/>
        <v>179</v>
      </c>
      <c r="I266" s="25" t="s">
        <v>276</v>
      </c>
      <c r="J266" s="33" t="s">
        <v>372</v>
      </c>
      <c r="K266" s="27" t="s">
        <v>481</v>
      </c>
      <c r="L266" s="25" t="s">
        <v>289</v>
      </c>
      <c r="M266" s="25" t="s">
        <v>289</v>
      </c>
      <c r="N266" s="32">
        <v>93</v>
      </c>
      <c r="O266" s="25" t="s">
        <v>289</v>
      </c>
      <c r="P266" s="25" t="s">
        <v>290</v>
      </c>
      <c r="Q266" s="25" t="s">
        <v>289</v>
      </c>
      <c r="R266" s="25" t="s">
        <v>291</v>
      </c>
      <c r="S266" s="25" t="s">
        <v>289</v>
      </c>
      <c r="T266" s="25" t="s">
        <v>292</v>
      </c>
      <c r="U266" s="25" t="s">
        <v>293</v>
      </c>
      <c r="V266" s="25" t="s">
        <v>294</v>
      </c>
      <c r="W266" s="28" t="s">
        <v>295</v>
      </c>
      <c r="X266" s="29" t="s">
        <v>374</v>
      </c>
      <c r="Y266" s="25" t="s">
        <v>289</v>
      </c>
    </row>
    <row r="267" spans="2:25" ht="52.8">
      <c r="B267" s="25" t="s">
        <v>296</v>
      </c>
      <c r="C267" s="25" t="s">
        <v>297</v>
      </c>
      <c r="D267" s="25" t="s">
        <v>298</v>
      </c>
      <c r="E267" s="25" t="s">
        <v>371</v>
      </c>
      <c r="F267" s="32">
        <v>93</v>
      </c>
      <c r="G267" s="25" t="s">
        <v>299</v>
      </c>
      <c r="H267" s="25">
        <f t="shared" si="2"/>
        <v>180</v>
      </c>
      <c r="I267" s="25" t="s">
        <v>276</v>
      </c>
      <c r="J267" s="33" t="s">
        <v>372</v>
      </c>
      <c r="K267" s="27" t="s">
        <v>482</v>
      </c>
      <c r="L267" s="25" t="s">
        <v>289</v>
      </c>
      <c r="M267" s="25" t="s">
        <v>289</v>
      </c>
      <c r="N267" s="32">
        <v>93</v>
      </c>
      <c r="O267" s="25" t="s">
        <v>289</v>
      </c>
      <c r="P267" s="25" t="s">
        <v>290</v>
      </c>
      <c r="Q267" s="25" t="s">
        <v>289</v>
      </c>
      <c r="R267" s="25" t="s">
        <v>291</v>
      </c>
      <c r="S267" s="25" t="s">
        <v>289</v>
      </c>
      <c r="T267" s="25" t="s">
        <v>292</v>
      </c>
      <c r="U267" s="25" t="s">
        <v>293</v>
      </c>
      <c r="V267" s="25" t="s">
        <v>294</v>
      </c>
      <c r="W267" s="28" t="s">
        <v>295</v>
      </c>
      <c r="X267" s="29" t="s">
        <v>374</v>
      </c>
      <c r="Y267" s="25" t="s">
        <v>289</v>
      </c>
    </row>
    <row r="268" spans="2:25" ht="52.8">
      <c r="B268" s="25" t="s">
        <v>296</v>
      </c>
      <c r="C268" s="25" t="s">
        <v>297</v>
      </c>
      <c r="D268" s="25" t="s">
        <v>298</v>
      </c>
      <c r="E268" s="25" t="s">
        <v>371</v>
      </c>
      <c r="F268" s="32">
        <v>93</v>
      </c>
      <c r="G268" s="25" t="s">
        <v>299</v>
      </c>
      <c r="H268" s="25">
        <f t="shared" si="2"/>
        <v>181</v>
      </c>
      <c r="I268" s="25" t="s">
        <v>276</v>
      </c>
      <c r="J268" s="33" t="s">
        <v>372</v>
      </c>
      <c r="K268" s="27" t="s">
        <v>483</v>
      </c>
      <c r="L268" s="25" t="s">
        <v>289</v>
      </c>
      <c r="M268" s="25" t="s">
        <v>289</v>
      </c>
      <c r="N268" s="32">
        <v>93</v>
      </c>
      <c r="O268" s="25" t="s">
        <v>289</v>
      </c>
      <c r="P268" s="25" t="s">
        <v>290</v>
      </c>
      <c r="Q268" s="25" t="s">
        <v>289</v>
      </c>
      <c r="R268" s="25" t="s">
        <v>291</v>
      </c>
      <c r="S268" s="25" t="s">
        <v>289</v>
      </c>
      <c r="T268" s="25" t="s">
        <v>292</v>
      </c>
      <c r="U268" s="25" t="s">
        <v>293</v>
      </c>
      <c r="V268" s="25" t="s">
        <v>294</v>
      </c>
      <c r="W268" s="28" t="s">
        <v>295</v>
      </c>
      <c r="X268" s="29" t="s">
        <v>374</v>
      </c>
      <c r="Y268" s="25" t="s">
        <v>289</v>
      </c>
    </row>
    <row r="269" spans="2:25" ht="52.8">
      <c r="B269" s="25" t="s">
        <v>296</v>
      </c>
      <c r="C269" s="25" t="s">
        <v>297</v>
      </c>
      <c r="D269" s="25" t="s">
        <v>298</v>
      </c>
      <c r="E269" s="25" t="s">
        <v>371</v>
      </c>
      <c r="F269" s="32">
        <v>93</v>
      </c>
      <c r="G269" s="25" t="s">
        <v>299</v>
      </c>
      <c r="H269" s="25">
        <f t="shared" si="2"/>
        <v>182</v>
      </c>
      <c r="I269" s="25" t="s">
        <v>276</v>
      </c>
      <c r="J269" s="33" t="s">
        <v>372</v>
      </c>
      <c r="K269" s="27" t="s">
        <v>484</v>
      </c>
      <c r="L269" s="25" t="s">
        <v>289</v>
      </c>
      <c r="M269" s="25" t="s">
        <v>289</v>
      </c>
      <c r="N269" s="32">
        <v>93</v>
      </c>
      <c r="O269" s="25" t="s">
        <v>289</v>
      </c>
      <c r="P269" s="25" t="s">
        <v>290</v>
      </c>
      <c r="Q269" s="25" t="s">
        <v>289</v>
      </c>
      <c r="R269" s="25" t="s">
        <v>291</v>
      </c>
      <c r="S269" s="25" t="s">
        <v>289</v>
      </c>
      <c r="T269" s="25" t="s">
        <v>292</v>
      </c>
      <c r="U269" s="25" t="s">
        <v>293</v>
      </c>
      <c r="V269" s="25" t="s">
        <v>294</v>
      </c>
      <c r="W269" s="28" t="s">
        <v>295</v>
      </c>
      <c r="X269" s="29" t="s">
        <v>374</v>
      </c>
      <c r="Y269" s="25" t="s">
        <v>289</v>
      </c>
    </row>
    <row r="270" spans="2:25" ht="52.8">
      <c r="B270" s="25" t="s">
        <v>296</v>
      </c>
      <c r="C270" s="25" t="s">
        <v>297</v>
      </c>
      <c r="D270" s="25" t="s">
        <v>298</v>
      </c>
      <c r="E270" s="25" t="s">
        <v>371</v>
      </c>
      <c r="F270" s="32">
        <v>93</v>
      </c>
      <c r="G270" s="25" t="s">
        <v>299</v>
      </c>
      <c r="H270" s="25">
        <f t="shared" si="2"/>
        <v>183</v>
      </c>
      <c r="I270" s="25" t="s">
        <v>276</v>
      </c>
      <c r="J270" s="33" t="s">
        <v>372</v>
      </c>
      <c r="K270" s="27" t="s">
        <v>485</v>
      </c>
      <c r="L270" s="25" t="s">
        <v>289</v>
      </c>
      <c r="M270" s="25" t="s">
        <v>289</v>
      </c>
      <c r="N270" s="32">
        <v>93</v>
      </c>
      <c r="O270" s="25" t="s">
        <v>289</v>
      </c>
      <c r="P270" s="25" t="s">
        <v>290</v>
      </c>
      <c r="Q270" s="25" t="s">
        <v>289</v>
      </c>
      <c r="R270" s="25" t="s">
        <v>291</v>
      </c>
      <c r="S270" s="25" t="s">
        <v>289</v>
      </c>
      <c r="T270" s="25" t="s">
        <v>292</v>
      </c>
      <c r="U270" s="25" t="s">
        <v>293</v>
      </c>
      <c r="V270" s="25" t="s">
        <v>294</v>
      </c>
      <c r="W270" s="28" t="s">
        <v>295</v>
      </c>
      <c r="X270" s="29" t="s">
        <v>374</v>
      </c>
      <c r="Y270" s="25" t="s">
        <v>289</v>
      </c>
    </row>
    <row r="271" spans="2:25" ht="52.8">
      <c r="B271" s="25" t="s">
        <v>296</v>
      </c>
      <c r="C271" s="25" t="s">
        <v>297</v>
      </c>
      <c r="D271" s="25" t="s">
        <v>298</v>
      </c>
      <c r="E271" s="25" t="s">
        <v>371</v>
      </c>
      <c r="F271" s="32">
        <v>93</v>
      </c>
      <c r="G271" s="25" t="s">
        <v>299</v>
      </c>
      <c r="H271" s="25">
        <f t="shared" si="2"/>
        <v>184</v>
      </c>
      <c r="I271" s="25" t="s">
        <v>276</v>
      </c>
      <c r="J271" s="33" t="s">
        <v>372</v>
      </c>
      <c r="K271" s="27" t="s">
        <v>486</v>
      </c>
      <c r="L271" s="25" t="s">
        <v>289</v>
      </c>
      <c r="M271" s="25" t="s">
        <v>289</v>
      </c>
      <c r="N271" s="32">
        <v>93</v>
      </c>
      <c r="O271" s="25" t="s">
        <v>289</v>
      </c>
      <c r="P271" s="25" t="s">
        <v>290</v>
      </c>
      <c r="Q271" s="25" t="s">
        <v>289</v>
      </c>
      <c r="R271" s="25" t="s">
        <v>291</v>
      </c>
      <c r="S271" s="25" t="s">
        <v>289</v>
      </c>
      <c r="T271" s="25" t="s">
        <v>292</v>
      </c>
      <c r="U271" s="25" t="s">
        <v>293</v>
      </c>
      <c r="V271" s="25" t="s">
        <v>294</v>
      </c>
      <c r="W271" s="28" t="s">
        <v>295</v>
      </c>
      <c r="X271" s="29" t="s">
        <v>374</v>
      </c>
      <c r="Y271" s="25" t="s">
        <v>289</v>
      </c>
    </row>
    <row r="272" spans="2:25" ht="52.8">
      <c r="B272" s="25" t="s">
        <v>296</v>
      </c>
      <c r="C272" s="25" t="s">
        <v>297</v>
      </c>
      <c r="D272" s="25" t="s">
        <v>298</v>
      </c>
      <c r="E272" s="25" t="s">
        <v>371</v>
      </c>
      <c r="F272" s="32">
        <v>93</v>
      </c>
      <c r="G272" s="25" t="s">
        <v>299</v>
      </c>
      <c r="H272" s="25">
        <f t="shared" si="2"/>
        <v>185</v>
      </c>
      <c r="I272" s="25" t="s">
        <v>276</v>
      </c>
      <c r="J272" s="33" t="s">
        <v>372</v>
      </c>
      <c r="K272" s="27" t="s">
        <v>487</v>
      </c>
      <c r="L272" s="25" t="s">
        <v>289</v>
      </c>
      <c r="M272" s="25" t="s">
        <v>289</v>
      </c>
      <c r="N272" s="32">
        <v>93</v>
      </c>
      <c r="O272" s="25" t="s">
        <v>289</v>
      </c>
      <c r="P272" s="25" t="s">
        <v>290</v>
      </c>
      <c r="Q272" s="25" t="s">
        <v>289</v>
      </c>
      <c r="R272" s="25" t="s">
        <v>291</v>
      </c>
      <c r="S272" s="25" t="s">
        <v>289</v>
      </c>
      <c r="T272" s="25" t="s">
        <v>292</v>
      </c>
      <c r="U272" s="25" t="s">
        <v>293</v>
      </c>
      <c r="V272" s="25" t="s">
        <v>294</v>
      </c>
      <c r="W272" s="28" t="s">
        <v>295</v>
      </c>
      <c r="X272" s="29" t="s">
        <v>374</v>
      </c>
      <c r="Y272" s="25" t="s">
        <v>289</v>
      </c>
    </row>
    <row r="273" spans="2:25" ht="52.8">
      <c r="B273" s="25" t="s">
        <v>296</v>
      </c>
      <c r="C273" s="25" t="s">
        <v>297</v>
      </c>
      <c r="D273" s="25" t="s">
        <v>298</v>
      </c>
      <c r="E273" s="25" t="s">
        <v>371</v>
      </c>
      <c r="F273" s="32">
        <v>93</v>
      </c>
      <c r="G273" s="25" t="s">
        <v>299</v>
      </c>
      <c r="H273" s="25">
        <f t="shared" si="2"/>
        <v>186</v>
      </c>
      <c r="I273" s="25" t="s">
        <v>276</v>
      </c>
      <c r="J273" s="33" t="s">
        <v>372</v>
      </c>
      <c r="K273" s="27" t="s">
        <v>488</v>
      </c>
      <c r="L273" s="25" t="s">
        <v>289</v>
      </c>
      <c r="M273" s="25" t="s">
        <v>289</v>
      </c>
      <c r="N273" s="32">
        <v>93</v>
      </c>
      <c r="O273" s="25" t="s">
        <v>289</v>
      </c>
      <c r="P273" s="25" t="s">
        <v>290</v>
      </c>
      <c r="Q273" s="25" t="s">
        <v>289</v>
      </c>
      <c r="R273" s="25" t="s">
        <v>291</v>
      </c>
      <c r="S273" s="25" t="s">
        <v>289</v>
      </c>
      <c r="T273" s="25" t="s">
        <v>292</v>
      </c>
      <c r="U273" s="25" t="s">
        <v>293</v>
      </c>
      <c r="V273" s="25" t="s">
        <v>294</v>
      </c>
      <c r="W273" s="28" t="s">
        <v>295</v>
      </c>
      <c r="X273" s="29" t="s">
        <v>374</v>
      </c>
      <c r="Y273" s="25" t="s">
        <v>289</v>
      </c>
    </row>
    <row r="274" spans="2:25" ht="52.8">
      <c r="B274" s="25" t="s">
        <v>296</v>
      </c>
      <c r="C274" s="25" t="s">
        <v>297</v>
      </c>
      <c r="D274" s="25" t="s">
        <v>298</v>
      </c>
      <c r="E274" s="25" t="s">
        <v>371</v>
      </c>
      <c r="F274" s="32">
        <v>93</v>
      </c>
      <c r="G274" s="25" t="s">
        <v>299</v>
      </c>
      <c r="H274" s="25">
        <f t="shared" si="2"/>
        <v>187</v>
      </c>
      <c r="I274" s="25" t="s">
        <v>276</v>
      </c>
      <c r="J274" s="33" t="s">
        <v>372</v>
      </c>
      <c r="K274" s="27" t="s">
        <v>489</v>
      </c>
      <c r="L274" s="25" t="s">
        <v>289</v>
      </c>
      <c r="M274" s="25" t="s">
        <v>289</v>
      </c>
      <c r="N274" s="32">
        <v>93</v>
      </c>
      <c r="O274" s="25" t="s">
        <v>289</v>
      </c>
      <c r="P274" s="25" t="s">
        <v>290</v>
      </c>
      <c r="Q274" s="25" t="s">
        <v>289</v>
      </c>
      <c r="R274" s="25" t="s">
        <v>291</v>
      </c>
      <c r="S274" s="25" t="s">
        <v>289</v>
      </c>
      <c r="T274" s="25" t="s">
        <v>292</v>
      </c>
      <c r="U274" s="25" t="s">
        <v>293</v>
      </c>
      <c r="V274" s="25" t="s">
        <v>294</v>
      </c>
      <c r="W274" s="28" t="s">
        <v>295</v>
      </c>
      <c r="X274" s="29" t="s">
        <v>374</v>
      </c>
      <c r="Y274" s="25" t="s">
        <v>289</v>
      </c>
    </row>
    <row r="275" spans="2:25" ht="52.8">
      <c r="B275" s="25" t="s">
        <v>296</v>
      </c>
      <c r="C275" s="25" t="s">
        <v>297</v>
      </c>
      <c r="D275" s="25" t="s">
        <v>298</v>
      </c>
      <c r="E275" s="25" t="s">
        <v>371</v>
      </c>
      <c r="F275" s="32">
        <v>93</v>
      </c>
      <c r="G275" s="25" t="s">
        <v>299</v>
      </c>
      <c r="H275" s="25">
        <f t="shared" si="2"/>
        <v>188</v>
      </c>
      <c r="I275" s="25" t="s">
        <v>276</v>
      </c>
      <c r="J275" s="33" t="s">
        <v>372</v>
      </c>
      <c r="K275" s="27" t="s">
        <v>490</v>
      </c>
      <c r="L275" s="25" t="s">
        <v>289</v>
      </c>
      <c r="M275" s="25" t="s">
        <v>289</v>
      </c>
      <c r="N275" s="32">
        <v>93</v>
      </c>
      <c r="O275" s="25" t="s">
        <v>289</v>
      </c>
      <c r="P275" s="25" t="s">
        <v>290</v>
      </c>
      <c r="Q275" s="25" t="s">
        <v>289</v>
      </c>
      <c r="R275" s="25" t="s">
        <v>291</v>
      </c>
      <c r="S275" s="25" t="s">
        <v>289</v>
      </c>
      <c r="T275" s="25" t="s">
        <v>292</v>
      </c>
      <c r="U275" s="25" t="s">
        <v>293</v>
      </c>
      <c r="V275" s="25" t="s">
        <v>294</v>
      </c>
      <c r="W275" s="28" t="s">
        <v>295</v>
      </c>
      <c r="X275" s="29" t="s">
        <v>374</v>
      </c>
      <c r="Y275" s="25" t="s">
        <v>289</v>
      </c>
    </row>
    <row r="276" spans="2:25" ht="52.8">
      <c r="B276" s="25" t="s">
        <v>296</v>
      </c>
      <c r="C276" s="25" t="s">
        <v>297</v>
      </c>
      <c r="D276" s="25" t="s">
        <v>298</v>
      </c>
      <c r="E276" s="25" t="s">
        <v>371</v>
      </c>
      <c r="F276" s="32">
        <v>93</v>
      </c>
      <c r="G276" s="25" t="s">
        <v>299</v>
      </c>
      <c r="H276" s="25">
        <f t="shared" si="2"/>
        <v>189</v>
      </c>
      <c r="I276" s="25" t="s">
        <v>276</v>
      </c>
      <c r="J276" s="33" t="s">
        <v>372</v>
      </c>
      <c r="K276" s="27" t="s">
        <v>491</v>
      </c>
      <c r="L276" s="25" t="s">
        <v>289</v>
      </c>
      <c r="M276" s="25" t="s">
        <v>289</v>
      </c>
      <c r="N276" s="32">
        <v>93</v>
      </c>
      <c r="O276" s="25" t="s">
        <v>289</v>
      </c>
      <c r="P276" s="25" t="s">
        <v>290</v>
      </c>
      <c r="Q276" s="25" t="s">
        <v>289</v>
      </c>
      <c r="R276" s="25" t="s">
        <v>291</v>
      </c>
      <c r="S276" s="25" t="s">
        <v>289</v>
      </c>
      <c r="T276" s="25" t="s">
        <v>292</v>
      </c>
      <c r="U276" s="25" t="s">
        <v>293</v>
      </c>
      <c r="V276" s="25" t="s">
        <v>294</v>
      </c>
      <c r="W276" s="28" t="s">
        <v>295</v>
      </c>
      <c r="X276" s="29" t="s">
        <v>374</v>
      </c>
      <c r="Y276" s="25" t="s">
        <v>289</v>
      </c>
    </row>
    <row r="277" spans="2:25" ht="52.8">
      <c r="B277" s="25" t="s">
        <v>296</v>
      </c>
      <c r="C277" s="25" t="s">
        <v>297</v>
      </c>
      <c r="D277" s="25" t="s">
        <v>298</v>
      </c>
      <c r="E277" s="25" t="s">
        <v>371</v>
      </c>
      <c r="F277" s="32">
        <v>93</v>
      </c>
      <c r="G277" s="25" t="s">
        <v>299</v>
      </c>
      <c r="H277" s="25">
        <f t="shared" si="2"/>
        <v>190</v>
      </c>
      <c r="I277" s="25" t="s">
        <v>276</v>
      </c>
      <c r="J277" s="33" t="s">
        <v>372</v>
      </c>
      <c r="K277" s="27" t="s">
        <v>492</v>
      </c>
      <c r="L277" s="25" t="s">
        <v>289</v>
      </c>
      <c r="M277" s="25" t="s">
        <v>289</v>
      </c>
      <c r="N277" s="32">
        <v>93</v>
      </c>
      <c r="O277" s="25" t="s">
        <v>289</v>
      </c>
      <c r="P277" s="25" t="s">
        <v>290</v>
      </c>
      <c r="Q277" s="25" t="s">
        <v>289</v>
      </c>
      <c r="R277" s="25" t="s">
        <v>291</v>
      </c>
      <c r="S277" s="25" t="s">
        <v>289</v>
      </c>
      <c r="T277" s="25" t="s">
        <v>292</v>
      </c>
      <c r="U277" s="25" t="s">
        <v>293</v>
      </c>
      <c r="V277" s="25" t="s">
        <v>294</v>
      </c>
      <c r="W277" s="28" t="s">
        <v>295</v>
      </c>
      <c r="X277" s="29" t="s">
        <v>374</v>
      </c>
      <c r="Y277" s="25" t="s">
        <v>289</v>
      </c>
    </row>
    <row r="278" spans="2:25" ht="52.8">
      <c r="B278" s="25" t="s">
        <v>296</v>
      </c>
      <c r="C278" s="25" t="s">
        <v>297</v>
      </c>
      <c r="D278" s="25" t="s">
        <v>298</v>
      </c>
      <c r="E278" s="25" t="s">
        <v>371</v>
      </c>
      <c r="F278" s="32">
        <v>93</v>
      </c>
      <c r="G278" s="25" t="s">
        <v>299</v>
      </c>
      <c r="H278" s="25">
        <f t="shared" si="2"/>
        <v>191</v>
      </c>
      <c r="I278" s="25" t="s">
        <v>276</v>
      </c>
      <c r="J278" s="33" t="s">
        <v>372</v>
      </c>
      <c r="K278" s="27" t="s">
        <v>493</v>
      </c>
      <c r="L278" s="25" t="s">
        <v>289</v>
      </c>
      <c r="M278" s="25" t="s">
        <v>289</v>
      </c>
      <c r="N278" s="32">
        <v>93</v>
      </c>
      <c r="O278" s="25" t="s">
        <v>289</v>
      </c>
      <c r="P278" s="25" t="s">
        <v>290</v>
      </c>
      <c r="Q278" s="25" t="s">
        <v>289</v>
      </c>
      <c r="R278" s="25" t="s">
        <v>291</v>
      </c>
      <c r="S278" s="25" t="s">
        <v>289</v>
      </c>
      <c r="T278" s="25" t="s">
        <v>292</v>
      </c>
      <c r="U278" s="25" t="s">
        <v>293</v>
      </c>
      <c r="V278" s="25" t="s">
        <v>294</v>
      </c>
      <c r="W278" s="28" t="s">
        <v>295</v>
      </c>
      <c r="X278" s="29" t="s">
        <v>374</v>
      </c>
      <c r="Y278" s="25" t="s">
        <v>289</v>
      </c>
    </row>
    <row r="279" spans="2:25" ht="52.8">
      <c r="B279" s="25" t="s">
        <v>296</v>
      </c>
      <c r="C279" s="25" t="s">
        <v>297</v>
      </c>
      <c r="D279" s="25" t="s">
        <v>298</v>
      </c>
      <c r="E279" s="25" t="s">
        <v>371</v>
      </c>
      <c r="F279" s="32">
        <v>93</v>
      </c>
      <c r="G279" s="25" t="s">
        <v>299</v>
      </c>
      <c r="H279" s="25">
        <f t="shared" si="2"/>
        <v>192</v>
      </c>
      <c r="I279" s="25" t="s">
        <v>276</v>
      </c>
      <c r="J279" s="33" t="s">
        <v>372</v>
      </c>
      <c r="K279" s="27" t="s">
        <v>494</v>
      </c>
      <c r="L279" s="25" t="s">
        <v>289</v>
      </c>
      <c r="M279" s="25" t="s">
        <v>289</v>
      </c>
      <c r="N279" s="32">
        <v>93</v>
      </c>
      <c r="O279" s="25" t="s">
        <v>289</v>
      </c>
      <c r="P279" s="25" t="s">
        <v>290</v>
      </c>
      <c r="Q279" s="25" t="s">
        <v>289</v>
      </c>
      <c r="R279" s="25" t="s">
        <v>291</v>
      </c>
      <c r="S279" s="25" t="s">
        <v>289</v>
      </c>
      <c r="T279" s="25" t="s">
        <v>292</v>
      </c>
      <c r="U279" s="25" t="s">
        <v>293</v>
      </c>
      <c r="V279" s="25" t="s">
        <v>294</v>
      </c>
      <c r="W279" s="28" t="s">
        <v>295</v>
      </c>
      <c r="X279" s="29" t="s">
        <v>374</v>
      </c>
      <c r="Y279" s="25" t="s">
        <v>289</v>
      </c>
    </row>
    <row r="280" spans="2:25" ht="52.8">
      <c r="B280" s="25" t="s">
        <v>296</v>
      </c>
      <c r="C280" s="25" t="s">
        <v>297</v>
      </c>
      <c r="D280" s="25" t="s">
        <v>298</v>
      </c>
      <c r="E280" s="25" t="s">
        <v>371</v>
      </c>
      <c r="F280" s="32">
        <v>93</v>
      </c>
      <c r="G280" s="25" t="s">
        <v>299</v>
      </c>
      <c r="H280" s="25">
        <f t="shared" si="2"/>
        <v>193</v>
      </c>
      <c r="I280" s="25" t="s">
        <v>276</v>
      </c>
      <c r="J280" s="33" t="s">
        <v>372</v>
      </c>
      <c r="K280" s="27" t="s">
        <v>495</v>
      </c>
      <c r="L280" s="25" t="s">
        <v>289</v>
      </c>
      <c r="M280" s="25" t="s">
        <v>289</v>
      </c>
      <c r="N280" s="32">
        <v>93</v>
      </c>
      <c r="O280" s="25" t="s">
        <v>289</v>
      </c>
      <c r="P280" s="25" t="s">
        <v>290</v>
      </c>
      <c r="Q280" s="25" t="s">
        <v>289</v>
      </c>
      <c r="R280" s="25" t="s">
        <v>291</v>
      </c>
      <c r="S280" s="25" t="s">
        <v>289</v>
      </c>
      <c r="T280" s="25" t="s">
        <v>292</v>
      </c>
      <c r="U280" s="25" t="s">
        <v>293</v>
      </c>
      <c r="V280" s="25" t="s">
        <v>294</v>
      </c>
      <c r="W280" s="28" t="s">
        <v>295</v>
      </c>
      <c r="X280" s="29" t="s">
        <v>374</v>
      </c>
      <c r="Y280" s="25" t="s">
        <v>289</v>
      </c>
    </row>
    <row r="281" spans="2:25" ht="52.8">
      <c r="B281" s="25" t="s">
        <v>296</v>
      </c>
      <c r="C281" s="25" t="s">
        <v>297</v>
      </c>
      <c r="D281" s="25" t="s">
        <v>298</v>
      </c>
      <c r="E281" s="25" t="s">
        <v>371</v>
      </c>
      <c r="F281" s="32">
        <v>93</v>
      </c>
      <c r="G281" s="25" t="s">
        <v>299</v>
      </c>
      <c r="H281" s="25">
        <f t="shared" si="2"/>
        <v>194</v>
      </c>
      <c r="I281" s="25" t="s">
        <v>276</v>
      </c>
      <c r="J281" s="33" t="s">
        <v>372</v>
      </c>
      <c r="K281" s="27" t="s">
        <v>496</v>
      </c>
      <c r="L281" s="25" t="s">
        <v>289</v>
      </c>
      <c r="M281" s="25" t="s">
        <v>289</v>
      </c>
      <c r="N281" s="32">
        <v>93</v>
      </c>
      <c r="O281" s="25" t="s">
        <v>289</v>
      </c>
      <c r="P281" s="25" t="s">
        <v>290</v>
      </c>
      <c r="Q281" s="25" t="s">
        <v>289</v>
      </c>
      <c r="R281" s="25" t="s">
        <v>291</v>
      </c>
      <c r="S281" s="25" t="s">
        <v>289</v>
      </c>
      <c r="T281" s="25" t="s">
        <v>292</v>
      </c>
      <c r="U281" s="25" t="s">
        <v>293</v>
      </c>
      <c r="V281" s="25" t="s">
        <v>294</v>
      </c>
      <c r="W281" s="28" t="s">
        <v>295</v>
      </c>
      <c r="X281" s="29" t="s">
        <v>374</v>
      </c>
      <c r="Y281" s="25" t="s">
        <v>289</v>
      </c>
    </row>
    <row r="282" spans="2:25" ht="52.8">
      <c r="B282" s="25" t="s">
        <v>296</v>
      </c>
      <c r="C282" s="25" t="s">
        <v>297</v>
      </c>
      <c r="D282" s="25" t="s">
        <v>298</v>
      </c>
      <c r="E282" s="25" t="s">
        <v>371</v>
      </c>
      <c r="F282" s="32">
        <v>93</v>
      </c>
      <c r="G282" s="25" t="s">
        <v>299</v>
      </c>
      <c r="H282" s="25">
        <f t="shared" ref="H282:H345" si="3">H281+1</f>
        <v>195</v>
      </c>
      <c r="I282" s="25" t="s">
        <v>276</v>
      </c>
      <c r="J282" s="33" t="s">
        <v>372</v>
      </c>
      <c r="K282" s="27" t="s">
        <v>497</v>
      </c>
      <c r="L282" s="25" t="s">
        <v>289</v>
      </c>
      <c r="M282" s="25" t="s">
        <v>289</v>
      </c>
      <c r="N282" s="32">
        <v>93</v>
      </c>
      <c r="O282" s="25" t="s">
        <v>289</v>
      </c>
      <c r="P282" s="25" t="s">
        <v>280</v>
      </c>
      <c r="Q282" s="25" t="s">
        <v>289</v>
      </c>
      <c r="R282" s="25" t="s">
        <v>282</v>
      </c>
      <c r="S282" s="25" t="s">
        <v>289</v>
      </c>
      <c r="T282" s="25" t="s">
        <v>283</v>
      </c>
      <c r="U282" s="25" t="s">
        <v>284</v>
      </c>
      <c r="V282" s="25" t="s">
        <v>294</v>
      </c>
      <c r="W282" s="28" t="s">
        <v>286</v>
      </c>
      <c r="X282" s="29" t="s">
        <v>374</v>
      </c>
      <c r="Y282" s="25" t="s">
        <v>289</v>
      </c>
    </row>
    <row r="283" spans="2:25" ht="52.8">
      <c r="B283" s="25" t="s">
        <v>296</v>
      </c>
      <c r="C283" s="25" t="s">
        <v>272</v>
      </c>
      <c r="D283" s="25" t="s">
        <v>273</v>
      </c>
      <c r="E283" s="25" t="s">
        <v>371</v>
      </c>
      <c r="F283" s="32">
        <v>93</v>
      </c>
      <c r="G283" s="25" t="s">
        <v>275</v>
      </c>
      <c r="H283" s="25">
        <f t="shared" si="3"/>
        <v>196</v>
      </c>
      <c r="I283" s="25" t="s">
        <v>276</v>
      </c>
      <c r="J283" s="33" t="s">
        <v>372</v>
      </c>
      <c r="K283" s="27" t="s">
        <v>498</v>
      </c>
      <c r="L283" s="25" t="s">
        <v>289</v>
      </c>
      <c r="M283" s="25" t="s">
        <v>289</v>
      </c>
      <c r="N283" s="32">
        <v>93</v>
      </c>
      <c r="O283" s="25" t="s">
        <v>289</v>
      </c>
      <c r="P283" s="25" t="s">
        <v>280</v>
      </c>
      <c r="Q283" s="25" t="s">
        <v>289</v>
      </c>
      <c r="R283" s="25" t="s">
        <v>291</v>
      </c>
      <c r="S283" s="25" t="s">
        <v>289</v>
      </c>
      <c r="T283" s="25" t="s">
        <v>283</v>
      </c>
      <c r="U283" s="25" t="s">
        <v>284</v>
      </c>
      <c r="V283" s="25" t="s">
        <v>285</v>
      </c>
      <c r="W283" s="28" t="s">
        <v>286</v>
      </c>
      <c r="X283" s="29" t="s">
        <v>374</v>
      </c>
      <c r="Y283" s="25" t="s">
        <v>289</v>
      </c>
    </row>
    <row r="284" spans="2:25" ht="52.8">
      <c r="B284" s="25" t="s">
        <v>296</v>
      </c>
      <c r="C284" s="25" t="s">
        <v>297</v>
      </c>
      <c r="D284" s="25" t="s">
        <v>298</v>
      </c>
      <c r="E284" s="25" t="s">
        <v>371</v>
      </c>
      <c r="F284" s="32">
        <v>93</v>
      </c>
      <c r="G284" s="25" t="s">
        <v>299</v>
      </c>
      <c r="H284" s="25">
        <f t="shared" si="3"/>
        <v>197</v>
      </c>
      <c r="I284" s="25" t="s">
        <v>276</v>
      </c>
      <c r="J284" s="33" t="s">
        <v>372</v>
      </c>
      <c r="K284" s="27" t="s">
        <v>499</v>
      </c>
      <c r="L284" s="25" t="s">
        <v>289</v>
      </c>
      <c r="M284" s="25" t="s">
        <v>289</v>
      </c>
      <c r="N284" s="32">
        <v>93</v>
      </c>
      <c r="O284" s="25" t="s">
        <v>289</v>
      </c>
      <c r="P284" s="25" t="s">
        <v>280</v>
      </c>
      <c r="Q284" s="25" t="s">
        <v>289</v>
      </c>
      <c r="R284" s="25" t="s">
        <v>282</v>
      </c>
      <c r="S284" s="25" t="s">
        <v>289</v>
      </c>
      <c r="T284" s="25" t="s">
        <v>292</v>
      </c>
      <c r="U284" s="25" t="s">
        <v>284</v>
      </c>
      <c r="V284" s="25" t="s">
        <v>294</v>
      </c>
      <c r="W284" s="28" t="s">
        <v>286</v>
      </c>
      <c r="X284" s="29" t="s">
        <v>374</v>
      </c>
      <c r="Y284" s="25" t="s">
        <v>289</v>
      </c>
    </row>
    <row r="285" spans="2:25" ht="52.8">
      <c r="B285" s="25" t="s">
        <v>296</v>
      </c>
      <c r="C285" s="25" t="s">
        <v>297</v>
      </c>
      <c r="D285" s="25" t="s">
        <v>298</v>
      </c>
      <c r="E285" s="25" t="s">
        <v>371</v>
      </c>
      <c r="F285" s="32">
        <v>93</v>
      </c>
      <c r="G285" s="25" t="s">
        <v>275</v>
      </c>
      <c r="H285" s="25">
        <f t="shared" si="3"/>
        <v>198</v>
      </c>
      <c r="I285" s="25" t="s">
        <v>276</v>
      </c>
      <c r="J285" s="33" t="s">
        <v>372</v>
      </c>
      <c r="K285" s="27" t="s">
        <v>500</v>
      </c>
      <c r="L285" s="25" t="s">
        <v>289</v>
      </c>
      <c r="M285" s="25" t="s">
        <v>289</v>
      </c>
      <c r="N285" s="32">
        <v>93</v>
      </c>
      <c r="O285" s="25" t="s">
        <v>289</v>
      </c>
      <c r="P285" s="25" t="s">
        <v>280</v>
      </c>
      <c r="Q285" s="25" t="s">
        <v>289</v>
      </c>
      <c r="R285" s="25" t="s">
        <v>291</v>
      </c>
      <c r="S285" s="25" t="s">
        <v>289</v>
      </c>
      <c r="T285" s="25" t="s">
        <v>292</v>
      </c>
      <c r="U285" s="25" t="s">
        <v>284</v>
      </c>
      <c r="V285" s="25" t="s">
        <v>285</v>
      </c>
      <c r="W285" s="28" t="s">
        <v>295</v>
      </c>
      <c r="X285" s="29" t="s">
        <v>374</v>
      </c>
      <c r="Y285" s="25" t="s">
        <v>289</v>
      </c>
    </row>
    <row r="286" spans="2:25" ht="52.8">
      <c r="B286" s="25" t="s">
        <v>296</v>
      </c>
      <c r="C286" s="25" t="s">
        <v>297</v>
      </c>
      <c r="D286" s="25" t="s">
        <v>298</v>
      </c>
      <c r="E286" s="25" t="s">
        <v>371</v>
      </c>
      <c r="F286" s="32">
        <v>93</v>
      </c>
      <c r="G286" s="25" t="s">
        <v>275</v>
      </c>
      <c r="H286" s="25">
        <f t="shared" si="3"/>
        <v>199</v>
      </c>
      <c r="I286" s="25" t="s">
        <v>276</v>
      </c>
      <c r="J286" s="33" t="s">
        <v>372</v>
      </c>
      <c r="K286" s="27" t="s">
        <v>501</v>
      </c>
      <c r="L286" s="25" t="s">
        <v>289</v>
      </c>
      <c r="M286" s="25" t="s">
        <v>289</v>
      </c>
      <c r="N286" s="32">
        <v>93</v>
      </c>
      <c r="O286" s="25" t="s">
        <v>289</v>
      </c>
      <c r="P286" s="25" t="s">
        <v>290</v>
      </c>
      <c r="Q286" s="25" t="s">
        <v>289</v>
      </c>
      <c r="R286" s="25" t="s">
        <v>291</v>
      </c>
      <c r="S286" s="25" t="s">
        <v>289</v>
      </c>
      <c r="T286" s="25" t="s">
        <v>292</v>
      </c>
      <c r="U286" s="25" t="s">
        <v>284</v>
      </c>
      <c r="V286" s="25" t="s">
        <v>294</v>
      </c>
      <c r="W286" s="28" t="s">
        <v>295</v>
      </c>
      <c r="X286" s="29" t="s">
        <v>374</v>
      </c>
      <c r="Y286" s="25" t="s">
        <v>289</v>
      </c>
    </row>
    <row r="287" spans="2:25" ht="52.8">
      <c r="B287" s="25" t="s">
        <v>296</v>
      </c>
      <c r="C287" s="25" t="s">
        <v>297</v>
      </c>
      <c r="D287" s="25" t="s">
        <v>273</v>
      </c>
      <c r="E287" s="25" t="s">
        <v>371</v>
      </c>
      <c r="F287" s="32">
        <v>93</v>
      </c>
      <c r="G287" s="25" t="s">
        <v>275</v>
      </c>
      <c r="H287" s="25">
        <f t="shared" si="3"/>
        <v>200</v>
      </c>
      <c r="I287" s="25" t="s">
        <v>276</v>
      </c>
      <c r="J287" s="33" t="s">
        <v>372</v>
      </c>
      <c r="K287" s="27" t="s">
        <v>502</v>
      </c>
      <c r="L287" s="25" t="s">
        <v>289</v>
      </c>
      <c r="M287" s="25" t="s">
        <v>289</v>
      </c>
      <c r="N287" s="32">
        <v>93</v>
      </c>
      <c r="O287" s="25" t="s">
        <v>289</v>
      </c>
      <c r="P287" s="25" t="s">
        <v>280</v>
      </c>
      <c r="Q287" s="25" t="s">
        <v>289</v>
      </c>
      <c r="R287" s="25" t="s">
        <v>291</v>
      </c>
      <c r="S287" s="25" t="s">
        <v>289</v>
      </c>
      <c r="T287" s="25" t="s">
        <v>292</v>
      </c>
      <c r="U287" s="25" t="s">
        <v>293</v>
      </c>
      <c r="V287" s="25" t="s">
        <v>285</v>
      </c>
      <c r="W287" s="28" t="s">
        <v>286</v>
      </c>
      <c r="X287" s="29" t="s">
        <v>374</v>
      </c>
      <c r="Y287" s="25" t="s">
        <v>289</v>
      </c>
    </row>
    <row r="288" spans="2:25" ht="52.8">
      <c r="B288" s="25" t="s">
        <v>296</v>
      </c>
      <c r="C288" s="25" t="s">
        <v>297</v>
      </c>
      <c r="D288" s="25" t="s">
        <v>298</v>
      </c>
      <c r="E288" s="25" t="s">
        <v>371</v>
      </c>
      <c r="F288" s="32">
        <v>93</v>
      </c>
      <c r="G288" s="25" t="s">
        <v>275</v>
      </c>
      <c r="H288" s="25">
        <f t="shared" si="3"/>
        <v>201</v>
      </c>
      <c r="I288" s="25" t="s">
        <v>276</v>
      </c>
      <c r="J288" s="33" t="s">
        <v>372</v>
      </c>
      <c r="K288" s="27" t="s">
        <v>503</v>
      </c>
      <c r="L288" s="25" t="s">
        <v>289</v>
      </c>
      <c r="M288" s="25" t="s">
        <v>289</v>
      </c>
      <c r="N288" s="32">
        <v>93</v>
      </c>
      <c r="O288" s="25" t="s">
        <v>289</v>
      </c>
      <c r="P288" s="25" t="s">
        <v>290</v>
      </c>
      <c r="Q288" s="25" t="s">
        <v>289</v>
      </c>
      <c r="R288" s="25" t="s">
        <v>291</v>
      </c>
      <c r="S288" s="25" t="s">
        <v>289</v>
      </c>
      <c r="T288" s="25" t="s">
        <v>292</v>
      </c>
      <c r="U288" s="25" t="s">
        <v>293</v>
      </c>
      <c r="V288" s="25" t="s">
        <v>294</v>
      </c>
      <c r="W288" s="28" t="s">
        <v>295</v>
      </c>
      <c r="X288" s="29" t="s">
        <v>374</v>
      </c>
      <c r="Y288" s="25" t="s">
        <v>289</v>
      </c>
    </row>
    <row r="289" spans="2:25" ht="52.8">
      <c r="B289" s="25" t="s">
        <v>296</v>
      </c>
      <c r="C289" s="25" t="s">
        <v>297</v>
      </c>
      <c r="D289" s="25" t="s">
        <v>298</v>
      </c>
      <c r="E289" s="25" t="s">
        <v>371</v>
      </c>
      <c r="F289" s="32">
        <v>93</v>
      </c>
      <c r="G289" s="25" t="s">
        <v>299</v>
      </c>
      <c r="H289" s="25">
        <f t="shared" si="3"/>
        <v>202</v>
      </c>
      <c r="I289" s="25" t="s">
        <v>276</v>
      </c>
      <c r="J289" s="33" t="s">
        <v>372</v>
      </c>
      <c r="K289" s="27" t="s">
        <v>504</v>
      </c>
      <c r="L289" s="25" t="s">
        <v>289</v>
      </c>
      <c r="M289" s="25" t="s">
        <v>289</v>
      </c>
      <c r="N289" s="32">
        <v>93</v>
      </c>
      <c r="O289" s="25" t="s">
        <v>289</v>
      </c>
      <c r="P289" s="25" t="s">
        <v>290</v>
      </c>
      <c r="Q289" s="25" t="s">
        <v>289</v>
      </c>
      <c r="R289" s="25" t="s">
        <v>291</v>
      </c>
      <c r="S289" s="25" t="s">
        <v>289</v>
      </c>
      <c r="T289" s="25" t="s">
        <v>292</v>
      </c>
      <c r="U289" s="25" t="s">
        <v>293</v>
      </c>
      <c r="V289" s="25" t="s">
        <v>294</v>
      </c>
      <c r="W289" s="28" t="s">
        <v>295</v>
      </c>
      <c r="X289" s="29" t="s">
        <v>374</v>
      </c>
      <c r="Y289" s="25" t="s">
        <v>289</v>
      </c>
    </row>
    <row r="290" spans="2:25" ht="52.8">
      <c r="B290" s="25" t="s">
        <v>296</v>
      </c>
      <c r="C290" s="25" t="s">
        <v>297</v>
      </c>
      <c r="D290" s="25" t="s">
        <v>298</v>
      </c>
      <c r="E290" s="25" t="s">
        <v>371</v>
      </c>
      <c r="F290" s="32">
        <v>93</v>
      </c>
      <c r="G290" s="25" t="s">
        <v>275</v>
      </c>
      <c r="H290" s="25">
        <f t="shared" si="3"/>
        <v>203</v>
      </c>
      <c r="I290" s="25" t="s">
        <v>276</v>
      </c>
      <c r="J290" s="33" t="s">
        <v>372</v>
      </c>
      <c r="K290" s="27" t="s">
        <v>505</v>
      </c>
      <c r="L290" s="25" t="s">
        <v>289</v>
      </c>
      <c r="M290" s="25" t="s">
        <v>289</v>
      </c>
      <c r="N290" s="32">
        <v>93</v>
      </c>
      <c r="O290" s="25" t="s">
        <v>289</v>
      </c>
      <c r="P290" s="25" t="s">
        <v>290</v>
      </c>
      <c r="Q290" s="25" t="s">
        <v>289</v>
      </c>
      <c r="R290" s="25" t="s">
        <v>291</v>
      </c>
      <c r="S290" s="25" t="s">
        <v>289</v>
      </c>
      <c r="T290" s="25" t="s">
        <v>292</v>
      </c>
      <c r="U290" s="25" t="s">
        <v>293</v>
      </c>
      <c r="V290" s="25" t="s">
        <v>294</v>
      </c>
      <c r="W290" s="28" t="s">
        <v>295</v>
      </c>
      <c r="X290" s="29" t="s">
        <v>374</v>
      </c>
      <c r="Y290" s="25" t="s">
        <v>289</v>
      </c>
    </row>
    <row r="291" spans="2:25" ht="52.8">
      <c r="B291" s="25" t="s">
        <v>296</v>
      </c>
      <c r="C291" s="25" t="s">
        <v>297</v>
      </c>
      <c r="D291" s="25" t="s">
        <v>298</v>
      </c>
      <c r="E291" s="25" t="s">
        <v>371</v>
      </c>
      <c r="F291" s="32">
        <v>93</v>
      </c>
      <c r="G291" s="25" t="s">
        <v>299</v>
      </c>
      <c r="H291" s="25">
        <f t="shared" si="3"/>
        <v>204</v>
      </c>
      <c r="I291" s="25" t="s">
        <v>276</v>
      </c>
      <c r="J291" s="33" t="s">
        <v>372</v>
      </c>
      <c r="K291" s="27" t="s">
        <v>506</v>
      </c>
      <c r="L291" s="25" t="s">
        <v>289</v>
      </c>
      <c r="M291" s="25" t="s">
        <v>289</v>
      </c>
      <c r="N291" s="32">
        <v>93</v>
      </c>
      <c r="O291" s="25" t="s">
        <v>289</v>
      </c>
      <c r="P291" s="25" t="s">
        <v>290</v>
      </c>
      <c r="Q291" s="25" t="s">
        <v>289</v>
      </c>
      <c r="R291" s="25" t="s">
        <v>291</v>
      </c>
      <c r="S291" s="25" t="s">
        <v>289</v>
      </c>
      <c r="T291" s="25" t="s">
        <v>283</v>
      </c>
      <c r="U291" s="25" t="s">
        <v>293</v>
      </c>
      <c r="V291" s="25" t="s">
        <v>294</v>
      </c>
      <c r="W291" s="28" t="s">
        <v>295</v>
      </c>
      <c r="X291" s="29" t="s">
        <v>374</v>
      </c>
      <c r="Y291" s="25" t="s">
        <v>289</v>
      </c>
    </row>
    <row r="292" spans="2:25" ht="52.8">
      <c r="B292" s="25" t="s">
        <v>296</v>
      </c>
      <c r="C292" s="25" t="s">
        <v>297</v>
      </c>
      <c r="D292" s="25" t="s">
        <v>298</v>
      </c>
      <c r="E292" s="25" t="s">
        <v>371</v>
      </c>
      <c r="F292" s="32">
        <v>93</v>
      </c>
      <c r="G292" s="25" t="s">
        <v>299</v>
      </c>
      <c r="H292" s="25">
        <f t="shared" si="3"/>
        <v>205</v>
      </c>
      <c r="I292" s="25" t="s">
        <v>276</v>
      </c>
      <c r="J292" s="33" t="s">
        <v>372</v>
      </c>
      <c r="K292" s="27" t="s">
        <v>507</v>
      </c>
      <c r="L292" s="25" t="s">
        <v>289</v>
      </c>
      <c r="M292" s="25" t="s">
        <v>289</v>
      </c>
      <c r="N292" s="32">
        <v>93</v>
      </c>
      <c r="O292" s="25" t="s">
        <v>289</v>
      </c>
      <c r="P292" s="25" t="s">
        <v>290</v>
      </c>
      <c r="Q292" s="25" t="s">
        <v>289</v>
      </c>
      <c r="R292" s="25" t="s">
        <v>291</v>
      </c>
      <c r="S292" s="25" t="s">
        <v>289</v>
      </c>
      <c r="T292" s="25" t="s">
        <v>292</v>
      </c>
      <c r="U292" s="25" t="s">
        <v>293</v>
      </c>
      <c r="V292" s="25" t="s">
        <v>294</v>
      </c>
      <c r="W292" s="28" t="s">
        <v>295</v>
      </c>
      <c r="X292" s="29" t="s">
        <v>374</v>
      </c>
      <c r="Y292" s="25" t="s">
        <v>289</v>
      </c>
    </row>
    <row r="293" spans="2:25" ht="52.8">
      <c r="B293" s="25" t="s">
        <v>296</v>
      </c>
      <c r="C293" s="25" t="s">
        <v>297</v>
      </c>
      <c r="D293" s="25" t="s">
        <v>298</v>
      </c>
      <c r="E293" s="25" t="s">
        <v>371</v>
      </c>
      <c r="F293" s="32">
        <v>93</v>
      </c>
      <c r="G293" s="25" t="s">
        <v>299</v>
      </c>
      <c r="H293" s="25">
        <f t="shared" si="3"/>
        <v>206</v>
      </c>
      <c r="I293" s="25" t="s">
        <v>276</v>
      </c>
      <c r="J293" s="33" t="s">
        <v>372</v>
      </c>
      <c r="K293" s="27" t="s">
        <v>508</v>
      </c>
      <c r="L293" s="25" t="s">
        <v>289</v>
      </c>
      <c r="M293" s="25" t="s">
        <v>289</v>
      </c>
      <c r="N293" s="32">
        <v>93</v>
      </c>
      <c r="O293" s="25" t="s">
        <v>289</v>
      </c>
      <c r="P293" s="25" t="s">
        <v>290</v>
      </c>
      <c r="Q293" s="25" t="s">
        <v>289</v>
      </c>
      <c r="R293" s="25" t="s">
        <v>291</v>
      </c>
      <c r="S293" s="25" t="s">
        <v>289</v>
      </c>
      <c r="T293" s="25" t="s">
        <v>292</v>
      </c>
      <c r="U293" s="25" t="s">
        <v>293</v>
      </c>
      <c r="V293" s="25" t="s">
        <v>294</v>
      </c>
      <c r="W293" s="28" t="s">
        <v>295</v>
      </c>
      <c r="X293" s="29" t="s">
        <v>374</v>
      </c>
      <c r="Y293" s="25" t="s">
        <v>289</v>
      </c>
    </row>
    <row r="294" spans="2:25" ht="52.8">
      <c r="B294" s="25" t="s">
        <v>296</v>
      </c>
      <c r="C294" s="25" t="s">
        <v>297</v>
      </c>
      <c r="D294" s="25" t="s">
        <v>298</v>
      </c>
      <c r="E294" s="25" t="s">
        <v>371</v>
      </c>
      <c r="F294" s="32">
        <v>93</v>
      </c>
      <c r="G294" s="25" t="s">
        <v>299</v>
      </c>
      <c r="H294" s="25">
        <f t="shared" si="3"/>
        <v>207</v>
      </c>
      <c r="I294" s="25" t="s">
        <v>276</v>
      </c>
      <c r="J294" s="33" t="s">
        <v>372</v>
      </c>
      <c r="K294" s="27" t="s">
        <v>509</v>
      </c>
      <c r="L294" s="25" t="s">
        <v>289</v>
      </c>
      <c r="M294" s="25" t="s">
        <v>289</v>
      </c>
      <c r="N294" s="32">
        <v>93</v>
      </c>
      <c r="O294" s="25" t="s">
        <v>289</v>
      </c>
      <c r="P294" s="25" t="s">
        <v>290</v>
      </c>
      <c r="Q294" s="25" t="s">
        <v>289</v>
      </c>
      <c r="R294" s="25" t="s">
        <v>291</v>
      </c>
      <c r="S294" s="25" t="s">
        <v>289</v>
      </c>
      <c r="T294" s="25" t="s">
        <v>292</v>
      </c>
      <c r="U294" s="25" t="s">
        <v>293</v>
      </c>
      <c r="V294" s="25" t="s">
        <v>294</v>
      </c>
      <c r="W294" s="28" t="s">
        <v>295</v>
      </c>
      <c r="X294" s="29" t="s">
        <v>374</v>
      </c>
      <c r="Y294" s="25" t="s">
        <v>289</v>
      </c>
    </row>
    <row r="295" spans="2:25" ht="52.8">
      <c r="B295" s="25" t="s">
        <v>296</v>
      </c>
      <c r="C295" s="25" t="s">
        <v>297</v>
      </c>
      <c r="D295" s="25" t="s">
        <v>298</v>
      </c>
      <c r="E295" s="25" t="s">
        <v>371</v>
      </c>
      <c r="F295" s="32">
        <v>93</v>
      </c>
      <c r="G295" s="25" t="s">
        <v>299</v>
      </c>
      <c r="H295" s="25">
        <f t="shared" si="3"/>
        <v>208</v>
      </c>
      <c r="I295" s="25" t="s">
        <v>276</v>
      </c>
      <c r="J295" s="33" t="s">
        <v>372</v>
      </c>
      <c r="K295" s="27" t="s">
        <v>510</v>
      </c>
      <c r="L295" s="25" t="s">
        <v>289</v>
      </c>
      <c r="M295" s="25" t="s">
        <v>289</v>
      </c>
      <c r="N295" s="32">
        <v>93</v>
      </c>
      <c r="O295" s="25" t="s">
        <v>289</v>
      </c>
      <c r="P295" s="25" t="s">
        <v>290</v>
      </c>
      <c r="Q295" s="25" t="s">
        <v>289</v>
      </c>
      <c r="R295" s="25" t="s">
        <v>291</v>
      </c>
      <c r="S295" s="25" t="s">
        <v>289</v>
      </c>
      <c r="T295" s="25" t="s">
        <v>292</v>
      </c>
      <c r="U295" s="25" t="s">
        <v>293</v>
      </c>
      <c r="V295" s="25" t="s">
        <v>294</v>
      </c>
      <c r="W295" s="28" t="s">
        <v>295</v>
      </c>
      <c r="X295" s="29" t="s">
        <v>374</v>
      </c>
      <c r="Y295" s="25" t="s">
        <v>289</v>
      </c>
    </row>
    <row r="296" spans="2:25" ht="52.8">
      <c r="B296" s="25" t="s">
        <v>296</v>
      </c>
      <c r="C296" s="25" t="s">
        <v>297</v>
      </c>
      <c r="D296" s="25" t="s">
        <v>298</v>
      </c>
      <c r="E296" s="25" t="s">
        <v>371</v>
      </c>
      <c r="F296" s="32">
        <v>93</v>
      </c>
      <c r="G296" s="25" t="s">
        <v>299</v>
      </c>
      <c r="H296" s="25">
        <f t="shared" si="3"/>
        <v>209</v>
      </c>
      <c r="I296" s="25" t="s">
        <v>276</v>
      </c>
      <c r="J296" s="33" t="s">
        <v>372</v>
      </c>
      <c r="K296" s="27" t="s">
        <v>511</v>
      </c>
      <c r="L296" s="25" t="s">
        <v>289</v>
      </c>
      <c r="M296" s="25" t="s">
        <v>289</v>
      </c>
      <c r="N296" s="32">
        <v>93</v>
      </c>
      <c r="O296" s="25" t="s">
        <v>289</v>
      </c>
      <c r="P296" s="25" t="s">
        <v>290</v>
      </c>
      <c r="Q296" s="25" t="s">
        <v>289</v>
      </c>
      <c r="R296" s="25" t="s">
        <v>291</v>
      </c>
      <c r="S296" s="25" t="s">
        <v>289</v>
      </c>
      <c r="T296" s="25" t="s">
        <v>292</v>
      </c>
      <c r="U296" s="25" t="s">
        <v>293</v>
      </c>
      <c r="V296" s="25" t="s">
        <v>294</v>
      </c>
      <c r="W296" s="28" t="s">
        <v>295</v>
      </c>
      <c r="X296" s="29" t="s">
        <v>374</v>
      </c>
      <c r="Y296" s="25" t="s">
        <v>289</v>
      </c>
    </row>
    <row r="297" spans="2:25" ht="52.8">
      <c r="B297" s="25" t="s">
        <v>296</v>
      </c>
      <c r="C297" s="25" t="s">
        <v>297</v>
      </c>
      <c r="D297" s="25" t="s">
        <v>298</v>
      </c>
      <c r="E297" s="25" t="s">
        <v>371</v>
      </c>
      <c r="F297" s="32">
        <v>93</v>
      </c>
      <c r="G297" s="25" t="s">
        <v>299</v>
      </c>
      <c r="H297" s="25">
        <f t="shared" si="3"/>
        <v>210</v>
      </c>
      <c r="I297" s="25" t="s">
        <v>276</v>
      </c>
      <c r="J297" s="33" t="s">
        <v>372</v>
      </c>
      <c r="K297" s="27" t="s">
        <v>512</v>
      </c>
      <c r="L297" s="25" t="s">
        <v>289</v>
      </c>
      <c r="M297" s="25" t="s">
        <v>289</v>
      </c>
      <c r="N297" s="32">
        <v>93</v>
      </c>
      <c r="O297" s="25" t="s">
        <v>289</v>
      </c>
      <c r="P297" s="25" t="s">
        <v>290</v>
      </c>
      <c r="Q297" s="25" t="s">
        <v>289</v>
      </c>
      <c r="R297" s="25" t="s">
        <v>291</v>
      </c>
      <c r="S297" s="25" t="s">
        <v>289</v>
      </c>
      <c r="T297" s="25" t="s">
        <v>292</v>
      </c>
      <c r="U297" s="25" t="s">
        <v>293</v>
      </c>
      <c r="V297" s="25" t="s">
        <v>294</v>
      </c>
      <c r="W297" s="28" t="s">
        <v>295</v>
      </c>
      <c r="X297" s="29" t="s">
        <v>374</v>
      </c>
      <c r="Y297" s="25" t="s">
        <v>289</v>
      </c>
    </row>
    <row r="298" spans="2:25" ht="52.8">
      <c r="B298" s="25" t="s">
        <v>296</v>
      </c>
      <c r="C298" s="25" t="s">
        <v>297</v>
      </c>
      <c r="D298" s="25" t="s">
        <v>298</v>
      </c>
      <c r="E298" s="25" t="s">
        <v>371</v>
      </c>
      <c r="F298" s="32">
        <v>93</v>
      </c>
      <c r="G298" s="25" t="s">
        <v>299</v>
      </c>
      <c r="H298" s="25">
        <f t="shared" si="3"/>
        <v>211</v>
      </c>
      <c r="I298" s="25" t="s">
        <v>276</v>
      </c>
      <c r="J298" s="33" t="s">
        <v>372</v>
      </c>
      <c r="K298" s="27" t="s">
        <v>513</v>
      </c>
      <c r="L298" s="25" t="s">
        <v>289</v>
      </c>
      <c r="M298" s="25" t="s">
        <v>289</v>
      </c>
      <c r="N298" s="32">
        <v>93</v>
      </c>
      <c r="O298" s="25" t="s">
        <v>289</v>
      </c>
      <c r="P298" s="25" t="s">
        <v>290</v>
      </c>
      <c r="Q298" s="25" t="s">
        <v>289</v>
      </c>
      <c r="R298" s="25" t="s">
        <v>291</v>
      </c>
      <c r="S298" s="25" t="s">
        <v>289</v>
      </c>
      <c r="T298" s="25" t="s">
        <v>292</v>
      </c>
      <c r="U298" s="25" t="s">
        <v>293</v>
      </c>
      <c r="V298" s="25" t="s">
        <v>294</v>
      </c>
      <c r="W298" s="28" t="s">
        <v>295</v>
      </c>
      <c r="X298" s="29" t="s">
        <v>374</v>
      </c>
      <c r="Y298" s="25" t="s">
        <v>289</v>
      </c>
    </row>
    <row r="299" spans="2:25" ht="52.8">
      <c r="B299" s="25" t="s">
        <v>296</v>
      </c>
      <c r="C299" s="25" t="s">
        <v>297</v>
      </c>
      <c r="D299" s="25" t="s">
        <v>298</v>
      </c>
      <c r="E299" s="25" t="s">
        <v>371</v>
      </c>
      <c r="F299" s="32">
        <v>93</v>
      </c>
      <c r="G299" s="25" t="s">
        <v>299</v>
      </c>
      <c r="H299" s="25">
        <f t="shared" si="3"/>
        <v>212</v>
      </c>
      <c r="I299" s="25" t="s">
        <v>276</v>
      </c>
      <c r="J299" s="33" t="s">
        <v>372</v>
      </c>
      <c r="K299" s="27" t="s">
        <v>514</v>
      </c>
      <c r="L299" s="25" t="s">
        <v>289</v>
      </c>
      <c r="M299" s="25" t="s">
        <v>289</v>
      </c>
      <c r="N299" s="32">
        <v>93</v>
      </c>
      <c r="O299" s="25" t="s">
        <v>289</v>
      </c>
      <c r="P299" s="25" t="s">
        <v>290</v>
      </c>
      <c r="Q299" s="25" t="s">
        <v>289</v>
      </c>
      <c r="R299" s="25" t="s">
        <v>291</v>
      </c>
      <c r="S299" s="25" t="s">
        <v>289</v>
      </c>
      <c r="T299" s="25" t="s">
        <v>292</v>
      </c>
      <c r="U299" s="25" t="s">
        <v>293</v>
      </c>
      <c r="V299" s="25" t="s">
        <v>294</v>
      </c>
      <c r="W299" s="28" t="s">
        <v>295</v>
      </c>
      <c r="X299" s="29" t="s">
        <v>374</v>
      </c>
      <c r="Y299" s="25" t="s">
        <v>289</v>
      </c>
    </row>
    <row r="300" spans="2:25" ht="52.8">
      <c r="B300" s="25" t="s">
        <v>296</v>
      </c>
      <c r="C300" s="25" t="s">
        <v>297</v>
      </c>
      <c r="D300" s="25" t="s">
        <v>298</v>
      </c>
      <c r="E300" s="25" t="s">
        <v>371</v>
      </c>
      <c r="F300" s="32">
        <v>93</v>
      </c>
      <c r="G300" s="25" t="s">
        <v>299</v>
      </c>
      <c r="H300" s="25">
        <f t="shared" si="3"/>
        <v>213</v>
      </c>
      <c r="I300" s="25" t="s">
        <v>276</v>
      </c>
      <c r="J300" s="33" t="s">
        <v>372</v>
      </c>
      <c r="K300" s="27" t="s">
        <v>515</v>
      </c>
      <c r="L300" s="25" t="s">
        <v>289</v>
      </c>
      <c r="M300" s="25" t="s">
        <v>289</v>
      </c>
      <c r="N300" s="32">
        <v>93</v>
      </c>
      <c r="O300" s="25" t="s">
        <v>289</v>
      </c>
      <c r="P300" s="25" t="s">
        <v>290</v>
      </c>
      <c r="Q300" s="25" t="s">
        <v>289</v>
      </c>
      <c r="R300" s="25" t="s">
        <v>291</v>
      </c>
      <c r="S300" s="25" t="s">
        <v>289</v>
      </c>
      <c r="T300" s="25" t="s">
        <v>292</v>
      </c>
      <c r="U300" s="25" t="s">
        <v>293</v>
      </c>
      <c r="V300" s="25" t="s">
        <v>294</v>
      </c>
      <c r="W300" s="28" t="s">
        <v>295</v>
      </c>
      <c r="X300" s="29" t="s">
        <v>374</v>
      </c>
      <c r="Y300" s="25" t="s">
        <v>289</v>
      </c>
    </row>
    <row r="301" spans="2:25" ht="52.8">
      <c r="B301" s="25" t="s">
        <v>296</v>
      </c>
      <c r="C301" s="25" t="s">
        <v>297</v>
      </c>
      <c r="D301" s="25" t="s">
        <v>298</v>
      </c>
      <c r="E301" s="25" t="s">
        <v>371</v>
      </c>
      <c r="F301" s="32">
        <v>93</v>
      </c>
      <c r="G301" s="25" t="s">
        <v>299</v>
      </c>
      <c r="H301" s="25">
        <f t="shared" si="3"/>
        <v>214</v>
      </c>
      <c r="I301" s="25" t="s">
        <v>276</v>
      </c>
      <c r="J301" s="33" t="s">
        <v>372</v>
      </c>
      <c r="K301" s="27" t="s">
        <v>516</v>
      </c>
      <c r="L301" s="25" t="s">
        <v>289</v>
      </c>
      <c r="M301" s="25" t="s">
        <v>289</v>
      </c>
      <c r="N301" s="32">
        <v>93</v>
      </c>
      <c r="O301" s="25" t="s">
        <v>289</v>
      </c>
      <c r="P301" s="25" t="s">
        <v>290</v>
      </c>
      <c r="Q301" s="25" t="s">
        <v>289</v>
      </c>
      <c r="R301" s="25" t="s">
        <v>291</v>
      </c>
      <c r="S301" s="25" t="s">
        <v>289</v>
      </c>
      <c r="T301" s="25" t="s">
        <v>292</v>
      </c>
      <c r="U301" s="25" t="s">
        <v>293</v>
      </c>
      <c r="V301" s="25" t="s">
        <v>294</v>
      </c>
      <c r="W301" s="28" t="s">
        <v>295</v>
      </c>
      <c r="X301" s="29" t="s">
        <v>374</v>
      </c>
      <c r="Y301" s="25" t="s">
        <v>289</v>
      </c>
    </row>
    <row r="302" spans="2:25" ht="52.8">
      <c r="B302" s="25" t="s">
        <v>296</v>
      </c>
      <c r="C302" s="25" t="s">
        <v>297</v>
      </c>
      <c r="D302" s="25" t="s">
        <v>298</v>
      </c>
      <c r="E302" s="25" t="s">
        <v>371</v>
      </c>
      <c r="F302" s="32">
        <v>93</v>
      </c>
      <c r="G302" s="25" t="s">
        <v>299</v>
      </c>
      <c r="H302" s="25">
        <f t="shared" si="3"/>
        <v>215</v>
      </c>
      <c r="I302" s="25" t="s">
        <v>276</v>
      </c>
      <c r="J302" s="33" t="s">
        <v>372</v>
      </c>
      <c r="K302" s="27" t="s">
        <v>517</v>
      </c>
      <c r="L302" s="25" t="s">
        <v>289</v>
      </c>
      <c r="M302" s="25" t="s">
        <v>289</v>
      </c>
      <c r="N302" s="32">
        <v>93</v>
      </c>
      <c r="O302" s="25" t="s">
        <v>289</v>
      </c>
      <c r="P302" s="25" t="s">
        <v>290</v>
      </c>
      <c r="Q302" s="25" t="s">
        <v>289</v>
      </c>
      <c r="R302" s="25" t="s">
        <v>291</v>
      </c>
      <c r="S302" s="25" t="s">
        <v>289</v>
      </c>
      <c r="T302" s="25" t="s">
        <v>292</v>
      </c>
      <c r="U302" s="25" t="s">
        <v>293</v>
      </c>
      <c r="V302" s="25" t="s">
        <v>294</v>
      </c>
      <c r="W302" s="28" t="s">
        <v>295</v>
      </c>
      <c r="X302" s="29" t="s">
        <v>374</v>
      </c>
      <c r="Y302" s="25" t="s">
        <v>289</v>
      </c>
    </row>
    <row r="303" spans="2:25" ht="52.8">
      <c r="B303" s="25" t="s">
        <v>296</v>
      </c>
      <c r="C303" s="25" t="s">
        <v>297</v>
      </c>
      <c r="D303" s="25" t="s">
        <v>298</v>
      </c>
      <c r="E303" s="25" t="s">
        <v>371</v>
      </c>
      <c r="F303" s="32">
        <v>93</v>
      </c>
      <c r="G303" s="25" t="s">
        <v>299</v>
      </c>
      <c r="H303" s="25">
        <f t="shared" si="3"/>
        <v>216</v>
      </c>
      <c r="I303" s="25" t="s">
        <v>276</v>
      </c>
      <c r="J303" s="33" t="s">
        <v>372</v>
      </c>
      <c r="K303" s="27" t="s">
        <v>518</v>
      </c>
      <c r="L303" s="25" t="s">
        <v>289</v>
      </c>
      <c r="M303" s="25" t="s">
        <v>289</v>
      </c>
      <c r="N303" s="32">
        <v>93</v>
      </c>
      <c r="O303" s="25" t="s">
        <v>289</v>
      </c>
      <c r="P303" s="25" t="s">
        <v>290</v>
      </c>
      <c r="Q303" s="25" t="s">
        <v>289</v>
      </c>
      <c r="R303" s="25" t="s">
        <v>291</v>
      </c>
      <c r="S303" s="25" t="s">
        <v>289</v>
      </c>
      <c r="T303" s="25" t="s">
        <v>292</v>
      </c>
      <c r="U303" s="25" t="s">
        <v>293</v>
      </c>
      <c r="V303" s="25" t="s">
        <v>294</v>
      </c>
      <c r="W303" s="28" t="s">
        <v>295</v>
      </c>
      <c r="X303" s="29" t="s">
        <v>374</v>
      </c>
      <c r="Y303" s="25" t="s">
        <v>289</v>
      </c>
    </row>
    <row r="304" spans="2:25" ht="52.8">
      <c r="B304" s="25" t="s">
        <v>296</v>
      </c>
      <c r="C304" s="25" t="s">
        <v>297</v>
      </c>
      <c r="D304" s="25" t="s">
        <v>298</v>
      </c>
      <c r="E304" s="25" t="s">
        <v>371</v>
      </c>
      <c r="F304" s="32">
        <v>93</v>
      </c>
      <c r="G304" s="25" t="s">
        <v>299</v>
      </c>
      <c r="H304" s="25">
        <f t="shared" si="3"/>
        <v>217</v>
      </c>
      <c r="I304" s="25" t="s">
        <v>276</v>
      </c>
      <c r="J304" s="33" t="s">
        <v>372</v>
      </c>
      <c r="K304" s="27" t="s">
        <v>519</v>
      </c>
      <c r="L304" s="25" t="s">
        <v>289</v>
      </c>
      <c r="M304" s="25" t="s">
        <v>289</v>
      </c>
      <c r="N304" s="32">
        <v>93</v>
      </c>
      <c r="O304" s="25" t="s">
        <v>289</v>
      </c>
      <c r="P304" s="25" t="s">
        <v>290</v>
      </c>
      <c r="Q304" s="25" t="s">
        <v>289</v>
      </c>
      <c r="R304" s="25" t="s">
        <v>291</v>
      </c>
      <c r="S304" s="25" t="s">
        <v>289</v>
      </c>
      <c r="T304" s="25" t="s">
        <v>292</v>
      </c>
      <c r="U304" s="25" t="s">
        <v>293</v>
      </c>
      <c r="V304" s="25" t="s">
        <v>294</v>
      </c>
      <c r="W304" s="28" t="s">
        <v>295</v>
      </c>
      <c r="X304" s="29" t="s">
        <v>374</v>
      </c>
      <c r="Y304" s="25" t="s">
        <v>289</v>
      </c>
    </row>
    <row r="305" spans="2:25" ht="52.8">
      <c r="B305" s="25" t="s">
        <v>296</v>
      </c>
      <c r="C305" s="25" t="s">
        <v>297</v>
      </c>
      <c r="D305" s="25" t="s">
        <v>298</v>
      </c>
      <c r="E305" s="25" t="s">
        <v>371</v>
      </c>
      <c r="F305" s="32">
        <v>93</v>
      </c>
      <c r="G305" s="25" t="s">
        <v>299</v>
      </c>
      <c r="H305" s="25">
        <f t="shared" si="3"/>
        <v>218</v>
      </c>
      <c r="I305" s="25" t="s">
        <v>276</v>
      </c>
      <c r="J305" s="33" t="s">
        <v>372</v>
      </c>
      <c r="K305" s="27" t="s">
        <v>520</v>
      </c>
      <c r="L305" s="25" t="s">
        <v>289</v>
      </c>
      <c r="M305" s="25" t="s">
        <v>289</v>
      </c>
      <c r="N305" s="32">
        <v>93</v>
      </c>
      <c r="O305" s="25" t="s">
        <v>289</v>
      </c>
      <c r="P305" s="25" t="s">
        <v>290</v>
      </c>
      <c r="Q305" s="25" t="s">
        <v>289</v>
      </c>
      <c r="R305" s="25" t="s">
        <v>291</v>
      </c>
      <c r="S305" s="25" t="s">
        <v>289</v>
      </c>
      <c r="T305" s="25" t="s">
        <v>292</v>
      </c>
      <c r="U305" s="25" t="s">
        <v>293</v>
      </c>
      <c r="V305" s="25" t="s">
        <v>294</v>
      </c>
      <c r="W305" s="28" t="s">
        <v>295</v>
      </c>
      <c r="X305" s="29" t="s">
        <v>374</v>
      </c>
      <c r="Y305" s="25" t="s">
        <v>289</v>
      </c>
    </row>
    <row r="306" spans="2:25" ht="52.8">
      <c r="B306" s="25" t="s">
        <v>296</v>
      </c>
      <c r="C306" s="25" t="s">
        <v>297</v>
      </c>
      <c r="D306" s="25" t="s">
        <v>298</v>
      </c>
      <c r="E306" s="25" t="s">
        <v>371</v>
      </c>
      <c r="F306" s="32">
        <v>93</v>
      </c>
      <c r="G306" s="25" t="s">
        <v>299</v>
      </c>
      <c r="H306" s="25">
        <f t="shared" si="3"/>
        <v>219</v>
      </c>
      <c r="I306" s="25" t="s">
        <v>276</v>
      </c>
      <c r="J306" s="33" t="s">
        <v>372</v>
      </c>
      <c r="K306" s="27" t="s">
        <v>521</v>
      </c>
      <c r="L306" s="25" t="s">
        <v>289</v>
      </c>
      <c r="M306" s="25" t="s">
        <v>289</v>
      </c>
      <c r="N306" s="32">
        <v>93</v>
      </c>
      <c r="O306" s="25" t="s">
        <v>289</v>
      </c>
      <c r="P306" s="25" t="s">
        <v>290</v>
      </c>
      <c r="Q306" s="25" t="s">
        <v>289</v>
      </c>
      <c r="R306" s="25" t="s">
        <v>291</v>
      </c>
      <c r="S306" s="25" t="s">
        <v>289</v>
      </c>
      <c r="T306" s="25" t="s">
        <v>292</v>
      </c>
      <c r="U306" s="25" t="s">
        <v>293</v>
      </c>
      <c r="V306" s="25" t="s">
        <v>294</v>
      </c>
      <c r="W306" s="28" t="s">
        <v>295</v>
      </c>
      <c r="X306" s="29" t="s">
        <v>374</v>
      </c>
      <c r="Y306" s="25" t="s">
        <v>289</v>
      </c>
    </row>
    <row r="307" spans="2:25" ht="52.8">
      <c r="B307" s="25" t="s">
        <v>296</v>
      </c>
      <c r="C307" s="25" t="s">
        <v>297</v>
      </c>
      <c r="D307" s="25" t="s">
        <v>298</v>
      </c>
      <c r="E307" s="25" t="s">
        <v>371</v>
      </c>
      <c r="F307" s="32">
        <v>93</v>
      </c>
      <c r="G307" s="25" t="s">
        <v>299</v>
      </c>
      <c r="H307" s="25">
        <f t="shared" si="3"/>
        <v>220</v>
      </c>
      <c r="I307" s="25" t="s">
        <v>276</v>
      </c>
      <c r="J307" s="33" t="s">
        <v>372</v>
      </c>
      <c r="K307" s="27" t="s">
        <v>522</v>
      </c>
      <c r="L307" s="25" t="s">
        <v>289</v>
      </c>
      <c r="M307" s="25" t="s">
        <v>289</v>
      </c>
      <c r="N307" s="32">
        <v>93</v>
      </c>
      <c r="O307" s="25" t="s">
        <v>289</v>
      </c>
      <c r="P307" s="25" t="s">
        <v>290</v>
      </c>
      <c r="Q307" s="25" t="s">
        <v>289</v>
      </c>
      <c r="R307" s="25" t="s">
        <v>291</v>
      </c>
      <c r="S307" s="25" t="s">
        <v>289</v>
      </c>
      <c r="T307" s="25" t="s">
        <v>292</v>
      </c>
      <c r="U307" s="25" t="s">
        <v>293</v>
      </c>
      <c r="V307" s="25" t="s">
        <v>294</v>
      </c>
      <c r="W307" s="28" t="s">
        <v>295</v>
      </c>
      <c r="X307" s="29" t="s">
        <v>374</v>
      </c>
      <c r="Y307" s="25" t="s">
        <v>289</v>
      </c>
    </row>
    <row r="308" spans="2:25" ht="52.8">
      <c r="B308" s="25" t="s">
        <v>296</v>
      </c>
      <c r="C308" s="25" t="s">
        <v>297</v>
      </c>
      <c r="D308" s="25" t="s">
        <v>298</v>
      </c>
      <c r="E308" s="25" t="s">
        <v>371</v>
      </c>
      <c r="F308" s="32">
        <v>93</v>
      </c>
      <c r="G308" s="25" t="s">
        <v>299</v>
      </c>
      <c r="H308" s="25">
        <f t="shared" si="3"/>
        <v>221</v>
      </c>
      <c r="I308" s="25" t="s">
        <v>276</v>
      </c>
      <c r="J308" s="33" t="s">
        <v>372</v>
      </c>
      <c r="K308" s="27" t="s">
        <v>523</v>
      </c>
      <c r="L308" s="25" t="s">
        <v>289</v>
      </c>
      <c r="M308" s="25" t="s">
        <v>289</v>
      </c>
      <c r="N308" s="32">
        <v>93</v>
      </c>
      <c r="O308" s="25" t="s">
        <v>289</v>
      </c>
      <c r="P308" s="25" t="s">
        <v>290</v>
      </c>
      <c r="Q308" s="25" t="s">
        <v>289</v>
      </c>
      <c r="R308" s="25" t="s">
        <v>291</v>
      </c>
      <c r="S308" s="25" t="s">
        <v>289</v>
      </c>
      <c r="T308" s="25" t="s">
        <v>292</v>
      </c>
      <c r="U308" s="25" t="s">
        <v>293</v>
      </c>
      <c r="V308" s="25" t="s">
        <v>294</v>
      </c>
      <c r="W308" s="28" t="s">
        <v>295</v>
      </c>
      <c r="X308" s="29" t="s">
        <v>374</v>
      </c>
      <c r="Y308" s="25" t="s">
        <v>289</v>
      </c>
    </row>
    <row r="309" spans="2:25" ht="52.8">
      <c r="B309" s="25" t="s">
        <v>296</v>
      </c>
      <c r="C309" s="25" t="s">
        <v>297</v>
      </c>
      <c r="D309" s="25" t="s">
        <v>298</v>
      </c>
      <c r="E309" s="25" t="s">
        <v>371</v>
      </c>
      <c r="F309" s="32">
        <v>93</v>
      </c>
      <c r="G309" s="25" t="s">
        <v>299</v>
      </c>
      <c r="H309" s="25">
        <f t="shared" si="3"/>
        <v>222</v>
      </c>
      <c r="I309" s="25" t="s">
        <v>276</v>
      </c>
      <c r="J309" s="33" t="s">
        <v>372</v>
      </c>
      <c r="K309" s="27" t="s">
        <v>524</v>
      </c>
      <c r="L309" s="25" t="s">
        <v>289</v>
      </c>
      <c r="M309" s="25" t="s">
        <v>289</v>
      </c>
      <c r="N309" s="32">
        <v>93</v>
      </c>
      <c r="O309" s="25" t="s">
        <v>289</v>
      </c>
      <c r="P309" s="25" t="s">
        <v>290</v>
      </c>
      <c r="Q309" s="25" t="s">
        <v>289</v>
      </c>
      <c r="R309" s="25" t="s">
        <v>291</v>
      </c>
      <c r="S309" s="25" t="s">
        <v>289</v>
      </c>
      <c r="T309" s="25" t="s">
        <v>292</v>
      </c>
      <c r="U309" s="25" t="s">
        <v>293</v>
      </c>
      <c r="V309" s="25" t="s">
        <v>294</v>
      </c>
      <c r="W309" s="28" t="s">
        <v>295</v>
      </c>
      <c r="X309" s="29" t="s">
        <v>374</v>
      </c>
      <c r="Y309" s="25" t="s">
        <v>289</v>
      </c>
    </row>
    <row r="310" spans="2:25" ht="52.8">
      <c r="B310" s="25" t="s">
        <v>296</v>
      </c>
      <c r="C310" s="25" t="s">
        <v>297</v>
      </c>
      <c r="D310" s="25" t="s">
        <v>298</v>
      </c>
      <c r="E310" s="25" t="s">
        <v>371</v>
      </c>
      <c r="F310" s="32">
        <v>93</v>
      </c>
      <c r="G310" s="25" t="s">
        <v>299</v>
      </c>
      <c r="H310" s="25">
        <f t="shared" si="3"/>
        <v>223</v>
      </c>
      <c r="I310" s="25" t="s">
        <v>276</v>
      </c>
      <c r="J310" s="33" t="s">
        <v>372</v>
      </c>
      <c r="K310" s="27" t="s">
        <v>525</v>
      </c>
      <c r="L310" s="25" t="s">
        <v>289</v>
      </c>
      <c r="M310" s="25" t="s">
        <v>289</v>
      </c>
      <c r="N310" s="32">
        <v>93</v>
      </c>
      <c r="O310" s="25" t="s">
        <v>289</v>
      </c>
      <c r="P310" s="25" t="s">
        <v>290</v>
      </c>
      <c r="Q310" s="25" t="s">
        <v>289</v>
      </c>
      <c r="R310" s="25" t="s">
        <v>291</v>
      </c>
      <c r="S310" s="25" t="s">
        <v>289</v>
      </c>
      <c r="T310" s="25" t="s">
        <v>292</v>
      </c>
      <c r="U310" s="25" t="s">
        <v>293</v>
      </c>
      <c r="V310" s="25" t="s">
        <v>294</v>
      </c>
      <c r="W310" s="28" t="s">
        <v>295</v>
      </c>
      <c r="X310" s="29" t="s">
        <v>374</v>
      </c>
      <c r="Y310" s="25" t="s">
        <v>289</v>
      </c>
    </row>
    <row r="311" spans="2:25" ht="52.8">
      <c r="B311" s="25" t="s">
        <v>296</v>
      </c>
      <c r="C311" s="25" t="s">
        <v>297</v>
      </c>
      <c r="D311" s="25" t="s">
        <v>298</v>
      </c>
      <c r="E311" s="25" t="s">
        <v>371</v>
      </c>
      <c r="F311" s="32">
        <v>93</v>
      </c>
      <c r="G311" s="25" t="s">
        <v>299</v>
      </c>
      <c r="H311" s="25">
        <f t="shared" si="3"/>
        <v>224</v>
      </c>
      <c r="I311" s="25" t="s">
        <v>276</v>
      </c>
      <c r="J311" s="33" t="s">
        <v>372</v>
      </c>
      <c r="K311" s="27" t="s">
        <v>526</v>
      </c>
      <c r="L311" s="25" t="s">
        <v>289</v>
      </c>
      <c r="M311" s="25" t="s">
        <v>289</v>
      </c>
      <c r="N311" s="32">
        <v>93</v>
      </c>
      <c r="O311" s="25" t="s">
        <v>289</v>
      </c>
      <c r="P311" s="25" t="s">
        <v>290</v>
      </c>
      <c r="Q311" s="25" t="s">
        <v>289</v>
      </c>
      <c r="R311" s="25" t="s">
        <v>291</v>
      </c>
      <c r="S311" s="25" t="s">
        <v>289</v>
      </c>
      <c r="T311" s="25" t="s">
        <v>292</v>
      </c>
      <c r="U311" s="25" t="s">
        <v>293</v>
      </c>
      <c r="V311" s="25" t="s">
        <v>294</v>
      </c>
      <c r="W311" s="28" t="s">
        <v>295</v>
      </c>
      <c r="X311" s="29" t="s">
        <v>374</v>
      </c>
      <c r="Y311" s="25" t="s">
        <v>289</v>
      </c>
    </row>
    <row r="312" spans="2:25" ht="52.8">
      <c r="B312" s="25" t="s">
        <v>296</v>
      </c>
      <c r="C312" s="25" t="s">
        <v>297</v>
      </c>
      <c r="D312" s="25" t="s">
        <v>298</v>
      </c>
      <c r="E312" s="25" t="s">
        <v>371</v>
      </c>
      <c r="F312" s="32">
        <v>93</v>
      </c>
      <c r="G312" s="25" t="s">
        <v>299</v>
      </c>
      <c r="H312" s="25">
        <f t="shared" si="3"/>
        <v>225</v>
      </c>
      <c r="I312" s="25" t="s">
        <v>276</v>
      </c>
      <c r="J312" s="33" t="s">
        <v>372</v>
      </c>
      <c r="K312" s="27" t="s">
        <v>527</v>
      </c>
      <c r="L312" s="25" t="s">
        <v>289</v>
      </c>
      <c r="M312" s="25" t="s">
        <v>289</v>
      </c>
      <c r="N312" s="32">
        <v>93</v>
      </c>
      <c r="O312" s="25" t="s">
        <v>289</v>
      </c>
      <c r="P312" s="25" t="s">
        <v>290</v>
      </c>
      <c r="Q312" s="25" t="s">
        <v>289</v>
      </c>
      <c r="R312" s="25" t="s">
        <v>291</v>
      </c>
      <c r="S312" s="25" t="s">
        <v>289</v>
      </c>
      <c r="T312" s="25" t="s">
        <v>292</v>
      </c>
      <c r="U312" s="25" t="s">
        <v>293</v>
      </c>
      <c r="V312" s="25" t="s">
        <v>294</v>
      </c>
      <c r="W312" s="28" t="s">
        <v>295</v>
      </c>
      <c r="X312" s="29" t="s">
        <v>374</v>
      </c>
      <c r="Y312" s="25" t="s">
        <v>289</v>
      </c>
    </row>
    <row r="313" spans="2:25" ht="52.8">
      <c r="B313" s="25" t="s">
        <v>296</v>
      </c>
      <c r="C313" s="25" t="s">
        <v>297</v>
      </c>
      <c r="D313" s="25" t="s">
        <v>298</v>
      </c>
      <c r="E313" s="25" t="s">
        <v>371</v>
      </c>
      <c r="F313" s="32">
        <v>93</v>
      </c>
      <c r="G313" s="25" t="s">
        <v>299</v>
      </c>
      <c r="H313" s="25">
        <f t="shared" si="3"/>
        <v>226</v>
      </c>
      <c r="I313" s="25" t="s">
        <v>276</v>
      </c>
      <c r="J313" s="33" t="s">
        <v>372</v>
      </c>
      <c r="K313" s="27" t="s">
        <v>528</v>
      </c>
      <c r="L313" s="25" t="s">
        <v>289</v>
      </c>
      <c r="M313" s="25" t="s">
        <v>289</v>
      </c>
      <c r="N313" s="32">
        <v>93</v>
      </c>
      <c r="O313" s="25" t="s">
        <v>289</v>
      </c>
      <c r="P313" s="25" t="s">
        <v>290</v>
      </c>
      <c r="Q313" s="25" t="s">
        <v>289</v>
      </c>
      <c r="R313" s="25" t="s">
        <v>291</v>
      </c>
      <c r="S313" s="25" t="s">
        <v>289</v>
      </c>
      <c r="T313" s="25" t="s">
        <v>292</v>
      </c>
      <c r="U313" s="25" t="s">
        <v>293</v>
      </c>
      <c r="V313" s="25" t="s">
        <v>294</v>
      </c>
      <c r="W313" s="28" t="s">
        <v>295</v>
      </c>
      <c r="X313" s="29" t="s">
        <v>374</v>
      </c>
      <c r="Y313" s="25" t="s">
        <v>289</v>
      </c>
    </row>
    <row r="314" spans="2:25" ht="52.8">
      <c r="B314" s="25" t="s">
        <v>296</v>
      </c>
      <c r="C314" s="25" t="s">
        <v>297</v>
      </c>
      <c r="D314" s="25" t="s">
        <v>298</v>
      </c>
      <c r="E314" s="25" t="s">
        <v>371</v>
      </c>
      <c r="F314" s="32">
        <v>93</v>
      </c>
      <c r="G314" s="25" t="s">
        <v>299</v>
      </c>
      <c r="H314" s="25">
        <f t="shared" si="3"/>
        <v>227</v>
      </c>
      <c r="I314" s="25" t="s">
        <v>276</v>
      </c>
      <c r="J314" s="33" t="s">
        <v>372</v>
      </c>
      <c r="K314" s="27" t="s">
        <v>529</v>
      </c>
      <c r="L314" s="25" t="s">
        <v>289</v>
      </c>
      <c r="M314" s="25" t="s">
        <v>289</v>
      </c>
      <c r="N314" s="32">
        <v>93</v>
      </c>
      <c r="O314" s="25" t="s">
        <v>289</v>
      </c>
      <c r="P314" s="25" t="s">
        <v>290</v>
      </c>
      <c r="Q314" s="25" t="s">
        <v>289</v>
      </c>
      <c r="R314" s="25" t="s">
        <v>291</v>
      </c>
      <c r="S314" s="25" t="s">
        <v>289</v>
      </c>
      <c r="T314" s="25" t="s">
        <v>292</v>
      </c>
      <c r="U314" s="25" t="s">
        <v>293</v>
      </c>
      <c r="V314" s="25" t="s">
        <v>294</v>
      </c>
      <c r="W314" s="28" t="s">
        <v>295</v>
      </c>
      <c r="X314" s="29" t="s">
        <v>374</v>
      </c>
      <c r="Y314" s="25" t="s">
        <v>289</v>
      </c>
    </row>
    <row r="315" spans="2:25" ht="52.8">
      <c r="B315" s="25" t="s">
        <v>296</v>
      </c>
      <c r="C315" s="25" t="s">
        <v>297</v>
      </c>
      <c r="D315" s="25" t="s">
        <v>298</v>
      </c>
      <c r="E315" s="25" t="s">
        <v>371</v>
      </c>
      <c r="F315" s="32">
        <v>93</v>
      </c>
      <c r="G315" s="25" t="s">
        <v>299</v>
      </c>
      <c r="H315" s="25">
        <f t="shared" si="3"/>
        <v>228</v>
      </c>
      <c r="I315" s="25" t="s">
        <v>276</v>
      </c>
      <c r="J315" s="33" t="s">
        <v>372</v>
      </c>
      <c r="K315" s="27" t="s">
        <v>530</v>
      </c>
      <c r="L315" s="25" t="s">
        <v>289</v>
      </c>
      <c r="M315" s="25" t="s">
        <v>289</v>
      </c>
      <c r="N315" s="32">
        <v>93</v>
      </c>
      <c r="O315" s="25" t="s">
        <v>289</v>
      </c>
      <c r="P315" s="25" t="s">
        <v>290</v>
      </c>
      <c r="Q315" s="25" t="s">
        <v>289</v>
      </c>
      <c r="R315" s="25" t="s">
        <v>291</v>
      </c>
      <c r="S315" s="25" t="s">
        <v>289</v>
      </c>
      <c r="T315" s="25" t="s">
        <v>292</v>
      </c>
      <c r="U315" s="25" t="s">
        <v>293</v>
      </c>
      <c r="V315" s="25" t="s">
        <v>294</v>
      </c>
      <c r="W315" s="28" t="s">
        <v>295</v>
      </c>
      <c r="X315" s="29" t="s">
        <v>374</v>
      </c>
      <c r="Y315" s="25" t="s">
        <v>289</v>
      </c>
    </row>
    <row r="316" spans="2:25" ht="52.8">
      <c r="B316" s="25" t="s">
        <v>296</v>
      </c>
      <c r="C316" s="25" t="s">
        <v>297</v>
      </c>
      <c r="D316" s="25" t="s">
        <v>298</v>
      </c>
      <c r="E316" s="25" t="s">
        <v>371</v>
      </c>
      <c r="F316" s="32">
        <v>93</v>
      </c>
      <c r="G316" s="25" t="s">
        <v>299</v>
      </c>
      <c r="H316" s="25">
        <f t="shared" si="3"/>
        <v>229</v>
      </c>
      <c r="I316" s="25" t="s">
        <v>276</v>
      </c>
      <c r="J316" s="33" t="s">
        <v>372</v>
      </c>
      <c r="K316" s="27" t="s">
        <v>531</v>
      </c>
      <c r="L316" s="25" t="s">
        <v>289</v>
      </c>
      <c r="M316" s="25" t="s">
        <v>289</v>
      </c>
      <c r="N316" s="32">
        <v>93</v>
      </c>
      <c r="O316" s="25" t="s">
        <v>289</v>
      </c>
      <c r="P316" s="25" t="s">
        <v>290</v>
      </c>
      <c r="Q316" s="25" t="s">
        <v>289</v>
      </c>
      <c r="R316" s="25" t="s">
        <v>291</v>
      </c>
      <c r="S316" s="25" t="s">
        <v>289</v>
      </c>
      <c r="T316" s="25" t="s">
        <v>292</v>
      </c>
      <c r="U316" s="25" t="s">
        <v>293</v>
      </c>
      <c r="V316" s="25" t="s">
        <v>294</v>
      </c>
      <c r="W316" s="28" t="s">
        <v>295</v>
      </c>
      <c r="X316" s="29" t="s">
        <v>374</v>
      </c>
      <c r="Y316" s="25" t="s">
        <v>289</v>
      </c>
    </row>
    <row r="317" spans="2:25" ht="52.8">
      <c r="B317" s="25" t="s">
        <v>296</v>
      </c>
      <c r="C317" s="25" t="s">
        <v>297</v>
      </c>
      <c r="D317" s="25" t="s">
        <v>298</v>
      </c>
      <c r="E317" s="25" t="s">
        <v>371</v>
      </c>
      <c r="F317" s="32">
        <v>93</v>
      </c>
      <c r="G317" s="25" t="s">
        <v>299</v>
      </c>
      <c r="H317" s="25">
        <f t="shared" si="3"/>
        <v>230</v>
      </c>
      <c r="I317" s="25" t="s">
        <v>276</v>
      </c>
      <c r="J317" s="33" t="s">
        <v>372</v>
      </c>
      <c r="K317" s="27" t="s">
        <v>532</v>
      </c>
      <c r="L317" s="25" t="s">
        <v>289</v>
      </c>
      <c r="M317" s="25" t="s">
        <v>289</v>
      </c>
      <c r="N317" s="32">
        <v>93</v>
      </c>
      <c r="O317" s="25" t="s">
        <v>289</v>
      </c>
      <c r="P317" s="25" t="s">
        <v>290</v>
      </c>
      <c r="Q317" s="25" t="s">
        <v>289</v>
      </c>
      <c r="R317" s="25" t="s">
        <v>291</v>
      </c>
      <c r="S317" s="25" t="s">
        <v>289</v>
      </c>
      <c r="T317" s="25" t="s">
        <v>292</v>
      </c>
      <c r="U317" s="25" t="s">
        <v>293</v>
      </c>
      <c r="V317" s="25" t="s">
        <v>294</v>
      </c>
      <c r="W317" s="28" t="s">
        <v>295</v>
      </c>
      <c r="X317" s="29" t="s">
        <v>374</v>
      </c>
      <c r="Y317" s="25" t="s">
        <v>289</v>
      </c>
    </row>
    <row r="318" spans="2:25" ht="52.8">
      <c r="B318" s="25" t="s">
        <v>296</v>
      </c>
      <c r="C318" s="25" t="s">
        <v>297</v>
      </c>
      <c r="D318" s="25" t="s">
        <v>298</v>
      </c>
      <c r="E318" s="25" t="s">
        <v>371</v>
      </c>
      <c r="F318" s="32">
        <v>93</v>
      </c>
      <c r="G318" s="25" t="s">
        <v>299</v>
      </c>
      <c r="H318" s="25">
        <f t="shared" si="3"/>
        <v>231</v>
      </c>
      <c r="I318" s="25" t="s">
        <v>276</v>
      </c>
      <c r="J318" s="33" t="s">
        <v>372</v>
      </c>
      <c r="K318" s="27" t="s">
        <v>533</v>
      </c>
      <c r="L318" s="25" t="s">
        <v>289</v>
      </c>
      <c r="M318" s="25" t="s">
        <v>289</v>
      </c>
      <c r="N318" s="32">
        <v>93</v>
      </c>
      <c r="O318" s="25" t="s">
        <v>289</v>
      </c>
      <c r="P318" s="25" t="s">
        <v>290</v>
      </c>
      <c r="Q318" s="25" t="s">
        <v>289</v>
      </c>
      <c r="R318" s="25" t="s">
        <v>291</v>
      </c>
      <c r="S318" s="25" t="s">
        <v>289</v>
      </c>
      <c r="T318" s="25" t="s">
        <v>292</v>
      </c>
      <c r="U318" s="25" t="s">
        <v>293</v>
      </c>
      <c r="V318" s="25" t="s">
        <v>294</v>
      </c>
      <c r="W318" s="28" t="s">
        <v>295</v>
      </c>
      <c r="X318" s="29" t="s">
        <v>374</v>
      </c>
      <c r="Y318" s="25" t="s">
        <v>289</v>
      </c>
    </row>
    <row r="319" spans="2:25" ht="52.8">
      <c r="B319" s="25" t="s">
        <v>296</v>
      </c>
      <c r="C319" s="25" t="s">
        <v>297</v>
      </c>
      <c r="D319" s="25" t="s">
        <v>298</v>
      </c>
      <c r="E319" s="25" t="s">
        <v>371</v>
      </c>
      <c r="F319" s="32">
        <v>93</v>
      </c>
      <c r="G319" s="25" t="s">
        <v>299</v>
      </c>
      <c r="H319" s="25">
        <f t="shared" si="3"/>
        <v>232</v>
      </c>
      <c r="I319" s="25" t="s">
        <v>276</v>
      </c>
      <c r="J319" s="33" t="s">
        <v>372</v>
      </c>
      <c r="K319" s="27" t="s">
        <v>534</v>
      </c>
      <c r="L319" s="25" t="s">
        <v>289</v>
      </c>
      <c r="M319" s="25" t="s">
        <v>289</v>
      </c>
      <c r="N319" s="32">
        <v>93</v>
      </c>
      <c r="O319" s="25" t="s">
        <v>289</v>
      </c>
      <c r="P319" s="25" t="s">
        <v>290</v>
      </c>
      <c r="Q319" s="25" t="s">
        <v>289</v>
      </c>
      <c r="R319" s="25" t="s">
        <v>291</v>
      </c>
      <c r="S319" s="25" t="s">
        <v>289</v>
      </c>
      <c r="T319" s="25" t="s">
        <v>292</v>
      </c>
      <c r="U319" s="25" t="s">
        <v>293</v>
      </c>
      <c r="V319" s="25" t="s">
        <v>294</v>
      </c>
      <c r="W319" s="28" t="s">
        <v>295</v>
      </c>
      <c r="X319" s="29" t="s">
        <v>374</v>
      </c>
      <c r="Y319" s="25" t="s">
        <v>289</v>
      </c>
    </row>
    <row r="320" spans="2:25" ht="52.8">
      <c r="B320" s="25" t="s">
        <v>296</v>
      </c>
      <c r="C320" s="25" t="s">
        <v>297</v>
      </c>
      <c r="D320" s="25" t="s">
        <v>298</v>
      </c>
      <c r="E320" s="25" t="s">
        <v>371</v>
      </c>
      <c r="F320" s="32">
        <v>93</v>
      </c>
      <c r="G320" s="25" t="s">
        <v>299</v>
      </c>
      <c r="H320" s="25">
        <f t="shared" si="3"/>
        <v>233</v>
      </c>
      <c r="I320" s="25" t="s">
        <v>276</v>
      </c>
      <c r="J320" s="33" t="s">
        <v>372</v>
      </c>
      <c r="K320" s="27" t="s">
        <v>535</v>
      </c>
      <c r="L320" s="25" t="s">
        <v>289</v>
      </c>
      <c r="M320" s="25" t="s">
        <v>289</v>
      </c>
      <c r="N320" s="32">
        <v>93</v>
      </c>
      <c r="O320" s="25" t="s">
        <v>289</v>
      </c>
      <c r="P320" s="25" t="s">
        <v>290</v>
      </c>
      <c r="Q320" s="25" t="s">
        <v>289</v>
      </c>
      <c r="R320" s="25" t="s">
        <v>291</v>
      </c>
      <c r="S320" s="25" t="s">
        <v>289</v>
      </c>
      <c r="T320" s="25" t="s">
        <v>292</v>
      </c>
      <c r="U320" s="25" t="s">
        <v>293</v>
      </c>
      <c r="V320" s="25" t="s">
        <v>294</v>
      </c>
      <c r="W320" s="28" t="s">
        <v>295</v>
      </c>
      <c r="X320" s="29" t="s">
        <v>374</v>
      </c>
      <c r="Y320" s="25" t="s">
        <v>289</v>
      </c>
    </row>
    <row r="321" spans="2:25" ht="52.8">
      <c r="B321" s="25" t="s">
        <v>296</v>
      </c>
      <c r="C321" s="25" t="s">
        <v>297</v>
      </c>
      <c r="D321" s="25" t="s">
        <v>298</v>
      </c>
      <c r="E321" s="25" t="s">
        <v>371</v>
      </c>
      <c r="F321" s="32">
        <v>93</v>
      </c>
      <c r="G321" s="25" t="s">
        <v>299</v>
      </c>
      <c r="H321" s="25">
        <f t="shared" si="3"/>
        <v>234</v>
      </c>
      <c r="I321" s="25" t="s">
        <v>276</v>
      </c>
      <c r="J321" s="33" t="s">
        <v>372</v>
      </c>
      <c r="K321" s="27" t="s">
        <v>536</v>
      </c>
      <c r="L321" s="25" t="s">
        <v>289</v>
      </c>
      <c r="M321" s="25" t="s">
        <v>289</v>
      </c>
      <c r="N321" s="32">
        <v>93</v>
      </c>
      <c r="O321" s="25" t="s">
        <v>289</v>
      </c>
      <c r="P321" s="25" t="s">
        <v>290</v>
      </c>
      <c r="Q321" s="25" t="s">
        <v>289</v>
      </c>
      <c r="R321" s="25" t="s">
        <v>291</v>
      </c>
      <c r="S321" s="25" t="s">
        <v>289</v>
      </c>
      <c r="T321" s="25" t="s">
        <v>292</v>
      </c>
      <c r="U321" s="25" t="s">
        <v>293</v>
      </c>
      <c r="V321" s="25" t="s">
        <v>294</v>
      </c>
      <c r="W321" s="28" t="s">
        <v>295</v>
      </c>
      <c r="X321" s="29" t="s">
        <v>374</v>
      </c>
      <c r="Y321" s="25" t="s">
        <v>289</v>
      </c>
    </row>
    <row r="322" spans="2:25" ht="52.8">
      <c r="B322" s="25" t="s">
        <v>296</v>
      </c>
      <c r="C322" s="25" t="s">
        <v>297</v>
      </c>
      <c r="D322" s="25" t="s">
        <v>298</v>
      </c>
      <c r="E322" s="25" t="s">
        <v>371</v>
      </c>
      <c r="F322" s="32">
        <v>93</v>
      </c>
      <c r="G322" s="25" t="s">
        <v>299</v>
      </c>
      <c r="H322" s="25">
        <f t="shared" si="3"/>
        <v>235</v>
      </c>
      <c r="I322" s="25" t="s">
        <v>276</v>
      </c>
      <c r="J322" s="33" t="s">
        <v>372</v>
      </c>
      <c r="K322" s="27" t="s">
        <v>537</v>
      </c>
      <c r="L322" s="25" t="s">
        <v>289</v>
      </c>
      <c r="M322" s="25" t="s">
        <v>289</v>
      </c>
      <c r="N322" s="32">
        <v>93</v>
      </c>
      <c r="O322" s="25" t="s">
        <v>289</v>
      </c>
      <c r="P322" s="25" t="s">
        <v>290</v>
      </c>
      <c r="Q322" s="25" t="s">
        <v>289</v>
      </c>
      <c r="R322" s="25" t="s">
        <v>291</v>
      </c>
      <c r="S322" s="25" t="s">
        <v>289</v>
      </c>
      <c r="T322" s="25" t="s">
        <v>292</v>
      </c>
      <c r="U322" s="25" t="s">
        <v>293</v>
      </c>
      <c r="V322" s="25" t="s">
        <v>294</v>
      </c>
      <c r="W322" s="28" t="s">
        <v>295</v>
      </c>
      <c r="X322" s="29" t="s">
        <v>374</v>
      </c>
      <c r="Y322" s="25" t="s">
        <v>289</v>
      </c>
    </row>
    <row r="323" spans="2:25" ht="52.8">
      <c r="B323" s="25" t="s">
        <v>296</v>
      </c>
      <c r="C323" s="25" t="s">
        <v>297</v>
      </c>
      <c r="D323" s="25" t="s">
        <v>298</v>
      </c>
      <c r="E323" s="25" t="s">
        <v>371</v>
      </c>
      <c r="F323" s="32">
        <v>93</v>
      </c>
      <c r="G323" s="25" t="s">
        <v>299</v>
      </c>
      <c r="H323" s="25">
        <f t="shared" si="3"/>
        <v>236</v>
      </c>
      <c r="I323" s="25" t="s">
        <v>276</v>
      </c>
      <c r="J323" s="33" t="s">
        <v>372</v>
      </c>
      <c r="K323" s="27" t="s">
        <v>538</v>
      </c>
      <c r="L323" s="25" t="s">
        <v>289</v>
      </c>
      <c r="M323" s="25" t="s">
        <v>289</v>
      </c>
      <c r="N323" s="32">
        <v>93</v>
      </c>
      <c r="O323" s="25" t="s">
        <v>289</v>
      </c>
      <c r="P323" s="25" t="s">
        <v>290</v>
      </c>
      <c r="Q323" s="25" t="s">
        <v>289</v>
      </c>
      <c r="R323" s="25" t="s">
        <v>291</v>
      </c>
      <c r="S323" s="25" t="s">
        <v>289</v>
      </c>
      <c r="T323" s="25" t="s">
        <v>292</v>
      </c>
      <c r="U323" s="25" t="s">
        <v>293</v>
      </c>
      <c r="V323" s="25" t="s">
        <v>294</v>
      </c>
      <c r="W323" s="28" t="s">
        <v>295</v>
      </c>
      <c r="X323" s="29" t="s">
        <v>374</v>
      </c>
      <c r="Y323" s="25" t="s">
        <v>289</v>
      </c>
    </row>
    <row r="324" spans="2:25" ht="52.8">
      <c r="B324" s="25" t="s">
        <v>296</v>
      </c>
      <c r="C324" s="25" t="s">
        <v>297</v>
      </c>
      <c r="D324" s="25" t="s">
        <v>298</v>
      </c>
      <c r="E324" s="25" t="s">
        <v>371</v>
      </c>
      <c r="F324" s="32">
        <v>93</v>
      </c>
      <c r="G324" s="25" t="s">
        <v>299</v>
      </c>
      <c r="H324" s="25">
        <f t="shared" si="3"/>
        <v>237</v>
      </c>
      <c r="I324" s="25" t="s">
        <v>276</v>
      </c>
      <c r="J324" s="33" t="s">
        <v>372</v>
      </c>
      <c r="K324" s="27" t="s">
        <v>539</v>
      </c>
      <c r="L324" s="25" t="s">
        <v>289</v>
      </c>
      <c r="M324" s="25" t="s">
        <v>289</v>
      </c>
      <c r="N324" s="32">
        <v>93</v>
      </c>
      <c r="O324" s="25" t="s">
        <v>289</v>
      </c>
      <c r="P324" s="25" t="s">
        <v>290</v>
      </c>
      <c r="Q324" s="25" t="s">
        <v>289</v>
      </c>
      <c r="R324" s="25" t="s">
        <v>291</v>
      </c>
      <c r="S324" s="25" t="s">
        <v>289</v>
      </c>
      <c r="T324" s="25" t="s">
        <v>292</v>
      </c>
      <c r="U324" s="25" t="s">
        <v>293</v>
      </c>
      <c r="V324" s="25" t="s">
        <v>294</v>
      </c>
      <c r="W324" s="28" t="s">
        <v>295</v>
      </c>
      <c r="X324" s="29" t="s">
        <v>374</v>
      </c>
      <c r="Y324" s="25" t="s">
        <v>289</v>
      </c>
    </row>
    <row r="325" spans="2:25" ht="52.8">
      <c r="B325" s="25" t="s">
        <v>296</v>
      </c>
      <c r="C325" s="25" t="s">
        <v>297</v>
      </c>
      <c r="D325" s="25" t="s">
        <v>298</v>
      </c>
      <c r="E325" s="25" t="s">
        <v>371</v>
      </c>
      <c r="F325" s="32">
        <v>93</v>
      </c>
      <c r="G325" s="25" t="s">
        <v>299</v>
      </c>
      <c r="H325" s="25">
        <f t="shared" si="3"/>
        <v>238</v>
      </c>
      <c r="I325" s="25" t="s">
        <v>276</v>
      </c>
      <c r="J325" s="33" t="s">
        <v>372</v>
      </c>
      <c r="K325" s="27" t="s">
        <v>540</v>
      </c>
      <c r="L325" s="25" t="s">
        <v>289</v>
      </c>
      <c r="M325" s="25" t="s">
        <v>289</v>
      </c>
      <c r="N325" s="32">
        <v>93</v>
      </c>
      <c r="O325" s="25" t="s">
        <v>289</v>
      </c>
      <c r="P325" s="25" t="s">
        <v>290</v>
      </c>
      <c r="Q325" s="25" t="s">
        <v>289</v>
      </c>
      <c r="R325" s="25" t="s">
        <v>291</v>
      </c>
      <c r="S325" s="25" t="s">
        <v>289</v>
      </c>
      <c r="T325" s="25" t="s">
        <v>292</v>
      </c>
      <c r="U325" s="25" t="s">
        <v>293</v>
      </c>
      <c r="V325" s="25" t="s">
        <v>294</v>
      </c>
      <c r="W325" s="28" t="s">
        <v>295</v>
      </c>
      <c r="X325" s="29" t="s">
        <v>374</v>
      </c>
      <c r="Y325" s="25" t="s">
        <v>289</v>
      </c>
    </row>
    <row r="326" spans="2:25" ht="52.8">
      <c r="B326" s="25" t="s">
        <v>296</v>
      </c>
      <c r="C326" s="25" t="s">
        <v>297</v>
      </c>
      <c r="D326" s="25" t="s">
        <v>298</v>
      </c>
      <c r="E326" s="25" t="s">
        <v>371</v>
      </c>
      <c r="F326" s="32">
        <v>93</v>
      </c>
      <c r="G326" s="25" t="s">
        <v>299</v>
      </c>
      <c r="H326" s="25">
        <f t="shared" si="3"/>
        <v>239</v>
      </c>
      <c r="I326" s="25" t="s">
        <v>276</v>
      </c>
      <c r="J326" s="33" t="s">
        <v>372</v>
      </c>
      <c r="K326" s="27" t="s">
        <v>541</v>
      </c>
      <c r="L326" s="25" t="s">
        <v>289</v>
      </c>
      <c r="M326" s="25" t="s">
        <v>289</v>
      </c>
      <c r="N326" s="32">
        <v>93</v>
      </c>
      <c r="O326" s="25" t="s">
        <v>289</v>
      </c>
      <c r="P326" s="25" t="s">
        <v>290</v>
      </c>
      <c r="Q326" s="25" t="s">
        <v>289</v>
      </c>
      <c r="R326" s="25" t="s">
        <v>291</v>
      </c>
      <c r="S326" s="25" t="s">
        <v>289</v>
      </c>
      <c r="T326" s="25" t="s">
        <v>292</v>
      </c>
      <c r="U326" s="25" t="s">
        <v>293</v>
      </c>
      <c r="V326" s="25" t="s">
        <v>294</v>
      </c>
      <c r="W326" s="28" t="s">
        <v>295</v>
      </c>
      <c r="X326" s="29" t="s">
        <v>374</v>
      </c>
      <c r="Y326" s="25" t="s">
        <v>289</v>
      </c>
    </row>
    <row r="327" spans="2:25" ht="52.8">
      <c r="B327" s="25" t="s">
        <v>296</v>
      </c>
      <c r="C327" s="25" t="s">
        <v>297</v>
      </c>
      <c r="D327" s="25" t="s">
        <v>298</v>
      </c>
      <c r="E327" s="25" t="s">
        <v>371</v>
      </c>
      <c r="F327" s="32">
        <v>93</v>
      </c>
      <c r="G327" s="25" t="s">
        <v>299</v>
      </c>
      <c r="H327" s="25">
        <f t="shared" si="3"/>
        <v>240</v>
      </c>
      <c r="I327" s="25" t="s">
        <v>276</v>
      </c>
      <c r="J327" s="33" t="s">
        <v>372</v>
      </c>
      <c r="K327" s="27" t="s">
        <v>542</v>
      </c>
      <c r="L327" s="25" t="s">
        <v>289</v>
      </c>
      <c r="M327" s="25" t="s">
        <v>289</v>
      </c>
      <c r="N327" s="32">
        <v>93</v>
      </c>
      <c r="O327" s="25" t="s">
        <v>289</v>
      </c>
      <c r="P327" s="25" t="s">
        <v>290</v>
      </c>
      <c r="Q327" s="25" t="s">
        <v>289</v>
      </c>
      <c r="R327" s="25" t="s">
        <v>291</v>
      </c>
      <c r="S327" s="25" t="s">
        <v>289</v>
      </c>
      <c r="T327" s="25" t="s">
        <v>292</v>
      </c>
      <c r="U327" s="25" t="s">
        <v>293</v>
      </c>
      <c r="V327" s="25" t="s">
        <v>294</v>
      </c>
      <c r="W327" s="28" t="s">
        <v>295</v>
      </c>
      <c r="X327" s="29" t="s">
        <v>374</v>
      </c>
      <c r="Y327" s="25" t="s">
        <v>289</v>
      </c>
    </row>
    <row r="328" spans="2:25" ht="52.8">
      <c r="B328" s="25" t="s">
        <v>296</v>
      </c>
      <c r="C328" s="25" t="s">
        <v>297</v>
      </c>
      <c r="D328" s="25" t="s">
        <v>298</v>
      </c>
      <c r="E328" s="25" t="s">
        <v>371</v>
      </c>
      <c r="F328" s="32">
        <v>93</v>
      </c>
      <c r="G328" s="25" t="s">
        <v>299</v>
      </c>
      <c r="H328" s="25">
        <f t="shared" si="3"/>
        <v>241</v>
      </c>
      <c r="I328" s="25" t="s">
        <v>276</v>
      </c>
      <c r="J328" s="33" t="s">
        <v>372</v>
      </c>
      <c r="K328" s="27" t="s">
        <v>543</v>
      </c>
      <c r="L328" s="25" t="s">
        <v>289</v>
      </c>
      <c r="M328" s="25" t="s">
        <v>289</v>
      </c>
      <c r="N328" s="32">
        <v>93</v>
      </c>
      <c r="O328" s="25" t="s">
        <v>289</v>
      </c>
      <c r="P328" s="25" t="s">
        <v>290</v>
      </c>
      <c r="Q328" s="25" t="s">
        <v>289</v>
      </c>
      <c r="R328" s="25" t="s">
        <v>291</v>
      </c>
      <c r="S328" s="25" t="s">
        <v>289</v>
      </c>
      <c r="T328" s="25" t="s">
        <v>292</v>
      </c>
      <c r="U328" s="25" t="s">
        <v>293</v>
      </c>
      <c r="V328" s="25" t="s">
        <v>294</v>
      </c>
      <c r="W328" s="28" t="s">
        <v>295</v>
      </c>
      <c r="X328" s="29" t="s">
        <v>374</v>
      </c>
      <c r="Y328" s="25" t="s">
        <v>289</v>
      </c>
    </row>
    <row r="329" spans="2:25" ht="52.8">
      <c r="B329" s="25" t="s">
        <v>296</v>
      </c>
      <c r="C329" s="25" t="s">
        <v>297</v>
      </c>
      <c r="D329" s="25" t="s">
        <v>298</v>
      </c>
      <c r="E329" s="25" t="s">
        <v>371</v>
      </c>
      <c r="F329" s="32">
        <v>93</v>
      </c>
      <c r="G329" s="25" t="s">
        <v>299</v>
      </c>
      <c r="H329" s="25">
        <f t="shared" si="3"/>
        <v>242</v>
      </c>
      <c r="I329" s="25" t="s">
        <v>276</v>
      </c>
      <c r="J329" s="33" t="s">
        <v>372</v>
      </c>
      <c r="K329" s="27" t="s">
        <v>544</v>
      </c>
      <c r="L329" s="25" t="s">
        <v>289</v>
      </c>
      <c r="M329" s="25" t="s">
        <v>289</v>
      </c>
      <c r="N329" s="32">
        <v>93</v>
      </c>
      <c r="O329" s="25" t="s">
        <v>289</v>
      </c>
      <c r="P329" s="25" t="s">
        <v>290</v>
      </c>
      <c r="Q329" s="25" t="s">
        <v>289</v>
      </c>
      <c r="R329" s="25" t="s">
        <v>291</v>
      </c>
      <c r="S329" s="25" t="s">
        <v>289</v>
      </c>
      <c r="T329" s="25" t="s">
        <v>292</v>
      </c>
      <c r="U329" s="25" t="s">
        <v>293</v>
      </c>
      <c r="V329" s="25" t="s">
        <v>294</v>
      </c>
      <c r="W329" s="28" t="s">
        <v>295</v>
      </c>
      <c r="X329" s="29" t="s">
        <v>374</v>
      </c>
      <c r="Y329" s="25" t="s">
        <v>289</v>
      </c>
    </row>
    <row r="330" spans="2:25" ht="52.8">
      <c r="B330" s="25" t="s">
        <v>296</v>
      </c>
      <c r="C330" s="25" t="s">
        <v>297</v>
      </c>
      <c r="D330" s="25" t="s">
        <v>298</v>
      </c>
      <c r="E330" s="25" t="s">
        <v>371</v>
      </c>
      <c r="F330" s="32">
        <v>93</v>
      </c>
      <c r="G330" s="25" t="s">
        <v>299</v>
      </c>
      <c r="H330" s="25">
        <f t="shared" si="3"/>
        <v>243</v>
      </c>
      <c r="I330" s="25" t="s">
        <v>276</v>
      </c>
      <c r="J330" s="33" t="s">
        <v>372</v>
      </c>
      <c r="K330" s="27" t="s">
        <v>545</v>
      </c>
      <c r="L330" s="25" t="s">
        <v>289</v>
      </c>
      <c r="M330" s="25" t="s">
        <v>289</v>
      </c>
      <c r="N330" s="32">
        <v>93</v>
      </c>
      <c r="O330" s="25" t="s">
        <v>289</v>
      </c>
      <c r="P330" s="25" t="s">
        <v>290</v>
      </c>
      <c r="Q330" s="25" t="s">
        <v>289</v>
      </c>
      <c r="R330" s="25" t="s">
        <v>291</v>
      </c>
      <c r="S330" s="25" t="s">
        <v>289</v>
      </c>
      <c r="T330" s="25" t="s">
        <v>292</v>
      </c>
      <c r="U330" s="25" t="s">
        <v>293</v>
      </c>
      <c r="V330" s="25" t="s">
        <v>294</v>
      </c>
      <c r="W330" s="28" t="s">
        <v>295</v>
      </c>
      <c r="X330" s="29" t="s">
        <v>374</v>
      </c>
      <c r="Y330" s="25" t="s">
        <v>289</v>
      </c>
    </row>
    <row r="331" spans="2:25" ht="52.8">
      <c r="B331" s="25" t="s">
        <v>296</v>
      </c>
      <c r="C331" s="25" t="s">
        <v>297</v>
      </c>
      <c r="D331" s="25" t="s">
        <v>298</v>
      </c>
      <c r="E331" s="25" t="s">
        <v>371</v>
      </c>
      <c r="F331" s="32">
        <v>93</v>
      </c>
      <c r="G331" s="25" t="s">
        <v>299</v>
      </c>
      <c r="H331" s="25">
        <f t="shared" si="3"/>
        <v>244</v>
      </c>
      <c r="I331" s="25" t="s">
        <v>276</v>
      </c>
      <c r="J331" s="33" t="s">
        <v>372</v>
      </c>
      <c r="K331" s="27" t="s">
        <v>546</v>
      </c>
      <c r="L331" s="25" t="s">
        <v>289</v>
      </c>
      <c r="M331" s="25" t="s">
        <v>289</v>
      </c>
      <c r="N331" s="32">
        <v>93</v>
      </c>
      <c r="O331" s="25" t="s">
        <v>289</v>
      </c>
      <c r="P331" s="25" t="s">
        <v>290</v>
      </c>
      <c r="Q331" s="25" t="s">
        <v>289</v>
      </c>
      <c r="R331" s="25" t="s">
        <v>291</v>
      </c>
      <c r="S331" s="25" t="s">
        <v>289</v>
      </c>
      <c r="T331" s="25" t="s">
        <v>292</v>
      </c>
      <c r="U331" s="25" t="s">
        <v>293</v>
      </c>
      <c r="V331" s="25" t="s">
        <v>294</v>
      </c>
      <c r="W331" s="28" t="s">
        <v>295</v>
      </c>
      <c r="X331" s="29" t="s">
        <v>374</v>
      </c>
      <c r="Y331" s="25" t="s">
        <v>289</v>
      </c>
    </row>
    <row r="332" spans="2:25" ht="52.8">
      <c r="B332" s="25" t="s">
        <v>296</v>
      </c>
      <c r="C332" s="25" t="s">
        <v>297</v>
      </c>
      <c r="D332" s="25" t="s">
        <v>298</v>
      </c>
      <c r="E332" s="25" t="s">
        <v>371</v>
      </c>
      <c r="F332" s="32">
        <v>93</v>
      </c>
      <c r="G332" s="25" t="s">
        <v>299</v>
      </c>
      <c r="H332" s="25">
        <f t="shared" si="3"/>
        <v>245</v>
      </c>
      <c r="I332" s="25" t="s">
        <v>276</v>
      </c>
      <c r="J332" s="33" t="s">
        <v>372</v>
      </c>
      <c r="K332" s="27" t="s">
        <v>547</v>
      </c>
      <c r="L332" s="25" t="s">
        <v>289</v>
      </c>
      <c r="M332" s="25" t="s">
        <v>289</v>
      </c>
      <c r="N332" s="32">
        <v>93</v>
      </c>
      <c r="O332" s="25" t="s">
        <v>289</v>
      </c>
      <c r="P332" s="25" t="s">
        <v>290</v>
      </c>
      <c r="Q332" s="25" t="s">
        <v>289</v>
      </c>
      <c r="R332" s="25" t="s">
        <v>291</v>
      </c>
      <c r="S332" s="25" t="s">
        <v>289</v>
      </c>
      <c r="T332" s="25" t="s">
        <v>292</v>
      </c>
      <c r="U332" s="25" t="s">
        <v>293</v>
      </c>
      <c r="V332" s="25" t="s">
        <v>294</v>
      </c>
      <c r="W332" s="28" t="s">
        <v>295</v>
      </c>
      <c r="X332" s="29" t="s">
        <v>374</v>
      </c>
      <c r="Y332" s="25" t="s">
        <v>289</v>
      </c>
    </row>
    <row r="333" spans="2:25" ht="52.8">
      <c r="B333" s="25" t="s">
        <v>296</v>
      </c>
      <c r="C333" s="25" t="s">
        <v>297</v>
      </c>
      <c r="D333" s="25" t="s">
        <v>298</v>
      </c>
      <c r="E333" s="25" t="s">
        <v>371</v>
      </c>
      <c r="F333" s="32">
        <v>93</v>
      </c>
      <c r="G333" s="25" t="s">
        <v>299</v>
      </c>
      <c r="H333" s="25">
        <f t="shared" si="3"/>
        <v>246</v>
      </c>
      <c r="I333" s="25" t="s">
        <v>276</v>
      </c>
      <c r="J333" s="33" t="s">
        <v>372</v>
      </c>
      <c r="K333" s="27" t="s">
        <v>548</v>
      </c>
      <c r="L333" s="25" t="s">
        <v>289</v>
      </c>
      <c r="M333" s="25" t="s">
        <v>289</v>
      </c>
      <c r="N333" s="32">
        <v>93</v>
      </c>
      <c r="O333" s="25" t="s">
        <v>289</v>
      </c>
      <c r="P333" s="25" t="s">
        <v>290</v>
      </c>
      <c r="Q333" s="25" t="s">
        <v>289</v>
      </c>
      <c r="R333" s="25" t="s">
        <v>291</v>
      </c>
      <c r="S333" s="25" t="s">
        <v>289</v>
      </c>
      <c r="T333" s="25" t="s">
        <v>292</v>
      </c>
      <c r="U333" s="25" t="s">
        <v>293</v>
      </c>
      <c r="V333" s="25" t="s">
        <v>294</v>
      </c>
      <c r="W333" s="28" t="s">
        <v>295</v>
      </c>
      <c r="X333" s="29" t="s">
        <v>374</v>
      </c>
      <c r="Y333" s="25" t="s">
        <v>289</v>
      </c>
    </row>
    <row r="334" spans="2:25" ht="52.8">
      <c r="B334" s="25" t="s">
        <v>296</v>
      </c>
      <c r="C334" s="25" t="s">
        <v>297</v>
      </c>
      <c r="D334" s="25" t="s">
        <v>298</v>
      </c>
      <c r="E334" s="25" t="s">
        <v>371</v>
      </c>
      <c r="F334" s="32">
        <v>93</v>
      </c>
      <c r="G334" s="25" t="s">
        <v>299</v>
      </c>
      <c r="H334" s="25">
        <f t="shared" si="3"/>
        <v>247</v>
      </c>
      <c r="I334" s="25" t="s">
        <v>276</v>
      </c>
      <c r="J334" s="33" t="s">
        <v>372</v>
      </c>
      <c r="K334" s="27" t="s">
        <v>549</v>
      </c>
      <c r="L334" s="25" t="s">
        <v>289</v>
      </c>
      <c r="M334" s="25" t="s">
        <v>289</v>
      </c>
      <c r="N334" s="32">
        <v>93</v>
      </c>
      <c r="O334" s="25" t="s">
        <v>289</v>
      </c>
      <c r="P334" s="25" t="s">
        <v>290</v>
      </c>
      <c r="Q334" s="25" t="s">
        <v>289</v>
      </c>
      <c r="R334" s="25" t="s">
        <v>291</v>
      </c>
      <c r="S334" s="25" t="s">
        <v>289</v>
      </c>
      <c r="T334" s="25" t="s">
        <v>292</v>
      </c>
      <c r="U334" s="25" t="s">
        <v>293</v>
      </c>
      <c r="V334" s="25" t="s">
        <v>294</v>
      </c>
      <c r="W334" s="28" t="s">
        <v>295</v>
      </c>
      <c r="X334" s="29" t="s">
        <v>374</v>
      </c>
      <c r="Y334" s="25" t="s">
        <v>289</v>
      </c>
    </row>
    <row r="335" spans="2:25" ht="52.8">
      <c r="B335" s="25" t="s">
        <v>296</v>
      </c>
      <c r="C335" s="25" t="s">
        <v>297</v>
      </c>
      <c r="D335" s="25" t="s">
        <v>298</v>
      </c>
      <c r="E335" s="25" t="s">
        <v>371</v>
      </c>
      <c r="F335" s="32">
        <v>93</v>
      </c>
      <c r="G335" s="25" t="s">
        <v>299</v>
      </c>
      <c r="H335" s="25">
        <f t="shared" si="3"/>
        <v>248</v>
      </c>
      <c r="I335" s="25" t="s">
        <v>276</v>
      </c>
      <c r="J335" s="33" t="s">
        <v>372</v>
      </c>
      <c r="K335" s="27" t="s">
        <v>550</v>
      </c>
      <c r="L335" s="25" t="s">
        <v>289</v>
      </c>
      <c r="M335" s="25" t="s">
        <v>289</v>
      </c>
      <c r="N335" s="32">
        <v>93</v>
      </c>
      <c r="O335" s="25" t="s">
        <v>289</v>
      </c>
      <c r="P335" s="25" t="s">
        <v>290</v>
      </c>
      <c r="Q335" s="25" t="s">
        <v>289</v>
      </c>
      <c r="R335" s="25" t="s">
        <v>291</v>
      </c>
      <c r="S335" s="25" t="s">
        <v>289</v>
      </c>
      <c r="T335" s="25" t="s">
        <v>292</v>
      </c>
      <c r="U335" s="25" t="s">
        <v>293</v>
      </c>
      <c r="V335" s="25" t="s">
        <v>294</v>
      </c>
      <c r="W335" s="28" t="s">
        <v>295</v>
      </c>
      <c r="X335" s="29" t="s">
        <v>374</v>
      </c>
      <c r="Y335" s="25" t="s">
        <v>289</v>
      </c>
    </row>
    <row r="336" spans="2:25" ht="52.8">
      <c r="B336" s="25" t="s">
        <v>296</v>
      </c>
      <c r="C336" s="25" t="s">
        <v>297</v>
      </c>
      <c r="D336" s="25" t="s">
        <v>298</v>
      </c>
      <c r="E336" s="25" t="s">
        <v>371</v>
      </c>
      <c r="F336" s="32">
        <v>93</v>
      </c>
      <c r="G336" s="25" t="s">
        <v>299</v>
      </c>
      <c r="H336" s="25">
        <f t="shared" si="3"/>
        <v>249</v>
      </c>
      <c r="I336" s="25" t="s">
        <v>276</v>
      </c>
      <c r="J336" s="33" t="s">
        <v>372</v>
      </c>
      <c r="K336" s="27" t="s">
        <v>551</v>
      </c>
      <c r="L336" s="25" t="s">
        <v>289</v>
      </c>
      <c r="M336" s="25" t="s">
        <v>289</v>
      </c>
      <c r="N336" s="32">
        <v>93</v>
      </c>
      <c r="O336" s="25" t="s">
        <v>289</v>
      </c>
      <c r="P336" s="25" t="s">
        <v>290</v>
      </c>
      <c r="Q336" s="25" t="s">
        <v>289</v>
      </c>
      <c r="R336" s="25" t="s">
        <v>291</v>
      </c>
      <c r="S336" s="25" t="s">
        <v>289</v>
      </c>
      <c r="T336" s="25" t="s">
        <v>292</v>
      </c>
      <c r="U336" s="25" t="s">
        <v>293</v>
      </c>
      <c r="V336" s="25" t="s">
        <v>294</v>
      </c>
      <c r="W336" s="28" t="s">
        <v>295</v>
      </c>
      <c r="X336" s="29" t="s">
        <v>374</v>
      </c>
      <c r="Y336" s="25" t="s">
        <v>289</v>
      </c>
    </row>
    <row r="337" spans="2:25" ht="52.8">
      <c r="B337" s="25" t="s">
        <v>296</v>
      </c>
      <c r="C337" s="25" t="s">
        <v>297</v>
      </c>
      <c r="D337" s="25" t="s">
        <v>298</v>
      </c>
      <c r="E337" s="25" t="s">
        <v>371</v>
      </c>
      <c r="F337" s="32">
        <v>93</v>
      </c>
      <c r="G337" s="25" t="s">
        <v>299</v>
      </c>
      <c r="H337" s="25">
        <f t="shared" si="3"/>
        <v>250</v>
      </c>
      <c r="I337" s="25" t="s">
        <v>276</v>
      </c>
      <c r="J337" s="33" t="s">
        <v>372</v>
      </c>
      <c r="K337" s="27" t="s">
        <v>552</v>
      </c>
      <c r="L337" s="25" t="s">
        <v>289</v>
      </c>
      <c r="M337" s="25" t="s">
        <v>289</v>
      </c>
      <c r="N337" s="32">
        <v>93</v>
      </c>
      <c r="O337" s="25" t="s">
        <v>289</v>
      </c>
      <c r="P337" s="25" t="s">
        <v>290</v>
      </c>
      <c r="Q337" s="25" t="s">
        <v>289</v>
      </c>
      <c r="R337" s="25" t="s">
        <v>291</v>
      </c>
      <c r="S337" s="25" t="s">
        <v>289</v>
      </c>
      <c r="T337" s="25" t="s">
        <v>292</v>
      </c>
      <c r="U337" s="25" t="s">
        <v>293</v>
      </c>
      <c r="V337" s="25" t="s">
        <v>294</v>
      </c>
      <c r="W337" s="28" t="s">
        <v>295</v>
      </c>
      <c r="X337" s="29" t="s">
        <v>374</v>
      </c>
      <c r="Y337" s="25" t="s">
        <v>289</v>
      </c>
    </row>
    <row r="338" spans="2:25" ht="52.8">
      <c r="B338" s="25" t="s">
        <v>296</v>
      </c>
      <c r="C338" s="25" t="s">
        <v>297</v>
      </c>
      <c r="D338" s="25" t="s">
        <v>298</v>
      </c>
      <c r="E338" s="25" t="s">
        <v>371</v>
      </c>
      <c r="F338" s="32">
        <v>93</v>
      </c>
      <c r="G338" s="25" t="s">
        <v>299</v>
      </c>
      <c r="H338" s="25">
        <f t="shared" si="3"/>
        <v>251</v>
      </c>
      <c r="I338" s="25" t="s">
        <v>276</v>
      </c>
      <c r="J338" s="33" t="s">
        <v>372</v>
      </c>
      <c r="K338" s="27" t="s">
        <v>553</v>
      </c>
      <c r="L338" s="25" t="s">
        <v>289</v>
      </c>
      <c r="M338" s="25" t="s">
        <v>289</v>
      </c>
      <c r="N338" s="32">
        <v>93</v>
      </c>
      <c r="O338" s="25" t="s">
        <v>289</v>
      </c>
      <c r="P338" s="25" t="s">
        <v>290</v>
      </c>
      <c r="Q338" s="25" t="s">
        <v>289</v>
      </c>
      <c r="R338" s="25" t="s">
        <v>291</v>
      </c>
      <c r="S338" s="25" t="s">
        <v>289</v>
      </c>
      <c r="T338" s="25" t="s">
        <v>292</v>
      </c>
      <c r="U338" s="25" t="s">
        <v>293</v>
      </c>
      <c r="V338" s="25" t="s">
        <v>294</v>
      </c>
      <c r="W338" s="28" t="s">
        <v>295</v>
      </c>
      <c r="X338" s="29" t="s">
        <v>374</v>
      </c>
      <c r="Y338" s="25" t="s">
        <v>289</v>
      </c>
    </row>
    <row r="339" spans="2:25" ht="52.8">
      <c r="B339" s="25" t="s">
        <v>296</v>
      </c>
      <c r="C339" s="25" t="s">
        <v>297</v>
      </c>
      <c r="D339" s="25" t="s">
        <v>298</v>
      </c>
      <c r="E339" s="25" t="s">
        <v>371</v>
      </c>
      <c r="F339" s="32">
        <v>93</v>
      </c>
      <c r="G339" s="25" t="s">
        <v>299</v>
      </c>
      <c r="H339" s="25">
        <f t="shared" si="3"/>
        <v>252</v>
      </c>
      <c r="I339" s="25" t="s">
        <v>276</v>
      </c>
      <c r="J339" s="33" t="s">
        <v>372</v>
      </c>
      <c r="K339" s="27" t="s">
        <v>554</v>
      </c>
      <c r="L339" s="25" t="s">
        <v>289</v>
      </c>
      <c r="M339" s="25" t="s">
        <v>289</v>
      </c>
      <c r="N339" s="32">
        <v>93</v>
      </c>
      <c r="O339" s="25" t="s">
        <v>289</v>
      </c>
      <c r="P339" s="25" t="s">
        <v>290</v>
      </c>
      <c r="Q339" s="25" t="s">
        <v>289</v>
      </c>
      <c r="R339" s="25" t="s">
        <v>291</v>
      </c>
      <c r="S339" s="25" t="s">
        <v>289</v>
      </c>
      <c r="T339" s="25" t="s">
        <v>292</v>
      </c>
      <c r="U339" s="25" t="s">
        <v>293</v>
      </c>
      <c r="V339" s="25" t="s">
        <v>294</v>
      </c>
      <c r="W339" s="28" t="s">
        <v>295</v>
      </c>
      <c r="X339" s="29" t="s">
        <v>374</v>
      </c>
      <c r="Y339" s="25" t="s">
        <v>289</v>
      </c>
    </row>
    <row r="340" spans="2:25" ht="52.8">
      <c r="B340" s="25" t="s">
        <v>296</v>
      </c>
      <c r="C340" s="25" t="s">
        <v>297</v>
      </c>
      <c r="D340" s="25" t="s">
        <v>298</v>
      </c>
      <c r="E340" s="25" t="s">
        <v>371</v>
      </c>
      <c r="F340" s="32">
        <v>93</v>
      </c>
      <c r="G340" s="25" t="s">
        <v>299</v>
      </c>
      <c r="H340" s="25">
        <f t="shared" si="3"/>
        <v>253</v>
      </c>
      <c r="I340" s="25" t="s">
        <v>276</v>
      </c>
      <c r="J340" s="33" t="s">
        <v>372</v>
      </c>
      <c r="K340" s="27" t="s">
        <v>555</v>
      </c>
      <c r="L340" s="25" t="s">
        <v>289</v>
      </c>
      <c r="M340" s="25" t="s">
        <v>289</v>
      </c>
      <c r="N340" s="32">
        <v>93</v>
      </c>
      <c r="O340" s="25" t="s">
        <v>289</v>
      </c>
      <c r="P340" s="25" t="s">
        <v>290</v>
      </c>
      <c r="Q340" s="25" t="s">
        <v>289</v>
      </c>
      <c r="R340" s="25" t="s">
        <v>291</v>
      </c>
      <c r="S340" s="25" t="s">
        <v>289</v>
      </c>
      <c r="T340" s="25" t="s">
        <v>292</v>
      </c>
      <c r="U340" s="25" t="s">
        <v>293</v>
      </c>
      <c r="V340" s="25" t="s">
        <v>294</v>
      </c>
      <c r="W340" s="28" t="s">
        <v>295</v>
      </c>
      <c r="X340" s="29" t="s">
        <v>374</v>
      </c>
      <c r="Y340" s="25" t="s">
        <v>289</v>
      </c>
    </row>
    <row r="341" spans="2:25" ht="52.8">
      <c r="B341" s="25" t="s">
        <v>296</v>
      </c>
      <c r="C341" s="25" t="s">
        <v>297</v>
      </c>
      <c r="D341" s="25" t="s">
        <v>298</v>
      </c>
      <c r="E341" s="25" t="s">
        <v>371</v>
      </c>
      <c r="F341" s="32">
        <v>93</v>
      </c>
      <c r="G341" s="25" t="s">
        <v>299</v>
      </c>
      <c r="H341" s="25">
        <f t="shared" si="3"/>
        <v>254</v>
      </c>
      <c r="I341" s="25" t="s">
        <v>276</v>
      </c>
      <c r="J341" s="33" t="s">
        <v>372</v>
      </c>
      <c r="K341" s="27" t="s">
        <v>556</v>
      </c>
      <c r="L341" s="25" t="s">
        <v>289</v>
      </c>
      <c r="M341" s="25" t="s">
        <v>289</v>
      </c>
      <c r="N341" s="32">
        <v>93</v>
      </c>
      <c r="O341" s="25" t="s">
        <v>289</v>
      </c>
      <c r="P341" s="25" t="s">
        <v>290</v>
      </c>
      <c r="Q341" s="25" t="s">
        <v>289</v>
      </c>
      <c r="R341" s="25" t="s">
        <v>291</v>
      </c>
      <c r="S341" s="25" t="s">
        <v>289</v>
      </c>
      <c r="T341" s="25" t="s">
        <v>292</v>
      </c>
      <c r="U341" s="25" t="s">
        <v>293</v>
      </c>
      <c r="V341" s="25" t="s">
        <v>294</v>
      </c>
      <c r="W341" s="28" t="s">
        <v>295</v>
      </c>
      <c r="X341" s="29" t="s">
        <v>374</v>
      </c>
      <c r="Y341" s="25" t="s">
        <v>289</v>
      </c>
    </row>
    <row r="342" spans="2:25" ht="52.8">
      <c r="B342" s="25" t="s">
        <v>296</v>
      </c>
      <c r="C342" s="25" t="s">
        <v>297</v>
      </c>
      <c r="D342" s="25" t="s">
        <v>298</v>
      </c>
      <c r="E342" s="25" t="s">
        <v>371</v>
      </c>
      <c r="F342" s="32">
        <v>93</v>
      </c>
      <c r="G342" s="25" t="s">
        <v>299</v>
      </c>
      <c r="H342" s="25">
        <f t="shared" si="3"/>
        <v>255</v>
      </c>
      <c r="I342" s="25" t="s">
        <v>276</v>
      </c>
      <c r="J342" s="33" t="s">
        <v>372</v>
      </c>
      <c r="K342" s="27" t="s">
        <v>557</v>
      </c>
      <c r="L342" s="25" t="s">
        <v>289</v>
      </c>
      <c r="M342" s="25" t="s">
        <v>289</v>
      </c>
      <c r="N342" s="32">
        <v>93</v>
      </c>
      <c r="O342" s="25" t="s">
        <v>289</v>
      </c>
      <c r="P342" s="25" t="s">
        <v>290</v>
      </c>
      <c r="Q342" s="25" t="s">
        <v>289</v>
      </c>
      <c r="R342" s="25" t="s">
        <v>291</v>
      </c>
      <c r="S342" s="25" t="s">
        <v>289</v>
      </c>
      <c r="T342" s="25" t="s">
        <v>292</v>
      </c>
      <c r="U342" s="25" t="s">
        <v>293</v>
      </c>
      <c r="V342" s="25" t="s">
        <v>294</v>
      </c>
      <c r="W342" s="28" t="s">
        <v>295</v>
      </c>
      <c r="X342" s="29" t="s">
        <v>374</v>
      </c>
      <c r="Y342" s="25" t="s">
        <v>289</v>
      </c>
    </row>
    <row r="343" spans="2:25" ht="52.8">
      <c r="B343" s="25" t="s">
        <v>296</v>
      </c>
      <c r="C343" s="25" t="s">
        <v>297</v>
      </c>
      <c r="D343" s="25" t="s">
        <v>298</v>
      </c>
      <c r="E343" s="25" t="s">
        <v>371</v>
      </c>
      <c r="F343" s="32">
        <v>93</v>
      </c>
      <c r="G343" s="25" t="s">
        <v>299</v>
      </c>
      <c r="H343" s="25">
        <f t="shared" si="3"/>
        <v>256</v>
      </c>
      <c r="I343" s="25" t="s">
        <v>276</v>
      </c>
      <c r="J343" s="33" t="s">
        <v>372</v>
      </c>
      <c r="K343" s="27" t="s">
        <v>558</v>
      </c>
      <c r="L343" s="25" t="s">
        <v>289</v>
      </c>
      <c r="M343" s="25" t="s">
        <v>289</v>
      </c>
      <c r="N343" s="32">
        <v>93</v>
      </c>
      <c r="O343" s="25" t="s">
        <v>289</v>
      </c>
      <c r="P343" s="25" t="s">
        <v>290</v>
      </c>
      <c r="Q343" s="25" t="s">
        <v>289</v>
      </c>
      <c r="R343" s="25" t="s">
        <v>291</v>
      </c>
      <c r="S343" s="25" t="s">
        <v>289</v>
      </c>
      <c r="T343" s="25" t="s">
        <v>292</v>
      </c>
      <c r="U343" s="25" t="s">
        <v>293</v>
      </c>
      <c r="V343" s="25" t="s">
        <v>294</v>
      </c>
      <c r="W343" s="28" t="s">
        <v>295</v>
      </c>
      <c r="X343" s="29" t="s">
        <v>374</v>
      </c>
      <c r="Y343" s="25" t="s">
        <v>289</v>
      </c>
    </row>
    <row r="344" spans="2:25" ht="52.8">
      <c r="B344" s="25" t="s">
        <v>296</v>
      </c>
      <c r="C344" s="25" t="s">
        <v>297</v>
      </c>
      <c r="D344" s="25" t="s">
        <v>298</v>
      </c>
      <c r="E344" s="25" t="s">
        <v>371</v>
      </c>
      <c r="F344" s="32">
        <v>93</v>
      </c>
      <c r="G344" s="25" t="s">
        <v>299</v>
      </c>
      <c r="H344" s="25">
        <f t="shared" si="3"/>
        <v>257</v>
      </c>
      <c r="I344" s="25" t="s">
        <v>276</v>
      </c>
      <c r="J344" s="33" t="s">
        <v>372</v>
      </c>
      <c r="K344" s="27" t="s">
        <v>559</v>
      </c>
      <c r="L344" s="25" t="s">
        <v>289</v>
      </c>
      <c r="M344" s="25" t="s">
        <v>289</v>
      </c>
      <c r="N344" s="32">
        <v>93</v>
      </c>
      <c r="O344" s="25" t="s">
        <v>289</v>
      </c>
      <c r="P344" s="25" t="s">
        <v>290</v>
      </c>
      <c r="Q344" s="25" t="s">
        <v>289</v>
      </c>
      <c r="R344" s="25" t="s">
        <v>291</v>
      </c>
      <c r="S344" s="25" t="s">
        <v>289</v>
      </c>
      <c r="T344" s="25" t="s">
        <v>292</v>
      </c>
      <c r="U344" s="25" t="s">
        <v>293</v>
      </c>
      <c r="V344" s="25" t="s">
        <v>294</v>
      </c>
      <c r="W344" s="28" t="s">
        <v>295</v>
      </c>
      <c r="X344" s="29" t="s">
        <v>374</v>
      </c>
      <c r="Y344" s="25" t="s">
        <v>289</v>
      </c>
    </row>
    <row r="345" spans="2:25" ht="52.8">
      <c r="B345" s="25" t="s">
        <v>296</v>
      </c>
      <c r="C345" s="25" t="s">
        <v>297</v>
      </c>
      <c r="D345" s="25" t="s">
        <v>298</v>
      </c>
      <c r="E345" s="25" t="s">
        <v>371</v>
      </c>
      <c r="F345" s="32">
        <v>93</v>
      </c>
      <c r="G345" s="25" t="s">
        <v>299</v>
      </c>
      <c r="H345" s="25">
        <f t="shared" si="3"/>
        <v>258</v>
      </c>
      <c r="I345" s="25" t="s">
        <v>276</v>
      </c>
      <c r="J345" s="33" t="s">
        <v>372</v>
      </c>
      <c r="K345" s="27" t="s">
        <v>560</v>
      </c>
      <c r="L345" s="25" t="s">
        <v>289</v>
      </c>
      <c r="M345" s="25" t="s">
        <v>289</v>
      </c>
      <c r="N345" s="32">
        <v>93</v>
      </c>
      <c r="O345" s="25" t="s">
        <v>289</v>
      </c>
      <c r="P345" s="25" t="s">
        <v>290</v>
      </c>
      <c r="Q345" s="25" t="s">
        <v>289</v>
      </c>
      <c r="R345" s="25" t="s">
        <v>291</v>
      </c>
      <c r="S345" s="25" t="s">
        <v>289</v>
      </c>
      <c r="T345" s="25" t="s">
        <v>292</v>
      </c>
      <c r="U345" s="25" t="s">
        <v>293</v>
      </c>
      <c r="V345" s="25" t="s">
        <v>294</v>
      </c>
      <c r="W345" s="28" t="s">
        <v>295</v>
      </c>
      <c r="X345" s="29" t="s">
        <v>374</v>
      </c>
      <c r="Y345" s="25" t="s">
        <v>289</v>
      </c>
    </row>
    <row r="346" spans="2:25" ht="52.8">
      <c r="B346" s="25" t="s">
        <v>296</v>
      </c>
      <c r="C346" s="25" t="s">
        <v>297</v>
      </c>
      <c r="D346" s="25" t="s">
        <v>298</v>
      </c>
      <c r="E346" s="25" t="s">
        <v>371</v>
      </c>
      <c r="F346" s="32">
        <v>93</v>
      </c>
      <c r="G346" s="25" t="s">
        <v>299</v>
      </c>
      <c r="H346" s="25">
        <f t="shared" ref="H346:H409" si="4">H345+1</f>
        <v>259</v>
      </c>
      <c r="I346" s="25" t="s">
        <v>276</v>
      </c>
      <c r="J346" s="33" t="s">
        <v>372</v>
      </c>
      <c r="K346" s="27" t="s">
        <v>561</v>
      </c>
      <c r="L346" s="25" t="s">
        <v>289</v>
      </c>
      <c r="M346" s="25" t="s">
        <v>289</v>
      </c>
      <c r="N346" s="32">
        <v>93</v>
      </c>
      <c r="O346" s="25" t="s">
        <v>289</v>
      </c>
      <c r="P346" s="25" t="s">
        <v>290</v>
      </c>
      <c r="Q346" s="25" t="s">
        <v>289</v>
      </c>
      <c r="R346" s="25" t="s">
        <v>291</v>
      </c>
      <c r="S346" s="25" t="s">
        <v>289</v>
      </c>
      <c r="T346" s="25" t="s">
        <v>292</v>
      </c>
      <c r="U346" s="25" t="s">
        <v>293</v>
      </c>
      <c r="V346" s="25" t="s">
        <v>294</v>
      </c>
      <c r="W346" s="28" t="s">
        <v>295</v>
      </c>
      <c r="X346" s="29" t="s">
        <v>374</v>
      </c>
      <c r="Y346" s="25" t="s">
        <v>289</v>
      </c>
    </row>
    <row r="347" spans="2:25" ht="52.8">
      <c r="B347" s="25" t="s">
        <v>296</v>
      </c>
      <c r="C347" s="25" t="s">
        <v>297</v>
      </c>
      <c r="D347" s="25" t="s">
        <v>298</v>
      </c>
      <c r="E347" s="25" t="s">
        <v>371</v>
      </c>
      <c r="F347" s="32">
        <v>93</v>
      </c>
      <c r="G347" s="25" t="s">
        <v>299</v>
      </c>
      <c r="H347" s="25">
        <f t="shared" si="4"/>
        <v>260</v>
      </c>
      <c r="I347" s="25" t="s">
        <v>276</v>
      </c>
      <c r="J347" s="33" t="s">
        <v>372</v>
      </c>
      <c r="K347" s="27" t="s">
        <v>562</v>
      </c>
      <c r="L347" s="25" t="s">
        <v>289</v>
      </c>
      <c r="M347" s="25" t="s">
        <v>289</v>
      </c>
      <c r="N347" s="32">
        <v>93</v>
      </c>
      <c r="O347" s="25" t="s">
        <v>289</v>
      </c>
      <c r="P347" s="25" t="s">
        <v>290</v>
      </c>
      <c r="Q347" s="25" t="s">
        <v>289</v>
      </c>
      <c r="R347" s="25" t="s">
        <v>291</v>
      </c>
      <c r="S347" s="25" t="s">
        <v>289</v>
      </c>
      <c r="T347" s="25" t="s">
        <v>292</v>
      </c>
      <c r="U347" s="25" t="s">
        <v>293</v>
      </c>
      <c r="V347" s="25" t="s">
        <v>294</v>
      </c>
      <c r="W347" s="28" t="s">
        <v>295</v>
      </c>
      <c r="X347" s="29" t="s">
        <v>374</v>
      </c>
      <c r="Y347" s="25" t="s">
        <v>289</v>
      </c>
    </row>
    <row r="348" spans="2:25" ht="52.8">
      <c r="B348" s="25" t="s">
        <v>296</v>
      </c>
      <c r="C348" s="25" t="s">
        <v>297</v>
      </c>
      <c r="D348" s="25" t="s">
        <v>298</v>
      </c>
      <c r="E348" s="25" t="s">
        <v>371</v>
      </c>
      <c r="F348" s="32">
        <v>93</v>
      </c>
      <c r="G348" s="25" t="s">
        <v>299</v>
      </c>
      <c r="H348" s="25">
        <f t="shared" si="4"/>
        <v>261</v>
      </c>
      <c r="I348" s="25" t="s">
        <v>276</v>
      </c>
      <c r="J348" s="33" t="s">
        <v>372</v>
      </c>
      <c r="K348" s="27" t="s">
        <v>563</v>
      </c>
      <c r="L348" s="25" t="s">
        <v>289</v>
      </c>
      <c r="M348" s="25" t="s">
        <v>289</v>
      </c>
      <c r="N348" s="32">
        <v>93</v>
      </c>
      <c r="O348" s="25" t="s">
        <v>289</v>
      </c>
      <c r="P348" s="25" t="s">
        <v>290</v>
      </c>
      <c r="Q348" s="25" t="s">
        <v>289</v>
      </c>
      <c r="R348" s="25" t="s">
        <v>291</v>
      </c>
      <c r="S348" s="25" t="s">
        <v>289</v>
      </c>
      <c r="T348" s="25" t="s">
        <v>292</v>
      </c>
      <c r="U348" s="25" t="s">
        <v>293</v>
      </c>
      <c r="V348" s="25" t="s">
        <v>294</v>
      </c>
      <c r="W348" s="28" t="s">
        <v>295</v>
      </c>
      <c r="X348" s="29" t="s">
        <v>374</v>
      </c>
      <c r="Y348" s="25" t="s">
        <v>289</v>
      </c>
    </row>
    <row r="349" spans="2:25" ht="52.8">
      <c r="B349" s="25" t="s">
        <v>296</v>
      </c>
      <c r="C349" s="25" t="s">
        <v>297</v>
      </c>
      <c r="D349" s="25" t="s">
        <v>298</v>
      </c>
      <c r="E349" s="25" t="s">
        <v>371</v>
      </c>
      <c r="F349" s="32">
        <v>93</v>
      </c>
      <c r="G349" s="25" t="s">
        <v>299</v>
      </c>
      <c r="H349" s="25">
        <f t="shared" si="4"/>
        <v>262</v>
      </c>
      <c r="I349" s="25" t="s">
        <v>276</v>
      </c>
      <c r="J349" s="33" t="s">
        <v>372</v>
      </c>
      <c r="K349" s="27" t="s">
        <v>564</v>
      </c>
      <c r="L349" s="25" t="s">
        <v>289</v>
      </c>
      <c r="M349" s="25" t="s">
        <v>289</v>
      </c>
      <c r="N349" s="32">
        <v>93</v>
      </c>
      <c r="O349" s="25" t="s">
        <v>289</v>
      </c>
      <c r="P349" s="25" t="s">
        <v>290</v>
      </c>
      <c r="Q349" s="25" t="s">
        <v>289</v>
      </c>
      <c r="R349" s="25" t="s">
        <v>291</v>
      </c>
      <c r="S349" s="25" t="s">
        <v>289</v>
      </c>
      <c r="T349" s="25" t="s">
        <v>292</v>
      </c>
      <c r="U349" s="25" t="s">
        <v>293</v>
      </c>
      <c r="V349" s="25" t="s">
        <v>294</v>
      </c>
      <c r="W349" s="28" t="s">
        <v>295</v>
      </c>
      <c r="X349" s="29" t="s">
        <v>374</v>
      </c>
      <c r="Y349" s="25" t="s">
        <v>289</v>
      </c>
    </row>
    <row r="350" spans="2:25" ht="52.8">
      <c r="B350" s="25" t="s">
        <v>296</v>
      </c>
      <c r="C350" s="25" t="s">
        <v>297</v>
      </c>
      <c r="D350" s="25" t="s">
        <v>298</v>
      </c>
      <c r="E350" s="25" t="s">
        <v>371</v>
      </c>
      <c r="F350" s="32">
        <v>93</v>
      </c>
      <c r="G350" s="25" t="s">
        <v>299</v>
      </c>
      <c r="H350" s="25">
        <f t="shared" si="4"/>
        <v>263</v>
      </c>
      <c r="I350" s="25" t="s">
        <v>276</v>
      </c>
      <c r="J350" s="33" t="s">
        <v>372</v>
      </c>
      <c r="K350" s="27" t="s">
        <v>565</v>
      </c>
      <c r="L350" s="25" t="s">
        <v>289</v>
      </c>
      <c r="M350" s="25" t="s">
        <v>289</v>
      </c>
      <c r="N350" s="32">
        <v>93</v>
      </c>
      <c r="O350" s="25" t="s">
        <v>289</v>
      </c>
      <c r="P350" s="25" t="s">
        <v>290</v>
      </c>
      <c r="Q350" s="25" t="s">
        <v>289</v>
      </c>
      <c r="R350" s="25" t="s">
        <v>291</v>
      </c>
      <c r="S350" s="25" t="s">
        <v>289</v>
      </c>
      <c r="T350" s="25" t="s">
        <v>292</v>
      </c>
      <c r="U350" s="25" t="s">
        <v>293</v>
      </c>
      <c r="V350" s="25" t="s">
        <v>294</v>
      </c>
      <c r="W350" s="28" t="s">
        <v>295</v>
      </c>
      <c r="X350" s="29" t="s">
        <v>374</v>
      </c>
      <c r="Y350" s="25" t="s">
        <v>289</v>
      </c>
    </row>
    <row r="351" spans="2:25" ht="52.8">
      <c r="B351" s="25" t="s">
        <v>296</v>
      </c>
      <c r="C351" s="25" t="s">
        <v>297</v>
      </c>
      <c r="D351" s="25" t="s">
        <v>298</v>
      </c>
      <c r="E351" s="25" t="s">
        <v>371</v>
      </c>
      <c r="F351" s="32">
        <v>93</v>
      </c>
      <c r="G351" s="25" t="s">
        <v>299</v>
      </c>
      <c r="H351" s="25">
        <f t="shared" si="4"/>
        <v>264</v>
      </c>
      <c r="I351" s="25" t="s">
        <v>276</v>
      </c>
      <c r="J351" s="33" t="s">
        <v>372</v>
      </c>
      <c r="K351" s="27" t="s">
        <v>566</v>
      </c>
      <c r="L351" s="25" t="s">
        <v>289</v>
      </c>
      <c r="M351" s="25" t="s">
        <v>289</v>
      </c>
      <c r="N351" s="32">
        <v>93</v>
      </c>
      <c r="O351" s="25" t="s">
        <v>289</v>
      </c>
      <c r="P351" s="25" t="s">
        <v>290</v>
      </c>
      <c r="Q351" s="25" t="s">
        <v>289</v>
      </c>
      <c r="R351" s="25" t="s">
        <v>291</v>
      </c>
      <c r="S351" s="25" t="s">
        <v>289</v>
      </c>
      <c r="T351" s="25" t="s">
        <v>292</v>
      </c>
      <c r="U351" s="25" t="s">
        <v>293</v>
      </c>
      <c r="V351" s="25" t="s">
        <v>294</v>
      </c>
      <c r="W351" s="28" t="s">
        <v>295</v>
      </c>
      <c r="X351" s="29" t="s">
        <v>374</v>
      </c>
      <c r="Y351" s="25" t="s">
        <v>289</v>
      </c>
    </row>
    <row r="352" spans="2:25" ht="52.8">
      <c r="B352" s="25" t="s">
        <v>296</v>
      </c>
      <c r="C352" s="25" t="s">
        <v>297</v>
      </c>
      <c r="D352" s="25" t="s">
        <v>298</v>
      </c>
      <c r="E352" s="25" t="s">
        <v>371</v>
      </c>
      <c r="F352" s="32">
        <v>93</v>
      </c>
      <c r="G352" s="25" t="s">
        <v>299</v>
      </c>
      <c r="H352" s="25">
        <f t="shared" si="4"/>
        <v>265</v>
      </c>
      <c r="I352" s="25" t="s">
        <v>276</v>
      </c>
      <c r="J352" s="33" t="s">
        <v>372</v>
      </c>
      <c r="K352" s="27" t="s">
        <v>567</v>
      </c>
      <c r="L352" s="25" t="s">
        <v>289</v>
      </c>
      <c r="M352" s="25" t="s">
        <v>289</v>
      </c>
      <c r="N352" s="32">
        <v>93</v>
      </c>
      <c r="O352" s="25" t="s">
        <v>289</v>
      </c>
      <c r="P352" s="25" t="s">
        <v>290</v>
      </c>
      <c r="Q352" s="25" t="s">
        <v>289</v>
      </c>
      <c r="R352" s="25" t="s">
        <v>291</v>
      </c>
      <c r="S352" s="25" t="s">
        <v>289</v>
      </c>
      <c r="T352" s="25" t="s">
        <v>292</v>
      </c>
      <c r="U352" s="25" t="s">
        <v>293</v>
      </c>
      <c r="V352" s="25" t="s">
        <v>294</v>
      </c>
      <c r="W352" s="28" t="s">
        <v>295</v>
      </c>
      <c r="X352" s="29" t="s">
        <v>374</v>
      </c>
      <c r="Y352" s="25" t="s">
        <v>289</v>
      </c>
    </row>
    <row r="353" spans="2:25" ht="52.8">
      <c r="B353" s="25" t="s">
        <v>296</v>
      </c>
      <c r="C353" s="25" t="s">
        <v>297</v>
      </c>
      <c r="D353" s="25" t="s">
        <v>298</v>
      </c>
      <c r="E353" s="25" t="s">
        <v>371</v>
      </c>
      <c r="F353" s="32">
        <v>93</v>
      </c>
      <c r="G353" s="25" t="s">
        <v>299</v>
      </c>
      <c r="H353" s="25">
        <f t="shared" si="4"/>
        <v>266</v>
      </c>
      <c r="I353" s="25" t="s">
        <v>276</v>
      </c>
      <c r="J353" s="33" t="s">
        <v>372</v>
      </c>
      <c r="K353" s="27" t="s">
        <v>568</v>
      </c>
      <c r="L353" s="25" t="s">
        <v>289</v>
      </c>
      <c r="M353" s="25" t="s">
        <v>289</v>
      </c>
      <c r="N353" s="32">
        <v>93</v>
      </c>
      <c r="O353" s="25" t="s">
        <v>289</v>
      </c>
      <c r="P353" s="25" t="s">
        <v>290</v>
      </c>
      <c r="Q353" s="25" t="s">
        <v>289</v>
      </c>
      <c r="R353" s="25" t="s">
        <v>291</v>
      </c>
      <c r="S353" s="25" t="s">
        <v>289</v>
      </c>
      <c r="T353" s="25" t="s">
        <v>292</v>
      </c>
      <c r="U353" s="25" t="s">
        <v>293</v>
      </c>
      <c r="V353" s="25" t="s">
        <v>294</v>
      </c>
      <c r="W353" s="28" t="s">
        <v>295</v>
      </c>
      <c r="X353" s="29" t="s">
        <v>374</v>
      </c>
      <c r="Y353" s="25" t="s">
        <v>289</v>
      </c>
    </row>
    <row r="354" spans="2:25" ht="52.8">
      <c r="B354" s="25" t="s">
        <v>296</v>
      </c>
      <c r="C354" s="25" t="s">
        <v>297</v>
      </c>
      <c r="D354" s="25" t="s">
        <v>298</v>
      </c>
      <c r="E354" s="25" t="s">
        <v>371</v>
      </c>
      <c r="F354" s="32">
        <v>93</v>
      </c>
      <c r="G354" s="25" t="s">
        <v>299</v>
      </c>
      <c r="H354" s="25">
        <f t="shared" si="4"/>
        <v>267</v>
      </c>
      <c r="I354" s="25" t="s">
        <v>276</v>
      </c>
      <c r="J354" s="33" t="s">
        <v>372</v>
      </c>
      <c r="K354" s="27" t="s">
        <v>569</v>
      </c>
      <c r="L354" s="25" t="s">
        <v>289</v>
      </c>
      <c r="M354" s="25" t="s">
        <v>289</v>
      </c>
      <c r="N354" s="32">
        <v>93</v>
      </c>
      <c r="O354" s="25" t="s">
        <v>289</v>
      </c>
      <c r="P354" s="25" t="s">
        <v>290</v>
      </c>
      <c r="Q354" s="25" t="s">
        <v>289</v>
      </c>
      <c r="R354" s="25" t="s">
        <v>291</v>
      </c>
      <c r="S354" s="25" t="s">
        <v>289</v>
      </c>
      <c r="T354" s="25" t="s">
        <v>292</v>
      </c>
      <c r="U354" s="25" t="s">
        <v>293</v>
      </c>
      <c r="V354" s="25" t="s">
        <v>294</v>
      </c>
      <c r="W354" s="28" t="s">
        <v>295</v>
      </c>
      <c r="X354" s="29" t="s">
        <v>374</v>
      </c>
      <c r="Y354" s="25" t="s">
        <v>289</v>
      </c>
    </row>
    <row r="355" spans="2:25" ht="52.8">
      <c r="B355" s="25" t="s">
        <v>296</v>
      </c>
      <c r="C355" s="25" t="s">
        <v>297</v>
      </c>
      <c r="D355" s="25" t="s">
        <v>298</v>
      </c>
      <c r="E355" s="25" t="s">
        <v>371</v>
      </c>
      <c r="F355" s="32">
        <v>93</v>
      </c>
      <c r="G355" s="25" t="s">
        <v>299</v>
      </c>
      <c r="H355" s="25">
        <f t="shared" si="4"/>
        <v>268</v>
      </c>
      <c r="I355" s="25" t="s">
        <v>276</v>
      </c>
      <c r="J355" s="33" t="s">
        <v>372</v>
      </c>
      <c r="K355" s="27" t="s">
        <v>570</v>
      </c>
      <c r="L355" s="25" t="s">
        <v>289</v>
      </c>
      <c r="M355" s="25" t="s">
        <v>289</v>
      </c>
      <c r="N355" s="32">
        <v>93</v>
      </c>
      <c r="O355" s="25" t="s">
        <v>289</v>
      </c>
      <c r="P355" s="25" t="s">
        <v>290</v>
      </c>
      <c r="Q355" s="25" t="s">
        <v>289</v>
      </c>
      <c r="R355" s="25" t="s">
        <v>291</v>
      </c>
      <c r="S355" s="25" t="s">
        <v>289</v>
      </c>
      <c r="T355" s="25" t="s">
        <v>292</v>
      </c>
      <c r="U355" s="25" t="s">
        <v>293</v>
      </c>
      <c r="V355" s="25" t="s">
        <v>294</v>
      </c>
      <c r="W355" s="28" t="s">
        <v>295</v>
      </c>
      <c r="X355" s="29" t="s">
        <v>374</v>
      </c>
      <c r="Y355" s="25" t="s">
        <v>289</v>
      </c>
    </row>
    <row r="356" spans="2:25" ht="52.8">
      <c r="B356" s="25" t="s">
        <v>296</v>
      </c>
      <c r="C356" s="25" t="s">
        <v>297</v>
      </c>
      <c r="D356" s="25" t="s">
        <v>298</v>
      </c>
      <c r="E356" s="25" t="s">
        <v>371</v>
      </c>
      <c r="F356" s="32">
        <v>93</v>
      </c>
      <c r="G356" s="25" t="s">
        <v>299</v>
      </c>
      <c r="H356" s="25">
        <f t="shared" si="4"/>
        <v>269</v>
      </c>
      <c r="I356" s="25" t="s">
        <v>276</v>
      </c>
      <c r="J356" s="33" t="s">
        <v>372</v>
      </c>
      <c r="K356" s="27" t="s">
        <v>571</v>
      </c>
      <c r="L356" s="25" t="s">
        <v>289</v>
      </c>
      <c r="M356" s="25" t="s">
        <v>289</v>
      </c>
      <c r="N356" s="32">
        <v>93</v>
      </c>
      <c r="O356" s="25" t="s">
        <v>289</v>
      </c>
      <c r="P356" s="25" t="s">
        <v>290</v>
      </c>
      <c r="Q356" s="25" t="s">
        <v>289</v>
      </c>
      <c r="R356" s="25" t="s">
        <v>291</v>
      </c>
      <c r="S356" s="25" t="s">
        <v>289</v>
      </c>
      <c r="T356" s="25" t="s">
        <v>292</v>
      </c>
      <c r="U356" s="25" t="s">
        <v>293</v>
      </c>
      <c r="V356" s="25" t="s">
        <v>294</v>
      </c>
      <c r="W356" s="28" t="s">
        <v>295</v>
      </c>
      <c r="X356" s="29" t="s">
        <v>374</v>
      </c>
      <c r="Y356" s="25" t="s">
        <v>289</v>
      </c>
    </row>
    <row r="357" spans="2:25" ht="52.8">
      <c r="B357" s="25" t="s">
        <v>296</v>
      </c>
      <c r="C357" s="25" t="s">
        <v>297</v>
      </c>
      <c r="D357" s="25" t="s">
        <v>298</v>
      </c>
      <c r="E357" s="25" t="s">
        <v>371</v>
      </c>
      <c r="F357" s="32">
        <v>93</v>
      </c>
      <c r="G357" s="25" t="s">
        <v>299</v>
      </c>
      <c r="H357" s="25">
        <f t="shared" si="4"/>
        <v>270</v>
      </c>
      <c r="I357" s="25" t="s">
        <v>276</v>
      </c>
      <c r="J357" s="33" t="s">
        <v>372</v>
      </c>
      <c r="K357" s="27" t="s">
        <v>572</v>
      </c>
      <c r="L357" s="25" t="s">
        <v>289</v>
      </c>
      <c r="M357" s="25" t="s">
        <v>289</v>
      </c>
      <c r="N357" s="32">
        <v>93</v>
      </c>
      <c r="O357" s="25" t="s">
        <v>289</v>
      </c>
      <c r="P357" s="25" t="s">
        <v>290</v>
      </c>
      <c r="Q357" s="25" t="s">
        <v>289</v>
      </c>
      <c r="R357" s="25" t="s">
        <v>291</v>
      </c>
      <c r="S357" s="25" t="s">
        <v>289</v>
      </c>
      <c r="T357" s="25" t="s">
        <v>292</v>
      </c>
      <c r="U357" s="25" t="s">
        <v>293</v>
      </c>
      <c r="V357" s="25" t="s">
        <v>294</v>
      </c>
      <c r="W357" s="28" t="s">
        <v>295</v>
      </c>
      <c r="X357" s="29" t="s">
        <v>374</v>
      </c>
      <c r="Y357" s="25" t="s">
        <v>289</v>
      </c>
    </row>
    <row r="358" spans="2:25" ht="52.8">
      <c r="B358" s="25" t="s">
        <v>296</v>
      </c>
      <c r="C358" s="25" t="s">
        <v>297</v>
      </c>
      <c r="D358" s="25" t="s">
        <v>298</v>
      </c>
      <c r="E358" s="25" t="s">
        <v>371</v>
      </c>
      <c r="F358" s="32">
        <v>93</v>
      </c>
      <c r="G358" s="25" t="s">
        <v>299</v>
      </c>
      <c r="H358" s="25">
        <f t="shared" si="4"/>
        <v>271</v>
      </c>
      <c r="I358" s="25" t="s">
        <v>276</v>
      </c>
      <c r="J358" s="33" t="s">
        <v>372</v>
      </c>
      <c r="K358" s="27" t="s">
        <v>573</v>
      </c>
      <c r="L358" s="25" t="s">
        <v>289</v>
      </c>
      <c r="M358" s="25" t="s">
        <v>289</v>
      </c>
      <c r="N358" s="32">
        <v>93</v>
      </c>
      <c r="O358" s="25" t="s">
        <v>289</v>
      </c>
      <c r="P358" s="25" t="s">
        <v>290</v>
      </c>
      <c r="Q358" s="25" t="s">
        <v>289</v>
      </c>
      <c r="R358" s="25" t="s">
        <v>291</v>
      </c>
      <c r="S358" s="25" t="s">
        <v>289</v>
      </c>
      <c r="T358" s="25" t="s">
        <v>292</v>
      </c>
      <c r="U358" s="25" t="s">
        <v>293</v>
      </c>
      <c r="V358" s="25" t="s">
        <v>294</v>
      </c>
      <c r="W358" s="28" t="s">
        <v>295</v>
      </c>
      <c r="X358" s="29" t="s">
        <v>374</v>
      </c>
      <c r="Y358" s="25" t="s">
        <v>289</v>
      </c>
    </row>
    <row r="359" spans="2:25" ht="52.8">
      <c r="B359" s="25" t="s">
        <v>296</v>
      </c>
      <c r="C359" s="25" t="s">
        <v>297</v>
      </c>
      <c r="D359" s="25" t="s">
        <v>298</v>
      </c>
      <c r="E359" s="25" t="s">
        <v>371</v>
      </c>
      <c r="F359" s="32">
        <v>93</v>
      </c>
      <c r="G359" s="25" t="s">
        <v>299</v>
      </c>
      <c r="H359" s="25">
        <f t="shared" si="4"/>
        <v>272</v>
      </c>
      <c r="I359" s="25" t="s">
        <v>276</v>
      </c>
      <c r="J359" s="33" t="s">
        <v>372</v>
      </c>
      <c r="K359" s="27" t="s">
        <v>574</v>
      </c>
      <c r="L359" s="25" t="s">
        <v>289</v>
      </c>
      <c r="M359" s="25" t="s">
        <v>289</v>
      </c>
      <c r="N359" s="32">
        <v>93</v>
      </c>
      <c r="O359" s="25" t="s">
        <v>289</v>
      </c>
      <c r="P359" s="25" t="s">
        <v>290</v>
      </c>
      <c r="Q359" s="25" t="s">
        <v>289</v>
      </c>
      <c r="R359" s="25" t="s">
        <v>291</v>
      </c>
      <c r="S359" s="25" t="s">
        <v>289</v>
      </c>
      <c r="T359" s="25" t="s">
        <v>292</v>
      </c>
      <c r="U359" s="25" t="s">
        <v>293</v>
      </c>
      <c r="V359" s="25" t="s">
        <v>294</v>
      </c>
      <c r="W359" s="28" t="s">
        <v>295</v>
      </c>
      <c r="X359" s="29" t="s">
        <v>374</v>
      </c>
      <c r="Y359" s="25" t="s">
        <v>289</v>
      </c>
    </row>
    <row r="360" spans="2:25" ht="52.8">
      <c r="B360" s="25" t="s">
        <v>296</v>
      </c>
      <c r="C360" s="25" t="s">
        <v>297</v>
      </c>
      <c r="D360" s="25" t="s">
        <v>298</v>
      </c>
      <c r="E360" s="25" t="s">
        <v>371</v>
      </c>
      <c r="F360" s="32">
        <v>93</v>
      </c>
      <c r="G360" s="25" t="s">
        <v>299</v>
      </c>
      <c r="H360" s="25">
        <f t="shared" si="4"/>
        <v>273</v>
      </c>
      <c r="I360" s="25" t="s">
        <v>276</v>
      </c>
      <c r="J360" s="33" t="s">
        <v>372</v>
      </c>
      <c r="K360" s="27" t="s">
        <v>575</v>
      </c>
      <c r="L360" s="25" t="s">
        <v>289</v>
      </c>
      <c r="M360" s="25" t="s">
        <v>289</v>
      </c>
      <c r="N360" s="32">
        <v>93</v>
      </c>
      <c r="O360" s="25" t="s">
        <v>289</v>
      </c>
      <c r="P360" s="25" t="s">
        <v>290</v>
      </c>
      <c r="Q360" s="25" t="s">
        <v>289</v>
      </c>
      <c r="R360" s="25" t="s">
        <v>291</v>
      </c>
      <c r="S360" s="25" t="s">
        <v>289</v>
      </c>
      <c r="T360" s="25" t="s">
        <v>292</v>
      </c>
      <c r="U360" s="25" t="s">
        <v>293</v>
      </c>
      <c r="V360" s="25" t="s">
        <v>294</v>
      </c>
      <c r="W360" s="28" t="s">
        <v>295</v>
      </c>
      <c r="X360" s="29" t="s">
        <v>374</v>
      </c>
      <c r="Y360" s="25" t="s">
        <v>289</v>
      </c>
    </row>
    <row r="361" spans="2:25" ht="52.8">
      <c r="B361" s="25" t="s">
        <v>296</v>
      </c>
      <c r="C361" s="25" t="s">
        <v>297</v>
      </c>
      <c r="D361" s="25" t="s">
        <v>298</v>
      </c>
      <c r="E361" s="25" t="s">
        <v>371</v>
      </c>
      <c r="F361" s="32">
        <v>93</v>
      </c>
      <c r="G361" s="25" t="s">
        <v>299</v>
      </c>
      <c r="H361" s="25">
        <f t="shared" si="4"/>
        <v>274</v>
      </c>
      <c r="I361" s="25" t="s">
        <v>276</v>
      </c>
      <c r="J361" s="33" t="s">
        <v>372</v>
      </c>
      <c r="K361" s="27" t="s">
        <v>576</v>
      </c>
      <c r="L361" s="25" t="s">
        <v>289</v>
      </c>
      <c r="M361" s="25" t="s">
        <v>289</v>
      </c>
      <c r="N361" s="32">
        <v>93</v>
      </c>
      <c r="O361" s="25" t="s">
        <v>289</v>
      </c>
      <c r="P361" s="25" t="s">
        <v>290</v>
      </c>
      <c r="Q361" s="25" t="s">
        <v>289</v>
      </c>
      <c r="R361" s="25" t="s">
        <v>291</v>
      </c>
      <c r="S361" s="25" t="s">
        <v>289</v>
      </c>
      <c r="T361" s="25" t="s">
        <v>292</v>
      </c>
      <c r="U361" s="25" t="s">
        <v>293</v>
      </c>
      <c r="V361" s="25" t="s">
        <v>294</v>
      </c>
      <c r="W361" s="28" t="s">
        <v>295</v>
      </c>
      <c r="X361" s="29" t="s">
        <v>374</v>
      </c>
      <c r="Y361" s="25" t="s">
        <v>289</v>
      </c>
    </row>
    <row r="362" spans="2:25" ht="52.8">
      <c r="B362" s="25" t="s">
        <v>296</v>
      </c>
      <c r="C362" s="25" t="s">
        <v>297</v>
      </c>
      <c r="D362" s="25" t="s">
        <v>298</v>
      </c>
      <c r="E362" s="25" t="s">
        <v>371</v>
      </c>
      <c r="F362" s="32">
        <v>93</v>
      </c>
      <c r="G362" s="25" t="s">
        <v>299</v>
      </c>
      <c r="H362" s="25">
        <f t="shared" si="4"/>
        <v>275</v>
      </c>
      <c r="I362" s="25" t="s">
        <v>276</v>
      </c>
      <c r="J362" s="33" t="s">
        <v>372</v>
      </c>
      <c r="K362" s="27" t="s">
        <v>577</v>
      </c>
      <c r="L362" s="25" t="s">
        <v>289</v>
      </c>
      <c r="M362" s="25" t="s">
        <v>289</v>
      </c>
      <c r="N362" s="32">
        <v>93</v>
      </c>
      <c r="O362" s="25" t="s">
        <v>289</v>
      </c>
      <c r="P362" s="25" t="s">
        <v>290</v>
      </c>
      <c r="Q362" s="25" t="s">
        <v>289</v>
      </c>
      <c r="R362" s="25" t="s">
        <v>291</v>
      </c>
      <c r="S362" s="25" t="s">
        <v>289</v>
      </c>
      <c r="T362" s="25" t="s">
        <v>292</v>
      </c>
      <c r="U362" s="25" t="s">
        <v>293</v>
      </c>
      <c r="V362" s="25" t="s">
        <v>294</v>
      </c>
      <c r="W362" s="28" t="s">
        <v>295</v>
      </c>
      <c r="X362" s="29" t="s">
        <v>374</v>
      </c>
      <c r="Y362" s="25" t="s">
        <v>289</v>
      </c>
    </row>
    <row r="363" spans="2:25" ht="52.8">
      <c r="B363" s="25" t="s">
        <v>296</v>
      </c>
      <c r="C363" s="25" t="s">
        <v>297</v>
      </c>
      <c r="D363" s="25" t="s">
        <v>298</v>
      </c>
      <c r="E363" s="25" t="s">
        <v>371</v>
      </c>
      <c r="F363" s="32">
        <v>93</v>
      </c>
      <c r="G363" s="25" t="s">
        <v>299</v>
      </c>
      <c r="H363" s="25">
        <f t="shared" si="4"/>
        <v>276</v>
      </c>
      <c r="I363" s="25" t="s">
        <v>276</v>
      </c>
      <c r="J363" s="33" t="s">
        <v>372</v>
      </c>
      <c r="K363" s="27" t="s">
        <v>578</v>
      </c>
      <c r="L363" s="25" t="s">
        <v>289</v>
      </c>
      <c r="M363" s="25" t="s">
        <v>289</v>
      </c>
      <c r="N363" s="32">
        <v>93</v>
      </c>
      <c r="O363" s="25" t="s">
        <v>289</v>
      </c>
      <c r="P363" s="25" t="s">
        <v>290</v>
      </c>
      <c r="Q363" s="25" t="s">
        <v>289</v>
      </c>
      <c r="R363" s="25" t="s">
        <v>291</v>
      </c>
      <c r="S363" s="25" t="s">
        <v>289</v>
      </c>
      <c r="T363" s="25" t="s">
        <v>292</v>
      </c>
      <c r="U363" s="25" t="s">
        <v>293</v>
      </c>
      <c r="V363" s="25" t="s">
        <v>294</v>
      </c>
      <c r="W363" s="28" t="s">
        <v>295</v>
      </c>
      <c r="X363" s="29" t="s">
        <v>374</v>
      </c>
      <c r="Y363" s="25" t="s">
        <v>289</v>
      </c>
    </row>
    <row r="364" spans="2:25" ht="52.8">
      <c r="B364" s="25" t="s">
        <v>296</v>
      </c>
      <c r="C364" s="25" t="s">
        <v>297</v>
      </c>
      <c r="D364" s="25" t="s">
        <v>298</v>
      </c>
      <c r="E364" s="25" t="s">
        <v>371</v>
      </c>
      <c r="F364" s="32">
        <v>93</v>
      </c>
      <c r="G364" s="25" t="s">
        <v>299</v>
      </c>
      <c r="H364" s="25">
        <f t="shared" si="4"/>
        <v>277</v>
      </c>
      <c r="I364" s="25" t="s">
        <v>276</v>
      </c>
      <c r="J364" s="33" t="s">
        <v>372</v>
      </c>
      <c r="K364" s="27" t="s">
        <v>579</v>
      </c>
      <c r="L364" s="25" t="s">
        <v>289</v>
      </c>
      <c r="M364" s="25" t="s">
        <v>289</v>
      </c>
      <c r="N364" s="32">
        <v>93</v>
      </c>
      <c r="O364" s="25" t="s">
        <v>289</v>
      </c>
      <c r="P364" s="25" t="s">
        <v>290</v>
      </c>
      <c r="Q364" s="25" t="s">
        <v>289</v>
      </c>
      <c r="R364" s="25" t="s">
        <v>291</v>
      </c>
      <c r="S364" s="25" t="s">
        <v>289</v>
      </c>
      <c r="T364" s="25" t="s">
        <v>292</v>
      </c>
      <c r="U364" s="25" t="s">
        <v>293</v>
      </c>
      <c r="V364" s="25" t="s">
        <v>294</v>
      </c>
      <c r="W364" s="28" t="s">
        <v>295</v>
      </c>
      <c r="X364" s="29" t="s">
        <v>374</v>
      </c>
      <c r="Y364" s="25" t="s">
        <v>289</v>
      </c>
    </row>
    <row r="365" spans="2:25" ht="52.8">
      <c r="B365" s="25" t="s">
        <v>296</v>
      </c>
      <c r="C365" s="25" t="s">
        <v>297</v>
      </c>
      <c r="D365" s="25" t="s">
        <v>298</v>
      </c>
      <c r="E365" s="25" t="s">
        <v>371</v>
      </c>
      <c r="F365" s="32">
        <v>93</v>
      </c>
      <c r="G365" s="25" t="s">
        <v>299</v>
      </c>
      <c r="H365" s="25">
        <f t="shared" si="4"/>
        <v>278</v>
      </c>
      <c r="I365" s="25" t="s">
        <v>276</v>
      </c>
      <c r="J365" s="33" t="s">
        <v>372</v>
      </c>
      <c r="K365" s="27" t="s">
        <v>580</v>
      </c>
      <c r="L365" s="25" t="s">
        <v>289</v>
      </c>
      <c r="M365" s="25" t="s">
        <v>289</v>
      </c>
      <c r="N365" s="32">
        <v>93</v>
      </c>
      <c r="O365" s="25" t="s">
        <v>289</v>
      </c>
      <c r="P365" s="25" t="s">
        <v>290</v>
      </c>
      <c r="Q365" s="25" t="s">
        <v>289</v>
      </c>
      <c r="R365" s="25" t="s">
        <v>291</v>
      </c>
      <c r="S365" s="25" t="s">
        <v>289</v>
      </c>
      <c r="T365" s="25" t="s">
        <v>292</v>
      </c>
      <c r="U365" s="25" t="s">
        <v>293</v>
      </c>
      <c r="V365" s="25" t="s">
        <v>294</v>
      </c>
      <c r="W365" s="28" t="s">
        <v>295</v>
      </c>
      <c r="X365" s="29" t="s">
        <v>374</v>
      </c>
      <c r="Y365" s="25" t="s">
        <v>289</v>
      </c>
    </row>
    <row r="366" spans="2:25" ht="52.8">
      <c r="B366" s="25" t="s">
        <v>296</v>
      </c>
      <c r="C366" s="25" t="s">
        <v>297</v>
      </c>
      <c r="D366" s="25" t="s">
        <v>298</v>
      </c>
      <c r="E366" s="25" t="s">
        <v>371</v>
      </c>
      <c r="F366" s="32">
        <v>93</v>
      </c>
      <c r="G366" s="25" t="s">
        <v>299</v>
      </c>
      <c r="H366" s="25">
        <f t="shared" si="4"/>
        <v>279</v>
      </c>
      <c r="I366" s="25" t="s">
        <v>276</v>
      </c>
      <c r="J366" s="33" t="s">
        <v>372</v>
      </c>
      <c r="K366" s="27" t="s">
        <v>581</v>
      </c>
      <c r="L366" s="25" t="s">
        <v>289</v>
      </c>
      <c r="M366" s="25" t="s">
        <v>289</v>
      </c>
      <c r="N366" s="32">
        <v>93</v>
      </c>
      <c r="O366" s="25" t="s">
        <v>289</v>
      </c>
      <c r="P366" s="25" t="s">
        <v>290</v>
      </c>
      <c r="Q366" s="25" t="s">
        <v>289</v>
      </c>
      <c r="R366" s="25" t="s">
        <v>291</v>
      </c>
      <c r="S366" s="25" t="s">
        <v>289</v>
      </c>
      <c r="T366" s="25" t="s">
        <v>292</v>
      </c>
      <c r="U366" s="25" t="s">
        <v>293</v>
      </c>
      <c r="V366" s="25" t="s">
        <v>294</v>
      </c>
      <c r="W366" s="28" t="s">
        <v>295</v>
      </c>
      <c r="X366" s="29" t="s">
        <v>374</v>
      </c>
      <c r="Y366" s="25" t="s">
        <v>289</v>
      </c>
    </row>
    <row r="367" spans="2:25" ht="52.8">
      <c r="B367" s="25" t="s">
        <v>296</v>
      </c>
      <c r="C367" s="25" t="s">
        <v>297</v>
      </c>
      <c r="D367" s="25" t="s">
        <v>298</v>
      </c>
      <c r="E367" s="25" t="s">
        <v>371</v>
      </c>
      <c r="F367" s="32">
        <v>93</v>
      </c>
      <c r="G367" s="25" t="s">
        <v>299</v>
      </c>
      <c r="H367" s="25">
        <f t="shared" si="4"/>
        <v>280</v>
      </c>
      <c r="I367" s="25" t="s">
        <v>276</v>
      </c>
      <c r="J367" s="33" t="s">
        <v>372</v>
      </c>
      <c r="K367" s="27" t="s">
        <v>582</v>
      </c>
      <c r="L367" s="25" t="s">
        <v>289</v>
      </c>
      <c r="M367" s="25" t="s">
        <v>289</v>
      </c>
      <c r="N367" s="32">
        <v>93</v>
      </c>
      <c r="O367" s="25" t="s">
        <v>289</v>
      </c>
      <c r="P367" s="25" t="s">
        <v>290</v>
      </c>
      <c r="Q367" s="25" t="s">
        <v>289</v>
      </c>
      <c r="R367" s="25" t="s">
        <v>291</v>
      </c>
      <c r="S367" s="25" t="s">
        <v>289</v>
      </c>
      <c r="T367" s="25" t="s">
        <v>292</v>
      </c>
      <c r="U367" s="25" t="s">
        <v>293</v>
      </c>
      <c r="V367" s="25" t="s">
        <v>294</v>
      </c>
      <c r="W367" s="28" t="s">
        <v>295</v>
      </c>
      <c r="X367" s="29" t="s">
        <v>374</v>
      </c>
      <c r="Y367" s="25" t="s">
        <v>289</v>
      </c>
    </row>
    <row r="368" spans="2:25" ht="52.8">
      <c r="B368" s="25" t="s">
        <v>296</v>
      </c>
      <c r="C368" s="25" t="s">
        <v>297</v>
      </c>
      <c r="D368" s="25" t="s">
        <v>298</v>
      </c>
      <c r="E368" s="25" t="s">
        <v>371</v>
      </c>
      <c r="F368" s="32">
        <v>93</v>
      </c>
      <c r="G368" s="25" t="s">
        <v>299</v>
      </c>
      <c r="H368" s="25">
        <f t="shared" si="4"/>
        <v>281</v>
      </c>
      <c r="I368" s="25" t="s">
        <v>276</v>
      </c>
      <c r="J368" s="33" t="s">
        <v>372</v>
      </c>
      <c r="K368" s="27" t="s">
        <v>583</v>
      </c>
      <c r="L368" s="25" t="s">
        <v>289</v>
      </c>
      <c r="M368" s="25" t="s">
        <v>289</v>
      </c>
      <c r="N368" s="32">
        <v>93</v>
      </c>
      <c r="O368" s="25" t="s">
        <v>289</v>
      </c>
      <c r="P368" s="25" t="s">
        <v>290</v>
      </c>
      <c r="Q368" s="25" t="s">
        <v>289</v>
      </c>
      <c r="R368" s="25" t="s">
        <v>291</v>
      </c>
      <c r="S368" s="25" t="s">
        <v>289</v>
      </c>
      <c r="T368" s="25" t="s">
        <v>292</v>
      </c>
      <c r="U368" s="25" t="s">
        <v>293</v>
      </c>
      <c r="V368" s="25" t="s">
        <v>294</v>
      </c>
      <c r="W368" s="28" t="s">
        <v>295</v>
      </c>
      <c r="X368" s="29" t="s">
        <v>374</v>
      </c>
      <c r="Y368" s="25" t="s">
        <v>289</v>
      </c>
    </row>
    <row r="369" spans="2:25" ht="52.8">
      <c r="B369" s="25" t="s">
        <v>296</v>
      </c>
      <c r="C369" s="25" t="s">
        <v>297</v>
      </c>
      <c r="D369" s="25" t="s">
        <v>298</v>
      </c>
      <c r="E369" s="25" t="s">
        <v>371</v>
      </c>
      <c r="F369" s="32">
        <v>93</v>
      </c>
      <c r="G369" s="25" t="s">
        <v>299</v>
      </c>
      <c r="H369" s="25">
        <f t="shared" si="4"/>
        <v>282</v>
      </c>
      <c r="I369" s="25" t="s">
        <v>276</v>
      </c>
      <c r="J369" s="33" t="s">
        <v>372</v>
      </c>
      <c r="K369" s="27" t="s">
        <v>584</v>
      </c>
      <c r="L369" s="25" t="s">
        <v>289</v>
      </c>
      <c r="M369" s="25" t="s">
        <v>289</v>
      </c>
      <c r="N369" s="32">
        <v>93</v>
      </c>
      <c r="O369" s="25" t="s">
        <v>289</v>
      </c>
      <c r="P369" s="25" t="s">
        <v>290</v>
      </c>
      <c r="Q369" s="25" t="s">
        <v>289</v>
      </c>
      <c r="R369" s="25" t="s">
        <v>291</v>
      </c>
      <c r="S369" s="25" t="s">
        <v>289</v>
      </c>
      <c r="T369" s="25" t="s">
        <v>292</v>
      </c>
      <c r="U369" s="25" t="s">
        <v>293</v>
      </c>
      <c r="V369" s="25" t="s">
        <v>294</v>
      </c>
      <c r="W369" s="28" t="s">
        <v>295</v>
      </c>
      <c r="X369" s="29" t="s">
        <v>374</v>
      </c>
      <c r="Y369" s="25" t="s">
        <v>289</v>
      </c>
    </row>
    <row r="370" spans="2:25" ht="52.8">
      <c r="B370" s="25" t="s">
        <v>296</v>
      </c>
      <c r="C370" s="25" t="s">
        <v>297</v>
      </c>
      <c r="D370" s="25" t="s">
        <v>298</v>
      </c>
      <c r="E370" s="25" t="s">
        <v>371</v>
      </c>
      <c r="F370" s="32">
        <v>93</v>
      </c>
      <c r="G370" s="25" t="s">
        <v>299</v>
      </c>
      <c r="H370" s="25">
        <f t="shared" si="4"/>
        <v>283</v>
      </c>
      <c r="I370" s="25" t="s">
        <v>276</v>
      </c>
      <c r="J370" s="33" t="s">
        <v>372</v>
      </c>
      <c r="K370" s="27" t="s">
        <v>585</v>
      </c>
      <c r="L370" s="25" t="s">
        <v>289</v>
      </c>
      <c r="M370" s="25" t="s">
        <v>289</v>
      </c>
      <c r="N370" s="32">
        <v>93</v>
      </c>
      <c r="O370" s="25" t="s">
        <v>289</v>
      </c>
      <c r="P370" s="25" t="s">
        <v>290</v>
      </c>
      <c r="Q370" s="25" t="s">
        <v>289</v>
      </c>
      <c r="R370" s="25" t="s">
        <v>291</v>
      </c>
      <c r="S370" s="25" t="s">
        <v>289</v>
      </c>
      <c r="T370" s="25" t="s">
        <v>292</v>
      </c>
      <c r="U370" s="25" t="s">
        <v>293</v>
      </c>
      <c r="V370" s="25" t="s">
        <v>294</v>
      </c>
      <c r="W370" s="28" t="s">
        <v>295</v>
      </c>
      <c r="X370" s="29" t="s">
        <v>374</v>
      </c>
      <c r="Y370" s="25" t="s">
        <v>289</v>
      </c>
    </row>
    <row r="371" spans="2:25" ht="52.8">
      <c r="B371" s="25" t="s">
        <v>296</v>
      </c>
      <c r="C371" s="25" t="s">
        <v>297</v>
      </c>
      <c r="D371" s="25" t="s">
        <v>298</v>
      </c>
      <c r="E371" s="25" t="s">
        <v>371</v>
      </c>
      <c r="F371" s="32">
        <v>93</v>
      </c>
      <c r="G371" s="25" t="s">
        <v>299</v>
      </c>
      <c r="H371" s="25">
        <f t="shared" si="4"/>
        <v>284</v>
      </c>
      <c r="I371" s="25" t="s">
        <v>276</v>
      </c>
      <c r="J371" s="33" t="s">
        <v>372</v>
      </c>
      <c r="K371" s="27" t="s">
        <v>586</v>
      </c>
      <c r="L371" s="25" t="s">
        <v>289</v>
      </c>
      <c r="M371" s="25" t="s">
        <v>289</v>
      </c>
      <c r="N371" s="32">
        <v>93</v>
      </c>
      <c r="O371" s="25" t="s">
        <v>289</v>
      </c>
      <c r="P371" s="25" t="s">
        <v>290</v>
      </c>
      <c r="Q371" s="25" t="s">
        <v>289</v>
      </c>
      <c r="R371" s="25" t="s">
        <v>291</v>
      </c>
      <c r="S371" s="25" t="s">
        <v>289</v>
      </c>
      <c r="T371" s="25" t="s">
        <v>292</v>
      </c>
      <c r="U371" s="25" t="s">
        <v>293</v>
      </c>
      <c r="V371" s="25" t="s">
        <v>294</v>
      </c>
      <c r="W371" s="28" t="s">
        <v>295</v>
      </c>
      <c r="X371" s="29" t="s">
        <v>374</v>
      </c>
      <c r="Y371" s="25" t="s">
        <v>289</v>
      </c>
    </row>
    <row r="372" spans="2:25" ht="52.8">
      <c r="B372" s="25" t="s">
        <v>296</v>
      </c>
      <c r="C372" s="25" t="s">
        <v>297</v>
      </c>
      <c r="D372" s="25" t="s">
        <v>298</v>
      </c>
      <c r="E372" s="25" t="s">
        <v>371</v>
      </c>
      <c r="F372" s="32">
        <v>93</v>
      </c>
      <c r="G372" s="25" t="s">
        <v>299</v>
      </c>
      <c r="H372" s="25">
        <f t="shared" si="4"/>
        <v>285</v>
      </c>
      <c r="I372" s="25" t="s">
        <v>276</v>
      </c>
      <c r="J372" s="33" t="s">
        <v>372</v>
      </c>
      <c r="K372" s="27" t="s">
        <v>587</v>
      </c>
      <c r="L372" s="25" t="s">
        <v>289</v>
      </c>
      <c r="M372" s="25" t="s">
        <v>289</v>
      </c>
      <c r="N372" s="32">
        <v>93</v>
      </c>
      <c r="O372" s="25" t="s">
        <v>289</v>
      </c>
      <c r="P372" s="25" t="s">
        <v>290</v>
      </c>
      <c r="Q372" s="25" t="s">
        <v>289</v>
      </c>
      <c r="R372" s="25" t="s">
        <v>291</v>
      </c>
      <c r="S372" s="25" t="s">
        <v>289</v>
      </c>
      <c r="T372" s="25" t="s">
        <v>292</v>
      </c>
      <c r="U372" s="25" t="s">
        <v>293</v>
      </c>
      <c r="V372" s="25" t="s">
        <v>294</v>
      </c>
      <c r="W372" s="28" t="s">
        <v>295</v>
      </c>
      <c r="X372" s="29" t="s">
        <v>374</v>
      </c>
      <c r="Y372" s="25" t="s">
        <v>289</v>
      </c>
    </row>
    <row r="373" spans="2:25" ht="52.8">
      <c r="B373" s="25" t="s">
        <v>296</v>
      </c>
      <c r="C373" s="25" t="s">
        <v>297</v>
      </c>
      <c r="D373" s="25" t="s">
        <v>298</v>
      </c>
      <c r="E373" s="25" t="s">
        <v>371</v>
      </c>
      <c r="F373" s="32">
        <v>93</v>
      </c>
      <c r="G373" s="25" t="s">
        <v>299</v>
      </c>
      <c r="H373" s="25">
        <f t="shared" si="4"/>
        <v>286</v>
      </c>
      <c r="I373" s="25" t="s">
        <v>276</v>
      </c>
      <c r="J373" s="33" t="s">
        <v>372</v>
      </c>
      <c r="K373" s="27" t="s">
        <v>588</v>
      </c>
      <c r="L373" s="25" t="s">
        <v>289</v>
      </c>
      <c r="M373" s="25" t="s">
        <v>289</v>
      </c>
      <c r="N373" s="32">
        <v>93</v>
      </c>
      <c r="O373" s="25" t="s">
        <v>289</v>
      </c>
      <c r="P373" s="25" t="s">
        <v>290</v>
      </c>
      <c r="Q373" s="25" t="s">
        <v>289</v>
      </c>
      <c r="R373" s="25" t="s">
        <v>291</v>
      </c>
      <c r="S373" s="25" t="s">
        <v>289</v>
      </c>
      <c r="T373" s="25" t="s">
        <v>292</v>
      </c>
      <c r="U373" s="25" t="s">
        <v>293</v>
      </c>
      <c r="V373" s="25" t="s">
        <v>294</v>
      </c>
      <c r="W373" s="28" t="s">
        <v>295</v>
      </c>
      <c r="X373" s="29" t="s">
        <v>374</v>
      </c>
      <c r="Y373" s="25" t="s">
        <v>289</v>
      </c>
    </row>
    <row r="374" spans="2:25" ht="52.8">
      <c r="B374" s="25" t="s">
        <v>296</v>
      </c>
      <c r="C374" s="25" t="s">
        <v>297</v>
      </c>
      <c r="D374" s="25" t="s">
        <v>298</v>
      </c>
      <c r="E374" s="25" t="s">
        <v>371</v>
      </c>
      <c r="F374" s="32">
        <v>93</v>
      </c>
      <c r="G374" s="25" t="s">
        <v>299</v>
      </c>
      <c r="H374" s="25">
        <f t="shared" si="4"/>
        <v>287</v>
      </c>
      <c r="I374" s="25" t="s">
        <v>276</v>
      </c>
      <c r="J374" s="33" t="s">
        <v>372</v>
      </c>
      <c r="K374" s="27" t="s">
        <v>589</v>
      </c>
      <c r="L374" s="25" t="s">
        <v>289</v>
      </c>
      <c r="M374" s="25" t="s">
        <v>289</v>
      </c>
      <c r="N374" s="32">
        <v>93</v>
      </c>
      <c r="O374" s="25" t="s">
        <v>289</v>
      </c>
      <c r="P374" s="25" t="s">
        <v>290</v>
      </c>
      <c r="Q374" s="25" t="s">
        <v>289</v>
      </c>
      <c r="R374" s="25" t="s">
        <v>291</v>
      </c>
      <c r="S374" s="25" t="s">
        <v>289</v>
      </c>
      <c r="T374" s="25" t="s">
        <v>292</v>
      </c>
      <c r="U374" s="25" t="s">
        <v>293</v>
      </c>
      <c r="V374" s="25" t="s">
        <v>294</v>
      </c>
      <c r="W374" s="28" t="s">
        <v>295</v>
      </c>
      <c r="X374" s="29" t="s">
        <v>374</v>
      </c>
      <c r="Y374" s="25" t="s">
        <v>289</v>
      </c>
    </row>
    <row r="375" spans="2:25" ht="52.8">
      <c r="B375" s="25" t="s">
        <v>296</v>
      </c>
      <c r="C375" s="25" t="s">
        <v>297</v>
      </c>
      <c r="D375" s="25" t="s">
        <v>298</v>
      </c>
      <c r="E375" s="25" t="s">
        <v>371</v>
      </c>
      <c r="F375" s="32">
        <v>93</v>
      </c>
      <c r="G375" s="25" t="s">
        <v>299</v>
      </c>
      <c r="H375" s="25">
        <f t="shared" si="4"/>
        <v>288</v>
      </c>
      <c r="I375" s="25" t="s">
        <v>276</v>
      </c>
      <c r="J375" s="33" t="s">
        <v>372</v>
      </c>
      <c r="K375" s="27" t="s">
        <v>590</v>
      </c>
      <c r="L375" s="25" t="s">
        <v>289</v>
      </c>
      <c r="M375" s="25" t="s">
        <v>289</v>
      </c>
      <c r="N375" s="32">
        <v>93</v>
      </c>
      <c r="O375" s="25" t="s">
        <v>289</v>
      </c>
      <c r="P375" s="25" t="s">
        <v>290</v>
      </c>
      <c r="Q375" s="25" t="s">
        <v>289</v>
      </c>
      <c r="R375" s="25" t="s">
        <v>291</v>
      </c>
      <c r="S375" s="25" t="s">
        <v>289</v>
      </c>
      <c r="T375" s="25" t="s">
        <v>292</v>
      </c>
      <c r="U375" s="25" t="s">
        <v>293</v>
      </c>
      <c r="V375" s="25" t="s">
        <v>294</v>
      </c>
      <c r="W375" s="28" t="s">
        <v>295</v>
      </c>
      <c r="X375" s="29" t="s">
        <v>374</v>
      </c>
      <c r="Y375" s="25" t="s">
        <v>289</v>
      </c>
    </row>
    <row r="376" spans="2:25" ht="52.8">
      <c r="B376" s="25" t="s">
        <v>296</v>
      </c>
      <c r="C376" s="25" t="s">
        <v>297</v>
      </c>
      <c r="D376" s="25" t="s">
        <v>298</v>
      </c>
      <c r="E376" s="25" t="s">
        <v>371</v>
      </c>
      <c r="F376" s="32">
        <v>93</v>
      </c>
      <c r="G376" s="25" t="s">
        <v>299</v>
      </c>
      <c r="H376" s="25">
        <f t="shared" si="4"/>
        <v>289</v>
      </c>
      <c r="I376" s="25" t="s">
        <v>276</v>
      </c>
      <c r="J376" s="33" t="s">
        <v>372</v>
      </c>
      <c r="K376" s="27" t="s">
        <v>591</v>
      </c>
      <c r="L376" s="25" t="s">
        <v>289</v>
      </c>
      <c r="M376" s="25" t="s">
        <v>289</v>
      </c>
      <c r="N376" s="32">
        <v>93</v>
      </c>
      <c r="O376" s="25" t="s">
        <v>289</v>
      </c>
      <c r="P376" s="25" t="s">
        <v>290</v>
      </c>
      <c r="Q376" s="25" t="s">
        <v>289</v>
      </c>
      <c r="R376" s="25" t="s">
        <v>291</v>
      </c>
      <c r="S376" s="25" t="s">
        <v>289</v>
      </c>
      <c r="T376" s="25" t="s">
        <v>292</v>
      </c>
      <c r="U376" s="25" t="s">
        <v>293</v>
      </c>
      <c r="V376" s="25" t="s">
        <v>294</v>
      </c>
      <c r="W376" s="28" t="s">
        <v>295</v>
      </c>
      <c r="X376" s="29" t="s">
        <v>374</v>
      </c>
      <c r="Y376" s="25" t="s">
        <v>289</v>
      </c>
    </row>
    <row r="377" spans="2:25" ht="52.8">
      <c r="B377" s="25" t="s">
        <v>296</v>
      </c>
      <c r="C377" s="25" t="s">
        <v>297</v>
      </c>
      <c r="D377" s="25" t="s">
        <v>298</v>
      </c>
      <c r="E377" s="25" t="s">
        <v>371</v>
      </c>
      <c r="F377" s="32">
        <v>93</v>
      </c>
      <c r="G377" s="25" t="s">
        <v>299</v>
      </c>
      <c r="H377" s="25">
        <f t="shared" si="4"/>
        <v>290</v>
      </c>
      <c r="I377" s="25" t="s">
        <v>276</v>
      </c>
      <c r="J377" s="33" t="s">
        <v>372</v>
      </c>
      <c r="K377" s="27" t="s">
        <v>592</v>
      </c>
      <c r="L377" s="25" t="s">
        <v>289</v>
      </c>
      <c r="M377" s="25" t="s">
        <v>289</v>
      </c>
      <c r="N377" s="32">
        <v>93</v>
      </c>
      <c r="O377" s="25" t="s">
        <v>289</v>
      </c>
      <c r="P377" s="25" t="s">
        <v>290</v>
      </c>
      <c r="Q377" s="25" t="s">
        <v>289</v>
      </c>
      <c r="R377" s="25" t="s">
        <v>291</v>
      </c>
      <c r="S377" s="25" t="s">
        <v>289</v>
      </c>
      <c r="T377" s="25" t="s">
        <v>292</v>
      </c>
      <c r="U377" s="25" t="s">
        <v>293</v>
      </c>
      <c r="V377" s="25" t="s">
        <v>294</v>
      </c>
      <c r="W377" s="28" t="s">
        <v>295</v>
      </c>
      <c r="X377" s="29" t="s">
        <v>374</v>
      </c>
      <c r="Y377" s="25" t="s">
        <v>289</v>
      </c>
    </row>
    <row r="378" spans="2:25" ht="52.8">
      <c r="B378" s="25" t="s">
        <v>296</v>
      </c>
      <c r="C378" s="25" t="s">
        <v>297</v>
      </c>
      <c r="D378" s="25" t="s">
        <v>298</v>
      </c>
      <c r="E378" s="25" t="s">
        <v>371</v>
      </c>
      <c r="F378" s="32">
        <v>93</v>
      </c>
      <c r="G378" s="25" t="s">
        <v>299</v>
      </c>
      <c r="H378" s="25">
        <f t="shared" si="4"/>
        <v>291</v>
      </c>
      <c r="I378" s="25" t="s">
        <v>276</v>
      </c>
      <c r="J378" s="33" t="s">
        <v>372</v>
      </c>
      <c r="K378" s="27" t="s">
        <v>593</v>
      </c>
      <c r="L378" s="25" t="s">
        <v>289</v>
      </c>
      <c r="M378" s="25" t="s">
        <v>289</v>
      </c>
      <c r="N378" s="32">
        <v>93</v>
      </c>
      <c r="O378" s="25" t="s">
        <v>289</v>
      </c>
      <c r="P378" s="25" t="s">
        <v>290</v>
      </c>
      <c r="Q378" s="25" t="s">
        <v>289</v>
      </c>
      <c r="R378" s="25" t="s">
        <v>291</v>
      </c>
      <c r="S378" s="25" t="s">
        <v>289</v>
      </c>
      <c r="T378" s="25" t="s">
        <v>292</v>
      </c>
      <c r="U378" s="25" t="s">
        <v>293</v>
      </c>
      <c r="V378" s="25" t="s">
        <v>294</v>
      </c>
      <c r="W378" s="28" t="s">
        <v>295</v>
      </c>
      <c r="X378" s="29" t="s">
        <v>374</v>
      </c>
      <c r="Y378" s="25" t="s">
        <v>289</v>
      </c>
    </row>
    <row r="379" spans="2:25" ht="52.8">
      <c r="B379" s="25" t="s">
        <v>296</v>
      </c>
      <c r="C379" s="25" t="s">
        <v>297</v>
      </c>
      <c r="D379" s="25" t="s">
        <v>298</v>
      </c>
      <c r="E379" s="25" t="s">
        <v>371</v>
      </c>
      <c r="F379" s="32">
        <v>93</v>
      </c>
      <c r="G379" s="25" t="s">
        <v>299</v>
      </c>
      <c r="H379" s="25">
        <f t="shared" si="4"/>
        <v>292</v>
      </c>
      <c r="I379" s="25" t="s">
        <v>276</v>
      </c>
      <c r="J379" s="33" t="s">
        <v>372</v>
      </c>
      <c r="K379" s="27" t="s">
        <v>594</v>
      </c>
      <c r="L379" s="25" t="s">
        <v>289</v>
      </c>
      <c r="M379" s="25" t="s">
        <v>289</v>
      </c>
      <c r="N379" s="32">
        <v>93</v>
      </c>
      <c r="O379" s="25" t="s">
        <v>289</v>
      </c>
      <c r="P379" s="25" t="s">
        <v>290</v>
      </c>
      <c r="Q379" s="25" t="s">
        <v>289</v>
      </c>
      <c r="R379" s="25" t="s">
        <v>291</v>
      </c>
      <c r="S379" s="25" t="s">
        <v>289</v>
      </c>
      <c r="T379" s="25" t="s">
        <v>292</v>
      </c>
      <c r="U379" s="25" t="s">
        <v>293</v>
      </c>
      <c r="V379" s="25" t="s">
        <v>294</v>
      </c>
      <c r="W379" s="28" t="s">
        <v>295</v>
      </c>
      <c r="X379" s="29" t="s">
        <v>374</v>
      </c>
      <c r="Y379" s="25" t="s">
        <v>289</v>
      </c>
    </row>
    <row r="380" spans="2:25" ht="52.8">
      <c r="B380" s="25" t="s">
        <v>296</v>
      </c>
      <c r="C380" s="25" t="s">
        <v>297</v>
      </c>
      <c r="D380" s="25" t="s">
        <v>298</v>
      </c>
      <c r="E380" s="25" t="s">
        <v>371</v>
      </c>
      <c r="F380" s="32">
        <v>93</v>
      </c>
      <c r="G380" s="25" t="s">
        <v>299</v>
      </c>
      <c r="H380" s="25">
        <f t="shared" si="4"/>
        <v>293</v>
      </c>
      <c r="I380" s="25" t="s">
        <v>276</v>
      </c>
      <c r="J380" s="33" t="s">
        <v>372</v>
      </c>
      <c r="K380" s="27" t="s">
        <v>595</v>
      </c>
      <c r="L380" s="25" t="s">
        <v>289</v>
      </c>
      <c r="M380" s="25" t="s">
        <v>289</v>
      </c>
      <c r="N380" s="32">
        <v>93</v>
      </c>
      <c r="O380" s="25" t="s">
        <v>289</v>
      </c>
      <c r="P380" s="25" t="s">
        <v>290</v>
      </c>
      <c r="Q380" s="25" t="s">
        <v>289</v>
      </c>
      <c r="R380" s="25" t="s">
        <v>291</v>
      </c>
      <c r="S380" s="25" t="s">
        <v>289</v>
      </c>
      <c r="T380" s="25" t="s">
        <v>292</v>
      </c>
      <c r="U380" s="25" t="s">
        <v>293</v>
      </c>
      <c r="V380" s="25" t="s">
        <v>294</v>
      </c>
      <c r="W380" s="28" t="s">
        <v>295</v>
      </c>
      <c r="X380" s="29" t="s">
        <v>374</v>
      </c>
      <c r="Y380" s="25" t="s">
        <v>289</v>
      </c>
    </row>
    <row r="381" spans="2:25" ht="52.8">
      <c r="B381" s="25" t="s">
        <v>296</v>
      </c>
      <c r="C381" s="25" t="s">
        <v>297</v>
      </c>
      <c r="D381" s="25" t="s">
        <v>298</v>
      </c>
      <c r="E381" s="25" t="s">
        <v>371</v>
      </c>
      <c r="F381" s="32">
        <v>93</v>
      </c>
      <c r="G381" s="25" t="s">
        <v>299</v>
      </c>
      <c r="H381" s="25">
        <f t="shared" si="4"/>
        <v>294</v>
      </c>
      <c r="I381" s="25" t="s">
        <v>276</v>
      </c>
      <c r="J381" s="33" t="s">
        <v>372</v>
      </c>
      <c r="K381" s="27" t="s">
        <v>596</v>
      </c>
      <c r="L381" s="25" t="s">
        <v>289</v>
      </c>
      <c r="M381" s="25" t="s">
        <v>289</v>
      </c>
      <c r="N381" s="32">
        <v>93</v>
      </c>
      <c r="O381" s="25" t="s">
        <v>289</v>
      </c>
      <c r="P381" s="25" t="s">
        <v>290</v>
      </c>
      <c r="Q381" s="25" t="s">
        <v>289</v>
      </c>
      <c r="R381" s="25" t="s">
        <v>291</v>
      </c>
      <c r="S381" s="25" t="s">
        <v>289</v>
      </c>
      <c r="T381" s="25" t="s">
        <v>292</v>
      </c>
      <c r="U381" s="25" t="s">
        <v>293</v>
      </c>
      <c r="V381" s="25" t="s">
        <v>294</v>
      </c>
      <c r="W381" s="28" t="s">
        <v>295</v>
      </c>
      <c r="X381" s="29" t="s">
        <v>374</v>
      </c>
      <c r="Y381" s="25" t="s">
        <v>289</v>
      </c>
    </row>
    <row r="382" spans="2:25" ht="52.8">
      <c r="B382" s="25" t="s">
        <v>296</v>
      </c>
      <c r="C382" s="25" t="s">
        <v>297</v>
      </c>
      <c r="D382" s="25" t="s">
        <v>298</v>
      </c>
      <c r="E382" s="25" t="s">
        <v>371</v>
      </c>
      <c r="F382" s="32">
        <v>93</v>
      </c>
      <c r="G382" s="25" t="s">
        <v>299</v>
      </c>
      <c r="H382" s="25">
        <f t="shared" si="4"/>
        <v>295</v>
      </c>
      <c r="I382" s="25" t="s">
        <v>276</v>
      </c>
      <c r="J382" s="33" t="s">
        <v>372</v>
      </c>
      <c r="K382" s="27" t="s">
        <v>597</v>
      </c>
      <c r="L382" s="25" t="s">
        <v>289</v>
      </c>
      <c r="M382" s="25" t="s">
        <v>289</v>
      </c>
      <c r="N382" s="32">
        <v>93</v>
      </c>
      <c r="O382" s="25" t="s">
        <v>289</v>
      </c>
      <c r="P382" s="25" t="s">
        <v>290</v>
      </c>
      <c r="Q382" s="25" t="s">
        <v>289</v>
      </c>
      <c r="R382" s="25" t="s">
        <v>291</v>
      </c>
      <c r="S382" s="25" t="s">
        <v>289</v>
      </c>
      <c r="T382" s="25" t="s">
        <v>292</v>
      </c>
      <c r="U382" s="25" t="s">
        <v>293</v>
      </c>
      <c r="V382" s="25" t="s">
        <v>294</v>
      </c>
      <c r="W382" s="28" t="s">
        <v>295</v>
      </c>
      <c r="X382" s="29" t="s">
        <v>374</v>
      </c>
      <c r="Y382" s="25" t="s">
        <v>289</v>
      </c>
    </row>
    <row r="383" spans="2:25" ht="52.8">
      <c r="B383" s="25" t="s">
        <v>296</v>
      </c>
      <c r="C383" s="25" t="s">
        <v>297</v>
      </c>
      <c r="D383" s="25" t="s">
        <v>298</v>
      </c>
      <c r="E383" s="25" t="s">
        <v>371</v>
      </c>
      <c r="F383" s="32">
        <v>93</v>
      </c>
      <c r="G383" s="25" t="s">
        <v>299</v>
      </c>
      <c r="H383" s="25">
        <f t="shared" si="4"/>
        <v>296</v>
      </c>
      <c r="I383" s="25" t="s">
        <v>276</v>
      </c>
      <c r="J383" s="33" t="s">
        <v>372</v>
      </c>
      <c r="K383" s="27" t="s">
        <v>598</v>
      </c>
      <c r="L383" s="25" t="s">
        <v>289</v>
      </c>
      <c r="M383" s="25" t="s">
        <v>289</v>
      </c>
      <c r="N383" s="32">
        <v>93</v>
      </c>
      <c r="O383" s="25" t="s">
        <v>289</v>
      </c>
      <c r="P383" s="25" t="s">
        <v>290</v>
      </c>
      <c r="Q383" s="25" t="s">
        <v>289</v>
      </c>
      <c r="R383" s="25" t="s">
        <v>291</v>
      </c>
      <c r="S383" s="25" t="s">
        <v>289</v>
      </c>
      <c r="T383" s="25" t="s">
        <v>292</v>
      </c>
      <c r="U383" s="25" t="s">
        <v>293</v>
      </c>
      <c r="V383" s="25" t="s">
        <v>294</v>
      </c>
      <c r="W383" s="28" t="s">
        <v>295</v>
      </c>
      <c r="X383" s="29" t="s">
        <v>374</v>
      </c>
      <c r="Y383" s="25" t="s">
        <v>289</v>
      </c>
    </row>
    <row r="384" spans="2:25" ht="52.8">
      <c r="B384" s="25" t="s">
        <v>296</v>
      </c>
      <c r="C384" s="25" t="s">
        <v>297</v>
      </c>
      <c r="D384" s="25" t="s">
        <v>298</v>
      </c>
      <c r="E384" s="25" t="s">
        <v>371</v>
      </c>
      <c r="F384" s="32">
        <v>93</v>
      </c>
      <c r="G384" s="25" t="s">
        <v>299</v>
      </c>
      <c r="H384" s="25">
        <f t="shared" si="4"/>
        <v>297</v>
      </c>
      <c r="I384" s="25" t="s">
        <v>276</v>
      </c>
      <c r="J384" s="33" t="s">
        <v>372</v>
      </c>
      <c r="K384" s="27" t="s">
        <v>599</v>
      </c>
      <c r="L384" s="25" t="s">
        <v>289</v>
      </c>
      <c r="M384" s="25" t="s">
        <v>289</v>
      </c>
      <c r="N384" s="32">
        <v>93</v>
      </c>
      <c r="O384" s="25" t="s">
        <v>289</v>
      </c>
      <c r="P384" s="25" t="s">
        <v>290</v>
      </c>
      <c r="Q384" s="25" t="s">
        <v>289</v>
      </c>
      <c r="R384" s="25" t="s">
        <v>291</v>
      </c>
      <c r="S384" s="25" t="s">
        <v>289</v>
      </c>
      <c r="T384" s="25" t="s">
        <v>292</v>
      </c>
      <c r="U384" s="25" t="s">
        <v>293</v>
      </c>
      <c r="V384" s="25" t="s">
        <v>294</v>
      </c>
      <c r="W384" s="28" t="s">
        <v>295</v>
      </c>
      <c r="X384" s="29" t="s">
        <v>374</v>
      </c>
      <c r="Y384" s="25" t="s">
        <v>289</v>
      </c>
    </row>
    <row r="385" spans="2:25" ht="52.8">
      <c r="B385" s="25" t="s">
        <v>296</v>
      </c>
      <c r="C385" s="25" t="s">
        <v>297</v>
      </c>
      <c r="D385" s="25" t="s">
        <v>298</v>
      </c>
      <c r="E385" s="25" t="s">
        <v>371</v>
      </c>
      <c r="F385" s="32">
        <v>93</v>
      </c>
      <c r="G385" s="25" t="s">
        <v>299</v>
      </c>
      <c r="H385" s="25">
        <f t="shared" si="4"/>
        <v>298</v>
      </c>
      <c r="I385" s="25" t="s">
        <v>276</v>
      </c>
      <c r="J385" s="33" t="s">
        <v>372</v>
      </c>
      <c r="K385" s="27" t="s">
        <v>600</v>
      </c>
      <c r="L385" s="25" t="s">
        <v>289</v>
      </c>
      <c r="M385" s="25" t="s">
        <v>289</v>
      </c>
      <c r="N385" s="32">
        <v>93</v>
      </c>
      <c r="O385" s="25" t="s">
        <v>289</v>
      </c>
      <c r="P385" s="25" t="s">
        <v>290</v>
      </c>
      <c r="Q385" s="25" t="s">
        <v>289</v>
      </c>
      <c r="R385" s="25" t="s">
        <v>291</v>
      </c>
      <c r="S385" s="25" t="s">
        <v>289</v>
      </c>
      <c r="T385" s="25" t="s">
        <v>292</v>
      </c>
      <c r="U385" s="25" t="s">
        <v>293</v>
      </c>
      <c r="V385" s="25" t="s">
        <v>294</v>
      </c>
      <c r="W385" s="28" t="s">
        <v>295</v>
      </c>
      <c r="X385" s="29" t="s">
        <v>374</v>
      </c>
      <c r="Y385" s="25" t="s">
        <v>289</v>
      </c>
    </row>
    <row r="386" spans="2:25" ht="52.8">
      <c r="B386" s="25" t="s">
        <v>296</v>
      </c>
      <c r="C386" s="25" t="s">
        <v>297</v>
      </c>
      <c r="D386" s="25" t="s">
        <v>298</v>
      </c>
      <c r="E386" s="25" t="s">
        <v>371</v>
      </c>
      <c r="F386" s="32">
        <v>93</v>
      </c>
      <c r="G386" s="25" t="s">
        <v>299</v>
      </c>
      <c r="H386" s="25">
        <f t="shared" si="4"/>
        <v>299</v>
      </c>
      <c r="I386" s="25" t="s">
        <v>276</v>
      </c>
      <c r="J386" s="33" t="s">
        <v>372</v>
      </c>
      <c r="K386" s="27" t="s">
        <v>601</v>
      </c>
      <c r="L386" s="25" t="s">
        <v>289</v>
      </c>
      <c r="M386" s="25" t="s">
        <v>289</v>
      </c>
      <c r="N386" s="32">
        <v>93</v>
      </c>
      <c r="O386" s="25" t="s">
        <v>289</v>
      </c>
      <c r="P386" s="25" t="s">
        <v>290</v>
      </c>
      <c r="Q386" s="25" t="s">
        <v>289</v>
      </c>
      <c r="R386" s="25" t="s">
        <v>291</v>
      </c>
      <c r="S386" s="25" t="s">
        <v>289</v>
      </c>
      <c r="T386" s="25" t="s">
        <v>292</v>
      </c>
      <c r="U386" s="25" t="s">
        <v>293</v>
      </c>
      <c r="V386" s="25" t="s">
        <v>294</v>
      </c>
      <c r="W386" s="28" t="s">
        <v>295</v>
      </c>
      <c r="X386" s="29" t="s">
        <v>374</v>
      </c>
      <c r="Y386" s="25" t="s">
        <v>289</v>
      </c>
    </row>
    <row r="387" spans="2:25" ht="52.8">
      <c r="B387" s="25" t="s">
        <v>296</v>
      </c>
      <c r="C387" s="25" t="s">
        <v>297</v>
      </c>
      <c r="D387" s="25" t="s">
        <v>298</v>
      </c>
      <c r="E387" s="25" t="s">
        <v>371</v>
      </c>
      <c r="F387" s="32">
        <v>93</v>
      </c>
      <c r="G387" s="25" t="s">
        <v>299</v>
      </c>
      <c r="H387" s="25">
        <f t="shared" si="4"/>
        <v>300</v>
      </c>
      <c r="I387" s="25" t="s">
        <v>276</v>
      </c>
      <c r="J387" s="33" t="s">
        <v>372</v>
      </c>
      <c r="K387" s="27" t="s">
        <v>602</v>
      </c>
      <c r="L387" s="25" t="s">
        <v>289</v>
      </c>
      <c r="M387" s="25" t="s">
        <v>289</v>
      </c>
      <c r="N387" s="32">
        <v>93</v>
      </c>
      <c r="O387" s="25" t="s">
        <v>289</v>
      </c>
      <c r="P387" s="25" t="s">
        <v>290</v>
      </c>
      <c r="Q387" s="25" t="s">
        <v>289</v>
      </c>
      <c r="R387" s="25" t="s">
        <v>291</v>
      </c>
      <c r="S387" s="25" t="s">
        <v>289</v>
      </c>
      <c r="T387" s="25" t="s">
        <v>292</v>
      </c>
      <c r="U387" s="25" t="s">
        <v>293</v>
      </c>
      <c r="V387" s="25" t="s">
        <v>294</v>
      </c>
      <c r="W387" s="28" t="s">
        <v>295</v>
      </c>
      <c r="X387" s="29" t="s">
        <v>374</v>
      </c>
      <c r="Y387" s="25" t="s">
        <v>289</v>
      </c>
    </row>
    <row r="388" spans="2:25" ht="52.8">
      <c r="B388" s="25" t="s">
        <v>296</v>
      </c>
      <c r="C388" s="25" t="s">
        <v>297</v>
      </c>
      <c r="D388" s="25" t="s">
        <v>298</v>
      </c>
      <c r="E388" s="25" t="s">
        <v>371</v>
      </c>
      <c r="F388" s="32">
        <v>93</v>
      </c>
      <c r="G388" s="25" t="s">
        <v>299</v>
      </c>
      <c r="H388" s="25">
        <f t="shared" si="4"/>
        <v>301</v>
      </c>
      <c r="I388" s="25" t="s">
        <v>276</v>
      </c>
      <c r="J388" s="33" t="s">
        <v>372</v>
      </c>
      <c r="K388" s="27" t="s">
        <v>603</v>
      </c>
      <c r="L388" s="25" t="s">
        <v>289</v>
      </c>
      <c r="M388" s="25" t="s">
        <v>289</v>
      </c>
      <c r="N388" s="32">
        <v>93</v>
      </c>
      <c r="O388" s="25" t="s">
        <v>289</v>
      </c>
      <c r="P388" s="25" t="s">
        <v>290</v>
      </c>
      <c r="Q388" s="25" t="s">
        <v>289</v>
      </c>
      <c r="R388" s="25" t="s">
        <v>291</v>
      </c>
      <c r="S388" s="25" t="s">
        <v>289</v>
      </c>
      <c r="T388" s="25" t="s">
        <v>292</v>
      </c>
      <c r="U388" s="25" t="s">
        <v>293</v>
      </c>
      <c r="V388" s="25" t="s">
        <v>294</v>
      </c>
      <c r="W388" s="28" t="s">
        <v>295</v>
      </c>
      <c r="X388" s="29" t="s">
        <v>374</v>
      </c>
      <c r="Y388" s="25" t="s">
        <v>289</v>
      </c>
    </row>
    <row r="389" spans="2:25" ht="52.8">
      <c r="B389" s="25" t="s">
        <v>296</v>
      </c>
      <c r="C389" s="25" t="s">
        <v>297</v>
      </c>
      <c r="D389" s="25" t="s">
        <v>298</v>
      </c>
      <c r="E389" s="25" t="s">
        <v>371</v>
      </c>
      <c r="F389" s="32">
        <v>93</v>
      </c>
      <c r="G389" s="25" t="s">
        <v>299</v>
      </c>
      <c r="H389" s="25">
        <f t="shared" si="4"/>
        <v>302</v>
      </c>
      <c r="I389" s="25" t="s">
        <v>276</v>
      </c>
      <c r="J389" s="33" t="s">
        <v>372</v>
      </c>
      <c r="K389" s="27" t="s">
        <v>604</v>
      </c>
      <c r="L389" s="25" t="s">
        <v>289</v>
      </c>
      <c r="M389" s="25" t="s">
        <v>289</v>
      </c>
      <c r="N389" s="32">
        <v>93</v>
      </c>
      <c r="O389" s="25" t="s">
        <v>289</v>
      </c>
      <c r="P389" s="25" t="s">
        <v>290</v>
      </c>
      <c r="Q389" s="25" t="s">
        <v>289</v>
      </c>
      <c r="R389" s="25" t="s">
        <v>291</v>
      </c>
      <c r="S389" s="25" t="s">
        <v>289</v>
      </c>
      <c r="T389" s="25" t="s">
        <v>292</v>
      </c>
      <c r="U389" s="25" t="s">
        <v>293</v>
      </c>
      <c r="V389" s="25" t="s">
        <v>294</v>
      </c>
      <c r="W389" s="28" t="s">
        <v>295</v>
      </c>
      <c r="X389" s="29" t="s">
        <v>374</v>
      </c>
      <c r="Y389" s="25" t="s">
        <v>289</v>
      </c>
    </row>
    <row r="390" spans="2:25" ht="52.8">
      <c r="B390" s="25" t="s">
        <v>296</v>
      </c>
      <c r="C390" s="25" t="s">
        <v>297</v>
      </c>
      <c r="D390" s="25" t="s">
        <v>298</v>
      </c>
      <c r="E390" s="25" t="s">
        <v>371</v>
      </c>
      <c r="F390" s="32">
        <v>93</v>
      </c>
      <c r="G390" s="25" t="s">
        <v>299</v>
      </c>
      <c r="H390" s="25">
        <f t="shared" si="4"/>
        <v>303</v>
      </c>
      <c r="I390" s="25" t="s">
        <v>276</v>
      </c>
      <c r="J390" s="33" t="s">
        <v>372</v>
      </c>
      <c r="K390" s="27" t="s">
        <v>605</v>
      </c>
      <c r="L390" s="25" t="s">
        <v>289</v>
      </c>
      <c r="M390" s="25" t="s">
        <v>289</v>
      </c>
      <c r="N390" s="32">
        <v>93</v>
      </c>
      <c r="O390" s="25" t="s">
        <v>289</v>
      </c>
      <c r="P390" s="25" t="s">
        <v>290</v>
      </c>
      <c r="Q390" s="25" t="s">
        <v>289</v>
      </c>
      <c r="R390" s="25" t="s">
        <v>291</v>
      </c>
      <c r="S390" s="25" t="s">
        <v>289</v>
      </c>
      <c r="T390" s="25" t="s">
        <v>292</v>
      </c>
      <c r="U390" s="25" t="s">
        <v>293</v>
      </c>
      <c r="V390" s="25" t="s">
        <v>294</v>
      </c>
      <c r="W390" s="28" t="s">
        <v>295</v>
      </c>
      <c r="X390" s="29" t="s">
        <v>374</v>
      </c>
      <c r="Y390" s="25" t="s">
        <v>289</v>
      </c>
    </row>
    <row r="391" spans="2:25" ht="52.8">
      <c r="B391" s="25" t="s">
        <v>296</v>
      </c>
      <c r="C391" s="25" t="s">
        <v>297</v>
      </c>
      <c r="D391" s="25" t="s">
        <v>298</v>
      </c>
      <c r="E391" s="25" t="s">
        <v>371</v>
      </c>
      <c r="F391" s="32">
        <v>93</v>
      </c>
      <c r="G391" s="25" t="s">
        <v>299</v>
      </c>
      <c r="H391" s="25">
        <f t="shared" si="4"/>
        <v>304</v>
      </c>
      <c r="I391" s="25" t="s">
        <v>276</v>
      </c>
      <c r="J391" s="33" t="s">
        <v>372</v>
      </c>
      <c r="K391" s="27" t="s">
        <v>606</v>
      </c>
      <c r="L391" s="25" t="s">
        <v>289</v>
      </c>
      <c r="M391" s="25" t="s">
        <v>289</v>
      </c>
      <c r="N391" s="32">
        <v>93</v>
      </c>
      <c r="O391" s="25" t="s">
        <v>289</v>
      </c>
      <c r="P391" s="25" t="s">
        <v>290</v>
      </c>
      <c r="Q391" s="25" t="s">
        <v>289</v>
      </c>
      <c r="R391" s="25" t="s">
        <v>291</v>
      </c>
      <c r="S391" s="25" t="s">
        <v>289</v>
      </c>
      <c r="T391" s="25" t="s">
        <v>292</v>
      </c>
      <c r="U391" s="25" t="s">
        <v>293</v>
      </c>
      <c r="V391" s="25" t="s">
        <v>294</v>
      </c>
      <c r="W391" s="28" t="s">
        <v>295</v>
      </c>
      <c r="X391" s="29" t="s">
        <v>374</v>
      </c>
      <c r="Y391" s="25" t="s">
        <v>289</v>
      </c>
    </row>
    <row r="392" spans="2:25" ht="52.8">
      <c r="B392" s="25" t="s">
        <v>296</v>
      </c>
      <c r="C392" s="25" t="s">
        <v>297</v>
      </c>
      <c r="D392" s="25" t="s">
        <v>298</v>
      </c>
      <c r="E392" s="25" t="s">
        <v>371</v>
      </c>
      <c r="F392" s="32">
        <v>93</v>
      </c>
      <c r="G392" s="25" t="s">
        <v>299</v>
      </c>
      <c r="H392" s="25">
        <f t="shared" si="4"/>
        <v>305</v>
      </c>
      <c r="I392" s="25" t="s">
        <v>276</v>
      </c>
      <c r="J392" s="33" t="s">
        <v>372</v>
      </c>
      <c r="K392" s="27" t="s">
        <v>607</v>
      </c>
      <c r="L392" s="25" t="s">
        <v>289</v>
      </c>
      <c r="M392" s="25" t="s">
        <v>289</v>
      </c>
      <c r="N392" s="32">
        <v>93</v>
      </c>
      <c r="O392" s="25" t="s">
        <v>289</v>
      </c>
      <c r="P392" s="25" t="s">
        <v>290</v>
      </c>
      <c r="Q392" s="25" t="s">
        <v>289</v>
      </c>
      <c r="R392" s="25" t="s">
        <v>291</v>
      </c>
      <c r="S392" s="25" t="s">
        <v>289</v>
      </c>
      <c r="T392" s="25" t="s">
        <v>292</v>
      </c>
      <c r="U392" s="25" t="s">
        <v>293</v>
      </c>
      <c r="V392" s="25" t="s">
        <v>294</v>
      </c>
      <c r="W392" s="28" t="s">
        <v>295</v>
      </c>
      <c r="X392" s="29" t="s">
        <v>374</v>
      </c>
      <c r="Y392" s="25" t="s">
        <v>289</v>
      </c>
    </row>
    <row r="393" spans="2:25" ht="52.8">
      <c r="B393" s="25" t="s">
        <v>296</v>
      </c>
      <c r="C393" s="25" t="s">
        <v>297</v>
      </c>
      <c r="D393" s="25" t="s">
        <v>298</v>
      </c>
      <c r="E393" s="25" t="s">
        <v>371</v>
      </c>
      <c r="F393" s="32">
        <v>93</v>
      </c>
      <c r="G393" s="25" t="s">
        <v>299</v>
      </c>
      <c r="H393" s="25">
        <f t="shared" si="4"/>
        <v>306</v>
      </c>
      <c r="I393" s="25" t="s">
        <v>276</v>
      </c>
      <c r="J393" s="33" t="s">
        <v>372</v>
      </c>
      <c r="K393" s="27" t="s">
        <v>608</v>
      </c>
      <c r="L393" s="25" t="s">
        <v>289</v>
      </c>
      <c r="M393" s="25" t="s">
        <v>289</v>
      </c>
      <c r="N393" s="32">
        <v>93</v>
      </c>
      <c r="O393" s="25" t="s">
        <v>289</v>
      </c>
      <c r="P393" s="25" t="s">
        <v>290</v>
      </c>
      <c r="Q393" s="25" t="s">
        <v>289</v>
      </c>
      <c r="R393" s="25" t="s">
        <v>291</v>
      </c>
      <c r="S393" s="25" t="s">
        <v>289</v>
      </c>
      <c r="T393" s="25" t="s">
        <v>292</v>
      </c>
      <c r="U393" s="25" t="s">
        <v>293</v>
      </c>
      <c r="V393" s="25" t="s">
        <v>294</v>
      </c>
      <c r="W393" s="28" t="s">
        <v>295</v>
      </c>
      <c r="X393" s="29" t="s">
        <v>374</v>
      </c>
      <c r="Y393" s="25" t="s">
        <v>289</v>
      </c>
    </row>
    <row r="394" spans="2:25" ht="52.8">
      <c r="B394" s="25" t="s">
        <v>296</v>
      </c>
      <c r="C394" s="25" t="s">
        <v>297</v>
      </c>
      <c r="D394" s="25" t="s">
        <v>298</v>
      </c>
      <c r="E394" s="25" t="s">
        <v>371</v>
      </c>
      <c r="F394" s="32">
        <v>93</v>
      </c>
      <c r="G394" s="25" t="s">
        <v>299</v>
      </c>
      <c r="H394" s="25">
        <f t="shared" si="4"/>
        <v>307</v>
      </c>
      <c r="I394" s="25" t="s">
        <v>276</v>
      </c>
      <c r="J394" s="33" t="s">
        <v>372</v>
      </c>
      <c r="K394" s="27" t="s">
        <v>609</v>
      </c>
      <c r="L394" s="25" t="s">
        <v>289</v>
      </c>
      <c r="M394" s="25" t="s">
        <v>289</v>
      </c>
      <c r="N394" s="32">
        <v>93</v>
      </c>
      <c r="O394" s="25" t="s">
        <v>289</v>
      </c>
      <c r="P394" s="25" t="s">
        <v>290</v>
      </c>
      <c r="Q394" s="25" t="s">
        <v>289</v>
      </c>
      <c r="R394" s="25" t="s">
        <v>291</v>
      </c>
      <c r="S394" s="25" t="s">
        <v>289</v>
      </c>
      <c r="T394" s="25" t="s">
        <v>292</v>
      </c>
      <c r="U394" s="25" t="s">
        <v>293</v>
      </c>
      <c r="V394" s="25" t="s">
        <v>294</v>
      </c>
      <c r="W394" s="28" t="s">
        <v>295</v>
      </c>
      <c r="X394" s="29" t="s">
        <v>374</v>
      </c>
      <c r="Y394" s="25" t="s">
        <v>289</v>
      </c>
    </row>
    <row r="395" spans="2:25" ht="52.8">
      <c r="B395" s="25" t="s">
        <v>296</v>
      </c>
      <c r="C395" s="25" t="s">
        <v>297</v>
      </c>
      <c r="D395" s="25" t="s">
        <v>298</v>
      </c>
      <c r="E395" s="25" t="s">
        <v>371</v>
      </c>
      <c r="F395" s="32">
        <v>93</v>
      </c>
      <c r="G395" s="25" t="s">
        <v>299</v>
      </c>
      <c r="H395" s="25">
        <f t="shared" si="4"/>
        <v>308</v>
      </c>
      <c r="I395" s="25" t="s">
        <v>276</v>
      </c>
      <c r="J395" s="33" t="s">
        <v>372</v>
      </c>
      <c r="K395" s="27" t="s">
        <v>610</v>
      </c>
      <c r="L395" s="25" t="s">
        <v>289</v>
      </c>
      <c r="M395" s="25" t="s">
        <v>289</v>
      </c>
      <c r="N395" s="32">
        <v>93</v>
      </c>
      <c r="O395" s="25" t="s">
        <v>289</v>
      </c>
      <c r="P395" s="25" t="s">
        <v>290</v>
      </c>
      <c r="Q395" s="25" t="s">
        <v>289</v>
      </c>
      <c r="R395" s="25" t="s">
        <v>291</v>
      </c>
      <c r="S395" s="25" t="s">
        <v>289</v>
      </c>
      <c r="T395" s="25" t="s">
        <v>292</v>
      </c>
      <c r="U395" s="25" t="s">
        <v>293</v>
      </c>
      <c r="V395" s="25" t="s">
        <v>294</v>
      </c>
      <c r="W395" s="28" t="s">
        <v>295</v>
      </c>
      <c r="X395" s="29" t="s">
        <v>374</v>
      </c>
      <c r="Y395" s="25" t="s">
        <v>289</v>
      </c>
    </row>
    <row r="396" spans="2:25" ht="52.8">
      <c r="B396" s="25" t="s">
        <v>296</v>
      </c>
      <c r="C396" s="25" t="s">
        <v>297</v>
      </c>
      <c r="D396" s="25" t="s">
        <v>298</v>
      </c>
      <c r="E396" s="25" t="s">
        <v>371</v>
      </c>
      <c r="F396" s="32">
        <v>93</v>
      </c>
      <c r="G396" s="25" t="s">
        <v>299</v>
      </c>
      <c r="H396" s="25">
        <f t="shared" si="4"/>
        <v>309</v>
      </c>
      <c r="I396" s="25" t="s">
        <v>276</v>
      </c>
      <c r="J396" s="33" t="s">
        <v>372</v>
      </c>
      <c r="K396" s="27" t="s">
        <v>611</v>
      </c>
      <c r="L396" s="25" t="s">
        <v>289</v>
      </c>
      <c r="M396" s="25" t="s">
        <v>289</v>
      </c>
      <c r="N396" s="32">
        <v>93</v>
      </c>
      <c r="O396" s="25" t="s">
        <v>289</v>
      </c>
      <c r="P396" s="25" t="s">
        <v>290</v>
      </c>
      <c r="Q396" s="25" t="s">
        <v>289</v>
      </c>
      <c r="R396" s="25" t="s">
        <v>291</v>
      </c>
      <c r="S396" s="25" t="s">
        <v>289</v>
      </c>
      <c r="T396" s="25" t="s">
        <v>292</v>
      </c>
      <c r="U396" s="25" t="s">
        <v>293</v>
      </c>
      <c r="V396" s="25" t="s">
        <v>294</v>
      </c>
      <c r="W396" s="28" t="s">
        <v>295</v>
      </c>
      <c r="X396" s="29" t="s">
        <v>374</v>
      </c>
      <c r="Y396" s="25" t="s">
        <v>289</v>
      </c>
    </row>
    <row r="397" spans="2:25" ht="52.8">
      <c r="B397" s="25" t="s">
        <v>296</v>
      </c>
      <c r="C397" s="25" t="s">
        <v>297</v>
      </c>
      <c r="D397" s="25" t="s">
        <v>298</v>
      </c>
      <c r="E397" s="25" t="s">
        <v>371</v>
      </c>
      <c r="F397" s="32">
        <v>93</v>
      </c>
      <c r="G397" s="25" t="s">
        <v>299</v>
      </c>
      <c r="H397" s="25">
        <f t="shared" si="4"/>
        <v>310</v>
      </c>
      <c r="I397" s="25" t="s">
        <v>276</v>
      </c>
      <c r="J397" s="33" t="s">
        <v>372</v>
      </c>
      <c r="K397" s="27" t="s">
        <v>612</v>
      </c>
      <c r="L397" s="25" t="s">
        <v>289</v>
      </c>
      <c r="M397" s="25" t="s">
        <v>289</v>
      </c>
      <c r="N397" s="32">
        <v>93</v>
      </c>
      <c r="O397" s="25" t="s">
        <v>289</v>
      </c>
      <c r="P397" s="25" t="s">
        <v>290</v>
      </c>
      <c r="Q397" s="25" t="s">
        <v>289</v>
      </c>
      <c r="R397" s="25" t="s">
        <v>291</v>
      </c>
      <c r="S397" s="25" t="s">
        <v>289</v>
      </c>
      <c r="T397" s="25" t="s">
        <v>292</v>
      </c>
      <c r="U397" s="25" t="s">
        <v>293</v>
      </c>
      <c r="V397" s="25" t="s">
        <v>294</v>
      </c>
      <c r="W397" s="28" t="s">
        <v>295</v>
      </c>
      <c r="X397" s="29" t="s">
        <v>374</v>
      </c>
      <c r="Y397" s="25" t="s">
        <v>289</v>
      </c>
    </row>
    <row r="398" spans="2:25" ht="52.8">
      <c r="B398" s="25" t="s">
        <v>296</v>
      </c>
      <c r="C398" s="25" t="s">
        <v>297</v>
      </c>
      <c r="D398" s="25" t="s">
        <v>298</v>
      </c>
      <c r="E398" s="25" t="s">
        <v>371</v>
      </c>
      <c r="F398" s="32">
        <v>93</v>
      </c>
      <c r="G398" s="25" t="s">
        <v>299</v>
      </c>
      <c r="H398" s="25">
        <f t="shared" si="4"/>
        <v>311</v>
      </c>
      <c r="I398" s="25" t="s">
        <v>276</v>
      </c>
      <c r="J398" s="33" t="s">
        <v>372</v>
      </c>
      <c r="K398" s="27" t="s">
        <v>613</v>
      </c>
      <c r="L398" s="25" t="s">
        <v>289</v>
      </c>
      <c r="M398" s="25" t="s">
        <v>289</v>
      </c>
      <c r="N398" s="32">
        <v>93</v>
      </c>
      <c r="O398" s="25" t="s">
        <v>289</v>
      </c>
      <c r="P398" s="25" t="s">
        <v>290</v>
      </c>
      <c r="Q398" s="25" t="s">
        <v>289</v>
      </c>
      <c r="R398" s="25" t="s">
        <v>291</v>
      </c>
      <c r="S398" s="25" t="s">
        <v>289</v>
      </c>
      <c r="T398" s="25" t="s">
        <v>292</v>
      </c>
      <c r="U398" s="25" t="s">
        <v>293</v>
      </c>
      <c r="V398" s="25" t="s">
        <v>294</v>
      </c>
      <c r="W398" s="28" t="s">
        <v>295</v>
      </c>
      <c r="X398" s="29" t="s">
        <v>374</v>
      </c>
      <c r="Y398" s="25" t="s">
        <v>289</v>
      </c>
    </row>
    <row r="399" spans="2:25" ht="52.8">
      <c r="B399" s="25" t="s">
        <v>296</v>
      </c>
      <c r="C399" s="25" t="s">
        <v>297</v>
      </c>
      <c r="D399" s="25" t="s">
        <v>298</v>
      </c>
      <c r="E399" s="25" t="s">
        <v>371</v>
      </c>
      <c r="F399" s="32">
        <v>93</v>
      </c>
      <c r="G399" s="25" t="s">
        <v>299</v>
      </c>
      <c r="H399" s="25">
        <f t="shared" si="4"/>
        <v>312</v>
      </c>
      <c r="I399" s="25" t="s">
        <v>276</v>
      </c>
      <c r="J399" s="33" t="s">
        <v>372</v>
      </c>
      <c r="K399" s="27" t="s">
        <v>614</v>
      </c>
      <c r="L399" s="25" t="s">
        <v>289</v>
      </c>
      <c r="M399" s="25" t="s">
        <v>289</v>
      </c>
      <c r="N399" s="32">
        <v>93</v>
      </c>
      <c r="O399" s="25" t="s">
        <v>289</v>
      </c>
      <c r="P399" s="25" t="s">
        <v>290</v>
      </c>
      <c r="Q399" s="25" t="s">
        <v>289</v>
      </c>
      <c r="R399" s="25" t="s">
        <v>291</v>
      </c>
      <c r="S399" s="25" t="s">
        <v>289</v>
      </c>
      <c r="T399" s="25" t="s">
        <v>292</v>
      </c>
      <c r="U399" s="25" t="s">
        <v>293</v>
      </c>
      <c r="V399" s="25" t="s">
        <v>294</v>
      </c>
      <c r="W399" s="28" t="s">
        <v>295</v>
      </c>
      <c r="X399" s="29" t="s">
        <v>374</v>
      </c>
      <c r="Y399" s="25" t="s">
        <v>289</v>
      </c>
    </row>
    <row r="400" spans="2:25" ht="52.8">
      <c r="B400" s="25" t="s">
        <v>296</v>
      </c>
      <c r="C400" s="25" t="s">
        <v>297</v>
      </c>
      <c r="D400" s="25" t="s">
        <v>298</v>
      </c>
      <c r="E400" s="25" t="s">
        <v>371</v>
      </c>
      <c r="F400" s="32">
        <v>93</v>
      </c>
      <c r="G400" s="25" t="s">
        <v>299</v>
      </c>
      <c r="H400" s="25">
        <f t="shared" si="4"/>
        <v>313</v>
      </c>
      <c r="I400" s="25" t="s">
        <v>276</v>
      </c>
      <c r="J400" s="33" t="s">
        <v>372</v>
      </c>
      <c r="K400" s="27" t="s">
        <v>615</v>
      </c>
      <c r="L400" s="25" t="s">
        <v>289</v>
      </c>
      <c r="M400" s="25" t="s">
        <v>289</v>
      </c>
      <c r="N400" s="32">
        <v>93</v>
      </c>
      <c r="O400" s="25" t="s">
        <v>289</v>
      </c>
      <c r="P400" s="25" t="s">
        <v>290</v>
      </c>
      <c r="Q400" s="25" t="s">
        <v>289</v>
      </c>
      <c r="R400" s="25" t="s">
        <v>291</v>
      </c>
      <c r="S400" s="25" t="s">
        <v>289</v>
      </c>
      <c r="T400" s="25" t="s">
        <v>292</v>
      </c>
      <c r="U400" s="25" t="s">
        <v>293</v>
      </c>
      <c r="V400" s="25" t="s">
        <v>294</v>
      </c>
      <c r="W400" s="28" t="s">
        <v>295</v>
      </c>
      <c r="X400" s="29" t="s">
        <v>374</v>
      </c>
      <c r="Y400" s="25" t="s">
        <v>289</v>
      </c>
    </row>
    <row r="401" spans="2:25" ht="52.8">
      <c r="B401" s="25" t="s">
        <v>296</v>
      </c>
      <c r="C401" s="25" t="s">
        <v>297</v>
      </c>
      <c r="D401" s="25" t="s">
        <v>298</v>
      </c>
      <c r="E401" s="25" t="s">
        <v>371</v>
      </c>
      <c r="F401" s="32">
        <v>93</v>
      </c>
      <c r="G401" s="25" t="s">
        <v>299</v>
      </c>
      <c r="H401" s="25">
        <f t="shared" si="4"/>
        <v>314</v>
      </c>
      <c r="I401" s="25" t="s">
        <v>276</v>
      </c>
      <c r="J401" s="33" t="s">
        <v>372</v>
      </c>
      <c r="K401" s="27" t="s">
        <v>616</v>
      </c>
      <c r="L401" s="25" t="s">
        <v>289</v>
      </c>
      <c r="M401" s="25" t="s">
        <v>289</v>
      </c>
      <c r="N401" s="32">
        <v>93</v>
      </c>
      <c r="O401" s="25" t="s">
        <v>289</v>
      </c>
      <c r="P401" s="25" t="s">
        <v>290</v>
      </c>
      <c r="Q401" s="25" t="s">
        <v>289</v>
      </c>
      <c r="R401" s="25" t="s">
        <v>291</v>
      </c>
      <c r="S401" s="25" t="s">
        <v>289</v>
      </c>
      <c r="T401" s="25" t="s">
        <v>292</v>
      </c>
      <c r="U401" s="25" t="s">
        <v>293</v>
      </c>
      <c r="V401" s="25" t="s">
        <v>294</v>
      </c>
      <c r="W401" s="28" t="s">
        <v>295</v>
      </c>
      <c r="X401" s="29" t="s">
        <v>374</v>
      </c>
      <c r="Y401" s="25" t="s">
        <v>289</v>
      </c>
    </row>
    <row r="402" spans="2:25" ht="52.8">
      <c r="B402" s="25" t="s">
        <v>296</v>
      </c>
      <c r="C402" s="25" t="s">
        <v>297</v>
      </c>
      <c r="D402" s="25" t="s">
        <v>298</v>
      </c>
      <c r="E402" s="25" t="s">
        <v>371</v>
      </c>
      <c r="F402" s="32">
        <v>93</v>
      </c>
      <c r="G402" s="25" t="s">
        <v>299</v>
      </c>
      <c r="H402" s="25">
        <f t="shared" si="4"/>
        <v>315</v>
      </c>
      <c r="I402" s="25" t="s">
        <v>276</v>
      </c>
      <c r="J402" s="33" t="s">
        <v>372</v>
      </c>
      <c r="K402" s="27" t="s">
        <v>617</v>
      </c>
      <c r="L402" s="25" t="s">
        <v>289</v>
      </c>
      <c r="M402" s="25" t="s">
        <v>289</v>
      </c>
      <c r="N402" s="32">
        <v>93</v>
      </c>
      <c r="O402" s="25" t="s">
        <v>289</v>
      </c>
      <c r="P402" s="25" t="s">
        <v>290</v>
      </c>
      <c r="Q402" s="25" t="s">
        <v>289</v>
      </c>
      <c r="R402" s="25" t="s">
        <v>291</v>
      </c>
      <c r="S402" s="25" t="s">
        <v>289</v>
      </c>
      <c r="T402" s="25" t="s">
        <v>292</v>
      </c>
      <c r="U402" s="25" t="s">
        <v>293</v>
      </c>
      <c r="V402" s="25" t="s">
        <v>294</v>
      </c>
      <c r="W402" s="28" t="s">
        <v>295</v>
      </c>
      <c r="X402" s="29" t="s">
        <v>374</v>
      </c>
      <c r="Y402" s="25" t="s">
        <v>289</v>
      </c>
    </row>
    <row r="403" spans="2:25" ht="52.8">
      <c r="B403" s="25" t="s">
        <v>296</v>
      </c>
      <c r="C403" s="25" t="s">
        <v>297</v>
      </c>
      <c r="D403" s="25" t="s">
        <v>298</v>
      </c>
      <c r="E403" s="25" t="s">
        <v>371</v>
      </c>
      <c r="F403" s="32">
        <v>93</v>
      </c>
      <c r="G403" s="25" t="s">
        <v>299</v>
      </c>
      <c r="H403" s="25">
        <f t="shared" si="4"/>
        <v>316</v>
      </c>
      <c r="I403" s="25" t="s">
        <v>276</v>
      </c>
      <c r="J403" s="33" t="s">
        <v>372</v>
      </c>
      <c r="K403" s="27" t="s">
        <v>618</v>
      </c>
      <c r="L403" s="25" t="s">
        <v>289</v>
      </c>
      <c r="M403" s="25" t="s">
        <v>289</v>
      </c>
      <c r="N403" s="32">
        <v>93</v>
      </c>
      <c r="O403" s="25" t="s">
        <v>289</v>
      </c>
      <c r="P403" s="25" t="s">
        <v>290</v>
      </c>
      <c r="Q403" s="25" t="s">
        <v>289</v>
      </c>
      <c r="R403" s="25" t="s">
        <v>291</v>
      </c>
      <c r="S403" s="25" t="s">
        <v>289</v>
      </c>
      <c r="T403" s="25" t="s">
        <v>292</v>
      </c>
      <c r="U403" s="25" t="s">
        <v>293</v>
      </c>
      <c r="V403" s="25" t="s">
        <v>294</v>
      </c>
      <c r="W403" s="28" t="s">
        <v>295</v>
      </c>
      <c r="X403" s="29" t="s">
        <v>374</v>
      </c>
      <c r="Y403" s="25" t="s">
        <v>289</v>
      </c>
    </row>
    <row r="404" spans="2:25" ht="52.8">
      <c r="B404" s="25" t="s">
        <v>296</v>
      </c>
      <c r="C404" s="25" t="s">
        <v>297</v>
      </c>
      <c r="D404" s="25" t="s">
        <v>298</v>
      </c>
      <c r="E404" s="25" t="s">
        <v>371</v>
      </c>
      <c r="F404" s="32">
        <v>93</v>
      </c>
      <c r="G404" s="25" t="s">
        <v>299</v>
      </c>
      <c r="H404" s="25">
        <f t="shared" si="4"/>
        <v>317</v>
      </c>
      <c r="I404" s="25" t="s">
        <v>276</v>
      </c>
      <c r="J404" s="33" t="s">
        <v>372</v>
      </c>
      <c r="K404" s="27" t="s">
        <v>619</v>
      </c>
      <c r="L404" s="25" t="s">
        <v>289</v>
      </c>
      <c r="M404" s="25" t="s">
        <v>289</v>
      </c>
      <c r="N404" s="32">
        <v>93</v>
      </c>
      <c r="O404" s="25" t="s">
        <v>289</v>
      </c>
      <c r="P404" s="25" t="s">
        <v>290</v>
      </c>
      <c r="Q404" s="25" t="s">
        <v>289</v>
      </c>
      <c r="R404" s="25" t="s">
        <v>291</v>
      </c>
      <c r="S404" s="25" t="s">
        <v>289</v>
      </c>
      <c r="T404" s="25" t="s">
        <v>292</v>
      </c>
      <c r="U404" s="25" t="s">
        <v>293</v>
      </c>
      <c r="V404" s="25" t="s">
        <v>294</v>
      </c>
      <c r="W404" s="28" t="s">
        <v>295</v>
      </c>
      <c r="X404" s="29" t="s">
        <v>374</v>
      </c>
      <c r="Y404" s="25" t="s">
        <v>289</v>
      </c>
    </row>
    <row r="405" spans="2:25" ht="52.8">
      <c r="B405" s="25" t="s">
        <v>296</v>
      </c>
      <c r="C405" s="25" t="s">
        <v>297</v>
      </c>
      <c r="D405" s="25" t="s">
        <v>298</v>
      </c>
      <c r="E405" s="25" t="s">
        <v>371</v>
      </c>
      <c r="F405" s="32">
        <v>93</v>
      </c>
      <c r="G405" s="25" t="s">
        <v>299</v>
      </c>
      <c r="H405" s="25">
        <f t="shared" si="4"/>
        <v>318</v>
      </c>
      <c r="I405" s="25" t="s">
        <v>276</v>
      </c>
      <c r="J405" s="33" t="s">
        <v>372</v>
      </c>
      <c r="K405" s="27" t="s">
        <v>620</v>
      </c>
      <c r="L405" s="25" t="s">
        <v>289</v>
      </c>
      <c r="M405" s="25" t="s">
        <v>289</v>
      </c>
      <c r="N405" s="32">
        <v>93</v>
      </c>
      <c r="O405" s="25" t="s">
        <v>289</v>
      </c>
      <c r="P405" s="25" t="s">
        <v>290</v>
      </c>
      <c r="Q405" s="25" t="s">
        <v>289</v>
      </c>
      <c r="R405" s="25" t="s">
        <v>291</v>
      </c>
      <c r="S405" s="25" t="s">
        <v>289</v>
      </c>
      <c r="T405" s="25" t="s">
        <v>292</v>
      </c>
      <c r="U405" s="25" t="s">
        <v>293</v>
      </c>
      <c r="V405" s="25" t="s">
        <v>294</v>
      </c>
      <c r="W405" s="28" t="s">
        <v>295</v>
      </c>
      <c r="X405" s="29" t="s">
        <v>374</v>
      </c>
      <c r="Y405" s="25" t="s">
        <v>289</v>
      </c>
    </row>
    <row r="406" spans="2:25" ht="52.8">
      <c r="B406" s="25" t="s">
        <v>296</v>
      </c>
      <c r="C406" s="25" t="s">
        <v>297</v>
      </c>
      <c r="D406" s="25" t="s">
        <v>298</v>
      </c>
      <c r="E406" s="25" t="s">
        <v>371</v>
      </c>
      <c r="F406" s="32">
        <v>93</v>
      </c>
      <c r="G406" s="25" t="s">
        <v>299</v>
      </c>
      <c r="H406" s="25">
        <f t="shared" si="4"/>
        <v>319</v>
      </c>
      <c r="I406" s="25" t="s">
        <v>276</v>
      </c>
      <c r="J406" s="33" t="s">
        <v>372</v>
      </c>
      <c r="K406" s="27" t="s">
        <v>621</v>
      </c>
      <c r="L406" s="25" t="s">
        <v>289</v>
      </c>
      <c r="M406" s="25" t="s">
        <v>289</v>
      </c>
      <c r="N406" s="32">
        <v>93</v>
      </c>
      <c r="O406" s="25" t="s">
        <v>289</v>
      </c>
      <c r="P406" s="25" t="s">
        <v>290</v>
      </c>
      <c r="Q406" s="25" t="s">
        <v>289</v>
      </c>
      <c r="R406" s="25" t="s">
        <v>291</v>
      </c>
      <c r="S406" s="25" t="s">
        <v>289</v>
      </c>
      <c r="T406" s="25" t="s">
        <v>292</v>
      </c>
      <c r="U406" s="25" t="s">
        <v>293</v>
      </c>
      <c r="V406" s="25" t="s">
        <v>294</v>
      </c>
      <c r="W406" s="28" t="s">
        <v>295</v>
      </c>
      <c r="X406" s="29" t="s">
        <v>374</v>
      </c>
      <c r="Y406" s="25" t="s">
        <v>289</v>
      </c>
    </row>
    <row r="407" spans="2:25" ht="52.8">
      <c r="B407" s="25" t="s">
        <v>296</v>
      </c>
      <c r="C407" s="25" t="s">
        <v>297</v>
      </c>
      <c r="D407" s="25" t="s">
        <v>298</v>
      </c>
      <c r="E407" s="25" t="s">
        <v>371</v>
      </c>
      <c r="F407" s="32">
        <v>93</v>
      </c>
      <c r="G407" s="25" t="s">
        <v>299</v>
      </c>
      <c r="H407" s="25">
        <f t="shared" si="4"/>
        <v>320</v>
      </c>
      <c r="I407" s="25" t="s">
        <v>276</v>
      </c>
      <c r="J407" s="33" t="s">
        <v>372</v>
      </c>
      <c r="K407" s="27" t="s">
        <v>622</v>
      </c>
      <c r="L407" s="25" t="s">
        <v>289</v>
      </c>
      <c r="M407" s="25" t="s">
        <v>289</v>
      </c>
      <c r="N407" s="32">
        <v>93</v>
      </c>
      <c r="O407" s="25" t="s">
        <v>289</v>
      </c>
      <c r="P407" s="25" t="s">
        <v>290</v>
      </c>
      <c r="Q407" s="25" t="s">
        <v>289</v>
      </c>
      <c r="R407" s="25" t="s">
        <v>291</v>
      </c>
      <c r="S407" s="25" t="s">
        <v>289</v>
      </c>
      <c r="T407" s="25" t="s">
        <v>292</v>
      </c>
      <c r="U407" s="25" t="s">
        <v>293</v>
      </c>
      <c r="V407" s="25" t="s">
        <v>294</v>
      </c>
      <c r="W407" s="28" t="s">
        <v>295</v>
      </c>
      <c r="X407" s="29" t="s">
        <v>374</v>
      </c>
      <c r="Y407" s="25" t="s">
        <v>289</v>
      </c>
    </row>
    <row r="408" spans="2:25" ht="52.8">
      <c r="B408" s="25" t="s">
        <v>296</v>
      </c>
      <c r="C408" s="25" t="s">
        <v>297</v>
      </c>
      <c r="D408" s="25" t="s">
        <v>298</v>
      </c>
      <c r="E408" s="25" t="s">
        <v>371</v>
      </c>
      <c r="F408" s="32">
        <v>93</v>
      </c>
      <c r="G408" s="25" t="s">
        <v>299</v>
      </c>
      <c r="H408" s="25">
        <f t="shared" si="4"/>
        <v>321</v>
      </c>
      <c r="I408" s="25" t="s">
        <v>276</v>
      </c>
      <c r="J408" s="33" t="s">
        <v>372</v>
      </c>
      <c r="K408" s="27" t="s">
        <v>623</v>
      </c>
      <c r="L408" s="25" t="s">
        <v>289</v>
      </c>
      <c r="M408" s="25" t="s">
        <v>289</v>
      </c>
      <c r="N408" s="32">
        <v>93</v>
      </c>
      <c r="O408" s="25" t="s">
        <v>289</v>
      </c>
      <c r="P408" s="25" t="s">
        <v>290</v>
      </c>
      <c r="Q408" s="25" t="s">
        <v>289</v>
      </c>
      <c r="R408" s="25" t="s">
        <v>291</v>
      </c>
      <c r="S408" s="25" t="s">
        <v>289</v>
      </c>
      <c r="T408" s="25" t="s">
        <v>292</v>
      </c>
      <c r="U408" s="25" t="s">
        <v>293</v>
      </c>
      <c r="V408" s="25" t="s">
        <v>294</v>
      </c>
      <c r="W408" s="28" t="s">
        <v>295</v>
      </c>
      <c r="X408" s="29" t="s">
        <v>374</v>
      </c>
      <c r="Y408" s="25" t="s">
        <v>289</v>
      </c>
    </row>
    <row r="409" spans="2:25" ht="52.8">
      <c r="B409" s="25" t="s">
        <v>296</v>
      </c>
      <c r="C409" s="25" t="s">
        <v>297</v>
      </c>
      <c r="D409" s="25" t="s">
        <v>298</v>
      </c>
      <c r="E409" s="25" t="s">
        <v>371</v>
      </c>
      <c r="F409" s="32">
        <v>93</v>
      </c>
      <c r="G409" s="25" t="s">
        <v>299</v>
      </c>
      <c r="H409" s="25">
        <f t="shared" si="4"/>
        <v>322</v>
      </c>
      <c r="I409" s="25" t="s">
        <v>276</v>
      </c>
      <c r="J409" s="33" t="s">
        <v>372</v>
      </c>
      <c r="K409" s="27" t="s">
        <v>624</v>
      </c>
      <c r="L409" s="25" t="s">
        <v>289</v>
      </c>
      <c r="M409" s="25" t="s">
        <v>289</v>
      </c>
      <c r="N409" s="32">
        <v>93</v>
      </c>
      <c r="O409" s="25" t="s">
        <v>289</v>
      </c>
      <c r="P409" s="25" t="s">
        <v>290</v>
      </c>
      <c r="Q409" s="25" t="s">
        <v>289</v>
      </c>
      <c r="R409" s="25" t="s">
        <v>291</v>
      </c>
      <c r="S409" s="25" t="s">
        <v>289</v>
      </c>
      <c r="T409" s="25" t="s">
        <v>292</v>
      </c>
      <c r="U409" s="25" t="s">
        <v>293</v>
      </c>
      <c r="V409" s="25" t="s">
        <v>294</v>
      </c>
      <c r="W409" s="28" t="s">
        <v>295</v>
      </c>
      <c r="X409" s="29" t="s">
        <v>374</v>
      </c>
      <c r="Y409" s="25" t="s">
        <v>289</v>
      </c>
    </row>
    <row r="410" spans="2:25" ht="52.8">
      <c r="B410" s="25" t="s">
        <v>296</v>
      </c>
      <c r="C410" s="25" t="s">
        <v>297</v>
      </c>
      <c r="D410" s="25" t="s">
        <v>298</v>
      </c>
      <c r="E410" s="25" t="s">
        <v>371</v>
      </c>
      <c r="F410" s="32">
        <v>93</v>
      </c>
      <c r="G410" s="25" t="s">
        <v>299</v>
      </c>
      <c r="H410" s="25">
        <f t="shared" ref="H410:H473" si="5">H409+1</f>
        <v>323</v>
      </c>
      <c r="I410" s="25" t="s">
        <v>276</v>
      </c>
      <c r="J410" s="33" t="s">
        <v>372</v>
      </c>
      <c r="K410" s="27" t="s">
        <v>625</v>
      </c>
      <c r="L410" s="25" t="s">
        <v>289</v>
      </c>
      <c r="M410" s="25" t="s">
        <v>289</v>
      </c>
      <c r="N410" s="32">
        <v>93</v>
      </c>
      <c r="O410" s="25" t="s">
        <v>289</v>
      </c>
      <c r="P410" s="25" t="s">
        <v>290</v>
      </c>
      <c r="Q410" s="25" t="s">
        <v>289</v>
      </c>
      <c r="R410" s="25" t="s">
        <v>291</v>
      </c>
      <c r="S410" s="25" t="s">
        <v>289</v>
      </c>
      <c r="T410" s="25" t="s">
        <v>292</v>
      </c>
      <c r="U410" s="25" t="s">
        <v>293</v>
      </c>
      <c r="V410" s="25" t="s">
        <v>294</v>
      </c>
      <c r="W410" s="28" t="s">
        <v>295</v>
      </c>
      <c r="X410" s="29" t="s">
        <v>374</v>
      </c>
      <c r="Y410" s="25" t="s">
        <v>289</v>
      </c>
    </row>
    <row r="411" spans="2:25" ht="52.8">
      <c r="B411" s="25" t="s">
        <v>296</v>
      </c>
      <c r="C411" s="25" t="s">
        <v>297</v>
      </c>
      <c r="D411" s="25" t="s">
        <v>298</v>
      </c>
      <c r="E411" s="25" t="s">
        <v>371</v>
      </c>
      <c r="F411" s="32">
        <v>93</v>
      </c>
      <c r="G411" s="25" t="s">
        <v>299</v>
      </c>
      <c r="H411" s="25">
        <f t="shared" si="5"/>
        <v>324</v>
      </c>
      <c r="I411" s="25" t="s">
        <v>276</v>
      </c>
      <c r="J411" s="33" t="s">
        <v>372</v>
      </c>
      <c r="K411" s="27" t="s">
        <v>626</v>
      </c>
      <c r="L411" s="25" t="s">
        <v>289</v>
      </c>
      <c r="M411" s="25" t="s">
        <v>289</v>
      </c>
      <c r="N411" s="32">
        <v>93</v>
      </c>
      <c r="O411" s="25" t="s">
        <v>289</v>
      </c>
      <c r="P411" s="25" t="s">
        <v>290</v>
      </c>
      <c r="Q411" s="25" t="s">
        <v>289</v>
      </c>
      <c r="R411" s="25" t="s">
        <v>291</v>
      </c>
      <c r="S411" s="25" t="s">
        <v>289</v>
      </c>
      <c r="T411" s="25" t="s">
        <v>292</v>
      </c>
      <c r="U411" s="25" t="s">
        <v>293</v>
      </c>
      <c r="V411" s="25" t="s">
        <v>294</v>
      </c>
      <c r="W411" s="28" t="s">
        <v>295</v>
      </c>
      <c r="X411" s="29" t="s">
        <v>374</v>
      </c>
      <c r="Y411" s="25" t="s">
        <v>289</v>
      </c>
    </row>
    <row r="412" spans="2:25" ht="52.8">
      <c r="B412" s="25" t="s">
        <v>296</v>
      </c>
      <c r="C412" s="25" t="s">
        <v>297</v>
      </c>
      <c r="D412" s="25" t="s">
        <v>298</v>
      </c>
      <c r="E412" s="25" t="s">
        <v>371</v>
      </c>
      <c r="F412" s="32">
        <v>93</v>
      </c>
      <c r="G412" s="25" t="s">
        <v>299</v>
      </c>
      <c r="H412" s="25">
        <f t="shared" si="5"/>
        <v>325</v>
      </c>
      <c r="I412" s="25" t="s">
        <v>276</v>
      </c>
      <c r="J412" s="33" t="s">
        <v>372</v>
      </c>
      <c r="K412" s="27" t="s">
        <v>627</v>
      </c>
      <c r="L412" s="25" t="s">
        <v>289</v>
      </c>
      <c r="M412" s="25" t="s">
        <v>289</v>
      </c>
      <c r="N412" s="32">
        <v>93</v>
      </c>
      <c r="O412" s="25" t="s">
        <v>289</v>
      </c>
      <c r="P412" s="25" t="s">
        <v>290</v>
      </c>
      <c r="Q412" s="25" t="s">
        <v>289</v>
      </c>
      <c r="R412" s="25" t="s">
        <v>291</v>
      </c>
      <c r="S412" s="25" t="s">
        <v>289</v>
      </c>
      <c r="T412" s="25" t="s">
        <v>292</v>
      </c>
      <c r="U412" s="25" t="s">
        <v>293</v>
      </c>
      <c r="V412" s="25" t="s">
        <v>294</v>
      </c>
      <c r="W412" s="28" t="s">
        <v>295</v>
      </c>
      <c r="X412" s="29" t="s">
        <v>374</v>
      </c>
      <c r="Y412" s="25" t="s">
        <v>289</v>
      </c>
    </row>
    <row r="413" spans="2:25" ht="52.8">
      <c r="B413" s="25" t="s">
        <v>296</v>
      </c>
      <c r="C413" s="25" t="s">
        <v>297</v>
      </c>
      <c r="D413" s="25" t="s">
        <v>298</v>
      </c>
      <c r="E413" s="25" t="s">
        <v>371</v>
      </c>
      <c r="F413" s="32">
        <v>93</v>
      </c>
      <c r="G413" s="25" t="s">
        <v>299</v>
      </c>
      <c r="H413" s="25">
        <f t="shared" si="5"/>
        <v>326</v>
      </c>
      <c r="I413" s="25" t="s">
        <v>276</v>
      </c>
      <c r="J413" s="33" t="s">
        <v>372</v>
      </c>
      <c r="K413" s="27" t="s">
        <v>628</v>
      </c>
      <c r="L413" s="25" t="s">
        <v>289</v>
      </c>
      <c r="M413" s="25" t="s">
        <v>289</v>
      </c>
      <c r="N413" s="32">
        <v>93</v>
      </c>
      <c r="O413" s="25" t="s">
        <v>289</v>
      </c>
      <c r="P413" s="25" t="s">
        <v>290</v>
      </c>
      <c r="Q413" s="25" t="s">
        <v>289</v>
      </c>
      <c r="R413" s="25" t="s">
        <v>291</v>
      </c>
      <c r="S413" s="25" t="s">
        <v>289</v>
      </c>
      <c r="T413" s="25" t="s">
        <v>292</v>
      </c>
      <c r="U413" s="25" t="s">
        <v>293</v>
      </c>
      <c r="V413" s="25" t="s">
        <v>294</v>
      </c>
      <c r="W413" s="28" t="s">
        <v>295</v>
      </c>
      <c r="X413" s="29" t="s">
        <v>374</v>
      </c>
      <c r="Y413" s="25" t="s">
        <v>289</v>
      </c>
    </row>
    <row r="414" spans="2:25" ht="52.8">
      <c r="B414" s="25" t="s">
        <v>296</v>
      </c>
      <c r="C414" s="25" t="s">
        <v>297</v>
      </c>
      <c r="D414" s="25" t="s">
        <v>298</v>
      </c>
      <c r="E414" s="25" t="s">
        <v>371</v>
      </c>
      <c r="F414" s="32">
        <v>93</v>
      </c>
      <c r="G414" s="25" t="s">
        <v>299</v>
      </c>
      <c r="H414" s="25">
        <f t="shared" si="5"/>
        <v>327</v>
      </c>
      <c r="I414" s="25" t="s">
        <v>276</v>
      </c>
      <c r="J414" s="33" t="s">
        <v>372</v>
      </c>
      <c r="K414" s="27" t="s">
        <v>629</v>
      </c>
      <c r="L414" s="25" t="s">
        <v>289</v>
      </c>
      <c r="M414" s="25" t="s">
        <v>289</v>
      </c>
      <c r="N414" s="32">
        <v>93</v>
      </c>
      <c r="O414" s="25" t="s">
        <v>289</v>
      </c>
      <c r="P414" s="25" t="s">
        <v>290</v>
      </c>
      <c r="Q414" s="25" t="s">
        <v>289</v>
      </c>
      <c r="R414" s="25" t="s">
        <v>291</v>
      </c>
      <c r="S414" s="25" t="s">
        <v>289</v>
      </c>
      <c r="T414" s="25" t="s">
        <v>292</v>
      </c>
      <c r="U414" s="25" t="s">
        <v>293</v>
      </c>
      <c r="V414" s="25" t="s">
        <v>294</v>
      </c>
      <c r="W414" s="28" t="s">
        <v>295</v>
      </c>
      <c r="X414" s="29" t="s">
        <v>374</v>
      </c>
      <c r="Y414" s="25" t="s">
        <v>289</v>
      </c>
    </row>
    <row r="415" spans="2:25" ht="52.8">
      <c r="B415" s="25" t="s">
        <v>296</v>
      </c>
      <c r="C415" s="25" t="s">
        <v>297</v>
      </c>
      <c r="D415" s="25" t="s">
        <v>298</v>
      </c>
      <c r="E415" s="25" t="s">
        <v>371</v>
      </c>
      <c r="F415" s="32">
        <v>93</v>
      </c>
      <c r="G415" s="25" t="s">
        <v>299</v>
      </c>
      <c r="H415" s="25">
        <f t="shared" si="5"/>
        <v>328</v>
      </c>
      <c r="I415" s="25" t="s">
        <v>276</v>
      </c>
      <c r="J415" s="33" t="s">
        <v>372</v>
      </c>
      <c r="K415" s="27" t="s">
        <v>630</v>
      </c>
      <c r="L415" s="25" t="s">
        <v>289</v>
      </c>
      <c r="M415" s="25" t="s">
        <v>289</v>
      </c>
      <c r="N415" s="32">
        <v>93</v>
      </c>
      <c r="O415" s="25" t="s">
        <v>289</v>
      </c>
      <c r="P415" s="25" t="s">
        <v>290</v>
      </c>
      <c r="Q415" s="25" t="s">
        <v>289</v>
      </c>
      <c r="R415" s="25" t="s">
        <v>291</v>
      </c>
      <c r="S415" s="25" t="s">
        <v>289</v>
      </c>
      <c r="T415" s="25" t="s">
        <v>292</v>
      </c>
      <c r="U415" s="25" t="s">
        <v>293</v>
      </c>
      <c r="V415" s="25" t="s">
        <v>294</v>
      </c>
      <c r="W415" s="28" t="s">
        <v>295</v>
      </c>
      <c r="X415" s="29" t="s">
        <v>374</v>
      </c>
      <c r="Y415" s="25" t="s">
        <v>289</v>
      </c>
    </row>
    <row r="416" spans="2:25" ht="52.8">
      <c r="B416" s="25" t="s">
        <v>296</v>
      </c>
      <c r="C416" s="25" t="s">
        <v>297</v>
      </c>
      <c r="D416" s="25" t="s">
        <v>298</v>
      </c>
      <c r="E416" s="25" t="s">
        <v>371</v>
      </c>
      <c r="F416" s="32">
        <v>93</v>
      </c>
      <c r="G416" s="25" t="s">
        <v>299</v>
      </c>
      <c r="H416" s="25">
        <f t="shared" si="5"/>
        <v>329</v>
      </c>
      <c r="I416" s="25" t="s">
        <v>276</v>
      </c>
      <c r="J416" s="33" t="s">
        <v>372</v>
      </c>
      <c r="K416" s="27" t="s">
        <v>631</v>
      </c>
      <c r="L416" s="25" t="s">
        <v>289</v>
      </c>
      <c r="M416" s="25" t="s">
        <v>289</v>
      </c>
      <c r="N416" s="32">
        <v>93</v>
      </c>
      <c r="O416" s="25" t="s">
        <v>289</v>
      </c>
      <c r="P416" s="25" t="s">
        <v>290</v>
      </c>
      <c r="Q416" s="25" t="s">
        <v>289</v>
      </c>
      <c r="R416" s="25" t="s">
        <v>291</v>
      </c>
      <c r="S416" s="25" t="s">
        <v>289</v>
      </c>
      <c r="T416" s="25" t="s">
        <v>292</v>
      </c>
      <c r="U416" s="25" t="s">
        <v>293</v>
      </c>
      <c r="V416" s="25" t="s">
        <v>294</v>
      </c>
      <c r="W416" s="28" t="s">
        <v>295</v>
      </c>
      <c r="X416" s="29" t="s">
        <v>374</v>
      </c>
      <c r="Y416" s="25" t="s">
        <v>289</v>
      </c>
    </row>
    <row r="417" spans="2:25" ht="52.8">
      <c r="B417" s="25" t="s">
        <v>296</v>
      </c>
      <c r="C417" s="25" t="s">
        <v>297</v>
      </c>
      <c r="D417" s="25" t="s">
        <v>298</v>
      </c>
      <c r="E417" s="25" t="s">
        <v>371</v>
      </c>
      <c r="F417" s="32">
        <v>93</v>
      </c>
      <c r="G417" s="25" t="s">
        <v>299</v>
      </c>
      <c r="H417" s="25">
        <f t="shared" si="5"/>
        <v>330</v>
      </c>
      <c r="I417" s="25" t="s">
        <v>276</v>
      </c>
      <c r="J417" s="33" t="s">
        <v>372</v>
      </c>
      <c r="K417" s="27" t="s">
        <v>632</v>
      </c>
      <c r="L417" s="25" t="s">
        <v>289</v>
      </c>
      <c r="M417" s="25" t="s">
        <v>289</v>
      </c>
      <c r="N417" s="32">
        <v>93</v>
      </c>
      <c r="O417" s="25" t="s">
        <v>289</v>
      </c>
      <c r="P417" s="25" t="s">
        <v>290</v>
      </c>
      <c r="Q417" s="25" t="s">
        <v>289</v>
      </c>
      <c r="R417" s="25" t="s">
        <v>291</v>
      </c>
      <c r="S417" s="25" t="s">
        <v>289</v>
      </c>
      <c r="T417" s="25" t="s">
        <v>292</v>
      </c>
      <c r="U417" s="25" t="s">
        <v>293</v>
      </c>
      <c r="V417" s="25" t="s">
        <v>294</v>
      </c>
      <c r="W417" s="28" t="s">
        <v>295</v>
      </c>
      <c r="X417" s="29" t="s">
        <v>374</v>
      </c>
      <c r="Y417" s="25" t="s">
        <v>289</v>
      </c>
    </row>
    <row r="418" spans="2:25" ht="52.8">
      <c r="B418" s="25" t="s">
        <v>296</v>
      </c>
      <c r="C418" s="25" t="s">
        <v>297</v>
      </c>
      <c r="D418" s="25" t="s">
        <v>298</v>
      </c>
      <c r="E418" s="25" t="s">
        <v>371</v>
      </c>
      <c r="F418" s="32">
        <v>93</v>
      </c>
      <c r="G418" s="25" t="s">
        <v>299</v>
      </c>
      <c r="H418" s="25">
        <f t="shared" si="5"/>
        <v>331</v>
      </c>
      <c r="I418" s="25" t="s">
        <v>276</v>
      </c>
      <c r="J418" s="33" t="s">
        <v>372</v>
      </c>
      <c r="K418" s="27" t="s">
        <v>633</v>
      </c>
      <c r="L418" s="25" t="s">
        <v>289</v>
      </c>
      <c r="M418" s="25" t="s">
        <v>289</v>
      </c>
      <c r="N418" s="32">
        <v>93</v>
      </c>
      <c r="O418" s="25" t="s">
        <v>289</v>
      </c>
      <c r="P418" s="25" t="s">
        <v>290</v>
      </c>
      <c r="Q418" s="25" t="s">
        <v>289</v>
      </c>
      <c r="R418" s="25" t="s">
        <v>291</v>
      </c>
      <c r="S418" s="25" t="s">
        <v>289</v>
      </c>
      <c r="T418" s="25" t="s">
        <v>292</v>
      </c>
      <c r="U418" s="25" t="s">
        <v>293</v>
      </c>
      <c r="V418" s="25" t="s">
        <v>294</v>
      </c>
      <c r="W418" s="28" t="s">
        <v>295</v>
      </c>
      <c r="X418" s="29" t="s">
        <v>374</v>
      </c>
      <c r="Y418" s="25" t="s">
        <v>289</v>
      </c>
    </row>
    <row r="419" spans="2:25" ht="52.8">
      <c r="B419" s="25" t="s">
        <v>296</v>
      </c>
      <c r="C419" s="25" t="s">
        <v>297</v>
      </c>
      <c r="D419" s="25" t="s">
        <v>298</v>
      </c>
      <c r="E419" s="25" t="s">
        <v>371</v>
      </c>
      <c r="F419" s="32">
        <v>93</v>
      </c>
      <c r="G419" s="25" t="s">
        <v>299</v>
      </c>
      <c r="H419" s="25">
        <f t="shared" si="5"/>
        <v>332</v>
      </c>
      <c r="I419" s="25" t="s">
        <v>276</v>
      </c>
      <c r="J419" s="33" t="s">
        <v>372</v>
      </c>
      <c r="K419" s="27" t="s">
        <v>634</v>
      </c>
      <c r="L419" s="25" t="s">
        <v>289</v>
      </c>
      <c r="M419" s="25" t="s">
        <v>289</v>
      </c>
      <c r="N419" s="32">
        <v>93</v>
      </c>
      <c r="O419" s="25" t="s">
        <v>289</v>
      </c>
      <c r="P419" s="25" t="s">
        <v>290</v>
      </c>
      <c r="Q419" s="25" t="s">
        <v>289</v>
      </c>
      <c r="R419" s="25" t="s">
        <v>291</v>
      </c>
      <c r="S419" s="25" t="s">
        <v>289</v>
      </c>
      <c r="T419" s="25" t="s">
        <v>292</v>
      </c>
      <c r="U419" s="25" t="s">
        <v>293</v>
      </c>
      <c r="V419" s="25" t="s">
        <v>294</v>
      </c>
      <c r="W419" s="28" t="s">
        <v>295</v>
      </c>
      <c r="X419" s="29" t="s">
        <v>374</v>
      </c>
      <c r="Y419" s="25" t="s">
        <v>289</v>
      </c>
    </row>
    <row r="420" spans="2:25" ht="52.8">
      <c r="B420" s="25" t="s">
        <v>296</v>
      </c>
      <c r="C420" s="25" t="s">
        <v>297</v>
      </c>
      <c r="D420" s="25" t="s">
        <v>298</v>
      </c>
      <c r="E420" s="25" t="s">
        <v>371</v>
      </c>
      <c r="F420" s="32">
        <v>93</v>
      </c>
      <c r="G420" s="25" t="s">
        <v>299</v>
      </c>
      <c r="H420" s="25">
        <f t="shared" si="5"/>
        <v>333</v>
      </c>
      <c r="I420" s="25" t="s">
        <v>276</v>
      </c>
      <c r="J420" s="33" t="s">
        <v>372</v>
      </c>
      <c r="K420" s="27" t="s">
        <v>635</v>
      </c>
      <c r="L420" s="25" t="s">
        <v>289</v>
      </c>
      <c r="M420" s="25" t="s">
        <v>289</v>
      </c>
      <c r="N420" s="32">
        <v>93</v>
      </c>
      <c r="O420" s="25" t="s">
        <v>289</v>
      </c>
      <c r="P420" s="25" t="s">
        <v>290</v>
      </c>
      <c r="Q420" s="25" t="s">
        <v>289</v>
      </c>
      <c r="R420" s="25" t="s">
        <v>291</v>
      </c>
      <c r="S420" s="25" t="s">
        <v>289</v>
      </c>
      <c r="T420" s="25" t="s">
        <v>292</v>
      </c>
      <c r="U420" s="25" t="s">
        <v>293</v>
      </c>
      <c r="V420" s="25" t="s">
        <v>294</v>
      </c>
      <c r="W420" s="28" t="s">
        <v>295</v>
      </c>
      <c r="X420" s="29" t="s">
        <v>374</v>
      </c>
      <c r="Y420" s="25" t="s">
        <v>289</v>
      </c>
    </row>
    <row r="421" spans="2:25" ht="52.8">
      <c r="B421" s="25" t="s">
        <v>296</v>
      </c>
      <c r="C421" s="25" t="s">
        <v>297</v>
      </c>
      <c r="D421" s="25" t="s">
        <v>298</v>
      </c>
      <c r="E421" s="25" t="s">
        <v>371</v>
      </c>
      <c r="F421" s="32">
        <v>93</v>
      </c>
      <c r="G421" s="25" t="s">
        <v>299</v>
      </c>
      <c r="H421" s="25">
        <f t="shared" si="5"/>
        <v>334</v>
      </c>
      <c r="I421" s="25" t="s">
        <v>276</v>
      </c>
      <c r="J421" s="33" t="s">
        <v>372</v>
      </c>
      <c r="K421" s="27" t="s">
        <v>636</v>
      </c>
      <c r="L421" s="25" t="s">
        <v>289</v>
      </c>
      <c r="M421" s="25" t="s">
        <v>289</v>
      </c>
      <c r="N421" s="32">
        <v>93</v>
      </c>
      <c r="O421" s="25" t="s">
        <v>289</v>
      </c>
      <c r="P421" s="25" t="s">
        <v>290</v>
      </c>
      <c r="Q421" s="25" t="s">
        <v>289</v>
      </c>
      <c r="R421" s="25" t="s">
        <v>291</v>
      </c>
      <c r="S421" s="25" t="s">
        <v>289</v>
      </c>
      <c r="T421" s="25" t="s">
        <v>292</v>
      </c>
      <c r="U421" s="25" t="s">
        <v>293</v>
      </c>
      <c r="V421" s="25" t="s">
        <v>294</v>
      </c>
      <c r="W421" s="28" t="s">
        <v>295</v>
      </c>
      <c r="X421" s="29" t="s">
        <v>374</v>
      </c>
      <c r="Y421" s="25" t="s">
        <v>289</v>
      </c>
    </row>
    <row r="422" spans="2:25" ht="52.8">
      <c r="B422" s="25" t="s">
        <v>296</v>
      </c>
      <c r="C422" s="25" t="s">
        <v>297</v>
      </c>
      <c r="D422" s="25" t="s">
        <v>298</v>
      </c>
      <c r="E422" s="25" t="s">
        <v>371</v>
      </c>
      <c r="F422" s="32">
        <v>93</v>
      </c>
      <c r="G422" s="25" t="s">
        <v>299</v>
      </c>
      <c r="H422" s="25">
        <f t="shared" si="5"/>
        <v>335</v>
      </c>
      <c r="I422" s="25" t="s">
        <v>276</v>
      </c>
      <c r="J422" s="33" t="s">
        <v>372</v>
      </c>
      <c r="K422" s="27" t="s">
        <v>637</v>
      </c>
      <c r="L422" s="25" t="s">
        <v>289</v>
      </c>
      <c r="M422" s="25" t="s">
        <v>289</v>
      </c>
      <c r="N422" s="32">
        <v>93</v>
      </c>
      <c r="O422" s="25" t="s">
        <v>289</v>
      </c>
      <c r="P422" s="25" t="s">
        <v>290</v>
      </c>
      <c r="Q422" s="25" t="s">
        <v>289</v>
      </c>
      <c r="R422" s="25" t="s">
        <v>291</v>
      </c>
      <c r="S422" s="25" t="s">
        <v>289</v>
      </c>
      <c r="T422" s="25" t="s">
        <v>292</v>
      </c>
      <c r="U422" s="25" t="s">
        <v>293</v>
      </c>
      <c r="V422" s="25" t="s">
        <v>294</v>
      </c>
      <c r="W422" s="28" t="s">
        <v>295</v>
      </c>
      <c r="X422" s="29" t="s">
        <v>374</v>
      </c>
      <c r="Y422" s="25" t="s">
        <v>289</v>
      </c>
    </row>
    <row r="423" spans="2:25" ht="52.8">
      <c r="B423" s="25" t="s">
        <v>296</v>
      </c>
      <c r="C423" s="25" t="s">
        <v>297</v>
      </c>
      <c r="D423" s="25" t="s">
        <v>298</v>
      </c>
      <c r="E423" s="25" t="s">
        <v>371</v>
      </c>
      <c r="F423" s="32">
        <v>93</v>
      </c>
      <c r="G423" s="25" t="s">
        <v>299</v>
      </c>
      <c r="H423" s="25">
        <f t="shared" si="5"/>
        <v>336</v>
      </c>
      <c r="I423" s="25" t="s">
        <v>276</v>
      </c>
      <c r="J423" s="33" t="s">
        <v>372</v>
      </c>
      <c r="K423" s="27" t="s">
        <v>638</v>
      </c>
      <c r="L423" s="25" t="s">
        <v>289</v>
      </c>
      <c r="M423" s="25" t="s">
        <v>289</v>
      </c>
      <c r="N423" s="32">
        <v>93</v>
      </c>
      <c r="O423" s="25" t="s">
        <v>289</v>
      </c>
      <c r="P423" s="25" t="s">
        <v>290</v>
      </c>
      <c r="Q423" s="25" t="s">
        <v>289</v>
      </c>
      <c r="R423" s="25" t="s">
        <v>291</v>
      </c>
      <c r="S423" s="25" t="s">
        <v>289</v>
      </c>
      <c r="T423" s="25" t="s">
        <v>292</v>
      </c>
      <c r="U423" s="25" t="s">
        <v>293</v>
      </c>
      <c r="V423" s="25" t="s">
        <v>294</v>
      </c>
      <c r="W423" s="28" t="s">
        <v>295</v>
      </c>
      <c r="X423" s="29" t="s">
        <v>374</v>
      </c>
      <c r="Y423" s="25" t="s">
        <v>289</v>
      </c>
    </row>
    <row r="424" spans="2:25" ht="52.8">
      <c r="B424" s="25" t="s">
        <v>296</v>
      </c>
      <c r="C424" s="25" t="s">
        <v>297</v>
      </c>
      <c r="D424" s="25" t="s">
        <v>298</v>
      </c>
      <c r="E424" s="25" t="s">
        <v>371</v>
      </c>
      <c r="F424" s="32">
        <v>93</v>
      </c>
      <c r="G424" s="25" t="s">
        <v>299</v>
      </c>
      <c r="H424" s="25">
        <f t="shared" si="5"/>
        <v>337</v>
      </c>
      <c r="I424" s="25" t="s">
        <v>276</v>
      </c>
      <c r="J424" s="33" t="s">
        <v>372</v>
      </c>
      <c r="K424" s="27" t="s">
        <v>639</v>
      </c>
      <c r="L424" s="25" t="s">
        <v>289</v>
      </c>
      <c r="M424" s="25" t="s">
        <v>289</v>
      </c>
      <c r="N424" s="32">
        <v>93</v>
      </c>
      <c r="O424" s="25" t="s">
        <v>289</v>
      </c>
      <c r="P424" s="25" t="s">
        <v>290</v>
      </c>
      <c r="Q424" s="25" t="s">
        <v>289</v>
      </c>
      <c r="R424" s="25" t="s">
        <v>291</v>
      </c>
      <c r="S424" s="25" t="s">
        <v>289</v>
      </c>
      <c r="T424" s="25" t="s">
        <v>292</v>
      </c>
      <c r="U424" s="25" t="s">
        <v>293</v>
      </c>
      <c r="V424" s="25" t="s">
        <v>294</v>
      </c>
      <c r="W424" s="28" t="s">
        <v>295</v>
      </c>
      <c r="X424" s="29" t="s">
        <v>374</v>
      </c>
      <c r="Y424" s="25" t="s">
        <v>289</v>
      </c>
    </row>
    <row r="425" spans="2:25" ht="52.8">
      <c r="B425" s="25" t="s">
        <v>296</v>
      </c>
      <c r="C425" s="25" t="s">
        <v>297</v>
      </c>
      <c r="D425" s="25" t="s">
        <v>298</v>
      </c>
      <c r="E425" s="25" t="s">
        <v>371</v>
      </c>
      <c r="F425" s="32">
        <v>93</v>
      </c>
      <c r="G425" s="25" t="s">
        <v>299</v>
      </c>
      <c r="H425" s="25">
        <f t="shared" si="5"/>
        <v>338</v>
      </c>
      <c r="I425" s="25" t="s">
        <v>276</v>
      </c>
      <c r="J425" s="33" t="s">
        <v>372</v>
      </c>
      <c r="K425" s="27" t="s">
        <v>640</v>
      </c>
      <c r="L425" s="25" t="s">
        <v>289</v>
      </c>
      <c r="M425" s="25" t="s">
        <v>289</v>
      </c>
      <c r="N425" s="32">
        <v>93</v>
      </c>
      <c r="O425" s="25" t="s">
        <v>289</v>
      </c>
      <c r="P425" s="25" t="s">
        <v>290</v>
      </c>
      <c r="Q425" s="25" t="s">
        <v>289</v>
      </c>
      <c r="R425" s="25" t="s">
        <v>291</v>
      </c>
      <c r="S425" s="25" t="s">
        <v>289</v>
      </c>
      <c r="T425" s="25" t="s">
        <v>292</v>
      </c>
      <c r="U425" s="25" t="s">
        <v>293</v>
      </c>
      <c r="V425" s="25" t="s">
        <v>294</v>
      </c>
      <c r="W425" s="28" t="s">
        <v>295</v>
      </c>
      <c r="X425" s="29" t="s">
        <v>374</v>
      </c>
      <c r="Y425" s="25" t="s">
        <v>289</v>
      </c>
    </row>
    <row r="426" spans="2:25" ht="52.8">
      <c r="B426" s="25" t="s">
        <v>296</v>
      </c>
      <c r="C426" s="25" t="s">
        <v>297</v>
      </c>
      <c r="D426" s="25" t="s">
        <v>298</v>
      </c>
      <c r="E426" s="25" t="s">
        <v>371</v>
      </c>
      <c r="F426" s="32">
        <v>93</v>
      </c>
      <c r="G426" s="25" t="s">
        <v>299</v>
      </c>
      <c r="H426" s="25">
        <f t="shared" si="5"/>
        <v>339</v>
      </c>
      <c r="I426" s="25" t="s">
        <v>276</v>
      </c>
      <c r="J426" s="33" t="s">
        <v>372</v>
      </c>
      <c r="K426" s="27" t="s">
        <v>641</v>
      </c>
      <c r="L426" s="25" t="s">
        <v>289</v>
      </c>
      <c r="M426" s="25" t="s">
        <v>289</v>
      </c>
      <c r="N426" s="32">
        <v>93</v>
      </c>
      <c r="O426" s="25" t="s">
        <v>289</v>
      </c>
      <c r="P426" s="25" t="s">
        <v>290</v>
      </c>
      <c r="Q426" s="25" t="s">
        <v>289</v>
      </c>
      <c r="R426" s="25" t="s">
        <v>291</v>
      </c>
      <c r="S426" s="25" t="s">
        <v>289</v>
      </c>
      <c r="T426" s="25" t="s">
        <v>292</v>
      </c>
      <c r="U426" s="25" t="s">
        <v>293</v>
      </c>
      <c r="V426" s="25" t="s">
        <v>294</v>
      </c>
      <c r="W426" s="28" t="s">
        <v>295</v>
      </c>
      <c r="X426" s="29" t="s">
        <v>374</v>
      </c>
      <c r="Y426" s="25" t="s">
        <v>289</v>
      </c>
    </row>
    <row r="427" spans="2:25" ht="52.8">
      <c r="B427" s="25" t="s">
        <v>296</v>
      </c>
      <c r="C427" s="25" t="s">
        <v>297</v>
      </c>
      <c r="D427" s="25" t="s">
        <v>298</v>
      </c>
      <c r="E427" s="25" t="s">
        <v>371</v>
      </c>
      <c r="F427" s="32">
        <v>93</v>
      </c>
      <c r="G427" s="25" t="s">
        <v>299</v>
      </c>
      <c r="H427" s="25">
        <f t="shared" si="5"/>
        <v>340</v>
      </c>
      <c r="I427" s="25" t="s">
        <v>276</v>
      </c>
      <c r="J427" s="33" t="s">
        <v>372</v>
      </c>
      <c r="K427" s="27" t="s">
        <v>642</v>
      </c>
      <c r="L427" s="25" t="s">
        <v>289</v>
      </c>
      <c r="M427" s="25" t="s">
        <v>289</v>
      </c>
      <c r="N427" s="32">
        <v>93</v>
      </c>
      <c r="O427" s="25" t="s">
        <v>289</v>
      </c>
      <c r="P427" s="25" t="s">
        <v>290</v>
      </c>
      <c r="Q427" s="25" t="s">
        <v>289</v>
      </c>
      <c r="R427" s="25" t="s">
        <v>291</v>
      </c>
      <c r="S427" s="25" t="s">
        <v>289</v>
      </c>
      <c r="T427" s="25" t="s">
        <v>292</v>
      </c>
      <c r="U427" s="25" t="s">
        <v>293</v>
      </c>
      <c r="V427" s="25" t="s">
        <v>294</v>
      </c>
      <c r="W427" s="28" t="s">
        <v>295</v>
      </c>
      <c r="X427" s="29" t="s">
        <v>374</v>
      </c>
      <c r="Y427" s="25" t="s">
        <v>289</v>
      </c>
    </row>
    <row r="428" spans="2:25" ht="52.8">
      <c r="B428" s="25" t="s">
        <v>296</v>
      </c>
      <c r="C428" s="25" t="s">
        <v>297</v>
      </c>
      <c r="D428" s="25" t="s">
        <v>298</v>
      </c>
      <c r="E428" s="25" t="s">
        <v>371</v>
      </c>
      <c r="F428" s="32">
        <v>93</v>
      </c>
      <c r="G428" s="25" t="s">
        <v>299</v>
      </c>
      <c r="H428" s="25">
        <f t="shared" si="5"/>
        <v>341</v>
      </c>
      <c r="I428" s="25" t="s">
        <v>276</v>
      </c>
      <c r="J428" s="33" t="s">
        <v>372</v>
      </c>
      <c r="K428" s="27" t="s">
        <v>643</v>
      </c>
      <c r="L428" s="25" t="s">
        <v>289</v>
      </c>
      <c r="M428" s="25" t="s">
        <v>289</v>
      </c>
      <c r="N428" s="32">
        <v>93</v>
      </c>
      <c r="O428" s="25" t="s">
        <v>289</v>
      </c>
      <c r="P428" s="25" t="s">
        <v>290</v>
      </c>
      <c r="Q428" s="25" t="s">
        <v>289</v>
      </c>
      <c r="R428" s="25" t="s">
        <v>291</v>
      </c>
      <c r="S428" s="25" t="s">
        <v>289</v>
      </c>
      <c r="T428" s="25" t="s">
        <v>292</v>
      </c>
      <c r="U428" s="25" t="s">
        <v>293</v>
      </c>
      <c r="V428" s="25" t="s">
        <v>294</v>
      </c>
      <c r="W428" s="28" t="s">
        <v>295</v>
      </c>
      <c r="X428" s="29" t="s">
        <v>374</v>
      </c>
      <c r="Y428" s="25" t="s">
        <v>289</v>
      </c>
    </row>
    <row r="429" spans="2:25" ht="52.8">
      <c r="B429" s="25" t="s">
        <v>296</v>
      </c>
      <c r="C429" s="25" t="s">
        <v>297</v>
      </c>
      <c r="D429" s="25" t="s">
        <v>298</v>
      </c>
      <c r="E429" s="25" t="s">
        <v>371</v>
      </c>
      <c r="F429" s="32">
        <v>93</v>
      </c>
      <c r="G429" s="25" t="s">
        <v>299</v>
      </c>
      <c r="H429" s="25">
        <f t="shared" si="5"/>
        <v>342</v>
      </c>
      <c r="I429" s="25" t="s">
        <v>276</v>
      </c>
      <c r="J429" s="33" t="s">
        <v>372</v>
      </c>
      <c r="K429" s="27" t="s">
        <v>644</v>
      </c>
      <c r="L429" s="25" t="s">
        <v>289</v>
      </c>
      <c r="M429" s="25" t="s">
        <v>289</v>
      </c>
      <c r="N429" s="32">
        <v>93</v>
      </c>
      <c r="O429" s="25" t="s">
        <v>289</v>
      </c>
      <c r="P429" s="25" t="s">
        <v>290</v>
      </c>
      <c r="Q429" s="25" t="s">
        <v>289</v>
      </c>
      <c r="R429" s="25" t="s">
        <v>291</v>
      </c>
      <c r="S429" s="25" t="s">
        <v>289</v>
      </c>
      <c r="T429" s="25" t="s">
        <v>292</v>
      </c>
      <c r="U429" s="25" t="s">
        <v>293</v>
      </c>
      <c r="V429" s="25" t="s">
        <v>294</v>
      </c>
      <c r="W429" s="28" t="s">
        <v>295</v>
      </c>
      <c r="X429" s="29" t="s">
        <v>374</v>
      </c>
      <c r="Y429" s="25" t="s">
        <v>289</v>
      </c>
    </row>
    <row r="430" spans="2:25" ht="52.8">
      <c r="B430" s="25" t="s">
        <v>296</v>
      </c>
      <c r="C430" s="25" t="s">
        <v>297</v>
      </c>
      <c r="D430" s="25" t="s">
        <v>298</v>
      </c>
      <c r="E430" s="25" t="s">
        <v>371</v>
      </c>
      <c r="F430" s="32">
        <v>93</v>
      </c>
      <c r="G430" s="25" t="s">
        <v>299</v>
      </c>
      <c r="H430" s="25">
        <f t="shared" si="5"/>
        <v>343</v>
      </c>
      <c r="I430" s="25" t="s">
        <v>276</v>
      </c>
      <c r="J430" s="33" t="s">
        <v>372</v>
      </c>
      <c r="K430" s="27" t="s">
        <v>645</v>
      </c>
      <c r="L430" s="25" t="s">
        <v>289</v>
      </c>
      <c r="M430" s="25" t="s">
        <v>289</v>
      </c>
      <c r="N430" s="32">
        <v>93</v>
      </c>
      <c r="O430" s="25" t="s">
        <v>289</v>
      </c>
      <c r="P430" s="25" t="s">
        <v>290</v>
      </c>
      <c r="Q430" s="25" t="s">
        <v>289</v>
      </c>
      <c r="R430" s="25" t="s">
        <v>291</v>
      </c>
      <c r="S430" s="25" t="s">
        <v>289</v>
      </c>
      <c r="T430" s="25" t="s">
        <v>292</v>
      </c>
      <c r="U430" s="25" t="s">
        <v>293</v>
      </c>
      <c r="V430" s="25" t="s">
        <v>294</v>
      </c>
      <c r="W430" s="28" t="s">
        <v>295</v>
      </c>
      <c r="X430" s="29" t="s">
        <v>374</v>
      </c>
      <c r="Y430" s="25" t="s">
        <v>289</v>
      </c>
    </row>
    <row r="431" spans="2:25" ht="52.8">
      <c r="B431" s="25" t="s">
        <v>296</v>
      </c>
      <c r="C431" s="25" t="s">
        <v>297</v>
      </c>
      <c r="D431" s="25" t="s">
        <v>298</v>
      </c>
      <c r="E431" s="25" t="s">
        <v>371</v>
      </c>
      <c r="F431" s="32">
        <v>93</v>
      </c>
      <c r="G431" s="25" t="s">
        <v>299</v>
      </c>
      <c r="H431" s="25">
        <f t="shared" si="5"/>
        <v>344</v>
      </c>
      <c r="I431" s="25" t="s">
        <v>276</v>
      </c>
      <c r="J431" s="33" t="s">
        <v>372</v>
      </c>
      <c r="K431" s="27" t="s">
        <v>646</v>
      </c>
      <c r="L431" s="25" t="s">
        <v>289</v>
      </c>
      <c r="M431" s="25" t="s">
        <v>289</v>
      </c>
      <c r="N431" s="32">
        <v>93</v>
      </c>
      <c r="O431" s="25" t="s">
        <v>289</v>
      </c>
      <c r="P431" s="25" t="s">
        <v>290</v>
      </c>
      <c r="Q431" s="25" t="s">
        <v>289</v>
      </c>
      <c r="R431" s="25" t="s">
        <v>291</v>
      </c>
      <c r="S431" s="25" t="s">
        <v>289</v>
      </c>
      <c r="T431" s="25" t="s">
        <v>292</v>
      </c>
      <c r="U431" s="25" t="s">
        <v>293</v>
      </c>
      <c r="V431" s="25" t="s">
        <v>294</v>
      </c>
      <c r="W431" s="28" t="s">
        <v>295</v>
      </c>
      <c r="X431" s="29" t="s">
        <v>374</v>
      </c>
      <c r="Y431" s="25" t="s">
        <v>289</v>
      </c>
    </row>
    <row r="432" spans="2:25" ht="52.8">
      <c r="B432" s="25" t="s">
        <v>296</v>
      </c>
      <c r="C432" s="25" t="s">
        <v>297</v>
      </c>
      <c r="D432" s="25" t="s">
        <v>298</v>
      </c>
      <c r="E432" s="25" t="s">
        <v>371</v>
      </c>
      <c r="F432" s="32">
        <v>93</v>
      </c>
      <c r="G432" s="25" t="s">
        <v>299</v>
      </c>
      <c r="H432" s="25">
        <f t="shared" si="5"/>
        <v>345</v>
      </c>
      <c r="I432" s="25" t="s">
        <v>276</v>
      </c>
      <c r="J432" s="33" t="s">
        <v>372</v>
      </c>
      <c r="K432" s="27" t="s">
        <v>647</v>
      </c>
      <c r="L432" s="25" t="s">
        <v>289</v>
      </c>
      <c r="M432" s="25" t="s">
        <v>289</v>
      </c>
      <c r="N432" s="32">
        <v>93</v>
      </c>
      <c r="O432" s="25" t="s">
        <v>289</v>
      </c>
      <c r="P432" s="25" t="s">
        <v>290</v>
      </c>
      <c r="Q432" s="25" t="s">
        <v>289</v>
      </c>
      <c r="R432" s="25" t="s">
        <v>291</v>
      </c>
      <c r="S432" s="25" t="s">
        <v>289</v>
      </c>
      <c r="T432" s="25" t="s">
        <v>292</v>
      </c>
      <c r="U432" s="25" t="s">
        <v>293</v>
      </c>
      <c r="V432" s="25" t="s">
        <v>294</v>
      </c>
      <c r="W432" s="28" t="s">
        <v>295</v>
      </c>
      <c r="X432" s="29" t="s">
        <v>374</v>
      </c>
      <c r="Y432" s="25" t="s">
        <v>289</v>
      </c>
    </row>
    <row r="433" spans="2:25" ht="52.8">
      <c r="B433" s="25" t="s">
        <v>296</v>
      </c>
      <c r="C433" s="25" t="s">
        <v>297</v>
      </c>
      <c r="D433" s="25" t="s">
        <v>298</v>
      </c>
      <c r="E433" s="25" t="s">
        <v>371</v>
      </c>
      <c r="F433" s="32">
        <v>93</v>
      </c>
      <c r="G433" s="25" t="s">
        <v>299</v>
      </c>
      <c r="H433" s="25">
        <f t="shared" si="5"/>
        <v>346</v>
      </c>
      <c r="I433" s="25" t="s">
        <v>276</v>
      </c>
      <c r="J433" s="33" t="s">
        <v>372</v>
      </c>
      <c r="K433" s="27" t="s">
        <v>648</v>
      </c>
      <c r="L433" s="25" t="s">
        <v>289</v>
      </c>
      <c r="M433" s="25" t="s">
        <v>289</v>
      </c>
      <c r="N433" s="32">
        <v>93</v>
      </c>
      <c r="O433" s="25" t="s">
        <v>289</v>
      </c>
      <c r="P433" s="25" t="s">
        <v>290</v>
      </c>
      <c r="Q433" s="25" t="s">
        <v>289</v>
      </c>
      <c r="R433" s="25" t="s">
        <v>291</v>
      </c>
      <c r="S433" s="25" t="s">
        <v>289</v>
      </c>
      <c r="T433" s="25" t="s">
        <v>292</v>
      </c>
      <c r="U433" s="25" t="s">
        <v>293</v>
      </c>
      <c r="V433" s="25" t="s">
        <v>294</v>
      </c>
      <c r="W433" s="28" t="s">
        <v>295</v>
      </c>
      <c r="X433" s="29" t="s">
        <v>374</v>
      </c>
      <c r="Y433" s="25" t="s">
        <v>289</v>
      </c>
    </row>
    <row r="434" spans="2:25" ht="52.8">
      <c r="B434" s="25" t="s">
        <v>296</v>
      </c>
      <c r="C434" s="25" t="s">
        <v>297</v>
      </c>
      <c r="D434" s="25" t="s">
        <v>298</v>
      </c>
      <c r="E434" s="25" t="s">
        <v>371</v>
      </c>
      <c r="F434" s="32">
        <v>93</v>
      </c>
      <c r="G434" s="25" t="s">
        <v>299</v>
      </c>
      <c r="H434" s="25">
        <f t="shared" si="5"/>
        <v>347</v>
      </c>
      <c r="I434" s="25" t="s">
        <v>276</v>
      </c>
      <c r="J434" s="33" t="s">
        <v>372</v>
      </c>
      <c r="K434" s="27" t="s">
        <v>649</v>
      </c>
      <c r="L434" s="25" t="s">
        <v>289</v>
      </c>
      <c r="M434" s="25" t="s">
        <v>289</v>
      </c>
      <c r="N434" s="32">
        <v>93</v>
      </c>
      <c r="O434" s="25" t="s">
        <v>289</v>
      </c>
      <c r="P434" s="25" t="s">
        <v>290</v>
      </c>
      <c r="Q434" s="25" t="s">
        <v>289</v>
      </c>
      <c r="R434" s="25" t="s">
        <v>291</v>
      </c>
      <c r="S434" s="25" t="s">
        <v>289</v>
      </c>
      <c r="T434" s="25" t="s">
        <v>292</v>
      </c>
      <c r="U434" s="25" t="s">
        <v>293</v>
      </c>
      <c r="V434" s="25" t="s">
        <v>294</v>
      </c>
      <c r="W434" s="28" t="s">
        <v>295</v>
      </c>
      <c r="X434" s="29" t="s">
        <v>374</v>
      </c>
      <c r="Y434" s="25" t="s">
        <v>289</v>
      </c>
    </row>
    <row r="435" spans="2:25" ht="52.8">
      <c r="B435" s="25" t="s">
        <v>296</v>
      </c>
      <c r="C435" s="25" t="s">
        <v>297</v>
      </c>
      <c r="D435" s="25" t="s">
        <v>298</v>
      </c>
      <c r="E435" s="25" t="s">
        <v>371</v>
      </c>
      <c r="F435" s="32">
        <v>93</v>
      </c>
      <c r="G435" s="25" t="s">
        <v>299</v>
      </c>
      <c r="H435" s="25">
        <f t="shared" si="5"/>
        <v>348</v>
      </c>
      <c r="I435" s="25" t="s">
        <v>276</v>
      </c>
      <c r="J435" s="33" t="s">
        <v>372</v>
      </c>
      <c r="K435" s="27" t="s">
        <v>650</v>
      </c>
      <c r="L435" s="25" t="s">
        <v>289</v>
      </c>
      <c r="M435" s="25" t="s">
        <v>289</v>
      </c>
      <c r="N435" s="32">
        <v>93</v>
      </c>
      <c r="O435" s="25" t="s">
        <v>289</v>
      </c>
      <c r="P435" s="25" t="s">
        <v>290</v>
      </c>
      <c r="Q435" s="25" t="s">
        <v>289</v>
      </c>
      <c r="R435" s="25" t="s">
        <v>291</v>
      </c>
      <c r="S435" s="25" t="s">
        <v>289</v>
      </c>
      <c r="T435" s="25" t="s">
        <v>292</v>
      </c>
      <c r="U435" s="25" t="s">
        <v>293</v>
      </c>
      <c r="V435" s="25" t="s">
        <v>294</v>
      </c>
      <c r="W435" s="28" t="s">
        <v>295</v>
      </c>
      <c r="X435" s="29" t="s">
        <v>374</v>
      </c>
      <c r="Y435" s="25" t="s">
        <v>289</v>
      </c>
    </row>
    <row r="436" spans="2:25" ht="52.8">
      <c r="B436" s="25" t="s">
        <v>296</v>
      </c>
      <c r="C436" s="25" t="s">
        <v>297</v>
      </c>
      <c r="D436" s="25" t="s">
        <v>298</v>
      </c>
      <c r="E436" s="25" t="s">
        <v>371</v>
      </c>
      <c r="F436" s="32">
        <v>93</v>
      </c>
      <c r="G436" s="25" t="s">
        <v>299</v>
      </c>
      <c r="H436" s="25">
        <f t="shared" si="5"/>
        <v>349</v>
      </c>
      <c r="I436" s="25" t="s">
        <v>276</v>
      </c>
      <c r="J436" s="33" t="s">
        <v>372</v>
      </c>
      <c r="K436" s="27" t="s">
        <v>651</v>
      </c>
      <c r="L436" s="25" t="s">
        <v>289</v>
      </c>
      <c r="M436" s="25" t="s">
        <v>289</v>
      </c>
      <c r="N436" s="32">
        <v>93</v>
      </c>
      <c r="O436" s="25" t="s">
        <v>289</v>
      </c>
      <c r="P436" s="25" t="s">
        <v>290</v>
      </c>
      <c r="Q436" s="25" t="s">
        <v>289</v>
      </c>
      <c r="R436" s="25" t="s">
        <v>291</v>
      </c>
      <c r="S436" s="25" t="s">
        <v>289</v>
      </c>
      <c r="T436" s="25" t="s">
        <v>292</v>
      </c>
      <c r="U436" s="25" t="s">
        <v>293</v>
      </c>
      <c r="V436" s="25" t="s">
        <v>294</v>
      </c>
      <c r="W436" s="28" t="s">
        <v>295</v>
      </c>
      <c r="X436" s="29" t="s">
        <v>374</v>
      </c>
      <c r="Y436" s="25" t="s">
        <v>289</v>
      </c>
    </row>
    <row r="437" spans="2:25" ht="52.8">
      <c r="B437" s="25" t="s">
        <v>296</v>
      </c>
      <c r="C437" s="25" t="s">
        <v>297</v>
      </c>
      <c r="D437" s="25" t="s">
        <v>298</v>
      </c>
      <c r="E437" s="25" t="s">
        <v>371</v>
      </c>
      <c r="F437" s="32">
        <v>93</v>
      </c>
      <c r="G437" s="25" t="s">
        <v>299</v>
      </c>
      <c r="H437" s="25">
        <f t="shared" si="5"/>
        <v>350</v>
      </c>
      <c r="I437" s="25" t="s">
        <v>276</v>
      </c>
      <c r="J437" s="33" t="s">
        <v>372</v>
      </c>
      <c r="K437" s="27" t="s">
        <v>652</v>
      </c>
      <c r="L437" s="25" t="s">
        <v>289</v>
      </c>
      <c r="M437" s="25" t="s">
        <v>289</v>
      </c>
      <c r="N437" s="32">
        <v>93</v>
      </c>
      <c r="O437" s="25" t="s">
        <v>289</v>
      </c>
      <c r="P437" s="25" t="s">
        <v>290</v>
      </c>
      <c r="Q437" s="25" t="s">
        <v>289</v>
      </c>
      <c r="R437" s="25" t="s">
        <v>291</v>
      </c>
      <c r="S437" s="25" t="s">
        <v>289</v>
      </c>
      <c r="T437" s="25" t="s">
        <v>292</v>
      </c>
      <c r="U437" s="25" t="s">
        <v>293</v>
      </c>
      <c r="V437" s="25" t="s">
        <v>294</v>
      </c>
      <c r="W437" s="28" t="s">
        <v>295</v>
      </c>
      <c r="X437" s="29" t="s">
        <v>374</v>
      </c>
      <c r="Y437" s="25" t="s">
        <v>289</v>
      </c>
    </row>
    <row r="438" spans="2:25" ht="52.8">
      <c r="B438" s="25" t="s">
        <v>296</v>
      </c>
      <c r="C438" s="25" t="s">
        <v>297</v>
      </c>
      <c r="D438" s="25" t="s">
        <v>298</v>
      </c>
      <c r="E438" s="25" t="s">
        <v>371</v>
      </c>
      <c r="F438" s="32">
        <v>93</v>
      </c>
      <c r="G438" s="25" t="s">
        <v>299</v>
      </c>
      <c r="H438" s="25">
        <f t="shared" si="5"/>
        <v>351</v>
      </c>
      <c r="I438" s="25" t="s">
        <v>276</v>
      </c>
      <c r="J438" s="33" t="s">
        <v>372</v>
      </c>
      <c r="K438" s="27" t="s">
        <v>653</v>
      </c>
      <c r="L438" s="25" t="s">
        <v>289</v>
      </c>
      <c r="M438" s="25" t="s">
        <v>289</v>
      </c>
      <c r="N438" s="32">
        <v>93</v>
      </c>
      <c r="O438" s="25" t="s">
        <v>289</v>
      </c>
      <c r="P438" s="25" t="s">
        <v>290</v>
      </c>
      <c r="Q438" s="25" t="s">
        <v>289</v>
      </c>
      <c r="R438" s="25" t="s">
        <v>291</v>
      </c>
      <c r="S438" s="25" t="s">
        <v>289</v>
      </c>
      <c r="T438" s="25" t="s">
        <v>292</v>
      </c>
      <c r="U438" s="25" t="s">
        <v>293</v>
      </c>
      <c r="V438" s="25" t="s">
        <v>294</v>
      </c>
      <c r="W438" s="28" t="s">
        <v>295</v>
      </c>
      <c r="X438" s="29" t="s">
        <v>374</v>
      </c>
      <c r="Y438" s="25" t="s">
        <v>289</v>
      </c>
    </row>
    <row r="439" spans="2:25" ht="52.8">
      <c r="B439" s="25" t="s">
        <v>296</v>
      </c>
      <c r="C439" s="25" t="s">
        <v>297</v>
      </c>
      <c r="D439" s="25" t="s">
        <v>298</v>
      </c>
      <c r="E439" s="25" t="s">
        <v>371</v>
      </c>
      <c r="F439" s="32">
        <v>93</v>
      </c>
      <c r="G439" s="25" t="s">
        <v>299</v>
      </c>
      <c r="H439" s="25">
        <f t="shared" si="5"/>
        <v>352</v>
      </c>
      <c r="I439" s="25" t="s">
        <v>276</v>
      </c>
      <c r="J439" s="33" t="s">
        <v>372</v>
      </c>
      <c r="K439" s="27" t="s">
        <v>654</v>
      </c>
      <c r="L439" s="25" t="s">
        <v>289</v>
      </c>
      <c r="M439" s="25" t="s">
        <v>289</v>
      </c>
      <c r="N439" s="32">
        <v>93</v>
      </c>
      <c r="O439" s="25" t="s">
        <v>289</v>
      </c>
      <c r="P439" s="25" t="s">
        <v>290</v>
      </c>
      <c r="Q439" s="25" t="s">
        <v>289</v>
      </c>
      <c r="R439" s="25" t="s">
        <v>291</v>
      </c>
      <c r="S439" s="25" t="s">
        <v>289</v>
      </c>
      <c r="T439" s="25" t="s">
        <v>292</v>
      </c>
      <c r="U439" s="25" t="s">
        <v>293</v>
      </c>
      <c r="V439" s="25" t="s">
        <v>294</v>
      </c>
      <c r="W439" s="28" t="s">
        <v>295</v>
      </c>
      <c r="X439" s="29" t="s">
        <v>374</v>
      </c>
      <c r="Y439" s="25" t="s">
        <v>289</v>
      </c>
    </row>
    <row r="440" spans="2:25" ht="52.8">
      <c r="B440" s="25" t="s">
        <v>296</v>
      </c>
      <c r="C440" s="25" t="s">
        <v>297</v>
      </c>
      <c r="D440" s="25" t="s">
        <v>298</v>
      </c>
      <c r="E440" s="25" t="s">
        <v>371</v>
      </c>
      <c r="F440" s="32">
        <v>93</v>
      </c>
      <c r="G440" s="25" t="s">
        <v>299</v>
      </c>
      <c r="H440" s="25">
        <f t="shared" si="5"/>
        <v>353</v>
      </c>
      <c r="I440" s="25" t="s">
        <v>276</v>
      </c>
      <c r="J440" s="33" t="s">
        <v>372</v>
      </c>
      <c r="K440" s="27" t="s">
        <v>655</v>
      </c>
      <c r="L440" s="25" t="s">
        <v>289</v>
      </c>
      <c r="M440" s="25" t="s">
        <v>289</v>
      </c>
      <c r="N440" s="32">
        <v>93</v>
      </c>
      <c r="O440" s="25" t="s">
        <v>289</v>
      </c>
      <c r="P440" s="25" t="s">
        <v>290</v>
      </c>
      <c r="Q440" s="25" t="s">
        <v>289</v>
      </c>
      <c r="R440" s="25" t="s">
        <v>291</v>
      </c>
      <c r="S440" s="25" t="s">
        <v>289</v>
      </c>
      <c r="T440" s="25" t="s">
        <v>292</v>
      </c>
      <c r="U440" s="25" t="s">
        <v>293</v>
      </c>
      <c r="V440" s="25" t="s">
        <v>294</v>
      </c>
      <c r="W440" s="28" t="s">
        <v>295</v>
      </c>
      <c r="X440" s="29" t="s">
        <v>374</v>
      </c>
      <c r="Y440" s="25" t="s">
        <v>289</v>
      </c>
    </row>
    <row r="441" spans="2:25" ht="52.8">
      <c r="B441" s="25" t="s">
        <v>296</v>
      </c>
      <c r="C441" s="25" t="s">
        <v>297</v>
      </c>
      <c r="D441" s="25" t="s">
        <v>298</v>
      </c>
      <c r="E441" s="25" t="s">
        <v>371</v>
      </c>
      <c r="F441" s="32">
        <v>93</v>
      </c>
      <c r="G441" s="25" t="s">
        <v>299</v>
      </c>
      <c r="H441" s="25">
        <f t="shared" si="5"/>
        <v>354</v>
      </c>
      <c r="I441" s="25" t="s">
        <v>276</v>
      </c>
      <c r="J441" s="33" t="s">
        <v>372</v>
      </c>
      <c r="K441" s="27" t="s">
        <v>656</v>
      </c>
      <c r="L441" s="25" t="s">
        <v>289</v>
      </c>
      <c r="M441" s="25" t="s">
        <v>289</v>
      </c>
      <c r="N441" s="32">
        <v>93</v>
      </c>
      <c r="O441" s="25" t="s">
        <v>289</v>
      </c>
      <c r="P441" s="25" t="s">
        <v>290</v>
      </c>
      <c r="Q441" s="25" t="s">
        <v>289</v>
      </c>
      <c r="R441" s="25" t="s">
        <v>291</v>
      </c>
      <c r="S441" s="25" t="s">
        <v>289</v>
      </c>
      <c r="T441" s="25" t="s">
        <v>292</v>
      </c>
      <c r="U441" s="25" t="s">
        <v>293</v>
      </c>
      <c r="V441" s="25" t="s">
        <v>294</v>
      </c>
      <c r="W441" s="28" t="s">
        <v>295</v>
      </c>
      <c r="X441" s="29" t="s">
        <v>374</v>
      </c>
      <c r="Y441" s="25" t="s">
        <v>289</v>
      </c>
    </row>
    <row r="442" spans="2:25" ht="52.8">
      <c r="B442" s="25" t="s">
        <v>296</v>
      </c>
      <c r="C442" s="25" t="s">
        <v>297</v>
      </c>
      <c r="D442" s="25" t="s">
        <v>298</v>
      </c>
      <c r="E442" s="25" t="s">
        <v>371</v>
      </c>
      <c r="F442" s="32">
        <v>93</v>
      </c>
      <c r="G442" s="25" t="s">
        <v>299</v>
      </c>
      <c r="H442" s="25">
        <f t="shared" si="5"/>
        <v>355</v>
      </c>
      <c r="I442" s="25" t="s">
        <v>276</v>
      </c>
      <c r="J442" s="33" t="s">
        <v>372</v>
      </c>
      <c r="K442" s="27" t="s">
        <v>657</v>
      </c>
      <c r="L442" s="25" t="s">
        <v>289</v>
      </c>
      <c r="M442" s="25" t="s">
        <v>289</v>
      </c>
      <c r="N442" s="32">
        <v>93</v>
      </c>
      <c r="O442" s="25" t="s">
        <v>289</v>
      </c>
      <c r="P442" s="25" t="s">
        <v>290</v>
      </c>
      <c r="Q442" s="25" t="s">
        <v>289</v>
      </c>
      <c r="R442" s="25" t="s">
        <v>291</v>
      </c>
      <c r="S442" s="25" t="s">
        <v>289</v>
      </c>
      <c r="T442" s="25" t="s">
        <v>292</v>
      </c>
      <c r="U442" s="25" t="s">
        <v>293</v>
      </c>
      <c r="V442" s="25" t="s">
        <v>294</v>
      </c>
      <c r="W442" s="28" t="s">
        <v>295</v>
      </c>
      <c r="X442" s="29" t="s">
        <v>374</v>
      </c>
      <c r="Y442" s="25" t="s">
        <v>289</v>
      </c>
    </row>
    <row r="443" spans="2:25" ht="52.8">
      <c r="B443" s="25" t="s">
        <v>296</v>
      </c>
      <c r="C443" s="25" t="s">
        <v>297</v>
      </c>
      <c r="D443" s="25" t="s">
        <v>298</v>
      </c>
      <c r="E443" s="25" t="s">
        <v>371</v>
      </c>
      <c r="F443" s="32">
        <v>93</v>
      </c>
      <c r="G443" s="25" t="s">
        <v>299</v>
      </c>
      <c r="H443" s="25">
        <f t="shared" si="5"/>
        <v>356</v>
      </c>
      <c r="I443" s="25" t="s">
        <v>276</v>
      </c>
      <c r="J443" s="33" t="s">
        <v>372</v>
      </c>
      <c r="K443" s="27" t="s">
        <v>658</v>
      </c>
      <c r="L443" s="25" t="s">
        <v>289</v>
      </c>
      <c r="M443" s="25" t="s">
        <v>289</v>
      </c>
      <c r="N443" s="32">
        <v>93</v>
      </c>
      <c r="O443" s="25" t="s">
        <v>289</v>
      </c>
      <c r="P443" s="25" t="s">
        <v>290</v>
      </c>
      <c r="Q443" s="25" t="s">
        <v>289</v>
      </c>
      <c r="R443" s="25" t="s">
        <v>291</v>
      </c>
      <c r="S443" s="25" t="s">
        <v>289</v>
      </c>
      <c r="T443" s="25" t="s">
        <v>292</v>
      </c>
      <c r="U443" s="25" t="s">
        <v>293</v>
      </c>
      <c r="V443" s="25" t="s">
        <v>294</v>
      </c>
      <c r="W443" s="28" t="s">
        <v>295</v>
      </c>
      <c r="X443" s="29" t="s">
        <v>374</v>
      </c>
      <c r="Y443" s="25" t="s">
        <v>289</v>
      </c>
    </row>
    <row r="444" spans="2:25" ht="52.8">
      <c r="B444" s="25" t="s">
        <v>296</v>
      </c>
      <c r="C444" s="25" t="s">
        <v>297</v>
      </c>
      <c r="D444" s="25" t="s">
        <v>298</v>
      </c>
      <c r="E444" s="25" t="s">
        <v>371</v>
      </c>
      <c r="F444" s="32">
        <v>93</v>
      </c>
      <c r="G444" s="25" t="s">
        <v>299</v>
      </c>
      <c r="H444" s="25">
        <f t="shared" si="5"/>
        <v>357</v>
      </c>
      <c r="I444" s="25" t="s">
        <v>276</v>
      </c>
      <c r="J444" s="33" t="s">
        <v>372</v>
      </c>
      <c r="K444" s="27" t="s">
        <v>659</v>
      </c>
      <c r="L444" s="25" t="s">
        <v>289</v>
      </c>
      <c r="M444" s="25" t="s">
        <v>289</v>
      </c>
      <c r="N444" s="32">
        <v>93</v>
      </c>
      <c r="O444" s="25" t="s">
        <v>289</v>
      </c>
      <c r="P444" s="25" t="s">
        <v>290</v>
      </c>
      <c r="Q444" s="25" t="s">
        <v>289</v>
      </c>
      <c r="R444" s="25" t="s">
        <v>291</v>
      </c>
      <c r="S444" s="25" t="s">
        <v>289</v>
      </c>
      <c r="T444" s="25" t="s">
        <v>292</v>
      </c>
      <c r="U444" s="25" t="s">
        <v>293</v>
      </c>
      <c r="V444" s="25" t="s">
        <v>294</v>
      </c>
      <c r="W444" s="28" t="s">
        <v>295</v>
      </c>
      <c r="X444" s="29" t="s">
        <v>374</v>
      </c>
      <c r="Y444" s="25" t="s">
        <v>289</v>
      </c>
    </row>
    <row r="445" spans="2:25" ht="52.8">
      <c r="B445" s="25" t="s">
        <v>296</v>
      </c>
      <c r="C445" s="25" t="s">
        <v>297</v>
      </c>
      <c r="D445" s="25" t="s">
        <v>298</v>
      </c>
      <c r="E445" s="25" t="s">
        <v>371</v>
      </c>
      <c r="F445" s="32">
        <v>93</v>
      </c>
      <c r="G445" s="25" t="s">
        <v>299</v>
      </c>
      <c r="H445" s="25">
        <f t="shared" si="5"/>
        <v>358</v>
      </c>
      <c r="I445" s="25" t="s">
        <v>276</v>
      </c>
      <c r="J445" s="33" t="s">
        <v>372</v>
      </c>
      <c r="K445" s="27" t="s">
        <v>660</v>
      </c>
      <c r="L445" s="25" t="s">
        <v>289</v>
      </c>
      <c r="M445" s="25" t="s">
        <v>289</v>
      </c>
      <c r="N445" s="32">
        <v>93</v>
      </c>
      <c r="O445" s="25" t="s">
        <v>289</v>
      </c>
      <c r="P445" s="25" t="s">
        <v>290</v>
      </c>
      <c r="Q445" s="25" t="s">
        <v>289</v>
      </c>
      <c r="R445" s="25" t="s">
        <v>291</v>
      </c>
      <c r="S445" s="25" t="s">
        <v>289</v>
      </c>
      <c r="T445" s="25" t="s">
        <v>292</v>
      </c>
      <c r="U445" s="25" t="s">
        <v>293</v>
      </c>
      <c r="V445" s="25" t="s">
        <v>294</v>
      </c>
      <c r="W445" s="28" t="s">
        <v>295</v>
      </c>
      <c r="X445" s="29" t="s">
        <v>374</v>
      </c>
      <c r="Y445" s="25" t="s">
        <v>289</v>
      </c>
    </row>
    <row r="446" spans="2:25" ht="52.8">
      <c r="B446" s="25" t="s">
        <v>296</v>
      </c>
      <c r="C446" s="25" t="s">
        <v>297</v>
      </c>
      <c r="D446" s="25" t="s">
        <v>298</v>
      </c>
      <c r="E446" s="25" t="s">
        <v>371</v>
      </c>
      <c r="F446" s="32">
        <v>93</v>
      </c>
      <c r="G446" s="25" t="s">
        <v>299</v>
      </c>
      <c r="H446" s="25">
        <f t="shared" si="5"/>
        <v>359</v>
      </c>
      <c r="I446" s="25" t="s">
        <v>276</v>
      </c>
      <c r="J446" s="33" t="s">
        <v>372</v>
      </c>
      <c r="K446" s="27" t="s">
        <v>661</v>
      </c>
      <c r="L446" s="25" t="s">
        <v>289</v>
      </c>
      <c r="M446" s="25" t="s">
        <v>289</v>
      </c>
      <c r="N446" s="32">
        <v>93</v>
      </c>
      <c r="O446" s="25" t="s">
        <v>289</v>
      </c>
      <c r="P446" s="25" t="s">
        <v>290</v>
      </c>
      <c r="Q446" s="25" t="s">
        <v>289</v>
      </c>
      <c r="R446" s="25" t="s">
        <v>291</v>
      </c>
      <c r="S446" s="25" t="s">
        <v>289</v>
      </c>
      <c r="T446" s="25" t="s">
        <v>292</v>
      </c>
      <c r="U446" s="25" t="s">
        <v>293</v>
      </c>
      <c r="V446" s="25" t="s">
        <v>294</v>
      </c>
      <c r="W446" s="28" t="s">
        <v>295</v>
      </c>
      <c r="X446" s="29" t="s">
        <v>374</v>
      </c>
      <c r="Y446" s="25" t="s">
        <v>289</v>
      </c>
    </row>
    <row r="447" spans="2:25" ht="52.8">
      <c r="B447" s="25" t="s">
        <v>296</v>
      </c>
      <c r="C447" s="25" t="s">
        <v>297</v>
      </c>
      <c r="D447" s="25" t="s">
        <v>298</v>
      </c>
      <c r="E447" s="25" t="s">
        <v>371</v>
      </c>
      <c r="F447" s="32">
        <v>93</v>
      </c>
      <c r="G447" s="25" t="s">
        <v>299</v>
      </c>
      <c r="H447" s="25">
        <f t="shared" si="5"/>
        <v>360</v>
      </c>
      <c r="I447" s="25" t="s">
        <v>276</v>
      </c>
      <c r="J447" s="33" t="s">
        <v>372</v>
      </c>
      <c r="K447" s="27" t="s">
        <v>662</v>
      </c>
      <c r="L447" s="25" t="s">
        <v>289</v>
      </c>
      <c r="M447" s="25" t="s">
        <v>289</v>
      </c>
      <c r="N447" s="32">
        <v>93</v>
      </c>
      <c r="O447" s="25" t="s">
        <v>289</v>
      </c>
      <c r="P447" s="25" t="s">
        <v>290</v>
      </c>
      <c r="Q447" s="25" t="s">
        <v>289</v>
      </c>
      <c r="R447" s="25" t="s">
        <v>291</v>
      </c>
      <c r="S447" s="25" t="s">
        <v>289</v>
      </c>
      <c r="T447" s="25" t="s">
        <v>292</v>
      </c>
      <c r="U447" s="25" t="s">
        <v>293</v>
      </c>
      <c r="V447" s="25" t="s">
        <v>294</v>
      </c>
      <c r="W447" s="28" t="s">
        <v>295</v>
      </c>
      <c r="X447" s="29" t="s">
        <v>374</v>
      </c>
      <c r="Y447" s="25" t="s">
        <v>289</v>
      </c>
    </row>
    <row r="448" spans="2:25" ht="52.8">
      <c r="B448" s="25" t="s">
        <v>296</v>
      </c>
      <c r="C448" s="25" t="s">
        <v>297</v>
      </c>
      <c r="D448" s="25" t="s">
        <v>298</v>
      </c>
      <c r="E448" s="25" t="s">
        <v>371</v>
      </c>
      <c r="F448" s="32">
        <v>93</v>
      </c>
      <c r="G448" s="25" t="s">
        <v>299</v>
      </c>
      <c r="H448" s="25">
        <f t="shared" si="5"/>
        <v>361</v>
      </c>
      <c r="I448" s="25" t="s">
        <v>276</v>
      </c>
      <c r="J448" s="33" t="s">
        <v>372</v>
      </c>
      <c r="K448" s="27" t="s">
        <v>663</v>
      </c>
      <c r="L448" s="25" t="s">
        <v>289</v>
      </c>
      <c r="M448" s="25" t="s">
        <v>289</v>
      </c>
      <c r="N448" s="32">
        <v>93</v>
      </c>
      <c r="O448" s="25" t="s">
        <v>289</v>
      </c>
      <c r="P448" s="25" t="s">
        <v>290</v>
      </c>
      <c r="Q448" s="25" t="s">
        <v>289</v>
      </c>
      <c r="R448" s="25" t="s">
        <v>291</v>
      </c>
      <c r="S448" s="25" t="s">
        <v>289</v>
      </c>
      <c r="T448" s="25" t="s">
        <v>292</v>
      </c>
      <c r="U448" s="25" t="s">
        <v>293</v>
      </c>
      <c r="V448" s="25" t="s">
        <v>294</v>
      </c>
      <c r="W448" s="28" t="s">
        <v>295</v>
      </c>
      <c r="X448" s="29" t="s">
        <v>374</v>
      </c>
      <c r="Y448" s="25" t="s">
        <v>289</v>
      </c>
    </row>
    <row r="449" spans="2:25" ht="52.8">
      <c r="B449" s="25" t="s">
        <v>296</v>
      </c>
      <c r="C449" s="25" t="s">
        <v>297</v>
      </c>
      <c r="D449" s="25" t="s">
        <v>298</v>
      </c>
      <c r="E449" s="25" t="s">
        <v>371</v>
      </c>
      <c r="F449" s="32">
        <v>93</v>
      </c>
      <c r="G449" s="25" t="s">
        <v>299</v>
      </c>
      <c r="H449" s="25">
        <f t="shared" si="5"/>
        <v>362</v>
      </c>
      <c r="I449" s="25" t="s">
        <v>276</v>
      </c>
      <c r="J449" s="33" t="s">
        <v>372</v>
      </c>
      <c r="K449" s="27" t="s">
        <v>664</v>
      </c>
      <c r="L449" s="25" t="s">
        <v>289</v>
      </c>
      <c r="M449" s="25" t="s">
        <v>289</v>
      </c>
      <c r="N449" s="32">
        <v>93</v>
      </c>
      <c r="O449" s="25" t="s">
        <v>289</v>
      </c>
      <c r="P449" s="25" t="s">
        <v>290</v>
      </c>
      <c r="Q449" s="25" t="s">
        <v>289</v>
      </c>
      <c r="R449" s="25" t="s">
        <v>291</v>
      </c>
      <c r="S449" s="25" t="s">
        <v>289</v>
      </c>
      <c r="T449" s="25" t="s">
        <v>292</v>
      </c>
      <c r="U449" s="25" t="s">
        <v>293</v>
      </c>
      <c r="V449" s="25" t="s">
        <v>294</v>
      </c>
      <c r="W449" s="28" t="s">
        <v>295</v>
      </c>
      <c r="X449" s="29" t="s">
        <v>374</v>
      </c>
      <c r="Y449" s="25" t="s">
        <v>289</v>
      </c>
    </row>
    <row r="450" spans="2:25" ht="52.8">
      <c r="B450" s="25" t="s">
        <v>296</v>
      </c>
      <c r="C450" s="25" t="s">
        <v>297</v>
      </c>
      <c r="D450" s="25" t="s">
        <v>298</v>
      </c>
      <c r="E450" s="25" t="s">
        <v>371</v>
      </c>
      <c r="F450" s="32">
        <v>93</v>
      </c>
      <c r="G450" s="25" t="s">
        <v>299</v>
      </c>
      <c r="H450" s="25">
        <f t="shared" si="5"/>
        <v>363</v>
      </c>
      <c r="I450" s="25" t="s">
        <v>276</v>
      </c>
      <c r="J450" s="33" t="s">
        <v>372</v>
      </c>
      <c r="K450" s="27" t="s">
        <v>665</v>
      </c>
      <c r="L450" s="25" t="s">
        <v>289</v>
      </c>
      <c r="M450" s="25" t="s">
        <v>289</v>
      </c>
      <c r="N450" s="32">
        <v>93</v>
      </c>
      <c r="O450" s="25" t="s">
        <v>289</v>
      </c>
      <c r="P450" s="25" t="s">
        <v>290</v>
      </c>
      <c r="Q450" s="25" t="s">
        <v>289</v>
      </c>
      <c r="R450" s="25" t="s">
        <v>291</v>
      </c>
      <c r="S450" s="25" t="s">
        <v>289</v>
      </c>
      <c r="T450" s="25" t="s">
        <v>292</v>
      </c>
      <c r="U450" s="25" t="s">
        <v>293</v>
      </c>
      <c r="V450" s="25" t="s">
        <v>294</v>
      </c>
      <c r="W450" s="28" t="s">
        <v>295</v>
      </c>
      <c r="X450" s="29" t="s">
        <v>374</v>
      </c>
      <c r="Y450" s="25" t="s">
        <v>289</v>
      </c>
    </row>
    <row r="451" spans="2:25" ht="52.8">
      <c r="B451" s="25" t="s">
        <v>296</v>
      </c>
      <c r="C451" s="25" t="s">
        <v>297</v>
      </c>
      <c r="D451" s="25" t="s">
        <v>298</v>
      </c>
      <c r="E451" s="25" t="s">
        <v>371</v>
      </c>
      <c r="F451" s="32">
        <v>93</v>
      </c>
      <c r="G451" s="25" t="s">
        <v>299</v>
      </c>
      <c r="H451" s="25">
        <f t="shared" si="5"/>
        <v>364</v>
      </c>
      <c r="I451" s="25" t="s">
        <v>276</v>
      </c>
      <c r="J451" s="33" t="s">
        <v>372</v>
      </c>
      <c r="K451" s="27" t="s">
        <v>666</v>
      </c>
      <c r="L451" s="25" t="s">
        <v>289</v>
      </c>
      <c r="M451" s="25" t="s">
        <v>289</v>
      </c>
      <c r="N451" s="32">
        <v>93</v>
      </c>
      <c r="O451" s="25" t="s">
        <v>289</v>
      </c>
      <c r="P451" s="25" t="s">
        <v>290</v>
      </c>
      <c r="Q451" s="25" t="s">
        <v>289</v>
      </c>
      <c r="R451" s="25" t="s">
        <v>291</v>
      </c>
      <c r="S451" s="25" t="s">
        <v>289</v>
      </c>
      <c r="T451" s="25" t="s">
        <v>292</v>
      </c>
      <c r="U451" s="25" t="s">
        <v>293</v>
      </c>
      <c r="V451" s="25" t="s">
        <v>294</v>
      </c>
      <c r="W451" s="28" t="s">
        <v>295</v>
      </c>
      <c r="X451" s="29" t="s">
        <v>374</v>
      </c>
      <c r="Y451" s="25" t="s">
        <v>289</v>
      </c>
    </row>
    <row r="452" spans="2:25" ht="52.8">
      <c r="B452" s="25" t="s">
        <v>296</v>
      </c>
      <c r="C452" s="25" t="s">
        <v>297</v>
      </c>
      <c r="D452" s="25" t="s">
        <v>298</v>
      </c>
      <c r="E452" s="25" t="s">
        <v>371</v>
      </c>
      <c r="F452" s="32">
        <v>93</v>
      </c>
      <c r="G452" s="25" t="s">
        <v>299</v>
      </c>
      <c r="H452" s="25">
        <f t="shared" si="5"/>
        <v>365</v>
      </c>
      <c r="I452" s="25" t="s">
        <v>276</v>
      </c>
      <c r="J452" s="33" t="s">
        <v>372</v>
      </c>
      <c r="K452" s="27" t="s">
        <v>667</v>
      </c>
      <c r="L452" s="25" t="s">
        <v>289</v>
      </c>
      <c r="M452" s="25" t="s">
        <v>289</v>
      </c>
      <c r="N452" s="32">
        <v>93</v>
      </c>
      <c r="O452" s="25" t="s">
        <v>289</v>
      </c>
      <c r="P452" s="25" t="s">
        <v>290</v>
      </c>
      <c r="Q452" s="25" t="s">
        <v>289</v>
      </c>
      <c r="R452" s="25" t="s">
        <v>291</v>
      </c>
      <c r="S452" s="25" t="s">
        <v>289</v>
      </c>
      <c r="T452" s="25" t="s">
        <v>292</v>
      </c>
      <c r="U452" s="25" t="s">
        <v>293</v>
      </c>
      <c r="V452" s="25" t="s">
        <v>294</v>
      </c>
      <c r="W452" s="28" t="s">
        <v>295</v>
      </c>
      <c r="X452" s="29" t="s">
        <v>374</v>
      </c>
      <c r="Y452" s="25" t="s">
        <v>289</v>
      </c>
    </row>
    <row r="453" spans="2:25" ht="52.8">
      <c r="B453" s="25" t="s">
        <v>296</v>
      </c>
      <c r="C453" s="25" t="s">
        <v>297</v>
      </c>
      <c r="D453" s="25" t="s">
        <v>298</v>
      </c>
      <c r="E453" s="25" t="s">
        <v>371</v>
      </c>
      <c r="F453" s="32">
        <v>93</v>
      </c>
      <c r="G453" s="25" t="s">
        <v>299</v>
      </c>
      <c r="H453" s="25">
        <f t="shared" si="5"/>
        <v>366</v>
      </c>
      <c r="I453" s="25" t="s">
        <v>276</v>
      </c>
      <c r="J453" s="33" t="s">
        <v>372</v>
      </c>
      <c r="K453" s="27" t="s">
        <v>668</v>
      </c>
      <c r="L453" s="25" t="s">
        <v>289</v>
      </c>
      <c r="M453" s="25" t="s">
        <v>289</v>
      </c>
      <c r="N453" s="32">
        <v>93</v>
      </c>
      <c r="O453" s="25" t="s">
        <v>289</v>
      </c>
      <c r="P453" s="25" t="s">
        <v>290</v>
      </c>
      <c r="Q453" s="25" t="s">
        <v>289</v>
      </c>
      <c r="R453" s="25" t="s">
        <v>291</v>
      </c>
      <c r="S453" s="25" t="s">
        <v>289</v>
      </c>
      <c r="T453" s="25" t="s">
        <v>292</v>
      </c>
      <c r="U453" s="25" t="s">
        <v>293</v>
      </c>
      <c r="V453" s="25" t="s">
        <v>294</v>
      </c>
      <c r="W453" s="28" t="s">
        <v>295</v>
      </c>
      <c r="X453" s="29" t="s">
        <v>374</v>
      </c>
      <c r="Y453" s="25" t="s">
        <v>289</v>
      </c>
    </row>
    <row r="454" spans="2:25" ht="52.8">
      <c r="B454" s="25" t="s">
        <v>296</v>
      </c>
      <c r="C454" s="25" t="s">
        <v>297</v>
      </c>
      <c r="D454" s="25" t="s">
        <v>298</v>
      </c>
      <c r="E454" s="25" t="s">
        <v>371</v>
      </c>
      <c r="F454" s="32">
        <v>93</v>
      </c>
      <c r="G454" s="25" t="s">
        <v>299</v>
      </c>
      <c r="H454" s="25">
        <f t="shared" si="5"/>
        <v>367</v>
      </c>
      <c r="I454" s="25" t="s">
        <v>276</v>
      </c>
      <c r="J454" s="33" t="s">
        <v>372</v>
      </c>
      <c r="K454" s="27" t="s">
        <v>669</v>
      </c>
      <c r="L454" s="25" t="s">
        <v>289</v>
      </c>
      <c r="M454" s="25" t="s">
        <v>289</v>
      </c>
      <c r="N454" s="32">
        <v>93</v>
      </c>
      <c r="O454" s="25" t="s">
        <v>289</v>
      </c>
      <c r="P454" s="25" t="s">
        <v>290</v>
      </c>
      <c r="Q454" s="25" t="s">
        <v>289</v>
      </c>
      <c r="R454" s="25" t="s">
        <v>291</v>
      </c>
      <c r="S454" s="25" t="s">
        <v>289</v>
      </c>
      <c r="T454" s="25" t="s">
        <v>292</v>
      </c>
      <c r="U454" s="25" t="s">
        <v>293</v>
      </c>
      <c r="V454" s="25" t="s">
        <v>294</v>
      </c>
      <c r="W454" s="28" t="s">
        <v>295</v>
      </c>
      <c r="X454" s="29" t="s">
        <v>374</v>
      </c>
      <c r="Y454" s="25" t="s">
        <v>289</v>
      </c>
    </row>
    <row r="455" spans="2:25" ht="52.8">
      <c r="B455" s="25" t="s">
        <v>296</v>
      </c>
      <c r="C455" s="25" t="s">
        <v>297</v>
      </c>
      <c r="D455" s="25" t="s">
        <v>298</v>
      </c>
      <c r="E455" s="25" t="s">
        <v>371</v>
      </c>
      <c r="F455" s="32">
        <v>93</v>
      </c>
      <c r="G455" s="25" t="s">
        <v>299</v>
      </c>
      <c r="H455" s="25">
        <f t="shared" si="5"/>
        <v>368</v>
      </c>
      <c r="I455" s="25" t="s">
        <v>276</v>
      </c>
      <c r="J455" s="33" t="s">
        <v>372</v>
      </c>
      <c r="K455" s="27" t="s">
        <v>670</v>
      </c>
      <c r="L455" s="25" t="s">
        <v>289</v>
      </c>
      <c r="M455" s="25" t="s">
        <v>289</v>
      </c>
      <c r="N455" s="32">
        <v>93</v>
      </c>
      <c r="O455" s="25" t="s">
        <v>289</v>
      </c>
      <c r="P455" s="25" t="s">
        <v>290</v>
      </c>
      <c r="Q455" s="25" t="s">
        <v>289</v>
      </c>
      <c r="R455" s="25" t="s">
        <v>291</v>
      </c>
      <c r="S455" s="25" t="s">
        <v>289</v>
      </c>
      <c r="T455" s="25" t="s">
        <v>292</v>
      </c>
      <c r="U455" s="25" t="s">
        <v>293</v>
      </c>
      <c r="V455" s="25" t="s">
        <v>294</v>
      </c>
      <c r="W455" s="28" t="s">
        <v>295</v>
      </c>
      <c r="X455" s="29" t="s">
        <v>374</v>
      </c>
      <c r="Y455" s="25" t="s">
        <v>289</v>
      </c>
    </row>
    <row r="456" spans="2:25" ht="52.8">
      <c r="B456" s="25" t="s">
        <v>296</v>
      </c>
      <c r="C456" s="25" t="s">
        <v>297</v>
      </c>
      <c r="D456" s="25" t="s">
        <v>298</v>
      </c>
      <c r="E456" s="25" t="s">
        <v>371</v>
      </c>
      <c r="F456" s="32">
        <v>93</v>
      </c>
      <c r="G456" s="25" t="s">
        <v>299</v>
      </c>
      <c r="H456" s="25">
        <f t="shared" si="5"/>
        <v>369</v>
      </c>
      <c r="I456" s="25" t="s">
        <v>276</v>
      </c>
      <c r="J456" s="33" t="s">
        <v>372</v>
      </c>
      <c r="K456" s="27" t="s">
        <v>671</v>
      </c>
      <c r="L456" s="25" t="s">
        <v>289</v>
      </c>
      <c r="M456" s="25" t="s">
        <v>289</v>
      </c>
      <c r="N456" s="32">
        <v>93</v>
      </c>
      <c r="O456" s="25" t="s">
        <v>289</v>
      </c>
      <c r="P456" s="25" t="s">
        <v>290</v>
      </c>
      <c r="Q456" s="25" t="s">
        <v>289</v>
      </c>
      <c r="R456" s="25" t="s">
        <v>291</v>
      </c>
      <c r="S456" s="25" t="s">
        <v>289</v>
      </c>
      <c r="T456" s="25" t="s">
        <v>292</v>
      </c>
      <c r="U456" s="25" t="s">
        <v>293</v>
      </c>
      <c r="V456" s="25" t="s">
        <v>294</v>
      </c>
      <c r="W456" s="28" t="s">
        <v>295</v>
      </c>
      <c r="X456" s="29" t="s">
        <v>374</v>
      </c>
      <c r="Y456" s="25" t="s">
        <v>289</v>
      </c>
    </row>
    <row r="457" spans="2:25" ht="52.8">
      <c r="B457" s="25" t="s">
        <v>296</v>
      </c>
      <c r="C457" s="25" t="s">
        <v>297</v>
      </c>
      <c r="D457" s="25" t="s">
        <v>298</v>
      </c>
      <c r="E457" s="25" t="s">
        <v>371</v>
      </c>
      <c r="F457" s="32">
        <v>93</v>
      </c>
      <c r="G457" s="25" t="s">
        <v>299</v>
      </c>
      <c r="H457" s="25">
        <f t="shared" si="5"/>
        <v>370</v>
      </c>
      <c r="I457" s="25" t="s">
        <v>276</v>
      </c>
      <c r="J457" s="33" t="s">
        <v>372</v>
      </c>
      <c r="K457" s="27" t="s">
        <v>672</v>
      </c>
      <c r="L457" s="25" t="s">
        <v>289</v>
      </c>
      <c r="M457" s="25" t="s">
        <v>289</v>
      </c>
      <c r="N457" s="32">
        <v>93</v>
      </c>
      <c r="O457" s="25" t="s">
        <v>289</v>
      </c>
      <c r="P457" s="25" t="s">
        <v>290</v>
      </c>
      <c r="Q457" s="25" t="s">
        <v>289</v>
      </c>
      <c r="R457" s="25" t="s">
        <v>291</v>
      </c>
      <c r="S457" s="25" t="s">
        <v>289</v>
      </c>
      <c r="T457" s="25" t="s">
        <v>292</v>
      </c>
      <c r="U457" s="25" t="s">
        <v>293</v>
      </c>
      <c r="V457" s="25" t="s">
        <v>294</v>
      </c>
      <c r="W457" s="28" t="s">
        <v>295</v>
      </c>
      <c r="X457" s="29" t="s">
        <v>374</v>
      </c>
      <c r="Y457" s="25" t="s">
        <v>289</v>
      </c>
    </row>
    <row r="458" spans="2:25" ht="52.8">
      <c r="B458" s="25" t="s">
        <v>296</v>
      </c>
      <c r="C458" s="25" t="s">
        <v>297</v>
      </c>
      <c r="D458" s="25" t="s">
        <v>298</v>
      </c>
      <c r="E458" s="25" t="s">
        <v>371</v>
      </c>
      <c r="F458" s="32">
        <v>93</v>
      </c>
      <c r="G458" s="25" t="s">
        <v>299</v>
      </c>
      <c r="H458" s="25">
        <f t="shared" si="5"/>
        <v>371</v>
      </c>
      <c r="I458" s="25" t="s">
        <v>276</v>
      </c>
      <c r="J458" s="33" t="s">
        <v>372</v>
      </c>
      <c r="K458" s="27" t="s">
        <v>673</v>
      </c>
      <c r="L458" s="25" t="s">
        <v>289</v>
      </c>
      <c r="M458" s="25" t="s">
        <v>289</v>
      </c>
      <c r="N458" s="32">
        <v>93</v>
      </c>
      <c r="O458" s="25" t="s">
        <v>289</v>
      </c>
      <c r="P458" s="25" t="s">
        <v>290</v>
      </c>
      <c r="Q458" s="25" t="s">
        <v>289</v>
      </c>
      <c r="R458" s="25" t="s">
        <v>291</v>
      </c>
      <c r="S458" s="25" t="s">
        <v>289</v>
      </c>
      <c r="T458" s="25" t="s">
        <v>292</v>
      </c>
      <c r="U458" s="25" t="s">
        <v>293</v>
      </c>
      <c r="V458" s="25" t="s">
        <v>294</v>
      </c>
      <c r="W458" s="28" t="s">
        <v>295</v>
      </c>
      <c r="X458" s="29" t="s">
        <v>374</v>
      </c>
      <c r="Y458" s="25" t="s">
        <v>289</v>
      </c>
    </row>
    <row r="459" spans="2:25" ht="52.8">
      <c r="B459" s="25" t="s">
        <v>296</v>
      </c>
      <c r="C459" s="25" t="s">
        <v>297</v>
      </c>
      <c r="D459" s="25" t="s">
        <v>298</v>
      </c>
      <c r="E459" s="25" t="s">
        <v>371</v>
      </c>
      <c r="F459" s="32">
        <v>93</v>
      </c>
      <c r="G459" s="25" t="s">
        <v>299</v>
      </c>
      <c r="H459" s="25">
        <f t="shared" si="5"/>
        <v>372</v>
      </c>
      <c r="I459" s="25" t="s">
        <v>276</v>
      </c>
      <c r="J459" s="33" t="s">
        <v>372</v>
      </c>
      <c r="K459" s="27" t="s">
        <v>674</v>
      </c>
      <c r="L459" s="25" t="s">
        <v>289</v>
      </c>
      <c r="M459" s="25" t="s">
        <v>289</v>
      </c>
      <c r="N459" s="32">
        <v>93</v>
      </c>
      <c r="O459" s="25" t="s">
        <v>289</v>
      </c>
      <c r="P459" s="25" t="s">
        <v>290</v>
      </c>
      <c r="Q459" s="25" t="s">
        <v>289</v>
      </c>
      <c r="R459" s="25" t="s">
        <v>291</v>
      </c>
      <c r="S459" s="25" t="s">
        <v>289</v>
      </c>
      <c r="T459" s="25" t="s">
        <v>292</v>
      </c>
      <c r="U459" s="25" t="s">
        <v>293</v>
      </c>
      <c r="V459" s="25" t="s">
        <v>294</v>
      </c>
      <c r="W459" s="28" t="s">
        <v>295</v>
      </c>
      <c r="X459" s="29" t="s">
        <v>374</v>
      </c>
      <c r="Y459" s="25" t="s">
        <v>289</v>
      </c>
    </row>
    <row r="460" spans="2:25" ht="52.8">
      <c r="B460" s="25" t="s">
        <v>296</v>
      </c>
      <c r="C460" s="25" t="s">
        <v>297</v>
      </c>
      <c r="D460" s="25" t="s">
        <v>298</v>
      </c>
      <c r="E460" s="25" t="s">
        <v>371</v>
      </c>
      <c r="F460" s="32">
        <v>93</v>
      </c>
      <c r="G460" s="25" t="s">
        <v>299</v>
      </c>
      <c r="H460" s="25">
        <f t="shared" si="5"/>
        <v>373</v>
      </c>
      <c r="I460" s="25" t="s">
        <v>276</v>
      </c>
      <c r="J460" s="33" t="s">
        <v>372</v>
      </c>
      <c r="K460" s="27" t="s">
        <v>675</v>
      </c>
      <c r="L460" s="25" t="s">
        <v>289</v>
      </c>
      <c r="M460" s="25" t="s">
        <v>289</v>
      </c>
      <c r="N460" s="32">
        <v>93</v>
      </c>
      <c r="O460" s="25" t="s">
        <v>289</v>
      </c>
      <c r="P460" s="25" t="s">
        <v>290</v>
      </c>
      <c r="Q460" s="25" t="s">
        <v>289</v>
      </c>
      <c r="R460" s="25" t="s">
        <v>291</v>
      </c>
      <c r="S460" s="25" t="s">
        <v>289</v>
      </c>
      <c r="T460" s="25" t="s">
        <v>292</v>
      </c>
      <c r="U460" s="25" t="s">
        <v>293</v>
      </c>
      <c r="V460" s="25" t="s">
        <v>294</v>
      </c>
      <c r="W460" s="28" t="s">
        <v>295</v>
      </c>
      <c r="X460" s="29" t="s">
        <v>374</v>
      </c>
      <c r="Y460" s="25" t="s">
        <v>289</v>
      </c>
    </row>
    <row r="461" spans="2:25" ht="52.8">
      <c r="B461" s="25" t="s">
        <v>296</v>
      </c>
      <c r="C461" s="25" t="s">
        <v>297</v>
      </c>
      <c r="D461" s="25" t="s">
        <v>298</v>
      </c>
      <c r="E461" s="25" t="s">
        <v>371</v>
      </c>
      <c r="F461" s="32">
        <v>93</v>
      </c>
      <c r="G461" s="25" t="s">
        <v>299</v>
      </c>
      <c r="H461" s="25">
        <f t="shared" si="5"/>
        <v>374</v>
      </c>
      <c r="I461" s="25" t="s">
        <v>276</v>
      </c>
      <c r="J461" s="33" t="s">
        <v>372</v>
      </c>
      <c r="K461" s="27" t="s">
        <v>676</v>
      </c>
      <c r="L461" s="25" t="s">
        <v>289</v>
      </c>
      <c r="M461" s="25" t="s">
        <v>289</v>
      </c>
      <c r="N461" s="32">
        <v>93</v>
      </c>
      <c r="O461" s="25" t="s">
        <v>289</v>
      </c>
      <c r="P461" s="25" t="s">
        <v>290</v>
      </c>
      <c r="Q461" s="25" t="s">
        <v>289</v>
      </c>
      <c r="R461" s="25" t="s">
        <v>291</v>
      </c>
      <c r="S461" s="25" t="s">
        <v>289</v>
      </c>
      <c r="T461" s="25" t="s">
        <v>292</v>
      </c>
      <c r="U461" s="25" t="s">
        <v>293</v>
      </c>
      <c r="V461" s="25" t="s">
        <v>294</v>
      </c>
      <c r="W461" s="28" t="s">
        <v>295</v>
      </c>
      <c r="X461" s="29" t="s">
        <v>374</v>
      </c>
      <c r="Y461" s="25" t="s">
        <v>289</v>
      </c>
    </row>
    <row r="462" spans="2:25" ht="52.8">
      <c r="B462" s="25" t="s">
        <v>296</v>
      </c>
      <c r="C462" s="25" t="s">
        <v>297</v>
      </c>
      <c r="D462" s="25" t="s">
        <v>298</v>
      </c>
      <c r="E462" s="25" t="s">
        <v>371</v>
      </c>
      <c r="F462" s="32">
        <v>93</v>
      </c>
      <c r="G462" s="25" t="s">
        <v>299</v>
      </c>
      <c r="H462" s="25">
        <f t="shared" si="5"/>
        <v>375</v>
      </c>
      <c r="I462" s="25" t="s">
        <v>276</v>
      </c>
      <c r="J462" s="33" t="s">
        <v>372</v>
      </c>
      <c r="K462" s="27" t="s">
        <v>677</v>
      </c>
      <c r="L462" s="25" t="s">
        <v>289</v>
      </c>
      <c r="M462" s="25" t="s">
        <v>289</v>
      </c>
      <c r="N462" s="32">
        <v>93</v>
      </c>
      <c r="O462" s="25" t="s">
        <v>289</v>
      </c>
      <c r="P462" s="25" t="s">
        <v>290</v>
      </c>
      <c r="Q462" s="25" t="s">
        <v>289</v>
      </c>
      <c r="R462" s="25" t="s">
        <v>291</v>
      </c>
      <c r="S462" s="25" t="s">
        <v>289</v>
      </c>
      <c r="T462" s="25" t="s">
        <v>292</v>
      </c>
      <c r="U462" s="25" t="s">
        <v>293</v>
      </c>
      <c r="V462" s="25" t="s">
        <v>294</v>
      </c>
      <c r="W462" s="28" t="s">
        <v>295</v>
      </c>
      <c r="X462" s="29" t="s">
        <v>374</v>
      </c>
      <c r="Y462" s="25" t="s">
        <v>289</v>
      </c>
    </row>
    <row r="463" spans="2:25" ht="52.8">
      <c r="B463" s="25" t="s">
        <v>296</v>
      </c>
      <c r="C463" s="25" t="s">
        <v>297</v>
      </c>
      <c r="D463" s="25" t="s">
        <v>298</v>
      </c>
      <c r="E463" s="25" t="s">
        <v>371</v>
      </c>
      <c r="F463" s="32">
        <v>93</v>
      </c>
      <c r="G463" s="25" t="s">
        <v>299</v>
      </c>
      <c r="H463" s="25">
        <f t="shared" si="5"/>
        <v>376</v>
      </c>
      <c r="I463" s="25" t="s">
        <v>276</v>
      </c>
      <c r="J463" s="33" t="s">
        <v>372</v>
      </c>
      <c r="K463" s="27" t="s">
        <v>678</v>
      </c>
      <c r="L463" s="25" t="s">
        <v>289</v>
      </c>
      <c r="M463" s="25" t="s">
        <v>289</v>
      </c>
      <c r="N463" s="32">
        <v>93</v>
      </c>
      <c r="O463" s="25" t="s">
        <v>289</v>
      </c>
      <c r="P463" s="25" t="s">
        <v>290</v>
      </c>
      <c r="Q463" s="25" t="s">
        <v>289</v>
      </c>
      <c r="R463" s="25" t="s">
        <v>291</v>
      </c>
      <c r="S463" s="25" t="s">
        <v>289</v>
      </c>
      <c r="T463" s="25" t="s">
        <v>292</v>
      </c>
      <c r="U463" s="25" t="s">
        <v>293</v>
      </c>
      <c r="V463" s="25" t="s">
        <v>294</v>
      </c>
      <c r="W463" s="28" t="s">
        <v>295</v>
      </c>
      <c r="X463" s="29" t="s">
        <v>374</v>
      </c>
      <c r="Y463" s="25" t="s">
        <v>289</v>
      </c>
    </row>
    <row r="464" spans="2:25" ht="52.8">
      <c r="B464" s="25" t="s">
        <v>296</v>
      </c>
      <c r="C464" s="25" t="s">
        <v>297</v>
      </c>
      <c r="D464" s="25" t="s">
        <v>298</v>
      </c>
      <c r="E464" s="25" t="s">
        <v>371</v>
      </c>
      <c r="F464" s="32">
        <v>93</v>
      </c>
      <c r="G464" s="25" t="s">
        <v>299</v>
      </c>
      <c r="H464" s="25">
        <f t="shared" si="5"/>
        <v>377</v>
      </c>
      <c r="I464" s="25" t="s">
        <v>276</v>
      </c>
      <c r="J464" s="33" t="s">
        <v>372</v>
      </c>
      <c r="K464" s="27" t="s">
        <v>679</v>
      </c>
      <c r="L464" s="25" t="s">
        <v>289</v>
      </c>
      <c r="M464" s="25" t="s">
        <v>289</v>
      </c>
      <c r="N464" s="32">
        <v>93</v>
      </c>
      <c r="O464" s="25" t="s">
        <v>289</v>
      </c>
      <c r="P464" s="25" t="s">
        <v>290</v>
      </c>
      <c r="Q464" s="25" t="s">
        <v>289</v>
      </c>
      <c r="R464" s="25" t="s">
        <v>291</v>
      </c>
      <c r="S464" s="25" t="s">
        <v>289</v>
      </c>
      <c r="T464" s="25" t="s">
        <v>292</v>
      </c>
      <c r="U464" s="25" t="s">
        <v>293</v>
      </c>
      <c r="V464" s="25" t="s">
        <v>294</v>
      </c>
      <c r="W464" s="28" t="s">
        <v>295</v>
      </c>
      <c r="X464" s="29" t="s">
        <v>374</v>
      </c>
      <c r="Y464" s="25" t="s">
        <v>289</v>
      </c>
    </row>
    <row r="465" spans="2:25" ht="52.8">
      <c r="B465" s="25" t="s">
        <v>296</v>
      </c>
      <c r="C465" s="25" t="s">
        <v>297</v>
      </c>
      <c r="D465" s="25" t="s">
        <v>298</v>
      </c>
      <c r="E465" s="25" t="s">
        <v>371</v>
      </c>
      <c r="F465" s="32">
        <v>93</v>
      </c>
      <c r="G465" s="25" t="s">
        <v>299</v>
      </c>
      <c r="H465" s="25">
        <f t="shared" si="5"/>
        <v>378</v>
      </c>
      <c r="I465" s="25" t="s">
        <v>276</v>
      </c>
      <c r="J465" s="33" t="s">
        <v>372</v>
      </c>
      <c r="K465" s="27" t="s">
        <v>680</v>
      </c>
      <c r="L465" s="25" t="s">
        <v>289</v>
      </c>
      <c r="M465" s="25" t="s">
        <v>289</v>
      </c>
      <c r="N465" s="32">
        <v>93</v>
      </c>
      <c r="O465" s="25" t="s">
        <v>289</v>
      </c>
      <c r="P465" s="25" t="s">
        <v>290</v>
      </c>
      <c r="Q465" s="25" t="s">
        <v>289</v>
      </c>
      <c r="R465" s="25" t="s">
        <v>291</v>
      </c>
      <c r="S465" s="25" t="s">
        <v>289</v>
      </c>
      <c r="T465" s="25" t="s">
        <v>292</v>
      </c>
      <c r="U465" s="25" t="s">
        <v>293</v>
      </c>
      <c r="V465" s="25" t="s">
        <v>294</v>
      </c>
      <c r="W465" s="28" t="s">
        <v>295</v>
      </c>
      <c r="X465" s="29" t="s">
        <v>374</v>
      </c>
      <c r="Y465" s="25" t="s">
        <v>289</v>
      </c>
    </row>
    <row r="466" spans="2:25" ht="52.8">
      <c r="B466" s="25" t="s">
        <v>296</v>
      </c>
      <c r="C466" s="25" t="s">
        <v>297</v>
      </c>
      <c r="D466" s="25" t="s">
        <v>298</v>
      </c>
      <c r="E466" s="25" t="s">
        <v>371</v>
      </c>
      <c r="F466" s="32">
        <v>93</v>
      </c>
      <c r="G466" s="25" t="s">
        <v>299</v>
      </c>
      <c r="H466" s="25">
        <f t="shared" si="5"/>
        <v>379</v>
      </c>
      <c r="I466" s="25" t="s">
        <v>276</v>
      </c>
      <c r="J466" s="33" t="s">
        <v>372</v>
      </c>
      <c r="K466" s="27" t="s">
        <v>681</v>
      </c>
      <c r="L466" s="25" t="s">
        <v>289</v>
      </c>
      <c r="M466" s="25" t="s">
        <v>289</v>
      </c>
      <c r="N466" s="32">
        <v>93</v>
      </c>
      <c r="O466" s="25" t="s">
        <v>289</v>
      </c>
      <c r="P466" s="25" t="s">
        <v>290</v>
      </c>
      <c r="Q466" s="25" t="s">
        <v>289</v>
      </c>
      <c r="R466" s="25" t="s">
        <v>291</v>
      </c>
      <c r="S466" s="25" t="s">
        <v>289</v>
      </c>
      <c r="T466" s="25" t="s">
        <v>292</v>
      </c>
      <c r="U466" s="25" t="s">
        <v>293</v>
      </c>
      <c r="V466" s="25" t="s">
        <v>294</v>
      </c>
      <c r="W466" s="28" t="s">
        <v>295</v>
      </c>
      <c r="X466" s="29" t="s">
        <v>374</v>
      </c>
      <c r="Y466" s="25" t="s">
        <v>289</v>
      </c>
    </row>
    <row r="467" spans="2:25" ht="52.8">
      <c r="B467" s="25" t="s">
        <v>296</v>
      </c>
      <c r="C467" s="25" t="s">
        <v>297</v>
      </c>
      <c r="D467" s="25" t="s">
        <v>298</v>
      </c>
      <c r="E467" s="25" t="s">
        <v>371</v>
      </c>
      <c r="F467" s="32">
        <v>93</v>
      </c>
      <c r="G467" s="25" t="s">
        <v>299</v>
      </c>
      <c r="H467" s="25">
        <f t="shared" si="5"/>
        <v>380</v>
      </c>
      <c r="I467" s="25" t="s">
        <v>276</v>
      </c>
      <c r="J467" s="33" t="s">
        <v>372</v>
      </c>
      <c r="K467" s="27" t="s">
        <v>682</v>
      </c>
      <c r="L467" s="25" t="s">
        <v>289</v>
      </c>
      <c r="M467" s="25" t="s">
        <v>289</v>
      </c>
      <c r="N467" s="32">
        <v>93</v>
      </c>
      <c r="O467" s="25" t="s">
        <v>289</v>
      </c>
      <c r="P467" s="25" t="s">
        <v>290</v>
      </c>
      <c r="Q467" s="25" t="s">
        <v>289</v>
      </c>
      <c r="R467" s="25" t="s">
        <v>291</v>
      </c>
      <c r="S467" s="25" t="s">
        <v>289</v>
      </c>
      <c r="T467" s="25" t="s">
        <v>292</v>
      </c>
      <c r="U467" s="25" t="s">
        <v>293</v>
      </c>
      <c r="V467" s="25" t="s">
        <v>294</v>
      </c>
      <c r="W467" s="28" t="s">
        <v>295</v>
      </c>
      <c r="X467" s="29" t="s">
        <v>374</v>
      </c>
      <c r="Y467" s="25" t="s">
        <v>289</v>
      </c>
    </row>
    <row r="468" spans="2:25" ht="52.8">
      <c r="B468" s="25" t="s">
        <v>296</v>
      </c>
      <c r="C468" s="25" t="s">
        <v>297</v>
      </c>
      <c r="D468" s="25" t="s">
        <v>298</v>
      </c>
      <c r="E468" s="25" t="s">
        <v>371</v>
      </c>
      <c r="F468" s="32">
        <v>93</v>
      </c>
      <c r="G468" s="25" t="s">
        <v>299</v>
      </c>
      <c r="H468" s="25">
        <f t="shared" si="5"/>
        <v>381</v>
      </c>
      <c r="I468" s="25" t="s">
        <v>276</v>
      </c>
      <c r="J468" s="33" t="s">
        <v>372</v>
      </c>
      <c r="K468" s="27" t="s">
        <v>683</v>
      </c>
      <c r="L468" s="25" t="s">
        <v>289</v>
      </c>
      <c r="M468" s="25" t="s">
        <v>289</v>
      </c>
      <c r="N468" s="32">
        <v>93</v>
      </c>
      <c r="O468" s="25" t="s">
        <v>289</v>
      </c>
      <c r="P468" s="25" t="s">
        <v>290</v>
      </c>
      <c r="Q468" s="25" t="s">
        <v>289</v>
      </c>
      <c r="R468" s="25" t="s">
        <v>291</v>
      </c>
      <c r="S468" s="25" t="s">
        <v>289</v>
      </c>
      <c r="T468" s="25" t="s">
        <v>292</v>
      </c>
      <c r="U468" s="25" t="s">
        <v>293</v>
      </c>
      <c r="V468" s="25" t="s">
        <v>294</v>
      </c>
      <c r="W468" s="28" t="s">
        <v>295</v>
      </c>
      <c r="X468" s="29" t="s">
        <v>374</v>
      </c>
      <c r="Y468" s="25" t="s">
        <v>289</v>
      </c>
    </row>
    <row r="469" spans="2:25" ht="52.8">
      <c r="B469" s="25" t="s">
        <v>296</v>
      </c>
      <c r="C469" s="25" t="s">
        <v>297</v>
      </c>
      <c r="D469" s="25" t="s">
        <v>298</v>
      </c>
      <c r="E469" s="25" t="s">
        <v>371</v>
      </c>
      <c r="F469" s="32">
        <v>93</v>
      </c>
      <c r="G469" s="25" t="s">
        <v>299</v>
      </c>
      <c r="H469" s="25">
        <f t="shared" si="5"/>
        <v>382</v>
      </c>
      <c r="I469" s="25" t="s">
        <v>276</v>
      </c>
      <c r="J469" s="33" t="s">
        <v>372</v>
      </c>
      <c r="K469" s="27" t="s">
        <v>684</v>
      </c>
      <c r="L469" s="25" t="s">
        <v>289</v>
      </c>
      <c r="M469" s="25" t="s">
        <v>289</v>
      </c>
      <c r="N469" s="32">
        <v>93</v>
      </c>
      <c r="O469" s="25" t="s">
        <v>289</v>
      </c>
      <c r="P469" s="25" t="s">
        <v>290</v>
      </c>
      <c r="Q469" s="25" t="s">
        <v>289</v>
      </c>
      <c r="R469" s="25" t="s">
        <v>291</v>
      </c>
      <c r="S469" s="25" t="s">
        <v>289</v>
      </c>
      <c r="T469" s="25" t="s">
        <v>292</v>
      </c>
      <c r="U469" s="25" t="s">
        <v>293</v>
      </c>
      <c r="V469" s="25" t="s">
        <v>294</v>
      </c>
      <c r="W469" s="28" t="s">
        <v>295</v>
      </c>
      <c r="X469" s="29" t="s">
        <v>374</v>
      </c>
      <c r="Y469" s="25" t="s">
        <v>289</v>
      </c>
    </row>
    <row r="470" spans="2:25" ht="52.8">
      <c r="B470" s="25" t="s">
        <v>296</v>
      </c>
      <c r="C470" s="25" t="s">
        <v>297</v>
      </c>
      <c r="D470" s="25" t="s">
        <v>298</v>
      </c>
      <c r="E470" s="25" t="s">
        <v>371</v>
      </c>
      <c r="F470" s="32">
        <v>93</v>
      </c>
      <c r="G470" s="25" t="s">
        <v>299</v>
      </c>
      <c r="H470" s="25">
        <f t="shared" si="5"/>
        <v>383</v>
      </c>
      <c r="I470" s="25" t="s">
        <v>276</v>
      </c>
      <c r="J470" s="33" t="s">
        <v>372</v>
      </c>
      <c r="K470" s="27" t="s">
        <v>685</v>
      </c>
      <c r="L470" s="25" t="s">
        <v>289</v>
      </c>
      <c r="M470" s="25" t="s">
        <v>289</v>
      </c>
      <c r="N470" s="32">
        <v>93</v>
      </c>
      <c r="O470" s="25" t="s">
        <v>289</v>
      </c>
      <c r="P470" s="25" t="s">
        <v>290</v>
      </c>
      <c r="Q470" s="25" t="s">
        <v>289</v>
      </c>
      <c r="R470" s="25" t="s">
        <v>291</v>
      </c>
      <c r="S470" s="25" t="s">
        <v>289</v>
      </c>
      <c r="T470" s="25" t="s">
        <v>292</v>
      </c>
      <c r="U470" s="25" t="s">
        <v>293</v>
      </c>
      <c r="V470" s="25" t="s">
        <v>294</v>
      </c>
      <c r="W470" s="28" t="s">
        <v>295</v>
      </c>
      <c r="X470" s="29" t="s">
        <v>374</v>
      </c>
      <c r="Y470" s="25" t="s">
        <v>289</v>
      </c>
    </row>
    <row r="471" spans="2:25" ht="52.8">
      <c r="B471" s="25" t="s">
        <v>296</v>
      </c>
      <c r="C471" s="25" t="s">
        <v>297</v>
      </c>
      <c r="D471" s="25" t="s">
        <v>298</v>
      </c>
      <c r="E471" s="25" t="s">
        <v>371</v>
      </c>
      <c r="F471" s="32">
        <v>93</v>
      </c>
      <c r="G471" s="25" t="s">
        <v>299</v>
      </c>
      <c r="H471" s="25">
        <f t="shared" si="5"/>
        <v>384</v>
      </c>
      <c r="I471" s="25" t="s">
        <v>276</v>
      </c>
      <c r="J471" s="33" t="s">
        <v>372</v>
      </c>
      <c r="K471" s="27" t="s">
        <v>686</v>
      </c>
      <c r="L471" s="25" t="s">
        <v>289</v>
      </c>
      <c r="M471" s="25" t="s">
        <v>289</v>
      </c>
      <c r="N471" s="32">
        <v>93</v>
      </c>
      <c r="O471" s="25" t="s">
        <v>289</v>
      </c>
      <c r="P471" s="25" t="s">
        <v>290</v>
      </c>
      <c r="Q471" s="25" t="s">
        <v>289</v>
      </c>
      <c r="R471" s="25" t="s">
        <v>291</v>
      </c>
      <c r="S471" s="25" t="s">
        <v>289</v>
      </c>
      <c r="T471" s="25" t="s">
        <v>292</v>
      </c>
      <c r="U471" s="25" t="s">
        <v>293</v>
      </c>
      <c r="V471" s="25" t="s">
        <v>294</v>
      </c>
      <c r="W471" s="28" t="s">
        <v>295</v>
      </c>
      <c r="X471" s="29" t="s">
        <v>374</v>
      </c>
      <c r="Y471" s="25" t="s">
        <v>289</v>
      </c>
    </row>
    <row r="472" spans="2:25" ht="52.8">
      <c r="B472" s="25" t="s">
        <v>296</v>
      </c>
      <c r="C472" s="25" t="s">
        <v>297</v>
      </c>
      <c r="D472" s="25" t="s">
        <v>298</v>
      </c>
      <c r="E472" s="25" t="s">
        <v>371</v>
      </c>
      <c r="F472" s="32">
        <v>93</v>
      </c>
      <c r="G472" s="25" t="s">
        <v>299</v>
      </c>
      <c r="H472" s="25">
        <f t="shared" si="5"/>
        <v>385</v>
      </c>
      <c r="I472" s="25" t="s">
        <v>276</v>
      </c>
      <c r="J472" s="33" t="s">
        <v>372</v>
      </c>
      <c r="K472" s="27" t="s">
        <v>687</v>
      </c>
      <c r="L472" s="25" t="s">
        <v>289</v>
      </c>
      <c r="M472" s="25" t="s">
        <v>289</v>
      </c>
      <c r="N472" s="32">
        <v>93</v>
      </c>
      <c r="O472" s="25" t="s">
        <v>289</v>
      </c>
      <c r="P472" s="25" t="s">
        <v>290</v>
      </c>
      <c r="Q472" s="25" t="s">
        <v>289</v>
      </c>
      <c r="R472" s="25" t="s">
        <v>291</v>
      </c>
      <c r="S472" s="25" t="s">
        <v>289</v>
      </c>
      <c r="T472" s="25" t="s">
        <v>292</v>
      </c>
      <c r="U472" s="25" t="s">
        <v>293</v>
      </c>
      <c r="V472" s="25" t="s">
        <v>294</v>
      </c>
      <c r="W472" s="28" t="s">
        <v>295</v>
      </c>
      <c r="X472" s="29" t="s">
        <v>374</v>
      </c>
      <c r="Y472" s="25" t="s">
        <v>289</v>
      </c>
    </row>
    <row r="473" spans="2:25" ht="52.8">
      <c r="B473" s="25" t="s">
        <v>296</v>
      </c>
      <c r="C473" s="25" t="s">
        <v>297</v>
      </c>
      <c r="D473" s="25" t="s">
        <v>298</v>
      </c>
      <c r="E473" s="25" t="s">
        <v>371</v>
      </c>
      <c r="F473" s="32">
        <v>93</v>
      </c>
      <c r="G473" s="25" t="s">
        <v>299</v>
      </c>
      <c r="H473" s="25">
        <f t="shared" si="5"/>
        <v>386</v>
      </c>
      <c r="I473" s="25" t="s">
        <v>276</v>
      </c>
      <c r="J473" s="33" t="s">
        <v>372</v>
      </c>
      <c r="K473" s="27" t="s">
        <v>688</v>
      </c>
      <c r="L473" s="25" t="s">
        <v>289</v>
      </c>
      <c r="M473" s="25" t="s">
        <v>289</v>
      </c>
      <c r="N473" s="32">
        <v>93</v>
      </c>
      <c r="O473" s="25" t="s">
        <v>289</v>
      </c>
      <c r="P473" s="25" t="s">
        <v>290</v>
      </c>
      <c r="Q473" s="25" t="s">
        <v>289</v>
      </c>
      <c r="R473" s="25" t="s">
        <v>291</v>
      </c>
      <c r="S473" s="25" t="s">
        <v>289</v>
      </c>
      <c r="T473" s="25" t="s">
        <v>292</v>
      </c>
      <c r="U473" s="25" t="s">
        <v>293</v>
      </c>
      <c r="V473" s="25" t="s">
        <v>294</v>
      </c>
      <c r="W473" s="28" t="s">
        <v>295</v>
      </c>
      <c r="X473" s="29" t="s">
        <v>374</v>
      </c>
      <c r="Y473" s="25" t="s">
        <v>289</v>
      </c>
    </row>
    <row r="474" spans="2:25" ht="52.8">
      <c r="B474" s="25" t="s">
        <v>296</v>
      </c>
      <c r="C474" s="25" t="s">
        <v>297</v>
      </c>
      <c r="D474" s="25" t="s">
        <v>298</v>
      </c>
      <c r="E474" s="25" t="s">
        <v>371</v>
      </c>
      <c r="F474" s="32">
        <v>93</v>
      </c>
      <c r="G474" s="25" t="s">
        <v>299</v>
      </c>
      <c r="H474" s="25">
        <f t="shared" ref="H474:H523" si="6">H473+1</f>
        <v>387</v>
      </c>
      <c r="I474" s="25" t="s">
        <v>276</v>
      </c>
      <c r="J474" s="33" t="s">
        <v>372</v>
      </c>
      <c r="K474" s="27" t="s">
        <v>689</v>
      </c>
      <c r="L474" s="25" t="s">
        <v>289</v>
      </c>
      <c r="M474" s="25" t="s">
        <v>289</v>
      </c>
      <c r="N474" s="32">
        <v>93</v>
      </c>
      <c r="O474" s="25" t="s">
        <v>289</v>
      </c>
      <c r="P474" s="25" t="s">
        <v>290</v>
      </c>
      <c r="Q474" s="25" t="s">
        <v>289</v>
      </c>
      <c r="R474" s="25" t="s">
        <v>291</v>
      </c>
      <c r="S474" s="25" t="s">
        <v>289</v>
      </c>
      <c r="T474" s="25" t="s">
        <v>292</v>
      </c>
      <c r="U474" s="25" t="s">
        <v>293</v>
      </c>
      <c r="V474" s="25" t="s">
        <v>294</v>
      </c>
      <c r="W474" s="28" t="s">
        <v>295</v>
      </c>
      <c r="X474" s="29" t="s">
        <v>374</v>
      </c>
      <c r="Y474" s="25" t="s">
        <v>289</v>
      </c>
    </row>
    <row r="475" spans="2:25" ht="52.8">
      <c r="B475" s="25" t="s">
        <v>296</v>
      </c>
      <c r="C475" s="25" t="s">
        <v>297</v>
      </c>
      <c r="D475" s="25" t="s">
        <v>298</v>
      </c>
      <c r="E475" s="25" t="s">
        <v>371</v>
      </c>
      <c r="F475" s="32">
        <v>93</v>
      </c>
      <c r="G475" s="25" t="s">
        <v>299</v>
      </c>
      <c r="H475" s="25">
        <f t="shared" si="6"/>
        <v>388</v>
      </c>
      <c r="I475" s="25" t="s">
        <v>276</v>
      </c>
      <c r="J475" s="33" t="s">
        <v>372</v>
      </c>
      <c r="K475" s="27" t="s">
        <v>690</v>
      </c>
      <c r="L475" s="25" t="s">
        <v>289</v>
      </c>
      <c r="M475" s="25" t="s">
        <v>289</v>
      </c>
      <c r="N475" s="32">
        <v>93</v>
      </c>
      <c r="O475" s="25" t="s">
        <v>289</v>
      </c>
      <c r="P475" s="25" t="s">
        <v>290</v>
      </c>
      <c r="Q475" s="25" t="s">
        <v>289</v>
      </c>
      <c r="R475" s="25" t="s">
        <v>291</v>
      </c>
      <c r="S475" s="25" t="s">
        <v>289</v>
      </c>
      <c r="T475" s="25" t="s">
        <v>292</v>
      </c>
      <c r="U475" s="25" t="s">
        <v>293</v>
      </c>
      <c r="V475" s="25" t="s">
        <v>294</v>
      </c>
      <c r="W475" s="28" t="s">
        <v>295</v>
      </c>
      <c r="X475" s="29" t="s">
        <v>374</v>
      </c>
      <c r="Y475" s="25" t="s">
        <v>289</v>
      </c>
    </row>
    <row r="476" spans="2:25" ht="52.8">
      <c r="B476" s="25" t="s">
        <v>296</v>
      </c>
      <c r="C476" s="25" t="s">
        <v>297</v>
      </c>
      <c r="D476" s="25" t="s">
        <v>298</v>
      </c>
      <c r="E476" s="25" t="s">
        <v>371</v>
      </c>
      <c r="F476" s="32">
        <v>93</v>
      </c>
      <c r="G476" s="25" t="s">
        <v>299</v>
      </c>
      <c r="H476" s="25">
        <f t="shared" si="6"/>
        <v>389</v>
      </c>
      <c r="I476" s="25" t="s">
        <v>276</v>
      </c>
      <c r="J476" s="33" t="s">
        <v>372</v>
      </c>
      <c r="K476" s="27" t="s">
        <v>691</v>
      </c>
      <c r="L476" s="25" t="s">
        <v>289</v>
      </c>
      <c r="M476" s="25" t="s">
        <v>289</v>
      </c>
      <c r="N476" s="32">
        <v>93</v>
      </c>
      <c r="O476" s="25" t="s">
        <v>289</v>
      </c>
      <c r="P476" s="25" t="s">
        <v>290</v>
      </c>
      <c r="Q476" s="25" t="s">
        <v>289</v>
      </c>
      <c r="R476" s="25" t="s">
        <v>291</v>
      </c>
      <c r="S476" s="25" t="s">
        <v>289</v>
      </c>
      <c r="T476" s="25" t="s">
        <v>292</v>
      </c>
      <c r="U476" s="25" t="s">
        <v>293</v>
      </c>
      <c r="V476" s="25" t="s">
        <v>294</v>
      </c>
      <c r="W476" s="28" t="s">
        <v>295</v>
      </c>
      <c r="X476" s="29" t="s">
        <v>374</v>
      </c>
      <c r="Y476" s="25" t="s">
        <v>289</v>
      </c>
    </row>
    <row r="477" spans="2:25" ht="52.8">
      <c r="B477" s="25" t="s">
        <v>296</v>
      </c>
      <c r="C477" s="25" t="s">
        <v>297</v>
      </c>
      <c r="D477" s="25" t="s">
        <v>298</v>
      </c>
      <c r="E477" s="25" t="s">
        <v>371</v>
      </c>
      <c r="F477" s="32">
        <v>93</v>
      </c>
      <c r="G477" s="25" t="s">
        <v>299</v>
      </c>
      <c r="H477" s="25">
        <f t="shared" si="6"/>
        <v>390</v>
      </c>
      <c r="I477" s="25" t="s">
        <v>276</v>
      </c>
      <c r="J477" s="33" t="s">
        <v>372</v>
      </c>
      <c r="K477" s="27" t="s">
        <v>692</v>
      </c>
      <c r="L477" s="25" t="s">
        <v>289</v>
      </c>
      <c r="M477" s="25" t="s">
        <v>289</v>
      </c>
      <c r="N477" s="32">
        <v>93</v>
      </c>
      <c r="O477" s="25" t="s">
        <v>289</v>
      </c>
      <c r="P477" s="25" t="s">
        <v>290</v>
      </c>
      <c r="Q477" s="25" t="s">
        <v>289</v>
      </c>
      <c r="R477" s="25" t="s">
        <v>291</v>
      </c>
      <c r="S477" s="25" t="s">
        <v>289</v>
      </c>
      <c r="T477" s="25" t="s">
        <v>292</v>
      </c>
      <c r="U477" s="25" t="s">
        <v>293</v>
      </c>
      <c r="V477" s="25" t="s">
        <v>294</v>
      </c>
      <c r="W477" s="28" t="s">
        <v>295</v>
      </c>
      <c r="X477" s="29" t="s">
        <v>374</v>
      </c>
      <c r="Y477" s="25" t="s">
        <v>289</v>
      </c>
    </row>
    <row r="478" spans="2:25" ht="52.8">
      <c r="B478" s="25" t="s">
        <v>296</v>
      </c>
      <c r="C478" s="25" t="s">
        <v>297</v>
      </c>
      <c r="D478" s="25" t="s">
        <v>298</v>
      </c>
      <c r="E478" s="25" t="s">
        <v>371</v>
      </c>
      <c r="F478" s="32">
        <v>93</v>
      </c>
      <c r="G478" s="25" t="s">
        <v>299</v>
      </c>
      <c r="H478" s="25">
        <f t="shared" si="6"/>
        <v>391</v>
      </c>
      <c r="I478" s="25" t="s">
        <v>276</v>
      </c>
      <c r="J478" s="33" t="s">
        <v>372</v>
      </c>
      <c r="K478" s="27" t="s">
        <v>693</v>
      </c>
      <c r="L478" s="25" t="s">
        <v>289</v>
      </c>
      <c r="M478" s="25" t="s">
        <v>289</v>
      </c>
      <c r="N478" s="32">
        <v>93</v>
      </c>
      <c r="O478" s="25" t="s">
        <v>289</v>
      </c>
      <c r="P478" s="25" t="s">
        <v>290</v>
      </c>
      <c r="Q478" s="25" t="s">
        <v>289</v>
      </c>
      <c r="R478" s="25" t="s">
        <v>291</v>
      </c>
      <c r="S478" s="25" t="s">
        <v>289</v>
      </c>
      <c r="T478" s="25" t="s">
        <v>292</v>
      </c>
      <c r="U478" s="25" t="s">
        <v>293</v>
      </c>
      <c r="V478" s="25" t="s">
        <v>294</v>
      </c>
      <c r="W478" s="28" t="s">
        <v>295</v>
      </c>
      <c r="X478" s="29" t="s">
        <v>374</v>
      </c>
      <c r="Y478" s="25" t="s">
        <v>289</v>
      </c>
    </row>
    <row r="479" spans="2:25" ht="52.8">
      <c r="B479" s="25" t="s">
        <v>296</v>
      </c>
      <c r="C479" s="25" t="s">
        <v>297</v>
      </c>
      <c r="D479" s="25" t="s">
        <v>298</v>
      </c>
      <c r="E479" s="25" t="s">
        <v>371</v>
      </c>
      <c r="F479" s="32">
        <v>93</v>
      </c>
      <c r="G479" s="25" t="s">
        <v>299</v>
      </c>
      <c r="H479" s="25">
        <f t="shared" si="6"/>
        <v>392</v>
      </c>
      <c r="I479" s="25" t="s">
        <v>276</v>
      </c>
      <c r="J479" s="33" t="s">
        <v>372</v>
      </c>
      <c r="K479" s="27" t="s">
        <v>694</v>
      </c>
      <c r="L479" s="25" t="s">
        <v>289</v>
      </c>
      <c r="M479" s="25" t="s">
        <v>289</v>
      </c>
      <c r="N479" s="32">
        <v>93</v>
      </c>
      <c r="O479" s="25" t="s">
        <v>289</v>
      </c>
      <c r="P479" s="25" t="s">
        <v>290</v>
      </c>
      <c r="Q479" s="25" t="s">
        <v>289</v>
      </c>
      <c r="R479" s="25" t="s">
        <v>291</v>
      </c>
      <c r="S479" s="25" t="s">
        <v>289</v>
      </c>
      <c r="T479" s="25" t="s">
        <v>292</v>
      </c>
      <c r="U479" s="25" t="s">
        <v>293</v>
      </c>
      <c r="V479" s="25" t="s">
        <v>294</v>
      </c>
      <c r="W479" s="28" t="s">
        <v>295</v>
      </c>
      <c r="X479" s="29" t="s">
        <v>374</v>
      </c>
      <c r="Y479" s="25" t="s">
        <v>289</v>
      </c>
    </row>
    <row r="480" spans="2:25" ht="52.8">
      <c r="B480" s="25" t="s">
        <v>296</v>
      </c>
      <c r="C480" s="25" t="s">
        <v>297</v>
      </c>
      <c r="D480" s="25" t="s">
        <v>298</v>
      </c>
      <c r="E480" s="25" t="s">
        <v>371</v>
      </c>
      <c r="F480" s="32">
        <v>93</v>
      </c>
      <c r="G480" s="25" t="s">
        <v>299</v>
      </c>
      <c r="H480" s="25">
        <f t="shared" si="6"/>
        <v>393</v>
      </c>
      <c r="I480" s="25" t="s">
        <v>276</v>
      </c>
      <c r="J480" s="33" t="s">
        <v>372</v>
      </c>
      <c r="K480" s="27" t="s">
        <v>695</v>
      </c>
      <c r="L480" s="25" t="s">
        <v>289</v>
      </c>
      <c r="M480" s="25" t="s">
        <v>289</v>
      </c>
      <c r="N480" s="32">
        <v>93</v>
      </c>
      <c r="O480" s="25" t="s">
        <v>289</v>
      </c>
      <c r="P480" s="25" t="s">
        <v>290</v>
      </c>
      <c r="Q480" s="25" t="s">
        <v>289</v>
      </c>
      <c r="R480" s="25" t="s">
        <v>291</v>
      </c>
      <c r="S480" s="25" t="s">
        <v>289</v>
      </c>
      <c r="T480" s="25" t="s">
        <v>292</v>
      </c>
      <c r="U480" s="25" t="s">
        <v>293</v>
      </c>
      <c r="V480" s="25" t="s">
        <v>294</v>
      </c>
      <c r="W480" s="28" t="s">
        <v>295</v>
      </c>
      <c r="X480" s="29" t="s">
        <v>374</v>
      </c>
      <c r="Y480" s="25" t="s">
        <v>289</v>
      </c>
    </row>
    <row r="481" spans="2:25" ht="52.8">
      <c r="B481" s="25" t="s">
        <v>296</v>
      </c>
      <c r="C481" s="25" t="s">
        <v>297</v>
      </c>
      <c r="D481" s="25" t="s">
        <v>298</v>
      </c>
      <c r="E481" s="25" t="s">
        <v>371</v>
      </c>
      <c r="F481" s="32">
        <v>93</v>
      </c>
      <c r="G481" s="25" t="s">
        <v>299</v>
      </c>
      <c r="H481" s="25">
        <f t="shared" si="6"/>
        <v>394</v>
      </c>
      <c r="I481" s="25" t="s">
        <v>276</v>
      </c>
      <c r="J481" s="33" t="s">
        <v>372</v>
      </c>
      <c r="K481" s="27" t="s">
        <v>696</v>
      </c>
      <c r="L481" s="25" t="s">
        <v>289</v>
      </c>
      <c r="M481" s="25" t="s">
        <v>289</v>
      </c>
      <c r="N481" s="32">
        <v>93</v>
      </c>
      <c r="O481" s="25" t="s">
        <v>289</v>
      </c>
      <c r="P481" s="25" t="s">
        <v>290</v>
      </c>
      <c r="Q481" s="25" t="s">
        <v>289</v>
      </c>
      <c r="R481" s="25" t="s">
        <v>291</v>
      </c>
      <c r="S481" s="25" t="s">
        <v>289</v>
      </c>
      <c r="T481" s="25" t="s">
        <v>292</v>
      </c>
      <c r="U481" s="25" t="s">
        <v>293</v>
      </c>
      <c r="V481" s="25" t="s">
        <v>294</v>
      </c>
      <c r="W481" s="28" t="s">
        <v>295</v>
      </c>
      <c r="X481" s="29" t="s">
        <v>374</v>
      </c>
      <c r="Y481" s="25" t="s">
        <v>289</v>
      </c>
    </row>
    <row r="482" spans="2:25" ht="52.8">
      <c r="B482" s="25" t="s">
        <v>296</v>
      </c>
      <c r="C482" s="25" t="s">
        <v>297</v>
      </c>
      <c r="D482" s="25" t="s">
        <v>298</v>
      </c>
      <c r="E482" s="25" t="s">
        <v>371</v>
      </c>
      <c r="F482" s="32">
        <v>93</v>
      </c>
      <c r="G482" s="25" t="s">
        <v>299</v>
      </c>
      <c r="H482" s="25">
        <f t="shared" si="6"/>
        <v>395</v>
      </c>
      <c r="I482" s="25" t="s">
        <v>276</v>
      </c>
      <c r="J482" s="33" t="s">
        <v>372</v>
      </c>
      <c r="K482" s="27" t="s">
        <v>697</v>
      </c>
      <c r="L482" s="25" t="s">
        <v>289</v>
      </c>
      <c r="M482" s="25" t="s">
        <v>289</v>
      </c>
      <c r="N482" s="32">
        <v>93</v>
      </c>
      <c r="O482" s="25" t="s">
        <v>289</v>
      </c>
      <c r="P482" s="25" t="s">
        <v>290</v>
      </c>
      <c r="Q482" s="25" t="s">
        <v>289</v>
      </c>
      <c r="R482" s="25" t="s">
        <v>291</v>
      </c>
      <c r="S482" s="25" t="s">
        <v>289</v>
      </c>
      <c r="T482" s="25" t="s">
        <v>292</v>
      </c>
      <c r="U482" s="25" t="s">
        <v>293</v>
      </c>
      <c r="V482" s="25" t="s">
        <v>294</v>
      </c>
      <c r="W482" s="28" t="s">
        <v>295</v>
      </c>
      <c r="X482" s="29" t="s">
        <v>374</v>
      </c>
      <c r="Y482" s="25" t="s">
        <v>289</v>
      </c>
    </row>
    <row r="483" spans="2:25" ht="52.8">
      <c r="B483" s="25" t="s">
        <v>296</v>
      </c>
      <c r="C483" s="25" t="s">
        <v>297</v>
      </c>
      <c r="D483" s="25" t="s">
        <v>298</v>
      </c>
      <c r="E483" s="25" t="s">
        <v>371</v>
      </c>
      <c r="F483" s="32">
        <v>93</v>
      </c>
      <c r="G483" s="25" t="s">
        <v>299</v>
      </c>
      <c r="H483" s="25">
        <f t="shared" si="6"/>
        <v>396</v>
      </c>
      <c r="I483" s="25" t="s">
        <v>276</v>
      </c>
      <c r="J483" s="33" t="s">
        <v>372</v>
      </c>
      <c r="K483" s="27" t="s">
        <v>698</v>
      </c>
      <c r="L483" s="25" t="s">
        <v>289</v>
      </c>
      <c r="M483" s="25" t="s">
        <v>289</v>
      </c>
      <c r="N483" s="32">
        <v>93</v>
      </c>
      <c r="O483" s="25" t="s">
        <v>289</v>
      </c>
      <c r="P483" s="25" t="s">
        <v>290</v>
      </c>
      <c r="Q483" s="25" t="s">
        <v>289</v>
      </c>
      <c r="R483" s="25" t="s">
        <v>291</v>
      </c>
      <c r="S483" s="25" t="s">
        <v>289</v>
      </c>
      <c r="T483" s="25" t="s">
        <v>292</v>
      </c>
      <c r="U483" s="25" t="s">
        <v>293</v>
      </c>
      <c r="V483" s="25" t="s">
        <v>294</v>
      </c>
      <c r="W483" s="28" t="s">
        <v>295</v>
      </c>
      <c r="X483" s="29" t="s">
        <v>374</v>
      </c>
      <c r="Y483" s="25" t="s">
        <v>289</v>
      </c>
    </row>
    <row r="484" spans="2:25" ht="52.8">
      <c r="B484" s="25" t="s">
        <v>296</v>
      </c>
      <c r="C484" s="25" t="s">
        <v>297</v>
      </c>
      <c r="D484" s="25" t="s">
        <v>298</v>
      </c>
      <c r="E484" s="25" t="s">
        <v>371</v>
      </c>
      <c r="F484" s="32">
        <v>93</v>
      </c>
      <c r="G484" s="25" t="s">
        <v>299</v>
      </c>
      <c r="H484" s="25">
        <f t="shared" si="6"/>
        <v>397</v>
      </c>
      <c r="I484" s="25" t="s">
        <v>276</v>
      </c>
      <c r="J484" s="33" t="s">
        <v>372</v>
      </c>
      <c r="K484" s="27" t="s">
        <v>699</v>
      </c>
      <c r="L484" s="25" t="s">
        <v>289</v>
      </c>
      <c r="M484" s="25" t="s">
        <v>289</v>
      </c>
      <c r="N484" s="32">
        <v>93</v>
      </c>
      <c r="O484" s="25" t="s">
        <v>289</v>
      </c>
      <c r="P484" s="25" t="s">
        <v>290</v>
      </c>
      <c r="Q484" s="25" t="s">
        <v>289</v>
      </c>
      <c r="R484" s="25" t="s">
        <v>291</v>
      </c>
      <c r="S484" s="25" t="s">
        <v>289</v>
      </c>
      <c r="T484" s="25" t="s">
        <v>292</v>
      </c>
      <c r="U484" s="25" t="s">
        <v>293</v>
      </c>
      <c r="V484" s="25" t="s">
        <v>294</v>
      </c>
      <c r="W484" s="28" t="s">
        <v>295</v>
      </c>
      <c r="X484" s="29" t="s">
        <v>374</v>
      </c>
      <c r="Y484" s="25" t="s">
        <v>289</v>
      </c>
    </row>
    <row r="485" spans="2:25" ht="52.8">
      <c r="B485" s="25" t="s">
        <v>296</v>
      </c>
      <c r="C485" s="25" t="s">
        <v>297</v>
      </c>
      <c r="D485" s="25" t="s">
        <v>298</v>
      </c>
      <c r="E485" s="25" t="s">
        <v>371</v>
      </c>
      <c r="F485" s="32">
        <v>93</v>
      </c>
      <c r="G485" s="25" t="s">
        <v>299</v>
      </c>
      <c r="H485" s="25">
        <f t="shared" si="6"/>
        <v>398</v>
      </c>
      <c r="I485" s="25" t="s">
        <v>276</v>
      </c>
      <c r="J485" s="33" t="s">
        <v>372</v>
      </c>
      <c r="K485" s="27" t="s">
        <v>700</v>
      </c>
      <c r="L485" s="25" t="s">
        <v>289</v>
      </c>
      <c r="M485" s="25" t="s">
        <v>289</v>
      </c>
      <c r="N485" s="32">
        <v>93</v>
      </c>
      <c r="O485" s="25" t="s">
        <v>289</v>
      </c>
      <c r="P485" s="25" t="s">
        <v>290</v>
      </c>
      <c r="Q485" s="25" t="s">
        <v>289</v>
      </c>
      <c r="R485" s="25" t="s">
        <v>291</v>
      </c>
      <c r="S485" s="25" t="s">
        <v>289</v>
      </c>
      <c r="T485" s="25" t="s">
        <v>292</v>
      </c>
      <c r="U485" s="25" t="s">
        <v>293</v>
      </c>
      <c r="V485" s="25" t="s">
        <v>294</v>
      </c>
      <c r="W485" s="28" t="s">
        <v>295</v>
      </c>
      <c r="X485" s="29" t="s">
        <v>374</v>
      </c>
      <c r="Y485" s="25" t="s">
        <v>289</v>
      </c>
    </row>
    <row r="486" spans="2:25" ht="52.8">
      <c r="B486" s="25" t="s">
        <v>296</v>
      </c>
      <c r="C486" s="25" t="s">
        <v>297</v>
      </c>
      <c r="D486" s="25" t="s">
        <v>298</v>
      </c>
      <c r="E486" s="25" t="s">
        <v>371</v>
      </c>
      <c r="F486" s="32">
        <v>93</v>
      </c>
      <c r="G486" s="25" t="s">
        <v>299</v>
      </c>
      <c r="H486" s="25">
        <f t="shared" si="6"/>
        <v>399</v>
      </c>
      <c r="I486" s="25" t="s">
        <v>276</v>
      </c>
      <c r="J486" s="33" t="s">
        <v>372</v>
      </c>
      <c r="K486" s="27" t="s">
        <v>701</v>
      </c>
      <c r="L486" s="25" t="s">
        <v>289</v>
      </c>
      <c r="M486" s="25" t="s">
        <v>289</v>
      </c>
      <c r="N486" s="32">
        <v>93</v>
      </c>
      <c r="O486" s="25" t="s">
        <v>289</v>
      </c>
      <c r="P486" s="25" t="s">
        <v>290</v>
      </c>
      <c r="Q486" s="25" t="s">
        <v>289</v>
      </c>
      <c r="R486" s="25" t="s">
        <v>291</v>
      </c>
      <c r="S486" s="25" t="s">
        <v>289</v>
      </c>
      <c r="T486" s="25" t="s">
        <v>292</v>
      </c>
      <c r="U486" s="25" t="s">
        <v>293</v>
      </c>
      <c r="V486" s="25" t="s">
        <v>294</v>
      </c>
      <c r="W486" s="28" t="s">
        <v>295</v>
      </c>
      <c r="X486" s="29" t="s">
        <v>374</v>
      </c>
      <c r="Y486" s="25" t="s">
        <v>289</v>
      </c>
    </row>
    <row r="487" spans="2:25" ht="52.8">
      <c r="B487" s="25" t="s">
        <v>296</v>
      </c>
      <c r="C487" s="25" t="s">
        <v>297</v>
      </c>
      <c r="D487" s="25" t="s">
        <v>298</v>
      </c>
      <c r="E487" s="25" t="s">
        <v>371</v>
      </c>
      <c r="F487" s="32">
        <v>93</v>
      </c>
      <c r="G487" s="25" t="s">
        <v>299</v>
      </c>
      <c r="H487" s="25">
        <f t="shared" si="6"/>
        <v>400</v>
      </c>
      <c r="I487" s="25" t="s">
        <v>276</v>
      </c>
      <c r="J487" s="33" t="s">
        <v>372</v>
      </c>
      <c r="K487" s="27" t="s">
        <v>702</v>
      </c>
      <c r="L487" s="25" t="s">
        <v>289</v>
      </c>
      <c r="M487" s="25" t="s">
        <v>289</v>
      </c>
      <c r="N487" s="32">
        <v>93</v>
      </c>
      <c r="O487" s="25" t="s">
        <v>289</v>
      </c>
      <c r="P487" s="25" t="s">
        <v>290</v>
      </c>
      <c r="Q487" s="25" t="s">
        <v>289</v>
      </c>
      <c r="R487" s="25" t="s">
        <v>291</v>
      </c>
      <c r="S487" s="25" t="s">
        <v>289</v>
      </c>
      <c r="T487" s="25" t="s">
        <v>292</v>
      </c>
      <c r="U487" s="25" t="s">
        <v>293</v>
      </c>
      <c r="V487" s="25" t="s">
        <v>294</v>
      </c>
      <c r="W487" s="28" t="s">
        <v>295</v>
      </c>
      <c r="X487" s="29" t="s">
        <v>374</v>
      </c>
      <c r="Y487" s="25" t="s">
        <v>289</v>
      </c>
    </row>
    <row r="488" spans="2:25" ht="52.8">
      <c r="B488" s="25" t="s">
        <v>296</v>
      </c>
      <c r="C488" s="25" t="s">
        <v>297</v>
      </c>
      <c r="D488" s="25" t="s">
        <v>298</v>
      </c>
      <c r="E488" s="25" t="s">
        <v>371</v>
      </c>
      <c r="F488" s="32">
        <v>93</v>
      </c>
      <c r="G488" s="25" t="s">
        <v>299</v>
      </c>
      <c r="H488" s="25">
        <f t="shared" si="6"/>
        <v>401</v>
      </c>
      <c r="I488" s="25" t="s">
        <v>276</v>
      </c>
      <c r="J488" s="33" t="s">
        <v>372</v>
      </c>
      <c r="K488" s="27" t="s">
        <v>703</v>
      </c>
      <c r="L488" s="25" t="s">
        <v>289</v>
      </c>
      <c r="M488" s="25" t="s">
        <v>289</v>
      </c>
      <c r="N488" s="32">
        <v>93</v>
      </c>
      <c r="O488" s="25" t="s">
        <v>289</v>
      </c>
      <c r="P488" s="25" t="s">
        <v>290</v>
      </c>
      <c r="Q488" s="25" t="s">
        <v>289</v>
      </c>
      <c r="R488" s="25" t="s">
        <v>291</v>
      </c>
      <c r="S488" s="25" t="s">
        <v>289</v>
      </c>
      <c r="T488" s="25" t="s">
        <v>292</v>
      </c>
      <c r="U488" s="25" t="s">
        <v>293</v>
      </c>
      <c r="V488" s="25" t="s">
        <v>294</v>
      </c>
      <c r="W488" s="28" t="s">
        <v>295</v>
      </c>
      <c r="X488" s="29" t="s">
        <v>374</v>
      </c>
      <c r="Y488" s="25" t="s">
        <v>289</v>
      </c>
    </row>
    <row r="489" spans="2:25" ht="52.8">
      <c r="B489" s="25" t="s">
        <v>296</v>
      </c>
      <c r="C489" s="25" t="s">
        <v>297</v>
      </c>
      <c r="D489" s="25" t="s">
        <v>298</v>
      </c>
      <c r="E489" s="25" t="s">
        <v>371</v>
      </c>
      <c r="F489" s="32">
        <v>93</v>
      </c>
      <c r="G489" s="25" t="s">
        <v>299</v>
      </c>
      <c r="H489" s="25">
        <f t="shared" si="6"/>
        <v>402</v>
      </c>
      <c r="I489" s="25" t="s">
        <v>276</v>
      </c>
      <c r="J489" s="33" t="s">
        <v>372</v>
      </c>
      <c r="K489" s="27" t="s">
        <v>704</v>
      </c>
      <c r="L489" s="25" t="s">
        <v>289</v>
      </c>
      <c r="M489" s="25" t="s">
        <v>289</v>
      </c>
      <c r="N489" s="32">
        <v>93</v>
      </c>
      <c r="O489" s="25" t="s">
        <v>289</v>
      </c>
      <c r="P489" s="25" t="s">
        <v>290</v>
      </c>
      <c r="Q489" s="25" t="s">
        <v>289</v>
      </c>
      <c r="R489" s="25" t="s">
        <v>291</v>
      </c>
      <c r="S489" s="25" t="s">
        <v>289</v>
      </c>
      <c r="T489" s="25" t="s">
        <v>292</v>
      </c>
      <c r="U489" s="25" t="s">
        <v>293</v>
      </c>
      <c r="V489" s="25" t="s">
        <v>294</v>
      </c>
      <c r="W489" s="28" t="s">
        <v>295</v>
      </c>
      <c r="X489" s="29" t="s">
        <v>374</v>
      </c>
      <c r="Y489" s="25" t="s">
        <v>289</v>
      </c>
    </row>
    <row r="490" spans="2:25" ht="52.8">
      <c r="B490" s="13" t="s">
        <v>296</v>
      </c>
      <c r="C490" s="13" t="s">
        <v>297</v>
      </c>
      <c r="D490" s="13" t="s">
        <v>298</v>
      </c>
      <c r="E490" s="13" t="s">
        <v>705</v>
      </c>
      <c r="F490" s="30">
        <v>95</v>
      </c>
      <c r="G490" s="13" t="s">
        <v>299</v>
      </c>
      <c r="H490" s="13">
        <f t="shared" si="6"/>
        <v>403</v>
      </c>
      <c r="I490" s="13" t="s">
        <v>276</v>
      </c>
      <c r="J490" s="31" t="s">
        <v>706</v>
      </c>
      <c r="K490" s="22" t="s">
        <v>707</v>
      </c>
      <c r="L490" s="13" t="s">
        <v>367</v>
      </c>
      <c r="M490" s="13">
        <v>5</v>
      </c>
      <c r="N490" s="30">
        <v>95</v>
      </c>
      <c r="O490" s="13">
        <v>5</v>
      </c>
      <c r="P490" s="13" t="s">
        <v>290</v>
      </c>
      <c r="Q490" s="13" t="s">
        <v>368</v>
      </c>
      <c r="R490" s="13" t="s">
        <v>291</v>
      </c>
      <c r="S490" s="13" t="s">
        <v>368</v>
      </c>
      <c r="T490" s="13" t="s">
        <v>292</v>
      </c>
      <c r="U490" s="13" t="s">
        <v>293</v>
      </c>
      <c r="V490" s="13" t="s">
        <v>294</v>
      </c>
      <c r="W490" s="23" t="s">
        <v>295</v>
      </c>
      <c r="X490" s="24" t="s">
        <v>708</v>
      </c>
      <c r="Y490" s="13">
        <v>5</v>
      </c>
    </row>
    <row r="491" spans="2:25" ht="52.8">
      <c r="B491" s="25" t="s">
        <v>296</v>
      </c>
      <c r="C491" s="25" t="s">
        <v>297</v>
      </c>
      <c r="D491" s="25" t="s">
        <v>298</v>
      </c>
      <c r="E491" s="25" t="s">
        <v>705</v>
      </c>
      <c r="F491" s="32">
        <v>95</v>
      </c>
      <c r="G491" s="25" t="s">
        <v>299</v>
      </c>
      <c r="H491" s="25">
        <f t="shared" si="6"/>
        <v>404</v>
      </c>
      <c r="I491" s="25" t="s">
        <v>276</v>
      </c>
      <c r="J491" s="33" t="s">
        <v>709</v>
      </c>
      <c r="K491" s="27" t="s">
        <v>710</v>
      </c>
      <c r="L491" s="25" t="s">
        <v>289</v>
      </c>
      <c r="M491" s="25" t="s">
        <v>289</v>
      </c>
      <c r="N491" s="32">
        <v>95</v>
      </c>
      <c r="O491" s="25" t="s">
        <v>289</v>
      </c>
      <c r="P491" s="25" t="s">
        <v>290</v>
      </c>
      <c r="Q491" s="25" t="s">
        <v>289</v>
      </c>
      <c r="R491" s="25" t="s">
        <v>291</v>
      </c>
      <c r="S491" s="25" t="s">
        <v>289</v>
      </c>
      <c r="T491" s="25" t="s">
        <v>292</v>
      </c>
      <c r="U491" s="25" t="s">
        <v>293</v>
      </c>
      <c r="V491" s="25" t="s">
        <v>294</v>
      </c>
      <c r="W491" s="28" t="s">
        <v>295</v>
      </c>
      <c r="X491" s="29" t="s">
        <v>708</v>
      </c>
      <c r="Y491" s="25" t="s">
        <v>289</v>
      </c>
    </row>
    <row r="492" spans="2:25" ht="52.8">
      <c r="B492" s="13" t="s">
        <v>711</v>
      </c>
      <c r="C492" s="13" t="s">
        <v>712</v>
      </c>
      <c r="D492" s="13" t="s">
        <v>298</v>
      </c>
      <c r="E492" s="13" t="s">
        <v>298</v>
      </c>
      <c r="F492" s="30">
        <v>95</v>
      </c>
      <c r="G492" s="13" t="s">
        <v>713</v>
      </c>
      <c r="H492" s="13">
        <f t="shared" si="6"/>
        <v>405</v>
      </c>
      <c r="I492" s="13" t="s">
        <v>276</v>
      </c>
      <c r="J492" s="31" t="s">
        <v>714</v>
      </c>
      <c r="K492" s="22" t="s">
        <v>715</v>
      </c>
      <c r="L492" s="13" t="s">
        <v>367</v>
      </c>
      <c r="M492" s="13">
        <v>6</v>
      </c>
      <c r="N492" s="30">
        <v>95</v>
      </c>
      <c r="O492" s="13">
        <v>6</v>
      </c>
      <c r="P492" s="13" t="s">
        <v>290</v>
      </c>
      <c r="Q492" s="13" t="s">
        <v>368</v>
      </c>
      <c r="R492" s="13" t="s">
        <v>290</v>
      </c>
      <c r="S492" s="13" t="s">
        <v>368</v>
      </c>
      <c r="T492" s="13" t="s">
        <v>292</v>
      </c>
      <c r="U492" s="13" t="s">
        <v>293</v>
      </c>
      <c r="V492" s="13" t="s">
        <v>294</v>
      </c>
      <c r="W492" s="23" t="s">
        <v>295</v>
      </c>
      <c r="X492" s="24" t="s">
        <v>716</v>
      </c>
      <c r="Y492" s="13">
        <v>6</v>
      </c>
    </row>
    <row r="493" spans="2:25" ht="52.8">
      <c r="B493" s="25" t="s">
        <v>711</v>
      </c>
      <c r="C493" s="25" t="s">
        <v>712</v>
      </c>
      <c r="D493" s="25" t="s">
        <v>298</v>
      </c>
      <c r="E493" s="25" t="s">
        <v>298</v>
      </c>
      <c r="F493" s="32">
        <v>95</v>
      </c>
      <c r="G493" s="25" t="s">
        <v>713</v>
      </c>
      <c r="H493" s="25">
        <f t="shared" si="6"/>
        <v>406</v>
      </c>
      <c r="I493" s="25" t="s">
        <v>276</v>
      </c>
      <c r="J493" s="33" t="s">
        <v>717</v>
      </c>
      <c r="K493" s="27" t="s">
        <v>718</v>
      </c>
      <c r="L493" s="25" t="s">
        <v>289</v>
      </c>
      <c r="M493" s="25" t="s">
        <v>289</v>
      </c>
      <c r="N493" s="32">
        <v>95</v>
      </c>
      <c r="O493" s="25" t="s">
        <v>289</v>
      </c>
      <c r="P493" s="25" t="s">
        <v>290</v>
      </c>
      <c r="Q493" s="25" t="s">
        <v>289</v>
      </c>
      <c r="R493" s="25" t="s">
        <v>290</v>
      </c>
      <c r="S493" s="25" t="s">
        <v>289</v>
      </c>
      <c r="T493" s="25" t="s">
        <v>292</v>
      </c>
      <c r="U493" s="25" t="s">
        <v>293</v>
      </c>
      <c r="V493" s="25" t="s">
        <v>294</v>
      </c>
      <c r="W493" s="28" t="s">
        <v>295</v>
      </c>
      <c r="X493" s="29" t="s">
        <v>719</v>
      </c>
      <c r="Y493" s="25" t="s">
        <v>289</v>
      </c>
    </row>
    <row r="494" spans="2:25" ht="52.8">
      <c r="B494" s="25" t="s">
        <v>711</v>
      </c>
      <c r="C494" s="25" t="s">
        <v>712</v>
      </c>
      <c r="D494" s="25" t="s">
        <v>298</v>
      </c>
      <c r="E494" s="25" t="s">
        <v>298</v>
      </c>
      <c r="F494" s="32">
        <v>95</v>
      </c>
      <c r="G494" s="25" t="s">
        <v>713</v>
      </c>
      <c r="H494" s="25">
        <f t="shared" si="6"/>
        <v>407</v>
      </c>
      <c r="I494" s="25" t="s">
        <v>276</v>
      </c>
      <c r="J494" s="33" t="s">
        <v>717</v>
      </c>
      <c r="K494" s="27" t="s">
        <v>720</v>
      </c>
      <c r="L494" s="25" t="s">
        <v>289</v>
      </c>
      <c r="M494" s="25" t="s">
        <v>289</v>
      </c>
      <c r="N494" s="32">
        <v>95</v>
      </c>
      <c r="O494" s="25" t="s">
        <v>289</v>
      </c>
      <c r="P494" s="25" t="s">
        <v>290</v>
      </c>
      <c r="Q494" s="25" t="s">
        <v>289</v>
      </c>
      <c r="R494" s="25" t="s">
        <v>290</v>
      </c>
      <c r="S494" s="25" t="s">
        <v>289</v>
      </c>
      <c r="T494" s="25" t="s">
        <v>292</v>
      </c>
      <c r="U494" s="25" t="s">
        <v>293</v>
      </c>
      <c r="V494" s="25" t="s">
        <v>294</v>
      </c>
      <c r="W494" s="28" t="s">
        <v>295</v>
      </c>
      <c r="X494" s="29" t="s">
        <v>719</v>
      </c>
      <c r="Y494" s="25" t="s">
        <v>289</v>
      </c>
    </row>
    <row r="495" spans="2:25" ht="52.8">
      <c r="B495" s="25" t="s">
        <v>711</v>
      </c>
      <c r="C495" s="25" t="s">
        <v>712</v>
      </c>
      <c r="D495" s="25" t="s">
        <v>298</v>
      </c>
      <c r="E495" s="25" t="s">
        <v>298</v>
      </c>
      <c r="F495" s="32">
        <v>95</v>
      </c>
      <c r="G495" s="25" t="s">
        <v>713</v>
      </c>
      <c r="H495" s="25">
        <f t="shared" si="6"/>
        <v>408</v>
      </c>
      <c r="I495" s="25" t="s">
        <v>276</v>
      </c>
      <c r="J495" s="33" t="s">
        <v>717</v>
      </c>
      <c r="K495" s="27" t="s">
        <v>721</v>
      </c>
      <c r="L495" s="25" t="s">
        <v>289</v>
      </c>
      <c r="M495" s="25" t="s">
        <v>289</v>
      </c>
      <c r="N495" s="32">
        <v>95</v>
      </c>
      <c r="O495" s="25" t="s">
        <v>289</v>
      </c>
      <c r="P495" s="25" t="s">
        <v>290</v>
      </c>
      <c r="Q495" s="25" t="s">
        <v>289</v>
      </c>
      <c r="R495" s="25" t="s">
        <v>290</v>
      </c>
      <c r="S495" s="25" t="s">
        <v>289</v>
      </c>
      <c r="T495" s="25" t="s">
        <v>292</v>
      </c>
      <c r="U495" s="25" t="s">
        <v>293</v>
      </c>
      <c r="V495" s="25" t="s">
        <v>294</v>
      </c>
      <c r="W495" s="28" t="s">
        <v>295</v>
      </c>
      <c r="X495" s="29" t="s">
        <v>719</v>
      </c>
      <c r="Y495" s="25" t="s">
        <v>289</v>
      </c>
    </row>
    <row r="496" spans="2:25" ht="52.8">
      <c r="B496" s="25" t="s">
        <v>711</v>
      </c>
      <c r="C496" s="25" t="s">
        <v>712</v>
      </c>
      <c r="D496" s="25" t="s">
        <v>298</v>
      </c>
      <c r="E496" s="25" t="s">
        <v>298</v>
      </c>
      <c r="F496" s="32">
        <v>95</v>
      </c>
      <c r="G496" s="25" t="s">
        <v>713</v>
      </c>
      <c r="H496" s="25">
        <f t="shared" si="6"/>
        <v>409</v>
      </c>
      <c r="I496" s="25" t="s">
        <v>276</v>
      </c>
      <c r="J496" s="33" t="s">
        <v>717</v>
      </c>
      <c r="K496" s="27" t="s">
        <v>722</v>
      </c>
      <c r="L496" s="25" t="s">
        <v>289</v>
      </c>
      <c r="M496" s="25" t="s">
        <v>289</v>
      </c>
      <c r="N496" s="32">
        <v>95</v>
      </c>
      <c r="O496" s="25" t="s">
        <v>289</v>
      </c>
      <c r="P496" s="25" t="s">
        <v>290</v>
      </c>
      <c r="Q496" s="25" t="s">
        <v>289</v>
      </c>
      <c r="R496" s="25" t="s">
        <v>290</v>
      </c>
      <c r="S496" s="25" t="s">
        <v>289</v>
      </c>
      <c r="T496" s="25" t="s">
        <v>292</v>
      </c>
      <c r="U496" s="25" t="s">
        <v>293</v>
      </c>
      <c r="V496" s="25" t="s">
        <v>294</v>
      </c>
      <c r="W496" s="28" t="s">
        <v>295</v>
      </c>
      <c r="X496" s="29" t="s">
        <v>719</v>
      </c>
      <c r="Y496" s="25" t="s">
        <v>289</v>
      </c>
    </row>
    <row r="497" spans="2:25" ht="52.8">
      <c r="B497" s="25" t="s">
        <v>711</v>
      </c>
      <c r="C497" s="25" t="s">
        <v>712</v>
      </c>
      <c r="D497" s="25" t="s">
        <v>298</v>
      </c>
      <c r="E497" s="25" t="s">
        <v>298</v>
      </c>
      <c r="F497" s="32">
        <v>95</v>
      </c>
      <c r="G497" s="25" t="s">
        <v>713</v>
      </c>
      <c r="H497" s="25">
        <f t="shared" si="6"/>
        <v>410</v>
      </c>
      <c r="I497" s="25" t="s">
        <v>276</v>
      </c>
      <c r="J497" s="33" t="s">
        <v>717</v>
      </c>
      <c r="K497" s="27" t="s">
        <v>723</v>
      </c>
      <c r="L497" s="25" t="s">
        <v>289</v>
      </c>
      <c r="M497" s="25" t="s">
        <v>289</v>
      </c>
      <c r="N497" s="32">
        <v>95</v>
      </c>
      <c r="O497" s="25" t="s">
        <v>289</v>
      </c>
      <c r="P497" s="25" t="s">
        <v>290</v>
      </c>
      <c r="Q497" s="25" t="s">
        <v>289</v>
      </c>
      <c r="R497" s="25" t="s">
        <v>290</v>
      </c>
      <c r="S497" s="25" t="s">
        <v>289</v>
      </c>
      <c r="T497" s="25" t="s">
        <v>292</v>
      </c>
      <c r="U497" s="25" t="s">
        <v>293</v>
      </c>
      <c r="V497" s="25" t="s">
        <v>294</v>
      </c>
      <c r="W497" s="28" t="s">
        <v>295</v>
      </c>
      <c r="X497" s="29" t="s">
        <v>719</v>
      </c>
      <c r="Y497" s="25" t="s">
        <v>289</v>
      </c>
    </row>
    <row r="498" spans="2:25" ht="52.8">
      <c r="B498" s="25" t="s">
        <v>711</v>
      </c>
      <c r="C498" s="25" t="s">
        <v>712</v>
      </c>
      <c r="D498" s="25" t="s">
        <v>298</v>
      </c>
      <c r="E498" s="25" t="s">
        <v>298</v>
      </c>
      <c r="F498" s="32">
        <v>95</v>
      </c>
      <c r="G498" s="25" t="s">
        <v>713</v>
      </c>
      <c r="H498" s="25">
        <f t="shared" si="6"/>
        <v>411</v>
      </c>
      <c r="I498" s="25" t="s">
        <v>276</v>
      </c>
      <c r="J498" s="33" t="s">
        <v>717</v>
      </c>
      <c r="K498" s="27" t="s">
        <v>724</v>
      </c>
      <c r="L498" s="25" t="s">
        <v>289</v>
      </c>
      <c r="M498" s="25" t="s">
        <v>289</v>
      </c>
      <c r="N498" s="32">
        <v>95</v>
      </c>
      <c r="O498" s="25" t="s">
        <v>289</v>
      </c>
      <c r="P498" s="25" t="s">
        <v>290</v>
      </c>
      <c r="Q498" s="25" t="s">
        <v>289</v>
      </c>
      <c r="R498" s="25" t="s">
        <v>290</v>
      </c>
      <c r="S498" s="25" t="s">
        <v>289</v>
      </c>
      <c r="T498" s="25" t="s">
        <v>292</v>
      </c>
      <c r="U498" s="25" t="s">
        <v>293</v>
      </c>
      <c r="V498" s="25" t="s">
        <v>294</v>
      </c>
      <c r="W498" s="28" t="s">
        <v>295</v>
      </c>
      <c r="X498" s="29" t="s">
        <v>719</v>
      </c>
      <c r="Y498" s="25" t="s">
        <v>289</v>
      </c>
    </row>
    <row r="499" spans="2:25" ht="52.8">
      <c r="B499" s="25" t="s">
        <v>711</v>
      </c>
      <c r="C499" s="25" t="s">
        <v>712</v>
      </c>
      <c r="D499" s="25" t="s">
        <v>298</v>
      </c>
      <c r="E499" s="25" t="s">
        <v>298</v>
      </c>
      <c r="F499" s="32">
        <v>95</v>
      </c>
      <c r="G499" s="25" t="s">
        <v>713</v>
      </c>
      <c r="H499" s="25">
        <f t="shared" si="6"/>
        <v>412</v>
      </c>
      <c r="I499" s="25" t="s">
        <v>276</v>
      </c>
      <c r="J499" s="33" t="s">
        <v>717</v>
      </c>
      <c r="K499" s="27" t="s">
        <v>725</v>
      </c>
      <c r="L499" s="25" t="s">
        <v>289</v>
      </c>
      <c r="M499" s="25" t="s">
        <v>289</v>
      </c>
      <c r="N499" s="32">
        <v>95</v>
      </c>
      <c r="O499" s="25" t="s">
        <v>289</v>
      </c>
      <c r="P499" s="25" t="s">
        <v>290</v>
      </c>
      <c r="Q499" s="25" t="s">
        <v>289</v>
      </c>
      <c r="R499" s="25" t="s">
        <v>290</v>
      </c>
      <c r="S499" s="25" t="s">
        <v>289</v>
      </c>
      <c r="T499" s="25" t="s">
        <v>292</v>
      </c>
      <c r="U499" s="25" t="s">
        <v>293</v>
      </c>
      <c r="V499" s="25" t="s">
        <v>294</v>
      </c>
      <c r="W499" s="28" t="s">
        <v>295</v>
      </c>
      <c r="X499" s="29" t="s">
        <v>719</v>
      </c>
      <c r="Y499" s="25" t="s">
        <v>289</v>
      </c>
    </row>
    <row r="500" spans="2:25" ht="52.8">
      <c r="B500" s="13" t="s">
        <v>726</v>
      </c>
      <c r="C500" s="13" t="s">
        <v>727</v>
      </c>
      <c r="D500" s="13" t="s">
        <v>298</v>
      </c>
      <c r="E500" s="13" t="s">
        <v>728</v>
      </c>
      <c r="F500" s="34">
        <v>95</v>
      </c>
      <c r="G500" s="13" t="s">
        <v>299</v>
      </c>
      <c r="H500" s="13">
        <f t="shared" si="6"/>
        <v>413</v>
      </c>
      <c r="I500" s="13" t="s">
        <v>276</v>
      </c>
      <c r="J500" s="31" t="s">
        <v>729</v>
      </c>
      <c r="K500" s="22" t="s">
        <v>730</v>
      </c>
      <c r="L500" s="13" t="s">
        <v>367</v>
      </c>
      <c r="M500" s="13">
        <v>7</v>
      </c>
      <c r="N500" s="30">
        <v>95</v>
      </c>
      <c r="O500" s="13">
        <v>7</v>
      </c>
      <c r="P500" s="13" t="s">
        <v>731</v>
      </c>
      <c r="Q500" s="13" t="s">
        <v>368</v>
      </c>
      <c r="R500" s="13" t="s">
        <v>731</v>
      </c>
      <c r="S500" s="13" t="s">
        <v>368</v>
      </c>
      <c r="T500" s="13" t="s">
        <v>292</v>
      </c>
      <c r="U500" s="13" t="s">
        <v>293</v>
      </c>
      <c r="V500" s="13" t="s">
        <v>294</v>
      </c>
      <c r="W500" s="23" t="s">
        <v>295</v>
      </c>
      <c r="X500" s="24" t="s">
        <v>732</v>
      </c>
      <c r="Y500" s="13">
        <v>7</v>
      </c>
    </row>
    <row r="501" spans="2:25" ht="52.8">
      <c r="B501" s="25" t="s">
        <v>726</v>
      </c>
      <c r="C501" s="25" t="s">
        <v>727</v>
      </c>
      <c r="D501" s="25" t="s">
        <v>298</v>
      </c>
      <c r="E501" s="25" t="s">
        <v>728</v>
      </c>
      <c r="F501" s="35">
        <v>95</v>
      </c>
      <c r="G501" s="25" t="s">
        <v>299</v>
      </c>
      <c r="H501" s="25">
        <f t="shared" si="6"/>
        <v>414</v>
      </c>
      <c r="I501" s="25" t="s">
        <v>276</v>
      </c>
      <c r="J501" s="33" t="s">
        <v>729</v>
      </c>
      <c r="K501" s="27" t="s">
        <v>733</v>
      </c>
      <c r="L501" s="25" t="s">
        <v>289</v>
      </c>
      <c r="M501" s="25" t="s">
        <v>289</v>
      </c>
      <c r="N501" s="32">
        <v>95</v>
      </c>
      <c r="O501" s="25" t="s">
        <v>289</v>
      </c>
      <c r="P501" s="25" t="s">
        <v>731</v>
      </c>
      <c r="Q501" s="25" t="s">
        <v>289</v>
      </c>
      <c r="R501" s="25" t="s">
        <v>731</v>
      </c>
      <c r="S501" s="25" t="s">
        <v>289</v>
      </c>
      <c r="T501" s="25" t="s">
        <v>292</v>
      </c>
      <c r="U501" s="25" t="s">
        <v>293</v>
      </c>
      <c r="V501" s="25" t="s">
        <v>294</v>
      </c>
      <c r="W501" s="28" t="s">
        <v>295</v>
      </c>
      <c r="X501" s="29" t="s">
        <v>732</v>
      </c>
      <c r="Y501" s="25" t="s">
        <v>289</v>
      </c>
    </row>
    <row r="502" spans="2:25" ht="52.8">
      <c r="B502" s="25" t="s">
        <v>726</v>
      </c>
      <c r="C502" s="25" t="s">
        <v>727</v>
      </c>
      <c r="D502" s="25" t="s">
        <v>298</v>
      </c>
      <c r="E502" s="25" t="s">
        <v>728</v>
      </c>
      <c r="F502" s="35">
        <v>95</v>
      </c>
      <c r="G502" s="25" t="s">
        <v>299</v>
      </c>
      <c r="H502" s="25">
        <f t="shared" si="6"/>
        <v>415</v>
      </c>
      <c r="I502" s="25" t="s">
        <v>276</v>
      </c>
      <c r="J502" s="33" t="s">
        <v>729</v>
      </c>
      <c r="K502" s="27" t="s">
        <v>734</v>
      </c>
      <c r="L502" s="25" t="s">
        <v>289</v>
      </c>
      <c r="M502" s="25" t="s">
        <v>289</v>
      </c>
      <c r="N502" s="32">
        <v>95</v>
      </c>
      <c r="O502" s="25" t="s">
        <v>289</v>
      </c>
      <c r="P502" s="25" t="s">
        <v>731</v>
      </c>
      <c r="Q502" s="25" t="s">
        <v>289</v>
      </c>
      <c r="R502" s="25" t="s">
        <v>731</v>
      </c>
      <c r="S502" s="25" t="s">
        <v>289</v>
      </c>
      <c r="T502" s="25" t="s">
        <v>292</v>
      </c>
      <c r="U502" s="25" t="s">
        <v>293</v>
      </c>
      <c r="V502" s="25" t="s">
        <v>294</v>
      </c>
      <c r="W502" s="28" t="s">
        <v>295</v>
      </c>
      <c r="X502" s="29" t="s">
        <v>732</v>
      </c>
      <c r="Y502" s="25" t="s">
        <v>289</v>
      </c>
    </row>
    <row r="503" spans="2:25" ht="52.8">
      <c r="B503" s="25" t="s">
        <v>726</v>
      </c>
      <c r="C503" s="25" t="s">
        <v>727</v>
      </c>
      <c r="D503" s="25" t="s">
        <v>298</v>
      </c>
      <c r="E503" s="25" t="s">
        <v>728</v>
      </c>
      <c r="F503" s="35">
        <v>95</v>
      </c>
      <c r="G503" s="25" t="s">
        <v>299</v>
      </c>
      <c r="H503" s="25">
        <f t="shared" si="6"/>
        <v>416</v>
      </c>
      <c r="I503" s="25" t="s">
        <v>276</v>
      </c>
      <c r="J503" s="33" t="s">
        <v>729</v>
      </c>
      <c r="K503" s="27" t="s">
        <v>735</v>
      </c>
      <c r="L503" s="25" t="s">
        <v>289</v>
      </c>
      <c r="M503" s="25" t="s">
        <v>289</v>
      </c>
      <c r="N503" s="32">
        <v>95</v>
      </c>
      <c r="O503" s="25" t="s">
        <v>289</v>
      </c>
      <c r="P503" s="25" t="s">
        <v>731</v>
      </c>
      <c r="Q503" s="25" t="s">
        <v>289</v>
      </c>
      <c r="R503" s="25" t="s">
        <v>731</v>
      </c>
      <c r="S503" s="25" t="s">
        <v>289</v>
      </c>
      <c r="T503" s="25" t="s">
        <v>292</v>
      </c>
      <c r="U503" s="25" t="s">
        <v>293</v>
      </c>
      <c r="V503" s="25" t="s">
        <v>294</v>
      </c>
      <c r="W503" s="28" t="s">
        <v>295</v>
      </c>
      <c r="X503" s="29" t="s">
        <v>732</v>
      </c>
      <c r="Y503" s="25" t="s">
        <v>289</v>
      </c>
    </row>
    <row r="504" spans="2:25" ht="52.8">
      <c r="B504" s="25" t="s">
        <v>726</v>
      </c>
      <c r="C504" s="25" t="s">
        <v>727</v>
      </c>
      <c r="D504" s="25" t="s">
        <v>298</v>
      </c>
      <c r="E504" s="25" t="s">
        <v>728</v>
      </c>
      <c r="F504" s="35">
        <v>95</v>
      </c>
      <c r="G504" s="25" t="s">
        <v>299</v>
      </c>
      <c r="H504" s="25">
        <f t="shared" si="6"/>
        <v>417</v>
      </c>
      <c r="I504" s="25" t="s">
        <v>276</v>
      </c>
      <c r="J504" s="33" t="s">
        <v>729</v>
      </c>
      <c r="K504" s="27" t="s">
        <v>736</v>
      </c>
      <c r="L504" s="25" t="s">
        <v>289</v>
      </c>
      <c r="M504" s="25" t="s">
        <v>289</v>
      </c>
      <c r="N504" s="32">
        <v>95</v>
      </c>
      <c r="O504" s="25" t="s">
        <v>289</v>
      </c>
      <c r="P504" s="25" t="s">
        <v>731</v>
      </c>
      <c r="Q504" s="25" t="s">
        <v>289</v>
      </c>
      <c r="R504" s="25" t="s">
        <v>731</v>
      </c>
      <c r="S504" s="25" t="s">
        <v>289</v>
      </c>
      <c r="T504" s="25" t="s">
        <v>292</v>
      </c>
      <c r="U504" s="25" t="s">
        <v>293</v>
      </c>
      <c r="V504" s="25" t="s">
        <v>294</v>
      </c>
      <c r="W504" s="28" t="s">
        <v>295</v>
      </c>
      <c r="X504" s="29" t="s">
        <v>732</v>
      </c>
      <c r="Y504" s="25" t="s">
        <v>289</v>
      </c>
    </row>
    <row r="505" spans="2:25" ht="52.8">
      <c r="B505" s="25" t="s">
        <v>726</v>
      </c>
      <c r="C505" s="25" t="s">
        <v>727</v>
      </c>
      <c r="D505" s="25" t="s">
        <v>298</v>
      </c>
      <c r="E505" s="25" t="s">
        <v>728</v>
      </c>
      <c r="F505" s="35">
        <v>95</v>
      </c>
      <c r="G505" s="25" t="s">
        <v>299</v>
      </c>
      <c r="H505" s="25">
        <f t="shared" si="6"/>
        <v>418</v>
      </c>
      <c r="I505" s="25" t="s">
        <v>276</v>
      </c>
      <c r="J505" s="33" t="s">
        <v>729</v>
      </c>
      <c r="K505" s="27" t="s">
        <v>737</v>
      </c>
      <c r="L505" s="25" t="s">
        <v>289</v>
      </c>
      <c r="M505" s="25" t="s">
        <v>289</v>
      </c>
      <c r="N505" s="32">
        <v>95</v>
      </c>
      <c r="O505" s="25" t="s">
        <v>289</v>
      </c>
      <c r="P505" s="25" t="s">
        <v>731</v>
      </c>
      <c r="Q505" s="25" t="s">
        <v>289</v>
      </c>
      <c r="R505" s="25" t="s">
        <v>731</v>
      </c>
      <c r="S505" s="25" t="s">
        <v>289</v>
      </c>
      <c r="T505" s="25" t="s">
        <v>292</v>
      </c>
      <c r="U505" s="25" t="s">
        <v>293</v>
      </c>
      <c r="V505" s="25" t="s">
        <v>294</v>
      </c>
      <c r="W505" s="28" t="s">
        <v>295</v>
      </c>
      <c r="X505" s="29" t="s">
        <v>732</v>
      </c>
      <c r="Y505" s="25" t="s">
        <v>289</v>
      </c>
    </row>
    <row r="506" spans="2:25" ht="52.8">
      <c r="B506" s="25" t="s">
        <v>726</v>
      </c>
      <c r="C506" s="25" t="s">
        <v>727</v>
      </c>
      <c r="D506" s="25" t="s">
        <v>298</v>
      </c>
      <c r="E506" s="25" t="s">
        <v>728</v>
      </c>
      <c r="F506" s="35">
        <v>95</v>
      </c>
      <c r="G506" s="25" t="s">
        <v>299</v>
      </c>
      <c r="H506" s="25">
        <f t="shared" si="6"/>
        <v>419</v>
      </c>
      <c r="I506" s="25" t="s">
        <v>276</v>
      </c>
      <c r="J506" s="33" t="s">
        <v>729</v>
      </c>
      <c r="K506" s="27" t="s">
        <v>738</v>
      </c>
      <c r="L506" s="25" t="s">
        <v>289</v>
      </c>
      <c r="M506" s="25" t="s">
        <v>289</v>
      </c>
      <c r="N506" s="32">
        <v>95</v>
      </c>
      <c r="O506" s="25" t="s">
        <v>289</v>
      </c>
      <c r="P506" s="25" t="s">
        <v>731</v>
      </c>
      <c r="Q506" s="25" t="s">
        <v>289</v>
      </c>
      <c r="R506" s="25" t="s">
        <v>731</v>
      </c>
      <c r="S506" s="25" t="s">
        <v>289</v>
      </c>
      <c r="T506" s="25" t="s">
        <v>292</v>
      </c>
      <c r="U506" s="25" t="s">
        <v>293</v>
      </c>
      <c r="V506" s="25" t="s">
        <v>294</v>
      </c>
      <c r="W506" s="28" t="s">
        <v>295</v>
      </c>
      <c r="X506" s="29" t="s">
        <v>732</v>
      </c>
      <c r="Y506" s="25" t="s">
        <v>289</v>
      </c>
    </row>
    <row r="507" spans="2:25" ht="52.8">
      <c r="B507" s="25" t="s">
        <v>726</v>
      </c>
      <c r="C507" s="25" t="s">
        <v>727</v>
      </c>
      <c r="D507" s="25" t="s">
        <v>298</v>
      </c>
      <c r="E507" s="25" t="s">
        <v>728</v>
      </c>
      <c r="F507" s="35">
        <v>95</v>
      </c>
      <c r="G507" s="25" t="s">
        <v>299</v>
      </c>
      <c r="H507" s="25">
        <f t="shared" si="6"/>
        <v>420</v>
      </c>
      <c r="I507" s="25" t="s">
        <v>276</v>
      </c>
      <c r="J507" s="33" t="s">
        <v>729</v>
      </c>
      <c r="K507" s="27" t="s">
        <v>739</v>
      </c>
      <c r="L507" s="25" t="s">
        <v>289</v>
      </c>
      <c r="M507" s="25" t="s">
        <v>289</v>
      </c>
      <c r="N507" s="32">
        <v>95</v>
      </c>
      <c r="O507" s="25" t="s">
        <v>289</v>
      </c>
      <c r="P507" s="25" t="s">
        <v>731</v>
      </c>
      <c r="Q507" s="25" t="s">
        <v>289</v>
      </c>
      <c r="R507" s="25" t="s">
        <v>731</v>
      </c>
      <c r="S507" s="25" t="s">
        <v>289</v>
      </c>
      <c r="T507" s="25" t="s">
        <v>292</v>
      </c>
      <c r="U507" s="25" t="s">
        <v>293</v>
      </c>
      <c r="V507" s="25" t="s">
        <v>294</v>
      </c>
      <c r="W507" s="28" t="s">
        <v>295</v>
      </c>
      <c r="X507" s="29" t="s">
        <v>732</v>
      </c>
      <c r="Y507" s="25" t="s">
        <v>289</v>
      </c>
    </row>
    <row r="508" spans="2:25" ht="52.8">
      <c r="B508" s="25" t="s">
        <v>726</v>
      </c>
      <c r="C508" s="25" t="s">
        <v>727</v>
      </c>
      <c r="D508" s="25" t="s">
        <v>298</v>
      </c>
      <c r="E508" s="25" t="s">
        <v>728</v>
      </c>
      <c r="F508" s="35">
        <v>95</v>
      </c>
      <c r="G508" s="25" t="s">
        <v>299</v>
      </c>
      <c r="H508" s="25">
        <f t="shared" si="6"/>
        <v>421</v>
      </c>
      <c r="I508" s="25" t="s">
        <v>276</v>
      </c>
      <c r="J508" s="33" t="s">
        <v>729</v>
      </c>
      <c r="K508" s="27" t="s">
        <v>740</v>
      </c>
      <c r="L508" s="25" t="s">
        <v>289</v>
      </c>
      <c r="M508" s="25" t="s">
        <v>289</v>
      </c>
      <c r="N508" s="32">
        <v>95</v>
      </c>
      <c r="O508" s="25" t="s">
        <v>289</v>
      </c>
      <c r="P508" s="25" t="s">
        <v>731</v>
      </c>
      <c r="Q508" s="25" t="s">
        <v>289</v>
      </c>
      <c r="R508" s="25" t="s">
        <v>731</v>
      </c>
      <c r="S508" s="25" t="s">
        <v>289</v>
      </c>
      <c r="T508" s="25" t="s">
        <v>292</v>
      </c>
      <c r="U508" s="25" t="s">
        <v>293</v>
      </c>
      <c r="V508" s="25" t="s">
        <v>294</v>
      </c>
      <c r="W508" s="28" t="s">
        <v>295</v>
      </c>
      <c r="X508" s="29" t="s">
        <v>732</v>
      </c>
      <c r="Y508" s="25" t="s">
        <v>289</v>
      </c>
    </row>
    <row r="509" spans="2:25" ht="52.8">
      <c r="B509" s="25" t="s">
        <v>726</v>
      </c>
      <c r="C509" s="25" t="s">
        <v>727</v>
      </c>
      <c r="D509" s="25" t="s">
        <v>298</v>
      </c>
      <c r="E509" s="25" t="s">
        <v>728</v>
      </c>
      <c r="F509" s="35">
        <v>95</v>
      </c>
      <c r="G509" s="25" t="s">
        <v>299</v>
      </c>
      <c r="H509" s="25">
        <f t="shared" si="6"/>
        <v>422</v>
      </c>
      <c r="I509" s="25" t="s">
        <v>276</v>
      </c>
      <c r="J509" s="33" t="s">
        <v>729</v>
      </c>
      <c r="K509" s="27" t="s">
        <v>741</v>
      </c>
      <c r="L509" s="25" t="s">
        <v>289</v>
      </c>
      <c r="M509" s="25" t="s">
        <v>289</v>
      </c>
      <c r="N509" s="32">
        <v>95</v>
      </c>
      <c r="O509" s="25" t="s">
        <v>289</v>
      </c>
      <c r="P509" s="25" t="s">
        <v>731</v>
      </c>
      <c r="Q509" s="25" t="s">
        <v>289</v>
      </c>
      <c r="R509" s="25" t="s">
        <v>731</v>
      </c>
      <c r="S509" s="25" t="s">
        <v>289</v>
      </c>
      <c r="T509" s="25" t="s">
        <v>292</v>
      </c>
      <c r="U509" s="25" t="s">
        <v>293</v>
      </c>
      <c r="V509" s="25" t="s">
        <v>294</v>
      </c>
      <c r="W509" s="28" t="s">
        <v>295</v>
      </c>
      <c r="X509" s="29" t="s">
        <v>732</v>
      </c>
      <c r="Y509" s="25" t="s">
        <v>289</v>
      </c>
    </row>
    <row r="510" spans="2:25" ht="52.8">
      <c r="B510" s="25" t="s">
        <v>726</v>
      </c>
      <c r="C510" s="25" t="s">
        <v>727</v>
      </c>
      <c r="D510" s="25" t="s">
        <v>298</v>
      </c>
      <c r="E510" s="25" t="s">
        <v>728</v>
      </c>
      <c r="F510" s="35">
        <v>95</v>
      </c>
      <c r="G510" s="25" t="s">
        <v>299</v>
      </c>
      <c r="H510" s="25">
        <f t="shared" si="6"/>
        <v>423</v>
      </c>
      <c r="I510" s="25" t="s">
        <v>276</v>
      </c>
      <c r="J510" s="33" t="s">
        <v>729</v>
      </c>
      <c r="K510" s="27" t="s">
        <v>742</v>
      </c>
      <c r="L510" s="25" t="s">
        <v>289</v>
      </c>
      <c r="M510" s="25" t="s">
        <v>289</v>
      </c>
      <c r="N510" s="32">
        <v>95</v>
      </c>
      <c r="O510" s="25" t="s">
        <v>289</v>
      </c>
      <c r="P510" s="25" t="s">
        <v>731</v>
      </c>
      <c r="Q510" s="25" t="s">
        <v>289</v>
      </c>
      <c r="R510" s="25" t="s">
        <v>731</v>
      </c>
      <c r="S510" s="25" t="s">
        <v>289</v>
      </c>
      <c r="T510" s="25" t="s">
        <v>292</v>
      </c>
      <c r="U510" s="25" t="s">
        <v>293</v>
      </c>
      <c r="V510" s="25" t="s">
        <v>294</v>
      </c>
      <c r="W510" s="28" t="s">
        <v>295</v>
      </c>
      <c r="X510" s="29" t="s">
        <v>732</v>
      </c>
      <c r="Y510" s="25" t="s">
        <v>289</v>
      </c>
    </row>
    <row r="511" spans="2:25" ht="52.8">
      <c r="B511" s="25" t="s">
        <v>726</v>
      </c>
      <c r="C511" s="25" t="s">
        <v>727</v>
      </c>
      <c r="D511" s="25" t="s">
        <v>298</v>
      </c>
      <c r="E511" s="25" t="s">
        <v>728</v>
      </c>
      <c r="F511" s="35">
        <v>95</v>
      </c>
      <c r="G511" s="25" t="s">
        <v>299</v>
      </c>
      <c r="H511" s="25">
        <f t="shared" si="6"/>
        <v>424</v>
      </c>
      <c r="I511" s="25" t="s">
        <v>276</v>
      </c>
      <c r="J511" s="33" t="s">
        <v>729</v>
      </c>
      <c r="K511" s="27" t="s">
        <v>743</v>
      </c>
      <c r="L511" s="25" t="s">
        <v>289</v>
      </c>
      <c r="M511" s="25" t="s">
        <v>289</v>
      </c>
      <c r="N511" s="32">
        <v>95</v>
      </c>
      <c r="O511" s="25" t="s">
        <v>289</v>
      </c>
      <c r="P511" s="25" t="s">
        <v>731</v>
      </c>
      <c r="Q511" s="25" t="s">
        <v>289</v>
      </c>
      <c r="R511" s="25" t="s">
        <v>731</v>
      </c>
      <c r="S511" s="25" t="s">
        <v>289</v>
      </c>
      <c r="T511" s="25" t="s">
        <v>292</v>
      </c>
      <c r="U511" s="25" t="s">
        <v>293</v>
      </c>
      <c r="V511" s="25" t="s">
        <v>294</v>
      </c>
      <c r="W511" s="28" t="s">
        <v>295</v>
      </c>
      <c r="X511" s="29" t="s">
        <v>732</v>
      </c>
      <c r="Y511" s="25" t="s">
        <v>289</v>
      </c>
    </row>
    <row r="512" spans="2:25" ht="52.8">
      <c r="B512" s="25" t="s">
        <v>726</v>
      </c>
      <c r="C512" s="25" t="s">
        <v>727</v>
      </c>
      <c r="D512" s="25" t="s">
        <v>298</v>
      </c>
      <c r="E512" s="25" t="s">
        <v>728</v>
      </c>
      <c r="F512" s="35">
        <v>95</v>
      </c>
      <c r="G512" s="25" t="s">
        <v>299</v>
      </c>
      <c r="H512" s="25">
        <f t="shared" si="6"/>
        <v>425</v>
      </c>
      <c r="I512" s="25" t="s">
        <v>276</v>
      </c>
      <c r="J512" s="33" t="s">
        <v>729</v>
      </c>
      <c r="K512" s="27" t="s">
        <v>744</v>
      </c>
      <c r="L512" s="25" t="s">
        <v>289</v>
      </c>
      <c r="M512" s="25" t="s">
        <v>289</v>
      </c>
      <c r="N512" s="32">
        <v>95</v>
      </c>
      <c r="O512" s="25" t="s">
        <v>289</v>
      </c>
      <c r="P512" s="25" t="s">
        <v>731</v>
      </c>
      <c r="Q512" s="25" t="s">
        <v>289</v>
      </c>
      <c r="R512" s="25" t="s">
        <v>731</v>
      </c>
      <c r="S512" s="25" t="s">
        <v>289</v>
      </c>
      <c r="T512" s="25" t="s">
        <v>292</v>
      </c>
      <c r="U512" s="25" t="s">
        <v>293</v>
      </c>
      <c r="V512" s="25" t="s">
        <v>294</v>
      </c>
      <c r="W512" s="28" t="s">
        <v>295</v>
      </c>
      <c r="X512" s="29" t="s">
        <v>732</v>
      </c>
      <c r="Y512" s="25" t="s">
        <v>289</v>
      </c>
    </row>
    <row r="513" spans="2:25" ht="52.8">
      <c r="B513" s="13" t="s">
        <v>726</v>
      </c>
      <c r="C513" s="13" t="s">
        <v>727</v>
      </c>
      <c r="D513" s="13" t="s">
        <v>298</v>
      </c>
      <c r="E513" s="13" t="s">
        <v>728</v>
      </c>
      <c r="F513" s="34">
        <v>95</v>
      </c>
      <c r="G513" s="13" t="s">
        <v>299</v>
      </c>
      <c r="H513" s="13">
        <f t="shared" si="6"/>
        <v>426</v>
      </c>
      <c r="I513" s="13" t="s">
        <v>276</v>
      </c>
      <c r="J513" s="31" t="s">
        <v>729</v>
      </c>
      <c r="K513" s="22" t="s">
        <v>745</v>
      </c>
      <c r="L513" s="13" t="s">
        <v>367</v>
      </c>
      <c r="M513" s="13">
        <v>8</v>
      </c>
      <c r="N513" s="30">
        <v>95</v>
      </c>
      <c r="O513" s="13">
        <v>8</v>
      </c>
      <c r="P513" s="13" t="s">
        <v>731</v>
      </c>
      <c r="Q513" s="13" t="s">
        <v>368</v>
      </c>
      <c r="R513" s="13" t="s">
        <v>731</v>
      </c>
      <c r="S513" s="13" t="s">
        <v>368</v>
      </c>
      <c r="T513" s="13" t="s">
        <v>292</v>
      </c>
      <c r="U513" s="13" t="s">
        <v>293</v>
      </c>
      <c r="V513" s="13" t="s">
        <v>294</v>
      </c>
      <c r="W513" s="23" t="s">
        <v>295</v>
      </c>
      <c r="X513" s="24" t="s">
        <v>732</v>
      </c>
      <c r="Y513" s="13">
        <v>8</v>
      </c>
    </row>
    <row r="514" spans="2:25" ht="52.8">
      <c r="B514" s="25" t="s">
        <v>726</v>
      </c>
      <c r="C514" s="25" t="s">
        <v>727</v>
      </c>
      <c r="D514" s="25" t="s">
        <v>298</v>
      </c>
      <c r="E514" s="25" t="s">
        <v>728</v>
      </c>
      <c r="F514" s="35">
        <v>95</v>
      </c>
      <c r="G514" s="25" t="s">
        <v>299</v>
      </c>
      <c r="H514" s="25">
        <f t="shared" si="6"/>
        <v>427</v>
      </c>
      <c r="I514" s="25" t="s">
        <v>276</v>
      </c>
      <c r="J514" s="33" t="s">
        <v>729</v>
      </c>
      <c r="K514" s="27" t="s">
        <v>746</v>
      </c>
      <c r="L514" s="25" t="s">
        <v>289</v>
      </c>
      <c r="M514" s="25" t="s">
        <v>289</v>
      </c>
      <c r="N514" s="32">
        <v>95</v>
      </c>
      <c r="O514" s="25" t="s">
        <v>289</v>
      </c>
      <c r="P514" s="25" t="s">
        <v>731</v>
      </c>
      <c r="Q514" s="25" t="s">
        <v>289</v>
      </c>
      <c r="R514" s="25" t="s">
        <v>731</v>
      </c>
      <c r="S514" s="25" t="s">
        <v>289</v>
      </c>
      <c r="T514" s="25" t="s">
        <v>292</v>
      </c>
      <c r="U514" s="25" t="s">
        <v>293</v>
      </c>
      <c r="V514" s="25" t="s">
        <v>294</v>
      </c>
      <c r="W514" s="28" t="s">
        <v>295</v>
      </c>
      <c r="X514" s="29" t="s">
        <v>732</v>
      </c>
      <c r="Y514" s="25" t="s">
        <v>289</v>
      </c>
    </row>
    <row r="515" spans="2:25" ht="52.8">
      <c r="B515" s="25" t="s">
        <v>726</v>
      </c>
      <c r="C515" s="25" t="s">
        <v>727</v>
      </c>
      <c r="D515" s="25" t="s">
        <v>298</v>
      </c>
      <c r="E515" s="25" t="s">
        <v>728</v>
      </c>
      <c r="F515" s="35">
        <v>95</v>
      </c>
      <c r="G515" s="25" t="s">
        <v>299</v>
      </c>
      <c r="H515" s="25">
        <f t="shared" si="6"/>
        <v>428</v>
      </c>
      <c r="I515" s="25" t="s">
        <v>276</v>
      </c>
      <c r="J515" s="33" t="s">
        <v>729</v>
      </c>
      <c r="K515" s="27" t="s">
        <v>747</v>
      </c>
      <c r="L515" s="25" t="s">
        <v>289</v>
      </c>
      <c r="M515" s="25" t="s">
        <v>289</v>
      </c>
      <c r="N515" s="32">
        <v>95</v>
      </c>
      <c r="O515" s="25" t="s">
        <v>289</v>
      </c>
      <c r="P515" s="25" t="s">
        <v>731</v>
      </c>
      <c r="Q515" s="25" t="s">
        <v>289</v>
      </c>
      <c r="R515" s="25" t="s">
        <v>731</v>
      </c>
      <c r="S515" s="25" t="s">
        <v>289</v>
      </c>
      <c r="T515" s="25" t="s">
        <v>292</v>
      </c>
      <c r="U515" s="25" t="s">
        <v>293</v>
      </c>
      <c r="V515" s="25" t="s">
        <v>294</v>
      </c>
      <c r="W515" s="28" t="s">
        <v>295</v>
      </c>
      <c r="X515" s="29" t="s">
        <v>732</v>
      </c>
      <c r="Y515" s="25" t="s">
        <v>289</v>
      </c>
    </row>
    <row r="516" spans="2:25" ht="52.8">
      <c r="B516" s="25" t="s">
        <v>726</v>
      </c>
      <c r="C516" s="25" t="s">
        <v>727</v>
      </c>
      <c r="D516" s="25" t="s">
        <v>298</v>
      </c>
      <c r="E516" s="25" t="s">
        <v>728</v>
      </c>
      <c r="F516" s="35">
        <v>95</v>
      </c>
      <c r="G516" s="25" t="s">
        <v>299</v>
      </c>
      <c r="H516" s="25">
        <f t="shared" si="6"/>
        <v>429</v>
      </c>
      <c r="I516" s="25" t="s">
        <v>276</v>
      </c>
      <c r="J516" s="33" t="s">
        <v>729</v>
      </c>
      <c r="K516" s="27" t="s">
        <v>748</v>
      </c>
      <c r="L516" s="25" t="s">
        <v>289</v>
      </c>
      <c r="M516" s="25" t="s">
        <v>289</v>
      </c>
      <c r="N516" s="32">
        <v>95</v>
      </c>
      <c r="O516" s="25" t="s">
        <v>289</v>
      </c>
      <c r="P516" s="25" t="s">
        <v>731</v>
      </c>
      <c r="Q516" s="25" t="s">
        <v>289</v>
      </c>
      <c r="R516" s="25" t="s">
        <v>731</v>
      </c>
      <c r="S516" s="25" t="s">
        <v>289</v>
      </c>
      <c r="T516" s="25" t="s">
        <v>292</v>
      </c>
      <c r="U516" s="25" t="s">
        <v>293</v>
      </c>
      <c r="V516" s="25" t="s">
        <v>294</v>
      </c>
      <c r="W516" s="28" t="s">
        <v>295</v>
      </c>
      <c r="X516" s="29" t="s">
        <v>732</v>
      </c>
      <c r="Y516" s="25" t="s">
        <v>289</v>
      </c>
    </row>
    <row r="517" spans="2:25" ht="52.8">
      <c r="B517" s="25" t="s">
        <v>726</v>
      </c>
      <c r="C517" s="25" t="s">
        <v>727</v>
      </c>
      <c r="D517" s="25" t="s">
        <v>298</v>
      </c>
      <c r="E517" s="25" t="s">
        <v>728</v>
      </c>
      <c r="F517" s="35">
        <v>95</v>
      </c>
      <c r="G517" s="25" t="s">
        <v>299</v>
      </c>
      <c r="H517" s="25">
        <f t="shared" si="6"/>
        <v>430</v>
      </c>
      <c r="I517" s="25" t="s">
        <v>276</v>
      </c>
      <c r="J517" s="33" t="s">
        <v>729</v>
      </c>
      <c r="K517" s="27" t="s">
        <v>749</v>
      </c>
      <c r="L517" s="25" t="s">
        <v>289</v>
      </c>
      <c r="M517" s="25" t="s">
        <v>289</v>
      </c>
      <c r="N517" s="32">
        <v>95</v>
      </c>
      <c r="O517" s="25" t="s">
        <v>289</v>
      </c>
      <c r="P517" s="25" t="s">
        <v>731</v>
      </c>
      <c r="Q517" s="25" t="s">
        <v>289</v>
      </c>
      <c r="R517" s="25" t="s">
        <v>731</v>
      </c>
      <c r="S517" s="25" t="s">
        <v>289</v>
      </c>
      <c r="T517" s="25" t="s">
        <v>292</v>
      </c>
      <c r="U517" s="25" t="s">
        <v>293</v>
      </c>
      <c r="V517" s="25" t="s">
        <v>294</v>
      </c>
      <c r="W517" s="28" t="s">
        <v>295</v>
      </c>
      <c r="X517" s="29" t="s">
        <v>732</v>
      </c>
      <c r="Y517" s="25" t="s">
        <v>289</v>
      </c>
    </row>
    <row r="518" spans="2:25" ht="52.8">
      <c r="B518" s="13" t="s">
        <v>726</v>
      </c>
      <c r="C518" s="13" t="s">
        <v>727</v>
      </c>
      <c r="D518" s="13" t="s">
        <v>298</v>
      </c>
      <c r="E518" s="13" t="s">
        <v>728</v>
      </c>
      <c r="F518" s="34">
        <v>95</v>
      </c>
      <c r="G518" s="13" t="s">
        <v>299</v>
      </c>
      <c r="H518" s="13">
        <f t="shared" si="6"/>
        <v>431</v>
      </c>
      <c r="I518" s="13" t="s">
        <v>276</v>
      </c>
      <c r="J518" s="31" t="s">
        <v>750</v>
      </c>
      <c r="K518" s="24" t="s">
        <v>751</v>
      </c>
      <c r="L518" s="13" t="s">
        <v>367</v>
      </c>
      <c r="M518" s="13">
        <v>9</v>
      </c>
      <c r="N518" s="30">
        <v>95</v>
      </c>
      <c r="O518" s="13">
        <v>9</v>
      </c>
      <c r="P518" s="13" t="s">
        <v>731</v>
      </c>
      <c r="Q518" s="13" t="s">
        <v>368</v>
      </c>
      <c r="R518" s="13" t="s">
        <v>731</v>
      </c>
      <c r="S518" s="13" t="s">
        <v>368</v>
      </c>
      <c r="T518" s="13" t="s">
        <v>292</v>
      </c>
      <c r="U518" s="13" t="s">
        <v>293</v>
      </c>
      <c r="V518" s="13" t="s">
        <v>294</v>
      </c>
      <c r="W518" s="23" t="s">
        <v>295</v>
      </c>
      <c r="X518" s="24" t="s">
        <v>752</v>
      </c>
      <c r="Y518" s="13">
        <v>9</v>
      </c>
    </row>
    <row r="519" spans="2:25" ht="52.8">
      <c r="B519" s="25" t="s">
        <v>726</v>
      </c>
      <c r="C519" s="25" t="s">
        <v>727</v>
      </c>
      <c r="D519" s="25" t="s">
        <v>298</v>
      </c>
      <c r="E519" s="25" t="s">
        <v>728</v>
      </c>
      <c r="F519" s="35">
        <v>95</v>
      </c>
      <c r="G519" s="25" t="s">
        <v>299</v>
      </c>
      <c r="H519" s="25">
        <f t="shared" si="6"/>
        <v>432</v>
      </c>
      <c r="I519" s="25" t="s">
        <v>276</v>
      </c>
      <c r="J519" s="33" t="s">
        <v>750</v>
      </c>
      <c r="K519" s="29" t="s">
        <v>753</v>
      </c>
      <c r="L519" s="25" t="s">
        <v>289</v>
      </c>
      <c r="M519" s="25" t="s">
        <v>289</v>
      </c>
      <c r="N519" s="32">
        <v>95</v>
      </c>
      <c r="O519" s="25" t="s">
        <v>289</v>
      </c>
      <c r="P519" s="25" t="s">
        <v>731</v>
      </c>
      <c r="Q519" s="25" t="s">
        <v>289</v>
      </c>
      <c r="R519" s="25" t="s">
        <v>731</v>
      </c>
      <c r="S519" s="25" t="s">
        <v>289</v>
      </c>
      <c r="T519" s="25" t="s">
        <v>292</v>
      </c>
      <c r="U519" s="25" t="s">
        <v>293</v>
      </c>
      <c r="V519" s="25" t="s">
        <v>294</v>
      </c>
      <c r="W519" s="28" t="s">
        <v>295</v>
      </c>
      <c r="X519" s="29" t="s">
        <v>752</v>
      </c>
      <c r="Y519" s="25" t="s">
        <v>289</v>
      </c>
    </row>
    <row r="520" spans="2:25" ht="52.8">
      <c r="B520" s="13" t="s">
        <v>726</v>
      </c>
      <c r="C520" s="13" t="s">
        <v>727</v>
      </c>
      <c r="D520" s="13" t="s">
        <v>298</v>
      </c>
      <c r="E520" s="13" t="s">
        <v>728</v>
      </c>
      <c r="F520" s="34">
        <v>95</v>
      </c>
      <c r="G520" s="13" t="s">
        <v>299</v>
      </c>
      <c r="H520" s="13">
        <f t="shared" si="6"/>
        <v>433</v>
      </c>
      <c r="I520" s="13" t="s">
        <v>276</v>
      </c>
      <c r="J520" s="31" t="s">
        <v>750</v>
      </c>
      <c r="K520" s="24" t="s">
        <v>754</v>
      </c>
      <c r="L520" s="13" t="s">
        <v>367</v>
      </c>
      <c r="M520" s="13">
        <v>10</v>
      </c>
      <c r="N520" s="30">
        <v>95</v>
      </c>
      <c r="O520" s="13">
        <v>10</v>
      </c>
      <c r="P520" s="13" t="s">
        <v>731</v>
      </c>
      <c r="Q520" s="13" t="s">
        <v>368</v>
      </c>
      <c r="R520" s="13" t="s">
        <v>731</v>
      </c>
      <c r="S520" s="13" t="s">
        <v>368</v>
      </c>
      <c r="T520" s="13" t="s">
        <v>292</v>
      </c>
      <c r="U520" s="13" t="s">
        <v>293</v>
      </c>
      <c r="V520" s="13" t="s">
        <v>294</v>
      </c>
      <c r="W520" s="23" t="s">
        <v>295</v>
      </c>
      <c r="X520" s="24" t="s">
        <v>752</v>
      </c>
      <c r="Y520" s="13">
        <v>10</v>
      </c>
    </row>
    <row r="521" spans="2:25" ht="52.8">
      <c r="B521" s="25" t="s">
        <v>726</v>
      </c>
      <c r="C521" s="25" t="s">
        <v>727</v>
      </c>
      <c r="D521" s="25" t="s">
        <v>298</v>
      </c>
      <c r="E521" s="25" t="s">
        <v>728</v>
      </c>
      <c r="F521" s="35">
        <v>95</v>
      </c>
      <c r="G521" s="25" t="s">
        <v>299</v>
      </c>
      <c r="H521" s="25">
        <f t="shared" si="6"/>
        <v>434</v>
      </c>
      <c r="I521" s="25" t="s">
        <v>276</v>
      </c>
      <c r="J521" s="33" t="s">
        <v>750</v>
      </c>
      <c r="K521" s="29" t="s">
        <v>755</v>
      </c>
      <c r="L521" s="25" t="s">
        <v>289</v>
      </c>
      <c r="M521" s="25" t="s">
        <v>289</v>
      </c>
      <c r="N521" s="32">
        <v>95</v>
      </c>
      <c r="O521" s="25" t="s">
        <v>289</v>
      </c>
      <c r="P521" s="25" t="s">
        <v>731</v>
      </c>
      <c r="Q521" s="25" t="s">
        <v>289</v>
      </c>
      <c r="R521" s="25" t="s">
        <v>731</v>
      </c>
      <c r="S521" s="25" t="s">
        <v>289</v>
      </c>
      <c r="T521" s="25" t="s">
        <v>292</v>
      </c>
      <c r="U521" s="25" t="s">
        <v>293</v>
      </c>
      <c r="V521" s="25" t="s">
        <v>294</v>
      </c>
      <c r="W521" s="28" t="s">
        <v>295</v>
      </c>
      <c r="X521" s="29" t="s">
        <v>752</v>
      </c>
      <c r="Y521" s="25" t="s">
        <v>289</v>
      </c>
    </row>
    <row r="522" spans="2:25" ht="52.8">
      <c r="B522" s="25" t="s">
        <v>726</v>
      </c>
      <c r="C522" s="25" t="s">
        <v>727</v>
      </c>
      <c r="D522" s="25" t="s">
        <v>298</v>
      </c>
      <c r="E522" s="25" t="s">
        <v>728</v>
      </c>
      <c r="F522" s="35">
        <v>95</v>
      </c>
      <c r="G522" s="25" t="s">
        <v>299</v>
      </c>
      <c r="H522" s="25">
        <f t="shared" si="6"/>
        <v>435</v>
      </c>
      <c r="I522" s="25" t="s">
        <v>276</v>
      </c>
      <c r="J522" s="33" t="s">
        <v>750</v>
      </c>
      <c r="K522" s="29" t="s">
        <v>756</v>
      </c>
      <c r="L522" s="25" t="s">
        <v>289</v>
      </c>
      <c r="M522" s="25" t="s">
        <v>289</v>
      </c>
      <c r="N522" s="32">
        <v>95</v>
      </c>
      <c r="O522" s="25" t="s">
        <v>289</v>
      </c>
      <c r="P522" s="25" t="s">
        <v>731</v>
      </c>
      <c r="Q522" s="25" t="s">
        <v>289</v>
      </c>
      <c r="R522" s="25" t="s">
        <v>731</v>
      </c>
      <c r="S522" s="25" t="s">
        <v>289</v>
      </c>
      <c r="T522" s="25" t="s">
        <v>292</v>
      </c>
      <c r="U522" s="25" t="s">
        <v>293</v>
      </c>
      <c r="V522" s="25" t="s">
        <v>294</v>
      </c>
      <c r="W522" s="28" t="s">
        <v>295</v>
      </c>
      <c r="X522" s="29" t="s">
        <v>752</v>
      </c>
      <c r="Y522" s="25" t="s">
        <v>289</v>
      </c>
    </row>
    <row r="523" spans="2:25" ht="52.8">
      <c r="B523" s="25" t="s">
        <v>726</v>
      </c>
      <c r="C523" s="25" t="s">
        <v>727</v>
      </c>
      <c r="D523" s="25" t="s">
        <v>298</v>
      </c>
      <c r="E523" s="25" t="s">
        <v>728</v>
      </c>
      <c r="F523" s="35">
        <v>95</v>
      </c>
      <c r="G523" s="25" t="s">
        <v>299</v>
      </c>
      <c r="H523" s="25">
        <f t="shared" si="6"/>
        <v>436</v>
      </c>
      <c r="I523" s="25" t="s">
        <v>276</v>
      </c>
      <c r="J523" s="33" t="s">
        <v>750</v>
      </c>
      <c r="K523" s="29" t="s">
        <v>757</v>
      </c>
      <c r="L523" s="25" t="s">
        <v>289</v>
      </c>
      <c r="M523" s="25" t="s">
        <v>289</v>
      </c>
      <c r="N523" s="32">
        <v>95</v>
      </c>
      <c r="O523" s="25" t="s">
        <v>289</v>
      </c>
      <c r="P523" s="25" t="s">
        <v>731</v>
      </c>
      <c r="Q523" s="25" t="s">
        <v>289</v>
      </c>
      <c r="R523" s="25" t="s">
        <v>731</v>
      </c>
      <c r="S523" s="25" t="s">
        <v>289</v>
      </c>
      <c r="T523" s="25" t="s">
        <v>292</v>
      </c>
      <c r="U523" s="25" t="s">
        <v>293</v>
      </c>
      <c r="V523" s="25" t="s">
        <v>294</v>
      </c>
      <c r="W523" s="28" t="s">
        <v>295</v>
      </c>
      <c r="X523" s="29" t="s">
        <v>752</v>
      </c>
      <c r="Y523" s="25" t="s">
        <v>289</v>
      </c>
    </row>
    <row r="524" spans="2:25" ht="52.8">
      <c r="B524" s="15" t="s">
        <v>758</v>
      </c>
      <c r="C524" s="15" t="s">
        <v>759</v>
      </c>
      <c r="D524" s="36" t="s">
        <v>760</v>
      </c>
      <c r="E524" s="15" t="s">
        <v>761</v>
      </c>
      <c r="F524" s="15" t="s">
        <v>762</v>
      </c>
      <c r="G524" s="36" t="s">
        <v>760</v>
      </c>
      <c r="H524" s="15">
        <v>1</v>
      </c>
      <c r="I524" s="15" t="s">
        <v>763</v>
      </c>
      <c r="J524" s="15" t="s">
        <v>764</v>
      </c>
      <c r="K524" s="15" t="s">
        <v>764</v>
      </c>
      <c r="L524" s="15" t="s">
        <v>53</v>
      </c>
      <c r="M524" s="15" t="s">
        <v>765</v>
      </c>
      <c r="N524" s="15" t="s">
        <v>760</v>
      </c>
      <c r="O524" s="15" t="s">
        <v>766</v>
      </c>
      <c r="P524" s="15" t="s">
        <v>767</v>
      </c>
      <c r="Q524" s="15" t="s">
        <v>53</v>
      </c>
      <c r="R524" s="15" t="s">
        <v>767</v>
      </c>
      <c r="S524" s="15" t="s">
        <v>53</v>
      </c>
      <c r="T524" s="15" t="s">
        <v>768</v>
      </c>
      <c r="U524" s="15" t="s">
        <v>769</v>
      </c>
      <c r="V524" s="15" t="s">
        <v>770</v>
      </c>
      <c r="W524" s="15" t="s">
        <v>771</v>
      </c>
      <c r="X524" s="16" t="s">
        <v>772</v>
      </c>
      <c r="Y524" s="15" t="s">
        <v>773</v>
      </c>
    </row>
    <row r="525" spans="2:25" ht="52.8">
      <c r="B525" s="15" t="s">
        <v>758</v>
      </c>
      <c r="C525" s="15" t="s">
        <v>759</v>
      </c>
      <c r="D525" s="36" t="s">
        <v>760</v>
      </c>
      <c r="E525" s="15" t="s">
        <v>761</v>
      </c>
      <c r="F525" s="15" t="s">
        <v>762</v>
      </c>
      <c r="G525" s="36" t="s">
        <v>760</v>
      </c>
      <c r="H525" s="15">
        <v>2</v>
      </c>
      <c r="I525" s="15" t="s">
        <v>763</v>
      </c>
      <c r="J525" s="15" t="s">
        <v>774</v>
      </c>
      <c r="K525" s="15" t="s">
        <v>774</v>
      </c>
      <c r="L525" s="15" t="s">
        <v>53</v>
      </c>
      <c r="M525" s="15" t="s">
        <v>775</v>
      </c>
      <c r="N525" s="15" t="s">
        <v>760</v>
      </c>
      <c r="O525" s="15" t="s">
        <v>776</v>
      </c>
      <c r="P525" s="15" t="s">
        <v>767</v>
      </c>
      <c r="Q525" s="15" t="s">
        <v>53</v>
      </c>
      <c r="R525" s="15" t="s">
        <v>767</v>
      </c>
      <c r="S525" s="15" t="s">
        <v>53</v>
      </c>
      <c r="T525" s="15" t="s">
        <v>768</v>
      </c>
      <c r="U525" s="15" t="s">
        <v>769</v>
      </c>
      <c r="V525" s="15" t="s">
        <v>770</v>
      </c>
      <c r="W525" s="15" t="s">
        <v>771</v>
      </c>
      <c r="X525" s="16" t="s">
        <v>777</v>
      </c>
      <c r="Y525" s="15" t="s">
        <v>778</v>
      </c>
    </row>
    <row r="526" spans="2:25" ht="52.8">
      <c r="B526" s="15" t="s">
        <v>758</v>
      </c>
      <c r="C526" s="15" t="s">
        <v>759</v>
      </c>
      <c r="D526" s="36" t="s">
        <v>760</v>
      </c>
      <c r="E526" s="15" t="s">
        <v>761</v>
      </c>
      <c r="F526" s="15" t="s">
        <v>762</v>
      </c>
      <c r="G526" s="36" t="s">
        <v>760</v>
      </c>
      <c r="H526" s="15">
        <v>3</v>
      </c>
      <c r="I526" s="15" t="s">
        <v>763</v>
      </c>
      <c r="J526" s="15" t="s">
        <v>779</v>
      </c>
      <c r="K526" s="15" t="s">
        <v>779</v>
      </c>
      <c r="L526" s="15" t="s">
        <v>53</v>
      </c>
      <c r="M526" s="15" t="s">
        <v>780</v>
      </c>
      <c r="N526" s="15" t="s">
        <v>760</v>
      </c>
      <c r="O526" s="15" t="s">
        <v>781</v>
      </c>
      <c r="P526" s="15" t="s">
        <v>767</v>
      </c>
      <c r="Q526" s="15" t="s">
        <v>53</v>
      </c>
      <c r="R526" s="15" t="s">
        <v>767</v>
      </c>
      <c r="S526" s="15" t="s">
        <v>53</v>
      </c>
      <c r="T526" s="15" t="s">
        <v>768</v>
      </c>
      <c r="U526" s="15" t="s">
        <v>769</v>
      </c>
      <c r="V526" s="15" t="s">
        <v>770</v>
      </c>
      <c r="W526" s="15" t="s">
        <v>771</v>
      </c>
      <c r="X526" s="16" t="s">
        <v>782</v>
      </c>
      <c r="Y526" s="15" t="s">
        <v>783</v>
      </c>
    </row>
    <row r="527" spans="2:25" ht="52.8">
      <c r="B527" s="15" t="s">
        <v>758</v>
      </c>
      <c r="C527" s="15" t="s">
        <v>759</v>
      </c>
      <c r="D527" s="36" t="s">
        <v>760</v>
      </c>
      <c r="E527" s="15" t="s">
        <v>784</v>
      </c>
      <c r="F527" s="15" t="s">
        <v>785</v>
      </c>
      <c r="G527" s="36" t="s">
        <v>760</v>
      </c>
      <c r="H527" s="15">
        <v>4</v>
      </c>
      <c r="I527" s="15" t="s">
        <v>763</v>
      </c>
      <c r="J527" s="15" t="s">
        <v>764</v>
      </c>
      <c r="K527" s="15" t="s">
        <v>764</v>
      </c>
      <c r="L527" s="15" t="s">
        <v>53</v>
      </c>
      <c r="M527" s="15" t="s">
        <v>765</v>
      </c>
      <c r="N527" s="15" t="s">
        <v>760</v>
      </c>
      <c r="O527" s="15" t="s">
        <v>766</v>
      </c>
      <c r="P527" s="15" t="s">
        <v>767</v>
      </c>
      <c r="Q527" s="15" t="s">
        <v>53</v>
      </c>
      <c r="R527" s="15" t="s">
        <v>767</v>
      </c>
      <c r="S527" s="15" t="s">
        <v>53</v>
      </c>
      <c r="T527" s="15" t="s">
        <v>768</v>
      </c>
      <c r="U527" s="15" t="s">
        <v>769</v>
      </c>
      <c r="V527" s="15" t="s">
        <v>770</v>
      </c>
      <c r="W527" s="15" t="s">
        <v>771</v>
      </c>
      <c r="X527" s="16" t="s">
        <v>772</v>
      </c>
      <c r="Y527" s="15" t="s">
        <v>773</v>
      </c>
    </row>
    <row r="528" spans="2:25" ht="52.8">
      <c r="B528" s="15" t="s">
        <v>758</v>
      </c>
      <c r="C528" s="15" t="s">
        <v>759</v>
      </c>
      <c r="D528" s="36" t="s">
        <v>760</v>
      </c>
      <c r="E528" s="15" t="s">
        <v>784</v>
      </c>
      <c r="F528" s="15" t="s">
        <v>785</v>
      </c>
      <c r="G528" s="36" t="s">
        <v>760</v>
      </c>
      <c r="H528" s="15">
        <v>5</v>
      </c>
      <c r="I528" s="15" t="s">
        <v>763</v>
      </c>
      <c r="J528" s="15" t="s">
        <v>774</v>
      </c>
      <c r="K528" s="15" t="s">
        <v>774</v>
      </c>
      <c r="L528" s="15" t="s">
        <v>53</v>
      </c>
      <c r="M528" s="15" t="s">
        <v>775</v>
      </c>
      <c r="N528" s="15" t="s">
        <v>760</v>
      </c>
      <c r="O528" s="15" t="s">
        <v>776</v>
      </c>
      <c r="P528" s="15" t="s">
        <v>767</v>
      </c>
      <c r="Q528" s="15" t="s">
        <v>53</v>
      </c>
      <c r="R528" s="15" t="s">
        <v>767</v>
      </c>
      <c r="S528" s="15" t="s">
        <v>53</v>
      </c>
      <c r="T528" s="15" t="s">
        <v>768</v>
      </c>
      <c r="U528" s="15" t="s">
        <v>769</v>
      </c>
      <c r="V528" s="15" t="s">
        <v>770</v>
      </c>
      <c r="W528" s="15" t="s">
        <v>771</v>
      </c>
      <c r="X528" s="16" t="s">
        <v>777</v>
      </c>
      <c r="Y528" s="15" t="s">
        <v>778</v>
      </c>
    </row>
    <row r="529" spans="2:25" ht="52.8">
      <c r="B529" s="15" t="s">
        <v>758</v>
      </c>
      <c r="C529" s="15" t="s">
        <v>759</v>
      </c>
      <c r="D529" s="36" t="s">
        <v>760</v>
      </c>
      <c r="E529" s="15" t="s">
        <v>784</v>
      </c>
      <c r="F529" s="15" t="s">
        <v>785</v>
      </c>
      <c r="G529" s="36" t="s">
        <v>760</v>
      </c>
      <c r="H529" s="15">
        <v>6</v>
      </c>
      <c r="I529" s="15" t="s">
        <v>763</v>
      </c>
      <c r="J529" s="15" t="s">
        <v>779</v>
      </c>
      <c r="K529" s="15" t="s">
        <v>779</v>
      </c>
      <c r="L529" s="15" t="s">
        <v>53</v>
      </c>
      <c r="M529" s="15" t="s">
        <v>780</v>
      </c>
      <c r="N529" s="15" t="s">
        <v>760</v>
      </c>
      <c r="O529" s="15" t="s">
        <v>781</v>
      </c>
      <c r="P529" s="15" t="s">
        <v>767</v>
      </c>
      <c r="Q529" s="15" t="s">
        <v>53</v>
      </c>
      <c r="R529" s="15" t="s">
        <v>767</v>
      </c>
      <c r="S529" s="15" t="s">
        <v>53</v>
      </c>
      <c r="T529" s="15" t="s">
        <v>768</v>
      </c>
      <c r="U529" s="15" t="s">
        <v>769</v>
      </c>
      <c r="V529" s="15" t="s">
        <v>770</v>
      </c>
      <c r="W529" s="15" t="s">
        <v>771</v>
      </c>
      <c r="X529" s="16" t="s">
        <v>782</v>
      </c>
      <c r="Y529" s="15" t="s">
        <v>783</v>
      </c>
    </row>
    <row r="530" spans="2:25" ht="52.8">
      <c r="B530" s="15" t="s">
        <v>62</v>
      </c>
      <c r="C530" s="15" t="s">
        <v>46</v>
      </c>
      <c r="D530" s="15" t="s">
        <v>786</v>
      </c>
      <c r="E530" s="15" t="s">
        <v>48</v>
      </c>
      <c r="F530" s="15">
        <v>41.6</v>
      </c>
      <c r="G530" s="15" t="s">
        <v>49</v>
      </c>
      <c r="H530" s="15">
        <v>1</v>
      </c>
      <c r="I530" s="15" t="s">
        <v>787</v>
      </c>
      <c r="J530" s="15" t="s">
        <v>788</v>
      </c>
      <c r="K530" s="15" t="s">
        <v>789</v>
      </c>
      <c r="L530" s="15" t="s">
        <v>790</v>
      </c>
      <c r="M530" s="15">
        <v>1</v>
      </c>
      <c r="N530" s="15">
        <v>41.6</v>
      </c>
      <c r="O530" s="15">
        <v>1</v>
      </c>
      <c r="P530" s="15" t="s">
        <v>791</v>
      </c>
      <c r="Q530" s="15" t="s">
        <v>792</v>
      </c>
      <c r="R530" s="15" t="s">
        <v>791</v>
      </c>
      <c r="S530" s="15" t="s">
        <v>792</v>
      </c>
      <c r="T530" s="15" t="s">
        <v>793</v>
      </c>
      <c r="U530" s="15" t="s">
        <v>794</v>
      </c>
      <c r="V530" s="15" t="s">
        <v>795</v>
      </c>
      <c r="W530" s="15" t="s">
        <v>796</v>
      </c>
      <c r="X530" s="16" t="s">
        <v>797</v>
      </c>
      <c r="Y530" s="15">
        <v>1</v>
      </c>
    </row>
    <row r="531" spans="2:25" ht="52.8">
      <c r="B531" s="15" t="s">
        <v>62</v>
      </c>
      <c r="C531" s="15" t="s">
        <v>46</v>
      </c>
      <c r="D531" s="15" t="s">
        <v>786</v>
      </c>
      <c r="E531" s="15" t="s">
        <v>48</v>
      </c>
      <c r="F531" s="15">
        <v>41.6</v>
      </c>
      <c r="G531" s="15" t="s">
        <v>49</v>
      </c>
      <c r="H531" s="15">
        <v>2</v>
      </c>
      <c r="I531" s="15" t="s">
        <v>787</v>
      </c>
      <c r="J531" s="15" t="s">
        <v>788</v>
      </c>
      <c r="K531" s="15" t="s">
        <v>798</v>
      </c>
      <c r="L531" s="15" t="s">
        <v>790</v>
      </c>
      <c r="M531" s="15">
        <v>2</v>
      </c>
      <c r="N531" s="15">
        <v>41.6</v>
      </c>
      <c r="O531" s="15">
        <v>2</v>
      </c>
      <c r="P531" s="15" t="s">
        <v>791</v>
      </c>
      <c r="Q531" s="15" t="s">
        <v>792</v>
      </c>
      <c r="R531" s="15" t="s">
        <v>791</v>
      </c>
      <c r="S531" s="15" t="s">
        <v>792</v>
      </c>
      <c r="T531" s="15" t="s">
        <v>793</v>
      </c>
      <c r="U531" s="15" t="s">
        <v>794</v>
      </c>
      <c r="V531" s="15" t="s">
        <v>795</v>
      </c>
      <c r="W531" s="15" t="s">
        <v>796</v>
      </c>
      <c r="X531" s="16" t="s">
        <v>797</v>
      </c>
      <c r="Y531" s="15">
        <v>1</v>
      </c>
    </row>
    <row r="532" spans="2:25" ht="52.8">
      <c r="B532" s="15" t="s">
        <v>62</v>
      </c>
      <c r="C532" s="15" t="s">
        <v>46</v>
      </c>
      <c r="D532" s="15" t="s">
        <v>786</v>
      </c>
      <c r="E532" s="15" t="s">
        <v>68</v>
      </c>
      <c r="F532" s="15">
        <v>41.5</v>
      </c>
      <c r="G532" s="15" t="s">
        <v>49</v>
      </c>
      <c r="H532" s="15">
        <v>3</v>
      </c>
      <c r="I532" s="15" t="s">
        <v>787</v>
      </c>
      <c r="J532" s="15" t="s">
        <v>788</v>
      </c>
      <c r="K532" s="15" t="s">
        <v>799</v>
      </c>
      <c r="L532" s="15" t="s">
        <v>790</v>
      </c>
      <c r="M532" s="15">
        <v>3</v>
      </c>
      <c r="N532" s="15">
        <v>41.5</v>
      </c>
      <c r="O532" s="15">
        <v>3</v>
      </c>
      <c r="P532" s="15" t="s">
        <v>791</v>
      </c>
      <c r="Q532" s="15" t="s">
        <v>792</v>
      </c>
      <c r="R532" s="15" t="s">
        <v>791</v>
      </c>
      <c r="S532" s="15" t="s">
        <v>792</v>
      </c>
      <c r="T532" s="15" t="s">
        <v>793</v>
      </c>
      <c r="U532" s="15" t="s">
        <v>794</v>
      </c>
      <c r="V532" s="15" t="s">
        <v>795</v>
      </c>
      <c r="W532" s="15" t="s">
        <v>796</v>
      </c>
      <c r="X532" s="16" t="s">
        <v>797</v>
      </c>
      <c r="Y532" s="15">
        <v>1</v>
      </c>
    </row>
    <row r="533" spans="2:25" ht="52.8">
      <c r="B533" s="15" t="s">
        <v>62</v>
      </c>
      <c r="C533" s="15" t="s">
        <v>46</v>
      </c>
      <c r="D533" s="15" t="s">
        <v>786</v>
      </c>
      <c r="E533" s="15" t="s">
        <v>68</v>
      </c>
      <c r="F533" s="15">
        <v>41.5</v>
      </c>
      <c r="G533" s="15" t="s">
        <v>49</v>
      </c>
      <c r="H533" s="15">
        <v>4</v>
      </c>
      <c r="I533" s="15" t="s">
        <v>787</v>
      </c>
      <c r="J533" s="15" t="s">
        <v>788</v>
      </c>
      <c r="K533" s="15" t="s">
        <v>800</v>
      </c>
      <c r="L533" s="15" t="s">
        <v>790</v>
      </c>
      <c r="M533" s="15">
        <v>4</v>
      </c>
      <c r="N533" s="15">
        <v>41.5</v>
      </c>
      <c r="O533" s="15">
        <v>4</v>
      </c>
      <c r="P533" s="15" t="s">
        <v>791</v>
      </c>
      <c r="Q533" s="15" t="s">
        <v>792</v>
      </c>
      <c r="R533" s="15" t="s">
        <v>791</v>
      </c>
      <c r="S533" s="15" t="s">
        <v>792</v>
      </c>
      <c r="T533" s="15" t="s">
        <v>793</v>
      </c>
      <c r="U533" s="15" t="s">
        <v>794</v>
      </c>
      <c r="V533" s="15" t="s">
        <v>795</v>
      </c>
      <c r="W533" s="15" t="s">
        <v>796</v>
      </c>
      <c r="X533" s="16" t="s">
        <v>797</v>
      </c>
      <c r="Y533" s="15">
        <v>1</v>
      </c>
    </row>
    <row r="534" spans="2:25" ht="52.8">
      <c r="B534" s="37" t="s">
        <v>801</v>
      </c>
      <c r="C534" s="38" t="s">
        <v>802</v>
      </c>
      <c r="D534" s="39" t="s">
        <v>803</v>
      </c>
      <c r="E534" s="39" t="s">
        <v>804</v>
      </c>
      <c r="F534" s="38">
        <v>22.5</v>
      </c>
      <c r="G534" s="38" t="s">
        <v>805</v>
      </c>
      <c r="H534" s="38">
        <v>1</v>
      </c>
      <c r="I534" s="38" t="s">
        <v>806</v>
      </c>
      <c r="J534" s="38" t="s">
        <v>807</v>
      </c>
      <c r="K534" s="38" t="s">
        <v>808</v>
      </c>
      <c r="L534" s="39" t="s">
        <v>809</v>
      </c>
      <c r="M534" s="39">
        <v>1</v>
      </c>
      <c r="N534" s="38">
        <v>22.46</v>
      </c>
      <c r="O534" s="38">
        <v>1</v>
      </c>
      <c r="P534" s="38" t="s">
        <v>810</v>
      </c>
      <c r="Q534" s="39" t="s">
        <v>809</v>
      </c>
      <c r="R534" s="38" t="s">
        <v>811</v>
      </c>
      <c r="S534" s="39" t="s">
        <v>812</v>
      </c>
      <c r="T534" s="38" t="s">
        <v>813</v>
      </c>
      <c r="U534" s="38" t="s">
        <v>814</v>
      </c>
      <c r="V534" s="38" t="s">
        <v>815</v>
      </c>
      <c r="W534" s="40"/>
      <c r="X534" s="41" t="s">
        <v>816</v>
      </c>
      <c r="Y534" s="38">
        <v>1</v>
      </c>
    </row>
    <row r="535" spans="2:25" ht="39.6">
      <c r="B535" s="46" t="s">
        <v>216</v>
      </c>
      <c r="C535" s="46" t="s">
        <v>817</v>
      </c>
      <c r="D535" s="46" t="s">
        <v>218</v>
      </c>
      <c r="E535" s="46" t="s">
        <v>818</v>
      </c>
      <c r="F535" s="46">
        <v>97</v>
      </c>
      <c r="G535" s="46" t="s">
        <v>819</v>
      </c>
      <c r="H535" s="46">
        <v>1</v>
      </c>
      <c r="I535" s="46" t="s">
        <v>820</v>
      </c>
      <c r="J535" s="46" t="s">
        <v>821</v>
      </c>
      <c r="K535" s="46" t="s">
        <v>822</v>
      </c>
      <c r="L535" s="46" t="s">
        <v>53</v>
      </c>
      <c r="M535" s="46">
        <v>1</v>
      </c>
      <c r="N535" s="46">
        <v>97</v>
      </c>
      <c r="O535" s="46">
        <v>1</v>
      </c>
      <c r="P535" s="46" t="s">
        <v>823</v>
      </c>
      <c r="Q535" s="46" t="s">
        <v>55</v>
      </c>
      <c r="R535" s="46" t="s">
        <v>823</v>
      </c>
      <c r="S535" s="46" t="s">
        <v>55</v>
      </c>
      <c r="T535" s="46" t="s">
        <v>824</v>
      </c>
      <c r="U535" s="46" t="s">
        <v>825</v>
      </c>
      <c r="V535" s="46" t="s">
        <v>826</v>
      </c>
      <c r="W535" s="48" t="s">
        <v>827</v>
      </c>
      <c r="X535" s="47" t="s">
        <v>828</v>
      </c>
      <c r="Y535" s="46">
        <v>1</v>
      </c>
    </row>
    <row r="536" spans="2:25" ht="39.6">
      <c r="B536" s="46" t="s">
        <v>216</v>
      </c>
      <c r="C536" s="46" t="s">
        <v>817</v>
      </c>
      <c r="D536" s="46" t="s">
        <v>218</v>
      </c>
      <c r="E536" s="46" t="s">
        <v>818</v>
      </c>
      <c r="F536" s="46">
        <v>97</v>
      </c>
      <c r="G536" s="46" t="s">
        <v>819</v>
      </c>
      <c r="H536" s="46">
        <v>2</v>
      </c>
      <c r="I536" s="46" t="s">
        <v>820</v>
      </c>
      <c r="J536" s="46" t="s">
        <v>821</v>
      </c>
      <c r="K536" s="46" t="s">
        <v>829</v>
      </c>
      <c r="L536" s="46" t="s">
        <v>53</v>
      </c>
      <c r="M536" s="46">
        <v>1</v>
      </c>
      <c r="N536" s="46">
        <v>97</v>
      </c>
      <c r="O536" s="46">
        <v>1</v>
      </c>
      <c r="P536" s="46" t="s">
        <v>823</v>
      </c>
      <c r="Q536" s="46" t="s">
        <v>55</v>
      </c>
      <c r="R536" s="46" t="s">
        <v>823</v>
      </c>
      <c r="S536" s="46" t="s">
        <v>55</v>
      </c>
      <c r="T536" s="46" t="s">
        <v>824</v>
      </c>
      <c r="U536" s="46" t="s">
        <v>825</v>
      </c>
      <c r="V536" s="46" t="s">
        <v>826</v>
      </c>
      <c r="W536" s="48" t="s">
        <v>827</v>
      </c>
      <c r="X536" s="47" t="s">
        <v>828</v>
      </c>
      <c r="Y536" s="46">
        <v>1</v>
      </c>
    </row>
    <row r="537" spans="2:25" ht="39.6">
      <c r="B537" s="46" t="s">
        <v>216</v>
      </c>
      <c r="C537" s="46" t="s">
        <v>817</v>
      </c>
      <c r="D537" s="46" t="s">
        <v>224</v>
      </c>
      <c r="E537" s="46" t="s">
        <v>818</v>
      </c>
      <c r="F537" s="46">
        <v>98</v>
      </c>
      <c r="G537" s="46" t="s">
        <v>819</v>
      </c>
      <c r="H537" s="46">
        <v>3</v>
      </c>
      <c r="I537" s="46" t="s">
        <v>820</v>
      </c>
      <c r="J537" s="46" t="s">
        <v>821</v>
      </c>
      <c r="K537" s="46" t="s">
        <v>830</v>
      </c>
      <c r="L537" s="46" t="s">
        <v>53</v>
      </c>
      <c r="M537" s="46">
        <v>1</v>
      </c>
      <c r="N537" s="46">
        <v>98</v>
      </c>
      <c r="O537" s="46">
        <v>1</v>
      </c>
      <c r="P537" s="46" t="s">
        <v>823</v>
      </c>
      <c r="Q537" s="46" t="s">
        <v>55</v>
      </c>
      <c r="R537" s="46" t="s">
        <v>823</v>
      </c>
      <c r="S537" s="46" t="s">
        <v>55</v>
      </c>
      <c r="T537" s="46" t="s">
        <v>824</v>
      </c>
      <c r="U537" s="46" t="s">
        <v>825</v>
      </c>
      <c r="V537" s="46" t="s">
        <v>826</v>
      </c>
      <c r="W537" s="48" t="s">
        <v>827</v>
      </c>
      <c r="X537" s="47" t="s">
        <v>828</v>
      </c>
      <c r="Y537" s="46">
        <v>1</v>
      </c>
    </row>
    <row r="538" spans="2:25" ht="66">
      <c r="B538" s="46" t="s">
        <v>216</v>
      </c>
      <c r="C538" s="46" t="s">
        <v>817</v>
      </c>
      <c r="D538" s="46" t="s">
        <v>224</v>
      </c>
      <c r="E538" s="46" t="s">
        <v>818</v>
      </c>
      <c r="F538" s="46">
        <v>98</v>
      </c>
      <c r="G538" s="46" t="s">
        <v>819</v>
      </c>
      <c r="H538" s="46">
        <v>4</v>
      </c>
      <c r="I538" s="46" t="s">
        <v>820</v>
      </c>
      <c r="J538" s="46" t="s">
        <v>821</v>
      </c>
      <c r="K538" s="46" t="s">
        <v>831</v>
      </c>
      <c r="L538" s="46" t="s">
        <v>53</v>
      </c>
      <c r="M538" s="46">
        <v>1</v>
      </c>
      <c r="N538" s="46">
        <v>98</v>
      </c>
      <c r="O538" s="46">
        <v>1</v>
      </c>
      <c r="P538" s="46" t="s">
        <v>823</v>
      </c>
      <c r="Q538" s="46" t="s">
        <v>55</v>
      </c>
      <c r="R538" s="46" t="s">
        <v>823</v>
      </c>
      <c r="S538" s="46" t="s">
        <v>55</v>
      </c>
      <c r="T538" s="46" t="s">
        <v>824</v>
      </c>
      <c r="U538" s="46" t="s">
        <v>825</v>
      </c>
      <c r="V538" s="46" t="s">
        <v>826</v>
      </c>
      <c r="W538" s="48" t="s">
        <v>827</v>
      </c>
      <c r="X538" s="47" t="s">
        <v>832</v>
      </c>
      <c r="Y538" s="46">
        <v>1</v>
      </c>
    </row>
    <row r="539" spans="2:25" ht="39.6">
      <c r="B539" s="46" t="s">
        <v>216</v>
      </c>
      <c r="C539" s="46" t="s">
        <v>817</v>
      </c>
      <c r="D539" s="46" t="s">
        <v>224</v>
      </c>
      <c r="E539" s="46" t="s">
        <v>818</v>
      </c>
      <c r="F539" s="46">
        <v>98</v>
      </c>
      <c r="G539" s="46" t="s">
        <v>819</v>
      </c>
      <c r="H539" s="46">
        <v>5</v>
      </c>
      <c r="I539" s="46" t="s">
        <v>820</v>
      </c>
      <c r="J539" s="46" t="s">
        <v>821</v>
      </c>
      <c r="K539" s="46" t="s">
        <v>833</v>
      </c>
      <c r="L539" s="46" t="s">
        <v>53</v>
      </c>
      <c r="M539" s="46">
        <v>1</v>
      </c>
      <c r="N539" s="46">
        <v>98</v>
      </c>
      <c r="O539" s="46">
        <v>1</v>
      </c>
      <c r="P539" s="46" t="s">
        <v>823</v>
      </c>
      <c r="Q539" s="46" t="s">
        <v>55</v>
      </c>
      <c r="R539" s="46" t="s">
        <v>823</v>
      </c>
      <c r="S539" s="46" t="s">
        <v>55</v>
      </c>
      <c r="T539" s="46" t="s">
        <v>824</v>
      </c>
      <c r="U539" s="46" t="s">
        <v>825</v>
      </c>
      <c r="V539" s="46" t="s">
        <v>826</v>
      </c>
      <c r="W539" s="48" t="s">
        <v>827</v>
      </c>
      <c r="X539" s="47" t="s">
        <v>828</v>
      </c>
      <c r="Y539" s="46">
        <v>1</v>
      </c>
    </row>
    <row r="540" spans="2:25" ht="66">
      <c r="B540" s="46" t="s">
        <v>216</v>
      </c>
      <c r="C540" s="46" t="s">
        <v>817</v>
      </c>
      <c r="D540" s="46" t="s">
        <v>224</v>
      </c>
      <c r="E540" s="46" t="s">
        <v>818</v>
      </c>
      <c r="F540" s="46">
        <v>98</v>
      </c>
      <c r="G540" s="46" t="s">
        <v>819</v>
      </c>
      <c r="H540" s="46">
        <v>6</v>
      </c>
      <c r="I540" s="46" t="s">
        <v>820</v>
      </c>
      <c r="J540" s="46" t="s">
        <v>821</v>
      </c>
      <c r="K540" s="46" t="s">
        <v>834</v>
      </c>
      <c r="L540" s="46" t="s">
        <v>53</v>
      </c>
      <c r="M540" s="46">
        <v>1</v>
      </c>
      <c r="N540" s="46">
        <v>98</v>
      </c>
      <c r="O540" s="46">
        <v>1</v>
      </c>
      <c r="P540" s="46" t="s">
        <v>823</v>
      </c>
      <c r="Q540" s="46" t="s">
        <v>55</v>
      </c>
      <c r="R540" s="46" t="s">
        <v>823</v>
      </c>
      <c r="S540" s="46" t="s">
        <v>55</v>
      </c>
      <c r="T540" s="46" t="s">
        <v>824</v>
      </c>
      <c r="U540" s="46" t="s">
        <v>825</v>
      </c>
      <c r="V540" s="46" t="s">
        <v>826</v>
      </c>
      <c r="W540" s="48" t="s">
        <v>827</v>
      </c>
      <c r="X540" s="47" t="s">
        <v>832</v>
      </c>
      <c r="Y540" s="46">
        <v>1</v>
      </c>
    </row>
    <row r="541" spans="2:25" ht="66">
      <c r="B541" s="46" t="s">
        <v>216</v>
      </c>
      <c r="C541" s="46" t="s">
        <v>817</v>
      </c>
      <c r="D541" s="46" t="s">
        <v>231</v>
      </c>
      <c r="E541" s="46" t="s">
        <v>818</v>
      </c>
      <c r="F541" s="46">
        <v>98</v>
      </c>
      <c r="G541" s="46" t="s">
        <v>819</v>
      </c>
      <c r="H541" s="46">
        <v>7</v>
      </c>
      <c r="I541" s="46" t="s">
        <v>820</v>
      </c>
      <c r="J541" s="46" t="s">
        <v>821</v>
      </c>
      <c r="K541" s="46" t="s">
        <v>835</v>
      </c>
      <c r="L541" s="46" t="s">
        <v>53</v>
      </c>
      <c r="M541" s="46">
        <v>1</v>
      </c>
      <c r="N541" s="46">
        <v>98</v>
      </c>
      <c r="O541" s="46">
        <v>1</v>
      </c>
      <c r="P541" s="46" t="s">
        <v>823</v>
      </c>
      <c r="Q541" s="46" t="s">
        <v>55</v>
      </c>
      <c r="R541" s="46" t="s">
        <v>823</v>
      </c>
      <c r="S541" s="46" t="s">
        <v>55</v>
      </c>
      <c r="T541" s="46" t="s">
        <v>824</v>
      </c>
      <c r="U541" s="46" t="s">
        <v>825</v>
      </c>
      <c r="V541" s="46" t="s">
        <v>826</v>
      </c>
      <c r="W541" s="48" t="s">
        <v>827</v>
      </c>
      <c r="X541" s="47" t="s">
        <v>832</v>
      </c>
      <c r="Y541" s="46">
        <v>1</v>
      </c>
    </row>
    <row r="542" spans="2:25" ht="39.6">
      <c r="B542" s="46" t="s">
        <v>836</v>
      </c>
      <c r="C542" s="46" t="s">
        <v>837</v>
      </c>
      <c r="D542" s="46" t="s">
        <v>838</v>
      </c>
      <c r="E542" s="46" t="s">
        <v>839</v>
      </c>
      <c r="F542" s="46">
        <v>3.2</v>
      </c>
      <c r="G542" s="46" t="s">
        <v>840</v>
      </c>
      <c r="H542" s="46">
        <v>1</v>
      </c>
      <c r="I542" s="46" t="s">
        <v>841</v>
      </c>
      <c r="J542" s="46" t="s">
        <v>842</v>
      </c>
      <c r="K542" s="46" t="s">
        <v>843</v>
      </c>
      <c r="L542" s="46" t="s">
        <v>53</v>
      </c>
      <c r="M542" s="46" t="s">
        <v>844</v>
      </c>
      <c r="N542" s="46">
        <v>3.2</v>
      </c>
      <c r="O542" s="46" t="s">
        <v>844</v>
      </c>
      <c r="P542" s="46" t="s">
        <v>845</v>
      </c>
      <c r="Q542" s="46" t="s">
        <v>53</v>
      </c>
      <c r="R542" s="46" t="s">
        <v>845</v>
      </c>
      <c r="S542" s="46" t="s">
        <v>53</v>
      </c>
      <c r="T542" s="46" t="s">
        <v>846</v>
      </c>
      <c r="U542" s="46" t="s">
        <v>847</v>
      </c>
      <c r="V542" s="46" t="s">
        <v>848</v>
      </c>
      <c r="W542" s="48" t="s">
        <v>849</v>
      </c>
      <c r="X542" s="47" t="s">
        <v>850</v>
      </c>
      <c r="Y542" s="46" t="s">
        <v>851</v>
      </c>
    </row>
    <row r="543" spans="2:25" ht="39.6">
      <c r="B543" s="46" t="s">
        <v>836</v>
      </c>
      <c r="C543" s="46" t="s">
        <v>837</v>
      </c>
      <c r="D543" s="46" t="s">
        <v>838</v>
      </c>
      <c r="E543" s="46" t="s">
        <v>852</v>
      </c>
      <c r="F543" s="46">
        <v>3.7</v>
      </c>
      <c r="G543" s="46" t="s">
        <v>840</v>
      </c>
      <c r="H543" s="46">
        <v>2</v>
      </c>
      <c r="I543" s="46" t="s">
        <v>841</v>
      </c>
      <c r="J543" s="46" t="s">
        <v>842</v>
      </c>
      <c r="K543" s="46" t="s">
        <v>843</v>
      </c>
      <c r="L543" s="46" t="s">
        <v>53</v>
      </c>
      <c r="M543" s="46" t="s">
        <v>844</v>
      </c>
      <c r="N543" s="46">
        <v>3.7</v>
      </c>
      <c r="O543" s="46" t="s">
        <v>851</v>
      </c>
      <c r="P543" s="46" t="s">
        <v>845</v>
      </c>
      <c r="Q543" s="46" t="s">
        <v>53</v>
      </c>
      <c r="R543" s="46" t="s">
        <v>845</v>
      </c>
      <c r="S543" s="46" t="s">
        <v>53</v>
      </c>
      <c r="T543" s="46" t="s">
        <v>846</v>
      </c>
      <c r="U543" s="46" t="s">
        <v>847</v>
      </c>
      <c r="V543" s="46" t="s">
        <v>848</v>
      </c>
      <c r="W543" s="48" t="s">
        <v>849</v>
      </c>
      <c r="X543" s="47" t="s">
        <v>850</v>
      </c>
      <c r="Y543" s="46" t="s">
        <v>851</v>
      </c>
    </row>
    <row r="544" spans="2:25" ht="39.6">
      <c r="B544" s="46" t="s">
        <v>836</v>
      </c>
      <c r="C544" s="46" t="s">
        <v>837</v>
      </c>
      <c r="D544" s="46" t="s">
        <v>838</v>
      </c>
      <c r="E544" s="46" t="s">
        <v>853</v>
      </c>
      <c r="F544" s="46">
        <v>4.7</v>
      </c>
      <c r="G544" s="46" t="s">
        <v>840</v>
      </c>
      <c r="H544" s="46">
        <v>3</v>
      </c>
      <c r="I544" s="46" t="s">
        <v>841</v>
      </c>
      <c r="J544" s="46" t="s">
        <v>842</v>
      </c>
      <c r="K544" s="46" t="s">
        <v>843</v>
      </c>
      <c r="L544" s="46" t="s">
        <v>53</v>
      </c>
      <c r="M544" s="46" t="s">
        <v>844</v>
      </c>
      <c r="N544" s="46">
        <v>4.7</v>
      </c>
      <c r="O544" s="46" t="s">
        <v>854</v>
      </c>
      <c r="P544" s="46" t="s">
        <v>845</v>
      </c>
      <c r="Q544" s="46" t="s">
        <v>53</v>
      </c>
      <c r="R544" s="46" t="s">
        <v>845</v>
      </c>
      <c r="S544" s="46" t="s">
        <v>53</v>
      </c>
      <c r="T544" s="46" t="s">
        <v>846</v>
      </c>
      <c r="U544" s="46" t="s">
        <v>847</v>
      </c>
      <c r="V544" s="46" t="s">
        <v>848</v>
      </c>
      <c r="W544" s="48" t="s">
        <v>849</v>
      </c>
      <c r="X544" s="47" t="s">
        <v>850</v>
      </c>
      <c r="Y544" s="46" t="s">
        <v>851</v>
      </c>
    </row>
    <row r="545" spans="2:25" ht="39.6">
      <c r="B545" s="46" t="s">
        <v>836</v>
      </c>
      <c r="C545" s="46" t="s">
        <v>837</v>
      </c>
      <c r="D545" s="46" t="s">
        <v>838</v>
      </c>
      <c r="E545" s="46" t="s">
        <v>855</v>
      </c>
      <c r="F545" s="46">
        <v>2.5</v>
      </c>
      <c r="G545" s="46" t="s">
        <v>840</v>
      </c>
      <c r="H545" s="46">
        <v>4</v>
      </c>
      <c r="I545" s="46" t="s">
        <v>841</v>
      </c>
      <c r="J545" s="46" t="s">
        <v>842</v>
      </c>
      <c r="K545" s="46" t="s">
        <v>843</v>
      </c>
      <c r="L545" s="46" t="s">
        <v>53</v>
      </c>
      <c r="M545" s="46" t="s">
        <v>844</v>
      </c>
      <c r="N545" s="46">
        <v>2.5</v>
      </c>
      <c r="O545" s="46" t="s">
        <v>856</v>
      </c>
      <c r="P545" s="46" t="s">
        <v>845</v>
      </c>
      <c r="Q545" s="46" t="s">
        <v>53</v>
      </c>
      <c r="R545" s="46" t="s">
        <v>845</v>
      </c>
      <c r="S545" s="46" t="s">
        <v>53</v>
      </c>
      <c r="T545" s="46" t="s">
        <v>846</v>
      </c>
      <c r="U545" s="46" t="s">
        <v>847</v>
      </c>
      <c r="V545" s="46" t="s">
        <v>848</v>
      </c>
      <c r="W545" s="48" t="s">
        <v>849</v>
      </c>
      <c r="X545" s="47" t="s">
        <v>850</v>
      </c>
      <c r="Y545" s="46" t="s">
        <v>857</v>
      </c>
    </row>
    <row r="546" spans="2:25" ht="39.6">
      <c r="B546" s="46" t="s">
        <v>836</v>
      </c>
      <c r="C546" s="46" t="s">
        <v>837</v>
      </c>
      <c r="D546" s="46" t="s">
        <v>838</v>
      </c>
      <c r="E546" s="46" t="s">
        <v>858</v>
      </c>
      <c r="F546" s="42">
        <v>3</v>
      </c>
      <c r="G546" s="46" t="s">
        <v>840</v>
      </c>
      <c r="H546" s="46">
        <v>5</v>
      </c>
      <c r="I546" s="46" t="s">
        <v>841</v>
      </c>
      <c r="J546" s="46" t="s">
        <v>859</v>
      </c>
      <c r="K546" s="46" t="s">
        <v>843</v>
      </c>
      <c r="L546" s="46" t="s">
        <v>53</v>
      </c>
      <c r="M546" s="46" t="s">
        <v>844</v>
      </c>
      <c r="N546" s="42">
        <v>3</v>
      </c>
      <c r="O546" s="46" t="s">
        <v>860</v>
      </c>
      <c r="P546" s="46" t="s">
        <v>845</v>
      </c>
      <c r="Q546" s="46" t="s">
        <v>53</v>
      </c>
      <c r="R546" s="46" t="s">
        <v>845</v>
      </c>
      <c r="S546" s="46" t="s">
        <v>53</v>
      </c>
      <c r="T546" s="46" t="s">
        <v>846</v>
      </c>
      <c r="U546" s="46" t="s">
        <v>847</v>
      </c>
      <c r="V546" s="46" t="s">
        <v>848</v>
      </c>
      <c r="W546" s="48" t="s">
        <v>849</v>
      </c>
      <c r="X546" s="47" t="s">
        <v>850</v>
      </c>
      <c r="Y546" s="46" t="s">
        <v>851</v>
      </c>
    </row>
    <row r="547" spans="2:25" ht="39.6">
      <c r="B547" s="46" t="s">
        <v>836</v>
      </c>
      <c r="C547" s="46" t="s">
        <v>837</v>
      </c>
      <c r="D547" s="46" t="s">
        <v>838</v>
      </c>
      <c r="E547" s="46" t="s">
        <v>861</v>
      </c>
      <c r="F547" s="46">
        <v>3.8</v>
      </c>
      <c r="G547" s="46" t="s">
        <v>840</v>
      </c>
      <c r="H547" s="46">
        <v>6</v>
      </c>
      <c r="I547" s="46" t="s">
        <v>841</v>
      </c>
      <c r="J547" s="46" t="s">
        <v>842</v>
      </c>
      <c r="K547" s="46" t="s">
        <v>843</v>
      </c>
      <c r="L547" s="46" t="s">
        <v>53</v>
      </c>
      <c r="M547" s="46" t="s">
        <v>844</v>
      </c>
      <c r="N547" s="46">
        <v>3.8</v>
      </c>
      <c r="O547" s="46" t="s">
        <v>862</v>
      </c>
      <c r="P547" s="46" t="s">
        <v>845</v>
      </c>
      <c r="Q547" s="46" t="s">
        <v>53</v>
      </c>
      <c r="R547" s="46" t="s">
        <v>845</v>
      </c>
      <c r="S547" s="46" t="s">
        <v>53</v>
      </c>
      <c r="T547" s="46" t="s">
        <v>846</v>
      </c>
      <c r="U547" s="46" t="s">
        <v>847</v>
      </c>
      <c r="V547" s="46" t="s">
        <v>848</v>
      </c>
      <c r="W547" s="48" t="s">
        <v>849</v>
      </c>
      <c r="X547" s="47" t="s">
        <v>850</v>
      </c>
      <c r="Y547" s="46" t="s">
        <v>851</v>
      </c>
    </row>
    <row r="548" spans="2:25" ht="39.6">
      <c r="B548" s="46" t="s">
        <v>836</v>
      </c>
      <c r="C548" s="46" t="s">
        <v>837</v>
      </c>
      <c r="D548" s="46" t="s">
        <v>838</v>
      </c>
      <c r="E548" s="46" t="s">
        <v>863</v>
      </c>
      <c r="F548" s="42">
        <v>3</v>
      </c>
      <c r="G548" s="46" t="s">
        <v>840</v>
      </c>
      <c r="H548" s="46">
        <v>7</v>
      </c>
      <c r="I548" s="46" t="s">
        <v>841</v>
      </c>
      <c r="J548" s="46" t="s">
        <v>842</v>
      </c>
      <c r="K548" s="46" t="s">
        <v>843</v>
      </c>
      <c r="L548" s="46" t="s">
        <v>53</v>
      </c>
      <c r="M548" s="46" t="s">
        <v>844</v>
      </c>
      <c r="N548" s="42">
        <v>3</v>
      </c>
      <c r="O548" s="46" t="s">
        <v>864</v>
      </c>
      <c r="P548" s="46" t="s">
        <v>845</v>
      </c>
      <c r="Q548" s="46" t="s">
        <v>53</v>
      </c>
      <c r="R548" s="46" t="s">
        <v>845</v>
      </c>
      <c r="S548" s="46" t="s">
        <v>53</v>
      </c>
      <c r="T548" s="46" t="s">
        <v>846</v>
      </c>
      <c r="U548" s="46" t="s">
        <v>847</v>
      </c>
      <c r="V548" s="46" t="s">
        <v>848</v>
      </c>
      <c r="W548" s="48" t="s">
        <v>849</v>
      </c>
      <c r="X548" s="47" t="s">
        <v>850</v>
      </c>
      <c r="Y548" s="46" t="s">
        <v>851</v>
      </c>
    </row>
    <row r="549" spans="2:25" ht="112.8">
      <c r="B549" s="46" t="s">
        <v>865</v>
      </c>
      <c r="C549" s="46" t="s">
        <v>866</v>
      </c>
      <c r="D549" s="46" t="s">
        <v>867</v>
      </c>
      <c r="E549" s="46" t="s">
        <v>868</v>
      </c>
      <c r="F549" s="46">
        <v>149.5</v>
      </c>
      <c r="G549" s="46" t="s">
        <v>869</v>
      </c>
      <c r="H549" s="46">
        <v>1</v>
      </c>
      <c r="I549" s="46" t="s">
        <v>870</v>
      </c>
      <c r="J549" s="46" t="s">
        <v>871</v>
      </c>
      <c r="K549" s="46" t="s">
        <v>872</v>
      </c>
      <c r="L549" s="46" t="s">
        <v>53</v>
      </c>
      <c r="M549" s="46">
        <v>1</v>
      </c>
      <c r="N549" s="46" t="s">
        <v>873</v>
      </c>
      <c r="O549" s="46">
        <v>1</v>
      </c>
      <c r="P549" s="46" t="s">
        <v>874</v>
      </c>
      <c r="Q549" s="46" t="s">
        <v>55</v>
      </c>
      <c r="R549" s="46" t="s">
        <v>874</v>
      </c>
      <c r="S549" s="46" t="s">
        <v>55</v>
      </c>
      <c r="T549" s="46"/>
      <c r="U549" s="46"/>
      <c r="V549" s="46"/>
      <c r="W549" s="48" t="s">
        <v>875</v>
      </c>
      <c r="X549" s="47" t="s">
        <v>876</v>
      </c>
      <c r="Y549" s="46">
        <v>1</v>
      </c>
    </row>
    <row r="550" spans="2:25" ht="112.8">
      <c r="B550" s="46" t="s">
        <v>865</v>
      </c>
      <c r="C550" s="46" t="s">
        <v>866</v>
      </c>
      <c r="D550" s="46" t="s">
        <v>867</v>
      </c>
      <c r="E550" s="46" t="s">
        <v>868</v>
      </c>
      <c r="F550" s="46">
        <v>149.5</v>
      </c>
      <c r="G550" s="46" t="s">
        <v>869</v>
      </c>
      <c r="H550" s="46">
        <v>2</v>
      </c>
      <c r="I550" s="46" t="s">
        <v>870</v>
      </c>
      <c r="J550" s="46" t="s">
        <v>871</v>
      </c>
      <c r="K550" s="46" t="s">
        <v>877</v>
      </c>
      <c r="L550" s="46" t="s">
        <v>53</v>
      </c>
      <c r="M550" s="46">
        <v>2</v>
      </c>
      <c r="N550" s="46" t="s">
        <v>878</v>
      </c>
      <c r="O550" s="46">
        <v>2</v>
      </c>
      <c r="P550" s="46" t="s">
        <v>874</v>
      </c>
      <c r="Q550" s="46" t="s">
        <v>55</v>
      </c>
      <c r="R550" s="46" t="s">
        <v>874</v>
      </c>
      <c r="S550" s="46" t="s">
        <v>55</v>
      </c>
      <c r="T550" s="46"/>
      <c r="U550" s="45"/>
      <c r="V550" s="46"/>
      <c r="W550" s="48" t="s">
        <v>875</v>
      </c>
      <c r="X550" s="47" t="s">
        <v>876</v>
      </c>
      <c r="Y550" s="46">
        <v>2</v>
      </c>
    </row>
    <row r="551" spans="2:25" ht="134.4">
      <c r="B551" s="46" t="s">
        <v>879</v>
      </c>
      <c r="C551" s="46" t="s">
        <v>880</v>
      </c>
      <c r="D551" s="46" t="s">
        <v>881</v>
      </c>
      <c r="E551" s="46" t="s">
        <v>882</v>
      </c>
      <c r="F551" s="46">
        <v>1.43</v>
      </c>
      <c r="G551" s="46" t="s">
        <v>883</v>
      </c>
      <c r="H551" s="46">
        <v>1</v>
      </c>
      <c r="I551" s="46" t="s">
        <v>884</v>
      </c>
      <c r="J551" s="46" t="s">
        <v>885</v>
      </c>
      <c r="K551" s="46" t="s">
        <v>886</v>
      </c>
      <c r="L551" s="46" t="s">
        <v>55</v>
      </c>
      <c r="M551" s="46" t="s">
        <v>146</v>
      </c>
      <c r="N551" s="46">
        <v>1.43</v>
      </c>
      <c r="O551" s="46">
        <v>1</v>
      </c>
      <c r="P551" s="46" t="s">
        <v>887</v>
      </c>
      <c r="Q551" s="46" t="s">
        <v>55</v>
      </c>
      <c r="R551" s="46" t="s">
        <v>888</v>
      </c>
      <c r="S551" s="46" t="s">
        <v>55</v>
      </c>
      <c r="T551" s="46" t="s">
        <v>889</v>
      </c>
      <c r="U551" s="46" t="s">
        <v>890</v>
      </c>
      <c r="V551" s="46" t="s">
        <v>891</v>
      </c>
      <c r="W551" s="48" t="s">
        <v>892</v>
      </c>
      <c r="X551" s="43" t="s">
        <v>893</v>
      </c>
      <c r="Y551" s="46">
        <v>1</v>
      </c>
    </row>
    <row r="552" spans="2:25" ht="134.4">
      <c r="B552" s="46" t="s">
        <v>879</v>
      </c>
      <c r="C552" s="46" t="s">
        <v>880</v>
      </c>
      <c r="D552" s="46" t="s">
        <v>894</v>
      </c>
      <c r="E552" s="46" t="s">
        <v>882</v>
      </c>
      <c r="F552" s="46">
        <v>1.43</v>
      </c>
      <c r="G552" s="46" t="s">
        <v>883</v>
      </c>
      <c r="H552" s="46">
        <v>2</v>
      </c>
      <c r="I552" s="46" t="s">
        <v>884</v>
      </c>
      <c r="J552" s="46" t="s">
        <v>895</v>
      </c>
      <c r="K552" s="46" t="s">
        <v>896</v>
      </c>
      <c r="L552" s="46" t="s">
        <v>159</v>
      </c>
      <c r="M552" s="46" t="s">
        <v>159</v>
      </c>
      <c r="N552" s="46">
        <v>1.43</v>
      </c>
      <c r="O552" s="46" t="s">
        <v>159</v>
      </c>
      <c r="P552" s="46" t="s">
        <v>888</v>
      </c>
      <c r="Q552" s="46" t="s">
        <v>159</v>
      </c>
      <c r="R552" s="46" t="s">
        <v>888</v>
      </c>
      <c r="S552" s="46" t="s">
        <v>159</v>
      </c>
      <c r="T552" s="46" t="s">
        <v>897</v>
      </c>
      <c r="U552" s="46" t="s">
        <v>898</v>
      </c>
      <c r="V552" s="46" t="s">
        <v>899</v>
      </c>
      <c r="W552" s="48" t="s">
        <v>900</v>
      </c>
      <c r="X552" s="43" t="s">
        <v>901</v>
      </c>
      <c r="Y552" s="46" t="s">
        <v>159</v>
      </c>
    </row>
    <row r="553" spans="2:25" ht="142.80000000000001">
      <c r="B553" s="46" t="s">
        <v>879</v>
      </c>
      <c r="C553" s="46" t="s">
        <v>880</v>
      </c>
      <c r="D553" s="46" t="s">
        <v>881</v>
      </c>
      <c r="E553" s="46" t="s">
        <v>882</v>
      </c>
      <c r="F553" s="46">
        <v>1.43</v>
      </c>
      <c r="G553" s="46" t="s">
        <v>883</v>
      </c>
      <c r="H553" s="46">
        <v>3</v>
      </c>
      <c r="I553" s="46" t="s">
        <v>884</v>
      </c>
      <c r="J553" s="46" t="s">
        <v>885</v>
      </c>
      <c r="K553" s="46" t="s">
        <v>902</v>
      </c>
      <c r="L553" s="46" t="s">
        <v>55</v>
      </c>
      <c r="M553" s="46" t="s">
        <v>146</v>
      </c>
      <c r="N553" s="46">
        <v>1.48</v>
      </c>
      <c r="O553" s="46">
        <v>2</v>
      </c>
      <c r="P553" s="46" t="s">
        <v>888</v>
      </c>
      <c r="Q553" s="46" t="s">
        <v>55</v>
      </c>
      <c r="R553" s="46" t="s">
        <v>888</v>
      </c>
      <c r="S553" s="46" t="s">
        <v>55</v>
      </c>
      <c r="T553" s="46" t="s">
        <v>889</v>
      </c>
      <c r="U553" s="46" t="s">
        <v>890</v>
      </c>
      <c r="V553" s="46" t="s">
        <v>891</v>
      </c>
      <c r="W553" s="48" t="s">
        <v>892</v>
      </c>
      <c r="X553" s="43" t="s">
        <v>903</v>
      </c>
      <c r="Y553" s="46">
        <v>1</v>
      </c>
    </row>
    <row r="554" spans="2:25" ht="142.80000000000001">
      <c r="B554" s="46" t="s">
        <v>904</v>
      </c>
      <c r="C554" s="46" t="s">
        <v>880</v>
      </c>
      <c r="D554" s="46" t="s">
        <v>881</v>
      </c>
      <c r="E554" s="46" t="s">
        <v>882</v>
      </c>
      <c r="F554" s="46">
        <v>1.43</v>
      </c>
      <c r="G554" s="46" t="s">
        <v>905</v>
      </c>
      <c r="H554" s="46">
        <v>4</v>
      </c>
      <c r="I554" s="46" t="s">
        <v>884</v>
      </c>
      <c r="J554" s="46" t="s">
        <v>885</v>
      </c>
      <c r="K554" s="46" t="s">
        <v>906</v>
      </c>
      <c r="L554" s="46" t="s">
        <v>159</v>
      </c>
      <c r="M554" s="46" t="s">
        <v>159</v>
      </c>
      <c r="N554" s="46">
        <v>1.48</v>
      </c>
      <c r="O554" s="46" t="s">
        <v>159</v>
      </c>
      <c r="P554" s="46" t="s">
        <v>888</v>
      </c>
      <c r="Q554" s="46" t="s">
        <v>159</v>
      </c>
      <c r="R554" s="46" t="s">
        <v>888</v>
      </c>
      <c r="S554" s="46" t="s">
        <v>159</v>
      </c>
      <c r="T554" s="46" t="s">
        <v>897</v>
      </c>
      <c r="U554" s="46" t="s">
        <v>898</v>
      </c>
      <c r="V554" s="46" t="s">
        <v>899</v>
      </c>
      <c r="W554" s="48" t="s">
        <v>900</v>
      </c>
      <c r="X554" s="43" t="s">
        <v>907</v>
      </c>
      <c r="Y554" s="46" t="s">
        <v>159</v>
      </c>
    </row>
    <row r="555" spans="2:25" ht="142.80000000000001">
      <c r="B555" s="46" t="s">
        <v>904</v>
      </c>
      <c r="C555" s="46" t="s">
        <v>908</v>
      </c>
      <c r="D555" s="46" t="s">
        <v>909</v>
      </c>
      <c r="E555" s="46" t="s">
        <v>882</v>
      </c>
      <c r="F555" s="46">
        <v>1.46</v>
      </c>
      <c r="G555" s="46" t="s">
        <v>905</v>
      </c>
      <c r="H555" s="46">
        <v>5</v>
      </c>
      <c r="I555" s="46" t="s">
        <v>910</v>
      </c>
      <c r="J555" s="46" t="s">
        <v>885</v>
      </c>
      <c r="K555" s="46" t="s">
        <v>911</v>
      </c>
      <c r="L555" s="46" t="s">
        <v>55</v>
      </c>
      <c r="M555" s="46" t="s">
        <v>164</v>
      </c>
      <c r="N555" s="46">
        <v>1.48</v>
      </c>
      <c r="O555" s="46">
        <v>3</v>
      </c>
      <c r="P555" s="46" t="s">
        <v>888</v>
      </c>
      <c r="Q555" s="46" t="s">
        <v>55</v>
      </c>
      <c r="R555" s="46" t="s">
        <v>888</v>
      </c>
      <c r="S555" s="46" t="s">
        <v>55</v>
      </c>
      <c r="T555" s="46" t="s">
        <v>897</v>
      </c>
      <c r="U555" s="46" t="s">
        <v>898</v>
      </c>
      <c r="V555" s="46" t="s">
        <v>899</v>
      </c>
      <c r="W555" s="48" t="s">
        <v>900</v>
      </c>
      <c r="X555" s="43" t="s">
        <v>907</v>
      </c>
      <c r="Y555" s="46">
        <v>1</v>
      </c>
    </row>
    <row r="556" spans="2:25" ht="171.6">
      <c r="B556" s="46" t="s">
        <v>904</v>
      </c>
      <c r="C556" s="46" t="s">
        <v>908</v>
      </c>
      <c r="D556" s="46" t="s">
        <v>909</v>
      </c>
      <c r="E556" s="46" t="s">
        <v>882</v>
      </c>
      <c r="F556" s="46">
        <v>1.46</v>
      </c>
      <c r="G556" s="46" t="s">
        <v>905</v>
      </c>
      <c r="H556" s="46">
        <v>6</v>
      </c>
      <c r="I556" s="46" t="s">
        <v>910</v>
      </c>
      <c r="J556" s="46" t="s">
        <v>912</v>
      </c>
      <c r="K556" s="46" t="s">
        <v>913</v>
      </c>
      <c r="L556" s="46" t="s">
        <v>159</v>
      </c>
      <c r="M556" s="46" t="s">
        <v>159</v>
      </c>
      <c r="N556" s="46">
        <v>1.48</v>
      </c>
      <c r="O556" s="46" t="s">
        <v>159</v>
      </c>
      <c r="P556" s="46" t="s">
        <v>888</v>
      </c>
      <c r="Q556" s="46" t="s">
        <v>159</v>
      </c>
      <c r="R556" s="46" t="s">
        <v>888</v>
      </c>
      <c r="S556" s="46" t="s">
        <v>159</v>
      </c>
      <c r="T556" s="46" t="s">
        <v>897</v>
      </c>
      <c r="U556" s="46" t="s">
        <v>898</v>
      </c>
      <c r="V556" s="46" t="s">
        <v>899</v>
      </c>
      <c r="W556" s="48" t="s">
        <v>900</v>
      </c>
      <c r="X556" s="43" t="s">
        <v>907</v>
      </c>
      <c r="Y556" s="46" t="s">
        <v>159</v>
      </c>
    </row>
    <row r="557" spans="2:25" ht="92.4">
      <c r="B557" s="46" t="s">
        <v>904</v>
      </c>
      <c r="C557" s="46" t="s">
        <v>908</v>
      </c>
      <c r="D557" s="46" t="s">
        <v>914</v>
      </c>
      <c r="E557" s="46" t="s">
        <v>915</v>
      </c>
      <c r="F557" s="46" t="s">
        <v>916</v>
      </c>
      <c r="G557" s="46" t="s">
        <v>905</v>
      </c>
      <c r="H557" s="46">
        <v>7</v>
      </c>
      <c r="I557" s="46" t="s">
        <v>910</v>
      </c>
      <c r="J557" s="46" t="s">
        <v>912</v>
      </c>
      <c r="K557" s="46" t="s">
        <v>917</v>
      </c>
      <c r="L557" s="46" t="s">
        <v>53</v>
      </c>
      <c r="M557" s="46">
        <v>1</v>
      </c>
      <c r="N557" s="46">
        <v>1.48</v>
      </c>
      <c r="O557" s="46">
        <v>4</v>
      </c>
      <c r="P557" s="46" t="s">
        <v>888</v>
      </c>
      <c r="Q557" s="46" t="s">
        <v>55</v>
      </c>
      <c r="R557" s="46" t="s">
        <v>888</v>
      </c>
      <c r="S557" s="46" t="s">
        <v>55</v>
      </c>
      <c r="T557" s="46" t="s">
        <v>897</v>
      </c>
      <c r="U557" s="46" t="s">
        <v>898</v>
      </c>
      <c r="V557" s="46" t="s">
        <v>899</v>
      </c>
      <c r="W557" s="48" t="s">
        <v>900</v>
      </c>
      <c r="X557" s="43" t="s">
        <v>918</v>
      </c>
      <c r="Y557" s="46">
        <v>1</v>
      </c>
    </row>
    <row r="558" spans="2:25" ht="118.8">
      <c r="B558" s="46" t="s">
        <v>904</v>
      </c>
      <c r="C558" s="46" t="s">
        <v>908</v>
      </c>
      <c r="D558" s="46" t="s">
        <v>914</v>
      </c>
      <c r="E558" s="46" t="s">
        <v>915</v>
      </c>
      <c r="F558" s="46" t="s">
        <v>916</v>
      </c>
      <c r="G558" s="46" t="s">
        <v>905</v>
      </c>
      <c r="H558" s="46">
        <v>8</v>
      </c>
      <c r="I558" s="46" t="s">
        <v>910</v>
      </c>
      <c r="J558" s="46" t="s">
        <v>912</v>
      </c>
      <c r="K558" s="46" t="s">
        <v>919</v>
      </c>
      <c r="L558" s="46" t="s">
        <v>159</v>
      </c>
      <c r="M558" s="46" t="s">
        <v>159</v>
      </c>
      <c r="N558" s="46">
        <v>1.48</v>
      </c>
      <c r="O558" s="46" t="s">
        <v>159</v>
      </c>
      <c r="P558" s="46" t="s">
        <v>888</v>
      </c>
      <c r="Q558" s="46" t="s">
        <v>159</v>
      </c>
      <c r="R558" s="46" t="s">
        <v>888</v>
      </c>
      <c r="S558" s="46" t="s">
        <v>159</v>
      </c>
      <c r="T558" s="46" t="s">
        <v>897</v>
      </c>
      <c r="U558" s="46" t="s">
        <v>898</v>
      </c>
      <c r="V558" s="46" t="s">
        <v>891</v>
      </c>
      <c r="W558" s="48" t="s">
        <v>900</v>
      </c>
      <c r="X558" s="43" t="s">
        <v>918</v>
      </c>
      <c r="Y558" s="46" t="s">
        <v>159</v>
      </c>
    </row>
    <row r="559" spans="2:25" ht="92.4">
      <c r="B559" s="46" t="s">
        <v>904</v>
      </c>
      <c r="C559" s="46" t="s">
        <v>908</v>
      </c>
      <c r="D559" s="46" t="s">
        <v>909</v>
      </c>
      <c r="E559" s="46" t="s">
        <v>915</v>
      </c>
      <c r="F559" s="46" t="s">
        <v>920</v>
      </c>
      <c r="G559" s="46" t="s">
        <v>905</v>
      </c>
      <c r="H559" s="46">
        <v>9</v>
      </c>
      <c r="I559" s="46" t="s">
        <v>910</v>
      </c>
      <c r="J559" s="46" t="s">
        <v>912</v>
      </c>
      <c r="K559" s="46" t="s">
        <v>911</v>
      </c>
      <c r="L559" s="46" t="s">
        <v>921</v>
      </c>
      <c r="M559" s="46">
        <v>2</v>
      </c>
      <c r="N559" s="46">
        <v>1.48</v>
      </c>
      <c r="O559" s="46">
        <v>5</v>
      </c>
      <c r="P559" s="46" t="s">
        <v>888</v>
      </c>
      <c r="Q559" s="46" t="s">
        <v>55</v>
      </c>
      <c r="R559" s="46" t="s">
        <v>888</v>
      </c>
      <c r="S559" s="46" t="s">
        <v>55</v>
      </c>
      <c r="T559" s="46" t="s">
        <v>897</v>
      </c>
      <c r="U559" s="46" t="s">
        <v>898</v>
      </c>
      <c r="V559" s="46" t="s">
        <v>899</v>
      </c>
      <c r="W559" s="48" t="s">
        <v>900</v>
      </c>
      <c r="X559" s="43" t="s">
        <v>918</v>
      </c>
      <c r="Y559" s="46">
        <v>1</v>
      </c>
    </row>
    <row r="560" spans="2:25" ht="171.6">
      <c r="B560" s="46" t="s">
        <v>879</v>
      </c>
      <c r="C560" s="46" t="s">
        <v>908</v>
      </c>
      <c r="D560" s="46" t="s">
        <v>909</v>
      </c>
      <c r="E560" s="46" t="s">
        <v>915</v>
      </c>
      <c r="F560" s="46" t="s">
        <v>920</v>
      </c>
      <c r="G560" s="46" t="s">
        <v>905</v>
      </c>
      <c r="H560" s="46">
        <v>10</v>
      </c>
      <c r="I560" s="46" t="s">
        <v>910</v>
      </c>
      <c r="J560" s="46" t="s">
        <v>912</v>
      </c>
      <c r="K560" s="46" t="s">
        <v>922</v>
      </c>
      <c r="L560" s="46" t="s">
        <v>159</v>
      </c>
      <c r="M560" s="46" t="s">
        <v>159</v>
      </c>
      <c r="N560" s="46">
        <v>1.48</v>
      </c>
      <c r="O560" s="46" t="s">
        <v>159</v>
      </c>
      <c r="P560" s="46" t="s">
        <v>888</v>
      </c>
      <c r="Q560" s="46" t="s">
        <v>159</v>
      </c>
      <c r="R560" s="46" t="s">
        <v>888</v>
      </c>
      <c r="S560" s="46" t="s">
        <v>159</v>
      </c>
      <c r="T560" s="46" t="s">
        <v>897</v>
      </c>
      <c r="U560" s="46" t="s">
        <v>898</v>
      </c>
      <c r="V560" s="46" t="s">
        <v>899</v>
      </c>
      <c r="W560" s="48" t="s">
        <v>900</v>
      </c>
      <c r="X560" s="43" t="s">
        <v>918</v>
      </c>
      <c r="Y560" s="46" t="s">
        <v>159</v>
      </c>
    </row>
    <row r="561" spans="2:25" ht="134.4">
      <c r="B561" s="46" t="s">
        <v>923</v>
      </c>
      <c r="C561" s="46" t="s">
        <v>924</v>
      </c>
      <c r="D561" s="46" t="s">
        <v>164</v>
      </c>
      <c r="E561" s="46" t="s">
        <v>925</v>
      </c>
      <c r="F561" s="46">
        <v>1.74</v>
      </c>
      <c r="G561" s="46" t="s">
        <v>905</v>
      </c>
      <c r="H561" s="46">
        <v>11</v>
      </c>
      <c r="I561" s="46" t="s">
        <v>910</v>
      </c>
      <c r="J561" s="46" t="s">
        <v>926</v>
      </c>
      <c r="K561" s="46" t="s">
        <v>927</v>
      </c>
      <c r="L561" s="46" t="s">
        <v>53</v>
      </c>
      <c r="M561" s="46">
        <v>3</v>
      </c>
      <c r="N561" s="46">
        <v>1.74</v>
      </c>
      <c r="O561" s="46">
        <v>6</v>
      </c>
      <c r="P561" s="46" t="s">
        <v>888</v>
      </c>
      <c r="Q561" s="46" t="s">
        <v>55</v>
      </c>
      <c r="R561" s="46" t="s">
        <v>888</v>
      </c>
      <c r="S561" s="46" t="s">
        <v>55</v>
      </c>
      <c r="T561" s="46" t="s">
        <v>897</v>
      </c>
      <c r="U561" s="46" t="s">
        <v>898</v>
      </c>
      <c r="V561" s="46" t="s">
        <v>899</v>
      </c>
      <c r="W561" s="48" t="s">
        <v>900</v>
      </c>
      <c r="X561" s="43" t="s">
        <v>928</v>
      </c>
      <c r="Y561" s="46">
        <v>2</v>
      </c>
    </row>
    <row r="562" spans="2:25" ht="134.4">
      <c r="B562" s="46" t="s">
        <v>923</v>
      </c>
      <c r="C562" s="46" t="s">
        <v>924</v>
      </c>
      <c r="D562" s="46" t="s">
        <v>164</v>
      </c>
      <c r="E562" s="46" t="s">
        <v>925</v>
      </c>
      <c r="F562" s="46">
        <v>1.74</v>
      </c>
      <c r="G562" s="46" t="s">
        <v>905</v>
      </c>
      <c r="H562" s="46">
        <v>12</v>
      </c>
      <c r="I562" s="46" t="s">
        <v>910</v>
      </c>
      <c r="J562" s="46" t="s">
        <v>926</v>
      </c>
      <c r="K562" s="46" t="s">
        <v>929</v>
      </c>
      <c r="L562" s="46" t="s">
        <v>159</v>
      </c>
      <c r="M562" s="46" t="s">
        <v>159</v>
      </c>
      <c r="N562" s="46">
        <v>1.74</v>
      </c>
      <c r="O562" s="46" t="s">
        <v>159</v>
      </c>
      <c r="P562" s="46" t="s">
        <v>888</v>
      </c>
      <c r="Q562" s="46" t="s">
        <v>159</v>
      </c>
      <c r="R562" s="46" t="s">
        <v>888</v>
      </c>
      <c r="S562" s="46" t="s">
        <v>159</v>
      </c>
      <c r="T562" s="46" t="s">
        <v>897</v>
      </c>
      <c r="U562" s="46" t="s">
        <v>898</v>
      </c>
      <c r="V562" s="46" t="s">
        <v>899</v>
      </c>
      <c r="W562" s="48" t="s">
        <v>900</v>
      </c>
      <c r="X562" s="43" t="s">
        <v>930</v>
      </c>
      <c r="Y562" s="46" t="s">
        <v>159</v>
      </c>
    </row>
    <row r="563" spans="2:25" ht="159.6">
      <c r="B563" s="46" t="s">
        <v>923</v>
      </c>
      <c r="C563" s="46" t="s">
        <v>924</v>
      </c>
      <c r="D563" s="46" t="s">
        <v>164</v>
      </c>
      <c r="E563" s="46" t="s">
        <v>925</v>
      </c>
      <c r="F563" s="46">
        <v>1.74</v>
      </c>
      <c r="G563" s="46" t="s">
        <v>905</v>
      </c>
      <c r="H563" s="46">
        <v>13</v>
      </c>
      <c r="I563" s="46" t="s">
        <v>910</v>
      </c>
      <c r="J563" s="46" t="s">
        <v>931</v>
      </c>
      <c r="K563" s="46" t="s">
        <v>932</v>
      </c>
      <c r="L563" s="46" t="s">
        <v>53</v>
      </c>
      <c r="M563" s="46">
        <v>3</v>
      </c>
      <c r="N563" s="46">
        <v>1.74</v>
      </c>
      <c r="O563" s="46">
        <v>6</v>
      </c>
      <c r="P563" s="46" t="s">
        <v>888</v>
      </c>
      <c r="Q563" s="46" t="s">
        <v>55</v>
      </c>
      <c r="R563" s="46" t="s">
        <v>888</v>
      </c>
      <c r="S563" s="46" t="s">
        <v>55</v>
      </c>
      <c r="T563" s="46" t="s">
        <v>897</v>
      </c>
      <c r="U563" s="46" t="s">
        <v>898</v>
      </c>
      <c r="V563" s="46" t="s">
        <v>899</v>
      </c>
      <c r="W563" s="48" t="s">
        <v>900</v>
      </c>
      <c r="X563" s="43" t="s">
        <v>933</v>
      </c>
      <c r="Y563" s="46">
        <v>2</v>
      </c>
    </row>
    <row r="564" spans="2:25" ht="159.6">
      <c r="B564" s="46" t="s">
        <v>934</v>
      </c>
      <c r="C564" s="46" t="s">
        <v>924</v>
      </c>
      <c r="D564" s="46" t="s">
        <v>164</v>
      </c>
      <c r="E564" s="46" t="s">
        <v>925</v>
      </c>
      <c r="F564" s="46">
        <v>1.74</v>
      </c>
      <c r="G564" s="46" t="s">
        <v>905</v>
      </c>
      <c r="H564" s="46">
        <v>14</v>
      </c>
      <c r="I564" s="46" t="s">
        <v>910</v>
      </c>
      <c r="J564" s="46" t="s">
        <v>935</v>
      </c>
      <c r="K564" s="46" t="s">
        <v>936</v>
      </c>
      <c r="L564" s="46" t="s">
        <v>159</v>
      </c>
      <c r="M564" s="46" t="s">
        <v>159</v>
      </c>
      <c r="N564" s="46">
        <v>1.74</v>
      </c>
      <c r="O564" s="46" t="s">
        <v>159</v>
      </c>
      <c r="P564" s="46" t="s">
        <v>888</v>
      </c>
      <c r="Q564" s="46" t="s">
        <v>159</v>
      </c>
      <c r="R564" s="46" t="s">
        <v>888</v>
      </c>
      <c r="S564" s="46" t="s">
        <v>159</v>
      </c>
      <c r="T564" s="46" t="s">
        <v>897</v>
      </c>
      <c r="U564" s="46" t="s">
        <v>898</v>
      </c>
      <c r="V564" s="46" t="s">
        <v>899</v>
      </c>
      <c r="W564" s="48" t="s">
        <v>900</v>
      </c>
      <c r="X564" s="43" t="s">
        <v>933</v>
      </c>
      <c r="Y564" s="46" t="s">
        <v>159</v>
      </c>
    </row>
    <row r="565" spans="2:25" ht="84">
      <c r="B565" s="46" t="s">
        <v>937</v>
      </c>
      <c r="C565" s="46" t="s">
        <v>938</v>
      </c>
      <c r="D565" s="46" t="s">
        <v>914</v>
      </c>
      <c r="E565" s="46" t="s">
        <v>925</v>
      </c>
      <c r="F565" s="46">
        <v>1.37</v>
      </c>
      <c r="G565" s="46" t="s">
        <v>905</v>
      </c>
      <c r="H565" s="46">
        <v>15</v>
      </c>
      <c r="I565" s="46" t="s">
        <v>910</v>
      </c>
      <c r="J565" s="46" t="s">
        <v>939</v>
      </c>
      <c r="K565" s="46" t="s">
        <v>940</v>
      </c>
      <c r="L565" s="46" t="s">
        <v>55</v>
      </c>
      <c r="M565" s="46" t="s">
        <v>164</v>
      </c>
      <c r="N565" s="46">
        <v>1.42</v>
      </c>
      <c r="O565" s="46">
        <v>7</v>
      </c>
      <c r="P565" s="46" t="s">
        <v>888</v>
      </c>
      <c r="Q565" s="46" t="s">
        <v>55</v>
      </c>
      <c r="R565" s="46" t="s">
        <v>888</v>
      </c>
      <c r="S565" s="46" t="s">
        <v>55</v>
      </c>
      <c r="T565" s="46" t="s">
        <v>897</v>
      </c>
      <c r="U565" s="46" t="s">
        <v>898</v>
      </c>
      <c r="V565" s="46" t="s">
        <v>899</v>
      </c>
      <c r="W565" s="48" t="s">
        <v>892</v>
      </c>
      <c r="X565" s="43" t="s">
        <v>941</v>
      </c>
      <c r="Y565" s="46">
        <v>1</v>
      </c>
    </row>
    <row r="566" spans="2:25" ht="118.8">
      <c r="B566" s="46" t="s">
        <v>937</v>
      </c>
      <c r="C566" s="46" t="s">
        <v>938</v>
      </c>
      <c r="D566" s="46" t="s">
        <v>914</v>
      </c>
      <c r="E566" s="46" t="s">
        <v>925</v>
      </c>
      <c r="F566" s="46">
        <v>1.37</v>
      </c>
      <c r="G566" s="46" t="s">
        <v>905</v>
      </c>
      <c r="H566" s="46">
        <v>16</v>
      </c>
      <c r="I566" s="46" t="s">
        <v>910</v>
      </c>
      <c r="J566" s="46" t="s">
        <v>939</v>
      </c>
      <c r="K566" s="46" t="s">
        <v>942</v>
      </c>
      <c r="L566" s="46" t="s">
        <v>159</v>
      </c>
      <c r="M566" s="46" t="s">
        <v>159</v>
      </c>
      <c r="N566" s="46">
        <v>1.42</v>
      </c>
      <c r="O566" s="46" t="s">
        <v>159</v>
      </c>
      <c r="P566" s="46" t="s">
        <v>888</v>
      </c>
      <c r="Q566" s="46" t="s">
        <v>159</v>
      </c>
      <c r="R566" s="46" t="s">
        <v>888</v>
      </c>
      <c r="S566" s="46" t="s">
        <v>159</v>
      </c>
      <c r="T566" s="46" t="s">
        <v>897</v>
      </c>
      <c r="U566" s="46" t="s">
        <v>898</v>
      </c>
      <c r="V566" s="46" t="s">
        <v>899</v>
      </c>
      <c r="W566" s="48" t="s">
        <v>900</v>
      </c>
      <c r="X566" s="43" t="s">
        <v>943</v>
      </c>
      <c r="Y566" s="46" t="s">
        <v>159</v>
      </c>
    </row>
    <row r="567" spans="2:25" ht="151.19999999999999">
      <c r="B567" s="46" t="s">
        <v>937</v>
      </c>
      <c r="C567" s="46" t="s">
        <v>938</v>
      </c>
      <c r="D567" s="46" t="s">
        <v>914</v>
      </c>
      <c r="E567" s="46" t="s">
        <v>925</v>
      </c>
      <c r="F567" s="46">
        <v>1.37</v>
      </c>
      <c r="G567" s="46" t="s">
        <v>905</v>
      </c>
      <c r="H567" s="46">
        <v>17</v>
      </c>
      <c r="I567" s="46" t="s">
        <v>910</v>
      </c>
      <c r="J567" s="46" t="s">
        <v>939</v>
      </c>
      <c r="K567" s="46" t="s">
        <v>944</v>
      </c>
      <c r="L567" s="46" t="s">
        <v>55</v>
      </c>
      <c r="M567" s="46" t="s">
        <v>164</v>
      </c>
      <c r="N567" s="46">
        <v>1.47</v>
      </c>
      <c r="O567" s="46">
        <v>8</v>
      </c>
      <c r="P567" s="46" t="s">
        <v>888</v>
      </c>
      <c r="Q567" s="46" t="s">
        <v>55</v>
      </c>
      <c r="R567" s="46" t="s">
        <v>888</v>
      </c>
      <c r="S567" s="46" t="s">
        <v>55</v>
      </c>
      <c r="T567" s="46" t="s">
        <v>897</v>
      </c>
      <c r="U567" s="46" t="s">
        <v>898</v>
      </c>
      <c r="V567" s="46" t="s">
        <v>899</v>
      </c>
      <c r="W567" s="48" t="s">
        <v>892</v>
      </c>
      <c r="X567" s="43" t="s">
        <v>945</v>
      </c>
      <c r="Y567" s="46">
        <v>1</v>
      </c>
    </row>
    <row r="568" spans="2:25" ht="151.19999999999999">
      <c r="B568" s="46" t="s">
        <v>937</v>
      </c>
      <c r="C568" s="46" t="s">
        <v>938</v>
      </c>
      <c r="D568" s="46" t="s">
        <v>914</v>
      </c>
      <c r="E568" s="46" t="s">
        <v>925</v>
      </c>
      <c r="F568" s="46">
        <v>1.37</v>
      </c>
      <c r="G568" s="46" t="s">
        <v>905</v>
      </c>
      <c r="H568" s="46">
        <v>18</v>
      </c>
      <c r="I568" s="46" t="s">
        <v>910</v>
      </c>
      <c r="J568" s="46" t="s">
        <v>939</v>
      </c>
      <c r="K568" s="46" t="s">
        <v>946</v>
      </c>
      <c r="L568" s="46" t="s">
        <v>159</v>
      </c>
      <c r="M568" s="46" t="s">
        <v>159</v>
      </c>
      <c r="N568" s="46">
        <v>1.47</v>
      </c>
      <c r="O568" s="46" t="s">
        <v>159</v>
      </c>
      <c r="P568" s="46" t="s">
        <v>888</v>
      </c>
      <c r="Q568" s="46" t="s">
        <v>159</v>
      </c>
      <c r="R568" s="46" t="s">
        <v>888</v>
      </c>
      <c r="S568" s="46" t="s">
        <v>159</v>
      </c>
      <c r="T568" s="46" t="s">
        <v>897</v>
      </c>
      <c r="U568" s="46" t="s">
        <v>898</v>
      </c>
      <c r="V568" s="46" t="s">
        <v>899</v>
      </c>
      <c r="W568" s="48" t="s">
        <v>900</v>
      </c>
      <c r="X568" s="43" t="s">
        <v>945</v>
      </c>
      <c r="Y568" s="46" t="s">
        <v>159</v>
      </c>
    </row>
    <row r="569" spans="2:25" ht="151.19999999999999">
      <c r="B569" s="46" t="s">
        <v>937</v>
      </c>
      <c r="C569" s="46" t="s">
        <v>947</v>
      </c>
      <c r="D569" s="46" t="s">
        <v>948</v>
      </c>
      <c r="E569" s="46" t="s">
        <v>925</v>
      </c>
      <c r="F569" s="46">
        <v>1.45</v>
      </c>
      <c r="G569" s="46" t="s">
        <v>905</v>
      </c>
      <c r="H569" s="46">
        <v>19</v>
      </c>
      <c r="I569" s="46" t="s">
        <v>910</v>
      </c>
      <c r="J569" s="46" t="s">
        <v>939</v>
      </c>
      <c r="K569" s="46" t="s">
        <v>949</v>
      </c>
      <c r="L569" s="46" t="s">
        <v>55</v>
      </c>
      <c r="M569" s="46" t="s">
        <v>164</v>
      </c>
      <c r="N569" s="46">
        <v>1.47</v>
      </c>
      <c r="O569" s="46">
        <v>9</v>
      </c>
      <c r="P569" s="46" t="s">
        <v>888</v>
      </c>
      <c r="Q569" s="46" t="s">
        <v>55</v>
      </c>
      <c r="R569" s="46" t="s">
        <v>888</v>
      </c>
      <c r="S569" s="46" t="s">
        <v>55</v>
      </c>
      <c r="T569" s="46" t="s">
        <v>897</v>
      </c>
      <c r="U569" s="46" t="s">
        <v>898</v>
      </c>
      <c r="V569" s="46" t="s">
        <v>899</v>
      </c>
      <c r="W569" s="48" t="s">
        <v>892</v>
      </c>
      <c r="X569" s="43" t="s">
        <v>945</v>
      </c>
      <c r="Y569" s="46">
        <v>1</v>
      </c>
    </row>
    <row r="570" spans="2:25" ht="171.6">
      <c r="B570" s="46" t="s">
        <v>937</v>
      </c>
      <c r="C570" s="46" t="s">
        <v>947</v>
      </c>
      <c r="D570" s="46" t="s">
        <v>948</v>
      </c>
      <c r="E570" s="46" t="s">
        <v>950</v>
      </c>
      <c r="F570" s="46">
        <v>1.45</v>
      </c>
      <c r="G570" s="46" t="s">
        <v>905</v>
      </c>
      <c r="H570" s="46">
        <v>20</v>
      </c>
      <c r="I570" s="46" t="s">
        <v>910</v>
      </c>
      <c r="J570" s="46" t="s">
        <v>939</v>
      </c>
      <c r="K570" s="46" t="s">
        <v>951</v>
      </c>
      <c r="L570" s="46" t="s">
        <v>159</v>
      </c>
      <c r="M570" s="46" t="s">
        <v>159</v>
      </c>
      <c r="N570" s="46">
        <v>1.47</v>
      </c>
      <c r="O570" s="46" t="s">
        <v>159</v>
      </c>
      <c r="P570" s="46" t="s">
        <v>888</v>
      </c>
      <c r="Q570" s="46" t="s">
        <v>159</v>
      </c>
      <c r="R570" s="46" t="s">
        <v>888</v>
      </c>
      <c r="S570" s="46" t="s">
        <v>159</v>
      </c>
      <c r="T570" s="46" t="s">
        <v>897</v>
      </c>
      <c r="U570" s="46" t="s">
        <v>898</v>
      </c>
      <c r="V570" s="46" t="s">
        <v>899</v>
      </c>
      <c r="W570" s="48" t="s">
        <v>900</v>
      </c>
      <c r="X570" s="43" t="s">
        <v>945</v>
      </c>
      <c r="Y570" s="46" t="s">
        <v>159</v>
      </c>
    </row>
    <row r="571" spans="2:25" ht="105.6">
      <c r="B571" s="49" t="s">
        <v>937</v>
      </c>
      <c r="C571" s="49" t="s">
        <v>938</v>
      </c>
      <c r="D571" s="49" t="s">
        <v>914</v>
      </c>
      <c r="E571" s="49" t="s">
        <v>952</v>
      </c>
      <c r="F571" s="49" t="s">
        <v>164</v>
      </c>
      <c r="G571" s="49" t="s">
        <v>905</v>
      </c>
      <c r="H571" s="49">
        <v>21</v>
      </c>
      <c r="I571" s="49" t="s">
        <v>910</v>
      </c>
      <c r="J571" s="49" t="s">
        <v>939</v>
      </c>
      <c r="K571" s="49" t="s">
        <v>940</v>
      </c>
      <c r="L571" s="49" t="s">
        <v>53</v>
      </c>
      <c r="M571" s="49">
        <v>4</v>
      </c>
      <c r="N571" s="49">
        <v>1.41</v>
      </c>
      <c r="O571" s="49">
        <v>10</v>
      </c>
      <c r="P571" s="49" t="s">
        <v>888</v>
      </c>
      <c r="Q571" s="49" t="s">
        <v>55</v>
      </c>
      <c r="R571" s="49" t="s">
        <v>888</v>
      </c>
      <c r="S571" s="49" t="s">
        <v>55</v>
      </c>
      <c r="T571" s="49" t="s">
        <v>897</v>
      </c>
      <c r="U571" s="49" t="s">
        <v>898</v>
      </c>
      <c r="V571" s="49" t="s">
        <v>899</v>
      </c>
      <c r="W571" s="50" t="s">
        <v>900</v>
      </c>
      <c r="X571" s="51" t="s">
        <v>918</v>
      </c>
      <c r="Y571" s="49">
        <v>1</v>
      </c>
    </row>
    <row r="572" spans="2:25" ht="118.8">
      <c r="B572" s="49" t="s">
        <v>937</v>
      </c>
      <c r="C572" s="49" t="s">
        <v>938</v>
      </c>
      <c r="D572" s="49" t="s">
        <v>914</v>
      </c>
      <c r="E572" s="49" t="s">
        <v>952</v>
      </c>
      <c r="F572" s="49" t="s">
        <v>146</v>
      </c>
      <c r="G572" s="49" t="s">
        <v>905</v>
      </c>
      <c r="H572" s="49">
        <v>22</v>
      </c>
      <c r="I572" s="49" t="s">
        <v>910</v>
      </c>
      <c r="J572" s="49" t="s">
        <v>939</v>
      </c>
      <c r="K572" s="49" t="s">
        <v>953</v>
      </c>
      <c r="L572" s="49" t="s">
        <v>159</v>
      </c>
      <c r="M572" s="49" t="s">
        <v>159</v>
      </c>
      <c r="N572" s="49">
        <v>1.41</v>
      </c>
      <c r="O572" s="49" t="s">
        <v>159</v>
      </c>
      <c r="P572" s="49" t="s">
        <v>888</v>
      </c>
      <c r="Q572" s="49" t="s">
        <v>159</v>
      </c>
      <c r="R572" s="49" t="s">
        <v>888</v>
      </c>
      <c r="S572" s="49" t="s">
        <v>159</v>
      </c>
      <c r="T572" s="49" t="s">
        <v>897</v>
      </c>
      <c r="U572" s="49" t="s">
        <v>898</v>
      </c>
      <c r="V572" s="49" t="s">
        <v>899</v>
      </c>
      <c r="W572" s="50" t="s">
        <v>900</v>
      </c>
      <c r="X572" s="51" t="s">
        <v>918</v>
      </c>
      <c r="Y572" s="49" t="s">
        <v>159</v>
      </c>
    </row>
    <row r="573" spans="2:25" ht="105.6">
      <c r="B573" s="49" t="s">
        <v>937</v>
      </c>
      <c r="C573" s="49" t="s">
        <v>938</v>
      </c>
      <c r="D573" s="49" t="s">
        <v>914</v>
      </c>
      <c r="E573" s="49" t="s">
        <v>952</v>
      </c>
      <c r="F573" s="49" t="s">
        <v>164</v>
      </c>
      <c r="G573" s="49" t="s">
        <v>905</v>
      </c>
      <c r="H573" s="49">
        <v>23</v>
      </c>
      <c r="I573" s="49" t="s">
        <v>910</v>
      </c>
      <c r="J573" s="49" t="s">
        <v>939</v>
      </c>
      <c r="K573" s="49" t="s">
        <v>944</v>
      </c>
      <c r="L573" s="49" t="s">
        <v>53</v>
      </c>
      <c r="M573" s="49">
        <v>5</v>
      </c>
      <c r="N573" s="49">
        <v>1.47</v>
      </c>
      <c r="O573" s="49">
        <v>11</v>
      </c>
      <c r="P573" s="49" t="s">
        <v>888</v>
      </c>
      <c r="Q573" s="49" t="s">
        <v>55</v>
      </c>
      <c r="R573" s="49" t="s">
        <v>888</v>
      </c>
      <c r="S573" s="49" t="s">
        <v>55</v>
      </c>
      <c r="T573" s="49" t="s">
        <v>897</v>
      </c>
      <c r="U573" s="49" t="s">
        <v>898</v>
      </c>
      <c r="V573" s="49" t="s">
        <v>899</v>
      </c>
      <c r="W573" s="50" t="s">
        <v>900</v>
      </c>
      <c r="X573" s="51" t="s">
        <v>918</v>
      </c>
      <c r="Y573" s="49">
        <v>1</v>
      </c>
    </row>
    <row r="574" spans="2:25" ht="118.8">
      <c r="B574" s="49" t="s">
        <v>937</v>
      </c>
      <c r="C574" s="49" t="s">
        <v>938</v>
      </c>
      <c r="D574" s="49" t="s">
        <v>914</v>
      </c>
      <c r="E574" s="49" t="s">
        <v>915</v>
      </c>
      <c r="F574" s="49" t="s">
        <v>146</v>
      </c>
      <c r="G574" s="49" t="s">
        <v>905</v>
      </c>
      <c r="H574" s="49">
        <v>24</v>
      </c>
      <c r="I574" s="49" t="s">
        <v>910</v>
      </c>
      <c r="J574" s="49" t="s">
        <v>939</v>
      </c>
      <c r="K574" s="49" t="s">
        <v>954</v>
      </c>
      <c r="L574" s="49" t="s">
        <v>159</v>
      </c>
      <c r="M574" s="49" t="s">
        <v>159</v>
      </c>
      <c r="N574" s="49">
        <v>1.47</v>
      </c>
      <c r="O574" s="49" t="s">
        <v>159</v>
      </c>
      <c r="P574" s="49" t="s">
        <v>888</v>
      </c>
      <c r="Q574" s="49" t="s">
        <v>159</v>
      </c>
      <c r="R574" s="49" t="s">
        <v>888</v>
      </c>
      <c r="S574" s="49" t="s">
        <v>159</v>
      </c>
      <c r="T574" s="49" t="s">
        <v>897</v>
      </c>
      <c r="U574" s="49" t="s">
        <v>898</v>
      </c>
      <c r="V574" s="49" t="s">
        <v>899</v>
      </c>
      <c r="W574" s="50" t="s">
        <v>900</v>
      </c>
      <c r="X574" s="51" t="s">
        <v>918</v>
      </c>
      <c r="Y574" s="49" t="s">
        <v>159</v>
      </c>
    </row>
    <row r="575" spans="2:25" ht="92.4">
      <c r="B575" s="46" t="s">
        <v>937</v>
      </c>
      <c r="C575" s="46" t="s">
        <v>938</v>
      </c>
      <c r="D575" s="46" t="s">
        <v>909</v>
      </c>
      <c r="E575" s="46" t="s">
        <v>915</v>
      </c>
      <c r="F575" s="46">
        <v>1.45</v>
      </c>
      <c r="G575" s="46" t="s">
        <v>905</v>
      </c>
      <c r="H575" s="46">
        <v>25</v>
      </c>
      <c r="I575" s="46" t="s">
        <v>910</v>
      </c>
      <c r="J575" s="46" t="s">
        <v>939</v>
      </c>
      <c r="K575" s="46" t="s">
        <v>955</v>
      </c>
      <c r="L575" s="46" t="s">
        <v>53</v>
      </c>
      <c r="M575" s="46">
        <v>6</v>
      </c>
      <c r="N575" s="46">
        <v>1.47</v>
      </c>
      <c r="O575" s="46">
        <v>12</v>
      </c>
      <c r="P575" s="46" t="s">
        <v>888</v>
      </c>
      <c r="Q575" s="46" t="s">
        <v>55</v>
      </c>
      <c r="R575" s="46" t="s">
        <v>888</v>
      </c>
      <c r="S575" s="46" t="s">
        <v>55</v>
      </c>
      <c r="T575" s="46" t="s">
        <v>897</v>
      </c>
      <c r="U575" s="46" t="s">
        <v>890</v>
      </c>
      <c r="V575" s="46" t="s">
        <v>899</v>
      </c>
      <c r="W575" s="48" t="s">
        <v>900</v>
      </c>
      <c r="X575" s="43" t="s">
        <v>918</v>
      </c>
      <c r="Y575" s="46">
        <v>1</v>
      </c>
    </row>
    <row r="576" spans="2:25" ht="171.6">
      <c r="B576" s="46" t="s">
        <v>937</v>
      </c>
      <c r="C576" s="46" t="s">
        <v>938</v>
      </c>
      <c r="D576" s="46" t="s">
        <v>909</v>
      </c>
      <c r="E576" s="46" t="s">
        <v>915</v>
      </c>
      <c r="F576" s="46">
        <v>1.45</v>
      </c>
      <c r="G576" s="46" t="s">
        <v>905</v>
      </c>
      <c r="H576" s="46">
        <v>26</v>
      </c>
      <c r="I576" s="46" t="s">
        <v>910</v>
      </c>
      <c r="J576" s="46" t="s">
        <v>939</v>
      </c>
      <c r="K576" s="46" t="s">
        <v>956</v>
      </c>
      <c r="L576" s="46" t="s">
        <v>159</v>
      </c>
      <c r="M576" s="46" t="s">
        <v>159</v>
      </c>
      <c r="N576" s="46">
        <v>1.47</v>
      </c>
      <c r="O576" s="46" t="s">
        <v>159</v>
      </c>
      <c r="P576" s="46" t="s">
        <v>888</v>
      </c>
      <c r="Q576" s="46" t="s">
        <v>159</v>
      </c>
      <c r="R576" s="46" t="s">
        <v>888</v>
      </c>
      <c r="S576" s="46" t="s">
        <v>159</v>
      </c>
      <c r="T576" s="46" t="s">
        <v>897</v>
      </c>
      <c r="U576" s="46" t="s">
        <v>898</v>
      </c>
      <c r="V576" s="46" t="s">
        <v>899</v>
      </c>
      <c r="W576" s="48" t="s">
        <v>900</v>
      </c>
      <c r="X576" s="43" t="s">
        <v>918</v>
      </c>
      <c r="Y576" s="46" t="s">
        <v>159</v>
      </c>
    </row>
    <row r="577" spans="2:25" ht="67.2">
      <c r="B577" s="46" t="s">
        <v>957</v>
      </c>
      <c r="C577" s="46" t="s">
        <v>958</v>
      </c>
      <c r="D577" s="46" t="s">
        <v>959</v>
      </c>
      <c r="E577" s="46" t="s">
        <v>960</v>
      </c>
      <c r="F577" s="46">
        <v>98</v>
      </c>
      <c r="G577" s="46" t="s">
        <v>961</v>
      </c>
      <c r="H577" s="46">
        <v>27</v>
      </c>
      <c r="I577" s="46" t="s">
        <v>910</v>
      </c>
      <c r="J577" s="46" t="s">
        <v>962</v>
      </c>
      <c r="K577" s="46" t="s">
        <v>963</v>
      </c>
      <c r="L577" s="46" t="s">
        <v>53</v>
      </c>
      <c r="M577" s="46">
        <v>7</v>
      </c>
      <c r="N577" s="46">
        <v>98</v>
      </c>
      <c r="O577" s="46">
        <v>13</v>
      </c>
      <c r="P577" s="46" t="s">
        <v>160</v>
      </c>
      <c r="Q577" s="46" t="s">
        <v>55</v>
      </c>
      <c r="R577" s="46" t="s">
        <v>160</v>
      </c>
      <c r="S577" s="46" t="s">
        <v>55</v>
      </c>
      <c r="T577" s="46" t="s">
        <v>897</v>
      </c>
      <c r="U577" s="46" t="s">
        <v>898</v>
      </c>
      <c r="V577" s="46" t="s">
        <v>899</v>
      </c>
      <c r="W577" s="48" t="s">
        <v>900</v>
      </c>
      <c r="X577" s="43" t="s">
        <v>964</v>
      </c>
      <c r="Y577" s="46">
        <v>3</v>
      </c>
    </row>
    <row r="578" spans="2:25" ht="118.8">
      <c r="B578" s="46" t="s">
        <v>965</v>
      </c>
      <c r="C578" s="46" t="s">
        <v>958</v>
      </c>
      <c r="D578" s="46" t="s">
        <v>959</v>
      </c>
      <c r="E578" s="46" t="s">
        <v>960</v>
      </c>
      <c r="F578" s="46">
        <v>98</v>
      </c>
      <c r="G578" s="46" t="s">
        <v>961</v>
      </c>
      <c r="H578" s="46">
        <v>28</v>
      </c>
      <c r="I578" s="46" t="s">
        <v>910</v>
      </c>
      <c r="J578" s="46" t="s">
        <v>962</v>
      </c>
      <c r="K578" s="46" t="s">
        <v>966</v>
      </c>
      <c r="L578" s="46" t="s">
        <v>159</v>
      </c>
      <c r="M578" s="46" t="s">
        <v>159</v>
      </c>
      <c r="N578" s="46">
        <v>98</v>
      </c>
      <c r="O578" s="46" t="s">
        <v>159</v>
      </c>
      <c r="P578" s="46" t="s">
        <v>160</v>
      </c>
      <c r="Q578" s="46" t="s">
        <v>159</v>
      </c>
      <c r="R578" s="46" t="s">
        <v>160</v>
      </c>
      <c r="S578" s="46" t="s">
        <v>159</v>
      </c>
      <c r="T578" s="46" t="s">
        <v>897</v>
      </c>
      <c r="U578" s="46" t="s">
        <v>898</v>
      </c>
      <c r="V578" s="46" t="s">
        <v>899</v>
      </c>
      <c r="W578" s="48" t="s">
        <v>900</v>
      </c>
      <c r="X578" s="43" t="s">
        <v>964</v>
      </c>
      <c r="Y578" s="46" t="s">
        <v>159</v>
      </c>
    </row>
    <row r="579" spans="2:25" ht="26.4">
      <c r="B579" s="46" t="s">
        <v>967</v>
      </c>
      <c r="C579" s="46" t="s">
        <v>968</v>
      </c>
      <c r="D579" s="46" t="s">
        <v>969</v>
      </c>
      <c r="E579" s="46" t="s">
        <v>196</v>
      </c>
      <c r="F579" s="46">
        <v>1.88</v>
      </c>
      <c r="G579" s="46" t="s">
        <v>970</v>
      </c>
      <c r="H579" s="46">
        <v>1</v>
      </c>
      <c r="I579" s="46" t="s">
        <v>50</v>
      </c>
      <c r="J579" s="46" t="s">
        <v>971</v>
      </c>
      <c r="K579" s="46" t="s">
        <v>972</v>
      </c>
      <c r="L579" s="46" t="s">
        <v>53</v>
      </c>
      <c r="M579" s="46">
        <v>1</v>
      </c>
      <c r="N579" s="46">
        <v>1.88</v>
      </c>
      <c r="O579" s="46">
        <v>1</v>
      </c>
      <c r="P579" s="46" t="s">
        <v>973</v>
      </c>
      <c r="Q579" s="46" t="s">
        <v>53</v>
      </c>
      <c r="R579" s="46" t="s">
        <v>974</v>
      </c>
      <c r="S579" s="46" t="s">
        <v>53</v>
      </c>
      <c r="T579" s="46" t="s">
        <v>975</v>
      </c>
      <c r="U579" s="46" t="s">
        <v>976</v>
      </c>
      <c r="V579" s="46" t="s">
        <v>977</v>
      </c>
      <c r="W579" s="48" t="s">
        <v>978</v>
      </c>
      <c r="X579" s="47"/>
      <c r="Y579" s="46">
        <v>1</v>
      </c>
    </row>
    <row r="580" spans="2:25" ht="26.4">
      <c r="B580" s="46" t="s">
        <v>979</v>
      </c>
      <c r="C580" s="46" t="s">
        <v>968</v>
      </c>
      <c r="D580" s="46" t="s">
        <v>969</v>
      </c>
      <c r="E580" s="46" t="s">
        <v>196</v>
      </c>
      <c r="F580" s="46">
        <v>1.88</v>
      </c>
      <c r="G580" s="46" t="s">
        <v>970</v>
      </c>
      <c r="H580" s="46">
        <v>2</v>
      </c>
      <c r="I580" s="46" t="s">
        <v>50</v>
      </c>
      <c r="J580" s="46" t="s">
        <v>971</v>
      </c>
      <c r="K580" s="46" t="s">
        <v>980</v>
      </c>
      <c r="L580" s="46" t="s">
        <v>53</v>
      </c>
      <c r="M580" s="46">
        <v>2</v>
      </c>
      <c r="N580" s="46">
        <v>1.88</v>
      </c>
      <c r="O580" s="46">
        <v>2</v>
      </c>
      <c r="P580" s="46" t="s">
        <v>974</v>
      </c>
      <c r="Q580" s="46" t="s">
        <v>53</v>
      </c>
      <c r="R580" s="46" t="s">
        <v>974</v>
      </c>
      <c r="S580" s="46" t="s">
        <v>53</v>
      </c>
      <c r="T580" s="46" t="s">
        <v>975</v>
      </c>
      <c r="U580" s="46" t="s">
        <v>976</v>
      </c>
      <c r="V580" s="46" t="s">
        <v>977</v>
      </c>
      <c r="W580" s="48" t="s">
        <v>981</v>
      </c>
      <c r="X580" s="47"/>
      <c r="Y580" s="46">
        <v>2</v>
      </c>
    </row>
    <row r="581" spans="2:25" ht="26.4">
      <c r="B581" s="46" t="s">
        <v>979</v>
      </c>
      <c r="C581" s="46" t="s">
        <v>982</v>
      </c>
      <c r="D581" s="46" t="s">
        <v>969</v>
      </c>
      <c r="E581" s="46" t="s">
        <v>196</v>
      </c>
      <c r="F581" s="46">
        <v>1.88</v>
      </c>
      <c r="G581" s="46" t="s">
        <v>970</v>
      </c>
      <c r="H581" s="46">
        <v>3</v>
      </c>
      <c r="I581" s="46" t="s">
        <v>50</v>
      </c>
      <c r="J581" s="46" t="s">
        <v>971</v>
      </c>
      <c r="K581" s="46" t="s">
        <v>983</v>
      </c>
      <c r="L581" s="46" t="s">
        <v>53</v>
      </c>
      <c r="M581" s="46">
        <v>3</v>
      </c>
      <c r="N581" s="46">
        <v>1.88</v>
      </c>
      <c r="O581" s="46">
        <v>3</v>
      </c>
      <c r="P581" s="46" t="s">
        <v>974</v>
      </c>
      <c r="Q581" s="46" t="s">
        <v>53</v>
      </c>
      <c r="R581" s="46" t="s">
        <v>974</v>
      </c>
      <c r="S581" s="46" t="s">
        <v>53</v>
      </c>
      <c r="T581" s="46" t="s">
        <v>975</v>
      </c>
      <c r="U581" s="46" t="s">
        <v>976</v>
      </c>
      <c r="V581" s="46" t="s">
        <v>977</v>
      </c>
      <c r="W581" s="48" t="s">
        <v>978</v>
      </c>
      <c r="X581" s="47"/>
      <c r="Y581" s="46">
        <v>3</v>
      </c>
    </row>
    <row r="582" spans="2:25" ht="26.4">
      <c r="B582" s="46" t="s">
        <v>979</v>
      </c>
      <c r="C582" s="46" t="s">
        <v>982</v>
      </c>
      <c r="D582" s="46" t="s">
        <v>969</v>
      </c>
      <c r="E582" s="46" t="s">
        <v>196</v>
      </c>
      <c r="F582" s="46">
        <v>1.88</v>
      </c>
      <c r="G582" s="46" t="s">
        <v>970</v>
      </c>
      <c r="H582" s="46">
        <v>4</v>
      </c>
      <c r="I582" s="46" t="s">
        <v>50</v>
      </c>
      <c r="J582" s="46" t="s">
        <v>971</v>
      </c>
      <c r="K582" s="46" t="s">
        <v>984</v>
      </c>
      <c r="L582" s="46" t="s">
        <v>53</v>
      </c>
      <c r="M582" s="46">
        <v>4</v>
      </c>
      <c r="N582" s="46">
        <v>1.88</v>
      </c>
      <c r="O582" s="46">
        <v>4</v>
      </c>
      <c r="P582" s="46" t="s">
        <v>974</v>
      </c>
      <c r="Q582" s="46" t="s">
        <v>53</v>
      </c>
      <c r="R582" s="46" t="s">
        <v>974</v>
      </c>
      <c r="S582" s="46" t="s">
        <v>53</v>
      </c>
      <c r="T582" s="46" t="s">
        <v>975</v>
      </c>
      <c r="U582" s="46" t="s">
        <v>976</v>
      </c>
      <c r="V582" s="46" t="s">
        <v>977</v>
      </c>
      <c r="W582" s="48" t="s">
        <v>978</v>
      </c>
      <c r="X582" s="47"/>
      <c r="Y582" s="46">
        <v>4</v>
      </c>
    </row>
    <row r="583" spans="2:25" ht="26.4">
      <c r="B583" s="46" t="s">
        <v>979</v>
      </c>
      <c r="C583" s="46" t="s">
        <v>968</v>
      </c>
      <c r="D583" s="46" t="s">
        <v>969</v>
      </c>
      <c r="E583" s="46" t="s">
        <v>196</v>
      </c>
      <c r="F583" s="46">
        <v>1.88</v>
      </c>
      <c r="G583" s="46" t="s">
        <v>970</v>
      </c>
      <c r="H583" s="46">
        <v>5</v>
      </c>
      <c r="I583" s="46" t="s">
        <v>50</v>
      </c>
      <c r="J583" s="46" t="s">
        <v>985</v>
      </c>
      <c r="K583" s="46" t="s">
        <v>986</v>
      </c>
      <c r="L583" s="46" t="s">
        <v>53</v>
      </c>
      <c r="M583" s="46">
        <v>5</v>
      </c>
      <c r="N583" s="46">
        <v>1.88</v>
      </c>
      <c r="O583" s="46">
        <v>5</v>
      </c>
      <c r="P583" s="46" t="s">
        <v>974</v>
      </c>
      <c r="Q583" s="46" t="s">
        <v>53</v>
      </c>
      <c r="R583" s="46" t="s">
        <v>974</v>
      </c>
      <c r="S583" s="46" t="s">
        <v>53</v>
      </c>
      <c r="T583" s="46" t="s">
        <v>975</v>
      </c>
      <c r="U583" s="46" t="s">
        <v>976</v>
      </c>
      <c r="V583" s="46" t="s">
        <v>977</v>
      </c>
      <c r="W583" s="48" t="s">
        <v>978</v>
      </c>
      <c r="X583" s="47"/>
      <c r="Y583" s="46">
        <v>5</v>
      </c>
    </row>
    <row r="584" spans="2:25" ht="26.4">
      <c r="B584" s="46" t="s">
        <v>979</v>
      </c>
      <c r="C584" s="46" t="s">
        <v>982</v>
      </c>
      <c r="D584" s="46" t="s">
        <v>969</v>
      </c>
      <c r="E584" s="46" t="s">
        <v>196</v>
      </c>
      <c r="F584" s="46">
        <v>1.88</v>
      </c>
      <c r="G584" s="46" t="s">
        <v>970</v>
      </c>
      <c r="H584" s="46">
        <v>6</v>
      </c>
      <c r="I584" s="46" t="s">
        <v>50</v>
      </c>
      <c r="J584" s="46" t="s">
        <v>971</v>
      </c>
      <c r="K584" s="46" t="s">
        <v>987</v>
      </c>
      <c r="L584" s="46" t="s">
        <v>53</v>
      </c>
      <c r="M584" s="46">
        <v>6</v>
      </c>
      <c r="N584" s="46">
        <v>1.88</v>
      </c>
      <c r="O584" s="46">
        <v>6</v>
      </c>
      <c r="P584" s="46" t="s">
        <v>974</v>
      </c>
      <c r="Q584" s="46" t="s">
        <v>53</v>
      </c>
      <c r="R584" s="46" t="s">
        <v>974</v>
      </c>
      <c r="S584" s="46" t="s">
        <v>53</v>
      </c>
      <c r="T584" s="46" t="s">
        <v>975</v>
      </c>
      <c r="U584" s="46" t="s">
        <v>976</v>
      </c>
      <c r="V584" s="46" t="s">
        <v>977</v>
      </c>
      <c r="W584" s="48" t="s">
        <v>978</v>
      </c>
      <c r="X584" s="47"/>
      <c r="Y584" s="46">
        <v>6</v>
      </c>
    </row>
    <row r="585" spans="2:25" ht="26.4">
      <c r="B585" s="46" t="s">
        <v>979</v>
      </c>
      <c r="C585" s="46" t="s">
        <v>968</v>
      </c>
      <c r="D585" s="46" t="s">
        <v>969</v>
      </c>
      <c r="E585" s="46" t="s">
        <v>196</v>
      </c>
      <c r="F585" s="46">
        <v>1.88</v>
      </c>
      <c r="G585" s="46" t="s">
        <v>970</v>
      </c>
      <c r="H585" s="46">
        <v>7</v>
      </c>
      <c r="I585" s="46" t="s">
        <v>50</v>
      </c>
      <c r="J585" s="46" t="s">
        <v>985</v>
      </c>
      <c r="K585" s="46" t="s">
        <v>988</v>
      </c>
      <c r="L585" s="46" t="s">
        <v>53</v>
      </c>
      <c r="M585" s="46">
        <v>7</v>
      </c>
      <c r="N585" s="46">
        <v>1.88</v>
      </c>
      <c r="O585" s="46">
        <v>7</v>
      </c>
      <c r="P585" s="46" t="s">
        <v>974</v>
      </c>
      <c r="Q585" s="46" t="s">
        <v>53</v>
      </c>
      <c r="R585" s="46" t="s">
        <v>974</v>
      </c>
      <c r="S585" s="46" t="s">
        <v>53</v>
      </c>
      <c r="T585" s="46" t="s">
        <v>975</v>
      </c>
      <c r="U585" s="46" t="s">
        <v>976</v>
      </c>
      <c r="V585" s="46" t="s">
        <v>989</v>
      </c>
      <c r="W585" s="48" t="s">
        <v>978</v>
      </c>
      <c r="X585" s="47"/>
      <c r="Y585" s="46">
        <v>7</v>
      </c>
    </row>
    <row r="586" spans="2:25" ht="26.4">
      <c r="B586" s="46" t="s">
        <v>979</v>
      </c>
      <c r="C586" s="46" t="s">
        <v>982</v>
      </c>
      <c r="D586" s="46" t="s">
        <v>969</v>
      </c>
      <c r="E586" s="46" t="s">
        <v>196</v>
      </c>
      <c r="F586" s="46">
        <v>1.88</v>
      </c>
      <c r="G586" s="46" t="s">
        <v>970</v>
      </c>
      <c r="H586" s="46">
        <v>8</v>
      </c>
      <c r="I586" s="46" t="s">
        <v>50</v>
      </c>
      <c r="J586" s="46" t="s">
        <v>971</v>
      </c>
      <c r="K586" s="46" t="s">
        <v>990</v>
      </c>
      <c r="L586" s="46" t="s">
        <v>53</v>
      </c>
      <c r="M586" s="46">
        <v>8</v>
      </c>
      <c r="N586" s="46">
        <v>1.88</v>
      </c>
      <c r="O586" s="46">
        <v>8</v>
      </c>
      <c r="P586" s="46" t="s">
        <v>974</v>
      </c>
      <c r="Q586" s="46" t="s">
        <v>53</v>
      </c>
      <c r="R586" s="46" t="s">
        <v>974</v>
      </c>
      <c r="S586" s="46" t="s">
        <v>53</v>
      </c>
      <c r="T586" s="46" t="s">
        <v>975</v>
      </c>
      <c r="U586" s="46" t="s">
        <v>976</v>
      </c>
      <c r="V586" s="46" t="s">
        <v>989</v>
      </c>
      <c r="W586" s="48" t="s">
        <v>981</v>
      </c>
      <c r="X586" s="47"/>
      <c r="Y586" s="46">
        <v>8</v>
      </c>
    </row>
    <row r="587" spans="2:25" ht="26.4">
      <c r="B587" s="46" t="s">
        <v>967</v>
      </c>
      <c r="C587" s="46" t="s">
        <v>968</v>
      </c>
      <c r="D587" s="46" t="s">
        <v>969</v>
      </c>
      <c r="E587" s="46" t="s">
        <v>196</v>
      </c>
      <c r="F587" s="46">
        <v>1.88</v>
      </c>
      <c r="G587" s="46" t="s">
        <v>970</v>
      </c>
      <c r="H587" s="46">
        <v>9</v>
      </c>
      <c r="I587" s="46" t="s">
        <v>50</v>
      </c>
      <c r="J587" s="46" t="s">
        <v>971</v>
      </c>
      <c r="K587" s="46" t="s">
        <v>991</v>
      </c>
      <c r="L587" s="46" t="s">
        <v>53</v>
      </c>
      <c r="M587" s="46">
        <v>9</v>
      </c>
      <c r="N587" s="46">
        <v>1.88</v>
      </c>
      <c r="O587" s="46">
        <v>9</v>
      </c>
      <c r="P587" s="46" t="s">
        <v>974</v>
      </c>
      <c r="Q587" s="46" t="s">
        <v>53</v>
      </c>
      <c r="R587" s="46" t="s">
        <v>974</v>
      </c>
      <c r="S587" s="46" t="s">
        <v>53</v>
      </c>
      <c r="T587" s="46" t="s">
        <v>975</v>
      </c>
      <c r="U587" s="46" t="s">
        <v>976</v>
      </c>
      <c r="V587" s="46" t="s">
        <v>977</v>
      </c>
      <c r="W587" s="48" t="s">
        <v>978</v>
      </c>
      <c r="X587" s="47"/>
      <c r="Y587" s="46">
        <v>9</v>
      </c>
    </row>
    <row r="588" spans="2:25" ht="26.4">
      <c r="B588" s="46" t="s">
        <v>979</v>
      </c>
      <c r="C588" s="46" t="s">
        <v>982</v>
      </c>
      <c r="D588" s="46" t="s">
        <v>969</v>
      </c>
      <c r="E588" s="46" t="s">
        <v>196</v>
      </c>
      <c r="F588" s="46">
        <v>1.88</v>
      </c>
      <c r="G588" s="46" t="s">
        <v>970</v>
      </c>
      <c r="H588" s="46">
        <v>10</v>
      </c>
      <c r="I588" s="46" t="s">
        <v>50</v>
      </c>
      <c r="J588" s="46" t="s">
        <v>985</v>
      </c>
      <c r="K588" s="46" t="s">
        <v>992</v>
      </c>
      <c r="L588" s="46" t="s">
        <v>53</v>
      </c>
      <c r="M588" s="46">
        <v>10</v>
      </c>
      <c r="N588" s="46">
        <v>1.88</v>
      </c>
      <c r="O588" s="46">
        <v>10</v>
      </c>
      <c r="P588" s="46" t="s">
        <v>974</v>
      </c>
      <c r="Q588" s="46" t="s">
        <v>53</v>
      </c>
      <c r="R588" s="46" t="s">
        <v>974</v>
      </c>
      <c r="S588" s="46" t="s">
        <v>53</v>
      </c>
      <c r="T588" s="46" t="s">
        <v>975</v>
      </c>
      <c r="U588" s="46" t="s">
        <v>976</v>
      </c>
      <c r="V588" s="46" t="s">
        <v>989</v>
      </c>
      <c r="W588" s="48" t="s">
        <v>978</v>
      </c>
      <c r="X588" s="47"/>
      <c r="Y588" s="46">
        <v>10</v>
      </c>
    </row>
    <row r="589" spans="2:25" ht="26.4">
      <c r="B589" s="46" t="s">
        <v>979</v>
      </c>
      <c r="C589" s="46" t="s">
        <v>982</v>
      </c>
      <c r="D589" s="46" t="s">
        <v>969</v>
      </c>
      <c r="E589" s="46" t="s">
        <v>196</v>
      </c>
      <c r="F589" s="46">
        <v>1.88</v>
      </c>
      <c r="G589" s="46" t="s">
        <v>970</v>
      </c>
      <c r="H589" s="46">
        <v>11</v>
      </c>
      <c r="I589" s="46" t="s">
        <v>50</v>
      </c>
      <c r="J589" s="46" t="s">
        <v>971</v>
      </c>
      <c r="K589" s="46" t="s">
        <v>993</v>
      </c>
      <c r="L589" s="46" t="s">
        <v>53</v>
      </c>
      <c r="M589" s="46">
        <v>11</v>
      </c>
      <c r="N589" s="46">
        <v>1.88</v>
      </c>
      <c r="O589" s="46">
        <v>11</v>
      </c>
      <c r="P589" s="46" t="s">
        <v>974</v>
      </c>
      <c r="Q589" s="46" t="s">
        <v>53</v>
      </c>
      <c r="R589" s="46" t="s">
        <v>974</v>
      </c>
      <c r="S589" s="46" t="s">
        <v>53</v>
      </c>
      <c r="T589" s="46" t="s">
        <v>975</v>
      </c>
      <c r="U589" s="46" t="s">
        <v>976</v>
      </c>
      <c r="V589" s="46" t="s">
        <v>977</v>
      </c>
      <c r="W589" s="48" t="s">
        <v>978</v>
      </c>
      <c r="X589" s="47"/>
      <c r="Y589" s="46">
        <v>11</v>
      </c>
    </row>
    <row r="590" spans="2:25" ht="26.4">
      <c r="B590" s="46" t="s">
        <v>979</v>
      </c>
      <c r="C590" s="46" t="s">
        <v>982</v>
      </c>
      <c r="D590" s="46" t="s">
        <v>969</v>
      </c>
      <c r="E590" s="46" t="s">
        <v>196</v>
      </c>
      <c r="F590" s="46">
        <v>1.88</v>
      </c>
      <c r="G590" s="46" t="s">
        <v>970</v>
      </c>
      <c r="H590" s="46">
        <v>12</v>
      </c>
      <c r="I590" s="46" t="s">
        <v>50</v>
      </c>
      <c r="J590" s="46" t="s">
        <v>985</v>
      </c>
      <c r="K590" s="46" t="s">
        <v>994</v>
      </c>
      <c r="L590" s="46" t="s">
        <v>53</v>
      </c>
      <c r="M590" s="46">
        <v>12</v>
      </c>
      <c r="N590" s="46">
        <v>1.88</v>
      </c>
      <c r="O590" s="46">
        <v>12</v>
      </c>
      <c r="P590" s="46" t="s">
        <v>974</v>
      </c>
      <c r="Q590" s="46" t="s">
        <v>53</v>
      </c>
      <c r="R590" s="46" t="s">
        <v>974</v>
      </c>
      <c r="S590" s="46" t="s">
        <v>53</v>
      </c>
      <c r="T590" s="46" t="s">
        <v>975</v>
      </c>
      <c r="U590" s="46" t="s">
        <v>976</v>
      </c>
      <c r="V590" s="46" t="s">
        <v>989</v>
      </c>
      <c r="W590" s="48" t="s">
        <v>978</v>
      </c>
      <c r="X590" s="47"/>
      <c r="Y590" s="46">
        <v>12</v>
      </c>
    </row>
    <row r="591" spans="2:25" ht="26.4">
      <c r="B591" s="46" t="s">
        <v>979</v>
      </c>
      <c r="C591" s="46" t="s">
        <v>982</v>
      </c>
      <c r="D591" s="46" t="s">
        <v>969</v>
      </c>
      <c r="E591" s="46" t="s">
        <v>196</v>
      </c>
      <c r="F591" s="46">
        <v>1.88</v>
      </c>
      <c r="G591" s="46" t="s">
        <v>970</v>
      </c>
      <c r="H591" s="46">
        <v>13</v>
      </c>
      <c r="I591" s="46" t="s">
        <v>50</v>
      </c>
      <c r="J591" s="46" t="s">
        <v>971</v>
      </c>
      <c r="K591" s="46" t="s">
        <v>995</v>
      </c>
      <c r="L591" s="46" t="s">
        <v>53</v>
      </c>
      <c r="M591" s="46">
        <v>13</v>
      </c>
      <c r="N591" s="46">
        <v>1.88</v>
      </c>
      <c r="O591" s="46">
        <v>13</v>
      </c>
      <c r="P591" s="46" t="s">
        <v>974</v>
      </c>
      <c r="Q591" s="46" t="s">
        <v>53</v>
      </c>
      <c r="R591" s="46" t="s">
        <v>974</v>
      </c>
      <c r="S591" s="46" t="s">
        <v>53</v>
      </c>
      <c r="T591" s="46" t="s">
        <v>975</v>
      </c>
      <c r="U591" s="46" t="s">
        <v>976</v>
      </c>
      <c r="V591" s="46" t="s">
        <v>977</v>
      </c>
      <c r="W591" s="48" t="s">
        <v>978</v>
      </c>
      <c r="X591" s="47"/>
      <c r="Y591" s="46">
        <v>13</v>
      </c>
    </row>
    <row r="592" spans="2:25" ht="26.4">
      <c r="B592" s="46" t="s">
        <v>979</v>
      </c>
      <c r="C592" s="46" t="s">
        <v>982</v>
      </c>
      <c r="D592" s="46" t="s">
        <v>969</v>
      </c>
      <c r="E592" s="46" t="s">
        <v>196</v>
      </c>
      <c r="F592" s="46">
        <v>1.88</v>
      </c>
      <c r="G592" s="46" t="s">
        <v>970</v>
      </c>
      <c r="H592" s="46">
        <v>14</v>
      </c>
      <c r="I592" s="46" t="s">
        <v>50</v>
      </c>
      <c r="J592" s="46" t="s">
        <v>985</v>
      </c>
      <c r="K592" s="46" t="s">
        <v>996</v>
      </c>
      <c r="L592" s="46" t="s">
        <v>53</v>
      </c>
      <c r="M592" s="46">
        <v>14</v>
      </c>
      <c r="N592" s="46">
        <v>1.88</v>
      </c>
      <c r="O592" s="46">
        <v>14</v>
      </c>
      <c r="P592" s="46" t="s">
        <v>974</v>
      </c>
      <c r="Q592" s="46" t="s">
        <v>53</v>
      </c>
      <c r="R592" s="46" t="s">
        <v>974</v>
      </c>
      <c r="S592" s="46" t="s">
        <v>53</v>
      </c>
      <c r="T592" s="46" t="s">
        <v>975</v>
      </c>
      <c r="U592" s="46" t="s">
        <v>976</v>
      </c>
      <c r="V592" s="46" t="s">
        <v>989</v>
      </c>
      <c r="W592" s="48" t="s">
        <v>978</v>
      </c>
      <c r="X592" s="47"/>
      <c r="Y592" s="46">
        <v>14</v>
      </c>
    </row>
    <row r="593" spans="2:25" ht="26.4">
      <c r="B593" s="46" t="s">
        <v>967</v>
      </c>
      <c r="C593" s="46" t="s">
        <v>982</v>
      </c>
      <c r="D593" s="46" t="s">
        <v>969</v>
      </c>
      <c r="E593" s="46" t="s">
        <v>196</v>
      </c>
      <c r="F593" s="46">
        <v>1.88</v>
      </c>
      <c r="G593" s="46" t="s">
        <v>970</v>
      </c>
      <c r="H593" s="46">
        <v>15</v>
      </c>
      <c r="I593" s="46" t="s">
        <v>50</v>
      </c>
      <c r="J593" s="46" t="s">
        <v>985</v>
      </c>
      <c r="K593" s="46" t="s">
        <v>997</v>
      </c>
      <c r="L593" s="46" t="s">
        <v>53</v>
      </c>
      <c r="M593" s="46">
        <v>15</v>
      </c>
      <c r="N593" s="46">
        <v>1.88</v>
      </c>
      <c r="O593" s="46">
        <v>15</v>
      </c>
      <c r="P593" s="46" t="s">
        <v>974</v>
      </c>
      <c r="Q593" s="46" t="s">
        <v>53</v>
      </c>
      <c r="R593" s="46" t="s">
        <v>974</v>
      </c>
      <c r="S593" s="46" t="s">
        <v>53</v>
      </c>
      <c r="T593" s="46" t="s">
        <v>975</v>
      </c>
      <c r="U593" s="46" t="s">
        <v>976</v>
      </c>
      <c r="V593" s="46" t="s">
        <v>977</v>
      </c>
      <c r="W593" s="48" t="s">
        <v>978</v>
      </c>
      <c r="X593" s="47"/>
      <c r="Y593" s="46">
        <v>15</v>
      </c>
    </row>
    <row r="594" spans="2:25" ht="26.4">
      <c r="B594" s="46" t="s">
        <v>979</v>
      </c>
      <c r="C594" s="46" t="s">
        <v>982</v>
      </c>
      <c r="D594" s="46" t="s">
        <v>969</v>
      </c>
      <c r="E594" s="46" t="s">
        <v>196</v>
      </c>
      <c r="F594" s="46">
        <v>1.88</v>
      </c>
      <c r="G594" s="46" t="s">
        <v>970</v>
      </c>
      <c r="H594" s="46">
        <v>16</v>
      </c>
      <c r="I594" s="46" t="s">
        <v>50</v>
      </c>
      <c r="J594" s="46" t="s">
        <v>971</v>
      </c>
      <c r="K594" s="46" t="s">
        <v>998</v>
      </c>
      <c r="L594" s="46" t="s">
        <v>53</v>
      </c>
      <c r="M594" s="46">
        <v>16</v>
      </c>
      <c r="N594" s="46">
        <v>1.88</v>
      </c>
      <c r="O594" s="46">
        <v>16</v>
      </c>
      <c r="P594" s="46" t="s">
        <v>974</v>
      </c>
      <c r="Q594" s="46" t="s">
        <v>53</v>
      </c>
      <c r="R594" s="46" t="s">
        <v>974</v>
      </c>
      <c r="S594" s="46" t="s">
        <v>53</v>
      </c>
      <c r="T594" s="46" t="s">
        <v>975</v>
      </c>
      <c r="U594" s="46" t="s">
        <v>976</v>
      </c>
      <c r="V594" s="46" t="s">
        <v>977</v>
      </c>
      <c r="W594" s="48" t="s">
        <v>978</v>
      </c>
      <c r="X594" s="47"/>
      <c r="Y594" s="46">
        <v>16</v>
      </c>
    </row>
    <row r="595" spans="2:25" ht="26.4">
      <c r="B595" s="46" t="s">
        <v>979</v>
      </c>
      <c r="C595" s="46" t="s">
        <v>982</v>
      </c>
      <c r="D595" s="46" t="s">
        <v>969</v>
      </c>
      <c r="E595" s="46" t="s">
        <v>196</v>
      </c>
      <c r="F595" s="46">
        <v>1.88</v>
      </c>
      <c r="G595" s="46" t="s">
        <v>970</v>
      </c>
      <c r="H595" s="46">
        <v>17</v>
      </c>
      <c r="I595" s="46" t="s">
        <v>50</v>
      </c>
      <c r="J595" s="46" t="s">
        <v>971</v>
      </c>
      <c r="K595" s="46" t="s">
        <v>999</v>
      </c>
      <c r="L595" s="46" t="s">
        <v>53</v>
      </c>
      <c r="M595" s="46">
        <v>17</v>
      </c>
      <c r="N595" s="46">
        <v>1.88</v>
      </c>
      <c r="O595" s="46">
        <v>17</v>
      </c>
      <c r="P595" s="46" t="s">
        <v>974</v>
      </c>
      <c r="Q595" s="46" t="s">
        <v>53</v>
      </c>
      <c r="R595" s="46" t="s">
        <v>974</v>
      </c>
      <c r="S595" s="46" t="s">
        <v>53</v>
      </c>
      <c r="T595" s="46" t="s">
        <v>975</v>
      </c>
      <c r="U595" s="46" t="s">
        <v>976</v>
      </c>
      <c r="V595" s="46" t="s">
        <v>977</v>
      </c>
      <c r="W595" s="48" t="s">
        <v>978</v>
      </c>
      <c r="X595" s="47"/>
      <c r="Y595" s="46">
        <v>17</v>
      </c>
    </row>
    <row r="596" spans="2:25" ht="26.4">
      <c r="B596" s="46" t="s">
        <v>967</v>
      </c>
      <c r="C596" s="46" t="s">
        <v>982</v>
      </c>
      <c r="D596" s="46" t="s">
        <v>969</v>
      </c>
      <c r="E596" s="46" t="s">
        <v>196</v>
      </c>
      <c r="F596" s="46">
        <v>1.88</v>
      </c>
      <c r="G596" s="46" t="s">
        <v>970</v>
      </c>
      <c r="H596" s="46">
        <v>18</v>
      </c>
      <c r="I596" s="46" t="s">
        <v>50</v>
      </c>
      <c r="J596" s="46" t="s">
        <v>985</v>
      </c>
      <c r="K596" s="46" t="s">
        <v>1000</v>
      </c>
      <c r="L596" s="46" t="s">
        <v>53</v>
      </c>
      <c r="M596" s="46">
        <v>18</v>
      </c>
      <c r="N596" s="46">
        <v>1.88</v>
      </c>
      <c r="O596" s="46">
        <v>18</v>
      </c>
      <c r="P596" s="46" t="s">
        <v>974</v>
      </c>
      <c r="Q596" s="46" t="s">
        <v>53</v>
      </c>
      <c r="R596" s="46" t="s">
        <v>974</v>
      </c>
      <c r="S596" s="46" t="s">
        <v>53</v>
      </c>
      <c r="T596" s="46" t="s">
        <v>975</v>
      </c>
      <c r="U596" s="46" t="s">
        <v>976</v>
      </c>
      <c r="V596" s="46" t="s">
        <v>977</v>
      </c>
      <c r="W596" s="48" t="s">
        <v>978</v>
      </c>
      <c r="X596" s="47"/>
      <c r="Y596" s="46">
        <v>18</v>
      </c>
    </row>
    <row r="597" spans="2:25" ht="26.4">
      <c r="B597" s="46" t="s">
        <v>979</v>
      </c>
      <c r="C597" s="46" t="s">
        <v>982</v>
      </c>
      <c r="D597" s="46" t="s">
        <v>969</v>
      </c>
      <c r="E597" s="46" t="s">
        <v>196</v>
      </c>
      <c r="F597" s="46">
        <v>1.88</v>
      </c>
      <c r="G597" s="46" t="s">
        <v>970</v>
      </c>
      <c r="H597" s="46">
        <v>19</v>
      </c>
      <c r="I597" s="46" t="s">
        <v>50</v>
      </c>
      <c r="J597" s="46" t="s">
        <v>985</v>
      </c>
      <c r="K597" s="46" t="s">
        <v>1001</v>
      </c>
      <c r="L597" s="46" t="s">
        <v>53</v>
      </c>
      <c r="M597" s="46">
        <v>19</v>
      </c>
      <c r="N597" s="46">
        <v>1.88</v>
      </c>
      <c r="O597" s="46">
        <v>19</v>
      </c>
      <c r="P597" s="46" t="s">
        <v>974</v>
      </c>
      <c r="Q597" s="46" t="s">
        <v>53</v>
      </c>
      <c r="R597" s="46" t="s">
        <v>974</v>
      </c>
      <c r="S597" s="46" t="s">
        <v>53</v>
      </c>
      <c r="T597" s="46" t="s">
        <v>975</v>
      </c>
      <c r="U597" s="46" t="s">
        <v>976</v>
      </c>
      <c r="V597" s="46" t="s">
        <v>977</v>
      </c>
      <c r="W597" s="48" t="s">
        <v>978</v>
      </c>
      <c r="X597" s="47"/>
      <c r="Y597" s="46">
        <v>19</v>
      </c>
    </row>
    <row r="598" spans="2:25" ht="26.4">
      <c r="B598" s="46" t="s">
        <v>979</v>
      </c>
      <c r="C598" s="46" t="s">
        <v>982</v>
      </c>
      <c r="D598" s="46" t="s">
        <v>969</v>
      </c>
      <c r="E598" s="46" t="s">
        <v>196</v>
      </c>
      <c r="F598" s="46">
        <v>1.88</v>
      </c>
      <c r="G598" s="46" t="s">
        <v>970</v>
      </c>
      <c r="H598" s="46">
        <v>20</v>
      </c>
      <c r="I598" s="46" t="s">
        <v>50</v>
      </c>
      <c r="J598" s="46" t="s">
        <v>971</v>
      </c>
      <c r="K598" s="46" t="s">
        <v>1002</v>
      </c>
      <c r="L598" s="46" t="s">
        <v>53</v>
      </c>
      <c r="M598" s="46">
        <v>20</v>
      </c>
      <c r="N598" s="46">
        <v>1.88</v>
      </c>
      <c r="O598" s="46">
        <v>20</v>
      </c>
      <c r="P598" s="46" t="s">
        <v>974</v>
      </c>
      <c r="Q598" s="46" t="s">
        <v>53</v>
      </c>
      <c r="R598" s="46" t="s">
        <v>974</v>
      </c>
      <c r="S598" s="46" t="s">
        <v>53</v>
      </c>
      <c r="T598" s="46" t="s">
        <v>975</v>
      </c>
      <c r="U598" s="46" t="s">
        <v>976</v>
      </c>
      <c r="V598" s="46" t="s">
        <v>977</v>
      </c>
      <c r="W598" s="48" t="s">
        <v>978</v>
      </c>
      <c r="X598" s="47"/>
      <c r="Y598" s="46">
        <v>20</v>
      </c>
    </row>
    <row r="599" spans="2:25" ht="26.4">
      <c r="B599" s="46" t="s">
        <v>979</v>
      </c>
      <c r="C599" s="46" t="s">
        <v>982</v>
      </c>
      <c r="D599" s="46" t="s">
        <v>969</v>
      </c>
      <c r="E599" s="46" t="s">
        <v>196</v>
      </c>
      <c r="F599" s="46">
        <v>1.88</v>
      </c>
      <c r="G599" s="46" t="s">
        <v>970</v>
      </c>
      <c r="H599" s="46">
        <v>21</v>
      </c>
      <c r="I599" s="46" t="s">
        <v>50</v>
      </c>
      <c r="J599" s="46" t="s">
        <v>971</v>
      </c>
      <c r="K599" s="46" t="s">
        <v>1003</v>
      </c>
      <c r="L599" s="46" t="s">
        <v>53</v>
      </c>
      <c r="M599" s="46">
        <v>21</v>
      </c>
      <c r="N599" s="46">
        <v>1.88</v>
      </c>
      <c r="O599" s="46">
        <v>21</v>
      </c>
      <c r="P599" s="46" t="s">
        <v>974</v>
      </c>
      <c r="Q599" s="46" t="s">
        <v>53</v>
      </c>
      <c r="R599" s="46" t="s">
        <v>974</v>
      </c>
      <c r="S599" s="46" t="s">
        <v>53</v>
      </c>
      <c r="T599" s="46" t="s">
        <v>975</v>
      </c>
      <c r="U599" s="46" t="s">
        <v>976</v>
      </c>
      <c r="V599" s="46" t="s">
        <v>977</v>
      </c>
      <c r="W599" s="48" t="s">
        <v>978</v>
      </c>
      <c r="X599" s="47"/>
      <c r="Y599" s="46">
        <v>21</v>
      </c>
    </row>
    <row r="600" spans="2:25" ht="26.4">
      <c r="B600" s="46" t="s">
        <v>979</v>
      </c>
      <c r="C600" s="46" t="s">
        <v>982</v>
      </c>
      <c r="D600" s="46" t="s">
        <v>969</v>
      </c>
      <c r="E600" s="46" t="s">
        <v>196</v>
      </c>
      <c r="F600" s="46">
        <v>1.88</v>
      </c>
      <c r="G600" s="46" t="s">
        <v>970</v>
      </c>
      <c r="H600" s="46">
        <v>22</v>
      </c>
      <c r="I600" s="46" t="s">
        <v>50</v>
      </c>
      <c r="J600" s="46" t="s">
        <v>971</v>
      </c>
      <c r="K600" s="46" t="s">
        <v>1004</v>
      </c>
      <c r="L600" s="46" t="s">
        <v>53</v>
      </c>
      <c r="M600" s="46">
        <v>22</v>
      </c>
      <c r="N600" s="46">
        <v>1.88</v>
      </c>
      <c r="O600" s="46">
        <v>22</v>
      </c>
      <c r="P600" s="46" t="s">
        <v>974</v>
      </c>
      <c r="Q600" s="46" t="s">
        <v>53</v>
      </c>
      <c r="R600" s="46" t="s">
        <v>974</v>
      </c>
      <c r="S600" s="46" t="s">
        <v>53</v>
      </c>
      <c r="T600" s="46" t="s">
        <v>975</v>
      </c>
      <c r="U600" s="46" t="s">
        <v>976</v>
      </c>
      <c r="V600" s="46" t="s">
        <v>989</v>
      </c>
      <c r="W600" s="48" t="s">
        <v>981</v>
      </c>
      <c r="X600" s="47"/>
      <c r="Y600" s="46">
        <v>22</v>
      </c>
    </row>
    <row r="601" spans="2:25" ht="26.4">
      <c r="B601" s="46" t="s">
        <v>967</v>
      </c>
      <c r="C601" s="46" t="s">
        <v>968</v>
      </c>
      <c r="D601" s="46" t="s">
        <v>969</v>
      </c>
      <c r="E601" s="46" t="s">
        <v>196</v>
      </c>
      <c r="F601" s="46">
        <v>1.88</v>
      </c>
      <c r="G601" s="46" t="s">
        <v>970</v>
      </c>
      <c r="H601" s="46">
        <v>23</v>
      </c>
      <c r="I601" s="46" t="s">
        <v>50</v>
      </c>
      <c r="J601" s="46" t="s">
        <v>971</v>
      </c>
      <c r="K601" s="46" t="s">
        <v>1005</v>
      </c>
      <c r="L601" s="46" t="s">
        <v>53</v>
      </c>
      <c r="M601" s="46">
        <v>23</v>
      </c>
      <c r="N601" s="46">
        <v>1.88</v>
      </c>
      <c r="O601" s="46">
        <v>23</v>
      </c>
      <c r="P601" s="46" t="s">
        <v>974</v>
      </c>
      <c r="Q601" s="46" t="s">
        <v>53</v>
      </c>
      <c r="R601" s="46" t="s">
        <v>974</v>
      </c>
      <c r="S601" s="46" t="s">
        <v>53</v>
      </c>
      <c r="T601" s="46" t="s">
        <v>975</v>
      </c>
      <c r="U601" s="46" t="s">
        <v>976</v>
      </c>
      <c r="V601" s="46" t="s">
        <v>977</v>
      </c>
      <c r="W601" s="48" t="s">
        <v>978</v>
      </c>
      <c r="X601" s="47"/>
      <c r="Y601" s="46">
        <v>23</v>
      </c>
    </row>
    <row r="602" spans="2:25" ht="26.4">
      <c r="B602" s="46" t="s">
        <v>979</v>
      </c>
      <c r="C602" s="46" t="s">
        <v>982</v>
      </c>
      <c r="D602" s="46" t="s">
        <v>969</v>
      </c>
      <c r="E602" s="46" t="s">
        <v>196</v>
      </c>
      <c r="F602" s="46">
        <v>1.88</v>
      </c>
      <c r="G602" s="46" t="s">
        <v>970</v>
      </c>
      <c r="H602" s="46">
        <v>24</v>
      </c>
      <c r="I602" s="46" t="s">
        <v>50</v>
      </c>
      <c r="J602" s="46" t="s">
        <v>985</v>
      </c>
      <c r="K602" s="46" t="s">
        <v>1006</v>
      </c>
      <c r="L602" s="46" t="s">
        <v>53</v>
      </c>
      <c r="M602" s="46">
        <v>24</v>
      </c>
      <c r="N602" s="46">
        <v>1.88</v>
      </c>
      <c r="O602" s="46">
        <v>24</v>
      </c>
      <c r="P602" s="46" t="s">
        <v>974</v>
      </c>
      <c r="Q602" s="46" t="s">
        <v>53</v>
      </c>
      <c r="R602" s="46" t="s">
        <v>974</v>
      </c>
      <c r="S602" s="46" t="s">
        <v>53</v>
      </c>
      <c r="T602" s="46" t="s">
        <v>975</v>
      </c>
      <c r="U602" s="46" t="s">
        <v>976</v>
      </c>
      <c r="V602" s="46" t="s">
        <v>977</v>
      </c>
      <c r="W602" s="48" t="s">
        <v>981</v>
      </c>
      <c r="X602" s="47"/>
      <c r="Y602" s="46">
        <v>24</v>
      </c>
    </row>
    <row r="603" spans="2:25" ht="26.4">
      <c r="B603" s="46" t="s">
        <v>1007</v>
      </c>
      <c r="C603" s="46" t="s">
        <v>258</v>
      </c>
      <c r="D603" s="46" t="s">
        <v>1008</v>
      </c>
      <c r="E603" s="46" t="s">
        <v>181</v>
      </c>
      <c r="F603" s="46">
        <v>4.8</v>
      </c>
      <c r="G603" s="46" t="s">
        <v>1009</v>
      </c>
      <c r="H603" s="46">
        <v>25</v>
      </c>
      <c r="I603" s="46" t="s">
        <v>50</v>
      </c>
      <c r="J603" s="46" t="s">
        <v>1010</v>
      </c>
      <c r="K603" s="46" t="s">
        <v>1011</v>
      </c>
      <c r="L603" s="46" t="s">
        <v>53</v>
      </c>
      <c r="M603" s="46">
        <v>25</v>
      </c>
      <c r="N603" s="46">
        <v>4.8</v>
      </c>
      <c r="O603" s="46">
        <v>25</v>
      </c>
      <c r="P603" s="46" t="s">
        <v>1012</v>
      </c>
      <c r="Q603" s="46" t="s">
        <v>53</v>
      </c>
      <c r="R603" s="46" t="s">
        <v>1013</v>
      </c>
      <c r="S603" s="46" t="s">
        <v>53</v>
      </c>
      <c r="T603" s="46" t="s">
        <v>975</v>
      </c>
      <c r="U603" s="46" t="s">
        <v>976</v>
      </c>
      <c r="V603" s="46" t="s">
        <v>977</v>
      </c>
      <c r="W603" s="48" t="s">
        <v>981</v>
      </c>
      <c r="X603" s="47"/>
      <c r="Y603" s="46">
        <v>25</v>
      </c>
    </row>
    <row r="604" spans="2:25" ht="26.4">
      <c r="B604" s="46" t="s">
        <v>257</v>
      </c>
      <c r="C604" s="46" t="s">
        <v>258</v>
      </c>
      <c r="D604" s="46" t="s">
        <v>1014</v>
      </c>
      <c r="E604" s="46" t="s">
        <v>181</v>
      </c>
      <c r="F604" s="46">
        <v>4.2</v>
      </c>
      <c r="G604" s="46" t="s">
        <v>1009</v>
      </c>
      <c r="H604" s="46">
        <v>26</v>
      </c>
      <c r="I604" s="46" t="s">
        <v>50</v>
      </c>
      <c r="J604" s="46" t="s">
        <v>1010</v>
      </c>
      <c r="K604" s="46" t="s">
        <v>1015</v>
      </c>
      <c r="L604" s="46" t="s">
        <v>53</v>
      </c>
      <c r="M604" s="46">
        <v>26</v>
      </c>
      <c r="N604" s="46">
        <v>4.2</v>
      </c>
      <c r="O604" s="46">
        <v>26</v>
      </c>
      <c r="P604" s="46" t="s">
        <v>1016</v>
      </c>
      <c r="Q604" s="46" t="s">
        <v>53</v>
      </c>
      <c r="R604" s="46" t="s">
        <v>1013</v>
      </c>
      <c r="S604" s="46" t="s">
        <v>53</v>
      </c>
      <c r="T604" s="46" t="s">
        <v>975</v>
      </c>
      <c r="U604" s="46" t="s">
        <v>976</v>
      </c>
      <c r="V604" s="46" t="s">
        <v>977</v>
      </c>
      <c r="W604" s="48" t="s">
        <v>978</v>
      </c>
      <c r="X604" s="47"/>
      <c r="Y604" s="46">
        <v>26</v>
      </c>
    </row>
    <row r="605" spans="2:25" ht="26.4">
      <c r="B605" s="46" t="s">
        <v>257</v>
      </c>
      <c r="C605" s="46" t="s">
        <v>258</v>
      </c>
      <c r="D605" s="46" t="s">
        <v>1008</v>
      </c>
      <c r="E605" s="46" t="s">
        <v>181</v>
      </c>
      <c r="F605" s="46">
        <v>4.8</v>
      </c>
      <c r="G605" s="46" t="s">
        <v>1009</v>
      </c>
      <c r="H605" s="46">
        <v>27</v>
      </c>
      <c r="I605" s="46" t="s">
        <v>50</v>
      </c>
      <c r="J605" s="46" t="s">
        <v>1017</v>
      </c>
      <c r="K605" s="46" t="s">
        <v>1018</v>
      </c>
      <c r="L605" s="46" t="s">
        <v>53</v>
      </c>
      <c r="M605" s="46">
        <v>27</v>
      </c>
      <c r="N605" s="46">
        <v>4.8</v>
      </c>
      <c r="O605" s="46">
        <v>27</v>
      </c>
      <c r="P605" s="46" t="s">
        <v>1012</v>
      </c>
      <c r="Q605" s="46" t="s">
        <v>53</v>
      </c>
      <c r="R605" s="46" t="s">
        <v>1013</v>
      </c>
      <c r="S605" s="46" t="s">
        <v>53</v>
      </c>
      <c r="T605" s="46" t="s">
        <v>975</v>
      </c>
      <c r="U605" s="46" t="s">
        <v>976</v>
      </c>
      <c r="V605" s="46" t="s">
        <v>977</v>
      </c>
      <c r="W605" s="48" t="s">
        <v>978</v>
      </c>
      <c r="X605" s="47"/>
      <c r="Y605" s="46">
        <v>27</v>
      </c>
    </row>
    <row r="606" spans="2:25" ht="26.4">
      <c r="B606" s="46" t="s">
        <v>1007</v>
      </c>
      <c r="C606" s="46" t="s">
        <v>258</v>
      </c>
      <c r="D606" s="46" t="s">
        <v>1014</v>
      </c>
      <c r="E606" s="46" t="s">
        <v>181</v>
      </c>
      <c r="F606" s="46">
        <v>4.2</v>
      </c>
      <c r="G606" s="46" t="s">
        <v>1009</v>
      </c>
      <c r="H606" s="46">
        <v>28</v>
      </c>
      <c r="I606" s="46" t="s">
        <v>50</v>
      </c>
      <c r="J606" s="46" t="s">
        <v>1017</v>
      </c>
      <c r="K606" s="46" t="s">
        <v>1019</v>
      </c>
      <c r="L606" s="46" t="s">
        <v>53</v>
      </c>
      <c r="M606" s="46">
        <v>28</v>
      </c>
      <c r="N606" s="46">
        <v>4.2</v>
      </c>
      <c r="O606" s="46">
        <v>28</v>
      </c>
      <c r="P606" s="46" t="s">
        <v>1012</v>
      </c>
      <c r="Q606" s="46" t="s">
        <v>53</v>
      </c>
      <c r="R606" s="46" t="s">
        <v>1013</v>
      </c>
      <c r="S606" s="46" t="s">
        <v>53</v>
      </c>
      <c r="T606" s="46" t="s">
        <v>975</v>
      </c>
      <c r="U606" s="46" t="s">
        <v>976</v>
      </c>
      <c r="V606" s="46" t="s">
        <v>989</v>
      </c>
      <c r="W606" s="48" t="s">
        <v>978</v>
      </c>
      <c r="X606" s="47"/>
      <c r="Y606" s="46">
        <v>28</v>
      </c>
    </row>
    <row r="607" spans="2:25" ht="26.4">
      <c r="B607" s="46" t="s">
        <v>1020</v>
      </c>
      <c r="C607" s="46" t="s">
        <v>1021</v>
      </c>
      <c r="D607" s="46" t="s">
        <v>1022</v>
      </c>
      <c r="E607" s="46" t="s">
        <v>181</v>
      </c>
      <c r="F607" s="46">
        <v>6.1</v>
      </c>
      <c r="G607" s="46" t="s">
        <v>1009</v>
      </c>
      <c r="H607" s="46">
        <v>29</v>
      </c>
      <c r="I607" s="46" t="s">
        <v>50</v>
      </c>
      <c r="J607" s="46" t="s">
        <v>1023</v>
      </c>
      <c r="K607" s="46" t="s">
        <v>1024</v>
      </c>
      <c r="L607" s="46" t="s">
        <v>53</v>
      </c>
      <c r="M607" s="46">
        <v>29</v>
      </c>
      <c r="N607" s="46">
        <v>6.1</v>
      </c>
      <c r="O607" s="46">
        <v>29</v>
      </c>
      <c r="P607" s="46" t="s">
        <v>1016</v>
      </c>
      <c r="Q607" s="46" t="s">
        <v>53</v>
      </c>
      <c r="R607" s="46" t="s">
        <v>1013</v>
      </c>
      <c r="S607" s="46" t="s">
        <v>53</v>
      </c>
      <c r="T607" s="46" t="s">
        <v>975</v>
      </c>
      <c r="U607" s="46" t="s">
        <v>976</v>
      </c>
      <c r="V607" s="46" t="s">
        <v>977</v>
      </c>
      <c r="W607" s="48" t="s">
        <v>978</v>
      </c>
      <c r="X607" s="47"/>
      <c r="Y607" s="46">
        <v>29</v>
      </c>
    </row>
    <row r="608" spans="2:25" ht="26.4">
      <c r="B608" s="46" t="s">
        <v>1020</v>
      </c>
      <c r="C608" s="46" t="s">
        <v>1021</v>
      </c>
      <c r="D608" s="46" t="s">
        <v>1025</v>
      </c>
      <c r="E608" s="46" t="s">
        <v>181</v>
      </c>
      <c r="F608" s="46">
        <v>5.8</v>
      </c>
      <c r="G608" s="46" t="s">
        <v>1009</v>
      </c>
      <c r="H608" s="46">
        <v>30</v>
      </c>
      <c r="I608" s="46" t="s">
        <v>50</v>
      </c>
      <c r="J608" s="46" t="s">
        <v>1023</v>
      </c>
      <c r="K608" s="46" t="s">
        <v>1026</v>
      </c>
      <c r="L608" s="46" t="s">
        <v>53</v>
      </c>
      <c r="M608" s="46">
        <v>30</v>
      </c>
      <c r="N608" s="46">
        <v>5.8</v>
      </c>
      <c r="O608" s="46">
        <v>30</v>
      </c>
      <c r="P608" s="46" t="s">
        <v>1016</v>
      </c>
      <c r="Q608" s="46" t="s">
        <v>53</v>
      </c>
      <c r="R608" s="46" t="s">
        <v>1013</v>
      </c>
      <c r="S608" s="46" t="s">
        <v>53</v>
      </c>
      <c r="T608" s="46" t="s">
        <v>975</v>
      </c>
      <c r="U608" s="46" t="s">
        <v>976</v>
      </c>
      <c r="V608" s="46" t="s">
        <v>977</v>
      </c>
      <c r="W608" s="48" t="s">
        <v>978</v>
      </c>
      <c r="X608" s="47"/>
      <c r="Y608" s="46">
        <v>30</v>
      </c>
    </row>
    <row r="609" spans="2:25" ht="26.4">
      <c r="B609" s="46" t="s">
        <v>1020</v>
      </c>
      <c r="C609" s="46" t="s">
        <v>1021</v>
      </c>
      <c r="D609" s="46" t="s">
        <v>1027</v>
      </c>
      <c r="E609" s="46" t="s">
        <v>181</v>
      </c>
      <c r="F609" s="46">
        <v>5.9</v>
      </c>
      <c r="G609" s="46" t="s">
        <v>1009</v>
      </c>
      <c r="H609" s="46">
        <v>31</v>
      </c>
      <c r="I609" s="46" t="s">
        <v>50</v>
      </c>
      <c r="J609" s="46" t="s">
        <v>1028</v>
      </c>
      <c r="K609" s="46" t="s">
        <v>1029</v>
      </c>
      <c r="L609" s="46" t="s">
        <v>53</v>
      </c>
      <c r="M609" s="46">
        <v>31</v>
      </c>
      <c r="N609" s="46">
        <v>5.9</v>
      </c>
      <c r="O609" s="46">
        <v>31</v>
      </c>
      <c r="P609" s="46" t="s">
        <v>1016</v>
      </c>
      <c r="Q609" s="46" t="s">
        <v>53</v>
      </c>
      <c r="R609" s="46" t="s">
        <v>1013</v>
      </c>
      <c r="S609" s="46" t="s">
        <v>53</v>
      </c>
      <c r="T609" s="46" t="s">
        <v>975</v>
      </c>
      <c r="U609" s="46" t="s">
        <v>976</v>
      </c>
      <c r="V609" s="46" t="s">
        <v>977</v>
      </c>
      <c r="W609" s="48" t="s">
        <v>978</v>
      </c>
      <c r="X609" s="47"/>
      <c r="Y609" s="46">
        <v>31</v>
      </c>
    </row>
    <row r="610" spans="2:25" ht="55.2">
      <c r="B610" s="46" t="s">
        <v>1030</v>
      </c>
      <c r="C610" s="46" t="s">
        <v>1031</v>
      </c>
      <c r="D610" s="46" t="s">
        <v>1032</v>
      </c>
      <c r="E610" s="46" t="s">
        <v>803</v>
      </c>
      <c r="F610" s="46">
        <v>4.0999999999999996</v>
      </c>
      <c r="G610" s="46" t="s">
        <v>1033</v>
      </c>
      <c r="H610" s="46">
        <v>1</v>
      </c>
      <c r="I610" s="46" t="s">
        <v>1034</v>
      </c>
      <c r="J610" s="46" t="s">
        <v>1035</v>
      </c>
      <c r="K610" s="46" t="s">
        <v>1036</v>
      </c>
      <c r="L610" s="46" t="s">
        <v>53</v>
      </c>
      <c r="M610" s="46">
        <v>1</v>
      </c>
      <c r="N610" s="46">
        <v>4.0999999999999996</v>
      </c>
      <c r="O610" s="46">
        <v>1</v>
      </c>
      <c r="P610" s="46" t="s">
        <v>1037</v>
      </c>
      <c r="Q610" s="46" t="s">
        <v>53</v>
      </c>
      <c r="R610" s="46" t="s">
        <v>185</v>
      </c>
      <c r="S610" s="46" t="s">
        <v>53</v>
      </c>
      <c r="T610" s="46" t="s">
        <v>1038</v>
      </c>
      <c r="U610" s="46" t="s">
        <v>1039</v>
      </c>
      <c r="V610" s="46" t="s">
        <v>1040</v>
      </c>
      <c r="W610" s="46" t="s">
        <v>1041</v>
      </c>
      <c r="X610" s="47" t="s">
        <v>1042</v>
      </c>
      <c r="Y610" s="46">
        <v>1</v>
      </c>
    </row>
    <row r="611" spans="2:25" ht="55.2">
      <c r="B611" s="46" t="s">
        <v>1030</v>
      </c>
      <c r="C611" s="46" t="s">
        <v>1031</v>
      </c>
      <c r="D611" s="46" t="s">
        <v>1032</v>
      </c>
      <c r="E611" s="46" t="s">
        <v>803</v>
      </c>
      <c r="F611" s="46">
        <v>4.0999999999999996</v>
      </c>
      <c r="G611" s="46" t="s">
        <v>1033</v>
      </c>
      <c r="H611" s="46">
        <v>2</v>
      </c>
      <c r="I611" s="46" t="s">
        <v>1034</v>
      </c>
      <c r="J611" s="46" t="s">
        <v>1035</v>
      </c>
      <c r="K611" s="46" t="s">
        <v>1043</v>
      </c>
      <c r="L611" s="46" t="s">
        <v>53</v>
      </c>
      <c r="M611" s="46">
        <v>2</v>
      </c>
      <c r="N611" s="46">
        <v>4.0999999999999996</v>
      </c>
      <c r="O611" s="46">
        <v>2</v>
      </c>
      <c r="P611" s="46" t="s">
        <v>185</v>
      </c>
      <c r="Q611" s="46" t="s">
        <v>53</v>
      </c>
      <c r="R611" s="46" t="s">
        <v>185</v>
      </c>
      <c r="S611" s="46" t="s">
        <v>53</v>
      </c>
      <c r="T611" s="46" t="s">
        <v>1038</v>
      </c>
      <c r="U611" s="46" t="s">
        <v>1039</v>
      </c>
      <c r="V611" s="46" t="s">
        <v>1044</v>
      </c>
      <c r="W611" s="46" t="s">
        <v>1041</v>
      </c>
      <c r="X611" s="47" t="s">
        <v>1042</v>
      </c>
      <c r="Y611" s="46">
        <v>2</v>
      </c>
    </row>
    <row r="612" spans="2:25" ht="55.2">
      <c r="B612" s="46" t="s">
        <v>1045</v>
      </c>
      <c r="C612" s="46" t="s">
        <v>1031</v>
      </c>
      <c r="D612" s="46" t="s">
        <v>1032</v>
      </c>
      <c r="E612" s="46" t="s">
        <v>803</v>
      </c>
      <c r="F612" s="46">
        <v>4.0999999999999996</v>
      </c>
      <c r="G612" s="46" t="s">
        <v>1033</v>
      </c>
      <c r="H612" s="46">
        <v>3</v>
      </c>
      <c r="I612" s="46" t="s">
        <v>1034</v>
      </c>
      <c r="J612" s="46" t="s">
        <v>1035</v>
      </c>
      <c r="K612" s="46" t="s">
        <v>1046</v>
      </c>
      <c r="L612" s="46" t="s">
        <v>159</v>
      </c>
      <c r="M612" s="46">
        <v>3</v>
      </c>
      <c r="N612" s="46">
        <v>4.0999999999999996</v>
      </c>
      <c r="O612" s="46">
        <v>3</v>
      </c>
      <c r="P612" s="46" t="s">
        <v>185</v>
      </c>
      <c r="Q612" s="46" t="s">
        <v>159</v>
      </c>
      <c r="R612" s="46" t="s">
        <v>185</v>
      </c>
      <c r="S612" s="46" t="s">
        <v>159</v>
      </c>
      <c r="T612" s="46" t="s">
        <v>1038</v>
      </c>
      <c r="U612" s="46" t="s">
        <v>1039</v>
      </c>
      <c r="V612" s="46" t="s">
        <v>1044</v>
      </c>
      <c r="W612" s="46" t="s">
        <v>1041</v>
      </c>
      <c r="X612" s="47" t="s">
        <v>1042</v>
      </c>
      <c r="Y612" s="46">
        <v>3</v>
      </c>
    </row>
    <row r="613" spans="2:25" ht="55.2">
      <c r="B613" s="46" t="s">
        <v>1030</v>
      </c>
      <c r="C613" s="46" t="s">
        <v>1031</v>
      </c>
      <c r="D613" s="46" t="s">
        <v>1032</v>
      </c>
      <c r="E613" s="46" t="s">
        <v>146</v>
      </c>
      <c r="F613" s="46">
        <v>4.0999999999999996</v>
      </c>
      <c r="G613" s="46" t="s">
        <v>1033</v>
      </c>
      <c r="H613" s="46">
        <v>4</v>
      </c>
      <c r="I613" s="46" t="s">
        <v>1034</v>
      </c>
      <c r="J613" s="46" t="s">
        <v>1035</v>
      </c>
      <c r="K613" s="46" t="s">
        <v>1047</v>
      </c>
      <c r="L613" s="46" t="s">
        <v>159</v>
      </c>
      <c r="M613" s="46">
        <v>4</v>
      </c>
      <c r="N613" s="46">
        <v>4.0999999999999996</v>
      </c>
      <c r="O613" s="46">
        <v>4</v>
      </c>
      <c r="P613" s="46" t="s">
        <v>185</v>
      </c>
      <c r="Q613" s="46" t="s">
        <v>159</v>
      </c>
      <c r="R613" s="46" t="s">
        <v>185</v>
      </c>
      <c r="S613" s="46" t="s">
        <v>159</v>
      </c>
      <c r="T613" s="46" t="s">
        <v>1038</v>
      </c>
      <c r="U613" s="46" t="s">
        <v>1039</v>
      </c>
      <c r="V613" s="46" t="s">
        <v>1044</v>
      </c>
      <c r="W613" s="46" t="s">
        <v>1048</v>
      </c>
      <c r="X613" s="47" t="s">
        <v>1042</v>
      </c>
      <c r="Y613" s="46">
        <v>4</v>
      </c>
    </row>
    <row r="614" spans="2:25" ht="55.2">
      <c r="B614" s="46" t="s">
        <v>1049</v>
      </c>
      <c r="C614" s="46" t="s">
        <v>1031</v>
      </c>
      <c r="D614" s="46" t="s">
        <v>1032</v>
      </c>
      <c r="E614" s="46" t="s">
        <v>146</v>
      </c>
      <c r="F614" s="46">
        <v>4.0999999999999996</v>
      </c>
      <c r="G614" s="46" t="s">
        <v>1033</v>
      </c>
      <c r="H614" s="46">
        <v>13</v>
      </c>
      <c r="I614" s="46" t="s">
        <v>1050</v>
      </c>
      <c r="J614" s="46" t="s">
        <v>1051</v>
      </c>
      <c r="K614" s="46" t="s">
        <v>1052</v>
      </c>
      <c r="L614" s="46" t="s">
        <v>159</v>
      </c>
      <c r="M614" s="46">
        <v>13</v>
      </c>
      <c r="N614" s="46">
        <v>4.0999999999999996</v>
      </c>
      <c r="O614" s="46">
        <v>13</v>
      </c>
      <c r="P614" s="46" t="s">
        <v>185</v>
      </c>
      <c r="Q614" s="46" t="s">
        <v>159</v>
      </c>
      <c r="R614" s="46" t="s">
        <v>185</v>
      </c>
      <c r="S614" s="46" t="s">
        <v>159</v>
      </c>
      <c r="T614" s="46" t="s">
        <v>1038</v>
      </c>
      <c r="U614" s="46" t="s">
        <v>1039</v>
      </c>
      <c r="V614" s="46" t="s">
        <v>1044</v>
      </c>
      <c r="W614" s="46" t="s">
        <v>1053</v>
      </c>
      <c r="X614" s="47" t="s">
        <v>1054</v>
      </c>
      <c r="Y614" s="46">
        <v>13</v>
      </c>
    </row>
    <row r="615" spans="2:25" ht="55.2">
      <c r="B615" s="46" t="s">
        <v>1049</v>
      </c>
      <c r="C615" s="46" t="s">
        <v>1031</v>
      </c>
      <c r="D615" s="46" t="s">
        <v>1032</v>
      </c>
      <c r="E615" s="46" t="s">
        <v>146</v>
      </c>
      <c r="F615" s="46">
        <v>4.0999999999999996</v>
      </c>
      <c r="G615" s="46" t="s">
        <v>1033</v>
      </c>
      <c r="H615" s="46">
        <v>14</v>
      </c>
      <c r="I615" s="46" t="s">
        <v>1055</v>
      </c>
      <c r="J615" s="46" t="s">
        <v>1051</v>
      </c>
      <c r="K615" s="46" t="s">
        <v>1056</v>
      </c>
      <c r="L615" s="46" t="s">
        <v>159</v>
      </c>
      <c r="M615" s="46">
        <v>14</v>
      </c>
      <c r="N615" s="46">
        <v>4.0999999999999996</v>
      </c>
      <c r="O615" s="46">
        <v>14</v>
      </c>
      <c r="P615" s="46" t="s">
        <v>185</v>
      </c>
      <c r="Q615" s="46" t="s">
        <v>159</v>
      </c>
      <c r="R615" s="46" t="s">
        <v>185</v>
      </c>
      <c r="S615" s="46" t="s">
        <v>159</v>
      </c>
      <c r="T615" s="46" t="s">
        <v>1038</v>
      </c>
      <c r="U615" s="46" t="s">
        <v>1039</v>
      </c>
      <c r="V615" s="46" t="s">
        <v>1057</v>
      </c>
      <c r="W615" s="46" t="s">
        <v>1041</v>
      </c>
      <c r="X615" s="47" t="s">
        <v>1054</v>
      </c>
      <c r="Y615" s="46">
        <v>14</v>
      </c>
    </row>
    <row r="616" spans="2:25" ht="55.2">
      <c r="B616" s="46" t="s">
        <v>1049</v>
      </c>
      <c r="C616" s="46" t="s">
        <v>1031</v>
      </c>
      <c r="D616" s="46" t="s">
        <v>1032</v>
      </c>
      <c r="E616" s="46" t="s">
        <v>164</v>
      </c>
      <c r="F616" s="46">
        <v>4.0999999999999996</v>
      </c>
      <c r="G616" s="46" t="s">
        <v>1033</v>
      </c>
      <c r="H616" s="46">
        <v>15</v>
      </c>
      <c r="I616" s="46" t="s">
        <v>1055</v>
      </c>
      <c r="J616" s="46" t="s">
        <v>1051</v>
      </c>
      <c r="K616" s="46" t="s">
        <v>1058</v>
      </c>
      <c r="L616" s="46" t="s">
        <v>159</v>
      </c>
      <c r="M616" s="46">
        <v>15</v>
      </c>
      <c r="N616" s="46">
        <v>4.0999999999999996</v>
      </c>
      <c r="O616" s="46">
        <v>15</v>
      </c>
      <c r="P616" s="46" t="s">
        <v>185</v>
      </c>
      <c r="Q616" s="46" t="s">
        <v>159</v>
      </c>
      <c r="R616" s="46" t="s">
        <v>185</v>
      </c>
      <c r="S616" s="46" t="s">
        <v>159</v>
      </c>
      <c r="T616" s="46" t="s">
        <v>1038</v>
      </c>
      <c r="U616" s="46" t="s">
        <v>1039</v>
      </c>
      <c r="V616" s="46" t="s">
        <v>1040</v>
      </c>
      <c r="W616" s="46" t="s">
        <v>1048</v>
      </c>
      <c r="X616" s="47" t="s">
        <v>1054</v>
      </c>
      <c r="Y616" s="46">
        <v>15</v>
      </c>
    </row>
    <row r="617" spans="2:25" ht="55.2">
      <c r="B617" s="46" t="s">
        <v>1049</v>
      </c>
      <c r="C617" s="46" t="s">
        <v>1031</v>
      </c>
      <c r="D617" s="46" t="s">
        <v>1032</v>
      </c>
      <c r="E617" s="46" t="s">
        <v>164</v>
      </c>
      <c r="F617" s="46">
        <v>4.0999999999999996</v>
      </c>
      <c r="G617" s="46" t="s">
        <v>1033</v>
      </c>
      <c r="H617" s="46">
        <v>16</v>
      </c>
      <c r="I617" s="46" t="s">
        <v>1055</v>
      </c>
      <c r="J617" s="46" t="s">
        <v>1051</v>
      </c>
      <c r="K617" s="46" t="s">
        <v>1059</v>
      </c>
      <c r="L617" s="46" t="s">
        <v>159</v>
      </c>
      <c r="M617" s="46">
        <v>16</v>
      </c>
      <c r="N617" s="46">
        <v>4.0999999999999996</v>
      </c>
      <c r="O617" s="46">
        <v>16</v>
      </c>
      <c r="P617" s="46" t="s">
        <v>185</v>
      </c>
      <c r="Q617" s="46" t="s">
        <v>159</v>
      </c>
      <c r="R617" s="46" t="s">
        <v>185</v>
      </c>
      <c r="S617" s="46" t="s">
        <v>159</v>
      </c>
      <c r="T617" s="46" t="s">
        <v>1038</v>
      </c>
      <c r="U617" s="46" t="s">
        <v>1039</v>
      </c>
      <c r="V617" s="46" t="s">
        <v>1057</v>
      </c>
      <c r="W617" s="46" t="s">
        <v>1041</v>
      </c>
      <c r="X617" s="47" t="s">
        <v>1054</v>
      </c>
      <c r="Y617" s="46">
        <v>16</v>
      </c>
    </row>
    <row r="618" spans="2:25" ht="55.2">
      <c r="B618" s="46" t="s">
        <v>1045</v>
      </c>
      <c r="C618" s="46" t="s">
        <v>1031</v>
      </c>
      <c r="D618" s="46" t="s">
        <v>1032</v>
      </c>
      <c r="E618" s="46" t="s">
        <v>164</v>
      </c>
      <c r="F618" s="46">
        <v>4.0999999999999996</v>
      </c>
      <c r="G618" s="46" t="s">
        <v>1033</v>
      </c>
      <c r="H618" s="46">
        <v>25</v>
      </c>
      <c r="I618" s="46" t="s">
        <v>1055</v>
      </c>
      <c r="J618" s="46" t="s">
        <v>1060</v>
      </c>
      <c r="K618" s="46" t="s">
        <v>1061</v>
      </c>
      <c r="L618" s="46" t="s">
        <v>159</v>
      </c>
      <c r="M618" s="46">
        <v>25</v>
      </c>
      <c r="N618" s="46">
        <v>4.0999999999999996</v>
      </c>
      <c r="O618" s="46">
        <v>25</v>
      </c>
      <c r="P618" s="46" t="s">
        <v>185</v>
      </c>
      <c r="Q618" s="46" t="s">
        <v>159</v>
      </c>
      <c r="R618" s="46" t="s">
        <v>185</v>
      </c>
      <c r="S618" s="46" t="s">
        <v>159</v>
      </c>
      <c r="T618" s="46" t="s">
        <v>1038</v>
      </c>
      <c r="U618" s="46" t="s">
        <v>1039</v>
      </c>
      <c r="V618" s="46" t="s">
        <v>1057</v>
      </c>
      <c r="W618" s="46" t="s">
        <v>1048</v>
      </c>
      <c r="X618" s="47" t="s">
        <v>1062</v>
      </c>
      <c r="Y618" s="46">
        <v>25</v>
      </c>
    </row>
    <row r="619" spans="2:25" ht="55.2">
      <c r="B619" s="46" t="s">
        <v>1049</v>
      </c>
      <c r="C619" s="46" t="s">
        <v>1031</v>
      </c>
      <c r="D619" s="46" t="s">
        <v>1032</v>
      </c>
      <c r="E619" s="46" t="s">
        <v>164</v>
      </c>
      <c r="F619" s="46">
        <v>4.0999999999999996</v>
      </c>
      <c r="G619" s="46" t="s">
        <v>1033</v>
      </c>
      <c r="H619" s="46">
        <v>26</v>
      </c>
      <c r="I619" s="46" t="s">
        <v>1034</v>
      </c>
      <c r="J619" s="46" t="s">
        <v>1060</v>
      </c>
      <c r="K619" s="46" t="s">
        <v>1063</v>
      </c>
      <c r="L619" s="46" t="s">
        <v>159</v>
      </c>
      <c r="M619" s="46">
        <v>26</v>
      </c>
      <c r="N619" s="46">
        <v>4.0999999999999996</v>
      </c>
      <c r="O619" s="46">
        <v>26</v>
      </c>
      <c r="P619" s="46" t="s">
        <v>185</v>
      </c>
      <c r="Q619" s="46" t="s">
        <v>159</v>
      </c>
      <c r="R619" s="46" t="s">
        <v>185</v>
      </c>
      <c r="S619" s="46" t="s">
        <v>159</v>
      </c>
      <c r="T619" s="46" t="s">
        <v>1038</v>
      </c>
      <c r="U619" s="46" t="s">
        <v>1039</v>
      </c>
      <c r="V619" s="46" t="s">
        <v>1057</v>
      </c>
      <c r="W619" s="46" t="s">
        <v>1048</v>
      </c>
      <c r="X619" s="47" t="s">
        <v>1062</v>
      </c>
      <c r="Y619" s="46">
        <v>26</v>
      </c>
    </row>
    <row r="620" spans="2:25" ht="55.2">
      <c r="B620" s="46" t="s">
        <v>1049</v>
      </c>
      <c r="C620" s="46" t="s">
        <v>1031</v>
      </c>
      <c r="D620" s="46" t="s">
        <v>1032</v>
      </c>
      <c r="E620" s="46" t="s">
        <v>164</v>
      </c>
      <c r="F620" s="46">
        <v>4.0999999999999996</v>
      </c>
      <c r="G620" s="46" t="s">
        <v>1033</v>
      </c>
      <c r="H620" s="46">
        <v>27</v>
      </c>
      <c r="I620" s="46" t="s">
        <v>1055</v>
      </c>
      <c r="J620" s="46" t="s">
        <v>1060</v>
      </c>
      <c r="K620" s="46" t="s">
        <v>1064</v>
      </c>
      <c r="L620" s="46" t="s">
        <v>159</v>
      </c>
      <c r="M620" s="46">
        <v>27</v>
      </c>
      <c r="N620" s="46">
        <v>4.0999999999999996</v>
      </c>
      <c r="O620" s="46">
        <v>27</v>
      </c>
      <c r="P620" s="46" t="s">
        <v>185</v>
      </c>
      <c r="Q620" s="46" t="s">
        <v>159</v>
      </c>
      <c r="R620" s="46" t="s">
        <v>185</v>
      </c>
      <c r="S620" s="46" t="s">
        <v>159</v>
      </c>
      <c r="T620" s="46" t="s">
        <v>1038</v>
      </c>
      <c r="U620" s="46" t="s">
        <v>1039</v>
      </c>
      <c r="V620" s="46" t="s">
        <v>1057</v>
      </c>
      <c r="W620" s="46" t="s">
        <v>1048</v>
      </c>
      <c r="X620" s="47" t="s">
        <v>1062</v>
      </c>
      <c r="Y620" s="46">
        <v>27</v>
      </c>
    </row>
    <row r="621" spans="2:25" ht="55.2">
      <c r="B621" s="46" t="s">
        <v>1045</v>
      </c>
      <c r="C621" s="46" t="s">
        <v>1031</v>
      </c>
      <c r="D621" s="46" t="s">
        <v>1032</v>
      </c>
      <c r="E621" s="46" t="s">
        <v>146</v>
      </c>
      <c r="F621" s="46">
        <v>4.0999999999999996</v>
      </c>
      <c r="G621" s="46" t="s">
        <v>1033</v>
      </c>
      <c r="H621" s="46">
        <v>28</v>
      </c>
      <c r="I621" s="46" t="s">
        <v>1034</v>
      </c>
      <c r="J621" s="46" t="s">
        <v>1060</v>
      </c>
      <c r="K621" s="46" t="s">
        <v>1065</v>
      </c>
      <c r="L621" s="46" t="s">
        <v>159</v>
      </c>
      <c r="M621" s="46">
        <v>28</v>
      </c>
      <c r="N621" s="46">
        <v>4.0999999999999996</v>
      </c>
      <c r="O621" s="46">
        <v>28</v>
      </c>
      <c r="P621" s="46" t="s">
        <v>185</v>
      </c>
      <c r="Q621" s="46" t="s">
        <v>159</v>
      </c>
      <c r="R621" s="46" t="s">
        <v>185</v>
      </c>
      <c r="S621" s="46" t="s">
        <v>159</v>
      </c>
      <c r="T621" s="46" t="s">
        <v>1038</v>
      </c>
      <c r="U621" s="46" t="s">
        <v>1039</v>
      </c>
      <c r="V621" s="46" t="s">
        <v>1057</v>
      </c>
      <c r="W621" s="46" t="s">
        <v>1048</v>
      </c>
      <c r="X621" s="47" t="s">
        <v>1062</v>
      </c>
      <c r="Y621" s="46">
        <v>28</v>
      </c>
    </row>
    <row r="622" spans="2:25" ht="55.2">
      <c r="B622" s="46" t="s">
        <v>1049</v>
      </c>
      <c r="C622" s="46" t="s">
        <v>1031</v>
      </c>
      <c r="D622" s="46" t="s">
        <v>1032</v>
      </c>
      <c r="E622" s="46" t="s">
        <v>196</v>
      </c>
      <c r="F622" s="46">
        <v>3.2</v>
      </c>
      <c r="G622" s="46" t="s">
        <v>1066</v>
      </c>
      <c r="H622" s="46">
        <v>37</v>
      </c>
      <c r="I622" s="46" t="s">
        <v>1034</v>
      </c>
      <c r="J622" s="46" t="s">
        <v>1067</v>
      </c>
      <c r="K622" s="46" t="s">
        <v>1068</v>
      </c>
      <c r="L622" s="46" t="s">
        <v>53</v>
      </c>
      <c r="M622" s="46">
        <v>37</v>
      </c>
      <c r="N622" s="46">
        <v>3.2</v>
      </c>
      <c r="O622" s="46">
        <v>37</v>
      </c>
      <c r="P622" s="46" t="s">
        <v>185</v>
      </c>
      <c r="Q622" s="46" t="s">
        <v>53</v>
      </c>
      <c r="R622" s="46" t="s">
        <v>185</v>
      </c>
      <c r="S622" s="46" t="s">
        <v>53</v>
      </c>
      <c r="T622" s="46" t="s">
        <v>1038</v>
      </c>
      <c r="U622" s="46" t="s">
        <v>1039</v>
      </c>
      <c r="V622" s="46" t="s">
        <v>1040</v>
      </c>
      <c r="W622" s="46" t="s">
        <v>1053</v>
      </c>
      <c r="X622" s="47" t="s">
        <v>1042</v>
      </c>
      <c r="Y622" s="46">
        <v>37</v>
      </c>
    </row>
    <row r="623" spans="2:25" ht="55.2">
      <c r="B623" s="46" t="s">
        <v>1045</v>
      </c>
      <c r="C623" s="46" t="s">
        <v>1031</v>
      </c>
      <c r="D623" s="46" t="s">
        <v>1032</v>
      </c>
      <c r="E623" s="46" t="s">
        <v>196</v>
      </c>
      <c r="F623" s="46">
        <v>3.2</v>
      </c>
      <c r="G623" s="46" t="s">
        <v>1066</v>
      </c>
      <c r="H623" s="46">
        <v>38</v>
      </c>
      <c r="I623" s="46" t="s">
        <v>1055</v>
      </c>
      <c r="J623" s="46" t="s">
        <v>1067</v>
      </c>
      <c r="K623" s="46" t="s">
        <v>1069</v>
      </c>
      <c r="L623" s="46" t="s">
        <v>53</v>
      </c>
      <c r="M623" s="46">
        <v>38</v>
      </c>
      <c r="N623" s="46">
        <v>3.2</v>
      </c>
      <c r="O623" s="46">
        <v>38</v>
      </c>
      <c r="P623" s="46" t="s">
        <v>185</v>
      </c>
      <c r="Q623" s="46" t="s">
        <v>53</v>
      </c>
      <c r="R623" s="46" t="s">
        <v>185</v>
      </c>
      <c r="S623" s="46" t="s">
        <v>53</v>
      </c>
      <c r="T623" s="46" t="s">
        <v>1038</v>
      </c>
      <c r="U623" s="46" t="s">
        <v>1039</v>
      </c>
      <c r="V623" s="46" t="s">
        <v>1057</v>
      </c>
      <c r="W623" s="46" t="s">
        <v>1048</v>
      </c>
      <c r="X623" s="47" t="s">
        <v>1042</v>
      </c>
      <c r="Y623" s="46">
        <v>38</v>
      </c>
    </row>
    <row r="624" spans="2:25" ht="55.2">
      <c r="B624" s="46" t="s">
        <v>1049</v>
      </c>
      <c r="C624" s="46" t="s">
        <v>1031</v>
      </c>
      <c r="D624" s="46" t="s">
        <v>1032</v>
      </c>
      <c r="E624" s="46" t="s">
        <v>196</v>
      </c>
      <c r="F624" s="46">
        <v>3.2</v>
      </c>
      <c r="G624" s="46" t="s">
        <v>1066</v>
      </c>
      <c r="H624" s="46">
        <v>39</v>
      </c>
      <c r="I624" s="46" t="s">
        <v>1055</v>
      </c>
      <c r="J624" s="46" t="s">
        <v>1067</v>
      </c>
      <c r="K624" s="46" t="s">
        <v>1070</v>
      </c>
      <c r="L624" s="46" t="s">
        <v>159</v>
      </c>
      <c r="M624" s="46">
        <v>39</v>
      </c>
      <c r="N624" s="46">
        <v>3.2</v>
      </c>
      <c r="O624" s="46">
        <v>39</v>
      </c>
      <c r="P624" s="46" t="s">
        <v>185</v>
      </c>
      <c r="Q624" s="46" t="s">
        <v>159</v>
      </c>
      <c r="R624" s="46" t="s">
        <v>185</v>
      </c>
      <c r="S624" s="46" t="s">
        <v>159</v>
      </c>
      <c r="T624" s="46" t="s">
        <v>1038</v>
      </c>
      <c r="U624" s="46" t="s">
        <v>1039</v>
      </c>
      <c r="V624" s="46" t="s">
        <v>1040</v>
      </c>
      <c r="W624" s="46" t="s">
        <v>1048</v>
      </c>
      <c r="X624" s="47" t="s">
        <v>1042</v>
      </c>
      <c r="Y624" s="46">
        <v>39</v>
      </c>
    </row>
    <row r="625" spans="2:25" ht="55.2">
      <c r="B625" s="46" t="s">
        <v>1049</v>
      </c>
      <c r="C625" s="46" t="s">
        <v>1031</v>
      </c>
      <c r="D625" s="46" t="s">
        <v>1032</v>
      </c>
      <c r="E625" s="46" t="s">
        <v>196</v>
      </c>
      <c r="F625" s="46">
        <v>3.2</v>
      </c>
      <c r="G625" s="46" t="s">
        <v>1066</v>
      </c>
      <c r="H625" s="46">
        <v>40</v>
      </c>
      <c r="I625" s="46" t="s">
        <v>1055</v>
      </c>
      <c r="J625" s="46" t="s">
        <v>1067</v>
      </c>
      <c r="K625" s="46" t="s">
        <v>1071</v>
      </c>
      <c r="L625" s="46" t="s">
        <v>159</v>
      </c>
      <c r="M625" s="46">
        <v>40</v>
      </c>
      <c r="N625" s="46">
        <v>3.2</v>
      </c>
      <c r="O625" s="46">
        <v>40</v>
      </c>
      <c r="P625" s="46" t="s">
        <v>185</v>
      </c>
      <c r="Q625" s="46" t="s">
        <v>159</v>
      </c>
      <c r="R625" s="46" t="s">
        <v>185</v>
      </c>
      <c r="S625" s="46" t="s">
        <v>159</v>
      </c>
      <c r="T625" s="46" t="s">
        <v>1038</v>
      </c>
      <c r="U625" s="46" t="s">
        <v>1039</v>
      </c>
      <c r="V625" s="46" t="s">
        <v>1057</v>
      </c>
      <c r="W625" s="46" t="s">
        <v>1048</v>
      </c>
      <c r="X625" s="47" t="s">
        <v>1042</v>
      </c>
      <c r="Y625" s="46">
        <v>40</v>
      </c>
    </row>
    <row r="626" spans="2:25" ht="55.2">
      <c r="B626" s="46" t="s">
        <v>1049</v>
      </c>
      <c r="C626" s="46" t="s">
        <v>1031</v>
      </c>
      <c r="D626" s="46" t="s">
        <v>1032</v>
      </c>
      <c r="E626" s="46" t="s">
        <v>196</v>
      </c>
      <c r="F626" s="46">
        <v>3.2</v>
      </c>
      <c r="G626" s="46" t="s">
        <v>1066</v>
      </c>
      <c r="H626" s="46">
        <v>49</v>
      </c>
      <c r="I626" s="46" t="s">
        <v>1055</v>
      </c>
      <c r="J626" s="46" t="s">
        <v>1072</v>
      </c>
      <c r="K626" s="46" t="s">
        <v>1073</v>
      </c>
      <c r="L626" s="46" t="s">
        <v>159</v>
      </c>
      <c r="M626" s="46">
        <v>49</v>
      </c>
      <c r="N626" s="46">
        <v>3.2</v>
      </c>
      <c r="O626" s="46">
        <v>49</v>
      </c>
      <c r="P626" s="46" t="s">
        <v>185</v>
      </c>
      <c r="Q626" s="46" t="s">
        <v>159</v>
      </c>
      <c r="R626" s="46" t="s">
        <v>185</v>
      </c>
      <c r="S626" s="46" t="s">
        <v>159</v>
      </c>
      <c r="T626" s="46" t="s">
        <v>1038</v>
      </c>
      <c r="U626" s="46" t="s">
        <v>1039</v>
      </c>
      <c r="V626" s="46" t="s">
        <v>1057</v>
      </c>
      <c r="W626" s="46" t="s">
        <v>1048</v>
      </c>
      <c r="X626" s="47" t="s">
        <v>1054</v>
      </c>
      <c r="Y626" s="46">
        <v>49</v>
      </c>
    </row>
    <row r="627" spans="2:25" ht="55.2">
      <c r="B627" s="46" t="s">
        <v>1049</v>
      </c>
      <c r="C627" s="46" t="s">
        <v>1031</v>
      </c>
      <c r="D627" s="46" t="s">
        <v>1032</v>
      </c>
      <c r="E627" s="46" t="s">
        <v>196</v>
      </c>
      <c r="F627" s="46">
        <v>3.2</v>
      </c>
      <c r="G627" s="46" t="s">
        <v>1066</v>
      </c>
      <c r="H627" s="46">
        <v>50</v>
      </c>
      <c r="I627" s="46" t="s">
        <v>1055</v>
      </c>
      <c r="J627" s="46" t="s">
        <v>1072</v>
      </c>
      <c r="K627" s="46" t="s">
        <v>1074</v>
      </c>
      <c r="L627" s="46" t="s">
        <v>159</v>
      </c>
      <c r="M627" s="46">
        <v>50</v>
      </c>
      <c r="N627" s="46">
        <v>3.2</v>
      </c>
      <c r="O627" s="46">
        <v>50</v>
      </c>
      <c r="P627" s="46" t="s">
        <v>185</v>
      </c>
      <c r="Q627" s="46" t="s">
        <v>159</v>
      </c>
      <c r="R627" s="46" t="s">
        <v>185</v>
      </c>
      <c r="S627" s="46" t="s">
        <v>159</v>
      </c>
      <c r="T627" s="46" t="s">
        <v>1038</v>
      </c>
      <c r="U627" s="46" t="s">
        <v>1039</v>
      </c>
      <c r="V627" s="46" t="s">
        <v>1057</v>
      </c>
      <c r="W627" s="46" t="s">
        <v>1048</v>
      </c>
      <c r="X627" s="47" t="s">
        <v>1054</v>
      </c>
      <c r="Y627" s="46">
        <v>50</v>
      </c>
    </row>
    <row r="628" spans="2:25" ht="55.2">
      <c r="B628" s="46" t="s">
        <v>1049</v>
      </c>
      <c r="C628" s="46" t="s">
        <v>1031</v>
      </c>
      <c r="D628" s="46" t="s">
        <v>1032</v>
      </c>
      <c r="E628" s="46" t="s">
        <v>196</v>
      </c>
      <c r="F628" s="46">
        <v>3.2</v>
      </c>
      <c r="G628" s="46" t="s">
        <v>1066</v>
      </c>
      <c r="H628" s="46">
        <v>51</v>
      </c>
      <c r="I628" s="46" t="s">
        <v>1055</v>
      </c>
      <c r="J628" s="46" t="s">
        <v>1072</v>
      </c>
      <c r="K628" s="46" t="s">
        <v>1075</v>
      </c>
      <c r="L628" s="46" t="s">
        <v>159</v>
      </c>
      <c r="M628" s="46">
        <v>51</v>
      </c>
      <c r="N628" s="46">
        <v>3.2</v>
      </c>
      <c r="O628" s="46">
        <v>51</v>
      </c>
      <c r="P628" s="46" t="s">
        <v>185</v>
      </c>
      <c r="Q628" s="46" t="s">
        <v>159</v>
      </c>
      <c r="R628" s="46" t="s">
        <v>185</v>
      </c>
      <c r="S628" s="46" t="s">
        <v>159</v>
      </c>
      <c r="T628" s="46" t="s">
        <v>1038</v>
      </c>
      <c r="U628" s="46" t="s">
        <v>1039</v>
      </c>
      <c r="V628" s="46" t="s">
        <v>1057</v>
      </c>
      <c r="W628" s="46" t="s">
        <v>1048</v>
      </c>
      <c r="X628" s="47" t="s">
        <v>1054</v>
      </c>
      <c r="Y628" s="46">
        <v>51</v>
      </c>
    </row>
    <row r="629" spans="2:25" ht="55.2">
      <c r="B629" s="46" t="s">
        <v>1049</v>
      </c>
      <c r="C629" s="46" t="s">
        <v>1031</v>
      </c>
      <c r="D629" s="46" t="s">
        <v>1032</v>
      </c>
      <c r="E629" s="46" t="s">
        <v>196</v>
      </c>
      <c r="F629" s="46">
        <v>3.2</v>
      </c>
      <c r="G629" s="46" t="s">
        <v>1066</v>
      </c>
      <c r="H629" s="46">
        <v>52</v>
      </c>
      <c r="I629" s="46" t="s">
        <v>1055</v>
      </c>
      <c r="J629" s="46" t="s">
        <v>1072</v>
      </c>
      <c r="K629" s="46" t="s">
        <v>1076</v>
      </c>
      <c r="L629" s="46" t="s">
        <v>159</v>
      </c>
      <c r="M629" s="46">
        <v>52</v>
      </c>
      <c r="N629" s="46">
        <v>3.2</v>
      </c>
      <c r="O629" s="46">
        <v>52</v>
      </c>
      <c r="P629" s="46" t="s">
        <v>185</v>
      </c>
      <c r="Q629" s="46" t="s">
        <v>159</v>
      </c>
      <c r="R629" s="46" t="s">
        <v>185</v>
      </c>
      <c r="S629" s="46" t="s">
        <v>159</v>
      </c>
      <c r="T629" s="46" t="s">
        <v>1038</v>
      </c>
      <c r="U629" s="46" t="s">
        <v>1039</v>
      </c>
      <c r="V629" s="46" t="s">
        <v>1057</v>
      </c>
      <c r="W629" s="46" t="s">
        <v>1048</v>
      </c>
      <c r="X629" s="47" t="s">
        <v>1054</v>
      </c>
      <c r="Y629" s="46">
        <v>52</v>
      </c>
    </row>
    <row r="630" spans="2:25" ht="55.2">
      <c r="B630" s="46" t="s">
        <v>1049</v>
      </c>
      <c r="C630" s="46" t="s">
        <v>1031</v>
      </c>
      <c r="D630" s="46" t="s">
        <v>1032</v>
      </c>
      <c r="E630" s="46" t="s">
        <v>196</v>
      </c>
      <c r="F630" s="46">
        <v>3.2</v>
      </c>
      <c r="G630" s="46" t="s">
        <v>1066</v>
      </c>
      <c r="H630" s="46">
        <v>61</v>
      </c>
      <c r="I630" s="46" t="s">
        <v>1055</v>
      </c>
      <c r="J630" s="46" t="s">
        <v>1077</v>
      </c>
      <c r="K630" s="46" t="s">
        <v>1078</v>
      </c>
      <c r="L630" s="46" t="s">
        <v>159</v>
      </c>
      <c r="M630" s="46">
        <v>61</v>
      </c>
      <c r="N630" s="46">
        <v>3.2</v>
      </c>
      <c r="O630" s="46">
        <v>61</v>
      </c>
      <c r="P630" s="46" t="s">
        <v>185</v>
      </c>
      <c r="Q630" s="46" t="s">
        <v>159</v>
      </c>
      <c r="R630" s="46" t="s">
        <v>185</v>
      </c>
      <c r="S630" s="46" t="s">
        <v>159</v>
      </c>
      <c r="T630" s="46" t="s">
        <v>1038</v>
      </c>
      <c r="U630" s="46" t="s">
        <v>1039</v>
      </c>
      <c r="V630" s="46" t="s">
        <v>1057</v>
      </c>
      <c r="W630" s="46" t="s">
        <v>1048</v>
      </c>
      <c r="X630" s="47" t="s">
        <v>1062</v>
      </c>
      <c r="Y630" s="46">
        <v>61</v>
      </c>
    </row>
    <row r="631" spans="2:25" ht="55.2">
      <c r="B631" s="46" t="s">
        <v>1049</v>
      </c>
      <c r="C631" s="46" t="s">
        <v>1031</v>
      </c>
      <c r="D631" s="46" t="s">
        <v>1032</v>
      </c>
      <c r="E631" s="46" t="s">
        <v>196</v>
      </c>
      <c r="F631" s="46">
        <v>3.2</v>
      </c>
      <c r="G631" s="46" t="s">
        <v>1066</v>
      </c>
      <c r="H631" s="46">
        <v>62</v>
      </c>
      <c r="I631" s="46" t="s">
        <v>1055</v>
      </c>
      <c r="J631" s="46" t="s">
        <v>1077</v>
      </c>
      <c r="K631" s="46" t="s">
        <v>1079</v>
      </c>
      <c r="L631" s="46" t="s">
        <v>159</v>
      </c>
      <c r="M631" s="46">
        <v>62</v>
      </c>
      <c r="N631" s="46">
        <v>3.2</v>
      </c>
      <c r="O631" s="46">
        <v>62</v>
      </c>
      <c r="P631" s="46" t="s">
        <v>185</v>
      </c>
      <c r="Q631" s="46" t="s">
        <v>159</v>
      </c>
      <c r="R631" s="46" t="s">
        <v>185</v>
      </c>
      <c r="S631" s="46" t="s">
        <v>159</v>
      </c>
      <c r="T631" s="46" t="s">
        <v>1038</v>
      </c>
      <c r="U631" s="46" t="s">
        <v>1039</v>
      </c>
      <c r="V631" s="46" t="s">
        <v>1057</v>
      </c>
      <c r="W631" s="46" t="s">
        <v>1048</v>
      </c>
      <c r="X631" s="47" t="s">
        <v>1062</v>
      </c>
      <c r="Y631" s="46">
        <v>62</v>
      </c>
    </row>
    <row r="632" spans="2:25" ht="55.2">
      <c r="B632" s="46" t="s">
        <v>1049</v>
      </c>
      <c r="C632" s="46" t="s">
        <v>1031</v>
      </c>
      <c r="D632" s="46" t="s">
        <v>1032</v>
      </c>
      <c r="E632" s="46" t="s">
        <v>196</v>
      </c>
      <c r="F632" s="46">
        <v>3.2</v>
      </c>
      <c r="G632" s="46" t="s">
        <v>1066</v>
      </c>
      <c r="H632" s="46">
        <v>63</v>
      </c>
      <c r="I632" s="46" t="s">
        <v>1055</v>
      </c>
      <c r="J632" s="46" t="s">
        <v>1077</v>
      </c>
      <c r="K632" s="46" t="s">
        <v>1080</v>
      </c>
      <c r="L632" s="46" t="s">
        <v>159</v>
      </c>
      <c r="M632" s="46">
        <v>63</v>
      </c>
      <c r="N632" s="46">
        <v>3.2</v>
      </c>
      <c r="O632" s="46">
        <v>63</v>
      </c>
      <c r="P632" s="46" t="s">
        <v>185</v>
      </c>
      <c r="Q632" s="46" t="s">
        <v>159</v>
      </c>
      <c r="R632" s="46" t="s">
        <v>185</v>
      </c>
      <c r="S632" s="46" t="s">
        <v>159</v>
      </c>
      <c r="T632" s="46" t="s">
        <v>1038</v>
      </c>
      <c r="U632" s="46" t="s">
        <v>1039</v>
      </c>
      <c r="V632" s="46" t="s">
        <v>1057</v>
      </c>
      <c r="W632" s="46" t="s">
        <v>1048</v>
      </c>
      <c r="X632" s="47" t="s">
        <v>1062</v>
      </c>
      <c r="Y632" s="46">
        <v>63</v>
      </c>
    </row>
    <row r="633" spans="2:25" ht="55.2">
      <c r="B633" s="46" t="s">
        <v>1049</v>
      </c>
      <c r="C633" s="46" t="s">
        <v>1031</v>
      </c>
      <c r="D633" s="46" t="s">
        <v>1032</v>
      </c>
      <c r="E633" s="46" t="s">
        <v>196</v>
      </c>
      <c r="F633" s="46">
        <v>3.2</v>
      </c>
      <c r="G633" s="46" t="s">
        <v>1066</v>
      </c>
      <c r="H633" s="46">
        <v>64</v>
      </c>
      <c r="I633" s="46" t="s">
        <v>1055</v>
      </c>
      <c r="J633" s="46" t="s">
        <v>1077</v>
      </c>
      <c r="K633" s="46" t="s">
        <v>1081</v>
      </c>
      <c r="L633" s="46" t="s">
        <v>159</v>
      </c>
      <c r="M633" s="46">
        <v>64</v>
      </c>
      <c r="N633" s="46">
        <v>3.2</v>
      </c>
      <c r="O633" s="46">
        <v>64</v>
      </c>
      <c r="P633" s="46" t="s">
        <v>185</v>
      </c>
      <c r="Q633" s="46" t="s">
        <v>159</v>
      </c>
      <c r="R633" s="46" t="s">
        <v>185</v>
      </c>
      <c r="S633" s="46" t="s">
        <v>159</v>
      </c>
      <c r="T633" s="46" t="s">
        <v>1038</v>
      </c>
      <c r="U633" s="46" t="s">
        <v>1039</v>
      </c>
      <c r="V633" s="46" t="s">
        <v>1057</v>
      </c>
      <c r="W633" s="46" t="s">
        <v>1048</v>
      </c>
      <c r="X633" s="47" t="s">
        <v>1062</v>
      </c>
      <c r="Y633" s="46">
        <v>64</v>
      </c>
    </row>
    <row r="634" spans="2:25" ht="26.4">
      <c r="B634" s="52" t="s">
        <v>1082</v>
      </c>
      <c r="C634" s="52" t="s">
        <v>1083</v>
      </c>
      <c r="D634" s="52" t="s">
        <v>1084</v>
      </c>
      <c r="E634" s="53" t="s">
        <v>803</v>
      </c>
      <c r="F634" s="54">
        <v>4.4800000000000004</v>
      </c>
      <c r="G634" s="52" t="s">
        <v>1085</v>
      </c>
      <c r="H634" s="52">
        <v>1</v>
      </c>
      <c r="I634" s="52" t="s">
        <v>1086</v>
      </c>
      <c r="J634" s="52" t="s">
        <v>1083</v>
      </c>
      <c r="K634" s="52" t="s">
        <v>1087</v>
      </c>
      <c r="L634" s="52" t="s">
        <v>53</v>
      </c>
      <c r="M634" s="52">
        <v>1</v>
      </c>
      <c r="N634" s="54">
        <v>4.4800000000000004</v>
      </c>
      <c r="O634" s="52">
        <v>1</v>
      </c>
      <c r="P634" s="55" t="s">
        <v>1088</v>
      </c>
      <c r="Q634" s="52" t="s">
        <v>55</v>
      </c>
      <c r="R634" s="55" t="s">
        <v>1089</v>
      </c>
      <c r="S634" s="52" t="s">
        <v>55</v>
      </c>
      <c r="T634" s="52" t="s">
        <v>1090</v>
      </c>
      <c r="U634" s="52" t="s">
        <v>1091</v>
      </c>
      <c r="V634" s="52" t="s">
        <v>1092</v>
      </c>
      <c r="W634" s="56" t="s">
        <v>1093</v>
      </c>
      <c r="X634" s="57" t="s">
        <v>1094</v>
      </c>
      <c r="Y634" s="52">
        <v>1</v>
      </c>
    </row>
    <row r="635" spans="2:25" ht="26.4">
      <c r="B635" s="52" t="s">
        <v>1095</v>
      </c>
      <c r="C635" s="52" t="s">
        <v>1083</v>
      </c>
      <c r="D635" s="52" t="s">
        <v>1096</v>
      </c>
      <c r="E635" s="53" t="s">
        <v>803</v>
      </c>
      <c r="F635" s="54">
        <v>4.21</v>
      </c>
      <c r="G635" s="52" t="s">
        <v>1085</v>
      </c>
      <c r="H635" s="52">
        <v>2</v>
      </c>
      <c r="I635" s="52" t="s">
        <v>1086</v>
      </c>
      <c r="J635" s="52" t="s">
        <v>1083</v>
      </c>
      <c r="K635" s="52" t="s">
        <v>1097</v>
      </c>
      <c r="L635" s="52" t="s">
        <v>53</v>
      </c>
      <c r="M635" s="52">
        <v>2</v>
      </c>
      <c r="N635" s="54">
        <v>4.21</v>
      </c>
      <c r="O635" s="52">
        <v>2</v>
      </c>
      <c r="P635" s="55" t="s">
        <v>1098</v>
      </c>
      <c r="Q635" s="52" t="s">
        <v>55</v>
      </c>
      <c r="R635" s="55" t="s">
        <v>1099</v>
      </c>
      <c r="S635" s="52" t="s">
        <v>55</v>
      </c>
      <c r="T635" s="52" t="s">
        <v>1090</v>
      </c>
      <c r="U635" s="52" t="s">
        <v>1091</v>
      </c>
      <c r="V635" s="52" t="s">
        <v>1100</v>
      </c>
      <c r="W635" s="56" t="s">
        <v>1093</v>
      </c>
      <c r="X635" s="57" t="s">
        <v>1094</v>
      </c>
      <c r="Y635" s="52">
        <v>2</v>
      </c>
    </row>
    <row r="636" spans="2:25" ht="66">
      <c r="B636" s="52" t="s">
        <v>1101</v>
      </c>
      <c r="C636" s="52" t="s">
        <v>1102</v>
      </c>
      <c r="D636" s="52" t="s">
        <v>146</v>
      </c>
      <c r="E636" s="52" t="s">
        <v>1103</v>
      </c>
      <c r="F636" s="52">
        <v>2.9</v>
      </c>
      <c r="G636" s="52" t="s">
        <v>1104</v>
      </c>
      <c r="H636" s="52">
        <v>3</v>
      </c>
      <c r="I636" s="52" t="s">
        <v>1086</v>
      </c>
      <c r="J636" s="52" t="s">
        <v>1105</v>
      </c>
      <c r="K636" s="52" t="s">
        <v>1106</v>
      </c>
      <c r="L636" s="52" t="s">
        <v>53</v>
      </c>
      <c r="M636" s="52">
        <v>3</v>
      </c>
      <c r="N636" s="52">
        <v>3.21</v>
      </c>
      <c r="O636" s="52">
        <v>3</v>
      </c>
      <c r="P636" s="55" t="s">
        <v>1107</v>
      </c>
      <c r="Q636" s="52" t="s">
        <v>55</v>
      </c>
      <c r="R636" s="55" t="s">
        <v>1108</v>
      </c>
      <c r="S636" s="52" t="s">
        <v>55</v>
      </c>
      <c r="T636" s="52" t="s">
        <v>1090</v>
      </c>
      <c r="U636" s="52" t="s">
        <v>1091</v>
      </c>
      <c r="V636" s="52" t="s">
        <v>1109</v>
      </c>
      <c r="W636" s="56" t="s">
        <v>1093</v>
      </c>
      <c r="X636" s="57" t="s">
        <v>1110</v>
      </c>
      <c r="Y636" s="52">
        <v>3</v>
      </c>
    </row>
    <row r="637" spans="2:25" ht="66">
      <c r="B637" s="52" t="s">
        <v>1111</v>
      </c>
      <c r="C637" s="52" t="s">
        <v>1102</v>
      </c>
      <c r="D637" s="52" t="s">
        <v>146</v>
      </c>
      <c r="E637" s="52" t="s">
        <v>1103</v>
      </c>
      <c r="F637" s="52">
        <v>2.9</v>
      </c>
      <c r="G637" s="52" t="s">
        <v>1104</v>
      </c>
      <c r="H637" s="52">
        <v>4</v>
      </c>
      <c r="I637" s="52" t="s">
        <v>1086</v>
      </c>
      <c r="J637" s="52" t="s">
        <v>1112</v>
      </c>
      <c r="K637" s="52" t="s">
        <v>1113</v>
      </c>
      <c r="L637" s="52" t="s">
        <v>159</v>
      </c>
      <c r="M637" s="52"/>
      <c r="N637" s="52">
        <v>3.21</v>
      </c>
      <c r="O637" s="52"/>
      <c r="P637" s="55" t="s">
        <v>1107</v>
      </c>
      <c r="Q637" s="52" t="s">
        <v>159</v>
      </c>
      <c r="R637" s="55" t="s">
        <v>1108</v>
      </c>
      <c r="S637" s="52" t="s">
        <v>159</v>
      </c>
      <c r="T637" s="52" t="s">
        <v>1090</v>
      </c>
      <c r="U637" s="52" t="s">
        <v>1091</v>
      </c>
      <c r="V637" s="52" t="s">
        <v>1114</v>
      </c>
      <c r="W637" s="56" t="s">
        <v>1093</v>
      </c>
      <c r="X637" s="57" t="s">
        <v>1110</v>
      </c>
      <c r="Y637" s="52"/>
    </row>
    <row r="638" spans="2:25" ht="66">
      <c r="B638" s="52" t="s">
        <v>1115</v>
      </c>
      <c r="C638" s="52" t="s">
        <v>1102</v>
      </c>
      <c r="D638" s="52" t="s">
        <v>164</v>
      </c>
      <c r="E638" s="52" t="s">
        <v>1103</v>
      </c>
      <c r="F638" s="52">
        <v>2.9</v>
      </c>
      <c r="G638" s="52" t="s">
        <v>1104</v>
      </c>
      <c r="H638" s="52">
        <v>5</v>
      </c>
      <c r="I638" s="52" t="s">
        <v>1086</v>
      </c>
      <c r="J638" s="52" t="s">
        <v>1116</v>
      </c>
      <c r="K638" s="52" t="s">
        <v>1117</v>
      </c>
      <c r="L638" s="52" t="s">
        <v>159</v>
      </c>
      <c r="M638" s="52"/>
      <c r="N638" s="52">
        <v>3.21</v>
      </c>
      <c r="O638" s="52"/>
      <c r="P638" s="55" t="s">
        <v>1107</v>
      </c>
      <c r="Q638" s="52" t="s">
        <v>159</v>
      </c>
      <c r="R638" s="55" t="s">
        <v>1108</v>
      </c>
      <c r="S638" s="52" t="s">
        <v>159</v>
      </c>
      <c r="T638" s="52" t="s">
        <v>1090</v>
      </c>
      <c r="U638" s="52" t="s">
        <v>1091</v>
      </c>
      <c r="V638" s="52" t="s">
        <v>1118</v>
      </c>
      <c r="W638" s="56" t="s">
        <v>1093</v>
      </c>
      <c r="X638" s="57" t="s">
        <v>1110</v>
      </c>
      <c r="Y638" s="52"/>
    </row>
    <row r="639" spans="2:25" ht="66">
      <c r="B639" s="52" t="s">
        <v>1101</v>
      </c>
      <c r="C639" s="52" t="s">
        <v>1102</v>
      </c>
      <c r="D639" s="52" t="s">
        <v>164</v>
      </c>
      <c r="E639" s="52" t="s">
        <v>1103</v>
      </c>
      <c r="F639" s="52">
        <v>2.9</v>
      </c>
      <c r="G639" s="52" t="s">
        <v>1104</v>
      </c>
      <c r="H639" s="52">
        <v>6</v>
      </c>
      <c r="I639" s="52" t="s">
        <v>1086</v>
      </c>
      <c r="J639" s="52" t="s">
        <v>1119</v>
      </c>
      <c r="K639" s="52" t="s">
        <v>1120</v>
      </c>
      <c r="L639" s="52" t="s">
        <v>53</v>
      </c>
      <c r="M639" s="52">
        <v>6</v>
      </c>
      <c r="N639" s="52">
        <v>3.21</v>
      </c>
      <c r="O639" s="52">
        <v>6</v>
      </c>
      <c r="P639" s="55" t="s">
        <v>1107</v>
      </c>
      <c r="Q639" s="52" t="s">
        <v>53</v>
      </c>
      <c r="R639" s="55" t="s">
        <v>1108</v>
      </c>
      <c r="S639" s="52" t="s">
        <v>53</v>
      </c>
      <c r="T639" s="52" t="s">
        <v>1090</v>
      </c>
      <c r="U639" s="52" t="s">
        <v>1091</v>
      </c>
      <c r="V639" s="52" t="s">
        <v>1121</v>
      </c>
      <c r="W639" s="56" t="s">
        <v>1093</v>
      </c>
      <c r="X639" s="57" t="s">
        <v>1110</v>
      </c>
      <c r="Y639" s="52">
        <v>6</v>
      </c>
    </row>
    <row r="640" spans="2:25" ht="66">
      <c r="B640" s="52" t="s">
        <v>1122</v>
      </c>
      <c r="C640" s="52" t="s">
        <v>1102</v>
      </c>
      <c r="D640" s="52" t="s">
        <v>164</v>
      </c>
      <c r="E640" s="52" t="s">
        <v>1103</v>
      </c>
      <c r="F640" s="52">
        <v>2.9</v>
      </c>
      <c r="G640" s="52" t="s">
        <v>1104</v>
      </c>
      <c r="H640" s="52">
        <v>7</v>
      </c>
      <c r="I640" s="52" t="s">
        <v>1086</v>
      </c>
      <c r="J640" s="52" t="s">
        <v>1112</v>
      </c>
      <c r="K640" s="52" t="s">
        <v>1123</v>
      </c>
      <c r="L640" s="52" t="s">
        <v>159</v>
      </c>
      <c r="M640" s="52"/>
      <c r="N640" s="52">
        <v>3.21</v>
      </c>
      <c r="O640" s="52"/>
      <c r="P640" s="55" t="s">
        <v>1107</v>
      </c>
      <c r="Q640" s="52" t="s">
        <v>159</v>
      </c>
      <c r="R640" s="55" t="s">
        <v>1108</v>
      </c>
      <c r="S640" s="52" t="s">
        <v>159</v>
      </c>
      <c r="T640" s="52" t="s">
        <v>1090</v>
      </c>
      <c r="U640" s="52" t="s">
        <v>1091</v>
      </c>
      <c r="V640" s="52" t="s">
        <v>1124</v>
      </c>
      <c r="W640" s="56" t="s">
        <v>1093</v>
      </c>
      <c r="X640" s="57" t="s">
        <v>1110</v>
      </c>
      <c r="Y640" s="52"/>
    </row>
    <row r="641" spans="2:25" ht="66">
      <c r="B641" s="52" t="s">
        <v>1122</v>
      </c>
      <c r="C641" s="52" t="s">
        <v>1102</v>
      </c>
      <c r="D641" s="52" t="s">
        <v>164</v>
      </c>
      <c r="E641" s="52" t="s">
        <v>1103</v>
      </c>
      <c r="F641" s="52">
        <v>2.9</v>
      </c>
      <c r="G641" s="52" t="s">
        <v>1104</v>
      </c>
      <c r="H641" s="52">
        <v>8</v>
      </c>
      <c r="I641" s="52" t="s">
        <v>1086</v>
      </c>
      <c r="J641" s="52" t="s">
        <v>1116</v>
      </c>
      <c r="K641" s="52" t="s">
        <v>1125</v>
      </c>
      <c r="L641" s="52" t="s">
        <v>159</v>
      </c>
      <c r="M641" s="52"/>
      <c r="N641" s="52">
        <v>3.21</v>
      </c>
      <c r="O641" s="52"/>
      <c r="P641" s="55" t="s">
        <v>1107</v>
      </c>
      <c r="Q641" s="52" t="s">
        <v>159</v>
      </c>
      <c r="R641" s="55" t="s">
        <v>1108</v>
      </c>
      <c r="S641" s="52" t="s">
        <v>159</v>
      </c>
      <c r="T641" s="52" t="s">
        <v>1090</v>
      </c>
      <c r="U641" s="52" t="s">
        <v>1091</v>
      </c>
      <c r="V641" s="52" t="s">
        <v>1126</v>
      </c>
      <c r="W641" s="56" t="s">
        <v>1093</v>
      </c>
      <c r="X641" s="57" t="s">
        <v>1110</v>
      </c>
      <c r="Y641" s="52"/>
    </row>
    <row r="642" spans="2:25" ht="66">
      <c r="B642" s="52" t="s">
        <v>1122</v>
      </c>
      <c r="C642" s="52" t="s">
        <v>1102</v>
      </c>
      <c r="D642" s="52" t="s">
        <v>803</v>
      </c>
      <c r="E642" s="52" t="s">
        <v>1103</v>
      </c>
      <c r="F642" s="52">
        <v>2.9</v>
      </c>
      <c r="G642" s="52" t="s">
        <v>1104</v>
      </c>
      <c r="H642" s="52">
        <v>9</v>
      </c>
      <c r="I642" s="52" t="s">
        <v>1086</v>
      </c>
      <c r="J642" s="52" t="s">
        <v>1127</v>
      </c>
      <c r="K642" s="52" t="s">
        <v>1128</v>
      </c>
      <c r="L642" s="52" t="s">
        <v>53</v>
      </c>
      <c r="M642" s="52">
        <v>9</v>
      </c>
      <c r="N642" s="52">
        <v>3.21</v>
      </c>
      <c r="O642" s="52">
        <v>9</v>
      </c>
      <c r="P642" s="55" t="s">
        <v>1107</v>
      </c>
      <c r="Q642" s="52" t="s">
        <v>53</v>
      </c>
      <c r="R642" s="55" t="s">
        <v>1108</v>
      </c>
      <c r="S642" s="52" t="s">
        <v>53</v>
      </c>
      <c r="T642" s="52" t="s">
        <v>1090</v>
      </c>
      <c r="U642" s="52" t="s">
        <v>1091</v>
      </c>
      <c r="V642" s="52" t="s">
        <v>1129</v>
      </c>
      <c r="W642" s="56" t="s">
        <v>1093</v>
      </c>
      <c r="X642" s="57" t="s">
        <v>1110</v>
      </c>
      <c r="Y642" s="52">
        <v>9</v>
      </c>
    </row>
    <row r="643" spans="2:25" ht="66">
      <c r="B643" s="52" t="s">
        <v>1101</v>
      </c>
      <c r="C643" s="52" t="s">
        <v>1102</v>
      </c>
      <c r="D643" s="52" t="s">
        <v>146</v>
      </c>
      <c r="E643" s="52" t="s">
        <v>1103</v>
      </c>
      <c r="F643" s="52">
        <v>2.9</v>
      </c>
      <c r="G643" s="52" t="s">
        <v>1104</v>
      </c>
      <c r="H643" s="52">
        <v>10</v>
      </c>
      <c r="I643" s="52" t="s">
        <v>1086</v>
      </c>
      <c r="J643" s="52" t="s">
        <v>1112</v>
      </c>
      <c r="K643" s="52" t="s">
        <v>1130</v>
      </c>
      <c r="L643" s="52" t="s">
        <v>159</v>
      </c>
      <c r="M643" s="52"/>
      <c r="N643" s="52">
        <v>3.21</v>
      </c>
      <c r="O643" s="52"/>
      <c r="P643" s="55" t="s">
        <v>1107</v>
      </c>
      <c r="Q643" s="52" t="s">
        <v>159</v>
      </c>
      <c r="R643" s="55" t="s">
        <v>1108</v>
      </c>
      <c r="S643" s="52" t="s">
        <v>159</v>
      </c>
      <c r="T643" s="52" t="s">
        <v>1090</v>
      </c>
      <c r="U643" s="52" t="s">
        <v>1091</v>
      </c>
      <c r="V643" s="52" t="s">
        <v>1131</v>
      </c>
      <c r="W643" s="56" t="s">
        <v>1093</v>
      </c>
      <c r="X643" s="57" t="s">
        <v>1110</v>
      </c>
      <c r="Y643" s="52"/>
    </row>
    <row r="644" spans="2:25" ht="66">
      <c r="B644" s="52" t="s">
        <v>1101</v>
      </c>
      <c r="C644" s="52" t="s">
        <v>1102</v>
      </c>
      <c r="D644" s="52" t="s">
        <v>164</v>
      </c>
      <c r="E644" s="52" t="s">
        <v>1103</v>
      </c>
      <c r="F644" s="52">
        <v>2.9</v>
      </c>
      <c r="G644" s="52" t="s">
        <v>1104</v>
      </c>
      <c r="H644" s="52">
        <v>11</v>
      </c>
      <c r="I644" s="52" t="s">
        <v>1086</v>
      </c>
      <c r="J644" s="52" t="s">
        <v>1116</v>
      </c>
      <c r="K644" s="52" t="s">
        <v>1132</v>
      </c>
      <c r="L644" s="52" t="s">
        <v>159</v>
      </c>
      <c r="M644" s="52"/>
      <c r="N644" s="52">
        <v>3.21</v>
      </c>
      <c r="O644" s="52"/>
      <c r="P644" s="55" t="s">
        <v>1107</v>
      </c>
      <c r="Q644" s="52" t="s">
        <v>159</v>
      </c>
      <c r="R644" s="55" t="s">
        <v>1108</v>
      </c>
      <c r="S644" s="52" t="s">
        <v>159</v>
      </c>
      <c r="T644" s="52" t="s">
        <v>1090</v>
      </c>
      <c r="U644" s="52" t="s">
        <v>1091</v>
      </c>
      <c r="V644" s="52" t="s">
        <v>1133</v>
      </c>
      <c r="W644" s="56" t="s">
        <v>1093</v>
      </c>
      <c r="X644" s="57" t="s">
        <v>1110</v>
      </c>
      <c r="Y644" s="52"/>
    </row>
    <row r="645" spans="2:25" ht="66">
      <c r="B645" s="52" t="s">
        <v>1122</v>
      </c>
      <c r="C645" s="52" t="s">
        <v>1102</v>
      </c>
      <c r="D645" s="52" t="s">
        <v>164</v>
      </c>
      <c r="E645" s="52" t="s">
        <v>1103</v>
      </c>
      <c r="F645" s="52">
        <v>2.9</v>
      </c>
      <c r="G645" s="52" t="s">
        <v>1104</v>
      </c>
      <c r="H645" s="52">
        <v>12</v>
      </c>
      <c r="I645" s="52" t="s">
        <v>1086</v>
      </c>
      <c r="J645" s="52" t="s">
        <v>1134</v>
      </c>
      <c r="K645" s="52" t="s">
        <v>1135</v>
      </c>
      <c r="L645" s="52" t="s">
        <v>159</v>
      </c>
      <c r="M645" s="52"/>
      <c r="N645" s="52">
        <v>3.21</v>
      </c>
      <c r="O645" s="52"/>
      <c r="P645" s="55" t="s">
        <v>1107</v>
      </c>
      <c r="Q645" s="52" t="s">
        <v>159</v>
      </c>
      <c r="R645" s="55" t="s">
        <v>1108</v>
      </c>
      <c r="S645" s="52" t="s">
        <v>159</v>
      </c>
      <c r="T645" s="52" t="s">
        <v>1090</v>
      </c>
      <c r="U645" s="52" t="s">
        <v>1091</v>
      </c>
      <c r="V645" s="52" t="s">
        <v>1131</v>
      </c>
      <c r="W645" s="56" t="s">
        <v>1093</v>
      </c>
      <c r="X645" s="57" t="s">
        <v>1110</v>
      </c>
      <c r="Y645" s="52"/>
    </row>
    <row r="646" spans="2:25" ht="66">
      <c r="B646" s="52" t="s">
        <v>1122</v>
      </c>
      <c r="C646" s="52" t="s">
        <v>1102</v>
      </c>
      <c r="D646" s="52" t="s">
        <v>164</v>
      </c>
      <c r="E646" s="52" t="s">
        <v>1103</v>
      </c>
      <c r="F646" s="52">
        <v>2.9</v>
      </c>
      <c r="G646" s="52" t="s">
        <v>1104</v>
      </c>
      <c r="H646" s="52">
        <v>13</v>
      </c>
      <c r="I646" s="52" t="s">
        <v>1086</v>
      </c>
      <c r="J646" s="52" t="s">
        <v>1134</v>
      </c>
      <c r="K646" s="52" t="s">
        <v>1136</v>
      </c>
      <c r="L646" s="52" t="s">
        <v>159</v>
      </c>
      <c r="M646" s="52"/>
      <c r="N646" s="52">
        <v>3.21</v>
      </c>
      <c r="O646" s="52"/>
      <c r="P646" s="55" t="s">
        <v>1107</v>
      </c>
      <c r="Q646" s="52" t="s">
        <v>159</v>
      </c>
      <c r="R646" s="55" t="s">
        <v>1108</v>
      </c>
      <c r="S646" s="52" t="s">
        <v>159</v>
      </c>
      <c r="T646" s="52" t="s">
        <v>1090</v>
      </c>
      <c r="U646" s="52" t="s">
        <v>1091</v>
      </c>
      <c r="V646" s="52" t="s">
        <v>1131</v>
      </c>
      <c r="W646" s="56" t="s">
        <v>1093</v>
      </c>
      <c r="X646" s="57" t="s">
        <v>1110</v>
      </c>
      <c r="Y646" s="52"/>
    </row>
    <row r="647" spans="2:25" ht="66">
      <c r="B647" s="52" t="s">
        <v>1122</v>
      </c>
      <c r="C647" s="52" t="s">
        <v>1102</v>
      </c>
      <c r="D647" s="52" t="s">
        <v>164</v>
      </c>
      <c r="E647" s="52" t="s">
        <v>1103</v>
      </c>
      <c r="F647" s="52">
        <v>2.9</v>
      </c>
      <c r="G647" s="52" t="s">
        <v>1104</v>
      </c>
      <c r="H647" s="52">
        <v>14</v>
      </c>
      <c r="I647" s="52" t="s">
        <v>1086</v>
      </c>
      <c r="J647" s="52" t="s">
        <v>1134</v>
      </c>
      <c r="K647" s="52" t="s">
        <v>1137</v>
      </c>
      <c r="L647" s="52" t="s">
        <v>159</v>
      </c>
      <c r="M647" s="52"/>
      <c r="N647" s="52">
        <v>3.21</v>
      </c>
      <c r="O647" s="52"/>
      <c r="P647" s="55" t="s">
        <v>1107</v>
      </c>
      <c r="Q647" s="52" t="s">
        <v>159</v>
      </c>
      <c r="R647" s="55" t="s">
        <v>1108</v>
      </c>
      <c r="S647" s="52" t="s">
        <v>159</v>
      </c>
      <c r="T647" s="52" t="s">
        <v>1090</v>
      </c>
      <c r="U647" s="52" t="s">
        <v>1091</v>
      </c>
      <c r="V647" s="52" t="s">
        <v>1131</v>
      </c>
      <c r="W647" s="56" t="s">
        <v>1093</v>
      </c>
      <c r="X647" s="57" t="s">
        <v>1110</v>
      </c>
      <c r="Y647" s="52"/>
    </row>
    <row r="648" spans="2:25" ht="39.6">
      <c r="B648" s="52" t="s">
        <v>1049</v>
      </c>
      <c r="C648" s="52" t="s">
        <v>179</v>
      </c>
      <c r="D648" s="52" t="s">
        <v>1138</v>
      </c>
      <c r="E648" s="52" t="s">
        <v>164</v>
      </c>
      <c r="F648" s="52">
        <v>3.6</v>
      </c>
      <c r="G648" s="52" t="s">
        <v>1139</v>
      </c>
      <c r="H648" s="52">
        <v>15</v>
      </c>
      <c r="I648" s="52" t="s">
        <v>1086</v>
      </c>
      <c r="J648" s="52" t="s">
        <v>1140</v>
      </c>
      <c r="K648" s="52" t="s">
        <v>1141</v>
      </c>
      <c r="L648" s="52" t="s">
        <v>921</v>
      </c>
      <c r="M648" s="52">
        <v>15</v>
      </c>
      <c r="N648" s="52">
        <v>3.7</v>
      </c>
      <c r="O648" s="52">
        <v>15</v>
      </c>
      <c r="P648" s="55" t="s">
        <v>1142</v>
      </c>
      <c r="Q648" s="52" t="s">
        <v>921</v>
      </c>
      <c r="R648" s="55" t="s">
        <v>1142</v>
      </c>
      <c r="S648" s="52" t="s">
        <v>53</v>
      </c>
      <c r="T648" s="52" t="s">
        <v>1090</v>
      </c>
      <c r="U648" s="52" t="s">
        <v>1091</v>
      </c>
      <c r="V648" s="52" t="s">
        <v>1143</v>
      </c>
      <c r="W648" s="56" t="s">
        <v>1093</v>
      </c>
      <c r="X648" s="57" t="s">
        <v>1144</v>
      </c>
      <c r="Y648" s="52">
        <v>15</v>
      </c>
    </row>
    <row r="649" spans="2:25" ht="52.8">
      <c r="B649" s="52" t="s">
        <v>1049</v>
      </c>
      <c r="C649" s="52" t="s">
        <v>179</v>
      </c>
      <c r="D649" s="52" t="s">
        <v>1138</v>
      </c>
      <c r="E649" s="52" t="s">
        <v>164</v>
      </c>
      <c r="F649" s="52">
        <v>3.6</v>
      </c>
      <c r="G649" s="52" t="s">
        <v>1139</v>
      </c>
      <c r="H649" s="52">
        <v>16</v>
      </c>
      <c r="I649" s="52" t="s">
        <v>1086</v>
      </c>
      <c r="J649" s="52" t="s">
        <v>1145</v>
      </c>
      <c r="K649" s="52" t="s">
        <v>1146</v>
      </c>
      <c r="L649" s="52" t="s">
        <v>159</v>
      </c>
      <c r="M649" s="52"/>
      <c r="N649" s="52">
        <v>3.7</v>
      </c>
      <c r="O649" s="52"/>
      <c r="P649" s="55" t="s">
        <v>1142</v>
      </c>
      <c r="Q649" s="52" t="s">
        <v>159</v>
      </c>
      <c r="R649" s="55" t="s">
        <v>1142</v>
      </c>
      <c r="S649" s="52" t="s">
        <v>159</v>
      </c>
      <c r="T649" s="52" t="s">
        <v>1090</v>
      </c>
      <c r="U649" s="52" t="s">
        <v>1091</v>
      </c>
      <c r="V649" s="52" t="s">
        <v>1147</v>
      </c>
      <c r="W649" s="56" t="s">
        <v>1093</v>
      </c>
      <c r="X649" s="57" t="s">
        <v>1144</v>
      </c>
      <c r="Y649" s="52"/>
    </row>
    <row r="650" spans="2:25" ht="52.8">
      <c r="B650" s="52" t="s">
        <v>1049</v>
      </c>
      <c r="C650" s="52" t="s">
        <v>179</v>
      </c>
      <c r="D650" s="52" t="s">
        <v>1138</v>
      </c>
      <c r="E650" s="52" t="s">
        <v>164</v>
      </c>
      <c r="F650" s="52">
        <v>3.6</v>
      </c>
      <c r="G650" s="52" t="s">
        <v>1139</v>
      </c>
      <c r="H650" s="52">
        <v>17</v>
      </c>
      <c r="I650" s="52" t="s">
        <v>1086</v>
      </c>
      <c r="J650" s="52" t="s">
        <v>1148</v>
      </c>
      <c r="K650" s="52" t="s">
        <v>1149</v>
      </c>
      <c r="L650" s="52" t="s">
        <v>159</v>
      </c>
      <c r="M650" s="52"/>
      <c r="N650" s="52">
        <v>3.7</v>
      </c>
      <c r="O650" s="52"/>
      <c r="P650" s="55" t="s">
        <v>1142</v>
      </c>
      <c r="Q650" s="52" t="s">
        <v>159</v>
      </c>
      <c r="R650" s="55" t="s">
        <v>1142</v>
      </c>
      <c r="S650" s="52" t="s">
        <v>159</v>
      </c>
      <c r="T650" s="52" t="s">
        <v>1090</v>
      </c>
      <c r="U650" s="52" t="s">
        <v>1091</v>
      </c>
      <c r="V650" s="52" t="s">
        <v>1150</v>
      </c>
      <c r="W650" s="56" t="s">
        <v>1093</v>
      </c>
      <c r="X650" s="57" t="s">
        <v>1144</v>
      </c>
      <c r="Y650" s="52"/>
    </row>
    <row r="651" spans="2:25" ht="39.6">
      <c r="B651" s="52" t="s">
        <v>1049</v>
      </c>
      <c r="C651" s="52" t="s">
        <v>179</v>
      </c>
      <c r="D651" s="52" t="s">
        <v>1138</v>
      </c>
      <c r="E651" s="52" t="s">
        <v>164</v>
      </c>
      <c r="F651" s="52">
        <v>3.6</v>
      </c>
      <c r="G651" s="52" t="s">
        <v>1139</v>
      </c>
      <c r="H651" s="52">
        <v>18</v>
      </c>
      <c r="I651" s="52" t="s">
        <v>1086</v>
      </c>
      <c r="J651" s="52" t="s">
        <v>1151</v>
      </c>
      <c r="K651" s="52" t="s">
        <v>1152</v>
      </c>
      <c r="L651" s="52" t="s">
        <v>921</v>
      </c>
      <c r="M651" s="52">
        <v>18</v>
      </c>
      <c r="N651" s="52">
        <v>3.7</v>
      </c>
      <c r="O651" s="52">
        <v>18</v>
      </c>
      <c r="P651" s="55" t="s">
        <v>1142</v>
      </c>
      <c r="Q651" s="52" t="s">
        <v>921</v>
      </c>
      <c r="R651" s="55" t="s">
        <v>1142</v>
      </c>
      <c r="S651" s="52" t="s">
        <v>53</v>
      </c>
      <c r="T651" s="52" t="s">
        <v>1090</v>
      </c>
      <c r="U651" s="52" t="s">
        <v>1091</v>
      </c>
      <c r="V651" s="52" t="s">
        <v>1153</v>
      </c>
      <c r="W651" s="56" t="s">
        <v>1093</v>
      </c>
      <c r="X651" s="57" t="s">
        <v>1144</v>
      </c>
      <c r="Y651" s="52">
        <v>18</v>
      </c>
    </row>
    <row r="652" spans="2:25" ht="52.8">
      <c r="B652" s="52" t="s">
        <v>1049</v>
      </c>
      <c r="C652" s="52" t="s">
        <v>179</v>
      </c>
      <c r="D652" s="52" t="s">
        <v>1138</v>
      </c>
      <c r="E652" s="52" t="s">
        <v>164</v>
      </c>
      <c r="F652" s="52">
        <v>3.6</v>
      </c>
      <c r="G652" s="52" t="s">
        <v>1139</v>
      </c>
      <c r="H652" s="52">
        <v>19</v>
      </c>
      <c r="I652" s="52" t="s">
        <v>1086</v>
      </c>
      <c r="J652" s="52" t="s">
        <v>1154</v>
      </c>
      <c r="K652" s="52" t="s">
        <v>1155</v>
      </c>
      <c r="L652" s="52" t="s">
        <v>159</v>
      </c>
      <c r="M652" s="52"/>
      <c r="N652" s="52">
        <v>3.7</v>
      </c>
      <c r="O652" s="52"/>
      <c r="P652" s="55" t="s">
        <v>1142</v>
      </c>
      <c r="Q652" s="52" t="s">
        <v>159</v>
      </c>
      <c r="R652" s="55" t="s">
        <v>1142</v>
      </c>
      <c r="S652" s="52" t="s">
        <v>159</v>
      </c>
      <c r="T652" s="52" t="s">
        <v>1090</v>
      </c>
      <c r="U652" s="52" t="s">
        <v>1091</v>
      </c>
      <c r="V652" s="52" t="s">
        <v>1156</v>
      </c>
      <c r="W652" s="56" t="s">
        <v>1093</v>
      </c>
      <c r="X652" s="57" t="s">
        <v>1144</v>
      </c>
      <c r="Y652" s="52"/>
    </row>
    <row r="653" spans="2:25" ht="52.8">
      <c r="B653" s="52" t="s">
        <v>1049</v>
      </c>
      <c r="C653" s="52" t="s">
        <v>179</v>
      </c>
      <c r="D653" s="52" t="s">
        <v>1138</v>
      </c>
      <c r="E653" s="52" t="s">
        <v>164</v>
      </c>
      <c r="F653" s="52">
        <v>3.6</v>
      </c>
      <c r="G653" s="52" t="s">
        <v>1139</v>
      </c>
      <c r="H653" s="52">
        <v>20</v>
      </c>
      <c r="I653" s="52" t="s">
        <v>1086</v>
      </c>
      <c r="J653" s="52" t="s">
        <v>1157</v>
      </c>
      <c r="K653" s="52" t="s">
        <v>1158</v>
      </c>
      <c r="L653" s="52" t="s">
        <v>159</v>
      </c>
      <c r="M653" s="52"/>
      <c r="N653" s="52">
        <v>3.7</v>
      </c>
      <c r="O653" s="52"/>
      <c r="P653" s="55" t="s">
        <v>1142</v>
      </c>
      <c r="Q653" s="52" t="s">
        <v>159</v>
      </c>
      <c r="R653" s="55" t="s">
        <v>1142</v>
      </c>
      <c r="S653" s="52" t="s">
        <v>159</v>
      </c>
      <c r="T653" s="52" t="s">
        <v>1090</v>
      </c>
      <c r="U653" s="52" t="s">
        <v>1091</v>
      </c>
      <c r="V653" s="52" t="s">
        <v>1159</v>
      </c>
      <c r="W653" s="56" t="s">
        <v>1093</v>
      </c>
      <c r="X653" s="57" t="s">
        <v>1144</v>
      </c>
      <c r="Y653" s="52"/>
    </row>
    <row r="654" spans="2:25" ht="26.4">
      <c r="B654" s="52" t="s">
        <v>1160</v>
      </c>
      <c r="C654" s="52" t="s">
        <v>1161</v>
      </c>
      <c r="D654" s="52" t="s">
        <v>1162</v>
      </c>
      <c r="E654" s="53" t="s">
        <v>1163</v>
      </c>
      <c r="F654" s="54">
        <v>3.79</v>
      </c>
      <c r="G654" s="52" t="s">
        <v>1085</v>
      </c>
      <c r="H654" s="52">
        <v>21</v>
      </c>
      <c r="I654" s="52" t="s">
        <v>1086</v>
      </c>
      <c r="J654" s="52" t="s">
        <v>1161</v>
      </c>
      <c r="K654" s="52" t="s">
        <v>1164</v>
      </c>
      <c r="L654" s="52" t="s">
        <v>53</v>
      </c>
      <c r="M654" s="52">
        <v>21</v>
      </c>
      <c r="N654" s="54">
        <v>3.79</v>
      </c>
      <c r="O654" s="52">
        <v>21</v>
      </c>
      <c r="P654" s="55" t="s">
        <v>1165</v>
      </c>
      <c r="Q654" s="58" t="s">
        <v>921</v>
      </c>
      <c r="R654" s="55" t="s">
        <v>1165</v>
      </c>
      <c r="S654" s="58" t="s">
        <v>921</v>
      </c>
      <c r="T654" s="52" t="s">
        <v>1090</v>
      </c>
      <c r="U654" s="52" t="s">
        <v>1091</v>
      </c>
      <c r="V654" s="52" t="s">
        <v>1166</v>
      </c>
      <c r="W654" s="56" t="s">
        <v>1093</v>
      </c>
      <c r="X654" s="57" t="s">
        <v>1167</v>
      </c>
      <c r="Y654" s="52">
        <v>21</v>
      </c>
    </row>
    <row r="655" spans="2:25" ht="26.4">
      <c r="B655" s="52" t="s">
        <v>1160</v>
      </c>
      <c r="C655" s="52" t="s">
        <v>1161</v>
      </c>
      <c r="D655" s="52" t="s">
        <v>1162</v>
      </c>
      <c r="E655" s="53" t="s">
        <v>1168</v>
      </c>
      <c r="F655" s="54">
        <v>4.8600000000000003</v>
      </c>
      <c r="G655" s="52" t="s">
        <v>1085</v>
      </c>
      <c r="H655" s="52">
        <v>22</v>
      </c>
      <c r="I655" s="52" t="s">
        <v>1086</v>
      </c>
      <c r="J655" s="52" t="s">
        <v>1161</v>
      </c>
      <c r="K655" s="52" t="s">
        <v>1169</v>
      </c>
      <c r="L655" s="52" t="s">
        <v>53</v>
      </c>
      <c r="M655" s="52">
        <v>22</v>
      </c>
      <c r="N655" s="54">
        <v>4.8600000000000003</v>
      </c>
      <c r="O655" s="52">
        <v>22</v>
      </c>
      <c r="P655" s="55" t="s">
        <v>1165</v>
      </c>
      <c r="Q655" s="52" t="s">
        <v>55</v>
      </c>
      <c r="R655" s="55" t="s">
        <v>1165</v>
      </c>
      <c r="S655" s="52" t="s">
        <v>55</v>
      </c>
      <c r="T655" s="52" t="s">
        <v>1090</v>
      </c>
      <c r="U655" s="52" t="s">
        <v>1091</v>
      </c>
      <c r="V655" s="52" t="s">
        <v>1166</v>
      </c>
      <c r="W655" s="56" t="s">
        <v>1093</v>
      </c>
      <c r="X655" s="57" t="s">
        <v>1170</v>
      </c>
      <c r="Y655" s="52">
        <v>22</v>
      </c>
    </row>
    <row r="656" spans="2:25" ht="26.4">
      <c r="B656" s="52" t="s">
        <v>1160</v>
      </c>
      <c r="C656" s="52" t="s">
        <v>1161</v>
      </c>
      <c r="D656" s="52" t="s">
        <v>1162</v>
      </c>
      <c r="E656" s="53" t="s">
        <v>1168</v>
      </c>
      <c r="F656" s="54">
        <v>4.8600000000000003</v>
      </c>
      <c r="G656" s="52" t="s">
        <v>1085</v>
      </c>
      <c r="H656" s="52">
        <v>23</v>
      </c>
      <c r="I656" s="52" t="s">
        <v>1086</v>
      </c>
      <c r="J656" s="52" t="s">
        <v>1161</v>
      </c>
      <c r="K656" s="52" t="s">
        <v>1171</v>
      </c>
      <c r="L656" s="52" t="s">
        <v>159</v>
      </c>
      <c r="M656" s="52"/>
      <c r="N656" s="54">
        <v>4.8600000000000003</v>
      </c>
      <c r="O656" s="52"/>
      <c r="P656" s="55" t="s">
        <v>1165</v>
      </c>
      <c r="Q656" s="52" t="s">
        <v>159</v>
      </c>
      <c r="R656" s="55" t="s">
        <v>1165</v>
      </c>
      <c r="S656" s="52" t="s">
        <v>159</v>
      </c>
      <c r="T656" s="52" t="s">
        <v>1090</v>
      </c>
      <c r="U656" s="52" t="s">
        <v>1091</v>
      </c>
      <c r="V656" s="52" t="s">
        <v>1166</v>
      </c>
      <c r="W656" s="56" t="s">
        <v>1093</v>
      </c>
      <c r="X656" s="57" t="s">
        <v>1170</v>
      </c>
      <c r="Y656" s="52"/>
    </row>
    <row r="657" spans="2:25" ht="26.4">
      <c r="B657" s="52" t="s">
        <v>1160</v>
      </c>
      <c r="C657" s="52" t="s">
        <v>1161</v>
      </c>
      <c r="D657" s="52" t="s">
        <v>1162</v>
      </c>
      <c r="E657" s="53" t="s">
        <v>1168</v>
      </c>
      <c r="F657" s="54">
        <v>4.8600000000000003</v>
      </c>
      <c r="G657" s="52" t="s">
        <v>1085</v>
      </c>
      <c r="H657" s="52">
        <v>24</v>
      </c>
      <c r="I657" s="52" t="s">
        <v>1086</v>
      </c>
      <c r="J657" s="52" t="s">
        <v>1161</v>
      </c>
      <c r="K657" s="52" t="s">
        <v>1172</v>
      </c>
      <c r="L657" s="52" t="s">
        <v>159</v>
      </c>
      <c r="M657" s="52"/>
      <c r="N657" s="54">
        <v>4.8600000000000003</v>
      </c>
      <c r="O657" s="52"/>
      <c r="P657" s="55" t="s">
        <v>1165</v>
      </c>
      <c r="Q657" s="52" t="s">
        <v>159</v>
      </c>
      <c r="R657" s="55" t="s">
        <v>1165</v>
      </c>
      <c r="S657" s="52" t="s">
        <v>159</v>
      </c>
      <c r="T657" s="52" t="s">
        <v>1090</v>
      </c>
      <c r="U657" s="52" t="s">
        <v>1091</v>
      </c>
      <c r="V657" s="52" t="s">
        <v>1166</v>
      </c>
      <c r="W657" s="56" t="s">
        <v>1093</v>
      </c>
      <c r="X657" s="57" t="s">
        <v>1170</v>
      </c>
      <c r="Y657" s="52"/>
    </row>
    <row r="658" spans="2:25" ht="26.4">
      <c r="B658" s="52" t="s">
        <v>1160</v>
      </c>
      <c r="C658" s="52" t="s">
        <v>1161</v>
      </c>
      <c r="D658" s="52" t="s">
        <v>1162</v>
      </c>
      <c r="E658" s="53" t="s">
        <v>1168</v>
      </c>
      <c r="F658" s="54">
        <v>4.8600000000000003</v>
      </c>
      <c r="G658" s="52" t="s">
        <v>1085</v>
      </c>
      <c r="H658" s="52">
        <v>25</v>
      </c>
      <c r="I658" s="52" t="s">
        <v>1086</v>
      </c>
      <c r="J658" s="52" t="s">
        <v>1161</v>
      </c>
      <c r="K658" s="52" t="s">
        <v>1173</v>
      </c>
      <c r="L658" s="52" t="s">
        <v>159</v>
      </c>
      <c r="M658" s="52"/>
      <c r="N658" s="54">
        <v>4.8600000000000003</v>
      </c>
      <c r="O658" s="52"/>
      <c r="P658" s="55" t="s">
        <v>1165</v>
      </c>
      <c r="Q658" s="52" t="s">
        <v>159</v>
      </c>
      <c r="R658" s="55" t="s">
        <v>1165</v>
      </c>
      <c r="S658" s="52" t="s">
        <v>159</v>
      </c>
      <c r="T658" s="52" t="s">
        <v>1090</v>
      </c>
      <c r="U658" s="52" t="s">
        <v>1091</v>
      </c>
      <c r="V658" s="52" t="s">
        <v>1166</v>
      </c>
      <c r="W658" s="56" t="s">
        <v>1093</v>
      </c>
      <c r="X658" s="57" t="s">
        <v>1170</v>
      </c>
      <c r="Y658" s="52"/>
    </row>
    <row r="659" spans="2:25" ht="26.4">
      <c r="B659" s="52" t="s">
        <v>1160</v>
      </c>
      <c r="C659" s="52" t="s">
        <v>1161</v>
      </c>
      <c r="D659" s="52" t="s">
        <v>1162</v>
      </c>
      <c r="E659" s="53" t="s">
        <v>1168</v>
      </c>
      <c r="F659" s="54">
        <v>4.8600000000000003</v>
      </c>
      <c r="G659" s="52" t="s">
        <v>1085</v>
      </c>
      <c r="H659" s="52">
        <v>26</v>
      </c>
      <c r="I659" s="52" t="s">
        <v>1086</v>
      </c>
      <c r="J659" s="52" t="s">
        <v>1161</v>
      </c>
      <c r="K659" s="52" t="s">
        <v>1174</v>
      </c>
      <c r="L659" s="52" t="s">
        <v>159</v>
      </c>
      <c r="M659" s="52"/>
      <c r="N659" s="54">
        <v>4.8600000000000003</v>
      </c>
      <c r="O659" s="52"/>
      <c r="P659" s="55" t="s">
        <v>1165</v>
      </c>
      <c r="Q659" s="52" t="s">
        <v>159</v>
      </c>
      <c r="R659" s="55" t="s">
        <v>1165</v>
      </c>
      <c r="S659" s="52" t="s">
        <v>159</v>
      </c>
      <c r="T659" s="52" t="s">
        <v>1090</v>
      </c>
      <c r="U659" s="52" t="s">
        <v>1091</v>
      </c>
      <c r="V659" s="52" t="s">
        <v>1166</v>
      </c>
      <c r="W659" s="56" t="s">
        <v>1093</v>
      </c>
      <c r="X659" s="57" t="s">
        <v>1170</v>
      </c>
      <c r="Y659" s="52"/>
    </row>
    <row r="660" spans="2:25" ht="26.4">
      <c r="B660" s="52" t="s">
        <v>1160</v>
      </c>
      <c r="C660" s="52" t="s">
        <v>1161</v>
      </c>
      <c r="D660" s="52" t="s">
        <v>1162</v>
      </c>
      <c r="E660" s="53" t="s">
        <v>1168</v>
      </c>
      <c r="F660" s="54">
        <v>4.8600000000000003</v>
      </c>
      <c r="G660" s="52" t="s">
        <v>1085</v>
      </c>
      <c r="H660" s="52">
        <v>27</v>
      </c>
      <c r="I660" s="52" t="s">
        <v>1086</v>
      </c>
      <c r="J660" s="52" t="s">
        <v>1161</v>
      </c>
      <c r="K660" s="52" t="s">
        <v>1175</v>
      </c>
      <c r="L660" s="52" t="s">
        <v>159</v>
      </c>
      <c r="M660" s="52"/>
      <c r="N660" s="54">
        <v>4.8600000000000003</v>
      </c>
      <c r="O660" s="52"/>
      <c r="P660" s="55" t="s">
        <v>1165</v>
      </c>
      <c r="Q660" s="52" t="s">
        <v>159</v>
      </c>
      <c r="R660" s="55" t="s">
        <v>1165</v>
      </c>
      <c r="S660" s="52" t="s">
        <v>159</v>
      </c>
      <c r="T660" s="52" t="s">
        <v>1090</v>
      </c>
      <c r="U660" s="52" t="s">
        <v>1091</v>
      </c>
      <c r="V660" s="52" t="s">
        <v>1166</v>
      </c>
      <c r="W660" s="56" t="s">
        <v>1093</v>
      </c>
      <c r="X660" s="57" t="s">
        <v>1170</v>
      </c>
      <c r="Y660" s="52"/>
    </row>
    <row r="661" spans="2:25" ht="26.4">
      <c r="B661" s="52" t="s">
        <v>1160</v>
      </c>
      <c r="C661" s="52" t="s">
        <v>1161</v>
      </c>
      <c r="D661" s="52" t="s">
        <v>1176</v>
      </c>
      <c r="E661" s="53" t="s">
        <v>1168</v>
      </c>
      <c r="F661" s="54">
        <v>4.8600000000000003</v>
      </c>
      <c r="G661" s="52" t="s">
        <v>1085</v>
      </c>
      <c r="H661" s="52">
        <v>28</v>
      </c>
      <c r="I661" s="52" t="s">
        <v>1086</v>
      </c>
      <c r="J661" s="52" t="s">
        <v>1161</v>
      </c>
      <c r="K661" s="52" t="s">
        <v>1177</v>
      </c>
      <c r="L661" s="52" t="s">
        <v>53</v>
      </c>
      <c r="M661" s="52">
        <v>28</v>
      </c>
      <c r="N661" s="54">
        <v>4.8600000000000003</v>
      </c>
      <c r="O661" s="52">
        <v>28</v>
      </c>
      <c r="P661" s="55" t="s">
        <v>1165</v>
      </c>
      <c r="Q661" s="52" t="s">
        <v>55</v>
      </c>
      <c r="R661" s="55" t="s">
        <v>1165</v>
      </c>
      <c r="S661" s="52" t="s">
        <v>55</v>
      </c>
      <c r="T661" s="52" t="s">
        <v>1090</v>
      </c>
      <c r="U661" s="52" t="s">
        <v>1091</v>
      </c>
      <c r="V661" s="52" t="s">
        <v>1166</v>
      </c>
      <c r="W661" s="56" t="s">
        <v>1093</v>
      </c>
      <c r="X661" s="57" t="s">
        <v>1170</v>
      </c>
      <c r="Y661" s="52">
        <v>28</v>
      </c>
    </row>
    <row r="662" spans="2:25" ht="26.4">
      <c r="B662" s="52" t="s">
        <v>1160</v>
      </c>
      <c r="C662" s="52" t="s">
        <v>1161</v>
      </c>
      <c r="D662" s="52" t="s">
        <v>1176</v>
      </c>
      <c r="E662" s="53" t="s">
        <v>1168</v>
      </c>
      <c r="F662" s="54">
        <v>4.8600000000000003</v>
      </c>
      <c r="G662" s="52" t="s">
        <v>1085</v>
      </c>
      <c r="H662" s="52">
        <v>29</v>
      </c>
      <c r="I662" s="52" t="s">
        <v>1086</v>
      </c>
      <c r="J662" s="52" t="s">
        <v>1161</v>
      </c>
      <c r="K662" s="52" t="s">
        <v>1178</v>
      </c>
      <c r="L662" s="52" t="s">
        <v>159</v>
      </c>
      <c r="M662" s="52"/>
      <c r="N662" s="54">
        <v>4.8600000000000003</v>
      </c>
      <c r="O662" s="52"/>
      <c r="P662" s="55" t="s">
        <v>1165</v>
      </c>
      <c r="Q662" s="52" t="s">
        <v>159</v>
      </c>
      <c r="R662" s="55" t="s">
        <v>1165</v>
      </c>
      <c r="S662" s="52" t="s">
        <v>159</v>
      </c>
      <c r="T662" s="52" t="s">
        <v>1090</v>
      </c>
      <c r="U662" s="52" t="s">
        <v>1091</v>
      </c>
      <c r="V662" s="52" t="s">
        <v>1166</v>
      </c>
      <c r="W662" s="56" t="s">
        <v>1093</v>
      </c>
      <c r="X662" s="57" t="s">
        <v>1170</v>
      </c>
      <c r="Y662" s="52"/>
    </row>
    <row r="663" spans="2:25" ht="26.4">
      <c r="B663" s="52" t="s">
        <v>1160</v>
      </c>
      <c r="C663" s="52" t="s">
        <v>1161</v>
      </c>
      <c r="D663" s="52" t="s">
        <v>1176</v>
      </c>
      <c r="E663" s="53" t="s">
        <v>1168</v>
      </c>
      <c r="F663" s="54">
        <v>4.8600000000000003</v>
      </c>
      <c r="G663" s="52" t="s">
        <v>1085</v>
      </c>
      <c r="H663" s="52">
        <v>30</v>
      </c>
      <c r="I663" s="52" t="s">
        <v>1086</v>
      </c>
      <c r="J663" s="52" t="s">
        <v>1161</v>
      </c>
      <c r="K663" s="52" t="s">
        <v>1179</v>
      </c>
      <c r="L663" s="52" t="s">
        <v>159</v>
      </c>
      <c r="M663" s="52"/>
      <c r="N663" s="54">
        <v>4.8600000000000003</v>
      </c>
      <c r="O663" s="52"/>
      <c r="P663" s="55" t="s">
        <v>1165</v>
      </c>
      <c r="Q663" s="52" t="s">
        <v>159</v>
      </c>
      <c r="R663" s="55" t="s">
        <v>1165</v>
      </c>
      <c r="S663" s="52" t="s">
        <v>159</v>
      </c>
      <c r="T663" s="52" t="s">
        <v>1090</v>
      </c>
      <c r="U663" s="52" t="s">
        <v>1091</v>
      </c>
      <c r="V663" s="52" t="s">
        <v>1166</v>
      </c>
      <c r="W663" s="56" t="s">
        <v>1093</v>
      </c>
      <c r="X663" s="57" t="s">
        <v>1170</v>
      </c>
      <c r="Y663" s="52"/>
    </row>
    <row r="664" spans="2:25" ht="26.4">
      <c r="B664" s="52" t="s">
        <v>1160</v>
      </c>
      <c r="C664" s="52" t="s">
        <v>1161</v>
      </c>
      <c r="D664" s="52" t="s">
        <v>1176</v>
      </c>
      <c r="E664" s="53" t="s">
        <v>1168</v>
      </c>
      <c r="F664" s="54">
        <v>4.8600000000000003</v>
      </c>
      <c r="G664" s="52" t="s">
        <v>1085</v>
      </c>
      <c r="H664" s="52">
        <v>31</v>
      </c>
      <c r="I664" s="52" t="s">
        <v>1086</v>
      </c>
      <c r="J664" s="52" t="s">
        <v>1161</v>
      </c>
      <c r="K664" s="52" t="s">
        <v>1180</v>
      </c>
      <c r="L664" s="52" t="s">
        <v>159</v>
      </c>
      <c r="M664" s="52"/>
      <c r="N664" s="54">
        <v>4.8600000000000003</v>
      </c>
      <c r="O664" s="52"/>
      <c r="P664" s="55" t="s">
        <v>1165</v>
      </c>
      <c r="Q664" s="52" t="s">
        <v>159</v>
      </c>
      <c r="R664" s="55" t="s">
        <v>1165</v>
      </c>
      <c r="S664" s="52" t="s">
        <v>159</v>
      </c>
      <c r="T664" s="52" t="s">
        <v>1090</v>
      </c>
      <c r="U664" s="52" t="s">
        <v>1091</v>
      </c>
      <c r="V664" s="52" t="s">
        <v>1166</v>
      </c>
      <c r="W664" s="56" t="s">
        <v>1093</v>
      </c>
      <c r="X664" s="57" t="s">
        <v>1170</v>
      </c>
      <c r="Y664" s="52"/>
    </row>
    <row r="665" spans="2:25" ht="26.4">
      <c r="B665" s="52" t="s">
        <v>1160</v>
      </c>
      <c r="C665" s="52" t="s">
        <v>1161</v>
      </c>
      <c r="D665" s="52" t="s">
        <v>1176</v>
      </c>
      <c r="E665" s="53" t="s">
        <v>1168</v>
      </c>
      <c r="F665" s="54">
        <v>4.8600000000000003</v>
      </c>
      <c r="G665" s="52" t="s">
        <v>1085</v>
      </c>
      <c r="H665" s="52">
        <v>32</v>
      </c>
      <c r="I665" s="52" t="s">
        <v>1086</v>
      </c>
      <c r="J665" s="52" t="s">
        <v>1161</v>
      </c>
      <c r="K665" s="52" t="s">
        <v>1181</v>
      </c>
      <c r="L665" s="52" t="s">
        <v>159</v>
      </c>
      <c r="M665" s="52"/>
      <c r="N665" s="54">
        <v>4.8600000000000003</v>
      </c>
      <c r="O665" s="52"/>
      <c r="P665" s="55" t="s">
        <v>1165</v>
      </c>
      <c r="Q665" s="52" t="s">
        <v>159</v>
      </c>
      <c r="R665" s="55" t="s">
        <v>1165</v>
      </c>
      <c r="S665" s="52" t="s">
        <v>159</v>
      </c>
      <c r="T665" s="52" t="s">
        <v>1090</v>
      </c>
      <c r="U665" s="52" t="s">
        <v>1091</v>
      </c>
      <c r="V665" s="52" t="s">
        <v>1166</v>
      </c>
      <c r="W665" s="56" t="s">
        <v>1093</v>
      </c>
      <c r="X665" s="57" t="s">
        <v>1170</v>
      </c>
      <c r="Y665" s="52"/>
    </row>
    <row r="666" spans="2:25" ht="26.4">
      <c r="B666" s="52" t="s">
        <v>1160</v>
      </c>
      <c r="C666" s="52" t="s">
        <v>1161</v>
      </c>
      <c r="D666" s="52" t="s">
        <v>1176</v>
      </c>
      <c r="E666" s="53" t="s">
        <v>1168</v>
      </c>
      <c r="F666" s="54">
        <v>4.8600000000000003</v>
      </c>
      <c r="G666" s="52" t="s">
        <v>1085</v>
      </c>
      <c r="H666" s="52">
        <v>33</v>
      </c>
      <c r="I666" s="52" t="s">
        <v>1086</v>
      </c>
      <c r="J666" s="52" t="s">
        <v>1161</v>
      </c>
      <c r="K666" s="52" t="s">
        <v>1182</v>
      </c>
      <c r="L666" s="52" t="s">
        <v>159</v>
      </c>
      <c r="M666" s="52"/>
      <c r="N666" s="54">
        <v>4.8600000000000003</v>
      </c>
      <c r="O666" s="52"/>
      <c r="P666" s="55" t="s">
        <v>1165</v>
      </c>
      <c r="Q666" s="52" t="s">
        <v>159</v>
      </c>
      <c r="R666" s="55" t="s">
        <v>1165</v>
      </c>
      <c r="S666" s="52" t="s">
        <v>159</v>
      </c>
      <c r="T666" s="52" t="s">
        <v>1090</v>
      </c>
      <c r="U666" s="52" t="s">
        <v>1091</v>
      </c>
      <c r="V666" s="52" t="s">
        <v>1166</v>
      </c>
      <c r="W666" s="56" t="s">
        <v>1093</v>
      </c>
      <c r="X666" s="57" t="s">
        <v>1170</v>
      </c>
      <c r="Y666" s="52"/>
    </row>
    <row r="667" spans="2:25" ht="26.4">
      <c r="B667" s="52" t="s">
        <v>1160</v>
      </c>
      <c r="C667" s="52" t="s">
        <v>1161</v>
      </c>
      <c r="D667" s="52" t="s">
        <v>1162</v>
      </c>
      <c r="E667" s="53" t="s">
        <v>1183</v>
      </c>
      <c r="F667" s="54">
        <v>5.04</v>
      </c>
      <c r="G667" s="52" t="s">
        <v>1085</v>
      </c>
      <c r="H667" s="52">
        <v>34</v>
      </c>
      <c r="I667" s="52" t="s">
        <v>1086</v>
      </c>
      <c r="J667" s="52" t="s">
        <v>1161</v>
      </c>
      <c r="K667" s="52" t="s">
        <v>1169</v>
      </c>
      <c r="L667" s="52" t="s">
        <v>53</v>
      </c>
      <c r="M667" s="52">
        <v>34</v>
      </c>
      <c r="N667" s="54">
        <v>5.04</v>
      </c>
      <c r="O667" s="52">
        <v>34</v>
      </c>
      <c r="P667" s="55" t="s">
        <v>1165</v>
      </c>
      <c r="Q667" s="52" t="s">
        <v>55</v>
      </c>
      <c r="R667" s="55" t="s">
        <v>1165</v>
      </c>
      <c r="S667" s="52" t="s">
        <v>55</v>
      </c>
      <c r="T667" s="52" t="s">
        <v>1090</v>
      </c>
      <c r="U667" s="52" t="s">
        <v>1091</v>
      </c>
      <c r="V667" s="52" t="s">
        <v>1166</v>
      </c>
      <c r="W667" s="56" t="s">
        <v>1093</v>
      </c>
      <c r="X667" s="57" t="s">
        <v>1170</v>
      </c>
      <c r="Y667" s="52">
        <v>34</v>
      </c>
    </row>
    <row r="668" spans="2:25" ht="26.4">
      <c r="B668" s="52" t="s">
        <v>1160</v>
      </c>
      <c r="C668" s="52" t="s">
        <v>1161</v>
      </c>
      <c r="D668" s="52" t="s">
        <v>1162</v>
      </c>
      <c r="E668" s="53" t="s">
        <v>1183</v>
      </c>
      <c r="F668" s="54">
        <v>5.04</v>
      </c>
      <c r="G668" s="52" t="s">
        <v>1085</v>
      </c>
      <c r="H668" s="52">
        <v>35</v>
      </c>
      <c r="I668" s="52" t="s">
        <v>1086</v>
      </c>
      <c r="J668" s="52" t="s">
        <v>1161</v>
      </c>
      <c r="K668" s="52" t="s">
        <v>1171</v>
      </c>
      <c r="L668" s="52" t="s">
        <v>159</v>
      </c>
      <c r="M668" s="52"/>
      <c r="N668" s="54">
        <v>5.04</v>
      </c>
      <c r="O668" s="52"/>
      <c r="P668" s="55" t="s">
        <v>1165</v>
      </c>
      <c r="Q668" s="52" t="s">
        <v>159</v>
      </c>
      <c r="R668" s="55" t="s">
        <v>1165</v>
      </c>
      <c r="S668" s="52" t="s">
        <v>159</v>
      </c>
      <c r="T668" s="52" t="s">
        <v>1090</v>
      </c>
      <c r="U668" s="52" t="s">
        <v>1091</v>
      </c>
      <c r="V668" s="52" t="s">
        <v>1166</v>
      </c>
      <c r="W668" s="56" t="s">
        <v>1093</v>
      </c>
      <c r="X668" s="57" t="s">
        <v>1170</v>
      </c>
      <c r="Y668" s="52"/>
    </row>
    <row r="669" spans="2:25" ht="26.4">
      <c r="B669" s="52" t="s">
        <v>1160</v>
      </c>
      <c r="C669" s="52" t="s">
        <v>1161</v>
      </c>
      <c r="D669" s="52" t="s">
        <v>1162</v>
      </c>
      <c r="E669" s="53" t="s">
        <v>1183</v>
      </c>
      <c r="F669" s="54">
        <v>5.04</v>
      </c>
      <c r="G669" s="52" t="s">
        <v>1085</v>
      </c>
      <c r="H669" s="52">
        <v>36</v>
      </c>
      <c r="I669" s="52" t="s">
        <v>1086</v>
      </c>
      <c r="J669" s="52" t="s">
        <v>1161</v>
      </c>
      <c r="K669" s="52" t="s">
        <v>1172</v>
      </c>
      <c r="L669" s="52" t="s">
        <v>159</v>
      </c>
      <c r="M669" s="52"/>
      <c r="N669" s="54">
        <v>5.04</v>
      </c>
      <c r="O669" s="52"/>
      <c r="P669" s="55" t="s">
        <v>1165</v>
      </c>
      <c r="Q669" s="52" t="s">
        <v>159</v>
      </c>
      <c r="R669" s="55" t="s">
        <v>1165</v>
      </c>
      <c r="S669" s="52" t="s">
        <v>159</v>
      </c>
      <c r="T669" s="52" t="s">
        <v>1090</v>
      </c>
      <c r="U669" s="52" t="s">
        <v>1091</v>
      </c>
      <c r="V669" s="52" t="s">
        <v>1166</v>
      </c>
      <c r="W669" s="56" t="s">
        <v>1093</v>
      </c>
      <c r="X669" s="57" t="s">
        <v>1170</v>
      </c>
      <c r="Y669" s="52"/>
    </row>
    <row r="670" spans="2:25" ht="26.4">
      <c r="B670" s="52" t="s">
        <v>1160</v>
      </c>
      <c r="C670" s="52" t="s">
        <v>1161</v>
      </c>
      <c r="D670" s="52" t="s">
        <v>1162</v>
      </c>
      <c r="E670" s="53" t="s">
        <v>1183</v>
      </c>
      <c r="F670" s="54">
        <v>5.04</v>
      </c>
      <c r="G670" s="52" t="s">
        <v>1085</v>
      </c>
      <c r="H670" s="52">
        <v>37</v>
      </c>
      <c r="I670" s="52" t="s">
        <v>1086</v>
      </c>
      <c r="J670" s="52" t="s">
        <v>1161</v>
      </c>
      <c r="K670" s="52" t="s">
        <v>1173</v>
      </c>
      <c r="L670" s="52" t="s">
        <v>159</v>
      </c>
      <c r="M670" s="52"/>
      <c r="N670" s="54">
        <v>5.04</v>
      </c>
      <c r="O670" s="52"/>
      <c r="P670" s="55" t="s">
        <v>1165</v>
      </c>
      <c r="Q670" s="52" t="s">
        <v>159</v>
      </c>
      <c r="R670" s="55" t="s">
        <v>1165</v>
      </c>
      <c r="S670" s="52" t="s">
        <v>159</v>
      </c>
      <c r="T670" s="52" t="s">
        <v>1090</v>
      </c>
      <c r="U670" s="52" t="s">
        <v>1091</v>
      </c>
      <c r="V670" s="52" t="s">
        <v>1166</v>
      </c>
      <c r="W670" s="56" t="s">
        <v>1093</v>
      </c>
      <c r="X670" s="57" t="s">
        <v>1170</v>
      </c>
      <c r="Y670" s="52"/>
    </row>
    <row r="671" spans="2:25" ht="26.4">
      <c r="B671" s="52" t="s">
        <v>1160</v>
      </c>
      <c r="C671" s="52" t="s">
        <v>1161</v>
      </c>
      <c r="D671" s="52" t="s">
        <v>1162</v>
      </c>
      <c r="E671" s="53" t="s">
        <v>1183</v>
      </c>
      <c r="F671" s="54">
        <v>5.04</v>
      </c>
      <c r="G671" s="52" t="s">
        <v>1085</v>
      </c>
      <c r="H671" s="52">
        <v>38</v>
      </c>
      <c r="I671" s="52" t="s">
        <v>1086</v>
      </c>
      <c r="J671" s="52" t="s">
        <v>1161</v>
      </c>
      <c r="K671" s="52" t="s">
        <v>1174</v>
      </c>
      <c r="L671" s="52" t="s">
        <v>159</v>
      </c>
      <c r="M671" s="52"/>
      <c r="N671" s="54">
        <v>5.04</v>
      </c>
      <c r="O671" s="52"/>
      <c r="P671" s="55" t="s">
        <v>1165</v>
      </c>
      <c r="Q671" s="52" t="s">
        <v>159</v>
      </c>
      <c r="R671" s="55" t="s">
        <v>1165</v>
      </c>
      <c r="S671" s="52" t="s">
        <v>159</v>
      </c>
      <c r="T671" s="52" t="s">
        <v>1090</v>
      </c>
      <c r="U671" s="52" t="s">
        <v>1091</v>
      </c>
      <c r="V671" s="52" t="s">
        <v>1166</v>
      </c>
      <c r="W671" s="56" t="s">
        <v>1093</v>
      </c>
      <c r="X671" s="57" t="s">
        <v>1170</v>
      </c>
      <c r="Y671" s="52"/>
    </row>
    <row r="672" spans="2:25" ht="26.4">
      <c r="B672" s="52" t="s">
        <v>1160</v>
      </c>
      <c r="C672" s="52" t="s">
        <v>1161</v>
      </c>
      <c r="D672" s="52" t="s">
        <v>1162</v>
      </c>
      <c r="E672" s="53" t="s">
        <v>1183</v>
      </c>
      <c r="F672" s="54">
        <v>5.04</v>
      </c>
      <c r="G672" s="52" t="s">
        <v>1085</v>
      </c>
      <c r="H672" s="52">
        <v>39</v>
      </c>
      <c r="I672" s="52" t="s">
        <v>1086</v>
      </c>
      <c r="J672" s="52" t="s">
        <v>1161</v>
      </c>
      <c r="K672" s="52" t="s">
        <v>1175</v>
      </c>
      <c r="L672" s="52" t="s">
        <v>159</v>
      </c>
      <c r="M672" s="52"/>
      <c r="N672" s="54">
        <v>5.04</v>
      </c>
      <c r="O672" s="52"/>
      <c r="P672" s="55" t="s">
        <v>1165</v>
      </c>
      <c r="Q672" s="52" t="s">
        <v>159</v>
      </c>
      <c r="R672" s="55" t="s">
        <v>1165</v>
      </c>
      <c r="S672" s="52" t="s">
        <v>159</v>
      </c>
      <c r="T672" s="52" t="s">
        <v>1090</v>
      </c>
      <c r="U672" s="52" t="s">
        <v>1091</v>
      </c>
      <c r="V672" s="52" t="s">
        <v>1166</v>
      </c>
      <c r="W672" s="56" t="s">
        <v>1093</v>
      </c>
      <c r="X672" s="57" t="s">
        <v>1170</v>
      </c>
      <c r="Y672" s="52"/>
    </row>
    <row r="673" spans="2:25" ht="26.4">
      <c r="B673" s="52" t="s">
        <v>1160</v>
      </c>
      <c r="C673" s="52" t="s">
        <v>1161</v>
      </c>
      <c r="D673" s="52" t="s">
        <v>1184</v>
      </c>
      <c r="E673" s="53" t="s">
        <v>1183</v>
      </c>
      <c r="F673" s="54">
        <v>5.04</v>
      </c>
      <c r="G673" s="52" t="s">
        <v>1085</v>
      </c>
      <c r="H673" s="52">
        <v>40</v>
      </c>
      <c r="I673" s="52" t="s">
        <v>1086</v>
      </c>
      <c r="J673" s="52" t="s">
        <v>1161</v>
      </c>
      <c r="K673" s="52" t="s">
        <v>1185</v>
      </c>
      <c r="L673" s="52" t="s">
        <v>53</v>
      </c>
      <c r="M673" s="52">
        <v>40</v>
      </c>
      <c r="N673" s="54">
        <v>5.04</v>
      </c>
      <c r="O673" s="52">
        <v>40</v>
      </c>
      <c r="P673" s="55" t="s">
        <v>1165</v>
      </c>
      <c r="Q673" s="52" t="s">
        <v>55</v>
      </c>
      <c r="R673" s="55" t="s">
        <v>1165</v>
      </c>
      <c r="S673" s="52" t="s">
        <v>55</v>
      </c>
      <c r="T673" s="52" t="s">
        <v>1090</v>
      </c>
      <c r="U673" s="52" t="s">
        <v>1091</v>
      </c>
      <c r="V673" s="52" t="s">
        <v>1166</v>
      </c>
      <c r="W673" s="56" t="s">
        <v>1093</v>
      </c>
      <c r="X673" s="57" t="s">
        <v>1170</v>
      </c>
      <c r="Y673" s="52">
        <v>40</v>
      </c>
    </row>
    <row r="674" spans="2:25" ht="26.4">
      <c r="B674" s="52" t="s">
        <v>1160</v>
      </c>
      <c r="C674" s="52" t="s">
        <v>1161</v>
      </c>
      <c r="D674" s="52" t="s">
        <v>1184</v>
      </c>
      <c r="E674" s="53" t="s">
        <v>1183</v>
      </c>
      <c r="F674" s="54">
        <v>5.04</v>
      </c>
      <c r="G674" s="52" t="s">
        <v>1085</v>
      </c>
      <c r="H674" s="52">
        <v>41</v>
      </c>
      <c r="I674" s="52" t="s">
        <v>1086</v>
      </c>
      <c r="J674" s="52" t="s">
        <v>1161</v>
      </c>
      <c r="K674" s="52" t="s">
        <v>1186</v>
      </c>
      <c r="L674" s="52" t="s">
        <v>159</v>
      </c>
      <c r="M674" s="52"/>
      <c r="N674" s="54">
        <v>5.04</v>
      </c>
      <c r="O674" s="52"/>
      <c r="P674" s="55" t="s">
        <v>1165</v>
      </c>
      <c r="Q674" s="52" t="s">
        <v>159</v>
      </c>
      <c r="R674" s="55" t="s">
        <v>1165</v>
      </c>
      <c r="S674" s="52" t="s">
        <v>159</v>
      </c>
      <c r="T674" s="52" t="s">
        <v>1090</v>
      </c>
      <c r="U674" s="52" t="s">
        <v>1091</v>
      </c>
      <c r="V674" s="52" t="s">
        <v>1166</v>
      </c>
      <c r="W674" s="56" t="s">
        <v>1093</v>
      </c>
      <c r="X674" s="57" t="s">
        <v>1170</v>
      </c>
      <c r="Y674" s="52"/>
    </row>
    <row r="675" spans="2:25" ht="26.4">
      <c r="B675" s="52" t="s">
        <v>1160</v>
      </c>
      <c r="C675" s="52" t="s">
        <v>1161</v>
      </c>
      <c r="D675" s="52" t="s">
        <v>1184</v>
      </c>
      <c r="E675" s="53" t="s">
        <v>1183</v>
      </c>
      <c r="F675" s="54">
        <v>5.04</v>
      </c>
      <c r="G675" s="52" t="s">
        <v>1085</v>
      </c>
      <c r="H675" s="52">
        <v>42</v>
      </c>
      <c r="I675" s="52" t="s">
        <v>1086</v>
      </c>
      <c r="J675" s="52" t="s">
        <v>1161</v>
      </c>
      <c r="K675" s="52" t="s">
        <v>1187</v>
      </c>
      <c r="L675" s="52" t="s">
        <v>159</v>
      </c>
      <c r="M675" s="52"/>
      <c r="N675" s="54">
        <v>5.04</v>
      </c>
      <c r="O675" s="52"/>
      <c r="P675" s="55" t="s">
        <v>1165</v>
      </c>
      <c r="Q675" s="52" t="s">
        <v>159</v>
      </c>
      <c r="R675" s="55" t="s">
        <v>1165</v>
      </c>
      <c r="S675" s="52" t="s">
        <v>159</v>
      </c>
      <c r="T675" s="52" t="s">
        <v>1090</v>
      </c>
      <c r="U675" s="52" t="s">
        <v>1091</v>
      </c>
      <c r="V675" s="52" t="s">
        <v>1166</v>
      </c>
      <c r="W675" s="56" t="s">
        <v>1093</v>
      </c>
      <c r="X675" s="57" t="s">
        <v>1170</v>
      </c>
      <c r="Y675" s="52"/>
    </row>
    <row r="676" spans="2:25" ht="26.4">
      <c r="B676" s="52" t="s">
        <v>1160</v>
      </c>
      <c r="C676" s="52" t="s">
        <v>1161</v>
      </c>
      <c r="D676" s="52" t="s">
        <v>1184</v>
      </c>
      <c r="E676" s="53" t="s">
        <v>1183</v>
      </c>
      <c r="F676" s="54">
        <v>5.04</v>
      </c>
      <c r="G676" s="52" t="s">
        <v>1085</v>
      </c>
      <c r="H676" s="52">
        <v>43</v>
      </c>
      <c r="I676" s="52" t="s">
        <v>1086</v>
      </c>
      <c r="J676" s="52" t="s">
        <v>1161</v>
      </c>
      <c r="K676" s="52" t="s">
        <v>1188</v>
      </c>
      <c r="L676" s="52" t="s">
        <v>159</v>
      </c>
      <c r="M676" s="52"/>
      <c r="N676" s="54">
        <v>5.04</v>
      </c>
      <c r="O676" s="52"/>
      <c r="P676" s="55" t="s">
        <v>1165</v>
      </c>
      <c r="Q676" s="52" t="s">
        <v>159</v>
      </c>
      <c r="R676" s="55" t="s">
        <v>1165</v>
      </c>
      <c r="S676" s="52" t="s">
        <v>159</v>
      </c>
      <c r="T676" s="52" t="s">
        <v>1090</v>
      </c>
      <c r="U676" s="52" t="s">
        <v>1091</v>
      </c>
      <c r="V676" s="52" t="s">
        <v>1166</v>
      </c>
      <c r="W676" s="56" t="s">
        <v>1093</v>
      </c>
      <c r="X676" s="57" t="s">
        <v>1170</v>
      </c>
      <c r="Y676" s="52"/>
    </row>
    <row r="677" spans="2:25" ht="26.4">
      <c r="B677" s="52" t="s">
        <v>1160</v>
      </c>
      <c r="C677" s="52" t="s">
        <v>1161</v>
      </c>
      <c r="D677" s="52" t="s">
        <v>1184</v>
      </c>
      <c r="E677" s="53" t="s">
        <v>1183</v>
      </c>
      <c r="F677" s="54">
        <v>5.04</v>
      </c>
      <c r="G677" s="52" t="s">
        <v>1085</v>
      </c>
      <c r="H677" s="52">
        <v>44</v>
      </c>
      <c r="I677" s="52" t="s">
        <v>1086</v>
      </c>
      <c r="J677" s="52" t="s">
        <v>1161</v>
      </c>
      <c r="K677" s="52" t="s">
        <v>1189</v>
      </c>
      <c r="L677" s="52" t="s">
        <v>159</v>
      </c>
      <c r="M677" s="52"/>
      <c r="N677" s="54">
        <v>5.04</v>
      </c>
      <c r="O677" s="52"/>
      <c r="P677" s="55" t="s">
        <v>1165</v>
      </c>
      <c r="Q677" s="52" t="s">
        <v>159</v>
      </c>
      <c r="R677" s="55" t="s">
        <v>1165</v>
      </c>
      <c r="S677" s="52" t="s">
        <v>159</v>
      </c>
      <c r="T677" s="52" t="s">
        <v>1090</v>
      </c>
      <c r="U677" s="52" t="s">
        <v>1091</v>
      </c>
      <c r="V677" s="52" t="s">
        <v>1166</v>
      </c>
      <c r="W677" s="56" t="s">
        <v>1093</v>
      </c>
      <c r="X677" s="57" t="s">
        <v>1170</v>
      </c>
      <c r="Y677" s="52"/>
    </row>
    <row r="678" spans="2:25" ht="26.4">
      <c r="B678" s="52" t="s">
        <v>1160</v>
      </c>
      <c r="C678" s="52" t="s">
        <v>1161</v>
      </c>
      <c r="D678" s="52" t="s">
        <v>1184</v>
      </c>
      <c r="E678" s="53" t="s">
        <v>1183</v>
      </c>
      <c r="F678" s="54">
        <v>5.04</v>
      </c>
      <c r="G678" s="52" t="s">
        <v>1085</v>
      </c>
      <c r="H678" s="52">
        <v>45</v>
      </c>
      <c r="I678" s="52" t="s">
        <v>1086</v>
      </c>
      <c r="J678" s="52" t="s">
        <v>1161</v>
      </c>
      <c r="K678" s="52" t="s">
        <v>1190</v>
      </c>
      <c r="L678" s="52" t="s">
        <v>159</v>
      </c>
      <c r="M678" s="52"/>
      <c r="N678" s="54">
        <v>5.04</v>
      </c>
      <c r="O678" s="52"/>
      <c r="P678" s="55" t="s">
        <v>1165</v>
      </c>
      <c r="Q678" s="52" t="s">
        <v>159</v>
      </c>
      <c r="R678" s="55" t="s">
        <v>1165</v>
      </c>
      <c r="S678" s="52" t="s">
        <v>159</v>
      </c>
      <c r="T678" s="52" t="s">
        <v>1090</v>
      </c>
      <c r="U678" s="52" t="s">
        <v>1091</v>
      </c>
      <c r="V678" s="52" t="s">
        <v>1166</v>
      </c>
      <c r="W678" s="56" t="s">
        <v>1093</v>
      </c>
      <c r="X678" s="57" t="s">
        <v>1170</v>
      </c>
      <c r="Y678" s="52"/>
    </row>
    <row r="679" spans="2:25" ht="26.4">
      <c r="B679" s="52" t="s">
        <v>1160</v>
      </c>
      <c r="C679" s="52" t="s">
        <v>1161</v>
      </c>
      <c r="D679" s="52" t="s">
        <v>1184</v>
      </c>
      <c r="E679" s="53" t="s">
        <v>1183</v>
      </c>
      <c r="F679" s="54">
        <v>5.04</v>
      </c>
      <c r="G679" s="52" t="s">
        <v>1085</v>
      </c>
      <c r="H679" s="52">
        <v>46</v>
      </c>
      <c r="I679" s="52" t="s">
        <v>1086</v>
      </c>
      <c r="J679" s="52" t="s">
        <v>1161</v>
      </c>
      <c r="K679" s="52" t="s">
        <v>1191</v>
      </c>
      <c r="L679" s="52" t="s">
        <v>53</v>
      </c>
      <c r="M679" s="52">
        <v>46</v>
      </c>
      <c r="N679" s="54">
        <v>5.04</v>
      </c>
      <c r="O679" s="52">
        <v>46</v>
      </c>
      <c r="P679" s="55" t="s">
        <v>1165</v>
      </c>
      <c r="Q679" s="52" t="s">
        <v>55</v>
      </c>
      <c r="R679" s="55" t="s">
        <v>1165</v>
      </c>
      <c r="S679" s="52" t="s">
        <v>55</v>
      </c>
      <c r="T679" s="52" t="s">
        <v>1090</v>
      </c>
      <c r="U679" s="52" t="s">
        <v>1091</v>
      </c>
      <c r="V679" s="52" t="s">
        <v>1166</v>
      </c>
      <c r="W679" s="56" t="s">
        <v>1093</v>
      </c>
      <c r="X679" s="57" t="s">
        <v>1170</v>
      </c>
      <c r="Y679" s="52">
        <v>46</v>
      </c>
    </row>
    <row r="680" spans="2:25" ht="26.4">
      <c r="B680" s="52" t="s">
        <v>1160</v>
      </c>
      <c r="C680" s="52" t="s">
        <v>1161</v>
      </c>
      <c r="D680" s="52" t="s">
        <v>1184</v>
      </c>
      <c r="E680" s="53" t="s">
        <v>1183</v>
      </c>
      <c r="F680" s="54">
        <v>5.04</v>
      </c>
      <c r="G680" s="52" t="s">
        <v>1085</v>
      </c>
      <c r="H680" s="52">
        <v>47</v>
      </c>
      <c r="I680" s="52" t="s">
        <v>1086</v>
      </c>
      <c r="J680" s="52" t="s">
        <v>1161</v>
      </c>
      <c r="K680" s="52" t="s">
        <v>1192</v>
      </c>
      <c r="L680" s="52" t="s">
        <v>159</v>
      </c>
      <c r="M680" s="52"/>
      <c r="N680" s="54">
        <v>5.04</v>
      </c>
      <c r="O680" s="52"/>
      <c r="P680" s="55" t="s">
        <v>1165</v>
      </c>
      <c r="Q680" s="52" t="s">
        <v>159</v>
      </c>
      <c r="R680" s="55" t="s">
        <v>1165</v>
      </c>
      <c r="S680" s="52" t="s">
        <v>159</v>
      </c>
      <c r="T680" s="52" t="s">
        <v>1090</v>
      </c>
      <c r="U680" s="52" t="s">
        <v>1091</v>
      </c>
      <c r="V680" s="52" t="s">
        <v>1166</v>
      </c>
      <c r="W680" s="56" t="s">
        <v>1093</v>
      </c>
      <c r="X680" s="57" t="s">
        <v>1170</v>
      </c>
      <c r="Y680" s="52"/>
    </row>
    <row r="681" spans="2:25" ht="26.4">
      <c r="B681" s="52" t="s">
        <v>1160</v>
      </c>
      <c r="C681" s="52" t="s">
        <v>1161</v>
      </c>
      <c r="D681" s="52" t="s">
        <v>1184</v>
      </c>
      <c r="E681" s="53" t="s">
        <v>1183</v>
      </c>
      <c r="F681" s="54">
        <v>5.04</v>
      </c>
      <c r="G681" s="52" t="s">
        <v>1085</v>
      </c>
      <c r="H681" s="52">
        <v>48</v>
      </c>
      <c r="I681" s="52" t="s">
        <v>1086</v>
      </c>
      <c r="J681" s="52" t="s">
        <v>1161</v>
      </c>
      <c r="K681" s="52" t="s">
        <v>1193</v>
      </c>
      <c r="L681" s="52" t="s">
        <v>159</v>
      </c>
      <c r="M681" s="52"/>
      <c r="N681" s="54">
        <v>5.04</v>
      </c>
      <c r="O681" s="52"/>
      <c r="P681" s="55" t="s">
        <v>1165</v>
      </c>
      <c r="Q681" s="52" t="s">
        <v>159</v>
      </c>
      <c r="R681" s="55" t="s">
        <v>1165</v>
      </c>
      <c r="S681" s="52" t="s">
        <v>159</v>
      </c>
      <c r="T681" s="52" t="s">
        <v>1090</v>
      </c>
      <c r="U681" s="52" t="s">
        <v>1091</v>
      </c>
      <c r="V681" s="52" t="s">
        <v>1166</v>
      </c>
      <c r="W681" s="56" t="s">
        <v>1093</v>
      </c>
      <c r="X681" s="57" t="s">
        <v>1170</v>
      </c>
      <c r="Y681" s="52"/>
    </row>
    <row r="682" spans="2:25" ht="26.4">
      <c r="B682" s="52" t="s">
        <v>1160</v>
      </c>
      <c r="C682" s="52" t="s">
        <v>1161</v>
      </c>
      <c r="D682" s="52" t="s">
        <v>1184</v>
      </c>
      <c r="E682" s="53" t="s">
        <v>1183</v>
      </c>
      <c r="F682" s="54">
        <v>5.04</v>
      </c>
      <c r="G682" s="52" t="s">
        <v>1085</v>
      </c>
      <c r="H682" s="52">
        <v>49</v>
      </c>
      <c r="I682" s="52" t="s">
        <v>1086</v>
      </c>
      <c r="J682" s="52" t="s">
        <v>1161</v>
      </c>
      <c r="K682" s="52" t="s">
        <v>1194</v>
      </c>
      <c r="L682" s="52" t="s">
        <v>159</v>
      </c>
      <c r="M682" s="52"/>
      <c r="N682" s="54">
        <v>5.04</v>
      </c>
      <c r="O682" s="52"/>
      <c r="P682" s="55" t="s">
        <v>1165</v>
      </c>
      <c r="Q682" s="52" t="s">
        <v>159</v>
      </c>
      <c r="R682" s="55" t="s">
        <v>1165</v>
      </c>
      <c r="S682" s="52" t="s">
        <v>159</v>
      </c>
      <c r="T682" s="52" t="s">
        <v>1090</v>
      </c>
      <c r="U682" s="52" t="s">
        <v>1091</v>
      </c>
      <c r="V682" s="52" t="s">
        <v>1166</v>
      </c>
      <c r="W682" s="56" t="s">
        <v>1093</v>
      </c>
      <c r="X682" s="57" t="s">
        <v>1170</v>
      </c>
      <c r="Y682" s="52"/>
    </row>
    <row r="683" spans="2:25" ht="26.4">
      <c r="B683" s="52" t="s">
        <v>1160</v>
      </c>
      <c r="C683" s="52" t="s">
        <v>1161</v>
      </c>
      <c r="D683" s="52" t="s">
        <v>1184</v>
      </c>
      <c r="E683" s="53" t="s">
        <v>1183</v>
      </c>
      <c r="F683" s="54">
        <v>5.04</v>
      </c>
      <c r="G683" s="52" t="s">
        <v>1085</v>
      </c>
      <c r="H683" s="52">
        <v>50</v>
      </c>
      <c r="I683" s="52" t="s">
        <v>1086</v>
      </c>
      <c r="J683" s="52" t="s">
        <v>1161</v>
      </c>
      <c r="K683" s="52" t="s">
        <v>1195</v>
      </c>
      <c r="L683" s="52" t="s">
        <v>159</v>
      </c>
      <c r="M683" s="52"/>
      <c r="N683" s="54">
        <v>5.04</v>
      </c>
      <c r="O683" s="52"/>
      <c r="P683" s="55" t="s">
        <v>1165</v>
      </c>
      <c r="Q683" s="52" t="s">
        <v>159</v>
      </c>
      <c r="R683" s="55" t="s">
        <v>1165</v>
      </c>
      <c r="S683" s="52" t="s">
        <v>159</v>
      </c>
      <c r="T683" s="52" t="s">
        <v>1090</v>
      </c>
      <c r="U683" s="52" t="s">
        <v>1091</v>
      </c>
      <c r="V683" s="52" t="s">
        <v>1166</v>
      </c>
      <c r="W683" s="56" t="s">
        <v>1093</v>
      </c>
      <c r="X683" s="57" t="s">
        <v>1170</v>
      </c>
      <c r="Y683" s="52"/>
    </row>
    <row r="684" spans="2:25" ht="26.4">
      <c r="B684" s="52" t="s">
        <v>1160</v>
      </c>
      <c r="C684" s="52" t="s">
        <v>1161</v>
      </c>
      <c r="D684" s="52" t="s">
        <v>1184</v>
      </c>
      <c r="E684" s="53" t="s">
        <v>1183</v>
      </c>
      <c r="F684" s="54">
        <v>5.04</v>
      </c>
      <c r="G684" s="52" t="s">
        <v>1085</v>
      </c>
      <c r="H684" s="52">
        <v>51</v>
      </c>
      <c r="I684" s="52" t="s">
        <v>1086</v>
      </c>
      <c r="J684" s="52" t="s">
        <v>1161</v>
      </c>
      <c r="K684" s="52" t="s">
        <v>1196</v>
      </c>
      <c r="L684" s="52" t="s">
        <v>159</v>
      </c>
      <c r="M684" s="52"/>
      <c r="N684" s="54">
        <v>5.04</v>
      </c>
      <c r="O684" s="52"/>
      <c r="P684" s="55" t="s">
        <v>1165</v>
      </c>
      <c r="Q684" s="52" t="s">
        <v>159</v>
      </c>
      <c r="R684" s="55" t="s">
        <v>1165</v>
      </c>
      <c r="S684" s="52" t="s">
        <v>159</v>
      </c>
      <c r="T684" s="52" t="s">
        <v>1090</v>
      </c>
      <c r="U684" s="52" t="s">
        <v>1091</v>
      </c>
      <c r="V684" s="52" t="s">
        <v>1166</v>
      </c>
      <c r="W684" s="56" t="s">
        <v>1093</v>
      </c>
      <c r="X684" s="57" t="s">
        <v>1170</v>
      </c>
      <c r="Y684" s="52"/>
    </row>
    <row r="685" spans="2:25" ht="26.4">
      <c r="B685" s="52" t="s">
        <v>1160</v>
      </c>
      <c r="C685" s="52" t="s">
        <v>1161</v>
      </c>
      <c r="D685" s="52" t="s">
        <v>1184</v>
      </c>
      <c r="E685" s="53" t="s">
        <v>1183</v>
      </c>
      <c r="F685" s="54">
        <v>5.04</v>
      </c>
      <c r="G685" s="52" t="s">
        <v>1085</v>
      </c>
      <c r="H685" s="52">
        <v>52</v>
      </c>
      <c r="I685" s="52" t="s">
        <v>1086</v>
      </c>
      <c r="J685" s="52" t="s">
        <v>1161</v>
      </c>
      <c r="K685" s="52" t="s">
        <v>1197</v>
      </c>
      <c r="L685" s="52" t="s">
        <v>53</v>
      </c>
      <c r="M685" s="52">
        <v>52</v>
      </c>
      <c r="N685" s="54">
        <v>5.04</v>
      </c>
      <c r="O685" s="52">
        <v>52</v>
      </c>
      <c r="P685" s="55" t="s">
        <v>1165</v>
      </c>
      <c r="Q685" s="52" t="s">
        <v>55</v>
      </c>
      <c r="R685" s="55" t="s">
        <v>1165</v>
      </c>
      <c r="S685" s="52" t="s">
        <v>55</v>
      </c>
      <c r="T685" s="52" t="s">
        <v>1090</v>
      </c>
      <c r="U685" s="52" t="s">
        <v>1091</v>
      </c>
      <c r="V685" s="52" t="s">
        <v>1166</v>
      </c>
      <c r="W685" s="56" t="s">
        <v>1093</v>
      </c>
      <c r="X685" s="57" t="s">
        <v>1170</v>
      </c>
      <c r="Y685" s="52">
        <v>52</v>
      </c>
    </row>
    <row r="686" spans="2:25" ht="26.4">
      <c r="B686" s="52" t="s">
        <v>1160</v>
      </c>
      <c r="C686" s="52" t="s">
        <v>1161</v>
      </c>
      <c r="D686" s="52" t="s">
        <v>1184</v>
      </c>
      <c r="E686" s="53" t="s">
        <v>1183</v>
      </c>
      <c r="F686" s="54">
        <v>5.04</v>
      </c>
      <c r="G686" s="52" t="s">
        <v>1085</v>
      </c>
      <c r="H686" s="52">
        <v>53</v>
      </c>
      <c r="I686" s="52" t="s">
        <v>1086</v>
      </c>
      <c r="J686" s="52" t="s">
        <v>1161</v>
      </c>
      <c r="K686" s="52" t="s">
        <v>1198</v>
      </c>
      <c r="L686" s="52" t="s">
        <v>159</v>
      </c>
      <c r="M686" s="52"/>
      <c r="N686" s="54">
        <v>5.04</v>
      </c>
      <c r="O686" s="52"/>
      <c r="P686" s="55" t="s">
        <v>1165</v>
      </c>
      <c r="Q686" s="52" t="s">
        <v>159</v>
      </c>
      <c r="R686" s="55" t="s">
        <v>1165</v>
      </c>
      <c r="S686" s="52" t="s">
        <v>159</v>
      </c>
      <c r="T686" s="52" t="s">
        <v>1090</v>
      </c>
      <c r="U686" s="52" t="s">
        <v>1091</v>
      </c>
      <c r="V686" s="52" t="s">
        <v>1166</v>
      </c>
      <c r="W686" s="56" t="s">
        <v>1093</v>
      </c>
      <c r="X686" s="57" t="s">
        <v>1170</v>
      </c>
      <c r="Y686" s="52"/>
    </row>
    <row r="687" spans="2:25" ht="26.4">
      <c r="B687" s="52" t="s">
        <v>1160</v>
      </c>
      <c r="C687" s="52" t="s">
        <v>1161</v>
      </c>
      <c r="D687" s="52" t="s">
        <v>1184</v>
      </c>
      <c r="E687" s="53" t="s">
        <v>1183</v>
      </c>
      <c r="F687" s="54">
        <v>5.04</v>
      </c>
      <c r="G687" s="52" t="s">
        <v>1085</v>
      </c>
      <c r="H687" s="52">
        <v>54</v>
      </c>
      <c r="I687" s="52" t="s">
        <v>1086</v>
      </c>
      <c r="J687" s="52" t="s">
        <v>1161</v>
      </c>
      <c r="K687" s="52" t="s">
        <v>1199</v>
      </c>
      <c r="L687" s="52" t="s">
        <v>159</v>
      </c>
      <c r="M687" s="52"/>
      <c r="N687" s="54">
        <v>5.04</v>
      </c>
      <c r="O687" s="52"/>
      <c r="P687" s="55" t="s">
        <v>1165</v>
      </c>
      <c r="Q687" s="52" t="s">
        <v>159</v>
      </c>
      <c r="R687" s="55" t="s">
        <v>1165</v>
      </c>
      <c r="S687" s="52" t="s">
        <v>159</v>
      </c>
      <c r="T687" s="52" t="s">
        <v>1090</v>
      </c>
      <c r="U687" s="52" t="s">
        <v>1091</v>
      </c>
      <c r="V687" s="52" t="s">
        <v>1166</v>
      </c>
      <c r="W687" s="56" t="s">
        <v>1093</v>
      </c>
      <c r="X687" s="57" t="s">
        <v>1170</v>
      </c>
      <c r="Y687" s="52"/>
    </row>
    <row r="688" spans="2:25" ht="26.4">
      <c r="B688" s="52" t="s">
        <v>1160</v>
      </c>
      <c r="C688" s="52" t="s">
        <v>1161</v>
      </c>
      <c r="D688" s="52" t="s">
        <v>1184</v>
      </c>
      <c r="E688" s="53" t="s">
        <v>1183</v>
      </c>
      <c r="F688" s="54">
        <v>5.04</v>
      </c>
      <c r="G688" s="52" t="s">
        <v>1085</v>
      </c>
      <c r="H688" s="52">
        <v>55</v>
      </c>
      <c r="I688" s="52" t="s">
        <v>1086</v>
      </c>
      <c r="J688" s="52" t="s">
        <v>1161</v>
      </c>
      <c r="K688" s="52" t="s">
        <v>1200</v>
      </c>
      <c r="L688" s="52" t="s">
        <v>159</v>
      </c>
      <c r="M688" s="52"/>
      <c r="N688" s="54">
        <v>5.04</v>
      </c>
      <c r="O688" s="52"/>
      <c r="P688" s="55" t="s">
        <v>1165</v>
      </c>
      <c r="Q688" s="52" t="s">
        <v>159</v>
      </c>
      <c r="R688" s="55" t="s">
        <v>1165</v>
      </c>
      <c r="S688" s="52" t="s">
        <v>159</v>
      </c>
      <c r="T688" s="52" t="s">
        <v>1090</v>
      </c>
      <c r="U688" s="52" t="s">
        <v>1091</v>
      </c>
      <c r="V688" s="52" t="s">
        <v>1166</v>
      </c>
      <c r="W688" s="56" t="s">
        <v>1093</v>
      </c>
      <c r="X688" s="57" t="s">
        <v>1170</v>
      </c>
      <c r="Y688" s="52"/>
    </row>
    <row r="689" spans="2:25" ht="26.4">
      <c r="B689" s="52" t="s">
        <v>1160</v>
      </c>
      <c r="C689" s="52" t="s">
        <v>1161</v>
      </c>
      <c r="D689" s="52" t="s">
        <v>1184</v>
      </c>
      <c r="E689" s="53" t="s">
        <v>1183</v>
      </c>
      <c r="F689" s="54">
        <v>5.04</v>
      </c>
      <c r="G689" s="52" t="s">
        <v>1085</v>
      </c>
      <c r="H689" s="52">
        <v>56</v>
      </c>
      <c r="I689" s="52" t="s">
        <v>1086</v>
      </c>
      <c r="J689" s="52" t="s">
        <v>1161</v>
      </c>
      <c r="K689" s="52" t="s">
        <v>1201</v>
      </c>
      <c r="L689" s="52" t="s">
        <v>159</v>
      </c>
      <c r="M689" s="52"/>
      <c r="N689" s="54">
        <v>5.04</v>
      </c>
      <c r="O689" s="52"/>
      <c r="P689" s="55" t="s">
        <v>1165</v>
      </c>
      <c r="Q689" s="52" t="s">
        <v>159</v>
      </c>
      <c r="R689" s="55" t="s">
        <v>1165</v>
      </c>
      <c r="S689" s="52" t="s">
        <v>159</v>
      </c>
      <c r="T689" s="52" t="s">
        <v>1090</v>
      </c>
      <c r="U689" s="52" t="s">
        <v>1091</v>
      </c>
      <c r="V689" s="52" t="s">
        <v>1166</v>
      </c>
      <c r="W689" s="56" t="s">
        <v>1093</v>
      </c>
      <c r="X689" s="57" t="s">
        <v>1170</v>
      </c>
      <c r="Y689" s="52"/>
    </row>
    <row r="690" spans="2:25" ht="26.4">
      <c r="B690" s="52" t="s">
        <v>1160</v>
      </c>
      <c r="C690" s="52" t="s">
        <v>1161</v>
      </c>
      <c r="D690" s="52" t="s">
        <v>1184</v>
      </c>
      <c r="E690" s="53" t="s">
        <v>1183</v>
      </c>
      <c r="F690" s="54">
        <v>5.04</v>
      </c>
      <c r="G690" s="52" t="s">
        <v>1085</v>
      </c>
      <c r="H690" s="52">
        <v>57</v>
      </c>
      <c r="I690" s="52" t="s">
        <v>1086</v>
      </c>
      <c r="J690" s="52" t="s">
        <v>1161</v>
      </c>
      <c r="K690" s="52" t="s">
        <v>1202</v>
      </c>
      <c r="L690" s="52" t="s">
        <v>159</v>
      </c>
      <c r="M690" s="52"/>
      <c r="N690" s="54">
        <v>5.04</v>
      </c>
      <c r="O690" s="52"/>
      <c r="P690" s="55" t="s">
        <v>1165</v>
      </c>
      <c r="Q690" s="52" t="s">
        <v>159</v>
      </c>
      <c r="R690" s="55" t="s">
        <v>1165</v>
      </c>
      <c r="S690" s="52" t="s">
        <v>159</v>
      </c>
      <c r="T690" s="52" t="s">
        <v>1090</v>
      </c>
      <c r="U690" s="52" t="s">
        <v>1091</v>
      </c>
      <c r="V690" s="52" t="s">
        <v>1166</v>
      </c>
      <c r="W690" s="56" t="s">
        <v>1093</v>
      </c>
      <c r="X690" s="57" t="s">
        <v>1170</v>
      </c>
      <c r="Y690" s="52"/>
    </row>
    <row r="691" spans="2:25" ht="26.4">
      <c r="B691" s="52" t="s">
        <v>1160</v>
      </c>
      <c r="C691" s="52" t="s">
        <v>1161</v>
      </c>
      <c r="D691" s="52" t="s">
        <v>1184</v>
      </c>
      <c r="E691" s="53" t="s">
        <v>1183</v>
      </c>
      <c r="F691" s="54">
        <v>5.04</v>
      </c>
      <c r="G691" s="52" t="s">
        <v>1085</v>
      </c>
      <c r="H691" s="52">
        <v>58</v>
      </c>
      <c r="I691" s="52" t="s">
        <v>1086</v>
      </c>
      <c r="J691" s="52" t="s">
        <v>1161</v>
      </c>
      <c r="K691" s="52" t="s">
        <v>1203</v>
      </c>
      <c r="L691" s="52" t="s">
        <v>53</v>
      </c>
      <c r="M691" s="52">
        <v>58</v>
      </c>
      <c r="N691" s="54">
        <v>5.04</v>
      </c>
      <c r="O691" s="52">
        <v>58</v>
      </c>
      <c r="P691" s="55" t="s">
        <v>1165</v>
      </c>
      <c r="Q691" s="52" t="s">
        <v>55</v>
      </c>
      <c r="R691" s="55" t="s">
        <v>1165</v>
      </c>
      <c r="S691" s="52" t="s">
        <v>55</v>
      </c>
      <c r="T691" s="52" t="s">
        <v>1090</v>
      </c>
      <c r="U691" s="52" t="s">
        <v>1091</v>
      </c>
      <c r="V691" s="52" t="s">
        <v>1166</v>
      </c>
      <c r="W691" s="56" t="s">
        <v>1093</v>
      </c>
      <c r="X691" s="57" t="s">
        <v>1170</v>
      </c>
      <c r="Y691" s="52">
        <v>58</v>
      </c>
    </row>
    <row r="692" spans="2:25" ht="26.4">
      <c r="B692" s="52" t="s">
        <v>1160</v>
      </c>
      <c r="C692" s="52" t="s">
        <v>1161</v>
      </c>
      <c r="D692" s="52" t="s">
        <v>1184</v>
      </c>
      <c r="E692" s="53" t="s">
        <v>1183</v>
      </c>
      <c r="F692" s="54">
        <v>5.04</v>
      </c>
      <c r="G692" s="52" t="s">
        <v>1085</v>
      </c>
      <c r="H692" s="52">
        <v>59</v>
      </c>
      <c r="I692" s="52" t="s">
        <v>1086</v>
      </c>
      <c r="J692" s="52" t="s">
        <v>1161</v>
      </c>
      <c r="K692" s="52" t="s">
        <v>1204</v>
      </c>
      <c r="L692" s="52" t="s">
        <v>159</v>
      </c>
      <c r="M692" s="52"/>
      <c r="N692" s="54">
        <v>5.04</v>
      </c>
      <c r="O692" s="52"/>
      <c r="P692" s="55" t="s">
        <v>1165</v>
      </c>
      <c r="Q692" s="52" t="s">
        <v>159</v>
      </c>
      <c r="R692" s="55" t="s">
        <v>1165</v>
      </c>
      <c r="S692" s="52" t="s">
        <v>159</v>
      </c>
      <c r="T692" s="52" t="s">
        <v>1090</v>
      </c>
      <c r="U692" s="52" t="s">
        <v>1091</v>
      </c>
      <c r="V692" s="52" t="s">
        <v>1166</v>
      </c>
      <c r="W692" s="56" t="s">
        <v>1093</v>
      </c>
      <c r="X692" s="57" t="s">
        <v>1170</v>
      </c>
      <c r="Y692" s="52"/>
    </row>
    <row r="693" spans="2:25" ht="26.4">
      <c r="B693" s="52" t="s">
        <v>1160</v>
      </c>
      <c r="C693" s="52" t="s">
        <v>1161</v>
      </c>
      <c r="D693" s="52" t="s">
        <v>1184</v>
      </c>
      <c r="E693" s="53" t="s">
        <v>1183</v>
      </c>
      <c r="F693" s="54">
        <v>5.04</v>
      </c>
      <c r="G693" s="52" t="s">
        <v>1085</v>
      </c>
      <c r="H693" s="52">
        <v>60</v>
      </c>
      <c r="I693" s="52" t="s">
        <v>1086</v>
      </c>
      <c r="J693" s="52" t="s">
        <v>1161</v>
      </c>
      <c r="K693" s="52" t="s">
        <v>1205</v>
      </c>
      <c r="L693" s="52" t="s">
        <v>159</v>
      </c>
      <c r="M693" s="52"/>
      <c r="N693" s="54">
        <v>5.04</v>
      </c>
      <c r="O693" s="52"/>
      <c r="P693" s="55" t="s">
        <v>1165</v>
      </c>
      <c r="Q693" s="52" t="s">
        <v>159</v>
      </c>
      <c r="R693" s="55" t="s">
        <v>1165</v>
      </c>
      <c r="S693" s="52" t="s">
        <v>159</v>
      </c>
      <c r="T693" s="52" t="s">
        <v>1090</v>
      </c>
      <c r="U693" s="52" t="s">
        <v>1091</v>
      </c>
      <c r="V693" s="52" t="s">
        <v>1166</v>
      </c>
      <c r="W693" s="56" t="s">
        <v>1093</v>
      </c>
      <c r="X693" s="57" t="s">
        <v>1170</v>
      </c>
      <c r="Y693" s="52"/>
    </row>
    <row r="694" spans="2:25" ht="26.4">
      <c r="B694" s="52" t="s">
        <v>1160</v>
      </c>
      <c r="C694" s="52" t="s">
        <v>1161</v>
      </c>
      <c r="D694" s="52" t="s">
        <v>1184</v>
      </c>
      <c r="E694" s="53" t="s">
        <v>1183</v>
      </c>
      <c r="F694" s="54">
        <v>5.04</v>
      </c>
      <c r="G694" s="52" t="s">
        <v>1085</v>
      </c>
      <c r="H694" s="52">
        <v>61</v>
      </c>
      <c r="I694" s="52" t="s">
        <v>1086</v>
      </c>
      <c r="J694" s="52" t="s">
        <v>1161</v>
      </c>
      <c r="K694" s="52" t="s">
        <v>1206</v>
      </c>
      <c r="L694" s="52" t="s">
        <v>159</v>
      </c>
      <c r="M694" s="52"/>
      <c r="N694" s="54">
        <v>5.04</v>
      </c>
      <c r="O694" s="52"/>
      <c r="P694" s="55" t="s">
        <v>1165</v>
      </c>
      <c r="Q694" s="52" t="s">
        <v>159</v>
      </c>
      <c r="R694" s="55" t="s">
        <v>1165</v>
      </c>
      <c r="S694" s="52" t="s">
        <v>159</v>
      </c>
      <c r="T694" s="52" t="s">
        <v>1090</v>
      </c>
      <c r="U694" s="52" t="s">
        <v>1091</v>
      </c>
      <c r="V694" s="52" t="s">
        <v>1166</v>
      </c>
      <c r="W694" s="56" t="s">
        <v>1093</v>
      </c>
      <c r="X694" s="57" t="s">
        <v>1170</v>
      </c>
      <c r="Y694" s="52"/>
    </row>
    <row r="695" spans="2:25" ht="26.4">
      <c r="B695" s="52" t="s">
        <v>1160</v>
      </c>
      <c r="C695" s="52" t="s">
        <v>1161</v>
      </c>
      <c r="D695" s="52" t="s">
        <v>1184</v>
      </c>
      <c r="E695" s="53" t="s">
        <v>1183</v>
      </c>
      <c r="F695" s="54">
        <v>5.04</v>
      </c>
      <c r="G695" s="52" t="s">
        <v>1085</v>
      </c>
      <c r="H695" s="52">
        <v>62</v>
      </c>
      <c r="I695" s="52" t="s">
        <v>1086</v>
      </c>
      <c r="J695" s="52" t="s">
        <v>1161</v>
      </c>
      <c r="K695" s="52" t="s">
        <v>1207</v>
      </c>
      <c r="L695" s="52" t="s">
        <v>159</v>
      </c>
      <c r="M695" s="52"/>
      <c r="N695" s="54">
        <v>5.04</v>
      </c>
      <c r="O695" s="52"/>
      <c r="P695" s="55" t="s">
        <v>1165</v>
      </c>
      <c r="Q695" s="52" t="s">
        <v>159</v>
      </c>
      <c r="R695" s="55" t="s">
        <v>1165</v>
      </c>
      <c r="S695" s="52" t="s">
        <v>159</v>
      </c>
      <c r="T695" s="52" t="s">
        <v>1090</v>
      </c>
      <c r="U695" s="52" t="s">
        <v>1091</v>
      </c>
      <c r="V695" s="52" t="s">
        <v>1166</v>
      </c>
      <c r="W695" s="56" t="s">
        <v>1093</v>
      </c>
      <c r="X695" s="57" t="s">
        <v>1170</v>
      </c>
      <c r="Y695" s="52"/>
    </row>
    <row r="696" spans="2:25" ht="26.4">
      <c r="B696" s="52" t="s">
        <v>1160</v>
      </c>
      <c r="C696" s="52" t="s">
        <v>1161</v>
      </c>
      <c r="D696" s="52" t="s">
        <v>1184</v>
      </c>
      <c r="E696" s="53" t="s">
        <v>1183</v>
      </c>
      <c r="F696" s="54">
        <v>5.04</v>
      </c>
      <c r="G696" s="52" t="s">
        <v>1085</v>
      </c>
      <c r="H696" s="52">
        <v>63</v>
      </c>
      <c r="I696" s="52" t="s">
        <v>1086</v>
      </c>
      <c r="J696" s="52" t="s">
        <v>1161</v>
      </c>
      <c r="K696" s="52" t="s">
        <v>1208</v>
      </c>
      <c r="L696" s="52" t="s">
        <v>159</v>
      </c>
      <c r="M696" s="52"/>
      <c r="N696" s="54">
        <v>5.04</v>
      </c>
      <c r="O696" s="52"/>
      <c r="P696" s="55" t="s">
        <v>1165</v>
      </c>
      <c r="Q696" s="52" t="s">
        <v>159</v>
      </c>
      <c r="R696" s="55" t="s">
        <v>1165</v>
      </c>
      <c r="S696" s="52" t="s">
        <v>159</v>
      </c>
      <c r="T696" s="52" t="s">
        <v>1090</v>
      </c>
      <c r="U696" s="52" t="s">
        <v>1091</v>
      </c>
      <c r="V696" s="52" t="s">
        <v>1166</v>
      </c>
      <c r="W696" s="56" t="s">
        <v>1093</v>
      </c>
      <c r="X696" s="57" t="s">
        <v>1170</v>
      </c>
      <c r="Y696" s="52"/>
    </row>
    <row r="697" spans="2:25" ht="26.4">
      <c r="B697" s="52" t="s">
        <v>1160</v>
      </c>
      <c r="C697" s="52" t="s">
        <v>1161</v>
      </c>
      <c r="D697" s="52" t="s">
        <v>1184</v>
      </c>
      <c r="E697" s="53" t="s">
        <v>1183</v>
      </c>
      <c r="F697" s="54">
        <v>5.04</v>
      </c>
      <c r="G697" s="52" t="s">
        <v>1085</v>
      </c>
      <c r="H697" s="52">
        <v>64</v>
      </c>
      <c r="I697" s="52" t="s">
        <v>1086</v>
      </c>
      <c r="J697" s="52" t="s">
        <v>1161</v>
      </c>
      <c r="K697" s="52" t="s">
        <v>1209</v>
      </c>
      <c r="L697" s="52" t="s">
        <v>53</v>
      </c>
      <c r="M697" s="52">
        <v>64</v>
      </c>
      <c r="N697" s="54">
        <v>5.04</v>
      </c>
      <c r="O697" s="52">
        <v>64</v>
      </c>
      <c r="P697" s="55" t="s">
        <v>1165</v>
      </c>
      <c r="Q697" s="52" t="s">
        <v>55</v>
      </c>
      <c r="R697" s="55" t="s">
        <v>1165</v>
      </c>
      <c r="S697" s="52" t="s">
        <v>55</v>
      </c>
      <c r="T697" s="52" t="s">
        <v>1090</v>
      </c>
      <c r="U697" s="52" t="s">
        <v>1091</v>
      </c>
      <c r="V697" s="52" t="s">
        <v>1166</v>
      </c>
      <c r="W697" s="56" t="s">
        <v>1093</v>
      </c>
      <c r="X697" s="57" t="s">
        <v>1170</v>
      </c>
      <c r="Y697" s="52">
        <v>64</v>
      </c>
    </row>
    <row r="698" spans="2:25" ht="26.4">
      <c r="B698" s="52" t="s">
        <v>1160</v>
      </c>
      <c r="C698" s="52" t="s">
        <v>1161</v>
      </c>
      <c r="D698" s="52" t="s">
        <v>1184</v>
      </c>
      <c r="E698" s="53" t="s">
        <v>1183</v>
      </c>
      <c r="F698" s="54">
        <v>5.04</v>
      </c>
      <c r="G698" s="52" t="s">
        <v>1085</v>
      </c>
      <c r="H698" s="52">
        <v>65</v>
      </c>
      <c r="I698" s="52" t="s">
        <v>1086</v>
      </c>
      <c r="J698" s="52" t="s">
        <v>1161</v>
      </c>
      <c r="K698" s="52" t="s">
        <v>1210</v>
      </c>
      <c r="L698" s="52" t="s">
        <v>159</v>
      </c>
      <c r="M698" s="52"/>
      <c r="N698" s="54">
        <v>5.04</v>
      </c>
      <c r="O698" s="52"/>
      <c r="P698" s="55" t="s">
        <v>1165</v>
      </c>
      <c r="Q698" s="52" t="s">
        <v>159</v>
      </c>
      <c r="R698" s="55" t="s">
        <v>1165</v>
      </c>
      <c r="S698" s="52" t="s">
        <v>159</v>
      </c>
      <c r="T698" s="52" t="s">
        <v>1090</v>
      </c>
      <c r="U698" s="52" t="s">
        <v>1091</v>
      </c>
      <c r="V698" s="52" t="s">
        <v>1166</v>
      </c>
      <c r="W698" s="56" t="s">
        <v>1093</v>
      </c>
      <c r="X698" s="57" t="s">
        <v>1170</v>
      </c>
      <c r="Y698" s="52"/>
    </row>
    <row r="699" spans="2:25" ht="26.4">
      <c r="B699" s="52" t="s">
        <v>1160</v>
      </c>
      <c r="C699" s="52" t="s">
        <v>1161</v>
      </c>
      <c r="D699" s="52" t="s">
        <v>1184</v>
      </c>
      <c r="E699" s="53" t="s">
        <v>1183</v>
      </c>
      <c r="F699" s="54">
        <v>5.04</v>
      </c>
      <c r="G699" s="52" t="s">
        <v>1085</v>
      </c>
      <c r="H699" s="52">
        <v>66</v>
      </c>
      <c r="I699" s="52" t="s">
        <v>1086</v>
      </c>
      <c r="J699" s="52" t="s">
        <v>1161</v>
      </c>
      <c r="K699" s="52" t="s">
        <v>1211</v>
      </c>
      <c r="L699" s="52" t="s">
        <v>159</v>
      </c>
      <c r="M699" s="52"/>
      <c r="N699" s="54">
        <v>5.04</v>
      </c>
      <c r="O699" s="52"/>
      <c r="P699" s="55" t="s">
        <v>1165</v>
      </c>
      <c r="Q699" s="52" t="s">
        <v>159</v>
      </c>
      <c r="R699" s="55" t="s">
        <v>1165</v>
      </c>
      <c r="S699" s="52" t="s">
        <v>159</v>
      </c>
      <c r="T699" s="52" t="s">
        <v>1090</v>
      </c>
      <c r="U699" s="52" t="s">
        <v>1091</v>
      </c>
      <c r="V699" s="52" t="s">
        <v>1166</v>
      </c>
      <c r="W699" s="56" t="s">
        <v>1093</v>
      </c>
      <c r="X699" s="57" t="s">
        <v>1170</v>
      </c>
      <c r="Y699" s="52"/>
    </row>
    <row r="700" spans="2:25" ht="26.4">
      <c r="B700" s="52" t="s">
        <v>1160</v>
      </c>
      <c r="C700" s="52" t="s">
        <v>1161</v>
      </c>
      <c r="D700" s="52" t="s">
        <v>1184</v>
      </c>
      <c r="E700" s="53" t="s">
        <v>1183</v>
      </c>
      <c r="F700" s="54">
        <v>5.04</v>
      </c>
      <c r="G700" s="52" t="s">
        <v>1085</v>
      </c>
      <c r="H700" s="52">
        <v>67</v>
      </c>
      <c r="I700" s="52" t="s">
        <v>1086</v>
      </c>
      <c r="J700" s="52" t="s">
        <v>1161</v>
      </c>
      <c r="K700" s="52" t="s">
        <v>1212</v>
      </c>
      <c r="L700" s="52" t="s">
        <v>159</v>
      </c>
      <c r="M700" s="52"/>
      <c r="N700" s="54">
        <v>5.04</v>
      </c>
      <c r="O700" s="52"/>
      <c r="P700" s="55" t="s">
        <v>1165</v>
      </c>
      <c r="Q700" s="52" t="s">
        <v>159</v>
      </c>
      <c r="R700" s="55" t="s">
        <v>1165</v>
      </c>
      <c r="S700" s="52" t="s">
        <v>159</v>
      </c>
      <c r="T700" s="52" t="s">
        <v>1090</v>
      </c>
      <c r="U700" s="52" t="s">
        <v>1091</v>
      </c>
      <c r="V700" s="52" t="s">
        <v>1166</v>
      </c>
      <c r="W700" s="56" t="s">
        <v>1093</v>
      </c>
      <c r="X700" s="57" t="s">
        <v>1170</v>
      </c>
      <c r="Y700" s="52"/>
    </row>
    <row r="701" spans="2:25" ht="26.4">
      <c r="B701" s="52" t="s">
        <v>1160</v>
      </c>
      <c r="C701" s="52" t="s">
        <v>1161</v>
      </c>
      <c r="D701" s="52" t="s">
        <v>1184</v>
      </c>
      <c r="E701" s="53" t="s">
        <v>1183</v>
      </c>
      <c r="F701" s="54">
        <v>5.04</v>
      </c>
      <c r="G701" s="52" t="s">
        <v>1085</v>
      </c>
      <c r="H701" s="52">
        <v>68</v>
      </c>
      <c r="I701" s="52" t="s">
        <v>1086</v>
      </c>
      <c r="J701" s="52" t="s">
        <v>1161</v>
      </c>
      <c r="K701" s="52" t="s">
        <v>1213</v>
      </c>
      <c r="L701" s="52" t="s">
        <v>159</v>
      </c>
      <c r="M701" s="52"/>
      <c r="N701" s="54">
        <v>5.04</v>
      </c>
      <c r="O701" s="52"/>
      <c r="P701" s="55" t="s">
        <v>1165</v>
      </c>
      <c r="Q701" s="52" t="s">
        <v>159</v>
      </c>
      <c r="R701" s="55" t="s">
        <v>1165</v>
      </c>
      <c r="S701" s="52" t="s">
        <v>159</v>
      </c>
      <c r="T701" s="52" t="s">
        <v>1090</v>
      </c>
      <c r="U701" s="52" t="s">
        <v>1091</v>
      </c>
      <c r="V701" s="52" t="s">
        <v>1166</v>
      </c>
      <c r="W701" s="56" t="s">
        <v>1093</v>
      </c>
      <c r="X701" s="57" t="s">
        <v>1170</v>
      </c>
      <c r="Y701" s="52"/>
    </row>
    <row r="702" spans="2:25" ht="26.4">
      <c r="B702" s="52" t="s">
        <v>1160</v>
      </c>
      <c r="C702" s="52" t="s">
        <v>1161</v>
      </c>
      <c r="D702" s="52" t="s">
        <v>1184</v>
      </c>
      <c r="E702" s="53" t="s">
        <v>1183</v>
      </c>
      <c r="F702" s="54">
        <v>5.04</v>
      </c>
      <c r="G702" s="52" t="s">
        <v>1085</v>
      </c>
      <c r="H702" s="52">
        <v>69</v>
      </c>
      <c r="I702" s="52" t="s">
        <v>1086</v>
      </c>
      <c r="J702" s="52" t="s">
        <v>1161</v>
      </c>
      <c r="K702" s="52" t="s">
        <v>1214</v>
      </c>
      <c r="L702" s="52" t="s">
        <v>159</v>
      </c>
      <c r="M702" s="52"/>
      <c r="N702" s="54">
        <v>5.04</v>
      </c>
      <c r="O702" s="52"/>
      <c r="P702" s="55" t="s">
        <v>1165</v>
      </c>
      <c r="Q702" s="52" t="s">
        <v>159</v>
      </c>
      <c r="R702" s="55" t="s">
        <v>1165</v>
      </c>
      <c r="S702" s="52" t="s">
        <v>159</v>
      </c>
      <c r="T702" s="52" t="s">
        <v>1090</v>
      </c>
      <c r="U702" s="52" t="s">
        <v>1091</v>
      </c>
      <c r="V702" s="52" t="s">
        <v>1166</v>
      </c>
      <c r="W702" s="56" t="s">
        <v>1093</v>
      </c>
      <c r="X702" s="57" t="s">
        <v>1170</v>
      </c>
      <c r="Y702" s="52"/>
    </row>
    <row r="703" spans="2:25" ht="26.4">
      <c r="B703" s="52" t="s">
        <v>1160</v>
      </c>
      <c r="C703" s="52" t="s">
        <v>1161</v>
      </c>
      <c r="D703" s="52" t="s">
        <v>1184</v>
      </c>
      <c r="E703" s="53" t="s">
        <v>1183</v>
      </c>
      <c r="F703" s="54">
        <v>5.04</v>
      </c>
      <c r="G703" s="52" t="s">
        <v>1085</v>
      </c>
      <c r="H703" s="52">
        <v>70</v>
      </c>
      <c r="I703" s="52" t="s">
        <v>1086</v>
      </c>
      <c r="J703" s="52" t="s">
        <v>1161</v>
      </c>
      <c r="K703" s="52" t="s">
        <v>1215</v>
      </c>
      <c r="L703" s="52" t="s">
        <v>53</v>
      </c>
      <c r="M703" s="52">
        <v>70</v>
      </c>
      <c r="N703" s="54">
        <v>5.04</v>
      </c>
      <c r="O703" s="52">
        <v>70</v>
      </c>
      <c r="P703" s="55" t="s">
        <v>1165</v>
      </c>
      <c r="Q703" s="52" t="s">
        <v>55</v>
      </c>
      <c r="R703" s="55" t="s">
        <v>1165</v>
      </c>
      <c r="S703" s="52" t="s">
        <v>55</v>
      </c>
      <c r="T703" s="52" t="s">
        <v>1090</v>
      </c>
      <c r="U703" s="52" t="s">
        <v>1091</v>
      </c>
      <c r="V703" s="52" t="s">
        <v>1166</v>
      </c>
      <c r="W703" s="56" t="s">
        <v>1093</v>
      </c>
      <c r="X703" s="57" t="s">
        <v>1170</v>
      </c>
      <c r="Y703" s="52">
        <v>70</v>
      </c>
    </row>
    <row r="704" spans="2:25" ht="26.4">
      <c r="B704" s="52" t="s">
        <v>1160</v>
      </c>
      <c r="C704" s="52" t="s">
        <v>1161</v>
      </c>
      <c r="D704" s="52" t="s">
        <v>1184</v>
      </c>
      <c r="E704" s="53" t="s">
        <v>1183</v>
      </c>
      <c r="F704" s="54">
        <v>5.04</v>
      </c>
      <c r="G704" s="52" t="s">
        <v>1085</v>
      </c>
      <c r="H704" s="52">
        <v>71</v>
      </c>
      <c r="I704" s="52" t="s">
        <v>1086</v>
      </c>
      <c r="J704" s="52" t="s">
        <v>1161</v>
      </c>
      <c r="K704" s="52" t="s">
        <v>1216</v>
      </c>
      <c r="L704" s="52" t="s">
        <v>159</v>
      </c>
      <c r="M704" s="52"/>
      <c r="N704" s="54">
        <v>5.04</v>
      </c>
      <c r="O704" s="52"/>
      <c r="P704" s="55" t="s">
        <v>1165</v>
      </c>
      <c r="Q704" s="52" t="s">
        <v>159</v>
      </c>
      <c r="R704" s="55" t="s">
        <v>1165</v>
      </c>
      <c r="S704" s="52" t="s">
        <v>159</v>
      </c>
      <c r="T704" s="52" t="s">
        <v>1090</v>
      </c>
      <c r="U704" s="52" t="s">
        <v>1091</v>
      </c>
      <c r="V704" s="52" t="s">
        <v>1166</v>
      </c>
      <c r="W704" s="56" t="s">
        <v>1093</v>
      </c>
      <c r="X704" s="57" t="s">
        <v>1170</v>
      </c>
      <c r="Y704" s="52"/>
    </row>
    <row r="705" spans="2:25" ht="26.4">
      <c r="B705" s="52" t="s">
        <v>1160</v>
      </c>
      <c r="C705" s="52" t="s">
        <v>1161</v>
      </c>
      <c r="D705" s="52" t="s">
        <v>1184</v>
      </c>
      <c r="E705" s="53" t="s">
        <v>1183</v>
      </c>
      <c r="F705" s="54">
        <v>5.04</v>
      </c>
      <c r="G705" s="52" t="s">
        <v>1085</v>
      </c>
      <c r="H705" s="52">
        <v>72</v>
      </c>
      <c r="I705" s="52" t="s">
        <v>1086</v>
      </c>
      <c r="J705" s="52" t="s">
        <v>1161</v>
      </c>
      <c r="K705" s="52" t="s">
        <v>1217</v>
      </c>
      <c r="L705" s="52" t="s">
        <v>159</v>
      </c>
      <c r="M705" s="52"/>
      <c r="N705" s="54">
        <v>5.04</v>
      </c>
      <c r="O705" s="52"/>
      <c r="P705" s="55" t="s">
        <v>1165</v>
      </c>
      <c r="Q705" s="52" t="s">
        <v>159</v>
      </c>
      <c r="R705" s="55" t="s">
        <v>1165</v>
      </c>
      <c r="S705" s="52" t="s">
        <v>159</v>
      </c>
      <c r="T705" s="52" t="s">
        <v>1090</v>
      </c>
      <c r="U705" s="52" t="s">
        <v>1091</v>
      </c>
      <c r="V705" s="52" t="s">
        <v>1166</v>
      </c>
      <c r="W705" s="56" t="s">
        <v>1093</v>
      </c>
      <c r="X705" s="57" t="s">
        <v>1170</v>
      </c>
      <c r="Y705" s="52"/>
    </row>
    <row r="706" spans="2:25" ht="26.4">
      <c r="B706" s="52" t="s">
        <v>1160</v>
      </c>
      <c r="C706" s="52" t="s">
        <v>1161</v>
      </c>
      <c r="D706" s="52" t="s">
        <v>1184</v>
      </c>
      <c r="E706" s="53" t="s">
        <v>1183</v>
      </c>
      <c r="F706" s="54">
        <v>5.04</v>
      </c>
      <c r="G706" s="52" t="s">
        <v>1085</v>
      </c>
      <c r="H706" s="52">
        <v>73</v>
      </c>
      <c r="I706" s="52" t="s">
        <v>1086</v>
      </c>
      <c r="J706" s="52" t="s">
        <v>1161</v>
      </c>
      <c r="K706" s="52" t="s">
        <v>1218</v>
      </c>
      <c r="L706" s="52" t="s">
        <v>159</v>
      </c>
      <c r="M706" s="52"/>
      <c r="N706" s="54">
        <v>5.04</v>
      </c>
      <c r="O706" s="52"/>
      <c r="P706" s="55" t="s">
        <v>1165</v>
      </c>
      <c r="Q706" s="52" t="s">
        <v>159</v>
      </c>
      <c r="R706" s="55" t="s">
        <v>1165</v>
      </c>
      <c r="S706" s="52" t="s">
        <v>159</v>
      </c>
      <c r="T706" s="52" t="s">
        <v>1090</v>
      </c>
      <c r="U706" s="52" t="s">
        <v>1091</v>
      </c>
      <c r="V706" s="52" t="s">
        <v>1166</v>
      </c>
      <c r="W706" s="56" t="s">
        <v>1093</v>
      </c>
      <c r="X706" s="57" t="s">
        <v>1170</v>
      </c>
      <c r="Y706" s="52"/>
    </row>
    <row r="707" spans="2:25" ht="26.4">
      <c r="B707" s="52" t="s">
        <v>1160</v>
      </c>
      <c r="C707" s="52" t="s">
        <v>1161</v>
      </c>
      <c r="D707" s="52" t="s">
        <v>1184</v>
      </c>
      <c r="E707" s="53" t="s">
        <v>1183</v>
      </c>
      <c r="F707" s="54">
        <v>5.04</v>
      </c>
      <c r="G707" s="52" t="s">
        <v>1085</v>
      </c>
      <c r="H707" s="52">
        <v>74</v>
      </c>
      <c r="I707" s="52" t="s">
        <v>1086</v>
      </c>
      <c r="J707" s="52" t="s">
        <v>1161</v>
      </c>
      <c r="K707" s="52" t="s">
        <v>1219</v>
      </c>
      <c r="L707" s="52" t="s">
        <v>159</v>
      </c>
      <c r="M707" s="52"/>
      <c r="N707" s="54">
        <v>5.04</v>
      </c>
      <c r="O707" s="52"/>
      <c r="P707" s="55" t="s">
        <v>1165</v>
      </c>
      <c r="Q707" s="52" t="s">
        <v>159</v>
      </c>
      <c r="R707" s="55" t="s">
        <v>1165</v>
      </c>
      <c r="S707" s="52" t="s">
        <v>159</v>
      </c>
      <c r="T707" s="52" t="s">
        <v>1090</v>
      </c>
      <c r="U707" s="52" t="s">
        <v>1091</v>
      </c>
      <c r="V707" s="52" t="s">
        <v>1166</v>
      </c>
      <c r="W707" s="56" t="s">
        <v>1093</v>
      </c>
      <c r="X707" s="57" t="s">
        <v>1170</v>
      </c>
      <c r="Y707" s="52"/>
    </row>
    <row r="708" spans="2:25" ht="26.4">
      <c r="B708" s="52" t="s">
        <v>1160</v>
      </c>
      <c r="C708" s="52" t="s">
        <v>1161</v>
      </c>
      <c r="D708" s="52" t="s">
        <v>1184</v>
      </c>
      <c r="E708" s="53" t="s">
        <v>1183</v>
      </c>
      <c r="F708" s="54">
        <v>5.04</v>
      </c>
      <c r="G708" s="52" t="s">
        <v>1085</v>
      </c>
      <c r="H708" s="52">
        <v>75</v>
      </c>
      <c r="I708" s="52" t="s">
        <v>1086</v>
      </c>
      <c r="J708" s="52" t="s">
        <v>1161</v>
      </c>
      <c r="K708" s="52" t="s">
        <v>1220</v>
      </c>
      <c r="L708" s="52" t="s">
        <v>159</v>
      </c>
      <c r="M708" s="52"/>
      <c r="N708" s="54">
        <v>5.04</v>
      </c>
      <c r="O708" s="52"/>
      <c r="P708" s="55" t="s">
        <v>1165</v>
      </c>
      <c r="Q708" s="52" t="s">
        <v>159</v>
      </c>
      <c r="R708" s="55" t="s">
        <v>1165</v>
      </c>
      <c r="S708" s="52" t="s">
        <v>159</v>
      </c>
      <c r="T708" s="52" t="s">
        <v>1090</v>
      </c>
      <c r="U708" s="52" t="s">
        <v>1091</v>
      </c>
      <c r="V708" s="52" t="s">
        <v>1166</v>
      </c>
      <c r="W708" s="56" t="s">
        <v>1093</v>
      </c>
      <c r="X708" s="57" t="s">
        <v>1170</v>
      </c>
      <c r="Y708" s="52"/>
    </row>
    <row r="709" spans="2:25" ht="26.4">
      <c r="B709" s="52" t="s">
        <v>1160</v>
      </c>
      <c r="C709" s="52" t="s">
        <v>1161</v>
      </c>
      <c r="D709" s="52" t="s">
        <v>1184</v>
      </c>
      <c r="E709" s="53" t="s">
        <v>1183</v>
      </c>
      <c r="F709" s="54">
        <v>5.04</v>
      </c>
      <c r="G709" s="52" t="s">
        <v>1085</v>
      </c>
      <c r="H709" s="52">
        <v>76</v>
      </c>
      <c r="I709" s="52" t="s">
        <v>1086</v>
      </c>
      <c r="J709" s="52" t="s">
        <v>1161</v>
      </c>
      <c r="K709" s="52" t="s">
        <v>1221</v>
      </c>
      <c r="L709" s="52" t="s">
        <v>53</v>
      </c>
      <c r="M709" s="52">
        <v>76</v>
      </c>
      <c r="N709" s="54">
        <v>5.04</v>
      </c>
      <c r="O709" s="52">
        <v>76</v>
      </c>
      <c r="P709" s="55" t="s">
        <v>1165</v>
      </c>
      <c r="Q709" s="52" t="s">
        <v>55</v>
      </c>
      <c r="R709" s="55" t="s">
        <v>1165</v>
      </c>
      <c r="S709" s="52" t="s">
        <v>55</v>
      </c>
      <c r="T709" s="52" t="s">
        <v>1090</v>
      </c>
      <c r="U709" s="52" t="s">
        <v>1091</v>
      </c>
      <c r="V709" s="52" t="s">
        <v>1166</v>
      </c>
      <c r="W709" s="56" t="s">
        <v>1093</v>
      </c>
      <c r="X709" s="57" t="s">
        <v>1170</v>
      </c>
      <c r="Y709" s="52">
        <v>76</v>
      </c>
    </row>
    <row r="710" spans="2:25" ht="26.4">
      <c r="B710" s="52" t="s">
        <v>1160</v>
      </c>
      <c r="C710" s="52" t="s">
        <v>1161</v>
      </c>
      <c r="D710" s="52" t="s">
        <v>1184</v>
      </c>
      <c r="E710" s="53" t="s">
        <v>1183</v>
      </c>
      <c r="F710" s="54">
        <v>5.04</v>
      </c>
      <c r="G710" s="52" t="s">
        <v>1085</v>
      </c>
      <c r="H710" s="52">
        <v>77</v>
      </c>
      <c r="I710" s="52" t="s">
        <v>1086</v>
      </c>
      <c r="J710" s="52" t="s">
        <v>1161</v>
      </c>
      <c r="K710" s="52" t="s">
        <v>1222</v>
      </c>
      <c r="L710" s="52" t="s">
        <v>159</v>
      </c>
      <c r="M710" s="52"/>
      <c r="N710" s="54">
        <v>5.04</v>
      </c>
      <c r="O710" s="52"/>
      <c r="P710" s="55" t="s">
        <v>1165</v>
      </c>
      <c r="Q710" s="52" t="s">
        <v>159</v>
      </c>
      <c r="R710" s="55" t="s">
        <v>1165</v>
      </c>
      <c r="S710" s="52" t="s">
        <v>159</v>
      </c>
      <c r="T710" s="52" t="s">
        <v>1090</v>
      </c>
      <c r="U710" s="52" t="s">
        <v>1091</v>
      </c>
      <c r="V710" s="52" t="s">
        <v>1166</v>
      </c>
      <c r="W710" s="56" t="s">
        <v>1093</v>
      </c>
      <c r="X710" s="57" t="s">
        <v>1170</v>
      </c>
      <c r="Y710" s="52"/>
    </row>
    <row r="711" spans="2:25" ht="26.4">
      <c r="B711" s="52" t="s">
        <v>1160</v>
      </c>
      <c r="C711" s="52" t="s">
        <v>1161</v>
      </c>
      <c r="D711" s="52" t="s">
        <v>1184</v>
      </c>
      <c r="E711" s="53" t="s">
        <v>1183</v>
      </c>
      <c r="F711" s="54">
        <v>5.04</v>
      </c>
      <c r="G711" s="52" t="s">
        <v>1085</v>
      </c>
      <c r="H711" s="52">
        <v>78</v>
      </c>
      <c r="I711" s="52" t="s">
        <v>1086</v>
      </c>
      <c r="J711" s="52" t="s">
        <v>1161</v>
      </c>
      <c r="K711" s="52" t="s">
        <v>1223</v>
      </c>
      <c r="L711" s="52" t="s">
        <v>159</v>
      </c>
      <c r="M711" s="52"/>
      <c r="N711" s="54">
        <v>5.04</v>
      </c>
      <c r="O711" s="52"/>
      <c r="P711" s="55" t="s">
        <v>1165</v>
      </c>
      <c r="Q711" s="52" t="s">
        <v>159</v>
      </c>
      <c r="R711" s="55" t="s">
        <v>1165</v>
      </c>
      <c r="S711" s="52" t="s">
        <v>159</v>
      </c>
      <c r="T711" s="52" t="s">
        <v>1090</v>
      </c>
      <c r="U711" s="52" t="s">
        <v>1091</v>
      </c>
      <c r="V711" s="52" t="s">
        <v>1166</v>
      </c>
      <c r="W711" s="56" t="s">
        <v>1093</v>
      </c>
      <c r="X711" s="57" t="s">
        <v>1170</v>
      </c>
      <c r="Y711" s="52"/>
    </row>
    <row r="712" spans="2:25" ht="26.4">
      <c r="B712" s="52" t="s">
        <v>1160</v>
      </c>
      <c r="C712" s="52" t="s">
        <v>1161</v>
      </c>
      <c r="D712" s="52" t="s">
        <v>1184</v>
      </c>
      <c r="E712" s="53" t="s">
        <v>1183</v>
      </c>
      <c r="F712" s="54">
        <v>5.04</v>
      </c>
      <c r="G712" s="52" t="s">
        <v>1085</v>
      </c>
      <c r="H712" s="52">
        <v>79</v>
      </c>
      <c r="I712" s="52" t="s">
        <v>1086</v>
      </c>
      <c r="J712" s="52" t="s">
        <v>1161</v>
      </c>
      <c r="K712" s="52" t="s">
        <v>1224</v>
      </c>
      <c r="L712" s="52" t="s">
        <v>159</v>
      </c>
      <c r="M712" s="52"/>
      <c r="N712" s="54">
        <v>5.04</v>
      </c>
      <c r="O712" s="52"/>
      <c r="P712" s="55" t="s">
        <v>1165</v>
      </c>
      <c r="Q712" s="52" t="s">
        <v>159</v>
      </c>
      <c r="R712" s="55" t="s">
        <v>1165</v>
      </c>
      <c r="S712" s="52" t="s">
        <v>159</v>
      </c>
      <c r="T712" s="52" t="s">
        <v>1090</v>
      </c>
      <c r="U712" s="52" t="s">
        <v>1091</v>
      </c>
      <c r="V712" s="52" t="s">
        <v>1166</v>
      </c>
      <c r="W712" s="56" t="s">
        <v>1093</v>
      </c>
      <c r="X712" s="57" t="s">
        <v>1170</v>
      </c>
      <c r="Y712" s="52"/>
    </row>
    <row r="713" spans="2:25" ht="26.4">
      <c r="B713" s="52" t="s">
        <v>1160</v>
      </c>
      <c r="C713" s="52" t="s">
        <v>1161</v>
      </c>
      <c r="D713" s="52" t="s">
        <v>1184</v>
      </c>
      <c r="E713" s="53" t="s">
        <v>1183</v>
      </c>
      <c r="F713" s="54">
        <v>5.04</v>
      </c>
      <c r="G713" s="52" t="s">
        <v>1085</v>
      </c>
      <c r="H713" s="52">
        <v>80</v>
      </c>
      <c r="I713" s="52" t="s">
        <v>1086</v>
      </c>
      <c r="J713" s="52" t="s">
        <v>1161</v>
      </c>
      <c r="K713" s="52" t="s">
        <v>1225</v>
      </c>
      <c r="L713" s="52" t="s">
        <v>159</v>
      </c>
      <c r="M713" s="52"/>
      <c r="N713" s="54">
        <v>5.04</v>
      </c>
      <c r="O713" s="52"/>
      <c r="P713" s="55" t="s">
        <v>1165</v>
      </c>
      <c r="Q713" s="52" t="s">
        <v>159</v>
      </c>
      <c r="R713" s="55" t="s">
        <v>1165</v>
      </c>
      <c r="S713" s="52" t="s">
        <v>159</v>
      </c>
      <c r="T713" s="52" t="s">
        <v>1090</v>
      </c>
      <c r="U713" s="52" t="s">
        <v>1091</v>
      </c>
      <c r="V713" s="52" t="s">
        <v>1166</v>
      </c>
      <c r="W713" s="56" t="s">
        <v>1093</v>
      </c>
      <c r="X713" s="57" t="s">
        <v>1170</v>
      </c>
      <c r="Y713" s="52"/>
    </row>
    <row r="714" spans="2:25" ht="26.4">
      <c r="B714" s="52" t="s">
        <v>1160</v>
      </c>
      <c r="C714" s="52" t="s">
        <v>1161</v>
      </c>
      <c r="D714" s="52" t="s">
        <v>1184</v>
      </c>
      <c r="E714" s="53" t="s">
        <v>1183</v>
      </c>
      <c r="F714" s="54">
        <v>5.04</v>
      </c>
      <c r="G714" s="52" t="s">
        <v>1085</v>
      </c>
      <c r="H714" s="52">
        <v>81</v>
      </c>
      <c r="I714" s="52" t="s">
        <v>1086</v>
      </c>
      <c r="J714" s="52" t="s">
        <v>1161</v>
      </c>
      <c r="K714" s="52" t="s">
        <v>1226</v>
      </c>
      <c r="L714" s="52" t="s">
        <v>159</v>
      </c>
      <c r="M714" s="52"/>
      <c r="N714" s="54">
        <v>5.04</v>
      </c>
      <c r="O714" s="52"/>
      <c r="P714" s="55" t="s">
        <v>1165</v>
      </c>
      <c r="Q714" s="52" t="s">
        <v>159</v>
      </c>
      <c r="R714" s="55" t="s">
        <v>1165</v>
      </c>
      <c r="S714" s="52" t="s">
        <v>159</v>
      </c>
      <c r="T714" s="52" t="s">
        <v>1090</v>
      </c>
      <c r="U714" s="52" t="s">
        <v>1091</v>
      </c>
      <c r="V714" s="52" t="s">
        <v>1166</v>
      </c>
      <c r="W714" s="56" t="s">
        <v>1093</v>
      </c>
      <c r="X714" s="57" t="s">
        <v>1170</v>
      </c>
      <c r="Y714" s="52"/>
    </row>
    <row r="715" spans="2:25" ht="26.4">
      <c r="B715" s="52" t="s">
        <v>1160</v>
      </c>
      <c r="C715" s="52" t="s">
        <v>1161</v>
      </c>
      <c r="D715" s="52" t="s">
        <v>1184</v>
      </c>
      <c r="E715" s="53" t="s">
        <v>1183</v>
      </c>
      <c r="F715" s="54">
        <v>5.04</v>
      </c>
      <c r="G715" s="52" t="s">
        <v>1085</v>
      </c>
      <c r="H715" s="52">
        <v>82</v>
      </c>
      <c r="I715" s="52" t="s">
        <v>1086</v>
      </c>
      <c r="J715" s="52" t="s">
        <v>1161</v>
      </c>
      <c r="K715" s="52" t="s">
        <v>1227</v>
      </c>
      <c r="L715" s="52" t="s">
        <v>53</v>
      </c>
      <c r="M715" s="52">
        <v>82</v>
      </c>
      <c r="N715" s="54">
        <v>5.04</v>
      </c>
      <c r="O715" s="52">
        <v>82</v>
      </c>
      <c r="P715" s="55" t="s">
        <v>1165</v>
      </c>
      <c r="Q715" s="52" t="s">
        <v>55</v>
      </c>
      <c r="R715" s="55" t="s">
        <v>1165</v>
      </c>
      <c r="S715" s="52" t="s">
        <v>55</v>
      </c>
      <c r="T715" s="52" t="s">
        <v>1090</v>
      </c>
      <c r="U715" s="52" t="s">
        <v>1091</v>
      </c>
      <c r="V715" s="52" t="s">
        <v>1166</v>
      </c>
      <c r="W715" s="56" t="s">
        <v>1093</v>
      </c>
      <c r="X715" s="57" t="s">
        <v>1170</v>
      </c>
      <c r="Y715" s="52">
        <v>82</v>
      </c>
    </row>
    <row r="716" spans="2:25" ht="26.4">
      <c r="B716" s="52" t="s">
        <v>1160</v>
      </c>
      <c r="C716" s="52" t="s">
        <v>1161</v>
      </c>
      <c r="D716" s="52" t="s">
        <v>1184</v>
      </c>
      <c r="E716" s="53" t="s">
        <v>1183</v>
      </c>
      <c r="F716" s="54">
        <v>5.04</v>
      </c>
      <c r="G716" s="52" t="s">
        <v>1085</v>
      </c>
      <c r="H716" s="52">
        <v>83</v>
      </c>
      <c r="I716" s="52" t="s">
        <v>1086</v>
      </c>
      <c r="J716" s="52" t="s">
        <v>1161</v>
      </c>
      <c r="K716" s="52" t="s">
        <v>1228</v>
      </c>
      <c r="L716" s="52" t="s">
        <v>159</v>
      </c>
      <c r="M716" s="52"/>
      <c r="N716" s="54">
        <v>5.04</v>
      </c>
      <c r="O716" s="52"/>
      <c r="P716" s="55" t="s">
        <v>1165</v>
      </c>
      <c r="Q716" s="52" t="s">
        <v>159</v>
      </c>
      <c r="R716" s="55" t="s">
        <v>1165</v>
      </c>
      <c r="S716" s="52" t="s">
        <v>159</v>
      </c>
      <c r="T716" s="52" t="s">
        <v>1090</v>
      </c>
      <c r="U716" s="52" t="s">
        <v>1091</v>
      </c>
      <c r="V716" s="52" t="s">
        <v>1166</v>
      </c>
      <c r="W716" s="56" t="s">
        <v>1093</v>
      </c>
      <c r="X716" s="57" t="s">
        <v>1170</v>
      </c>
      <c r="Y716" s="52"/>
    </row>
    <row r="717" spans="2:25" ht="26.4">
      <c r="B717" s="52" t="s">
        <v>1160</v>
      </c>
      <c r="C717" s="52" t="s">
        <v>1161</v>
      </c>
      <c r="D717" s="52" t="s">
        <v>1184</v>
      </c>
      <c r="E717" s="53" t="s">
        <v>1183</v>
      </c>
      <c r="F717" s="54">
        <v>5.04</v>
      </c>
      <c r="G717" s="52" t="s">
        <v>1085</v>
      </c>
      <c r="H717" s="52">
        <v>84</v>
      </c>
      <c r="I717" s="52" t="s">
        <v>1086</v>
      </c>
      <c r="J717" s="52" t="s">
        <v>1161</v>
      </c>
      <c r="K717" s="52" t="s">
        <v>1229</v>
      </c>
      <c r="L717" s="52" t="s">
        <v>159</v>
      </c>
      <c r="M717" s="52"/>
      <c r="N717" s="54">
        <v>5.04</v>
      </c>
      <c r="O717" s="52"/>
      <c r="P717" s="55" t="s">
        <v>1165</v>
      </c>
      <c r="Q717" s="52" t="s">
        <v>159</v>
      </c>
      <c r="R717" s="55" t="s">
        <v>1165</v>
      </c>
      <c r="S717" s="52" t="s">
        <v>159</v>
      </c>
      <c r="T717" s="52" t="s">
        <v>1090</v>
      </c>
      <c r="U717" s="52" t="s">
        <v>1091</v>
      </c>
      <c r="V717" s="52" t="s">
        <v>1166</v>
      </c>
      <c r="W717" s="56" t="s">
        <v>1093</v>
      </c>
      <c r="X717" s="57" t="s">
        <v>1170</v>
      </c>
      <c r="Y717" s="52"/>
    </row>
    <row r="718" spans="2:25" ht="26.4">
      <c r="B718" s="52" t="s">
        <v>1160</v>
      </c>
      <c r="C718" s="52" t="s">
        <v>1161</v>
      </c>
      <c r="D718" s="52" t="s">
        <v>1184</v>
      </c>
      <c r="E718" s="53" t="s">
        <v>1183</v>
      </c>
      <c r="F718" s="54">
        <v>5.04</v>
      </c>
      <c r="G718" s="52" t="s">
        <v>1085</v>
      </c>
      <c r="H718" s="52">
        <v>85</v>
      </c>
      <c r="I718" s="52" t="s">
        <v>1086</v>
      </c>
      <c r="J718" s="52" t="s">
        <v>1161</v>
      </c>
      <c r="K718" s="52" t="s">
        <v>1230</v>
      </c>
      <c r="L718" s="52" t="s">
        <v>159</v>
      </c>
      <c r="M718" s="52"/>
      <c r="N718" s="54">
        <v>5.04</v>
      </c>
      <c r="O718" s="52"/>
      <c r="P718" s="55" t="s">
        <v>1165</v>
      </c>
      <c r="Q718" s="52" t="s">
        <v>159</v>
      </c>
      <c r="R718" s="55" t="s">
        <v>1165</v>
      </c>
      <c r="S718" s="52" t="s">
        <v>159</v>
      </c>
      <c r="T718" s="52" t="s">
        <v>1090</v>
      </c>
      <c r="U718" s="52" t="s">
        <v>1091</v>
      </c>
      <c r="V718" s="52" t="s">
        <v>1166</v>
      </c>
      <c r="W718" s="56" t="s">
        <v>1093</v>
      </c>
      <c r="X718" s="57" t="s">
        <v>1170</v>
      </c>
      <c r="Y718" s="52"/>
    </row>
    <row r="719" spans="2:25" ht="26.4">
      <c r="B719" s="52" t="s">
        <v>1160</v>
      </c>
      <c r="C719" s="52" t="s">
        <v>1161</v>
      </c>
      <c r="D719" s="52" t="s">
        <v>1184</v>
      </c>
      <c r="E719" s="53" t="s">
        <v>1183</v>
      </c>
      <c r="F719" s="54">
        <v>5.04</v>
      </c>
      <c r="G719" s="52" t="s">
        <v>1085</v>
      </c>
      <c r="H719" s="52">
        <v>86</v>
      </c>
      <c r="I719" s="52" t="s">
        <v>1086</v>
      </c>
      <c r="J719" s="52" t="s">
        <v>1161</v>
      </c>
      <c r="K719" s="52" t="s">
        <v>1231</v>
      </c>
      <c r="L719" s="52" t="s">
        <v>159</v>
      </c>
      <c r="M719" s="52"/>
      <c r="N719" s="54">
        <v>5.04</v>
      </c>
      <c r="O719" s="52"/>
      <c r="P719" s="55" t="s">
        <v>1165</v>
      </c>
      <c r="Q719" s="52" t="s">
        <v>159</v>
      </c>
      <c r="R719" s="55" t="s">
        <v>1165</v>
      </c>
      <c r="S719" s="52" t="s">
        <v>159</v>
      </c>
      <c r="T719" s="52" t="s">
        <v>1090</v>
      </c>
      <c r="U719" s="52" t="s">
        <v>1091</v>
      </c>
      <c r="V719" s="52" t="s">
        <v>1166</v>
      </c>
      <c r="W719" s="56" t="s">
        <v>1093</v>
      </c>
      <c r="X719" s="57" t="s">
        <v>1170</v>
      </c>
      <c r="Y719" s="52"/>
    </row>
    <row r="720" spans="2:25" ht="26.4">
      <c r="B720" s="52" t="s">
        <v>1160</v>
      </c>
      <c r="C720" s="52" t="s">
        <v>1161</v>
      </c>
      <c r="D720" s="52" t="s">
        <v>1184</v>
      </c>
      <c r="E720" s="53" t="s">
        <v>1183</v>
      </c>
      <c r="F720" s="54">
        <v>5.04</v>
      </c>
      <c r="G720" s="52" t="s">
        <v>1085</v>
      </c>
      <c r="H720" s="52">
        <v>87</v>
      </c>
      <c r="I720" s="52" t="s">
        <v>1086</v>
      </c>
      <c r="J720" s="52" t="s">
        <v>1161</v>
      </c>
      <c r="K720" s="52" t="s">
        <v>1232</v>
      </c>
      <c r="L720" s="52" t="s">
        <v>159</v>
      </c>
      <c r="M720" s="52"/>
      <c r="N720" s="54">
        <v>5.04</v>
      </c>
      <c r="O720" s="52"/>
      <c r="P720" s="55" t="s">
        <v>1165</v>
      </c>
      <c r="Q720" s="52" t="s">
        <v>159</v>
      </c>
      <c r="R720" s="55" t="s">
        <v>1165</v>
      </c>
      <c r="S720" s="52" t="s">
        <v>159</v>
      </c>
      <c r="T720" s="52" t="s">
        <v>1090</v>
      </c>
      <c r="U720" s="52" t="s">
        <v>1091</v>
      </c>
      <c r="V720" s="52" t="s">
        <v>1166</v>
      </c>
      <c r="W720" s="56" t="s">
        <v>1093</v>
      </c>
      <c r="X720" s="57" t="s">
        <v>1170</v>
      </c>
      <c r="Y720" s="52"/>
    </row>
    <row r="721" spans="2:25" ht="26.4">
      <c r="B721" s="52" t="s">
        <v>1160</v>
      </c>
      <c r="C721" s="52" t="s">
        <v>1161</v>
      </c>
      <c r="D721" s="52" t="s">
        <v>1184</v>
      </c>
      <c r="E721" s="53" t="s">
        <v>1183</v>
      </c>
      <c r="F721" s="54">
        <v>5.04</v>
      </c>
      <c r="G721" s="52" t="s">
        <v>1085</v>
      </c>
      <c r="H721" s="52">
        <v>88</v>
      </c>
      <c r="I721" s="52" t="s">
        <v>1086</v>
      </c>
      <c r="J721" s="52" t="s">
        <v>1161</v>
      </c>
      <c r="K721" s="52" t="s">
        <v>1233</v>
      </c>
      <c r="L721" s="52" t="s">
        <v>53</v>
      </c>
      <c r="M721" s="52">
        <v>88</v>
      </c>
      <c r="N721" s="54">
        <v>5.04</v>
      </c>
      <c r="O721" s="52">
        <v>88</v>
      </c>
      <c r="P721" s="55" t="s">
        <v>1165</v>
      </c>
      <c r="Q721" s="52" t="s">
        <v>55</v>
      </c>
      <c r="R721" s="55" t="s">
        <v>1165</v>
      </c>
      <c r="S721" s="52" t="s">
        <v>55</v>
      </c>
      <c r="T721" s="52" t="s">
        <v>1090</v>
      </c>
      <c r="U721" s="52" t="s">
        <v>1091</v>
      </c>
      <c r="V721" s="52" t="s">
        <v>1166</v>
      </c>
      <c r="W721" s="56" t="s">
        <v>1093</v>
      </c>
      <c r="X721" s="57" t="s">
        <v>1170</v>
      </c>
      <c r="Y721" s="52">
        <v>88</v>
      </c>
    </row>
    <row r="722" spans="2:25" ht="26.4">
      <c r="B722" s="52" t="s">
        <v>1160</v>
      </c>
      <c r="C722" s="52" t="s">
        <v>1161</v>
      </c>
      <c r="D722" s="52" t="s">
        <v>1184</v>
      </c>
      <c r="E722" s="53" t="s">
        <v>1183</v>
      </c>
      <c r="F722" s="54">
        <v>5.04</v>
      </c>
      <c r="G722" s="52" t="s">
        <v>1085</v>
      </c>
      <c r="H722" s="52">
        <v>89</v>
      </c>
      <c r="I722" s="52" t="s">
        <v>1086</v>
      </c>
      <c r="J722" s="52" t="s">
        <v>1161</v>
      </c>
      <c r="K722" s="52" t="s">
        <v>1234</v>
      </c>
      <c r="L722" s="52" t="s">
        <v>159</v>
      </c>
      <c r="M722" s="52"/>
      <c r="N722" s="54">
        <v>5.04</v>
      </c>
      <c r="O722" s="52"/>
      <c r="P722" s="55" t="s">
        <v>1165</v>
      </c>
      <c r="Q722" s="52" t="s">
        <v>159</v>
      </c>
      <c r="R722" s="55" t="s">
        <v>1165</v>
      </c>
      <c r="S722" s="52" t="s">
        <v>159</v>
      </c>
      <c r="T722" s="52" t="s">
        <v>1090</v>
      </c>
      <c r="U722" s="52" t="s">
        <v>1091</v>
      </c>
      <c r="V722" s="52" t="s">
        <v>1166</v>
      </c>
      <c r="W722" s="56" t="s">
        <v>1093</v>
      </c>
      <c r="X722" s="57" t="s">
        <v>1170</v>
      </c>
      <c r="Y722" s="52"/>
    </row>
    <row r="723" spans="2:25" ht="26.4">
      <c r="B723" s="52" t="s">
        <v>1160</v>
      </c>
      <c r="C723" s="52" t="s">
        <v>1161</v>
      </c>
      <c r="D723" s="52" t="s">
        <v>1184</v>
      </c>
      <c r="E723" s="53" t="s">
        <v>1183</v>
      </c>
      <c r="F723" s="54">
        <v>5.04</v>
      </c>
      <c r="G723" s="52" t="s">
        <v>1085</v>
      </c>
      <c r="H723" s="52">
        <v>90</v>
      </c>
      <c r="I723" s="52" t="s">
        <v>1086</v>
      </c>
      <c r="J723" s="52" t="s">
        <v>1161</v>
      </c>
      <c r="K723" s="52" t="s">
        <v>1235</v>
      </c>
      <c r="L723" s="52" t="s">
        <v>159</v>
      </c>
      <c r="M723" s="52"/>
      <c r="N723" s="54">
        <v>5.04</v>
      </c>
      <c r="O723" s="52"/>
      <c r="P723" s="55" t="s">
        <v>1165</v>
      </c>
      <c r="Q723" s="52" t="s">
        <v>159</v>
      </c>
      <c r="R723" s="55" t="s">
        <v>1165</v>
      </c>
      <c r="S723" s="52" t="s">
        <v>159</v>
      </c>
      <c r="T723" s="52" t="s">
        <v>1090</v>
      </c>
      <c r="U723" s="52" t="s">
        <v>1091</v>
      </c>
      <c r="V723" s="52" t="s">
        <v>1166</v>
      </c>
      <c r="W723" s="56" t="s">
        <v>1093</v>
      </c>
      <c r="X723" s="57" t="s">
        <v>1170</v>
      </c>
      <c r="Y723" s="52"/>
    </row>
    <row r="724" spans="2:25" ht="26.4">
      <c r="B724" s="52" t="s">
        <v>1160</v>
      </c>
      <c r="C724" s="52" t="s">
        <v>1161</v>
      </c>
      <c r="D724" s="52" t="s">
        <v>1184</v>
      </c>
      <c r="E724" s="53" t="s">
        <v>1183</v>
      </c>
      <c r="F724" s="54">
        <v>5.04</v>
      </c>
      <c r="G724" s="52" t="s">
        <v>1085</v>
      </c>
      <c r="H724" s="52">
        <v>91</v>
      </c>
      <c r="I724" s="52" t="s">
        <v>1086</v>
      </c>
      <c r="J724" s="52" t="s">
        <v>1161</v>
      </c>
      <c r="K724" s="52" t="s">
        <v>1236</v>
      </c>
      <c r="L724" s="52" t="s">
        <v>159</v>
      </c>
      <c r="M724" s="52"/>
      <c r="N724" s="54">
        <v>5.04</v>
      </c>
      <c r="O724" s="52"/>
      <c r="P724" s="55" t="s">
        <v>1165</v>
      </c>
      <c r="Q724" s="52" t="s">
        <v>159</v>
      </c>
      <c r="R724" s="55" t="s">
        <v>1165</v>
      </c>
      <c r="S724" s="52" t="s">
        <v>159</v>
      </c>
      <c r="T724" s="52" t="s">
        <v>1090</v>
      </c>
      <c r="U724" s="52" t="s">
        <v>1091</v>
      </c>
      <c r="V724" s="52" t="s">
        <v>1166</v>
      </c>
      <c r="W724" s="56" t="s">
        <v>1093</v>
      </c>
      <c r="X724" s="57" t="s">
        <v>1170</v>
      </c>
      <c r="Y724" s="52"/>
    </row>
    <row r="725" spans="2:25" ht="26.4">
      <c r="B725" s="52" t="s">
        <v>1160</v>
      </c>
      <c r="C725" s="52" t="s">
        <v>1161</v>
      </c>
      <c r="D725" s="52" t="s">
        <v>1184</v>
      </c>
      <c r="E725" s="53" t="s">
        <v>1183</v>
      </c>
      <c r="F725" s="54">
        <v>5.04</v>
      </c>
      <c r="G725" s="52" t="s">
        <v>1085</v>
      </c>
      <c r="H725" s="52">
        <v>92</v>
      </c>
      <c r="I725" s="52" t="s">
        <v>1086</v>
      </c>
      <c r="J725" s="52" t="s">
        <v>1161</v>
      </c>
      <c r="K725" s="52" t="s">
        <v>1237</v>
      </c>
      <c r="L725" s="52" t="s">
        <v>159</v>
      </c>
      <c r="M725" s="52"/>
      <c r="N725" s="54">
        <v>5.04</v>
      </c>
      <c r="O725" s="52"/>
      <c r="P725" s="55" t="s">
        <v>1165</v>
      </c>
      <c r="Q725" s="52" t="s">
        <v>159</v>
      </c>
      <c r="R725" s="55" t="s">
        <v>1165</v>
      </c>
      <c r="S725" s="52" t="s">
        <v>159</v>
      </c>
      <c r="T725" s="52" t="s">
        <v>1090</v>
      </c>
      <c r="U725" s="52" t="s">
        <v>1091</v>
      </c>
      <c r="V725" s="52" t="s">
        <v>1166</v>
      </c>
      <c r="W725" s="56" t="s">
        <v>1093</v>
      </c>
      <c r="X725" s="57" t="s">
        <v>1170</v>
      </c>
      <c r="Y725" s="52"/>
    </row>
    <row r="726" spans="2:25" ht="26.4">
      <c r="B726" s="52" t="s">
        <v>1160</v>
      </c>
      <c r="C726" s="52" t="s">
        <v>1161</v>
      </c>
      <c r="D726" s="52" t="s">
        <v>1184</v>
      </c>
      <c r="E726" s="53" t="s">
        <v>1183</v>
      </c>
      <c r="F726" s="54">
        <v>5.04</v>
      </c>
      <c r="G726" s="52" t="s">
        <v>1085</v>
      </c>
      <c r="H726" s="52">
        <v>93</v>
      </c>
      <c r="I726" s="52" t="s">
        <v>1086</v>
      </c>
      <c r="J726" s="52" t="s">
        <v>1161</v>
      </c>
      <c r="K726" s="52" t="s">
        <v>1238</v>
      </c>
      <c r="L726" s="52" t="s">
        <v>159</v>
      </c>
      <c r="M726" s="52"/>
      <c r="N726" s="54">
        <v>5.04</v>
      </c>
      <c r="O726" s="52"/>
      <c r="P726" s="55" t="s">
        <v>1165</v>
      </c>
      <c r="Q726" s="52" t="s">
        <v>159</v>
      </c>
      <c r="R726" s="55" t="s">
        <v>1165</v>
      </c>
      <c r="S726" s="52" t="s">
        <v>159</v>
      </c>
      <c r="T726" s="52" t="s">
        <v>1090</v>
      </c>
      <c r="U726" s="52" t="s">
        <v>1091</v>
      </c>
      <c r="V726" s="52" t="s">
        <v>1166</v>
      </c>
      <c r="W726" s="56" t="s">
        <v>1093</v>
      </c>
      <c r="X726" s="57" t="s">
        <v>1170</v>
      </c>
      <c r="Y726" s="52"/>
    </row>
    <row r="727" spans="2:25" ht="26.4">
      <c r="B727" s="52" t="s">
        <v>1160</v>
      </c>
      <c r="C727" s="52" t="s">
        <v>1161</v>
      </c>
      <c r="D727" s="52" t="s">
        <v>1184</v>
      </c>
      <c r="E727" s="53" t="s">
        <v>1183</v>
      </c>
      <c r="F727" s="54">
        <v>5.04</v>
      </c>
      <c r="G727" s="52" t="s">
        <v>1085</v>
      </c>
      <c r="H727" s="52">
        <v>94</v>
      </c>
      <c r="I727" s="52" t="s">
        <v>1086</v>
      </c>
      <c r="J727" s="52" t="s">
        <v>1161</v>
      </c>
      <c r="K727" s="52" t="s">
        <v>1239</v>
      </c>
      <c r="L727" s="52" t="s">
        <v>53</v>
      </c>
      <c r="M727" s="52">
        <v>94</v>
      </c>
      <c r="N727" s="54">
        <v>5.04</v>
      </c>
      <c r="O727" s="52">
        <v>94</v>
      </c>
      <c r="P727" s="55" t="s">
        <v>1165</v>
      </c>
      <c r="Q727" s="52" t="s">
        <v>55</v>
      </c>
      <c r="R727" s="55" t="s">
        <v>1165</v>
      </c>
      <c r="S727" s="52" t="s">
        <v>55</v>
      </c>
      <c r="T727" s="52" t="s">
        <v>1090</v>
      </c>
      <c r="U727" s="52" t="s">
        <v>1091</v>
      </c>
      <c r="V727" s="52" t="s">
        <v>1166</v>
      </c>
      <c r="W727" s="56" t="s">
        <v>1093</v>
      </c>
      <c r="X727" s="57" t="s">
        <v>1170</v>
      </c>
      <c r="Y727" s="52">
        <v>94</v>
      </c>
    </row>
    <row r="728" spans="2:25" ht="26.4">
      <c r="B728" s="52" t="s">
        <v>1160</v>
      </c>
      <c r="C728" s="52" t="s">
        <v>1161</v>
      </c>
      <c r="D728" s="52" t="s">
        <v>1184</v>
      </c>
      <c r="E728" s="53" t="s">
        <v>1183</v>
      </c>
      <c r="F728" s="54">
        <v>5.04</v>
      </c>
      <c r="G728" s="52" t="s">
        <v>1085</v>
      </c>
      <c r="H728" s="52">
        <v>95</v>
      </c>
      <c r="I728" s="52" t="s">
        <v>1086</v>
      </c>
      <c r="J728" s="52" t="s">
        <v>1161</v>
      </c>
      <c r="K728" s="52" t="s">
        <v>1240</v>
      </c>
      <c r="L728" s="52" t="s">
        <v>159</v>
      </c>
      <c r="M728" s="52"/>
      <c r="N728" s="54">
        <v>5.04</v>
      </c>
      <c r="O728" s="52"/>
      <c r="P728" s="55" t="s">
        <v>1165</v>
      </c>
      <c r="Q728" s="52" t="s">
        <v>159</v>
      </c>
      <c r="R728" s="55" t="s">
        <v>1165</v>
      </c>
      <c r="S728" s="52" t="s">
        <v>159</v>
      </c>
      <c r="T728" s="52" t="s">
        <v>1090</v>
      </c>
      <c r="U728" s="52" t="s">
        <v>1091</v>
      </c>
      <c r="V728" s="52" t="s">
        <v>1166</v>
      </c>
      <c r="W728" s="56" t="s">
        <v>1093</v>
      </c>
      <c r="X728" s="57" t="s">
        <v>1170</v>
      </c>
      <c r="Y728" s="52"/>
    </row>
    <row r="729" spans="2:25" ht="26.4">
      <c r="B729" s="52" t="s">
        <v>1160</v>
      </c>
      <c r="C729" s="52" t="s">
        <v>1161</v>
      </c>
      <c r="D729" s="52" t="s">
        <v>1184</v>
      </c>
      <c r="E729" s="53" t="s">
        <v>1183</v>
      </c>
      <c r="F729" s="54">
        <v>5.04</v>
      </c>
      <c r="G729" s="52" t="s">
        <v>1085</v>
      </c>
      <c r="H729" s="52">
        <v>96</v>
      </c>
      <c r="I729" s="52" t="s">
        <v>1086</v>
      </c>
      <c r="J729" s="52" t="s">
        <v>1161</v>
      </c>
      <c r="K729" s="52" t="s">
        <v>1241</v>
      </c>
      <c r="L729" s="52" t="s">
        <v>159</v>
      </c>
      <c r="M729" s="52"/>
      <c r="N729" s="54">
        <v>5.04</v>
      </c>
      <c r="O729" s="52"/>
      <c r="P729" s="55" t="s">
        <v>1165</v>
      </c>
      <c r="Q729" s="52" t="s">
        <v>159</v>
      </c>
      <c r="R729" s="55" t="s">
        <v>1165</v>
      </c>
      <c r="S729" s="52" t="s">
        <v>159</v>
      </c>
      <c r="T729" s="52" t="s">
        <v>1090</v>
      </c>
      <c r="U729" s="52" t="s">
        <v>1091</v>
      </c>
      <c r="V729" s="52" t="s">
        <v>1166</v>
      </c>
      <c r="W729" s="56" t="s">
        <v>1093</v>
      </c>
      <c r="X729" s="57" t="s">
        <v>1170</v>
      </c>
      <c r="Y729" s="52"/>
    </row>
    <row r="730" spans="2:25" ht="26.4">
      <c r="B730" s="52" t="s">
        <v>1160</v>
      </c>
      <c r="C730" s="52" t="s">
        <v>1161</v>
      </c>
      <c r="D730" s="52" t="s">
        <v>1184</v>
      </c>
      <c r="E730" s="53" t="s">
        <v>1183</v>
      </c>
      <c r="F730" s="54">
        <v>5.04</v>
      </c>
      <c r="G730" s="52" t="s">
        <v>1085</v>
      </c>
      <c r="H730" s="52">
        <v>97</v>
      </c>
      <c r="I730" s="52" t="s">
        <v>1086</v>
      </c>
      <c r="J730" s="52" t="s">
        <v>1161</v>
      </c>
      <c r="K730" s="52" t="s">
        <v>1242</v>
      </c>
      <c r="L730" s="52" t="s">
        <v>159</v>
      </c>
      <c r="M730" s="52"/>
      <c r="N730" s="54">
        <v>5.04</v>
      </c>
      <c r="O730" s="52"/>
      <c r="P730" s="55" t="s">
        <v>1165</v>
      </c>
      <c r="Q730" s="52" t="s">
        <v>159</v>
      </c>
      <c r="R730" s="55" t="s">
        <v>1165</v>
      </c>
      <c r="S730" s="52" t="s">
        <v>159</v>
      </c>
      <c r="T730" s="52" t="s">
        <v>1090</v>
      </c>
      <c r="U730" s="52" t="s">
        <v>1091</v>
      </c>
      <c r="V730" s="52" t="s">
        <v>1166</v>
      </c>
      <c r="W730" s="56" t="s">
        <v>1093</v>
      </c>
      <c r="X730" s="57" t="s">
        <v>1170</v>
      </c>
      <c r="Y730" s="52"/>
    </row>
    <row r="731" spans="2:25" ht="26.4">
      <c r="B731" s="52" t="s">
        <v>1160</v>
      </c>
      <c r="C731" s="52" t="s">
        <v>1161</v>
      </c>
      <c r="D731" s="52" t="s">
        <v>1184</v>
      </c>
      <c r="E731" s="53" t="s">
        <v>1183</v>
      </c>
      <c r="F731" s="54">
        <v>5.04</v>
      </c>
      <c r="G731" s="52" t="s">
        <v>1085</v>
      </c>
      <c r="H731" s="52">
        <v>98</v>
      </c>
      <c r="I731" s="52" t="s">
        <v>1086</v>
      </c>
      <c r="J731" s="52" t="s">
        <v>1161</v>
      </c>
      <c r="K731" s="52" t="s">
        <v>1243</v>
      </c>
      <c r="L731" s="52" t="s">
        <v>159</v>
      </c>
      <c r="M731" s="52"/>
      <c r="N731" s="54">
        <v>5.04</v>
      </c>
      <c r="O731" s="52"/>
      <c r="P731" s="55" t="s">
        <v>1165</v>
      </c>
      <c r="Q731" s="52" t="s">
        <v>159</v>
      </c>
      <c r="R731" s="55" t="s">
        <v>1165</v>
      </c>
      <c r="S731" s="52" t="s">
        <v>159</v>
      </c>
      <c r="T731" s="52" t="s">
        <v>1090</v>
      </c>
      <c r="U731" s="52" t="s">
        <v>1091</v>
      </c>
      <c r="V731" s="52" t="s">
        <v>1166</v>
      </c>
      <c r="W731" s="56" t="s">
        <v>1093</v>
      </c>
      <c r="X731" s="57" t="s">
        <v>1170</v>
      </c>
      <c r="Y731" s="52"/>
    </row>
    <row r="732" spans="2:25" ht="26.4">
      <c r="B732" s="52" t="s">
        <v>1160</v>
      </c>
      <c r="C732" s="52" t="s">
        <v>1161</v>
      </c>
      <c r="D732" s="52" t="s">
        <v>1184</v>
      </c>
      <c r="E732" s="53" t="s">
        <v>1183</v>
      </c>
      <c r="F732" s="54">
        <v>5.04</v>
      </c>
      <c r="G732" s="52" t="s">
        <v>1085</v>
      </c>
      <c r="H732" s="52">
        <v>99</v>
      </c>
      <c r="I732" s="52" t="s">
        <v>1086</v>
      </c>
      <c r="J732" s="52" t="s">
        <v>1161</v>
      </c>
      <c r="K732" s="52" t="s">
        <v>1244</v>
      </c>
      <c r="L732" s="52" t="s">
        <v>159</v>
      </c>
      <c r="M732" s="52"/>
      <c r="N732" s="54">
        <v>5.04</v>
      </c>
      <c r="O732" s="52"/>
      <c r="P732" s="55" t="s">
        <v>1165</v>
      </c>
      <c r="Q732" s="52" t="s">
        <v>159</v>
      </c>
      <c r="R732" s="55" t="s">
        <v>1165</v>
      </c>
      <c r="S732" s="52" t="s">
        <v>159</v>
      </c>
      <c r="T732" s="52" t="s">
        <v>1090</v>
      </c>
      <c r="U732" s="52" t="s">
        <v>1091</v>
      </c>
      <c r="V732" s="52" t="s">
        <v>1166</v>
      </c>
      <c r="W732" s="56" t="s">
        <v>1093</v>
      </c>
      <c r="X732" s="57" t="s">
        <v>1170</v>
      </c>
      <c r="Y732" s="52"/>
    </row>
    <row r="733" spans="2:25" ht="26.4">
      <c r="B733" s="52" t="s">
        <v>1160</v>
      </c>
      <c r="C733" s="52" t="s">
        <v>1161</v>
      </c>
      <c r="D733" s="52" t="s">
        <v>1184</v>
      </c>
      <c r="E733" s="53" t="s">
        <v>1183</v>
      </c>
      <c r="F733" s="54">
        <v>5.04</v>
      </c>
      <c r="G733" s="52" t="s">
        <v>1085</v>
      </c>
      <c r="H733" s="52">
        <v>100</v>
      </c>
      <c r="I733" s="52" t="s">
        <v>1086</v>
      </c>
      <c r="J733" s="52" t="s">
        <v>1161</v>
      </c>
      <c r="K733" s="52" t="s">
        <v>1245</v>
      </c>
      <c r="L733" s="52" t="s">
        <v>53</v>
      </c>
      <c r="M733" s="52">
        <v>100</v>
      </c>
      <c r="N733" s="54">
        <v>5.04</v>
      </c>
      <c r="O733" s="52">
        <v>100</v>
      </c>
      <c r="P733" s="55" t="s">
        <v>1165</v>
      </c>
      <c r="Q733" s="52" t="s">
        <v>55</v>
      </c>
      <c r="R733" s="55" t="s">
        <v>1165</v>
      </c>
      <c r="S733" s="52" t="s">
        <v>55</v>
      </c>
      <c r="T733" s="52" t="s">
        <v>1090</v>
      </c>
      <c r="U733" s="52" t="s">
        <v>1091</v>
      </c>
      <c r="V733" s="52" t="s">
        <v>1166</v>
      </c>
      <c r="W733" s="56" t="s">
        <v>1093</v>
      </c>
      <c r="X733" s="57" t="s">
        <v>1170</v>
      </c>
      <c r="Y733" s="52">
        <v>100</v>
      </c>
    </row>
    <row r="734" spans="2:25" ht="26.4">
      <c r="B734" s="52" t="s">
        <v>1160</v>
      </c>
      <c r="C734" s="52" t="s">
        <v>1161</v>
      </c>
      <c r="D734" s="52" t="s">
        <v>1184</v>
      </c>
      <c r="E734" s="53" t="s">
        <v>1183</v>
      </c>
      <c r="F734" s="54">
        <v>5.04</v>
      </c>
      <c r="G734" s="52" t="s">
        <v>1085</v>
      </c>
      <c r="H734" s="52">
        <v>101</v>
      </c>
      <c r="I734" s="52" t="s">
        <v>1086</v>
      </c>
      <c r="J734" s="52" t="s">
        <v>1161</v>
      </c>
      <c r="K734" s="52" t="s">
        <v>1246</v>
      </c>
      <c r="L734" s="52" t="s">
        <v>159</v>
      </c>
      <c r="M734" s="52"/>
      <c r="N734" s="54">
        <v>5.04</v>
      </c>
      <c r="O734" s="52"/>
      <c r="P734" s="55" t="s">
        <v>1165</v>
      </c>
      <c r="Q734" s="52" t="s">
        <v>159</v>
      </c>
      <c r="R734" s="55" t="s">
        <v>1165</v>
      </c>
      <c r="S734" s="52" t="s">
        <v>159</v>
      </c>
      <c r="T734" s="52" t="s">
        <v>1090</v>
      </c>
      <c r="U734" s="52" t="s">
        <v>1091</v>
      </c>
      <c r="V734" s="52" t="s">
        <v>1166</v>
      </c>
      <c r="W734" s="56" t="s">
        <v>1093</v>
      </c>
      <c r="X734" s="57" t="s">
        <v>1170</v>
      </c>
      <c r="Y734" s="52"/>
    </row>
    <row r="735" spans="2:25" ht="26.4">
      <c r="B735" s="52" t="s">
        <v>1160</v>
      </c>
      <c r="C735" s="52" t="s">
        <v>1161</v>
      </c>
      <c r="D735" s="52" t="s">
        <v>1184</v>
      </c>
      <c r="E735" s="53" t="s">
        <v>1183</v>
      </c>
      <c r="F735" s="54">
        <v>5.04</v>
      </c>
      <c r="G735" s="52" t="s">
        <v>1085</v>
      </c>
      <c r="H735" s="52">
        <v>102</v>
      </c>
      <c r="I735" s="52" t="s">
        <v>1086</v>
      </c>
      <c r="J735" s="52" t="s">
        <v>1161</v>
      </c>
      <c r="K735" s="52" t="s">
        <v>1247</v>
      </c>
      <c r="L735" s="52" t="s">
        <v>159</v>
      </c>
      <c r="M735" s="52"/>
      <c r="N735" s="54">
        <v>5.04</v>
      </c>
      <c r="O735" s="52"/>
      <c r="P735" s="55" t="s">
        <v>1165</v>
      </c>
      <c r="Q735" s="52" t="s">
        <v>159</v>
      </c>
      <c r="R735" s="55" t="s">
        <v>1165</v>
      </c>
      <c r="S735" s="52" t="s">
        <v>159</v>
      </c>
      <c r="T735" s="52" t="s">
        <v>1090</v>
      </c>
      <c r="U735" s="52" t="s">
        <v>1091</v>
      </c>
      <c r="V735" s="52" t="s">
        <v>1166</v>
      </c>
      <c r="W735" s="56" t="s">
        <v>1093</v>
      </c>
      <c r="X735" s="57" t="s">
        <v>1170</v>
      </c>
      <c r="Y735" s="52"/>
    </row>
    <row r="736" spans="2:25" ht="26.4">
      <c r="B736" s="52" t="s">
        <v>1160</v>
      </c>
      <c r="C736" s="52" t="s">
        <v>1161</v>
      </c>
      <c r="D736" s="52" t="s">
        <v>1184</v>
      </c>
      <c r="E736" s="53" t="s">
        <v>1183</v>
      </c>
      <c r="F736" s="54">
        <v>5.04</v>
      </c>
      <c r="G736" s="52" t="s">
        <v>1085</v>
      </c>
      <c r="H736" s="52">
        <v>103</v>
      </c>
      <c r="I736" s="52" t="s">
        <v>1086</v>
      </c>
      <c r="J736" s="52" t="s">
        <v>1161</v>
      </c>
      <c r="K736" s="52" t="s">
        <v>1248</v>
      </c>
      <c r="L736" s="52" t="s">
        <v>159</v>
      </c>
      <c r="M736" s="52"/>
      <c r="N736" s="54">
        <v>5.04</v>
      </c>
      <c r="O736" s="52"/>
      <c r="P736" s="55" t="s">
        <v>1165</v>
      </c>
      <c r="Q736" s="52" t="s">
        <v>159</v>
      </c>
      <c r="R736" s="55" t="s">
        <v>1165</v>
      </c>
      <c r="S736" s="52" t="s">
        <v>159</v>
      </c>
      <c r="T736" s="52" t="s">
        <v>1090</v>
      </c>
      <c r="U736" s="52" t="s">
        <v>1091</v>
      </c>
      <c r="V736" s="52" t="s">
        <v>1166</v>
      </c>
      <c r="W736" s="56" t="s">
        <v>1093</v>
      </c>
      <c r="X736" s="57" t="s">
        <v>1170</v>
      </c>
      <c r="Y736" s="52"/>
    </row>
    <row r="737" spans="2:25" ht="26.4">
      <c r="B737" s="52" t="s">
        <v>1160</v>
      </c>
      <c r="C737" s="52" t="s">
        <v>1161</v>
      </c>
      <c r="D737" s="52" t="s">
        <v>1184</v>
      </c>
      <c r="E737" s="53" t="s">
        <v>1183</v>
      </c>
      <c r="F737" s="54">
        <v>5.04</v>
      </c>
      <c r="G737" s="52" t="s">
        <v>1085</v>
      </c>
      <c r="H737" s="52">
        <v>104</v>
      </c>
      <c r="I737" s="52" t="s">
        <v>1086</v>
      </c>
      <c r="J737" s="52" t="s">
        <v>1161</v>
      </c>
      <c r="K737" s="52" t="s">
        <v>1249</v>
      </c>
      <c r="L737" s="52" t="s">
        <v>159</v>
      </c>
      <c r="M737" s="52"/>
      <c r="N737" s="54">
        <v>5.04</v>
      </c>
      <c r="O737" s="52"/>
      <c r="P737" s="55" t="s">
        <v>1165</v>
      </c>
      <c r="Q737" s="52" t="s">
        <v>159</v>
      </c>
      <c r="R737" s="55" t="s">
        <v>1165</v>
      </c>
      <c r="S737" s="52" t="s">
        <v>159</v>
      </c>
      <c r="T737" s="52" t="s">
        <v>1090</v>
      </c>
      <c r="U737" s="52" t="s">
        <v>1091</v>
      </c>
      <c r="V737" s="52" t="s">
        <v>1166</v>
      </c>
      <c r="W737" s="56" t="s">
        <v>1093</v>
      </c>
      <c r="X737" s="57" t="s">
        <v>1170</v>
      </c>
      <c r="Y737" s="52"/>
    </row>
    <row r="738" spans="2:25" ht="26.4">
      <c r="B738" s="52" t="s">
        <v>1160</v>
      </c>
      <c r="C738" s="52" t="s">
        <v>1161</v>
      </c>
      <c r="D738" s="52" t="s">
        <v>1184</v>
      </c>
      <c r="E738" s="53" t="s">
        <v>1183</v>
      </c>
      <c r="F738" s="54">
        <v>5.04</v>
      </c>
      <c r="G738" s="52" t="s">
        <v>1085</v>
      </c>
      <c r="H738" s="52">
        <v>105</v>
      </c>
      <c r="I738" s="52" t="s">
        <v>1086</v>
      </c>
      <c r="J738" s="52" t="s">
        <v>1161</v>
      </c>
      <c r="K738" s="52" t="s">
        <v>1250</v>
      </c>
      <c r="L738" s="52" t="s">
        <v>159</v>
      </c>
      <c r="M738" s="52"/>
      <c r="N738" s="54">
        <v>5.04</v>
      </c>
      <c r="O738" s="52"/>
      <c r="P738" s="55" t="s">
        <v>1165</v>
      </c>
      <c r="Q738" s="52" t="s">
        <v>159</v>
      </c>
      <c r="R738" s="55" t="s">
        <v>1165</v>
      </c>
      <c r="S738" s="52" t="s">
        <v>159</v>
      </c>
      <c r="T738" s="52" t="s">
        <v>1090</v>
      </c>
      <c r="U738" s="52" t="s">
        <v>1091</v>
      </c>
      <c r="V738" s="52" t="s">
        <v>1166</v>
      </c>
      <c r="W738" s="56" t="s">
        <v>1093</v>
      </c>
      <c r="X738" s="57" t="s">
        <v>1170</v>
      </c>
      <c r="Y738" s="52"/>
    </row>
    <row r="739" spans="2:25" ht="26.4">
      <c r="B739" s="52" t="s">
        <v>1160</v>
      </c>
      <c r="C739" s="52" t="s">
        <v>1161</v>
      </c>
      <c r="D739" s="52" t="s">
        <v>1184</v>
      </c>
      <c r="E739" s="53" t="s">
        <v>1183</v>
      </c>
      <c r="F739" s="54">
        <v>5.04</v>
      </c>
      <c r="G739" s="52" t="s">
        <v>1085</v>
      </c>
      <c r="H739" s="52">
        <v>106</v>
      </c>
      <c r="I739" s="52" t="s">
        <v>1086</v>
      </c>
      <c r="J739" s="52" t="s">
        <v>1161</v>
      </c>
      <c r="K739" s="52" t="s">
        <v>1251</v>
      </c>
      <c r="L739" s="52" t="s">
        <v>53</v>
      </c>
      <c r="M739" s="52">
        <v>106</v>
      </c>
      <c r="N739" s="54">
        <v>5.04</v>
      </c>
      <c r="O739" s="52">
        <v>106</v>
      </c>
      <c r="P739" s="55" t="s">
        <v>1165</v>
      </c>
      <c r="Q739" s="52" t="s">
        <v>55</v>
      </c>
      <c r="R739" s="55" t="s">
        <v>1165</v>
      </c>
      <c r="S739" s="52" t="s">
        <v>55</v>
      </c>
      <c r="T739" s="52" t="s">
        <v>1090</v>
      </c>
      <c r="U739" s="52" t="s">
        <v>1091</v>
      </c>
      <c r="V739" s="52" t="s">
        <v>1166</v>
      </c>
      <c r="W739" s="56" t="s">
        <v>1093</v>
      </c>
      <c r="X739" s="57" t="s">
        <v>1170</v>
      </c>
      <c r="Y739" s="52">
        <v>106</v>
      </c>
    </row>
    <row r="740" spans="2:25" ht="26.4">
      <c r="B740" s="52" t="s">
        <v>1160</v>
      </c>
      <c r="C740" s="52" t="s">
        <v>1161</v>
      </c>
      <c r="D740" s="52" t="s">
        <v>1184</v>
      </c>
      <c r="E740" s="53" t="s">
        <v>1183</v>
      </c>
      <c r="F740" s="54">
        <v>5.04</v>
      </c>
      <c r="G740" s="52" t="s">
        <v>1085</v>
      </c>
      <c r="H740" s="52">
        <v>107</v>
      </c>
      <c r="I740" s="52" t="s">
        <v>1086</v>
      </c>
      <c r="J740" s="52" t="s">
        <v>1161</v>
      </c>
      <c r="K740" s="52" t="s">
        <v>1252</v>
      </c>
      <c r="L740" s="52" t="s">
        <v>159</v>
      </c>
      <c r="M740" s="52"/>
      <c r="N740" s="54">
        <v>5.04</v>
      </c>
      <c r="O740" s="52"/>
      <c r="P740" s="55" t="s">
        <v>1165</v>
      </c>
      <c r="Q740" s="52" t="s">
        <v>159</v>
      </c>
      <c r="R740" s="55" t="s">
        <v>1165</v>
      </c>
      <c r="S740" s="52" t="s">
        <v>159</v>
      </c>
      <c r="T740" s="52" t="s">
        <v>1090</v>
      </c>
      <c r="U740" s="52" t="s">
        <v>1091</v>
      </c>
      <c r="V740" s="52" t="s">
        <v>1166</v>
      </c>
      <c r="W740" s="56" t="s">
        <v>1093</v>
      </c>
      <c r="X740" s="57" t="s">
        <v>1170</v>
      </c>
      <c r="Y740" s="52"/>
    </row>
    <row r="741" spans="2:25" ht="26.4">
      <c r="B741" s="52" t="s">
        <v>1160</v>
      </c>
      <c r="C741" s="52" t="s">
        <v>1161</v>
      </c>
      <c r="D741" s="52" t="s">
        <v>1184</v>
      </c>
      <c r="E741" s="53" t="s">
        <v>1183</v>
      </c>
      <c r="F741" s="54">
        <v>5.04</v>
      </c>
      <c r="G741" s="52" t="s">
        <v>1085</v>
      </c>
      <c r="H741" s="52">
        <v>108</v>
      </c>
      <c r="I741" s="52" t="s">
        <v>1086</v>
      </c>
      <c r="J741" s="52" t="s">
        <v>1161</v>
      </c>
      <c r="K741" s="52" t="s">
        <v>1253</v>
      </c>
      <c r="L741" s="52" t="s">
        <v>159</v>
      </c>
      <c r="M741" s="52"/>
      <c r="N741" s="54">
        <v>5.04</v>
      </c>
      <c r="O741" s="52"/>
      <c r="P741" s="55" t="s">
        <v>1165</v>
      </c>
      <c r="Q741" s="52" t="s">
        <v>159</v>
      </c>
      <c r="R741" s="55" t="s">
        <v>1165</v>
      </c>
      <c r="S741" s="52" t="s">
        <v>159</v>
      </c>
      <c r="T741" s="52" t="s">
        <v>1090</v>
      </c>
      <c r="U741" s="52" t="s">
        <v>1091</v>
      </c>
      <c r="V741" s="52" t="s">
        <v>1166</v>
      </c>
      <c r="W741" s="56" t="s">
        <v>1093</v>
      </c>
      <c r="X741" s="57" t="s">
        <v>1170</v>
      </c>
      <c r="Y741" s="52"/>
    </row>
    <row r="742" spans="2:25" ht="26.4">
      <c r="B742" s="52" t="s">
        <v>1160</v>
      </c>
      <c r="C742" s="52" t="s">
        <v>1161</v>
      </c>
      <c r="D742" s="52" t="s">
        <v>1184</v>
      </c>
      <c r="E742" s="53" t="s">
        <v>1183</v>
      </c>
      <c r="F742" s="54">
        <v>5.04</v>
      </c>
      <c r="G742" s="52" t="s">
        <v>1085</v>
      </c>
      <c r="H742" s="52">
        <v>109</v>
      </c>
      <c r="I742" s="52" t="s">
        <v>1086</v>
      </c>
      <c r="J742" s="52" t="s">
        <v>1161</v>
      </c>
      <c r="K742" s="52" t="s">
        <v>1254</v>
      </c>
      <c r="L742" s="52" t="s">
        <v>159</v>
      </c>
      <c r="M742" s="52"/>
      <c r="N742" s="54">
        <v>5.04</v>
      </c>
      <c r="O742" s="52"/>
      <c r="P742" s="55" t="s">
        <v>1165</v>
      </c>
      <c r="Q742" s="52" t="s">
        <v>159</v>
      </c>
      <c r="R742" s="55" t="s">
        <v>1165</v>
      </c>
      <c r="S742" s="52" t="s">
        <v>159</v>
      </c>
      <c r="T742" s="52" t="s">
        <v>1090</v>
      </c>
      <c r="U742" s="52" t="s">
        <v>1091</v>
      </c>
      <c r="V742" s="52" t="s">
        <v>1166</v>
      </c>
      <c r="W742" s="56" t="s">
        <v>1093</v>
      </c>
      <c r="X742" s="57" t="s">
        <v>1170</v>
      </c>
      <c r="Y742" s="52"/>
    </row>
    <row r="743" spans="2:25" ht="26.4">
      <c r="B743" s="52" t="s">
        <v>1160</v>
      </c>
      <c r="C743" s="52" t="s">
        <v>1161</v>
      </c>
      <c r="D743" s="52" t="s">
        <v>1184</v>
      </c>
      <c r="E743" s="53" t="s">
        <v>1183</v>
      </c>
      <c r="F743" s="54">
        <v>5.04</v>
      </c>
      <c r="G743" s="52" t="s">
        <v>1085</v>
      </c>
      <c r="H743" s="52">
        <v>110</v>
      </c>
      <c r="I743" s="52" t="s">
        <v>1086</v>
      </c>
      <c r="J743" s="52" t="s">
        <v>1161</v>
      </c>
      <c r="K743" s="52" t="s">
        <v>1255</v>
      </c>
      <c r="L743" s="52" t="s">
        <v>159</v>
      </c>
      <c r="M743" s="52"/>
      <c r="N743" s="54">
        <v>5.04</v>
      </c>
      <c r="O743" s="52"/>
      <c r="P743" s="55" t="s">
        <v>1165</v>
      </c>
      <c r="Q743" s="52" t="s">
        <v>159</v>
      </c>
      <c r="R743" s="55" t="s">
        <v>1165</v>
      </c>
      <c r="S743" s="52" t="s">
        <v>159</v>
      </c>
      <c r="T743" s="52" t="s">
        <v>1090</v>
      </c>
      <c r="U743" s="52" t="s">
        <v>1091</v>
      </c>
      <c r="V743" s="52" t="s">
        <v>1166</v>
      </c>
      <c r="W743" s="56" t="s">
        <v>1093</v>
      </c>
      <c r="X743" s="57" t="s">
        <v>1170</v>
      </c>
      <c r="Y743" s="52"/>
    </row>
    <row r="744" spans="2:25" ht="26.4">
      <c r="B744" s="52" t="s">
        <v>1160</v>
      </c>
      <c r="C744" s="52" t="s">
        <v>1161</v>
      </c>
      <c r="D744" s="52" t="s">
        <v>1184</v>
      </c>
      <c r="E744" s="53" t="s">
        <v>1183</v>
      </c>
      <c r="F744" s="54">
        <v>5.04</v>
      </c>
      <c r="G744" s="52" t="s">
        <v>1085</v>
      </c>
      <c r="H744" s="52">
        <v>111</v>
      </c>
      <c r="I744" s="52" t="s">
        <v>1086</v>
      </c>
      <c r="J744" s="52" t="s">
        <v>1161</v>
      </c>
      <c r="K744" s="52" t="s">
        <v>1256</v>
      </c>
      <c r="L744" s="52" t="s">
        <v>159</v>
      </c>
      <c r="M744" s="52"/>
      <c r="N744" s="54">
        <v>5.04</v>
      </c>
      <c r="O744" s="52"/>
      <c r="P744" s="55" t="s">
        <v>1165</v>
      </c>
      <c r="Q744" s="52" t="s">
        <v>159</v>
      </c>
      <c r="R744" s="55" t="s">
        <v>1165</v>
      </c>
      <c r="S744" s="52" t="s">
        <v>159</v>
      </c>
      <c r="T744" s="52" t="s">
        <v>1090</v>
      </c>
      <c r="U744" s="52" t="s">
        <v>1091</v>
      </c>
      <c r="V744" s="52" t="s">
        <v>1166</v>
      </c>
      <c r="W744" s="56" t="s">
        <v>1093</v>
      </c>
      <c r="X744" s="57" t="s">
        <v>1170</v>
      </c>
      <c r="Y744" s="52"/>
    </row>
    <row r="745" spans="2:25" ht="26.4">
      <c r="B745" s="52" t="s">
        <v>1160</v>
      </c>
      <c r="C745" s="52" t="s">
        <v>1161</v>
      </c>
      <c r="D745" s="52" t="s">
        <v>1184</v>
      </c>
      <c r="E745" s="53" t="s">
        <v>1183</v>
      </c>
      <c r="F745" s="54">
        <v>5.04</v>
      </c>
      <c r="G745" s="52" t="s">
        <v>1085</v>
      </c>
      <c r="H745" s="52">
        <v>112</v>
      </c>
      <c r="I745" s="52" t="s">
        <v>1086</v>
      </c>
      <c r="J745" s="52" t="s">
        <v>1161</v>
      </c>
      <c r="K745" s="52" t="s">
        <v>1257</v>
      </c>
      <c r="L745" s="52" t="s">
        <v>53</v>
      </c>
      <c r="M745" s="52">
        <v>112</v>
      </c>
      <c r="N745" s="54">
        <v>5.04</v>
      </c>
      <c r="O745" s="52">
        <v>112</v>
      </c>
      <c r="P745" s="55" t="s">
        <v>1165</v>
      </c>
      <c r="Q745" s="52" t="s">
        <v>55</v>
      </c>
      <c r="R745" s="55" t="s">
        <v>1165</v>
      </c>
      <c r="S745" s="52" t="s">
        <v>55</v>
      </c>
      <c r="T745" s="52" t="s">
        <v>1090</v>
      </c>
      <c r="U745" s="52" t="s">
        <v>1091</v>
      </c>
      <c r="V745" s="52" t="s">
        <v>1166</v>
      </c>
      <c r="W745" s="56" t="s">
        <v>1093</v>
      </c>
      <c r="X745" s="57" t="s">
        <v>1170</v>
      </c>
      <c r="Y745" s="52">
        <v>112</v>
      </c>
    </row>
    <row r="746" spans="2:25" ht="26.4">
      <c r="B746" s="52" t="s">
        <v>1160</v>
      </c>
      <c r="C746" s="52" t="s">
        <v>1161</v>
      </c>
      <c r="D746" s="52" t="s">
        <v>1184</v>
      </c>
      <c r="E746" s="53" t="s">
        <v>1183</v>
      </c>
      <c r="F746" s="54">
        <v>5.04</v>
      </c>
      <c r="G746" s="52" t="s">
        <v>1085</v>
      </c>
      <c r="H746" s="52">
        <v>113</v>
      </c>
      <c r="I746" s="52" t="s">
        <v>1086</v>
      </c>
      <c r="J746" s="52" t="s">
        <v>1161</v>
      </c>
      <c r="K746" s="52" t="s">
        <v>1258</v>
      </c>
      <c r="L746" s="52" t="s">
        <v>159</v>
      </c>
      <c r="M746" s="52"/>
      <c r="N746" s="54">
        <v>5.04</v>
      </c>
      <c r="O746" s="52"/>
      <c r="P746" s="55" t="s">
        <v>1165</v>
      </c>
      <c r="Q746" s="52" t="s">
        <v>159</v>
      </c>
      <c r="R746" s="55" t="s">
        <v>1165</v>
      </c>
      <c r="S746" s="52" t="s">
        <v>159</v>
      </c>
      <c r="T746" s="52" t="s">
        <v>1090</v>
      </c>
      <c r="U746" s="52" t="s">
        <v>1091</v>
      </c>
      <c r="V746" s="52" t="s">
        <v>1166</v>
      </c>
      <c r="W746" s="56" t="s">
        <v>1093</v>
      </c>
      <c r="X746" s="57" t="s">
        <v>1170</v>
      </c>
      <c r="Y746" s="52"/>
    </row>
    <row r="747" spans="2:25" ht="26.4">
      <c r="B747" s="52" t="s">
        <v>1160</v>
      </c>
      <c r="C747" s="52" t="s">
        <v>1161</v>
      </c>
      <c r="D747" s="52" t="s">
        <v>1184</v>
      </c>
      <c r="E747" s="53" t="s">
        <v>1183</v>
      </c>
      <c r="F747" s="54">
        <v>5.04</v>
      </c>
      <c r="G747" s="52" t="s">
        <v>1085</v>
      </c>
      <c r="H747" s="52">
        <v>114</v>
      </c>
      <c r="I747" s="52" t="s">
        <v>1086</v>
      </c>
      <c r="J747" s="52" t="s">
        <v>1161</v>
      </c>
      <c r="K747" s="52" t="s">
        <v>1259</v>
      </c>
      <c r="L747" s="52" t="s">
        <v>159</v>
      </c>
      <c r="M747" s="52"/>
      <c r="N747" s="54">
        <v>5.04</v>
      </c>
      <c r="O747" s="52"/>
      <c r="P747" s="55" t="s">
        <v>1165</v>
      </c>
      <c r="Q747" s="52" t="s">
        <v>159</v>
      </c>
      <c r="R747" s="55" t="s">
        <v>1165</v>
      </c>
      <c r="S747" s="52" t="s">
        <v>159</v>
      </c>
      <c r="T747" s="52" t="s">
        <v>1090</v>
      </c>
      <c r="U747" s="52" t="s">
        <v>1091</v>
      </c>
      <c r="V747" s="52" t="s">
        <v>1166</v>
      </c>
      <c r="W747" s="56" t="s">
        <v>1093</v>
      </c>
      <c r="X747" s="57" t="s">
        <v>1170</v>
      </c>
      <c r="Y747" s="52"/>
    </row>
    <row r="748" spans="2:25" ht="26.4">
      <c r="B748" s="52" t="s">
        <v>1160</v>
      </c>
      <c r="C748" s="52" t="s">
        <v>1161</v>
      </c>
      <c r="D748" s="52" t="s">
        <v>1184</v>
      </c>
      <c r="E748" s="53" t="s">
        <v>1183</v>
      </c>
      <c r="F748" s="54">
        <v>5.04</v>
      </c>
      <c r="G748" s="52" t="s">
        <v>1085</v>
      </c>
      <c r="H748" s="52">
        <v>115</v>
      </c>
      <c r="I748" s="52" t="s">
        <v>1086</v>
      </c>
      <c r="J748" s="52" t="s">
        <v>1161</v>
      </c>
      <c r="K748" s="52" t="s">
        <v>1260</v>
      </c>
      <c r="L748" s="52" t="s">
        <v>159</v>
      </c>
      <c r="M748" s="52"/>
      <c r="N748" s="54">
        <v>5.04</v>
      </c>
      <c r="O748" s="52"/>
      <c r="P748" s="55" t="s">
        <v>1165</v>
      </c>
      <c r="Q748" s="52" t="s">
        <v>159</v>
      </c>
      <c r="R748" s="55" t="s">
        <v>1165</v>
      </c>
      <c r="S748" s="52" t="s">
        <v>159</v>
      </c>
      <c r="T748" s="52" t="s">
        <v>1090</v>
      </c>
      <c r="U748" s="52" t="s">
        <v>1091</v>
      </c>
      <c r="V748" s="52" t="s">
        <v>1166</v>
      </c>
      <c r="W748" s="56" t="s">
        <v>1093</v>
      </c>
      <c r="X748" s="57" t="s">
        <v>1170</v>
      </c>
      <c r="Y748" s="52"/>
    </row>
    <row r="749" spans="2:25" ht="26.4">
      <c r="B749" s="52" t="s">
        <v>1160</v>
      </c>
      <c r="C749" s="52" t="s">
        <v>1161</v>
      </c>
      <c r="D749" s="52" t="s">
        <v>1184</v>
      </c>
      <c r="E749" s="53" t="s">
        <v>1183</v>
      </c>
      <c r="F749" s="54">
        <v>5.04</v>
      </c>
      <c r="G749" s="52" t="s">
        <v>1085</v>
      </c>
      <c r="H749" s="52">
        <v>116</v>
      </c>
      <c r="I749" s="52" t="s">
        <v>1086</v>
      </c>
      <c r="J749" s="52" t="s">
        <v>1161</v>
      </c>
      <c r="K749" s="52" t="s">
        <v>1261</v>
      </c>
      <c r="L749" s="52" t="s">
        <v>159</v>
      </c>
      <c r="M749" s="52"/>
      <c r="N749" s="54">
        <v>5.04</v>
      </c>
      <c r="O749" s="52"/>
      <c r="P749" s="55" t="s">
        <v>1165</v>
      </c>
      <c r="Q749" s="52" t="s">
        <v>159</v>
      </c>
      <c r="R749" s="55" t="s">
        <v>1165</v>
      </c>
      <c r="S749" s="52" t="s">
        <v>159</v>
      </c>
      <c r="T749" s="52" t="s">
        <v>1090</v>
      </c>
      <c r="U749" s="52" t="s">
        <v>1091</v>
      </c>
      <c r="V749" s="52" t="s">
        <v>1166</v>
      </c>
      <c r="W749" s="56" t="s">
        <v>1093</v>
      </c>
      <c r="X749" s="57" t="s">
        <v>1170</v>
      </c>
      <c r="Y749" s="52"/>
    </row>
    <row r="750" spans="2:25" ht="26.4">
      <c r="B750" s="52" t="s">
        <v>1160</v>
      </c>
      <c r="C750" s="52" t="s">
        <v>1161</v>
      </c>
      <c r="D750" s="52" t="s">
        <v>1184</v>
      </c>
      <c r="E750" s="53" t="s">
        <v>1183</v>
      </c>
      <c r="F750" s="54">
        <v>5.04</v>
      </c>
      <c r="G750" s="52" t="s">
        <v>1085</v>
      </c>
      <c r="H750" s="52">
        <v>117</v>
      </c>
      <c r="I750" s="52" t="s">
        <v>1086</v>
      </c>
      <c r="J750" s="52" t="s">
        <v>1161</v>
      </c>
      <c r="K750" s="52" t="s">
        <v>1262</v>
      </c>
      <c r="L750" s="52" t="s">
        <v>159</v>
      </c>
      <c r="M750" s="52"/>
      <c r="N750" s="54">
        <v>5.04</v>
      </c>
      <c r="O750" s="52"/>
      <c r="P750" s="55" t="s">
        <v>1165</v>
      </c>
      <c r="Q750" s="52" t="s">
        <v>159</v>
      </c>
      <c r="R750" s="55" t="s">
        <v>1165</v>
      </c>
      <c r="S750" s="52" t="s">
        <v>159</v>
      </c>
      <c r="T750" s="52" t="s">
        <v>1090</v>
      </c>
      <c r="U750" s="52" t="s">
        <v>1091</v>
      </c>
      <c r="V750" s="52" t="s">
        <v>1166</v>
      </c>
      <c r="W750" s="56" t="s">
        <v>1093</v>
      </c>
      <c r="X750" s="57" t="s">
        <v>1170</v>
      </c>
      <c r="Y750" s="52"/>
    </row>
    <row r="751" spans="2:25" ht="26.4">
      <c r="B751" s="52" t="s">
        <v>1160</v>
      </c>
      <c r="C751" s="52" t="s">
        <v>1161</v>
      </c>
      <c r="D751" s="52" t="s">
        <v>1176</v>
      </c>
      <c r="E751" s="53" t="s">
        <v>1183</v>
      </c>
      <c r="F751" s="54">
        <v>5.04</v>
      </c>
      <c r="G751" s="52" t="s">
        <v>1085</v>
      </c>
      <c r="H751" s="52">
        <v>118</v>
      </c>
      <c r="I751" s="52" t="s">
        <v>1086</v>
      </c>
      <c r="J751" s="52" t="s">
        <v>1161</v>
      </c>
      <c r="K751" s="52" t="s">
        <v>1177</v>
      </c>
      <c r="L751" s="52" t="s">
        <v>53</v>
      </c>
      <c r="M751" s="52">
        <v>118</v>
      </c>
      <c r="N751" s="54">
        <v>5.04</v>
      </c>
      <c r="O751" s="52">
        <v>118</v>
      </c>
      <c r="P751" s="55" t="s">
        <v>1165</v>
      </c>
      <c r="Q751" s="52" t="s">
        <v>55</v>
      </c>
      <c r="R751" s="55" t="s">
        <v>1165</v>
      </c>
      <c r="S751" s="52" t="s">
        <v>55</v>
      </c>
      <c r="T751" s="52" t="s">
        <v>1090</v>
      </c>
      <c r="U751" s="52" t="s">
        <v>1091</v>
      </c>
      <c r="V751" s="52" t="s">
        <v>1166</v>
      </c>
      <c r="W751" s="56" t="s">
        <v>1093</v>
      </c>
      <c r="X751" s="57" t="s">
        <v>1170</v>
      </c>
      <c r="Y751" s="52">
        <v>118</v>
      </c>
    </row>
    <row r="752" spans="2:25" ht="26.4">
      <c r="B752" s="52" t="s">
        <v>1160</v>
      </c>
      <c r="C752" s="52" t="s">
        <v>1161</v>
      </c>
      <c r="D752" s="52" t="s">
        <v>1176</v>
      </c>
      <c r="E752" s="53" t="s">
        <v>1183</v>
      </c>
      <c r="F752" s="54">
        <v>5.04</v>
      </c>
      <c r="G752" s="52" t="s">
        <v>1085</v>
      </c>
      <c r="H752" s="52">
        <v>119</v>
      </c>
      <c r="I752" s="52" t="s">
        <v>1086</v>
      </c>
      <c r="J752" s="52" t="s">
        <v>1161</v>
      </c>
      <c r="K752" s="52" t="s">
        <v>1178</v>
      </c>
      <c r="L752" s="52" t="s">
        <v>159</v>
      </c>
      <c r="M752" s="52"/>
      <c r="N752" s="54">
        <v>5.04</v>
      </c>
      <c r="O752" s="52"/>
      <c r="P752" s="55" t="s">
        <v>1165</v>
      </c>
      <c r="Q752" s="52" t="s">
        <v>159</v>
      </c>
      <c r="R752" s="55" t="s">
        <v>1165</v>
      </c>
      <c r="S752" s="52" t="s">
        <v>159</v>
      </c>
      <c r="T752" s="52" t="s">
        <v>1090</v>
      </c>
      <c r="U752" s="52" t="s">
        <v>1091</v>
      </c>
      <c r="V752" s="52" t="s">
        <v>1166</v>
      </c>
      <c r="W752" s="56" t="s">
        <v>1093</v>
      </c>
      <c r="X752" s="57" t="s">
        <v>1170</v>
      </c>
      <c r="Y752" s="52"/>
    </row>
    <row r="753" spans="2:25" ht="26.4">
      <c r="B753" s="52" t="s">
        <v>1160</v>
      </c>
      <c r="C753" s="52" t="s">
        <v>1161</v>
      </c>
      <c r="D753" s="52" t="s">
        <v>1176</v>
      </c>
      <c r="E753" s="53" t="s">
        <v>1183</v>
      </c>
      <c r="F753" s="54">
        <v>5.04</v>
      </c>
      <c r="G753" s="52" t="s">
        <v>1085</v>
      </c>
      <c r="H753" s="52">
        <v>120</v>
      </c>
      <c r="I753" s="52" t="s">
        <v>1086</v>
      </c>
      <c r="J753" s="52" t="s">
        <v>1161</v>
      </c>
      <c r="K753" s="52" t="s">
        <v>1179</v>
      </c>
      <c r="L753" s="52" t="s">
        <v>159</v>
      </c>
      <c r="M753" s="52"/>
      <c r="N753" s="54">
        <v>5.04</v>
      </c>
      <c r="O753" s="52"/>
      <c r="P753" s="55" t="s">
        <v>1165</v>
      </c>
      <c r="Q753" s="52" t="s">
        <v>159</v>
      </c>
      <c r="R753" s="55" t="s">
        <v>1165</v>
      </c>
      <c r="S753" s="52" t="s">
        <v>159</v>
      </c>
      <c r="T753" s="52" t="s">
        <v>1090</v>
      </c>
      <c r="U753" s="52" t="s">
        <v>1091</v>
      </c>
      <c r="V753" s="52" t="s">
        <v>1166</v>
      </c>
      <c r="W753" s="56" t="s">
        <v>1093</v>
      </c>
      <c r="X753" s="57" t="s">
        <v>1170</v>
      </c>
      <c r="Y753" s="52"/>
    </row>
    <row r="754" spans="2:25" ht="26.4">
      <c r="B754" s="52" t="s">
        <v>1160</v>
      </c>
      <c r="C754" s="52" t="s">
        <v>1161</v>
      </c>
      <c r="D754" s="52" t="s">
        <v>1176</v>
      </c>
      <c r="E754" s="53" t="s">
        <v>1183</v>
      </c>
      <c r="F754" s="54">
        <v>5.04</v>
      </c>
      <c r="G754" s="52" t="s">
        <v>1085</v>
      </c>
      <c r="H754" s="52">
        <v>121</v>
      </c>
      <c r="I754" s="52" t="s">
        <v>1086</v>
      </c>
      <c r="J754" s="52" t="s">
        <v>1161</v>
      </c>
      <c r="K754" s="52" t="s">
        <v>1180</v>
      </c>
      <c r="L754" s="52" t="s">
        <v>159</v>
      </c>
      <c r="M754" s="52"/>
      <c r="N754" s="54">
        <v>5.04</v>
      </c>
      <c r="O754" s="52"/>
      <c r="P754" s="55" t="s">
        <v>1165</v>
      </c>
      <c r="Q754" s="52" t="s">
        <v>159</v>
      </c>
      <c r="R754" s="55" t="s">
        <v>1165</v>
      </c>
      <c r="S754" s="52" t="s">
        <v>159</v>
      </c>
      <c r="T754" s="52" t="s">
        <v>1090</v>
      </c>
      <c r="U754" s="52" t="s">
        <v>1091</v>
      </c>
      <c r="V754" s="52" t="s">
        <v>1166</v>
      </c>
      <c r="W754" s="56" t="s">
        <v>1093</v>
      </c>
      <c r="X754" s="57" t="s">
        <v>1170</v>
      </c>
      <c r="Y754" s="52"/>
    </row>
    <row r="755" spans="2:25" ht="26.4">
      <c r="B755" s="52" t="s">
        <v>1160</v>
      </c>
      <c r="C755" s="52" t="s">
        <v>1161</v>
      </c>
      <c r="D755" s="52" t="s">
        <v>1176</v>
      </c>
      <c r="E755" s="53" t="s">
        <v>1183</v>
      </c>
      <c r="F755" s="54">
        <v>5.04</v>
      </c>
      <c r="G755" s="52" t="s">
        <v>1085</v>
      </c>
      <c r="H755" s="52">
        <v>122</v>
      </c>
      <c r="I755" s="52" t="s">
        <v>1086</v>
      </c>
      <c r="J755" s="52" t="s">
        <v>1161</v>
      </c>
      <c r="K755" s="52" t="s">
        <v>1181</v>
      </c>
      <c r="L755" s="52" t="s">
        <v>159</v>
      </c>
      <c r="M755" s="52"/>
      <c r="N755" s="54">
        <v>5.04</v>
      </c>
      <c r="O755" s="52"/>
      <c r="P755" s="55" t="s">
        <v>1165</v>
      </c>
      <c r="Q755" s="52" t="s">
        <v>159</v>
      </c>
      <c r="R755" s="55" t="s">
        <v>1165</v>
      </c>
      <c r="S755" s="52" t="s">
        <v>159</v>
      </c>
      <c r="T755" s="52" t="s">
        <v>1090</v>
      </c>
      <c r="U755" s="52" t="s">
        <v>1091</v>
      </c>
      <c r="V755" s="52" t="s">
        <v>1166</v>
      </c>
      <c r="W755" s="56" t="s">
        <v>1093</v>
      </c>
      <c r="X755" s="57" t="s">
        <v>1170</v>
      </c>
      <c r="Y755" s="52"/>
    </row>
    <row r="756" spans="2:25" ht="26.4">
      <c r="B756" s="52" t="s">
        <v>1160</v>
      </c>
      <c r="C756" s="52" t="s">
        <v>1161</v>
      </c>
      <c r="D756" s="52" t="s">
        <v>1176</v>
      </c>
      <c r="E756" s="53" t="s">
        <v>1183</v>
      </c>
      <c r="F756" s="54">
        <v>5.04</v>
      </c>
      <c r="G756" s="52" t="s">
        <v>1085</v>
      </c>
      <c r="H756" s="52">
        <v>123</v>
      </c>
      <c r="I756" s="52" t="s">
        <v>1086</v>
      </c>
      <c r="J756" s="52" t="s">
        <v>1161</v>
      </c>
      <c r="K756" s="52" t="s">
        <v>1182</v>
      </c>
      <c r="L756" s="52" t="s">
        <v>159</v>
      </c>
      <c r="M756" s="52"/>
      <c r="N756" s="54">
        <v>5.04</v>
      </c>
      <c r="O756" s="52"/>
      <c r="P756" s="55" t="s">
        <v>1165</v>
      </c>
      <c r="Q756" s="52" t="s">
        <v>159</v>
      </c>
      <c r="R756" s="55" t="s">
        <v>1165</v>
      </c>
      <c r="S756" s="52" t="s">
        <v>159</v>
      </c>
      <c r="T756" s="52" t="s">
        <v>1090</v>
      </c>
      <c r="U756" s="52" t="s">
        <v>1091</v>
      </c>
      <c r="V756" s="52" t="s">
        <v>1166</v>
      </c>
      <c r="W756" s="56" t="s">
        <v>1093</v>
      </c>
      <c r="X756" s="57" t="s">
        <v>1170</v>
      </c>
      <c r="Y756" s="52"/>
    </row>
    <row r="757" spans="2:25" ht="26.4">
      <c r="B757" s="52" t="s">
        <v>1263</v>
      </c>
      <c r="C757" s="52" t="s">
        <v>1083</v>
      </c>
      <c r="D757" s="52" t="s">
        <v>1084</v>
      </c>
      <c r="E757" s="53" t="s">
        <v>1264</v>
      </c>
      <c r="F757" s="54">
        <v>2.74</v>
      </c>
      <c r="G757" s="52" t="s">
        <v>1085</v>
      </c>
      <c r="H757" s="52">
        <v>124</v>
      </c>
      <c r="I757" s="52" t="s">
        <v>1086</v>
      </c>
      <c r="J757" s="52" t="s">
        <v>1083</v>
      </c>
      <c r="K757" s="52" t="s">
        <v>1265</v>
      </c>
      <c r="L757" s="52" t="s">
        <v>53</v>
      </c>
      <c r="M757" s="52">
        <v>124</v>
      </c>
      <c r="N757" s="54" t="s">
        <v>1266</v>
      </c>
      <c r="O757" s="52">
        <v>124</v>
      </c>
      <c r="P757" s="55" t="s">
        <v>1165</v>
      </c>
      <c r="Q757" s="52" t="s">
        <v>53</v>
      </c>
      <c r="R757" s="55" t="s">
        <v>1165</v>
      </c>
      <c r="S757" s="52" t="s">
        <v>53</v>
      </c>
      <c r="T757" s="52" t="s">
        <v>1090</v>
      </c>
      <c r="U757" s="52" t="s">
        <v>1091</v>
      </c>
      <c r="V757" s="52" t="s">
        <v>1166</v>
      </c>
      <c r="W757" s="56" t="s">
        <v>1093</v>
      </c>
      <c r="X757" s="57" t="s">
        <v>1267</v>
      </c>
      <c r="Y757" s="52">
        <v>124</v>
      </c>
    </row>
    <row r="758" spans="2:25" ht="26.4">
      <c r="B758" s="52" t="s">
        <v>1268</v>
      </c>
      <c r="C758" s="52" t="s">
        <v>1083</v>
      </c>
      <c r="D758" s="52" t="s">
        <v>1084</v>
      </c>
      <c r="E758" s="53" t="s">
        <v>1264</v>
      </c>
      <c r="F758" s="54">
        <v>2.74</v>
      </c>
      <c r="G758" s="52" t="s">
        <v>1085</v>
      </c>
      <c r="H758" s="52">
        <v>125</v>
      </c>
      <c r="I758" s="52" t="s">
        <v>1086</v>
      </c>
      <c r="J758" s="52" t="s">
        <v>1083</v>
      </c>
      <c r="K758" s="52" t="s">
        <v>1269</v>
      </c>
      <c r="L758" s="52" t="s">
        <v>53</v>
      </c>
      <c r="M758" s="52">
        <v>125</v>
      </c>
      <c r="N758" s="54">
        <v>3.28</v>
      </c>
      <c r="O758" s="52">
        <v>125</v>
      </c>
      <c r="P758" s="55" t="s">
        <v>1165</v>
      </c>
      <c r="Q758" s="52" t="s">
        <v>55</v>
      </c>
      <c r="R758" s="55" t="s">
        <v>1165</v>
      </c>
      <c r="S758" s="52" t="s">
        <v>55</v>
      </c>
      <c r="T758" s="52" t="s">
        <v>1090</v>
      </c>
      <c r="U758" s="52" t="s">
        <v>1091</v>
      </c>
      <c r="V758" s="52" t="s">
        <v>1166</v>
      </c>
      <c r="W758" s="56" t="s">
        <v>1093</v>
      </c>
      <c r="X758" s="57" t="s">
        <v>1094</v>
      </c>
      <c r="Y758" s="52">
        <v>125</v>
      </c>
    </row>
    <row r="759" spans="2:25" ht="26.4">
      <c r="B759" s="52" t="s">
        <v>1263</v>
      </c>
      <c r="C759" s="52" t="s">
        <v>1083</v>
      </c>
      <c r="D759" s="52" t="s">
        <v>1084</v>
      </c>
      <c r="E759" s="53" t="s">
        <v>1264</v>
      </c>
      <c r="F759" s="54">
        <v>2.74</v>
      </c>
      <c r="G759" s="52" t="s">
        <v>1085</v>
      </c>
      <c r="H759" s="52">
        <v>126</v>
      </c>
      <c r="I759" s="52" t="s">
        <v>1086</v>
      </c>
      <c r="J759" s="52" t="s">
        <v>1083</v>
      </c>
      <c r="K759" s="52" t="s">
        <v>1270</v>
      </c>
      <c r="L759" s="52" t="s">
        <v>53</v>
      </c>
      <c r="M759" s="52">
        <v>126</v>
      </c>
      <c r="N759" s="54">
        <v>3.12</v>
      </c>
      <c r="O759" s="52">
        <v>126</v>
      </c>
      <c r="P759" s="55" t="s">
        <v>1165</v>
      </c>
      <c r="Q759" s="52" t="s">
        <v>55</v>
      </c>
      <c r="R759" s="55" t="s">
        <v>1165</v>
      </c>
      <c r="S759" s="52" t="s">
        <v>55</v>
      </c>
      <c r="T759" s="52" t="s">
        <v>1090</v>
      </c>
      <c r="U759" s="52" t="s">
        <v>1091</v>
      </c>
      <c r="V759" s="52" t="s">
        <v>1166</v>
      </c>
      <c r="W759" s="56" t="s">
        <v>1093</v>
      </c>
      <c r="X759" s="57" t="s">
        <v>1094</v>
      </c>
      <c r="Y759" s="52">
        <v>126</v>
      </c>
    </row>
    <row r="760" spans="2:25" ht="26.4">
      <c r="B760" s="52" t="s">
        <v>1263</v>
      </c>
      <c r="C760" s="52" t="s">
        <v>1083</v>
      </c>
      <c r="D760" s="52" t="s">
        <v>1084</v>
      </c>
      <c r="E760" s="53" t="s">
        <v>1264</v>
      </c>
      <c r="F760" s="54">
        <v>2.74</v>
      </c>
      <c r="G760" s="52" t="s">
        <v>1085</v>
      </c>
      <c r="H760" s="52">
        <v>127</v>
      </c>
      <c r="I760" s="52" t="s">
        <v>1086</v>
      </c>
      <c r="J760" s="52" t="s">
        <v>1083</v>
      </c>
      <c r="K760" s="52" t="s">
        <v>1271</v>
      </c>
      <c r="L760" s="52" t="s">
        <v>53</v>
      </c>
      <c r="M760" s="52">
        <v>127</v>
      </c>
      <c r="N760" s="54">
        <v>2.74</v>
      </c>
      <c r="O760" s="52">
        <v>127</v>
      </c>
      <c r="P760" s="55" t="s">
        <v>1165</v>
      </c>
      <c r="Q760" s="52" t="s">
        <v>55</v>
      </c>
      <c r="R760" s="55" t="s">
        <v>1165</v>
      </c>
      <c r="S760" s="52" t="s">
        <v>55</v>
      </c>
      <c r="T760" s="52" t="s">
        <v>1090</v>
      </c>
      <c r="U760" s="52" t="s">
        <v>1091</v>
      </c>
      <c r="V760" s="52" t="s">
        <v>1166</v>
      </c>
      <c r="W760" s="56" t="s">
        <v>1093</v>
      </c>
      <c r="X760" s="57" t="s">
        <v>1094</v>
      </c>
      <c r="Y760" s="52">
        <v>127</v>
      </c>
    </row>
    <row r="761" spans="2:25" ht="26.4">
      <c r="B761" s="52" t="s">
        <v>1263</v>
      </c>
      <c r="C761" s="52" t="s">
        <v>1083</v>
      </c>
      <c r="D761" s="52" t="s">
        <v>1084</v>
      </c>
      <c r="E761" s="53" t="s">
        <v>1264</v>
      </c>
      <c r="F761" s="54">
        <v>2.74</v>
      </c>
      <c r="G761" s="52" t="s">
        <v>1085</v>
      </c>
      <c r="H761" s="52">
        <v>128</v>
      </c>
      <c r="I761" s="52" t="s">
        <v>1086</v>
      </c>
      <c r="J761" s="52" t="s">
        <v>1083</v>
      </c>
      <c r="K761" s="52" t="s">
        <v>1272</v>
      </c>
      <c r="L761" s="52" t="s">
        <v>53</v>
      </c>
      <c r="M761" s="52">
        <v>128</v>
      </c>
      <c r="N761" s="54" t="s">
        <v>1273</v>
      </c>
      <c r="O761" s="52">
        <v>128</v>
      </c>
      <c r="P761" s="55" t="s">
        <v>1165</v>
      </c>
      <c r="Q761" s="52" t="s">
        <v>55</v>
      </c>
      <c r="R761" s="55" t="s">
        <v>1165</v>
      </c>
      <c r="S761" s="52" t="s">
        <v>55</v>
      </c>
      <c r="T761" s="52" t="s">
        <v>1090</v>
      </c>
      <c r="U761" s="52" t="s">
        <v>1091</v>
      </c>
      <c r="V761" s="52" t="s">
        <v>1166</v>
      </c>
      <c r="W761" s="56" t="s">
        <v>1093</v>
      </c>
      <c r="X761" s="57" t="s">
        <v>1094</v>
      </c>
      <c r="Y761" s="52">
        <v>128</v>
      </c>
    </row>
    <row r="762" spans="2:25" ht="26.4">
      <c r="B762" s="52" t="s">
        <v>1263</v>
      </c>
      <c r="C762" s="52" t="s">
        <v>1083</v>
      </c>
      <c r="D762" s="52" t="s">
        <v>1096</v>
      </c>
      <c r="E762" s="53" t="s">
        <v>1264</v>
      </c>
      <c r="F762" s="54">
        <v>2.46</v>
      </c>
      <c r="G762" s="52" t="s">
        <v>1085</v>
      </c>
      <c r="H762" s="52">
        <v>129</v>
      </c>
      <c r="I762" s="52" t="s">
        <v>1086</v>
      </c>
      <c r="J762" s="52" t="s">
        <v>1161</v>
      </c>
      <c r="K762" s="52" t="s">
        <v>1274</v>
      </c>
      <c r="L762" s="52" t="s">
        <v>53</v>
      </c>
      <c r="M762" s="52">
        <v>129</v>
      </c>
      <c r="N762" s="52">
        <v>3.84</v>
      </c>
      <c r="O762" s="52">
        <v>129</v>
      </c>
      <c r="P762" s="55" t="s">
        <v>1275</v>
      </c>
      <c r="Q762" s="52" t="s">
        <v>53</v>
      </c>
      <c r="R762" s="55" t="s">
        <v>1275</v>
      </c>
      <c r="S762" s="52" t="s">
        <v>53</v>
      </c>
      <c r="T762" s="52" t="s">
        <v>1090</v>
      </c>
      <c r="U762" s="52" t="s">
        <v>1091</v>
      </c>
      <c r="V762" s="52" t="s">
        <v>1166</v>
      </c>
      <c r="W762" s="56" t="s">
        <v>1093</v>
      </c>
      <c r="X762" s="57" t="s">
        <v>1276</v>
      </c>
      <c r="Y762" s="52">
        <v>129</v>
      </c>
    </row>
    <row r="763" spans="2:25" ht="26.4">
      <c r="B763" s="52" t="s">
        <v>1160</v>
      </c>
      <c r="C763" s="52" t="s">
        <v>1161</v>
      </c>
      <c r="D763" s="52" t="s">
        <v>1277</v>
      </c>
      <c r="E763" s="53" t="s">
        <v>1278</v>
      </c>
      <c r="F763" s="52">
        <v>3.84</v>
      </c>
      <c r="G763" s="52" t="s">
        <v>1085</v>
      </c>
      <c r="H763" s="52">
        <v>130</v>
      </c>
      <c r="I763" s="52" t="s">
        <v>1086</v>
      </c>
      <c r="J763" s="52" t="s">
        <v>1161</v>
      </c>
      <c r="K763" s="52" t="s">
        <v>1279</v>
      </c>
      <c r="L763" s="52" t="s">
        <v>159</v>
      </c>
      <c r="M763" s="52"/>
      <c r="N763" s="52">
        <v>3.84</v>
      </c>
      <c r="O763" s="52"/>
      <c r="P763" s="55" t="s">
        <v>1275</v>
      </c>
      <c r="Q763" s="52" t="s">
        <v>159</v>
      </c>
      <c r="R763" s="55" t="s">
        <v>1275</v>
      </c>
      <c r="S763" s="52" t="s">
        <v>159</v>
      </c>
      <c r="T763" s="52" t="s">
        <v>1090</v>
      </c>
      <c r="U763" s="52" t="s">
        <v>1091</v>
      </c>
      <c r="V763" s="52" t="s">
        <v>1166</v>
      </c>
      <c r="W763" s="56" t="s">
        <v>1093</v>
      </c>
      <c r="X763" s="57" t="s">
        <v>1276</v>
      </c>
      <c r="Y763" s="52"/>
    </row>
    <row r="764" spans="2:25" ht="26.4">
      <c r="B764" s="52" t="s">
        <v>1160</v>
      </c>
      <c r="C764" s="52" t="s">
        <v>1161</v>
      </c>
      <c r="D764" s="52" t="s">
        <v>1277</v>
      </c>
      <c r="E764" s="53" t="s">
        <v>1278</v>
      </c>
      <c r="F764" s="52">
        <v>3.84</v>
      </c>
      <c r="G764" s="52" t="s">
        <v>1085</v>
      </c>
      <c r="H764" s="52">
        <v>131</v>
      </c>
      <c r="I764" s="52" t="s">
        <v>1086</v>
      </c>
      <c r="J764" s="52" t="s">
        <v>1161</v>
      </c>
      <c r="K764" s="52" t="s">
        <v>1280</v>
      </c>
      <c r="L764" s="52" t="s">
        <v>159</v>
      </c>
      <c r="M764" s="52"/>
      <c r="N764" s="52">
        <v>3.84</v>
      </c>
      <c r="O764" s="52"/>
      <c r="P764" s="55" t="s">
        <v>1275</v>
      </c>
      <c r="Q764" s="52" t="s">
        <v>159</v>
      </c>
      <c r="R764" s="55" t="s">
        <v>1275</v>
      </c>
      <c r="S764" s="52" t="s">
        <v>159</v>
      </c>
      <c r="T764" s="52" t="s">
        <v>1090</v>
      </c>
      <c r="U764" s="52" t="s">
        <v>1091</v>
      </c>
      <c r="V764" s="52" t="s">
        <v>1166</v>
      </c>
      <c r="W764" s="56" t="s">
        <v>1093</v>
      </c>
      <c r="X764" s="57" t="s">
        <v>1276</v>
      </c>
      <c r="Y764" s="52"/>
    </row>
    <row r="765" spans="2:25" ht="26.4">
      <c r="B765" s="52" t="s">
        <v>1160</v>
      </c>
      <c r="C765" s="52" t="s">
        <v>1161</v>
      </c>
      <c r="D765" s="52" t="s">
        <v>1277</v>
      </c>
      <c r="E765" s="53" t="s">
        <v>1278</v>
      </c>
      <c r="F765" s="52">
        <v>3.84</v>
      </c>
      <c r="G765" s="52" t="s">
        <v>1085</v>
      </c>
      <c r="H765" s="52">
        <v>132</v>
      </c>
      <c r="I765" s="52" t="s">
        <v>1086</v>
      </c>
      <c r="J765" s="52" t="s">
        <v>1161</v>
      </c>
      <c r="K765" s="52" t="s">
        <v>1281</v>
      </c>
      <c r="L765" s="52" t="s">
        <v>159</v>
      </c>
      <c r="M765" s="52"/>
      <c r="N765" s="52">
        <v>3.84</v>
      </c>
      <c r="O765" s="52"/>
      <c r="P765" s="55" t="s">
        <v>1275</v>
      </c>
      <c r="Q765" s="52" t="s">
        <v>159</v>
      </c>
      <c r="R765" s="55" t="s">
        <v>1275</v>
      </c>
      <c r="S765" s="52" t="s">
        <v>159</v>
      </c>
      <c r="T765" s="52" t="s">
        <v>1090</v>
      </c>
      <c r="U765" s="52" t="s">
        <v>1091</v>
      </c>
      <c r="V765" s="52" t="s">
        <v>1166</v>
      </c>
      <c r="W765" s="56" t="s">
        <v>1093</v>
      </c>
      <c r="X765" s="57" t="s">
        <v>1276</v>
      </c>
      <c r="Y765" s="52"/>
    </row>
    <row r="766" spans="2:25" ht="26.4">
      <c r="B766" s="52" t="s">
        <v>1160</v>
      </c>
      <c r="C766" s="52" t="s">
        <v>1161</v>
      </c>
      <c r="D766" s="52" t="s">
        <v>1277</v>
      </c>
      <c r="E766" s="53" t="s">
        <v>1278</v>
      </c>
      <c r="F766" s="52">
        <v>3.84</v>
      </c>
      <c r="G766" s="52" t="s">
        <v>1085</v>
      </c>
      <c r="H766" s="52">
        <v>133</v>
      </c>
      <c r="I766" s="52" t="s">
        <v>1086</v>
      </c>
      <c r="J766" s="52" t="s">
        <v>1161</v>
      </c>
      <c r="K766" s="52" t="s">
        <v>1282</v>
      </c>
      <c r="L766" s="52" t="s">
        <v>159</v>
      </c>
      <c r="M766" s="52"/>
      <c r="N766" s="52">
        <v>3.84</v>
      </c>
      <c r="O766" s="52"/>
      <c r="P766" s="55" t="s">
        <v>1275</v>
      </c>
      <c r="Q766" s="52" t="s">
        <v>159</v>
      </c>
      <c r="R766" s="55" t="s">
        <v>1275</v>
      </c>
      <c r="S766" s="52" t="s">
        <v>159</v>
      </c>
      <c r="T766" s="52" t="s">
        <v>1090</v>
      </c>
      <c r="U766" s="52" t="s">
        <v>1091</v>
      </c>
      <c r="V766" s="52" t="s">
        <v>1166</v>
      </c>
      <c r="W766" s="56" t="s">
        <v>1093</v>
      </c>
      <c r="X766" s="57" t="s">
        <v>1276</v>
      </c>
      <c r="Y766" s="52"/>
    </row>
    <row r="767" spans="2:25" ht="26.4">
      <c r="B767" s="52" t="s">
        <v>1160</v>
      </c>
      <c r="C767" s="52" t="s">
        <v>1161</v>
      </c>
      <c r="D767" s="52" t="s">
        <v>1277</v>
      </c>
      <c r="E767" s="53" t="s">
        <v>1278</v>
      </c>
      <c r="F767" s="52">
        <v>3.84</v>
      </c>
      <c r="G767" s="52" t="s">
        <v>1085</v>
      </c>
      <c r="H767" s="52">
        <v>134</v>
      </c>
      <c r="I767" s="52" t="s">
        <v>1086</v>
      </c>
      <c r="J767" s="52" t="s">
        <v>1161</v>
      </c>
      <c r="K767" s="52" t="s">
        <v>1283</v>
      </c>
      <c r="L767" s="52" t="s">
        <v>159</v>
      </c>
      <c r="M767" s="52"/>
      <c r="N767" s="52">
        <v>3.84</v>
      </c>
      <c r="O767" s="52"/>
      <c r="P767" s="55" t="s">
        <v>1275</v>
      </c>
      <c r="Q767" s="52" t="s">
        <v>159</v>
      </c>
      <c r="R767" s="55" t="s">
        <v>1275</v>
      </c>
      <c r="S767" s="52" t="s">
        <v>159</v>
      </c>
      <c r="T767" s="52" t="s">
        <v>1090</v>
      </c>
      <c r="U767" s="52" t="s">
        <v>1091</v>
      </c>
      <c r="V767" s="52" t="s">
        <v>1166</v>
      </c>
      <c r="W767" s="56" t="s">
        <v>1093</v>
      </c>
      <c r="X767" s="57" t="s">
        <v>1276</v>
      </c>
      <c r="Y767" s="52"/>
    </row>
    <row r="768" spans="2:25" ht="26.4">
      <c r="B768" s="52" t="s">
        <v>1160</v>
      </c>
      <c r="C768" s="52" t="s">
        <v>1161</v>
      </c>
      <c r="D768" s="52" t="s">
        <v>1277</v>
      </c>
      <c r="E768" s="53" t="s">
        <v>1278</v>
      </c>
      <c r="F768" s="52">
        <v>3.84</v>
      </c>
      <c r="G768" s="52" t="s">
        <v>1085</v>
      </c>
      <c r="H768" s="52">
        <v>135</v>
      </c>
      <c r="I768" s="52" t="s">
        <v>1086</v>
      </c>
      <c r="J768" s="52" t="s">
        <v>1161</v>
      </c>
      <c r="K768" s="52" t="s">
        <v>1284</v>
      </c>
      <c r="L768" s="52" t="s">
        <v>159</v>
      </c>
      <c r="M768" s="52"/>
      <c r="N768" s="52">
        <v>3.84</v>
      </c>
      <c r="O768" s="52"/>
      <c r="P768" s="55" t="s">
        <v>1275</v>
      </c>
      <c r="Q768" s="52" t="s">
        <v>159</v>
      </c>
      <c r="R768" s="55" t="s">
        <v>1275</v>
      </c>
      <c r="S768" s="52" t="s">
        <v>159</v>
      </c>
      <c r="T768" s="52" t="s">
        <v>1090</v>
      </c>
      <c r="U768" s="52" t="s">
        <v>1091</v>
      </c>
      <c r="V768" s="52" t="s">
        <v>1166</v>
      </c>
      <c r="W768" s="56" t="s">
        <v>1093</v>
      </c>
      <c r="X768" s="57" t="s">
        <v>1276</v>
      </c>
      <c r="Y768" s="52"/>
    </row>
    <row r="769" spans="2:25" ht="26.4">
      <c r="B769" s="52" t="s">
        <v>1160</v>
      </c>
      <c r="C769" s="52" t="s">
        <v>1161</v>
      </c>
      <c r="D769" s="52" t="s">
        <v>1277</v>
      </c>
      <c r="E769" s="53" t="s">
        <v>1278</v>
      </c>
      <c r="F769" s="52">
        <v>3.84</v>
      </c>
      <c r="G769" s="52" t="s">
        <v>1085</v>
      </c>
      <c r="H769" s="52">
        <v>136</v>
      </c>
      <c r="I769" s="52" t="s">
        <v>1086</v>
      </c>
      <c r="J769" s="52" t="s">
        <v>1161</v>
      </c>
      <c r="K769" s="52" t="s">
        <v>1285</v>
      </c>
      <c r="L769" s="52" t="s">
        <v>159</v>
      </c>
      <c r="M769" s="52"/>
      <c r="N769" s="52">
        <v>3.84</v>
      </c>
      <c r="O769" s="52"/>
      <c r="P769" s="55" t="s">
        <v>1275</v>
      </c>
      <c r="Q769" s="52" t="s">
        <v>159</v>
      </c>
      <c r="R769" s="55" t="s">
        <v>1275</v>
      </c>
      <c r="S769" s="52" t="s">
        <v>159</v>
      </c>
      <c r="T769" s="52" t="s">
        <v>1090</v>
      </c>
      <c r="U769" s="52" t="s">
        <v>1091</v>
      </c>
      <c r="V769" s="52" t="s">
        <v>1166</v>
      </c>
      <c r="W769" s="56" t="s">
        <v>1093</v>
      </c>
      <c r="X769" s="57" t="s">
        <v>1276</v>
      </c>
      <c r="Y769" s="52"/>
    </row>
    <row r="770" spans="2:25" ht="26.4">
      <c r="B770" s="52" t="s">
        <v>1160</v>
      </c>
      <c r="C770" s="52" t="s">
        <v>1161</v>
      </c>
      <c r="D770" s="52" t="s">
        <v>1277</v>
      </c>
      <c r="E770" s="53" t="s">
        <v>1278</v>
      </c>
      <c r="F770" s="52">
        <v>3.84</v>
      </c>
      <c r="G770" s="52" t="s">
        <v>1085</v>
      </c>
      <c r="H770" s="52">
        <v>137</v>
      </c>
      <c r="I770" s="52" t="s">
        <v>1086</v>
      </c>
      <c r="J770" s="52" t="s">
        <v>1161</v>
      </c>
      <c r="K770" s="52" t="s">
        <v>1286</v>
      </c>
      <c r="L770" s="52" t="s">
        <v>159</v>
      </c>
      <c r="M770" s="52"/>
      <c r="N770" s="52">
        <v>3.84</v>
      </c>
      <c r="O770" s="52"/>
      <c r="P770" s="55" t="s">
        <v>1275</v>
      </c>
      <c r="Q770" s="52" t="s">
        <v>159</v>
      </c>
      <c r="R770" s="55" t="s">
        <v>1275</v>
      </c>
      <c r="S770" s="52" t="s">
        <v>159</v>
      </c>
      <c r="T770" s="52" t="s">
        <v>1090</v>
      </c>
      <c r="U770" s="52" t="s">
        <v>1091</v>
      </c>
      <c r="V770" s="52" t="s">
        <v>1166</v>
      </c>
      <c r="W770" s="56" t="s">
        <v>1093</v>
      </c>
      <c r="X770" s="57" t="s">
        <v>1276</v>
      </c>
      <c r="Y770" s="52"/>
    </row>
    <row r="771" spans="2:25" ht="26.4">
      <c r="B771" s="52" t="s">
        <v>1160</v>
      </c>
      <c r="C771" s="52" t="s">
        <v>1161</v>
      </c>
      <c r="D771" s="52" t="s">
        <v>1277</v>
      </c>
      <c r="E771" s="53" t="s">
        <v>1278</v>
      </c>
      <c r="F771" s="52">
        <v>3.84</v>
      </c>
      <c r="G771" s="52" t="s">
        <v>1085</v>
      </c>
      <c r="H771" s="52">
        <v>138</v>
      </c>
      <c r="I771" s="52" t="s">
        <v>1086</v>
      </c>
      <c r="J771" s="52" t="s">
        <v>1161</v>
      </c>
      <c r="K771" s="52" t="s">
        <v>1287</v>
      </c>
      <c r="L771" s="52" t="s">
        <v>159</v>
      </c>
      <c r="M771" s="52"/>
      <c r="N771" s="52">
        <v>3.84</v>
      </c>
      <c r="O771" s="52"/>
      <c r="P771" s="55" t="s">
        <v>1275</v>
      </c>
      <c r="Q771" s="52" t="s">
        <v>159</v>
      </c>
      <c r="R771" s="55" t="s">
        <v>1275</v>
      </c>
      <c r="S771" s="52" t="s">
        <v>159</v>
      </c>
      <c r="T771" s="52" t="s">
        <v>1090</v>
      </c>
      <c r="U771" s="52" t="s">
        <v>1091</v>
      </c>
      <c r="V771" s="52" t="s">
        <v>1166</v>
      </c>
      <c r="W771" s="56" t="s">
        <v>1093</v>
      </c>
      <c r="X771" s="57" t="s">
        <v>1276</v>
      </c>
      <c r="Y771" s="52"/>
    </row>
    <row r="772" spans="2:25" ht="26.4">
      <c r="B772" s="52" t="s">
        <v>1160</v>
      </c>
      <c r="C772" s="52" t="s">
        <v>1161</v>
      </c>
      <c r="D772" s="52" t="s">
        <v>1277</v>
      </c>
      <c r="E772" s="53" t="s">
        <v>1278</v>
      </c>
      <c r="F772" s="52">
        <v>3.84</v>
      </c>
      <c r="G772" s="52" t="s">
        <v>1085</v>
      </c>
      <c r="H772" s="52">
        <v>139</v>
      </c>
      <c r="I772" s="52" t="s">
        <v>1086</v>
      </c>
      <c r="J772" s="52" t="s">
        <v>1161</v>
      </c>
      <c r="K772" s="52" t="s">
        <v>1288</v>
      </c>
      <c r="L772" s="52" t="s">
        <v>159</v>
      </c>
      <c r="M772" s="52"/>
      <c r="N772" s="52">
        <v>3.84</v>
      </c>
      <c r="O772" s="52"/>
      <c r="P772" s="55" t="s">
        <v>1275</v>
      </c>
      <c r="Q772" s="52" t="s">
        <v>159</v>
      </c>
      <c r="R772" s="55" t="s">
        <v>1275</v>
      </c>
      <c r="S772" s="52" t="s">
        <v>159</v>
      </c>
      <c r="T772" s="52" t="s">
        <v>1090</v>
      </c>
      <c r="U772" s="52" t="s">
        <v>1091</v>
      </c>
      <c r="V772" s="52" t="s">
        <v>1166</v>
      </c>
      <c r="W772" s="56" t="s">
        <v>1093</v>
      </c>
      <c r="X772" s="57" t="s">
        <v>1276</v>
      </c>
      <c r="Y772" s="52"/>
    </row>
    <row r="773" spans="2:25" ht="26.4">
      <c r="B773" s="52" t="s">
        <v>1160</v>
      </c>
      <c r="C773" s="52" t="s">
        <v>1161</v>
      </c>
      <c r="D773" s="52" t="s">
        <v>1277</v>
      </c>
      <c r="E773" s="53" t="s">
        <v>1278</v>
      </c>
      <c r="F773" s="52">
        <v>3.84</v>
      </c>
      <c r="G773" s="52" t="s">
        <v>1085</v>
      </c>
      <c r="H773" s="52">
        <v>140</v>
      </c>
      <c r="I773" s="52" t="s">
        <v>1086</v>
      </c>
      <c r="J773" s="52" t="s">
        <v>1161</v>
      </c>
      <c r="K773" s="52" t="s">
        <v>1289</v>
      </c>
      <c r="L773" s="52" t="s">
        <v>159</v>
      </c>
      <c r="M773" s="52"/>
      <c r="N773" s="52">
        <v>3.84</v>
      </c>
      <c r="O773" s="52"/>
      <c r="P773" s="55" t="s">
        <v>1275</v>
      </c>
      <c r="Q773" s="52" t="s">
        <v>159</v>
      </c>
      <c r="R773" s="55" t="s">
        <v>1275</v>
      </c>
      <c r="S773" s="52" t="s">
        <v>159</v>
      </c>
      <c r="T773" s="52" t="s">
        <v>1090</v>
      </c>
      <c r="U773" s="52" t="s">
        <v>1091</v>
      </c>
      <c r="V773" s="52" t="s">
        <v>1166</v>
      </c>
      <c r="W773" s="56" t="s">
        <v>1093</v>
      </c>
      <c r="X773" s="57" t="s">
        <v>1276</v>
      </c>
      <c r="Y773" s="52"/>
    </row>
    <row r="774" spans="2:25" ht="26.4">
      <c r="B774" s="52" t="s">
        <v>1160</v>
      </c>
      <c r="C774" s="52" t="s">
        <v>1161</v>
      </c>
      <c r="D774" s="52" t="s">
        <v>1277</v>
      </c>
      <c r="E774" s="53" t="s">
        <v>1278</v>
      </c>
      <c r="F774" s="52">
        <v>3.84</v>
      </c>
      <c r="G774" s="52" t="s">
        <v>1085</v>
      </c>
      <c r="H774" s="52">
        <v>141</v>
      </c>
      <c r="I774" s="52" t="s">
        <v>1086</v>
      </c>
      <c r="J774" s="52" t="s">
        <v>1161</v>
      </c>
      <c r="K774" s="52" t="s">
        <v>1290</v>
      </c>
      <c r="L774" s="52" t="s">
        <v>159</v>
      </c>
      <c r="M774" s="52"/>
      <c r="N774" s="52">
        <v>3.84</v>
      </c>
      <c r="O774" s="52"/>
      <c r="P774" s="55" t="s">
        <v>1275</v>
      </c>
      <c r="Q774" s="52" t="s">
        <v>159</v>
      </c>
      <c r="R774" s="55" t="s">
        <v>1275</v>
      </c>
      <c r="S774" s="52" t="s">
        <v>159</v>
      </c>
      <c r="T774" s="52" t="s">
        <v>1090</v>
      </c>
      <c r="U774" s="52" t="s">
        <v>1091</v>
      </c>
      <c r="V774" s="52" t="s">
        <v>1166</v>
      </c>
      <c r="W774" s="56" t="s">
        <v>1093</v>
      </c>
      <c r="X774" s="57" t="s">
        <v>1276</v>
      </c>
      <c r="Y774" s="52"/>
    </row>
    <row r="775" spans="2:25" ht="26.4">
      <c r="B775" s="52" t="s">
        <v>1160</v>
      </c>
      <c r="C775" s="52" t="s">
        <v>1161</v>
      </c>
      <c r="D775" s="52" t="s">
        <v>1277</v>
      </c>
      <c r="E775" s="53" t="s">
        <v>1278</v>
      </c>
      <c r="F775" s="52">
        <v>3.84</v>
      </c>
      <c r="G775" s="52" t="s">
        <v>1085</v>
      </c>
      <c r="H775" s="52">
        <v>142</v>
      </c>
      <c r="I775" s="52" t="s">
        <v>1086</v>
      </c>
      <c r="J775" s="52" t="s">
        <v>1161</v>
      </c>
      <c r="K775" s="52" t="s">
        <v>1291</v>
      </c>
      <c r="L775" s="52" t="s">
        <v>159</v>
      </c>
      <c r="M775" s="52"/>
      <c r="N775" s="52">
        <v>3.84</v>
      </c>
      <c r="O775" s="52"/>
      <c r="P775" s="55" t="s">
        <v>1275</v>
      </c>
      <c r="Q775" s="52" t="s">
        <v>159</v>
      </c>
      <c r="R775" s="55" t="s">
        <v>1275</v>
      </c>
      <c r="S775" s="52" t="s">
        <v>159</v>
      </c>
      <c r="T775" s="52" t="s">
        <v>1090</v>
      </c>
      <c r="U775" s="52" t="s">
        <v>1091</v>
      </c>
      <c r="V775" s="52" t="s">
        <v>1166</v>
      </c>
      <c r="W775" s="56" t="s">
        <v>1093</v>
      </c>
      <c r="X775" s="57" t="s">
        <v>1276</v>
      </c>
      <c r="Y775" s="52"/>
    </row>
    <row r="776" spans="2:25" ht="26.4">
      <c r="B776" s="52" t="s">
        <v>1160</v>
      </c>
      <c r="C776" s="52" t="s">
        <v>1161</v>
      </c>
      <c r="D776" s="52" t="s">
        <v>1277</v>
      </c>
      <c r="E776" s="53" t="s">
        <v>1278</v>
      </c>
      <c r="F776" s="52">
        <v>3.84</v>
      </c>
      <c r="G776" s="52" t="s">
        <v>1085</v>
      </c>
      <c r="H776" s="52">
        <v>143</v>
      </c>
      <c r="I776" s="52" t="s">
        <v>1086</v>
      </c>
      <c r="J776" s="52" t="s">
        <v>1161</v>
      </c>
      <c r="K776" s="52" t="s">
        <v>1292</v>
      </c>
      <c r="L776" s="52" t="s">
        <v>159</v>
      </c>
      <c r="M776" s="52"/>
      <c r="N776" s="52">
        <v>3.84</v>
      </c>
      <c r="O776" s="52"/>
      <c r="P776" s="55" t="s">
        <v>1275</v>
      </c>
      <c r="Q776" s="52" t="s">
        <v>159</v>
      </c>
      <c r="R776" s="55" t="s">
        <v>1275</v>
      </c>
      <c r="S776" s="52" t="s">
        <v>159</v>
      </c>
      <c r="T776" s="52" t="s">
        <v>1090</v>
      </c>
      <c r="U776" s="52" t="s">
        <v>1091</v>
      </c>
      <c r="V776" s="52" t="s">
        <v>1166</v>
      </c>
      <c r="W776" s="56" t="s">
        <v>1093</v>
      </c>
      <c r="X776" s="57" t="s">
        <v>1276</v>
      </c>
      <c r="Y776" s="52"/>
    </row>
    <row r="777" spans="2:25" ht="26.4">
      <c r="B777" s="52" t="s">
        <v>1160</v>
      </c>
      <c r="C777" s="52" t="s">
        <v>1161</v>
      </c>
      <c r="D777" s="52" t="s">
        <v>1277</v>
      </c>
      <c r="E777" s="53" t="s">
        <v>1278</v>
      </c>
      <c r="F777" s="52">
        <v>3.84</v>
      </c>
      <c r="G777" s="52" t="s">
        <v>1085</v>
      </c>
      <c r="H777" s="52">
        <v>144</v>
      </c>
      <c r="I777" s="52" t="s">
        <v>1086</v>
      </c>
      <c r="J777" s="52" t="s">
        <v>1161</v>
      </c>
      <c r="K777" s="52" t="s">
        <v>1293</v>
      </c>
      <c r="L777" s="52" t="s">
        <v>159</v>
      </c>
      <c r="M777" s="52"/>
      <c r="N777" s="52">
        <v>3.84</v>
      </c>
      <c r="O777" s="52"/>
      <c r="P777" s="55" t="s">
        <v>1275</v>
      </c>
      <c r="Q777" s="52" t="s">
        <v>159</v>
      </c>
      <c r="R777" s="55" t="s">
        <v>1275</v>
      </c>
      <c r="S777" s="52" t="s">
        <v>159</v>
      </c>
      <c r="T777" s="52" t="s">
        <v>1090</v>
      </c>
      <c r="U777" s="52" t="s">
        <v>1091</v>
      </c>
      <c r="V777" s="52" t="s">
        <v>1166</v>
      </c>
      <c r="W777" s="56" t="s">
        <v>1093</v>
      </c>
      <c r="X777" s="57" t="s">
        <v>1276</v>
      </c>
      <c r="Y777" s="52"/>
    </row>
    <row r="778" spans="2:25" ht="26.4">
      <c r="B778" s="52" t="s">
        <v>1160</v>
      </c>
      <c r="C778" s="52" t="s">
        <v>1161</v>
      </c>
      <c r="D778" s="52" t="s">
        <v>1277</v>
      </c>
      <c r="E778" s="53" t="s">
        <v>1278</v>
      </c>
      <c r="F778" s="52">
        <v>3.84</v>
      </c>
      <c r="G778" s="52" t="s">
        <v>1085</v>
      </c>
      <c r="H778" s="52">
        <v>145</v>
      </c>
      <c r="I778" s="52" t="s">
        <v>1086</v>
      </c>
      <c r="J778" s="52" t="s">
        <v>1161</v>
      </c>
      <c r="K778" s="52" t="s">
        <v>1294</v>
      </c>
      <c r="L778" s="52" t="s">
        <v>159</v>
      </c>
      <c r="M778" s="52"/>
      <c r="N778" s="52">
        <v>3.84</v>
      </c>
      <c r="O778" s="52"/>
      <c r="P778" s="55" t="s">
        <v>1275</v>
      </c>
      <c r="Q778" s="52" t="s">
        <v>159</v>
      </c>
      <c r="R778" s="55" t="s">
        <v>1275</v>
      </c>
      <c r="S778" s="52" t="s">
        <v>159</v>
      </c>
      <c r="T778" s="52" t="s">
        <v>1090</v>
      </c>
      <c r="U778" s="52" t="s">
        <v>1091</v>
      </c>
      <c r="V778" s="52" t="s">
        <v>1166</v>
      </c>
      <c r="W778" s="56" t="s">
        <v>1093</v>
      </c>
      <c r="X778" s="57" t="s">
        <v>1276</v>
      </c>
      <c r="Y778" s="52"/>
    </row>
    <row r="779" spans="2:25" ht="26.4">
      <c r="B779" s="52" t="s">
        <v>1160</v>
      </c>
      <c r="C779" s="52" t="s">
        <v>1161</v>
      </c>
      <c r="D779" s="52" t="s">
        <v>1277</v>
      </c>
      <c r="E779" s="53" t="s">
        <v>1278</v>
      </c>
      <c r="F779" s="52">
        <v>3.84</v>
      </c>
      <c r="G779" s="52" t="s">
        <v>1085</v>
      </c>
      <c r="H779" s="52">
        <v>146</v>
      </c>
      <c r="I779" s="52" t="s">
        <v>1086</v>
      </c>
      <c r="J779" s="52" t="s">
        <v>1161</v>
      </c>
      <c r="K779" s="52" t="s">
        <v>1295</v>
      </c>
      <c r="L779" s="52" t="s">
        <v>159</v>
      </c>
      <c r="M779" s="52"/>
      <c r="N779" s="52">
        <v>3.84</v>
      </c>
      <c r="O779" s="52"/>
      <c r="P779" s="55" t="s">
        <v>1275</v>
      </c>
      <c r="Q779" s="52" t="s">
        <v>159</v>
      </c>
      <c r="R779" s="55" t="s">
        <v>1275</v>
      </c>
      <c r="S779" s="52" t="s">
        <v>159</v>
      </c>
      <c r="T779" s="52" t="s">
        <v>1090</v>
      </c>
      <c r="U779" s="52" t="s">
        <v>1091</v>
      </c>
      <c r="V779" s="52" t="s">
        <v>1166</v>
      </c>
      <c r="W779" s="56" t="s">
        <v>1093</v>
      </c>
      <c r="X779" s="57" t="s">
        <v>1276</v>
      </c>
      <c r="Y779" s="52"/>
    </row>
    <row r="780" spans="2:25" ht="26.4">
      <c r="B780" s="52" t="s">
        <v>1160</v>
      </c>
      <c r="C780" s="52" t="s">
        <v>1161</v>
      </c>
      <c r="D780" s="52" t="s">
        <v>1277</v>
      </c>
      <c r="E780" s="53" t="s">
        <v>1278</v>
      </c>
      <c r="F780" s="52">
        <v>3.84</v>
      </c>
      <c r="G780" s="52" t="s">
        <v>1085</v>
      </c>
      <c r="H780" s="52">
        <v>147</v>
      </c>
      <c r="I780" s="52" t="s">
        <v>1086</v>
      </c>
      <c r="J780" s="52" t="s">
        <v>1161</v>
      </c>
      <c r="K780" s="52" t="s">
        <v>1296</v>
      </c>
      <c r="L780" s="52" t="s">
        <v>53</v>
      </c>
      <c r="M780" s="52">
        <v>147</v>
      </c>
      <c r="N780" s="52">
        <v>3.47</v>
      </c>
      <c r="O780" s="52">
        <v>147</v>
      </c>
      <c r="P780" s="55" t="s">
        <v>1275</v>
      </c>
      <c r="Q780" s="52" t="s">
        <v>53</v>
      </c>
      <c r="R780" s="55" t="s">
        <v>1275</v>
      </c>
      <c r="S780" s="52" t="s">
        <v>53</v>
      </c>
      <c r="T780" s="52" t="s">
        <v>1090</v>
      </c>
      <c r="U780" s="52" t="s">
        <v>1091</v>
      </c>
      <c r="V780" s="52" t="s">
        <v>1166</v>
      </c>
      <c r="W780" s="56" t="s">
        <v>1093</v>
      </c>
      <c r="X780" s="57" t="s">
        <v>1276</v>
      </c>
      <c r="Y780" s="52">
        <v>147</v>
      </c>
    </row>
    <row r="781" spans="2:25" ht="26.4">
      <c r="B781" s="52" t="s">
        <v>1160</v>
      </c>
      <c r="C781" s="52" t="s">
        <v>1161</v>
      </c>
      <c r="D781" s="52" t="s">
        <v>1162</v>
      </c>
      <c r="E781" s="53" t="s">
        <v>1278</v>
      </c>
      <c r="F781" s="52">
        <v>3.47</v>
      </c>
      <c r="G781" s="52" t="s">
        <v>1085</v>
      </c>
      <c r="H781" s="52">
        <v>148</v>
      </c>
      <c r="I781" s="52" t="s">
        <v>1086</v>
      </c>
      <c r="J781" s="52" t="s">
        <v>1161</v>
      </c>
      <c r="K781" s="52" t="s">
        <v>1297</v>
      </c>
      <c r="L781" s="52" t="s">
        <v>159</v>
      </c>
      <c r="M781" s="52"/>
      <c r="N781" s="52">
        <v>3.47</v>
      </c>
      <c r="O781" s="52"/>
      <c r="P781" s="55" t="s">
        <v>1275</v>
      </c>
      <c r="Q781" s="52" t="s">
        <v>159</v>
      </c>
      <c r="R781" s="55" t="s">
        <v>1275</v>
      </c>
      <c r="S781" s="52" t="s">
        <v>159</v>
      </c>
      <c r="T781" s="52" t="s">
        <v>1090</v>
      </c>
      <c r="U781" s="52" t="s">
        <v>1091</v>
      </c>
      <c r="V781" s="52" t="s">
        <v>1166</v>
      </c>
      <c r="W781" s="56" t="s">
        <v>1093</v>
      </c>
      <c r="X781" s="57" t="s">
        <v>1276</v>
      </c>
      <c r="Y781" s="52"/>
    </row>
    <row r="782" spans="2:25" ht="26.4">
      <c r="B782" s="52" t="s">
        <v>1160</v>
      </c>
      <c r="C782" s="52" t="s">
        <v>1161</v>
      </c>
      <c r="D782" s="52" t="s">
        <v>1162</v>
      </c>
      <c r="E782" s="53" t="s">
        <v>1278</v>
      </c>
      <c r="F782" s="52">
        <v>3.47</v>
      </c>
      <c r="G782" s="52" t="s">
        <v>1085</v>
      </c>
      <c r="H782" s="52">
        <v>149</v>
      </c>
      <c r="I782" s="52" t="s">
        <v>1086</v>
      </c>
      <c r="J782" s="52" t="s">
        <v>1161</v>
      </c>
      <c r="K782" s="52" t="s">
        <v>1298</v>
      </c>
      <c r="L782" s="52" t="s">
        <v>159</v>
      </c>
      <c r="M782" s="52"/>
      <c r="N782" s="52">
        <v>3.47</v>
      </c>
      <c r="O782" s="52"/>
      <c r="P782" s="55" t="s">
        <v>1275</v>
      </c>
      <c r="Q782" s="52" t="s">
        <v>159</v>
      </c>
      <c r="R782" s="55" t="s">
        <v>1275</v>
      </c>
      <c r="S782" s="52" t="s">
        <v>159</v>
      </c>
      <c r="T782" s="52" t="s">
        <v>1090</v>
      </c>
      <c r="U782" s="52" t="s">
        <v>1091</v>
      </c>
      <c r="V782" s="52" t="s">
        <v>1166</v>
      </c>
      <c r="W782" s="56" t="s">
        <v>1093</v>
      </c>
      <c r="X782" s="57" t="s">
        <v>1276</v>
      </c>
      <c r="Y782" s="52"/>
    </row>
    <row r="783" spans="2:25" ht="26.4">
      <c r="B783" s="52" t="s">
        <v>1160</v>
      </c>
      <c r="C783" s="52" t="s">
        <v>1161</v>
      </c>
      <c r="D783" s="52" t="s">
        <v>1162</v>
      </c>
      <c r="E783" s="53" t="s">
        <v>1278</v>
      </c>
      <c r="F783" s="52">
        <v>3.47</v>
      </c>
      <c r="G783" s="52" t="s">
        <v>1085</v>
      </c>
      <c r="H783" s="52">
        <v>150</v>
      </c>
      <c r="I783" s="52" t="s">
        <v>1086</v>
      </c>
      <c r="J783" s="52" t="s">
        <v>1161</v>
      </c>
      <c r="K783" s="52" t="s">
        <v>1299</v>
      </c>
      <c r="L783" s="52" t="s">
        <v>159</v>
      </c>
      <c r="M783" s="52"/>
      <c r="N783" s="52">
        <v>3.47</v>
      </c>
      <c r="O783" s="52"/>
      <c r="P783" s="55" t="s">
        <v>1275</v>
      </c>
      <c r="Q783" s="52" t="s">
        <v>159</v>
      </c>
      <c r="R783" s="55" t="s">
        <v>1275</v>
      </c>
      <c r="S783" s="52" t="s">
        <v>159</v>
      </c>
      <c r="T783" s="52" t="s">
        <v>1090</v>
      </c>
      <c r="U783" s="52" t="s">
        <v>1091</v>
      </c>
      <c r="V783" s="52" t="s">
        <v>1166</v>
      </c>
      <c r="W783" s="56" t="s">
        <v>1093</v>
      </c>
      <c r="X783" s="57" t="s">
        <v>1276</v>
      </c>
      <c r="Y783" s="52"/>
    </row>
    <row r="784" spans="2:25" ht="26.4">
      <c r="B784" s="52" t="s">
        <v>1160</v>
      </c>
      <c r="C784" s="52" t="s">
        <v>1161</v>
      </c>
      <c r="D784" s="52" t="s">
        <v>1162</v>
      </c>
      <c r="E784" s="53" t="s">
        <v>1278</v>
      </c>
      <c r="F784" s="52">
        <v>3.47</v>
      </c>
      <c r="G784" s="52" t="s">
        <v>1085</v>
      </c>
      <c r="H784" s="52">
        <v>151</v>
      </c>
      <c r="I784" s="52" t="s">
        <v>1086</v>
      </c>
      <c r="J784" s="52" t="s">
        <v>1161</v>
      </c>
      <c r="K784" s="52" t="s">
        <v>1300</v>
      </c>
      <c r="L784" s="52" t="s">
        <v>159</v>
      </c>
      <c r="M784" s="52"/>
      <c r="N784" s="52">
        <v>3.47</v>
      </c>
      <c r="O784" s="52"/>
      <c r="P784" s="55" t="s">
        <v>1275</v>
      </c>
      <c r="Q784" s="52" t="s">
        <v>159</v>
      </c>
      <c r="R784" s="55" t="s">
        <v>1275</v>
      </c>
      <c r="S784" s="52" t="s">
        <v>159</v>
      </c>
      <c r="T784" s="52" t="s">
        <v>1090</v>
      </c>
      <c r="U784" s="52" t="s">
        <v>1091</v>
      </c>
      <c r="V784" s="52" t="s">
        <v>1166</v>
      </c>
      <c r="W784" s="56" t="s">
        <v>1093</v>
      </c>
      <c r="X784" s="57" t="s">
        <v>1276</v>
      </c>
      <c r="Y784" s="52"/>
    </row>
    <row r="785" spans="2:25" ht="26.4">
      <c r="B785" s="52" t="s">
        <v>1160</v>
      </c>
      <c r="C785" s="52" t="s">
        <v>1161</v>
      </c>
      <c r="D785" s="52" t="s">
        <v>1162</v>
      </c>
      <c r="E785" s="53" t="s">
        <v>1278</v>
      </c>
      <c r="F785" s="52">
        <v>3.47</v>
      </c>
      <c r="G785" s="52" t="s">
        <v>1085</v>
      </c>
      <c r="H785" s="52">
        <v>152</v>
      </c>
      <c r="I785" s="52" t="s">
        <v>1086</v>
      </c>
      <c r="J785" s="52" t="s">
        <v>1161</v>
      </c>
      <c r="K785" s="52" t="s">
        <v>1301</v>
      </c>
      <c r="L785" s="52" t="s">
        <v>159</v>
      </c>
      <c r="M785" s="52"/>
      <c r="N785" s="52">
        <v>3.47</v>
      </c>
      <c r="O785" s="52"/>
      <c r="P785" s="55" t="s">
        <v>1275</v>
      </c>
      <c r="Q785" s="52" t="s">
        <v>159</v>
      </c>
      <c r="R785" s="55" t="s">
        <v>1275</v>
      </c>
      <c r="S785" s="52" t="s">
        <v>159</v>
      </c>
      <c r="T785" s="52" t="s">
        <v>1090</v>
      </c>
      <c r="U785" s="52" t="s">
        <v>1091</v>
      </c>
      <c r="V785" s="52" t="s">
        <v>1166</v>
      </c>
      <c r="W785" s="56" t="s">
        <v>1093</v>
      </c>
      <c r="X785" s="57" t="s">
        <v>1276</v>
      </c>
      <c r="Y785" s="52"/>
    </row>
    <row r="786" spans="2:25" ht="26.4">
      <c r="B786" s="52" t="s">
        <v>1160</v>
      </c>
      <c r="C786" s="52" t="s">
        <v>1161</v>
      </c>
      <c r="D786" s="52" t="s">
        <v>1162</v>
      </c>
      <c r="E786" s="53" t="s">
        <v>1278</v>
      </c>
      <c r="F786" s="52">
        <v>3.47</v>
      </c>
      <c r="G786" s="52" t="s">
        <v>1085</v>
      </c>
      <c r="H786" s="52">
        <v>153</v>
      </c>
      <c r="I786" s="52" t="s">
        <v>1086</v>
      </c>
      <c r="J786" s="52" t="s">
        <v>1161</v>
      </c>
      <c r="K786" s="52" t="s">
        <v>1302</v>
      </c>
      <c r="L786" s="52" t="s">
        <v>159</v>
      </c>
      <c r="M786" s="52"/>
      <c r="N786" s="52">
        <v>3.47</v>
      </c>
      <c r="O786" s="52"/>
      <c r="P786" s="55" t="s">
        <v>1275</v>
      </c>
      <c r="Q786" s="52" t="s">
        <v>159</v>
      </c>
      <c r="R786" s="55" t="s">
        <v>1275</v>
      </c>
      <c r="S786" s="52" t="s">
        <v>159</v>
      </c>
      <c r="T786" s="52" t="s">
        <v>1090</v>
      </c>
      <c r="U786" s="52" t="s">
        <v>1091</v>
      </c>
      <c r="V786" s="52" t="s">
        <v>1166</v>
      </c>
      <c r="W786" s="56" t="s">
        <v>1093</v>
      </c>
      <c r="X786" s="57" t="s">
        <v>1276</v>
      </c>
      <c r="Y786" s="52"/>
    </row>
    <row r="787" spans="2:25" ht="26.4">
      <c r="B787" s="52" t="s">
        <v>1160</v>
      </c>
      <c r="C787" s="52" t="s">
        <v>1161</v>
      </c>
      <c r="D787" s="52" t="s">
        <v>1162</v>
      </c>
      <c r="E787" s="53" t="s">
        <v>1278</v>
      </c>
      <c r="F787" s="52">
        <v>3.47</v>
      </c>
      <c r="G787" s="52" t="s">
        <v>1085</v>
      </c>
      <c r="H787" s="52">
        <v>154</v>
      </c>
      <c r="I787" s="52" t="s">
        <v>1086</v>
      </c>
      <c r="J787" s="52" t="s">
        <v>1161</v>
      </c>
      <c r="K787" s="52" t="s">
        <v>1303</v>
      </c>
      <c r="L787" s="52" t="s">
        <v>159</v>
      </c>
      <c r="M787" s="52"/>
      <c r="N787" s="52">
        <v>3.47</v>
      </c>
      <c r="O787" s="52"/>
      <c r="P787" s="55" t="s">
        <v>1275</v>
      </c>
      <c r="Q787" s="52" t="s">
        <v>159</v>
      </c>
      <c r="R787" s="55" t="s">
        <v>1275</v>
      </c>
      <c r="S787" s="52" t="s">
        <v>159</v>
      </c>
      <c r="T787" s="52" t="s">
        <v>1090</v>
      </c>
      <c r="U787" s="52" t="s">
        <v>1091</v>
      </c>
      <c r="V787" s="52" t="s">
        <v>1166</v>
      </c>
      <c r="W787" s="56" t="s">
        <v>1093</v>
      </c>
      <c r="X787" s="57" t="s">
        <v>1276</v>
      </c>
      <c r="Y787" s="52"/>
    </row>
    <row r="788" spans="2:25" ht="26.4">
      <c r="B788" s="52" t="s">
        <v>1160</v>
      </c>
      <c r="C788" s="52" t="s">
        <v>1161</v>
      </c>
      <c r="D788" s="52" t="s">
        <v>1162</v>
      </c>
      <c r="E788" s="53" t="s">
        <v>1278</v>
      </c>
      <c r="F788" s="52">
        <v>3.47</v>
      </c>
      <c r="G788" s="52" t="s">
        <v>1085</v>
      </c>
      <c r="H788" s="52">
        <v>155</v>
      </c>
      <c r="I788" s="52" t="s">
        <v>1086</v>
      </c>
      <c r="J788" s="52" t="s">
        <v>1161</v>
      </c>
      <c r="K788" s="52" t="s">
        <v>1304</v>
      </c>
      <c r="L788" s="52" t="s">
        <v>159</v>
      </c>
      <c r="M788" s="52"/>
      <c r="N788" s="52">
        <v>3.47</v>
      </c>
      <c r="O788" s="52"/>
      <c r="P788" s="55" t="s">
        <v>1275</v>
      </c>
      <c r="Q788" s="52" t="s">
        <v>159</v>
      </c>
      <c r="R788" s="55" t="s">
        <v>1275</v>
      </c>
      <c r="S788" s="52" t="s">
        <v>159</v>
      </c>
      <c r="T788" s="52" t="s">
        <v>1090</v>
      </c>
      <c r="U788" s="52" t="s">
        <v>1091</v>
      </c>
      <c r="V788" s="52" t="s">
        <v>1166</v>
      </c>
      <c r="W788" s="56" t="s">
        <v>1093</v>
      </c>
      <c r="X788" s="57" t="s">
        <v>1276</v>
      </c>
      <c r="Y788" s="52"/>
    </row>
    <row r="789" spans="2:25" ht="26.4">
      <c r="B789" s="52" t="s">
        <v>1160</v>
      </c>
      <c r="C789" s="52" t="s">
        <v>1161</v>
      </c>
      <c r="D789" s="52" t="s">
        <v>1162</v>
      </c>
      <c r="E789" s="53" t="s">
        <v>1278</v>
      </c>
      <c r="F789" s="52">
        <v>3.47</v>
      </c>
      <c r="G789" s="52" t="s">
        <v>1085</v>
      </c>
      <c r="H789" s="52">
        <v>156</v>
      </c>
      <c r="I789" s="52" t="s">
        <v>1086</v>
      </c>
      <c r="J789" s="52" t="s">
        <v>1161</v>
      </c>
      <c r="K789" s="52" t="s">
        <v>1305</v>
      </c>
      <c r="L789" s="52" t="s">
        <v>159</v>
      </c>
      <c r="M789" s="52"/>
      <c r="N789" s="52">
        <v>3.47</v>
      </c>
      <c r="O789" s="52"/>
      <c r="P789" s="55" t="s">
        <v>1275</v>
      </c>
      <c r="Q789" s="52" t="s">
        <v>159</v>
      </c>
      <c r="R789" s="55" t="s">
        <v>1275</v>
      </c>
      <c r="S789" s="52" t="s">
        <v>159</v>
      </c>
      <c r="T789" s="52" t="s">
        <v>1090</v>
      </c>
      <c r="U789" s="52" t="s">
        <v>1091</v>
      </c>
      <c r="V789" s="52" t="s">
        <v>1166</v>
      </c>
      <c r="W789" s="56" t="s">
        <v>1093</v>
      </c>
      <c r="X789" s="57" t="s">
        <v>1276</v>
      </c>
      <c r="Y789" s="52"/>
    </row>
    <row r="790" spans="2:25" ht="26.4">
      <c r="B790" s="52" t="s">
        <v>1160</v>
      </c>
      <c r="C790" s="52" t="s">
        <v>1161</v>
      </c>
      <c r="D790" s="52" t="s">
        <v>1162</v>
      </c>
      <c r="E790" s="53" t="s">
        <v>1278</v>
      </c>
      <c r="F790" s="52">
        <v>3.47</v>
      </c>
      <c r="G790" s="52" t="s">
        <v>1085</v>
      </c>
      <c r="H790" s="52">
        <v>157</v>
      </c>
      <c r="I790" s="52" t="s">
        <v>1086</v>
      </c>
      <c r="J790" s="52" t="s">
        <v>1161</v>
      </c>
      <c r="K790" s="52" t="s">
        <v>1306</v>
      </c>
      <c r="L790" s="52" t="s">
        <v>159</v>
      </c>
      <c r="M790" s="52"/>
      <c r="N790" s="52">
        <v>3.47</v>
      </c>
      <c r="O790" s="52"/>
      <c r="P790" s="55" t="s">
        <v>1275</v>
      </c>
      <c r="Q790" s="52" t="s">
        <v>159</v>
      </c>
      <c r="R790" s="55" t="s">
        <v>1275</v>
      </c>
      <c r="S790" s="52" t="s">
        <v>159</v>
      </c>
      <c r="T790" s="52" t="s">
        <v>1090</v>
      </c>
      <c r="U790" s="52" t="s">
        <v>1091</v>
      </c>
      <c r="V790" s="52" t="s">
        <v>1166</v>
      </c>
      <c r="W790" s="56" t="s">
        <v>1093</v>
      </c>
      <c r="X790" s="57" t="s">
        <v>1276</v>
      </c>
      <c r="Y790" s="52"/>
    </row>
    <row r="791" spans="2:25" ht="26.4">
      <c r="B791" s="52" t="s">
        <v>1160</v>
      </c>
      <c r="C791" s="52" t="s">
        <v>1161</v>
      </c>
      <c r="D791" s="52" t="s">
        <v>1162</v>
      </c>
      <c r="E791" s="53" t="s">
        <v>1278</v>
      </c>
      <c r="F791" s="52">
        <v>3.47</v>
      </c>
      <c r="G791" s="52" t="s">
        <v>1085</v>
      </c>
      <c r="H791" s="52">
        <v>158</v>
      </c>
      <c r="I791" s="52" t="s">
        <v>1086</v>
      </c>
      <c r="J791" s="52" t="s">
        <v>1161</v>
      </c>
      <c r="K791" s="52" t="s">
        <v>1307</v>
      </c>
      <c r="L791" s="52" t="s">
        <v>159</v>
      </c>
      <c r="M791" s="52"/>
      <c r="N791" s="52">
        <v>3.47</v>
      </c>
      <c r="O791" s="52"/>
      <c r="P791" s="55" t="s">
        <v>1275</v>
      </c>
      <c r="Q791" s="52" t="s">
        <v>159</v>
      </c>
      <c r="R791" s="55" t="s">
        <v>1275</v>
      </c>
      <c r="S791" s="52" t="s">
        <v>159</v>
      </c>
      <c r="T791" s="52" t="s">
        <v>1090</v>
      </c>
      <c r="U791" s="52" t="s">
        <v>1091</v>
      </c>
      <c r="V791" s="52" t="s">
        <v>1166</v>
      </c>
      <c r="W791" s="56" t="s">
        <v>1093</v>
      </c>
      <c r="X791" s="57" t="s">
        <v>1276</v>
      </c>
      <c r="Y791" s="52"/>
    </row>
    <row r="792" spans="2:25" ht="26.4">
      <c r="B792" s="52" t="s">
        <v>1160</v>
      </c>
      <c r="C792" s="52" t="s">
        <v>1161</v>
      </c>
      <c r="D792" s="52" t="s">
        <v>1162</v>
      </c>
      <c r="E792" s="53" t="s">
        <v>1278</v>
      </c>
      <c r="F792" s="52">
        <v>3.47</v>
      </c>
      <c r="G792" s="52" t="s">
        <v>1085</v>
      </c>
      <c r="H792" s="52">
        <v>159</v>
      </c>
      <c r="I792" s="52" t="s">
        <v>1086</v>
      </c>
      <c r="J792" s="52" t="s">
        <v>1161</v>
      </c>
      <c r="K792" s="52" t="s">
        <v>1308</v>
      </c>
      <c r="L792" s="52" t="s">
        <v>159</v>
      </c>
      <c r="M792" s="52"/>
      <c r="N792" s="52">
        <v>3.47</v>
      </c>
      <c r="O792" s="52"/>
      <c r="P792" s="55" t="s">
        <v>1275</v>
      </c>
      <c r="Q792" s="52" t="s">
        <v>159</v>
      </c>
      <c r="R792" s="55" t="s">
        <v>1275</v>
      </c>
      <c r="S792" s="52" t="s">
        <v>159</v>
      </c>
      <c r="T792" s="52" t="s">
        <v>1090</v>
      </c>
      <c r="U792" s="52" t="s">
        <v>1091</v>
      </c>
      <c r="V792" s="52" t="s">
        <v>1166</v>
      </c>
      <c r="W792" s="56" t="s">
        <v>1093</v>
      </c>
      <c r="X792" s="57" t="s">
        <v>1276</v>
      </c>
      <c r="Y792" s="52"/>
    </row>
    <row r="793" spans="2:25" ht="26.4">
      <c r="B793" s="52" t="s">
        <v>1160</v>
      </c>
      <c r="C793" s="52" t="s">
        <v>1161</v>
      </c>
      <c r="D793" s="52" t="s">
        <v>1162</v>
      </c>
      <c r="E793" s="53" t="s">
        <v>1278</v>
      </c>
      <c r="F793" s="52">
        <v>3.47</v>
      </c>
      <c r="G793" s="52" t="s">
        <v>1085</v>
      </c>
      <c r="H793" s="52">
        <v>160</v>
      </c>
      <c r="I793" s="52" t="s">
        <v>1086</v>
      </c>
      <c r="J793" s="52" t="s">
        <v>1161</v>
      </c>
      <c r="K793" s="52" t="s">
        <v>1309</v>
      </c>
      <c r="L793" s="52" t="s">
        <v>159</v>
      </c>
      <c r="M793" s="52"/>
      <c r="N793" s="52">
        <v>3.47</v>
      </c>
      <c r="O793" s="52"/>
      <c r="P793" s="55" t="s">
        <v>1275</v>
      </c>
      <c r="Q793" s="52" t="s">
        <v>159</v>
      </c>
      <c r="R793" s="55" t="s">
        <v>1275</v>
      </c>
      <c r="S793" s="52" t="s">
        <v>159</v>
      </c>
      <c r="T793" s="52" t="s">
        <v>1090</v>
      </c>
      <c r="U793" s="52" t="s">
        <v>1091</v>
      </c>
      <c r="V793" s="52" t="s">
        <v>1166</v>
      </c>
      <c r="W793" s="56" t="s">
        <v>1093</v>
      </c>
      <c r="X793" s="57" t="s">
        <v>1276</v>
      </c>
      <c r="Y793" s="52"/>
    </row>
    <row r="794" spans="2:25" ht="26.4">
      <c r="B794" s="52" t="s">
        <v>1160</v>
      </c>
      <c r="C794" s="52" t="s">
        <v>1161</v>
      </c>
      <c r="D794" s="52" t="s">
        <v>1162</v>
      </c>
      <c r="E794" s="53" t="s">
        <v>1278</v>
      </c>
      <c r="F794" s="52">
        <v>3.47</v>
      </c>
      <c r="G794" s="52" t="s">
        <v>1085</v>
      </c>
      <c r="H794" s="52">
        <v>161</v>
      </c>
      <c r="I794" s="52" t="s">
        <v>1086</v>
      </c>
      <c r="J794" s="52" t="s">
        <v>1161</v>
      </c>
      <c r="K794" s="52" t="s">
        <v>1310</v>
      </c>
      <c r="L794" s="52" t="s">
        <v>159</v>
      </c>
      <c r="M794" s="52"/>
      <c r="N794" s="52">
        <v>3.47</v>
      </c>
      <c r="O794" s="52"/>
      <c r="P794" s="55" t="s">
        <v>1275</v>
      </c>
      <c r="Q794" s="52" t="s">
        <v>159</v>
      </c>
      <c r="R794" s="55" t="s">
        <v>1275</v>
      </c>
      <c r="S794" s="52" t="s">
        <v>159</v>
      </c>
      <c r="T794" s="52" t="s">
        <v>1090</v>
      </c>
      <c r="U794" s="52" t="s">
        <v>1091</v>
      </c>
      <c r="V794" s="52" t="s">
        <v>1166</v>
      </c>
      <c r="W794" s="56" t="s">
        <v>1093</v>
      </c>
      <c r="X794" s="57" t="s">
        <v>1276</v>
      </c>
      <c r="Y794" s="52"/>
    </row>
    <row r="795" spans="2:25" ht="26.4">
      <c r="B795" s="52" t="s">
        <v>1160</v>
      </c>
      <c r="C795" s="52" t="s">
        <v>1161</v>
      </c>
      <c r="D795" s="52" t="s">
        <v>1162</v>
      </c>
      <c r="E795" s="53" t="s">
        <v>1278</v>
      </c>
      <c r="F795" s="52">
        <v>3.47</v>
      </c>
      <c r="G795" s="52" t="s">
        <v>1085</v>
      </c>
      <c r="H795" s="52">
        <v>162</v>
      </c>
      <c r="I795" s="52" t="s">
        <v>1086</v>
      </c>
      <c r="J795" s="52" t="s">
        <v>1161</v>
      </c>
      <c r="K795" s="52" t="s">
        <v>1311</v>
      </c>
      <c r="L795" s="52" t="s">
        <v>159</v>
      </c>
      <c r="M795" s="52"/>
      <c r="N795" s="52">
        <v>3.47</v>
      </c>
      <c r="O795" s="52"/>
      <c r="P795" s="55" t="s">
        <v>1275</v>
      </c>
      <c r="Q795" s="52" t="s">
        <v>159</v>
      </c>
      <c r="R795" s="55" t="s">
        <v>1275</v>
      </c>
      <c r="S795" s="52" t="s">
        <v>159</v>
      </c>
      <c r="T795" s="52" t="s">
        <v>1090</v>
      </c>
      <c r="U795" s="52" t="s">
        <v>1091</v>
      </c>
      <c r="V795" s="52" t="s">
        <v>1166</v>
      </c>
      <c r="W795" s="56" t="s">
        <v>1093</v>
      </c>
      <c r="X795" s="57" t="s">
        <v>1276</v>
      </c>
      <c r="Y795" s="52"/>
    </row>
    <row r="796" spans="2:25" ht="26.4">
      <c r="B796" s="52" t="s">
        <v>1160</v>
      </c>
      <c r="C796" s="52" t="s">
        <v>1161</v>
      </c>
      <c r="D796" s="52" t="s">
        <v>1162</v>
      </c>
      <c r="E796" s="53" t="s">
        <v>1278</v>
      </c>
      <c r="F796" s="52">
        <v>3.47</v>
      </c>
      <c r="G796" s="52" t="s">
        <v>1085</v>
      </c>
      <c r="H796" s="52">
        <v>163</v>
      </c>
      <c r="I796" s="52" t="s">
        <v>1086</v>
      </c>
      <c r="J796" s="52" t="s">
        <v>1161</v>
      </c>
      <c r="K796" s="52" t="s">
        <v>1312</v>
      </c>
      <c r="L796" s="52" t="s">
        <v>159</v>
      </c>
      <c r="M796" s="52"/>
      <c r="N796" s="52">
        <v>3.47</v>
      </c>
      <c r="O796" s="52"/>
      <c r="P796" s="55" t="s">
        <v>1275</v>
      </c>
      <c r="Q796" s="52" t="s">
        <v>159</v>
      </c>
      <c r="R796" s="55" t="s">
        <v>1275</v>
      </c>
      <c r="S796" s="52" t="s">
        <v>159</v>
      </c>
      <c r="T796" s="52" t="s">
        <v>1090</v>
      </c>
      <c r="U796" s="52" t="s">
        <v>1091</v>
      </c>
      <c r="V796" s="52" t="s">
        <v>1166</v>
      </c>
      <c r="W796" s="56" t="s">
        <v>1093</v>
      </c>
      <c r="X796" s="57" t="s">
        <v>1276</v>
      </c>
      <c r="Y796" s="52"/>
    </row>
    <row r="797" spans="2:25" ht="26.4">
      <c r="B797" s="52" t="s">
        <v>1160</v>
      </c>
      <c r="C797" s="52" t="s">
        <v>1161</v>
      </c>
      <c r="D797" s="52" t="s">
        <v>1162</v>
      </c>
      <c r="E797" s="53" t="s">
        <v>1278</v>
      </c>
      <c r="F797" s="52">
        <v>3.47</v>
      </c>
      <c r="G797" s="52" t="s">
        <v>1085</v>
      </c>
      <c r="H797" s="52">
        <v>164</v>
      </c>
      <c r="I797" s="52" t="s">
        <v>1086</v>
      </c>
      <c r="J797" s="52" t="s">
        <v>1161</v>
      </c>
      <c r="K797" s="52" t="s">
        <v>1313</v>
      </c>
      <c r="L797" s="52" t="s">
        <v>159</v>
      </c>
      <c r="M797" s="52"/>
      <c r="N797" s="52">
        <v>3.47</v>
      </c>
      <c r="O797" s="52"/>
      <c r="P797" s="55" t="s">
        <v>1275</v>
      </c>
      <c r="Q797" s="52" t="s">
        <v>159</v>
      </c>
      <c r="R797" s="55" t="s">
        <v>1275</v>
      </c>
      <c r="S797" s="52" t="s">
        <v>159</v>
      </c>
      <c r="T797" s="52" t="s">
        <v>1090</v>
      </c>
      <c r="U797" s="52" t="s">
        <v>1091</v>
      </c>
      <c r="V797" s="52" t="s">
        <v>1166</v>
      </c>
      <c r="W797" s="56" t="s">
        <v>1093</v>
      </c>
      <c r="X797" s="57" t="s">
        <v>1276</v>
      </c>
      <c r="Y797" s="52"/>
    </row>
    <row r="798" spans="2:25" ht="26.4">
      <c r="B798" s="52" t="s">
        <v>1160</v>
      </c>
      <c r="C798" s="52" t="s">
        <v>1161</v>
      </c>
      <c r="D798" s="52" t="s">
        <v>1162</v>
      </c>
      <c r="E798" s="53" t="s">
        <v>1278</v>
      </c>
      <c r="F798" s="52">
        <v>3.47</v>
      </c>
      <c r="G798" s="52" t="s">
        <v>1085</v>
      </c>
      <c r="H798" s="52">
        <v>165</v>
      </c>
      <c r="I798" s="52" t="s">
        <v>1086</v>
      </c>
      <c r="J798" s="52" t="s">
        <v>1161</v>
      </c>
      <c r="K798" s="52" t="s">
        <v>1314</v>
      </c>
      <c r="L798" s="52" t="s">
        <v>53</v>
      </c>
      <c r="M798" s="52">
        <v>165</v>
      </c>
      <c r="N798" s="54">
        <v>3.76</v>
      </c>
      <c r="O798" s="52">
        <v>165</v>
      </c>
      <c r="P798" s="55" t="s">
        <v>1275</v>
      </c>
      <c r="Q798" s="52" t="s">
        <v>53</v>
      </c>
      <c r="R798" s="55" t="s">
        <v>1275</v>
      </c>
      <c r="S798" s="52" t="s">
        <v>53</v>
      </c>
      <c r="T798" s="52" t="s">
        <v>1090</v>
      </c>
      <c r="U798" s="52" t="s">
        <v>1091</v>
      </c>
      <c r="V798" s="52" t="s">
        <v>1166</v>
      </c>
      <c r="W798" s="56" t="s">
        <v>1093</v>
      </c>
      <c r="X798" s="57" t="s">
        <v>1276</v>
      </c>
      <c r="Y798" s="52">
        <v>165</v>
      </c>
    </row>
    <row r="799" spans="2:25" ht="26.4">
      <c r="B799" s="52" t="s">
        <v>1160</v>
      </c>
      <c r="C799" s="52" t="s">
        <v>1161</v>
      </c>
      <c r="D799" s="52" t="s">
        <v>1277</v>
      </c>
      <c r="E799" s="53" t="s">
        <v>1315</v>
      </c>
      <c r="F799" s="54">
        <v>3.76</v>
      </c>
      <c r="G799" s="52" t="s">
        <v>1085</v>
      </c>
      <c r="H799" s="52">
        <v>166</v>
      </c>
      <c r="I799" s="52" t="s">
        <v>1086</v>
      </c>
      <c r="J799" s="52" t="s">
        <v>1161</v>
      </c>
      <c r="K799" s="52" t="s">
        <v>1316</v>
      </c>
      <c r="L799" s="52" t="s">
        <v>159</v>
      </c>
      <c r="M799" s="52"/>
      <c r="N799" s="54">
        <v>3.76</v>
      </c>
      <c r="O799" s="52"/>
      <c r="P799" s="55" t="s">
        <v>1275</v>
      </c>
      <c r="Q799" s="52" t="s">
        <v>159</v>
      </c>
      <c r="R799" s="55" t="s">
        <v>1275</v>
      </c>
      <c r="S799" s="52" t="s">
        <v>159</v>
      </c>
      <c r="T799" s="52" t="s">
        <v>1090</v>
      </c>
      <c r="U799" s="52" t="s">
        <v>1091</v>
      </c>
      <c r="V799" s="52" t="s">
        <v>1166</v>
      </c>
      <c r="W799" s="56" t="s">
        <v>1093</v>
      </c>
      <c r="X799" s="57" t="s">
        <v>1276</v>
      </c>
      <c r="Y799" s="52"/>
    </row>
    <row r="800" spans="2:25" ht="26.4">
      <c r="B800" s="52" t="s">
        <v>1160</v>
      </c>
      <c r="C800" s="52" t="s">
        <v>1161</v>
      </c>
      <c r="D800" s="52" t="s">
        <v>1277</v>
      </c>
      <c r="E800" s="53" t="s">
        <v>1315</v>
      </c>
      <c r="F800" s="54">
        <v>3.76</v>
      </c>
      <c r="G800" s="52" t="s">
        <v>1085</v>
      </c>
      <c r="H800" s="52">
        <v>167</v>
      </c>
      <c r="I800" s="52" t="s">
        <v>1086</v>
      </c>
      <c r="J800" s="52" t="s">
        <v>1161</v>
      </c>
      <c r="K800" s="52" t="s">
        <v>1317</v>
      </c>
      <c r="L800" s="52" t="s">
        <v>159</v>
      </c>
      <c r="M800" s="52"/>
      <c r="N800" s="54">
        <v>3.76</v>
      </c>
      <c r="O800" s="52"/>
      <c r="P800" s="55" t="s">
        <v>1275</v>
      </c>
      <c r="Q800" s="52" t="s">
        <v>159</v>
      </c>
      <c r="R800" s="55" t="s">
        <v>1275</v>
      </c>
      <c r="S800" s="52" t="s">
        <v>159</v>
      </c>
      <c r="T800" s="52" t="s">
        <v>1090</v>
      </c>
      <c r="U800" s="52" t="s">
        <v>1091</v>
      </c>
      <c r="V800" s="52" t="s">
        <v>1166</v>
      </c>
      <c r="W800" s="56" t="s">
        <v>1093</v>
      </c>
      <c r="X800" s="57" t="s">
        <v>1276</v>
      </c>
      <c r="Y800" s="52"/>
    </row>
    <row r="801" spans="2:25" ht="26.4">
      <c r="B801" s="52" t="s">
        <v>1160</v>
      </c>
      <c r="C801" s="52" t="s">
        <v>1161</v>
      </c>
      <c r="D801" s="52" t="s">
        <v>1277</v>
      </c>
      <c r="E801" s="53" t="s">
        <v>1315</v>
      </c>
      <c r="F801" s="54">
        <v>3.76</v>
      </c>
      <c r="G801" s="52" t="s">
        <v>1085</v>
      </c>
      <c r="H801" s="52">
        <v>168</v>
      </c>
      <c r="I801" s="52" t="s">
        <v>1086</v>
      </c>
      <c r="J801" s="52" t="s">
        <v>1161</v>
      </c>
      <c r="K801" s="52" t="s">
        <v>1318</v>
      </c>
      <c r="L801" s="52" t="s">
        <v>159</v>
      </c>
      <c r="M801" s="52"/>
      <c r="N801" s="54">
        <v>3.76</v>
      </c>
      <c r="O801" s="52"/>
      <c r="P801" s="55" t="s">
        <v>1275</v>
      </c>
      <c r="Q801" s="52" t="s">
        <v>159</v>
      </c>
      <c r="R801" s="55" t="s">
        <v>1275</v>
      </c>
      <c r="S801" s="52" t="s">
        <v>159</v>
      </c>
      <c r="T801" s="52" t="s">
        <v>1090</v>
      </c>
      <c r="U801" s="52" t="s">
        <v>1091</v>
      </c>
      <c r="V801" s="52" t="s">
        <v>1166</v>
      </c>
      <c r="W801" s="56" t="s">
        <v>1093</v>
      </c>
      <c r="X801" s="57" t="s">
        <v>1276</v>
      </c>
      <c r="Y801" s="52"/>
    </row>
    <row r="802" spans="2:25" ht="26.4">
      <c r="B802" s="52" t="s">
        <v>1160</v>
      </c>
      <c r="C802" s="52" t="s">
        <v>1161</v>
      </c>
      <c r="D802" s="52" t="s">
        <v>1277</v>
      </c>
      <c r="E802" s="53" t="s">
        <v>1315</v>
      </c>
      <c r="F802" s="54">
        <v>3.76</v>
      </c>
      <c r="G802" s="52" t="s">
        <v>1085</v>
      </c>
      <c r="H802" s="52">
        <v>169</v>
      </c>
      <c r="I802" s="52" t="s">
        <v>1086</v>
      </c>
      <c r="J802" s="52" t="s">
        <v>1161</v>
      </c>
      <c r="K802" s="52" t="s">
        <v>1319</v>
      </c>
      <c r="L802" s="52" t="s">
        <v>159</v>
      </c>
      <c r="M802" s="52"/>
      <c r="N802" s="54">
        <v>3.76</v>
      </c>
      <c r="O802" s="52"/>
      <c r="P802" s="55" t="s">
        <v>1275</v>
      </c>
      <c r="Q802" s="52" t="s">
        <v>159</v>
      </c>
      <c r="R802" s="55" t="s">
        <v>1275</v>
      </c>
      <c r="S802" s="52" t="s">
        <v>159</v>
      </c>
      <c r="T802" s="52" t="s">
        <v>1090</v>
      </c>
      <c r="U802" s="52" t="s">
        <v>1091</v>
      </c>
      <c r="V802" s="52" t="s">
        <v>1166</v>
      </c>
      <c r="W802" s="56" t="s">
        <v>1093</v>
      </c>
      <c r="X802" s="57" t="s">
        <v>1276</v>
      </c>
      <c r="Y802" s="52"/>
    </row>
    <row r="803" spans="2:25" ht="26.4">
      <c r="B803" s="52" t="s">
        <v>1160</v>
      </c>
      <c r="C803" s="52" t="s">
        <v>1161</v>
      </c>
      <c r="D803" s="52" t="s">
        <v>1277</v>
      </c>
      <c r="E803" s="53" t="s">
        <v>1315</v>
      </c>
      <c r="F803" s="54">
        <v>3.76</v>
      </c>
      <c r="G803" s="52" t="s">
        <v>1085</v>
      </c>
      <c r="H803" s="52">
        <v>170</v>
      </c>
      <c r="I803" s="52" t="s">
        <v>1086</v>
      </c>
      <c r="J803" s="52" t="s">
        <v>1161</v>
      </c>
      <c r="K803" s="52" t="s">
        <v>1320</v>
      </c>
      <c r="L803" s="52" t="s">
        <v>159</v>
      </c>
      <c r="M803" s="52"/>
      <c r="N803" s="54">
        <v>3.76</v>
      </c>
      <c r="O803" s="52"/>
      <c r="P803" s="55" t="s">
        <v>1275</v>
      </c>
      <c r="Q803" s="52" t="s">
        <v>159</v>
      </c>
      <c r="R803" s="55" t="s">
        <v>1275</v>
      </c>
      <c r="S803" s="52" t="s">
        <v>159</v>
      </c>
      <c r="T803" s="52" t="s">
        <v>1090</v>
      </c>
      <c r="U803" s="52" t="s">
        <v>1091</v>
      </c>
      <c r="V803" s="52" t="s">
        <v>1166</v>
      </c>
      <c r="W803" s="56" t="s">
        <v>1093</v>
      </c>
      <c r="X803" s="57" t="s">
        <v>1276</v>
      </c>
      <c r="Y803" s="52"/>
    </row>
    <row r="804" spans="2:25" ht="26.4">
      <c r="B804" s="52" t="s">
        <v>1160</v>
      </c>
      <c r="C804" s="52" t="s">
        <v>1161</v>
      </c>
      <c r="D804" s="52" t="s">
        <v>1277</v>
      </c>
      <c r="E804" s="53" t="s">
        <v>1315</v>
      </c>
      <c r="F804" s="54">
        <v>3.76</v>
      </c>
      <c r="G804" s="52" t="s">
        <v>1085</v>
      </c>
      <c r="H804" s="52">
        <v>171</v>
      </c>
      <c r="I804" s="52" t="s">
        <v>1086</v>
      </c>
      <c r="J804" s="52" t="s">
        <v>1161</v>
      </c>
      <c r="K804" s="52" t="s">
        <v>1321</v>
      </c>
      <c r="L804" s="52" t="s">
        <v>159</v>
      </c>
      <c r="M804" s="52"/>
      <c r="N804" s="54">
        <v>3.76</v>
      </c>
      <c r="O804" s="52"/>
      <c r="P804" s="55" t="s">
        <v>1275</v>
      </c>
      <c r="Q804" s="52" t="s">
        <v>159</v>
      </c>
      <c r="R804" s="55" t="s">
        <v>1275</v>
      </c>
      <c r="S804" s="52" t="s">
        <v>159</v>
      </c>
      <c r="T804" s="52" t="s">
        <v>1090</v>
      </c>
      <c r="U804" s="52" t="s">
        <v>1091</v>
      </c>
      <c r="V804" s="52" t="s">
        <v>1166</v>
      </c>
      <c r="W804" s="56" t="s">
        <v>1093</v>
      </c>
      <c r="X804" s="57" t="s">
        <v>1276</v>
      </c>
      <c r="Y804" s="52"/>
    </row>
    <row r="805" spans="2:25" ht="26.4">
      <c r="B805" s="52" t="s">
        <v>1160</v>
      </c>
      <c r="C805" s="52" t="s">
        <v>1161</v>
      </c>
      <c r="D805" s="52" t="s">
        <v>1277</v>
      </c>
      <c r="E805" s="53" t="s">
        <v>1315</v>
      </c>
      <c r="F805" s="54">
        <v>3.76</v>
      </c>
      <c r="G805" s="52" t="s">
        <v>1085</v>
      </c>
      <c r="H805" s="52">
        <v>172</v>
      </c>
      <c r="I805" s="52" t="s">
        <v>1086</v>
      </c>
      <c r="J805" s="52" t="s">
        <v>1161</v>
      </c>
      <c r="K805" s="52" t="s">
        <v>1322</v>
      </c>
      <c r="L805" s="52" t="s">
        <v>159</v>
      </c>
      <c r="M805" s="52"/>
      <c r="N805" s="54">
        <v>3.76</v>
      </c>
      <c r="O805" s="52"/>
      <c r="P805" s="55" t="s">
        <v>1275</v>
      </c>
      <c r="Q805" s="52" t="s">
        <v>159</v>
      </c>
      <c r="R805" s="55" t="s">
        <v>1275</v>
      </c>
      <c r="S805" s="52" t="s">
        <v>159</v>
      </c>
      <c r="T805" s="52" t="s">
        <v>1090</v>
      </c>
      <c r="U805" s="52" t="s">
        <v>1091</v>
      </c>
      <c r="V805" s="52" t="s">
        <v>1166</v>
      </c>
      <c r="W805" s="56" t="s">
        <v>1093</v>
      </c>
      <c r="X805" s="57" t="s">
        <v>1276</v>
      </c>
      <c r="Y805" s="52"/>
    </row>
    <row r="806" spans="2:25" ht="26.4">
      <c r="B806" s="52" t="s">
        <v>1160</v>
      </c>
      <c r="C806" s="52" t="s">
        <v>1161</v>
      </c>
      <c r="D806" s="52" t="s">
        <v>1277</v>
      </c>
      <c r="E806" s="53" t="s">
        <v>1315</v>
      </c>
      <c r="F806" s="54">
        <v>3.76</v>
      </c>
      <c r="G806" s="52" t="s">
        <v>1085</v>
      </c>
      <c r="H806" s="52">
        <v>173</v>
      </c>
      <c r="I806" s="52" t="s">
        <v>1086</v>
      </c>
      <c r="J806" s="52" t="s">
        <v>1161</v>
      </c>
      <c r="K806" s="52" t="s">
        <v>1323</v>
      </c>
      <c r="L806" s="52" t="s">
        <v>159</v>
      </c>
      <c r="M806" s="52"/>
      <c r="N806" s="54">
        <v>3.76</v>
      </c>
      <c r="O806" s="52"/>
      <c r="P806" s="55" t="s">
        <v>1275</v>
      </c>
      <c r="Q806" s="52" t="s">
        <v>159</v>
      </c>
      <c r="R806" s="55" t="s">
        <v>1275</v>
      </c>
      <c r="S806" s="52" t="s">
        <v>159</v>
      </c>
      <c r="T806" s="52" t="s">
        <v>1090</v>
      </c>
      <c r="U806" s="52" t="s">
        <v>1091</v>
      </c>
      <c r="V806" s="52" t="s">
        <v>1166</v>
      </c>
      <c r="W806" s="56" t="s">
        <v>1093</v>
      </c>
      <c r="X806" s="57" t="s">
        <v>1276</v>
      </c>
      <c r="Y806" s="52"/>
    </row>
    <row r="807" spans="2:25" ht="26.4">
      <c r="B807" s="52" t="s">
        <v>1160</v>
      </c>
      <c r="C807" s="52" t="s">
        <v>1161</v>
      </c>
      <c r="D807" s="52" t="s">
        <v>1277</v>
      </c>
      <c r="E807" s="53" t="s">
        <v>1315</v>
      </c>
      <c r="F807" s="54">
        <v>3.76</v>
      </c>
      <c r="G807" s="52" t="s">
        <v>1085</v>
      </c>
      <c r="H807" s="52">
        <v>174</v>
      </c>
      <c r="I807" s="52" t="s">
        <v>1086</v>
      </c>
      <c r="J807" s="52" t="s">
        <v>1161</v>
      </c>
      <c r="K807" s="52" t="s">
        <v>1324</v>
      </c>
      <c r="L807" s="52" t="s">
        <v>159</v>
      </c>
      <c r="M807" s="52"/>
      <c r="N807" s="54">
        <v>3.76</v>
      </c>
      <c r="O807" s="52"/>
      <c r="P807" s="55" t="s">
        <v>1275</v>
      </c>
      <c r="Q807" s="52" t="s">
        <v>159</v>
      </c>
      <c r="R807" s="55" t="s">
        <v>1275</v>
      </c>
      <c r="S807" s="52" t="s">
        <v>159</v>
      </c>
      <c r="T807" s="52" t="s">
        <v>1090</v>
      </c>
      <c r="U807" s="52" t="s">
        <v>1091</v>
      </c>
      <c r="V807" s="52" t="s">
        <v>1166</v>
      </c>
      <c r="W807" s="56" t="s">
        <v>1093</v>
      </c>
      <c r="X807" s="57" t="s">
        <v>1276</v>
      </c>
      <c r="Y807" s="52"/>
    </row>
    <row r="808" spans="2:25" ht="26.4">
      <c r="B808" s="52" t="s">
        <v>1160</v>
      </c>
      <c r="C808" s="52" t="s">
        <v>1161</v>
      </c>
      <c r="D808" s="52" t="s">
        <v>1277</v>
      </c>
      <c r="E808" s="53" t="s">
        <v>1315</v>
      </c>
      <c r="F808" s="54">
        <v>3.76</v>
      </c>
      <c r="G808" s="52" t="s">
        <v>1085</v>
      </c>
      <c r="H808" s="52">
        <v>175</v>
      </c>
      <c r="I808" s="52" t="s">
        <v>1086</v>
      </c>
      <c r="J808" s="52" t="s">
        <v>1161</v>
      </c>
      <c r="K808" s="52" t="s">
        <v>1325</v>
      </c>
      <c r="L808" s="52" t="s">
        <v>159</v>
      </c>
      <c r="M808" s="52"/>
      <c r="N808" s="54">
        <v>3.76</v>
      </c>
      <c r="O808" s="52"/>
      <c r="P808" s="55" t="s">
        <v>1275</v>
      </c>
      <c r="Q808" s="52" t="s">
        <v>159</v>
      </c>
      <c r="R808" s="55" t="s">
        <v>1275</v>
      </c>
      <c r="S808" s="52" t="s">
        <v>159</v>
      </c>
      <c r="T808" s="52" t="s">
        <v>1090</v>
      </c>
      <c r="U808" s="52" t="s">
        <v>1091</v>
      </c>
      <c r="V808" s="52" t="s">
        <v>1166</v>
      </c>
      <c r="W808" s="56" t="s">
        <v>1093</v>
      </c>
      <c r="X808" s="57" t="s">
        <v>1276</v>
      </c>
      <c r="Y808" s="52"/>
    </row>
    <row r="809" spans="2:25" ht="26.4">
      <c r="B809" s="52" t="s">
        <v>1160</v>
      </c>
      <c r="C809" s="52" t="s">
        <v>1161</v>
      </c>
      <c r="D809" s="52" t="s">
        <v>1277</v>
      </c>
      <c r="E809" s="53" t="s">
        <v>1315</v>
      </c>
      <c r="F809" s="54">
        <v>3.76</v>
      </c>
      <c r="G809" s="52" t="s">
        <v>1085</v>
      </c>
      <c r="H809" s="52">
        <v>176</v>
      </c>
      <c r="I809" s="52" t="s">
        <v>1086</v>
      </c>
      <c r="J809" s="52" t="s">
        <v>1161</v>
      </c>
      <c r="K809" s="52" t="s">
        <v>1326</v>
      </c>
      <c r="L809" s="52" t="s">
        <v>159</v>
      </c>
      <c r="M809" s="52"/>
      <c r="N809" s="54">
        <v>3.76</v>
      </c>
      <c r="O809" s="52"/>
      <c r="P809" s="55" t="s">
        <v>1275</v>
      </c>
      <c r="Q809" s="52" t="s">
        <v>159</v>
      </c>
      <c r="R809" s="55" t="s">
        <v>1275</v>
      </c>
      <c r="S809" s="52" t="s">
        <v>159</v>
      </c>
      <c r="T809" s="52" t="s">
        <v>1090</v>
      </c>
      <c r="U809" s="52" t="s">
        <v>1091</v>
      </c>
      <c r="V809" s="52" t="s">
        <v>1166</v>
      </c>
      <c r="W809" s="56" t="s">
        <v>1093</v>
      </c>
      <c r="X809" s="57" t="s">
        <v>1276</v>
      </c>
      <c r="Y809" s="52"/>
    </row>
    <row r="810" spans="2:25" ht="26.4">
      <c r="B810" s="52" t="s">
        <v>1160</v>
      </c>
      <c r="C810" s="52" t="s">
        <v>1161</v>
      </c>
      <c r="D810" s="52" t="s">
        <v>1277</v>
      </c>
      <c r="E810" s="53" t="s">
        <v>1315</v>
      </c>
      <c r="F810" s="54">
        <v>3.76</v>
      </c>
      <c r="G810" s="52" t="s">
        <v>1085</v>
      </c>
      <c r="H810" s="52">
        <v>177</v>
      </c>
      <c r="I810" s="52" t="s">
        <v>1086</v>
      </c>
      <c r="J810" s="52" t="s">
        <v>1161</v>
      </c>
      <c r="K810" s="52" t="s">
        <v>1327</v>
      </c>
      <c r="L810" s="52" t="s">
        <v>159</v>
      </c>
      <c r="M810" s="52"/>
      <c r="N810" s="54">
        <v>3.76</v>
      </c>
      <c r="O810" s="52"/>
      <c r="P810" s="55" t="s">
        <v>1275</v>
      </c>
      <c r="Q810" s="52" t="s">
        <v>159</v>
      </c>
      <c r="R810" s="55" t="s">
        <v>1275</v>
      </c>
      <c r="S810" s="52" t="s">
        <v>159</v>
      </c>
      <c r="T810" s="52" t="s">
        <v>1090</v>
      </c>
      <c r="U810" s="52" t="s">
        <v>1091</v>
      </c>
      <c r="V810" s="52" t="s">
        <v>1166</v>
      </c>
      <c r="W810" s="56" t="s">
        <v>1093</v>
      </c>
      <c r="X810" s="57" t="s">
        <v>1276</v>
      </c>
      <c r="Y810" s="52"/>
    </row>
    <row r="811" spans="2:25" ht="26.4">
      <c r="B811" s="52" t="s">
        <v>1160</v>
      </c>
      <c r="C811" s="52" t="s">
        <v>1161</v>
      </c>
      <c r="D811" s="52" t="s">
        <v>1277</v>
      </c>
      <c r="E811" s="53" t="s">
        <v>1315</v>
      </c>
      <c r="F811" s="54">
        <v>3.76</v>
      </c>
      <c r="G811" s="52" t="s">
        <v>1085</v>
      </c>
      <c r="H811" s="52">
        <v>178</v>
      </c>
      <c r="I811" s="52" t="s">
        <v>1086</v>
      </c>
      <c r="J811" s="52" t="s">
        <v>1161</v>
      </c>
      <c r="K811" s="52" t="s">
        <v>1328</v>
      </c>
      <c r="L811" s="52" t="s">
        <v>159</v>
      </c>
      <c r="M811" s="52"/>
      <c r="N811" s="54">
        <v>3.76</v>
      </c>
      <c r="O811" s="52"/>
      <c r="P811" s="55" t="s">
        <v>1275</v>
      </c>
      <c r="Q811" s="52" t="s">
        <v>159</v>
      </c>
      <c r="R811" s="55" t="s">
        <v>1275</v>
      </c>
      <c r="S811" s="52" t="s">
        <v>159</v>
      </c>
      <c r="T811" s="52" t="s">
        <v>1090</v>
      </c>
      <c r="U811" s="52" t="s">
        <v>1091</v>
      </c>
      <c r="V811" s="52" t="s">
        <v>1166</v>
      </c>
      <c r="W811" s="56" t="s">
        <v>1093</v>
      </c>
      <c r="X811" s="57" t="s">
        <v>1276</v>
      </c>
      <c r="Y811" s="52"/>
    </row>
    <row r="812" spans="2:25" ht="26.4">
      <c r="B812" s="52" t="s">
        <v>1160</v>
      </c>
      <c r="C812" s="52" t="s">
        <v>1161</v>
      </c>
      <c r="D812" s="52" t="s">
        <v>1277</v>
      </c>
      <c r="E812" s="53" t="s">
        <v>1315</v>
      </c>
      <c r="F812" s="54">
        <v>3.76</v>
      </c>
      <c r="G812" s="52" t="s">
        <v>1085</v>
      </c>
      <c r="H812" s="52">
        <v>179</v>
      </c>
      <c r="I812" s="52" t="s">
        <v>1086</v>
      </c>
      <c r="J812" s="52" t="s">
        <v>1161</v>
      </c>
      <c r="K812" s="52" t="s">
        <v>1329</v>
      </c>
      <c r="L812" s="52" t="s">
        <v>159</v>
      </c>
      <c r="M812" s="52"/>
      <c r="N812" s="54">
        <v>3.76</v>
      </c>
      <c r="O812" s="52"/>
      <c r="P812" s="55" t="s">
        <v>1275</v>
      </c>
      <c r="Q812" s="52" t="s">
        <v>159</v>
      </c>
      <c r="R812" s="55" t="s">
        <v>1275</v>
      </c>
      <c r="S812" s="52" t="s">
        <v>159</v>
      </c>
      <c r="T812" s="52" t="s">
        <v>1090</v>
      </c>
      <c r="U812" s="52" t="s">
        <v>1091</v>
      </c>
      <c r="V812" s="52" t="s">
        <v>1166</v>
      </c>
      <c r="W812" s="56" t="s">
        <v>1093</v>
      </c>
      <c r="X812" s="57" t="s">
        <v>1276</v>
      </c>
      <c r="Y812" s="52"/>
    </row>
    <row r="813" spans="2:25" ht="26.4">
      <c r="B813" s="52" t="s">
        <v>1160</v>
      </c>
      <c r="C813" s="52" t="s">
        <v>1161</v>
      </c>
      <c r="D813" s="52" t="s">
        <v>1277</v>
      </c>
      <c r="E813" s="53" t="s">
        <v>1315</v>
      </c>
      <c r="F813" s="54">
        <v>3.76</v>
      </c>
      <c r="G813" s="52" t="s">
        <v>1085</v>
      </c>
      <c r="H813" s="52">
        <v>180</v>
      </c>
      <c r="I813" s="52" t="s">
        <v>1086</v>
      </c>
      <c r="J813" s="52" t="s">
        <v>1161</v>
      </c>
      <c r="K813" s="52" t="s">
        <v>1330</v>
      </c>
      <c r="L813" s="52" t="s">
        <v>159</v>
      </c>
      <c r="M813" s="52"/>
      <c r="N813" s="54">
        <v>3.76</v>
      </c>
      <c r="O813" s="52"/>
      <c r="P813" s="55" t="s">
        <v>1275</v>
      </c>
      <c r="Q813" s="52" t="s">
        <v>159</v>
      </c>
      <c r="R813" s="55" t="s">
        <v>1275</v>
      </c>
      <c r="S813" s="52" t="s">
        <v>159</v>
      </c>
      <c r="T813" s="52" t="s">
        <v>1090</v>
      </c>
      <c r="U813" s="52" t="s">
        <v>1091</v>
      </c>
      <c r="V813" s="52" t="s">
        <v>1166</v>
      </c>
      <c r="W813" s="56" t="s">
        <v>1093</v>
      </c>
      <c r="X813" s="57" t="s">
        <v>1276</v>
      </c>
      <c r="Y813" s="52"/>
    </row>
    <row r="814" spans="2:25" ht="26.4">
      <c r="B814" s="52" t="s">
        <v>1160</v>
      </c>
      <c r="C814" s="52" t="s">
        <v>1161</v>
      </c>
      <c r="D814" s="52" t="s">
        <v>1277</v>
      </c>
      <c r="E814" s="53" t="s">
        <v>1315</v>
      </c>
      <c r="F814" s="54">
        <v>3.76</v>
      </c>
      <c r="G814" s="52" t="s">
        <v>1085</v>
      </c>
      <c r="H814" s="52">
        <v>181</v>
      </c>
      <c r="I814" s="52" t="s">
        <v>1086</v>
      </c>
      <c r="J814" s="52" t="s">
        <v>1161</v>
      </c>
      <c r="K814" s="52" t="s">
        <v>1331</v>
      </c>
      <c r="L814" s="52" t="s">
        <v>159</v>
      </c>
      <c r="M814" s="52"/>
      <c r="N814" s="54">
        <v>3.76</v>
      </c>
      <c r="O814" s="52"/>
      <c r="P814" s="55" t="s">
        <v>1275</v>
      </c>
      <c r="Q814" s="52" t="s">
        <v>159</v>
      </c>
      <c r="R814" s="55" t="s">
        <v>1275</v>
      </c>
      <c r="S814" s="52" t="s">
        <v>159</v>
      </c>
      <c r="T814" s="52" t="s">
        <v>1090</v>
      </c>
      <c r="U814" s="52" t="s">
        <v>1091</v>
      </c>
      <c r="V814" s="52" t="s">
        <v>1166</v>
      </c>
      <c r="W814" s="56" t="s">
        <v>1093</v>
      </c>
      <c r="X814" s="57" t="s">
        <v>1276</v>
      </c>
      <c r="Y814" s="52"/>
    </row>
    <row r="815" spans="2:25" ht="26.4">
      <c r="B815" s="52" t="s">
        <v>1160</v>
      </c>
      <c r="C815" s="52" t="s">
        <v>1161</v>
      </c>
      <c r="D815" s="52" t="s">
        <v>1277</v>
      </c>
      <c r="E815" s="53" t="s">
        <v>1315</v>
      </c>
      <c r="F815" s="54">
        <v>3.76</v>
      </c>
      <c r="G815" s="52" t="s">
        <v>1085</v>
      </c>
      <c r="H815" s="52">
        <v>182</v>
      </c>
      <c r="I815" s="52" t="s">
        <v>1086</v>
      </c>
      <c r="J815" s="52" t="s">
        <v>1161</v>
      </c>
      <c r="K815" s="52" t="s">
        <v>1332</v>
      </c>
      <c r="L815" s="52" t="s">
        <v>159</v>
      </c>
      <c r="M815" s="52"/>
      <c r="N815" s="54">
        <v>3.76</v>
      </c>
      <c r="O815" s="52"/>
      <c r="P815" s="55" t="s">
        <v>1275</v>
      </c>
      <c r="Q815" s="52" t="s">
        <v>159</v>
      </c>
      <c r="R815" s="55" t="s">
        <v>1275</v>
      </c>
      <c r="S815" s="52" t="s">
        <v>159</v>
      </c>
      <c r="T815" s="52" t="s">
        <v>1090</v>
      </c>
      <c r="U815" s="52" t="s">
        <v>1091</v>
      </c>
      <c r="V815" s="52" t="s">
        <v>1166</v>
      </c>
      <c r="W815" s="56" t="s">
        <v>1093</v>
      </c>
      <c r="X815" s="57" t="s">
        <v>1276</v>
      </c>
      <c r="Y815" s="52"/>
    </row>
    <row r="816" spans="2:25" ht="26.4">
      <c r="B816" s="52" t="s">
        <v>1160</v>
      </c>
      <c r="C816" s="52" t="s">
        <v>1161</v>
      </c>
      <c r="D816" s="52" t="s">
        <v>1277</v>
      </c>
      <c r="E816" s="53" t="s">
        <v>1315</v>
      </c>
      <c r="F816" s="54">
        <v>3.76</v>
      </c>
      <c r="G816" s="52" t="s">
        <v>1085</v>
      </c>
      <c r="H816" s="52">
        <v>183</v>
      </c>
      <c r="I816" s="52" t="s">
        <v>1086</v>
      </c>
      <c r="J816" s="52" t="s">
        <v>1161</v>
      </c>
      <c r="K816" s="52" t="s">
        <v>1333</v>
      </c>
      <c r="L816" s="52" t="s">
        <v>53</v>
      </c>
      <c r="M816" s="52">
        <v>183</v>
      </c>
      <c r="N816" s="54">
        <v>3.92</v>
      </c>
      <c r="O816" s="52">
        <v>183</v>
      </c>
      <c r="P816" s="55" t="s">
        <v>1275</v>
      </c>
      <c r="Q816" s="52" t="s">
        <v>53</v>
      </c>
      <c r="R816" s="55" t="s">
        <v>1275</v>
      </c>
      <c r="S816" s="52" t="s">
        <v>53</v>
      </c>
      <c r="T816" s="52" t="s">
        <v>1090</v>
      </c>
      <c r="U816" s="52" t="s">
        <v>1091</v>
      </c>
      <c r="V816" s="52" t="s">
        <v>1166</v>
      </c>
      <c r="W816" s="56" t="s">
        <v>1093</v>
      </c>
      <c r="X816" s="57" t="s">
        <v>1276</v>
      </c>
      <c r="Y816" s="52">
        <v>183</v>
      </c>
    </row>
    <row r="817" spans="2:25" ht="26.4">
      <c r="B817" s="52" t="s">
        <v>1160</v>
      </c>
      <c r="C817" s="52" t="s">
        <v>1161</v>
      </c>
      <c r="D817" s="52" t="s">
        <v>1334</v>
      </c>
      <c r="E817" s="53" t="s">
        <v>1315</v>
      </c>
      <c r="F817" s="54">
        <v>3.92</v>
      </c>
      <c r="G817" s="52" t="s">
        <v>1085</v>
      </c>
      <c r="H817" s="52">
        <v>184</v>
      </c>
      <c r="I817" s="52" t="s">
        <v>1086</v>
      </c>
      <c r="J817" s="52" t="s">
        <v>1161</v>
      </c>
      <c r="K817" s="52" t="s">
        <v>1335</v>
      </c>
      <c r="L817" s="52" t="s">
        <v>159</v>
      </c>
      <c r="M817" s="52"/>
      <c r="N817" s="54">
        <v>3.92</v>
      </c>
      <c r="O817" s="52"/>
      <c r="P817" s="55" t="s">
        <v>1275</v>
      </c>
      <c r="Q817" s="52" t="s">
        <v>159</v>
      </c>
      <c r="R817" s="55" t="s">
        <v>1275</v>
      </c>
      <c r="S817" s="52" t="s">
        <v>159</v>
      </c>
      <c r="T817" s="52" t="s">
        <v>1090</v>
      </c>
      <c r="U817" s="52" t="s">
        <v>1091</v>
      </c>
      <c r="V817" s="52" t="s">
        <v>1166</v>
      </c>
      <c r="W817" s="56" t="s">
        <v>1093</v>
      </c>
      <c r="X817" s="57" t="s">
        <v>1276</v>
      </c>
      <c r="Y817" s="52"/>
    </row>
    <row r="818" spans="2:25" ht="26.4">
      <c r="B818" s="52" t="s">
        <v>1160</v>
      </c>
      <c r="C818" s="52" t="s">
        <v>1161</v>
      </c>
      <c r="D818" s="52" t="s">
        <v>1334</v>
      </c>
      <c r="E818" s="53" t="s">
        <v>1315</v>
      </c>
      <c r="F818" s="54">
        <v>3.92</v>
      </c>
      <c r="G818" s="52" t="s">
        <v>1085</v>
      </c>
      <c r="H818" s="52">
        <v>185</v>
      </c>
      <c r="I818" s="52" t="s">
        <v>1086</v>
      </c>
      <c r="J818" s="52" t="s">
        <v>1161</v>
      </c>
      <c r="K818" s="52" t="s">
        <v>1336</v>
      </c>
      <c r="L818" s="52" t="s">
        <v>159</v>
      </c>
      <c r="M818" s="52"/>
      <c r="N818" s="54">
        <v>3.92</v>
      </c>
      <c r="O818" s="52"/>
      <c r="P818" s="55" t="s">
        <v>1275</v>
      </c>
      <c r="Q818" s="52" t="s">
        <v>159</v>
      </c>
      <c r="R818" s="55" t="s">
        <v>1275</v>
      </c>
      <c r="S818" s="52" t="s">
        <v>159</v>
      </c>
      <c r="T818" s="52" t="s">
        <v>1090</v>
      </c>
      <c r="U818" s="52" t="s">
        <v>1091</v>
      </c>
      <c r="V818" s="52" t="s">
        <v>1166</v>
      </c>
      <c r="W818" s="56" t="s">
        <v>1093</v>
      </c>
      <c r="X818" s="57" t="s">
        <v>1276</v>
      </c>
      <c r="Y818" s="52"/>
    </row>
    <row r="819" spans="2:25" ht="26.4">
      <c r="B819" s="52" t="s">
        <v>1160</v>
      </c>
      <c r="C819" s="52" t="s">
        <v>1161</v>
      </c>
      <c r="D819" s="52" t="s">
        <v>1334</v>
      </c>
      <c r="E819" s="53" t="s">
        <v>1315</v>
      </c>
      <c r="F819" s="54">
        <v>3.92</v>
      </c>
      <c r="G819" s="52" t="s">
        <v>1085</v>
      </c>
      <c r="H819" s="52">
        <v>186</v>
      </c>
      <c r="I819" s="52" t="s">
        <v>1086</v>
      </c>
      <c r="J819" s="52" t="s">
        <v>1161</v>
      </c>
      <c r="K819" s="52" t="s">
        <v>1337</v>
      </c>
      <c r="L819" s="52" t="s">
        <v>159</v>
      </c>
      <c r="M819" s="52"/>
      <c r="N819" s="54">
        <v>3.92</v>
      </c>
      <c r="O819" s="52"/>
      <c r="P819" s="55" t="s">
        <v>1275</v>
      </c>
      <c r="Q819" s="52" t="s">
        <v>159</v>
      </c>
      <c r="R819" s="55" t="s">
        <v>1275</v>
      </c>
      <c r="S819" s="52" t="s">
        <v>159</v>
      </c>
      <c r="T819" s="52" t="s">
        <v>1090</v>
      </c>
      <c r="U819" s="52" t="s">
        <v>1091</v>
      </c>
      <c r="V819" s="52" t="s">
        <v>1166</v>
      </c>
      <c r="W819" s="56" t="s">
        <v>1093</v>
      </c>
      <c r="X819" s="57" t="s">
        <v>1276</v>
      </c>
      <c r="Y819" s="52"/>
    </row>
    <row r="820" spans="2:25" ht="26.4">
      <c r="B820" s="52" t="s">
        <v>1160</v>
      </c>
      <c r="C820" s="52" t="s">
        <v>1161</v>
      </c>
      <c r="D820" s="52" t="s">
        <v>1334</v>
      </c>
      <c r="E820" s="53" t="s">
        <v>1315</v>
      </c>
      <c r="F820" s="54">
        <v>3.92</v>
      </c>
      <c r="G820" s="52" t="s">
        <v>1085</v>
      </c>
      <c r="H820" s="52">
        <v>187</v>
      </c>
      <c r="I820" s="52" t="s">
        <v>1086</v>
      </c>
      <c r="J820" s="52" t="s">
        <v>1161</v>
      </c>
      <c r="K820" s="52" t="s">
        <v>1338</v>
      </c>
      <c r="L820" s="52" t="s">
        <v>159</v>
      </c>
      <c r="M820" s="52"/>
      <c r="N820" s="54">
        <v>3.92</v>
      </c>
      <c r="O820" s="52"/>
      <c r="P820" s="55" t="s">
        <v>1275</v>
      </c>
      <c r="Q820" s="52" t="s">
        <v>159</v>
      </c>
      <c r="R820" s="55" t="s">
        <v>1275</v>
      </c>
      <c r="S820" s="52" t="s">
        <v>159</v>
      </c>
      <c r="T820" s="52" t="s">
        <v>1090</v>
      </c>
      <c r="U820" s="52" t="s">
        <v>1091</v>
      </c>
      <c r="V820" s="52" t="s">
        <v>1166</v>
      </c>
      <c r="W820" s="56" t="s">
        <v>1093</v>
      </c>
      <c r="X820" s="57" t="s">
        <v>1276</v>
      </c>
      <c r="Y820" s="52"/>
    </row>
    <row r="821" spans="2:25" ht="26.4">
      <c r="B821" s="52" t="s">
        <v>1160</v>
      </c>
      <c r="C821" s="52" t="s">
        <v>1161</v>
      </c>
      <c r="D821" s="52" t="s">
        <v>1334</v>
      </c>
      <c r="E821" s="53" t="s">
        <v>1315</v>
      </c>
      <c r="F821" s="54">
        <v>3.92</v>
      </c>
      <c r="G821" s="52" t="s">
        <v>1085</v>
      </c>
      <c r="H821" s="52">
        <v>188</v>
      </c>
      <c r="I821" s="52" t="s">
        <v>1086</v>
      </c>
      <c r="J821" s="52" t="s">
        <v>1161</v>
      </c>
      <c r="K821" s="52" t="s">
        <v>1339</v>
      </c>
      <c r="L821" s="52" t="s">
        <v>159</v>
      </c>
      <c r="M821" s="52"/>
      <c r="N821" s="54">
        <v>3.92</v>
      </c>
      <c r="O821" s="52"/>
      <c r="P821" s="55" t="s">
        <v>1275</v>
      </c>
      <c r="Q821" s="52" t="s">
        <v>159</v>
      </c>
      <c r="R821" s="55" t="s">
        <v>1275</v>
      </c>
      <c r="S821" s="52" t="s">
        <v>159</v>
      </c>
      <c r="T821" s="52" t="s">
        <v>1090</v>
      </c>
      <c r="U821" s="52" t="s">
        <v>1091</v>
      </c>
      <c r="V821" s="52" t="s">
        <v>1166</v>
      </c>
      <c r="W821" s="56" t="s">
        <v>1093</v>
      </c>
      <c r="X821" s="57" t="s">
        <v>1276</v>
      </c>
      <c r="Y821" s="52"/>
    </row>
    <row r="822" spans="2:25" ht="26.4">
      <c r="B822" s="52" t="s">
        <v>1160</v>
      </c>
      <c r="C822" s="52" t="s">
        <v>1161</v>
      </c>
      <c r="D822" s="52" t="s">
        <v>1334</v>
      </c>
      <c r="E822" s="53" t="s">
        <v>1315</v>
      </c>
      <c r="F822" s="54">
        <v>3.92</v>
      </c>
      <c r="G822" s="52" t="s">
        <v>1085</v>
      </c>
      <c r="H822" s="52">
        <v>189</v>
      </c>
      <c r="I822" s="52" t="s">
        <v>1086</v>
      </c>
      <c r="J822" s="52" t="s">
        <v>1161</v>
      </c>
      <c r="K822" s="52" t="s">
        <v>1340</v>
      </c>
      <c r="L822" s="52" t="s">
        <v>159</v>
      </c>
      <c r="M822" s="52"/>
      <c r="N822" s="54">
        <v>3.92</v>
      </c>
      <c r="O822" s="52"/>
      <c r="P822" s="55" t="s">
        <v>1275</v>
      </c>
      <c r="Q822" s="52" t="s">
        <v>159</v>
      </c>
      <c r="R822" s="55" t="s">
        <v>1275</v>
      </c>
      <c r="S822" s="52" t="s">
        <v>159</v>
      </c>
      <c r="T822" s="52" t="s">
        <v>1090</v>
      </c>
      <c r="U822" s="52" t="s">
        <v>1091</v>
      </c>
      <c r="V822" s="52" t="s">
        <v>1166</v>
      </c>
      <c r="W822" s="56" t="s">
        <v>1093</v>
      </c>
      <c r="X822" s="57" t="s">
        <v>1276</v>
      </c>
      <c r="Y822" s="52"/>
    </row>
    <row r="823" spans="2:25" ht="26.4">
      <c r="B823" s="52" t="s">
        <v>1160</v>
      </c>
      <c r="C823" s="52" t="s">
        <v>1161</v>
      </c>
      <c r="D823" s="52" t="s">
        <v>1334</v>
      </c>
      <c r="E823" s="53" t="s">
        <v>1315</v>
      </c>
      <c r="F823" s="54">
        <v>3.92</v>
      </c>
      <c r="G823" s="52" t="s">
        <v>1085</v>
      </c>
      <c r="H823" s="52">
        <v>190</v>
      </c>
      <c r="I823" s="52" t="s">
        <v>1086</v>
      </c>
      <c r="J823" s="52" t="s">
        <v>1161</v>
      </c>
      <c r="K823" s="52" t="s">
        <v>1341</v>
      </c>
      <c r="L823" s="52" t="s">
        <v>159</v>
      </c>
      <c r="M823" s="52"/>
      <c r="N823" s="54">
        <v>3.92</v>
      </c>
      <c r="O823" s="52"/>
      <c r="P823" s="55" t="s">
        <v>1275</v>
      </c>
      <c r="Q823" s="52" t="s">
        <v>159</v>
      </c>
      <c r="R823" s="55" t="s">
        <v>1275</v>
      </c>
      <c r="S823" s="52" t="s">
        <v>159</v>
      </c>
      <c r="T823" s="52" t="s">
        <v>1090</v>
      </c>
      <c r="U823" s="52" t="s">
        <v>1091</v>
      </c>
      <c r="V823" s="52" t="s">
        <v>1166</v>
      </c>
      <c r="W823" s="56" t="s">
        <v>1093</v>
      </c>
      <c r="X823" s="57" t="s">
        <v>1276</v>
      </c>
      <c r="Y823" s="52"/>
    </row>
    <row r="824" spans="2:25" ht="26.4">
      <c r="B824" s="52" t="s">
        <v>1160</v>
      </c>
      <c r="C824" s="52" t="s">
        <v>1161</v>
      </c>
      <c r="D824" s="52" t="s">
        <v>1334</v>
      </c>
      <c r="E824" s="53" t="s">
        <v>1315</v>
      </c>
      <c r="F824" s="54">
        <v>3.92</v>
      </c>
      <c r="G824" s="52" t="s">
        <v>1085</v>
      </c>
      <c r="H824" s="52">
        <v>191</v>
      </c>
      <c r="I824" s="52" t="s">
        <v>1086</v>
      </c>
      <c r="J824" s="52" t="s">
        <v>1161</v>
      </c>
      <c r="K824" s="52" t="s">
        <v>1342</v>
      </c>
      <c r="L824" s="52" t="s">
        <v>159</v>
      </c>
      <c r="M824" s="52"/>
      <c r="N824" s="54">
        <v>3.92</v>
      </c>
      <c r="O824" s="52"/>
      <c r="P824" s="55" t="s">
        <v>1275</v>
      </c>
      <c r="Q824" s="52" t="s">
        <v>159</v>
      </c>
      <c r="R824" s="55" t="s">
        <v>1275</v>
      </c>
      <c r="S824" s="52" t="s">
        <v>159</v>
      </c>
      <c r="T824" s="52" t="s">
        <v>1090</v>
      </c>
      <c r="U824" s="52" t="s">
        <v>1091</v>
      </c>
      <c r="V824" s="52" t="s">
        <v>1166</v>
      </c>
      <c r="W824" s="56" t="s">
        <v>1093</v>
      </c>
      <c r="X824" s="57" t="s">
        <v>1276</v>
      </c>
      <c r="Y824" s="52"/>
    </row>
    <row r="825" spans="2:25" ht="26.4">
      <c r="B825" s="52" t="s">
        <v>1160</v>
      </c>
      <c r="C825" s="52" t="s">
        <v>1161</v>
      </c>
      <c r="D825" s="52" t="s">
        <v>1334</v>
      </c>
      <c r="E825" s="53" t="s">
        <v>1315</v>
      </c>
      <c r="F825" s="54">
        <v>3.92</v>
      </c>
      <c r="G825" s="52" t="s">
        <v>1085</v>
      </c>
      <c r="H825" s="52">
        <v>192</v>
      </c>
      <c r="I825" s="52" t="s">
        <v>1086</v>
      </c>
      <c r="J825" s="52" t="s">
        <v>1161</v>
      </c>
      <c r="K825" s="52" t="s">
        <v>1343</v>
      </c>
      <c r="L825" s="52" t="s">
        <v>159</v>
      </c>
      <c r="M825" s="52"/>
      <c r="N825" s="54">
        <v>3.92</v>
      </c>
      <c r="O825" s="52"/>
      <c r="P825" s="55" t="s">
        <v>1275</v>
      </c>
      <c r="Q825" s="52" t="s">
        <v>159</v>
      </c>
      <c r="R825" s="55" t="s">
        <v>1275</v>
      </c>
      <c r="S825" s="52" t="s">
        <v>159</v>
      </c>
      <c r="T825" s="52" t="s">
        <v>1090</v>
      </c>
      <c r="U825" s="52" t="s">
        <v>1091</v>
      </c>
      <c r="V825" s="52" t="s">
        <v>1166</v>
      </c>
      <c r="W825" s="56" t="s">
        <v>1093</v>
      </c>
      <c r="X825" s="57" t="s">
        <v>1276</v>
      </c>
      <c r="Y825" s="52"/>
    </row>
    <row r="826" spans="2:25" ht="26.4">
      <c r="B826" s="52" t="s">
        <v>1160</v>
      </c>
      <c r="C826" s="52" t="s">
        <v>1161</v>
      </c>
      <c r="D826" s="52" t="s">
        <v>1334</v>
      </c>
      <c r="E826" s="53" t="s">
        <v>1315</v>
      </c>
      <c r="F826" s="54">
        <v>3.92</v>
      </c>
      <c r="G826" s="52" t="s">
        <v>1085</v>
      </c>
      <c r="H826" s="52">
        <v>193</v>
      </c>
      <c r="I826" s="52" t="s">
        <v>1086</v>
      </c>
      <c r="J826" s="52" t="s">
        <v>1161</v>
      </c>
      <c r="K826" s="52" t="s">
        <v>1344</v>
      </c>
      <c r="L826" s="52" t="s">
        <v>159</v>
      </c>
      <c r="M826" s="52"/>
      <c r="N826" s="54">
        <v>3.92</v>
      </c>
      <c r="O826" s="52"/>
      <c r="P826" s="55" t="s">
        <v>1275</v>
      </c>
      <c r="Q826" s="52" t="s">
        <v>159</v>
      </c>
      <c r="R826" s="55" t="s">
        <v>1275</v>
      </c>
      <c r="S826" s="52" t="s">
        <v>159</v>
      </c>
      <c r="T826" s="52" t="s">
        <v>1090</v>
      </c>
      <c r="U826" s="52" t="s">
        <v>1091</v>
      </c>
      <c r="V826" s="52" t="s">
        <v>1166</v>
      </c>
      <c r="W826" s="56" t="s">
        <v>1093</v>
      </c>
      <c r="X826" s="57" t="s">
        <v>1276</v>
      </c>
      <c r="Y826" s="52"/>
    </row>
    <row r="827" spans="2:25" ht="26.4">
      <c r="B827" s="52" t="s">
        <v>1160</v>
      </c>
      <c r="C827" s="52" t="s">
        <v>1161</v>
      </c>
      <c r="D827" s="52" t="s">
        <v>1334</v>
      </c>
      <c r="E827" s="53" t="s">
        <v>1315</v>
      </c>
      <c r="F827" s="54">
        <v>3.92</v>
      </c>
      <c r="G827" s="52" t="s">
        <v>1085</v>
      </c>
      <c r="H827" s="52">
        <v>194</v>
      </c>
      <c r="I827" s="52" t="s">
        <v>1086</v>
      </c>
      <c r="J827" s="52" t="s">
        <v>1161</v>
      </c>
      <c r="K827" s="52" t="s">
        <v>1345</v>
      </c>
      <c r="L827" s="52" t="s">
        <v>159</v>
      </c>
      <c r="M827" s="52"/>
      <c r="N827" s="54">
        <v>3.92</v>
      </c>
      <c r="O827" s="52"/>
      <c r="P827" s="55" t="s">
        <v>1275</v>
      </c>
      <c r="Q827" s="52" t="s">
        <v>159</v>
      </c>
      <c r="R827" s="55" t="s">
        <v>1275</v>
      </c>
      <c r="S827" s="52" t="s">
        <v>159</v>
      </c>
      <c r="T827" s="52" t="s">
        <v>1090</v>
      </c>
      <c r="U827" s="52" t="s">
        <v>1091</v>
      </c>
      <c r="V827" s="52" t="s">
        <v>1166</v>
      </c>
      <c r="W827" s="56" t="s">
        <v>1093</v>
      </c>
      <c r="X827" s="57" t="s">
        <v>1276</v>
      </c>
      <c r="Y827" s="52"/>
    </row>
    <row r="828" spans="2:25" ht="26.4">
      <c r="B828" s="52" t="s">
        <v>1160</v>
      </c>
      <c r="C828" s="52" t="s">
        <v>1161</v>
      </c>
      <c r="D828" s="52" t="s">
        <v>1334</v>
      </c>
      <c r="E828" s="53" t="s">
        <v>1315</v>
      </c>
      <c r="F828" s="54">
        <v>3.92</v>
      </c>
      <c r="G828" s="52" t="s">
        <v>1085</v>
      </c>
      <c r="H828" s="52">
        <v>195</v>
      </c>
      <c r="I828" s="52" t="s">
        <v>1086</v>
      </c>
      <c r="J828" s="52" t="s">
        <v>1161</v>
      </c>
      <c r="K828" s="52" t="s">
        <v>1346</v>
      </c>
      <c r="L828" s="52" t="s">
        <v>159</v>
      </c>
      <c r="M828" s="52"/>
      <c r="N828" s="54">
        <v>3.92</v>
      </c>
      <c r="O828" s="52"/>
      <c r="P828" s="55" t="s">
        <v>1275</v>
      </c>
      <c r="Q828" s="52" t="s">
        <v>159</v>
      </c>
      <c r="R828" s="55" t="s">
        <v>1275</v>
      </c>
      <c r="S828" s="52" t="s">
        <v>159</v>
      </c>
      <c r="T828" s="52" t="s">
        <v>1090</v>
      </c>
      <c r="U828" s="52" t="s">
        <v>1091</v>
      </c>
      <c r="V828" s="52" t="s">
        <v>1166</v>
      </c>
      <c r="W828" s="56" t="s">
        <v>1093</v>
      </c>
      <c r="X828" s="57" t="s">
        <v>1276</v>
      </c>
      <c r="Y828" s="52"/>
    </row>
    <row r="829" spans="2:25" ht="26.4">
      <c r="B829" s="52" t="s">
        <v>1160</v>
      </c>
      <c r="C829" s="52" t="s">
        <v>1161</v>
      </c>
      <c r="D829" s="52" t="s">
        <v>1334</v>
      </c>
      <c r="E829" s="53" t="s">
        <v>1315</v>
      </c>
      <c r="F829" s="54">
        <v>3.92</v>
      </c>
      <c r="G829" s="52" t="s">
        <v>1085</v>
      </c>
      <c r="H829" s="52">
        <v>196</v>
      </c>
      <c r="I829" s="52" t="s">
        <v>1086</v>
      </c>
      <c r="J829" s="52" t="s">
        <v>1161</v>
      </c>
      <c r="K829" s="52" t="s">
        <v>1347</v>
      </c>
      <c r="L829" s="52" t="s">
        <v>159</v>
      </c>
      <c r="M829" s="52"/>
      <c r="N829" s="54">
        <v>3.92</v>
      </c>
      <c r="O829" s="52"/>
      <c r="P829" s="55" t="s">
        <v>1275</v>
      </c>
      <c r="Q829" s="52" t="s">
        <v>159</v>
      </c>
      <c r="R829" s="55" t="s">
        <v>1275</v>
      </c>
      <c r="S829" s="52" t="s">
        <v>159</v>
      </c>
      <c r="T829" s="52" t="s">
        <v>1090</v>
      </c>
      <c r="U829" s="52" t="s">
        <v>1091</v>
      </c>
      <c r="V829" s="52" t="s">
        <v>1166</v>
      </c>
      <c r="W829" s="56" t="s">
        <v>1093</v>
      </c>
      <c r="X829" s="57" t="s">
        <v>1276</v>
      </c>
      <c r="Y829" s="52"/>
    </row>
    <row r="830" spans="2:25" ht="26.4">
      <c r="B830" s="52" t="s">
        <v>1160</v>
      </c>
      <c r="C830" s="52" t="s">
        <v>1161</v>
      </c>
      <c r="D830" s="52" t="s">
        <v>1334</v>
      </c>
      <c r="E830" s="53" t="s">
        <v>1315</v>
      </c>
      <c r="F830" s="54">
        <v>3.92</v>
      </c>
      <c r="G830" s="52" t="s">
        <v>1085</v>
      </c>
      <c r="H830" s="52">
        <v>197</v>
      </c>
      <c r="I830" s="52" t="s">
        <v>1086</v>
      </c>
      <c r="J830" s="52" t="s">
        <v>1161</v>
      </c>
      <c r="K830" s="52" t="s">
        <v>1348</v>
      </c>
      <c r="L830" s="52" t="s">
        <v>159</v>
      </c>
      <c r="M830" s="52"/>
      <c r="N830" s="54">
        <v>3.92</v>
      </c>
      <c r="O830" s="52"/>
      <c r="P830" s="55" t="s">
        <v>1275</v>
      </c>
      <c r="Q830" s="52" t="s">
        <v>159</v>
      </c>
      <c r="R830" s="55" t="s">
        <v>1275</v>
      </c>
      <c r="S830" s="52" t="s">
        <v>159</v>
      </c>
      <c r="T830" s="52" t="s">
        <v>1090</v>
      </c>
      <c r="U830" s="52" t="s">
        <v>1091</v>
      </c>
      <c r="V830" s="52" t="s">
        <v>1166</v>
      </c>
      <c r="W830" s="56" t="s">
        <v>1093</v>
      </c>
      <c r="X830" s="57" t="s">
        <v>1276</v>
      </c>
      <c r="Y830" s="52"/>
    </row>
    <row r="831" spans="2:25" ht="26.4">
      <c r="B831" s="52" t="s">
        <v>1160</v>
      </c>
      <c r="C831" s="52" t="s">
        <v>1161</v>
      </c>
      <c r="D831" s="52" t="s">
        <v>1334</v>
      </c>
      <c r="E831" s="53" t="s">
        <v>1315</v>
      </c>
      <c r="F831" s="54">
        <v>3.92</v>
      </c>
      <c r="G831" s="52" t="s">
        <v>1085</v>
      </c>
      <c r="H831" s="52">
        <v>198</v>
      </c>
      <c r="I831" s="52" t="s">
        <v>1086</v>
      </c>
      <c r="J831" s="52" t="s">
        <v>1161</v>
      </c>
      <c r="K831" s="52" t="s">
        <v>1349</v>
      </c>
      <c r="L831" s="52" t="s">
        <v>159</v>
      </c>
      <c r="M831" s="52"/>
      <c r="N831" s="54">
        <v>3.92</v>
      </c>
      <c r="O831" s="52"/>
      <c r="P831" s="55" t="s">
        <v>1275</v>
      </c>
      <c r="Q831" s="52" t="s">
        <v>159</v>
      </c>
      <c r="R831" s="55" t="s">
        <v>1275</v>
      </c>
      <c r="S831" s="52" t="s">
        <v>159</v>
      </c>
      <c r="T831" s="52" t="s">
        <v>1090</v>
      </c>
      <c r="U831" s="52" t="s">
        <v>1091</v>
      </c>
      <c r="V831" s="52" t="s">
        <v>1166</v>
      </c>
      <c r="W831" s="56" t="s">
        <v>1093</v>
      </c>
      <c r="X831" s="57" t="s">
        <v>1276</v>
      </c>
      <c r="Y831" s="52"/>
    </row>
    <row r="832" spans="2:25" ht="26.4">
      <c r="B832" s="52" t="s">
        <v>1160</v>
      </c>
      <c r="C832" s="52" t="s">
        <v>1161</v>
      </c>
      <c r="D832" s="52" t="s">
        <v>1334</v>
      </c>
      <c r="E832" s="53" t="s">
        <v>1315</v>
      </c>
      <c r="F832" s="54">
        <v>3.92</v>
      </c>
      <c r="G832" s="52" t="s">
        <v>1085</v>
      </c>
      <c r="H832" s="52">
        <v>199</v>
      </c>
      <c r="I832" s="52" t="s">
        <v>1086</v>
      </c>
      <c r="J832" s="52" t="s">
        <v>1161</v>
      </c>
      <c r="K832" s="52" t="s">
        <v>1350</v>
      </c>
      <c r="L832" s="52" t="s">
        <v>159</v>
      </c>
      <c r="M832" s="52"/>
      <c r="N832" s="54">
        <v>3.92</v>
      </c>
      <c r="O832" s="52"/>
      <c r="P832" s="55" t="s">
        <v>1275</v>
      </c>
      <c r="Q832" s="52" t="s">
        <v>159</v>
      </c>
      <c r="R832" s="55" t="s">
        <v>1275</v>
      </c>
      <c r="S832" s="52" t="s">
        <v>159</v>
      </c>
      <c r="T832" s="52" t="s">
        <v>1090</v>
      </c>
      <c r="U832" s="52" t="s">
        <v>1091</v>
      </c>
      <c r="V832" s="52" t="s">
        <v>1166</v>
      </c>
      <c r="W832" s="56" t="s">
        <v>1093</v>
      </c>
      <c r="X832" s="57" t="s">
        <v>1276</v>
      </c>
      <c r="Y832" s="52"/>
    </row>
    <row r="833" spans="2:25" ht="26.4">
      <c r="B833" s="52" t="s">
        <v>1160</v>
      </c>
      <c r="C833" s="52" t="s">
        <v>1161</v>
      </c>
      <c r="D833" s="52" t="s">
        <v>1334</v>
      </c>
      <c r="E833" s="53" t="s">
        <v>1315</v>
      </c>
      <c r="F833" s="54">
        <v>3.92</v>
      </c>
      <c r="G833" s="52" t="s">
        <v>1085</v>
      </c>
      <c r="H833" s="52">
        <v>200</v>
      </c>
      <c r="I833" s="52" t="s">
        <v>1086</v>
      </c>
      <c r="J833" s="52" t="s">
        <v>1161</v>
      </c>
      <c r="K833" s="52" t="s">
        <v>1351</v>
      </c>
      <c r="L833" s="52" t="s">
        <v>159</v>
      </c>
      <c r="M833" s="52"/>
      <c r="N833" s="54">
        <v>3.92</v>
      </c>
      <c r="O833" s="52"/>
      <c r="P833" s="55" t="s">
        <v>1275</v>
      </c>
      <c r="Q833" s="52" t="s">
        <v>159</v>
      </c>
      <c r="R833" s="55" t="s">
        <v>1275</v>
      </c>
      <c r="S833" s="52" t="s">
        <v>159</v>
      </c>
      <c r="T833" s="52" t="s">
        <v>1090</v>
      </c>
      <c r="U833" s="52" t="s">
        <v>1091</v>
      </c>
      <c r="V833" s="52" t="s">
        <v>1166</v>
      </c>
      <c r="W833" s="56" t="s">
        <v>1093</v>
      </c>
      <c r="X833" s="57" t="s">
        <v>1276</v>
      </c>
      <c r="Y833" s="52"/>
    </row>
    <row r="834" spans="2:25" ht="26.4">
      <c r="B834" s="52" t="s">
        <v>1160</v>
      </c>
      <c r="C834" s="52" t="s">
        <v>1161</v>
      </c>
      <c r="D834" s="52" t="s">
        <v>1334</v>
      </c>
      <c r="E834" s="53" t="s">
        <v>1315</v>
      </c>
      <c r="F834" s="54">
        <v>3.92</v>
      </c>
      <c r="G834" s="52" t="s">
        <v>1085</v>
      </c>
      <c r="H834" s="52">
        <v>201</v>
      </c>
      <c r="I834" s="52" t="s">
        <v>1086</v>
      </c>
      <c r="J834" s="52" t="s">
        <v>1161</v>
      </c>
      <c r="K834" s="52" t="s">
        <v>1352</v>
      </c>
      <c r="L834" s="52" t="s">
        <v>53</v>
      </c>
      <c r="M834" s="52">
        <v>201</v>
      </c>
      <c r="N834" s="54">
        <v>3.56</v>
      </c>
      <c r="O834" s="52">
        <v>201</v>
      </c>
      <c r="P834" s="55" t="s">
        <v>1165</v>
      </c>
      <c r="Q834" s="52" t="s">
        <v>55</v>
      </c>
      <c r="R834" s="55" t="s">
        <v>1165</v>
      </c>
      <c r="S834" s="52" t="s">
        <v>55</v>
      </c>
      <c r="T834" s="52" t="s">
        <v>1090</v>
      </c>
      <c r="U834" s="52" t="s">
        <v>1091</v>
      </c>
      <c r="V834" s="52" t="s">
        <v>1166</v>
      </c>
      <c r="W834" s="56" t="s">
        <v>1093</v>
      </c>
      <c r="X834" s="59" t="s">
        <v>1353</v>
      </c>
      <c r="Y834" s="52">
        <v>201</v>
      </c>
    </row>
    <row r="835" spans="2:25" ht="26.4">
      <c r="B835" s="52" t="s">
        <v>1160</v>
      </c>
      <c r="C835" s="52" t="s">
        <v>1161</v>
      </c>
      <c r="D835" s="52" t="s">
        <v>1162</v>
      </c>
      <c r="E835" s="53" t="s">
        <v>1315</v>
      </c>
      <c r="F835" s="54">
        <v>3.44</v>
      </c>
      <c r="G835" s="52" t="s">
        <v>1085</v>
      </c>
      <c r="H835" s="52">
        <v>202</v>
      </c>
      <c r="I835" s="52" t="s">
        <v>1086</v>
      </c>
      <c r="J835" s="52" t="s">
        <v>1161</v>
      </c>
      <c r="K835" s="52" t="s">
        <v>1354</v>
      </c>
      <c r="L835" s="52" t="s">
        <v>159</v>
      </c>
      <c r="M835" s="52"/>
      <c r="N835" s="54">
        <v>3.56</v>
      </c>
      <c r="O835" s="52"/>
      <c r="P835" s="55" t="s">
        <v>1165</v>
      </c>
      <c r="Q835" s="52" t="s">
        <v>1355</v>
      </c>
      <c r="R835" s="55" t="s">
        <v>1165</v>
      </c>
      <c r="S835" s="52" t="s">
        <v>1355</v>
      </c>
      <c r="T835" s="52" t="s">
        <v>1090</v>
      </c>
      <c r="U835" s="52" t="s">
        <v>1091</v>
      </c>
      <c r="V835" s="52" t="s">
        <v>1166</v>
      </c>
      <c r="W835" s="56" t="s">
        <v>1093</v>
      </c>
      <c r="X835" s="59" t="s">
        <v>1353</v>
      </c>
      <c r="Y835" s="52"/>
    </row>
    <row r="836" spans="2:25" ht="26.4">
      <c r="B836" s="52" t="s">
        <v>1160</v>
      </c>
      <c r="C836" s="52" t="s">
        <v>1161</v>
      </c>
      <c r="D836" s="52" t="s">
        <v>1162</v>
      </c>
      <c r="E836" s="53" t="s">
        <v>1315</v>
      </c>
      <c r="F836" s="54">
        <v>3.44</v>
      </c>
      <c r="G836" s="52" t="s">
        <v>1085</v>
      </c>
      <c r="H836" s="52">
        <v>203</v>
      </c>
      <c r="I836" s="52" t="s">
        <v>1086</v>
      </c>
      <c r="J836" s="52" t="s">
        <v>1161</v>
      </c>
      <c r="K836" s="52" t="s">
        <v>1356</v>
      </c>
      <c r="L836" s="52" t="s">
        <v>159</v>
      </c>
      <c r="M836" s="52"/>
      <c r="N836" s="54">
        <v>3.56</v>
      </c>
      <c r="O836" s="52"/>
      <c r="P836" s="55" t="s">
        <v>1165</v>
      </c>
      <c r="Q836" s="52" t="s">
        <v>1355</v>
      </c>
      <c r="R836" s="55" t="s">
        <v>1165</v>
      </c>
      <c r="S836" s="52" t="s">
        <v>1355</v>
      </c>
      <c r="T836" s="52" t="s">
        <v>1090</v>
      </c>
      <c r="U836" s="52" t="s">
        <v>1091</v>
      </c>
      <c r="V836" s="52" t="s">
        <v>1166</v>
      </c>
      <c r="W836" s="56" t="s">
        <v>1093</v>
      </c>
      <c r="X836" s="59" t="s">
        <v>1353</v>
      </c>
      <c r="Y836" s="52"/>
    </row>
    <row r="837" spans="2:25" ht="26.4">
      <c r="B837" s="52" t="s">
        <v>1160</v>
      </c>
      <c r="C837" s="52" t="s">
        <v>1161</v>
      </c>
      <c r="D837" s="52" t="s">
        <v>1162</v>
      </c>
      <c r="E837" s="53" t="s">
        <v>1315</v>
      </c>
      <c r="F837" s="54">
        <v>3.44</v>
      </c>
      <c r="G837" s="52" t="s">
        <v>1085</v>
      </c>
      <c r="H837" s="52">
        <v>204</v>
      </c>
      <c r="I837" s="52" t="s">
        <v>1086</v>
      </c>
      <c r="J837" s="52" t="s">
        <v>1161</v>
      </c>
      <c r="K837" s="52" t="s">
        <v>1357</v>
      </c>
      <c r="L837" s="52" t="s">
        <v>159</v>
      </c>
      <c r="M837" s="52"/>
      <c r="N837" s="54">
        <v>3.56</v>
      </c>
      <c r="O837" s="52"/>
      <c r="P837" s="55" t="s">
        <v>1165</v>
      </c>
      <c r="Q837" s="52" t="s">
        <v>159</v>
      </c>
      <c r="R837" s="55" t="s">
        <v>1165</v>
      </c>
      <c r="S837" s="52" t="s">
        <v>159</v>
      </c>
      <c r="T837" s="52" t="s">
        <v>1090</v>
      </c>
      <c r="U837" s="52" t="s">
        <v>1091</v>
      </c>
      <c r="V837" s="52" t="s">
        <v>1166</v>
      </c>
      <c r="W837" s="56" t="s">
        <v>1093</v>
      </c>
      <c r="X837" s="59" t="s">
        <v>1353</v>
      </c>
      <c r="Y837" s="52"/>
    </row>
    <row r="838" spans="2:25" ht="26.4">
      <c r="B838" s="52" t="s">
        <v>1160</v>
      </c>
      <c r="C838" s="52" t="s">
        <v>1161</v>
      </c>
      <c r="D838" s="52" t="s">
        <v>1162</v>
      </c>
      <c r="E838" s="53" t="s">
        <v>1315</v>
      </c>
      <c r="F838" s="54">
        <v>3.44</v>
      </c>
      <c r="G838" s="52" t="s">
        <v>1085</v>
      </c>
      <c r="H838" s="52">
        <v>205</v>
      </c>
      <c r="I838" s="52" t="s">
        <v>1086</v>
      </c>
      <c r="J838" s="52" t="s">
        <v>1161</v>
      </c>
      <c r="K838" s="52" t="s">
        <v>1358</v>
      </c>
      <c r="L838" s="52" t="s">
        <v>159</v>
      </c>
      <c r="M838" s="52"/>
      <c r="N838" s="54">
        <v>3.56</v>
      </c>
      <c r="O838" s="52"/>
      <c r="P838" s="55" t="s">
        <v>1165</v>
      </c>
      <c r="Q838" s="52" t="s">
        <v>159</v>
      </c>
      <c r="R838" s="55" t="s">
        <v>1165</v>
      </c>
      <c r="S838" s="52" t="s">
        <v>159</v>
      </c>
      <c r="T838" s="52" t="s">
        <v>1090</v>
      </c>
      <c r="U838" s="52" t="s">
        <v>1091</v>
      </c>
      <c r="V838" s="52" t="s">
        <v>1166</v>
      </c>
      <c r="W838" s="56" t="s">
        <v>1093</v>
      </c>
      <c r="X838" s="59" t="s">
        <v>1353</v>
      </c>
      <c r="Y838" s="52"/>
    </row>
    <row r="839" spans="2:25" ht="26.4">
      <c r="B839" s="52" t="s">
        <v>1160</v>
      </c>
      <c r="C839" s="52" t="s">
        <v>1161</v>
      </c>
      <c r="D839" s="52" t="s">
        <v>1162</v>
      </c>
      <c r="E839" s="53" t="s">
        <v>1315</v>
      </c>
      <c r="F839" s="54">
        <v>3.44</v>
      </c>
      <c r="G839" s="52" t="s">
        <v>1085</v>
      </c>
      <c r="H839" s="52">
        <v>206</v>
      </c>
      <c r="I839" s="52" t="s">
        <v>1086</v>
      </c>
      <c r="J839" s="52" t="s">
        <v>1161</v>
      </c>
      <c r="K839" s="52" t="s">
        <v>1359</v>
      </c>
      <c r="L839" s="52" t="s">
        <v>159</v>
      </c>
      <c r="M839" s="52"/>
      <c r="N839" s="54">
        <v>3.56</v>
      </c>
      <c r="O839" s="52"/>
      <c r="P839" s="55" t="s">
        <v>1165</v>
      </c>
      <c r="Q839" s="52" t="s">
        <v>159</v>
      </c>
      <c r="R839" s="55" t="s">
        <v>1165</v>
      </c>
      <c r="S839" s="52" t="s">
        <v>159</v>
      </c>
      <c r="T839" s="52" t="s">
        <v>1090</v>
      </c>
      <c r="U839" s="52" t="s">
        <v>1091</v>
      </c>
      <c r="V839" s="52" t="s">
        <v>1166</v>
      </c>
      <c r="W839" s="56" t="s">
        <v>1093</v>
      </c>
      <c r="X839" s="59" t="s">
        <v>1353</v>
      </c>
      <c r="Y839" s="52"/>
    </row>
    <row r="840" spans="2:25" ht="26.4">
      <c r="B840" s="52" t="s">
        <v>1160</v>
      </c>
      <c r="C840" s="52" t="s">
        <v>1161</v>
      </c>
      <c r="D840" s="52" t="s">
        <v>1162</v>
      </c>
      <c r="E840" s="53" t="s">
        <v>1315</v>
      </c>
      <c r="F840" s="54">
        <v>3.44</v>
      </c>
      <c r="G840" s="52" t="s">
        <v>1085</v>
      </c>
      <c r="H840" s="52">
        <v>207</v>
      </c>
      <c r="I840" s="52" t="s">
        <v>1086</v>
      </c>
      <c r="J840" s="52" t="s">
        <v>1161</v>
      </c>
      <c r="K840" s="52" t="s">
        <v>1360</v>
      </c>
      <c r="L840" s="52" t="s">
        <v>53</v>
      </c>
      <c r="M840" s="52">
        <v>207</v>
      </c>
      <c r="N840" s="54">
        <v>3.56</v>
      </c>
      <c r="O840" s="52">
        <v>207</v>
      </c>
      <c r="P840" s="55" t="s">
        <v>1165</v>
      </c>
      <c r="Q840" s="52" t="s">
        <v>55</v>
      </c>
      <c r="R840" s="55" t="s">
        <v>1165</v>
      </c>
      <c r="S840" s="52" t="s">
        <v>55</v>
      </c>
      <c r="T840" s="52" t="s">
        <v>1090</v>
      </c>
      <c r="U840" s="52" t="s">
        <v>1091</v>
      </c>
      <c r="V840" s="52" t="s">
        <v>1166</v>
      </c>
      <c r="W840" s="56" t="s">
        <v>1093</v>
      </c>
      <c r="X840" s="59" t="s">
        <v>1353</v>
      </c>
      <c r="Y840" s="52">
        <v>207</v>
      </c>
    </row>
    <row r="841" spans="2:25" ht="26.4">
      <c r="B841" s="52" t="s">
        <v>1160</v>
      </c>
      <c r="C841" s="52" t="s">
        <v>1161</v>
      </c>
      <c r="D841" s="52" t="s">
        <v>1162</v>
      </c>
      <c r="E841" s="53" t="s">
        <v>1315</v>
      </c>
      <c r="F841" s="54">
        <v>3.44</v>
      </c>
      <c r="G841" s="52" t="s">
        <v>1085</v>
      </c>
      <c r="H841" s="52">
        <v>208</v>
      </c>
      <c r="I841" s="52" t="s">
        <v>1086</v>
      </c>
      <c r="J841" s="52" t="s">
        <v>1161</v>
      </c>
      <c r="K841" s="52" t="s">
        <v>1361</v>
      </c>
      <c r="L841" s="52" t="s">
        <v>159</v>
      </c>
      <c r="M841" s="52"/>
      <c r="N841" s="54">
        <v>3.56</v>
      </c>
      <c r="O841" s="52"/>
      <c r="P841" s="55" t="s">
        <v>1165</v>
      </c>
      <c r="Q841" s="52" t="s">
        <v>1355</v>
      </c>
      <c r="R841" s="55" t="s">
        <v>1165</v>
      </c>
      <c r="S841" s="52" t="s">
        <v>1355</v>
      </c>
      <c r="T841" s="52" t="s">
        <v>1090</v>
      </c>
      <c r="U841" s="52" t="s">
        <v>1091</v>
      </c>
      <c r="V841" s="52" t="s">
        <v>1166</v>
      </c>
      <c r="W841" s="56" t="s">
        <v>1093</v>
      </c>
      <c r="X841" s="59" t="s">
        <v>1353</v>
      </c>
      <c r="Y841" s="52"/>
    </row>
    <row r="842" spans="2:25" ht="26.4">
      <c r="B842" s="52" t="s">
        <v>1160</v>
      </c>
      <c r="C842" s="52" t="s">
        <v>1161</v>
      </c>
      <c r="D842" s="52" t="s">
        <v>1162</v>
      </c>
      <c r="E842" s="53" t="s">
        <v>1315</v>
      </c>
      <c r="F842" s="54">
        <v>3.44</v>
      </c>
      <c r="G842" s="52" t="s">
        <v>1085</v>
      </c>
      <c r="H842" s="52">
        <v>209</v>
      </c>
      <c r="I842" s="52" t="s">
        <v>1086</v>
      </c>
      <c r="J842" s="52" t="s">
        <v>1161</v>
      </c>
      <c r="K842" s="52" t="s">
        <v>1362</v>
      </c>
      <c r="L842" s="52" t="s">
        <v>159</v>
      </c>
      <c r="M842" s="52"/>
      <c r="N842" s="54">
        <v>3.56</v>
      </c>
      <c r="O842" s="52"/>
      <c r="P842" s="55" t="s">
        <v>1165</v>
      </c>
      <c r="Q842" s="52" t="s">
        <v>1355</v>
      </c>
      <c r="R842" s="55" t="s">
        <v>1165</v>
      </c>
      <c r="S842" s="52" t="s">
        <v>1355</v>
      </c>
      <c r="T842" s="52" t="s">
        <v>1090</v>
      </c>
      <c r="U842" s="52" t="s">
        <v>1091</v>
      </c>
      <c r="V842" s="52" t="s">
        <v>1166</v>
      </c>
      <c r="W842" s="56" t="s">
        <v>1093</v>
      </c>
      <c r="X842" s="59" t="s">
        <v>1353</v>
      </c>
      <c r="Y842" s="52"/>
    </row>
    <row r="843" spans="2:25" ht="26.4">
      <c r="B843" s="52" t="s">
        <v>1160</v>
      </c>
      <c r="C843" s="52" t="s">
        <v>1161</v>
      </c>
      <c r="D843" s="52" t="s">
        <v>1162</v>
      </c>
      <c r="E843" s="53" t="s">
        <v>1315</v>
      </c>
      <c r="F843" s="54">
        <v>3.44</v>
      </c>
      <c r="G843" s="52" t="s">
        <v>1085</v>
      </c>
      <c r="H843" s="52">
        <v>210</v>
      </c>
      <c r="I843" s="52" t="s">
        <v>1086</v>
      </c>
      <c r="J843" s="52" t="s">
        <v>1161</v>
      </c>
      <c r="K843" s="52" t="s">
        <v>1363</v>
      </c>
      <c r="L843" s="52" t="s">
        <v>159</v>
      </c>
      <c r="M843" s="52"/>
      <c r="N843" s="54">
        <v>3.56</v>
      </c>
      <c r="O843" s="52"/>
      <c r="P843" s="55" t="s">
        <v>1165</v>
      </c>
      <c r="Q843" s="52" t="s">
        <v>159</v>
      </c>
      <c r="R843" s="55" t="s">
        <v>1165</v>
      </c>
      <c r="S843" s="52" t="s">
        <v>159</v>
      </c>
      <c r="T843" s="52" t="s">
        <v>1090</v>
      </c>
      <c r="U843" s="52" t="s">
        <v>1091</v>
      </c>
      <c r="V843" s="52" t="s">
        <v>1166</v>
      </c>
      <c r="W843" s="56" t="s">
        <v>1093</v>
      </c>
      <c r="X843" s="59" t="s">
        <v>1353</v>
      </c>
      <c r="Y843" s="52"/>
    </row>
    <row r="844" spans="2:25" ht="26.4">
      <c r="B844" s="52" t="s">
        <v>1160</v>
      </c>
      <c r="C844" s="52" t="s">
        <v>1161</v>
      </c>
      <c r="D844" s="52" t="s">
        <v>1162</v>
      </c>
      <c r="E844" s="53" t="s">
        <v>1315</v>
      </c>
      <c r="F844" s="54">
        <v>3.44</v>
      </c>
      <c r="G844" s="52" t="s">
        <v>1085</v>
      </c>
      <c r="H844" s="52">
        <v>211</v>
      </c>
      <c r="I844" s="52" t="s">
        <v>1086</v>
      </c>
      <c r="J844" s="52" t="s">
        <v>1161</v>
      </c>
      <c r="K844" s="52" t="s">
        <v>1364</v>
      </c>
      <c r="L844" s="52" t="s">
        <v>159</v>
      </c>
      <c r="M844" s="52"/>
      <c r="N844" s="54">
        <v>3.56</v>
      </c>
      <c r="O844" s="52"/>
      <c r="P844" s="55" t="s">
        <v>1165</v>
      </c>
      <c r="Q844" s="52" t="s">
        <v>159</v>
      </c>
      <c r="R844" s="55" t="s">
        <v>1165</v>
      </c>
      <c r="S844" s="52" t="s">
        <v>159</v>
      </c>
      <c r="T844" s="52" t="s">
        <v>1090</v>
      </c>
      <c r="U844" s="52" t="s">
        <v>1091</v>
      </c>
      <c r="V844" s="52" t="s">
        <v>1166</v>
      </c>
      <c r="W844" s="56" t="s">
        <v>1093</v>
      </c>
      <c r="X844" s="59" t="s">
        <v>1353</v>
      </c>
      <c r="Y844" s="52"/>
    </row>
    <row r="845" spans="2:25" ht="26.4">
      <c r="B845" s="52" t="s">
        <v>1160</v>
      </c>
      <c r="C845" s="52" t="s">
        <v>1161</v>
      </c>
      <c r="D845" s="52" t="s">
        <v>1162</v>
      </c>
      <c r="E845" s="53" t="s">
        <v>1315</v>
      </c>
      <c r="F845" s="54">
        <v>3.44</v>
      </c>
      <c r="G845" s="52" t="s">
        <v>1085</v>
      </c>
      <c r="H845" s="52">
        <v>212</v>
      </c>
      <c r="I845" s="52" t="s">
        <v>1086</v>
      </c>
      <c r="J845" s="52" t="s">
        <v>1161</v>
      </c>
      <c r="K845" s="52" t="s">
        <v>1365</v>
      </c>
      <c r="L845" s="52" t="s">
        <v>159</v>
      </c>
      <c r="M845" s="52"/>
      <c r="N845" s="54">
        <v>3.56</v>
      </c>
      <c r="O845" s="52"/>
      <c r="P845" s="55" t="s">
        <v>1165</v>
      </c>
      <c r="Q845" s="52" t="s">
        <v>159</v>
      </c>
      <c r="R845" s="55" t="s">
        <v>1165</v>
      </c>
      <c r="S845" s="52" t="s">
        <v>159</v>
      </c>
      <c r="T845" s="52" t="s">
        <v>1090</v>
      </c>
      <c r="U845" s="52" t="s">
        <v>1091</v>
      </c>
      <c r="V845" s="52" t="s">
        <v>1166</v>
      </c>
      <c r="W845" s="56" t="s">
        <v>1093</v>
      </c>
      <c r="X845" s="59" t="s">
        <v>1353</v>
      </c>
      <c r="Y845" s="52"/>
    </row>
    <row r="846" spans="2:25" ht="26.4">
      <c r="B846" s="52" t="s">
        <v>1160</v>
      </c>
      <c r="C846" s="52" t="s">
        <v>1161</v>
      </c>
      <c r="D846" s="52" t="s">
        <v>1162</v>
      </c>
      <c r="E846" s="53" t="s">
        <v>1315</v>
      </c>
      <c r="F846" s="54">
        <v>3.44</v>
      </c>
      <c r="G846" s="52" t="s">
        <v>1085</v>
      </c>
      <c r="H846" s="52">
        <v>213</v>
      </c>
      <c r="I846" s="52" t="s">
        <v>1086</v>
      </c>
      <c r="J846" s="52" t="s">
        <v>1161</v>
      </c>
      <c r="K846" s="52" t="s">
        <v>1366</v>
      </c>
      <c r="L846" s="52" t="s">
        <v>921</v>
      </c>
      <c r="M846" s="52">
        <v>213</v>
      </c>
      <c r="N846" s="54">
        <v>3.57</v>
      </c>
      <c r="O846" s="52">
        <v>213</v>
      </c>
      <c r="P846" s="55" t="s">
        <v>1165</v>
      </c>
      <c r="Q846" s="52" t="s">
        <v>55</v>
      </c>
      <c r="R846" s="55" t="s">
        <v>1165</v>
      </c>
      <c r="S846" s="52" t="s">
        <v>55</v>
      </c>
      <c r="T846" s="52" t="s">
        <v>1090</v>
      </c>
      <c r="U846" s="52" t="s">
        <v>1091</v>
      </c>
      <c r="V846" s="52" t="s">
        <v>1166</v>
      </c>
      <c r="W846" s="56" t="s">
        <v>1093</v>
      </c>
      <c r="X846" s="59" t="s">
        <v>1353</v>
      </c>
      <c r="Y846" s="52">
        <v>213</v>
      </c>
    </row>
    <row r="847" spans="2:25" ht="26.4">
      <c r="B847" s="52" t="s">
        <v>1160</v>
      </c>
      <c r="C847" s="52" t="s">
        <v>1161</v>
      </c>
      <c r="D847" s="52" t="s">
        <v>1176</v>
      </c>
      <c r="E847" s="53" t="s">
        <v>1315</v>
      </c>
      <c r="F847" s="54">
        <v>3.42</v>
      </c>
      <c r="G847" s="52" t="s">
        <v>1085</v>
      </c>
      <c r="H847" s="52">
        <v>214</v>
      </c>
      <c r="I847" s="52" t="s">
        <v>1086</v>
      </c>
      <c r="J847" s="52" t="s">
        <v>1161</v>
      </c>
      <c r="K847" s="52" t="s">
        <v>1367</v>
      </c>
      <c r="L847" s="52" t="s">
        <v>159</v>
      </c>
      <c r="M847" s="52"/>
      <c r="N847" s="54">
        <v>3.57</v>
      </c>
      <c r="O847" s="52"/>
      <c r="P847" s="55" t="s">
        <v>1165</v>
      </c>
      <c r="Q847" s="52" t="s">
        <v>159</v>
      </c>
      <c r="R847" s="55" t="s">
        <v>1165</v>
      </c>
      <c r="S847" s="52" t="s">
        <v>159</v>
      </c>
      <c r="T847" s="52" t="s">
        <v>1090</v>
      </c>
      <c r="U847" s="52" t="s">
        <v>1091</v>
      </c>
      <c r="V847" s="52" t="s">
        <v>1166</v>
      </c>
      <c r="W847" s="56" t="s">
        <v>1093</v>
      </c>
      <c r="X847" s="59" t="s">
        <v>1353</v>
      </c>
      <c r="Y847" s="52"/>
    </row>
    <row r="848" spans="2:25" ht="26.4">
      <c r="B848" s="52" t="s">
        <v>1160</v>
      </c>
      <c r="C848" s="52" t="s">
        <v>1161</v>
      </c>
      <c r="D848" s="52" t="s">
        <v>1176</v>
      </c>
      <c r="E848" s="53" t="s">
        <v>1315</v>
      </c>
      <c r="F848" s="54">
        <v>3.42</v>
      </c>
      <c r="G848" s="52" t="s">
        <v>1085</v>
      </c>
      <c r="H848" s="52">
        <v>215</v>
      </c>
      <c r="I848" s="52" t="s">
        <v>1086</v>
      </c>
      <c r="J848" s="52" t="s">
        <v>1161</v>
      </c>
      <c r="K848" s="52" t="s">
        <v>1368</v>
      </c>
      <c r="L848" s="52" t="s">
        <v>159</v>
      </c>
      <c r="M848" s="52"/>
      <c r="N848" s="54">
        <v>3.57</v>
      </c>
      <c r="O848" s="52"/>
      <c r="P848" s="55" t="s">
        <v>1165</v>
      </c>
      <c r="Q848" s="52" t="s">
        <v>1355</v>
      </c>
      <c r="R848" s="55" t="s">
        <v>1165</v>
      </c>
      <c r="S848" s="52" t="s">
        <v>1355</v>
      </c>
      <c r="T848" s="52" t="s">
        <v>1090</v>
      </c>
      <c r="U848" s="52" t="s">
        <v>1091</v>
      </c>
      <c r="V848" s="52" t="s">
        <v>1166</v>
      </c>
      <c r="W848" s="56" t="s">
        <v>1093</v>
      </c>
      <c r="X848" s="59" t="s">
        <v>1353</v>
      </c>
      <c r="Y848" s="52"/>
    </row>
    <row r="849" spans="2:25" ht="26.4">
      <c r="B849" s="52" t="s">
        <v>1160</v>
      </c>
      <c r="C849" s="52" t="s">
        <v>1161</v>
      </c>
      <c r="D849" s="52" t="s">
        <v>1176</v>
      </c>
      <c r="E849" s="53" t="s">
        <v>1315</v>
      </c>
      <c r="F849" s="54">
        <v>3.42</v>
      </c>
      <c r="G849" s="52" t="s">
        <v>1085</v>
      </c>
      <c r="H849" s="52">
        <v>216</v>
      </c>
      <c r="I849" s="52" t="s">
        <v>1086</v>
      </c>
      <c r="J849" s="52" t="s">
        <v>1161</v>
      </c>
      <c r="K849" s="52" t="s">
        <v>1369</v>
      </c>
      <c r="L849" s="52" t="s">
        <v>159</v>
      </c>
      <c r="M849" s="52"/>
      <c r="N849" s="54">
        <v>3.57</v>
      </c>
      <c r="O849" s="52"/>
      <c r="P849" s="55" t="s">
        <v>1165</v>
      </c>
      <c r="Q849" s="52" t="s">
        <v>159</v>
      </c>
      <c r="R849" s="55" t="s">
        <v>1165</v>
      </c>
      <c r="S849" s="52" t="s">
        <v>159</v>
      </c>
      <c r="T849" s="52" t="s">
        <v>1090</v>
      </c>
      <c r="U849" s="52" t="s">
        <v>1091</v>
      </c>
      <c r="V849" s="52" t="s">
        <v>1166</v>
      </c>
      <c r="W849" s="56" t="s">
        <v>1093</v>
      </c>
      <c r="X849" s="59" t="s">
        <v>1353</v>
      </c>
      <c r="Y849" s="52"/>
    </row>
    <row r="850" spans="2:25" ht="26.4">
      <c r="B850" s="52" t="s">
        <v>1160</v>
      </c>
      <c r="C850" s="52" t="s">
        <v>1161</v>
      </c>
      <c r="D850" s="52" t="s">
        <v>1176</v>
      </c>
      <c r="E850" s="53" t="s">
        <v>1315</v>
      </c>
      <c r="F850" s="54">
        <v>3.42</v>
      </c>
      <c r="G850" s="52" t="s">
        <v>1085</v>
      </c>
      <c r="H850" s="52">
        <v>217</v>
      </c>
      <c r="I850" s="52" t="s">
        <v>1086</v>
      </c>
      <c r="J850" s="52" t="s">
        <v>1161</v>
      </c>
      <c r="K850" s="52" t="s">
        <v>1370</v>
      </c>
      <c r="L850" s="52" t="s">
        <v>159</v>
      </c>
      <c r="M850" s="52"/>
      <c r="N850" s="54">
        <v>3.57</v>
      </c>
      <c r="O850" s="52"/>
      <c r="P850" s="55" t="s">
        <v>1165</v>
      </c>
      <c r="Q850" s="52" t="s">
        <v>159</v>
      </c>
      <c r="R850" s="55" t="s">
        <v>1165</v>
      </c>
      <c r="S850" s="52" t="s">
        <v>159</v>
      </c>
      <c r="T850" s="52" t="s">
        <v>1090</v>
      </c>
      <c r="U850" s="52" t="s">
        <v>1091</v>
      </c>
      <c r="V850" s="52" t="s">
        <v>1166</v>
      </c>
      <c r="W850" s="56" t="s">
        <v>1093</v>
      </c>
      <c r="X850" s="59" t="s">
        <v>1353</v>
      </c>
      <c r="Y850" s="52"/>
    </row>
    <row r="851" spans="2:25" ht="26.4">
      <c r="B851" s="52" t="s">
        <v>1160</v>
      </c>
      <c r="C851" s="52" t="s">
        <v>1161</v>
      </c>
      <c r="D851" s="52" t="s">
        <v>1176</v>
      </c>
      <c r="E851" s="53" t="s">
        <v>1315</v>
      </c>
      <c r="F851" s="54">
        <v>3.42</v>
      </c>
      <c r="G851" s="52" t="s">
        <v>1085</v>
      </c>
      <c r="H851" s="52">
        <v>218</v>
      </c>
      <c r="I851" s="52" t="s">
        <v>1086</v>
      </c>
      <c r="J851" s="52" t="s">
        <v>1161</v>
      </c>
      <c r="K851" s="52" t="s">
        <v>1371</v>
      </c>
      <c r="L851" s="52" t="s">
        <v>159</v>
      </c>
      <c r="M851" s="52"/>
      <c r="N851" s="54">
        <v>3.57</v>
      </c>
      <c r="O851" s="52"/>
      <c r="P851" s="55" t="s">
        <v>1165</v>
      </c>
      <c r="Q851" s="52" t="s">
        <v>159</v>
      </c>
      <c r="R851" s="55" t="s">
        <v>1165</v>
      </c>
      <c r="S851" s="52" t="s">
        <v>159</v>
      </c>
      <c r="T851" s="52" t="s">
        <v>1090</v>
      </c>
      <c r="U851" s="52" t="s">
        <v>1091</v>
      </c>
      <c r="V851" s="52" t="s">
        <v>1166</v>
      </c>
      <c r="W851" s="56" t="s">
        <v>1093</v>
      </c>
      <c r="X851" s="59" t="s">
        <v>1353</v>
      </c>
      <c r="Y851" s="52"/>
    </row>
    <row r="852" spans="2:25" ht="26.4">
      <c r="B852" s="52" t="s">
        <v>1160</v>
      </c>
      <c r="C852" s="52" t="s">
        <v>1161</v>
      </c>
      <c r="D852" s="52" t="s">
        <v>1176</v>
      </c>
      <c r="E852" s="53" t="s">
        <v>1315</v>
      </c>
      <c r="F852" s="54">
        <v>3.42</v>
      </c>
      <c r="G852" s="52" t="s">
        <v>1085</v>
      </c>
      <c r="H852" s="52">
        <v>219</v>
      </c>
      <c r="I852" s="52" t="s">
        <v>1086</v>
      </c>
      <c r="J852" s="52" t="s">
        <v>1161</v>
      </c>
      <c r="K852" s="52" t="s">
        <v>1372</v>
      </c>
      <c r="L852" s="52" t="s">
        <v>53</v>
      </c>
      <c r="M852" s="52">
        <v>219</v>
      </c>
      <c r="N852" s="54">
        <v>4.8600000000000003</v>
      </c>
      <c r="O852" s="52">
        <v>219</v>
      </c>
      <c r="P852" s="55" t="s">
        <v>1165</v>
      </c>
      <c r="Q852" s="52" t="s">
        <v>55</v>
      </c>
      <c r="R852" s="55" t="s">
        <v>1165</v>
      </c>
      <c r="S852" s="52" t="s">
        <v>55</v>
      </c>
      <c r="T852" s="52" t="s">
        <v>1090</v>
      </c>
      <c r="U852" s="52" t="s">
        <v>1091</v>
      </c>
      <c r="V852" s="52" t="s">
        <v>1166</v>
      </c>
      <c r="W852" s="56" t="s">
        <v>1093</v>
      </c>
      <c r="X852" s="57" t="s">
        <v>1170</v>
      </c>
      <c r="Y852" s="52">
        <v>219</v>
      </c>
    </row>
    <row r="853" spans="2:25" ht="26.4">
      <c r="B853" s="52" t="s">
        <v>1160</v>
      </c>
      <c r="C853" s="52" t="s">
        <v>1161</v>
      </c>
      <c r="D853" s="52" t="s">
        <v>1277</v>
      </c>
      <c r="E853" s="53" t="s">
        <v>1373</v>
      </c>
      <c r="F853" s="54">
        <v>4.8600000000000003</v>
      </c>
      <c r="G853" s="52" t="s">
        <v>1085</v>
      </c>
      <c r="H853" s="52">
        <v>220</v>
      </c>
      <c r="I853" s="52" t="s">
        <v>1086</v>
      </c>
      <c r="J853" s="52" t="s">
        <v>1161</v>
      </c>
      <c r="K853" s="52" t="s">
        <v>1374</v>
      </c>
      <c r="L853" s="52" t="s">
        <v>159</v>
      </c>
      <c r="M853" s="52"/>
      <c r="N853" s="54">
        <v>4.8600000000000003</v>
      </c>
      <c r="O853" s="52"/>
      <c r="P853" s="55" t="s">
        <v>1165</v>
      </c>
      <c r="Q853" s="52" t="s">
        <v>159</v>
      </c>
      <c r="R853" s="55" t="s">
        <v>1165</v>
      </c>
      <c r="S853" s="52" t="s">
        <v>159</v>
      </c>
      <c r="T853" s="52" t="s">
        <v>1090</v>
      </c>
      <c r="U853" s="52" t="s">
        <v>1091</v>
      </c>
      <c r="V853" s="52" t="s">
        <v>1166</v>
      </c>
      <c r="W853" s="56" t="s">
        <v>1093</v>
      </c>
      <c r="X853" s="57" t="s">
        <v>1170</v>
      </c>
      <c r="Y853" s="52"/>
    </row>
    <row r="854" spans="2:25" ht="26.4">
      <c r="B854" s="52" t="s">
        <v>1160</v>
      </c>
      <c r="C854" s="52" t="s">
        <v>1161</v>
      </c>
      <c r="D854" s="52" t="s">
        <v>1277</v>
      </c>
      <c r="E854" s="53" t="s">
        <v>1373</v>
      </c>
      <c r="F854" s="54">
        <v>4.8600000000000003</v>
      </c>
      <c r="G854" s="52" t="s">
        <v>1085</v>
      </c>
      <c r="H854" s="52">
        <v>221</v>
      </c>
      <c r="I854" s="52" t="s">
        <v>1086</v>
      </c>
      <c r="J854" s="52" t="s">
        <v>1161</v>
      </c>
      <c r="K854" s="52" t="s">
        <v>1375</v>
      </c>
      <c r="L854" s="52" t="s">
        <v>159</v>
      </c>
      <c r="M854" s="52"/>
      <c r="N854" s="54">
        <v>4.8600000000000003</v>
      </c>
      <c r="O854" s="52"/>
      <c r="P854" s="55" t="s">
        <v>1165</v>
      </c>
      <c r="Q854" s="52" t="s">
        <v>159</v>
      </c>
      <c r="R854" s="55" t="s">
        <v>1165</v>
      </c>
      <c r="S854" s="52" t="s">
        <v>159</v>
      </c>
      <c r="T854" s="52" t="s">
        <v>1090</v>
      </c>
      <c r="U854" s="52" t="s">
        <v>1091</v>
      </c>
      <c r="V854" s="52" t="s">
        <v>1166</v>
      </c>
      <c r="W854" s="56" t="s">
        <v>1093</v>
      </c>
      <c r="X854" s="57" t="s">
        <v>1170</v>
      </c>
      <c r="Y854" s="52"/>
    </row>
    <row r="855" spans="2:25" ht="26.4">
      <c r="B855" s="52" t="s">
        <v>1160</v>
      </c>
      <c r="C855" s="52" t="s">
        <v>1161</v>
      </c>
      <c r="D855" s="52" t="s">
        <v>1277</v>
      </c>
      <c r="E855" s="53" t="s">
        <v>1373</v>
      </c>
      <c r="F855" s="54">
        <v>4.8600000000000003</v>
      </c>
      <c r="G855" s="52" t="s">
        <v>1085</v>
      </c>
      <c r="H855" s="52">
        <v>222</v>
      </c>
      <c r="I855" s="52" t="s">
        <v>1086</v>
      </c>
      <c r="J855" s="52" t="s">
        <v>1161</v>
      </c>
      <c r="K855" s="52" t="s">
        <v>1376</v>
      </c>
      <c r="L855" s="52" t="s">
        <v>159</v>
      </c>
      <c r="M855" s="52"/>
      <c r="N855" s="54">
        <v>4.8600000000000003</v>
      </c>
      <c r="O855" s="52"/>
      <c r="P855" s="55" t="s">
        <v>1165</v>
      </c>
      <c r="Q855" s="52" t="s">
        <v>159</v>
      </c>
      <c r="R855" s="55" t="s">
        <v>1165</v>
      </c>
      <c r="S855" s="52" t="s">
        <v>159</v>
      </c>
      <c r="T855" s="52" t="s">
        <v>1090</v>
      </c>
      <c r="U855" s="52" t="s">
        <v>1091</v>
      </c>
      <c r="V855" s="52" t="s">
        <v>1166</v>
      </c>
      <c r="W855" s="56" t="s">
        <v>1093</v>
      </c>
      <c r="X855" s="57" t="s">
        <v>1170</v>
      </c>
      <c r="Y855" s="52"/>
    </row>
    <row r="856" spans="2:25" ht="26.4">
      <c r="B856" s="52" t="s">
        <v>1160</v>
      </c>
      <c r="C856" s="52" t="s">
        <v>1161</v>
      </c>
      <c r="D856" s="52" t="s">
        <v>1277</v>
      </c>
      <c r="E856" s="53" t="s">
        <v>1373</v>
      </c>
      <c r="F856" s="54">
        <v>4.8600000000000003</v>
      </c>
      <c r="G856" s="52" t="s">
        <v>1085</v>
      </c>
      <c r="H856" s="52">
        <v>223</v>
      </c>
      <c r="I856" s="52" t="s">
        <v>1086</v>
      </c>
      <c r="J856" s="52" t="s">
        <v>1161</v>
      </c>
      <c r="K856" s="52" t="s">
        <v>1377</v>
      </c>
      <c r="L856" s="52" t="s">
        <v>159</v>
      </c>
      <c r="M856" s="52"/>
      <c r="N856" s="54">
        <v>4.8600000000000003</v>
      </c>
      <c r="O856" s="52"/>
      <c r="P856" s="55" t="s">
        <v>1165</v>
      </c>
      <c r="Q856" s="52" t="s">
        <v>159</v>
      </c>
      <c r="R856" s="55" t="s">
        <v>1165</v>
      </c>
      <c r="S856" s="52" t="s">
        <v>159</v>
      </c>
      <c r="T856" s="52" t="s">
        <v>1090</v>
      </c>
      <c r="U856" s="52" t="s">
        <v>1091</v>
      </c>
      <c r="V856" s="52" t="s">
        <v>1166</v>
      </c>
      <c r="W856" s="56" t="s">
        <v>1093</v>
      </c>
      <c r="X856" s="57" t="s">
        <v>1170</v>
      </c>
      <c r="Y856" s="52"/>
    </row>
    <row r="857" spans="2:25" ht="26.4">
      <c r="B857" s="52" t="s">
        <v>1160</v>
      </c>
      <c r="C857" s="52" t="s">
        <v>1161</v>
      </c>
      <c r="D857" s="52" t="s">
        <v>1277</v>
      </c>
      <c r="E857" s="53" t="s">
        <v>1373</v>
      </c>
      <c r="F857" s="54">
        <v>4.8600000000000003</v>
      </c>
      <c r="G857" s="52" t="s">
        <v>1085</v>
      </c>
      <c r="H857" s="52">
        <v>224</v>
      </c>
      <c r="I857" s="52" t="s">
        <v>1086</v>
      </c>
      <c r="J857" s="52" t="s">
        <v>1161</v>
      </c>
      <c r="K857" s="52" t="s">
        <v>1378</v>
      </c>
      <c r="L857" s="52" t="s">
        <v>159</v>
      </c>
      <c r="M857" s="52"/>
      <c r="N857" s="54">
        <v>4.8600000000000003</v>
      </c>
      <c r="O857" s="52"/>
      <c r="P857" s="55" t="s">
        <v>1165</v>
      </c>
      <c r="Q857" s="52" t="s">
        <v>159</v>
      </c>
      <c r="R857" s="55" t="s">
        <v>1165</v>
      </c>
      <c r="S857" s="52" t="s">
        <v>159</v>
      </c>
      <c r="T857" s="52" t="s">
        <v>1090</v>
      </c>
      <c r="U857" s="52" t="s">
        <v>1091</v>
      </c>
      <c r="V857" s="52" t="s">
        <v>1166</v>
      </c>
      <c r="W857" s="56" t="s">
        <v>1093</v>
      </c>
      <c r="X857" s="57" t="s">
        <v>1170</v>
      </c>
      <c r="Y857" s="52"/>
    </row>
    <row r="858" spans="2:25" ht="26.4">
      <c r="B858" s="52" t="s">
        <v>1160</v>
      </c>
      <c r="C858" s="52" t="s">
        <v>1161</v>
      </c>
      <c r="D858" s="52" t="s">
        <v>1277</v>
      </c>
      <c r="E858" s="53" t="s">
        <v>1373</v>
      </c>
      <c r="F858" s="54">
        <v>4.8600000000000003</v>
      </c>
      <c r="G858" s="52" t="s">
        <v>1085</v>
      </c>
      <c r="H858" s="52">
        <v>225</v>
      </c>
      <c r="I858" s="52" t="s">
        <v>1086</v>
      </c>
      <c r="J858" s="52" t="s">
        <v>1161</v>
      </c>
      <c r="K858" s="52" t="s">
        <v>1379</v>
      </c>
      <c r="L858" s="52" t="s">
        <v>53</v>
      </c>
      <c r="M858" s="52">
        <v>225</v>
      </c>
      <c r="N858" s="54">
        <v>4.8600000000000003</v>
      </c>
      <c r="O858" s="52">
        <v>225</v>
      </c>
      <c r="P858" s="55" t="s">
        <v>1165</v>
      </c>
      <c r="Q858" s="52" t="s">
        <v>55</v>
      </c>
      <c r="R858" s="55" t="s">
        <v>1165</v>
      </c>
      <c r="S858" s="52" t="s">
        <v>55</v>
      </c>
      <c r="T858" s="52" t="s">
        <v>1090</v>
      </c>
      <c r="U858" s="52" t="s">
        <v>1091</v>
      </c>
      <c r="V858" s="52" t="s">
        <v>1166</v>
      </c>
      <c r="W858" s="56" t="s">
        <v>1093</v>
      </c>
      <c r="X858" s="57" t="s">
        <v>1170</v>
      </c>
      <c r="Y858" s="52">
        <v>225</v>
      </c>
    </row>
    <row r="859" spans="2:25" ht="26.4">
      <c r="B859" s="52" t="s">
        <v>1160</v>
      </c>
      <c r="C859" s="52" t="s">
        <v>1161</v>
      </c>
      <c r="D859" s="52" t="s">
        <v>1162</v>
      </c>
      <c r="E859" s="53" t="s">
        <v>1373</v>
      </c>
      <c r="F859" s="54">
        <v>4.8600000000000003</v>
      </c>
      <c r="G859" s="52" t="s">
        <v>1085</v>
      </c>
      <c r="H859" s="52">
        <v>226</v>
      </c>
      <c r="I859" s="52" t="s">
        <v>1086</v>
      </c>
      <c r="J859" s="52" t="s">
        <v>1161</v>
      </c>
      <c r="K859" s="52" t="s">
        <v>1380</v>
      </c>
      <c r="L859" s="52" t="s">
        <v>159</v>
      </c>
      <c r="M859" s="52"/>
      <c r="N859" s="54">
        <v>4.8600000000000003</v>
      </c>
      <c r="O859" s="52"/>
      <c r="P859" s="55" t="s">
        <v>1165</v>
      </c>
      <c r="Q859" s="52" t="s">
        <v>159</v>
      </c>
      <c r="R859" s="55" t="s">
        <v>1165</v>
      </c>
      <c r="S859" s="52" t="s">
        <v>159</v>
      </c>
      <c r="T859" s="52" t="s">
        <v>1090</v>
      </c>
      <c r="U859" s="52" t="s">
        <v>1091</v>
      </c>
      <c r="V859" s="52" t="s">
        <v>1166</v>
      </c>
      <c r="W859" s="56" t="s">
        <v>1093</v>
      </c>
      <c r="X859" s="57" t="s">
        <v>1170</v>
      </c>
      <c r="Y859" s="52"/>
    </row>
    <row r="860" spans="2:25" ht="26.4">
      <c r="B860" s="52" t="s">
        <v>1160</v>
      </c>
      <c r="C860" s="52" t="s">
        <v>1161</v>
      </c>
      <c r="D860" s="52" t="s">
        <v>1162</v>
      </c>
      <c r="E860" s="53" t="s">
        <v>1373</v>
      </c>
      <c r="F860" s="54">
        <v>4.8600000000000003</v>
      </c>
      <c r="G860" s="52" t="s">
        <v>1085</v>
      </c>
      <c r="H860" s="52">
        <v>227</v>
      </c>
      <c r="I860" s="52" t="s">
        <v>1086</v>
      </c>
      <c r="J860" s="52" t="s">
        <v>1161</v>
      </c>
      <c r="K860" s="52" t="s">
        <v>1381</v>
      </c>
      <c r="L860" s="52" t="s">
        <v>159</v>
      </c>
      <c r="M860" s="52"/>
      <c r="N860" s="54">
        <v>4.8600000000000003</v>
      </c>
      <c r="O860" s="52"/>
      <c r="P860" s="55" t="s">
        <v>1165</v>
      </c>
      <c r="Q860" s="52" t="s">
        <v>159</v>
      </c>
      <c r="R860" s="55" t="s">
        <v>1165</v>
      </c>
      <c r="S860" s="52" t="s">
        <v>159</v>
      </c>
      <c r="T860" s="52" t="s">
        <v>1090</v>
      </c>
      <c r="U860" s="52" t="s">
        <v>1091</v>
      </c>
      <c r="V860" s="52" t="s">
        <v>1166</v>
      </c>
      <c r="W860" s="56" t="s">
        <v>1093</v>
      </c>
      <c r="X860" s="57" t="s">
        <v>1170</v>
      </c>
      <c r="Y860" s="52"/>
    </row>
    <row r="861" spans="2:25" ht="26.4">
      <c r="B861" s="52" t="s">
        <v>1160</v>
      </c>
      <c r="C861" s="52" t="s">
        <v>1161</v>
      </c>
      <c r="D861" s="52" t="s">
        <v>1162</v>
      </c>
      <c r="E861" s="53" t="s">
        <v>1373</v>
      </c>
      <c r="F861" s="54">
        <v>4.8600000000000003</v>
      </c>
      <c r="G861" s="52" t="s">
        <v>1085</v>
      </c>
      <c r="H861" s="52">
        <v>228</v>
      </c>
      <c r="I861" s="52" t="s">
        <v>1086</v>
      </c>
      <c r="J861" s="52" t="s">
        <v>1161</v>
      </c>
      <c r="K861" s="52" t="s">
        <v>1382</v>
      </c>
      <c r="L861" s="52" t="s">
        <v>159</v>
      </c>
      <c r="M861" s="52"/>
      <c r="N861" s="54">
        <v>4.8600000000000003</v>
      </c>
      <c r="O861" s="52"/>
      <c r="P861" s="55" t="s">
        <v>1165</v>
      </c>
      <c r="Q861" s="52" t="s">
        <v>159</v>
      </c>
      <c r="R861" s="55" t="s">
        <v>1165</v>
      </c>
      <c r="S861" s="52" t="s">
        <v>159</v>
      </c>
      <c r="T861" s="52" t="s">
        <v>1090</v>
      </c>
      <c r="U861" s="52" t="s">
        <v>1091</v>
      </c>
      <c r="V861" s="52" t="s">
        <v>1166</v>
      </c>
      <c r="W861" s="56" t="s">
        <v>1093</v>
      </c>
      <c r="X861" s="57" t="s">
        <v>1170</v>
      </c>
      <c r="Y861" s="52"/>
    </row>
    <row r="862" spans="2:25" ht="26.4">
      <c r="B862" s="52" t="s">
        <v>1160</v>
      </c>
      <c r="C862" s="52" t="s">
        <v>1161</v>
      </c>
      <c r="D862" s="52" t="s">
        <v>1162</v>
      </c>
      <c r="E862" s="53" t="s">
        <v>1373</v>
      </c>
      <c r="F862" s="54">
        <v>4.8600000000000003</v>
      </c>
      <c r="G862" s="52" t="s">
        <v>1085</v>
      </c>
      <c r="H862" s="52">
        <v>229</v>
      </c>
      <c r="I862" s="52" t="s">
        <v>1086</v>
      </c>
      <c r="J862" s="52" t="s">
        <v>1161</v>
      </c>
      <c r="K862" s="52" t="s">
        <v>1383</v>
      </c>
      <c r="L862" s="52" t="s">
        <v>159</v>
      </c>
      <c r="M862" s="52"/>
      <c r="N862" s="54">
        <v>4.8600000000000003</v>
      </c>
      <c r="O862" s="52"/>
      <c r="P862" s="55" t="s">
        <v>1165</v>
      </c>
      <c r="Q862" s="52" t="s">
        <v>159</v>
      </c>
      <c r="R862" s="55" t="s">
        <v>1165</v>
      </c>
      <c r="S862" s="52" t="s">
        <v>159</v>
      </c>
      <c r="T862" s="52" t="s">
        <v>1090</v>
      </c>
      <c r="U862" s="52" t="s">
        <v>1091</v>
      </c>
      <c r="V862" s="52" t="s">
        <v>1166</v>
      </c>
      <c r="W862" s="56" t="s">
        <v>1093</v>
      </c>
      <c r="X862" s="57" t="s">
        <v>1170</v>
      </c>
      <c r="Y862" s="52"/>
    </row>
    <row r="863" spans="2:25" ht="26.4">
      <c r="B863" s="52" t="s">
        <v>1160</v>
      </c>
      <c r="C863" s="52" t="s">
        <v>1161</v>
      </c>
      <c r="D863" s="52" t="s">
        <v>1162</v>
      </c>
      <c r="E863" s="53" t="s">
        <v>1373</v>
      </c>
      <c r="F863" s="54">
        <v>4.8600000000000003</v>
      </c>
      <c r="G863" s="52" t="s">
        <v>1085</v>
      </c>
      <c r="H863" s="52">
        <v>230</v>
      </c>
      <c r="I863" s="52" t="s">
        <v>1086</v>
      </c>
      <c r="J863" s="52" t="s">
        <v>1161</v>
      </c>
      <c r="K863" s="52" t="s">
        <v>1384</v>
      </c>
      <c r="L863" s="52" t="s">
        <v>159</v>
      </c>
      <c r="M863" s="52"/>
      <c r="N863" s="54">
        <v>4.8600000000000003</v>
      </c>
      <c r="O863" s="52"/>
      <c r="P863" s="55" t="s">
        <v>1165</v>
      </c>
      <c r="Q863" s="52" t="s">
        <v>159</v>
      </c>
      <c r="R863" s="55" t="s">
        <v>1165</v>
      </c>
      <c r="S863" s="52" t="s">
        <v>159</v>
      </c>
      <c r="T863" s="52" t="s">
        <v>1090</v>
      </c>
      <c r="U863" s="52" t="s">
        <v>1091</v>
      </c>
      <c r="V863" s="52" t="s">
        <v>1166</v>
      </c>
      <c r="W863" s="56" t="s">
        <v>1093</v>
      </c>
      <c r="X863" s="57" t="s">
        <v>1170</v>
      </c>
      <c r="Y863" s="52"/>
    </row>
    <row r="864" spans="2:25" ht="26.4">
      <c r="B864" s="52" t="s">
        <v>1160</v>
      </c>
      <c r="C864" s="52" t="s">
        <v>1161</v>
      </c>
      <c r="D864" s="52" t="s">
        <v>1162</v>
      </c>
      <c r="E864" s="53" t="s">
        <v>1373</v>
      </c>
      <c r="F864" s="54">
        <v>4.8600000000000003</v>
      </c>
      <c r="G864" s="52" t="s">
        <v>1085</v>
      </c>
      <c r="H864" s="52">
        <v>231</v>
      </c>
      <c r="I864" s="52" t="s">
        <v>1086</v>
      </c>
      <c r="J864" s="52" t="s">
        <v>1161</v>
      </c>
      <c r="K864" s="52" t="s">
        <v>1385</v>
      </c>
      <c r="L864" s="52" t="s">
        <v>53</v>
      </c>
      <c r="M864" s="52">
        <v>231</v>
      </c>
      <c r="N864" s="54">
        <v>4.8600000000000003</v>
      </c>
      <c r="O864" s="52">
        <v>231</v>
      </c>
      <c r="P864" s="55" t="s">
        <v>1165</v>
      </c>
      <c r="Q864" s="52" t="s">
        <v>55</v>
      </c>
      <c r="R864" s="55" t="s">
        <v>1165</v>
      </c>
      <c r="S864" s="52" t="s">
        <v>55</v>
      </c>
      <c r="T864" s="52" t="s">
        <v>1090</v>
      </c>
      <c r="U864" s="52" t="s">
        <v>1091</v>
      </c>
      <c r="V864" s="52" t="s">
        <v>1166</v>
      </c>
      <c r="W864" s="56" t="s">
        <v>1093</v>
      </c>
      <c r="X864" s="57" t="s">
        <v>1170</v>
      </c>
      <c r="Y864" s="52">
        <v>231</v>
      </c>
    </row>
    <row r="865" spans="2:25" ht="26.4">
      <c r="B865" s="52" t="s">
        <v>1160</v>
      </c>
      <c r="C865" s="52" t="s">
        <v>1161</v>
      </c>
      <c r="D865" s="52" t="s">
        <v>1176</v>
      </c>
      <c r="E865" s="53" t="s">
        <v>1373</v>
      </c>
      <c r="F865" s="54">
        <v>4.8600000000000003</v>
      </c>
      <c r="G865" s="52" t="s">
        <v>1085</v>
      </c>
      <c r="H865" s="52">
        <v>232</v>
      </c>
      <c r="I865" s="52" t="s">
        <v>1086</v>
      </c>
      <c r="J865" s="52" t="s">
        <v>1161</v>
      </c>
      <c r="K865" s="52" t="s">
        <v>1386</v>
      </c>
      <c r="L865" s="52" t="s">
        <v>159</v>
      </c>
      <c r="M865" s="52"/>
      <c r="N865" s="54">
        <v>4.8600000000000003</v>
      </c>
      <c r="O865" s="52"/>
      <c r="P865" s="55" t="s">
        <v>1165</v>
      </c>
      <c r="Q865" s="52" t="s">
        <v>159</v>
      </c>
      <c r="R865" s="55" t="s">
        <v>1165</v>
      </c>
      <c r="S865" s="52" t="s">
        <v>159</v>
      </c>
      <c r="T865" s="52" t="s">
        <v>1090</v>
      </c>
      <c r="U865" s="52" t="s">
        <v>1091</v>
      </c>
      <c r="V865" s="52" t="s">
        <v>1166</v>
      </c>
      <c r="W865" s="56" t="s">
        <v>1093</v>
      </c>
      <c r="X865" s="57" t="s">
        <v>1170</v>
      </c>
      <c r="Y865" s="52"/>
    </row>
    <row r="866" spans="2:25" ht="26.4">
      <c r="B866" s="52" t="s">
        <v>1160</v>
      </c>
      <c r="C866" s="52" t="s">
        <v>1161</v>
      </c>
      <c r="D866" s="52" t="s">
        <v>1176</v>
      </c>
      <c r="E866" s="53" t="s">
        <v>1373</v>
      </c>
      <c r="F866" s="54">
        <v>4.8600000000000003</v>
      </c>
      <c r="G866" s="52" t="s">
        <v>1085</v>
      </c>
      <c r="H866" s="52">
        <v>233</v>
      </c>
      <c r="I866" s="52" t="s">
        <v>1086</v>
      </c>
      <c r="J866" s="52" t="s">
        <v>1161</v>
      </c>
      <c r="K866" s="52" t="s">
        <v>1387</v>
      </c>
      <c r="L866" s="52" t="s">
        <v>159</v>
      </c>
      <c r="M866" s="52"/>
      <c r="N866" s="54">
        <v>4.8600000000000003</v>
      </c>
      <c r="O866" s="52"/>
      <c r="P866" s="55" t="s">
        <v>1165</v>
      </c>
      <c r="Q866" s="52" t="s">
        <v>159</v>
      </c>
      <c r="R866" s="55" t="s">
        <v>1165</v>
      </c>
      <c r="S866" s="52" t="s">
        <v>159</v>
      </c>
      <c r="T866" s="52" t="s">
        <v>1090</v>
      </c>
      <c r="U866" s="52" t="s">
        <v>1091</v>
      </c>
      <c r="V866" s="52" t="s">
        <v>1166</v>
      </c>
      <c r="W866" s="56" t="s">
        <v>1093</v>
      </c>
      <c r="X866" s="57" t="s">
        <v>1170</v>
      </c>
      <c r="Y866" s="52"/>
    </row>
    <row r="867" spans="2:25" ht="26.4">
      <c r="B867" s="52" t="s">
        <v>1160</v>
      </c>
      <c r="C867" s="52" t="s">
        <v>1161</v>
      </c>
      <c r="D867" s="52" t="s">
        <v>1176</v>
      </c>
      <c r="E867" s="53" t="s">
        <v>1373</v>
      </c>
      <c r="F867" s="54">
        <v>4.8600000000000003</v>
      </c>
      <c r="G867" s="52" t="s">
        <v>1085</v>
      </c>
      <c r="H867" s="52">
        <v>234</v>
      </c>
      <c r="I867" s="52" t="s">
        <v>1086</v>
      </c>
      <c r="J867" s="52" t="s">
        <v>1161</v>
      </c>
      <c r="K867" s="52" t="s">
        <v>1388</v>
      </c>
      <c r="L867" s="52" t="s">
        <v>159</v>
      </c>
      <c r="M867" s="52"/>
      <c r="N867" s="54">
        <v>4.8600000000000003</v>
      </c>
      <c r="O867" s="52"/>
      <c r="P867" s="55" t="s">
        <v>1165</v>
      </c>
      <c r="Q867" s="52" t="s">
        <v>159</v>
      </c>
      <c r="R867" s="55" t="s">
        <v>1165</v>
      </c>
      <c r="S867" s="52" t="s">
        <v>159</v>
      </c>
      <c r="T867" s="52" t="s">
        <v>1090</v>
      </c>
      <c r="U867" s="52" t="s">
        <v>1091</v>
      </c>
      <c r="V867" s="52" t="s">
        <v>1166</v>
      </c>
      <c r="W867" s="56" t="s">
        <v>1093</v>
      </c>
      <c r="X867" s="57" t="s">
        <v>1170</v>
      </c>
      <c r="Y867" s="52"/>
    </row>
    <row r="868" spans="2:25" ht="26.4">
      <c r="B868" s="52" t="s">
        <v>1160</v>
      </c>
      <c r="C868" s="52" t="s">
        <v>1161</v>
      </c>
      <c r="D868" s="52" t="s">
        <v>1176</v>
      </c>
      <c r="E868" s="53" t="s">
        <v>1373</v>
      </c>
      <c r="F868" s="54">
        <v>4.8600000000000003</v>
      </c>
      <c r="G868" s="52" t="s">
        <v>1085</v>
      </c>
      <c r="H868" s="52">
        <v>235</v>
      </c>
      <c r="I868" s="52" t="s">
        <v>1086</v>
      </c>
      <c r="J868" s="52" t="s">
        <v>1161</v>
      </c>
      <c r="K868" s="52" t="s">
        <v>1389</v>
      </c>
      <c r="L868" s="52" t="s">
        <v>159</v>
      </c>
      <c r="M868" s="52"/>
      <c r="N868" s="54">
        <v>4.8600000000000003</v>
      </c>
      <c r="O868" s="52"/>
      <c r="P868" s="55" t="s">
        <v>1165</v>
      </c>
      <c r="Q868" s="52" t="s">
        <v>159</v>
      </c>
      <c r="R868" s="55" t="s">
        <v>1165</v>
      </c>
      <c r="S868" s="52" t="s">
        <v>159</v>
      </c>
      <c r="T868" s="52" t="s">
        <v>1090</v>
      </c>
      <c r="U868" s="52" t="s">
        <v>1091</v>
      </c>
      <c r="V868" s="52" t="s">
        <v>1166</v>
      </c>
      <c r="W868" s="56" t="s">
        <v>1093</v>
      </c>
      <c r="X868" s="57" t="s">
        <v>1170</v>
      </c>
      <c r="Y868" s="52"/>
    </row>
    <row r="869" spans="2:25" ht="26.4">
      <c r="B869" s="52" t="s">
        <v>1160</v>
      </c>
      <c r="C869" s="52" t="s">
        <v>1161</v>
      </c>
      <c r="D869" s="52" t="s">
        <v>1176</v>
      </c>
      <c r="E869" s="53" t="s">
        <v>1373</v>
      </c>
      <c r="F869" s="54">
        <v>4.8600000000000003</v>
      </c>
      <c r="G869" s="52" t="s">
        <v>1085</v>
      </c>
      <c r="H869" s="52">
        <v>236</v>
      </c>
      <c r="I869" s="52" t="s">
        <v>1086</v>
      </c>
      <c r="J869" s="52" t="s">
        <v>1161</v>
      </c>
      <c r="K869" s="52" t="s">
        <v>1390</v>
      </c>
      <c r="L869" s="52" t="s">
        <v>159</v>
      </c>
      <c r="M869" s="52"/>
      <c r="N869" s="54">
        <v>4.8600000000000003</v>
      </c>
      <c r="O869" s="52"/>
      <c r="P869" s="55" t="s">
        <v>1165</v>
      </c>
      <c r="Q869" s="52" t="s">
        <v>159</v>
      </c>
      <c r="R869" s="55" t="s">
        <v>1165</v>
      </c>
      <c r="S869" s="52" t="s">
        <v>159</v>
      </c>
      <c r="T869" s="52" t="s">
        <v>1090</v>
      </c>
      <c r="U869" s="52" t="s">
        <v>1091</v>
      </c>
      <c r="V869" s="52" t="s">
        <v>1166</v>
      </c>
      <c r="W869" s="56" t="s">
        <v>1093</v>
      </c>
      <c r="X869" s="57" t="s">
        <v>1170</v>
      </c>
      <c r="Y869" s="52"/>
    </row>
    <row r="870" spans="2:25" ht="26.4">
      <c r="B870" s="52" t="s">
        <v>1160</v>
      </c>
      <c r="C870" s="52" t="s">
        <v>1161</v>
      </c>
      <c r="D870" s="52" t="s">
        <v>1176</v>
      </c>
      <c r="E870" s="53" t="s">
        <v>1373</v>
      </c>
      <c r="F870" s="54">
        <v>4.8600000000000003</v>
      </c>
      <c r="G870" s="52" t="s">
        <v>1085</v>
      </c>
      <c r="H870" s="52">
        <v>237</v>
      </c>
      <c r="I870" s="52" t="s">
        <v>1086</v>
      </c>
      <c r="J870" s="52" t="s">
        <v>1161</v>
      </c>
      <c r="K870" s="52" t="s">
        <v>1391</v>
      </c>
      <c r="L870" s="52" t="s">
        <v>53</v>
      </c>
      <c r="M870" s="52">
        <v>237</v>
      </c>
      <c r="N870" s="54">
        <v>4.8600000000000003</v>
      </c>
      <c r="O870" s="52">
        <v>237</v>
      </c>
      <c r="P870" s="55" t="s">
        <v>1165</v>
      </c>
      <c r="Q870" s="52" t="s">
        <v>55</v>
      </c>
      <c r="R870" s="55" t="s">
        <v>1165</v>
      </c>
      <c r="S870" s="52" t="s">
        <v>55</v>
      </c>
      <c r="T870" s="52" t="s">
        <v>1090</v>
      </c>
      <c r="U870" s="52" t="s">
        <v>1091</v>
      </c>
      <c r="V870" s="52" t="s">
        <v>1166</v>
      </c>
      <c r="W870" s="56" t="s">
        <v>1093</v>
      </c>
      <c r="X870" s="57" t="s">
        <v>1170</v>
      </c>
      <c r="Y870" s="52">
        <v>237</v>
      </c>
    </row>
    <row r="871" spans="2:25" ht="26.4">
      <c r="B871" s="52" t="s">
        <v>1160</v>
      </c>
      <c r="C871" s="52" t="s">
        <v>1161</v>
      </c>
      <c r="D871" s="52" t="s">
        <v>1334</v>
      </c>
      <c r="E871" s="53" t="s">
        <v>1373</v>
      </c>
      <c r="F871" s="54">
        <v>4.8600000000000003</v>
      </c>
      <c r="G871" s="52" t="s">
        <v>1085</v>
      </c>
      <c r="H871" s="52">
        <v>238</v>
      </c>
      <c r="I871" s="52" t="s">
        <v>1086</v>
      </c>
      <c r="J871" s="52" t="s">
        <v>1161</v>
      </c>
      <c r="K871" s="52" t="s">
        <v>1392</v>
      </c>
      <c r="L871" s="52" t="s">
        <v>159</v>
      </c>
      <c r="M871" s="52"/>
      <c r="N871" s="54">
        <v>4.8600000000000003</v>
      </c>
      <c r="O871" s="52"/>
      <c r="P871" s="55" t="s">
        <v>1165</v>
      </c>
      <c r="Q871" s="52" t="s">
        <v>159</v>
      </c>
      <c r="R871" s="55" t="s">
        <v>1165</v>
      </c>
      <c r="S871" s="52" t="s">
        <v>159</v>
      </c>
      <c r="T871" s="52" t="s">
        <v>1090</v>
      </c>
      <c r="U871" s="52" t="s">
        <v>1091</v>
      </c>
      <c r="V871" s="52" t="s">
        <v>1166</v>
      </c>
      <c r="W871" s="56" t="s">
        <v>1093</v>
      </c>
      <c r="X871" s="57" t="s">
        <v>1170</v>
      </c>
      <c r="Y871" s="52"/>
    </row>
    <row r="872" spans="2:25" ht="26.4">
      <c r="B872" s="52" t="s">
        <v>1160</v>
      </c>
      <c r="C872" s="52" t="s">
        <v>1161</v>
      </c>
      <c r="D872" s="52" t="s">
        <v>1334</v>
      </c>
      <c r="E872" s="53" t="s">
        <v>1373</v>
      </c>
      <c r="F872" s="54">
        <v>4.8600000000000003</v>
      </c>
      <c r="G872" s="52" t="s">
        <v>1085</v>
      </c>
      <c r="H872" s="52">
        <v>239</v>
      </c>
      <c r="I872" s="52" t="s">
        <v>1086</v>
      </c>
      <c r="J872" s="52" t="s">
        <v>1161</v>
      </c>
      <c r="K872" s="52" t="s">
        <v>1393</v>
      </c>
      <c r="L872" s="52" t="s">
        <v>159</v>
      </c>
      <c r="M872" s="52"/>
      <c r="N872" s="54">
        <v>4.8600000000000003</v>
      </c>
      <c r="O872" s="52"/>
      <c r="P872" s="55" t="s">
        <v>1165</v>
      </c>
      <c r="Q872" s="52" t="s">
        <v>159</v>
      </c>
      <c r="R872" s="55" t="s">
        <v>1165</v>
      </c>
      <c r="S872" s="52" t="s">
        <v>159</v>
      </c>
      <c r="T872" s="52" t="s">
        <v>1090</v>
      </c>
      <c r="U872" s="52" t="s">
        <v>1091</v>
      </c>
      <c r="V872" s="52" t="s">
        <v>1166</v>
      </c>
      <c r="W872" s="56" t="s">
        <v>1093</v>
      </c>
      <c r="X872" s="57" t="s">
        <v>1170</v>
      </c>
      <c r="Y872" s="52"/>
    </row>
    <row r="873" spans="2:25" ht="26.4">
      <c r="B873" s="52" t="s">
        <v>1160</v>
      </c>
      <c r="C873" s="52" t="s">
        <v>1161</v>
      </c>
      <c r="D873" s="52" t="s">
        <v>1334</v>
      </c>
      <c r="E873" s="53" t="s">
        <v>1373</v>
      </c>
      <c r="F873" s="54">
        <v>4.8600000000000003</v>
      </c>
      <c r="G873" s="52" t="s">
        <v>1085</v>
      </c>
      <c r="H873" s="52">
        <v>240</v>
      </c>
      <c r="I873" s="52" t="s">
        <v>1086</v>
      </c>
      <c r="J873" s="52" t="s">
        <v>1161</v>
      </c>
      <c r="K873" s="52" t="s">
        <v>1394</v>
      </c>
      <c r="L873" s="52" t="s">
        <v>159</v>
      </c>
      <c r="M873" s="52"/>
      <c r="N873" s="54">
        <v>4.8600000000000003</v>
      </c>
      <c r="O873" s="52"/>
      <c r="P873" s="55" t="s">
        <v>1165</v>
      </c>
      <c r="Q873" s="52" t="s">
        <v>159</v>
      </c>
      <c r="R873" s="55" t="s">
        <v>1165</v>
      </c>
      <c r="S873" s="52" t="s">
        <v>159</v>
      </c>
      <c r="T873" s="52" t="s">
        <v>1090</v>
      </c>
      <c r="U873" s="52" t="s">
        <v>1091</v>
      </c>
      <c r="V873" s="52" t="s">
        <v>1166</v>
      </c>
      <c r="W873" s="56" t="s">
        <v>1093</v>
      </c>
      <c r="X873" s="57" t="s">
        <v>1170</v>
      </c>
      <c r="Y873" s="52"/>
    </row>
    <row r="874" spans="2:25" ht="26.4">
      <c r="B874" s="52" t="s">
        <v>1160</v>
      </c>
      <c r="C874" s="52" t="s">
        <v>1161</v>
      </c>
      <c r="D874" s="52" t="s">
        <v>1334</v>
      </c>
      <c r="E874" s="53" t="s">
        <v>1373</v>
      </c>
      <c r="F874" s="54">
        <v>4.8600000000000003</v>
      </c>
      <c r="G874" s="52" t="s">
        <v>1085</v>
      </c>
      <c r="H874" s="52">
        <v>241</v>
      </c>
      <c r="I874" s="52" t="s">
        <v>1086</v>
      </c>
      <c r="J874" s="52" t="s">
        <v>1161</v>
      </c>
      <c r="K874" s="52" t="s">
        <v>1395</v>
      </c>
      <c r="L874" s="52" t="s">
        <v>159</v>
      </c>
      <c r="M874" s="52"/>
      <c r="N874" s="54">
        <v>4.8600000000000003</v>
      </c>
      <c r="O874" s="52"/>
      <c r="P874" s="55" t="s">
        <v>1165</v>
      </c>
      <c r="Q874" s="52" t="s">
        <v>159</v>
      </c>
      <c r="R874" s="55" t="s">
        <v>1165</v>
      </c>
      <c r="S874" s="52" t="s">
        <v>159</v>
      </c>
      <c r="T874" s="52" t="s">
        <v>1090</v>
      </c>
      <c r="U874" s="52" t="s">
        <v>1091</v>
      </c>
      <c r="V874" s="52" t="s">
        <v>1166</v>
      </c>
      <c r="W874" s="56" t="s">
        <v>1093</v>
      </c>
      <c r="X874" s="57" t="s">
        <v>1170</v>
      </c>
      <c r="Y874" s="52"/>
    </row>
    <row r="875" spans="2:25" ht="26.4">
      <c r="B875" s="52" t="s">
        <v>1160</v>
      </c>
      <c r="C875" s="52" t="s">
        <v>1161</v>
      </c>
      <c r="D875" s="52" t="s">
        <v>1334</v>
      </c>
      <c r="E875" s="53" t="s">
        <v>1373</v>
      </c>
      <c r="F875" s="54">
        <v>4.8600000000000003</v>
      </c>
      <c r="G875" s="52" t="s">
        <v>1085</v>
      </c>
      <c r="H875" s="52">
        <v>242</v>
      </c>
      <c r="I875" s="52" t="s">
        <v>1086</v>
      </c>
      <c r="J875" s="52" t="s">
        <v>1161</v>
      </c>
      <c r="K875" s="52" t="s">
        <v>1396</v>
      </c>
      <c r="L875" s="52" t="s">
        <v>159</v>
      </c>
      <c r="M875" s="52"/>
      <c r="N875" s="54">
        <v>4.8600000000000003</v>
      </c>
      <c r="O875" s="52"/>
      <c r="P875" s="55" t="s">
        <v>1165</v>
      </c>
      <c r="Q875" s="52" t="s">
        <v>159</v>
      </c>
      <c r="R875" s="55" t="s">
        <v>1165</v>
      </c>
      <c r="S875" s="52" t="s">
        <v>159</v>
      </c>
      <c r="T875" s="52" t="s">
        <v>1090</v>
      </c>
      <c r="U875" s="52" t="s">
        <v>1091</v>
      </c>
      <c r="V875" s="52" t="s">
        <v>1166</v>
      </c>
      <c r="W875" s="56" t="s">
        <v>1093</v>
      </c>
      <c r="X875" s="57" t="s">
        <v>1170</v>
      </c>
      <c r="Y875" s="52"/>
    </row>
    <row r="876" spans="2:25" ht="26.4">
      <c r="B876" s="52" t="s">
        <v>1160</v>
      </c>
      <c r="C876" s="52" t="s">
        <v>1161</v>
      </c>
      <c r="D876" s="52" t="s">
        <v>1334</v>
      </c>
      <c r="E876" s="53" t="s">
        <v>1373</v>
      </c>
      <c r="F876" s="54">
        <v>4.8600000000000003</v>
      </c>
      <c r="G876" s="52" t="s">
        <v>1085</v>
      </c>
      <c r="H876" s="52">
        <v>243</v>
      </c>
      <c r="I876" s="52" t="s">
        <v>1086</v>
      </c>
      <c r="J876" s="52" t="s">
        <v>1161</v>
      </c>
      <c r="K876" s="52" t="s">
        <v>1397</v>
      </c>
      <c r="L876" s="52" t="s">
        <v>53</v>
      </c>
      <c r="M876" s="52">
        <v>243</v>
      </c>
      <c r="N876" s="54">
        <v>5.04</v>
      </c>
      <c r="O876" s="52">
        <v>243</v>
      </c>
      <c r="P876" s="55" t="s">
        <v>1165</v>
      </c>
      <c r="Q876" s="52" t="s">
        <v>55</v>
      </c>
      <c r="R876" s="55" t="s">
        <v>1165</v>
      </c>
      <c r="S876" s="52" t="s">
        <v>55</v>
      </c>
      <c r="T876" s="52" t="s">
        <v>1090</v>
      </c>
      <c r="U876" s="52" t="s">
        <v>1091</v>
      </c>
      <c r="V876" s="52" t="s">
        <v>1166</v>
      </c>
      <c r="W876" s="56" t="s">
        <v>1093</v>
      </c>
      <c r="X876" s="57" t="s">
        <v>1170</v>
      </c>
      <c r="Y876" s="52">
        <v>243</v>
      </c>
    </row>
    <row r="877" spans="2:25" ht="28.8">
      <c r="B877" s="52" t="s">
        <v>1160</v>
      </c>
      <c r="C877" s="52" t="s">
        <v>1161</v>
      </c>
      <c r="D877" s="52" t="s">
        <v>1277</v>
      </c>
      <c r="E877" s="53" t="s">
        <v>1398</v>
      </c>
      <c r="F877" s="54">
        <v>5.04</v>
      </c>
      <c r="G877" s="52" t="s">
        <v>1085</v>
      </c>
      <c r="H877" s="52">
        <v>244</v>
      </c>
      <c r="I877" s="52" t="s">
        <v>1086</v>
      </c>
      <c r="J877" s="52" t="s">
        <v>1161</v>
      </c>
      <c r="K877" s="52" t="s">
        <v>1374</v>
      </c>
      <c r="L877" s="52" t="s">
        <v>159</v>
      </c>
      <c r="M877" s="52"/>
      <c r="N877" s="54">
        <v>5.04</v>
      </c>
      <c r="O877" s="52"/>
      <c r="P877" s="55" t="s">
        <v>1165</v>
      </c>
      <c r="Q877" s="52" t="s">
        <v>159</v>
      </c>
      <c r="R877" s="55" t="s">
        <v>1165</v>
      </c>
      <c r="S877" s="52" t="s">
        <v>159</v>
      </c>
      <c r="T877" s="52" t="s">
        <v>1090</v>
      </c>
      <c r="U877" s="52" t="s">
        <v>1091</v>
      </c>
      <c r="V877" s="52" t="s">
        <v>1166</v>
      </c>
      <c r="W877" s="56" t="s">
        <v>1093</v>
      </c>
      <c r="X877" s="57" t="s">
        <v>1170</v>
      </c>
      <c r="Y877" s="52"/>
    </row>
    <row r="878" spans="2:25" ht="28.8">
      <c r="B878" s="52" t="s">
        <v>1160</v>
      </c>
      <c r="C878" s="52" t="s">
        <v>1161</v>
      </c>
      <c r="D878" s="52" t="s">
        <v>1277</v>
      </c>
      <c r="E878" s="53" t="s">
        <v>1398</v>
      </c>
      <c r="F878" s="54">
        <v>5.04</v>
      </c>
      <c r="G878" s="52" t="s">
        <v>1085</v>
      </c>
      <c r="H878" s="52">
        <v>245</v>
      </c>
      <c r="I878" s="52" t="s">
        <v>1086</v>
      </c>
      <c r="J878" s="52" t="s">
        <v>1161</v>
      </c>
      <c r="K878" s="52" t="s">
        <v>1375</v>
      </c>
      <c r="L878" s="52" t="s">
        <v>159</v>
      </c>
      <c r="M878" s="52"/>
      <c r="N878" s="54">
        <v>5.04</v>
      </c>
      <c r="O878" s="52"/>
      <c r="P878" s="55" t="s">
        <v>1165</v>
      </c>
      <c r="Q878" s="52" t="s">
        <v>159</v>
      </c>
      <c r="R878" s="55" t="s">
        <v>1165</v>
      </c>
      <c r="S878" s="52" t="s">
        <v>159</v>
      </c>
      <c r="T878" s="52" t="s">
        <v>1090</v>
      </c>
      <c r="U878" s="52" t="s">
        <v>1091</v>
      </c>
      <c r="V878" s="52" t="s">
        <v>1166</v>
      </c>
      <c r="W878" s="56" t="s">
        <v>1093</v>
      </c>
      <c r="X878" s="57" t="s">
        <v>1170</v>
      </c>
      <c r="Y878" s="52"/>
    </row>
    <row r="879" spans="2:25" ht="28.8">
      <c r="B879" s="52" t="s">
        <v>1160</v>
      </c>
      <c r="C879" s="52" t="s">
        <v>1161</v>
      </c>
      <c r="D879" s="52" t="s">
        <v>1277</v>
      </c>
      <c r="E879" s="53" t="s">
        <v>1398</v>
      </c>
      <c r="F879" s="54">
        <v>5.04</v>
      </c>
      <c r="G879" s="52" t="s">
        <v>1085</v>
      </c>
      <c r="H879" s="52">
        <v>246</v>
      </c>
      <c r="I879" s="52" t="s">
        <v>1086</v>
      </c>
      <c r="J879" s="52" t="s">
        <v>1161</v>
      </c>
      <c r="K879" s="52" t="s">
        <v>1376</v>
      </c>
      <c r="L879" s="52" t="s">
        <v>159</v>
      </c>
      <c r="M879" s="52"/>
      <c r="N879" s="54">
        <v>5.04</v>
      </c>
      <c r="O879" s="52"/>
      <c r="P879" s="55" t="s">
        <v>1165</v>
      </c>
      <c r="Q879" s="52" t="s">
        <v>159</v>
      </c>
      <c r="R879" s="55" t="s">
        <v>1165</v>
      </c>
      <c r="S879" s="52" t="s">
        <v>159</v>
      </c>
      <c r="T879" s="52" t="s">
        <v>1090</v>
      </c>
      <c r="U879" s="52" t="s">
        <v>1091</v>
      </c>
      <c r="V879" s="52" t="s">
        <v>1166</v>
      </c>
      <c r="W879" s="56" t="s">
        <v>1093</v>
      </c>
      <c r="X879" s="57" t="s">
        <v>1170</v>
      </c>
      <c r="Y879" s="52"/>
    </row>
    <row r="880" spans="2:25" ht="28.8">
      <c r="B880" s="52" t="s">
        <v>1160</v>
      </c>
      <c r="C880" s="52" t="s">
        <v>1161</v>
      </c>
      <c r="D880" s="52" t="s">
        <v>1277</v>
      </c>
      <c r="E880" s="53" t="s">
        <v>1398</v>
      </c>
      <c r="F880" s="54">
        <v>5.04</v>
      </c>
      <c r="G880" s="52" t="s">
        <v>1085</v>
      </c>
      <c r="H880" s="52">
        <v>247</v>
      </c>
      <c r="I880" s="52" t="s">
        <v>1086</v>
      </c>
      <c r="J880" s="52" t="s">
        <v>1161</v>
      </c>
      <c r="K880" s="52" t="s">
        <v>1377</v>
      </c>
      <c r="L880" s="52" t="s">
        <v>159</v>
      </c>
      <c r="M880" s="52"/>
      <c r="N880" s="54">
        <v>5.04</v>
      </c>
      <c r="O880" s="52"/>
      <c r="P880" s="55" t="s">
        <v>1165</v>
      </c>
      <c r="Q880" s="52" t="s">
        <v>159</v>
      </c>
      <c r="R880" s="55" t="s">
        <v>1165</v>
      </c>
      <c r="S880" s="52" t="s">
        <v>159</v>
      </c>
      <c r="T880" s="52" t="s">
        <v>1090</v>
      </c>
      <c r="U880" s="52" t="s">
        <v>1091</v>
      </c>
      <c r="V880" s="52" t="s">
        <v>1166</v>
      </c>
      <c r="W880" s="56" t="s">
        <v>1093</v>
      </c>
      <c r="X880" s="57" t="s">
        <v>1170</v>
      </c>
      <c r="Y880" s="52"/>
    </row>
    <row r="881" spans="2:25" ht="28.8">
      <c r="B881" s="52" t="s">
        <v>1160</v>
      </c>
      <c r="C881" s="52" t="s">
        <v>1161</v>
      </c>
      <c r="D881" s="52" t="s">
        <v>1277</v>
      </c>
      <c r="E881" s="53" t="s">
        <v>1398</v>
      </c>
      <c r="F881" s="54">
        <v>5.04</v>
      </c>
      <c r="G881" s="52" t="s">
        <v>1085</v>
      </c>
      <c r="H881" s="52">
        <v>248</v>
      </c>
      <c r="I881" s="52" t="s">
        <v>1086</v>
      </c>
      <c r="J881" s="52" t="s">
        <v>1161</v>
      </c>
      <c r="K881" s="52" t="s">
        <v>1378</v>
      </c>
      <c r="L881" s="52" t="s">
        <v>159</v>
      </c>
      <c r="M881" s="52"/>
      <c r="N881" s="54">
        <v>5.04</v>
      </c>
      <c r="O881" s="52"/>
      <c r="P881" s="55" t="s">
        <v>1165</v>
      </c>
      <c r="Q881" s="52" t="s">
        <v>159</v>
      </c>
      <c r="R881" s="55" t="s">
        <v>1165</v>
      </c>
      <c r="S881" s="52" t="s">
        <v>159</v>
      </c>
      <c r="T881" s="52" t="s">
        <v>1090</v>
      </c>
      <c r="U881" s="52" t="s">
        <v>1091</v>
      </c>
      <c r="V881" s="52" t="s">
        <v>1166</v>
      </c>
      <c r="W881" s="56" t="s">
        <v>1093</v>
      </c>
      <c r="X881" s="57" t="s">
        <v>1170</v>
      </c>
      <c r="Y881" s="52"/>
    </row>
    <row r="882" spans="2:25" ht="28.8">
      <c r="B882" s="52" t="s">
        <v>1160</v>
      </c>
      <c r="C882" s="52" t="s">
        <v>1161</v>
      </c>
      <c r="D882" s="52" t="s">
        <v>1277</v>
      </c>
      <c r="E882" s="53" t="s">
        <v>1398</v>
      </c>
      <c r="F882" s="54">
        <v>5.04</v>
      </c>
      <c r="G882" s="52" t="s">
        <v>1085</v>
      </c>
      <c r="H882" s="52">
        <v>249</v>
      </c>
      <c r="I882" s="52" t="s">
        <v>1086</v>
      </c>
      <c r="J882" s="52" t="s">
        <v>1161</v>
      </c>
      <c r="K882" s="52" t="s">
        <v>1399</v>
      </c>
      <c r="L882" s="52" t="s">
        <v>53</v>
      </c>
      <c r="M882" s="52">
        <v>249</v>
      </c>
      <c r="N882" s="54">
        <v>5.04</v>
      </c>
      <c r="O882" s="52">
        <v>249</v>
      </c>
      <c r="P882" s="55" t="s">
        <v>1165</v>
      </c>
      <c r="Q882" s="52" t="s">
        <v>55</v>
      </c>
      <c r="R882" s="55" t="s">
        <v>1165</v>
      </c>
      <c r="S882" s="52" t="s">
        <v>55</v>
      </c>
      <c r="T882" s="52" t="s">
        <v>1090</v>
      </c>
      <c r="U882" s="52" t="s">
        <v>1091</v>
      </c>
      <c r="V882" s="52" t="s">
        <v>1166</v>
      </c>
      <c r="W882" s="56" t="s">
        <v>1093</v>
      </c>
      <c r="X882" s="57" t="s">
        <v>1170</v>
      </c>
      <c r="Y882" s="52">
        <v>249</v>
      </c>
    </row>
    <row r="883" spans="2:25" ht="28.8">
      <c r="B883" s="52" t="s">
        <v>1160</v>
      </c>
      <c r="C883" s="52" t="s">
        <v>1161</v>
      </c>
      <c r="D883" s="52" t="s">
        <v>1162</v>
      </c>
      <c r="E883" s="53" t="s">
        <v>1398</v>
      </c>
      <c r="F883" s="54">
        <v>5.04</v>
      </c>
      <c r="G883" s="52" t="s">
        <v>1085</v>
      </c>
      <c r="H883" s="52">
        <v>250</v>
      </c>
      <c r="I883" s="52" t="s">
        <v>1086</v>
      </c>
      <c r="J883" s="52" t="s">
        <v>1161</v>
      </c>
      <c r="K883" s="52" t="s">
        <v>1380</v>
      </c>
      <c r="L883" s="52" t="s">
        <v>159</v>
      </c>
      <c r="M883" s="52"/>
      <c r="N883" s="54">
        <v>5.04</v>
      </c>
      <c r="O883" s="52"/>
      <c r="P883" s="55" t="s">
        <v>1165</v>
      </c>
      <c r="Q883" s="52" t="s">
        <v>159</v>
      </c>
      <c r="R883" s="55" t="s">
        <v>1165</v>
      </c>
      <c r="S883" s="52" t="s">
        <v>159</v>
      </c>
      <c r="T883" s="52" t="s">
        <v>1090</v>
      </c>
      <c r="U883" s="52" t="s">
        <v>1091</v>
      </c>
      <c r="V883" s="52" t="s">
        <v>1166</v>
      </c>
      <c r="W883" s="56" t="s">
        <v>1093</v>
      </c>
      <c r="X883" s="57" t="s">
        <v>1170</v>
      </c>
      <c r="Y883" s="52"/>
    </row>
    <row r="884" spans="2:25" ht="28.8">
      <c r="B884" s="52" t="s">
        <v>1160</v>
      </c>
      <c r="C884" s="52" t="s">
        <v>1161</v>
      </c>
      <c r="D884" s="52" t="s">
        <v>1162</v>
      </c>
      <c r="E884" s="53" t="s">
        <v>1398</v>
      </c>
      <c r="F884" s="54">
        <v>5.04</v>
      </c>
      <c r="G884" s="52" t="s">
        <v>1085</v>
      </c>
      <c r="H884" s="52">
        <v>251</v>
      </c>
      <c r="I884" s="52" t="s">
        <v>1086</v>
      </c>
      <c r="J884" s="52" t="s">
        <v>1161</v>
      </c>
      <c r="K884" s="52" t="s">
        <v>1381</v>
      </c>
      <c r="L884" s="52" t="s">
        <v>159</v>
      </c>
      <c r="M884" s="52"/>
      <c r="N884" s="54">
        <v>5.04</v>
      </c>
      <c r="O884" s="52"/>
      <c r="P884" s="55" t="s">
        <v>1165</v>
      </c>
      <c r="Q884" s="52" t="s">
        <v>159</v>
      </c>
      <c r="R884" s="55" t="s">
        <v>1165</v>
      </c>
      <c r="S884" s="52" t="s">
        <v>159</v>
      </c>
      <c r="T884" s="52" t="s">
        <v>1090</v>
      </c>
      <c r="U884" s="52" t="s">
        <v>1091</v>
      </c>
      <c r="V884" s="52" t="s">
        <v>1166</v>
      </c>
      <c r="W884" s="56" t="s">
        <v>1093</v>
      </c>
      <c r="X884" s="57" t="s">
        <v>1170</v>
      </c>
      <c r="Y884" s="52"/>
    </row>
    <row r="885" spans="2:25" ht="28.8">
      <c r="B885" s="52" t="s">
        <v>1160</v>
      </c>
      <c r="C885" s="52" t="s">
        <v>1161</v>
      </c>
      <c r="D885" s="52" t="s">
        <v>1162</v>
      </c>
      <c r="E885" s="53" t="s">
        <v>1398</v>
      </c>
      <c r="F885" s="54">
        <v>5.04</v>
      </c>
      <c r="G885" s="52" t="s">
        <v>1085</v>
      </c>
      <c r="H885" s="52">
        <v>252</v>
      </c>
      <c r="I885" s="52" t="s">
        <v>1086</v>
      </c>
      <c r="J885" s="52" t="s">
        <v>1161</v>
      </c>
      <c r="K885" s="52" t="s">
        <v>1382</v>
      </c>
      <c r="L885" s="52" t="s">
        <v>159</v>
      </c>
      <c r="M885" s="52"/>
      <c r="N885" s="54">
        <v>5.04</v>
      </c>
      <c r="O885" s="52"/>
      <c r="P885" s="55" t="s">
        <v>1165</v>
      </c>
      <c r="Q885" s="52" t="s">
        <v>159</v>
      </c>
      <c r="R885" s="55" t="s">
        <v>1165</v>
      </c>
      <c r="S885" s="52" t="s">
        <v>159</v>
      </c>
      <c r="T885" s="52" t="s">
        <v>1090</v>
      </c>
      <c r="U885" s="52" t="s">
        <v>1091</v>
      </c>
      <c r="V885" s="52" t="s">
        <v>1166</v>
      </c>
      <c r="W885" s="56" t="s">
        <v>1093</v>
      </c>
      <c r="X885" s="57" t="s">
        <v>1170</v>
      </c>
      <c r="Y885" s="52"/>
    </row>
    <row r="886" spans="2:25" ht="28.8">
      <c r="B886" s="52" t="s">
        <v>1160</v>
      </c>
      <c r="C886" s="52" t="s">
        <v>1161</v>
      </c>
      <c r="D886" s="52" t="s">
        <v>1162</v>
      </c>
      <c r="E886" s="53" t="s">
        <v>1398</v>
      </c>
      <c r="F886" s="54">
        <v>5.04</v>
      </c>
      <c r="G886" s="52" t="s">
        <v>1085</v>
      </c>
      <c r="H886" s="52">
        <v>253</v>
      </c>
      <c r="I886" s="52" t="s">
        <v>1086</v>
      </c>
      <c r="J886" s="52" t="s">
        <v>1161</v>
      </c>
      <c r="K886" s="52" t="s">
        <v>1383</v>
      </c>
      <c r="L886" s="52" t="s">
        <v>159</v>
      </c>
      <c r="M886" s="52"/>
      <c r="N886" s="54">
        <v>5.04</v>
      </c>
      <c r="O886" s="52"/>
      <c r="P886" s="55" t="s">
        <v>1165</v>
      </c>
      <c r="Q886" s="52" t="s">
        <v>159</v>
      </c>
      <c r="R886" s="55" t="s">
        <v>1165</v>
      </c>
      <c r="S886" s="52" t="s">
        <v>159</v>
      </c>
      <c r="T886" s="52" t="s">
        <v>1090</v>
      </c>
      <c r="U886" s="52" t="s">
        <v>1091</v>
      </c>
      <c r="V886" s="52" t="s">
        <v>1166</v>
      </c>
      <c r="W886" s="56" t="s">
        <v>1093</v>
      </c>
      <c r="X886" s="57" t="s">
        <v>1170</v>
      </c>
      <c r="Y886" s="52"/>
    </row>
    <row r="887" spans="2:25" ht="28.8">
      <c r="B887" s="52" t="s">
        <v>1160</v>
      </c>
      <c r="C887" s="52" t="s">
        <v>1161</v>
      </c>
      <c r="D887" s="52" t="s">
        <v>1162</v>
      </c>
      <c r="E887" s="53" t="s">
        <v>1398</v>
      </c>
      <c r="F887" s="54">
        <v>5.04</v>
      </c>
      <c r="G887" s="52" t="s">
        <v>1085</v>
      </c>
      <c r="H887" s="52">
        <v>254</v>
      </c>
      <c r="I887" s="52" t="s">
        <v>1086</v>
      </c>
      <c r="J887" s="52" t="s">
        <v>1161</v>
      </c>
      <c r="K887" s="52" t="s">
        <v>1384</v>
      </c>
      <c r="L887" s="52" t="s">
        <v>159</v>
      </c>
      <c r="M887" s="52"/>
      <c r="N887" s="54">
        <v>5.04</v>
      </c>
      <c r="O887" s="52"/>
      <c r="P887" s="55" t="s">
        <v>1165</v>
      </c>
      <c r="Q887" s="52" t="s">
        <v>159</v>
      </c>
      <c r="R887" s="55" t="s">
        <v>1165</v>
      </c>
      <c r="S887" s="52" t="s">
        <v>159</v>
      </c>
      <c r="T887" s="52" t="s">
        <v>1090</v>
      </c>
      <c r="U887" s="52" t="s">
        <v>1091</v>
      </c>
      <c r="V887" s="52" t="s">
        <v>1166</v>
      </c>
      <c r="W887" s="56" t="s">
        <v>1093</v>
      </c>
      <c r="X887" s="57" t="s">
        <v>1170</v>
      </c>
      <c r="Y887" s="52"/>
    </row>
    <row r="888" spans="2:25" ht="28.8">
      <c r="B888" s="52" t="s">
        <v>1160</v>
      </c>
      <c r="C888" s="52" t="s">
        <v>1161</v>
      </c>
      <c r="D888" s="52" t="s">
        <v>1162</v>
      </c>
      <c r="E888" s="53" t="s">
        <v>1398</v>
      </c>
      <c r="F888" s="54">
        <v>5.04</v>
      </c>
      <c r="G888" s="52" t="s">
        <v>1085</v>
      </c>
      <c r="H888" s="52">
        <v>255</v>
      </c>
      <c r="I888" s="52" t="s">
        <v>1086</v>
      </c>
      <c r="J888" s="52" t="s">
        <v>1161</v>
      </c>
      <c r="K888" s="52" t="s">
        <v>1400</v>
      </c>
      <c r="L888" s="52" t="s">
        <v>53</v>
      </c>
      <c r="M888" s="52">
        <v>255</v>
      </c>
      <c r="N888" s="54">
        <v>5.04</v>
      </c>
      <c r="O888" s="52">
        <v>255</v>
      </c>
      <c r="P888" s="55" t="s">
        <v>1165</v>
      </c>
      <c r="Q888" s="52" t="s">
        <v>55</v>
      </c>
      <c r="R888" s="55" t="s">
        <v>1165</v>
      </c>
      <c r="S888" s="52" t="s">
        <v>55</v>
      </c>
      <c r="T888" s="52" t="s">
        <v>1090</v>
      </c>
      <c r="U888" s="52" t="s">
        <v>1091</v>
      </c>
      <c r="V888" s="52" t="s">
        <v>1166</v>
      </c>
      <c r="W888" s="56" t="s">
        <v>1093</v>
      </c>
      <c r="X888" s="57" t="s">
        <v>1170</v>
      </c>
      <c r="Y888" s="52">
        <v>255</v>
      </c>
    </row>
    <row r="889" spans="2:25" ht="28.8">
      <c r="B889" s="52" t="s">
        <v>1160</v>
      </c>
      <c r="C889" s="52" t="s">
        <v>1161</v>
      </c>
      <c r="D889" s="52" t="s">
        <v>1184</v>
      </c>
      <c r="E889" s="53" t="s">
        <v>1398</v>
      </c>
      <c r="F889" s="54">
        <v>5.04</v>
      </c>
      <c r="G889" s="52" t="s">
        <v>1085</v>
      </c>
      <c r="H889" s="52">
        <v>256</v>
      </c>
      <c r="I889" s="52" t="s">
        <v>1086</v>
      </c>
      <c r="J889" s="52" t="s">
        <v>1161</v>
      </c>
      <c r="K889" s="52" t="s">
        <v>1401</v>
      </c>
      <c r="L889" s="52" t="s">
        <v>159</v>
      </c>
      <c r="M889" s="52"/>
      <c r="N889" s="54">
        <v>5.04</v>
      </c>
      <c r="O889" s="52"/>
      <c r="P889" s="55" t="s">
        <v>1165</v>
      </c>
      <c r="Q889" s="52" t="s">
        <v>159</v>
      </c>
      <c r="R889" s="55" t="s">
        <v>1165</v>
      </c>
      <c r="S889" s="52" t="s">
        <v>159</v>
      </c>
      <c r="T889" s="52" t="s">
        <v>1090</v>
      </c>
      <c r="U889" s="52" t="s">
        <v>1091</v>
      </c>
      <c r="V889" s="52" t="s">
        <v>1166</v>
      </c>
      <c r="W889" s="56" t="s">
        <v>1093</v>
      </c>
      <c r="X889" s="57" t="s">
        <v>1170</v>
      </c>
      <c r="Y889" s="52"/>
    </row>
    <row r="890" spans="2:25" ht="28.8">
      <c r="B890" s="52" t="s">
        <v>1160</v>
      </c>
      <c r="C890" s="52" t="s">
        <v>1161</v>
      </c>
      <c r="D890" s="52" t="s">
        <v>1184</v>
      </c>
      <c r="E890" s="53" t="s">
        <v>1398</v>
      </c>
      <c r="F890" s="54">
        <v>5.04</v>
      </c>
      <c r="G890" s="52" t="s">
        <v>1085</v>
      </c>
      <c r="H890" s="52">
        <v>257</v>
      </c>
      <c r="I890" s="52" t="s">
        <v>1086</v>
      </c>
      <c r="J890" s="52" t="s">
        <v>1161</v>
      </c>
      <c r="K890" s="52" t="s">
        <v>1402</v>
      </c>
      <c r="L890" s="52" t="s">
        <v>159</v>
      </c>
      <c r="M890" s="52"/>
      <c r="N890" s="54">
        <v>5.04</v>
      </c>
      <c r="O890" s="52"/>
      <c r="P890" s="55" t="s">
        <v>1165</v>
      </c>
      <c r="Q890" s="52" t="s">
        <v>159</v>
      </c>
      <c r="R890" s="55" t="s">
        <v>1165</v>
      </c>
      <c r="S890" s="52" t="s">
        <v>159</v>
      </c>
      <c r="T890" s="52" t="s">
        <v>1090</v>
      </c>
      <c r="U890" s="52" t="s">
        <v>1091</v>
      </c>
      <c r="V890" s="52" t="s">
        <v>1166</v>
      </c>
      <c r="W890" s="56" t="s">
        <v>1093</v>
      </c>
      <c r="X890" s="57" t="s">
        <v>1170</v>
      </c>
      <c r="Y890" s="52"/>
    </row>
    <row r="891" spans="2:25" ht="28.8">
      <c r="B891" s="52" t="s">
        <v>1160</v>
      </c>
      <c r="C891" s="52" t="s">
        <v>1161</v>
      </c>
      <c r="D891" s="52" t="s">
        <v>1184</v>
      </c>
      <c r="E891" s="53" t="s">
        <v>1398</v>
      </c>
      <c r="F891" s="54">
        <v>5.04</v>
      </c>
      <c r="G891" s="52" t="s">
        <v>1085</v>
      </c>
      <c r="H891" s="52">
        <v>258</v>
      </c>
      <c r="I891" s="52" t="s">
        <v>1086</v>
      </c>
      <c r="J891" s="52" t="s">
        <v>1161</v>
      </c>
      <c r="K891" s="52" t="s">
        <v>1403</v>
      </c>
      <c r="L891" s="52" t="s">
        <v>159</v>
      </c>
      <c r="M891" s="52"/>
      <c r="N891" s="54">
        <v>5.04</v>
      </c>
      <c r="O891" s="52"/>
      <c r="P891" s="55" t="s">
        <v>1165</v>
      </c>
      <c r="Q891" s="52" t="s">
        <v>159</v>
      </c>
      <c r="R891" s="55" t="s">
        <v>1165</v>
      </c>
      <c r="S891" s="52" t="s">
        <v>159</v>
      </c>
      <c r="T891" s="52" t="s">
        <v>1090</v>
      </c>
      <c r="U891" s="52" t="s">
        <v>1091</v>
      </c>
      <c r="V891" s="52" t="s">
        <v>1166</v>
      </c>
      <c r="W891" s="56" t="s">
        <v>1093</v>
      </c>
      <c r="X891" s="57" t="s">
        <v>1170</v>
      </c>
      <c r="Y891" s="52"/>
    </row>
    <row r="892" spans="2:25" ht="28.8">
      <c r="B892" s="52" t="s">
        <v>1160</v>
      </c>
      <c r="C892" s="52" t="s">
        <v>1161</v>
      </c>
      <c r="D892" s="52" t="s">
        <v>1184</v>
      </c>
      <c r="E892" s="53" t="s">
        <v>1398</v>
      </c>
      <c r="F892" s="54">
        <v>5.04</v>
      </c>
      <c r="G892" s="52" t="s">
        <v>1085</v>
      </c>
      <c r="H892" s="52">
        <v>259</v>
      </c>
      <c r="I892" s="52" t="s">
        <v>1086</v>
      </c>
      <c r="J892" s="52" t="s">
        <v>1161</v>
      </c>
      <c r="K892" s="52" t="s">
        <v>1404</v>
      </c>
      <c r="L892" s="52" t="s">
        <v>159</v>
      </c>
      <c r="M892" s="52"/>
      <c r="N892" s="54">
        <v>5.04</v>
      </c>
      <c r="O892" s="52"/>
      <c r="P892" s="55" t="s">
        <v>1165</v>
      </c>
      <c r="Q892" s="52" t="s">
        <v>159</v>
      </c>
      <c r="R892" s="55" t="s">
        <v>1165</v>
      </c>
      <c r="S892" s="52" t="s">
        <v>159</v>
      </c>
      <c r="T892" s="52" t="s">
        <v>1090</v>
      </c>
      <c r="U892" s="52" t="s">
        <v>1091</v>
      </c>
      <c r="V892" s="52" t="s">
        <v>1166</v>
      </c>
      <c r="W892" s="56" t="s">
        <v>1093</v>
      </c>
      <c r="X892" s="57" t="s">
        <v>1170</v>
      </c>
      <c r="Y892" s="52"/>
    </row>
    <row r="893" spans="2:25" ht="28.8">
      <c r="B893" s="52" t="s">
        <v>1160</v>
      </c>
      <c r="C893" s="52" t="s">
        <v>1161</v>
      </c>
      <c r="D893" s="52" t="s">
        <v>1184</v>
      </c>
      <c r="E893" s="53" t="s">
        <v>1398</v>
      </c>
      <c r="F893" s="54">
        <v>5.04</v>
      </c>
      <c r="G893" s="52" t="s">
        <v>1085</v>
      </c>
      <c r="H893" s="52">
        <v>260</v>
      </c>
      <c r="I893" s="52" t="s">
        <v>1086</v>
      </c>
      <c r="J893" s="52" t="s">
        <v>1161</v>
      </c>
      <c r="K893" s="52" t="s">
        <v>1405</v>
      </c>
      <c r="L893" s="52" t="s">
        <v>159</v>
      </c>
      <c r="M893" s="52"/>
      <c r="N893" s="54">
        <v>5.04</v>
      </c>
      <c r="O893" s="52"/>
      <c r="P893" s="55" t="s">
        <v>1165</v>
      </c>
      <c r="Q893" s="52" t="s">
        <v>159</v>
      </c>
      <c r="R893" s="55" t="s">
        <v>1165</v>
      </c>
      <c r="S893" s="52" t="s">
        <v>159</v>
      </c>
      <c r="T893" s="52" t="s">
        <v>1090</v>
      </c>
      <c r="U893" s="52" t="s">
        <v>1091</v>
      </c>
      <c r="V893" s="52" t="s">
        <v>1166</v>
      </c>
      <c r="W893" s="56" t="s">
        <v>1093</v>
      </c>
      <c r="X893" s="57" t="s">
        <v>1170</v>
      </c>
      <c r="Y893" s="52"/>
    </row>
    <row r="894" spans="2:25" ht="28.8">
      <c r="B894" s="52" t="s">
        <v>1160</v>
      </c>
      <c r="C894" s="52" t="s">
        <v>1161</v>
      </c>
      <c r="D894" s="52" t="s">
        <v>1184</v>
      </c>
      <c r="E894" s="53" t="s">
        <v>1398</v>
      </c>
      <c r="F894" s="54">
        <v>5.04</v>
      </c>
      <c r="G894" s="52" t="s">
        <v>1085</v>
      </c>
      <c r="H894" s="52">
        <v>261</v>
      </c>
      <c r="I894" s="52" t="s">
        <v>1086</v>
      </c>
      <c r="J894" s="52" t="s">
        <v>1161</v>
      </c>
      <c r="K894" s="52" t="s">
        <v>1406</v>
      </c>
      <c r="L894" s="52" t="s">
        <v>53</v>
      </c>
      <c r="M894" s="52">
        <v>261</v>
      </c>
      <c r="N894" s="54">
        <v>5.04</v>
      </c>
      <c r="O894" s="52">
        <v>261</v>
      </c>
      <c r="P894" s="55" t="s">
        <v>1165</v>
      </c>
      <c r="Q894" s="52" t="s">
        <v>55</v>
      </c>
      <c r="R894" s="55" t="s">
        <v>1165</v>
      </c>
      <c r="S894" s="52" t="s">
        <v>55</v>
      </c>
      <c r="T894" s="52" t="s">
        <v>1090</v>
      </c>
      <c r="U894" s="52" t="s">
        <v>1091</v>
      </c>
      <c r="V894" s="52" t="s">
        <v>1166</v>
      </c>
      <c r="W894" s="56" t="s">
        <v>1093</v>
      </c>
      <c r="X894" s="57" t="s">
        <v>1170</v>
      </c>
      <c r="Y894" s="52">
        <v>261</v>
      </c>
    </row>
    <row r="895" spans="2:25" ht="28.8">
      <c r="B895" s="52" t="s">
        <v>1160</v>
      </c>
      <c r="C895" s="52" t="s">
        <v>1161</v>
      </c>
      <c r="D895" s="52" t="s">
        <v>1184</v>
      </c>
      <c r="E895" s="53" t="s">
        <v>1398</v>
      </c>
      <c r="F895" s="54">
        <v>5.04</v>
      </c>
      <c r="G895" s="52" t="s">
        <v>1085</v>
      </c>
      <c r="H895" s="52">
        <v>262</v>
      </c>
      <c r="I895" s="52" t="s">
        <v>1086</v>
      </c>
      <c r="J895" s="52" t="s">
        <v>1161</v>
      </c>
      <c r="K895" s="52" t="s">
        <v>1407</v>
      </c>
      <c r="L895" s="52" t="s">
        <v>159</v>
      </c>
      <c r="M895" s="52"/>
      <c r="N895" s="54">
        <v>5.04</v>
      </c>
      <c r="O895" s="52"/>
      <c r="P895" s="55" t="s">
        <v>1165</v>
      </c>
      <c r="Q895" s="52" t="s">
        <v>159</v>
      </c>
      <c r="R895" s="55" t="s">
        <v>1165</v>
      </c>
      <c r="S895" s="52" t="s">
        <v>159</v>
      </c>
      <c r="T895" s="52" t="s">
        <v>1090</v>
      </c>
      <c r="U895" s="52" t="s">
        <v>1091</v>
      </c>
      <c r="V895" s="52" t="s">
        <v>1166</v>
      </c>
      <c r="W895" s="56" t="s">
        <v>1093</v>
      </c>
      <c r="X895" s="57" t="s">
        <v>1170</v>
      </c>
      <c r="Y895" s="52"/>
    </row>
    <row r="896" spans="2:25" ht="28.8">
      <c r="B896" s="52" t="s">
        <v>1160</v>
      </c>
      <c r="C896" s="52" t="s">
        <v>1161</v>
      </c>
      <c r="D896" s="52" t="s">
        <v>1184</v>
      </c>
      <c r="E896" s="53" t="s">
        <v>1398</v>
      </c>
      <c r="F896" s="54">
        <v>5.04</v>
      </c>
      <c r="G896" s="52" t="s">
        <v>1085</v>
      </c>
      <c r="H896" s="52">
        <v>263</v>
      </c>
      <c r="I896" s="52" t="s">
        <v>1086</v>
      </c>
      <c r="J896" s="52" t="s">
        <v>1161</v>
      </c>
      <c r="K896" s="52" t="s">
        <v>1408</v>
      </c>
      <c r="L896" s="52" t="s">
        <v>159</v>
      </c>
      <c r="M896" s="52"/>
      <c r="N896" s="54">
        <v>5.04</v>
      </c>
      <c r="O896" s="52"/>
      <c r="P896" s="55" t="s">
        <v>1165</v>
      </c>
      <c r="Q896" s="52" t="s">
        <v>159</v>
      </c>
      <c r="R896" s="55" t="s">
        <v>1165</v>
      </c>
      <c r="S896" s="52" t="s">
        <v>159</v>
      </c>
      <c r="T896" s="52" t="s">
        <v>1090</v>
      </c>
      <c r="U896" s="52" t="s">
        <v>1091</v>
      </c>
      <c r="V896" s="52" t="s">
        <v>1166</v>
      </c>
      <c r="W896" s="56" t="s">
        <v>1093</v>
      </c>
      <c r="X896" s="57" t="s">
        <v>1170</v>
      </c>
      <c r="Y896" s="52"/>
    </row>
    <row r="897" spans="2:25" ht="28.8">
      <c r="B897" s="52" t="s">
        <v>1160</v>
      </c>
      <c r="C897" s="52" t="s">
        <v>1161</v>
      </c>
      <c r="D897" s="52" t="s">
        <v>1184</v>
      </c>
      <c r="E897" s="53" t="s">
        <v>1398</v>
      </c>
      <c r="F897" s="54">
        <v>5.04</v>
      </c>
      <c r="G897" s="52" t="s">
        <v>1085</v>
      </c>
      <c r="H897" s="52">
        <v>264</v>
      </c>
      <c r="I897" s="52" t="s">
        <v>1086</v>
      </c>
      <c r="J897" s="52" t="s">
        <v>1161</v>
      </c>
      <c r="K897" s="52" t="s">
        <v>1409</v>
      </c>
      <c r="L897" s="52" t="s">
        <v>159</v>
      </c>
      <c r="M897" s="52"/>
      <c r="N897" s="54">
        <v>5.04</v>
      </c>
      <c r="O897" s="52"/>
      <c r="P897" s="55" t="s">
        <v>1165</v>
      </c>
      <c r="Q897" s="52" t="s">
        <v>159</v>
      </c>
      <c r="R897" s="55" t="s">
        <v>1165</v>
      </c>
      <c r="S897" s="52" t="s">
        <v>159</v>
      </c>
      <c r="T897" s="52" t="s">
        <v>1090</v>
      </c>
      <c r="U897" s="52" t="s">
        <v>1091</v>
      </c>
      <c r="V897" s="52" t="s">
        <v>1166</v>
      </c>
      <c r="W897" s="56" t="s">
        <v>1093</v>
      </c>
      <c r="X897" s="57" t="s">
        <v>1170</v>
      </c>
      <c r="Y897" s="52"/>
    </row>
    <row r="898" spans="2:25" ht="28.8">
      <c r="B898" s="52" t="s">
        <v>1160</v>
      </c>
      <c r="C898" s="52" t="s">
        <v>1161</v>
      </c>
      <c r="D898" s="52" t="s">
        <v>1184</v>
      </c>
      <c r="E898" s="53" t="s">
        <v>1398</v>
      </c>
      <c r="F898" s="54">
        <v>5.04</v>
      </c>
      <c r="G898" s="52" t="s">
        <v>1085</v>
      </c>
      <c r="H898" s="52">
        <v>265</v>
      </c>
      <c r="I898" s="52" t="s">
        <v>1086</v>
      </c>
      <c r="J898" s="52" t="s">
        <v>1161</v>
      </c>
      <c r="K898" s="52" t="s">
        <v>1410</v>
      </c>
      <c r="L898" s="52" t="s">
        <v>159</v>
      </c>
      <c r="M898" s="52"/>
      <c r="N898" s="54">
        <v>5.04</v>
      </c>
      <c r="O898" s="52"/>
      <c r="P898" s="55" t="s">
        <v>1165</v>
      </c>
      <c r="Q898" s="52" t="s">
        <v>159</v>
      </c>
      <c r="R898" s="55" t="s">
        <v>1165</v>
      </c>
      <c r="S898" s="52" t="s">
        <v>159</v>
      </c>
      <c r="T898" s="52" t="s">
        <v>1090</v>
      </c>
      <c r="U898" s="52" t="s">
        <v>1091</v>
      </c>
      <c r="V898" s="52" t="s">
        <v>1166</v>
      </c>
      <c r="W898" s="56" t="s">
        <v>1093</v>
      </c>
      <c r="X898" s="57" t="s">
        <v>1170</v>
      </c>
      <c r="Y898" s="52"/>
    </row>
    <row r="899" spans="2:25" ht="28.8">
      <c r="B899" s="52" t="s">
        <v>1160</v>
      </c>
      <c r="C899" s="52" t="s">
        <v>1161</v>
      </c>
      <c r="D899" s="52" t="s">
        <v>1184</v>
      </c>
      <c r="E899" s="53" t="s">
        <v>1398</v>
      </c>
      <c r="F899" s="54">
        <v>5.04</v>
      </c>
      <c r="G899" s="52" t="s">
        <v>1085</v>
      </c>
      <c r="H899" s="52">
        <v>266</v>
      </c>
      <c r="I899" s="52" t="s">
        <v>1086</v>
      </c>
      <c r="J899" s="52" t="s">
        <v>1161</v>
      </c>
      <c r="K899" s="52" t="s">
        <v>1411</v>
      </c>
      <c r="L899" s="52" t="s">
        <v>159</v>
      </c>
      <c r="M899" s="52"/>
      <c r="N899" s="54">
        <v>5.04</v>
      </c>
      <c r="O899" s="52"/>
      <c r="P899" s="55" t="s">
        <v>1165</v>
      </c>
      <c r="Q899" s="52" t="s">
        <v>159</v>
      </c>
      <c r="R899" s="55" t="s">
        <v>1165</v>
      </c>
      <c r="S899" s="52" t="s">
        <v>159</v>
      </c>
      <c r="T899" s="52" t="s">
        <v>1090</v>
      </c>
      <c r="U899" s="52" t="s">
        <v>1091</v>
      </c>
      <c r="V899" s="52" t="s">
        <v>1166</v>
      </c>
      <c r="W899" s="56" t="s">
        <v>1093</v>
      </c>
      <c r="X899" s="57" t="s">
        <v>1170</v>
      </c>
      <c r="Y899" s="52"/>
    </row>
    <row r="900" spans="2:25" ht="28.8">
      <c r="B900" s="52" t="s">
        <v>1160</v>
      </c>
      <c r="C900" s="52" t="s">
        <v>1161</v>
      </c>
      <c r="D900" s="52" t="s">
        <v>1184</v>
      </c>
      <c r="E900" s="53" t="s">
        <v>1398</v>
      </c>
      <c r="F900" s="54">
        <v>5.04</v>
      </c>
      <c r="G900" s="52" t="s">
        <v>1085</v>
      </c>
      <c r="H900" s="52">
        <v>267</v>
      </c>
      <c r="I900" s="52" t="s">
        <v>1086</v>
      </c>
      <c r="J900" s="52" t="s">
        <v>1161</v>
      </c>
      <c r="K900" s="52" t="s">
        <v>1412</v>
      </c>
      <c r="L900" s="52" t="s">
        <v>53</v>
      </c>
      <c r="M900" s="52">
        <v>267</v>
      </c>
      <c r="N900" s="54">
        <v>5.04</v>
      </c>
      <c r="O900" s="52">
        <v>267</v>
      </c>
      <c r="P900" s="55" t="s">
        <v>1165</v>
      </c>
      <c r="Q900" s="52" t="s">
        <v>55</v>
      </c>
      <c r="R900" s="55" t="s">
        <v>1165</v>
      </c>
      <c r="S900" s="52" t="s">
        <v>55</v>
      </c>
      <c r="T900" s="52" t="s">
        <v>1090</v>
      </c>
      <c r="U900" s="52" t="s">
        <v>1091</v>
      </c>
      <c r="V900" s="52" t="s">
        <v>1166</v>
      </c>
      <c r="W900" s="56" t="s">
        <v>1093</v>
      </c>
      <c r="X900" s="57" t="s">
        <v>1170</v>
      </c>
      <c r="Y900" s="52">
        <v>267</v>
      </c>
    </row>
    <row r="901" spans="2:25" ht="28.8">
      <c r="B901" s="52" t="s">
        <v>1160</v>
      </c>
      <c r="C901" s="52" t="s">
        <v>1161</v>
      </c>
      <c r="D901" s="52" t="s">
        <v>1184</v>
      </c>
      <c r="E901" s="53" t="s">
        <v>1398</v>
      </c>
      <c r="F901" s="54">
        <v>5.04</v>
      </c>
      <c r="G901" s="52" t="s">
        <v>1085</v>
      </c>
      <c r="H901" s="52">
        <v>268</v>
      </c>
      <c r="I901" s="52" t="s">
        <v>1086</v>
      </c>
      <c r="J901" s="52" t="s">
        <v>1161</v>
      </c>
      <c r="K901" s="52" t="s">
        <v>1413</v>
      </c>
      <c r="L901" s="52" t="s">
        <v>159</v>
      </c>
      <c r="M901" s="52"/>
      <c r="N901" s="54">
        <v>5.04</v>
      </c>
      <c r="O901" s="52"/>
      <c r="P901" s="55" t="s">
        <v>1165</v>
      </c>
      <c r="Q901" s="52" t="s">
        <v>159</v>
      </c>
      <c r="R901" s="55" t="s">
        <v>1165</v>
      </c>
      <c r="S901" s="52" t="s">
        <v>159</v>
      </c>
      <c r="T901" s="52" t="s">
        <v>1090</v>
      </c>
      <c r="U901" s="52" t="s">
        <v>1091</v>
      </c>
      <c r="V901" s="52" t="s">
        <v>1166</v>
      </c>
      <c r="W901" s="56" t="s">
        <v>1093</v>
      </c>
      <c r="X901" s="57" t="s">
        <v>1170</v>
      </c>
      <c r="Y901" s="52"/>
    </row>
    <row r="902" spans="2:25" ht="28.8">
      <c r="B902" s="52" t="s">
        <v>1160</v>
      </c>
      <c r="C902" s="52" t="s">
        <v>1161</v>
      </c>
      <c r="D902" s="52" t="s">
        <v>1184</v>
      </c>
      <c r="E902" s="53" t="s">
        <v>1398</v>
      </c>
      <c r="F902" s="54">
        <v>5.04</v>
      </c>
      <c r="G902" s="52" t="s">
        <v>1085</v>
      </c>
      <c r="H902" s="52">
        <v>269</v>
      </c>
      <c r="I902" s="52" t="s">
        <v>1086</v>
      </c>
      <c r="J902" s="52" t="s">
        <v>1161</v>
      </c>
      <c r="K902" s="52" t="s">
        <v>1414</v>
      </c>
      <c r="L902" s="52" t="s">
        <v>159</v>
      </c>
      <c r="M902" s="52"/>
      <c r="N902" s="54">
        <v>5.04</v>
      </c>
      <c r="O902" s="52"/>
      <c r="P902" s="55" t="s">
        <v>1165</v>
      </c>
      <c r="Q902" s="52" t="s">
        <v>159</v>
      </c>
      <c r="R902" s="55" t="s">
        <v>1165</v>
      </c>
      <c r="S902" s="52" t="s">
        <v>159</v>
      </c>
      <c r="T902" s="52" t="s">
        <v>1090</v>
      </c>
      <c r="U902" s="52" t="s">
        <v>1091</v>
      </c>
      <c r="V902" s="52" t="s">
        <v>1166</v>
      </c>
      <c r="W902" s="56" t="s">
        <v>1093</v>
      </c>
      <c r="X902" s="57" t="s">
        <v>1170</v>
      </c>
      <c r="Y902" s="52"/>
    </row>
    <row r="903" spans="2:25" ht="28.8">
      <c r="B903" s="52" t="s">
        <v>1160</v>
      </c>
      <c r="C903" s="52" t="s">
        <v>1161</v>
      </c>
      <c r="D903" s="52" t="s">
        <v>1184</v>
      </c>
      <c r="E903" s="53" t="s">
        <v>1398</v>
      </c>
      <c r="F903" s="54">
        <v>5.04</v>
      </c>
      <c r="G903" s="52" t="s">
        <v>1085</v>
      </c>
      <c r="H903" s="52">
        <v>270</v>
      </c>
      <c r="I903" s="52" t="s">
        <v>1086</v>
      </c>
      <c r="J903" s="52" t="s">
        <v>1161</v>
      </c>
      <c r="K903" s="52" t="s">
        <v>1415</v>
      </c>
      <c r="L903" s="52" t="s">
        <v>159</v>
      </c>
      <c r="M903" s="52"/>
      <c r="N903" s="54">
        <v>5.04</v>
      </c>
      <c r="O903" s="52"/>
      <c r="P903" s="55" t="s">
        <v>1165</v>
      </c>
      <c r="Q903" s="52" t="s">
        <v>159</v>
      </c>
      <c r="R903" s="55" t="s">
        <v>1165</v>
      </c>
      <c r="S903" s="52" t="s">
        <v>159</v>
      </c>
      <c r="T903" s="52" t="s">
        <v>1090</v>
      </c>
      <c r="U903" s="52" t="s">
        <v>1091</v>
      </c>
      <c r="V903" s="52" t="s">
        <v>1166</v>
      </c>
      <c r="W903" s="56" t="s">
        <v>1093</v>
      </c>
      <c r="X903" s="57" t="s">
        <v>1170</v>
      </c>
      <c r="Y903" s="52"/>
    </row>
    <row r="904" spans="2:25" ht="28.8">
      <c r="B904" s="52" t="s">
        <v>1160</v>
      </c>
      <c r="C904" s="52" t="s">
        <v>1161</v>
      </c>
      <c r="D904" s="52" t="s">
        <v>1184</v>
      </c>
      <c r="E904" s="53" t="s">
        <v>1398</v>
      </c>
      <c r="F904" s="54">
        <v>5.04</v>
      </c>
      <c r="G904" s="52" t="s">
        <v>1085</v>
      </c>
      <c r="H904" s="52">
        <v>271</v>
      </c>
      <c r="I904" s="52" t="s">
        <v>1086</v>
      </c>
      <c r="J904" s="52" t="s">
        <v>1161</v>
      </c>
      <c r="K904" s="52" t="s">
        <v>1416</v>
      </c>
      <c r="L904" s="52" t="s">
        <v>159</v>
      </c>
      <c r="M904" s="52"/>
      <c r="N904" s="54">
        <v>5.04</v>
      </c>
      <c r="O904" s="52"/>
      <c r="P904" s="55" t="s">
        <v>1165</v>
      </c>
      <c r="Q904" s="52" t="s">
        <v>159</v>
      </c>
      <c r="R904" s="55" t="s">
        <v>1165</v>
      </c>
      <c r="S904" s="52" t="s">
        <v>159</v>
      </c>
      <c r="T904" s="52" t="s">
        <v>1090</v>
      </c>
      <c r="U904" s="52" t="s">
        <v>1091</v>
      </c>
      <c r="V904" s="52" t="s">
        <v>1166</v>
      </c>
      <c r="W904" s="56" t="s">
        <v>1093</v>
      </c>
      <c r="X904" s="57" t="s">
        <v>1170</v>
      </c>
      <c r="Y904" s="52"/>
    </row>
    <row r="905" spans="2:25" ht="28.8">
      <c r="B905" s="52" t="s">
        <v>1160</v>
      </c>
      <c r="C905" s="52" t="s">
        <v>1161</v>
      </c>
      <c r="D905" s="52" t="s">
        <v>1184</v>
      </c>
      <c r="E905" s="53" t="s">
        <v>1398</v>
      </c>
      <c r="F905" s="54">
        <v>5.04</v>
      </c>
      <c r="G905" s="52" t="s">
        <v>1085</v>
      </c>
      <c r="H905" s="52">
        <v>272</v>
      </c>
      <c r="I905" s="52" t="s">
        <v>1086</v>
      </c>
      <c r="J905" s="52" t="s">
        <v>1161</v>
      </c>
      <c r="K905" s="52" t="s">
        <v>1417</v>
      </c>
      <c r="L905" s="52" t="s">
        <v>159</v>
      </c>
      <c r="M905" s="52"/>
      <c r="N905" s="54">
        <v>5.04</v>
      </c>
      <c r="O905" s="52"/>
      <c r="P905" s="55" t="s">
        <v>1165</v>
      </c>
      <c r="Q905" s="52" t="s">
        <v>159</v>
      </c>
      <c r="R905" s="55" t="s">
        <v>1165</v>
      </c>
      <c r="S905" s="52" t="s">
        <v>159</v>
      </c>
      <c r="T905" s="52" t="s">
        <v>1090</v>
      </c>
      <c r="U905" s="52" t="s">
        <v>1091</v>
      </c>
      <c r="V905" s="52" t="s">
        <v>1166</v>
      </c>
      <c r="W905" s="56" t="s">
        <v>1093</v>
      </c>
      <c r="X905" s="57" t="s">
        <v>1170</v>
      </c>
      <c r="Y905" s="52"/>
    </row>
    <row r="906" spans="2:25" ht="28.8">
      <c r="B906" s="52" t="s">
        <v>1160</v>
      </c>
      <c r="C906" s="52" t="s">
        <v>1161</v>
      </c>
      <c r="D906" s="52" t="s">
        <v>1184</v>
      </c>
      <c r="E906" s="53" t="s">
        <v>1398</v>
      </c>
      <c r="F906" s="54">
        <v>5.04</v>
      </c>
      <c r="G906" s="52" t="s">
        <v>1085</v>
      </c>
      <c r="H906" s="52">
        <v>273</v>
      </c>
      <c r="I906" s="52" t="s">
        <v>1086</v>
      </c>
      <c r="J906" s="52" t="s">
        <v>1161</v>
      </c>
      <c r="K906" s="52" t="s">
        <v>1418</v>
      </c>
      <c r="L906" s="52" t="s">
        <v>53</v>
      </c>
      <c r="M906" s="52">
        <v>273</v>
      </c>
      <c r="N906" s="54">
        <v>5.04</v>
      </c>
      <c r="O906" s="52">
        <v>273</v>
      </c>
      <c r="P906" s="55" t="s">
        <v>1165</v>
      </c>
      <c r="Q906" s="52" t="s">
        <v>55</v>
      </c>
      <c r="R906" s="55" t="s">
        <v>1165</v>
      </c>
      <c r="S906" s="52" t="s">
        <v>55</v>
      </c>
      <c r="T906" s="52" t="s">
        <v>1090</v>
      </c>
      <c r="U906" s="52" t="s">
        <v>1091</v>
      </c>
      <c r="V906" s="52" t="s">
        <v>1166</v>
      </c>
      <c r="W906" s="56" t="s">
        <v>1093</v>
      </c>
      <c r="X906" s="57" t="s">
        <v>1170</v>
      </c>
      <c r="Y906" s="52">
        <v>273</v>
      </c>
    </row>
    <row r="907" spans="2:25" ht="28.8">
      <c r="B907" s="52" t="s">
        <v>1160</v>
      </c>
      <c r="C907" s="52" t="s">
        <v>1161</v>
      </c>
      <c r="D907" s="52" t="s">
        <v>1184</v>
      </c>
      <c r="E907" s="53" t="s">
        <v>1398</v>
      </c>
      <c r="F907" s="54">
        <v>5.04</v>
      </c>
      <c r="G907" s="52" t="s">
        <v>1085</v>
      </c>
      <c r="H907" s="52">
        <v>274</v>
      </c>
      <c r="I907" s="52" t="s">
        <v>1086</v>
      </c>
      <c r="J907" s="52" t="s">
        <v>1161</v>
      </c>
      <c r="K907" s="52" t="s">
        <v>1419</v>
      </c>
      <c r="L907" s="52" t="s">
        <v>159</v>
      </c>
      <c r="M907" s="52"/>
      <c r="N907" s="54">
        <v>5.04</v>
      </c>
      <c r="O907" s="52"/>
      <c r="P907" s="55" t="s">
        <v>1165</v>
      </c>
      <c r="Q907" s="52" t="s">
        <v>159</v>
      </c>
      <c r="R907" s="55" t="s">
        <v>1165</v>
      </c>
      <c r="S907" s="52" t="s">
        <v>159</v>
      </c>
      <c r="T907" s="52" t="s">
        <v>1090</v>
      </c>
      <c r="U907" s="52" t="s">
        <v>1091</v>
      </c>
      <c r="V907" s="52" t="s">
        <v>1166</v>
      </c>
      <c r="W907" s="56" t="s">
        <v>1093</v>
      </c>
      <c r="X907" s="57" t="s">
        <v>1170</v>
      </c>
      <c r="Y907" s="52"/>
    </row>
    <row r="908" spans="2:25" ht="28.8">
      <c r="B908" s="52" t="s">
        <v>1160</v>
      </c>
      <c r="C908" s="52" t="s">
        <v>1161</v>
      </c>
      <c r="D908" s="52" t="s">
        <v>1184</v>
      </c>
      <c r="E908" s="53" t="s">
        <v>1398</v>
      </c>
      <c r="F908" s="54">
        <v>5.04</v>
      </c>
      <c r="G908" s="52" t="s">
        <v>1085</v>
      </c>
      <c r="H908" s="52">
        <v>275</v>
      </c>
      <c r="I908" s="52" t="s">
        <v>1086</v>
      </c>
      <c r="J908" s="52" t="s">
        <v>1161</v>
      </c>
      <c r="K908" s="52" t="s">
        <v>1420</v>
      </c>
      <c r="L908" s="52" t="s">
        <v>159</v>
      </c>
      <c r="M908" s="52"/>
      <c r="N908" s="54">
        <v>5.04</v>
      </c>
      <c r="O908" s="52"/>
      <c r="P908" s="55" t="s">
        <v>1165</v>
      </c>
      <c r="Q908" s="52" t="s">
        <v>159</v>
      </c>
      <c r="R908" s="55" t="s">
        <v>1165</v>
      </c>
      <c r="S908" s="52" t="s">
        <v>159</v>
      </c>
      <c r="T908" s="52" t="s">
        <v>1090</v>
      </c>
      <c r="U908" s="52" t="s">
        <v>1091</v>
      </c>
      <c r="V908" s="52" t="s">
        <v>1166</v>
      </c>
      <c r="W908" s="56" t="s">
        <v>1093</v>
      </c>
      <c r="X908" s="57" t="s">
        <v>1170</v>
      </c>
      <c r="Y908" s="52"/>
    </row>
    <row r="909" spans="2:25" ht="28.8">
      <c r="B909" s="52" t="s">
        <v>1160</v>
      </c>
      <c r="C909" s="52" t="s">
        <v>1161</v>
      </c>
      <c r="D909" s="52" t="s">
        <v>1184</v>
      </c>
      <c r="E909" s="53" t="s">
        <v>1398</v>
      </c>
      <c r="F909" s="54">
        <v>5.04</v>
      </c>
      <c r="G909" s="52" t="s">
        <v>1085</v>
      </c>
      <c r="H909" s="52">
        <v>276</v>
      </c>
      <c r="I909" s="52" t="s">
        <v>1086</v>
      </c>
      <c r="J909" s="52" t="s">
        <v>1161</v>
      </c>
      <c r="K909" s="52" t="s">
        <v>1421</v>
      </c>
      <c r="L909" s="52" t="s">
        <v>159</v>
      </c>
      <c r="M909" s="52"/>
      <c r="N909" s="54">
        <v>5.04</v>
      </c>
      <c r="O909" s="52"/>
      <c r="P909" s="55" t="s">
        <v>1165</v>
      </c>
      <c r="Q909" s="52" t="s">
        <v>159</v>
      </c>
      <c r="R909" s="55" t="s">
        <v>1165</v>
      </c>
      <c r="S909" s="52" t="s">
        <v>159</v>
      </c>
      <c r="T909" s="52" t="s">
        <v>1090</v>
      </c>
      <c r="U909" s="52" t="s">
        <v>1091</v>
      </c>
      <c r="V909" s="52" t="s">
        <v>1166</v>
      </c>
      <c r="W909" s="56" t="s">
        <v>1093</v>
      </c>
      <c r="X909" s="57" t="s">
        <v>1170</v>
      </c>
      <c r="Y909" s="52"/>
    </row>
    <row r="910" spans="2:25" ht="28.8">
      <c r="B910" s="52" t="s">
        <v>1160</v>
      </c>
      <c r="C910" s="52" t="s">
        <v>1161</v>
      </c>
      <c r="D910" s="52" t="s">
        <v>1184</v>
      </c>
      <c r="E910" s="53" t="s">
        <v>1398</v>
      </c>
      <c r="F910" s="54">
        <v>5.04</v>
      </c>
      <c r="G910" s="52" t="s">
        <v>1085</v>
      </c>
      <c r="H910" s="52">
        <v>277</v>
      </c>
      <c r="I910" s="52" t="s">
        <v>1086</v>
      </c>
      <c r="J910" s="52" t="s">
        <v>1161</v>
      </c>
      <c r="K910" s="52" t="s">
        <v>1422</v>
      </c>
      <c r="L910" s="52" t="s">
        <v>159</v>
      </c>
      <c r="M910" s="52"/>
      <c r="N910" s="54">
        <v>5.04</v>
      </c>
      <c r="O910" s="52"/>
      <c r="P910" s="55" t="s">
        <v>1165</v>
      </c>
      <c r="Q910" s="52" t="s">
        <v>159</v>
      </c>
      <c r="R910" s="55" t="s">
        <v>1165</v>
      </c>
      <c r="S910" s="52" t="s">
        <v>159</v>
      </c>
      <c r="T910" s="52" t="s">
        <v>1090</v>
      </c>
      <c r="U910" s="52" t="s">
        <v>1091</v>
      </c>
      <c r="V910" s="52" t="s">
        <v>1166</v>
      </c>
      <c r="W910" s="56" t="s">
        <v>1093</v>
      </c>
      <c r="X910" s="57" t="s">
        <v>1170</v>
      </c>
      <c r="Y910" s="52"/>
    </row>
    <row r="911" spans="2:25" ht="28.8">
      <c r="B911" s="52" t="s">
        <v>1160</v>
      </c>
      <c r="C911" s="52" t="s">
        <v>1161</v>
      </c>
      <c r="D911" s="52" t="s">
        <v>1184</v>
      </c>
      <c r="E911" s="53" t="s">
        <v>1398</v>
      </c>
      <c r="F911" s="54">
        <v>5.04</v>
      </c>
      <c r="G911" s="52" t="s">
        <v>1085</v>
      </c>
      <c r="H911" s="52">
        <v>278</v>
      </c>
      <c r="I911" s="52" t="s">
        <v>1086</v>
      </c>
      <c r="J911" s="52" t="s">
        <v>1161</v>
      </c>
      <c r="K911" s="52" t="s">
        <v>1423</v>
      </c>
      <c r="L911" s="52" t="s">
        <v>159</v>
      </c>
      <c r="M911" s="52"/>
      <c r="N911" s="54">
        <v>5.04</v>
      </c>
      <c r="O911" s="52"/>
      <c r="P911" s="55" t="s">
        <v>1165</v>
      </c>
      <c r="Q911" s="52" t="s">
        <v>159</v>
      </c>
      <c r="R911" s="55" t="s">
        <v>1165</v>
      </c>
      <c r="S911" s="52" t="s">
        <v>159</v>
      </c>
      <c r="T911" s="52" t="s">
        <v>1090</v>
      </c>
      <c r="U911" s="52" t="s">
        <v>1091</v>
      </c>
      <c r="V911" s="52" t="s">
        <v>1166</v>
      </c>
      <c r="W911" s="56" t="s">
        <v>1093</v>
      </c>
      <c r="X911" s="57" t="s">
        <v>1170</v>
      </c>
      <c r="Y911" s="52"/>
    </row>
    <row r="912" spans="2:25" ht="28.8">
      <c r="B912" s="52" t="s">
        <v>1160</v>
      </c>
      <c r="C912" s="52" t="s">
        <v>1161</v>
      </c>
      <c r="D912" s="52" t="s">
        <v>1184</v>
      </c>
      <c r="E912" s="53" t="s">
        <v>1398</v>
      </c>
      <c r="F912" s="54">
        <v>5.04</v>
      </c>
      <c r="G912" s="52" t="s">
        <v>1085</v>
      </c>
      <c r="H912" s="52">
        <v>279</v>
      </c>
      <c r="I912" s="52" t="s">
        <v>1086</v>
      </c>
      <c r="J912" s="52" t="s">
        <v>1161</v>
      </c>
      <c r="K912" s="52" t="s">
        <v>1424</v>
      </c>
      <c r="L912" s="52" t="s">
        <v>53</v>
      </c>
      <c r="M912" s="52">
        <v>279</v>
      </c>
      <c r="N912" s="54">
        <v>5.04</v>
      </c>
      <c r="O912" s="52">
        <v>279</v>
      </c>
      <c r="P912" s="55" t="s">
        <v>1165</v>
      </c>
      <c r="Q912" s="52" t="s">
        <v>55</v>
      </c>
      <c r="R912" s="55" t="s">
        <v>1165</v>
      </c>
      <c r="S912" s="52" t="s">
        <v>55</v>
      </c>
      <c r="T912" s="52" t="s">
        <v>1090</v>
      </c>
      <c r="U912" s="52" t="s">
        <v>1091</v>
      </c>
      <c r="V912" s="52" t="s">
        <v>1166</v>
      </c>
      <c r="W912" s="56" t="s">
        <v>1093</v>
      </c>
      <c r="X912" s="57" t="s">
        <v>1170</v>
      </c>
      <c r="Y912" s="52">
        <v>279</v>
      </c>
    </row>
    <row r="913" spans="2:25" ht="28.8">
      <c r="B913" s="52" t="s">
        <v>1160</v>
      </c>
      <c r="C913" s="52" t="s">
        <v>1161</v>
      </c>
      <c r="D913" s="52" t="s">
        <v>1184</v>
      </c>
      <c r="E913" s="53" t="s">
        <v>1398</v>
      </c>
      <c r="F913" s="54">
        <v>5.04</v>
      </c>
      <c r="G913" s="52" t="s">
        <v>1085</v>
      </c>
      <c r="H913" s="52">
        <v>280</v>
      </c>
      <c r="I913" s="52" t="s">
        <v>1086</v>
      </c>
      <c r="J913" s="52" t="s">
        <v>1161</v>
      </c>
      <c r="K913" s="52" t="s">
        <v>1425</v>
      </c>
      <c r="L913" s="52" t="s">
        <v>159</v>
      </c>
      <c r="M913" s="52"/>
      <c r="N913" s="54">
        <v>5.04</v>
      </c>
      <c r="O913" s="52"/>
      <c r="P913" s="55" t="s">
        <v>1165</v>
      </c>
      <c r="Q913" s="52" t="s">
        <v>159</v>
      </c>
      <c r="R913" s="55" t="s">
        <v>1165</v>
      </c>
      <c r="S913" s="52" t="s">
        <v>159</v>
      </c>
      <c r="T913" s="52" t="s">
        <v>1090</v>
      </c>
      <c r="U913" s="52" t="s">
        <v>1091</v>
      </c>
      <c r="V913" s="52" t="s">
        <v>1166</v>
      </c>
      <c r="W913" s="56" t="s">
        <v>1093</v>
      </c>
      <c r="X913" s="57" t="s">
        <v>1170</v>
      </c>
      <c r="Y913" s="52"/>
    </row>
    <row r="914" spans="2:25" ht="28.8">
      <c r="B914" s="52" t="s">
        <v>1160</v>
      </c>
      <c r="C914" s="52" t="s">
        <v>1161</v>
      </c>
      <c r="D914" s="52" t="s">
        <v>1184</v>
      </c>
      <c r="E914" s="53" t="s">
        <v>1398</v>
      </c>
      <c r="F914" s="54">
        <v>5.04</v>
      </c>
      <c r="G914" s="52" t="s">
        <v>1085</v>
      </c>
      <c r="H914" s="52">
        <v>281</v>
      </c>
      <c r="I914" s="52" t="s">
        <v>1086</v>
      </c>
      <c r="J914" s="52" t="s">
        <v>1161</v>
      </c>
      <c r="K914" s="52" t="s">
        <v>1426</v>
      </c>
      <c r="L914" s="52" t="s">
        <v>159</v>
      </c>
      <c r="M914" s="52"/>
      <c r="N914" s="54">
        <v>5.04</v>
      </c>
      <c r="O914" s="52"/>
      <c r="P914" s="55" t="s">
        <v>1165</v>
      </c>
      <c r="Q914" s="52" t="s">
        <v>159</v>
      </c>
      <c r="R914" s="55" t="s">
        <v>1165</v>
      </c>
      <c r="S914" s="52" t="s">
        <v>159</v>
      </c>
      <c r="T914" s="52" t="s">
        <v>1090</v>
      </c>
      <c r="U914" s="52" t="s">
        <v>1091</v>
      </c>
      <c r="V914" s="52" t="s">
        <v>1166</v>
      </c>
      <c r="W914" s="56" t="s">
        <v>1093</v>
      </c>
      <c r="X914" s="57" t="s">
        <v>1170</v>
      </c>
      <c r="Y914" s="52"/>
    </row>
    <row r="915" spans="2:25" ht="28.8">
      <c r="B915" s="52" t="s">
        <v>1160</v>
      </c>
      <c r="C915" s="52" t="s">
        <v>1161</v>
      </c>
      <c r="D915" s="52" t="s">
        <v>1184</v>
      </c>
      <c r="E915" s="53" t="s">
        <v>1398</v>
      </c>
      <c r="F915" s="54">
        <v>5.04</v>
      </c>
      <c r="G915" s="52" t="s">
        <v>1085</v>
      </c>
      <c r="H915" s="52">
        <v>282</v>
      </c>
      <c r="I915" s="52" t="s">
        <v>1086</v>
      </c>
      <c r="J915" s="52" t="s">
        <v>1161</v>
      </c>
      <c r="K915" s="52" t="s">
        <v>1427</v>
      </c>
      <c r="L915" s="52" t="s">
        <v>159</v>
      </c>
      <c r="M915" s="52"/>
      <c r="N915" s="54">
        <v>5.04</v>
      </c>
      <c r="O915" s="52"/>
      <c r="P915" s="55" t="s">
        <v>1165</v>
      </c>
      <c r="Q915" s="52" t="s">
        <v>159</v>
      </c>
      <c r="R915" s="55" t="s">
        <v>1165</v>
      </c>
      <c r="S915" s="52" t="s">
        <v>159</v>
      </c>
      <c r="T915" s="52" t="s">
        <v>1090</v>
      </c>
      <c r="U915" s="52" t="s">
        <v>1091</v>
      </c>
      <c r="V915" s="52" t="s">
        <v>1166</v>
      </c>
      <c r="W915" s="56" t="s">
        <v>1093</v>
      </c>
      <c r="X915" s="57" t="s">
        <v>1170</v>
      </c>
      <c r="Y915" s="52"/>
    </row>
    <row r="916" spans="2:25" ht="28.8">
      <c r="B916" s="52" t="s">
        <v>1160</v>
      </c>
      <c r="C916" s="52" t="s">
        <v>1161</v>
      </c>
      <c r="D916" s="52" t="s">
        <v>1184</v>
      </c>
      <c r="E916" s="53" t="s">
        <v>1398</v>
      </c>
      <c r="F916" s="54">
        <v>5.04</v>
      </c>
      <c r="G916" s="52" t="s">
        <v>1085</v>
      </c>
      <c r="H916" s="52">
        <v>283</v>
      </c>
      <c r="I916" s="52" t="s">
        <v>1086</v>
      </c>
      <c r="J916" s="52" t="s">
        <v>1161</v>
      </c>
      <c r="K916" s="52" t="s">
        <v>1428</v>
      </c>
      <c r="L916" s="52" t="s">
        <v>159</v>
      </c>
      <c r="M916" s="52"/>
      <c r="N916" s="54">
        <v>5.04</v>
      </c>
      <c r="O916" s="52"/>
      <c r="P916" s="55" t="s">
        <v>1165</v>
      </c>
      <c r="Q916" s="52" t="s">
        <v>159</v>
      </c>
      <c r="R916" s="55" t="s">
        <v>1165</v>
      </c>
      <c r="S916" s="52" t="s">
        <v>159</v>
      </c>
      <c r="T916" s="52" t="s">
        <v>1090</v>
      </c>
      <c r="U916" s="52" t="s">
        <v>1091</v>
      </c>
      <c r="V916" s="52" t="s">
        <v>1166</v>
      </c>
      <c r="W916" s="56" t="s">
        <v>1093</v>
      </c>
      <c r="X916" s="57" t="s">
        <v>1170</v>
      </c>
      <c r="Y916" s="52"/>
    </row>
    <row r="917" spans="2:25" ht="28.8">
      <c r="B917" s="52" t="s">
        <v>1160</v>
      </c>
      <c r="C917" s="52" t="s">
        <v>1161</v>
      </c>
      <c r="D917" s="52" t="s">
        <v>1184</v>
      </c>
      <c r="E917" s="53" t="s">
        <v>1398</v>
      </c>
      <c r="F917" s="54">
        <v>5.04</v>
      </c>
      <c r="G917" s="52" t="s">
        <v>1085</v>
      </c>
      <c r="H917" s="52">
        <v>284</v>
      </c>
      <c r="I917" s="52" t="s">
        <v>1086</v>
      </c>
      <c r="J917" s="52" t="s">
        <v>1161</v>
      </c>
      <c r="K917" s="52" t="s">
        <v>1429</v>
      </c>
      <c r="L917" s="52" t="s">
        <v>159</v>
      </c>
      <c r="M917" s="52"/>
      <c r="N917" s="54">
        <v>5.04</v>
      </c>
      <c r="O917" s="52"/>
      <c r="P917" s="55" t="s">
        <v>1165</v>
      </c>
      <c r="Q917" s="52" t="s">
        <v>159</v>
      </c>
      <c r="R917" s="55" t="s">
        <v>1165</v>
      </c>
      <c r="S917" s="52" t="s">
        <v>159</v>
      </c>
      <c r="T917" s="52" t="s">
        <v>1090</v>
      </c>
      <c r="U917" s="52" t="s">
        <v>1091</v>
      </c>
      <c r="V917" s="52" t="s">
        <v>1166</v>
      </c>
      <c r="W917" s="56" t="s">
        <v>1093</v>
      </c>
      <c r="X917" s="57" t="s">
        <v>1170</v>
      </c>
      <c r="Y917" s="52"/>
    </row>
    <row r="918" spans="2:25" ht="28.8">
      <c r="B918" s="52" t="s">
        <v>1160</v>
      </c>
      <c r="C918" s="52" t="s">
        <v>1161</v>
      </c>
      <c r="D918" s="52" t="s">
        <v>1184</v>
      </c>
      <c r="E918" s="53" t="s">
        <v>1398</v>
      </c>
      <c r="F918" s="54">
        <v>5.04</v>
      </c>
      <c r="G918" s="52" t="s">
        <v>1085</v>
      </c>
      <c r="H918" s="52">
        <v>285</v>
      </c>
      <c r="I918" s="52" t="s">
        <v>1086</v>
      </c>
      <c r="J918" s="52" t="s">
        <v>1161</v>
      </c>
      <c r="K918" s="52" t="s">
        <v>1430</v>
      </c>
      <c r="L918" s="52" t="s">
        <v>53</v>
      </c>
      <c r="M918" s="52">
        <v>285</v>
      </c>
      <c r="N918" s="54">
        <v>5.04</v>
      </c>
      <c r="O918" s="52">
        <v>285</v>
      </c>
      <c r="P918" s="55" t="s">
        <v>1165</v>
      </c>
      <c r="Q918" s="52" t="s">
        <v>55</v>
      </c>
      <c r="R918" s="55" t="s">
        <v>1165</v>
      </c>
      <c r="S918" s="52" t="s">
        <v>55</v>
      </c>
      <c r="T918" s="52" t="s">
        <v>1090</v>
      </c>
      <c r="U918" s="52" t="s">
        <v>1091</v>
      </c>
      <c r="V918" s="52" t="s">
        <v>1166</v>
      </c>
      <c r="W918" s="56" t="s">
        <v>1093</v>
      </c>
      <c r="X918" s="57" t="s">
        <v>1170</v>
      </c>
      <c r="Y918" s="52">
        <v>285</v>
      </c>
    </row>
    <row r="919" spans="2:25" ht="28.8">
      <c r="B919" s="52" t="s">
        <v>1160</v>
      </c>
      <c r="C919" s="52" t="s">
        <v>1161</v>
      </c>
      <c r="D919" s="52" t="s">
        <v>1184</v>
      </c>
      <c r="E919" s="53" t="s">
        <v>1398</v>
      </c>
      <c r="F919" s="54">
        <v>5.04</v>
      </c>
      <c r="G919" s="52" t="s">
        <v>1085</v>
      </c>
      <c r="H919" s="52">
        <v>286</v>
      </c>
      <c r="I919" s="52" t="s">
        <v>1086</v>
      </c>
      <c r="J919" s="52" t="s">
        <v>1161</v>
      </c>
      <c r="K919" s="52" t="s">
        <v>1431</v>
      </c>
      <c r="L919" s="52" t="s">
        <v>159</v>
      </c>
      <c r="M919" s="52"/>
      <c r="N919" s="54">
        <v>5.04</v>
      </c>
      <c r="O919" s="52"/>
      <c r="P919" s="55" t="s">
        <v>1165</v>
      </c>
      <c r="Q919" s="52" t="s">
        <v>159</v>
      </c>
      <c r="R919" s="55" t="s">
        <v>1165</v>
      </c>
      <c r="S919" s="52" t="s">
        <v>159</v>
      </c>
      <c r="T919" s="52" t="s">
        <v>1090</v>
      </c>
      <c r="U919" s="52" t="s">
        <v>1091</v>
      </c>
      <c r="V919" s="52" t="s">
        <v>1166</v>
      </c>
      <c r="W919" s="56" t="s">
        <v>1093</v>
      </c>
      <c r="X919" s="57" t="s">
        <v>1170</v>
      </c>
      <c r="Y919" s="52"/>
    </row>
    <row r="920" spans="2:25" ht="28.8">
      <c r="B920" s="52" t="s">
        <v>1160</v>
      </c>
      <c r="C920" s="52" t="s">
        <v>1161</v>
      </c>
      <c r="D920" s="52" t="s">
        <v>1184</v>
      </c>
      <c r="E920" s="53" t="s">
        <v>1398</v>
      </c>
      <c r="F920" s="54">
        <v>5.04</v>
      </c>
      <c r="G920" s="52" t="s">
        <v>1085</v>
      </c>
      <c r="H920" s="52">
        <v>287</v>
      </c>
      <c r="I920" s="52" t="s">
        <v>1086</v>
      </c>
      <c r="J920" s="52" t="s">
        <v>1161</v>
      </c>
      <c r="K920" s="52" t="s">
        <v>1432</v>
      </c>
      <c r="L920" s="52" t="s">
        <v>159</v>
      </c>
      <c r="M920" s="52"/>
      <c r="N920" s="54">
        <v>5.04</v>
      </c>
      <c r="O920" s="52"/>
      <c r="P920" s="55" t="s">
        <v>1165</v>
      </c>
      <c r="Q920" s="52" t="s">
        <v>159</v>
      </c>
      <c r="R920" s="55" t="s">
        <v>1165</v>
      </c>
      <c r="S920" s="52" t="s">
        <v>159</v>
      </c>
      <c r="T920" s="52" t="s">
        <v>1090</v>
      </c>
      <c r="U920" s="52" t="s">
        <v>1091</v>
      </c>
      <c r="V920" s="52" t="s">
        <v>1166</v>
      </c>
      <c r="W920" s="56" t="s">
        <v>1093</v>
      </c>
      <c r="X920" s="57" t="s">
        <v>1170</v>
      </c>
      <c r="Y920" s="52"/>
    </row>
    <row r="921" spans="2:25" ht="28.8">
      <c r="B921" s="52" t="s">
        <v>1160</v>
      </c>
      <c r="C921" s="52" t="s">
        <v>1161</v>
      </c>
      <c r="D921" s="52" t="s">
        <v>1184</v>
      </c>
      <c r="E921" s="53" t="s">
        <v>1398</v>
      </c>
      <c r="F921" s="54">
        <v>5.04</v>
      </c>
      <c r="G921" s="52" t="s">
        <v>1085</v>
      </c>
      <c r="H921" s="52">
        <v>288</v>
      </c>
      <c r="I921" s="52" t="s">
        <v>1086</v>
      </c>
      <c r="J921" s="52" t="s">
        <v>1161</v>
      </c>
      <c r="K921" s="52" t="s">
        <v>1433</v>
      </c>
      <c r="L921" s="52" t="s">
        <v>159</v>
      </c>
      <c r="M921" s="52"/>
      <c r="N921" s="54">
        <v>5.04</v>
      </c>
      <c r="O921" s="52"/>
      <c r="P921" s="55" t="s">
        <v>1165</v>
      </c>
      <c r="Q921" s="52" t="s">
        <v>159</v>
      </c>
      <c r="R921" s="55" t="s">
        <v>1165</v>
      </c>
      <c r="S921" s="52" t="s">
        <v>159</v>
      </c>
      <c r="T921" s="52" t="s">
        <v>1090</v>
      </c>
      <c r="U921" s="52" t="s">
        <v>1091</v>
      </c>
      <c r="V921" s="52" t="s">
        <v>1166</v>
      </c>
      <c r="W921" s="56" t="s">
        <v>1093</v>
      </c>
      <c r="X921" s="57" t="s">
        <v>1170</v>
      </c>
      <c r="Y921" s="52"/>
    </row>
    <row r="922" spans="2:25" ht="28.8">
      <c r="B922" s="52" t="s">
        <v>1160</v>
      </c>
      <c r="C922" s="52" t="s">
        <v>1161</v>
      </c>
      <c r="D922" s="52" t="s">
        <v>1184</v>
      </c>
      <c r="E922" s="53" t="s">
        <v>1398</v>
      </c>
      <c r="F922" s="54">
        <v>5.04</v>
      </c>
      <c r="G922" s="52" t="s">
        <v>1085</v>
      </c>
      <c r="H922" s="52">
        <v>289</v>
      </c>
      <c r="I922" s="52" t="s">
        <v>1086</v>
      </c>
      <c r="J922" s="52" t="s">
        <v>1161</v>
      </c>
      <c r="K922" s="52" t="s">
        <v>1434</v>
      </c>
      <c r="L922" s="52" t="s">
        <v>159</v>
      </c>
      <c r="M922" s="52"/>
      <c r="N922" s="54">
        <v>5.04</v>
      </c>
      <c r="O922" s="52"/>
      <c r="P922" s="55" t="s">
        <v>1165</v>
      </c>
      <c r="Q922" s="52" t="s">
        <v>159</v>
      </c>
      <c r="R922" s="55" t="s">
        <v>1165</v>
      </c>
      <c r="S922" s="52" t="s">
        <v>159</v>
      </c>
      <c r="T922" s="52" t="s">
        <v>1090</v>
      </c>
      <c r="U922" s="52" t="s">
        <v>1091</v>
      </c>
      <c r="V922" s="52" t="s">
        <v>1166</v>
      </c>
      <c r="W922" s="56" t="s">
        <v>1093</v>
      </c>
      <c r="X922" s="57" t="s">
        <v>1170</v>
      </c>
      <c r="Y922" s="52"/>
    </row>
    <row r="923" spans="2:25" ht="28.8">
      <c r="B923" s="52" t="s">
        <v>1160</v>
      </c>
      <c r="C923" s="52" t="s">
        <v>1161</v>
      </c>
      <c r="D923" s="52" t="s">
        <v>1184</v>
      </c>
      <c r="E923" s="53" t="s">
        <v>1398</v>
      </c>
      <c r="F923" s="54">
        <v>5.04</v>
      </c>
      <c r="G923" s="52" t="s">
        <v>1085</v>
      </c>
      <c r="H923" s="52">
        <v>290</v>
      </c>
      <c r="I923" s="52" t="s">
        <v>1086</v>
      </c>
      <c r="J923" s="52" t="s">
        <v>1161</v>
      </c>
      <c r="K923" s="52" t="s">
        <v>1435</v>
      </c>
      <c r="L923" s="52" t="s">
        <v>159</v>
      </c>
      <c r="M923" s="52"/>
      <c r="N923" s="54">
        <v>5.04</v>
      </c>
      <c r="O923" s="52"/>
      <c r="P923" s="55" t="s">
        <v>1165</v>
      </c>
      <c r="Q923" s="52" t="s">
        <v>159</v>
      </c>
      <c r="R923" s="55" t="s">
        <v>1165</v>
      </c>
      <c r="S923" s="52" t="s">
        <v>159</v>
      </c>
      <c r="T923" s="52" t="s">
        <v>1090</v>
      </c>
      <c r="U923" s="52" t="s">
        <v>1091</v>
      </c>
      <c r="V923" s="52" t="s">
        <v>1166</v>
      </c>
      <c r="W923" s="56" t="s">
        <v>1093</v>
      </c>
      <c r="X923" s="57" t="s">
        <v>1170</v>
      </c>
      <c r="Y923" s="52"/>
    </row>
    <row r="924" spans="2:25" ht="28.8">
      <c r="B924" s="52" t="s">
        <v>1160</v>
      </c>
      <c r="C924" s="52" t="s">
        <v>1161</v>
      </c>
      <c r="D924" s="52" t="s">
        <v>1184</v>
      </c>
      <c r="E924" s="53" t="s">
        <v>1398</v>
      </c>
      <c r="F924" s="54">
        <v>5.04</v>
      </c>
      <c r="G924" s="52" t="s">
        <v>1085</v>
      </c>
      <c r="H924" s="52">
        <v>291</v>
      </c>
      <c r="I924" s="52" t="s">
        <v>1086</v>
      </c>
      <c r="J924" s="52" t="s">
        <v>1161</v>
      </c>
      <c r="K924" s="52" t="s">
        <v>1436</v>
      </c>
      <c r="L924" s="52" t="s">
        <v>53</v>
      </c>
      <c r="M924" s="52">
        <v>291</v>
      </c>
      <c r="N924" s="54">
        <v>5.04</v>
      </c>
      <c r="O924" s="52">
        <v>291</v>
      </c>
      <c r="P924" s="55" t="s">
        <v>1165</v>
      </c>
      <c r="Q924" s="52" t="s">
        <v>55</v>
      </c>
      <c r="R924" s="55" t="s">
        <v>1165</v>
      </c>
      <c r="S924" s="52" t="s">
        <v>55</v>
      </c>
      <c r="T924" s="52" t="s">
        <v>1090</v>
      </c>
      <c r="U924" s="52" t="s">
        <v>1091</v>
      </c>
      <c r="V924" s="52" t="s">
        <v>1166</v>
      </c>
      <c r="W924" s="56" t="s">
        <v>1093</v>
      </c>
      <c r="X924" s="57" t="s">
        <v>1170</v>
      </c>
      <c r="Y924" s="52">
        <v>291</v>
      </c>
    </row>
    <row r="925" spans="2:25" ht="28.8">
      <c r="B925" s="52" t="s">
        <v>1160</v>
      </c>
      <c r="C925" s="52" t="s">
        <v>1161</v>
      </c>
      <c r="D925" s="52" t="s">
        <v>1184</v>
      </c>
      <c r="E925" s="53" t="s">
        <v>1398</v>
      </c>
      <c r="F925" s="54">
        <v>5.04</v>
      </c>
      <c r="G925" s="52" t="s">
        <v>1085</v>
      </c>
      <c r="H925" s="52">
        <v>292</v>
      </c>
      <c r="I925" s="52" t="s">
        <v>1086</v>
      </c>
      <c r="J925" s="52" t="s">
        <v>1161</v>
      </c>
      <c r="K925" s="52" t="s">
        <v>1437</v>
      </c>
      <c r="L925" s="52" t="s">
        <v>159</v>
      </c>
      <c r="M925" s="52"/>
      <c r="N925" s="54">
        <v>5.04</v>
      </c>
      <c r="O925" s="52"/>
      <c r="P925" s="55" t="s">
        <v>1165</v>
      </c>
      <c r="Q925" s="52" t="s">
        <v>159</v>
      </c>
      <c r="R925" s="55" t="s">
        <v>1165</v>
      </c>
      <c r="S925" s="52" t="s">
        <v>159</v>
      </c>
      <c r="T925" s="52" t="s">
        <v>1090</v>
      </c>
      <c r="U925" s="52" t="s">
        <v>1091</v>
      </c>
      <c r="V925" s="52" t="s">
        <v>1166</v>
      </c>
      <c r="W925" s="56" t="s">
        <v>1093</v>
      </c>
      <c r="X925" s="57" t="s">
        <v>1170</v>
      </c>
      <c r="Y925" s="52"/>
    </row>
    <row r="926" spans="2:25" ht="28.8">
      <c r="B926" s="52" t="s">
        <v>1160</v>
      </c>
      <c r="C926" s="52" t="s">
        <v>1161</v>
      </c>
      <c r="D926" s="52" t="s">
        <v>1184</v>
      </c>
      <c r="E926" s="53" t="s">
        <v>1398</v>
      </c>
      <c r="F926" s="54">
        <v>5.04</v>
      </c>
      <c r="G926" s="52" t="s">
        <v>1085</v>
      </c>
      <c r="H926" s="52">
        <v>293</v>
      </c>
      <c r="I926" s="52" t="s">
        <v>1086</v>
      </c>
      <c r="J926" s="52" t="s">
        <v>1161</v>
      </c>
      <c r="K926" s="52" t="s">
        <v>1438</v>
      </c>
      <c r="L926" s="52" t="s">
        <v>159</v>
      </c>
      <c r="M926" s="52"/>
      <c r="N926" s="54">
        <v>5.04</v>
      </c>
      <c r="O926" s="52"/>
      <c r="P926" s="55" t="s">
        <v>1165</v>
      </c>
      <c r="Q926" s="52" t="s">
        <v>159</v>
      </c>
      <c r="R926" s="55" t="s">
        <v>1165</v>
      </c>
      <c r="S926" s="52" t="s">
        <v>159</v>
      </c>
      <c r="T926" s="52" t="s">
        <v>1090</v>
      </c>
      <c r="U926" s="52" t="s">
        <v>1091</v>
      </c>
      <c r="V926" s="52" t="s">
        <v>1166</v>
      </c>
      <c r="W926" s="56" t="s">
        <v>1093</v>
      </c>
      <c r="X926" s="57" t="s">
        <v>1170</v>
      </c>
      <c r="Y926" s="52"/>
    </row>
    <row r="927" spans="2:25" ht="28.8">
      <c r="B927" s="52" t="s">
        <v>1160</v>
      </c>
      <c r="C927" s="52" t="s">
        <v>1161</v>
      </c>
      <c r="D927" s="52" t="s">
        <v>1184</v>
      </c>
      <c r="E927" s="53" t="s">
        <v>1398</v>
      </c>
      <c r="F927" s="54">
        <v>5.04</v>
      </c>
      <c r="G927" s="52" t="s">
        <v>1085</v>
      </c>
      <c r="H927" s="52">
        <v>294</v>
      </c>
      <c r="I927" s="52" t="s">
        <v>1086</v>
      </c>
      <c r="J927" s="52" t="s">
        <v>1161</v>
      </c>
      <c r="K927" s="52" t="s">
        <v>1439</v>
      </c>
      <c r="L927" s="52" t="s">
        <v>159</v>
      </c>
      <c r="M927" s="52"/>
      <c r="N927" s="54">
        <v>5.04</v>
      </c>
      <c r="O927" s="52"/>
      <c r="P927" s="55" t="s">
        <v>1165</v>
      </c>
      <c r="Q927" s="52" t="s">
        <v>159</v>
      </c>
      <c r="R927" s="55" t="s">
        <v>1165</v>
      </c>
      <c r="S927" s="52" t="s">
        <v>159</v>
      </c>
      <c r="T927" s="52" t="s">
        <v>1090</v>
      </c>
      <c r="U927" s="52" t="s">
        <v>1091</v>
      </c>
      <c r="V927" s="52" t="s">
        <v>1166</v>
      </c>
      <c r="W927" s="56" t="s">
        <v>1093</v>
      </c>
      <c r="X927" s="57" t="s">
        <v>1170</v>
      </c>
      <c r="Y927" s="52"/>
    </row>
    <row r="928" spans="2:25" ht="28.8">
      <c r="B928" s="52" t="s">
        <v>1160</v>
      </c>
      <c r="C928" s="52" t="s">
        <v>1161</v>
      </c>
      <c r="D928" s="52" t="s">
        <v>1184</v>
      </c>
      <c r="E928" s="53" t="s">
        <v>1398</v>
      </c>
      <c r="F928" s="54">
        <v>5.04</v>
      </c>
      <c r="G928" s="52" t="s">
        <v>1085</v>
      </c>
      <c r="H928" s="52">
        <v>295</v>
      </c>
      <c r="I928" s="52" t="s">
        <v>1086</v>
      </c>
      <c r="J928" s="52" t="s">
        <v>1161</v>
      </c>
      <c r="K928" s="52" t="s">
        <v>1440</v>
      </c>
      <c r="L928" s="52" t="s">
        <v>159</v>
      </c>
      <c r="M928" s="52"/>
      <c r="N928" s="54">
        <v>5.04</v>
      </c>
      <c r="O928" s="52"/>
      <c r="P928" s="55" t="s">
        <v>1165</v>
      </c>
      <c r="Q928" s="52" t="s">
        <v>159</v>
      </c>
      <c r="R928" s="55" t="s">
        <v>1165</v>
      </c>
      <c r="S928" s="52" t="s">
        <v>159</v>
      </c>
      <c r="T928" s="52" t="s">
        <v>1090</v>
      </c>
      <c r="U928" s="52" t="s">
        <v>1091</v>
      </c>
      <c r="V928" s="52" t="s">
        <v>1166</v>
      </c>
      <c r="W928" s="56" t="s">
        <v>1093</v>
      </c>
      <c r="X928" s="57" t="s">
        <v>1170</v>
      </c>
      <c r="Y928" s="52"/>
    </row>
    <row r="929" spans="2:25" ht="28.8">
      <c r="B929" s="52" t="s">
        <v>1160</v>
      </c>
      <c r="C929" s="52" t="s">
        <v>1161</v>
      </c>
      <c r="D929" s="52" t="s">
        <v>1184</v>
      </c>
      <c r="E929" s="53" t="s">
        <v>1398</v>
      </c>
      <c r="F929" s="54">
        <v>5.04</v>
      </c>
      <c r="G929" s="52" t="s">
        <v>1085</v>
      </c>
      <c r="H929" s="52">
        <v>296</v>
      </c>
      <c r="I929" s="52" t="s">
        <v>1086</v>
      </c>
      <c r="J929" s="52" t="s">
        <v>1161</v>
      </c>
      <c r="K929" s="52" t="s">
        <v>1441</v>
      </c>
      <c r="L929" s="52" t="s">
        <v>159</v>
      </c>
      <c r="M929" s="52"/>
      <c r="N929" s="54">
        <v>5.04</v>
      </c>
      <c r="O929" s="52"/>
      <c r="P929" s="55" t="s">
        <v>1165</v>
      </c>
      <c r="Q929" s="52" t="s">
        <v>159</v>
      </c>
      <c r="R929" s="55" t="s">
        <v>1165</v>
      </c>
      <c r="S929" s="52" t="s">
        <v>159</v>
      </c>
      <c r="T929" s="52" t="s">
        <v>1090</v>
      </c>
      <c r="U929" s="52" t="s">
        <v>1091</v>
      </c>
      <c r="V929" s="52" t="s">
        <v>1166</v>
      </c>
      <c r="W929" s="56" t="s">
        <v>1093</v>
      </c>
      <c r="X929" s="57" t="s">
        <v>1170</v>
      </c>
      <c r="Y929" s="52"/>
    </row>
    <row r="930" spans="2:25" ht="28.8">
      <c r="B930" s="52" t="s">
        <v>1160</v>
      </c>
      <c r="C930" s="52" t="s">
        <v>1161</v>
      </c>
      <c r="D930" s="52" t="s">
        <v>1184</v>
      </c>
      <c r="E930" s="53" t="s">
        <v>1398</v>
      </c>
      <c r="F930" s="54">
        <v>5.04</v>
      </c>
      <c r="G930" s="52" t="s">
        <v>1085</v>
      </c>
      <c r="H930" s="52">
        <v>297</v>
      </c>
      <c r="I930" s="52" t="s">
        <v>1086</v>
      </c>
      <c r="J930" s="52" t="s">
        <v>1161</v>
      </c>
      <c r="K930" s="52" t="s">
        <v>1442</v>
      </c>
      <c r="L930" s="52" t="s">
        <v>53</v>
      </c>
      <c r="M930" s="52">
        <v>297</v>
      </c>
      <c r="N930" s="54">
        <v>5.04</v>
      </c>
      <c r="O930" s="52">
        <v>297</v>
      </c>
      <c r="P930" s="55" t="s">
        <v>1165</v>
      </c>
      <c r="Q930" s="52" t="s">
        <v>55</v>
      </c>
      <c r="R930" s="55" t="s">
        <v>1165</v>
      </c>
      <c r="S930" s="52" t="s">
        <v>55</v>
      </c>
      <c r="T930" s="52" t="s">
        <v>1090</v>
      </c>
      <c r="U930" s="52" t="s">
        <v>1091</v>
      </c>
      <c r="V930" s="52" t="s">
        <v>1166</v>
      </c>
      <c r="W930" s="56" t="s">
        <v>1093</v>
      </c>
      <c r="X930" s="57" t="s">
        <v>1170</v>
      </c>
      <c r="Y930" s="52">
        <v>297</v>
      </c>
    </row>
    <row r="931" spans="2:25" ht="28.8">
      <c r="B931" s="52" t="s">
        <v>1160</v>
      </c>
      <c r="C931" s="52" t="s">
        <v>1161</v>
      </c>
      <c r="D931" s="52" t="s">
        <v>1184</v>
      </c>
      <c r="E931" s="53" t="s">
        <v>1398</v>
      </c>
      <c r="F931" s="54">
        <v>5.04</v>
      </c>
      <c r="G931" s="52" t="s">
        <v>1085</v>
      </c>
      <c r="H931" s="52">
        <v>298</v>
      </c>
      <c r="I931" s="52" t="s">
        <v>1086</v>
      </c>
      <c r="J931" s="52" t="s">
        <v>1161</v>
      </c>
      <c r="K931" s="52" t="s">
        <v>1443</v>
      </c>
      <c r="L931" s="52" t="s">
        <v>159</v>
      </c>
      <c r="M931" s="52"/>
      <c r="N931" s="54">
        <v>5.04</v>
      </c>
      <c r="O931" s="52"/>
      <c r="P931" s="55" t="s">
        <v>1165</v>
      </c>
      <c r="Q931" s="52" t="s">
        <v>159</v>
      </c>
      <c r="R931" s="55" t="s">
        <v>1165</v>
      </c>
      <c r="S931" s="52" t="s">
        <v>159</v>
      </c>
      <c r="T931" s="52" t="s">
        <v>1090</v>
      </c>
      <c r="U931" s="52" t="s">
        <v>1091</v>
      </c>
      <c r="V931" s="52" t="s">
        <v>1166</v>
      </c>
      <c r="W931" s="56" t="s">
        <v>1093</v>
      </c>
      <c r="X931" s="57" t="s">
        <v>1170</v>
      </c>
      <c r="Y931" s="52"/>
    </row>
    <row r="932" spans="2:25" ht="28.8">
      <c r="B932" s="52" t="s">
        <v>1160</v>
      </c>
      <c r="C932" s="52" t="s">
        <v>1161</v>
      </c>
      <c r="D932" s="52" t="s">
        <v>1184</v>
      </c>
      <c r="E932" s="53" t="s">
        <v>1398</v>
      </c>
      <c r="F932" s="54">
        <v>5.04</v>
      </c>
      <c r="G932" s="52" t="s">
        <v>1085</v>
      </c>
      <c r="H932" s="52">
        <v>299</v>
      </c>
      <c r="I932" s="52" t="s">
        <v>1086</v>
      </c>
      <c r="J932" s="52" t="s">
        <v>1161</v>
      </c>
      <c r="K932" s="52" t="s">
        <v>1444</v>
      </c>
      <c r="L932" s="52" t="s">
        <v>159</v>
      </c>
      <c r="M932" s="52"/>
      <c r="N932" s="54">
        <v>5.04</v>
      </c>
      <c r="O932" s="52"/>
      <c r="P932" s="55" t="s">
        <v>1165</v>
      </c>
      <c r="Q932" s="52" t="s">
        <v>159</v>
      </c>
      <c r="R932" s="55" t="s">
        <v>1165</v>
      </c>
      <c r="S932" s="52" t="s">
        <v>159</v>
      </c>
      <c r="T932" s="52" t="s">
        <v>1090</v>
      </c>
      <c r="U932" s="52" t="s">
        <v>1091</v>
      </c>
      <c r="V932" s="52" t="s">
        <v>1166</v>
      </c>
      <c r="W932" s="56" t="s">
        <v>1093</v>
      </c>
      <c r="X932" s="57" t="s">
        <v>1170</v>
      </c>
      <c r="Y932" s="52"/>
    </row>
    <row r="933" spans="2:25" ht="28.8">
      <c r="B933" s="52" t="s">
        <v>1160</v>
      </c>
      <c r="C933" s="52" t="s">
        <v>1161</v>
      </c>
      <c r="D933" s="52" t="s">
        <v>1184</v>
      </c>
      <c r="E933" s="53" t="s">
        <v>1398</v>
      </c>
      <c r="F933" s="54">
        <v>5.04</v>
      </c>
      <c r="G933" s="52" t="s">
        <v>1085</v>
      </c>
      <c r="H933" s="52">
        <v>300</v>
      </c>
      <c r="I933" s="52" t="s">
        <v>1086</v>
      </c>
      <c r="J933" s="52" t="s">
        <v>1161</v>
      </c>
      <c r="K933" s="52" t="s">
        <v>1445</v>
      </c>
      <c r="L933" s="52" t="s">
        <v>159</v>
      </c>
      <c r="M933" s="52"/>
      <c r="N933" s="54">
        <v>5.04</v>
      </c>
      <c r="O933" s="52"/>
      <c r="P933" s="55" t="s">
        <v>1165</v>
      </c>
      <c r="Q933" s="52" t="s">
        <v>159</v>
      </c>
      <c r="R933" s="55" t="s">
        <v>1165</v>
      </c>
      <c r="S933" s="52" t="s">
        <v>159</v>
      </c>
      <c r="T933" s="52" t="s">
        <v>1090</v>
      </c>
      <c r="U933" s="52" t="s">
        <v>1091</v>
      </c>
      <c r="V933" s="52" t="s">
        <v>1166</v>
      </c>
      <c r="W933" s="56" t="s">
        <v>1093</v>
      </c>
      <c r="X933" s="57" t="s">
        <v>1170</v>
      </c>
      <c r="Y933" s="52"/>
    </row>
    <row r="934" spans="2:25" ht="28.8">
      <c r="B934" s="52" t="s">
        <v>1160</v>
      </c>
      <c r="C934" s="52" t="s">
        <v>1161</v>
      </c>
      <c r="D934" s="52" t="s">
        <v>1184</v>
      </c>
      <c r="E934" s="53" t="s">
        <v>1398</v>
      </c>
      <c r="F934" s="54">
        <v>5.04</v>
      </c>
      <c r="G934" s="52" t="s">
        <v>1085</v>
      </c>
      <c r="H934" s="52">
        <v>301</v>
      </c>
      <c r="I934" s="52" t="s">
        <v>1086</v>
      </c>
      <c r="J934" s="52" t="s">
        <v>1161</v>
      </c>
      <c r="K934" s="52" t="s">
        <v>1446</v>
      </c>
      <c r="L934" s="52" t="s">
        <v>159</v>
      </c>
      <c r="M934" s="52"/>
      <c r="N934" s="54">
        <v>5.04</v>
      </c>
      <c r="O934" s="52"/>
      <c r="P934" s="55" t="s">
        <v>1165</v>
      </c>
      <c r="Q934" s="52" t="s">
        <v>159</v>
      </c>
      <c r="R934" s="55" t="s">
        <v>1165</v>
      </c>
      <c r="S934" s="52" t="s">
        <v>159</v>
      </c>
      <c r="T934" s="52" t="s">
        <v>1090</v>
      </c>
      <c r="U934" s="52" t="s">
        <v>1091</v>
      </c>
      <c r="V934" s="52" t="s">
        <v>1166</v>
      </c>
      <c r="W934" s="56" t="s">
        <v>1093</v>
      </c>
      <c r="X934" s="57" t="s">
        <v>1170</v>
      </c>
      <c r="Y934" s="52"/>
    </row>
    <row r="935" spans="2:25" ht="28.8">
      <c r="B935" s="52" t="s">
        <v>1160</v>
      </c>
      <c r="C935" s="52" t="s">
        <v>1161</v>
      </c>
      <c r="D935" s="52" t="s">
        <v>1184</v>
      </c>
      <c r="E935" s="53" t="s">
        <v>1398</v>
      </c>
      <c r="F935" s="54">
        <v>5.04</v>
      </c>
      <c r="G935" s="52" t="s">
        <v>1085</v>
      </c>
      <c r="H935" s="52">
        <v>302</v>
      </c>
      <c r="I935" s="52" t="s">
        <v>1086</v>
      </c>
      <c r="J935" s="52" t="s">
        <v>1161</v>
      </c>
      <c r="K935" s="52" t="s">
        <v>1447</v>
      </c>
      <c r="L935" s="52" t="s">
        <v>159</v>
      </c>
      <c r="M935" s="52"/>
      <c r="N935" s="54">
        <v>5.04</v>
      </c>
      <c r="O935" s="52"/>
      <c r="P935" s="55" t="s">
        <v>1165</v>
      </c>
      <c r="Q935" s="52" t="s">
        <v>159</v>
      </c>
      <c r="R935" s="55" t="s">
        <v>1165</v>
      </c>
      <c r="S935" s="52" t="s">
        <v>159</v>
      </c>
      <c r="T935" s="52" t="s">
        <v>1090</v>
      </c>
      <c r="U935" s="52" t="s">
        <v>1091</v>
      </c>
      <c r="V935" s="52" t="s">
        <v>1166</v>
      </c>
      <c r="W935" s="56" t="s">
        <v>1093</v>
      </c>
      <c r="X935" s="57" t="s">
        <v>1170</v>
      </c>
      <c r="Y935" s="52"/>
    </row>
    <row r="936" spans="2:25" ht="28.8">
      <c r="B936" s="52" t="s">
        <v>1160</v>
      </c>
      <c r="C936" s="52" t="s">
        <v>1161</v>
      </c>
      <c r="D936" s="52" t="s">
        <v>1184</v>
      </c>
      <c r="E936" s="53" t="s">
        <v>1398</v>
      </c>
      <c r="F936" s="54">
        <v>5.04</v>
      </c>
      <c r="G936" s="52" t="s">
        <v>1085</v>
      </c>
      <c r="H936" s="52">
        <v>303</v>
      </c>
      <c r="I936" s="52" t="s">
        <v>1086</v>
      </c>
      <c r="J936" s="52" t="s">
        <v>1161</v>
      </c>
      <c r="K936" s="52" t="s">
        <v>1448</v>
      </c>
      <c r="L936" s="52" t="s">
        <v>53</v>
      </c>
      <c r="M936" s="52">
        <v>303</v>
      </c>
      <c r="N936" s="54">
        <v>5.04</v>
      </c>
      <c r="O936" s="52">
        <v>303</v>
      </c>
      <c r="P936" s="55" t="s">
        <v>1165</v>
      </c>
      <c r="Q936" s="52" t="s">
        <v>55</v>
      </c>
      <c r="R936" s="55" t="s">
        <v>1165</v>
      </c>
      <c r="S936" s="52" t="s">
        <v>55</v>
      </c>
      <c r="T936" s="52" t="s">
        <v>1090</v>
      </c>
      <c r="U936" s="52" t="s">
        <v>1091</v>
      </c>
      <c r="V936" s="52" t="s">
        <v>1166</v>
      </c>
      <c r="W936" s="56" t="s">
        <v>1093</v>
      </c>
      <c r="X936" s="57" t="s">
        <v>1170</v>
      </c>
      <c r="Y936" s="52">
        <v>303</v>
      </c>
    </row>
    <row r="937" spans="2:25" ht="28.8">
      <c r="B937" s="52" t="s">
        <v>1160</v>
      </c>
      <c r="C937" s="52" t="s">
        <v>1161</v>
      </c>
      <c r="D937" s="52" t="s">
        <v>1184</v>
      </c>
      <c r="E937" s="53" t="s">
        <v>1398</v>
      </c>
      <c r="F937" s="54">
        <v>5.04</v>
      </c>
      <c r="G937" s="52" t="s">
        <v>1085</v>
      </c>
      <c r="H937" s="52">
        <v>304</v>
      </c>
      <c r="I937" s="52" t="s">
        <v>1086</v>
      </c>
      <c r="J937" s="52" t="s">
        <v>1161</v>
      </c>
      <c r="K937" s="52" t="s">
        <v>1449</v>
      </c>
      <c r="L937" s="52" t="s">
        <v>159</v>
      </c>
      <c r="M937" s="52"/>
      <c r="N937" s="54">
        <v>5.04</v>
      </c>
      <c r="O937" s="52"/>
      <c r="P937" s="55" t="s">
        <v>1165</v>
      </c>
      <c r="Q937" s="52" t="s">
        <v>159</v>
      </c>
      <c r="R937" s="55" t="s">
        <v>1165</v>
      </c>
      <c r="S937" s="52" t="s">
        <v>159</v>
      </c>
      <c r="T937" s="52" t="s">
        <v>1090</v>
      </c>
      <c r="U937" s="52" t="s">
        <v>1091</v>
      </c>
      <c r="V937" s="52" t="s">
        <v>1166</v>
      </c>
      <c r="W937" s="56" t="s">
        <v>1093</v>
      </c>
      <c r="X937" s="57" t="s">
        <v>1170</v>
      </c>
      <c r="Y937" s="52"/>
    </row>
    <row r="938" spans="2:25" ht="28.8">
      <c r="B938" s="52" t="s">
        <v>1160</v>
      </c>
      <c r="C938" s="52" t="s">
        <v>1161</v>
      </c>
      <c r="D938" s="52" t="s">
        <v>1184</v>
      </c>
      <c r="E938" s="53" t="s">
        <v>1398</v>
      </c>
      <c r="F938" s="54">
        <v>5.04</v>
      </c>
      <c r="G938" s="52" t="s">
        <v>1085</v>
      </c>
      <c r="H938" s="52">
        <v>305</v>
      </c>
      <c r="I938" s="52" t="s">
        <v>1086</v>
      </c>
      <c r="J938" s="52" t="s">
        <v>1161</v>
      </c>
      <c r="K938" s="52" t="s">
        <v>1450</v>
      </c>
      <c r="L938" s="52" t="s">
        <v>159</v>
      </c>
      <c r="M938" s="52"/>
      <c r="N938" s="54">
        <v>5.04</v>
      </c>
      <c r="O938" s="52"/>
      <c r="P938" s="55" t="s">
        <v>1165</v>
      </c>
      <c r="Q938" s="52" t="s">
        <v>159</v>
      </c>
      <c r="R938" s="55" t="s">
        <v>1165</v>
      </c>
      <c r="S938" s="52" t="s">
        <v>159</v>
      </c>
      <c r="T938" s="52" t="s">
        <v>1090</v>
      </c>
      <c r="U938" s="52" t="s">
        <v>1091</v>
      </c>
      <c r="V938" s="52" t="s">
        <v>1166</v>
      </c>
      <c r="W938" s="56" t="s">
        <v>1093</v>
      </c>
      <c r="X938" s="57" t="s">
        <v>1170</v>
      </c>
      <c r="Y938" s="52"/>
    </row>
    <row r="939" spans="2:25" ht="28.8">
      <c r="B939" s="52" t="s">
        <v>1160</v>
      </c>
      <c r="C939" s="52" t="s">
        <v>1161</v>
      </c>
      <c r="D939" s="52" t="s">
        <v>1184</v>
      </c>
      <c r="E939" s="53" t="s">
        <v>1398</v>
      </c>
      <c r="F939" s="54">
        <v>5.04</v>
      </c>
      <c r="G939" s="52" t="s">
        <v>1085</v>
      </c>
      <c r="H939" s="52">
        <v>306</v>
      </c>
      <c r="I939" s="52" t="s">
        <v>1086</v>
      </c>
      <c r="J939" s="52" t="s">
        <v>1161</v>
      </c>
      <c r="K939" s="52" t="s">
        <v>1451</v>
      </c>
      <c r="L939" s="52" t="s">
        <v>159</v>
      </c>
      <c r="M939" s="52"/>
      <c r="N939" s="54">
        <v>5.04</v>
      </c>
      <c r="O939" s="52"/>
      <c r="P939" s="55" t="s">
        <v>1165</v>
      </c>
      <c r="Q939" s="52" t="s">
        <v>159</v>
      </c>
      <c r="R939" s="55" t="s">
        <v>1165</v>
      </c>
      <c r="S939" s="52" t="s">
        <v>159</v>
      </c>
      <c r="T939" s="52" t="s">
        <v>1090</v>
      </c>
      <c r="U939" s="52" t="s">
        <v>1091</v>
      </c>
      <c r="V939" s="52" t="s">
        <v>1166</v>
      </c>
      <c r="W939" s="56" t="s">
        <v>1093</v>
      </c>
      <c r="X939" s="57" t="s">
        <v>1170</v>
      </c>
      <c r="Y939" s="52"/>
    </row>
    <row r="940" spans="2:25" ht="28.8">
      <c r="B940" s="52" t="s">
        <v>1160</v>
      </c>
      <c r="C940" s="52" t="s">
        <v>1161</v>
      </c>
      <c r="D940" s="52" t="s">
        <v>1184</v>
      </c>
      <c r="E940" s="53" t="s">
        <v>1398</v>
      </c>
      <c r="F940" s="54">
        <v>5.04</v>
      </c>
      <c r="G940" s="52" t="s">
        <v>1085</v>
      </c>
      <c r="H940" s="52">
        <v>307</v>
      </c>
      <c r="I940" s="52" t="s">
        <v>1086</v>
      </c>
      <c r="J940" s="52" t="s">
        <v>1161</v>
      </c>
      <c r="K940" s="52" t="s">
        <v>1452</v>
      </c>
      <c r="L940" s="52" t="s">
        <v>159</v>
      </c>
      <c r="M940" s="52"/>
      <c r="N940" s="54">
        <v>5.04</v>
      </c>
      <c r="O940" s="52"/>
      <c r="P940" s="55" t="s">
        <v>1165</v>
      </c>
      <c r="Q940" s="52" t="s">
        <v>159</v>
      </c>
      <c r="R940" s="55" t="s">
        <v>1165</v>
      </c>
      <c r="S940" s="52" t="s">
        <v>159</v>
      </c>
      <c r="T940" s="52" t="s">
        <v>1090</v>
      </c>
      <c r="U940" s="52" t="s">
        <v>1091</v>
      </c>
      <c r="V940" s="52" t="s">
        <v>1166</v>
      </c>
      <c r="W940" s="56" t="s">
        <v>1093</v>
      </c>
      <c r="X940" s="57" t="s">
        <v>1170</v>
      </c>
      <c r="Y940" s="52"/>
    </row>
    <row r="941" spans="2:25" ht="28.8">
      <c r="B941" s="52" t="s">
        <v>1160</v>
      </c>
      <c r="C941" s="52" t="s">
        <v>1161</v>
      </c>
      <c r="D941" s="52" t="s">
        <v>1184</v>
      </c>
      <c r="E941" s="53" t="s">
        <v>1398</v>
      </c>
      <c r="F941" s="54">
        <v>5.04</v>
      </c>
      <c r="G941" s="52" t="s">
        <v>1085</v>
      </c>
      <c r="H941" s="52">
        <v>308</v>
      </c>
      <c r="I941" s="52" t="s">
        <v>1086</v>
      </c>
      <c r="J941" s="52" t="s">
        <v>1161</v>
      </c>
      <c r="K941" s="52" t="s">
        <v>1453</v>
      </c>
      <c r="L941" s="52" t="s">
        <v>159</v>
      </c>
      <c r="M941" s="52"/>
      <c r="N941" s="54">
        <v>5.04</v>
      </c>
      <c r="O941" s="52"/>
      <c r="P941" s="55" t="s">
        <v>1165</v>
      </c>
      <c r="Q941" s="52" t="s">
        <v>159</v>
      </c>
      <c r="R941" s="55" t="s">
        <v>1165</v>
      </c>
      <c r="S941" s="52" t="s">
        <v>159</v>
      </c>
      <c r="T941" s="52" t="s">
        <v>1090</v>
      </c>
      <c r="U941" s="52" t="s">
        <v>1091</v>
      </c>
      <c r="V941" s="52" t="s">
        <v>1166</v>
      </c>
      <c r="W941" s="56" t="s">
        <v>1093</v>
      </c>
      <c r="X941" s="57" t="s">
        <v>1170</v>
      </c>
      <c r="Y941" s="52"/>
    </row>
    <row r="942" spans="2:25" ht="28.8">
      <c r="B942" s="52" t="s">
        <v>1160</v>
      </c>
      <c r="C942" s="52" t="s">
        <v>1161</v>
      </c>
      <c r="D942" s="52" t="s">
        <v>1184</v>
      </c>
      <c r="E942" s="53" t="s">
        <v>1398</v>
      </c>
      <c r="F942" s="54">
        <v>5.04</v>
      </c>
      <c r="G942" s="52" t="s">
        <v>1085</v>
      </c>
      <c r="H942" s="52">
        <v>309</v>
      </c>
      <c r="I942" s="52" t="s">
        <v>1086</v>
      </c>
      <c r="J942" s="52" t="s">
        <v>1161</v>
      </c>
      <c r="K942" s="52" t="s">
        <v>1454</v>
      </c>
      <c r="L942" s="52" t="s">
        <v>53</v>
      </c>
      <c r="M942" s="52">
        <v>309</v>
      </c>
      <c r="N942" s="54">
        <v>5.04</v>
      </c>
      <c r="O942" s="52">
        <v>309</v>
      </c>
      <c r="P942" s="55" t="s">
        <v>1165</v>
      </c>
      <c r="Q942" s="52" t="s">
        <v>55</v>
      </c>
      <c r="R942" s="55" t="s">
        <v>1165</v>
      </c>
      <c r="S942" s="52" t="s">
        <v>55</v>
      </c>
      <c r="T942" s="52" t="s">
        <v>1090</v>
      </c>
      <c r="U942" s="52" t="s">
        <v>1091</v>
      </c>
      <c r="V942" s="52" t="s">
        <v>1166</v>
      </c>
      <c r="W942" s="56" t="s">
        <v>1093</v>
      </c>
      <c r="X942" s="57" t="s">
        <v>1170</v>
      </c>
      <c r="Y942" s="52">
        <v>309</v>
      </c>
    </row>
    <row r="943" spans="2:25" ht="28.8">
      <c r="B943" s="52" t="s">
        <v>1160</v>
      </c>
      <c r="C943" s="52" t="s">
        <v>1161</v>
      </c>
      <c r="D943" s="52" t="s">
        <v>1184</v>
      </c>
      <c r="E943" s="53" t="s">
        <v>1398</v>
      </c>
      <c r="F943" s="54">
        <v>5.04</v>
      </c>
      <c r="G943" s="52" t="s">
        <v>1085</v>
      </c>
      <c r="H943" s="52">
        <v>310</v>
      </c>
      <c r="I943" s="52" t="s">
        <v>1086</v>
      </c>
      <c r="J943" s="52" t="s">
        <v>1161</v>
      </c>
      <c r="K943" s="52" t="s">
        <v>1455</v>
      </c>
      <c r="L943" s="52" t="s">
        <v>159</v>
      </c>
      <c r="M943" s="52"/>
      <c r="N943" s="54">
        <v>5.04</v>
      </c>
      <c r="O943" s="52"/>
      <c r="P943" s="55" t="s">
        <v>1165</v>
      </c>
      <c r="Q943" s="52" t="s">
        <v>159</v>
      </c>
      <c r="R943" s="55" t="s">
        <v>1165</v>
      </c>
      <c r="S943" s="52" t="s">
        <v>159</v>
      </c>
      <c r="T943" s="52" t="s">
        <v>1090</v>
      </c>
      <c r="U943" s="52" t="s">
        <v>1091</v>
      </c>
      <c r="V943" s="52" t="s">
        <v>1166</v>
      </c>
      <c r="W943" s="56" t="s">
        <v>1093</v>
      </c>
      <c r="X943" s="57" t="s">
        <v>1170</v>
      </c>
      <c r="Y943" s="52"/>
    </row>
    <row r="944" spans="2:25" ht="28.8">
      <c r="B944" s="52" t="s">
        <v>1160</v>
      </c>
      <c r="C944" s="52" t="s">
        <v>1161</v>
      </c>
      <c r="D944" s="52" t="s">
        <v>1184</v>
      </c>
      <c r="E944" s="53" t="s">
        <v>1398</v>
      </c>
      <c r="F944" s="54">
        <v>5.04</v>
      </c>
      <c r="G944" s="52" t="s">
        <v>1085</v>
      </c>
      <c r="H944" s="52">
        <v>311</v>
      </c>
      <c r="I944" s="52" t="s">
        <v>1086</v>
      </c>
      <c r="J944" s="52" t="s">
        <v>1161</v>
      </c>
      <c r="K944" s="52" t="s">
        <v>1456</v>
      </c>
      <c r="L944" s="52" t="s">
        <v>159</v>
      </c>
      <c r="M944" s="52"/>
      <c r="N944" s="54">
        <v>5.04</v>
      </c>
      <c r="O944" s="52"/>
      <c r="P944" s="55" t="s">
        <v>1165</v>
      </c>
      <c r="Q944" s="52" t="s">
        <v>159</v>
      </c>
      <c r="R944" s="55" t="s">
        <v>1165</v>
      </c>
      <c r="S944" s="52" t="s">
        <v>159</v>
      </c>
      <c r="T944" s="52" t="s">
        <v>1090</v>
      </c>
      <c r="U944" s="52" t="s">
        <v>1091</v>
      </c>
      <c r="V944" s="52" t="s">
        <v>1166</v>
      </c>
      <c r="W944" s="56" t="s">
        <v>1093</v>
      </c>
      <c r="X944" s="57" t="s">
        <v>1170</v>
      </c>
      <c r="Y944" s="52"/>
    </row>
    <row r="945" spans="2:25" ht="28.8">
      <c r="B945" s="52" t="s">
        <v>1160</v>
      </c>
      <c r="C945" s="52" t="s">
        <v>1161</v>
      </c>
      <c r="D945" s="52" t="s">
        <v>1184</v>
      </c>
      <c r="E945" s="53" t="s">
        <v>1398</v>
      </c>
      <c r="F945" s="54">
        <v>5.04</v>
      </c>
      <c r="G945" s="52" t="s">
        <v>1085</v>
      </c>
      <c r="H945" s="52">
        <v>312</v>
      </c>
      <c r="I945" s="52" t="s">
        <v>1086</v>
      </c>
      <c r="J945" s="52" t="s">
        <v>1161</v>
      </c>
      <c r="K945" s="52" t="s">
        <v>1457</v>
      </c>
      <c r="L945" s="52" t="s">
        <v>159</v>
      </c>
      <c r="M945" s="52"/>
      <c r="N945" s="54">
        <v>5.04</v>
      </c>
      <c r="O945" s="52"/>
      <c r="P945" s="55" t="s">
        <v>1165</v>
      </c>
      <c r="Q945" s="52" t="s">
        <v>159</v>
      </c>
      <c r="R945" s="55" t="s">
        <v>1165</v>
      </c>
      <c r="S945" s="52" t="s">
        <v>159</v>
      </c>
      <c r="T945" s="52" t="s">
        <v>1090</v>
      </c>
      <c r="U945" s="52" t="s">
        <v>1091</v>
      </c>
      <c r="V945" s="52" t="s">
        <v>1166</v>
      </c>
      <c r="W945" s="56" t="s">
        <v>1093</v>
      </c>
      <c r="X945" s="57" t="s">
        <v>1170</v>
      </c>
      <c r="Y945" s="52"/>
    </row>
    <row r="946" spans="2:25" ht="28.8">
      <c r="B946" s="52" t="s">
        <v>1160</v>
      </c>
      <c r="C946" s="52" t="s">
        <v>1161</v>
      </c>
      <c r="D946" s="52" t="s">
        <v>1184</v>
      </c>
      <c r="E946" s="53" t="s">
        <v>1398</v>
      </c>
      <c r="F946" s="54">
        <v>5.04</v>
      </c>
      <c r="G946" s="52" t="s">
        <v>1085</v>
      </c>
      <c r="H946" s="52">
        <v>313</v>
      </c>
      <c r="I946" s="52" t="s">
        <v>1086</v>
      </c>
      <c r="J946" s="52" t="s">
        <v>1161</v>
      </c>
      <c r="K946" s="52" t="s">
        <v>1458</v>
      </c>
      <c r="L946" s="52" t="s">
        <v>159</v>
      </c>
      <c r="M946" s="52"/>
      <c r="N946" s="54">
        <v>5.04</v>
      </c>
      <c r="O946" s="52"/>
      <c r="P946" s="55" t="s">
        <v>1165</v>
      </c>
      <c r="Q946" s="52" t="s">
        <v>159</v>
      </c>
      <c r="R946" s="55" t="s">
        <v>1165</v>
      </c>
      <c r="S946" s="52" t="s">
        <v>159</v>
      </c>
      <c r="T946" s="52" t="s">
        <v>1090</v>
      </c>
      <c r="U946" s="52" t="s">
        <v>1091</v>
      </c>
      <c r="V946" s="52" t="s">
        <v>1166</v>
      </c>
      <c r="W946" s="56" t="s">
        <v>1093</v>
      </c>
      <c r="X946" s="57" t="s">
        <v>1170</v>
      </c>
      <c r="Y946" s="52"/>
    </row>
    <row r="947" spans="2:25" ht="28.8">
      <c r="B947" s="52" t="s">
        <v>1160</v>
      </c>
      <c r="C947" s="52" t="s">
        <v>1161</v>
      </c>
      <c r="D947" s="52" t="s">
        <v>1184</v>
      </c>
      <c r="E947" s="53" t="s">
        <v>1398</v>
      </c>
      <c r="F947" s="54">
        <v>5.04</v>
      </c>
      <c r="G947" s="52" t="s">
        <v>1085</v>
      </c>
      <c r="H947" s="52">
        <v>314</v>
      </c>
      <c r="I947" s="52" t="s">
        <v>1086</v>
      </c>
      <c r="J947" s="52" t="s">
        <v>1161</v>
      </c>
      <c r="K947" s="52" t="s">
        <v>1459</v>
      </c>
      <c r="L947" s="52" t="s">
        <v>159</v>
      </c>
      <c r="M947" s="52"/>
      <c r="N947" s="54">
        <v>5.04</v>
      </c>
      <c r="O947" s="52"/>
      <c r="P947" s="55" t="s">
        <v>1165</v>
      </c>
      <c r="Q947" s="52" t="s">
        <v>159</v>
      </c>
      <c r="R947" s="55" t="s">
        <v>1165</v>
      </c>
      <c r="S947" s="52" t="s">
        <v>159</v>
      </c>
      <c r="T947" s="52" t="s">
        <v>1090</v>
      </c>
      <c r="U947" s="52" t="s">
        <v>1091</v>
      </c>
      <c r="V947" s="52" t="s">
        <v>1166</v>
      </c>
      <c r="W947" s="56" t="s">
        <v>1093</v>
      </c>
      <c r="X947" s="57" t="s">
        <v>1170</v>
      </c>
      <c r="Y947" s="52"/>
    </row>
    <row r="948" spans="2:25" ht="28.8">
      <c r="B948" s="52" t="s">
        <v>1160</v>
      </c>
      <c r="C948" s="52" t="s">
        <v>1161</v>
      </c>
      <c r="D948" s="52" t="s">
        <v>1184</v>
      </c>
      <c r="E948" s="53" t="s">
        <v>1398</v>
      </c>
      <c r="F948" s="54">
        <v>5.04</v>
      </c>
      <c r="G948" s="52" t="s">
        <v>1085</v>
      </c>
      <c r="H948" s="52">
        <v>315</v>
      </c>
      <c r="I948" s="52" t="s">
        <v>1086</v>
      </c>
      <c r="J948" s="52" t="s">
        <v>1161</v>
      </c>
      <c r="K948" s="52" t="s">
        <v>1460</v>
      </c>
      <c r="L948" s="52" t="s">
        <v>53</v>
      </c>
      <c r="M948" s="52">
        <v>315</v>
      </c>
      <c r="N948" s="54">
        <v>5.04</v>
      </c>
      <c r="O948" s="52">
        <v>315</v>
      </c>
      <c r="P948" s="55" t="s">
        <v>1165</v>
      </c>
      <c r="Q948" s="52" t="s">
        <v>55</v>
      </c>
      <c r="R948" s="55" t="s">
        <v>1165</v>
      </c>
      <c r="S948" s="52" t="s">
        <v>55</v>
      </c>
      <c r="T948" s="52" t="s">
        <v>1090</v>
      </c>
      <c r="U948" s="52" t="s">
        <v>1091</v>
      </c>
      <c r="V948" s="52" t="s">
        <v>1166</v>
      </c>
      <c r="W948" s="56" t="s">
        <v>1093</v>
      </c>
      <c r="X948" s="57" t="s">
        <v>1170</v>
      </c>
      <c r="Y948" s="52">
        <v>315</v>
      </c>
    </row>
    <row r="949" spans="2:25" ht="28.8">
      <c r="B949" s="52" t="s">
        <v>1160</v>
      </c>
      <c r="C949" s="52" t="s">
        <v>1161</v>
      </c>
      <c r="D949" s="52" t="s">
        <v>1184</v>
      </c>
      <c r="E949" s="53" t="s">
        <v>1398</v>
      </c>
      <c r="F949" s="54">
        <v>5.04</v>
      </c>
      <c r="G949" s="52" t="s">
        <v>1085</v>
      </c>
      <c r="H949" s="52">
        <v>316</v>
      </c>
      <c r="I949" s="52" t="s">
        <v>1086</v>
      </c>
      <c r="J949" s="52" t="s">
        <v>1161</v>
      </c>
      <c r="K949" s="52" t="s">
        <v>1461</v>
      </c>
      <c r="L949" s="52" t="s">
        <v>159</v>
      </c>
      <c r="M949" s="52"/>
      <c r="N949" s="54">
        <v>5.04</v>
      </c>
      <c r="O949" s="52"/>
      <c r="P949" s="55" t="s">
        <v>1165</v>
      </c>
      <c r="Q949" s="52" t="s">
        <v>159</v>
      </c>
      <c r="R949" s="55" t="s">
        <v>1165</v>
      </c>
      <c r="S949" s="52" t="s">
        <v>159</v>
      </c>
      <c r="T949" s="52" t="s">
        <v>1090</v>
      </c>
      <c r="U949" s="52" t="s">
        <v>1091</v>
      </c>
      <c r="V949" s="52" t="s">
        <v>1166</v>
      </c>
      <c r="W949" s="56" t="s">
        <v>1093</v>
      </c>
      <c r="X949" s="57" t="s">
        <v>1170</v>
      </c>
      <c r="Y949" s="52"/>
    </row>
    <row r="950" spans="2:25" ht="28.8">
      <c r="B950" s="52" t="s">
        <v>1160</v>
      </c>
      <c r="C950" s="52" t="s">
        <v>1161</v>
      </c>
      <c r="D950" s="52" t="s">
        <v>1184</v>
      </c>
      <c r="E950" s="53" t="s">
        <v>1398</v>
      </c>
      <c r="F950" s="54">
        <v>5.04</v>
      </c>
      <c r="G950" s="52" t="s">
        <v>1085</v>
      </c>
      <c r="H950" s="52">
        <v>317</v>
      </c>
      <c r="I950" s="52" t="s">
        <v>1086</v>
      </c>
      <c r="J950" s="52" t="s">
        <v>1161</v>
      </c>
      <c r="K950" s="52" t="s">
        <v>1462</v>
      </c>
      <c r="L950" s="52" t="s">
        <v>159</v>
      </c>
      <c r="M950" s="52"/>
      <c r="N950" s="54">
        <v>5.04</v>
      </c>
      <c r="O950" s="52"/>
      <c r="P950" s="55" t="s">
        <v>1165</v>
      </c>
      <c r="Q950" s="52" t="s">
        <v>159</v>
      </c>
      <c r="R950" s="55" t="s">
        <v>1165</v>
      </c>
      <c r="S950" s="52" t="s">
        <v>159</v>
      </c>
      <c r="T950" s="52" t="s">
        <v>1090</v>
      </c>
      <c r="U950" s="52" t="s">
        <v>1091</v>
      </c>
      <c r="V950" s="52" t="s">
        <v>1166</v>
      </c>
      <c r="W950" s="56" t="s">
        <v>1093</v>
      </c>
      <c r="X950" s="57" t="s">
        <v>1170</v>
      </c>
      <c r="Y950" s="52"/>
    </row>
    <row r="951" spans="2:25" ht="28.8">
      <c r="B951" s="52" t="s">
        <v>1160</v>
      </c>
      <c r="C951" s="52" t="s">
        <v>1161</v>
      </c>
      <c r="D951" s="52" t="s">
        <v>1184</v>
      </c>
      <c r="E951" s="53" t="s">
        <v>1398</v>
      </c>
      <c r="F951" s="54">
        <v>5.04</v>
      </c>
      <c r="G951" s="52" t="s">
        <v>1085</v>
      </c>
      <c r="H951" s="52">
        <v>318</v>
      </c>
      <c r="I951" s="52" t="s">
        <v>1086</v>
      </c>
      <c r="J951" s="52" t="s">
        <v>1161</v>
      </c>
      <c r="K951" s="52" t="s">
        <v>1463</v>
      </c>
      <c r="L951" s="52" t="s">
        <v>159</v>
      </c>
      <c r="M951" s="52"/>
      <c r="N951" s="54">
        <v>5.04</v>
      </c>
      <c r="O951" s="52"/>
      <c r="P951" s="55" t="s">
        <v>1165</v>
      </c>
      <c r="Q951" s="52" t="s">
        <v>159</v>
      </c>
      <c r="R951" s="55" t="s">
        <v>1165</v>
      </c>
      <c r="S951" s="52" t="s">
        <v>159</v>
      </c>
      <c r="T951" s="52" t="s">
        <v>1090</v>
      </c>
      <c r="U951" s="52" t="s">
        <v>1091</v>
      </c>
      <c r="V951" s="52" t="s">
        <v>1166</v>
      </c>
      <c r="W951" s="56" t="s">
        <v>1093</v>
      </c>
      <c r="X951" s="57" t="s">
        <v>1170</v>
      </c>
      <c r="Y951" s="52"/>
    </row>
    <row r="952" spans="2:25" ht="28.8">
      <c r="B952" s="52" t="s">
        <v>1160</v>
      </c>
      <c r="C952" s="52" t="s">
        <v>1161</v>
      </c>
      <c r="D952" s="52" t="s">
        <v>1184</v>
      </c>
      <c r="E952" s="53" t="s">
        <v>1398</v>
      </c>
      <c r="F952" s="54">
        <v>5.04</v>
      </c>
      <c r="G952" s="52" t="s">
        <v>1085</v>
      </c>
      <c r="H952" s="52">
        <v>319</v>
      </c>
      <c r="I952" s="52" t="s">
        <v>1086</v>
      </c>
      <c r="J952" s="52" t="s">
        <v>1161</v>
      </c>
      <c r="K952" s="52" t="s">
        <v>1464</v>
      </c>
      <c r="L952" s="52" t="s">
        <v>159</v>
      </c>
      <c r="M952" s="52"/>
      <c r="N952" s="54">
        <v>5.04</v>
      </c>
      <c r="O952" s="52"/>
      <c r="P952" s="55" t="s">
        <v>1165</v>
      </c>
      <c r="Q952" s="52" t="s">
        <v>159</v>
      </c>
      <c r="R952" s="55" t="s">
        <v>1165</v>
      </c>
      <c r="S952" s="52" t="s">
        <v>159</v>
      </c>
      <c r="T952" s="52" t="s">
        <v>1090</v>
      </c>
      <c r="U952" s="52" t="s">
        <v>1091</v>
      </c>
      <c r="V952" s="52" t="s">
        <v>1166</v>
      </c>
      <c r="W952" s="56" t="s">
        <v>1093</v>
      </c>
      <c r="X952" s="57" t="s">
        <v>1170</v>
      </c>
      <c r="Y952" s="52"/>
    </row>
    <row r="953" spans="2:25" ht="28.8">
      <c r="B953" s="52" t="s">
        <v>1160</v>
      </c>
      <c r="C953" s="52" t="s">
        <v>1161</v>
      </c>
      <c r="D953" s="52" t="s">
        <v>1184</v>
      </c>
      <c r="E953" s="53" t="s">
        <v>1398</v>
      </c>
      <c r="F953" s="54">
        <v>5.04</v>
      </c>
      <c r="G953" s="52" t="s">
        <v>1085</v>
      </c>
      <c r="H953" s="52">
        <v>320</v>
      </c>
      <c r="I953" s="52" t="s">
        <v>1086</v>
      </c>
      <c r="J953" s="52" t="s">
        <v>1161</v>
      </c>
      <c r="K953" s="52" t="s">
        <v>1465</v>
      </c>
      <c r="L953" s="52" t="s">
        <v>159</v>
      </c>
      <c r="M953" s="52"/>
      <c r="N953" s="54">
        <v>5.04</v>
      </c>
      <c r="O953" s="52"/>
      <c r="P953" s="55" t="s">
        <v>1165</v>
      </c>
      <c r="Q953" s="52" t="s">
        <v>159</v>
      </c>
      <c r="R953" s="55" t="s">
        <v>1165</v>
      </c>
      <c r="S953" s="52" t="s">
        <v>159</v>
      </c>
      <c r="T953" s="52" t="s">
        <v>1090</v>
      </c>
      <c r="U953" s="52" t="s">
        <v>1091</v>
      </c>
      <c r="V953" s="52" t="s">
        <v>1166</v>
      </c>
      <c r="W953" s="56" t="s">
        <v>1093</v>
      </c>
      <c r="X953" s="57" t="s">
        <v>1170</v>
      </c>
      <c r="Y953" s="52"/>
    </row>
    <row r="954" spans="2:25" ht="28.8">
      <c r="B954" s="52" t="s">
        <v>1160</v>
      </c>
      <c r="C954" s="52" t="s">
        <v>1161</v>
      </c>
      <c r="D954" s="52" t="s">
        <v>1184</v>
      </c>
      <c r="E954" s="53" t="s">
        <v>1398</v>
      </c>
      <c r="F954" s="54">
        <v>5.04</v>
      </c>
      <c r="G954" s="52" t="s">
        <v>1085</v>
      </c>
      <c r="H954" s="52">
        <v>321</v>
      </c>
      <c r="I954" s="52" t="s">
        <v>1086</v>
      </c>
      <c r="J954" s="52" t="s">
        <v>1161</v>
      </c>
      <c r="K954" s="52" t="s">
        <v>1466</v>
      </c>
      <c r="L954" s="52" t="s">
        <v>53</v>
      </c>
      <c r="M954" s="52">
        <v>321</v>
      </c>
      <c r="N954" s="54">
        <v>5.04</v>
      </c>
      <c r="O954" s="52">
        <v>321</v>
      </c>
      <c r="P954" s="55" t="s">
        <v>1165</v>
      </c>
      <c r="Q954" s="52" t="s">
        <v>55</v>
      </c>
      <c r="R954" s="55" t="s">
        <v>1165</v>
      </c>
      <c r="S954" s="52" t="s">
        <v>55</v>
      </c>
      <c r="T954" s="52" t="s">
        <v>1090</v>
      </c>
      <c r="U954" s="52" t="s">
        <v>1091</v>
      </c>
      <c r="V954" s="52" t="s">
        <v>1166</v>
      </c>
      <c r="W954" s="56" t="s">
        <v>1093</v>
      </c>
      <c r="X954" s="57" t="s">
        <v>1170</v>
      </c>
      <c r="Y954" s="52">
        <v>321</v>
      </c>
    </row>
    <row r="955" spans="2:25" ht="28.8">
      <c r="B955" s="52" t="s">
        <v>1160</v>
      </c>
      <c r="C955" s="52" t="s">
        <v>1161</v>
      </c>
      <c r="D955" s="52" t="s">
        <v>1184</v>
      </c>
      <c r="E955" s="53" t="s">
        <v>1398</v>
      </c>
      <c r="F955" s="54">
        <v>5.04</v>
      </c>
      <c r="G955" s="52" t="s">
        <v>1085</v>
      </c>
      <c r="H955" s="52">
        <v>322</v>
      </c>
      <c r="I955" s="52" t="s">
        <v>1086</v>
      </c>
      <c r="J955" s="52" t="s">
        <v>1161</v>
      </c>
      <c r="K955" s="52" t="s">
        <v>1467</v>
      </c>
      <c r="L955" s="52" t="s">
        <v>159</v>
      </c>
      <c r="M955" s="52"/>
      <c r="N955" s="54">
        <v>5.04</v>
      </c>
      <c r="O955" s="52"/>
      <c r="P955" s="55" t="s">
        <v>1165</v>
      </c>
      <c r="Q955" s="52" t="s">
        <v>159</v>
      </c>
      <c r="R955" s="55" t="s">
        <v>1165</v>
      </c>
      <c r="S955" s="52" t="s">
        <v>159</v>
      </c>
      <c r="T955" s="52" t="s">
        <v>1090</v>
      </c>
      <c r="U955" s="52" t="s">
        <v>1091</v>
      </c>
      <c r="V955" s="52" t="s">
        <v>1166</v>
      </c>
      <c r="W955" s="56" t="s">
        <v>1093</v>
      </c>
      <c r="X955" s="57" t="s">
        <v>1170</v>
      </c>
      <c r="Y955" s="52"/>
    </row>
    <row r="956" spans="2:25" ht="28.8">
      <c r="B956" s="52" t="s">
        <v>1160</v>
      </c>
      <c r="C956" s="52" t="s">
        <v>1161</v>
      </c>
      <c r="D956" s="52" t="s">
        <v>1184</v>
      </c>
      <c r="E956" s="53" t="s">
        <v>1398</v>
      </c>
      <c r="F956" s="54">
        <v>5.04</v>
      </c>
      <c r="G956" s="52" t="s">
        <v>1085</v>
      </c>
      <c r="H956" s="52">
        <v>323</v>
      </c>
      <c r="I956" s="52" t="s">
        <v>1086</v>
      </c>
      <c r="J956" s="52" t="s">
        <v>1161</v>
      </c>
      <c r="K956" s="52" t="s">
        <v>1468</v>
      </c>
      <c r="L956" s="52" t="s">
        <v>159</v>
      </c>
      <c r="M956" s="52"/>
      <c r="N956" s="54">
        <v>5.04</v>
      </c>
      <c r="O956" s="52"/>
      <c r="P956" s="55" t="s">
        <v>1165</v>
      </c>
      <c r="Q956" s="52" t="s">
        <v>159</v>
      </c>
      <c r="R956" s="55" t="s">
        <v>1165</v>
      </c>
      <c r="S956" s="52" t="s">
        <v>159</v>
      </c>
      <c r="T956" s="52" t="s">
        <v>1090</v>
      </c>
      <c r="U956" s="52" t="s">
        <v>1091</v>
      </c>
      <c r="V956" s="52" t="s">
        <v>1166</v>
      </c>
      <c r="W956" s="56" t="s">
        <v>1093</v>
      </c>
      <c r="X956" s="57" t="s">
        <v>1170</v>
      </c>
      <c r="Y956" s="52"/>
    </row>
    <row r="957" spans="2:25" ht="28.8">
      <c r="B957" s="52" t="s">
        <v>1160</v>
      </c>
      <c r="C957" s="52" t="s">
        <v>1161</v>
      </c>
      <c r="D957" s="52" t="s">
        <v>1184</v>
      </c>
      <c r="E957" s="53" t="s">
        <v>1398</v>
      </c>
      <c r="F957" s="54">
        <v>5.04</v>
      </c>
      <c r="G957" s="52" t="s">
        <v>1085</v>
      </c>
      <c r="H957" s="52">
        <v>324</v>
      </c>
      <c r="I957" s="52" t="s">
        <v>1086</v>
      </c>
      <c r="J957" s="52" t="s">
        <v>1161</v>
      </c>
      <c r="K957" s="52" t="s">
        <v>1469</v>
      </c>
      <c r="L957" s="52" t="s">
        <v>159</v>
      </c>
      <c r="M957" s="52"/>
      <c r="N957" s="54">
        <v>5.04</v>
      </c>
      <c r="O957" s="52"/>
      <c r="P957" s="55" t="s">
        <v>1165</v>
      </c>
      <c r="Q957" s="52" t="s">
        <v>159</v>
      </c>
      <c r="R957" s="55" t="s">
        <v>1165</v>
      </c>
      <c r="S957" s="52" t="s">
        <v>159</v>
      </c>
      <c r="T957" s="52" t="s">
        <v>1090</v>
      </c>
      <c r="U957" s="52" t="s">
        <v>1091</v>
      </c>
      <c r="V957" s="52" t="s">
        <v>1166</v>
      </c>
      <c r="W957" s="56" t="s">
        <v>1093</v>
      </c>
      <c r="X957" s="57" t="s">
        <v>1170</v>
      </c>
      <c r="Y957" s="52"/>
    </row>
    <row r="958" spans="2:25" ht="28.8">
      <c r="B958" s="52" t="s">
        <v>1160</v>
      </c>
      <c r="C958" s="52" t="s">
        <v>1161</v>
      </c>
      <c r="D958" s="52" t="s">
        <v>1184</v>
      </c>
      <c r="E958" s="53" t="s">
        <v>1398</v>
      </c>
      <c r="F958" s="54">
        <v>5.04</v>
      </c>
      <c r="G958" s="52" t="s">
        <v>1085</v>
      </c>
      <c r="H958" s="52">
        <v>325</v>
      </c>
      <c r="I958" s="52" t="s">
        <v>1086</v>
      </c>
      <c r="J958" s="52" t="s">
        <v>1161</v>
      </c>
      <c r="K958" s="52" t="s">
        <v>1470</v>
      </c>
      <c r="L958" s="52" t="s">
        <v>159</v>
      </c>
      <c r="M958" s="52"/>
      <c r="N958" s="54">
        <v>5.04</v>
      </c>
      <c r="O958" s="52"/>
      <c r="P958" s="55" t="s">
        <v>1165</v>
      </c>
      <c r="Q958" s="52" t="s">
        <v>159</v>
      </c>
      <c r="R958" s="55" t="s">
        <v>1165</v>
      </c>
      <c r="S958" s="52" t="s">
        <v>159</v>
      </c>
      <c r="T958" s="52" t="s">
        <v>1090</v>
      </c>
      <c r="U958" s="52" t="s">
        <v>1091</v>
      </c>
      <c r="V958" s="52" t="s">
        <v>1166</v>
      </c>
      <c r="W958" s="56" t="s">
        <v>1093</v>
      </c>
      <c r="X958" s="57" t="s">
        <v>1170</v>
      </c>
      <c r="Y958" s="52"/>
    </row>
    <row r="959" spans="2:25" ht="28.8">
      <c r="B959" s="52" t="s">
        <v>1160</v>
      </c>
      <c r="C959" s="52" t="s">
        <v>1161</v>
      </c>
      <c r="D959" s="52" t="s">
        <v>1184</v>
      </c>
      <c r="E959" s="53" t="s">
        <v>1398</v>
      </c>
      <c r="F959" s="54">
        <v>5.04</v>
      </c>
      <c r="G959" s="52" t="s">
        <v>1085</v>
      </c>
      <c r="H959" s="52">
        <v>326</v>
      </c>
      <c r="I959" s="52" t="s">
        <v>1086</v>
      </c>
      <c r="J959" s="52" t="s">
        <v>1161</v>
      </c>
      <c r="K959" s="52" t="s">
        <v>1471</v>
      </c>
      <c r="L959" s="52" t="s">
        <v>159</v>
      </c>
      <c r="M959" s="52"/>
      <c r="N959" s="54">
        <v>5.04</v>
      </c>
      <c r="O959" s="52"/>
      <c r="P959" s="55" t="s">
        <v>1165</v>
      </c>
      <c r="Q959" s="52" t="s">
        <v>159</v>
      </c>
      <c r="R959" s="55" t="s">
        <v>1165</v>
      </c>
      <c r="S959" s="52" t="s">
        <v>159</v>
      </c>
      <c r="T959" s="52" t="s">
        <v>1090</v>
      </c>
      <c r="U959" s="52" t="s">
        <v>1091</v>
      </c>
      <c r="V959" s="52" t="s">
        <v>1166</v>
      </c>
      <c r="W959" s="56" t="s">
        <v>1093</v>
      </c>
      <c r="X959" s="57" t="s">
        <v>1170</v>
      </c>
      <c r="Y959" s="52"/>
    </row>
    <row r="960" spans="2:25" ht="28.8">
      <c r="B960" s="52" t="s">
        <v>1160</v>
      </c>
      <c r="C960" s="52" t="s">
        <v>1161</v>
      </c>
      <c r="D960" s="52" t="s">
        <v>1184</v>
      </c>
      <c r="E960" s="53" t="s">
        <v>1398</v>
      </c>
      <c r="F960" s="54">
        <v>5.04</v>
      </c>
      <c r="G960" s="52" t="s">
        <v>1085</v>
      </c>
      <c r="H960" s="52">
        <v>327</v>
      </c>
      <c r="I960" s="52" t="s">
        <v>1086</v>
      </c>
      <c r="J960" s="52" t="s">
        <v>1161</v>
      </c>
      <c r="K960" s="52" t="s">
        <v>1472</v>
      </c>
      <c r="L960" s="52" t="s">
        <v>53</v>
      </c>
      <c r="M960" s="52">
        <v>327</v>
      </c>
      <c r="N960" s="54">
        <v>5.04</v>
      </c>
      <c r="O960" s="52">
        <v>327</v>
      </c>
      <c r="P960" s="55" t="s">
        <v>1165</v>
      </c>
      <c r="Q960" s="52" t="s">
        <v>55</v>
      </c>
      <c r="R960" s="55" t="s">
        <v>1165</v>
      </c>
      <c r="S960" s="52" t="s">
        <v>55</v>
      </c>
      <c r="T960" s="52" t="s">
        <v>1090</v>
      </c>
      <c r="U960" s="52" t="s">
        <v>1091</v>
      </c>
      <c r="V960" s="52" t="s">
        <v>1166</v>
      </c>
      <c r="W960" s="56" t="s">
        <v>1093</v>
      </c>
      <c r="X960" s="57" t="s">
        <v>1170</v>
      </c>
      <c r="Y960" s="52">
        <v>327</v>
      </c>
    </row>
    <row r="961" spans="2:25" ht="28.8">
      <c r="B961" s="52" t="s">
        <v>1160</v>
      </c>
      <c r="C961" s="52" t="s">
        <v>1161</v>
      </c>
      <c r="D961" s="52" t="s">
        <v>1184</v>
      </c>
      <c r="E961" s="53" t="s">
        <v>1398</v>
      </c>
      <c r="F961" s="54">
        <v>5.04</v>
      </c>
      <c r="G961" s="52" t="s">
        <v>1085</v>
      </c>
      <c r="H961" s="52">
        <v>328</v>
      </c>
      <c r="I961" s="52" t="s">
        <v>1086</v>
      </c>
      <c r="J961" s="52" t="s">
        <v>1161</v>
      </c>
      <c r="K961" s="52" t="s">
        <v>1473</v>
      </c>
      <c r="L961" s="52" t="s">
        <v>159</v>
      </c>
      <c r="M961" s="52"/>
      <c r="N961" s="54">
        <v>5.04</v>
      </c>
      <c r="O961" s="52"/>
      <c r="P961" s="55" t="s">
        <v>1165</v>
      </c>
      <c r="Q961" s="52" t="s">
        <v>159</v>
      </c>
      <c r="R961" s="55" t="s">
        <v>1165</v>
      </c>
      <c r="S961" s="52" t="s">
        <v>159</v>
      </c>
      <c r="T961" s="52" t="s">
        <v>1090</v>
      </c>
      <c r="U961" s="52" t="s">
        <v>1091</v>
      </c>
      <c r="V961" s="52" t="s">
        <v>1166</v>
      </c>
      <c r="W961" s="56" t="s">
        <v>1093</v>
      </c>
      <c r="X961" s="57" t="s">
        <v>1170</v>
      </c>
      <c r="Y961" s="52"/>
    </row>
    <row r="962" spans="2:25" ht="28.8">
      <c r="B962" s="52" t="s">
        <v>1160</v>
      </c>
      <c r="C962" s="52" t="s">
        <v>1161</v>
      </c>
      <c r="D962" s="52" t="s">
        <v>1184</v>
      </c>
      <c r="E962" s="53" t="s">
        <v>1398</v>
      </c>
      <c r="F962" s="54">
        <v>5.04</v>
      </c>
      <c r="G962" s="52" t="s">
        <v>1085</v>
      </c>
      <c r="H962" s="52">
        <v>329</v>
      </c>
      <c r="I962" s="52" t="s">
        <v>1086</v>
      </c>
      <c r="J962" s="52" t="s">
        <v>1161</v>
      </c>
      <c r="K962" s="52" t="s">
        <v>1474</v>
      </c>
      <c r="L962" s="52" t="s">
        <v>159</v>
      </c>
      <c r="M962" s="52"/>
      <c r="N962" s="54">
        <v>5.04</v>
      </c>
      <c r="O962" s="52"/>
      <c r="P962" s="55" t="s">
        <v>1165</v>
      </c>
      <c r="Q962" s="52" t="s">
        <v>159</v>
      </c>
      <c r="R962" s="55" t="s">
        <v>1165</v>
      </c>
      <c r="S962" s="52" t="s">
        <v>159</v>
      </c>
      <c r="T962" s="52" t="s">
        <v>1090</v>
      </c>
      <c r="U962" s="52" t="s">
        <v>1091</v>
      </c>
      <c r="V962" s="52" t="s">
        <v>1166</v>
      </c>
      <c r="W962" s="56" t="s">
        <v>1093</v>
      </c>
      <c r="X962" s="57" t="s">
        <v>1170</v>
      </c>
      <c r="Y962" s="52"/>
    </row>
    <row r="963" spans="2:25" ht="28.8">
      <c r="B963" s="52" t="s">
        <v>1160</v>
      </c>
      <c r="C963" s="52" t="s">
        <v>1161</v>
      </c>
      <c r="D963" s="52" t="s">
        <v>1184</v>
      </c>
      <c r="E963" s="53" t="s">
        <v>1398</v>
      </c>
      <c r="F963" s="54">
        <v>5.04</v>
      </c>
      <c r="G963" s="52" t="s">
        <v>1085</v>
      </c>
      <c r="H963" s="52">
        <v>330</v>
      </c>
      <c r="I963" s="52" t="s">
        <v>1086</v>
      </c>
      <c r="J963" s="52" t="s">
        <v>1161</v>
      </c>
      <c r="K963" s="52" t="s">
        <v>1475</v>
      </c>
      <c r="L963" s="52" t="s">
        <v>159</v>
      </c>
      <c r="M963" s="52"/>
      <c r="N963" s="54">
        <v>5.04</v>
      </c>
      <c r="O963" s="52"/>
      <c r="P963" s="55" t="s">
        <v>1165</v>
      </c>
      <c r="Q963" s="52" t="s">
        <v>159</v>
      </c>
      <c r="R963" s="55" t="s">
        <v>1165</v>
      </c>
      <c r="S963" s="52" t="s">
        <v>159</v>
      </c>
      <c r="T963" s="52" t="s">
        <v>1090</v>
      </c>
      <c r="U963" s="52" t="s">
        <v>1091</v>
      </c>
      <c r="V963" s="52" t="s">
        <v>1166</v>
      </c>
      <c r="W963" s="56" t="s">
        <v>1093</v>
      </c>
      <c r="X963" s="57" t="s">
        <v>1170</v>
      </c>
      <c r="Y963" s="52"/>
    </row>
    <row r="964" spans="2:25" ht="28.8">
      <c r="B964" s="52" t="s">
        <v>1160</v>
      </c>
      <c r="C964" s="52" t="s">
        <v>1161</v>
      </c>
      <c r="D964" s="52" t="s">
        <v>1184</v>
      </c>
      <c r="E964" s="53" t="s">
        <v>1398</v>
      </c>
      <c r="F964" s="54">
        <v>5.04</v>
      </c>
      <c r="G964" s="52" t="s">
        <v>1085</v>
      </c>
      <c r="H964" s="52">
        <v>331</v>
      </c>
      <c r="I964" s="52" t="s">
        <v>1086</v>
      </c>
      <c r="J964" s="52" t="s">
        <v>1161</v>
      </c>
      <c r="K964" s="52" t="s">
        <v>1476</v>
      </c>
      <c r="L964" s="52" t="s">
        <v>159</v>
      </c>
      <c r="M964" s="52"/>
      <c r="N964" s="54">
        <v>5.04</v>
      </c>
      <c r="O964" s="52"/>
      <c r="P964" s="55" t="s">
        <v>1165</v>
      </c>
      <c r="Q964" s="52" t="s">
        <v>159</v>
      </c>
      <c r="R964" s="55" t="s">
        <v>1165</v>
      </c>
      <c r="S964" s="52" t="s">
        <v>159</v>
      </c>
      <c r="T964" s="52" t="s">
        <v>1090</v>
      </c>
      <c r="U964" s="52" t="s">
        <v>1091</v>
      </c>
      <c r="V964" s="52" t="s">
        <v>1166</v>
      </c>
      <c r="W964" s="56" t="s">
        <v>1093</v>
      </c>
      <c r="X964" s="57" t="s">
        <v>1170</v>
      </c>
      <c r="Y964" s="52"/>
    </row>
    <row r="965" spans="2:25" ht="28.8">
      <c r="B965" s="52" t="s">
        <v>1160</v>
      </c>
      <c r="C965" s="52" t="s">
        <v>1161</v>
      </c>
      <c r="D965" s="52" t="s">
        <v>1184</v>
      </c>
      <c r="E965" s="53" t="s">
        <v>1398</v>
      </c>
      <c r="F965" s="54">
        <v>5.04</v>
      </c>
      <c r="G965" s="52" t="s">
        <v>1085</v>
      </c>
      <c r="H965" s="52">
        <v>332</v>
      </c>
      <c r="I965" s="52" t="s">
        <v>1086</v>
      </c>
      <c r="J965" s="52" t="s">
        <v>1161</v>
      </c>
      <c r="K965" s="52" t="s">
        <v>1477</v>
      </c>
      <c r="L965" s="52" t="s">
        <v>159</v>
      </c>
      <c r="M965" s="52"/>
      <c r="N965" s="54">
        <v>5.04</v>
      </c>
      <c r="O965" s="52"/>
      <c r="P965" s="55" t="s">
        <v>1165</v>
      </c>
      <c r="Q965" s="52" t="s">
        <v>159</v>
      </c>
      <c r="R965" s="55" t="s">
        <v>1165</v>
      </c>
      <c r="S965" s="52" t="s">
        <v>159</v>
      </c>
      <c r="T965" s="52" t="s">
        <v>1090</v>
      </c>
      <c r="U965" s="52" t="s">
        <v>1091</v>
      </c>
      <c r="V965" s="52" t="s">
        <v>1166</v>
      </c>
      <c r="W965" s="56" t="s">
        <v>1093</v>
      </c>
      <c r="X965" s="57" t="s">
        <v>1170</v>
      </c>
      <c r="Y965" s="52"/>
    </row>
    <row r="966" spans="2:25" ht="28.8">
      <c r="B966" s="52" t="s">
        <v>1160</v>
      </c>
      <c r="C966" s="52" t="s">
        <v>1161</v>
      </c>
      <c r="D966" s="52" t="s">
        <v>1184</v>
      </c>
      <c r="E966" s="53" t="s">
        <v>1398</v>
      </c>
      <c r="F966" s="54">
        <v>5.04</v>
      </c>
      <c r="G966" s="52" t="s">
        <v>1085</v>
      </c>
      <c r="H966" s="52">
        <v>333</v>
      </c>
      <c r="I966" s="52" t="s">
        <v>1086</v>
      </c>
      <c r="J966" s="52" t="s">
        <v>1161</v>
      </c>
      <c r="K966" s="52" t="s">
        <v>1385</v>
      </c>
      <c r="L966" s="52" t="s">
        <v>53</v>
      </c>
      <c r="M966" s="52">
        <v>333</v>
      </c>
      <c r="N966" s="54">
        <v>5.04</v>
      </c>
      <c r="O966" s="52">
        <v>333</v>
      </c>
      <c r="P966" s="55" t="s">
        <v>1165</v>
      </c>
      <c r="Q966" s="52" t="s">
        <v>55</v>
      </c>
      <c r="R966" s="55" t="s">
        <v>1165</v>
      </c>
      <c r="S966" s="52" t="s">
        <v>55</v>
      </c>
      <c r="T966" s="52" t="s">
        <v>1090</v>
      </c>
      <c r="U966" s="52" t="s">
        <v>1091</v>
      </c>
      <c r="V966" s="52" t="s">
        <v>1166</v>
      </c>
      <c r="W966" s="56" t="s">
        <v>1093</v>
      </c>
      <c r="X966" s="57" t="s">
        <v>1170</v>
      </c>
      <c r="Y966" s="52">
        <v>333</v>
      </c>
    </row>
    <row r="967" spans="2:25" ht="28.8">
      <c r="B967" s="52" t="s">
        <v>1160</v>
      </c>
      <c r="C967" s="52" t="s">
        <v>1161</v>
      </c>
      <c r="D967" s="52" t="s">
        <v>1176</v>
      </c>
      <c r="E967" s="53" t="s">
        <v>1398</v>
      </c>
      <c r="F967" s="54">
        <v>5.04</v>
      </c>
      <c r="G967" s="52" t="s">
        <v>1085</v>
      </c>
      <c r="H967" s="52">
        <v>334</v>
      </c>
      <c r="I967" s="52" t="s">
        <v>1086</v>
      </c>
      <c r="J967" s="52" t="s">
        <v>1161</v>
      </c>
      <c r="K967" s="52" t="s">
        <v>1386</v>
      </c>
      <c r="L967" s="52" t="s">
        <v>159</v>
      </c>
      <c r="M967" s="52"/>
      <c r="N967" s="54">
        <v>5.04</v>
      </c>
      <c r="O967" s="52"/>
      <c r="P967" s="55" t="s">
        <v>1165</v>
      </c>
      <c r="Q967" s="52" t="s">
        <v>159</v>
      </c>
      <c r="R967" s="55" t="s">
        <v>1165</v>
      </c>
      <c r="S967" s="52" t="s">
        <v>159</v>
      </c>
      <c r="T967" s="52" t="s">
        <v>1090</v>
      </c>
      <c r="U967" s="52" t="s">
        <v>1091</v>
      </c>
      <c r="V967" s="52" t="s">
        <v>1166</v>
      </c>
      <c r="W967" s="56" t="s">
        <v>1093</v>
      </c>
      <c r="X967" s="57" t="s">
        <v>1170</v>
      </c>
      <c r="Y967" s="52"/>
    </row>
    <row r="968" spans="2:25" ht="28.8">
      <c r="B968" s="52" t="s">
        <v>1160</v>
      </c>
      <c r="C968" s="52" t="s">
        <v>1161</v>
      </c>
      <c r="D968" s="52" t="s">
        <v>1176</v>
      </c>
      <c r="E968" s="53" t="s">
        <v>1398</v>
      </c>
      <c r="F968" s="54">
        <v>5.04</v>
      </c>
      <c r="G968" s="52" t="s">
        <v>1085</v>
      </c>
      <c r="H968" s="52">
        <v>335</v>
      </c>
      <c r="I968" s="52" t="s">
        <v>1086</v>
      </c>
      <c r="J968" s="52" t="s">
        <v>1161</v>
      </c>
      <c r="K968" s="52" t="s">
        <v>1387</v>
      </c>
      <c r="L968" s="52" t="s">
        <v>159</v>
      </c>
      <c r="M968" s="52"/>
      <c r="N968" s="54">
        <v>5.04</v>
      </c>
      <c r="O968" s="52"/>
      <c r="P968" s="55" t="s">
        <v>1165</v>
      </c>
      <c r="Q968" s="52" t="s">
        <v>159</v>
      </c>
      <c r="R968" s="55" t="s">
        <v>1165</v>
      </c>
      <c r="S968" s="52" t="s">
        <v>159</v>
      </c>
      <c r="T968" s="52" t="s">
        <v>1090</v>
      </c>
      <c r="U968" s="52" t="s">
        <v>1091</v>
      </c>
      <c r="V968" s="52" t="s">
        <v>1166</v>
      </c>
      <c r="W968" s="56" t="s">
        <v>1093</v>
      </c>
      <c r="X968" s="57" t="s">
        <v>1170</v>
      </c>
      <c r="Y968" s="52"/>
    </row>
    <row r="969" spans="2:25" ht="28.8">
      <c r="B969" s="52" t="s">
        <v>1160</v>
      </c>
      <c r="C969" s="52" t="s">
        <v>1161</v>
      </c>
      <c r="D969" s="52" t="s">
        <v>1176</v>
      </c>
      <c r="E969" s="53" t="s">
        <v>1398</v>
      </c>
      <c r="F969" s="54">
        <v>5.04</v>
      </c>
      <c r="G969" s="52" t="s">
        <v>1085</v>
      </c>
      <c r="H969" s="52">
        <v>336</v>
      </c>
      <c r="I969" s="52" t="s">
        <v>1086</v>
      </c>
      <c r="J969" s="52" t="s">
        <v>1161</v>
      </c>
      <c r="K969" s="52" t="s">
        <v>1388</v>
      </c>
      <c r="L969" s="52" t="s">
        <v>159</v>
      </c>
      <c r="M969" s="52"/>
      <c r="N969" s="54">
        <v>5.04</v>
      </c>
      <c r="O969" s="52"/>
      <c r="P969" s="55" t="s">
        <v>1165</v>
      </c>
      <c r="Q969" s="52" t="s">
        <v>159</v>
      </c>
      <c r="R969" s="55" t="s">
        <v>1165</v>
      </c>
      <c r="S969" s="52" t="s">
        <v>159</v>
      </c>
      <c r="T969" s="52" t="s">
        <v>1090</v>
      </c>
      <c r="U969" s="52" t="s">
        <v>1091</v>
      </c>
      <c r="V969" s="52" t="s">
        <v>1166</v>
      </c>
      <c r="W969" s="56" t="s">
        <v>1093</v>
      </c>
      <c r="X969" s="57" t="s">
        <v>1170</v>
      </c>
      <c r="Y969" s="52"/>
    </row>
    <row r="970" spans="2:25" ht="28.8">
      <c r="B970" s="52" t="s">
        <v>1160</v>
      </c>
      <c r="C970" s="52" t="s">
        <v>1161</v>
      </c>
      <c r="D970" s="52" t="s">
        <v>1176</v>
      </c>
      <c r="E970" s="53" t="s">
        <v>1398</v>
      </c>
      <c r="F970" s="54">
        <v>5.04</v>
      </c>
      <c r="G970" s="52" t="s">
        <v>1085</v>
      </c>
      <c r="H970" s="52">
        <v>337</v>
      </c>
      <c r="I970" s="52" t="s">
        <v>1086</v>
      </c>
      <c r="J970" s="52" t="s">
        <v>1161</v>
      </c>
      <c r="K970" s="52" t="s">
        <v>1389</v>
      </c>
      <c r="L970" s="52" t="s">
        <v>159</v>
      </c>
      <c r="M970" s="52"/>
      <c r="N970" s="54">
        <v>5.04</v>
      </c>
      <c r="O970" s="52"/>
      <c r="P970" s="55" t="s">
        <v>1165</v>
      </c>
      <c r="Q970" s="52" t="s">
        <v>159</v>
      </c>
      <c r="R970" s="55" t="s">
        <v>1165</v>
      </c>
      <c r="S970" s="52" t="s">
        <v>159</v>
      </c>
      <c r="T970" s="52" t="s">
        <v>1090</v>
      </c>
      <c r="U970" s="52" t="s">
        <v>1091</v>
      </c>
      <c r="V970" s="52" t="s">
        <v>1166</v>
      </c>
      <c r="W970" s="56" t="s">
        <v>1093</v>
      </c>
      <c r="X970" s="57" t="s">
        <v>1170</v>
      </c>
      <c r="Y970" s="52"/>
    </row>
    <row r="971" spans="2:25" ht="28.8">
      <c r="B971" s="52" t="s">
        <v>1160</v>
      </c>
      <c r="C971" s="52" t="s">
        <v>1161</v>
      </c>
      <c r="D971" s="52" t="s">
        <v>1176</v>
      </c>
      <c r="E971" s="53" t="s">
        <v>1398</v>
      </c>
      <c r="F971" s="54">
        <v>5.04</v>
      </c>
      <c r="G971" s="52" t="s">
        <v>1085</v>
      </c>
      <c r="H971" s="52">
        <v>338</v>
      </c>
      <c r="I971" s="52" t="s">
        <v>1086</v>
      </c>
      <c r="J971" s="52" t="s">
        <v>1161</v>
      </c>
      <c r="K971" s="52" t="s">
        <v>1390</v>
      </c>
      <c r="L971" s="52" t="s">
        <v>159</v>
      </c>
      <c r="M971" s="52"/>
      <c r="N971" s="54">
        <v>5.04</v>
      </c>
      <c r="O971" s="52"/>
      <c r="P971" s="55" t="s">
        <v>1165</v>
      </c>
      <c r="Q971" s="52" t="s">
        <v>159</v>
      </c>
      <c r="R971" s="55" t="s">
        <v>1165</v>
      </c>
      <c r="S971" s="52" t="s">
        <v>159</v>
      </c>
      <c r="T971" s="52" t="s">
        <v>1090</v>
      </c>
      <c r="U971" s="52" t="s">
        <v>1091</v>
      </c>
      <c r="V971" s="52" t="s">
        <v>1166</v>
      </c>
      <c r="W971" s="56" t="s">
        <v>1093</v>
      </c>
      <c r="X971" s="57" t="s">
        <v>1170</v>
      </c>
      <c r="Y971" s="52"/>
    </row>
    <row r="972" spans="2:25" ht="28.8">
      <c r="B972" s="52" t="s">
        <v>1160</v>
      </c>
      <c r="C972" s="52" t="s">
        <v>1161</v>
      </c>
      <c r="D972" s="52" t="s">
        <v>1176</v>
      </c>
      <c r="E972" s="53" t="s">
        <v>1398</v>
      </c>
      <c r="F972" s="54">
        <v>5.04</v>
      </c>
      <c r="G972" s="52" t="s">
        <v>1085</v>
      </c>
      <c r="H972" s="52">
        <v>339</v>
      </c>
      <c r="I972" s="52" t="s">
        <v>1086</v>
      </c>
      <c r="J972" s="52" t="s">
        <v>1161</v>
      </c>
      <c r="K972" s="52" t="s">
        <v>1478</v>
      </c>
      <c r="L972" s="52" t="s">
        <v>53</v>
      </c>
      <c r="M972" s="52">
        <v>339</v>
      </c>
      <c r="N972" s="54">
        <v>5.04</v>
      </c>
      <c r="O972" s="52">
        <v>339</v>
      </c>
      <c r="P972" s="55" t="s">
        <v>1165</v>
      </c>
      <c r="Q972" s="52" t="s">
        <v>55</v>
      </c>
      <c r="R972" s="55" t="s">
        <v>1165</v>
      </c>
      <c r="S972" s="52" t="s">
        <v>55</v>
      </c>
      <c r="T972" s="52" t="s">
        <v>1090</v>
      </c>
      <c r="U972" s="52" t="s">
        <v>1091</v>
      </c>
      <c r="V972" s="52" t="s">
        <v>1166</v>
      </c>
      <c r="W972" s="56" t="s">
        <v>1093</v>
      </c>
      <c r="X972" s="57" t="s">
        <v>1170</v>
      </c>
      <c r="Y972" s="52">
        <v>339</v>
      </c>
    </row>
    <row r="973" spans="2:25" ht="28.8">
      <c r="B973" s="52" t="s">
        <v>1160</v>
      </c>
      <c r="C973" s="52" t="s">
        <v>1161</v>
      </c>
      <c r="D973" s="52" t="s">
        <v>1334</v>
      </c>
      <c r="E973" s="53" t="s">
        <v>1398</v>
      </c>
      <c r="F973" s="54">
        <v>5.04</v>
      </c>
      <c r="G973" s="52" t="s">
        <v>1085</v>
      </c>
      <c r="H973" s="52">
        <v>340</v>
      </c>
      <c r="I973" s="52" t="s">
        <v>1086</v>
      </c>
      <c r="J973" s="52" t="s">
        <v>1161</v>
      </c>
      <c r="K973" s="52" t="s">
        <v>1392</v>
      </c>
      <c r="L973" s="52" t="s">
        <v>159</v>
      </c>
      <c r="M973" s="52"/>
      <c r="N973" s="54">
        <v>5.04</v>
      </c>
      <c r="O973" s="52"/>
      <c r="P973" s="55" t="s">
        <v>1165</v>
      </c>
      <c r="Q973" s="52" t="s">
        <v>159</v>
      </c>
      <c r="R973" s="55" t="s">
        <v>1165</v>
      </c>
      <c r="S973" s="52" t="s">
        <v>159</v>
      </c>
      <c r="T973" s="52" t="s">
        <v>1090</v>
      </c>
      <c r="U973" s="52" t="s">
        <v>1091</v>
      </c>
      <c r="V973" s="52" t="s">
        <v>1166</v>
      </c>
      <c r="W973" s="56" t="s">
        <v>1093</v>
      </c>
      <c r="X973" s="57" t="s">
        <v>1170</v>
      </c>
      <c r="Y973" s="52"/>
    </row>
    <row r="974" spans="2:25" ht="28.8">
      <c r="B974" s="52" t="s">
        <v>1160</v>
      </c>
      <c r="C974" s="52" t="s">
        <v>1161</v>
      </c>
      <c r="D974" s="52" t="s">
        <v>1334</v>
      </c>
      <c r="E974" s="53" t="s">
        <v>1398</v>
      </c>
      <c r="F974" s="54">
        <v>5.04</v>
      </c>
      <c r="G974" s="52" t="s">
        <v>1085</v>
      </c>
      <c r="H974" s="52">
        <v>341</v>
      </c>
      <c r="I974" s="52" t="s">
        <v>1086</v>
      </c>
      <c r="J974" s="52" t="s">
        <v>1161</v>
      </c>
      <c r="K974" s="52" t="s">
        <v>1393</v>
      </c>
      <c r="L974" s="52" t="s">
        <v>159</v>
      </c>
      <c r="M974" s="52"/>
      <c r="N974" s="54">
        <v>5.04</v>
      </c>
      <c r="O974" s="52"/>
      <c r="P974" s="55" t="s">
        <v>1165</v>
      </c>
      <c r="Q974" s="52" t="s">
        <v>159</v>
      </c>
      <c r="R974" s="55" t="s">
        <v>1165</v>
      </c>
      <c r="S974" s="52" t="s">
        <v>159</v>
      </c>
      <c r="T974" s="52" t="s">
        <v>1090</v>
      </c>
      <c r="U974" s="52" t="s">
        <v>1091</v>
      </c>
      <c r="V974" s="52" t="s">
        <v>1166</v>
      </c>
      <c r="W974" s="56" t="s">
        <v>1093</v>
      </c>
      <c r="X974" s="57" t="s">
        <v>1170</v>
      </c>
      <c r="Y974" s="52"/>
    </row>
    <row r="975" spans="2:25" ht="28.8">
      <c r="B975" s="52" t="s">
        <v>1160</v>
      </c>
      <c r="C975" s="52" t="s">
        <v>1161</v>
      </c>
      <c r="D975" s="52" t="s">
        <v>1334</v>
      </c>
      <c r="E975" s="53" t="s">
        <v>1398</v>
      </c>
      <c r="F975" s="54">
        <v>5.04</v>
      </c>
      <c r="G975" s="52" t="s">
        <v>1085</v>
      </c>
      <c r="H975" s="52">
        <v>342</v>
      </c>
      <c r="I975" s="52" t="s">
        <v>1086</v>
      </c>
      <c r="J975" s="52" t="s">
        <v>1161</v>
      </c>
      <c r="K975" s="52" t="s">
        <v>1394</v>
      </c>
      <c r="L975" s="52" t="s">
        <v>159</v>
      </c>
      <c r="M975" s="52"/>
      <c r="N975" s="54">
        <v>5.04</v>
      </c>
      <c r="O975" s="52"/>
      <c r="P975" s="55" t="s">
        <v>1165</v>
      </c>
      <c r="Q975" s="52" t="s">
        <v>159</v>
      </c>
      <c r="R975" s="55" t="s">
        <v>1165</v>
      </c>
      <c r="S975" s="52" t="s">
        <v>159</v>
      </c>
      <c r="T975" s="52" t="s">
        <v>1090</v>
      </c>
      <c r="U975" s="52" t="s">
        <v>1091</v>
      </c>
      <c r="V975" s="52" t="s">
        <v>1166</v>
      </c>
      <c r="W975" s="56" t="s">
        <v>1093</v>
      </c>
      <c r="X975" s="57" t="s">
        <v>1170</v>
      </c>
      <c r="Y975" s="52"/>
    </row>
    <row r="976" spans="2:25" ht="28.8">
      <c r="B976" s="52" t="s">
        <v>1160</v>
      </c>
      <c r="C976" s="52" t="s">
        <v>1161</v>
      </c>
      <c r="D976" s="52" t="s">
        <v>1334</v>
      </c>
      <c r="E976" s="53" t="s">
        <v>1398</v>
      </c>
      <c r="F976" s="54">
        <v>5.04</v>
      </c>
      <c r="G976" s="52" t="s">
        <v>1085</v>
      </c>
      <c r="H976" s="52">
        <v>343</v>
      </c>
      <c r="I976" s="52" t="s">
        <v>1086</v>
      </c>
      <c r="J976" s="52" t="s">
        <v>1161</v>
      </c>
      <c r="K976" s="52" t="s">
        <v>1395</v>
      </c>
      <c r="L976" s="52" t="s">
        <v>159</v>
      </c>
      <c r="M976" s="52"/>
      <c r="N976" s="54">
        <v>5.04</v>
      </c>
      <c r="O976" s="52"/>
      <c r="P976" s="55" t="s">
        <v>1165</v>
      </c>
      <c r="Q976" s="52" t="s">
        <v>159</v>
      </c>
      <c r="R976" s="55" t="s">
        <v>1165</v>
      </c>
      <c r="S976" s="52" t="s">
        <v>159</v>
      </c>
      <c r="T976" s="52" t="s">
        <v>1090</v>
      </c>
      <c r="U976" s="52" t="s">
        <v>1091</v>
      </c>
      <c r="V976" s="52" t="s">
        <v>1166</v>
      </c>
      <c r="W976" s="56" t="s">
        <v>1093</v>
      </c>
      <c r="X976" s="57" t="s">
        <v>1170</v>
      </c>
      <c r="Y976" s="52"/>
    </row>
    <row r="977" spans="2:25" ht="28.8">
      <c r="B977" s="52" t="s">
        <v>1160</v>
      </c>
      <c r="C977" s="52" t="s">
        <v>1161</v>
      </c>
      <c r="D977" s="52" t="s">
        <v>1334</v>
      </c>
      <c r="E977" s="53" t="s">
        <v>1398</v>
      </c>
      <c r="F977" s="54">
        <v>5.04</v>
      </c>
      <c r="G977" s="52" t="s">
        <v>1085</v>
      </c>
      <c r="H977" s="52">
        <v>344</v>
      </c>
      <c r="I977" s="52" t="s">
        <v>1086</v>
      </c>
      <c r="J977" s="52" t="s">
        <v>1161</v>
      </c>
      <c r="K977" s="52" t="s">
        <v>1396</v>
      </c>
      <c r="L977" s="52" t="s">
        <v>159</v>
      </c>
      <c r="M977" s="52"/>
      <c r="N977" s="54">
        <v>5.04</v>
      </c>
      <c r="O977" s="52"/>
      <c r="P977" s="55" t="s">
        <v>1165</v>
      </c>
      <c r="Q977" s="52" t="s">
        <v>159</v>
      </c>
      <c r="R977" s="55" t="s">
        <v>1165</v>
      </c>
      <c r="S977" s="52" t="s">
        <v>159</v>
      </c>
      <c r="T977" s="52" t="s">
        <v>1090</v>
      </c>
      <c r="U977" s="52" t="s">
        <v>1091</v>
      </c>
      <c r="V977" s="52" t="s">
        <v>1166</v>
      </c>
      <c r="W977" s="56" t="s">
        <v>1093</v>
      </c>
      <c r="X977" s="57" t="s">
        <v>1170</v>
      </c>
      <c r="Y977" s="52"/>
    </row>
    <row r="978" spans="2:25" ht="28.8">
      <c r="B978" s="52" t="s">
        <v>1160</v>
      </c>
      <c r="C978" s="52" t="s">
        <v>1161</v>
      </c>
      <c r="D978" s="52" t="s">
        <v>1334</v>
      </c>
      <c r="E978" s="53" t="s">
        <v>1398</v>
      </c>
      <c r="F978" s="54">
        <v>5.04</v>
      </c>
      <c r="G978" s="52" t="s">
        <v>1085</v>
      </c>
      <c r="H978" s="52">
        <v>345</v>
      </c>
      <c r="I978" s="52" t="s">
        <v>1086</v>
      </c>
      <c r="J978" s="52" t="s">
        <v>1161</v>
      </c>
      <c r="K978" s="52" t="s">
        <v>1314</v>
      </c>
      <c r="L978" s="52" t="s">
        <v>53</v>
      </c>
      <c r="M978" s="52">
        <v>345</v>
      </c>
      <c r="N978" s="54">
        <v>3.84</v>
      </c>
      <c r="O978" s="52">
        <v>345</v>
      </c>
      <c r="P978" s="55" t="s">
        <v>1275</v>
      </c>
      <c r="Q978" s="52" t="s">
        <v>53</v>
      </c>
      <c r="R978" s="55" t="s">
        <v>1275</v>
      </c>
      <c r="S978" s="52" t="s">
        <v>53</v>
      </c>
      <c r="T978" s="52" t="s">
        <v>1090</v>
      </c>
      <c r="U978" s="52" t="s">
        <v>1091</v>
      </c>
      <c r="V978" s="52" t="s">
        <v>1166</v>
      </c>
      <c r="W978" s="56" t="s">
        <v>1093</v>
      </c>
      <c r="X978" s="57" t="s">
        <v>1276</v>
      </c>
      <c r="Y978" s="52">
        <v>345</v>
      </c>
    </row>
    <row r="979" spans="2:25" ht="26.4">
      <c r="B979" s="52" t="s">
        <v>1160</v>
      </c>
      <c r="C979" s="52" t="s">
        <v>1161</v>
      </c>
      <c r="D979" s="52" t="s">
        <v>1277</v>
      </c>
      <c r="E979" s="53" t="s">
        <v>1479</v>
      </c>
      <c r="F979" s="54">
        <v>3.84</v>
      </c>
      <c r="G979" s="52" t="s">
        <v>1085</v>
      </c>
      <c r="H979" s="52">
        <v>346</v>
      </c>
      <c r="I979" s="52" t="s">
        <v>1086</v>
      </c>
      <c r="J979" s="52" t="s">
        <v>1161</v>
      </c>
      <c r="K979" s="52" t="s">
        <v>1316</v>
      </c>
      <c r="L979" s="52" t="s">
        <v>159</v>
      </c>
      <c r="M979" s="52"/>
      <c r="N979" s="54">
        <v>3.84</v>
      </c>
      <c r="O979" s="52"/>
      <c r="P979" s="55" t="s">
        <v>1275</v>
      </c>
      <c r="Q979" s="52" t="s">
        <v>159</v>
      </c>
      <c r="R979" s="55" t="s">
        <v>1275</v>
      </c>
      <c r="S979" s="52" t="s">
        <v>159</v>
      </c>
      <c r="T979" s="52" t="s">
        <v>1090</v>
      </c>
      <c r="U979" s="52" t="s">
        <v>1091</v>
      </c>
      <c r="V979" s="52" t="s">
        <v>1166</v>
      </c>
      <c r="W979" s="56" t="s">
        <v>1093</v>
      </c>
      <c r="X979" s="57" t="s">
        <v>1276</v>
      </c>
      <c r="Y979" s="52"/>
    </row>
    <row r="980" spans="2:25" ht="26.4">
      <c r="B980" s="52" t="s">
        <v>1160</v>
      </c>
      <c r="C980" s="52" t="s">
        <v>1161</v>
      </c>
      <c r="D980" s="52" t="s">
        <v>1277</v>
      </c>
      <c r="E980" s="53" t="s">
        <v>1479</v>
      </c>
      <c r="F980" s="54">
        <v>3.84</v>
      </c>
      <c r="G980" s="52" t="s">
        <v>1085</v>
      </c>
      <c r="H980" s="52">
        <v>347</v>
      </c>
      <c r="I980" s="52" t="s">
        <v>1086</v>
      </c>
      <c r="J980" s="52" t="s">
        <v>1161</v>
      </c>
      <c r="K980" s="52" t="s">
        <v>1317</v>
      </c>
      <c r="L980" s="52" t="s">
        <v>159</v>
      </c>
      <c r="M980" s="52"/>
      <c r="N980" s="54">
        <v>3.84</v>
      </c>
      <c r="O980" s="52"/>
      <c r="P980" s="55" t="s">
        <v>1275</v>
      </c>
      <c r="Q980" s="52" t="s">
        <v>159</v>
      </c>
      <c r="R980" s="55" t="s">
        <v>1275</v>
      </c>
      <c r="S980" s="52" t="s">
        <v>159</v>
      </c>
      <c r="T980" s="52" t="s">
        <v>1090</v>
      </c>
      <c r="U980" s="52" t="s">
        <v>1091</v>
      </c>
      <c r="V980" s="52" t="s">
        <v>1166</v>
      </c>
      <c r="W980" s="56" t="s">
        <v>1093</v>
      </c>
      <c r="X980" s="57" t="s">
        <v>1276</v>
      </c>
      <c r="Y980" s="52"/>
    </row>
    <row r="981" spans="2:25" ht="26.4">
      <c r="B981" s="52" t="s">
        <v>1160</v>
      </c>
      <c r="C981" s="52" t="s">
        <v>1161</v>
      </c>
      <c r="D981" s="52" t="s">
        <v>1277</v>
      </c>
      <c r="E981" s="53" t="s">
        <v>1479</v>
      </c>
      <c r="F981" s="54">
        <v>3.84</v>
      </c>
      <c r="G981" s="52" t="s">
        <v>1085</v>
      </c>
      <c r="H981" s="52">
        <v>348</v>
      </c>
      <c r="I981" s="52" t="s">
        <v>1086</v>
      </c>
      <c r="J981" s="52" t="s">
        <v>1161</v>
      </c>
      <c r="K981" s="52" t="s">
        <v>1318</v>
      </c>
      <c r="L981" s="52" t="s">
        <v>159</v>
      </c>
      <c r="M981" s="52"/>
      <c r="N981" s="54">
        <v>3.84</v>
      </c>
      <c r="O981" s="52"/>
      <c r="P981" s="55" t="s">
        <v>1275</v>
      </c>
      <c r="Q981" s="52" t="s">
        <v>159</v>
      </c>
      <c r="R981" s="55" t="s">
        <v>1275</v>
      </c>
      <c r="S981" s="52" t="s">
        <v>159</v>
      </c>
      <c r="T981" s="52" t="s">
        <v>1090</v>
      </c>
      <c r="U981" s="52" t="s">
        <v>1091</v>
      </c>
      <c r="V981" s="52" t="s">
        <v>1166</v>
      </c>
      <c r="W981" s="56" t="s">
        <v>1093</v>
      </c>
      <c r="X981" s="57" t="s">
        <v>1276</v>
      </c>
      <c r="Y981" s="52"/>
    </row>
    <row r="982" spans="2:25" ht="26.4">
      <c r="B982" s="52" t="s">
        <v>1160</v>
      </c>
      <c r="C982" s="52" t="s">
        <v>1161</v>
      </c>
      <c r="D982" s="52" t="s">
        <v>1277</v>
      </c>
      <c r="E982" s="53" t="s">
        <v>1479</v>
      </c>
      <c r="F982" s="54">
        <v>3.84</v>
      </c>
      <c r="G982" s="52" t="s">
        <v>1085</v>
      </c>
      <c r="H982" s="52">
        <v>349</v>
      </c>
      <c r="I982" s="52" t="s">
        <v>1086</v>
      </c>
      <c r="J982" s="52" t="s">
        <v>1161</v>
      </c>
      <c r="K982" s="52" t="s">
        <v>1319</v>
      </c>
      <c r="L982" s="52" t="s">
        <v>159</v>
      </c>
      <c r="M982" s="52"/>
      <c r="N982" s="54">
        <v>3.84</v>
      </c>
      <c r="O982" s="52"/>
      <c r="P982" s="55" t="s">
        <v>1275</v>
      </c>
      <c r="Q982" s="52" t="s">
        <v>159</v>
      </c>
      <c r="R982" s="55" t="s">
        <v>1275</v>
      </c>
      <c r="S982" s="52" t="s">
        <v>159</v>
      </c>
      <c r="T982" s="52" t="s">
        <v>1090</v>
      </c>
      <c r="U982" s="52" t="s">
        <v>1091</v>
      </c>
      <c r="V982" s="52" t="s">
        <v>1166</v>
      </c>
      <c r="W982" s="56" t="s">
        <v>1093</v>
      </c>
      <c r="X982" s="57" t="s">
        <v>1276</v>
      </c>
      <c r="Y982" s="52"/>
    </row>
    <row r="983" spans="2:25" ht="26.4">
      <c r="B983" s="52" t="s">
        <v>1160</v>
      </c>
      <c r="C983" s="52" t="s">
        <v>1161</v>
      </c>
      <c r="D983" s="52" t="s">
        <v>1277</v>
      </c>
      <c r="E983" s="53" t="s">
        <v>1479</v>
      </c>
      <c r="F983" s="54">
        <v>3.84</v>
      </c>
      <c r="G983" s="52" t="s">
        <v>1085</v>
      </c>
      <c r="H983" s="52">
        <v>350</v>
      </c>
      <c r="I983" s="52" t="s">
        <v>1086</v>
      </c>
      <c r="J983" s="52" t="s">
        <v>1161</v>
      </c>
      <c r="K983" s="52" t="s">
        <v>1320</v>
      </c>
      <c r="L983" s="52" t="s">
        <v>159</v>
      </c>
      <c r="M983" s="52"/>
      <c r="N983" s="54">
        <v>3.84</v>
      </c>
      <c r="O983" s="52"/>
      <c r="P983" s="55" t="s">
        <v>1275</v>
      </c>
      <c r="Q983" s="52" t="s">
        <v>159</v>
      </c>
      <c r="R983" s="55" t="s">
        <v>1275</v>
      </c>
      <c r="S983" s="52" t="s">
        <v>159</v>
      </c>
      <c r="T983" s="52" t="s">
        <v>1090</v>
      </c>
      <c r="U983" s="52" t="s">
        <v>1091</v>
      </c>
      <c r="V983" s="52" t="s">
        <v>1166</v>
      </c>
      <c r="W983" s="56" t="s">
        <v>1093</v>
      </c>
      <c r="X983" s="57" t="s">
        <v>1276</v>
      </c>
      <c r="Y983" s="52"/>
    </row>
    <row r="984" spans="2:25" ht="26.4">
      <c r="B984" s="52" t="s">
        <v>1160</v>
      </c>
      <c r="C984" s="52" t="s">
        <v>1161</v>
      </c>
      <c r="D984" s="52" t="s">
        <v>1277</v>
      </c>
      <c r="E984" s="53" t="s">
        <v>1479</v>
      </c>
      <c r="F984" s="54">
        <v>3.84</v>
      </c>
      <c r="G984" s="52" t="s">
        <v>1085</v>
      </c>
      <c r="H984" s="52">
        <v>351</v>
      </c>
      <c r="I984" s="52" t="s">
        <v>1086</v>
      </c>
      <c r="J984" s="52" t="s">
        <v>1161</v>
      </c>
      <c r="K984" s="52" t="s">
        <v>1321</v>
      </c>
      <c r="L984" s="52" t="s">
        <v>159</v>
      </c>
      <c r="M984" s="52"/>
      <c r="N984" s="54">
        <v>3.84</v>
      </c>
      <c r="O984" s="52"/>
      <c r="P984" s="55" t="s">
        <v>1275</v>
      </c>
      <c r="Q984" s="52" t="s">
        <v>159</v>
      </c>
      <c r="R984" s="55" t="s">
        <v>1275</v>
      </c>
      <c r="S984" s="52" t="s">
        <v>159</v>
      </c>
      <c r="T984" s="52" t="s">
        <v>1090</v>
      </c>
      <c r="U984" s="52" t="s">
        <v>1091</v>
      </c>
      <c r="V984" s="52" t="s">
        <v>1166</v>
      </c>
      <c r="W984" s="56" t="s">
        <v>1093</v>
      </c>
      <c r="X984" s="57" t="s">
        <v>1276</v>
      </c>
      <c r="Y984" s="52"/>
    </row>
    <row r="985" spans="2:25" ht="26.4">
      <c r="B985" s="52" t="s">
        <v>1160</v>
      </c>
      <c r="C985" s="52" t="s">
        <v>1161</v>
      </c>
      <c r="D985" s="52" t="s">
        <v>1277</v>
      </c>
      <c r="E985" s="53" t="s">
        <v>1479</v>
      </c>
      <c r="F985" s="54">
        <v>3.84</v>
      </c>
      <c r="G985" s="52" t="s">
        <v>1085</v>
      </c>
      <c r="H985" s="52">
        <v>352</v>
      </c>
      <c r="I985" s="52" t="s">
        <v>1086</v>
      </c>
      <c r="J985" s="52" t="s">
        <v>1161</v>
      </c>
      <c r="K985" s="52" t="s">
        <v>1322</v>
      </c>
      <c r="L985" s="52" t="s">
        <v>159</v>
      </c>
      <c r="M985" s="52"/>
      <c r="N985" s="54">
        <v>3.84</v>
      </c>
      <c r="O985" s="52"/>
      <c r="P985" s="55" t="s">
        <v>1275</v>
      </c>
      <c r="Q985" s="52" t="s">
        <v>159</v>
      </c>
      <c r="R985" s="55" t="s">
        <v>1275</v>
      </c>
      <c r="S985" s="52" t="s">
        <v>159</v>
      </c>
      <c r="T985" s="52" t="s">
        <v>1090</v>
      </c>
      <c r="U985" s="52" t="s">
        <v>1091</v>
      </c>
      <c r="V985" s="52" t="s">
        <v>1166</v>
      </c>
      <c r="W985" s="56" t="s">
        <v>1093</v>
      </c>
      <c r="X985" s="57" t="s">
        <v>1276</v>
      </c>
      <c r="Y985" s="52"/>
    </row>
    <row r="986" spans="2:25" ht="26.4">
      <c r="B986" s="52" t="s">
        <v>1160</v>
      </c>
      <c r="C986" s="52" t="s">
        <v>1161</v>
      </c>
      <c r="D986" s="52" t="s">
        <v>1277</v>
      </c>
      <c r="E986" s="53" t="s">
        <v>1479</v>
      </c>
      <c r="F986" s="54">
        <v>3.84</v>
      </c>
      <c r="G986" s="52" t="s">
        <v>1085</v>
      </c>
      <c r="H986" s="52">
        <v>353</v>
      </c>
      <c r="I986" s="52" t="s">
        <v>1086</v>
      </c>
      <c r="J986" s="52" t="s">
        <v>1161</v>
      </c>
      <c r="K986" s="52" t="s">
        <v>1323</v>
      </c>
      <c r="L986" s="52" t="s">
        <v>159</v>
      </c>
      <c r="M986" s="52"/>
      <c r="N986" s="54">
        <v>3.84</v>
      </c>
      <c r="O986" s="52"/>
      <c r="P986" s="55" t="s">
        <v>1275</v>
      </c>
      <c r="Q986" s="52" t="s">
        <v>159</v>
      </c>
      <c r="R986" s="55" t="s">
        <v>1275</v>
      </c>
      <c r="S986" s="52" t="s">
        <v>159</v>
      </c>
      <c r="T986" s="52" t="s">
        <v>1090</v>
      </c>
      <c r="U986" s="52" t="s">
        <v>1091</v>
      </c>
      <c r="V986" s="52" t="s">
        <v>1166</v>
      </c>
      <c r="W986" s="56" t="s">
        <v>1093</v>
      </c>
      <c r="X986" s="57" t="s">
        <v>1276</v>
      </c>
      <c r="Y986" s="52"/>
    </row>
    <row r="987" spans="2:25" ht="26.4">
      <c r="B987" s="52" t="s">
        <v>1160</v>
      </c>
      <c r="C987" s="52" t="s">
        <v>1161</v>
      </c>
      <c r="D987" s="52" t="s">
        <v>1277</v>
      </c>
      <c r="E987" s="53" t="s">
        <v>1479</v>
      </c>
      <c r="F987" s="54">
        <v>3.84</v>
      </c>
      <c r="G987" s="52" t="s">
        <v>1085</v>
      </c>
      <c r="H987" s="52">
        <v>354</v>
      </c>
      <c r="I987" s="52" t="s">
        <v>1086</v>
      </c>
      <c r="J987" s="52" t="s">
        <v>1161</v>
      </c>
      <c r="K987" s="52" t="s">
        <v>1324</v>
      </c>
      <c r="L987" s="52" t="s">
        <v>159</v>
      </c>
      <c r="M987" s="52"/>
      <c r="N987" s="54">
        <v>3.84</v>
      </c>
      <c r="O987" s="52"/>
      <c r="P987" s="55" t="s">
        <v>1275</v>
      </c>
      <c r="Q987" s="52" t="s">
        <v>159</v>
      </c>
      <c r="R987" s="55" t="s">
        <v>1275</v>
      </c>
      <c r="S987" s="52" t="s">
        <v>159</v>
      </c>
      <c r="T987" s="52" t="s">
        <v>1090</v>
      </c>
      <c r="U987" s="52" t="s">
        <v>1091</v>
      </c>
      <c r="V987" s="52" t="s">
        <v>1166</v>
      </c>
      <c r="W987" s="56" t="s">
        <v>1093</v>
      </c>
      <c r="X987" s="57" t="s">
        <v>1276</v>
      </c>
      <c r="Y987" s="52"/>
    </row>
    <row r="988" spans="2:25" ht="26.4">
      <c r="B988" s="52" t="s">
        <v>1160</v>
      </c>
      <c r="C988" s="52" t="s">
        <v>1161</v>
      </c>
      <c r="D988" s="52" t="s">
        <v>1277</v>
      </c>
      <c r="E988" s="53" t="s">
        <v>1479</v>
      </c>
      <c r="F988" s="54">
        <v>3.84</v>
      </c>
      <c r="G988" s="52" t="s">
        <v>1085</v>
      </c>
      <c r="H988" s="52">
        <v>355</v>
      </c>
      <c r="I988" s="52" t="s">
        <v>1086</v>
      </c>
      <c r="J988" s="52" t="s">
        <v>1161</v>
      </c>
      <c r="K988" s="52" t="s">
        <v>1325</v>
      </c>
      <c r="L988" s="52" t="s">
        <v>159</v>
      </c>
      <c r="M988" s="52"/>
      <c r="N988" s="54">
        <v>3.84</v>
      </c>
      <c r="O988" s="52"/>
      <c r="P988" s="55" t="s">
        <v>1275</v>
      </c>
      <c r="Q988" s="52" t="s">
        <v>159</v>
      </c>
      <c r="R988" s="55" t="s">
        <v>1275</v>
      </c>
      <c r="S988" s="52" t="s">
        <v>159</v>
      </c>
      <c r="T988" s="52" t="s">
        <v>1090</v>
      </c>
      <c r="U988" s="52" t="s">
        <v>1091</v>
      </c>
      <c r="V988" s="52" t="s">
        <v>1166</v>
      </c>
      <c r="W988" s="56" t="s">
        <v>1093</v>
      </c>
      <c r="X988" s="57" t="s">
        <v>1276</v>
      </c>
      <c r="Y988" s="52"/>
    </row>
    <row r="989" spans="2:25" ht="26.4">
      <c r="B989" s="52" t="s">
        <v>1160</v>
      </c>
      <c r="C989" s="52" t="s">
        <v>1161</v>
      </c>
      <c r="D989" s="52" t="s">
        <v>1277</v>
      </c>
      <c r="E989" s="53" t="s">
        <v>1479</v>
      </c>
      <c r="F989" s="54">
        <v>3.84</v>
      </c>
      <c r="G989" s="52" t="s">
        <v>1085</v>
      </c>
      <c r="H989" s="52">
        <v>356</v>
      </c>
      <c r="I989" s="52" t="s">
        <v>1086</v>
      </c>
      <c r="J989" s="52" t="s">
        <v>1161</v>
      </c>
      <c r="K989" s="52" t="s">
        <v>1326</v>
      </c>
      <c r="L989" s="52" t="s">
        <v>159</v>
      </c>
      <c r="M989" s="52"/>
      <c r="N989" s="54">
        <v>3.84</v>
      </c>
      <c r="O989" s="52"/>
      <c r="P989" s="55" t="s">
        <v>1275</v>
      </c>
      <c r="Q989" s="52" t="s">
        <v>159</v>
      </c>
      <c r="R989" s="55" t="s">
        <v>1275</v>
      </c>
      <c r="S989" s="52" t="s">
        <v>159</v>
      </c>
      <c r="T989" s="52" t="s">
        <v>1090</v>
      </c>
      <c r="U989" s="52" t="s">
        <v>1091</v>
      </c>
      <c r="V989" s="52" t="s">
        <v>1166</v>
      </c>
      <c r="W989" s="56" t="s">
        <v>1093</v>
      </c>
      <c r="X989" s="57" t="s">
        <v>1276</v>
      </c>
      <c r="Y989" s="52"/>
    </row>
    <row r="990" spans="2:25" ht="26.4">
      <c r="B990" s="52" t="s">
        <v>1160</v>
      </c>
      <c r="C990" s="52" t="s">
        <v>1161</v>
      </c>
      <c r="D990" s="52" t="s">
        <v>1277</v>
      </c>
      <c r="E990" s="53" t="s">
        <v>1479</v>
      </c>
      <c r="F990" s="54">
        <v>3.84</v>
      </c>
      <c r="G990" s="52" t="s">
        <v>1085</v>
      </c>
      <c r="H990" s="52">
        <v>357</v>
      </c>
      <c r="I990" s="52" t="s">
        <v>1086</v>
      </c>
      <c r="J990" s="52" t="s">
        <v>1161</v>
      </c>
      <c r="K990" s="52" t="s">
        <v>1327</v>
      </c>
      <c r="L990" s="52" t="s">
        <v>159</v>
      </c>
      <c r="M990" s="52"/>
      <c r="N990" s="54">
        <v>3.84</v>
      </c>
      <c r="O990" s="52"/>
      <c r="P990" s="55" t="s">
        <v>1275</v>
      </c>
      <c r="Q990" s="52" t="s">
        <v>159</v>
      </c>
      <c r="R990" s="55" t="s">
        <v>1275</v>
      </c>
      <c r="S990" s="52" t="s">
        <v>159</v>
      </c>
      <c r="T990" s="52" t="s">
        <v>1090</v>
      </c>
      <c r="U990" s="52" t="s">
        <v>1091</v>
      </c>
      <c r="V990" s="52" t="s">
        <v>1166</v>
      </c>
      <c r="W990" s="56" t="s">
        <v>1093</v>
      </c>
      <c r="X990" s="57" t="s">
        <v>1276</v>
      </c>
      <c r="Y990" s="52"/>
    </row>
    <row r="991" spans="2:25" ht="26.4">
      <c r="B991" s="52" t="s">
        <v>1160</v>
      </c>
      <c r="C991" s="52" t="s">
        <v>1161</v>
      </c>
      <c r="D991" s="52" t="s">
        <v>1277</v>
      </c>
      <c r="E991" s="53" t="s">
        <v>1479</v>
      </c>
      <c r="F991" s="54">
        <v>3.84</v>
      </c>
      <c r="G991" s="52" t="s">
        <v>1085</v>
      </c>
      <c r="H991" s="52">
        <v>358</v>
      </c>
      <c r="I991" s="52" t="s">
        <v>1086</v>
      </c>
      <c r="J991" s="52" t="s">
        <v>1161</v>
      </c>
      <c r="K991" s="52" t="s">
        <v>1328</v>
      </c>
      <c r="L991" s="52" t="s">
        <v>159</v>
      </c>
      <c r="M991" s="52"/>
      <c r="N991" s="54">
        <v>3.84</v>
      </c>
      <c r="O991" s="52"/>
      <c r="P991" s="55" t="s">
        <v>1275</v>
      </c>
      <c r="Q991" s="52" t="s">
        <v>159</v>
      </c>
      <c r="R991" s="55" t="s">
        <v>1275</v>
      </c>
      <c r="S991" s="52" t="s">
        <v>159</v>
      </c>
      <c r="T991" s="52" t="s">
        <v>1090</v>
      </c>
      <c r="U991" s="52" t="s">
        <v>1091</v>
      </c>
      <c r="V991" s="52" t="s">
        <v>1166</v>
      </c>
      <c r="W991" s="56" t="s">
        <v>1093</v>
      </c>
      <c r="X991" s="57" t="s">
        <v>1276</v>
      </c>
      <c r="Y991" s="52"/>
    </row>
    <row r="992" spans="2:25" ht="26.4">
      <c r="B992" s="52" t="s">
        <v>1160</v>
      </c>
      <c r="C992" s="52" t="s">
        <v>1161</v>
      </c>
      <c r="D992" s="52" t="s">
        <v>1277</v>
      </c>
      <c r="E992" s="53" t="s">
        <v>1479</v>
      </c>
      <c r="F992" s="54">
        <v>3.84</v>
      </c>
      <c r="G992" s="52" t="s">
        <v>1085</v>
      </c>
      <c r="H992" s="52">
        <v>359</v>
      </c>
      <c r="I992" s="52" t="s">
        <v>1086</v>
      </c>
      <c r="J992" s="52" t="s">
        <v>1161</v>
      </c>
      <c r="K992" s="52" t="s">
        <v>1329</v>
      </c>
      <c r="L992" s="52" t="s">
        <v>159</v>
      </c>
      <c r="M992" s="52"/>
      <c r="N992" s="54">
        <v>3.84</v>
      </c>
      <c r="O992" s="52"/>
      <c r="P992" s="55" t="s">
        <v>1275</v>
      </c>
      <c r="Q992" s="52" t="s">
        <v>159</v>
      </c>
      <c r="R992" s="55" t="s">
        <v>1275</v>
      </c>
      <c r="S992" s="52" t="s">
        <v>159</v>
      </c>
      <c r="T992" s="52" t="s">
        <v>1090</v>
      </c>
      <c r="U992" s="52" t="s">
        <v>1091</v>
      </c>
      <c r="V992" s="52" t="s">
        <v>1166</v>
      </c>
      <c r="W992" s="56" t="s">
        <v>1093</v>
      </c>
      <c r="X992" s="57" t="s">
        <v>1276</v>
      </c>
      <c r="Y992" s="52"/>
    </row>
    <row r="993" spans="2:25" ht="26.4">
      <c r="B993" s="52" t="s">
        <v>1160</v>
      </c>
      <c r="C993" s="52" t="s">
        <v>1161</v>
      </c>
      <c r="D993" s="52" t="s">
        <v>1277</v>
      </c>
      <c r="E993" s="53" t="s">
        <v>1479</v>
      </c>
      <c r="F993" s="54">
        <v>3.84</v>
      </c>
      <c r="G993" s="52" t="s">
        <v>1085</v>
      </c>
      <c r="H993" s="52">
        <v>360</v>
      </c>
      <c r="I993" s="52" t="s">
        <v>1086</v>
      </c>
      <c r="J993" s="52" t="s">
        <v>1161</v>
      </c>
      <c r="K993" s="52" t="s">
        <v>1330</v>
      </c>
      <c r="L993" s="52" t="s">
        <v>159</v>
      </c>
      <c r="M993" s="52"/>
      <c r="N993" s="54">
        <v>3.84</v>
      </c>
      <c r="O993" s="52"/>
      <c r="P993" s="55" t="s">
        <v>1275</v>
      </c>
      <c r="Q993" s="52" t="s">
        <v>159</v>
      </c>
      <c r="R993" s="55" t="s">
        <v>1275</v>
      </c>
      <c r="S993" s="52" t="s">
        <v>159</v>
      </c>
      <c r="T993" s="52" t="s">
        <v>1090</v>
      </c>
      <c r="U993" s="52" t="s">
        <v>1091</v>
      </c>
      <c r="V993" s="52" t="s">
        <v>1166</v>
      </c>
      <c r="W993" s="56" t="s">
        <v>1093</v>
      </c>
      <c r="X993" s="57" t="s">
        <v>1276</v>
      </c>
      <c r="Y993" s="52"/>
    </row>
    <row r="994" spans="2:25" ht="26.4">
      <c r="B994" s="52" t="s">
        <v>1160</v>
      </c>
      <c r="C994" s="52" t="s">
        <v>1161</v>
      </c>
      <c r="D994" s="52" t="s">
        <v>1277</v>
      </c>
      <c r="E994" s="53" t="s">
        <v>1479</v>
      </c>
      <c r="F994" s="54">
        <v>3.84</v>
      </c>
      <c r="G994" s="52" t="s">
        <v>1085</v>
      </c>
      <c r="H994" s="52">
        <v>361</v>
      </c>
      <c r="I994" s="52" t="s">
        <v>1086</v>
      </c>
      <c r="J994" s="52" t="s">
        <v>1161</v>
      </c>
      <c r="K994" s="52" t="s">
        <v>1331</v>
      </c>
      <c r="L994" s="52" t="s">
        <v>159</v>
      </c>
      <c r="M994" s="52"/>
      <c r="N994" s="54">
        <v>3.84</v>
      </c>
      <c r="O994" s="52"/>
      <c r="P994" s="55" t="s">
        <v>1275</v>
      </c>
      <c r="Q994" s="52" t="s">
        <v>159</v>
      </c>
      <c r="R994" s="55" t="s">
        <v>1275</v>
      </c>
      <c r="S994" s="52" t="s">
        <v>159</v>
      </c>
      <c r="T994" s="52" t="s">
        <v>1090</v>
      </c>
      <c r="U994" s="52" t="s">
        <v>1091</v>
      </c>
      <c r="V994" s="52" t="s">
        <v>1166</v>
      </c>
      <c r="W994" s="56" t="s">
        <v>1093</v>
      </c>
      <c r="X994" s="57" t="s">
        <v>1276</v>
      </c>
      <c r="Y994" s="52"/>
    </row>
    <row r="995" spans="2:25" ht="26.4">
      <c r="B995" s="52" t="s">
        <v>1160</v>
      </c>
      <c r="C995" s="52" t="s">
        <v>1161</v>
      </c>
      <c r="D995" s="52" t="s">
        <v>1277</v>
      </c>
      <c r="E995" s="53" t="s">
        <v>1479</v>
      </c>
      <c r="F995" s="54">
        <v>3.84</v>
      </c>
      <c r="G995" s="52" t="s">
        <v>1085</v>
      </c>
      <c r="H995" s="52">
        <v>362</v>
      </c>
      <c r="I995" s="52" t="s">
        <v>1086</v>
      </c>
      <c r="J995" s="52" t="s">
        <v>1161</v>
      </c>
      <c r="K995" s="52" t="s">
        <v>1332</v>
      </c>
      <c r="L995" s="52" t="s">
        <v>159</v>
      </c>
      <c r="M995" s="52"/>
      <c r="N995" s="54">
        <v>3.84</v>
      </c>
      <c r="O995" s="52"/>
      <c r="P995" s="55" t="s">
        <v>1275</v>
      </c>
      <c r="Q995" s="52" t="s">
        <v>159</v>
      </c>
      <c r="R995" s="55" t="s">
        <v>1275</v>
      </c>
      <c r="S995" s="52" t="s">
        <v>159</v>
      </c>
      <c r="T995" s="52" t="s">
        <v>1090</v>
      </c>
      <c r="U995" s="52" t="s">
        <v>1091</v>
      </c>
      <c r="V995" s="52" t="s">
        <v>1166</v>
      </c>
      <c r="W995" s="56" t="s">
        <v>1093</v>
      </c>
      <c r="X995" s="57" t="s">
        <v>1276</v>
      </c>
      <c r="Y995" s="52"/>
    </row>
    <row r="996" spans="2:25" ht="26.4">
      <c r="B996" s="52" t="s">
        <v>1160</v>
      </c>
      <c r="C996" s="52" t="s">
        <v>1161</v>
      </c>
      <c r="D996" s="52" t="s">
        <v>1277</v>
      </c>
      <c r="E996" s="53" t="s">
        <v>1479</v>
      </c>
      <c r="F996" s="54">
        <v>3.84</v>
      </c>
      <c r="G996" s="52" t="s">
        <v>1085</v>
      </c>
      <c r="H996" s="52">
        <v>363</v>
      </c>
      <c r="I996" s="52" t="s">
        <v>1086</v>
      </c>
      <c r="J996" s="52" t="s">
        <v>1161</v>
      </c>
      <c r="K996" s="52" t="s">
        <v>1480</v>
      </c>
      <c r="L996" s="52" t="s">
        <v>53</v>
      </c>
      <c r="M996" s="52">
        <v>363</v>
      </c>
      <c r="N996" s="54">
        <v>3.47</v>
      </c>
      <c r="O996" s="52">
        <v>363</v>
      </c>
      <c r="P996" s="55" t="s">
        <v>1275</v>
      </c>
      <c r="Q996" s="52" t="s">
        <v>53</v>
      </c>
      <c r="R996" s="55" t="s">
        <v>1275</v>
      </c>
      <c r="S996" s="52" t="s">
        <v>53</v>
      </c>
      <c r="T996" s="52" t="s">
        <v>1090</v>
      </c>
      <c r="U996" s="52" t="s">
        <v>1091</v>
      </c>
      <c r="V996" s="52" t="s">
        <v>1166</v>
      </c>
      <c r="W996" s="56" t="s">
        <v>1093</v>
      </c>
      <c r="X996" s="57" t="s">
        <v>1276</v>
      </c>
      <c r="Y996" s="52">
        <v>363</v>
      </c>
    </row>
    <row r="997" spans="2:25" ht="26.4">
      <c r="B997" s="52" t="s">
        <v>1160</v>
      </c>
      <c r="C997" s="52" t="s">
        <v>1161</v>
      </c>
      <c r="D997" s="52" t="s">
        <v>1162</v>
      </c>
      <c r="E997" s="53" t="s">
        <v>1479</v>
      </c>
      <c r="F997" s="54">
        <v>3.47</v>
      </c>
      <c r="G997" s="52" t="s">
        <v>1085</v>
      </c>
      <c r="H997" s="52">
        <v>364</v>
      </c>
      <c r="I997" s="52" t="s">
        <v>1086</v>
      </c>
      <c r="J997" s="52" t="s">
        <v>1161</v>
      </c>
      <c r="K997" s="52" t="s">
        <v>1481</v>
      </c>
      <c r="L997" s="52" t="s">
        <v>159</v>
      </c>
      <c r="M997" s="52"/>
      <c r="N997" s="54">
        <v>3.47</v>
      </c>
      <c r="O997" s="52"/>
      <c r="P997" s="55" t="s">
        <v>1275</v>
      </c>
      <c r="Q997" s="52" t="s">
        <v>159</v>
      </c>
      <c r="R997" s="55" t="s">
        <v>1275</v>
      </c>
      <c r="S997" s="52" t="s">
        <v>159</v>
      </c>
      <c r="T997" s="52" t="s">
        <v>1090</v>
      </c>
      <c r="U997" s="52" t="s">
        <v>1091</v>
      </c>
      <c r="V997" s="52" t="s">
        <v>1166</v>
      </c>
      <c r="W997" s="56" t="s">
        <v>1093</v>
      </c>
      <c r="X997" s="57" t="s">
        <v>1276</v>
      </c>
      <c r="Y997" s="52"/>
    </row>
    <row r="998" spans="2:25" ht="26.4">
      <c r="B998" s="52" t="s">
        <v>1160</v>
      </c>
      <c r="C998" s="52" t="s">
        <v>1161</v>
      </c>
      <c r="D998" s="52" t="s">
        <v>1162</v>
      </c>
      <c r="E998" s="53" t="s">
        <v>1479</v>
      </c>
      <c r="F998" s="54">
        <v>3.47</v>
      </c>
      <c r="G998" s="52" t="s">
        <v>1085</v>
      </c>
      <c r="H998" s="52">
        <v>365</v>
      </c>
      <c r="I998" s="52" t="s">
        <v>1086</v>
      </c>
      <c r="J998" s="52" t="s">
        <v>1161</v>
      </c>
      <c r="K998" s="52" t="s">
        <v>1482</v>
      </c>
      <c r="L998" s="52" t="s">
        <v>159</v>
      </c>
      <c r="M998" s="52"/>
      <c r="N998" s="54">
        <v>3.47</v>
      </c>
      <c r="O998" s="52"/>
      <c r="P998" s="55" t="s">
        <v>1275</v>
      </c>
      <c r="Q998" s="52" t="s">
        <v>159</v>
      </c>
      <c r="R998" s="55" t="s">
        <v>1275</v>
      </c>
      <c r="S998" s="52" t="s">
        <v>159</v>
      </c>
      <c r="T998" s="52" t="s">
        <v>1090</v>
      </c>
      <c r="U998" s="52" t="s">
        <v>1091</v>
      </c>
      <c r="V998" s="52" t="s">
        <v>1166</v>
      </c>
      <c r="W998" s="56" t="s">
        <v>1093</v>
      </c>
      <c r="X998" s="57" t="s">
        <v>1276</v>
      </c>
      <c r="Y998" s="52"/>
    </row>
    <row r="999" spans="2:25" ht="26.4">
      <c r="B999" s="52" t="s">
        <v>1160</v>
      </c>
      <c r="C999" s="52" t="s">
        <v>1161</v>
      </c>
      <c r="D999" s="52" t="s">
        <v>1162</v>
      </c>
      <c r="E999" s="53" t="s">
        <v>1479</v>
      </c>
      <c r="F999" s="54">
        <v>3.47</v>
      </c>
      <c r="G999" s="52" t="s">
        <v>1085</v>
      </c>
      <c r="H999" s="52">
        <v>366</v>
      </c>
      <c r="I999" s="52" t="s">
        <v>1086</v>
      </c>
      <c r="J999" s="52" t="s">
        <v>1161</v>
      </c>
      <c r="K999" s="52" t="s">
        <v>1483</v>
      </c>
      <c r="L999" s="52" t="s">
        <v>159</v>
      </c>
      <c r="M999" s="52"/>
      <c r="N999" s="54">
        <v>3.47</v>
      </c>
      <c r="O999" s="52"/>
      <c r="P999" s="55" t="s">
        <v>1275</v>
      </c>
      <c r="Q999" s="52" t="s">
        <v>159</v>
      </c>
      <c r="R999" s="55" t="s">
        <v>1275</v>
      </c>
      <c r="S999" s="52" t="s">
        <v>159</v>
      </c>
      <c r="T999" s="52" t="s">
        <v>1090</v>
      </c>
      <c r="U999" s="52" t="s">
        <v>1091</v>
      </c>
      <c r="V999" s="52" t="s">
        <v>1166</v>
      </c>
      <c r="W999" s="56" t="s">
        <v>1093</v>
      </c>
      <c r="X999" s="57" t="s">
        <v>1276</v>
      </c>
      <c r="Y999" s="52"/>
    </row>
    <row r="1000" spans="2:25" ht="26.4">
      <c r="B1000" s="52" t="s">
        <v>1160</v>
      </c>
      <c r="C1000" s="52" t="s">
        <v>1161</v>
      </c>
      <c r="D1000" s="52" t="s">
        <v>1162</v>
      </c>
      <c r="E1000" s="53" t="s">
        <v>1479</v>
      </c>
      <c r="F1000" s="54">
        <v>3.47</v>
      </c>
      <c r="G1000" s="52" t="s">
        <v>1085</v>
      </c>
      <c r="H1000" s="52">
        <v>367</v>
      </c>
      <c r="I1000" s="52" t="s">
        <v>1086</v>
      </c>
      <c r="J1000" s="52" t="s">
        <v>1161</v>
      </c>
      <c r="K1000" s="52" t="s">
        <v>1484</v>
      </c>
      <c r="L1000" s="52" t="s">
        <v>159</v>
      </c>
      <c r="M1000" s="52"/>
      <c r="N1000" s="54">
        <v>3.47</v>
      </c>
      <c r="O1000" s="52"/>
      <c r="P1000" s="55" t="s">
        <v>1275</v>
      </c>
      <c r="Q1000" s="52" t="s">
        <v>159</v>
      </c>
      <c r="R1000" s="55" t="s">
        <v>1275</v>
      </c>
      <c r="S1000" s="52" t="s">
        <v>159</v>
      </c>
      <c r="T1000" s="52" t="s">
        <v>1090</v>
      </c>
      <c r="U1000" s="52" t="s">
        <v>1091</v>
      </c>
      <c r="V1000" s="52" t="s">
        <v>1166</v>
      </c>
      <c r="W1000" s="56" t="s">
        <v>1093</v>
      </c>
      <c r="X1000" s="57" t="s">
        <v>1276</v>
      </c>
      <c r="Y1000" s="52"/>
    </row>
    <row r="1001" spans="2:25" ht="26.4">
      <c r="B1001" s="52" t="s">
        <v>1160</v>
      </c>
      <c r="C1001" s="52" t="s">
        <v>1161</v>
      </c>
      <c r="D1001" s="52" t="s">
        <v>1162</v>
      </c>
      <c r="E1001" s="53" t="s">
        <v>1479</v>
      </c>
      <c r="F1001" s="54">
        <v>3.47</v>
      </c>
      <c r="G1001" s="52" t="s">
        <v>1085</v>
      </c>
      <c r="H1001" s="52">
        <v>368</v>
      </c>
      <c r="I1001" s="52" t="s">
        <v>1086</v>
      </c>
      <c r="J1001" s="52" t="s">
        <v>1161</v>
      </c>
      <c r="K1001" s="52" t="s">
        <v>1485</v>
      </c>
      <c r="L1001" s="52" t="s">
        <v>159</v>
      </c>
      <c r="M1001" s="52"/>
      <c r="N1001" s="54">
        <v>3.47</v>
      </c>
      <c r="O1001" s="52"/>
      <c r="P1001" s="55" t="s">
        <v>1275</v>
      </c>
      <c r="Q1001" s="52" t="s">
        <v>159</v>
      </c>
      <c r="R1001" s="55" t="s">
        <v>1275</v>
      </c>
      <c r="S1001" s="52" t="s">
        <v>159</v>
      </c>
      <c r="T1001" s="52" t="s">
        <v>1090</v>
      </c>
      <c r="U1001" s="52" t="s">
        <v>1091</v>
      </c>
      <c r="V1001" s="52" t="s">
        <v>1166</v>
      </c>
      <c r="W1001" s="56" t="s">
        <v>1093</v>
      </c>
      <c r="X1001" s="57" t="s">
        <v>1276</v>
      </c>
      <c r="Y1001" s="52"/>
    </row>
    <row r="1002" spans="2:25" ht="26.4">
      <c r="B1002" s="52" t="s">
        <v>1160</v>
      </c>
      <c r="C1002" s="52" t="s">
        <v>1161</v>
      </c>
      <c r="D1002" s="52" t="s">
        <v>1162</v>
      </c>
      <c r="E1002" s="53" t="s">
        <v>1479</v>
      </c>
      <c r="F1002" s="54">
        <v>3.47</v>
      </c>
      <c r="G1002" s="52" t="s">
        <v>1085</v>
      </c>
      <c r="H1002" s="52">
        <v>369</v>
      </c>
      <c r="I1002" s="52" t="s">
        <v>1086</v>
      </c>
      <c r="J1002" s="52" t="s">
        <v>1161</v>
      </c>
      <c r="K1002" s="52" t="s">
        <v>1486</v>
      </c>
      <c r="L1002" s="52" t="s">
        <v>159</v>
      </c>
      <c r="M1002" s="52"/>
      <c r="N1002" s="54">
        <v>3.47</v>
      </c>
      <c r="O1002" s="52"/>
      <c r="P1002" s="55" t="s">
        <v>1275</v>
      </c>
      <c r="Q1002" s="52" t="s">
        <v>159</v>
      </c>
      <c r="R1002" s="55" t="s">
        <v>1275</v>
      </c>
      <c r="S1002" s="52" t="s">
        <v>159</v>
      </c>
      <c r="T1002" s="52" t="s">
        <v>1090</v>
      </c>
      <c r="U1002" s="52" t="s">
        <v>1091</v>
      </c>
      <c r="V1002" s="52" t="s">
        <v>1166</v>
      </c>
      <c r="W1002" s="56" t="s">
        <v>1093</v>
      </c>
      <c r="X1002" s="57" t="s">
        <v>1276</v>
      </c>
      <c r="Y1002" s="52"/>
    </row>
    <row r="1003" spans="2:25" ht="26.4">
      <c r="B1003" s="52" t="s">
        <v>1160</v>
      </c>
      <c r="C1003" s="52" t="s">
        <v>1161</v>
      </c>
      <c r="D1003" s="52" t="s">
        <v>1162</v>
      </c>
      <c r="E1003" s="53" t="s">
        <v>1479</v>
      </c>
      <c r="F1003" s="54">
        <v>3.47</v>
      </c>
      <c r="G1003" s="52" t="s">
        <v>1085</v>
      </c>
      <c r="H1003" s="52">
        <v>370</v>
      </c>
      <c r="I1003" s="52" t="s">
        <v>1086</v>
      </c>
      <c r="J1003" s="52" t="s">
        <v>1161</v>
      </c>
      <c r="K1003" s="52" t="s">
        <v>1487</v>
      </c>
      <c r="L1003" s="52" t="s">
        <v>159</v>
      </c>
      <c r="M1003" s="52"/>
      <c r="N1003" s="54">
        <v>3.47</v>
      </c>
      <c r="O1003" s="52"/>
      <c r="P1003" s="55" t="s">
        <v>1275</v>
      </c>
      <c r="Q1003" s="52" t="s">
        <v>159</v>
      </c>
      <c r="R1003" s="55" t="s">
        <v>1275</v>
      </c>
      <c r="S1003" s="52" t="s">
        <v>159</v>
      </c>
      <c r="T1003" s="52" t="s">
        <v>1090</v>
      </c>
      <c r="U1003" s="52" t="s">
        <v>1091</v>
      </c>
      <c r="V1003" s="52" t="s">
        <v>1166</v>
      </c>
      <c r="W1003" s="56" t="s">
        <v>1093</v>
      </c>
      <c r="X1003" s="57" t="s">
        <v>1276</v>
      </c>
      <c r="Y1003" s="52"/>
    </row>
    <row r="1004" spans="2:25" ht="26.4">
      <c r="B1004" s="52" t="s">
        <v>1160</v>
      </c>
      <c r="C1004" s="52" t="s">
        <v>1161</v>
      </c>
      <c r="D1004" s="52" t="s">
        <v>1162</v>
      </c>
      <c r="E1004" s="53" t="s">
        <v>1479</v>
      </c>
      <c r="F1004" s="54">
        <v>3.47</v>
      </c>
      <c r="G1004" s="52" t="s">
        <v>1085</v>
      </c>
      <c r="H1004" s="52">
        <v>371</v>
      </c>
      <c r="I1004" s="52" t="s">
        <v>1086</v>
      </c>
      <c r="J1004" s="52" t="s">
        <v>1161</v>
      </c>
      <c r="K1004" s="52" t="s">
        <v>1488</v>
      </c>
      <c r="L1004" s="52" t="s">
        <v>159</v>
      </c>
      <c r="M1004" s="52"/>
      <c r="N1004" s="54">
        <v>3.47</v>
      </c>
      <c r="O1004" s="52"/>
      <c r="P1004" s="55" t="s">
        <v>1275</v>
      </c>
      <c r="Q1004" s="52" t="s">
        <v>159</v>
      </c>
      <c r="R1004" s="55" t="s">
        <v>1275</v>
      </c>
      <c r="S1004" s="52" t="s">
        <v>159</v>
      </c>
      <c r="T1004" s="52" t="s">
        <v>1090</v>
      </c>
      <c r="U1004" s="52" t="s">
        <v>1091</v>
      </c>
      <c r="V1004" s="52" t="s">
        <v>1166</v>
      </c>
      <c r="W1004" s="56" t="s">
        <v>1093</v>
      </c>
      <c r="X1004" s="57" t="s">
        <v>1276</v>
      </c>
      <c r="Y1004" s="52"/>
    </row>
    <row r="1005" spans="2:25" ht="26.4">
      <c r="B1005" s="52" t="s">
        <v>1160</v>
      </c>
      <c r="C1005" s="52" t="s">
        <v>1161</v>
      </c>
      <c r="D1005" s="52" t="s">
        <v>1162</v>
      </c>
      <c r="E1005" s="53" t="s">
        <v>1479</v>
      </c>
      <c r="F1005" s="54">
        <v>3.47</v>
      </c>
      <c r="G1005" s="52" t="s">
        <v>1085</v>
      </c>
      <c r="H1005" s="52">
        <v>372</v>
      </c>
      <c r="I1005" s="52" t="s">
        <v>1086</v>
      </c>
      <c r="J1005" s="52" t="s">
        <v>1161</v>
      </c>
      <c r="K1005" s="52" t="s">
        <v>1489</v>
      </c>
      <c r="L1005" s="52" t="s">
        <v>159</v>
      </c>
      <c r="M1005" s="52"/>
      <c r="N1005" s="54">
        <v>3.47</v>
      </c>
      <c r="O1005" s="52"/>
      <c r="P1005" s="55" t="s">
        <v>1275</v>
      </c>
      <c r="Q1005" s="52" t="s">
        <v>159</v>
      </c>
      <c r="R1005" s="55" t="s">
        <v>1275</v>
      </c>
      <c r="S1005" s="52" t="s">
        <v>159</v>
      </c>
      <c r="T1005" s="52" t="s">
        <v>1090</v>
      </c>
      <c r="U1005" s="52" t="s">
        <v>1091</v>
      </c>
      <c r="V1005" s="52" t="s">
        <v>1166</v>
      </c>
      <c r="W1005" s="56" t="s">
        <v>1093</v>
      </c>
      <c r="X1005" s="57" t="s">
        <v>1276</v>
      </c>
      <c r="Y1005" s="52"/>
    </row>
    <row r="1006" spans="2:25" ht="26.4">
      <c r="B1006" s="52" t="s">
        <v>1160</v>
      </c>
      <c r="C1006" s="52" t="s">
        <v>1161</v>
      </c>
      <c r="D1006" s="52" t="s">
        <v>1162</v>
      </c>
      <c r="E1006" s="53" t="s">
        <v>1479</v>
      </c>
      <c r="F1006" s="54">
        <v>3.47</v>
      </c>
      <c r="G1006" s="52" t="s">
        <v>1085</v>
      </c>
      <c r="H1006" s="52">
        <v>373</v>
      </c>
      <c r="I1006" s="52" t="s">
        <v>1086</v>
      </c>
      <c r="J1006" s="52" t="s">
        <v>1161</v>
      </c>
      <c r="K1006" s="52" t="s">
        <v>1490</v>
      </c>
      <c r="L1006" s="52" t="s">
        <v>159</v>
      </c>
      <c r="M1006" s="52"/>
      <c r="N1006" s="54">
        <v>3.47</v>
      </c>
      <c r="O1006" s="52"/>
      <c r="P1006" s="55" t="s">
        <v>1275</v>
      </c>
      <c r="Q1006" s="52" t="s">
        <v>159</v>
      </c>
      <c r="R1006" s="55" t="s">
        <v>1275</v>
      </c>
      <c r="S1006" s="52" t="s">
        <v>159</v>
      </c>
      <c r="T1006" s="52" t="s">
        <v>1090</v>
      </c>
      <c r="U1006" s="52" t="s">
        <v>1091</v>
      </c>
      <c r="V1006" s="52" t="s">
        <v>1166</v>
      </c>
      <c r="W1006" s="56" t="s">
        <v>1093</v>
      </c>
      <c r="X1006" s="57" t="s">
        <v>1276</v>
      </c>
      <c r="Y1006" s="52"/>
    </row>
    <row r="1007" spans="2:25" ht="26.4">
      <c r="B1007" s="52" t="s">
        <v>1160</v>
      </c>
      <c r="C1007" s="52" t="s">
        <v>1161</v>
      </c>
      <c r="D1007" s="52" t="s">
        <v>1162</v>
      </c>
      <c r="E1007" s="53" t="s">
        <v>1479</v>
      </c>
      <c r="F1007" s="54">
        <v>3.47</v>
      </c>
      <c r="G1007" s="52" t="s">
        <v>1085</v>
      </c>
      <c r="H1007" s="52">
        <v>374</v>
      </c>
      <c r="I1007" s="52" t="s">
        <v>1086</v>
      </c>
      <c r="J1007" s="52" t="s">
        <v>1161</v>
      </c>
      <c r="K1007" s="52" t="s">
        <v>1491</v>
      </c>
      <c r="L1007" s="52" t="s">
        <v>159</v>
      </c>
      <c r="M1007" s="52"/>
      <c r="N1007" s="54">
        <v>3.47</v>
      </c>
      <c r="O1007" s="52"/>
      <c r="P1007" s="55" t="s">
        <v>1275</v>
      </c>
      <c r="Q1007" s="52" t="s">
        <v>159</v>
      </c>
      <c r="R1007" s="55" t="s">
        <v>1275</v>
      </c>
      <c r="S1007" s="52" t="s">
        <v>159</v>
      </c>
      <c r="T1007" s="52" t="s">
        <v>1090</v>
      </c>
      <c r="U1007" s="52" t="s">
        <v>1091</v>
      </c>
      <c r="V1007" s="52" t="s">
        <v>1166</v>
      </c>
      <c r="W1007" s="56" t="s">
        <v>1093</v>
      </c>
      <c r="X1007" s="57" t="s">
        <v>1276</v>
      </c>
      <c r="Y1007" s="52"/>
    </row>
    <row r="1008" spans="2:25" ht="26.4">
      <c r="B1008" s="52" t="s">
        <v>1160</v>
      </c>
      <c r="C1008" s="52" t="s">
        <v>1161</v>
      </c>
      <c r="D1008" s="52" t="s">
        <v>1162</v>
      </c>
      <c r="E1008" s="53" t="s">
        <v>1479</v>
      </c>
      <c r="F1008" s="54">
        <v>3.47</v>
      </c>
      <c r="G1008" s="52" t="s">
        <v>1085</v>
      </c>
      <c r="H1008" s="52">
        <v>375</v>
      </c>
      <c r="I1008" s="52" t="s">
        <v>1086</v>
      </c>
      <c r="J1008" s="52" t="s">
        <v>1161</v>
      </c>
      <c r="K1008" s="52" t="s">
        <v>1492</v>
      </c>
      <c r="L1008" s="52" t="s">
        <v>159</v>
      </c>
      <c r="M1008" s="52"/>
      <c r="N1008" s="54">
        <v>3.47</v>
      </c>
      <c r="O1008" s="52"/>
      <c r="P1008" s="55" t="s">
        <v>1275</v>
      </c>
      <c r="Q1008" s="52" t="s">
        <v>159</v>
      </c>
      <c r="R1008" s="55" t="s">
        <v>1275</v>
      </c>
      <c r="S1008" s="52" t="s">
        <v>159</v>
      </c>
      <c r="T1008" s="52" t="s">
        <v>1090</v>
      </c>
      <c r="U1008" s="52" t="s">
        <v>1091</v>
      </c>
      <c r="V1008" s="52" t="s">
        <v>1166</v>
      </c>
      <c r="W1008" s="56" t="s">
        <v>1093</v>
      </c>
      <c r="X1008" s="57" t="s">
        <v>1276</v>
      </c>
      <c r="Y1008" s="52"/>
    </row>
    <row r="1009" spans="2:25" ht="26.4">
      <c r="B1009" s="52" t="s">
        <v>1160</v>
      </c>
      <c r="C1009" s="52" t="s">
        <v>1161</v>
      </c>
      <c r="D1009" s="52" t="s">
        <v>1162</v>
      </c>
      <c r="E1009" s="53" t="s">
        <v>1479</v>
      </c>
      <c r="F1009" s="54">
        <v>3.47</v>
      </c>
      <c r="G1009" s="52" t="s">
        <v>1085</v>
      </c>
      <c r="H1009" s="52">
        <v>376</v>
      </c>
      <c r="I1009" s="52" t="s">
        <v>1086</v>
      </c>
      <c r="J1009" s="52" t="s">
        <v>1161</v>
      </c>
      <c r="K1009" s="52" t="s">
        <v>1493</v>
      </c>
      <c r="L1009" s="52" t="s">
        <v>159</v>
      </c>
      <c r="M1009" s="52"/>
      <c r="N1009" s="54">
        <v>3.47</v>
      </c>
      <c r="O1009" s="52"/>
      <c r="P1009" s="55" t="s">
        <v>1275</v>
      </c>
      <c r="Q1009" s="52" t="s">
        <v>159</v>
      </c>
      <c r="R1009" s="55" t="s">
        <v>1275</v>
      </c>
      <c r="S1009" s="52" t="s">
        <v>159</v>
      </c>
      <c r="T1009" s="52" t="s">
        <v>1090</v>
      </c>
      <c r="U1009" s="52" t="s">
        <v>1091</v>
      </c>
      <c r="V1009" s="52" t="s">
        <v>1166</v>
      </c>
      <c r="W1009" s="56" t="s">
        <v>1093</v>
      </c>
      <c r="X1009" s="57" t="s">
        <v>1276</v>
      </c>
      <c r="Y1009" s="52"/>
    </row>
    <row r="1010" spans="2:25" ht="26.4">
      <c r="B1010" s="52" t="s">
        <v>1160</v>
      </c>
      <c r="C1010" s="52" t="s">
        <v>1161</v>
      </c>
      <c r="D1010" s="52" t="s">
        <v>1162</v>
      </c>
      <c r="E1010" s="53" t="s">
        <v>1479</v>
      </c>
      <c r="F1010" s="54">
        <v>3.47</v>
      </c>
      <c r="G1010" s="52" t="s">
        <v>1085</v>
      </c>
      <c r="H1010" s="52">
        <v>377</v>
      </c>
      <c r="I1010" s="52" t="s">
        <v>1086</v>
      </c>
      <c r="J1010" s="52" t="s">
        <v>1161</v>
      </c>
      <c r="K1010" s="52" t="s">
        <v>1494</v>
      </c>
      <c r="L1010" s="52" t="s">
        <v>159</v>
      </c>
      <c r="M1010" s="52"/>
      <c r="N1010" s="54">
        <v>3.47</v>
      </c>
      <c r="O1010" s="52"/>
      <c r="P1010" s="55" t="s">
        <v>1275</v>
      </c>
      <c r="Q1010" s="52" t="s">
        <v>159</v>
      </c>
      <c r="R1010" s="55" t="s">
        <v>1275</v>
      </c>
      <c r="S1010" s="52" t="s">
        <v>159</v>
      </c>
      <c r="T1010" s="52" t="s">
        <v>1090</v>
      </c>
      <c r="U1010" s="52" t="s">
        <v>1091</v>
      </c>
      <c r="V1010" s="52" t="s">
        <v>1166</v>
      </c>
      <c r="W1010" s="56" t="s">
        <v>1093</v>
      </c>
      <c r="X1010" s="57" t="s">
        <v>1276</v>
      </c>
      <c r="Y1010" s="52"/>
    </row>
    <row r="1011" spans="2:25" ht="26.4">
      <c r="B1011" s="52" t="s">
        <v>1160</v>
      </c>
      <c r="C1011" s="52" t="s">
        <v>1161</v>
      </c>
      <c r="D1011" s="52" t="s">
        <v>1162</v>
      </c>
      <c r="E1011" s="53" t="s">
        <v>1479</v>
      </c>
      <c r="F1011" s="54">
        <v>3.47</v>
      </c>
      <c r="G1011" s="52" t="s">
        <v>1085</v>
      </c>
      <c r="H1011" s="52">
        <v>378</v>
      </c>
      <c r="I1011" s="52" t="s">
        <v>1086</v>
      </c>
      <c r="J1011" s="52" t="s">
        <v>1161</v>
      </c>
      <c r="K1011" s="52" t="s">
        <v>1495</v>
      </c>
      <c r="L1011" s="52" t="s">
        <v>159</v>
      </c>
      <c r="M1011" s="52"/>
      <c r="N1011" s="54">
        <v>3.47</v>
      </c>
      <c r="O1011" s="52"/>
      <c r="P1011" s="55" t="s">
        <v>1275</v>
      </c>
      <c r="Q1011" s="52" t="s">
        <v>159</v>
      </c>
      <c r="R1011" s="55" t="s">
        <v>1275</v>
      </c>
      <c r="S1011" s="52" t="s">
        <v>159</v>
      </c>
      <c r="T1011" s="52" t="s">
        <v>1090</v>
      </c>
      <c r="U1011" s="52" t="s">
        <v>1091</v>
      </c>
      <c r="V1011" s="52" t="s">
        <v>1166</v>
      </c>
      <c r="W1011" s="56" t="s">
        <v>1093</v>
      </c>
      <c r="X1011" s="57" t="s">
        <v>1276</v>
      </c>
      <c r="Y1011" s="52"/>
    </row>
    <row r="1012" spans="2:25" ht="26.4">
      <c r="B1012" s="52" t="s">
        <v>1160</v>
      </c>
      <c r="C1012" s="52" t="s">
        <v>1161</v>
      </c>
      <c r="D1012" s="52" t="s">
        <v>1162</v>
      </c>
      <c r="E1012" s="53" t="s">
        <v>1479</v>
      </c>
      <c r="F1012" s="54">
        <v>3.47</v>
      </c>
      <c r="G1012" s="52" t="s">
        <v>1085</v>
      </c>
      <c r="H1012" s="52">
        <v>379</v>
      </c>
      <c r="I1012" s="52" t="s">
        <v>1086</v>
      </c>
      <c r="J1012" s="52" t="s">
        <v>1161</v>
      </c>
      <c r="K1012" s="52" t="s">
        <v>1496</v>
      </c>
      <c r="L1012" s="52" t="s">
        <v>159</v>
      </c>
      <c r="M1012" s="52"/>
      <c r="N1012" s="54">
        <v>3.47</v>
      </c>
      <c r="O1012" s="52"/>
      <c r="P1012" s="55" t="s">
        <v>1275</v>
      </c>
      <c r="Q1012" s="52" t="s">
        <v>159</v>
      </c>
      <c r="R1012" s="55" t="s">
        <v>1275</v>
      </c>
      <c r="S1012" s="52" t="s">
        <v>159</v>
      </c>
      <c r="T1012" s="52" t="s">
        <v>1090</v>
      </c>
      <c r="U1012" s="52" t="s">
        <v>1091</v>
      </c>
      <c r="V1012" s="52" t="s">
        <v>1166</v>
      </c>
      <c r="W1012" s="56" t="s">
        <v>1093</v>
      </c>
      <c r="X1012" s="57" t="s">
        <v>1276</v>
      </c>
      <c r="Y1012" s="52"/>
    </row>
    <row r="1013" spans="2:25" ht="26.4">
      <c r="B1013" s="52" t="s">
        <v>1160</v>
      </c>
      <c r="C1013" s="52" t="s">
        <v>1161</v>
      </c>
      <c r="D1013" s="52" t="s">
        <v>1162</v>
      </c>
      <c r="E1013" s="53" t="s">
        <v>1479</v>
      </c>
      <c r="F1013" s="54">
        <v>3.47</v>
      </c>
      <c r="G1013" s="52" t="s">
        <v>1085</v>
      </c>
      <c r="H1013" s="52">
        <v>380</v>
      </c>
      <c r="I1013" s="52" t="s">
        <v>1086</v>
      </c>
      <c r="J1013" s="52" t="s">
        <v>1161</v>
      </c>
      <c r="K1013" s="52" t="s">
        <v>1497</v>
      </c>
      <c r="L1013" s="52" t="s">
        <v>159</v>
      </c>
      <c r="M1013" s="52"/>
      <c r="N1013" s="54">
        <v>3.47</v>
      </c>
      <c r="O1013" s="52"/>
      <c r="P1013" s="55" t="s">
        <v>1275</v>
      </c>
      <c r="Q1013" s="52" t="s">
        <v>159</v>
      </c>
      <c r="R1013" s="55" t="s">
        <v>1275</v>
      </c>
      <c r="S1013" s="52" t="s">
        <v>159</v>
      </c>
      <c r="T1013" s="52" t="s">
        <v>1090</v>
      </c>
      <c r="U1013" s="52" t="s">
        <v>1091</v>
      </c>
      <c r="V1013" s="52" t="s">
        <v>1166</v>
      </c>
      <c r="W1013" s="56" t="s">
        <v>1093</v>
      </c>
      <c r="X1013" s="57" t="s">
        <v>1276</v>
      </c>
      <c r="Y1013" s="52"/>
    </row>
    <row r="1014" spans="2:25" ht="26.4">
      <c r="B1014" s="52" t="s">
        <v>1160</v>
      </c>
      <c r="C1014" s="52" t="s">
        <v>1161</v>
      </c>
      <c r="D1014" s="52" t="s">
        <v>1162</v>
      </c>
      <c r="E1014" s="53" t="s">
        <v>1479</v>
      </c>
      <c r="F1014" s="54">
        <v>3.47</v>
      </c>
      <c r="G1014" s="52" t="s">
        <v>1085</v>
      </c>
      <c r="H1014" s="52">
        <v>381</v>
      </c>
      <c r="I1014" s="52" t="s">
        <v>1086</v>
      </c>
      <c r="J1014" s="52" t="s">
        <v>1161</v>
      </c>
      <c r="K1014" s="52" t="s">
        <v>1333</v>
      </c>
      <c r="L1014" s="52" t="s">
        <v>53</v>
      </c>
      <c r="M1014" s="52">
        <v>381</v>
      </c>
      <c r="N1014" s="54">
        <v>4</v>
      </c>
      <c r="O1014" s="52">
        <v>381</v>
      </c>
      <c r="P1014" s="55" t="s">
        <v>1275</v>
      </c>
      <c r="Q1014" s="52" t="s">
        <v>53</v>
      </c>
      <c r="R1014" s="55" t="s">
        <v>1275</v>
      </c>
      <c r="S1014" s="52" t="s">
        <v>53</v>
      </c>
      <c r="T1014" s="52" t="s">
        <v>1090</v>
      </c>
      <c r="U1014" s="52" t="s">
        <v>1091</v>
      </c>
      <c r="V1014" s="52" t="s">
        <v>1166</v>
      </c>
      <c r="W1014" s="56" t="s">
        <v>1093</v>
      </c>
      <c r="X1014" s="57" t="s">
        <v>1276</v>
      </c>
      <c r="Y1014" s="52">
        <v>381</v>
      </c>
    </row>
    <row r="1015" spans="2:25" ht="26.4">
      <c r="B1015" s="52" t="s">
        <v>1160</v>
      </c>
      <c r="C1015" s="52" t="s">
        <v>1161</v>
      </c>
      <c r="D1015" s="52" t="s">
        <v>1334</v>
      </c>
      <c r="E1015" s="53" t="s">
        <v>1479</v>
      </c>
      <c r="F1015" s="54">
        <v>4</v>
      </c>
      <c r="G1015" s="52" t="s">
        <v>1085</v>
      </c>
      <c r="H1015" s="52">
        <v>382</v>
      </c>
      <c r="I1015" s="52" t="s">
        <v>1086</v>
      </c>
      <c r="J1015" s="52" t="s">
        <v>1161</v>
      </c>
      <c r="K1015" s="52" t="s">
        <v>1335</v>
      </c>
      <c r="L1015" s="52" t="s">
        <v>159</v>
      </c>
      <c r="M1015" s="52"/>
      <c r="N1015" s="54">
        <v>4</v>
      </c>
      <c r="O1015" s="52"/>
      <c r="P1015" s="55" t="s">
        <v>1275</v>
      </c>
      <c r="Q1015" s="52" t="s">
        <v>159</v>
      </c>
      <c r="R1015" s="55" t="s">
        <v>1275</v>
      </c>
      <c r="S1015" s="52" t="s">
        <v>159</v>
      </c>
      <c r="T1015" s="52" t="s">
        <v>1090</v>
      </c>
      <c r="U1015" s="52" t="s">
        <v>1091</v>
      </c>
      <c r="V1015" s="52" t="s">
        <v>1166</v>
      </c>
      <c r="W1015" s="56" t="s">
        <v>1093</v>
      </c>
      <c r="X1015" s="57" t="s">
        <v>1276</v>
      </c>
      <c r="Y1015" s="52"/>
    </row>
    <row r="1016" spans="2:25" ht="26.4">
      <c r="B1016" s="52" t="s">
        <v>1160</v>
      </c>
      <c r="C1016" s="52" t="s">
        <v>1161</v>
      </c>
      <c r="D1016" s="52" t="s">
        <v>1334</v>
      </c>
      <c r="E1016" s="53" t="s">
        <v>1479</v>
      </c>
      <c r="F1016" s="54">
        <v>4</v>
      </c>
      <c r="G1016" s="52" t="s">
        <v>1085</v>
      </c>
      <c r="H1016" s="52">
        <v>383</v>
      </c>
      <c r="I1016" s="52" t="s">
        <v>1086</v>
      </c>
      <c r="J1016" s="52" t="s">
        <v>1161</v>
      </c>
      <c r="K1016" s="52" t="s">
        <v>1336</v>
      </c>
      <c r="L1016" s="52" t="s">
        <v>159</v>
      </c>
      <c r="M1016" s="52"/>
      <c r="N1016" s="54">
        <v>4</v>
      </c>
      <c r="O1016" s="52"/>
      <c r="P1016" s="55" t="s">
        <v>1275</v>
      </c>
      <c r="Q1016" s="52" t="s">
        <v>159</v>
      </c>
      <c r="R1016" s="55" t="s">
        <v>1275</v>
      </c>
      <c r="S1016" s="52" t="s">
        <v>159</v>
      </c>
      <c r="T1016" s="52" t="s">
        <v>1090</v>
      </c>
      <c r="U1016" s="52" t="s">
        <v>1091</v>
      </c>
      <c r="V1016" s="52" t="s">
        <v>1166</v>
      </c>
      <c r="W1016" s="56" t="s">
        <v>1093</v>
      </c>
      <c r="X1016" s="57" t="s">
        <v>1276</v>
      </c>
      <c r="Y1016" s="52"/>
    </row>
    <row r="1017" spans="2:25" ht="26.4">
      <c r="B1017" s="52" t="s">
        <v>1160</v>
      </c>
      <c r="C1017" s="52" t="s">
        <v>1161</v>
      </c>
      <c r="D1017" s="52" t="s">
        <v>1334</v>
      </c>
      <c r="E1017" s="53" t="s">
        <v>1479</v>
      </c>
      <c r="F1017" s="54">
        <v>4</v>
      </c>
      <c r="G1017" s="52" t="s">
        <v>1085</v>
      </c>
      <c r="H1017" s="52">
        <v>384</v>
      </c>
      <c r="I1017" s="52" t="s">
        <v>1086</v>
      </c>
      <c r="J1017" s="52" t="s">
        <v>1161</v>
      </c>
      <c r="K1017" s="52" t="s">
        <v>1337</v>
      </c>
      <c r="L1017" s="52" t="s">
        <v>159</v>
      </c>
      <c r="M1017" s="52"/>
      <c r="N1017" s="54">
        <v>4</v>
      </c>
      <c r="O1017" s="52"/>
      <c r="P1017" s="55" t="s">
        <v>1275</v>
      </c>
      <c r="Q1017" s="52" t="s">
        <v>159</v>
      </c>
      <c r="R1017" s="55" t="s">
        <v>1275</v>
      </c>
      <c r="S1017" s="52" t="s">
        <v>159</v>
      </c>
      <c r="T1017" s="52" t="s">
        <v>1090</v>
      </c>
      <c r="U1017" s="52" t="s">
        <v>1091</v>
      </c>
      <c r="V1017" s="52" t="s">
        <v>1166</v>
      </c>
      <c r="W1017" s="56" t="s">
        <v>1093</v>
      </c>
      <c r="X1017" s="57" t="s">
        <v>1276</v>
      </c>
      <c r="Y1017" s="52"/>
    </row>
    <row r="1018" spans="2:25" ht="26.4">
      <c r="B1018" s="52" t="s">
        <v>1160</v>
      </c>
      <c r="C1018" s="52" t="s">
        <v>1161</v>
      </c>
      <c r="D1018" s="52" t="s">
        <v>1334</v>
      </c>
      <c r="E1018" s="53" t="s">
        <v>1479</v>
      </c>
      <c r="F1018" s="54">
        <v>4</v>
      </c>
      <c r="G1018" s="52" t="s">
        <v>1085</v>
      </c>
      <c r="H1018" s="52">
        <v>385</v>
      </c>
      <c r="I1018" s="52" t="s">
        <v>1086</v>
      </c>
      <c r="J1018" s="52" t="s">
        <v>1161</v>
      </c>
      <c r="K1018" s="52" t="s">
        <v>1338</v>
      </c>
      <c r="L1018" s="52" t="s">
        <v>159</v>
      </c>
      <c r="M1018" s="52"/>
      <c r="N1018" s="54">
        <v>4</v>
      </c>
      <c r="O1018" s="52"/>
      <c r="P1018" s="55" t="s">
        <v>1275</v>
      </c>
      <c r="Q1018" s="52" t="s">
        <v>159</v>
      </c>
      <c r="R1018" s="55" t="s">
        <v>1275</v>
      </c>
      <c r="S1018" s="52" t="s">
        <v>159</v>
      </c>
      <c r="T1018" s="52" t="s">
        <v>1090</v>
      </c>
      <c r="U1018" s="52" t="s">
        <v>1091</v>
      </c>
      <c r="V1018" s="52" t="s">
        <v>1166</v>
      </c>
      <c r="W1018" s="56" t="s">
        <v>1093</v>
      </c>
      <c r="X1018" s="57" t="s">
        <v>1276</v>
      </c>
      <c r="Y1018" s="52"/>
    </row>
    <row r="1019" spans="2:25" ht="26.4">
      <c r="B1019" s="52" t="s">
        <v>1160</v>
      </c>
      <c r="C1019" s="52" t="s">
        <v>1161</v>
      </c>
      <c r="D1019" s="52" t="s">
        <v>1334</v>
      </c>
      <c r="E1019" s="53" t="s">
        <v>1479</v>
      </c>
      <c r="F1019" s="54">
        <v>4</v>
      </c>
      <c r="G1019" s="52" t="s">
        <v>1085</v>
      </c>
      <c r="H1019" s="52">
        <v>386</v>
      </c>
      <c r="I1019" s="52" t="s">
        <v>1086</v>
      </c>
      <c r="J1019" s="52" t="s">
        <v>1161</v>
      </c>
      <c r="K1019" s="52" t="s">
        <v>1339</v>
      </c>
      <c r="L1019" s="52" t="s">
        <v>159</v>
      </c>
      <c r="M1019" s="52"/>
      <c r="N1019" s="54">
        <v>4</v>
      </c>
      <c r="O1019" s="52"/>
      <c r="P1019" s="55" t="s">
        <v>1275</v>
      </c>
      <c r="Q1019" s="52" t="s">
        <v>159</v>
      </c>
      <c r="R1019" s="55" t="s">
        <v>1275</v>
      </c>
      <c r="S1019" s="52" t="s">
        <v>159</v>
      </c>
      <c r="T1019" s="52" t="s">
        <v>1090</v>
      </c>
      <c r="U1019" s="52" t="s">
        <v>1091</v>
      </c>
      <c r="V1019" s="52" t="s">
        <v>1166</v>
      </c>
      <c r="W1019" s="56" t="s">
        <v>1093</v>
      </c>
      <c r="X1019" s="57" t="s">
        <v>1276</v>
      </c>
      <c r="Y1019" s="52"/>
    </row>
    <row r="1020" spans="2:25" ht="26.4">
      <c r="B1020" s="52" t="s">
        <v>1160</v>
      </c>
      <c r="C1020" s="52" t="s">
        <v>1161</v>
      </c>
      <c r="D1020" s="52" t="s">
        <v>1334</v>
      </c>
      <c r="E1020" s="53" t="s">
        <v>1479</v>
      </c>
      <c r="F1020" s="54">
        <v>4</v>
      </c>
      <c r="G1020" s="52" t="s">
        <v>1085</v>
      </c>
      <c r="H1020" s="52">
        <v>387</v>
      </c>
      <c r="I1020" s="52" t="s">
        <v>1086</v>
      </c>
      <c r="J1020" s="52" t="s">
        <v>1161</v>
      </c>
      <c r="K1020" s="52" t="s">
        <v>1340</v>
      </c>
      <c r="L1020" s="52" t="s">
        <v>159</v>
      </c>
      <c r="M1020" s="52"/>
      <c r="N1020" s="54">
        <v>4</v>
      </c>
      <c r="O1020" s="52"/>
      <c r="P1020" s="55" t="s">
        <v>1275</v>
      </c>
      <c r="Q1020" s="52" t="s">
        <v>159</v>
      </c>
      <c r="R1020" s="55" t="s">
        <v>1275</v>
      </c>
      <c r="S1020" s="52" t="s">
        <v>159</v>
      </c>
      <c r="T1020" s="52" t="s">
        <v>1090</v>
      </c>
      <c r="U1020" s="52" t="s">
        <v>1091</v>
      </c>
      <c r="V1020" s="52" t="s">
        <v>1166</v>
      </c>
      <c r="W1020" s="56" t="s">
        <v>1093</v>
      </c>
      <c r="X1020" s="57" t="s">
        <v>1276</v>
      </c>
      <c r="Y1020" s="52"/>
    </row>
    <row r="1021" spans="2:25" ht="26.4">
      <c r="B1021" s="52" t="s">
        <v>1160</v>
      </c>
      <c r="C1021" s="52" t="s">
        <v>1161</v>
      </c>
      <c r="D1021" s="52" t="s">
        <v>1334</v>
      </c>
      <c r="E1021" s="53" t="s">
        <v>1479</v>
      </c>
      <c r="F1021" s="54">
        <v>4</v>
      </c>
      <c r="G1021" s="52" t="s">
        <v>1085</v>
      </c>
      <c r="H1021" s="52">
        <v>388</v>
      </c>
      <c r="I1021" s="52" t="s">
        <v>1086</v>
      </c>
      <c r="J1021" s="52" t="s">
        <v>1161</v>
      </c>
      <c r="K1021" s="52" t="s">
        <v>1341</v>
      </c>
      <c r="L1021" s="52" t="s">
        <v>159</v>
      </c>
      <c r="M1021" s="52"/>
      <c r="N1021" s="54">
        <v>4</v>
      </c>
      <c r="O1021" s="52"/>
      <c r="P1021" s="55" t="s">
        <v>1275</v>
      </c>
      <c r="Q1021" s="52" t="s">
        <v>159</v>
      </c>
      <c r="R1021" s="55" t="s">
        <v>1275</v>
      </c>
      <c r="S1021" s="52" t="s">
        <v>159</v>
      </c>
      <c r="T1021" s="52" t="s">
        <v>1090</v>
      </c>
      <c r="U1021" s="52" t="s">
        <v>1091</v>
      </c>
      <c r="V1021" s="52" t="s">
        <v>1166</v>
      </c>
      <c r="W1021" s="56" t="s">
        <v>1093</v>
      </c>
      <c r="X1021" s="57" t="s">
        <v>1276</v>
      </c>
      <c r="Y1021" s="52"/>
    </row>
    <row r="1022" spans="2:25" ht="26.4">
      <c r="B1022" s="52" t="s">
        <v>1160</v>
      </c>
      <c r="C1022" s="52" t="s">
        <v>1161</v>
      </c>
      <c r="D1022" s="52" t="s">
        <v>1334</v>
      </c>
      <c r="E1022" s="53" t="s">
        <v>1479</v>
      </c>
      <c r="F1022" s="54">
        <v>4</v>
      </c>
      <c r="G1022" s="52" t="s">
        <v>1085</v>
      </c>
      <c r="H1022" s="52">
        <v>389</v>
      </c>
      <c r="I1022" s="52" t="s">
        <v>1086</v>
      </c>
      <c r="J1022" s="52" t="s">
        <v>1161</v>
      </c>
      <c r="K1022" s="52" t="s">
        <v>1342</v>
      </c>
      <c r="L1022" s="52" t="s">
        <v>159</v>
      </c>
      <c r="M1022" s="52"/>
      <c r="N1022" s="54">
        <v>4</v>
      </c>
      <c r="O1022" s="52"/>
      <c r="P1022" s="55" t="s">
        <v>1275</v>
      </c>
      <c r="Q1022" s="52" t="s">
        <v>159</v>
      </c>
      <c r="R1022" s="55" t="s">
        <v>1275</v>
      </c>
      <c r="S1022" s="52" t="s">
        <v>159</v>
      </c>
      <c r="T1022" s="52" t="s">
        <v>1090</v>
      </c>
      <c r="U1022" s="52" t="s">
        <v>1091</v>
      </c>
      <c r="V1022" s="52" t="s">
        <v>1166</v>
      </c>
      <c r="W1022" s="56" t="s">
        <v>1093</v>
      </c>
      <c r="X1022" s="57" t="s">
        <v>1276</v>
      </c>
      <c r="Y1022" s="52"/>
    </row>
    <row r="1023" spans="2:25" ht="26.4">
      <c r="B1023" s="52" t="s">
        <v>1160</v>
      </c>
      <c r="C1023" s="52" t="s">
        <v>1161</v>
      </c>
      <c r="D1023" s="52" t="s">
        <v>1334</v>
      </c>
      <c r="E1023" s="53" t="s">
        <v>1479</v>
      </c>
      <c r="F1023" s="54">
        <v>4</v>
      </c>
      <c r="G1023" s="52" t="s">
        <v>1085</v>
      </c>
      <c r="H1023" s="52">
        <v>390</v>
      </c>
      <c r="I1023" s="52" t="s">
        <v>1086</v>
      </c>
      <c r="J1023" s="52" t="s">
        <v>1161</v>
      </c>
      <c r="K1023" s="52" t="s">
        <v>1343</v>
      </c>
      <c r="L1023" s="52" t="s">
        <v>159</v>
      </c>
      <c r="M1023" s="52"/>
      <c r="N1023" s="54">
        <v>4</v>
      </c>
      <c r="O1023" s="52"/>
      <c r="P1023" s="55" t="s">
        <v>1275</v>
      </c>
      <c r="Q1023" s="52" t="s">
        <v>159</v>
      </c>
      <c r="R1023" s="55" t="s">
        <v>1275</v>
      </c>
      <c r="S1023" s="52" t="s">
        <v>159</v>
      </c>
      <c r="T1023" s="52" t="s">
        <v>1090</v>
      </c>
      <c r="U1023" s="52" t="s">
        <v>1091</v>
      </c>
      <c r="V1023" s="52" t="s">
        <v>1166</v>
      </c>
      <c r="W1023" s="56" t="s">
        <v>1093</v>
      </c>
      <c r="X1023" s="57" t="s">
        <v>1276</v>
      </c>
      <c r="Y1023" s="52"/>
    </row>
    <row r="1024" spans="2:25" ht="26.4">
      <c r="B1024" s="52" t="s">
        <v>1160</v>
      </c>
      <c r="C1024" s="52" t="s">
        <v>1161</v>
      </c>
      <c r="D1024" s="52" t="s">
        <v>1334</v>
      </c>
      <c r="E1024" s="53" t="s">
        <v>1479</v>
      </c>
      <c r="F1024" s="54">
        <v>4</v>
      </c>
      <c r="G1024" s="52" t="s">
        <v>1085</v>
      </c>
      <c r="H1024" s="52">
        <v>391</v>
      </c>
      <c r="I1024" s="52" t="s">
        <v>1086</v>
      </c>
      <c r="J1024" s="52" t="s">
        <v>1161</v>
      </c>
      <c r="K1024" s="52" t="s">
        <v>1344</v>
      </c>
      <c r="L1024" s="52" t="s">
        <v>159</v>
      </c>
      <c r="M1024" s="52"/>
      <c r="N1024" s="54">
        <v>4</v>
      </c>
      <c r="O1024" s="52"/>
      <c r="P1024" s="55" t="s">
        <v>1275</v>
      </c>
      <c r="Q1024" s="52" t="s">
        <v>159</v>
      </c>
      <c r="R1024" s="55" t="s">
        <v>1275</v>
      </c>
      <c r="S1024" s="52" t="s">
        <v>159</v>
      </c>
      <c r="T1024" s="52" t="s">
        <v>1090</v>
      </c>
      <c r="U1024" s="52" t="s">
        <v>1091</v>
      </c>
      <c r="V1024" s="52" t="s">
        <v>1166</v>
      </c>
      <c r="W1024" s="56" t="s">
        <v>1093</v>
      </c>
      <c r="X1024" s="57" t="s">
        <v>1276</v>
      </c>
      <c r="Y1024" s="52"/>
    </row>
    <row r="1025" spans="2:25" ht="26.4">
      <c r="B1025" s="52" t="s">
        <v>1160</v>
      </c>
      <c r="C1025" s="52" t="s">
        <v>1161</v>
      </c>
      <c r="D1025" s="52" t="s">
        <v>1334</v>
      </c>
      <c r="E1025" s="53" t="s">
        <v>1479</v>
      </c>
      <c r="F1025" s="54">
        <v>4</v>
      </c>
      <c r="G1025" s="52" t="s">
        <v>1085</v>
      </c>
      <c r="H1025" s="52">
        <v>392</v>
      </c>
      <c r="I1025" s="52" t="s">
        <v>1086</v>
      </c>
      <c r="J1025" s="52" t="s">
        <v>1161</v>
      </c>
      <c r="K1025" s="52" t="s">
        <v>1345</v>
      </c>
      <c r="L1025" s="52" t="s">
        <v>159</v>
      </c>
      <c r="M1025" s="52"/>
      <c r="N1025" s="54">
        <v>4</v>
      </c>
      <c r="O1025" s="52"/>
      <c r="P1025" s="55" t="s">
        <v>1275</v>
      </c>
      <c r="Q1025" s="52" t="s">
        <v>159</v>
      </c>
      <c r="R1025" s="55" t="s">
        <v>1275</v>
      </c>
      <c r="S1025" s="52" t="s">
        <v>159</v>
      </c>
      <c r="T1025" s="52" t="s">
        <v>1090</v>
      </c>
      <c r="U1025" s="52" t="s">
        <v>1091</v>
      </c>
      <c r="V1025" s="52" t="s">
        <v>1166</v>
      </c>
      <c r="W1025" s="56" t="s">
        <v>1093</v>
      </c>
      <c r="X1025" s="57" t="s">
        <v>1276</v>
      </c>
      <c r="Y1025" s="52"/>
    </row>
    <row r="1026" spans="2:25" ht="26.4">
      <c r="B1026" s="52" t="s">
        <v>1160</v>
      </c>
      <c r="C1026" s="52" t="s">
        <v>1161</v>
      </c>
      <c r="D1026" s="52" t="s">
        <v>1334</v>
      </c>
      <c r="E1026" s="53" t="s">
        <v>1479</v>
      </c>
      <c r="F1026" s="54">
        <v>4</v>
      </c>
      <c r="G1026" s="52" t="s">
        <v>1085</v>
      </c>
      <c r="H1026" s="52">
        <v>393</v>
      </c>
      <c r="I1026" s="52" t="s">
        <v>1086</v>
      </c>
      <c r="J1026" s="52" t="s">
        <v>1161</v>
      </c>
      <c r="K1026" s="52" t="s">
        <v>1346</v>
      </c>
      <c r="L1026" s="52" t="s">
        <v>159</v>
      </c>
      <c r="M1026" s="52"/>
      <c r="N1026" s="54">
        <v>4</v>
      </c>
      <c r="O1026" s="52"/>
      <c r="P1026" s="55" t="s">
        <v>1275</v>
      </c>
      <c r="Q1026" s="52" t="s">
        <v>159</v>
      </c>
      <c r="R1026" s="55" t="s">
        <v>1275</v>
      </c>
      <c r="S1026" s="52" t="s">
        <v>159</v>
      </c>
      <c r="T1026" s="52" t="s">
        <v>1090</v>
      </c>
      <c r="U1026" s="52" t="s">
        <v>1091</v>
      </c>
      <c r="V1026" s="52" t="s">
        <v>1166</v>
      </c>
      <c r="W1026" s="56" t="s">
        <v>1093</v>
      </c>
      <c r="X1026" s="57" t="s">
        <v>1276</v>
      </c>
      <c r="Y1026" s="52"/>
    </row>
    <row r="1027" spans="2:25" ht="26.4">
      <c r="B1027" s="52" t="s">
        <v>1160</v>
      </c>
      <c r="C1027" s="52" t="s">
        <v>1161</v>
      </c>
      <c r="D1027" s="52" t="s">
        <v>1334</v>
      </c>
      <c r="E1027" s="53" t="s">
        <v>1479</v>
      </c>
      <c r="F1027" s="54">
        <v>4</v>
      </c>
      <c r="G1027" s="52" t="s">
        <v>1085</v>
      </c>
      <c r="H1027" s="52">
        <v>394</v>
      </c>
      <c r="I1027" s="52" t="s">
        <v>1086</v>
      </c>
      <c r="J1027" s="52" t="s">
        <v>1161</v>
      </c>
      <c r="K1027" s="52" t="s">
        <v>1347</v>
      </c>
      <c r="L1027" s="52" t="s">
        <v>159</v>
      </c>
      <c r="M1027" s="52"/>
      <c r="N1027" s="54">
        <v>4</v>
      </c>
      <c r="O1027" s="52"/>
      <c r="P1027" s="55" t="s">
        <v>1275</v>
      </c>
      <c r="Q1027" s="52" t="s">
        <v>159</v>
      </c>
      <c r="R1027" s="55" t="s">
        <v>1275</v>
      </c>
      <c r="S1027" s="52" t="s">
        <v>159</v>
      </c>
      <c r="T1027" s="52" t="s">
        <v>1090</v>
      </c>
      <c r="U1027" s="52" t="s">
        <v>1091</v>
      </c>
      <c r="V1027" s="52" t="s">
        <v>1166</v>
      </c>
      <c r="W1027" s="56" t="s">
        <v>1093</v>
      </c>
      <c r="X1027" s="57" t="s">
        <v>1276</v>
      </c>
      <c r="Y1027" s="52"/>
    </row>
    <row r="1028" spans="2:25" ht="26.4">
      <c r="B1028" s="52" t="s">
        <v>1160</v>
      </c>
      <c r="C1028" s="52" t="s">
        <v>1161</v>
      </c>
      <c r="D1028" s="52" t="s">
        <v>1334</v>
      </c>
      <c r="E1028" s="53" t="s">
        <v>1479</v>
      </c>
      <c r="F1028" s="54">
        <v>4</v>
      </c>
      <c r="G1028" s="52" t="s">
        <v>1085</v>
      </c>
      <c r="H1028" s="52">
        <v>395</v>
      </c>
      <c r="I1028" s="52" t="s">
        <v>1086</v>
      </c>
      <c r="J1028" s="52" t="s">
        <v>1161</v>
      </c>
      <c r="K1028" s="52" t="s">
        <v>1348</v>
      </c>
      <c r="L1028" s="52" t="s">
        <v>159</v>
      </c>
      <c r="M1028" s="52"/>
      <c r="N1028" s="54">
        <v>4</v>
      </c>
      <c r="O1028" s="52"/>
      <c r="P1028" s="55" t="s">
        <v>1275</v>
      </c>
      <c r="Q1028" s="52" t="s">
        <v>159</v>
      </c>
      <c r="R1028" s="55" t="s">
        <v>1275</v>
      </c>
      <c r="S1028" s="52" t="s">
        <v>159</v>
      </c>
      <c r="T1028" s="52" t="s">
        <v>1090</v>
      </c>
      <c r="U1028" s="52" t="s">
        <v>1091</v>
      </c>
      <c r="V1028" s="52" t="s">
        <v>1166</v>
      </c>
      <c r="W1028" s="56" t="s">
        <v>1093</v>
      </c>
      <c r="X1028" s="57" t="s">
        <v>1276</v>
      </c>
      <c r="Y1028" s="52"/>
    </row>
    <row r="1029" spans="2:25" ht="26.4">
      <c r="B1029" s="52" t="s">
        <v>1160</v>
      </c>
      <c r="C1029" s="52" t="s">
        <v>1161</v>
      </c>
      <c r="D1029" s="52" t="s">
        <v>1334</v>
      </c>
      <c r="E1029" s="53" t="s">
        <v>1479</v>
      </c>
      <c r="F1029" s="54">
        <v>4</v>
      </c>
      <c r="G1029" s="52" t="s">
        <v>1085</v>
      </c>
      <c r="H1029" s="52">
        <v>396</v>
      </c>
      <c r="I1029" s="52" t="s">
        <v>1086</v>
      </c>
      <c r="J1029" s="52" t="s">
        <v>1161</v>
      </c>
      <c r="K1029" s="52" t="s">
        <v>1349</v>
      </c>
      <c r="L1029" s="52" t="s">
        <v>159</v>
      </c>
      <c r="M1029" s="52"/>
      <c r="N1029" s="54">
        <v>4</v>
      </c>
      <c r="O1029" s="52"/>
      <c r="P1029" s="55" t="s">
        <v>1275</v>
      </c>
      <c r="Q1029" s="52" t="s">
        <v>159</v>
      </c>
      <c r="R1029" s="55" t="s">
        <v>1275</v>
      </c>
      <c r="S1029" s="52" t="s">
        <v>159</v>
      </c>
      <c r="T1029" s="52" t="s">
        <v>1090</v>
      </c>
      <c r="U1029" s="52" t="s">
        <v>1091</v>
      </c>
      <c r="V1029" s="52" t="s">
        <v>1166</v>
      </c>
      <c r="W1029" s="56" t="s">
        <v>1093</v>
      </c>
      <c r="X1029" s="57" t="s">
        <v>1276</v>
      </c>
      <c r="Y1029" s="52"/>
    </row>
    <row r="1030" spans="2:25" ht="26.4">
      <c r="B1030" s="52" t="s">
        <v>1160</v>
      </c>
      <c r="C1030" s="52" t="s">
        <v>1161</v>
      </c>
      <c r="D1030" s="52" t="s">
        <v>1334</v>
      </c>
      <c r="E1030" s="53" t="s">
        <v>1479</v>
      </c>
      <c r="F1030" s="54">
        <v>4</v>
      </c>
      <c r="G1030" s="52" t="s">
        <v>1085</v>
      </c>
      <c r="H1030" s="52">
        <v>397</v>
      </c>
      <c r="I1030" s="52" t="s">
        <v>1086</v>
      </c>
      <c r="J1030" s="52" t="s">
        <v>1161</v>
      </c>
      <c r="K1030" s="52" t="s">
        <v>1350</v>
      </c>
      <c r="L1030" s="52" t="s">
        <v>159</v>
      </c>
      <c r="M1030" s="52"/>
      <c r="N1030" s="54">
        <v>4</v>
      </c>
      <c r="O1030" s="52"/>
      <c r="P1030" s="55" t="s">
        <v>1275</v>
      </c>
      <c r="Q1030" s="52" t="s">
        <v>159</v>
      </c>
      <c r="R1030" s="55" t="s">
        <v>1275</v>
      </c>
      <c r="S1030" s="52" t="s">
        <v>159</v>
      </c>
      <c r="T1030" s="52" t="s">
        <v>1090</v>
      </c>
      <c r="U1030" s="52" t="s">
        <v>1091</v>
      </c>
      <c r="V1030" s="52" t="s">
        <v>1166</v>
      </c>
      <c r="W1030" s="56" t="s">
        <v>1093</v>
      </c>
      <c r="X1030" s="57" t="s">
        <v>1276</v>
      </c>
      <c r="Y1030" s="52"/>
    </row>
    <row r="1031" spans="2:25" ht="26.4">
      <c r="B1031" s="52" t="s">
        <v>1160</v>
      </c>
      <c r="C1031" s="52" t="s">
        <v>1161</v>
      </c>
      <c r="D1031" s="52" t="s">
        <v>1334</v>
      </c>
      <c r="E1031" s="53" t="s">
        <v>1479</v>
      </c>
      <c r="F1031" s="54">
        <v>4</v>
      </c>
      <c r="G1031" s="52" t="s">
        <v>1085</v>
      </c>
      <c r="H1031" s="52">
        <v>398</v>
      </c>
      <c r="I1031" s="52" t="s">
        <v>1086</v>
      </c>
      <c r="J1031" s="52" t="s">
        <v>1161</v>
      </c>
      <c r="K1031" s="52" t="s">
        <v>1351</v>
      </c>
      <c r="L1031" s="52" t="s">
        <v>159</v>
      </c>
      <c r="M1031" s="52"/>
      <c r="N1031" s="54">
        <v>4</v>
      </c>
      <c r="O1031" s="52"/>
      <c r="P1031" s="55" t="s">
        <v>1275</v>
      </c>
      <c r="Q1031" s="52" t="s">
        <v>159</v>
      </c>
      <c r="R1031" s="55" t="s">
        <v>1275</v>
      </c>
      <c r="S1031" s="52" t="s">
        <v>159</v>
      </c>
      <c r="T1031" s="52" t="s">
        <v>1090</v>
      </c>
      <c r="U1031" s="52" t="s">
        <v>1091</v>
      </c>
      <c r="V1031" s="52" t="s">
        <v>1166</v>
      </c>
      <c r="W1031" s="56" t="s">
        <v>1093</v>
      </c>
      <c r="X1031" s="57" t="s">
        <v>1276</v>
      </c>
      <c r="Y1031" s="52"/>
    </row>
    <row r="1032" spans="2:25" ht="26.4">
      <c r="B1032" s="52" t="s">
        <v>1160</v>
      </c>
      <c r="C1032" s="52" t="s">
        <v>1161</v>
      </c>
      <c r="D1032" s="52" t="s">
        <v>1334</v>
      </c>
      <c r="E1032" s="53" t="s">
        <v>1479</v>
      </c>
      <c r="F1032" s="54">
        <v>4</v>
      </c>
      <c r="G1032" s="52" t="s">
        <v>1085</v>
      </c>
      <c r="H1032" s="52">
        <v>399</v>
      </c>
      <c r="I1032" s="52" t="s">
        <v>1086</v>
      </c>
      <c r="J1032" s="52" t="s">
        <v>1083</v>
      </c>
      <c r="K1032" s="52" t="s">
        <v>1498</v>
      </c>
      <c r="L1032" s="52" t="s">
        <v>53</v>
      </c>
      <c r="M1032" s="52">
        <v>399</v>
      </c>
      <c r="N1032" s="54">
        <v>5.15</v>
      </c>
      <c r="O1032" s="52">
        <v>399</v>
      </c>
      <c r="P1032" s="55" t="s">
        <v>1165</v>
      </c>
      <c r="Q1032" s="52" t="s">
        <v>53</v>
      </c>
      <c r="R1032" s="55" t="s">
        <v>1165</v>
      </c>
      <c r="S1032" s="52" t="s">
        <v>53</v>
      </c>
      <c r="T1032" s="52" t="s">
        <v>1090</v>
      </c>
      <c r="U1032" s="52" t="s">
        <v>1091</v>
      </c>
      <c r="V1032" s="52" t="s">
        <v>1166</v>
      </c>
      <c r="W1032" s="56" t="s">
        <v>1093</v>
      </c>
      <c r="X1032" s="57" t="s">
        <v>1499</v>
      </c>
      <c r="Y1032" s="52">
        <v>399</v>
      </c>
    </row>
    <row r="1033" spans="2:25" ht="26.4">
      <c r="B1033" s="52" t="s">
        <v>1263</v>
      </c>
      <c r="C1033" s="52" t="s">
        <v>1083</v>
      </c>
      <c r="D1033" s="52" t="s">
        <v>1500</v>
      </c>
      <c r="E1033" s="53" t="s">
        <v>164</v>
      </c>
      <c r="F1033" s="54">
        <v>5.15</v>
      </c>
      <c r="G1033" s="52" t="s">
        <v>1085</v>
      </c>
      <c r="H1033" s="52">
        <v>400</v>
      </c>
      <c r="I1033" s="52" t="s">
        <v>1086</v>
      </c>
      <c r="J1033" s="52" t="s">
        <v>1083</v>
      </c>
      <c r="K1033" s="52" t="s">
        <v>1501</v>
      </c>
      <c r="L1033" s="52" t="s">
        <v>159</v>
      </c>
      <c r="M1033" s="52"/>
      <c r="N1033" s="54">
        <v>5.15</v>
      </c>
      <c r="O1033" s="52"/>
      <c r="P1033" s="55" t="s">
        <v>1165</v>
      </c>
      <c r="Q1033" s="52" t="s">
        <v>159</v>
      </c>
      <c r="R1033" s="55" t="s">
        <v>1165</v>
      </c>
      <c r="S1033" s="52" t="s">
        <v>159</v>
      </c>
      <c r="T1033" s="52" t="s">
        <v>1090</v>
      </c>
      <c r="U1033" s="52" t="s">
        <v>1091</v>
      </c>
      <c r="V1033" s="52" t="s">
        <v>1166</v>
      </c>
      <c r="W1033" s="56" t="s">
        <v>1093</v>
      </c>
      <c r="X1033" s="57" t="s">
        <v>1499</v>
      </c>
      <c r="Y1033" s="52"/>
    </row>
    <row r="1034" spans="2:25" ht="26.4">
      <c r="B1034" s="52" t="s">
        <v>1263</v>
      </c>
      <c r="C1034" s="52" t="s">
        <v>1083</v>
      </c>
      <c r="D1034" s="52" t="s">
        <v>1500</v>
      </c>
      <c r="E1034" s="53" t="s">
        <v>164</v>
      </c>
      <c r="F1034" s="54">
        <v>5.15</v>
      </c>
      <c r="G1034" s="52" t="s">
        <v>1085</v>
      </c>
      <c r="H1034" s="52">
        <v>401</v>
      </c>
      <c r="I1034" s="52" t="s">
        <v>1086</v>
      </c>
      <c r="J1034" s="52" t="s">
        <v>1083</v>
      </c>
      <c r="K1034" s="52" t="s">
        <v>1502</v>
      </c>
      <c r="L1034" s="52" t="s">
        <v>159</v>
      </c>
      <c r="M1034" s="52"/>
      <c r="N1034" s="54">
        <v>5.15</v>
      </c>
      <c r="O1034" s="52"/>
      <c r="P1034" s="55" t="s">
        <v>1165</v>
      </c>
      <c r="Q1034" s="52" t="s">
        <v>159</v>
      </c>
      <c r="R1034" s="55" t="s">
        <v>1165</v>
      </c>
      <c r="S1034" s="52" t="s">
        <v>159</v>
      </c>
      <c r="T1034" s="52" t="s">
        <v>1090</v>
      </c>
      <c r="U1034" s="52" t="s">
        <v>1091</v>
      </c>
      <c r="V1034" s="52" t="s">
        <v>1166</v>
      </c>
      <c r="W1034" s="56" t="s">
        <v>1093</v>
      </c>
      <c r="X1034" s="57" t="s">
        <v>1499</v>
      </c>
      <c r="Y1034" s="52"/>
    </row>
    <row r="1035" spans="2:25" ht="26.4">
      <c r="B1035" s="52" t="s">
        <v>1263</v>
      </c>
      <c r="C1035" s="52" t="s">
        <v>1083</v>
      </c>
      <c r="D1035" s="52" t="s">
        <v>1500</v>
      </c>
      <c r="E1035" s="53" t="s">
        <v>164</v>
      </c>
      <c r="F1035" s="54">
        <v>5.15</v>
      </c>
      <c r="G1035" s="52" t="s">
        <v>1085</v>
      </c>
      <c r="H1035" s="52">
        <v>402</v>
      </c>
      <c r="I1035" s="52" t="s">
        <v>1086</v>
      </c>
      <c r="J1035" s="52" t="s">
        <v>1083</v>
      </c>
      <c r="K1035" s="52" t="s">
        <v>1503</v>
      </c>
      <c r="L1035" s="52" t="s">
        <v>159</v>
      </c>
      <c r="M1035" s="52"/>
      <c r="N1035" s="54">
        <v>5.15</v>
      </c>
      <c r="O1035" s="52"/>
      <c r="P1035" s="55" t="s">
        <v>1165</v>
      </c>
      <c r="Q1035" s="52" t="s">
        <v>159</v>
      </c>
      <c r="R1035" s="55" t="s">
        <v>1165</v>
      </c>
      <c r="S1035" s="52" t="s">
        <v>159</v>
      </c>
      <c r="T1035" s="52" t="s">
        <v>1090</v>
      </c>
      <c r="U1035" s="52" t="s">
        <v>1091</v>
      </c>
      <c r="V1035" s="52" t="s">
        <v>1166</v>
      </c>
      <c r="W1035" s="56" t="s">
        <v>1093</v>
      </c>
      <c r="X1035" s="57" t="s">
        <v>1499</v>
      </c>
      <c r="Y1035" s="52"/>
    </row>
    <row r="1036" spans="2:25" ht="26.4">
      <c r="B1036" s="52" t="s">
        <v>1263</v>
      </c>
      <c r="C1036" s="52" t="s">
        <v>1083</v>
      </c>
      <c r="D1036" s="52" t="s">
        <v>1500</v>
      </c>
      <c r="E1036" s="53" t="s">
        <v>164</v>
      </c>
      <c r="F1036" s="54">
        <v>5.15</v>
      </c>
      <c r="G1036" s="52" t="s">
        <v>1085</v>
      </c>
      <c r="H1036" s="60">
        <v>403</v>
      </c>
      <c r="I1036" s="60" t="s">
        <v>1086</v>
      </c>
      <c r="J1036" s="60" t="s">
        <v>1504</v>
      </c>
      <c r="K1036" s="60" t="s">
        <v>1505</v>
      </c>
      <c r="L1036" s="60" t="s">
        <v>921</v>
      </c>
      <c r="M1036" s="60">
        <v>403</v>
      </c>
      <c r="N1036" s="60">
        <v>7.5</v>
      </c>
      <c r="O1036" s="60">
        <v>403</v>
      </c>
      <c r="P1036" s="61" t="s">
        <v>1506</v>
      </c>
      <c r="Q1036" s="60" t="s">
        <v>921</v>
      </c>
      <c r="R1036" s="61" t="s">
        <v>1506</v>
      </c>
      <c r="S1036" s="60" t="s">
        <v>921</v>
      </c>
      <c r="T1036" s="60" t="s">
        <v>1090</v>
      </c>
      <c r="U1036" s="60" t="s">
        <v>1091</v>
      </c>
      <c r="V1036" s="60" t="s">
        <v>1166</v>
      </c>
      <c r="W1036" s="62" t="s">
        <v>1093</v>
      </c>
      <c r="X1036" s="63" t="s">
        <v>1507</v>
      </c>
      <c r="Y1036" s="60">
        <v>403</v>
      </c>
    </row>
    <row r="1037" spans="2:25" ht="26.4">
      <c r="B1037" s="60" t="s">
        <v>1508</v>
      </c>
      <c r="C1037" s="60" t="s">
        <v>1509</v>
      </c>
      <c r="D1037" s="60" t="s">
        <v>1510</v>
      </c>
      <c r="E1037" s="60" t="s">
        <v>181</v>
      </c>
      <c r="F1037" s="60">
        <v>7.4</v>
      </c>
      <c r="G1037" s="60" t="s">
        <v>1511</v>
      </c>
      <c r="H1037" s="60">
        <v>404</v>
      </c>
      <c r="I1037" s="60" t="s">
        <v>1086</v>
      </c>
      <c r="J1037" s="60" t="s">
        <v>1504</v>
      </c>
      <c r="K1037" s="60" t="s">
        <v>1512</v>
      </c>
      <c r="L1037" s="60" t="s">
        <v>921</v>
      </c>
      <c r="M1037" s="60">
        <v>404</v>
      </c>
      <c r="N1037" s="60">
        <v>6.7</v>
      </c>
      <c r="O1037" s="60">
        <v>404</v>
      </c>
      <c r="P1037" s="61" t="s">
        <v>1506</v>
      </c>
      <c r="Q1037" s="60" t="s">
        <v>921</v>
      </c>
      <c r="R1037" s="61" t="s">
        <v>1506</v>
      </c>
      <c r="S1037" s="60" t="s">
        <v>921</v>
      </c>
      <c r="T1037" s="60" t="s">
        <v>1090</v>
      </c>
      <c r="U1037" s="60" t="s">
        <v>1091</v>
      </c>
      <c r="V1037" s="60" t="s">
        <v>1166</v>
      </c>
      <c r="W1037" s="62" t="s">
        <v>1093</v>
      </c>
      <c r="X1037" s="63" t="s">
        <v>1507</v>
      </c>
      <c r="Y1037" s="60">
        <v>404</v>
      </c>
    </row>
    <row r="1038" spans="2:25" ht="26.4">
      <c r="B1038" s="60" t="s">
        <v>1513</v>
      </c>
      <c r="C1038" s="60" t="s">
        <v>1509</v>
      </c>
      <c r="D1038" s="60" t="s">
        <v>1514</v>
      </c>
      <c r="E1038" s="60" t="s">
        <v>181</v>
      </c>
      <c r="F1038" s="60">
        <v>6.7</v>
      </c>
      <c r="G1038" s="60" t="s">
        <v>1511</v>
      </c>
      <c r="H1038" s="60">
        <v>405</v>
      </c>
      <c r="I1038" s="60" t="s">
        <v>1086</v>
      </c>
      <c r="J1038" s="60" t="s">
        <v>1504</v>
      </c>
      <c r="K1038" s="60" t="s">
        <v>1515</v>
      </c>
      <c r="L1038" s="60" t="s">
        <v>921</v>
      </c>
      <c r="M1038" s="60">
        <v>405</v>
      </c>
      <c r="N1038" s="60">
        <v>6.5</v>
      </c>
      <c r="O1038" s="60">
        <v>405</v>
      </c>
      <c r="P1038" s="61" t="s">
        <v>1506</v>
      </c>
      <c r="Q1038" s="60" t="s">
        <v>921</v>
      </c>
      <c r="R1038" s="61" t="s">
        <v>1506</v>
      </c>
      <c r="S1038" s="60" t="s">
        <v>921</v>
      </c>
      <c r="T1038" s="60" t="s">
        <v>1090</v>
      </c>
      <c r="U1038" s="60" t="s">
        <v>1091</v>
      </c>
      <c r="V1038" s="60" t="s">
        <v>1166</v>
      </c>
      <c r="W1038" s="62" t="s">
        <v>1093</v>
      </c>
      <c r="X1038" s="63" t="s">
        <v>1507</v>
      </c>
      <c r="Y1038" s="60">
        <v>405</v>
      </c>
    </row>
    <row r="1039" spans="2:25" ht="26.4">
      <c r="B1039" s="60" t="s">
        <v>1513</v>
      </c>
      <c r="C1039" s="60" t="s">
        <v>1509</v>
      </c>
      <c r="D1039" s="60" t="s">
        <v>1516</v>
      </c>
      <c r="E1039" s="60" t="s">
        <v>181</v>
      </c>
      <c r="F1039" s="60">
        <v>6.5</v>
      </c>
      <c r="G1039" s="60" t="s">
        <v>1511</v>
      </c>
      <c r="H1039" s="60">
        <v>406</v>
      </c>
      <c r="I1039" s="60" t="s">
        <v>1086</v>
      </c>
      <c r="J1039" s="60" t="s">
        <v>1504</v>
      </c>
      <c r="K1039" s="60" t="s">
        <v>1517</v>
      </c>
      <c r="L1039" s="60" t="s">
        <v>921</v>
      </c>
      <c r="M1039" s="60">
        <v>406</v>
      </c>
      <c r="N1039" s="60">
        <v>6.1</v>
      </c>
      <c r="O1039" s="60">
        <v>406</v>
      </c>
      <c r="P1039" s="61" t="s">
        <v>1506</v>
      </c>
      <c r="Q1039" s="60" t="s">
        <v>921</v>
      </c>
      <c r="R1039" s="61" t="s">
        <v>1506</v>
      </c>
      <c r="S1039" s="60" t="s">
        <v>921</v>
      </c>
      <c r="T1039" s="60" t="s">
        <v>1090</v>
      </c>
      <c r="U1039" s="60" t="s">
        <v>1091</v>
      </c>
      <c r="V1039" s="60" t="s">
        <v>1166</v>
      </c>
      <c r="W1039" s="62" t="s">
        <v>1093</v>
      </c>
      <c r="X1039" s="63" t="s">
        <v>1507</v>
      </c>
      <c r="Y1039" s="60">
        <v>406</v>
      </c>
    </row>
    <row r="1040" spans="2:25" ht="26.4">
      <c r="B1040" s="60" t="s">
        <v>1513</v>
      </c>
      <c r="C1040" s="60" t="s">
        <v>1509</v>
      </c>
      <c r="D1040" s="60" t="s">
        <v>1518</v>
      </c>
      <c r="E1040" s="60" t="s">
        <v>181</v>
      </c>
      <c r="F1040" s="60">
        <v>6.1</v>
      </c>
      <c r="G1040" s="60" t="s">
        <v>1511</v>
      </c>
      <c r="H1040" s="60">
        <v>407</v>
      </c>
      <c r="I1040" s="60" t="s">
        <v>1086</v>
      </c>
      <c r="J1040" s="60" t="s">
        <v>1504</v>
      </c>
      <c r="K1040" s="60" t="s">
        <v>1519</v>
      </c>
      <c r="L1040" s="60" t="s">
        <v>921</v>
      </c>
      <c r="M1040" s="60">
        <v>407</v>
      </c>
      <c r="N1040" s="60">
        <v>5.7</v>
      </c>
      <c r="O1040" s="60">
        <v>407</v>
      </c>
      <c r="P1040" s="61" t="s">
        <v>1506</v>
      </c>
      <c r="Q1040" s="60" t="s">
        <v>921</v>
      </c>
      <c r="R1040" s="61" t="s">
        <v>1506</v>
      </c>
      <c r="S1040" s="60" t="s">
        <v>921</v>
      </c>
      <c r="T1040" s="60" t="s">
        <v>1090</v>
      </c>
      <c r="U1040" s="60" t="s">
        <v>1091</v>
      </c>
      <c r="V1040" s="60" t="s">
        <v>1166</v>
      </c>
      <c r="W1040" s="62" t="s">
        <v>1093</v>
      </c>
      <c r="X1040" s="63" t="s">
        <v>1507</v>
      </c>
      <c r="Y1040" s="60">
        <v>407</v>
      </c>
    </row>
    <row r="1041" spans="2:25" ht="26.4">
      <c r="B1041" s="60" t="s">
        <v>1513</v>
      </c>
      <c r="C1041" s="60" t="s">
        <v>1509</v>
      </c>
      <c r="D1041" s="60" t="s">
        <v>1520</v>
      </c>
      <c r="E1041" s="60" t="s">
        <v>181</v>
      </c>
      <c r="F1041" s="60">
        <v>5.7</v>
      </c>
      <c r="G1041" s="60" t="s">
        <v>1511</v>
      </c>
      <c r="H1041" s="60">
        <v>408</v>
      </c>
      <c r="I1041" s="60" t="s">
        <v>1086</v>
      </c>
      <c r="J1041" s="60" t="s">
        <v>1504</v>
      </c>
      <c r="K1041" s="60" t="s">
        <v>1521</v>
      </c>
      <c r="L1041" s="60" t="s">
        <v>921</v>
      </c>
      <c r="M1041" s="60">
        <v>408</v>
      </c>
      <c r="N1041" s="64">
        <v>5</v>
      </c>
      <c r="O1041" s="60">
        <v>408</v>
      </c>
      <c r="P1041" s="61" t="s">
        <v>1506</v>
      </c>
      <c r="Q1041" s="60" t="s">
        <v>921</v>
      </c>
      <c r="R1041" s="61" t="s">
        <v>1506</v>
      </c>
      <c r="S1041" s="60" t="s">
        <v>921</v>
      </c>
      <c r="T1041" s="60" t="s">
        <v>1090</v>
      </c>
      <c r="U1041" s="60" t="s">
        <v>1091</v>
      </c>
      <c r="V1041" s="60" t="s">
        <v>1166</v>
      </c>
      <c r="W1041" s="62" t="s">
        <v>1093</v>
      </c>
      <c r="X1041" s="63" t="s">
        <v>1507</v>
      </c>
      <c r="Y1041" s="60">
        <v>408</v>
      </c>
    </row>
    <row r="1042" spans="2:25" ht="26.4">
      <c r="B1042" s="60" t="s">
        <v>1513</v>
      </c>
      <c r="C1042" s="60" t="s">
        <v>1509</v>
      </c>
      <c r="D1042" s="60" t="s">
        <v>1522</v>
      </c>
      <c r="E1042" s="60" t="s">
        <v>181</v>
      </c>
      <c r="F1042" s="64">
        <v>5</v>
      </c>
      <c r="G1042" s="60" t="s">
        <v>1511</v>
      </c>
      <c r="H1042" s="60">
        <v>409</v>
      </c>
      <c r="I1042" s="60" t="s">
        <v>1086</v>
      </c>
      <c r="J1042" s="60" t="s">
        <v>1504</v>
      </c>
      <c r="K1042" s="60" t="s">
        <v>1523</v>
      </c>
      <c r="L1042" s="60" t="s">
        <v>921</v>
      </c>
      <c r="M1042" s="60">
        <v>409</v>
      </c>
      <c r="N1042" s="60">
        <v>7.5</v>
      </c>
      <c r="O1042" s="60">
        <v>409</v>
      </c>
      <c r="P1042" s="61" t="s">
        <v>1506</v>
      </c>
      <c r="Q1042" s="60" t="s">
        <v>921</v>
      </c>
      <c r="R1042" s="61" t="s">
        <v>1506</v>
      </c>
      <c r="S1042" s="60" t="s">
        <v>921</v>
      </c>
      <c r="T1042" s="60" t="s">
        <v>1090</v>
      </c>
      <c r="U1042" s="60" t="s">
        <v>1091</v>
      </c>
      <c r="V1042" s="60" t="s">
        <v>1166</v>
      </c>
      <c r="W1042" s="62" t="s">
        <v>1093</v>
      </c>
      <c r="X1042" s="63" t="s">
        <v>1507</v>
      </c>
      <c r="Y1042" s="60">
        <v>409</v>
      </c>
    </row>
    <row r="1043" spans="2:25" ht="26.4">
      <c r="B1043" s="60" t="s">
        <v>1508</v>
      </c>
      <c r="C1043" s="60" t="s">
        <v>1509</v>
      </c>
      <c r="D1043" s="60" t="s">
        <v>1510</v>
      </c>
      <c r="E1043" s="60" t="s">
        <v>181</v>
      </c>
      <c r="F1043" s="60">
        <v>7.4</v>
      </c>
      <c r="G1043" s="60" t="s">
        <v>1511</v>
      </c>
      <c r="H1043" s="60">
        <v>410</v>
      </c>
      <c r="I1043" s="60" t="s">
        <v>1086</v>
      </c>
      <c r="J1043" s="60" t="s">
        <v>1504</v>
      </c>
      <c r="K1043" s="60" t="s">
        <v>1524</v>
      </c>
      <c r="L1043" s="60" t="s">
        <v>921</v>
      </c>
      <c r="M1043" s="60">
        <v>410</v>
      </c>
      <c r="N1043" s="60">
        <v>6.7</v>
      </c>
      <c r="O1043" s="60">
        <v>410</v>
      </c>
      <c r="P1043" s="61" t="s">
        <v>1506</v>
      </c>
      <c r="Q1043" s="60" t="s">
        <v>921</v>
      </c>
      <c r="R1043" s="61" t="s">
        <v>1506</v>
      </c>
      <c r="S1043" s="60" t="s">
        <v>921</v>
      </c>
      <c r="T1043" s="60" t="s">
        <v>1090</v>
      </c>
      <c r="U1043" s="60" t="s">
        <v>1091</v>
      </c>
      <c r="V1043" s="60" t="s">
        <v>1166</v>
      </c>
      <c r="W1043" s="62" t="s">
        <v>1093</v>
      </c>
      <c r="X1043" s="63" t="s">
        <v>1507</v>
      </c>
      <c r="Y1043" s="60">
        <v>410</v>
      </c>
    </row>
    <row r="1044" spans="2:25" ht="26.4">
      <c r="B1044" s="60" t="s">
        <v>1513</v>
      </c>
      <c r="C1044" s="60" t="s">
        <v>1509</v>
      </c>
      <c r="D1044" s="60" t="s">
        <v>1514</v>
      </c>
      <c r="E1044" s="60" t="s">
        <v>181</v>
      </c>
      <c r="F1044" s="60">
        <v>6.7</v>
      </c>
      <c r="G1044" s="60" t="s">
        <v>1511</v>
      </c>
      <c r="H1044" s="60">
        <v>411</v>
      </c>
      <c r="I1044" s="60" t="s">
        <v>1086</v>
      </c>
      <c r="J1044" s="60" t="s">
        <v>1504</v>
      </c>
      <c r="K1044" s="60" t="s">
        <v>1525</v>
      </c>
      <c r="L1044" s="60" t="s">
        <v>921</v>
      </c>
      <c r="M1044" s="60">
        <v>411</v>
      </c>
      <c r="N1044" s="60">
        <v>6.5</v>
      </c>
      <c r="O1044" s="60">
        <v>411</v>
      </c>
      <c r="P1044" s="61" t="s">
        <v>1506</v>
      </c>
      <c r="Q1044" s="60" t="s">
        <v>921</v>
      </c>
      <c r="R1044" s="61" t="s">
        <v>1506</v>
      </c>
      <c r="S1044" s="60" t="s">
        <v>921</v>
      </c>
      <c r="T1044" s="60" t="s">
        <v>1090</v>
      </c>
      <c r="U1044" s="60" t="s">
        <v>1091</v>
      </c>
      <c r="V1044" s="60" t="s">
        <v>1166</v>
      </c>
      <c r="W1044" s="62" t="s">
        <v>1093</v>
      </c>
      <c r="X1044" s="63" t="s">
        <v>1507</v>
      </c>
      <c r="Y1044" s="60">
        <v>411</v>
      </c>
    </row>
    <row r="1045" spans="2:25" ht="26.4">
      <c r="B1045" s="60" t="s">
        <v>1513</v>
      </c>
      <c r="C1045" s="60" t="s">
        <v>1509</v>
      </c>
      <c r="D1045" s="60" t="s">
        <v>1516</v>
      </c>
      <c r="E1045" s="60" t="s">
        <v>181</v>
      </c>
      <c r="F1045" s="60">
        <v>6.5</v>
      </c>
      <c r="G1045" s="60" t="s">
        <v>1511</v>
      </c>
      <c r="H1045" s="60">
        <v>412</v>
      </c>
      <c r="I1045" s="60" t="s">
        <v>1086</v>
      </c>
      <c r="J1045" s="60" t="s">
        <v>1504</v>
      </c>
      <c r="K1045" s="60" t="s">
        <v>1526</v>
      </c>
      <c r="L1045" s="60" t="s">
        <v>921</v>
      </c>
      <c r="M1045" s="60">
        <v>412</v>
      </c>
      <c r="N1045" s="60">
        <v>6.1</v>
      </c>
      <c r="O1045" s="60">
        <v>412</v>
      </c>
      <c r="P1045" s="61" t="s">
        <v>1506</v>
      </c>
      <c r="Q1045" s="60" t="s">
        <v>921</v>
      </c>
      <c r="R1045" s="61" t="s">
        <v>1506</v>
      </c>
      <c r="S1045" s="60" t="s">
        <v>921</v>
      </c>
      <c r="T1045" s="60" t="s">
        <v>1090</v>
      </c>
      <c r="U1045" s="60" t="s">
        <v>1091</v>
      </c>
      <c r="V1045" s="60" t="s">
        <v>1166</v>
      </c>
      <c r="W1045" s="62" t="s">
        <v>1093</v>
      </c>
      <c r="X1045" s="63" t="s">
        <v>1507</v>
      </c>
      <c r="Y1045" s="60">
        <v>412</v>
      </c>
    </row>
    <row r="1046" spans="2:25" ht="26.4">
      <c r="B1046" s="60" t="s">
        <v>1513</v>
      </c>
      <c r="C1046" s="60" t="s">
        <v>1509</v>
      </c>
      <c r="D1046" s="60" t="s">
        <v>1518</v>
      </c>
      <c r="E1046" s="60" t="s">
        <v>181</v>
      </c>
      <c r="F1046" s="60">
        <v>6.1</v>
      </c>
      <c r="G1046" s="60" t="s">
        <v>1511</v>
      </c>
      <c r="H1046" s="60">
        <v>413</v>
      </c>
      <c r="I1046" s="60" t="s">
        <v>1086</v>
      </c>
      <c r="J1046" s="60" t="s">
        <v>1504</v>
      </c>
      <c r="K1046" s="60" t="s">
        <v>1527</v>
      </c>
      <c r="L1046" s="60" t="s">
        <v>921</v>
      </c>
      <c r="M1046" s="60">
        <v>413</v>
      </c>
      <c r="N1046" s="60">
        <v>5.7</v>
      </c>
      <c r="O1046" s="60">
        <v>413</v>
      </c>
      <c r="P1046" s="61" t="s">
        <v>1506</v>
      </c>
      <c r="Q1046" s="60" t="s">
        <v>921</v>
      </c>
      <c r="R1046" s="61" t="s">
        <v>1506</v>
      </c>
      <c r="S1046" s="60" t="s">
        <v>921</v>
      </c>
      <c r="T1046" s="60" t="s">
        <v>1090</v>
      </c>
      <c r="U1046" s="60" t="s">
        <v>1091</v>
      </c>
      <c r="V1046" s="60" t="s">
        <v>1166</v>
      </c>
      <c r="W1046" s="62" t="s">
        <v>1093</v>
      </c>
      <c r="X1046" s="63" t="s">
        <v>1507</v>
      </c>
      <c r="Y1046" s="60">
        <v>413</v>
      </c>
    </row>
    <row r="1047" spans="2:25" ht="26.4">
      <c r="B1047" s="60" t="s">
        <v>1513</v>
      </c>
      <c r="C1047" s="60" t="s">
        <v>1509</v>
      </c>
      <c r="D1047" s="60" t="s">
        <v>1520</v>
      </c>
      <c r="E1047" s="60" t="s">
        <v>181</v>
      </c>
      <c r="F1047" s="60">
        <v>5.7</v>
      </c>
      <c r="G1047" s="60" t="s">
        <v>1511</v>
      </c>
      <c r="H1047" s="60">
        <v>414</v>
      </c>
      <c r="I1047" s="60" t="s">
        <v>1086</v>
      </c>
      <c r="J1047" s="60" t="s">
        <v>1504</v>
      </c>
      <c r="K1047" s="60" t="s">
        <v>1528</v>
      </c>
      <c r="L1047" s="60" t="s">
        <v>921</v>
      </c>
      <c r="M1047" s="60">
        <v>414</v>
      </c>
      <c r="N1047" s="64">
        <v>5</v>
      </c>
      <c r="O1047" s="60">
        <v>414</v>
      </c>
      <c r="P1047" s="61" t="s">
        <v>1506</v>
      </c>
      <c r="Q1047" s="60" t="s">
        <v>921</v>
      </c>
      <c r="R1047" s="61" t="s">
        <v>1506</v>
      </c>
      <c r="S1047" s="60" t="s">
        <v>921</v>
      </c>
      <c r="T1047" s="60" t="s">
        <v>1090</v>
      </c>
      <c r="U1047" s="60" t="s">
        <v>1091</v>
      </c>
      <c r="V1047" s="60" t="s">
        <v>1166</v>
      </c>
      <c r="W1047" s="62" t="s">
        <v>1093</v>
      </c>
      <c r="X1047" s="63" t="s">
        <v>1507</v>
      </c>
      <c r="Y1047" s="60">
        <v>414</v>
      </c>
    </row>
    <row r="1048" spans="2:25" ht="39.6">
      <c r="B1048" s="60" t="s">
        <v>1513</v>
      </c>
      <c r="C1048" s="60" t="s">
        <v>1509</v>
      </c>
      <c r="D1048" s="60" t="s">
        <v>1522</v>
      </c>
      <c r="E1048" s="60" t="s">
        <v>181</v>
      </c>
      <c r="F1048" s="64">
        <v>5</v>
      </c>
      <c r="G1048" s="60" t="s">
        <v>1511</v>
      </c>
      <c r="H1048" s="60">
        <v>415</v>
      </c>
      <c r="I1048" s="60" t="s">
        <v>1086</v>
      </c>
      <c r="J1048" s="60" t="s">
        <v>1529</v>
      </c>
      <c r="K1048" s="60" t="s">
        <v>1530</v>
      </c>
      <c r="L1048" s="60" t="s">
        <v>53</v>
      </c>
      <c r="M1048" s="60">
        <v>415</v>
      </c>
      <c r="N1048" s="60">
        <v>2.8</v>
      </c>
      <c r="O1048" s="60">
        <v>415</v>
      </c>
      <c r="P1048" s="61" t="s">
        <v>1531</v>
      </c>
      <c r="Q1048" s="60" t="s">
        <v>53</v>
      </c>
      <c r="R1048" s="61" t="s">
        <v>1531</v>
      </c>
      <c r="S1048" s="60" t="s">
        <v>53</v>
      </c>
      <c r="T1048" s="60" t="s">
        <v>1090</v>
      </c>
      <c r="U1048" s="60" t="s">
        <v>1091</v>
      </c>
      <c r="V1048" s="60" t="s">
        <v>1532</v>
      </c>
      <c r="W1048" s="62" t="s">
        <v>1093</v>
      </c>
      <c r="X1048" s="63" t="s">
        <v>1533</v>
      </c>
      <c r="Y1048" s="60">
        <v>415</v>
      </c>
    </row>
    <row r="1049" spans="2:25" ht="52.8">
      <c r="B1049" s="60" t="s">
        <v>1534</v>
      </c>
      <c r="C1049" s="60" t="s">
        <v>1535</v>
      </c>
      <c r="D1049" s="60" t="s">
        <v>1536</v>
      </c>
      <c r="E1049" s="60" t="s">
        <v>1537</v>
      </c>
      <c r="F1049" s="60">
        <v>2.8</v>
      </c>
      <c r="G1049" s="60" t="s">
        <v>1538</v>
      </c>
      <c r="H1049" s="60">
        <v>416</v>
      </c>
      <c r="I1049" s="60" t="s">
        <v>1086</v>
      </c>
      <c r="J1049" s="60" t="s">
        <v>1539</v>
      </c>
      <c r="K1049" s="60" t="s">
        <v>1540</v>
      </c>
      <c r="L1049" s="60" t="s">
        <v>159</v>
      </c>
      <c r="M1049" s="60"/>
      <c r="N1049" s="60">
        <v>2.8</v>
      </c>
      <c r="O1049" s="60"/>
      <c r="P1049" s="61" t="s">
        <v>1531</v>
      </c>
      <c r="Q1049" s="60" t="s">
        <v>159</v>
      </c>
      <c r="R1049" s="61" t="s">
        <v>1531</v>
      </c>
      <c r="S1049" s="60" t="s">
        <v>159</v>
      </c>
      <c r="T1049" s="60" t="s">
        <v>1090</v>
      </c>
      <c r="U1049" s="60" t="s">
        <v>1091</v>
      </c>
      <c r="V1049" s="60" t="s">
        <v>1532</v>
      </c>
      <c r="W1049" s="62" t="s">
        <v>1093</v>
      </c>
      <c r="X1049" s="63" t="s">
        <v>1533</v>
      </c>
      <c r="Y1049" s="60"/>
    </row>
    <row r="1050" spans="2:25" ht="39.6">
      <c r="B1050" s="60" t="s">
        <v>1534</v>
      </c>
      <c r="C1050" s="60" t="s">
        <v>1535</v>
      </c>
      <c r="D1050" s="60" t="s">
        <v>1536</v>
      </c>
      <c r="E1050" s="60" t="s">
        <v>1537</v>
      </c>
      <c r="F1050" s="60">
        <v>2.8</v>
      </c>
      <c r="G1050" s="60" t="s">
        <v>1538</v>
      </c>
      <c r="H1050" s="60">
        <v>417</v>
      </c>
      <c r="I1050" s="60" t="s">
        <v>1086</v>
      </c>
      <c r="J1050" s="60" t="s">
        <v>1541</v>
      </c>
      <c r="K1050" s="60" t="s">
        <v>1542</v>
      </c>
      <c r="L1050" s="60" t="s">
        <v>53</v>
      </c>
      <c r="M1050" s="60">
        <v>417</v>
      </c>
      <c r="N1050" s="60">
        <v>2.8</v>
      </c>
      <c r="O1050" s="60">
        <v>417</v>
      </c>
      <c r="P1050" s="61" t="s">
        <v>1531</v>
      </c>
      <c r="Q1050" s="60" t="s">
        <v>53</v>
      </c>
      <c r="R1050" s="61" t="s">
        <v>1531</v>
      </c>
      <c r="S1050" s="60" t="s">
        <v>53</v>
      </c>
      <c r="T1050" s="60" t="s">
        <v>1090</v>
      </c>
      <c r="U1050" s="60" t="s">
        <v>1091</v>
      </c>
      <c r="V1050" s="60" t="s">
        <v>1532</v>
      </c>
      <c r="W1050" s="62" t="s">
        <v>1093</v>
      </c>
      <c r="X1050" s="63" t="s">
        <v>1543</v>
      </c>
      <c r="Y1050" s="60">
        <v>417</v>
      </c>
    </row>
    <row r="1051" spans="2:25" ht="52.8">
      <c r="B1051" s="60" t="s">
        <v>1534</v>
      </c>
      <c r="C1051" s="60" t="s">
        <v>1535</v>
      </c>
      <c r="D1051" s="60" t="s">
        <v>1536</v>
      </c>
      <c r="E1051" s="60" t="s">
        <v>1537</v>
      </c>
      <c r="F1051" s="60">
        <v>2.8</v>
      </c>
      <c r="G1051" s="60" t="s">
        <v>1538</v>
      </c>
      <c r="H1051" s="60">
        <v>418</v>
      </c>
      <c r="I1051" s="60" t="s">
        <v>1086</v>
      </c>
      <c r="J1051" s="60" t="s">
        <v>1544</v>
      </c>
      <c r="K1051" s="60" t="s">
        <v>1545</v>
      </c>
      <c r="L1051" s="60" t="s">
        <v>159</v>
      </c>
      <c r="M1051" s="60"/>
      <c r="N1051" s="60">
        <v>2.8</v>
      </c>
      <c r="O1051" s="60"/>
      <c r="P1051" s="61" t="s">
        <v>1531</v>
      </c>
      <c r="Q1051" s="60" t="s">
        <v>159</v>
      </c>
      <c r="R1051" s="61" t="s">
        <v>1531</v>
      </c>
      <c r="S1051" s="60" t="s">
        <v>159</v>
      </c>
      <c r="T1051" s="60" t="s">
        <v>1090</v>
      </c>
      <c r="U1051" s="60" t="s">
        <v>1091</v>
      </c>
      <c r="V1051" s="60" t="s">
        <v>1532</v>
      </c>
      <c r="W1051" s="62" t="s">
        <v>1093</v>
      </c>
      <c r="X1051" s="63" t="s">
        <v>1543</v>
      </c>
      <c r="Y1051" s="60"/>
    </row>
    <row r="1052" spans="2:25" ht="39.6">
      <c r="B1052" s="60" t="s">
        <v>1534</v>
      </c>
      <c r="C1052" s="60" t="s">
        <v>1535</v>
      </c>
      <c r="D1052" s="60" t="s">
        <v>1536</v>
      </c>
      <c r="E1052" s="60" t="s">
        <v>1537</v>
      </c>
      <c r="F1052" s="60">
        <v>2.8</v>
      </c>
      <c r="G1052" s="60" t="s">
        <v>1538</v>
      </c>
      <c r="H1052" s="60">
        <v>419</v>
      </c>
      <c r="I1052" s="60" t="s">
        <v>1086</v>
      </c>
      <c r="J1052" s="60" t="s">
        <v>1529</v>
      </c>
      <c r="K1052" s="60" t="s">
        <v>1546</v>
      </c>
      <c r="L1052" s="60" t="s">
        <v>53</v>
      </c>
      <c r="M1052" s="60">
        <v>419</v>
      </c>
      <c r="N1052" s="60">
        <v>2.8</v>
      </c>
      <c r="O1052" s="60">
        <v>419</v>
      </c>
      <c r="P1052" s="61" t="s">
        <v>1531</v>
      </c>
      <c r="Q1052" s="60" t="s">
        <v>53</v>
      </c>
      <c r="R1052" s="61" t="s">
        <v>1531</v>
      </c>
      <c r="S1052" s="60" t="s">
        <v>53</v>
      </c>
      <c r="T1052" s="60" t="s">
        <v>1090</v>
      </c>
      <c r="U1052" s="60" t="s">
        <v>1091</v>
      </c>
      <c r="V1052" s="60" t="s">
        <v>1532</v>
      </c>
      <c r="W1052" s="62" t="s">
        <v>1093</v>
      </c>
      <c r="X1052" s="63" t="s">
        <v>1533</v>
      </c>
      <c r="Y1052" s="60">
        <v>419</v>
      </c>
    </row>
    <row r="1053" spans="2:25" ht="52.8">
      <c r="B1053" s="60" t="s">
        <v>1534</v>
      </c>
      <c r="C1053" s="60" t="s">
        <v>1535</v>
      </c>
      <c r="D1053" s="60" t="s">
        <v>1536</v>
      </c>
      <c r="E1053" s="60" t="s">
        <v>1537</v>
      </c>
      <c r="F1053" s="60">
        <v>2.8</v>
      </c>
      <c r="G1053" s="60" t="s">
        <v>1538</v>
      </c>
      <c r="H1053" s="60">
        <v>420</v>
      </c>
      <c r="I1053" s="60" t="s">
        <v>1086</v>
      </c>
      <c r="J1053" s="60" t="s">
        <v>1539</v>
      </c>
      <c r="K1053" s="60" t="s">
        <v>1547</v>
      </c>
      <c r="L1053" s="60" t="s">
        <v>159</v>
      </c>
      <c r="M1053" s="60"/>
      <c r="N1053" s="60">
        <v>2.8</v>
      </c>
      <c r="O1053" s="60"/>
      <c r="P1053" s="61" t="s">
        <v>1531</v>
      </c>
      <c r="Q1053" s="60" t="s">
        <v>159</v>
      </c>
      <c r="R1053" s="61" t="s">
        <v>1531</v>
      </c>
      <c r="S1053" s="60" t="s">
        <v>159</v>
      </c>
      <c r="T1053" s="60" t="s">
        <v>1090</v>
      </c>
      <c r="U1053" s="60" t="s">
        <v>1091</v>
      </c>
      <c r="V1053" s="60" t="s">
        <v>1532</v>
      </c>
      <c r="W1053" s="62" t="s">
        <v>1093</v>
      </c>
      <c r="X1053" s="63" t="s">
        <v>1533</v>
      </c>
      <c r="Y1053" s="60"/>
    </row>
    <row r="1054" spans="2:25" ht="39.6">
      <c r="B1054" s="60" t="s">
        <v>1534</v>
      </c>
      <c r="C1054" s="60" t="s">
        <v>1535</v>
      </c>
      <c r="D1054" s="60" t="s">
        <v>1536</v>
      </c>
      <c r="E1054" s="60" t="s">
        <v>1537</v>
      </c>
      <c r="F1054" s="60">
        <v>2.8</v>
      </c>
      <c r="G1054" s="60" t="s">
        <v>1538</v>
      </c>
      <c r="H1054" s="60">
        <v>421</v>
      </c>
      <c r="I1054" s="60" t="s">
        <v>1086</v>
      </c>
      <c r="J1054" s="60" t="s">
        <v>1541</v>
      </c>
      <c r="K1054" s="60" t="s">
        <v>1548</v>
      </c>
      <c r="L1054" s="60" t="s">
        <v>53</v>
      </c>
      <c r="M1054" s="60">
        <v>421</v>
      </c>
      <c r="N1054" s="60">
        <v>2.8</v>
      </c>
      <c r="O1054" s="60">
        <v>421</v>
      </c>
      <c r="P1054" s="61" t="s">
        <v>1531</v>
      </c>
      <c r="Q1054" s="60" t="s">
        <v>53</v>
      </c>
      <c r="R1054" s="61" t="s">
        <v>1531</v>
      </c>
      <c r="S1054" s="60" t="s">
        <v>53</v>
      </c>
      <c r="T1054" s="60" t="s">
        <v>1090</v>
      </c>
      <c r="U1054" s="60" t="s">
        <v>1091</v>
      </c>
      <c r="V1054" s="60" t="s">
        <v>1532</v>
      </c>
      <c r="W1054" s="62" t="s">
        <v>1093</v>
      </c>
      <c r="X1054" s="63" t="s">
        <v>1543</v>
      </c>
      <c r="Y1054" s="60">
        <v>421</v>
      </c>
    </row>
    <row r="1055" spans="2:25" ht="52.8">
      <c r="B1055" s="60" t="s">
        <v>1534</v>
      </c>
      <c r="C1055" s="60" t="s">
        <v>1535</v>
      </c>
      <c r="D1055" s="60" t="s">
        <v>1536</v>
      </c>
      <c r="E1055" s="60" t="s">
        <v>1537</v>
      </c>
      <c r="F1055" s="60">
        <v>2.8</v>
      </c>
      <c r="G1055" s="60" t="s">
        <v>1538</v>
      </c>
      <c r="H1055" s="60">
        <v>422</v>
      </c>
      <c r="I1055" s="60" t="s">
        <v>1086</v>
      </c>
      <c r="J1055" s="60" t="s">
        <v>1544</v>
      </c>
      <c r="K1055" s="60" t="s">
        <v>1549</v>
      </c>
      <c r="L1055" s="60" t="s">
        <v>159</v>
      </c>
      <c r="M1055" s="60"/>
      <c r="N1055" s="60">
        <v>2.8</v>
      </c>
      <c r="O1055" s="60"/>
      <c r="P1055" s="61" t="s">
        <v>1531</v>
      </c>
      <c r="Q1055" s="60" t="s">
        <v>159</v>
      </c>
      <c r="R1055" s="61" t="s">
        <v>1531</v>
      </c>
      <c r="S1055" s="60" t="s">
        <v>159</v>
      </c>
      <c r="T1055" s="60" t="s">
        <v>1090</v>
      </c>
      <c r="U1055" s="60" t="s">
        <v>1091</v>
      </c>
      <c r="V1055" s="60" t="s">
        <v>1532</v>
      </c>
      <c r="W1055" s="62" t="s">
        <v>1093</v>
      </c>
      <c r="X1055" s="63" t="s">
        <v>1543</v>
      </c>
      <c r="Y1055" s="60"/>
    </row>
    <row r="1056" spans="2:25" ht="39.6">
      <c r="B1056" s="60" t="s">
        <v>1534</v>
      </c>
      <c r="C1056" s="60" t="s">
        <v>1535</v>
      </c>
      <c r="D1056" s="60" t="s">
        <v>1536</v>
      </c>
      <c r="E1056" s="60" t="s">
        <v>1537</v>
      </c>
      <c r="F1056" s="60">
        <v>2.8</v>
      </c>
      <c r="G1056" s="60" t="s">
        <v>1538</v>
      </c>
      <c r="H1056" s="65">
        <v>423</v>
      </c>
      <c r="I1056" s="65" t="s">
        <v>1086</v>
      </c>
      <c r="J1056" s="65" t="s">
        <v>1550</v>
      </c>
      <c r="K1056" s="65" t="s">
        <v>1551</v>
      </c>
      <c r="L1056" s="65" t="s">
        <v>53</v>
      </c>
      <c r="M1056" s="65">
        <v>423</v>
      </c>
      <c r="N1056" s="65">
        <v>3.3</v>
      </c>
      <c r="O1056" s="65">
        <v>423</v>
      </c>
      <c r="P1056" s="66" t="s">
        <v>1531</v>
      </c>
      <c r="Q1056" s="65" t="s">
        <v>53</v>
      </c>
      <c r="R1056" s="66" t="s">
        <v>1531</v>
      </c>
      <c r="S1056" s="65" t="s">
        <v>53</v>
      </c>
      <c r="T1056" s="65" t="s">
        <v>1090</v>
      </c>
      <c r="U1056" s="65" t="s">
        <v>1091</v>
      </c>
      <c r="V1056" s="65" t="s">
        <v>1532</v>
      </c>
      <c r="W1056" s="67" t="s">
        <v>1093</v>
      </c>
      <c r="X1056" s="68" t="s">
        <v>1552</v>
      </c>
      <c r="Y1056" s="65">
        <v>423</v>
      </c>
    </row>
    <row r="1057" spans="2:25" ht="52.8">
      <c r="B1057" s="65" t="s">
        <v>1534</v>
      </c>
      <c r="C1057" s="65" t="s">
        <v>1535</v>
      </c>
      <c r="D1057" s="65" t="s">
        <v>1536</v>
      </c>
      <c r="E1057" s="65" t="s">
        <v>1553</v>
      </c>
      <c r="F1057" s="65">
        <v>3.1</v>
      </c>
      <c r="G1057" s="65" t="s">
        <v>1538</v>
      </c>
      <c r="H1057" s="65">
        <v>424</v>
      </c>
      <c r="I1057" s="65" t="s">
        <v>1086</v>
      </c>
      <c r="J1057" s="65" t="s">
        <v>1554</v>
      </c>
      <c r="K1057" s="65" t="s">
        <v>1555</v>
      </c>
      <c r="L1057" s="65" t="s">
        <v>159</v>
      </c>
      <c r="M1057" s="65"/>
      <c r="N1057" s="65">
        <v>3.3</v>
      </c>
      <c r="O1057" s="65"/>
      <c r="P1057" s="66" t="s">
        <v>1531</v>
      </c>
      <c r="Q1057" s="65" t="s">
        <v>159</v>
      </c>
      <c r="R1057" s="66" t="s">
        <v>1531</v>
      </c>
      <c r="S1057" s="65" t="s">
        <v>159</v>
      </c>
      <c r="T1057" s="65" t="s">
        <v>1090</v>
      </c>
      <c r="U1057" s="65" t="s">
        <v>1091</v>
      </c>
      <c r="V1057" s="65" t="s">
        <v>1532</v>
      </c>
      <c r="W1057" s="67" t="s">
        <v>1093</v>
      </c>
      <c r="X1057" s="68" t="s">
        <v>1552</v>
      </c>
      <c r="Y1057" s="65"/>
    </row>
    <row r="1058" spans="2:25" ht="39.6">
      <c r="B1058" s="65" t="s">
        <v>1534</v>
      </c>
      <c r="C1058" s="65" t="s">
        <v>1535</v>
      </c>
      <c r="D1058" s="65" t="s">
        <v>1536</v>
      </c>
      <c r="E1058" s="65" t="s">
        <v>1553</v>
      </c>
      <c r="F1058" s="65">
        <v>3.1</v>
      </c>
      <c r="G1058" s="65" t="s">
        <v>1538</v>
      </c>
      <c r="H1058" s="65">
        <v>425</v>
      </c>
      <c r="I1058" s="65" t="s">
        <v>1086</v>
      </c>
      <c r="J1058" s="65" t="s">
        <v>1556</v>
      </c>
      <c r="K1058" s="65" t="s">
        <v>1557</v>
      </c>
      <c r="L1058" s="65" t="s">
        <v>53</v>
      </c>
      <c r="M1058" s="65">
        <v>425</v>
      </c>
      <c r="N1058" s="65">
        <v>3.3</v>
      </c>
      <c r="O1058" s="65">
        <v>425</v>
      </c>
      <c r="P1058" s="66" t="s">
        <v>1531</v>
      </c>
      <c r="Q1058" s="65" t="s">
        <v>53</v>
      </c>
      <c r="R1058" s="66" t="s">
        <v>1531</v>
      </c>
      <c r="S1058" s="65" t="s">
        <v>53</v>
      </c>
      <c r="T1058" s="65" t="s">
        <v>1090</v>
      </c>
      <c r="U1058" s="65" t="s">
        <v>1091</v>
      </c>
      <c r="V1058" s="65" t="s">
        <v>1532</v>
      </c>
      <c r="W1058" s="67" t="s">
        <v>1093</v>
      </c>
      <c r="X1058" s="68" t="s">
        <v>1558</v>
      </c>
      <c r="Y1058" s="65">
        <v>425</v>
      </c>
    </row>
    <row r="1059" spans="2:25" ht="52.8">
      <c r="B1059" s="65" t="s">
        <v>1534</v>
      </c>
      <c r="C1059" s="65" t="s">
        <v>1535</v>
      </c>
      <c r="D1059" s="65" t="s">
        <v>1536</v>
      </c>
      <c r="E1059" s="65" t="s">
        <v>1553</v>
      </c>
      <c r="F1059" s="65">
        <v>3.1</v>
      </c>
      <c r="G1059" s="65" t="s">
        <v>1538</v>
      </c>
      <c r="H1059" s="65">
        <v>426</v>
      </c>
      <c r="I1059" s="65" t="s">
        <v>1086</v>
      </c>
      <c r="J1059" s="65" t="s">
        <v>1559</v>
      </c>
      <c r="K1059" s="65" t="s">
        <v>1560</v>
      </c>
      <c r="L1059" s="65" t="s">
        <v>159</v>
      </c>
      <c r="M1059" s="65"/>
      <c r="N1059" s="65">
        <v>3.3</v>
      </c>
      <c r="O1059" s="65"/>
      <c r="P1059" s="66" t="s">
        <v>1531</v>
      </c>
      <c r="Q1059" s="65" t="s">
        <v>159</v>
      </c>
      <c r="R1059" s="66" t="s">
        <v>1531</v>
      </c>
      <c r="S1059" s="65" t="s">
        <v>159</v>
      </c>
      <c r="T1059" s="65" t="s">
        <v>1090</v>
      </c>
      <c r="U1059" s="65" t="s">
        <v>1091</v>
      </c>
      <c r="V1059" s="65" t="s">
        <v>1532</v>
      </c>
      <c r="W1059" s="67" t="s">
        <v>1093</v>
      </c>
      <c r="X1059" s="68" t="s">
        <v>1558</v>
      </c>
      <c r="Y1059" s="65"/>
    </row>
    <row r="1060" spans="2:25" ht="39.6">
      <c r="B1060" s="65" t="s">
        <v>1534</v>
      </c>
      <c r="C1060" s="65" t="s">
        <v>1535</v>
      </c>
      <c r="D1060" s="65" t="s">
        <v>1536</v>
      </c>
      <c r="E1060" s="65" t="s">
        <v>1553</v>
      </c>
      <c r="F1060" s="65">
        <v>3.1</v>
      </c>
      <c r="G1060" s="65" t="s">
        <v>1538</v>
      </c>
      <c r="H1060" s="65">
        <v>427</v>
      </c>
      <c r="I1060" s="65" t="s">
        <v>1086</v>
      </c>
      <c r="J1060" s="65" t="s">
        <v>1550</v>
      </c>
      <c r="K1060" s="65" t="s">
        <v>1561</v>
      </c>
      <c r="L1060" s="65" t="s">
        <v>53</v>
      </c>
      <c r="M1060" s="65">
        <v>427</v>
      </c>
      <c r="N1060" s="65">
        <v>3.3</v>
      </c>
      <c r="O1060" s="65">
        <v>427</v>
      </c>
      <c r="P1060" s="66" t="s">
        <v>1531</v>
      </c>
      <c r="Q1060" s="65" t="s">
        <v>53</v>
      </c>
      <c r="R1060" s="66" t="s">
        <v>1531</v>
      </c>
      <c r="S1060" s="65" t="s">
        <v>53</v>
      </c>
      <c r="T1060" s="65" t="s">
        <v>1090</v>
      </c>
      <c r="U1060" s="65" t="s">
        <v>1091</v>
      </c>
      <c r="V1060" s="65" t="s">
        <v>1532</v>
      </c>
      <c r="W1060" s="67" t="s">
        <v>1093</v>
      </c>
      <c r="X1060" s="68" t="s">
        <v>1562</v>
      </c>
      <c r="Y1060" s="65">
        <v>427</v>
      </c>
    </row>
    <row r="1061" spans="2:25" ht="52.8">
      <c r="B1061" s="65" t="s">
        <v>1534</v>
      </c>
      <c r="C1061" s="65" t="s">
        <v>1535</v>
      </c>
      <c r="D1061" s="65" t="s">
        <v>1536</v>
      </c>
      <c r="E1061" s="65" t="s">
        <v>1553</v>
      </c>
      <c r="F1061" s="65">
        <v>3.1</v>
      </c>
      <c r="G1061" s="65" t="s">
        <v>1538</v>
      </c>
      <c r="H1061" s="65">
        <v>428</v>
      </c>
      <c r="I1061" s="65" t="s">
        <v>1086</v>
      </c>
      <c r="J1061" s="65" t="s">
        <v>1554</v>
      </c>
      <c r="K1061" s="65" t="s">
        <v>1563</v>
      </c>
      <c r="L1061" s="65" t="s">
        <v>159</v>
      </c>
      <c r="M1061" s="65"/>
      <c r="N1061" s="65">
        <v>3.3</v>
      </c>
      <c r="O1061" s="65"/>
      <c r="P1061" s="66" t="s">
        <v>1531</v>
      </c>
      <c r="Q1061" s="65" t="s">
        <v>159</v>
      </c>
      <c r="R1061" s="66" t="s">
        <v>1531</v>
      </c>
      <c r="S1061" s="65" t="s">
        <v>159</v>
      </c>
      <c r="T1061" s="65" t="s">
        <v>1090</v>
      </c>
      <c r="U1061" s="65" t="s">
        <v>1091</v>
      </c>
      <c r="V1061" s="65" t="s">
        <v>1532</v>
      </c>
      <c r="W1061" s="67" t="s">
        <v>1093</v>
      </c>
      <c r="X1061" s="68" t="s">
        <v>1562</v>
      </c>
      <c r="Y1061" s="65"/>
    </row>
    <row r="1062" spans="2:25" ht="39.6">
      <c r="B1062" s="65" t="s">
        <v>1534</v>
      </c>
      <c r="C1062" s="65" t="s">
        <v>1535</v>
      </c>
      <c r="D1062" s="65" t="s">
        <v>1536</v>
      </c>
      <c r="E1062" s="65" t="s">
        <v>1553</v>
      </c>
      <c r="F1062" s="65">
        <v>3.1</v>
      </c>
      <c r="G1062" s="65" t="s">
        <v>1538</v>
      </c>
      <c r="H1062" s="65">
        <v>429</v>
      </c>
      <c r="I1062" s="65" t="s">
        <v>1086</v>
      </c>
      <c r="J1062" s="65" t="s">
        <v>1550</v>
      </c>
      <c r="K1062" s="65" t="s">
        <v>1564</v>
      </c>
      <c r="L1062" s="65" t="s">
        <v>53</v>
      </c>
      <c r="M1062" s="65">
        <v>429</v>
      </c>
      <c r="N1062" s="65">
        <v>3.3</v>
      </c>
      <c r="O1062" s="65">
        <v>429</v>
      </c>
      <c r="P1062" s="66" t="s">
        <v>1531</v>
      </c>
      <c r="Q1062" s="65" t="s">
        <v>53</v>
      </c>
      <c r="R1062" s="66" t="s">
        <v>1531</v>
      </c>
      <c r="S1062" s="65" t="s">
        <v>53</v>
      </c>
      <c r="T1062" s="65" t="s">
        <v>1090</v>
      </c>
      <c r="U1062" s="65" t="s">
        <v>1091</v>
      </c>
      <c r="V1062" s="65" t="s">
        <v>1532</v>
      </c>
      <c r="W1062" s="67" t="s">
        <v>1093</v>
      </c>
      <c r="X1062" s="68" t="s">
        <v>1565</v>
      </c>
      <c r="Y1062" s="65">
        <v>429</v>
      </c>
    </row>
    <row r="1063" spans="2:25" ht="52.8">
      <c r="B1063" s="65" t="s">
        <v>1534</v>
      </c>
      <c r="C1063" s="65" t="s">
        <v>1535</v>
      </c>
      <c r="D1063" s="65" t="s">
        <v>1536</v>
      </c>
      <c r="E1063" s="65" t="s">
        <v>1553</v>
      </c>
      <c r="F1063" s="65">
        <v>3.1</v>
      </c>
      <c r="G1063" s="65" t="s">
        <v>1538</v>
      </c>
      <c r="H1063" s="65">
        <v>430</v>
      </c>
      <c r="I1063" s="65" t="s">
        <v>1086</v>
      </c>
      <c r="J1063" s="65" t="s">
        <v>1554</v>
      </c>
      <c r="K1063" s="65" t="s">
        <v>1566</v>
      </c>
      <c r="L1063" s="65" t="s">
        <v>159</v>
      </c>
      <c r="M1063" s="65"/>
      <c r="N1063" s="65">
        <v>3.3</v>
      </c>
      <c r="O1063" s="65"/>
      <c r="P1063" s="66" t="s">
        <v>1531</v>
      </c>
      <c r="Q1063" s="65" t="s">
        <v>159</v>
      </c>
      <c r="R1063" s="66" t="s">
        <v>1531</v>
      </c>
      <c r="S1063" s="65" t="s">
        <v>159</v>
      </c>
      <c r="T1063" s="65" t="s">
        <v>1090</v>
      </c>
      <c r="U1063" s="65" t="s">
        <v>1091</v>
      </c>
      <c r="V1063" s="65" t="s">
        <v>1532</v>
      </c>
      <c r="W1063" s="67" t="s">
        <v>1093</v>
      </c>
      <c r="X1063" s="68" t="s">
        <v>1565</v>
      </c>
      <c r="Y1063" s="65"/>
    </row>
    <row r="1064" spans="2:25" ht="39.6">
      <c r="B1064" s="65" t="s">
        <v>1534</v>
      </c>
      <c r="C1064" s="65" t="s">
        <v>1535</v>
      </c>
      <c r="D1064" s="65" t="s">
        <v>1536</v>
      </c>
      <c r="E1064" s="65" t="s">
        <v>1553</v>
      </c>
      <c r="F1064" s="65">
        <v>3.1</v>
      </c>
      <c r="G1064" s="65" t="s">
        <v>1538</v>
      </c>
      <c r="H1064" s="65">
        <v>431</v>
      </c>
      <c r="I1064" s="65" t="s">
        <v>1086</v>
      </c>
      <c r="J1064" s="65" t="s">
        <v>1550</v>
      </c>
      <c r="K1064" s="65" t="s">
        <v>1567</v>
      </c>
      <c r="L1064" s="65" t="s">
        <v>53</v>
      </c>
      <c r="M1064" s="65">
        <v>431</v>
      </c>
      <c r="N1064" s="65">
        <v>3.2</v>
      </c>
      <c r="O1064" s="65">
        <v>431</v>
      </c>
      <c r="P1064" s="66" t="s">
        <v>1531</v>
      </c>
      <c r="Q1064" s="65" t="s">
        <v>53</v>
      </c>
      <c r="R1064" s="66" t="s">
        <v>1531</v>
      </c>
      <c r="S1064" s="65" t="s">
        <v>53</v>
      </c>
      <c r="T1064" s="65" t="s">
        <v>1090</v>
      </c>
      <c r="U1064" s="65" t="s">
        <v>1091</v>
      </c>
      <c r="V1064" s="65" t="s">
        <v>1532</v>
      </c>
      <c r="W1064" s="67" t="s">
        <v>1093</v>
      </c>
      <c r="X1064" s="68" t="s">
        <v>1552</v>
      </c>
      <c r="Y1064" s="65">
        <v>431</v>
      </c>
    </row>
    <row r="1065" spans="2:25" ht="52.8">
      <c r="B1065" s="65" t="s">
        <v>1534</v>
      </c>
      <c r="C1065" s="65" t="s">
        <v>1535</v>
      </c>
      <c r="D1065" s="65" t="s">
        <v>1536</v>
      </c>
      <c r="E1065" s="65" t="s">
        <v>1553</v>
      </c>
      <c r="F1065" s="65">
        <v>3.1</v>
      </c>
      <c r="G1065" s="65" t="s">
        <v>1538</v>
      </c>
      <c r="H1065" s="65">
        <v>432</v>
      </c>
      <c r="I1065" s="65" t="s">
        <v>1086</v>
      </c>
      <c r="J1065" s="65" t="s">
        <v>1554</v>
      </c>
      <c r="K1065" s="65" t="s">
        <v>1568</v>
      </c>
      <c r="L1065" s="65" t="s">
        <v>159</v>
      </c>
      <c r="M1065" s="65"/>
      <c r="N1065" s="65">
        <v>3.2</v>
      </c>
      <c r="O1065" s="65"/>
      <c r="P1065" s="66" t="s">
        <v>1531</v>
      </c>
      <c r="Q1065" s="65" t="s">
        <v>159</v>
      </c>
      <c r="R1065" s="66" t="s">
        <v>1531</v>
      </c>
      <c r="S1065" s="65" t="s">
        <v>159</v>
      </c>
      <c r="T1065" s="65" t="s">
        <v>1090</v>
      </c>
      <c r="U1065" s="65" t="s">
        <v>1091</v>
      </c>
      <c r="V1065" s="65" t="s">
        <v>1532</v>
      </c>
      <c r="W1065" s="67" t="s">
        <v>1093</v>
      </c>
      <c r="X1065" s="68" t="s">
        <v>1552</v>
      </c>
      <c r="Y1065" s="65"/>
    </row>
    <row r="1066" spans="2:25" ht="39.6">
      <c r="B1066" s="65" t="s">
        <v>1534</v>
      </c>
      <c r="C1066" s="65" t="s">
        <v>1535</v>
      </c>
      <c r="D1066" s="65" t="s">
        <v>1536</v>
      </c>
      <c r="E1066" s="65" t="s">
        <v>1553</v>
      </c>
      <c r="F1066" s="65">
        <v>3.1</v>
      </c>
      <c r="G1066" s="65" t="s">
        <v>1538</v>
      </c>
      <c r="H1066" s="65">
        <v>433</v>
      </c>
      <c r="I1066" s="65" t="s">
        <v>1086</v>
      </c>
      <c r="J1066" s="65" t="s">
        <v>1556</v>
      </c>
      <c r="K1066" s="65" t="s">
        <v>1569</v>
      </c>
      <c r="L1066" s="65" t="s">
        <v>53</v>
      </c>
      <c r="M1066" s="65">
        <v>433</v>
      </c>
      <c r="N1066" s="65">
        <v>3.2</v>
      </c>
      <c r="O1066" s="65">
        <v>433</v>
      </c>
      <c r="P1066" s="66" t="s">
        <v>1531</v>
      </c>
      <c r="Q1066" s="65" t="s">
        <v>53</v>
      </c>
      <c r="R1066" s="66" t="s">
        <v>1531</v>
      </c>
      <c r="S1066" s="65" t="s">
        <v>53</v>
      </c>
      <c r="T1066" s="65" t="s">
        <v>1090</v>
      </c>
      <c r="U1066" s="65" t="s">
        <v>1091</v>
      </c>
      <c r="V1066" s="65" t="s">
        <v>1532</v>
      </c>
      <c r="W1066" s="67" t="s">
        <v>1093</v>
      </c>
      <c r="X1066" s="68" t="s">
        <v>1558</v>
      </c>
      <c r="Y1066" s="65">
        <v>433</v>
      </c>
    </row>
    <row r="1067" spans="2:25" ht="52.8">
      <c r="B1067" s="65" t="s">
        <v>1534</v>
      </c>
      <c r="C1067" s="65" t="s">
        <v>1535</v>
      </c>
      <c r="D1067" s="65" t="s">
        <v>1536</v>
      </c>
      <c r="E1067" s="65" t="s">
        <v>1553</v>
      </c>
      <c r="F1067" s="65">
        <v>3.1</v>
      </c>
      <c r="G1067" s="65" t="s">
        <v>1538</v>
      </c>
      <c r="H1067" s="65">
        <v>434</v>
      </c>
      <c r="I1067" s="65" t="s">
        <v>1086</v>
      </c>
      <c r="J1067" s="65" t="s">
        <v>1559</v>
      </c>
      <c r="K1067" s="65" t="s">
        <v>1570</v>
      </c>
      <c r="L1067" s="65" t="s">
        <v>159</v>
      </c>
      <c r="M1067" s="65"/>
      <c r="N1067" s="65">
        <v>3.2</v>
      </c>
      <c r="O1067" s="65"/>
      <c r="P1067" s="66" t="s">
        <v>1531</v>
      </c>
      <c r="Q1067" s="65" t="s">
        <v>159</v>
      </c>
      <c r="R1067" s="66" t="s">
        <v>1531</v>
      </c>
      <c r="S1067" s="65" t="s">
        <v>159</v>
      </c>
      <c r="T1067" s="65" t="s">
        <v>1090</v>
      </c>
      <c r="U1067" s="65" t="s">
        <v>1091</v>
      </c>
      <c r="V1067" s="65" t="s">
        <v>1532</v>
      </c>
      <c r="W1067" s="67" t="s">
        <v>1093</v>
      </c>
      <c r="X1067" s="68" t="s">
        <v>1558</v>
      </c>
      <c r="Y1067" s="65"/>
    </row>
    <row r="1068" spans="2:25" ht="39.6">
      <c r="B1068" s="65" t="s">
        <v>1534</v>
      </c>
      <c r="C1068" s="65" t="s">
        <v>1535</v>
      </c>
      <c r="D1068" s="65" t="s">
        <v>1536</v>
      </c>
      <c r="E1068" s="65" t="s">
        <v>1553</v>
      </c>
      <c r="F1068" s="65">
        <v>3.1</v>
      </c>
      <c r="G1068" s="65" t="s">
        <v>1538</v>
      </c>
      <c r="H1068" s="65">
        <v>435</v>
      </c>
      <c r="I1068" s="65" t="s">
        <v>1086</v>
      </c>
      <c r="J1068" s="65" t="s">
        <v>1550</v>
      </c>
      <c r="K1068" s="65" t="s">
        <v>1571</v>
      </c>
      <c r="L1068" s="65" t="s">
        <v>53</v>
      </c>
      <c r="M1068" s="65">
        <v>435</v>
      </c>
      <c r="N1068" s="65">
        <v>3.2</v>
      </c>
      <c r="O1068" s="65">
        <v>435</v>
      </c>
      <c r="P1068" s="66" t="s">
        <v>1531</v>
      </c>
      <c r="Q1068" s="65" t="s">
        <v>53</v>
      </c>
      <c r="R1068" s="66" t="s">
        <v>1531</v>
      </c>
      <c r="S1068" s="65" t="s">
        <v>53</v>
      </c>
      <c r="T1068" s="65" t="s">
        <v>1090</v>
      </c>
      <c r="U1068" s="65" t="s">
        <v>1091</v>
      </c>
      <c r="V1068" s="65" t="s">
        <v>1532</v>
      </c>
      <c r="W1068" s="67" t="s">
        <v>1093</v>
      </c>
      <c r="X1068" s="68" t="s">
        <v>1562</v>
      </c>
      <c r="Y1068" s="65">
        <v>435</v>
      </c>
    </row>
    <row r="1069" spans="2:25" ht="52.8">
      <c r="B1069" s="65" t="s">
        <v>1534</v>
      </c>
      <c r="C1069" s="65" t="s">
        <v>1535</v>
      </c>
      <c r="D1069" s="65" t="s">
        <v>1536</v>
      </c>
      <c r="E1069" s="65" t="s">
        <v>1553</v>
      </c>
      <c r="F1069" s="65">
        <v>3.1</v>
      </c>
      <c r="G1069" s="65" t="s">
        <v>1538</v>
      </c>
      <c r="H1069" s="65">
        <v>436</v>
      </c>
      <c r="I1069" s="65" t="s">
        <v>1086</v>
      </c>
      <c r="J1069" s="65" t="s">
        <v>1554</v>
      </c>
      <c r="K1069" s="65" t="s">
        <v>1572</v>
      </c>
      <c r="L1069" s="65" t="s">
        <v>159</v>
      </c>
      <c r="M1069" s="65"/>
      <c r="N1069" s="65">
        <v>3.2</v>
      </c>
      <c r="O1069" s="65"/>
      <c r="P1069" s="66" t="s">
        <v>1531</v>
      </c>
      <c r="Q1069" s="65" t="s">
        <v>159</v>
      </c>
      <c r="R1069" s="66" t="s">
        <v>1531</v>
      </c>
      <c r="S1069" s="65" t="s">
        <v>159</v>
      </c>
      <c r="T1069" s="65" t="s">
        <v>1090</v>
      </c>
      <c r="U1069" s="65" t="s">
        <v>1091</v>
      </c>
      <c r="V1069" s="65" t="s">
        <v>1532</v>
      </c>
      <c r="W1069" s="67" t="s">
        <v>1093</v>
      </c>
      <c r="X1069" s="68" t="s">
        <v>1562</v>
      </c>
      <c r="Y1069" s="65"/>
    </row>
    <row r="1070" spans="2:25" ht="39.6">
      <c r="B1070" s="65" t="s">
        <v>1534</v>
      </c>
      <c r="C1070" s="65" t="s">
        <v>1535</v>
      </c>
      <c r="D1070" s="65" t="s">
        <v>1536</v>
      </c>
      <c r="E1070" s="65" t="s">
        <v>1553</v>
      </c>
      <c r="F1070" s="65">
        <v>3.1</v>
      </c>
      <c r="G1070" s="65" t="s">
        <v>1538</v>
      </c>
      <c r="H1070" s="65">
        <v>437</v>
      </c>
      <c r="I1070" s="65" t="s">
        <v>1086</v>
      </c>
      <c r="J1070" s="65" t="s">
        <v>1550</v>
      </c>
      <c r="K1070" s="65" t="s">
        <v>1573</v>
      </c>
      <c r="L1070" s="65" t="s">
        <v>53</v>
      </c>
      <c r="M1070" s="65">
        <v>437</v>
      </c>
      <c r="N1070" s="65">
        <v>3.2</v>
      </c>
      <c r="O1070" s="65">
        <v>437</v>
      </c>
      <c r="P1070" s="66" t="s">
        <v>1531</v>
      </c>
      <c r="Q1070" s="65" t="s">
        <v>53</v>
      </c>
      <c r="R1070" s="66" t="s">
        <v>1531</v>
      </c>
      <c r="S1070" s="65" t="s">
        <v>53</v>
      </c>
      <c r="T1070" s="65" t="s">
        <v>1090</v>
      </c>
      <c r="U1070" s="65" t="s">
        <v>1091</v>
      </c>
      <c r="V1070" s="65" t="s">
        <v>1532</v>
      </c>
      <c r="W1070" s="67" t="s">
        <v>1093</v>
      </c>
      <c r="X1070" s="68" t="s">
        <v>1565</v>
      </c>
      <c r="Y1070" s="65">
        <v>437</v>
      </c>
    </row>
    <row r="1071" spans="2:25" ht="52.8">
      <c r="B1071" s="65" t="s">
        <v>1534</v>
      </c>
      <c r="C1071" s="65" t="s">
        <v>1535</v>
      </c>
      <c r="D1071" s="65" t="s">
        <v>1536</v>
      </c>
      <c r="E1071" s="65" t="s">
        <v>1553</v>
      </c>
      <c r="F1071" s="65">
        <v>3.1</v>
      </c>
      <c r="G1071" s="65" t="s">
        <v>1538</v>
      </c>
      <c r="H1071" s="65">
        <v>438</v>
      </c>
      <c r="I1071" s="65" t="s">
        <v>1086</v>
      </c>
      <c r="J1071" s="65" t="s">
        <v>1554</v>
      </c>
      <c r="K1071" s="65" t="s">
        <v>1574</v>
      </c>
      <c r="L1071" s="65" t="s">
        <v>159</v>
      </c>
      <c r="M1071" s="65"/>
      <c r="N1071" s="65">
        <v>3.2</v>
      </c>
      <c r="O1071" s="65"/>
      <c r="P1071" s="66" t="s">
        <v>1531</v>
      </c>
      <c r="Q1071" s="65" t="s">
        <v>159</v>
      </c>
      <c r="R1071" s="66" t="s">
        <v>1531</v>
      </c>
      <c r="S1071" s="65" t="s">
        <v>159</v>
      </c>
      <c r="T1071" s="65" t="s">
        <v>1090</v>
      </c>
      <c r="U1071" s="65" t="s">
        <v>1091</v>
      </c>
      <c r="V1071" s="65" t="s">
        <v>1532</v>
      </c>
      <c r="W1071" s="67" t="s">
        <v>1093</v>
      </c>
      <c r="X1071" s="68" t="s">
        <v>1565</v>
      </c>
      <c r="Y1071" s="65"/>
    </row>
    <row r="1072" spans="2:25" ht="39.6">
      <c r="B1072" s="65" t="s">
        <v>1534</v>
      </c>
      <c r="C1072" s="65" t="s">
        <v>1535</v>
      </c>
      <c r="D1072" s="65" t="s">
        <v>1536</v>
      </c>
      <c r="E1072" s="65" t="s">
        <v>1553</v>
      </c>
      <c r="F1072" s="65">
        <v>3.1</v>
      </c>
      <c r="G1072" s="65" t="s">
        <v>1538</v>
      </c>
      <c r="H1072" s="65">
        <v>439</v>
      </c>
      <c r="I1072" s="65" t="s">
        <v>1086</v>
      </c>
      <c r="J1072" s="65" t="s">
        <v>1550</v>
      </c>
      <c r="K1072" s="65" t="s">
        <v>1575</v>
      </c>
      <c r="L1072" s="65" t="s">
        <v>53</v>
      </c>
      <c r="M1072" s="65">
        <v>439</v>
      </c>
      <c r="N1072" s="69">
        <v>3</v>
      </c>
      <c r="O1072" s="65">
        <v>439</v>
      </c>
      <c r="P1072" s="66" t="s">
        <v>1531</v>
      </c>
      <c r="Q1072" s="65" t="s">
        <v>53</v>
      </c>
      <c r="R1072" s="66" t="s">
        <v>1531</v>
      </c>
      <c r="S1072" s="65" t="s">
        <v>53</v>
      </c>
      <c r="T1072" s="65" t="s">
        <v>1090</v>
      </c>
      <c r="U1072" s="65" t="s">
        <v>1091</v>
      </c>
      <c r="V1072" s="65" t="s">
        <v>1532</v>
      </c>
      <c r="W1072" s="67" t="s">
        <v>1093</v>
      </c>
      <c r="X1072" s="68" t="s">
        <v>1565</v>
      </c>
      <c r="Y1072" s="65">
        <v>439</v>
      </c>
    </row>
    <row r="1073" spans="2:25" ht="52.8">
      <c r="B1073" s="65" t="s">
        <v>1534</v>
      </c>
      <c r="C1073" s="65" t="s">
        <v>1535</v>
      </c>
      <c r="D1073" s="65" t="s">
        <v>1536</v>
      </c>
      <c r="E1073" s="65" t="s">
        <v>1576</v>
      </c>
      <c r="F1073" s="65">
        <v>2.8</v>
      </c>
      <c r="G1073" s="65" t="s">
        <v>1577</v>
      </c>
      <c r="H1073" s="65">
        <v>440</v>
      </c>
      <c r="I1073" s="65" t="s">
        <v>1086</v>
      </c>
      <c r="J1073" s="65" t="s">
        <v>1554</v>
      </c>
      <c r="K1073" s="65" t="s">
        <v>1578</v>
      </c>
      <c r="L1073" s="65" t="s">
        <v>159</v>
      </c>
      <c r="M1073" s="65"/>
      <c r="N1073" s="69">
        <v>3</v>
      </c>
      <c r="O1073" s="65"/>
      <c r="P1073" s="66" t="s">
        <v>1531</v>
      </c>
      <c r="Q1073" s="65" t="s">
        <v>159</v>
      </c>
      <c r="R1073" s="66" t="s">
        <v>1531</v>
      </c>
      <c r="S1073" s="65" t="s">
        <v>159</v>
      </c>
      <c r="T1073" s="65" t="s">
        <v>1090</v>
      </c>
      <c r="U1073" s="65" t="s">
        <v>1091</v>
      </c>
      <c r="V1073" s="65" t="s">
        <v>1532</v>
      </c>
      <c r="W1073" s="67" t="s">
        <v>1093</v>
      </c>
      <c r="X1073" s="68" t="s">
        <v>1565</v>
      </c>
      <c r="Y1073" s="65"/>
    </row>
    <row r="1074" spans="2:25" ht="39.6">
      <c r="B1074" s="65" t="s">
        <v>1534</v>
      </c>
      <c r="C1074" s="65" t="s">
        <v>1535</v>
      </c>
      <c r="D1074" s="65" t="s">
        <v>1536</v>
      </c>
      <c r="E1074" s="65" t="s">
        <v>1576</v>
      </c>
      <c r="F1074" s="65">
        <v>2.8</v>
      </c>
      <c r="G1074" s="65" t="s">
        <v>1577</v>
      </c>
      <c r="H1074" s="65">
        <v>441</v>
      </c>
      <c r="I1074" s="65" t="s">
        <v>1086</v>
      </c>
      <c r="J1074" s="65" t="s">
        <v>1550</v>
      </c>
      <c r="K1074" s="65" t="s">
        <v>1579</v>
      </c>
      <c r="L1074" s="65" t="s">
        <v>53</v>
      </c>
      <c r="M1074" s="65">
        <v>441</v>
      </c>
      <c r="N1074" s="69">
        <v>3</v>
      </c>
      <c r="O1074" s="65">
        <v>441</v>
      </c>
      <c r="P1074" s="66" t="s">
        <v>1531</v>
      </c>
      <c r="Q1074" s="65" t="s">
        <v>53</v>
      </c>
      <c r="R1074" s="66" t="s">
        <v>1531</v>
      </c>
      <c r="S1074" s="65" t="s">
        <v>53</v>
      </c>
      <c r="T1074" s="65" t="s">
        <v>1090</v>
      </c>
      <c r="U1074" s="65" t="s">
        <v>1091</v>
      </c>
      <c r="V1074" s="65" t="s">
        <v>1532</v>
      </c>
      <c r="W1074" s="67" t="s">
        <v>1093</v>
      </c>
      <c r="X1074" s="68" t="s">
        <v>1565</v>
      </c>
      <c r="Y1074" s="65">
        <v>441</v>
      </c>
    </row>
    <row r="1075" spans="2:25" ht="52.8">
      <c r="B1075" s="65" t="s">
        <v>1534</v>
      </c>
      <c r="C1075" s="65" t="s">
        <v>1535</v>
      </c>
      <c r="D1075" s="65" t="s">
        <v>1536</v>
      </c>
      <c r="E1075" s="65" t="s">
        <v>1576</v>
      </c>
      <c r="F1075" s="65">
        <v>2.8</v>
      </c>
      <c r="G1075" s="65" t="s">
        <v>1577</v>
      </c>
      <c r="H1075" s="65">
        <v>442</v>
      </c>
      <c r="I1075" s="65" t="s">
        <v>1086</v>
      </c>
      <c r="J1075" s="65" t="s">
        <v>1554</v>
      </c>
      <c r="K1075" s="65" t="s">
        <v>1580</v>
      </c>
      <c r="L1075" s="65" t="s">
        <v>159</v>
      </c>
      <c r="M1075" s="65"/>
      <c r="N1075" s="69">
        <v>3</v>
      </c>
      <c r="O1075" s="65"/>
      <c r="P1075" s="66" t="s">
        <v>1531</v>
      </c>
      <c r="Q1075" s="65" t="s">
        <v>159</v>
      </c>
      <c r="R1075" s="66" t="s">
        <v>1531</v>
      </c>
      <c r="S1075" s="65" t="s">
        <v>159</v>
      </c>
      <c r="T1075" s="65" t="s">
        <v>1090</v>
      </c>
      <c r="U1075" s="65" t="s">
        <v>1091</v>
      </c>
      <c r="V1075" s="65" t="s">
        <v>1532</v>
      </c>
      <c r="W1075" s="67" t="s">
        <v>1093</v>
      </c>
      <c r="X1075" s="68" t="s">
        <v>1565</v>
      </c>
      <c r="Y1075" s="65"/>
    </row>
    <row r="1076" spans="2:25" ht="39.6">
      <c r="B1076" s="65" t="s">
        <v>1534</v>
      </c>
      <c r="C1076" s="65" t="s">
        <v>1535</v>
      </c>
      <c r="D1076" s="65" t="s">
        <v>1536</v>
      </c>
      <c r="E1076" s="65" t="s">
        <v>1576</v>
      </c>
      <c r="F1076" s="65">
        <v>2.8</v>
      </c>
      <c r="G1076" s="65" t="s">
        <v>1577</v>
      </c>
      <c r="H1076" s="65">
        <v>443</v>
      </c>
      <c r="I1076" s="65" t="s">
        <v>1086</v>
      </c>
      <c r="J1076" s="65" t="s">
        <v>1550</v>
      </c>
      <c r="K1076" s="65" t="s">
        <v>1581</v>
      </c>
      <c r="L1076" s="65" t="s">
        <v>53</v>
      </c>
      <c r="M1076" s="65">
        <v>443</v>
      </c>
      <c r="N1076" s="65">
        <v>3.3</v>
      </c>
      <c r="O1076" s="65">
        <v>443</v>
      </c>
      <c r="P1076" s="66" t="s">
        <v>1531</v>
      </c>
      <c r="Q1076" s="65" t="s">
        <v>53</v>
      </c>
      <c r="R1076" s="66" t="s">
        <v>1531</v>
      </c>
      <c r="S1076" s="65" t="s">
        <v>53</v>
      </c>
      <c r="T1076" s="65" t="s">
        <v>1090</v>
      </c>
      <c r="U1076" s="65" t="s">
        <v>1091</v>
      </c>
      <c r="V1076" s="65" t="s">
        <v>1532</v>
      </c>
      <c r="W1076" s="67" t="s">
        <v>1093</v>
      </c>
      <c r="X1076" s="68" t="s">
        <v>1565</v>
      </c>
      <c r="Y1076" s="65">
        <v>443</v>
      </c>
    </row>
    <row r="1077" spans="2:25" ht="39.6">
      <c r="B1077" s="65" t="s">
        <v>1534</v>
      </c>
      <c r="C1077" s="65" t="s">
        <v>1535</v>
      </c>
      <c r="D1077" s="65" t="s">
        <v>1536</v>
      </c>
      <c r="E1077" s="65" t="s">
        <v>1553</v>
      </c>
      <c r="F1077" s="65">
        <v>3.1</v>
      </c>
      <c r="G1077" s="65" t="s">
        <v>1538</v>
      </c>
      <c r="H1077" s="65">
        <v>444</v>
      </c>
      <c r="I1077" s="65" t="s">
        <v>1086</v>
      </c>
      <c r="J1077" s="65" t="s">
        <v>1550</v>
      </c>
      <c r="K1077" s="65" t="s">
        <v>1582</v>
      </c>
      <c r="L1077" s="65" t="s">
        <v>53</v>
      </c>
      <c r="M1077" s="65">
        <v>444</v>
      </c>
      <c r="N1077" s="65" t="s">
        <v>22</v>
      </c>
      <c r="O1077" s="65">
        <v>444</v>
      </c>
      <c r="P1077" s="66" t="s">
        <v>1531</v>
      </c>
      <c r="Q1077" s="65" t="s">
        <v>53</v>
      </c>
      <c r="R1077" s="66" t="s">
        <v>1531</v>
      </c>
      <c r="S1077" s="65" t="s">
        <v>53</v>
      </c>
      <c r="T1077" s="65" t="s">
        <v>1090</v>
      </c>
      <c r="U1077" s="65" t="s">
        <v>1091</v>
      </c>
      <c r="V1077" s="65" t="s">
        <v>1532</v>
      </c>
      <c r="W1077" s="67" t="s">
        <v>1093</v>
      </c>
      <c r="X1077" s="68" t="s">
        <v>1565</v>
      </c>
      <c r="Y1077" s="65">
        <v>444</v>
      </c>
    </row>
    <row r="1078" spans="2:25" ht="52.8">
      <c r="B1078" s="65" t="s">
        <v>1534</v>
      </c>
      <c r="C1078" s="65" t="s">
        <v>1535</v>
      </c>
      <c r="D1078" s="65" t="s">
        <v>1536</v>
      </c>
      <c r="E1078" s="65" t="s">
        <v>1553</v>
      </c>
      <c r="F1078" s="65">
        <v>3.1</v>
      </c>
      <c r="G1078" s="65" t="s">
        <v>1538</v>
      </c>
      <c r="H1078" s="60">
        <v>445</v>
      </c>
      <c r="I1078" s="60" t="s">
        <v>1086</v>
      </c>
      <c r="J1078" s="60" t="s">
        <v>1583</v>
      </c>
      <c r="K1078" s="60" t="s">
        <v>1584</v>
      </c>
      <c r="L1078" s="60" t="s">
        <v>53</v>
      </c>
      <c r="M1078" s="60">
        <v>445</v>
      </c>
      <c r="N1078" s="64">
        <v>6.2</v>
      </c>
      <c r="O1078" s="60">
        <v>445</v>
      </c>
      <c r="P1078" s="60" t="s">
        <v>1585</v>
      </c>
      <c r="Q1078" s="60" t="s">
        <v>53</v>
      </c>
      <c r="R1078" s="60" t="s">
        <v>1585</v>
      </c>
      <c r="S1078" s="60" t="s">
        <v>53</v>
      </c>
      <c r="T1078" s="60" t="s">
        <v>1090</v>
      </c>
      <c r="U1078" s="60" t="s">
        <v>1091</v>
      </c>
      <c r="V1078" s="60" t="s">
        <v>1532</v>
      </c>
      <c r="W1078" s="62" t="s">
        <v>1093</v>
      </c>
      <c r="X1078" s="63" t="s">
        <v>1586</v>
      </c>
      <c r="Y1078" s="60">
        <v>445</v>
      </c>
    </row>
    <row r="1079" spans="2:25" ht="52.8">
      <c r="B1079" s="60" t="s">
        <v>1587</v>
      </c>
      <c r="C1079" s="60" t="s">
        <v>1588</v>
      </c>
      <c r="D1079" s="60" t="s">
        <v>1589</v>
      </c>
      <c r="E1079" s="60" t="s">
        <v>164</v>
      </c>
      <c r="F1079" s="64">
        <v>6.2</v>
      </c>
      <c r="G1079" s="60" t="s">
        <v>1590</v>
      </c>
      <c r="H1079" s="60">
        <v>446</v>
      </c>
      <c r="I1079" s="60" t="s">
        <v>1086</v>
      </c>
      <c r="J1079" s="60" t="s">
        <v>1583</v>
      </c>
      <c r="K1079" s="60" t="s">
        <v>1591</v>
      </c>
      <c r="L1079" s="60" t="s">
        <v>159</v>
      </c>
      <c r="M1079" s="60"/>
      <c r="N1079" s="64">
        <v>6.2</v>
      </c>
      <c r="O1079" s="60"/>
      <c r="P1079" s="60" t="s">
        <v>1585</v>
      </c>
      <c r="Q1079" s="60" t="s">
        <v>159</v>
      </c>
      <c r="R1079" s="60" t="s">
        <v>1585</v>
      </c>
      <c r="S1079" s="60" t="s">
        <v>159</v>
      </c>
      <c r="T1079" s="60" t="s">
        <v>1090</v>
      </c>
      <c r="U1079" s="60" t="s">
        <v>1091</v>
      </c>
      <c r="V1079" s="60" t="s">
        <v>1532</v>
      </c>
      <c r="W1079" s="62" t="s">
        <v>1093</v>
      </c>
      <c r="X1079" s="63" t="s">
        <v>1586</v>
      </c>
      <c r="Y1079" s="60"/>
    </row>
    <row r="1080" spans="2:25" ht="52.8">
      <c r="B1080" s="60" t="s">
        <v>1587</v>
      </c>
      <c r="C1080" s="60" t="s">
        <v>1588</v>
      </c>
      <c r="D1080" s="60" t="s">
        <v>1589</v>
      </c>
      <c r="E1080" s="60" t="s">
        <v>164</v>
      </c>
      <c r="F1080" s="64">
        <v>6.2</v>
      </c>
      <c r="G1080" s="60" t="s">
        <v>1590</v>
      </c>
      <c r="H1080" s="60">
        <v>447</v>
      </c>
      <c r="I1080" s="60" t="s">
        <v>1086</v>
      </c>
      <c r="J1080" s="60" t="s">
        <v>1583</v>
      </c>
      <c r="K1080" s="60" t="s">
        <v>1592</v>
      </c>
      <c r="L1080" s="60" t="s">
        <v>159</v>
      </c>
      <c r="M1080" s="60"/>
      <c r="N1080" s="64">
        <v>6.2</v>
      </c>
      <c r="O1080" s="60"/>
      <c r="P1080" s="60" t="s">
        <v>1585</v>
      </c>
      <c r="Q1080" s="60" t="s">
        <v>159</v>
      </c>
      <c r="R1080" s="60" t="s">
        <v>1585</v>
      </c>
      <c r="S1080" s="60" t="s">
        <v>159</v>
      </c>
      <c r="T1080" s="60" t="s">
        <v>1090</v>
      </c>
      <c r="U1080" s="60" t="s">
        <v>1091</v>
      </c>
      <c r="V1080" s="60" t="s">
        <v>1532</v>
      </c>
      <c r="W1080" s="62" t="s">
        <v>1093</v>
      </c>
      <c r="X1080" s="63" t="s">
        <v>1586</v>
      </c>
      <c r="Y1080" s="60"/>
    </row>
    <row r="1081" spans="2:25" ht="52.8">
      <c r="B1081" s="60" t="s">
        <v>1587</v>
      </c>
      <c r="C1081" s="60" t="s">
        <v>1588</v>
      </c>
      <c r="D1081" s="60" t="s">
        <v>1589</v>
      </c>
      <c r="E1081" s="60" t="s">
        <v>164</v>
      </c>
      <c r="F1081" s="64">
        <v>6.2</v>
      </c>
      <c r="G1081" s="60" t="s">
        <v>1590</v>
      </c>
      <c r="H1081" s="60">
        <v>448</v>
      </c>
      <c r="I1081" s="60" t="s">
        <v>1086</v>
      </c>
      <c r="J1081" s="60" t="s">
        <v>1583</v>
      </c>
      <c r="K1081" s="60" t="s">
        <v>1593</v>
      </c>
      <c r="L1081" s="60" t="s">
        <v>53</v>
      </c>
      <c r="M1081" s="60">
        <v>448</v>
      </c>
      <c r="N1081" s="64">
        <v>6</v>
      </c>
      <c r="O1081" s="60">
        <v>448</v>
      </c>
      <c r="P1081" s="60" t="s">
        <v>1585</v>
      </c>
      <c r="Q1081" s="60" t="s">
        <v>53</v>
      </c>
      <c r="R1081" s="60" t="s">
        <v>1594</v>
      </c>
      <c r="S1081" s="60" t="s">
        <v>53</v>
      </c>
      <c r="T1081" s="60" t="s">
        <v>1090</v>
      </c>
      <c r="U1081" s="60" t="s">
        <v>1091</v>
      </c>
      <c r="V1081" s="60" t="s">
        <v>1532</v>
      </c>
      <c r="W1081" s="62" t="s">
        <v>1093</v>
      </c>
      <c r="X1081" s="63" t="s">
        <v>1586</v>
      </c>
      <c r="Y1081" s="60">
        <v>448</v>
      </c>
    </row>
    <row r="1082" spans="2:25" ht="52.8">
      <c r="B1082" s="60" t="s">
        <v>1587</v>
      </c>
      <c r="C1082" s="60" t="s">
        <v>1588</v>
      </c>
      <c r="D1082" s="60" t="s">
        <v>1595</v>
      </c>
      <c r="E1082" s="60" t="s">
        <v>164</v>
      </c>
      <c r="F1082" s="64">
        <v>6</v>
      </c>
      <c r="G1082" s="60" t="s">
        <v>1590</v>
      </c>
      <c r="H1082" s="60">
        <v>449</v>
      </c>
      <c r="I1082" s="60" t="s">
        <v>1086</v>
      </c>
      <c r="J1082" s="60" t="s">
        <v>1583</v>
      </c>
      <c r="K1082" s="60" t="s">
        <v>1596</v>
      </c>
      <c r="L1082" s="60" t="s">
        <v>159</v>
      </c>
      <c r="M1082" s="60"/>
      <c r="N1082" s="64">
        <v>6</v>
      </c>
      <c r="O1082" s="60"/>
      <c r="P1082" s="60" t="s">
        <v>1585</v>
      </c>
      <c r="Q1082" s="60" t="s">
        <v>159</v>
      </c>
      <c r="R1082" s="60" t="s">
        <v>1594</v>
      </c>
      <c r="S1082" s="60" t="s">
        <v>159</v>
      </c>
      <c r="T1082" s="60" t="s">
        <v>1090</v>
      </c>
      <c r="U1082" s="60" t="s">
        <v>1091</v>
      </c>
      <c r="V1082" s="60" t="s">
        <v>1532</v>
      </c>
      <c r="W1082" s="62" t="s">
        <v>1093</v>
      </c>
      <c r="X1082" s="63" t="s">
        <v>1586</v>
      </c>
      <c r="Y1082" s="60"/>
    </row>
    <row r="1083" spans="2:25" ht="52.8">
      <c r="B1083" s="60" t="s">
        <v>1587</v>
      </c>
      <c r="C1083" s="60" t="s">
        <v>1588</v>
      </c>
      <c r="D1083" s="60" t="s">
        <v>1595</v>
      </c>
      <c r="E1083" s="60" t="s">
        <v>164</v>
      </c>
      <c r="F1083" s="64">
        <v>6</v>
      </c>
      <c r="G1083" s="60" t="s">
        <v>1590</v>
      </c>
      <c r="H1083" s="60">
        <v>450</v>
      </c>
      <c r="I1083" s="60" t="s">
        <v>1086</v>
      </c>
      <c r="J1083" s="60" t="s">
        <v>1583</v>
      </c>
      <c r="K1083" s="60" t="s">
        <v>1597</v>
      </c>
      <c r="L1083" s="60" t="s">
        <v>159</v>
      </c>
      <c r="M1083" s="60"/>
      <c r="N1083" s="64">
        <v>6</v>
      </c>
      <c r="O1083" s="60"/>
      <c r="P1083" s="60" t="s">
        <v>1585</v>
      </c>
      <c r="Q1083" s="60" t="s">
        <v>159</v>
      </c>
      <c r="R1083" s="60" t="s">
        <v>1594</v>
      </c>
      <c r="S1083" s="60" t="s">
        <v>159</v>
      </c>
      <c r="T1083" s="60" t="s">
        <v>1090</v>
      </c>
      <c r="U1083" s="60" t="s">
        <v>1091</v>
      </c>
      <c r="V1083" s="60" t="s">
        <v>1532</v>
      </c>
      <c r="W1083" s="62" t="s">
        <v>1093</v>
      </c>
      <c r="X1083" s="63" t="s">
        <v>1586</v>
      </c>
      <c r="Y1083" s="60"/>
    </row>
    <row r="1084" spans="2:25" ht="52.8">
      <c r="B1084" s="60" t="s">
        <v>1587</v>
      </c>
      <c r="C1084" s="60" t="s">
        <v>1588</v>
      </c>
      <c r="D1084" s="60" t="s">
        <v>1595</v>
      </c>
      <c r="E1084" s="60" t="s">
        <v>164</v>
      </c>
      <c r="F1084" s="64">
        <v>6</v>
      </c>
      <c r="G1084" s="60" t="s">
        <v>1590</v>
      </c>
      <c r="H1084" s="60">
        <v>451</v>
      </c>
      <c r="I1084" s="60" t="s">
        <v>1086</v>
      </c>
      <c r="J1084" s="60" t="s">
        <v>1583</v>
      </c>
      <c r="K1084" s="60" t="s">
        <v>1598</v>
      </c>
      <c r="L1084" s="60" t="s">
        <v>53</v>
      </c>
      <c r="M1084" s="60">
        <v>451</v>
      </c>
      <c r="N1084" s="64">
        <v>6.1</v>
      </c>
      <c r="O1084" s="60">
        <v>451</v>
      </c>
      <c r="P1084" s="60" t="s">
        <v>1594</v>
      </c>
      <c r="Q1084" s="60" t="s">
        <v>53</v>
      </c>
      <c r="R1084" s="60" t="s">
        <v>1594</v>
      </c>
      <c r="S1084" s="60" t="s">
        <v>53</v>
      </c>
      <c r="T1084" s="60" t="s">
        <v>1090</v>
      </c>
      <c r="U1084" s="60" t="s">
        <v>1091</v>
      </c>
      <c r="V1084" s="60" t="s">
        <v>1532</v>
      </c>
      <c r="W1084" s="62" t="s">
        <v>1093</v>
      </c>
      <c r="X1084" s="63" t="s">
        <v>1586</v>
      </c>
      <c r="Y1084" s="60">
        <v>451</v>
      </c>
    </row>
    <row r="1085" spans="2:25" ht="52.8">
      <c r="B1085" s="60" t="s">
        <v>1587</v>
      </c>
      <c r="C1085" s="60" t="s">
        <v>1588</v>
      </c>
      <c r="D1085" s="60" t="s">
        <v>1599</v>
      </c>
      <c r="E1085" s="60" t="s">
        <v>164</v>
      </c>
      <c r="F1085" s="64">
        <v>6.1</v>
      </c>
      <c r="G1085" s="60" t="s">
        <v>1590</v>
      </c>
      <c r="H1085" s="60">
        <v>452</v>
      </c>
      <c r="I1085" s="60" t="s">
        <v>1086</v>
      </c>
      <c r="J1085" s="60" t="s">
        <v>1583</v>
      </c>
      <c r="K1085" s="60" t="s">
        <v>1600</v>
      </c>
      <c r="L1085" s="60" t="s">
        <v>159</v>
      </c>
      <c r="M1085" s="60"/>
      <c r="N1085" s="64">
        <v>6.1</v>
      </c>
      <c r="O1085" s="60"/>
      <c r="P1085" s="60" t="s">
        <v>1594</v>
      </c>
      <c r="Q1085" s="60" t="s">
        <v>159</v>
      </c>
      <c r="R1085" s="60" t="s">
        <v>1594</v>
      </c>
      <c r="S1085" s="60" t="s">
        <v>159</v>
      </c>
      <c r="T1085" s="60" t="s">
        <v>1090</v>
      </c>
      <c r="U1085" s="60" t="s">
        <v>1091</v>
      </c>
      <c r="V1085" s="60" t="s">
        <v>1532</v>
      </c>
      <c r="W1085" s="62" t="s">
        <v>1093</v>
      </c>
      <c r="X1085" s="63" t="s">
        <v>1586</v>
      </c>
      <c r="Y1085" s="60"/>
    </row>
    <row r="1086" spans="2:25" ht="52.8">
      <c r="B1086" s="60" t="s">
        <v>1587</v>
      </c>
      <c r="C1086" s="60" t="s">
        <v>1588</v>
      </c>
      <c r="D1086" s="60" t="s">
        <v>1601</v>
      </c>
      <c r="E1086" s="60" t="s">
        <v>164</v>
      </c>
      <c r="F1086" s="64">
        <v>6.1</v>
      </c>
      <c r="G1086" s="60" t="s">
        <v>1590</v>
      </c>
      <c r="H1086" s="60">
        <v>453</v>
      </c>
      <c r="I1086" s="60" t="s">
        <v>1086</v>
      </c>
      <c r="J1086" s="60" t="s">
        <v>1583</v>
      </c>
      <c r="K1086" s="60" t="s">
        <v>1602</v>
      </c>
      <c r="L1086" s="60" t="s">
        <v>159</v>
      </c>
      <c r="M1086" s="60"/>
      <c r="N1086" s="64">
        <v>6.1</v>
      </c>
      <c r="O1086" s="60"/>
      <c r="P1086" s="60" t="s">
        <v>1594</v>
      </c>
      <c r="Q1086" s="60" t="s">
        <v>159</v>
      </c>
      <c r="R1086" s="60" t="s">
        <v>1594</v>
      </c>
      <c r="S1086" s="60" t="s">
        <v>159</v>
      </c>
      <c r="T1086" s="60" t="s">
        <v>1090</v>
      </c>
      <c r="U1086" s="60" t="s">
        <v>1091</v>
      </c>
      <c r="V1086" s="60" t="s">
        <v>1532</v>
      </c>
      <c r="W1086" s="62" t="s">
        <v>1093</v>
      </c>
      <c r="X1086" s="63" t="s">
        <v>1586</v>
      </c>
      <c r="Y1086" s="60"/>
    </row>
    <row r="1087" spans="2:25" ht="52.8">
      <c r="B1087" s="60" t="s">
        <v>1587</v>
      </c>
      <c r="C1087" s="60" t="s">
        <v>1588</v>
      </c>
      <c r="D1087" s="60" t="s">
        <v>1601</v>
      </c>
      <c r="E1087" s="60" t="s">
        <v>164</v>
      </c>
      <c r="F1087" s="64">
        <v>6.1</v>
      </c>
      <c r="G1087" s="60" t="s">
        <v>1590</v>
      </c>
      <c r="H1087" s="60">
        <v>454</v>
      </c>
      <c r="I1087" s="60" t="s">
        <v>1086</v>
      </c>
      <c r="J1087" s="60" t="s">
        <v>1583</v>
      </c>
      <c r="K1087" s="60" t="s">
        <v>1603</v>
      </c>
      <c r="L1087" s="60" t="s">
        <v>53</v>
      </c>
      <c r="M1087" s="60">
        <v>454</v>
      </c>
      <c r="N1087" s="64">
        <v>5.8</v>
      </c>
      <c r="O1087" s="60">
        <v>454</v>
      </c>
      <c r="P1087" s="60" t="s">
        <v>1594</v>
      </c>
      <c r="Q1087" s="60" t="s">
        <v>53</v>
      </c>
      <c r="R1087" s="60" t="s">
        <v>1594</v>
      </c>
      <c r="S1087" s="60" t="s">
        <v>53</v>
      </c>
      <c r="T1087" s="60" t="s">
        <v>1090</v>
      </c>
      <c r="U1087" s="60" t="s">
        <v>1091</v>
      </c>
      <c r="V1087" s="60" t="s">
        <v>1532</v>
      </c>
      <c r="W1087" s="62" t="s">
        <v>1093</v>
      </c>
      <c r="X1087" s="63" t="s">
        <v>1586</v>
      </c>
      <c r="Y1087" s="60">
        <v>454</v>
      </c>
    </row>
    <row r="1088" spans="2:25" ht="52.8">
      <c r="B1088" s="60" t="s">
        <v>1587</v>
      </c>
      <c r="C1088" s="60" t="s">
        <v>1588</v>
      </c>
      <c r="D1088" s="60" t="s">
        <v>1604</v>
      </c>
      <c r="E1088" s="60" t="s">
        <v>164</v>
      </c>
      <c r="F1088" s="64">
        <v>5.8</v>
      </c>
      <c r="G1088" s="60" t="s">
        <v>1590</v>
      </c>
      <c r="H1088" s="60">
        <v>455</v>
      </c>
      <c r="I1088" s="60" t="s">
        <v>1086</v>
      </c>
      <c r="J1088" s="60" t="s">
        <v>1583</v>
      </c>
      <c r="K1088" s="60" t="s">
        <v>1605</v>
      </c>
      <c r="L1088" s="60" t="s">
        <v>159</v>
      </c>
      <c r="M1088" s="60"/>
      <c r="N1088" s="64">
        <v>5.8</v>
      </c>
      <c r="O1088" s="60"/>
      <c r="P1088" s="60" t="s">
        <v>1594</v>
      </c>
      <c r="Q1088" s="60" t="s">
        <v>159</v>
      </c>
      <c r="R1088" s="60" t="s">
        <v>1594</v>
      </c>
      <c r="S1088" s="60" t="s">
        <v>159</v>
      </c>
      <c r="T1088" s="60" t="s">
        <v>1090</v>
      </c>
      <c r="U1088" s="60" t="s">
        <v>1091</v>
      </c>
      <c r="V1088" s="60" t="s">
        <v>1532</v>
      </c>
      <c r="W1088" s="62" t="s">
        <v>1093</v>
      </c>
      <c r="X1088" s="63" t="s">
        <v>1586</v>
      </c>
      <c r="Y1088" s="60"/>
    </row>
    <row r="1089" spans="2:25" ht="52.8">
      <c r="B1089" s="60" t="s">
        <v>1587</v>
      </c>
      <c r="C1089" s="60" t="s">
        <v>1588</v>
      </c>
      <c r="D1089" s="60" t="s">
        <v>1604</v>
      </c>
      <c r="E1089" s="60" t="s">
        <v>164</v>
      </c>
      <c r="F1089" s="64">
        <v>5.8</v>
      </c>
      <c r="G1089" s="60" t="s">
        <v>1590</v>
      </c>
      <c r="H1089" s="60">
        <v>456</v>
      </c>
      <c r="I1089" s="60" t="s">
        <v>1086</v>
      </c>
      <c r="J1089" s="60" t="s">
        <v>1583</v>
      </c>
      <c r="K1089" s="60" t="s">
        <v>1606</v>
      </c>
      <c r="L1089" s="60" t="s">
        <v>159</v>
      </c>
      <c r="M1089" s="60"/>
      <c r="N1089" s="64">
        <v>5.8</v>
      </c>
      <c r="O1089" s="60"/>
      <c r="P1089" s="60" t="s">
        <v>1594</v>
      </c>
      <c r="Q1089" s="60" t="s">
        <v>159</v>
      </c>
      <c r="R1089" s="60" t="s">
        <v>1594</v>
      </c>
      <c r="S1089" s="60" t="s">
        <v>159</v>
      </c>
      <c r="T1089" s="60" t="s">
        <v>1090</v>
      </c>
      <c r="U1089" s="60" t="s">
        <v>1091</v>
      </c>
      <c r="V1089" s="60" t="s">
        <v>1532</v>
      </c>
      <c r="W1089" s="62" t="s">
        <v>1093</v>
      </c>
      <c r="X1089" s="63" t="s">
        <v>1586</v>
      </c>
      <c r="Y1089" s="60"/>
    </row>
    <row r="1090" spans="2:25" ht="52.8">
      <c r="B1090" s="60" t="s">
        <v>1587</v>
      </c>
      <c r="C1090" s="60" t="s">
        <v>1588</v>
      </c>
      <c r="D1090" s="60" t="s">
        <v>1604</v>
      </c>
      <c r="E1090" s="60" t="s">
        <v>164</v>
      </c>
      <c r="F1090" s="64">
        <v>5.8</v>
      </c>
      <c r="G1090" s="60" t="s">
        <v>1590</v>
      </c>
      <c r="H1090" s="60">
        <v>457</v>
      </c>
      <c r="I1090" s="60" t="s">
        <v>1086</v>
      </c>
      <c r="J1090" s="60" t="s">
        <v>1583</v>
      </c>
      <c r="K1090" s="70" t="s">
        <v>1607</v>
      </c>
      <c r="L1090" s="60" t="s">
        <v>53</v>
      </c>
      <c r="M1090" s="60">
        <v>457</v>
      </c>
      <c r="N1090" s="64">
        <v>6.2</v>
      </c>
      <c r="O1090" s="60">
        <v>457</v>
      </c>
      <c r="P1090" s="60" t="s">
        <v>1594</v>
      </c>
      <c r="Q1090" s="60" t="s">
        <v>53</v>
      </c>
      <c r="R1090" s="60" t="s">
        <v>1594</v>
      </c>
      <c r="S1090" s="60" t="s">
        <v>53</v>
      </c>
      <c r="T1090" s="60" t="s">
        <v>1090</v>
      </c>
      <c r="U1090" s="60" t="s">
        <v>1091</v>
      </c>
      <c r="V1090" s="60" t="s">
        <v>1532</v>
      </c>
      <c r="W1090" s="62" t="s">
        <v>1093</v>
      </c>
      <c r="X1090" s="63" t="s">
        <v>1586</v>
      </c>
      <c r="Y1090" s="60">
        <v>457</v>
      </c>
    </row>
    <row r="1091" spans="2:25" ht="52.8">
      <c r="B1091" s="60" t="s">
        <v>1587</v>
      </c>
      <c r="C1091" s="60" t="s">
        <v>1588</v>
      </c>
      <c r="D1091" s="60" t="s">
        <v>1608</v>
      </c>
      <c r="E1091" s="60" t="s">
        <v>164</v>
      </c>
      <c r="F1091" s="64">
        <v>6.2</v>
      </c>
      <c r="G1091" s="60" t="s">
        <v>1590</v>
      </c>
      <c r="H1091" s="60">
        <v>458</v>
      </c>
      <c r="I1091" s="60" t="s">
        <v>1086</v>
      </c>
      <c r="J1091" s="60" t="s">
        <v>1583</v>
      </c>
      <c r="K1091" s="70" t="s">
        <v>1609</v>
      </c>
      <c r="L1091" s="60" t="s">
        <v>159</v>
      </c>
      <c r="M1091" s="60"/>
      <c r="N1091" s="64">
        <v>6.2</v>
      </c>
      <c r="O1091" s="60"/>
      <c r="P1091" s="60" t="s">
        <v>1594</v>
      </c>
      <c r="Q1091" s="60" t="s">
        <v>159</v>
      </c>
      <c r="R1091" s="60" t="s">
        <v>1594</v>
      </c>
      <c r="S1091" s="60" t="s">
        <v>159</v>
      </c>
      <c r="T1091" s="60" t="s">
        <v>1090</v>
      </c>
      <c r="U1091" s="60" t="s">
        <v>1091</v>
      </c>
      <c r="V1091" s="60" t="s">
        <v>1532</v>
      </c>
      <c r="W1091" s="62" t="s">
        <v>1093</v>
      </c>
      <c r="X1091" s="63" t="s">
        <v>1586</v>
      </c>
      <c r="Y1091" s="60"/>
    </row>
    <row r="1092" spans="2:25" ht="52.8">
      <c r="B1092" s="60" t="s">
        <v>1587</v>
      </c>
      <c r="C1092" s="60" t="s">
        <v>1588</v>
      </c>
      <c r="D1092" s="60" t="s">
        <v>1608</v>
      </c>
      <c r="E1092" s="60" t="s">
        <v>164</v>
      </c>
      <c r="F1092" s="64">
        <v>6.2</v>
      </c>
      <c r="G1092" s="60" t="s">
        <v>1590</v>
      </c>
      <c r="H1092" s="71">
        <v>459</v>
      </c>
      <c r="I1092" s="60" t="s">
        <v>1086</v>
      </c>
      <c r="J1092" s="60" t="s">
        <v>1583</v>
      </c>
      <c r="K1092" s="70" t="s">
        <v>1610</v>
      </c>
      <c r="L1092" s="60" t="s">
        <v>159</v>
      </c>
      <c r="M1092" s="60"/>
      <c r="N1092" s="64">
        <v>6.2</v>
      </c>
      <c r="O1092" s="60"/>
      <c r="P1092" s="60" t="s">
        <v>1594</v>
      </c>
      <c r="Q1092" s="60" t="s">
        <v>159</v>
      </c>
      <c r="R1092" s="60" t="s">
        <v>1594</v>
      </c>
      <c r="S1092" s="60" t="s">
        <v>159</v>
      </c>
      <c r="T1092" s="60" t="s">
        <v>1090</v>
      </c>
      <c r="U1092" s="60" t="s">
        <v>1091</v>
      </c>
      <c r="V1092" s="60" t="s">
        <v>1532</v>
      </c>
      <c r="W1092" s="62" t="s">
        <v>1093</v>
      </c>
      <c r="X1092" s="63" t="s">
        <v>1586</v>
      </c>
      <c r="Y1092" s="60"/>
    </row>
    <row r="1093" spans="2:25" ht="52.8">
      <c r="B1093" s="60" t="s">
        <v>1587</v>
      </c>
      <c r="C1093" s="60" t="s">
        <v>1588</v>
      </c>
      <c r="D1093" s="60" t="s">
        <v>1608</v>
      </c>
      <c r="E1093" s="60" t="s">
        <v>164</v>
      </c>
      <c r="F1093" s="64">
        <v>6.2</v>
      </c>
      <c r="G1093" s="60" t="s">
        <v>1590</v>
      </c>
      <c r="H1093" s="60">
        <v>460</v>
      </c>
      <c r="I1093" s="60" t="s">
        <v>1086</v>
      </c>
      <c r="J1093" s="60" t="s">
        <v>1583</v>
      </c>
      <c r="K1093" s="70" t="s">
        <v>1611</v>
      </c>
      <c r="L1093" s="60" t="s">
        <v>53</v>
      </c>
      <c r="M1093" s="60">
        <v>460</v>
      </c>
      <c r="N1093" s="64">
        <v>5.9</v>
      </c>
      <c r="O1093" s="60">
        <v>460</v>
      </c>
      <c r="P1093" s="60" t="s">
        <v>1594</v>
      </c>
      <c r="Q1093" s="60" t="s">
        <v>53</v>
      </c>
      <c r="R1093" s="60" t="s">
        <v>1594</v>
      </c>
      <c r="S1093" s="60" t="s">
        <v>53</v>
      </c>
      <c r="T1093" s="60" t="s">
        <v>1090</v>
      </c>
      <c r="U1093" s="60" t="s">
        <v>1091</v>
      </c>
      <c r="V1093" s="60" t="s">
        <v>1532</v>
      </c>
      <c r="W1093" s="62" t="s">
        <v>1093</v>
      </c>
      <c r="X1093" s="63" t="s">
        <v>1586</v>
      </c>
      <c r="Y1093" s="60">
        <v>460</v>
      </c>
    </row>
    <row r="1094" spans="2:25" ht="52.8">
      <c r="B1094" s="60" t="s">
        <v>1587</v>
      </c>
      <c r="C1094" s="60" t="s">
        <v>1588</v>
      </c>
      <c r="D1094" s="60" t="s">
        <v>1612</v>
      </c>
      <c r="E1094" s="60" t="s">
        <v>164</v>
      </c>
      <c r="F1094" s="64">
        <v>5.9</v>
      </c>
      <c r="G1094" s="60" t="s">
        <v>1590</v>
      </c>
      <c r="H1094" s="60">
        <v>461</v>
      </c>
      <c r="I1094" s="60" t="s">
        <v>1086</v>
      </c>
      <c r="J1094" s="60" t="s">
        <v>1583</v>
      </c>
      <c r="K1094" s="70" t="s">
        <v>1613</v>
      </c>
      <c r="L1094" s="60" t="s">
        <v>159</v>
      </c>
      <c r="M1094" s="60"/>
      <c r="N1094" s="64">
        <v>5.9</v>
      </c>
      <c r="O1094" s="60"/>
      <c r="P1094" s="60" t="s">
        <v>1594</v>
      </c>
      <c r="Q1094" s="60" t="s">
        <v>159</v>
      </c>
      <c r="R1094" s="60" t="s">
        <v>1594</v>
      </c>
      <c r="S1094" s="60" t="s">
        <v>159</v>
      </c>
      <c r="T1094" s="60" t="s">
        <v>1090</v>
      </c>
      <c r="U1094" s="60" t="s">
        <v>1091</v>
      </c>
      <c r="V1094" s="60" t="s">
        <v>1532</v>
      </c>
      <c r="W1094" s="62" t="s">
        <v>1093</v>
      </c>
      <c r="X1094" s="63" t="s">
        <v>1586</v>
      </c>
      <c r="Y1094" s="60"/>
    </row>
    <row r="1095" spans="2:25" ht="52.8">
      <c r="B1095" s="60" t="s">
        <v>1587</v>
      </c>
      <c r="C1095" s="60" t="s">
        <v>1588</v>
      </c>
      <c r="D1095" s="60" t="s">
        <v>1612</v>
      </c>
      <c r="E1095" s="60" t="s">
        <v>164</v>
      </c>
      <c r="F1095" s="64">
        <v>5.9</v>
      </c>
      <c r="G1095" s="60" t="s">
        <v>1590</v>
      </c>
      <c r="H1095" s="60">
        <v>462</v>
      </c>
      <c r="I1095" s="60" t="s">
        <v>1086</v>
      </c>
      <c r="J1095" s="60" t="s">
        <v>1583</v>
      </c>
      <c r="K1095" s="70" t="s">
        <v>1614</v>
      </c>
      <c r="L1095" s="60" t="s">
        <v>159</v>
      </c>
      <c r="M1095" s="60"/>
      <c r="N1095" s="60">
        <v>5.9</v>
      </c>
      <c r="O1095" s="60"/>
      <c r="P1095" s="60" t="s">
        <v>1594</v>
      </c>
      <c r="Q1095" s="60" t="s">
        <v>159</v>
      </c>
      <c r="R1095" s="60" t="s">
        <v>1594</v>
      </c>
      <c r="S1095" s="60" t="s">
        <v>159</v>
      </c>
      <c r="T1095" s="60" t="s">
        <v>1090</v>
      </c>
      <c r="U1095" s="60" t="s">
        <v>1091</v>
      </c>
      <c r="V1095" s="60" t="s">
        <v>1532</v>
      </c>
      <c r="W1095" s="62" t="s">
        <v>1093</v>
      </c>
      <c r="X1095" s="63" t="s">
        <v>1586</v>
      </c>
      <c r="Y1095" s="60"/>
    </row>
    <row r="1096" spans="2:25" ht="52.8">
      <c r="B1096" s="60" t="s">
        <v>1587</v>
      </c>
      <c r="C1096" s="60" t="s">
        <v>1588</v>
      </c>
      <c r="D1096" s="60" t="s">
        <v>1612</v>
      </c>
      <c r="E1096" s="60" t="s">
        <v>164</v>
      </c>
      <c r="F1096" s="60">
        <v>5.9</v>
      </c>
      <c r="G1096" s="60" t="s">
        <v>1590</v>
      </c>
      <c r="H1096" s="60">
        <v>463</v>
      </c>
      <c r="I1096" s="60" t="s">
        <v>1086</v>
      </c>
      <c r="J1096" s="60" t="s">
        <v>1583</v>
      </c>
      <c r="K1096" s="70" t="s">
        <v>1615</v>
      </c>
      <c r="L1096" s="60" t="s">
        <v>53</v>
      </c>
      <c r="M1096" s="60">
        <v>463</v>
      </c>
      <c r="N1096" s="60">
        <v>6.1</v>
      </c>
      <c r="O1096" s="60">
        <v>463</v>
      </c>
      <c r="P1096" s="60" t="s">
        <v>1594</v>
      </c>
      <c r="Q1096" s="60" t="s">
        <v>53</v>
      </c>
      <c r="R1096" s="60" t="s">
        <v>1594</v>
      </c>
      <c r="S1096" s="60" t="s">
        <v>53</v>
      </c>
      <c r="T1096" s="60" t="s">
        <v>1090</v>
      </c>
      <c r="U1096" s="60" t="s">
        <v>1091</v>
      </c>
      <c r="V1096" s="60" t="s">
        <v>1532</v>
      </c>
      <c r="W1096" s="62" t="s">
        <v>1093</v>
      </c>
      <c r="X1096" s="63" t="s">
        <v>1586</v>
      </c>
      <c r="Y1096" s="60">
        <v>463</v>
      </c>
    </row>
    <row r="1097" spans="2:25" ht="52.8">
      <c r="B1097" s="60" t="s">
        <v>1587</v>
      </c>
      <c r="C1097" s="60" t="s">
        <v>1588</v>
      </c>
      <c r="D1097" s="60" t="s">
        <v>1616</v>
      </c>
      <c r="E1097" s="60" t="s">
        <v>164</v>
      </c>
      <c r="F1097" s="60">
        <v>6.1</v>
      </c>
      <c r="G1097" s="60" t="s">
        <v>1590</v>
      </c>
      <c r="H1097" s="60">
        <v>464</v>
      </c>
      <c r="I1097" s="60" t="s">
        <v>1086</v>
      </c>
      <c r="J1097" s="60" t="s">
        <v>1583</v>
      </c>
      <c r="K1097" s="70" t="s">
        <v>1617</v>
      </c>
      <c r="L1097" s="60" t="s">
        <v>159</v>
      </c>
      <c r="M1097" s="60"/>
      <c r="N1097" s="60">
        <v>6.1</v>
      </c>
      <c r="O1097" s="60"/>
      <c r="P1097" s="60" t="s">
        <v>1594</v>
      </c>
      <c r="Q1097" s="60" t="s">
        <v>159</v>
      </c>
      <c r="R1097" s="60" t="s">
        <v>1594</v>
      </c>
      <c r="S1097" s="60" t="s">
        <v>159</v>
      </c>
      <c r="T1097" s="60" t="s">
        <v>1090</v>
      </c>
      <c r="U1097" s="60" t="s">
        <v>1091</v>
      </c>
      <c r="V1097" s="60" t="s">
        <v>1532</v>
      </c>
      <c r="W1097" s="62" t="s">
        <v>1093</v>
      </c>
      <c r="X1097" s="63" t="s">
        <v>1586</v>
      </c>
      <c r="Y1097" s="60"/>
    </row>
    <row r="1098" spans="2:25" ht="52.8">
      <c r="B1098" s="60" t="s">
        <v>1587</v>
      </c>
      <c r="C1098" s="60" t="s">
        <v>1588</v>
      </c>
      <c r="D1098" s="60" t="s">
        <v>1616</v>
      </c>
      <c r="E1098" s="60" t="s">
        <v>164</v>
      </c>
      <c r="F1098" s="60">
        <v>6.1</v>
      </c>
      <c r="G1098" s="60" t="s">
        <v>1590</v>
      </c>
      <c r="H1098" s="60">
        <v>465</v>
      </c>
      <c r="I1098" s="60" t="s">
        <v>1086</v>
      </c>
      <c r="J1098" s="60" t="s">
        <v>1583</v>
      </c>
      <c r="K1098" s="70" t="s">
        <v>1618</v>
      </c>
      <c r="L1098" s="60" t="s">
        <v>159</v>
      </c>
      <c r="M1098" s="60"/>
      <c r="N1098" s="60">
        <v>6.1</v>
      </c>
      <c r="O1098" s="60"/>
      <c r="P1098" s="60" t="s">
        <v>1594</v>
      </c>
      <c r="Q1098" s="60" t="s">
        <v>159</v>
      </c>
      <c r="R1098" s="60" t="s">
        <v>1594</v>
      </c>
      <c r="S1098" s="60" t="s">
        <v>159</v>
      </c>
      <c r="T1098" s="60" t="s">
        <v>1090</v>
      </c>
      <c r="U1098" s="60" t="s">
        <v>1091</v>
      </c>
      <c r="V1098" s="60" t="s">
        <v>1532</v>
      </c>
      <c r="W1098" s="62" t="s">
        <v>1093</v>
      </c>
      <c r="X1098" s="63" t="s">
        <v>1586</v>
      </c>
      <c r="Y1098" s="60"/>
    </row>
    <row r="1099" spans="2:25" ht="52.8">
      <c r="B1099" s="60" t="s">
        <v>1587</v>
      </c>
      <c r="C1099" s="60" t="s">
        <v>1588</v>
      </c>
      <c r="D1099" s="60" t="s">
        <v>1616</v>
      </c>
      <c r="E1099" s="60" t="s">
        <v>164</v>
      </c>
      <c r="F1099" s="60">
        <v>6.1</v>
      </c>
      <c r="G1099" s="60" t="s">
        <v>1590</v>
      </c>
      <c r="H1099" s="60">
        <v>466</v>
      </c>
      <c r="I1099" s="60" t="s">
        <v>1086</v>
      </c>
      <c r="J1099" s="60" t="s">
        <v>1583</v>
      </c>
      <c r="K1099" s="70" t="s">
        <v>1619</v>
      </c>
      <c r="L1099" s="60" t="s">
        <v>53</v>
      </c>
      <c r="M1099" s="60">
        <v>466</v>
      </c>
      <c r="N1099" s="60">
        <v>6.1</v>
      </c>
      <c r="O1099" s="60">
        <v>466</v>
      </c>
      <c r="P1099" s="60" t="s">
        <v>1594</v>
      </c>
      <c r="Q1099" s="60" t="s">
        <v>53</v>
      </c>
      <c r="R1099" s="60" t="s">
        <v>1594</v>
      </c>
      <c r="S1099" s="60" t="s">
        <v>53</v>
      </c>
      <c r="T1099" s="60" t="s">
        <v>1090</v>
      </c>
      <c r="U1099" s="60" t="s">
        <v>1091</v>
      </c>
      <c r="V1099" s="60" t="s">
        <v>1532</v>
      </c>
      <c r="W1099" s="62" t="s">
        <v>1093</v>
      </c>
      <c r="X1099" s="63" t="s">
        <v>1586</v>
      </c>
      <c r="Y1099" s="60">
        <v>466</v>
      </c>
    </row>
    <row r="1100" spans="2:25" ht="52.8">
      <c r="B1100" s="60" t="s">
        <v>1587</v>
      </c>
      <c r="C1100" s="60" t="s">
        <v>1588</v>
      </c>
      <c r="D1100" s="60" t="s">
        <v>1616</v>
      </c>
      <c r="E1100" s="60" t="s">
        <v>164</v>
      </c>
      <c r="F1100" s="60">
        <v>6.1</v>
      </c>
      <c r="G1100" s="60" t="s">
        <v>1590</v>
      </c>
      <c r="H1100" s="60">
        <v>467</v>
      </c>
      <c r="I1100" s="60" t="s">
        <v>1086</v>
      </c>
      <c r="J1100" s="60" t="s">
        <v>1583</v>
      </c>
      <c r="K1100" s="70" t="s">
        <v>1620</v>
      </c>
      <c r="L1100" s="60" t="s">
        <v>159</v>
      </c>
      <c r="M1100" s="60"/>
      <c r="N1100" s="60">
        <v>6.1</v>
      </c>
      <c r="O1100" s="60"/>
      <c r="P1100" s="60" t="s">
        <v>1594</v>
      </c>
      <c r="Q1100" s="60" t="s">
        <v>159</v>
      </c>
      <c r="R1100" s="60" t="s">
        <v>1594</v>
      </c>
      <c r="S1100" s="60" t="s">
        <v>159</v>
      </c>
      <c r="T1100" s="60" t="s">
        <v>1090</v>
      </c>
      <c r="U1100" s="60" t="s">
        <v>1091</v>
      </c>
      <c r="V1100" s="60" t="s">
        <v>1532</v>
      </c>
      <c r="W1100" s="62" t="s">
        <v>1093</v>
      </c>
      <c r="X1100" s="63" t="s">
        <v>1586</v>
      </c>
      <c r="Y1100" s="60"/>
    </row>
    <row r="1101" spans="2:25" ht="52.8">
      <c r="B1101" s="60" t="s">
        <v>1587</v>
      </c>
      <c r="C1101" s="60" t="s">
        <v>1588</v>
      </c>
      <c r="D1101" s="60" t="s">
        <v>1616</v>
      </c>
      <c r="E1101" s="60" t="s">
        <v>164</v>
      </c>
      <c r="F1101" s="60">
        <v>6.1</v>
      </c>
      <c r="G1101" s="60" t="s">
        <v>1590</v>
      </c>
      <c r="H1101" s="60">
        <v>468</v>
      </c>
      <c r="I1101" s="60" t="s">
        <v>1086</v>
      </c>
      <c r="J1101" s="60" t="s">
        <v>1583</v>
      </c>
      <c r="K1101" s="70" t="s">
        <v>1621</v>
      </c>
      <c r="L1101" s="60" t="s">
        <v>159</v>
      </c>
      <c r="M1101" s="60"/>
      <c r="N1101" s="60">
        <v>6.1</v>
      </c>
      <c r="O1101" s="60"/>
      <c r="P1101" s="60" t="s">
        <v>1594</v>
      </c>
      <c r="Q1101" s="60" t="s">
        <v>159</v>
      </c>
      <c r="R1101" s="60" t="s">
        <v>1594</v>
      </c>
      <c r="S1101" s="60" t="s">
        <v>159</v>
      </c>
      <c r="T1101" s="60" t="s">
        <v>1090</v>
      </c>
      <c r="U1101" s="60" t="s">
        <v>1091</v>
      </c>
      <c r="V1101" s="60" t="s">
        <v>1532</v>
      </c>
      <c r="W1101" s="62" t="s">
        <v>1093</v>
      </c>
      <c r="X1101" s="63" t="s">
        <v>1586</v>
      </c>
      <c r="Y1101" s="60"/>
    </row>
    <row r="1102" spans="2:25" ht="52.8">
      <c r="B1102" s="60" t="s">
        <v>1587</v>
      </c>
      <c r="C1102" s="60" t="s">
        <v>1588</v>
      </c>
      <c r="D1102" s="60" t="s">
        <v>1616</v>
      </c>
      <c r="E1102" s="60" t="s">
        <v>164</v>
      </c>
      <c r="F1102" s="60">
        <v>6.1</v>
      </c>
      <c r="G1102" s="60" t="s">
        <v>1590</v>
      </c>
      <c r="H1102" s="60">
        <v>469</v>
      </c>
      <c r="I1102" s="60" t="s">
        <v>1086</v>
      </c>
      <c r="J1102" s="60" t="s">
        <v>1583</v>
      </c>
      <c r="K1102" s="70" t="s">
        <v>1622</v>
      </c>
      <c r="L1102" s="60" t="s">
        <v>53</v>
      </c>
      <c r="M1102" s="60">
        <v>469</v>
      </c>
      <c r="N1102" s="60">
        <v>6.1</v>
      </c>
      <c r="O1102" s="60">
        <v>469</v>
      </c>
      <c r="P1102" s="60" t="s">
        <v>1594</v>
      </c>
      <c r="Q1102" s="60" t="s">
        <v>53</v>
      </c>
      <c r="R1102" s="60" t="s">
        <v>1594</v>
      </c>
      <c r="S1102" s="60" t="s">
        <v>53</v>
      </c>
      <c r="T1102" s="60" t="s">
        <v>1090</v>
      </c>
      <c r="U1102" s="60" t="s">
        <v>1091</v>
      </c>
      <c r="V1102" s="60" t="s">
        <v>1532</v>
      </c>
      <c r="W1102" s="62" t="s">
        <v>1093</v>
      </c>
      <c r="X1102" s="63" t="s">
        <v>1586</v>
      </c>
      <c r="Y1102" s="60">
        <v>469</v>
      </c>
    </row>
    <row r="1103" spans="2:25" ht="52.8">
      <c r="B1103" s="60" t="s">
        <v>1587</v>
      </c>
      <c r="C1103" s="60" t="s">
        <v>1588</v>
      </c>
      <c r="D1103" s="60" t="s">
        <v>1623</v>
      </c>
      <c r="E1103" s="60" t="s">
        <v>164</v>
      </c>
      <c r="F1103" s="60">
        <v>6.1</v>
      </c>
      <c r="G1103" s="60" t="s">
        <v>1590</v>
      </c>
      <c r="H1103" s="60">
        <v>470</v>
      </c>
      <c r="I1103" s="60" t="s">
        <v>1086</v>
      </c>
      <c r="J1103" s="60" t="s">
        <v>1583</v>
      </c>
      <c r="K1103" s="70" t="s">
        <v>1624</v>
      </c>
      <c r="L1103" s="60" t="s">
        <v>159</v>
      </c>
      <c r="M1103" s="60"/>
      <c r="N1103" s="60">
        <v>6.1</v>
      </c>
      <c r="O1103" s="60"/>
      <c r="P1103" s="60" t="s">
        <v>1594</v>
      </c>
      <c r="Q1103" s="60" t="s">
        <v>159</v>
      </c>
      <c r="R1103" s="60" t="s">
        <v>1594</v>
      </c>
      <c r="S1103" s="60" t="s">
        <v>159</v>
      </c>
      <c r="T1103" s="60" t="s">
        <v>1090</v>
      </c>
      <c r="U1103" s="60" t="s">
        <v>1091</v>
      </c>
      <c r="V1103" s="60" t="s">
        <v>1532</v>
      </c>
      <c r="W1103" s="62" t="s">
        <v>1093</v>
      </c>
      <c r="X1103" s="63" t="s">
        <v>1586</v>
      </c>
      <c r="Y1103" s="60"/>
    </row>
    <row r="1104" spans="2:25" ht="52.8">
      <c r="B1104" s="60" t="s">
        <v>1587</v>
      </c>
      <c r="C1104" s="60" t="s">
        <v>1588</v>
      </c>
      <c r="D1104" s="60" t="s">
        <v>1623</v>
      </c>
      <c r="E1104" s="60" t="s">
        <v>164</v>
      </c>
      <c r="F1104" s="60">
        <v>6.1</v>
      </c>
      <c r="G1104" s="60" t="s">
        <v>1590</v>
      </c>
      <c r="H1104" s="60">
        <v>471</v>
      </c>
      <c r="I1104" s="60" t="s">
        <v>1086</v>
      </c>
      <c r="J1104" s="60" t="s">
        <v>1583</v>
      </c>
      <c r="K1104" s="70" t="s">
        <v>1625</v>
      </c>
      <c r="L1104" s="60" t="s">
        <v>159</v>
      </c>
      <c r="M1104" s="60"/>
      <c r="N1104" s="60">
        <v>6.1</v>
      </c>
      <c r="O1104" s="60"/>
      <c r="P1104" s="60" t="s">
        <v>1594</v>
      </c>
      <c r="Q1104" s="60" t="s">
        <v>159</v>
      </c>
      <c r="R1104" s="60" t="s">
        <v>1594</v>
      </c>
      <c r="S1104" s="60" t="s">
        <v>159</v>
      </c>
      <c r="T1104" s="60" t="s">
        <v>1090</v>
      </c>
      <c r="U1104" s="60" t="s">
        <v>1091</v>
      </c>
      <c r="V1104" s="60" t="s">
        <v>1532</v>
      </c>
      <c r="W1104" s="62" t="s">
        <v>1093</v>
      </c>
      <c r="X1104" s="63" t="s">
        <v>1586</v>
      </c>
      <c r="Y1104" s="60"/>
    </row>
    <row r="1105" spans="2:25" ht="26.4">
      <c r="B1105" s="60" t="s">
        <v>1587</v>
      </c>
      <c r="C1105" s="60" t="s">
        <v>1588</v>
      </c>
      <c r="D1105" s="60" t="s">
        <v>1623</v>
      </c>
      <c r="E1105" s="60" t="s">
        <v>164</v>
      </c>
      <c r="F1105" s="60">
        <v>6.1</v>
      </c>
      <c r="G1105" s="60" t="s">
        <v>1590</v>
      </c>
      <c r="H1105" s="52">
        <v>472</v>
      </c>
      <c r="I1105" s="52" t="s">
        <v>1086</v>
      </c>
      <c r="J1105" s="52" t="s">
        <v>1083</v>
      </c>
      <c r="K1105" s="52" t="s">
        <v>1626</v>
      </c>
      <c r="L1105" s="52" t="s">
        <v>159</v>
      </c>
      <c r="M1105" s="52"/>
      <c r="N1105" s="54" t="s">
        <v>1627</v>
      </c>
      <c r="O1105" s="52"/>
      <c r="P1105" s="52" t="s">
        <v>1628</v>
      </c>
      <c r="Q1105" s="71" t="s">
        <v>159</v>
      </c>
      <c r="R1105" s="52" t="s">
        <v>1628</v>
      </c>
      <c r="S1105" s="71" t="s">
        <v>159</v>
      </c>
      <c r="T1105" s="52" t="s">
        <v>1090</v>
      </c>
      <c r="U1105" s="52" t="s">
        <v>1091</v>
      </c>
      <c r="V1105" s="52" t="s">
        <v>1532</v>
      </c>
      <c r="W1105" s="56" t="s">
        <v>1093</v>
      </c>
      <c r="X1105" s="57" t="s">
        <v>1267</v>
      </c>
      <c r="Y1105" s="52"/>
    </row>
    <row r="1106" spans="2:25" ht="39.6">
      <c r="B1106" s="58" t="s">
        <v>1629</v>
      </c>
      <c r="C1106" s="52" t="s">
        <v>1630</v>
      </c>
      <c r="D1106" s="60" t="s">
        <v>181</v>
      </c>
      <c r="E1106" s="60" t="s">
        <v>181</v>
      </c>
      <c r="F1106" s="52">
        <v>3.8</v>
      </c>
      <c r="G1106" s="52" t="s">
        <v>185</v>
      </c>
      <c r="H1106" s="52">
        <v>473</v>
      </c>
      <c r="I1106" s="52" t="s">
        <v>1086</v>
      </c>
      <c r="J1106" s="52" t="s">
        <v>1151</v>
      </c>
      <c r="K1106" s="52" t="s">
        <v>1631</v>
      </c>
      <c r="L1106" s="52" t="s">
        <v>53</v>
      </c>
      <c r="M1106" s="52">
        <v>473</v>
      </c>
      <c r="N1106" s="72">
        <v>4</v>
      </c>
      <c r="O1106" s="52">
        <v>473</v>
      </c>
      <c r="P1106" s="55" t="s">
        <v>1142</v>
      </c>
      <c r="Q1106" s="52" t="s">
        <v>55</v>
      </c>
      <c r="R1106" s="55" t="s">
        <v>1142</v>
      </c>
      <c r="S1106" s="52" t="s">
        <v>55</v>
      </c>
      <c r="T1106" s="52" t="s">
        <v>1090</v>
      </c>
      <c r="U1106" s="52" t="s">
        <v>1091</v>
      </c>
      <c r="V1106" s="52" t="s">
        <v>1153</v>
      </c>
      <c r="W1106" s="56" t="s">
        <v>1093</v>
      </c>
      <c r="X1106" s="57" t="s">
        <v>1632</v>
      </c>
      <c r="Y1106" s="52">
        <v>473</v>
      </c>
    </row>
    <row r="1107" spans="2:25" ht="52.8">
      <c r="B1107" s="58" t="s">
        <v>1629</v>
      </c>
      <c r="C1107" s="52" t="s">
        <v>1630</v>
      </c>
      <c r="D1107" s="60" t="s">
        <v>181</v>
      </c>
      <c r="E1107" s="60" t="s">
        <v>181</v>
      </c>
      <c r="F1107" s="52">
        <v>3.8</v>
      </c>
      <c r="G1107" s="52" t="s">
        <v>185</v>
      </c>
      <c r="H1107" s="52">
        <v>474</v>
      </c>
      <c r="I1107" s="52" t="s">
        <v>1086</v>
      </c>
      <c r="J1107" s="52" t="s">
        <v>1157</v>
      </c>
      <c r="K1107" s="52" t="s">
        <v>1633</v>
      </c>
      <c r="L1107" s="52" t="s">
        <v>159</v>
      </c>
      <c r="M1107" s="52"/>
      <c r="N1107" s="72">
        <v>4</v>
      </c>
      <c r="O1107" s="52"/>
      <c r="P1107" s="55" t="s">
        <v>1142</v>
      </c>
      <c r="Q1107" s="52" t="s">
        <v>159</v>
      </c>
      <c r="R1107" s="55" t="s">
        <v>1142</v>
      </c>
      <c r="S1107" s="52" t="s">
        <v>159</v>
      </c>
      <c r="T1107" s="52" t="s">
        <v>1090</v>
      </c>
      <c r="U1107" s="52" t="s">
        <v>1091</v>
      </c>
      <c r="V1107" s="52" t="s">
        <v>1156</v>
      </c>
      <c r="W1107" s="56" t="s">
        <v>1093</v>
      </c>
      <c r="X1107" s="57" t="s">
        <v>1632</v>
      </c>
      <c r="Y1107" s="52"/>
    </row>
    <row r="1108" spans="2:25" ht="39.6">
      <c r="B1108" s="58" t="s">
        <v>1629</v>
      </c>
      <c r="C1108" s="52" t="s">
        <v>1630</v>
      </c>
      <c r="D1108" s="60" t="s">
        <v>181</v>
      </c>
      <c r="E1108" s="60" t="s">
        <v>181</v>
      </c>
      <c r="F1108" s="52">
        <v>3.8</v>
      </c>
      <c r="G1108" s="52" t="s">
        <v>185</v>
      </c>
      <c r="H1108" s="52">
        <v>475</v>
      </c>
      <c r="I1108" s="52" t="s">
        <v>1086</v>
      </c>
      <c r="J1108" s="52" t="s">
        <v>1151</v>
      </c>
      <c r="K1108" s="52" t="s">
        <v>1634</v>
      </c>
      <c r="L1108" s="52" t="s">
        <v>53</v>
      </c>
      <c r="M1108" s="52">
        <v>475</v>
      </c>
      <c r="N1108" s="72">
        <v>4</v>
      </c>
      <c r="O1108" s="52">
        <v>475</v>
      </c>
      <c r="P1108" s="55" t="s">
        <v>1142</v>
      </c>
      <c r="Q1108" s="52" t="s">
        <v>55</v>
      </c>
      <c r="R1108" s="55" t="s">
        <v>1142</v>
      </c>
      <c r="S1108" s="52" t="s">
        <v>55</v>
      </c>
      <c r="T1108" s="52" t="s">
        <v>1090</v>
      </c>
      <c r="U1108" s="52" t="s">
        <v>1091</v>
      </c>
      <c r="V1108" s="52" t="s">
        <v>1153</v>
      </c>
      <c r="W1108" s="56" t="s">
        <v>1093</v>
      </c>
      <c r="X1108" s="57" t="s">
        <v>1635</v>
      </c>
      <c r="Y1108" s="52">
        <v>475</v>
      </c>
    </row>
    <row r="1109" spans="2:25" ht="52.8">
      <c r="B1109" s="58" t="s">
        <v>1629</v>
      </c>
      <c r="C1109" s="52" t="s">
        <v>1630</v>
      </c>
      <c r="D1109" s="60" t="s">
        <v>181</v>
      </c>
      <c r="E1109" s="60" t="s">
        <v>181</v>
      </c>
      <c r="F1109" s="52">
        <v>3.8</v>
      </c>
      <c r="G1109" s="52" t="s">
        <v>185</v>
      </c>
      <c r="H1109" s="52">
        <v>476</v>
      </c>
      <c r="I1109" s="52" t="s">
        <v>1086</v>
      </c>
      <c r="J1109" s="52" t="s">
        <v>1157</v>
      </c>
      <c r="K1109" s="52" t="s">
        <v>1636</v>
      </c>
      <c r="L1109" s="52" t="s">
        <v>159</v>
      </c>
      <c r="M1109" s="52"/>
      <c r="N1109" s="72">
        <v>4</v>
      </c>
      <c r="O1109" s="52"/>
      <c r="P1109" s="55" t="s">
        <v>1142</v>
      </c>
      <c r="Q1109" s="52" t="s">
        <v>159</v>
      </c>
      <c r="R1109" s="55" t="s">
        <v>1142</v>
      </c>
      <c r="S1109" s="52" t="s">
        <v>159</v>
      </c>
      <c r="T1109" s="52" t="s">
        <v>1090</v>
      </c>
      <c r="U1109" s="52" t="s">
        <v>1091</v>
      </c>
      <c r="V1109" s="52" t="s">
        <v>1156</v>
      </c>
      <c r="W1109" s="56" t="s">
        <v>1093</v>
      </c>
      <c r="X1109" s="57" t="s">
        <v>1635</v>
      </c>
      <c r="Y1109" s="52"/>
    </row>
    <row r="1110" spans="2:25" ht="39.6">
      <c r="B1110" s="58" t="s">
        <v>1629</v>
      </c>
      <c r="C1110" s="52" t="s">
        <v>1630</v>
      </c>
      <c r="D1110" s="60" t="s">
        <v>181</v>
      </c>
      <c r="E1110" s="60" t="s">
        <v>181</v>
      </c>
      <c r="F1110" s="52">
        <v>3.8</v>
      </c>
      <c r="G1110" s="52" t="s">
        <v>185</v>
      </c>
      <c r="H1110" s="52">
        <v>477</v>
      </c>
      <c r="I1110" s="52" t="s">
        <v>1086</v>
      </c>
      <c r="J1110" s="52" t="s">
        <v>1151</v>
      </c>
      <c r="K1110" s="52" t="s">
        <v>1637</v>
      </c>
      <c r="L1110" s="52" t="s">
        <v>53</v>
      </c>
      <c r="M1110" s="52">
        <v>477</v>
      </c>
      <c r="N1110" s="72">
        <v>4</v>
      </c>
      <c r="O1110" s="52">
        <v>477</v>
      </c>
      <c r="P1110" s="55" t="s">
        <v>1142</v>
      </c>
      <c r="Q1110" s="52" t="s">
        <v>55</v>
      </c>
      <c r="R1110" s="55" t="s">
        <v>1142</v>
      </c>
      <c r="S1110" s="52" t="s">
        <v>55</v>
      </c>
      <c r="T1110" s="52" t="s">
        <v>1090</v>
      </c>
      <c r="U1110" s="52" t="s">
        <v>1091</v>
      </c>
      <c r="V1110" s="52" t="s">
        <v>1153</v>
      </c>
      <c r="W1110" s="56" t="s">
        <v>1093</v>
      </c>
      <c r="X1110" s="57" t="s">
        <v>1638</v>
      </c>
      <c r="Y1110" s="52">
        <v>477</v>
      </c>
    </row>
    <row r="1111" spans="2:25" ht="52.8">
      <c r="B1111" s="58" t="s">
        <v>1629</v>
      </c>
      <c r="C1111" s="52" t="s">
        <v>1630</v>
      </c>
      <c r="D1111" s="60" t="s">
        <v>181</v>
      </c>
      <c r="E1111" s="60" t="s">
        <v>181</v>
      </c>
      <c r="F1111" s="52">
        <v>3.8</v>
      </c>
      <c r="G1111" s="52" t="s">
        <v>185</v>
      </c>
      <c r="H1111" s="52">
        <v>478</v>
      </c>
      <c r="I1111" s="52" t="s">
        <v>1086</v>
      </c>
      <c r="J1111" s="52" t="s">
        <v>1157</v>
      </c>
      <c r="K1111" s="52" t="s">
        <v>1639</v>
      </c>
      <c r="L1111" s="52" t="s">
        <v>159</v>
      </c>
      <c r="M1111" s="52"/>
      <c r="N1111" s="72">
        <v>4</v>
      </c>
      <c r="O1111" s="52"/>
      <c r="P1111" s="55" t="s">
        <v>1142</v>
      </c>
      <c r="Q1111" s="52" t="s">
        <v>159</v>
      </c>
      <c r="R1111" s="55" t="s">
        <v>1142</v>
      </c>
      <c r="S1111" s="52" t="s">
        <v>159</v>
      </c>
      <c r="T1111" s="52" t="s">
        <v>1090</v>
      </c>
      <c r="U1111" s="52" t="s">
        <v>1091</v>
      </c>
      <c r="V1111" s="52" t="s">
        <v>1156</v>
      </c>
      <c r="W1111" s="56" t="s">
        <v>1093</v>
      </c>
      <c r="X1111" s="57" t="s">
        <v>1638</v>
      </c>
      <c r="Y1111" s="52"/>
    </row>
    <row r="1112" spans="2:25" ht="39.6">
      <c r="B1112" s="58" t="s">
        <v>1629</v>
      </c>
      <c r="C1112" s="52" t="s">
        <v>1630</v>
      </c>
      <c r="D1112" s="60" t="s">
        <v>181</v>
      </c>
      <c r="E1112" s="60" t="s">
        <v>181</v>
      </c>
      <c r="F1112" s="52">
        <v>3.8</v>
      </c>
      <c r="G1112" s="52" t="s">
        <v>185</v>
      </c>
      <c r="H1112" s="52">
        <v>479</v>
      </c>
      <c r="I1112" s="52" t="s">
        <v>1086</v>
      </c>
      <c r="J1112" s="52" t="s">
        <v>1151</v>
      </c>
      <c r="K1112" s="52" t="s">
        <v>1640</v>
      </c>
      <c r="L1112" s="52" t="s">
        <v>53</v>
      </c>
      <c r="M1112" s="52">
        <v>479</v>
      </c>
      <c r="N1112" s="72">
        <v>4</v>
      </c>
      <c r="O1112" s="52">
        <v>479</v>
      </c>
      <c r="P1112" s="55" t="s">
        <v>1142</v>
      </c>
      <c r="Q1112" s="52" t="s">
        <v>55</v>
      </c>
      <c r="R1112" s="55" t="s">
        <v>1142</v>
      </c>
      <c r="S1112" s="52" t="s">
        <v>55</v>
      </c>
      <c r="T1112" s="52" t="s">
        <v>1090</v>
      </c>
      <c r="U1112" s="52" t="s">
        <v>1091</v>
      </c>
      <c r="V1112" s="52" t="s">
        <v>1153</v>
      </c>
      <c r="W1112" s="56" t="s">
        <v>1093</v>
      </c>
      <c r="X1112" s="57" t="s">
        <v>1641</v>
      </c>
      <c r="Y1112" s="52">
        <v>479</v>
      </c>
    </row>
    <row r="1113" spans="2:25" ht="52.8">
      <c r="B1113" s="58" t="s">
        <v>1629</v>
      </c>
      <c r="C1113" s="52" t="s">
        <v>1630</v>
      </c>
      <c r="D1113" s="60" t="s">
        <v>181</v>
      </c>
      <c r="E1113" s="60" t="s">
        <v>181</v>
      </c>
      <c r="F1113" s="52">
        <v>3.8</v>
      </c>
      <c r="G1113" s="52" t="s">
        <v>185</v>
      </c>
      <c r="H1113" s="52">
        <v>480</v>
      </c>
      <c r="I1113" s="52" t="s">
        <v>1086</v>
      </c>
      <c r="J1113" s="52" t="s">
        <v>1157</v>
      </c>
      <c r="K1113" s="52" t="s">
        <v>1642</v>
      </c>
      <c r="L1113" s="52" t="s">
        <v>159</v>
      </c>
      <c r="M1113" s="52"/>
      <c r="N1113" s="72">
        <v>4</v>
      </c>
      <c r="O1113" s="52"/>
      <c r="P1113" s="55" t="s">
        <v>1142</v>
      </c>
      <c r="Q1113" s="52" t="s">
        <v>159</v>
      </c>
      <c r="R1113" s="55" t="s">
        <v>1142</v>
      </c>
      <c r="S1113" s="52" t="s">
        <v>159</v>
      </c>
      <c r="T1113" s="52" t="s">
        <v>1090</v>
      </c>
      <c r="U1113" s="52" t="s">
        <v>1091</v>
      </c>
      <c r="V1113" s="52" t="s">
        <v>1156</v>
      </c>
      <c r="W1113" s="56" t="s">
        <v>1093</v>
      </c>
      <c r="X1113" s="57" t="s">
        <v>1641</v>
      </c>
      <c r="Y1113" s="52"/>
    </row>
    <row r="1114" spans="2:25" ht="39.6">
      <c r="B1114" s="46" t="s">
        <v>1643</v>
      </c>
      <c r="C1114" s="46" t="s">
        <v>1644</v>
      </c>
      <c r="D1114" s="46" t="s">
        <v>1645</v>
      </c>
      <c r="E1114" s="46"/>
      <c r="F1114" s="46">
        <v>4.3</v>
      </c>
      <c r="G1114" s="46" t="s">
        <v>1646</v>
      </c>
      <c r="H1114" s="46">
        <v>1</v>
      </c>
      <c r="I1114" s="46" t="s">
        <v>1647</v>
      </c>
      <c r="J1114" s="46" t="s">
        <v>1648</v>
      </c>
      <c r="K1114" s="46" t="s">
        <v>1649</v>
      </c>
      <c r="L1114" s="46" t="s">
        <v>53</v>
      </c>
      <c r="M1114" s="46">
        <v>1</v>
      </c>
      <c r="N1114" s="46">
        <v>3.9</v>
      </c>
      <c r="O1114" s="46">
        <v>1</v>
      </c>
      <c r="P1114" s="46" t="s">
        <v>1650</v>
      </c>
      <c r="Q1114" s="46" t="s">
        <v>53</v>
      </c>
      <c r="R1114" s="46" t="s">
        <v>1651</v>
      </c>
      <c r="S1114" s="46" t="s">
        <v>53</v>
      </c>
      <c r="T1114" s="46" t="s">
        <v>1652</v>
      </c>
      <c r="U1114" s="46" t="s">
        <v>1653</v>
      </c>
      <c r="V1114" s="46" t="s">
        <v>1654</v>
      </c>
      <c r="W1114" s="36" t="s">
        <v>1655</v>
      </c>
      <c r="X1114" s="47" t="s">
        <v>1656</v>
      </c>
      <c r="Y1114" s="46">
        <v>1</v>
      </c>
    </row>
    <row r="1115" spans="2:25" ht="39.6">
      <c r="B1115" s="46" t="s">
        <v>1643</v>
      </c>
      <c r="C1115" s="46" t="s">
        <v>1657</v>
      </c>
      <c r="D1115" s="46" t="s">
        <v>1645</v>
      </c>
      <c r="E1115" s="46"/>
      <c r="F1115" s="46">
        <v>4.3</v>
      </c>
      <c r="G1115" s="46" t="s">
        <v>1646</v>
      </c>
      <c r="H1115" s="46">
        <v>2</v>
      </c>
      <c r="I1115" s="46" t="s">
        <v>1647</v>
      </c>
      <c r="J1115" s="46" t="s">
        <v>1658</v>
      </c>
      <c r="K1115" s="46" t="s">
        <v>1659</v>
      </c>
      <c r="L1115" s="46" t="s">
        <v>159</v>
      </c>
      <c r="M1115" s="36" t="s">
        <v>146</v>
      </c>
      <c r="N1115" s="46">
        <v>3.9</v>
      </c>
      <c r="O1115" s="36" t="s">
        <v>146</v>
      </c>
      <c r="P1115" s="46" t="s">
        <v>1650</v>
      </c>
      <c r="Q1115" s="46" t="s">
        <v>159</v>
      </c>
      <c r="R1115" s="46" t="s">
        <v>1660</v>
      </c>
      <c r="S1115" s="46" t="s">
        <v>159</v>
      </c>
      <c r="T1115" s="46" t="s">
        <v>1652</v>
      </c>
      <c r="U1115" s="46" t="s">
        <v>1653</v>
      </c>
      <c r="V1115" s="46" t="s">
        <v>1661</v>
      </c>
      <c r="W1115" s="36" t="s">
        <v>1662</v>
      </c>
      <c r="X1115" s="47" t="s">
        <v>1656</v>
      </c>
      <c r="Y1115" s="36" t="s">
        <v>164</v>
      </c>
    </row>
    <row r="1116" spans="2:25" ht="39.6">
      <c r="B1116" s="46" t="s">
        <v>1663</v>
      </c>
      <c r="C1116" s="46" t="s">
        <v>1657</v>
      </c>
      <c r="D1116" s="46" t="s">
        <v>1664</v>
      </c>
      <c r="E1116" s="46"/>
      <c r="F1116" s="46">
        <v>4.3</v>
      </c>
      <c r="G1116" s="46" t="s">
        <v>1665</v>
      </c>
      <c r="H1116" s="46">
        <v>3</v>
      </c>
      <c r="I1116" s="46" t="s">
        <v>1647</v>
      </c>
      <c r="J1116" s="46" t="s">
        <v>1666</v>
      </c>
      <c r="K1116" s="46" t="s">
        <v>1667</v>
      </c>
      <c r="L1116" s="46" t="s">
        <v>53</v>
      </c>
      <c r="M1116" s="46">
        <v>2</v>
      </c>
      <c r="N1116" s="46">
        <v>3.9</v>
      </c>
      <c r="O1116" s="46">
        <v>2</v>
      </c>
      <c r="P1116" s="46" t="s">
        <v>1668</v>
      </c>
      <c r="Q1116" s="46" t="s">
        <v>53</v>
      </c>
      <c r="R1116" s="46" t="s">
        <v>1669</v>
      </c>
      <c r="S1116" s="46" t="s">
        <v>53</v>
      </c>
      <c r="T1116" s="46" t="s">
        <v>1652</v>
      </c>
      <c r="U1116" s="46" t="s">
        <v>1653</v>
      </c>
      <c r="V1116" s="46" t="s">
        <v>1661</v>
      </c>
      <c r="W1116" s="36" t="s">
        <v>1670</v>
      </c>
      <c r="X1116" s="47" t="s">
        <v>1656</v>
      </c>
      <c r="Y1116" s="46">
        <v>2</v>
      </c>
    </row>
    <row r="1117" spans="2:25" ht="39.6">
      <c r="B1117" s="46" t="s">
        <v>1663</v>
      </c>
      <c r="C1117" s="46" t="s">
        <v>1644</v>
      </c>
      <c r="D1117" s="46" t="s">
        <v>1671</v>
      </c>
      <c r="E1117" s="46"/>
      <c r="F1117" s="46">
        <v>10.8</v>
      </c>
      <c r="G1117" s="46" t="s">
        <v>1672</v>
      </c>
      <c r="H1117" s="46">
        <v>4</v>
      </c>
      <c r="I1117" s="46" t="s">
        <v>1647</v>
      </c>
      <c r="J1117" s="46" t="s">
        <v>1673</v>
      </c>
      <c r="K1117" s="46" t="s">
        <v>1674</v>
      </c>
      <c r="L1117" s="46" t="s">
        <v>53</v>
      </c>
      <c r="M1117" s="46">
        <v>3</v>
      </c>
      <c r="N1117" s="46">
        <v>10.3</v>
      </c>
      <c r="O1117" s="46">
        <v>3</v>
      </c>
      <c r="P1117" s="46" t="s">
        <v>1675</v>
      </c>
      <c r="Q1117" s="46" t="s">
        <v>53</v>
      </c>
      <c r="R1117" s="46" t="s">
        <v>1669</v>
      </c>
      <c r="S1117" s="46" t="s">
        <v>53</v>
      </c>
      <c r="T1117" s="46" t="s">
        <v>1652</v>
      </c>
      <c r="U1117" s="46" t="s">
        <v>1653</v>
      </c>
      <c r="V1117" s="46" t="s">
        <v>1676</v>
      </c>
      <c r="W1117" s="36" t="s">
        <v>1670</v>
      </c>
      <c r="X1117" s="47" t="s">
        <v>1677</v>
      </c>
      <c r="Y1117" s="46">
        <v>3</v>
      </c>
    </row>
    <row r="1118" spans="2:25" ht="39.6">
      <c r="B1118" s="46" t="s">
        <v>1663</v>
      </c>
      <c r="C1118" s="46" t="s">
        <v>1644</v>
      </c>
      <c r="D1118" s="46" t="s">
        <v>1678</v>
      </c>
      <c r="E1118" s="46"/>
      <c r="F1118" s="46">
        <v>10.8</v>
      </c>
      <c r="G1118" s="46" t="s">
        <v>1672</v>
      </c>
      <c r="H1118" s="46">
        <v>5</v>
      </c>
      <c r="I1118" s="46" t="s">
        <v>1647</v>
      </c>
      <c r="J1118" s="46" t="s">
        <v>1679</v>
      </c>
      <c r="K1118" s="46" t="s">
        <v>1680</v>
      </c>
      <c r="L1118" s="46" t="s">
        <v>159</v>
      </c>
      <c r="M1118" s="36" t="s">
        <v>164</v>
      </c>
      <c r="N1118" s="46">
        <v>10.3</v>
      </c>
      <c r="O1118" s="36" t="s">
        <v>164</v>
      </c>
      <c r="P1118" s="46" t="s">
        <v>1675</v>
      </c>
      <c r="Q1118" s="46" t="s">
        <v>159</v>
      </c>
      <c r="R1118" s="46" t="s">
        <v>1669</v>
      </c>
      <c r="S1118" s="46" t="s">
        <v>159</v>
      </c>
      <c r="T1118" s="46" t="s">
        <v>1652</v>
      </c>
      <c r="U1118" s="46" t="s">
        <v>1653</v>
      </c>
      <c r="V1118" s="46" t="s">
        <v>1661</v>
      </c>
      <c r="W1118" s="36" t="s">
        <v>1670</v>
      </c>
      <c r="X1118" s="47" t="s">
        <v>1677</v>
      </c>
      <c r="Y1118" s="36" t="s">
        <v>146</v>
      </c>
    </row>
    <row r="1119" spans="2:25" ht="39.6">
      <c r="B1119" s="46" t="s">
        <v>1643</v>
      </c>
      <c r="C1119" s="46" t="s">
        <v>1681</v>
      </c>
      <c r="D1119" s="46" t="s">
        <v>1682</v>
      </c>
      <c r="E1119" s="46"/>
      <c r="F1119" s="46">
        <v>13.9</v>
      </c>
      <c r="G1119" s="46" t="s">
        <v>1672</v>
      </c>
      <c r="H1119" s="46">
        <v>6</v>
      </c>
      <c r="I1119" s="46" t="s">
        <v>1647</v>
      </c>
      <c r="J1119" s="46" t="s">
        <v>1683</v>
      </c>
      <c r="K1119" s="46" t="s">
        <v>1684</v>
      </c>
      <c r="L1119" s="46" t="s">
        <v>53</v>
      </c>
      <c r="M1119" s="46">
        <v>4</v>
      </c>
      <c r="N1119" s="46">
        <v>12.4</v>
      </c>
      <c r="O1119" s="46">
        <v>4</v>
      </c>
      <c r="P1119" s="46" t="s">
        <v>1650</v>
      </c>
      <c r="Q1119" s="46" t="s">
        <v>53</v>
      </c>
      <c r="R1119" s="46" t="s">
        <v>1669</v>
      </c>
      <c r="S1119" s="46" t="s">
        <v>53</v>
      </c>
      <c r="T1119" s="46" t="s">
        <v>1652</v>
      </c>
      <c r="U1119" s="46" t="s">
        <v>1653</v>
      </c>
      <c r="V1119" s="46" t="s">
        <v>1661</v>
      </c>
      <c r="W1119" s="36" t="s">
        <v>1655</v>
      </c>
      <c r="X1119" s="47" t="s">
        <v>1677</v>
      </c>
      <c r="Y1119" s="46">
        <v>4</v>
      </c>
    </row>
    <row r="1120" spans="2:25" ht="39.6">
      <c r="B1120" s="46" t="s">
        <v>1663</v>
      </c>
      <c r="C1120" s="46" t="s">
        <v>1681</v>
      </c>
      <c r="D1120" s="46" t="s">
        <v>1682</v>
      </c>
      <c r="E1120" s="46"/>
      <c r="F1120" s="46">
        <v>13.9</v>
      </c>
      <c r="G1120" s="46" t="s">
        <v>1672</v>
      </c>
      <c r="H1120" s="46">
        <v>7</v>
      </c>
      <c r="I1120" s="46" t="s">
        <v>1647</v>
      </c>
      <c r="J1120" s="46" t="s">
        <v>1685</v>
      </c>
      <c r="K1120" s="46" t="s">
        <v>1686</v>
      </c>
      <c r="L1120" s="46" t="s">
        <v>159</v>
      </c>
      <c r="M1120" s="36" t="s">
        <v>164</v>
      </c>
      <c r="N1120" s="46">
        <v>12.4</v>
      </c>
      <c r="O1120" s="36" t="s">
        <v>164</v>
      </c>
      <c r="P1120" s="46" t="s">
        <v>1668</v>
      </c>
      <c r="Q1120" s="46" t="s">
        <v>159</v>
      </c>
      <c r="R1120" s="46" t="s">
        <v>1669</v>
      </c>
      <c r="S1120" s="46" t="s">
        <v>159</v>
      </c>
      <c r="T1120" s="46" t="s">
        <v>1652</v>
      </c>
      <c r="U1120" s="46" t="s">
        <v>1653</v>
      </c>
      <c r="V1120" s="46" t="s">
        <v>1661</v>
      </c>
      <c r="W1120" s="36" t="s">
        <v>1662</v>
      </c>
      <c r="X1120" s="47" t="s">
        <v>1677</v>
      </c>
      <c r="Y1120" s="36" t="s">
        <v>164</v>
      </c>
    </row>
    <row r="1121" spans="2:25" ht="39.6">
      <c r="B1121" s="46" t="s">
        <v>1663</v>
      </c>
      <c r="C1121" s="46" t="s">
        <v>1681</v>
      </c>
      <c r="D1121" s="46" t="s">
        <v>1687</v>
      </c>
      <c r="E1121" s="46"/>
      <c r="F1121" s="46">
        <v>19.899999999999999</v>
      </c>
      <c r="G1121" s="46" t="s">
        <v>1672</v>
      </c>
      <c r="H1121" s="46">
        <v>8</v>
      </c>
      <c r="I1121" s="46" t="s">
        <v>1647</v>
      </c>
      <c r="J1121" s="46" t="s">
        <v>1688</v>
      </c>
      <c r="K1121" s="46" t="s">
        <v>1689</v>
      </c>
      <c r="L1121" s="46" t="s">
        <v>53</v>
      </c>
      <c r="M1121" s="46">
        <v>5</v>
      </c>
      <c r="N1121" s="46">
        <v>17.5</v>
      </c>
      <c r="O1121" s="46">
        <v>5</v>
      </c>
      <c r="P1121" s="46" t="s">
        <v>1668</v>
      </c>
      <c r="Q1121" s="46" t="s">
        <v>53</v>
      </c>
      <c r="R1121" s="46" t="s">
        <v>1669</v>
      </c>
      <c r="S1121" s="46" t="s">
        <v>53</v>
      </c>
      <c r="T1121" s="46" t="s">
        <v>1652</v>
      </c>
      <c r="U1121" s="46" t="s">
        <v>1653</v>
      </c>
      <c r="V1121" s="46" t="s">
        <v>1661</v>
      </c>
      <c r="W1121" s="36" t="s">
        <v>1670</v>
      </c>
      <c r="X1121" s="47" t="s">
        <v>1677</v>
      </c>
      <c r="Y1121" s="46">
        <v>5</v>
      </c>
    </row>
    <row r="1122" spans="2:25" ht="39.6">
      <c r="B1122" s="46" t="s">
        <v>1663</v>
      </c>
      <c r="C1122" s="46" t="s">
        <v>1681</v>
      </c>
      <c r="D1122" s="46" t="s">
        <v>1690</v>
      </c>
      <c r="E1122" s="46"/>
      <c r="F1122" s="46">
        <v>19.899999999999999</v>
      </c>
      <c r="G1122" s="46" t="s">
        <v>1672</v>
      </c>
      <c r="H1122" s="46">
        <v>9</v>
      </c>
      <c r="I1122" s="46" t="s">
        <v>1647</v>
      </c>
      <c r="J1122" s="46" t="s">
        <v>1691</v>
      </c>
      <c r="K1122" s="46" t="s">
        <v>1692</v>
      </c>
      <c r="L1122" s="46" t="s">
        <v>159</v>
      </c>
      <c r="M1122" s="36" t="s">
        <v>164</v>
      </c>
      <c r="N1122" s="46">
        <v>17.5</v>
      </c>
      <c r="O1122" s="36" t="s">
        <v>164</v>
      </c>
      <c r="P1122" s="46" t="s">
        <v>1668</v>
      </c>
      <c r="Q1122" s="46" t="s">
        <v>159</v>
      </c>
      <c r="R1122" s="46" t="s">
        <v>1669</v>
      </c>
      <c r="S1122" s="46" t="s">
        <v>159</v>
      </c>
      <c r="T1122" s="46" t="s">
        <v>1652</v>
      </c>
      <c r="U1122" s="46" t="s">
        <v>1653</v>
      </c>
      <c r="V1122" s="46" t="s">
        <v>1661</v>
      </c>
      <c r="W1122" s="36" t="s">
        <v>1670</v>
      </c>
      <c r="X1122" s="47" t="s">
        <v>1677</v>
      </c>
      <c r="Y1122" s="36" t="s">
        <v>164</v>
      </c>
    </row>
    <row r="1123" spans="2:25" ht="66">
      <c r="B1123" s="46" t="s">
        <v>1693</v>
      </c>
      <c r="C1123" s="46" t="s">
        <v>1694</v>
      </c>
      <c r="D1123" s="46" t="s">
        <v>1695</v>
      </c>
      <c r="E1123" s="47" t="s">
        <v>1696</v>
      </c>
      <c r="F1123" s="46" t="s">
        <v>1697</v>
      </c>
      <c r="G1123" s="46" t="s">
        <v>1698</v>
      </c>
      <c r="H1123" s="46">
        <v>1</v>
      </c>
      <c r="I1123" s="46" t="s">
        <v>1699</v>
      </c>
      <c r="J1123" s="46" t="s">
        <v>1700</v>
      </c>
      <c r="K1123" s="46" t="s">
        <v>1701</v>
      </c>
      <c r="L1123" s="46" t="s">
        <v>53</v>
      </c>
      <c r="M1123" s="46">
        <v>1</v>
      </c>
      <c r="N1123" s="46">
        <v>8.5000000000000006E-2</v>
      </c>
      <c r="O1123" s="46">
        <v>1</v>
      </c>
      <c r="P1123" s="46" t="s">
        <v>845</v>
      </c>
      <c r="Q1123" s="46" t="s">
        <v>792</v>
      </c>
      <c r="R1123" s="46" t="s">
        <v>845</v>
      </c>
      <c r="S1123" s="46" t="s">
        <v>55</v>
      </c>
      <c r="T1123" s="73" t="s">
        <v>1702</v>
      </c>
      <c r="U1123" s="46" t="s">
        <v>1703</v>
      </c>
      <c r="V1123" s="46" t="s">
        <v>1704</v>
      </c>
      <c r="W1123" s="48" t="s">
        <v>1705</v>
      </c>
      <c r="X1123" s="47" t="s">
        <v>1706</v>
      </c>
      <c r="Y1123" s="46">
        <v>1</v>
      </c>
    </row>
    <row r="1124" spans="2:25" ht="118.8">
      <c r="B1124" s="46" t="s">
        <v>1707</v>
      </c>
      <c r="C1124" s="46" t="s">
        <v>1708</v>
      </c>
      <c r="D1124" s="46" t="s">
        <v>1709</v>
      </c>
      <c r="E1124" s="46" t="s">
        <v>146</v>
      </c>
      <c r="F1124" s="11">
        <v>6.2E-2</v>
      </c>
      <c r="G1124" s="46" t="s">
        <v>1710</v>
      </c>
      <c r="H1124" s="46">
        <v>2</v>
      </c>
      <c r="I1124" s="46" t="s">
        <v>1699</v>
      </c>
      <c r="J1124" s="46" t="s">
        <v>1711</v>
      </c>
      <c r="K1124" s="46" t="s">
        <v>1712</v>
      </c>
      <c r="L1124" s="46" t="s">
        <v>53</v>
      </c>
      <c r="M1124" s="46">
        <v>2</v>
      </c>
      <c r="N1124" s="12">
        <v>6.2E-2</v>
      </c>
      <c r="O1124" s="46">
        <v>2</v>
      </c>
      <c r="P1124" s="46" t="s">
        <v>845</v>
      </c>
      <c r="Q1124" s="46" t="s">
        <v>55</v>
      </c>
      <c r="R1124" s="46" t="s">
        <v>845</v>
      </c>
      <c r="S1124" s="46" t="s">
        <v>55</v>
      </c>
      <c r="T1124" s="46" t="s">
        <v>1713</v>
      </c>
      <c r="U1124" s="46" t="s">
        <v>1714</v>
      </c>
      <c r="V1124" s="46" t="s">
        <v>1715</v>
      </c>
      <c r="W1124" s="46" t="s">
        <v>1716</v>
      </c>
      <c r="X1124" s="47" t="s">
        <v>1717</v>
      </c>
      <c r="Y1124" s="46">
        <v>2</v>
      </c>
    </row>
    <row r="1125" spans="2:25" ht="132">
      <c r="B1125" s="46" t="s">
        <v>1718</v>
      </c>
      <c r="C1125" s="46" t="s">
        <v>1719</v>
      </c>
      <c r="D1125" s="46" t="s">
        <v>1709</v>
      </c>
      <c r="E1125" s="46" t="s">
        <v>146</v>
      </c>
      <c r="F1125" s="11">
        <v>8.5999999999999993E-2</v>
      </c>
      <c r="G1125" s="46" t="s">
        <v>1710</v>
      </c>
      <c r="H1125" s="46">
        <v>3</v>
      </c>
      <c r="I1125" s="46" t="s">
        <v>1699</v>
      </c>
      <c r="J1125" s="46" t="s">
        <v>1720</v>
      </c>
      <c r="K1125" s="46" t="s">
        <v>1721</v>
      </c>
      <c r="L1125" s="46" t="s">
        <v>53</v>
      </c>
      <c r="M1125" s="46">
        <v>3</v>
      </c>
      <c r="N1125" s="12">
        <v>8.5999999999999993E-2</v>
      </c>
      <c r="O1125" s="46">
        <v>3</v>
      </c>
      <c r="P1125" s="46" t="s">
        <v>845</v>
      </c>
      <c r="Q1125" s="46" t="s">
        <v>55</v>
      </c>
      <c r="R1125" s="46" t="s">
        <v>845</v>
      </c>
      <c r="S1125" s="46" t="s">
        <v>55</v>
      </c>
      <c r="T1125" s="46" t="s">
        <v>1713</v>
      </c>
      <c r="U1125" s="46" t="s">
        <v>1714</v>
      </c>
      <c r="V1125" s="46" t="s">
        <v>1722</v>
      </c>
      <c r="W1125" s="46" t="s">
        <v>1716</v>
      </c>
      <c r="X1125" s="47" t="s">
        <v>1723</v>
      </c>
      <c r="Y1125" s="46">
        <v>3</v>
      </c>
    </row>
    <row r="1126" spans="2:25" ht="144">
      <c r="B1126" s="46" t="s">
        <v>1724</v>
      </c>
      <c r="C1126" s="46" t="s">
        <v>1725</v>
      </c>
      <c r="D1126" s="46" t="s">
        <v>1726</v>
      </c>
      <c r="E1126" s="46" t="s">
        <v>1726</v>
      </c>
      <c r="F1126" s="11">
        <v>0.39</v>
      </c>
      <c r="G1126" s="46" t="s">
        <v>49</v>
      </c>
      <c r="H1126" s="46">
        <v>1</v>
      </c>
      <c r="I1126" s="74" t="s">
        <v>1727</v>
      </c>
      <c r="J1126" s="46" t="s">
        <v>1728</v>
      </c>
      <c r="K1126" s="46" t="s">
        <v>1729</v>
      </c>
      <c r="L1126" s="46" t="s">
        <v>55</v>
      </c>
      <c r="M1126" s="46" t="s">
        <v>1726</v>
      </c>
      <c r="N1126" s="11">
        <v>0.39</v>
      </c>
      <c r="O1126" s="46">
        <v>1</v>
      </c>
      <c r="P1126" s="46" t="s">
        <v>1730</v>
      </c>
      <c r="Q1126" s="46" t="s">
        <v>55</v>
      </c>
      <c r="R1126" s="46" t="s">
        <v>1730</v>
      </c>
      <c r="S1126" s="46" t="s">
        <v>55</v>
      </c>
      <c r="T1126" s="74" t="s">
        <v>1731</v>
      </c>
      <c r="U1126" s="46" t="s">
        <v>1732</v>
      </c>
      <c r="V1126" s="46" t="s">
        <v>1733</v>
      </c>
      <c r="W1126" s="75" t="s">
        <v>1734</v>
      </c>
      <c r="X1126" s="76" t="s">
        <v>1735</v>
      </c>
      <c r="Y1126" s="46">
        <v>1</v>
      </c>
    </row>
    <row r="1127" spans="2:25" ht="144">
      <c r="B1127" s="46" t="s">
        <v>1736</v>
      </c>
      <c r="C1127" s="46" t="s">
        <v>1737</v>
      </c>
      <c r="D1127" s="46" t="s">
        <v>1726</v>
      </c>
      <c r="E1127" s="46" t="s">
        <v>1726</v>
      </c>
      <c r="F1127" s="11">
        <v>0.39</v>
      </c>
      <c r="G1127" s="46" t="s">
        <v>49</v>
      </c>
      <c r="H1127" s="46">
        <v>2</v>
      </c>
      <c r="I1127" s="77" t="s">
        <v>1727</v>
      </c>
      <c r="J1127" s="46" t="s">
        <v>1728</v>
      </c>
      <c r="K1127" s="46" t="s">
        <v>1738</v>
      </c>
      <c r="L1127" s="46" t="s">
        <v>55</v>
      </c>
      <c r="M1127" s="46" t="s">
        <v>1726</v>
      </c>
      <c r="N1127" s="11">
        <v>0.39</v>
      </c>
      <c r="O1127" s="46">
        <v>2</v>
      </c>
      <c r="P1127" s="46" t="s">
        <v>1739</v>
      </c>
      <c r="Q1127" s="46" t="s">
        <v>55</v>
      </c>
      <c r="R1127" s="46" t="s">
        <v>1739</v>
      </c>
      <c r="S1127" s="46" t="s">
        <v>55</v>
      </c>
      <c r="T1127" s="74" t="s">
        <v>1731</v>
      </c>
      <c r="U1127" s="46" t="s">
        <v>1732</v>
      </c>
      <c r="V1127" s="46" t="s">
        <v>1733</v>
      </c>
      <c r="W1127" s="78" t="s">
        <v>1740</v>
      </c>
      <c r="X1127" s="79" t="s">
        <v>1735</v>
      </c>
      <c r="Y1127" s="46">
        <v>2</v>
      </c>
    </row>
    <row r="1128" spans="2:25" ht="120">
      <c r="B1128" s="46" t="s">
        <v>1736</v>
      </c>
      <c r="C1128" s="46" t="s">
        <v>1737</v>
      </c>
      <c r="D1128" s="46" t="s">
        <v>146</v>
      </c>
      <c r="E1128" s="46" t="s">
        <v>146</v>
      </c>
      <c r="F1128" s="11">
        <v>0.39</v>
      </c>
      <c r="G1128" s="46" t="s">
        <v>49</v>
      </c>
      <c r="H1128" s="46">
        <v>3</v>
      </c>
      <c r="I1128" s="77" t="s">
        <v>1727</v>
      </c>
      <c r="J1128" s="46" t="s">
        <v>1741</v>
      </c>
      <c r="K1128" s="46" t="s">
        <v>1742</v>
      </c>
      <c r="L1128" s="46" t="s">
        <v>55</v>
      </c>
      <c r="M1128" s="46" t="s">
        <v>146</v>
      </c>
      <c r="N1128" s="11">
        <v>0.39</v>
      </c>
      <c r="O1128" s="46">
        <v>3</v>
      </c>
      <c r="P1128" s="46" t="s">
        <v>1739</v>
      </c>
      <c r="Q1128" s="46" t="s">
        <v>55</v>
      </c>
      <c r="R1128" s="46" t="s">
        <v>1739</v>
      </c>
      <c r="S1128" s="46" t="s">
        <v>55</v>
      </c>
      <c r="T1128" s="74" t="s">
        <v>1731</v>
      </c>
      <c r="U1128" s="46" t="s">
        <v>1743</v>
      </c>
      <c r="V1128" s="46" t="s">
        <v>1744</v>
      </c>
      <c r="W1128" s="78" t="s">
        <v>1734</v>
      </c>
      <c r="X1128" s="79" t="s">
        <v>1745</v>
      </c>
      <c r="Y1128" s="46">
        <v>3</v>
      </c>
    </row>
    <row r="1129" spans="2:25" ht="55.2">
      <c r="B1129" s="25" t="s">
        <v>1763</v>
      </c>
      <c r="C1129" s="25" t="s">
        <v>1746</v>
      </c>
      <c r="D1129" s="25" t="s">
        <v>1753</v>
      </c>
      <c r="E1129" s="25" t="s">
        <v>1764</v>
      </c>
      <c r="F1129" s="25" t="s">
        <v>1747</v>
      </c>
      <c r="G1129" s="25" t="s">
        <v>1765</v>
      </c>
      <c r="H1129" s="25">
        <v>1</v>
      </c>
      <c r="I1129" s="25" t="s">
        <v>1748</v>
      </c>
      <c r="J1129" s="25" t="s">
        <v>1749</v>
      </c>
      <c r="K1129" s="25" t="s">
        <v>1766</v>
      </c>
      <c r="L1129" s="25" t="s">
        <v>1750</v>
      </c>
      <c r="M1129" s="25">
        <v>1</v>
      </c>
      <c r="N1129" s="32">
        <v>46.5</v>
      </c>
      <c r="O1129" s="25">
        <v>1</v>
      </c>
      <c r="P1129" s="25" t="s">
        <v>1754</v>
      </c>
      <c r="Q1129" s="25" t="s">
        <v>1750</v>
      </c>
      <c r="R1129" s="25" t="s">
        <v>1754</v>
      </c>
      <c r="S1129" s="25" t="s">
        <v>1750</v>
      </c>
      <c r="T1129" s="25" t="s">
        <v>1751</v>
      </c>
      <c r="U1129" s="25" t="s">
        <v>1752</v>
      </c>
      <c r="V1129" s="25" t="s">
        <v>1767</v>
      </c>
      <c r="W1129" s="28" t="s">
        <v>1768</v>
      </c>
      <c r="X1129" s="29" t="s">
        <v>1769</v>
      </c>
      <c r="Y1129" s="25">
        <v>1</v>
      </c>
    </row>
    <row r="1130" spans="2:25" ht="55.2">
      <c r="B1130" s="25" t="s">
        <v>1770</v>
      </c>
      <c r="C1130" s="25" t="s">
        <v>1746</v>
      </c>
      <c r="D1130" s="25" t="s">
        <v>1764</v>
      </c>
      <c r="E1130" s="25" t="s">
        <v>1771</v>
      </c>
      <c r="F1130" s="25" t="s">
        <v>1772</v>
      </c>
      <c r="G1130" s="25" t="s">
        <v>1773</v>
      </c>
      <c r="H1130" s="25">
        <v>2</v>
      </c>
      <c r="I1130" s="25" t="s">
        <v>1748</v>
      </c>
      <c r="J1130" s="25" t="s">
        <v>1749</v>
      </c>
      <c r="K1130" s="25" t="s">
        <v>1774</v>
      </c>
      <c r="L1130" s="25" t="s">
        <v>1775</v>
      </c>
      <c r="M1130" s="25">
        <v>1</v>
      </c>
      <c r="N1130" s="32">
        <v>90</v>
      </c>
      <c r="O1130" s="25">
        <v>1</v>
      </c>
      <c r="P1130" s="25" t="s">
        <v>1776</v>
      </c>
      <c r="Q1130" s="25" t="s">
        <v>1750</v>
      </c>
      <c r="R1130" s="25" t="s">
        <v>1754</v>
      </c>
      <c r="S1130" s="25" t="s">
        <v>1777</v>
      </c>
      <c r="T1130" s="25" t="s">
        <v>1751</v>
      </c>
      <c r="U1130" s="25" t="s">
        <v>1752</v>
      </c>
      <c r="V1130" s="25" t="s">
        <v>1767</v>
      </c>
      <c r="W1130" s="28" t="s">
        <v>1778</v>
      </c>
      <c r="X1130" s="29" t="s">
        <v>1779</v>
      </c>
      <c r="Y1130" s="25">
        <v>1</v>
      </c>
    </row>
    <row r="1131" spans="2:25" ht="55.2">
      <c r="B1131" s="25" t="s">
        <v>1755</v>
      </c>
      <c r="C1131" s="25" t="s">
        <v>1746</v>
      </c>
      <c r="D1131" s="25" t="s">
        <v>1753</v>
      </c>
      <c r="E1131" s="25" t="s">
        <v>1780</v>
      </c>
      <c r="F1131" s="25" t="s">
        <v>1747</v>
      </c>
      <c r="G1131" s="25" t="s">
        <v>1762</v>
      </c>
      <c r="H1131" s="25">
        <v>3</v>
      </c>
      <c r="I1131" s="25" t="s">
        <v>1748</v>
      </c>
      <c r="J1131" s="25" t="s">
        <v>1749</v>
      </c>
      <c r="K1131" s="25" t="s">
        <v>1756</v>
      </c>
      <c r="L1131" s="25" t="s">
        <v>1757</v>
      </c>
      <c r="M1131" s="25" t="s">
        <v>1757</v>
      </c>
      <c r="N1131" s="32">
        <v>46.5</v>
      </c>
      <c r="O1131" s="25" t="s">
        <v>1757</v>
      </c>
      <c r="P1131" s="25" t="s">
        <v>1776</v>
      </c>
      <c r="Q1131" s="25" t="s">
        <v>1757</v>
      </c>
      <c r="R1131" s="25" t="s">
        <v>1781</v>
      </c>
      <c r="S1131" s="25" t="s">
        <v>1757</v>
      </c>
      <c r="T1131" s="25" t="s">
        <v>1751</v>
      </c>
      <c r="U1131" s="25" t="s">
        <v>1752</v>
      </c>
      <c r="V1131" s="25" t="s">
        <v>1759</v>
      </c>
      <c r="W1131" s="28" t="s">
        <v>1778</v>
      </c>
      <c r="X1131" s="29" t="s">
        <v>1769</v>
      </c>
      <c r="Y1131" s="25" t="s">
        <v>1757</v>
      </c>
    </row>
    <row r="1132" spans="2:25" ht="55.2">
      <c r="B1132" s="25" t="s">
        <v>1782</v>
      </c>
      <c r="C1132" s="25" t="s">
        <v>1746</v>
      </c>
      <c r="D1132" s="25" t="s">
        <v>1753</v>
      </c>
      <c r="E1132" s="25" t="s">
        <v>1780</v>
      </c>
      <c r="F1132" s="25" t="s">
        <v>1761</v>
      </c>
      <c r="G1132" s="25" t="s">
        <v>1783</v>
      </c>
      <c r="H1132" s="25">
        <v>4</v>
      </c>
      <c r="I1132" s="25" t="s">
        <v>1748</v>
      </c>
      <c r="J1132" s="25" t="s">
        <v>1749</v>
      </c>
      <c r="K1132" s="25" t="s">
        <v>1756</v>
      </c>
      <c r="L1132" s="25" t="s">
        <v>1757</v>
      </c>
      <c r="M1132" s="25" t="s">
        <v>1757</v>
      </c>
      <c r="N1132" s="32">
        <v>90</v>
      </c>
      <c r="O1132" s="25" t="s">
        <v>1757</v>
      </c>
      <c r="P1132" s="25" t="s">
        <v>1784</v>
      </c>
      <c r="Q1132" s="25" t="s">
        <v>1757</v>
      </c>
      <c r="R1132" s="25" t="s">
        <v>1758</v>
      </c>
      <c r="S1132" s="25" t="s">
        <v>1757</v>
      </c>
      <c r="T1132" s="25" t="s">
        <v>1751</v>
      </c>
      <c r="U1132" s="25" t="s">
        <v>1752</v>
      </c>
      <c r="V1132" s="25" t="s">
        <v>1759</v>
      </c>
      <c r="W1132" s="28" t="s">
        <v>1760</v>
      </c>
      <c r="X1132" s="29" t="s">
        <v>1769</v>
      </c>
      <c r="Y1132" s="25" t="s">
        <v>1757</v>
      </c>
    </row>
    <row r="1133" spans="2:25" ht="39.6">
      <c r="B1133" s="80" t="s">
        <v>1785</v>
      </c>
      <c r="C1133" s="46" t="s">
        <v>1786</v>
      </c>
      <c r="D1133" s="46" t="s">
        <v>1787</v>
      </c>
      <c r="E1133" s="46" t="s">
        <v>146</v>
      </c>
      <c r="F1133" s="46">
        <v>6.5</v>
      </c>
      <c r="G1133" s="46" t="s">
        <v>1009</v>
      </c>
      <c r="H1133" s="46">
        <v>1</v>
      </c>
      <c r="I1133" s="46" t="s">
        <v>1788</v>
      </c>
      <c r="J1133" s="46" t="s">
        <v>1789</v>
      </c>
      <c r="K1133" s="46" t="s">
        <v>1790</v>
      </c>
      <c r="L1133" s="46" t="s">
        <v>790</v>
      </c>
      <c r="M1133" s="46">
        <v>1</v>
      </c>
      <c r="N1133" s="46">
        <v>6.7</v>
      </c>
      <c r="O1133" s="46">
        <v>1</v>
      </c>
      <c r="P1133" s="46" t="s">
        <v>1016</v>
      </c>
      <c r="Q1133" s="46" t="s">
        <v>53</v>
      </c>
      <c r="R1133" s="46" t="s">
        <v>1016</v>
      </c>
      <c r="S1133" s="46" t="s">
        <v>53</v>
      </c>
      <c r="T1133" s="46" t="s">
        <v>1791</v>
      </c>
      <c r="U1133" s="46" t="s">
        <v>1792</v>
      </c>
      <c r="V1133" s="46" t="s">
        <v>1793</v>
      </c>
      <c r="W1133" s="48" t="s">
        <v>1794</v>
      </c>
      <c r="X1133" s="47" t="s">
        <v>1795</v>
      </c>
      <c r="Y1133" s="46">
        <v>1</v>
      </c>
    </row>
    <row r="1134" spans="2:25" ht="39.6">
      <c r="B1134" s="80" t="s">
        <v>1785</v>
      </c>
      <c r="C1134" s="46" t="s">
        <v>1786</v>
      </c>
      <c r="D1134" s="46" t="s">
        <v>1796</v>
      </c>
      <c r="E1134" s="46" t="s">
        <v>146</v>
      </c>
      <c r="F1134" s="46">
        <v>6.5</v>
      </c>
      <c r="G1134" s="46" t="s">
        <v>1009</v>
      </c>
      <c r="H1134" s="46">
        <v>2</v>
      </c>
      <c r="I1134" s="46" t="s">
        <v>1788</v>
      </c>
      <c r="J1134" s="46" t="s">
        <v>1789</v>
      </c>
      <c r="K1134" s="46" t="s">
        <v>1797</v>
      </c>
      <c r="L1134" s="46" t="s">
        <v>159</v>
      </c>
      <c r="M1134" s="46" t="s">
        <v>159</v>
      </c>
      <c r="N1134" s="46">
        <v>6.7</v>
      </c>
      <c r="O1134" s="46" t="s">
        <v>159</v>
      </c>
      <c r="P1134" s="46" t="s">
        <v>1016</v>
      </c>
      <c r="Q1134" s="46" t="s">
        <v>159</v>
      </c>
      <c r="R1134" s="46" t="s">
        <v>1798</v>
      </c>
      <c r="S1134" s="46" t="s">
        <v>159</v>
      </c>
      <c r="T1134" s="46" t="s">
        <v>1791</v>
      </c>
      <c r="U1134" s="46" t="s">
        <v>1792</v>
      </c>
      <c r="V1134" s="46" t="s">
        <v>1799</v>
      </c>
      <c r="W1134" s="48" t="s">
        <v>1800</v>
      </c>
      <c r="X1134" s="47" t="s">
        <v>1795</v>
      </c>
      <c r="Y1134" s="46" t="s">
        <v>159</v>
      </c>
    </row>
    <row r="1135" spans="2:25" ht="39.6">
      <c r="B1135" s="80" t="s">
        <v>1785</v>
      </c>
      <c r="C1135" s="46" t="s">
        <v>1786</v>
      </c>
      <c r="D1135" s="46" t="s">
        <v>1801</v>
      </c>
      <c r="E1135" s="46" t="s">
        <v>164</v>
      </c>
      <c r="F1135" s="46">
        <v>6.5</v>
      </c>
      <c r="G1135" s="46" t="s">
        <v>1009</v>
      </c>
      <c r="H1135" s="46">
        <v>3</v>
      </c>
      <c r="I1135" s="46" t="s">
        <v>1788</v>
      </c>
      <c r="J1135" s="46" t="s">
        <v>1802</v>
      </c>
      <c r="K1135" s="46" t="s">
        <v>1803</v>
      </c>
      <c r="L1135" s="46" t="s">
        <v>159</v>
      </c>
      <c r="M1135" s="46" t="s">
        <v>159</v>
      </c>
      <c r="N1135" s="46">
        <v>6.7</v>
      </c>
      <c r="O1135" s="46" t="s">
        <v>159</v>
      </c>
      <c r="P1135" s="46" t="s">
        <v>1798</v>
      </c>
      <c r="Q1135" s="46" t="s">
        <v>159</v>
      </c>
      <c r="R1135" s="46" t="s">
        <v>1798</v>
      </c>
      <c r="S1135" s="46" t="s">
        <v>159</v>
      </c>
      <c r="T1135" s="46" t="s">
        <v>1791</v>
      </c>
      <c r="U1135" s="46" t="s">
        <v>1792</v>
      </c>
      <c r="V1135" s="46" t="s">
        <v>1799</v>
      </c>
      <c r="W1135" s="48" t="s">
        <v>1800</v>
      </c>
      <c r="X1135" s="47" t="s">
        <v>1795</v>
      </c>
      <c r="Y1135" s="46" t="s">
        <v>159</v>
      </c>
    </row>
    <row r="1136" spans="2:25" ht="39.6">
      <c r="B1136" s="80" t="s">
        <v>1785</v>
      </c>
      <c r="C1136" s="46" t="s">
        <v>1786</v>
      </c>
      <c r="D1136" s="46" t="s">
        <v>1804</v>
      </c>
      <c r="E1136" s="46" t="s">
        <v>164</v>
      </c>
      <c r="F1136" s="46">
        <v>6.5</v>
      </c>
      <c r="G1136" s="46" t="s">
        <v>1009</v>
      </c>
      <c r="H1136" s="46">
        <v>4</v>
      </c>
      <c r="I1136" s="46" t="s">
        <v>1788</v>
      </c>
      <c r="J1136" s="46" t="s">
        <v>1805</v>
      </c>
      <c r="K1136" s="46" t="s">
        <v>1806</v>
      </c>
      <c r="L1136" s="46" t="s">
        <v>159</v>
      </c>
      <c r="M1136" s="46" t="s">
        <v>159</v>
      </c>
      <c r="N1136" s="46">
        <v>6.7</v>
      </c>
      <c r="O1136" s="46" t="s">
        <v>159</v>
      </c>
      <c r="P1136" s="46" t="s">
        <v>1798</v>
      </c>
      <c r="Q1136" s="46" t="s">
        <v>159</v>
      </c>
      <c r="R1136" s="46" t="s">
        <v>1798</v>
      </c>
      <c r="S1136" s="46" t="s">
        <v>159</v>
      </c>
      <c r="T1136" s="46" t="s">
        <v>1791</v>
      </c>
      <c r="U1136" s="46" t="s">
        <v>1792</v>
      </c>
      <c r="V1136" s="46" t="s">
        <v>1799</v>
      </c>
      <c r="W1136" s="48" t="s">
        <v>1800</v>
      </c>
      <c r="X1136" s="47" t="s">
        <v>1795</v>
      </c>
      <c r="Y1136" s="46" t="s">
        <v>159</v>
      </c>
    </row>
    <row r="1137" spans="2:25" ht="39.6">
      <c r="B1137" s="80" t="s">
        <v>1785</v>
      </c>
      <c r="C1137" s="46" t="s">
        <v>1786</v>
      </c>
      <c r="D1137" s="46" t="s">
        <v>1804</v>
      </c>
      <c r="E1137" s="46" t="s">
        <v>164</v>
      </c>
      <c r="F1137" s="46">
        <v>6.5</v>
      </c>
      <c r="G1137" s="46" t="s">
        <v>1009</v>
      </c>
      <c r="H1137" s="46">
        <v>5</v>
      </c>
      <c r="I1137" s="46" t="s">
        <v>1788</v>
      </c>
      <c r="J1137" s="46" t="s">
        <v>1805</v>
      </c>
      <c r="K1137" s="46" t="s">
        <v>1807</v>
      </c>
      <c r="L1137" s="46" t="s">
        <v>159</v>
      </c>
      <c r="M1137" s="46" t="s">
        <v>159</v>
      </c>
      <c r="N1137" s="46">
        <v>6.7</v>
      </c>
      <c r="O1137" s="46" t="s">
        <v>159</v>
      </c>
      <c r="P1137" s="46" t="s">
        <v>1798</v>
      </c>
      <c r="Q1137" s="46" t="s">
        <v>159</v>
      </c>
      <c r="R1137" s="46" t="s">
        <v>1798</v>
      </c>
      <c r="S1137" s="46" t="s">
        <v>159</v>
      </c>
      <c r="T1137" s="46" t="s">
        <v>1791</v>
      </c>
      <c r="U1137" s="46" t="s">
        <v>1792</v>
      </c>
      <c r="V1137" s="46" t="s">
        <v>1799</v>
      </c>
      <c r="W1137" s="48" t="s">
        <v>1800</v>
      </c>
      <c r="X1137" s="47" t="s">
        <v>1795</v>
      </c>
      <c r="Y1137" s="46" t="s">
        <v>159</v>
      </c>
    </row>
    <row r="1138" spans="2:25" ht="39.6">
      <c r="B1138" s="80" t="s">
        <v>1587</v>
      </c>
      <c r="C1138" s="46" t="s">
        <v>1021</v>
      </c>
      <c r="D1138" s="46" t="s">
        <v>1808</v>
      </c>
      <c r="E1138" s="46" t="s">
        <v>164</v>
      </c>
      <c r="F1138" s="46">
        <v>5.9</v>
      </c>
      <c r="G1138" s="46" t="s">
        <v>1009</v>
      </c>
      <c r="H1138" s="46">
        <v>6</v>
      </c>
      <c r="I1138" s="46" t="s">
        <v>1788</v>
      </c>
      <c r="J1138" s="46" t="s">
        <v>1809</v>
      </c>
      <c r="K1138" s="46" t="s">
        <v>1810</v>
      </c>
      <c r="L1138" s="46" t="s">
        <v>921</v>
      </c>
      <c r="M1138" s="45">
        <v>2</v>
      </c>
      <c r="N1138" s="8">
        <v>6</v>
      </c>
      <c r="O1138" s="45">
        <v>2</v>
      </c>
      <c r="P1138" s="46" t="s">
        <v>1798</v>
      </c>
      <c r="Q1138" s="46" t="s">
        <v>921</v>
      </c>
      <c r="R1138" s="46" t="s">
        <v>1798</v>
      </c>
      <c r="S1138" s="46" t="s">
        <v>921</v>
      </c>
      <c r="T1138" s="46" t="s">
        <v>1791</v>
      </c>
      <c r="U1138" s="46" t="s">
        <v>1792</v>
      </c>
      <c r="V1138" s="46" t="s">
        <v>1799</v>
      </c>
      <c r="W1138" s="48" t="s">
        <v>1800</v>
      </c>
      <c r="X1138" s="47" t="s">
        <v>1811</v>
      </c>
      <c r="Y1138" s="81">
        <v>2</v>
      </c>
    </row>
    <row r="1139" spans="2:25" ht="39.6">
      <c r="B1139" s="80" t="s">
        <v>1587</v>
      </c>
      <c r="C1139" s="46" t="s">
        <v>1021</v>
      </c>
      <c r="D1139" s="46" t="s">
        <v>1808</v>
      </c>
      <c r="E1139" s="46" t="s">
        <v>164</v>
      </c>
      <c r="F1139" s="46">
        <v>5.9</v>
      </c>
      <c r="G1139" s="46" t="s">
        <v>1009</v>
      </c>
      <c r="H1139" s="46">
        <v>7</v>
      </c>
      <c r="I1139" s="46" t="s">
        <v>1788</v>
      </c>
      <c r="J1139" s="46" t="s">
        <v>1809</v>
      </c>
      <c r="K1139" s="46" t="s">
        <v>1812</v>
      </c>
      <c r="L1139" s="46" t="s">
        <v>159</v>
      </c>
      <c r="M1139" s="46" t="s">
        <v>159</v>
      </c>
      <c r="N1139" s="8">
        <v>6</v>
      </c>
      <c r="O1139" s="46" t="s">
        <v>159</v>
      </c>
      <c r="P1139" s="46" t="s">
        <v>1012</v>
      </c>
      <c r="Q1139" s="46" t="s">
        <v>159</v>
      </c>
      <c r="R1139" s="46" t="s">
        <v>1798</v>
      </c>
      <c r="S1139" s="46" t="s">
        <v>159</v>
      </c>
      <c r="T1139" s="46" t="s">
        <v>1791</v>
      </c>
      <c r="U1139" s="46" t="s">
        <v>1792</v>
      </c>
      <c r="V1139" s="46" t="s">
        <v>1799</v>
      </c>
      <c r="W1139" s="48" t="s">
        <v>1800</v>
      </c>
      <c r="X1139" s="47" t="s">
        <v>1811</v>
      </c>
      <c r="Y1139" s="46" t="s">
        <v>159</v>
      </c>
    </row>
    <row r="1140" spans="2:25" ht="39.6">
      <c r="B1140" s="80" t="s">
        <v>1587</v>
      </c>
      <c r="C1140" s="46" t="s">
        <v>1021</v>
      </c>
      <c r="D1140" s="46" t="s">
        <v>1808</v>
      </c>
      <c r="E1140" s="46" t="s">
        <v>164</v>
      </c>
      <c r="F1140" s="46">
        <v>5.9</v>
      </c>
      <c r="G1140" s="46" t="s">
        <v>1009</v>
      </c>
      <c r="H1140" s="46">
        <v>8</v>
      </c>
      <c r="I1140" s="46" t="s">
        <v>1788</v>
      </c>
      <c r="J1140" s="46" t="s">
        <v>1809</v>
      </c>
      <c r="K1140" s="46" t="s">
        <v>1813</v>
      </c>
      <c r="L1140" s="46" t="s">
        <v>159</v>
      </c>
      <c r="M1140" s="46" t="s">
        <v>159</v>
      </c>
      <c r="N1140" s="8">
        <v>6</v>
      </c>
      <c r="O1140" s="46" t="s">
        <v>159</v>
      </c>
      <c r="P1140" s="46" t="s">
        <v>1798</v>
      </c>
      <c r="Q1140" s="46" t="s">
        <v>159</v>
      </c>
      <c r="R1140" s="46" t="s">
        <v>1798</v>
      </c>
      <c r="S1140" s="46" t="s">
        <v>159</v>
      </c>
      <c r="T1140" s="46" t="s">
        <v>1791</v>
      </c>
      <c r="U1140" s="46" t="s">
        <v>1792</v>
      </c>
      <c r="V1140" s="46" t="s">
        <v>1799</v>
      </c>
      <c r="W1140" s="48" t="s">
        <v>1800</v>
      </c>
      <c r="X1140" s="47" t="s">
        <v>1811</v>
      </c>
      <c r="Y1140" s="46" t="s">
        <v>159</v>
      </c>
    </row>
    <row r="1141" spans="2:25" ht="39.6">
      <c r="B1141" s="80" t="s">
        <v>1020</v>
      </c>
      <c r="C1141" s="46" t="s">
        <v>1021</v>
      </c>
      <c r="D1141" s="46" t="s">
        <v>1814</v>
      </c>
      <c r="E1141" s="46" t="s">
        <v>146</v>
      </c>
      <c r="F1141" s="8">
        <v>6</v>
      </c>
      <c r="G1141" s="46" t="s">
        <v>1009</v>
      </c>
      <c r="H1141" s="46">
        <v>9</v>
      </c>
      <c r="I1141" s="46" t="s">
        <v>1788</v>
      </c>
      <c r="J1141" s="46" t="s">
        <v>1815</v>
      </c>
      <c r="K1141" s="46" t="s">
        <v>1816</v>
      </c>
      <c r="L1141" s="46" t="s">
        <v>790</v>
      </c>
      <c r="M1141" s="45">
        <v>3</v>
      </c>
      <c r="N1141" s="8">
        <v>6</v>
      </c>
      <c r="O1141" s="45">
        <v>3</v>
      </c>
      <c r="P1141" s="46" t="s">
        <v>1016</v>
      </c>
      <c r="Q1141" s="46" t="s">
        <v>790</v>
      </c>
      <c r="R1141" s="46" t="s">
        <v>1016</v>
      </c>
      <c r="S1141" s="46" t="s">
        <v>790</v>
      </c>
      <c r="T1141" s="46" t="s">
        <v>1791</v>
      </c>
      <c r="U1141" s="46" t="s">
        <v>1792</v>
      </c>
      <c r="V1141" s="46" t="s">
        <v>1793</v>
      </c>
      <c r="W1141" s="48" t="s">
        <v>1794</v>
      </c>
      <c r="X1141" s="47" t="s">
        <v>1811</v>
      </c>
      <c r="Y1141" s="81">
        <v>3</v>
      </c>
    </row>
    <row r="1142" spans="2:25" ht="39.6">
      <c r="B1142" s="80" t="s">
        <v>1020</v>
      </c>
      <c r="C1142" s="46" t="s">
        <v>1021</v>
      </c>
      <c r="D1142" s="46" t="s">
        <v>1814</v>
      </c>
      <c r="E1142" s="46" t="s">
        <v>146</v>
      </c>
      <c r="F1142" s="8">
        <v>6</v>
      </c>
      <c r="G1142" s="46" t="s">
        <v>1009</v>
      </c>
      <c r="H1142" s="46">
        <v>10</v>
      </c>
      <c r="I1142" s="46" t="s">
        <v>1788</v>
      </c>
      <c r="J1142" s="46" t="s">
        <v>1815</v>
      </c>
      <c r="K1142" s="46" t="s">
        <v>1817</v>
      </c>
      <c r="L1142" s="46" t="s">
        <v>159</v>
      </c>
      <c r="M1142" s="46" t="s">
        <v>159</v>
      </c>
      <c r="N1142" s="8">
        <v>6</v>
      </c>
      <c r="O1142" s="46" t="s">
        <v>159</v>
      </c>
      <c r="P1142" s="46" t="s">
        <v>1798</v>
      </c>
      <c r="Q1142" s="46" t="s">
        <v>159</v>
      </c>
      <c r="R1142" s="46" t="s">
        <v>1798</v>
      </c>
      <c r="S1142" s="46" t="s">
        <v>159</v>
      </c>
      <c r="T1142" s="46" t="s">
        <v>1791</v>
      </c>
      <c r="U1142" s="46" t="s">
        <v>1792</v>
      </c>
      <c r="V1142" s="46" t="s">
        <v>1799</v>
      </c>
      <c r="W1142" s="48" t="s">
        <v>1794</v>
      </c>
      <c r="X1142" s="47" t="s">
        <v>1811</v>
      </c>
      <c r="Y1142" s="46" t="s">
        <v>159</v>
      </c>
    </row>
    <row r="1143" spans="2:25" ht="39.6">
      <c r="B1143" s="80" t="s">
        <v>1587</v>
      </c>
      <c r="C1143" s="46" t="s">
        <v>1021</v>
      </c>
      <c r="D1143" s="46" t="s">
        <v>1814</v>
      </c>
      <c r="E1143" s="46" t="s">
        <v>146</v>
      </c>
      <c r="F1143" s="8">
        <v>6</v>
      </c>
      <c r="G1143" s="46" t="s">
        <v>1009</v>
      </c>
      <c r="H1143" s="46">
        <v>11</v>
      </c>
      <c r="I1143" s="46" t="s">
        <v>1788</v>
      </c>
      <c r="J1143" s="46" t="s">
        <v>1815</v>
      </c>
      <c r="K1143" s="46" t="s">
        <v>1818</v>
      </c>
      <c r="L1143" s="46" t="s">
        <v>159</v>
      </c>
      <c r="M1143" s="46" t="s">
        <v>159</v>
      </c>
      <c r="N1143" s="8">
        <v>6</v>
      </c>
      <c r="O1143" s="46" t="s">
        <v>159</v>
      </c>
      <c r="P1143" s="46" t="s">
        <v>1798</v>
      </c>
      <c r="Q1143" s="46" t="s">
        <v>159</v>
      </c>
      <c r="R1143" s="46" t="s">
        <v>1798</v>
      </c>
      <c r="S1143" s="46" t="s">
        <v>159</v>
      </c>
      <c r="T1143" s="46" t="s">
        <v>1791</v>
      </c>
      <c r="U1143" s="46" t="s">
        <v>1792</v>
      </c>
      <c r="V1143" s="46" t="s">
        <v>1799</v>
      </c>
      <c r="W1143" s="48" t="s">
        <v>1800</v>
      </c>
      <c r="X1143" s="47" t="s">
        <v>1811</v>
      </c>
      <c r="Y1143" s="46" t="s">
        <v>159</v>
      </c>
    </row>
    <row r="1144" spans="2:25" ht="39.6">
      <c r="B1144" s="80" t="s">
        <v>1587</v>
      </c>
      <c r="C1144" s="46" t="s">
        <v>1021</v>
      </c>
      <c r="D1144" s="46" t="s">
        <v>1808</v>
      </c>
      <c r="E1144" s="46" t="s">
        <v>164</v>
      </c>
      <c r="F1144" s="46">
        <v>5.9</v>
      </c>
      <c r="G1144" s="46" t="s">
        <v>1009</v>
      </c>
      <c r="H1144" s="46">
        <v>12</v>
      </c>
      <c r="I1144" s="46" t="s">
        <v>1788</v>
      </c>
      <c r="J1144" s="46" t="s">
        <v>1819</v>
      </c>
      <c r="K1144" s="46" t="s">
        <v>1820</v>
      </c>
      <c r="L1144" s="46" t="s">
        <v>921</v>
      </c>
      <c r="M1144" s="45">
        <v>4</v>
      </c>
      <c r="N1144" s="8">
        <v>6</v>
      </c>
      <c r="O1144" s="45">
        <v>4</v>
      </c>
      <c r="P1144" s="46" t="s">
        <v>1016</v>
      </c>
      <c r="Q1144" s="46" t="s">
        <v>921</v>
      </c>
      <c r="R1144" s="46" t="s">
        <v>1798</v>
      </c>
      <c r="S1144" s="46" t="s">
        <v>921</v>
      </c>
      <c r="T1144" s="46" t="s">
        <v>1791</v>
      </c>
      <c r="U1144" s="46" t="s">
        <v>1792</v>
      </c>
      <c r="V1144" s="46" t="s">
        <v>1799</v>
      </c>
      <c r="W1144" s="48" t="s">
        <v>1800</v>
      </c>
      <c r="X1144" s="47" t="s">
        <v>1811</v>
      </c>
      <c r="Y1144" s="81">
        <v>4</v>
      </c>
    </row>
    <row r="1145" spans="2:25" ht="39.6">
      <c r="B1145" s="80" t="s">
        <v>1587</v>
      </c>
      <c r="C1145" s="46" t="s">
        <v>1021</v>
      </c>
      <c r="D1145" s="46" t="s">
        <v>1808</v>
      </c>
      <c r="E1145" s="46" t="s">
        <v>164</v>
      </c>
      <c r="F1145" s="46">
        <v>5.9</v>
      </c>
      <c r="G1145" s="46" t="s">
        <v>1009</v>
      </c>
      <c r="H1145" s="46">
        <v>13</v>
      </c>
      <c r="I1145" s="46" t="s">
        <v>1788</v>
      </c>
      <c r="J1145" s="46" t="s">
        <v>1821</v>
      </c>
      <c r="K1145" s="46" t="s">
        <v>1822</v>
      </c>
      <c r="L1145" s="46" t="s">
        <v>159</v>
      </c>
      <c r="M1145" s="46" t="s">
        <v>159</v>
      </c>
      <c r="N1145" s="8">
        <v>6</v>
      </c>
      <c r="O1145" s="46" t="s">
        <v>159</v>
      </c>
      <c r="P1145" s="46" t="s">
        <v>1798</v>
      </c>
      <c r="Q1145" s="46" t="s">
        <v>159</v>
      </c>
      <c r="R1145" s="46" t="s">
        <v>1798</v>
      </c>
      <c r="S1145" s="46" t="s">
        <v>159</v>
      </c>
      <c r="T1145" s="46" t="s">
        <v>1791</v>
      </c>
      <c r="U1145" s="46" t="s">
        <v>1792</v>
      </c>
      <c r="V1145" s="46" t="s">
        <v>1799</v>
      </c>
      <c r="W1145" s="48" t="s">
        <v>1800</v>
      </c>
      <c r="X1145" s="47" t="s">
        <v>1811</v>
      </c>
      <c r="Y1145" s="46" t="s">
        <v>159</v>
      </c>
    </row>
    <row r="1146" spans="2:25" ht="39.6">
      <c r="B1146" s="80" t="s">
        <v>1587</v>
      </c>
      <c r="C1146" s="46" t="s">
        <v>1021</v>
      </c>
      <c r="D1146" s="46" t="s">
        <v>1808</v>
      </c>
      <c r="E1146" s="46" t="s">
        <v>164</v>
      </c>
      <c r="F1146" s="46">
        <v>5.9</v>
      </c>
      <c r="G1146" s="46" t="s">
        <v>1009</v>
      </c>
      <c r="H1146" s="46">
        <v>14</v>
      </c>
      <c r="I1146" s="46" t="s">
        <v>1788</v>
      </c>
      <c r="J1146" s="46" t="s">
        <v>1821</v>
      </c>
      <c r="K1146" s="46" t="s">
        <v>1823</v>
      </c>
      <c r="L1146" s="46" t="s">
        <v>159</v>
      </c>
      <c r="M1146" s="46" t="s">
        <v>159</v>
      </c>
      <c r="N1146" s="8">
        <v>6</v>
      </c>
      <c r="O1146" s="46" t="s">
        <v>159</v>
      </c>
      <c r="P1146" s="46" t="s">
        <v>1798</v>
      </c>
      <c r="Q1146" s="46" t="s">
        <v>159</v>
      </c>
      <c r="R1146" s="46" t="s">
        <v>1798</v>
      </c>
      <c r="S1146" s="46" t="s">
        <v>159</v>
      </c>
      <c r="T1146" s="46" t="s">
        <v>1791</v>
      </c>
      <c r="U1146" s="46" t="s">
        <v>1792</v>
      </c>
      <c r="V1146" s="46" t="s">
        <v>1799</v>
      </c>
      <c r="W1146" s="48" t="s">
        <v>1800</v>
      </c>
      <c r="X1146" s="47" t="s">
        <v>1811</v>
      </c>
      <c r="Y1146" s="46" t="s">
        <v>159</v>
      </c>
    </row>
    <row r="1147" spans="2:25" ht="39.6">
      <c r="B1147" s="80" t="s">
        <v>1587</v>
      </c>
      <c r="C1147" s="46" t="s">
        <v>1021</v>
      </c>
      <c r="D1147" s="46" t="s">
        <v>1814</v>
      </c>
      <c r="E1147" s="46" t="s">
        <v>164</v>
      </c>
      <c r="F1147" s="8">
        <v>6</v>
      </c>
      <c r="G1147" s="46" t="s">
        <v>1009</v>
      </c>
      <c r="H1147" s="46">
        <v>15</v>
      </c>
      <c r="I1147" s="46" t="s">
        <v>1788</v>
      </c>
      <c r="J1147" s="46" t="s">
        <v>1821</v>
      </c>
      <c r="K1147" s="46" t="s">
        <v>1824</v>
      </c>
      <c r="L1147" s="46" t="s">
        <v>921</v>
      </c>
      <c r="M1147" s="45">
        <v>5</v>
      </c>
      <c r="N1147" s="8">
        <v>6</v>
      </c>
      <c r="O1147" s="45">
        <v>5</v>
      </c>
      <c r="P1147" s="46" t="s">
        <v>1798</v>
      </c>
      <c r="Q1147" s="46" t="s">
        <v>921</v>
      </c>
      <c r="R1147" s="46" t="s">
        <v>1798</v>
      </c>
      <c r="S1147" s="46" t="s">
        <v>921</v>
      </c>
      <c r="T1147" s="46" t="s">
        <v>1791</v>
      </c>
      <c r="U1147" s="46" t="s">
        <v>1792</v>
      </c>
      <c r="V1147" s="46" t="s">
        <v>1799</v>
      </c>
      <c r="W1147" s="48" t="s">
        <v>1800</v>
      </c>
      <c r="X1147" s="47" t="s">
        <v>1811</v>
      </c>
      <c r="Y1147" s="81">
        <v>5</v>
      </c>
    </row>
    <row r="1148" spans="2:25" ht="39.6">
      <c r="B1148" s="80" t="s">
        <v>1587</v>
      </c>
      <c r="C1148" s="46" t="s">
        <v>1021</v>
      </c>
      <c r="D1148" s="46" t="s">
        <v>1814</v>
      </c>
      <c r="E1148" s="46" t="s">
        <v>164</v>
      </c>
      <c r="F1148" s="8">
        <v>6</v>
      </c>
      <c r="G1148" s="46" t="s">
        <v>1009</v>
      </c>
      <c r="H1148" s="46">
        <v>16</v>
      </c>
      <c r="I1148" s="46" t="s">
        <v>1788</v>
      </c>
      <c r="J1148" s="46" t="s">
        <v>1821</v>
      </c>
      <c r="K1148" s="46" t="s">
        <v>1825</v>
      </c>
      <c r="L1148" s="46" t="s">
        <v>159</v>
      </c>
      <c r="M1148" s="46" t="s">
        <v>159</v>
      </c>
      <c r="N1148" s="8">
        <v>6</v>
      </c>
      <c r="O1148" s="46" t="s">
        <v>159</v>
      </c>
      <c r="P1148" s="46" t="s">
        <v>1798</v>
      </c>
      <c r="Q1148" s="46" t="s">
        <v>159</v>
      </c>
      <c r="R1148" s="46" t="s">
        <v>1798</v>
      </c>
      <c r="S1148" s="46" t="s">
        <v>159</v>
      </c>
      <c r="T1148" s="46" t="s">
        <v>1791</v>
      </c>
      <c r="U1148" s="46" t="s">
        <v>1792</v>
      </c>
      <c r="V1148" s="46" t="s">
        <v>1799</v>
      </c>
      <c r="W1148" s="48" t="s">
        <v>1800</v>
      </c>
      <c r="X1148" s="47" t="s">
        <v>1811</v>
      </c>
      <c r="Y1148" s="46" t="s">
        <v>159</v>
      </c>
    </row>
    <row r="1149" spans="2:25" ht="39.6">
      <c r="B1149" s="80" t="s">
        <v>1587</v>
      </c>
      <c r="C1149" s="46" t="s">
        <v>1021</v>
      </c>
      <c r="D1149" s="46" t="s">
        <v>1814</v>
      </c>
      <c r="E1149" s="46" t="s">
        <v>164</v>
      </c>
      <c r="F1149" s="8">
        <v>6</v>
      </c>
      <c r="G1149" s="46" t="s">
        <v>1009</v>
      </c>
      <c r="H1149" s="46">
        <v>17</v>
      </c>
      <c r="I1149" s="46" t="s">
        <v>1788</v>
      </c>
      <c r="J1149" s="46" t="s">
        <v>1821</v>
      </c>
      <c r="K1149" s="46" t="s">
        <v>1826</v>
      </c>
      <c r="L1149" s="46" t="s">
        <v>159</v>
      </c>
      <c r="M1149" s="46" t="s">
        <v>159</v>
      </c>
      <c r="N1149" s="8">
        <v>6</v>
      </c>
      <c r="O1149" s="46" t="s">
        <v>159</v>
      </c>
      <c r="P1149" s="46" t="s">
        <v>1798</v>
      </c>
      <c r="Q1149" s="46" t="s">
        <v>159</v>
      </c>
      <c r="R1149" s="46" t="s">
        <v>1798</v>
      </c>
      <c r="S1149" s="46" t="s">
        <v>159</v>
      </c>
      <c r="T1149" s="46" t="s">
        <v>1791</v>
      </c>
      <c r="U1149" s="46" t="s">
        <v>1792</v>
      </c>
      <c r="V1149" s="46" t="s">
        <v>1799</v>
      </c>
      <c r="W1149" s="48" t="s">
        <v>1800</v>
      </c>
      <c r="X1149" s="47" t="s">
        <v>1811</v>
      </c>
      <c r="Y1149" s="46" t="s">
        <v>159</v>
      </c>
    </row>
    <row r="1150" spans="2:25" ht="39.6">
      <c r="B1150" s="80" t="s">
        <v>1827</v>
      </c>
      <c r="C1150" s="46" t="s">
        <v>258</v>
      </c>
      <c r="D1150" s="46" t="s">
        <v>1828</v>
      </c>
      <c r="E1150" s="46" t="s">
        <v>164</v>
      </c>
      <c r="F1150" s="8">
        <v>3.5</v>
      </c>
      <c r="G1150" s="46" t="s">
        <v>1009</v>
      </c>
      <c r="H1150" s="46">
        <v>18</v>
      </c>
      <c r="I1150" s="46" t="s">
        <v>1788</v>
      </c>
      <c r="J1150" s="46" t="s">
        <v>1829</v>
      </c>
      <c r="K1150" s="46" t="s">
        <v>1830</v>
      </c>
      <c r="L1150" s="46" t="s">
        <v>921</v>
      </c>
      <c r="M1150" s="45">
        <v>6</v>
      </c>
      <c r="N1150" s="8">
        <v>3.5</v>
      </c>
      <c r="O1150" s="45">
        <v>6</v>
      </c>
      <c r="P1150" s="46" t="s">
        <v>1798</v>
      </c>
      <c r="Q1150" s="46" t="s">
        <v>53</v>
      </c>
      <c r="R1150" s="46" t="s">
        <v>1798</v>
      </c>
      <c r="S1150" s="46" t="s">
        <v>53</v>
      </c>
      <c r="T1150" s="46" t="s">
        <v>1791</v>
      </c>
      <c r="U1150" s="46" t="s">
        <v>1792</v>
      </c>
      <c r="V1150" s="46" t="s">
        <v>1799</v>
      </c>
      <c r="W1150" s="48" t="s">
        <v>1800</v>
      </c>
      <c r="X1150" s="47" t="s">
        <v>1831</v>
      </c>
      <c r="Y1150" s="81">
        <v>6</v>
      </c>
    </row>
    <row r="1151" spans="2:25" ht="39.6">
      <c r="B1151" s="80" t="s">
        <v>1827</v>
      </c>
      <c r="C1151" s="46" t="s">
        <v>258</v>
      </c>
      <c r="D1151" s="46" t="s">
        <v>1828</v>
      </c>
      <c r="E1151" s="46" t="s">
        <v>164</v>
      </c>
      <c r="F1151" s="8">
        <v>3.5</v>
      </c>
      <c r="G1151" s="46" t="s">
        <v>1009</v>
      </c>
      <c r="H1151" s="46">
        <v>19</v>
      </c>
      <c r="I1151" s="46" t="s">
        <v>1788</v>
      </c>
      <c r="J1151" s="46" t="s">
        <v>1829</v>
      </c>
      <c r="K1151" s="46" t="s">
        <v>1832</v>
      </c>
      <c r="L1151" s="46" t="s">
        <v>159</v>
      </c>
      <c r="M1151" s="46" t="s">
        <v>159</v>
      </c>
      <c r="N1151" s="8">
        <v>3.5</v>
      </c>
      <c r="O1151" s="46" t="s">
        <v>159</v>
      </c>
      <c r="P1151" s="46" t="s">
        <v>1016</v>
      </c>
      <c r="Q1151" s="46" t="s">
        <v>159</v>
      </c>
      <c r="R1151" s="46" t="s">
        <v>1016</v>
      </c>
      <c r="S1151" s="46" t="s">
        <v>159</v>
      </c>
      <c r="T1151" s="46" t="s">
        <v>1791</v>
      </c>
      <c r="U1151" s="46" t="s">
        <v>1792</v>
      </c>
      <c r="V1151" s="46" t="s">
        <v>1799</v>
      </c>
      <c r="W1151" s="48" t="s">
        <v>1800</v>
      </c>
      <c r="X1151" s="47" t="s">
        <v>1831</v>
      </c>
      <c r="Y1151" s="46" t="s">
        <v>159</v>
      </c>
    </row>
    <row r="1152" spans="2:25" ht="39.6">
      <c r="B1152" s="80" t="s">
        <v>1827</v>
      </c>
      <c r="C1152" s="46" t="s">
        <v>258</v>
      </c>
      <c r="D1152" s="46" t="s">
        <v>1828</v>
      </c>
      <c r="E1152" s="46" t="s">
        <v>164</v>
      </c>
      <c r="F1152" s="8">
        <v>3.5</v>
      </c>
      <c r="G1152" s="46" t="s">
        <v>1009</v>
      </c>
      <c r="H1152" s="46">
        <v>20</v>
      </c>
      <c r="I1152" s="46" t="s">
        <v>1788</v>
      </c>
      <c r="J1152" s="46" t="s">
        <v>1829</v>
      </c>
      <c r="K1152" s="46" t="s">
        <v>1833</v>
      </c>
      <c r="L1152" s="46" t="s">
        <v>159</v>
      </c>
      <c r="M1152" s="46" t="s">
        <v>159</v>
      </c>
      <c r="N1152" s="8">
        <v>3.5</v>
      </c>
      <c r="O1152" s="46" t="s">
        <v>159</v>
      </c>
      <c r="P1152" s="46" t="s">
        <v>1798</v>
      </c>
      <c r="Q1152" s="46" t="s">
        <v>159</v>
      </c>
      <c r="R1152" s="46" t="s">
        <v>1798</v>
      </c>
      <c r="S1152" s="46" t="s">
        <v>159</v>
      </c>
      <c r="T1152" s="46" t="s">
        <v>1791</v>
      </c>
      <c r="U1152" s="46" t="s">
        <v>1792</v>
      </c>
      <c r="V1152" s="46" t="s">
        <v>1799</v>
      </c>
      <c r="W1152" s="48" t="s">
        <v>1800</v>
      </c>
      <c r="X1152" s="47" t="s">
        <v>1831</v>
      </c>
      <c r="Y1152" s="46" t="s">
        <v>159</v>
      </c>
    </row>
    <row r="1153" spans="2:25" ht="39.6">
      <c r="B1153" s="80" t="s">
        <v>1827</v>
      </c>
      <c r="C1153" s="46" t="s">
        <v>258</v>
      </c>
      <c r="D1153" s="46" t="s">
        <v>1834</v>
      </c>
      <c r="E1153" s="46" t="s">
        <v>146</v>
      </c>
      <c r="F1153" s="8">
        <v>3.5</v>
      </c>
      <c r="G1153" s="46" t="s">
        <v>1009</v>
      </c>
      <c r="H1153" s="46">
        <v>21</v>
      </c>
      <c r="I1153" s="46" t="s">
        <v>1788</v>
      </c>
      <c r="J1153" s="46" t="s">
        <v>1829</v>
      </c>
      <c r="K1153" s="46" t="s">
        <v>1835</v>
      </c>
      <c r="L1153" s="46" t="s">
        <v>921</v>
      </c>
      <c r="M1153" s="45">
        <v>7</v>
      </c>
      <c r="N1153" s="8">
        <v>3.5</v>
      </c>
      <c r="O1153" s="45">
        <v>7</v>
      </c>
      <c r="P1153" s="46" t="s">
        <v>1798</v>
      </c>
      <c r="Q1153" s="46" t="s">
        <v>53</v>
      </c>
      <c r="R1153" s="46" t="s">
        <v>1798</v>
      </c>
      <c r="S1153" s="46" t="s">
        <v>53</v>
      </c>
      <c r="T1153" s="46" t="s">
        <v>1791</v>
      </c>
      <c r="U1153" s="46" t="s">
        <v>1792</v>
      </c>
      <c r="V1153" s="46" t="s">
        <v>1799</v>
      </c>
      <c r="W1153" s="48" t="s">
        <v>1794</v>
      </c>
      <c r="X1153" s="47" t="s">
        <v>1831</v>
      </c>
      <c r="Y1153" s="81">
        <v>7</v>
      </c>
    </row>
    <row r="1154" spans="2:25" ht="39.6">
      <c r="B1154" s="80" t="s">
        <v>1827</v>
      </c>
      <c r="C1154" s="46" t="s">
        <v>258</v>
      </c>
      <c r="D1154" s="46" t="s">
        <v>1834</v>
      </c>
      <c r="E1154" s="46" t="s">
        <v>164</v>
      </c>
      <c r="F1154" s="8">
        <v>3.5</v>
      </c>
      <c r="G1154" s="46" t="s">
        <v>1009</v>
      </c>
      <c r="H1154" s="46">
        <v>22</v>
      </c>
      <c r="I1154" s="46" t="s">
        <v>1788</v>
      </c>
      <c r="J1154" s="46" t="s">
        <v>1829</v>
      </c>
      <c r="K1154" s="46" t="s">
        <v>1836</v>
      </c>
      <c r="L1154" s="46" t="s">
        <v>159</v>
      </c>
      <c r="M1154" s="46" t="s">
        <v>159</v>
      </c>
      <c r="N1154" s="8">
        <v>3.5</v>
      </c>
      <c r="O1154" s="46" t="s">
        <v>159</v>
      </c>
      <c r="P1154" s="46" t="s">
        <v>1798</v>
      </c>
      <c r="Q1154" s="46" t="s">
        <v>159</v>
      </c>
      <c r="R1154" s="46" t="s">
        <v>1798</v>
      </c>
      <c r="S1154" s="46" t="s">
        <v>159</v>
      </c>
      <c r="T1154" s="46" t="s">
        <v>1791</v>
      </c>
      <c r="U1154" s="46" t="s">
        <v>1792</v>
      </c>
      <c r="V1154" s="46" t="s">
        <v>1799</v>
      </c>
      <c r="W1154" s="48" t="s">
        <v>1800</v>
      </c>
      <c r="X1154" s="47" t="s">
        <v>1831</v>
      </c>
      <c r="Y1154" s="46" t="s">
        <v>159</v>
      </c>
    </row>
    <row r="1155" spans="2:25" ht="39.6">
      <c r="B1155" s="80" t="s">
        <v>1827</v>
      </c>
      <c r="C1155" s="46" t="s">
        <v>258</v>
      </c>
      <c r="D1155" s="46" t="s">
        <v>1834</v>
      </c>
      <c r="E1155" s="46" t="s">
        <v>164</v>
      </c>
      <c r="F1155" s="8">
        <v>3.5</v>
      </c>
      <c r="G1155" s="46" t="s">
        <v>1009</v>
      </c>
      <c r="H1155" s="46">
        <v>23</v>
      </c>
      <c r="I1155" s="46" t="s">
        <v>1788</v>
      </c>
      <c r="J1155" s="46" t="s">
        <v>1829</v>
      </c>
      <c r="K1155" s="46" t="s">
        <v>1837</v>
      </c>
      <c r="L1155" s="46" t="s">
        <v>159</v>
      </c>
      <c r="M1155" s="46" t="s">
        <v>159</v>
      </c>
      <c r="N1155" s="8">
        <v>3.5</v>
      </c>
      <c r="O1155" s="46" t="s">
        <v>159</v>
      </c>
      <c r="P1155" s="46" t="s">
        <v>1798</v>
      </c>
      <c r="Q1155" s="46" t="s">
        <v>159</v>
      </c>
      <c r="R1155" s="46" t="s">
        <v>1798</v>
      </c>
      <c r="S1155" s="46" t="s">
        <v>159</v>
      </c>
      <c r="T1155" s="46" t="s">
        <v>1791</v>
      </c>
      <c r="U1155" s="46" t="s">
        <v>1792</v>
      </c>
      <c r="V1155" s="46" t="s">
        <v>1799</v>
      </c>
      <c r="W1155" s="48" t="s">
        <v>1800</v>
      </c>
      <c r="X1155" s="47" t="s">
        <v>1831</v>
      </c>
      <c r="Y1155" s="46" t="s">
        <v>159</v>
      </c>
    </row>
    <row r="1156" spans="2:25" ht="39.6">
      <c r="B1156" s="80" t="s">
        <v>1827</v>
      </c>
      <c r="C1156" s="46" t="s">
        <v>258</v>
      </c>
      <c r="D1156" s="46" t="s">
        <v>1834</v>
      </c>
      <c r="E1156" s="46" t="s">
        <v>164</v>
      </c>
      <c r="F1156" s="8">
        <v>3.5</v>
      </c>
      <c r="G1156" s="46" t="s">
        <v>1009</v>
      </c>
      <c r="H1156" s="46">
        <v>24</v>
      </c>
      <c r="I1156" s="46" t="s">
        <v>1788</v>
      </c>
      <c r="J1156" s="46" t="s">
        <v>1829</v>
      </c>
      <c r="K1156" s="46" t="s">
        <v>1838</v>
      </c>
      <c r="L1156" s="46" t="s">
        <v>921</v>
      </c>
      <c r="M1156" s="45">
        <v>8</v>
      </c>
      <c r="N1156" s="8">
        <v>3.5</v>
      </c>
      <c r="O1156" s="45">
        <v>8</v>
      </c>
      <c r="P1156" s="46" t="s">
        <v>1798</v>
      </c>
      <c r="Q1156" s="46" t="s">
        <v>53</v>
      </c>
      <c r="R1156" s="46" t="s">
        <v>1798</v>
      </c>
      <c r="S1156" s="46" t="s">
        <v>53</v>
      </c>
      <c r="T1156" s="46" t="s">
        <v>1791</v>
      </c>
      <c r="U1156" s="46" t="s">
        <v>1792</v>
      </c>
      <c r="V1156" s="46" t="s">
        <v>1799</v>
      </c>
      <c r="W1156" s="48" t="s">
        <v>1800</v>
      </c>
      <c r="X1156" s="47" t="s">
        <v>1831</v>
      </c>
      <c r="Y1156" s="81">
        <v>8</v>
      </c>
    </row>
    <row r="1157" spans="2:25" ht="39.6">
      <c r="B1157" s="80" t="s">
        <v>1827</v>
      </c>
      <c r="C1157" s="46" t="s">
        <v>258</v>
      </c>
      <c r="D1157" s="46" t="s">
        <v>1834</v>
      </c>
      <c r="E1157" s="46" t="s">
        <v>164</v>
      </c>
      <c r="F1157" s="8">
        <v>3.5</v>
      </c>
      <c r="G1157" s="46" t="s">
        <v>1009</v>
      </c>
      <c r="H1157" s="46">
        <v>25</v>
      </c>
      <c r="I1157" s="46" t="s">
        <v>1788</v>
      </c>
      <c r="J1157" s="46" t="s">
        <v>1829</v>
      </c>
      <c r="K1157" s="46" t="s">
        <v>1839</v>
      </c>
      <c r="L1157" s="46" t="s">
        <v>159</v>
      </c>
      <c r="M1157" s="46" t="s">
        <v>159</v>
      </c>
      <c r="N1157" s="8">
        <v>3.5</v>
      </c>
      <c r="O1157" s="46" t="s">
        <v>159</v>
      </c>
      <c r="P1157" s="46" t="s">
        <v>1798</v>
      </c>
      <c r="Q1157" s="46" t="s">
        <v>159</v>
      </c>
      <c r="R1157" s="46" t="s">
        <v>1798</v>
      </c>
      <c r="S1157" s="46" t="s">
        <v>159</v>
      </c>
      <c r="T1157" s="46" t="s">
        <v>1791</v>
      </c>
      <c r="U1157" s="46" t="s">
        <v>1792</v>
      </c>
      <c r="V1157" s="46" t="s">
        <v>1799</v>
      </c>
      <c r="W1157" s="48" t="s">
        <v>1800</v>
      </c>
      <c r="X1157" s="47" t="s">
        <v>1831</v>
      </c>
      <c r="Y1157" s="46" t="s">
        <v>159</v>
      </c>
    </row>
    <row r="1158" spans="2:25" ht="39.6">
      <c r="B1158" s="80" t="s">
        <v>1827</v>
      </c>
      <c r="C1158" s="46" t="s">
        <v>258</v>
      </c>
      <c r="D1158" s="46" t="s">
        <v>1834</v>
      </c>
      <c r="E1158" s="46" t="s">
        <v>164</v>
      </c>
      <c r="F1158" s="8">
        <v>3.5</v>
      </c>
      <c r="G1158" s="46" t="s">
        <v>1009</v>
      </c>
      <c r="H1158" s="46">
        <v>26</v>
      </c>
      <c r="I1158" s="46" t="s">
        <v>1788</v>
      </c>
      <c r="J1158" s="46" t="s">
        <v>1829</v>
      </c>
      <c r="K1158" s="46" t="s">
        <v>1840</v>
      </c>
      <c r="L1158" s="46" t="s">
        <v>159</v>
      </c>
      <c r="M1158" s="46" t="s">
        <v>159</v>
      </c>
      <c r="N1158" s="8">
        <v>3.5</v>
      </c>
      <c r="O1158" s="46" t="s">
        <v>159</v>
      </c>
      <c r="P1158" s="46" t="s">
        <v>1798</v>
      </c>
      <c r="Q1158" s="46" t="s">
        <v>159</v>
      </c>
      <c r="R1158" s="46" t="s">
        <v>1798</v>
      </c>
      <c r="S1158" s="46" t="s">
        <v>159</v>
      </c>
      <c r="T1158" s="46" t="s">
        <v>1791</v>
      </c>
      <c r="U1158" s="46" t="s">
        <v>1792</v>
      </c>
      <c r="V1158" s="46" t="s">
        <v>1799</v>
      </c>
      <c r="W1158" s="48" t="s">
        <v>1800</v>
      </c>
      <c r="X1158" s="47" t="s">
        <v>1831</v>
      </c>
      <c r="Y1158" s="46" t="s">
        <v>159</v>
      </c>
    </row>
    <row r="1159" spans="2:25" ht="39.6">
      <c r="B1159" s="80" t="s">
        <v>1049</v>
      </c>
      <c r="C1159" s="46" t="s">
        <v>1841</v>
      </c>
      <c r="D1159" s="46" t="s">
        <v>1032</v>
      </c>
      <c r="E1159" s="46" t="s">
        <v>164</v>
      </c>
      <c r="F1159" s="8">
        <v>4.0999999999999996</v>
      </c>
      <c r="G1159" s="46" t="s">
        <v>1842</v>
      </c>
      <c r="H1159" s="46">
        <v>27</v>
      </c>
      <c r="I1159" s="46" t="s">
        <v>1788</v>
      </c>
      <c r="J1159" s="46" t="s">
        <v>1843</v>
      </c>
      <c r="K1159" s="46" t="s">
        <v>1844</v>
      </c>
      <c r="L1159" s="46" t="s">
        <v>921</v>
      </c>
      <c r="M1159" s="45">
        <v>9</v>
      </c>
      <c r="N1159" s="8">
        <v>4.0999999999999996</v>
      </c>
      <c r="O1159" s="45">
        <v>9</v>
      </c>
      <c r="P1159" s="46" t="s">
        <v>1139</v>
      </c>
      <c r="Q1159" s="46" t="s">
        <v>53</v>
      </c>
      <c r="R1159" s="46" t="s">
        <v>1139</v>
      </c>
      <c r="S1159" s="46" t="s">
        <v>53</v>
      </c>
      <c r="T1159" s="46" t="s">
        <v>1791</v>
      </c>
      <c r="U1159" s="46" t="s">
        <v>1792</v>
      </c>
      <c r="V1159" s="46" t="s">
        <v>1799</v>
      </c>
      <c r="W1159" s="48" t="s">
        <v>1800</v>
      </c>
      <c r="X1159" s="47" t="s">
        <v>1845</v>
      </c>
      <c r="Y1159" s="81">
        <v>9</v>
      </c>
    </row>
    <row r="1160" spans="2:25" ht="39.6">
      <c r="B1160" s="80" t="s">
        <v>1049</v>
      </c>
      <c r="C1160" s="46" t="s">
        <v>1841</v>
      </c>
      <c r="D1160" s="46" t="s">
        <v>1032</v>
      </c>
      <c r="E1160" s="46" t="s">
        <v>164</v>
      </c>
      <c r="F1160" s="8">
        <v>4.0999999999999996</v>
      </c>
      <c r="G1160" s="46" t="s">
        <v>1842</v>
      </c>
      <c r="H1160" s="46">
        <v>28</v>
      </c>
      <c r="I1160" s="46" t="s">
        <v>1788</v>
      </c>
      <c r="J1160" s="46" t="s">
        <v>1843</v>
      </c>
      <c r="K1160" s="46" t="s">
        <v>1846</v>
      </c>
      <c r="L1160" s="46" t="s">
        <v>159</v>
      </c>
      <c r="M1160" s="46" t="s">
        <v>159</v>
      </c>
      <c r="N1160" s="8">
        <v>4.0999999999999996</v>
      </c>
      <c r="O1160" s="46" t="s">
        <v>159</v>
      </c>
      <c r="P1160" s="46" t="s">
        <v>1139</v>
      </c>
      <c r="Q1160" s="46" t="s">
        <v>159</v>
      </c>
      <c r="R1160" s="46" t="s">
        <v>1139</v>
      </c>
      <c r="S1160" s="46" t="s">
        <v>159</v>
      </c>
      <c r="T1160" s="46" t="s">
        <v>1791</v>
      </c>
      <c r="U1160" s="46" t="s">
        <v>1792</v>
      </c>
      <c r="V1160" s="46" t="s">
        <v>1799</v>
      </c>
      <c r="W1160" s="48" t="s">
        <v>1800</v>
      </c>
      <c r="X1160" s="47" t="s">
        <v>1845</v>
      </c>
      <c r="Y1160" s="46" t="s">
        <v>159</v>
      </c>
    </row>
    <row r="1161" spans="2:25" ht="39.6">
      <c r="B1161" s="80" t="s">
        <v>1049</v>
      </c>
      <c r="C1161" s="46" t="s">
        <v>1841</v>
      </c>
      <c r="D1161" s="46" t="s">
        <v>1032</v>
      </c>
      <c r="E1161" s="46" t="s">
        <v>164</v>
      </c>
      <c r="F1161" s="8">
        <v>4.0999999999999996</v>
      </c>
      <c r="G1161" s="46" t="s">
        <v>1842</v>
      </c>
      <c r="H1161" s="46">
        <v>29</v>
      </c>
      <c r="I1161" s="46" t="s">
        <v>1788</v>
      </c>
      <c r="J1161" s="46" t="s">
        <v>1843</v>
      </c>
      <c r="K1161" s="46" t="s">
        <v>1847</v>
      </c>
      <c r="L1161" s="46" t="s">
        <v>159</v>
      </c>
      <c r="M1161" s="46" t="s">
        <v>159</v>
      </c>
      <c r="N1161" s="8">
        <v>4.0999999999999996</v>
      </c>
      <c r="O1161" s="46" t="s">
        <v>159</v>
      </c>
      <c r="P1161" s="46" t="s">
        <v>1139</v>
      </c>
      <c r="Q1161" s="46" t="s">
        <v>159</v>
      </c>
      <c r="R1161" s="46" t="s">
        <v>1139</v>
      </c>
      <c r="S1161" s="46" t="s">
        <v>159</v>
      </c>
      <c r="T1161" s="46" t="s">
        <v>1791</v>
      </c>
      <c r="U1161" s="46" t="s">
        <v>1792</v>
      </c>
      <c r="V1161" s="46" t="s">
        <v>1799</v>
      </c>
      <c r="W1161" s="48" t="s">
        <v>1800</v>
      </c>
      <c r="X1161" s="47" t="s">
        <v>1845</v>
      </c>
      <c r="Y1161" s="46" t="s">
        <v>159</v>
      </c>
    </row>
    <row r="1162" spans="2:25" ht="52.8">
      <c r="B1162" s="82" t="s">
        <v>1508</v>
      </c>
      <c r="C1162" s="46" t="s">
        <v>1509</v>
      </c>
      <c r="D1162" s="46" t="s">
        <v>1848</v>
      </c>
      <c r="E1162" s="46" t="s">
        <v>164</v>
      </c>
      <c r="F1162" s="8">
        <v>5</v>
      </c>
      <c r="G1162" s="46" t="s">
        <v>1009</v>
      </c>
      <c r="H1162" s="46">
        <v>30</v>
      </c>
      <c r="I1162" s="46" t="s">
        <v>1788</v>
      </c>
      <c r="J1162" s="46" t="s">
        <v>1849</v>
      </c>
      <c r="K1162" s="46" t="s">
        <v>1850</v>
      </c>
      <c r="L1162" s="46" t="s">
        <v>921</v>
      </c>
      <c r="M1162" s="45">
        <v>10</v>
      </c>
      <c r="N1162" s="8">
        <v>5</v>
      </c>
      <c r="O1162" s="45">
        <v>10</v>
      </c>
      <c r="P1162" s="46" t="s">
        <v>1851</v>
      </c>
      <c r="Q1162" s="46" t="s">
        <v>53</v>
      </c>
      <c r="R1162" s="46" t="s">
        <v>1851</v>
      </c>
      <c r="S1162" s="46" t="s">
        <v>53</v>
      </c>
      <c r="T1162" s="46" t="s">
        <v>1791</v>
      </c>
      <c r="U1162" s="46" t="s">
        <v>1852</v>
      </c>
      <c r="V1162" s="46" t="s">
        <v>1853</v>
      </c>
      <c r="W1162" s="48" t="s">
        <v>1800</v>
      </c>
      <c r="X1162" s="47" t="s">
        <v>1854</v>
      </c>
      <c r="Y1162" s="81">
        <v>10</v>
      </c>
    </row>
    <row r="1163" spans="2:25" ht="52.8">
      <c r="B1163" s="82" t="s">
        <v>1508</v>
      </c>
      <c r="C1163" s="46" t="s">
        <v>1509</v>
      </c>
      <c r="D1163" s="46" t="s">
        <v>1848</v>
      </c>
      <c r="E1163" s="46" t="s">
        <v>164</v>
      </c>
      <c r="F1163" s="8">
        <v>5</v>
      </c>
      <c r="G1163" s="46" t="s">
        <v>1009</v>
      </c>
      <c r="H1163" s="46">
        <v>31</v>
      </c>
      <c r="I1163" s="46" t="s">
        <v>1788</v>
      </c>
      <c r="J1163" s="46" t="s">
        <v>1849</v>
      </c>
      <c r="K1163" s="46" t="s">
        <v>1855</v>
      </c>
      <c r="L1163" s="46" t="s">
        <v>159</v>
      </c>
      <c r="M1163" s="46" t="s">
        <v>159</v>
      </c>
      <c r="N1163" s="8">
        <v>5</v>
      </c>
      <c r="O1163" s="46" t="s">
        <v>159</v>
      </c>
      <c r="P1163" s="46" t="s">
        <v>1851</v>
      </c>
      <c r="Q1163" s="46" t="s">
        <v>159</v>
      </c>
      <c r="R1163" s="46" t="s">
        <v>1851</v>
      </c>
      <c r="S1163" s="46" t="s">
        <v>159</v>
      </c>
      <c r="T1163" s="46" t="s">
        <v>1791</v>
      </c>
      <c r="U1163" s="46" t="s">
        <v>1852</v>
      </c>
      <c r="V1163" s="46" t="s">
        <v>1853</v>
      </c>
      <c r="W1163" s="48" t="s">
        <v>1800</v>
      </c>
      <c r="X1163" s="47" t="s">
        <v>1854</v>
      </c>
      <c r="Y1163" s="46" t="s">
        <v>159</v>
      </c>
    </row>
    <row r="1164" spans="2:25" ht="52.8">
      <c r="B1164" s="82" t="s">
        <v>1513</v>
      </c>
      <c r="C1164" s="46" t="s">
        <v>1509</v>
      </c>
      <c r="D1164" s="46" t="s">
        <v>1848</v>
      </c>
      <c r="E1164" s="46" t="s">
        <v>164</v>
      </c>
      <c r="F1164" s="8">
        <v>5</v>
      </c>
      <c r="G1164" s="46" t="s">
        <v>1009</v>
      </c>
      <c r="H1164" s="46">
        <v>32</v>
      </c>
      <c r="I1164" s="46" t="s">
        <v>1788</v>
      </c>
      <c r="J1164" s="46" t="s">
        <v>1849</v>
      </c>
      <c r="K1164" s="46" t="s">
        <v>1856</v>
      </c>
      <c r="L1164" s="46" t="s">
        <v>159</v>
      </c>
      <c r="M1164" s="46" t="s">
        <v>159</v>
      </c>
      <c r="N1164" s="8">
        <v>5</v>
      </c>
      <c r="O1164" s="46" t="s">
        <v>159</v>
      </c>
      <c r="P1164" s="46" t="s">
        <v>1851</v>
      </c>
      <c r="Q1164" s="46" t="s">
        <v>159</v>
      </c>
      <c r="R1164" s="46" t="s">
        <v>1851</v>
      </c>
      <c r="S1164" s="46" t="s">
        <v>159</v>
      </c>
      <c r="T1164" s="46" t="s">
        <v>1791</v>
      </c>
      <c r="U1164" s="46" t="s">
        <v>1852</v>
      </c>
      <c r="V1164" s="46" t="s">
        <v>1853</v>
      </c>
      <c r="W1164" s="48" t="s">
        <v>1800</v>
      </c>
      <c r="X1164" s="47" t="s">
        <v>1857</v>
      </c>
      <c r="Y1164" s="46" t="s">
        <v>159</v>
      </c>
    </row>
    <row r="1165" spans="2:25" ht="52.8">
      <c r="B1165" s="82" t="s">
        <v>1513</v>
      </c>
      <c r="C1165" s="46" t="s">
        <v>1509</v>
      </c>
      <c r="D1165" s="46" t="s">
        <v>1848</v>
      </c>
      <c r="E1165" s="46" t="s">
        <v>164</v>
      </c>
      <c r="F1165" s="8">
        <v>5</v>
      </c>
      <c r="G1165" s="46" t="s">
        <v>1009</v>
      </c>
      <c r="H1165" s="46">
        <v>33</v>
      </c>
      <c r="I1165" s="46" t="s">
        <v>1788</v>
      </c>
      <c r="J1165" s="46" t="s">
        <v>1849</v>
      </c>
      <c r="K1165" s="46" t="s">
        <v>1858</v>
      </c>
      <c r="L1165" s="46" t="s">
        <v>159</v>
      </c>
      <c r="M1165" s="46" t="s">
        <v>159</v>
      </c>
      <c r="N1165" s="8">
        <v>5</v>
      </c>
      <c r="O1165" s="46" t="s">
        <v>159</v>
      </c>
      <c r="P1165" s="46" t="s">
        <v>1851</v>
      </c>
      <c r="Q1165" s="46" t="s">
        <v>159</v>
      </c>
      <c r="R1165" s="46" t="s">
        <v>1851</v>
      </c>
      <c r="S1165" s="46" t="s">
        <v>159</v>
      </c>
      <c r="T1165" s="46" t="s">
        <v>1791</v>
      </c>
      <c r="U1165" s="46" t="s">
        <v>1852</v>
      </c>
      <c r="V1165" s="46" t="s">
        <v>1853</v>
      </c>
      <c r="W1165" s="48" t="s">
        <v>1800</v>
      </c>
      <c r="X1165" s="47" t="s">
        <v>1857</v>
      </c>
      <c r="Y1165" s="46" t="s">
        <v>159</v>
      </c>
    </row>
    <row r="1166" spans="2:25" ht="52.8">
      <c r="B1166" s="82" t="s">
        <v>1513</v>
      </c>
      <c r="C1166" s="46" t="s">
        <v>1509</v>
      </c>
      <c r="D1166" s="46" t="s">
        <v>1848</v>
      </c>
      <c r="E1166" s="46" t="s">
        <v>164</v>
      </c>
      <c r="F1166" s="8">
        <v>5</v>
      </c>
      <c r="G1166" s="46" t="s">
        <v>1009</v>
      </c>
      <c r="H1166" s="46">
        <v>34</v>
      </c>
      <c r="I1166" s="46" t="s">
        <v>1788</v>
      </c>
      <c r="J1166" s="46" t="s">
        <v>1849</v>
      </c>
      <c r="K1166" s="46" t="s">
        <v>1859</v>
      </c>
      <c r="L1166" s="46" t="s">
        <v>159</v>
      </c>
      <c r="M1166" s="46" t="s">
        <v>159</v>
      </c>
      <c r="N1166" s="8">
        <v>5</v>
      </c>
      <c r="O1166" s="46" t="s">
        <v>159</v>
      </c>
      <c r="P1166" s="46" t="s">
        <v>1851</v>
      </c>
      <c r="Q1166" s="46" t="s">
        <v>159</v>
      </c>
      <c r="R1166" s="46" t="s">
        <v>1851</v>
      </c>
      <c r="S1166" s="46" t="s">
        <v>159</v>
      </c>
      <c r="T1166" s="46" t="s">
        <v>1791</v>
      </c>
      <c r="U1166" s="46" t="s">
        <v>1852</v>
      </c>
      <c r="V1166" s="46" t="s">
        <v>1853</v>
      </c>
      <c r="W1166" s="48" t="s">
        <v>1800</v>
      </c>
      <c r="X1166" s="47" t="s">
        <v>1857</v>
      </c>
      <c r="Y1166" s="46" t="s">
        <v>159</v>
      </c>
    </row>
    <row r="1167" spans="2:25" ht="52.8">
      <c r="B1167" s="82" t="s">
        <v>1513</v>
      </c>
      <c r="C1167" s="46" t="s">
        <v>1509</v>
      </c>
      <c r="D1167" s="46" t="s">
        <v>1848</v>
      </c>
      <c r="E1167" s="46" t="s">
        <v>164</v>
      </c>
      <c r="F1167" s="8">
        <v>5</v>
      </c>
      <c r="G1167" s="46" t="s">
        <v>1009</v>
      </c>
      <c r="H1167" s="46">
        <v>35</v>
      </c>
      <c r="I1167" s="46" t="s">
        <v>1788</v>
      </c>
      <c r="J1167" s="46" t="s">
        <v>1849</v>
      </c>
      <c r="K1167" s="46" t="s">
        <v>1860</v>
      </c>
      <c r="L1167" s="46" t="s">
        <v>159</v>
      </c>
      <c r="M1167" s="46" t="s">
        <v>159</v>
      </c>
      <c r="N1167" s="8">
        <v>5</v>
      </c>
      <c r="O1167" s="46" t="s">
        <v>159</v>
      </c>
      <c r="P1167" s="46" t="s">
        <v>1851</v>
      </c>
      <c r="Q1167" s="46" t="s">
        <v>159</v>
      </c>
      <c r="R1167" s="46" t="s">
        <v>1851</v>
      </c>
      <c r="S1167" s="46" t="s">
        <v>159</v>
      </c>
      <c r="T1167" s="46" t="s">
        <v>1791</v>
      </c>
      <c r="U1167" s="46" t="s">
        <v>1852</v>
      </c>
      <c r="V1167" s="46" t="s">
        <v>1853</v>
      </c>
      <c r="W1167" s="48" t="s">
        <v>1800</v>
      </c>
      <c r="X1167" s="47" t="s">
        <v>1857</v>
      </c>
      <c r="Y1167" s="46" t="s">
        <v>159</v>
      </c>
    </row>
    <row r="1168" spans="2:25" ht="52.8">
      <c r="B1168" s="82" t="s">
        <v>1508</v>
      </c>
      <c r="C1168" s="46" t="s">
        <v>1509</v>
      </c>
      <c r="D1168" s="46" t="s">
        <v>1848</v>
      </c>
      <c r="E1168" s="46" t="s">
        <v>164</v>
      </c>
      <c r="F1168" s="8">
        <v>5</v>
      </c>
      <c r="G1168" s="46" t="s">
        <v>1009</v>
      </c>
      <c r="H1168" s="46">
        <v>36</v>
      </c>
      <c r="I1168" s="46" t="s">
        <v>1788</v>
      </c>
      <c r="J1168" s="46" t="s">
        <v>1861</v>
      </c>
      <c r="K1168" s="46" t="s">
        <v>1862</v>
      </c>
      <c r="L1168" s="46" t="s">
        <v>921</v>
      </c>
      <c r="M1168" s="45">
        <v>11</v>
      </c>
      <c r="N1168" s="8">
        <v>5</v>
      </c>
      <c r="O1168" s="45">
        <v>11</v>
      </c>
      <c r="P1168" s="46" t="s">
        <v>1851</v>
      </c>
      <c r="Q1168" s="46" t="s">
        <v>53</v>
      </c>
      <c r="R1168" s="46" t="s">
        <v>1851</v>
      </c>
      <c r="S1168" s="46" t="s">
        <v>53</v>
      </c>
      <c r="T1168" s="46" t="s">
        <v>1791</v>
      </c>
      <c r="U1168" s="46" t="s">
        <v>1852</v>
      </c>
      <c r="V1168" s="46" t="s">
        <v>1853</v>
      </c>
      <c r="W1168" s="48" t="s">
        <v>1800</v>
      </c>
      <c r="X1168" s="47" t="s">
        <v>1863</v>
      </c>
      <c r="Y1168" s="81">
        <v>11</v>
      </c>
    </row>
    <row r="1169" spans="2:25" ht="52.8">
      <c r="B1169" s="82" t="s">
        <v>1508</v>
      </c>
      <c r="C1169" s="46" t="s">
        <v>1509</v>
      </c>
      <c r="D1169" s="46" t="s">
        <v>1848</v>
      </c>
      <c r="E1169" s="46" t="s">
        <v>164</v>
      </c>
      <c r="F1169" s="8">
        <v>5</v>
      </c>
      <c r="G1169" s="46" t="s">
        <v>1009</v>
      </c>
      <c r="H1169" s="46">
        <v>37</v>
      </c>
      <c r="I1169" s="46" t="s">
        <v>1788</v>
      </c>
      <c r="J1169" s="46" t="s">
        <v>1861</v>
      </c>
      <c r="K1169" s="46" t="s">
        <v>1864</v>
      </c>
      <c r="L1169" s="46" t="s">
        <v>159</v>
      </c>
      <c r="M1169" s="46" t="s">
        <v>159</v>
      </c>
      <c r="N1169" s="8">
        <v>5</v>
      </c>
      <c r="O1169" s="46" t="s">
        <v>159</v>
      </c>
      <c r="P1169" s="46" t="s">
        <v>1851</v>
      </c>
      <c r="Q1169" s="46" t="s">
        <v>159</v>
      </c>
      <c r="R1169" s="46" t="s">
        <v>1851</v>
      </c>
      <c r="S1169" s="46" t="s">
        <v>159</v>
      </c>
      <c r="T1169" s="46" t="s">
        <v>1791</v>
      </c>
      <c r="U1169" s="46" t="s">
        <v>1852</v>
      </c>
      <c r="V1169" s="46" t="s">
        <v>1853</v>
      </c>
      <c r="W1169" s="48" t="s">
        <v>1800</v>
      </c>
      <c r="X1169" s="47" t="s">
        <v>1863</v>
      </c>
      <c r="Y1169" s="46" t="s">
        <v>159</v>
      </c>
    </row>
    <row r="1170" spans="2:25" ht="52.8">
      <c r="B1170" s="82" t="s">
        <v>1508</v>
      </c>
      <c r="C1170" s="46" t="s">
        <v>1509</v>
      </c>
      <c r="D1170" s="46" t="s">
        <v>1848</v>
      </c>
      <c r="E1170" s="46" t="s">
        <v>164</v>
      </c>
      <c r="F1170" s="8">
        <v>5</v>
      </c>
      <c r="G1170" s="46" t="s">
        <v>1009</v>
      </c>
      <c r="H1170" s="46">
        <v>38</v>
      </c>
      <c r="I1170" s="46" t="s">
        <v>1788</v>
      </c>
      <c r="J1170" s="46" t="s">
        <v>1861</v>
      </c>
      <c r="K1170" s="46" t="s">
        <v>1865</v>
      </c>
      <c r="L1170" s="46" t="s">
        <v>159</v>
      </c>
      <c r="M1170" s="46" t="s">
        <v>159</v>
      </c>
      <c r="N1170" s="8">
        <v>5</v>
      </c>
      <c r="O1170" s="46" t="s">
        <v>159</v>
      </c>
      <c r="P1170" s="46" t="s">
        <v>1851</v>
      </c>
      <c r="Q1170" s="46" t="s">
        <v>159</v>
      </c>
      <c r="R1170" s="46" t="s">
        <v>1851</v>
      </c>
      <c r="S1170" s="46" t="s">
        <v>159</v>
      </c>
      <c r="T1170" s="46" t="s">
        <v>1791</v>
      </c>
      <c r="U1170" s="46" t="s">
        <v>1852</v>
      </c>
      <c r="V1170" s="46" t="s">
        <v>1853</v>
      </c>
      <c r="W1170" s="48" t="s">
        <v>1800</v>
      </c>
      <c r="X1170" s="47" t="s">
        <v>1866</v>
      </c>
      <c r="Y1170" s="46" t="s">
        <v>159</v>
      </c>
    </row>
    <row r="1171" spans="2:25" ht="52.8">
      <c r="B1171" s="82" t="s">
        <v>1508</v>
      </c>
      <c r="C1171" s="46" t="s">
        <v>1509</v>
      </c>
      <c r="D1171" s="46" t="s">
        <v>1848</v>
      </c>
      <c r="E1171" s="46" t="s">
        <v>164</v>
      </c>
      <c r="F1171" s="8">
        <v>5</v>
      </c>
      <c r="G1171" s="46" t="s">
        <v>1009</v>
      </c>
      <c r="H1171" s="46">
        <v>39</v>
      </c>
      <c r="I1171" s="46" t="s">
        <v>1788</v>
      </c>
      <c r="J1171" s="46" t="s">
        <v>1861</v>
      </c>
      <c r="K1171" s="46" t="s">
        <v>1867</v>
      </c>
      <c r="L1171" s="46" t="s">
        <v>159</v>
      </c>
      <c r="M1171" s="46" t="s">
        <v>159</v>
      </c>
      <c r="N1171" s="8">
        <v>5</v>
      </c>
      <c r="O1171" s="46" t="s">
        <v>159</v>
      </c>
      <c r="P1171" s="46" t="s">
        <v>1851</v>
      </c>
      <c r="Q1171" s="46" t="s">
        <v>159</v>
      </c>
      <c r="R1171" s="46" t="s">
        <v>1851</v>
      </c>
      <c r="S1171" s="46" t="s">
        <v>159</v>
      </c>
      <c r="T1171" s="46" t="s">
        <v>1791</v>
      </c>
      <c r="U1171" s="46" t="s">
        <v>1852</v>
      </c>
      <c r="V1171" s="46" t="s">
        <v>1853</v>
      </c>
      <c r="W1171" s="48" t="s">
        <v>1800</v>
      </c>
      <c r="X1171" s="47" t="s">
        <v>1866</v>
      </c>
      <c r="Y1171" s="46" t="s">
        <v>159</v>
      </c>
    </row>
    <row r="1172" spans="2:25" ht="52.8">
      <c r="B1172" s="82" t="s">
        <v>1508</v>
      </c>
      <c r="C1172" s="46" t="s">
        <v>1509</v>
      </c>
      <c r="D1172" s="46" t="s">
        <v>1848</v>
      </c>
      <c r="E1172" s="46" t="s">
        <v>164</v>
      </c>
      <c r="F1172" s="8">
        <v>5</v>
      </c>
      <c r="G1172" s="46" t="s">
        <v>1009</v>
      </c>
      <c r="H1172" s="46">
        <v>40</v>
      </c>
      <c r="I1172" s="46" t="s">
        <v>1788</v>
      </c>
      <c r="J1172" s="46" t="s">
        <v>1861</v>
      </c>
      <c r="K1172" s="46" t="s">
        <v>1868</v>
      </c>
      <c r="L1172" s="46" t="s">
        <v>159</v>
      </c>
      <c r="M1172" s="46" t="s">
        <v>159</v>
      </c>
      <c r="N1172" s="8">
        <v>5</v>
      </c>
      <c r="O1172" s="46" t="s">
        <v>159</v>
      </c>
      <c r="P1172" s="46" t="s">
        <v>1851</v>
      </c>
      <c r="Q1172" s="46" t="s">
        <v>159</v>
      </c>
      <c r="R1172" s="46" t="s">
        <v>1851</v>
      </c>
      <c r="S1172" s="46" t="s">
        <v>159</v>
      </c>
      <c r="T1172" s="46" t="s">
        <v>1791</v>
      </c>
      <c r="U1172" s="46" t="s">
        <v>1852</v>
      </c>
      <c r="V1172" s="46" t="s">
        <v>1853</v>
      </c>
      <c r="W1172" s="48" t="s">
        <v>1800</v>
      </c>
      <c r="X1172" s="47" t="s">
        <v>1866</v>
      </c>
      <c r="Y1172" s="46" t="s">
        <v>159</v>
      </c>
    </row>
    <row r="1173" spans="2:25" ht="52.8">
      <c r="B1173" s="82" t="s">
        <v>1508</v>
      </c>
      <c r="C1173" s="46" t="s">
        <v>1509</v>
      </c>
      <c r="D1173" s="46" t="s">
        <v>1848</v>
      </c>
      <c r="E1173" s="46" t="s">
        <v>164</v>
      </c>
      <c r="F1173" s="8">
        <v>5</v>
      </c>
      <c r="G1173" s="46" t="s">
        <v>1009</v>
      </c>
      <c r="H1173" s="46">
        <v>41</v>
      </c>
      <c r="I1173" s="46" t="s">
        <v>1788</v>
      </c>
      <c r="J1173" s="46" t="s">
        <v>1861</v>
      </c>
      <c r="K1173" s="46" t="s">
        <v>1869</v>
      </c>
      <c r="L1173" s="46" t="s">
        <v>159</v>
      </c>
      <c r="M1173" s="46" t="s">
        <v>159</v>
      </c>
      <c r="N1173" s="8">
        <v>5</v>
      </c>
      <c r="O1173" s="46" t="s">
        <v>159</v>
      </c>
      <c r="P1173" s="46" t="s">
        <v>1851</v>
      </c>
      <c r="Q1173" s="46" t="s">
        <v>159</v>
      </c>
      <c r="R1173" s="46" t="s">
        <v>1851</v>
      </c>
      <c r="S1173" s="46" t="s">
        <v>159</v>
      </c>
      <c r="T1173" s="46" t="s">
        <v>1791</v>
      </c>
      <c r="U1173" s="46" t="s">
        <v>1852</v>
      </c>
      <c r="V1173" s="46" t="s">
        <v>1853</v>
      </c>
      <c r="W1173" s="48" t="s">
        <v>1800</v>
      </c>
      <c r="X1173" s="47" t="s">
        <v>1866</v>
      </c>
      <c r="Y1173" s="46" t="s">
        <v>159</v>
      </c>
    </row>
    <row r="1174" spans="2:25" ht="52.8">
      <c r="B1174" s="82" t="s">
        <v>1508</v>
      </c>
      <c r="C1174" s="46" t="s">
        <v>1509</v>
      </c>
      <c r="D1174" s="46" t="s">
        <v>1848</v>
      </c>
      <c r="E1174" s="46" t="s">
        <v>164</v>
      </c>
      <c r="F1174" s="8">
        <v>5</v>
      </c>
      <c r="G1174" s="46" t="s">
        <v>1009</v>
      </c>
      <c r="H1174" s="46">
        <v>42</v>
      </c>
      <c r="I1174" s="46" t="s">
        <v>1788</v>
      </c>
      <c r="J1174" s="46" t="s">
        <v>1861</v>
      </c>
      <c r="K1174" s="46" t="s">
        <v>1870</v>
      </c>
      <c r="L1174" s="46" t="s">
        <v>159</v>
      </c>
      <c r="M1174" s="46" t="s">
        <v>159</v>
      </c>
      <c r="N1174" s="8">
        <v>5</v>
      </c>
      <c r="O1174" s="46" t="s">
        <v>159</v>
      </c>
      <c r="P1174" s="46" t="s">
        <v>1851</v>
      </c>
      <c r="Q1174" s="46" t="s">
        <v>159</v>
      </c>
      <c r="R1174" s="46" t="s">
        <v>1851</v>
      </c>
      <c r="S1174" s="46" t="s">
        <v>159</v>
      </c>
      <c r="T1174" s="46" t="s">
        <v>1791</v>
      </c>
      <c r="U1174" s="46" t="s">
        <v>1852</v>
      </c>
      <c r="V1174" s="46" t="s">
        <v>1853</v>
      </c>
      <c r="W1174" s="48" t="s">
        <v>1800</v>
      </c>
      <c r="X1174" s="47" t="s">
        <v>1866</v>
      </c>
      <c r="Y1174" s="46" t="s">
        <v>159</v>
      </c>
    </row>
    <row r="1175" spans="2:25" ht="52.8">
      <c r="B1175" s="82" t="s">
        <v>1871</v>
      </c>
      <c r="C1175" s="46" t="s">
        <v>1872</v>
      </c>
      <c r="D1175" s="46" t="s">
        <v>1873</v>
      </c>
      <c r="E1175" s="46" t="s">
        <v>164</v>
      </c>
      <c r="F1175" s="83">
        <v>4.2</v>
      </c>
      <c r="G1175" s="46" t="s">
        <v>1874</v>
      </c>
      <c r="H1175" s="46">
        <v>43</v>
      </c>
      <c r="I1175" s="46" t="s">
        <v>1788</v>
      </c>
      <c r="J1175" s="46" t="s">
        <v>1875</v>
      </c>
      <c r="K1175" s="46" t="s">
        <v>1876</v>
      </c>
      <c r="L1175" s="46" t="s">
        <v>53</v>
      </c>
      <c r="M1175" s="46">
        <v>12</v>
      </c>
      <c r="N1175" s="83">
        <v>4.2</v>
      </c>
      <c r="O1175" s="46">
        <v>12</v>
      </c>
      <c r="P1175" s="46" t="s">
        <v>1877</v>
      </c>
      <c r="Q1175" s="46" t="s">
        <v>53</v>
      </c>
      <c r="R1175" s="46" t="s">
        <v>1878</v>
      </c>
      <c r="S1175" s="46" t="s">
        <v>53</v>
      </c>
      <c r="T1175" s="46" t="s">
        <v>1791</v>
      </c>
      <c r="U1175" s="46" t="s">
        <v>1852</v>
      </c>
      <c r="V1175" s="46" t="s">
        <v>1853</v>
      </c>
      <c r="W1175" s="48" t="s">
        <v>1800</v>
      </c>
      <c r="X1175" s="47" t="s">
        <v>1879</v>
      </c>
      <c r="Y1175" s="46">
        <v>12</v>
      </c>
    </row>
    <row r="1176" spans="2:25" ht="66">
      <c r="B1176" s="82" t="s">
        <v>1880</v>
      </c>
      <c r="C1176" s="46" t="s">
        <v>1881</v>
      </c>
      <c r="D1176" s="46" t="s">
        <v>1882</v>
      </c>
      <c r="E1176" s="46" t="s">
        <v>1883</v>
      </c>
      <c r="F1176" s="83">
        <v>4.5</v>
      </c>
      <c r="G1176" s="46" t="s">
        <v>1874</v>
      </c>
      <c r="H1176" s="46">
        <v>44</v>
      </c>
      <c r="I1176" s="46" t="s">
        <v>1788</v>
      </c>
      <c r="J1176" s="46" t="s">
        <v>1884</v>
      </c>
      <c r="K1176" s="46" t="s">
        <v>1885</v>
      </c>
      <c r="L1176" s="46" t="s">
        <v>53</v>
      </c>
      <c r="M1176" s="45">
        <v>13</v>
      </c>
      <c r="N1176" s="83">
        <v>4.5</v>
      </c>
      <c r="O1176" s="45">
        <v>13</v>
      </c>
      <c r="P1176" s="46" t="s">
        <v>1877</v>
      </c>
      <c r="Q1176" s="46" t="s">
        <v>53</v>
      </c>
      <c r="R1176" s="46" t="s">
        <v>1886</v>
      </c>
      <c r="S1176" s="46" t="s">
        <v>53</v>
      </c>
      <c r="T1176" s="46" t="s">
        <v>1791</v>
      </c>
      <c r="U1176" s="46" t="s">
        <v>1852</v>
      </c>
      <c r="V1176" s="46" t="s">
        <v>1853</v>
      </c>
      <c r="W1176" s="48" t="s">
        <v>1800</v>
      </c>
      <c r="X1176" s="47" t="s">
        <v>1887</v>
      </c>
      <c r="Y1176" s="81">
        <v>13</v>
      </c>
    </row>
    <row r="1177" spans="2:25" ht="66">
      <c r="B1177" s="82" t="s">
        <v>1880</v>
      </c>
      <c r="C1177" s="46" t="s">
        <v>1881</v>
      </c>
      <c r="D1177" s="46" t="s">
        <v>1888</v>
      </c>
      <c r="E1177" s="46" t="s">
        <v>1883</v>
      </c>
      <c r="F1177" s="46">
        <v>4.32</v>
      </c>
      <c r="G1177" s="46" t="s">
        <v>1874</v>
      </c>
      <c r="H1177" s="46">
        <v>45</v>
      </c>
      <c r="I1177" s="46" t="s">
        <v>1788</v>
      </c>
      <c r="J1177" s="46" t="s">
        <v>1884</v>
      </c>
      <c r="K1177" s="46" t="s">
        <v>1889</v>
      </c>
      <c r="L1177" s="46" t="s">
        <v>53</v>
      </c>
      <c r="M1177" s="46">
        <v>14</v>
      </c>
      <c r="N1177" s="46">
        <v>4.32</v>
      </c>
      <c r="O1177" s="46">
        <v>14</v>
      </c>
      <c r="P1177" s="46" t="s">
        <v>1877</v>
      </c>
      <c r="Q1177" s="46" t="s">
        <v>53</v>
      </c>
      <c r="R1177" s="46" t="s">
        <v>1886</v>
      </c>
      <c r="S1177" s="46" t="s">
        <v>53</v>
      </c>
      <c r="T1177" s="46" t="s">
        <v>1791</v>
      </c>
      <c r="U1177" s="46" t="s">
        <v>1852</v>
      </c>
      <c r="V1177" s="46" t="s">
        <v>1853</v>
      </c>
      <c r="W1177" s="48" t="s">
        <v>1800</v>
      </c>
      <c r="X1177" s="47" t="s">
        <v>1887</v>
      </c>
      <c r="Y1177" s="46">
        <v>14</v>
      </c>
    </row>
    <row r="1178" spans="2:25" ht="52.8">
      <c r="B1178" s="82" t="s">
        <v>1890</v>
      </c>
      <c r="C1178" s="46" t="s">
        <v>1891</v>
      </c>
      <c r="D1178" s="46" t="s">
        <v>1882</v>
      </c>
      <c r="E1178" s="46" t="s">
        <v>164</v>
      </c>
      <c r="F1178" s="83">
        <v>3.4</v>
      </c>
      <c r="G1178" s="46" t="s">
        <v>1874</v>
      </c>
      <c r="H1178" s="46">
        <v>46</v>
      </c>
      <c r="I1178" s="46" t="s">
        <v>1788</v>
      </c>
      <c r="J1178" s="46" t="s">
        <v>1892</v>
      </c>
      <c r="K1178" s="46" t="s">
        <v>1893</v>
      </c>
      <c r="L1178" s="46" t="s">
        <v>53</v>
      </c>
      <c r="M1178" s="45">
        <v>15</v>
      </c>
      <c r="N1178" s="83">
        <v>3.9</v>
      </c>
      <c r="O1178" s="45">
        <v>15</v>
      </c>
      <c r="P1178" s="46" t="s">
        <v>1877</v>
      </c>
      <c r="Q1178" s="46" t="s">
        <v>53</v>
      </c>
      <c r="R1178" s="46" t="s">
        <v>1894</v>
      </c>
      <c r="S1178" s="46" t="s">
        <v>53</v>
      </c>
      <c r="T1178" s="46" t="s">
        <v>1791</v>
      </c>
      <c r="U1178" s="46" t="s">
        <v>1852</v>
      </c>
      <c r="V1178" s="46" t="s">
        <v>1853</v>
      </c>
      <c r="W1178" s="48" t="s">
        <v>1800</v>
      </c>
      <c r="X1178" s="47" t="s">
        <v>1895</v>
      </c>
      <c r="Y1178" s="84">
        <v>15</v>
      </c>
    </row>
    <row r="1179" spans="2:25" ht="52.8">
      <c r="B1179" s="82" t="s">
        <v>1890</v>
      </c>
      <c r="C1179" s="46" t="s">
        <v>1891</v>
      </c>
      <c r="D1179" s="46" t="s">
        <v>1896</v>
      </c>
      <c r="E1179" s="46" t="s">
        <v>164</v>
      </c>
      <c r="F1179" s="83">
        <v>3.6</v>
      </c>
      <c r="G1179" s="46" t="s">
        <v>1874</v>
      </c>
      <c r="H1179" s="46">
        <v>47</v>
      </c>
      <c r="I1179" s="46" t="s">
        <v>1788</v>
      </c>
      <c r="J1179" s="46" t="s">
        <v>1892</v>
      </c>
      <c r="K1179" s="46" t="s">
        <v>1893</v>
      </c>
      <c r="L1179" s="46" t="s">
        <v>53</v>
      </c>
      <c r="M1179" s="46">
        <v>16</v>
      </c>
      <c r="N1179" s="83">
        <v>3.91</v>
      </c>
      <c r="O1179" s="46">
        <v>16</v>
      </c>
      <c r="P1179" s="46" t="s">
        <v>1877</v>
      </c>
      <c r="Q1179" s="46" t="s">
        <v>53</v>
      </c>
      <c r="R1179" s="46" t="s">
        <v>1894</v>
      </c>
      <c r="S1179" s="46" t="s">
        <v>53</v>
      </c>
      <c r="T1179" s="46" t="s">
        <v>1791</v>
      </c>
      <c r="U1179" s="46" t="s">
        <v>1852</v>
      </c>
      <c r="V1179" s="46" t="s">
        <v>1853</v>
      </c>
      <c r="W1179" s="48" t="s">
        <v>1800</v>
      </c>
      <c r="X1179" s="47" t="s">
        <v>1895</v>
      </c>
      <c r="Y1179" s="46">
        <v>16</v>
      </c>
    </row>
    <row r="1180" spans="2:25" ht="52.8">
      <c r="B1180" s="82" t="s">
        <v>1890</v>
      </c>
      <c r="C1180" s="46" t="s">
        <v>1891</v>
      </c>
      <c r="D1180" s="46" t="s">
        <v>1882</v>
      </c>
      <c r="E1180" s="46" t="s">
        <v>164</v>
      </c>
      <c r="F1180" s="83">
        <v>3.4</v>
      </c>
      <c r="G1180" s="46" t="s">
        <v>1874</v>
      </c>
      <c r="H1180" s="46">
        <v>48</v>
      </c>
      <c r="I1180" s="46" t="s">
        <v>1788</v>
      </c>
      <c r="J1180" s="46" t="s">
        <v>1892</v>
      </c>
      <c r="K1180" s="46" t="s">
        <v>1897</v>
      </c>
      <c r="L1180" s="46" t="s">
        <v>53</v>
      </c>
      <c r="M1180" s="45">
        <v>17</v>
      </c>
      <c r="N1180" s="83">
        <v>3.4</v>
      </c>
      <c r="O1180" s="45">
        <v>17</v>
      </c>
      <c r="P1180" s="46" t="s">
        <v>1877</v>
      </c>
      <c r="Q1180" s="46" t="s">
        <v>53</v>
      </c>
      <c r="R1180" s="46" t="s">
        <v>1894</v>
      </c>
      <c r="S1180" s="46" t="s">
        <v>53</v>
      </c>
      <c r="T1180" s="46" t="s">
        <v>1791</v>
      </c>
      <c r="U1180" s="46" t="s">
        <v>1852</v>
      </c>
      <c r="V1180" s="46" t="s">
        <v>1853</v>
      </c>
      <c r="W1180" s="48" t="s">
        <v>1800</v>
      </c>
      <c r="X1180" s="47" t="s">
        <v>1895</v>
      </c>
      <c r="Y1180" s="81">
        <v>17</v>
      </c>
    </row>
    <row r="1181" spans="2:25" ht="52.8">
      <c r="B1181" s="82" t="s">
        <v>1890</v>
      </c>
      <c r="C1181" s="46" t="s">
        <v>1891</v>
      </c>
      <c r="D1181" s="46" t="s">
        <v>1896</v>
      </c>
      <c r="E1181" s="46" t="s">
        <v>164</v>
      </c>
      <c r="F1181" s="83">
        <v>3.6</v>
      </c>
      <c r="G1181" s="46" t="s">
        <v>1874</v>
      </c>
      <c r="H1181" s="46">
        <v>49</v>
      </c>
      <c r="I1181" s="46" t="s">
        <v>1788</v>
      </c>
      <c r="J1181" s="46" t="s">
        <v>1892</v>
      </c>
      <c r="K1181" s="45" t="s">
        <v>1897</v>
      </c>
      <c r="L1181" s="46" t="s">
        <v>53</v>
      </c>
      <c r="M1181" s="46">
        <v>18</v>
      </c>
      <c r="N1181" s="83">
        <v>3.6</v>
      </c>
      <c r="O1181" s="46">
        <v>18</v>
      </c>
      <c r="P1181" s="46" t="s">
        <v>1877</v>
      </c>
      <c r="Q1181" s="46" t="s">
        <v>53</v>
      </c>
      <c r="R1181" s="46" t="s">
        <v>1894</v>
      </c>
      <c r="S1181" s="46" t="s">
        <v>53</v>
      </c>
      <c r="T1181" s="46" t="s">
        <v>1791</v>
      </c>
      <c r="U1181" s="46" t="s">
        <v>1852</v>
      </c>
      <c r="V1181" s="46" t="s">
        <v>1853</v>
      </c>
      <c r="W1181" s="48" t="s">
        <v>1800</v>
      </c>
      <c r="X1181" s="47" t="s">
        <v>1895</v>
      </c>
      <c r="Y1181" s="46">
        <v>18</v>
      </c>
    </row>
    <row r="1182" spans="2:25" ht="52.8">
      <c r="B1182" s="82" t="s">
        <v>1890</v>
      </c>
      <c r="C1182" s="46" t="s">
        <v>1891</v>
      </c>
      <c r="D1182" s="46" t="s">
        <v>1882</v>
      </c>
      <c r="E1182" s="46" t="s">
        <v>164</v>
      </c>
      <c r="F1182" s="83">
        <v>3.4</v>
      </c>
      <c r="G1182" s="46" t="s">
        <v>1874</v>
      </c>
      <c r="H1182" s="46">
        <v>50</v>
      </c>
      <c r="I1182" s="46" t="s">
        <v>1788</v>
      </c>
      <c r="J1182" s="46" t="s">
        <v>1892</v>
      </c>
      <c r="K1182" s="46" t="s">
        <v>1898</v>
      </c>
      <c r="L1182" s="46" t="s">
        <v>53</v>
      </c>
      <c r="M1182" s="45">
        <v>19</v>
      </c>
      <c r="N1182" s="83">
        <v>3.4</v>
      </c>
      <c r="O1182" s="45">
        <v>19</v>
      </c>
      <c r="P1182" s="46" t="s">
        <v>1877</v>
      </c>
      <c r="Q1182" s="46" t="s">
        <v>53</v>
      </c>
      <c r="R1182" s="46" t="s">
        <v>1894</v>
      </c>
      <c r="S1182" s="46" t="s">
        <v>53</v>
      </c>
      <c r="T1182" s="46" t="s">
        <v>1791</v>
      </c>
      <c r="U1182" s="46" t="s">
        <v>1852</v>
      </c>
      <c r="V1182" s="46" t="s">
        <v>1853</v>
      </c>
      <c r="W1182" s="48" t="s">
        <v>1800</v>
      </c>
      <c r="X1182" s="47" t="s">
        <v>1895</v>
      </c>
      <c r="Y1182" s="81">
        <v>19</v>
      </c>
    </row>
    <row r="1183" spans="2:25" ht="52.8">
      <c r="B1183" s="82" t="s">
        <v>1890</v>
      </c>
      <c r="C1183" s="46" t="s">
        <v>1891</v>
      </c>
      <c r="D1183" s="46" t="s">
        <v>1896</v>
      </c>
      <c r="E1183" s="46" t="s">
        <v>164</v>
      </c>
      <c r="F1183" s="83">
        <v>3.6</v>
      </c>
      <c r="G1183" s="46" t="s">
        <v>1874</v>
      </c>
      <c r="H1183" s="46">
        <v>51</v>
      </c>
      <c r="I1183" s="46" t="s">
        <v>1788</v>
      </c>
      <c r="J1183" s="46" t="s">
        <v>1892</v>
      </c>
      <c r="K1183" s="46" t="s">
        <v>1898</v>
      </c>
      <c r="L1183" s="46" t="s">
        <v>53</v>
      </c>
      <c r="M1183" s="46">
        <v>20</v>
      </c>
      <c r="N1183" s="83">
        <v>3.6</v>
      </c>
      <c r="O1183" s="46">
        <v>20</v>
      </c>
      <c r="P1183" s="46" t="s">
        <v>1877</v>
      </c>
      <c r="Q1183" s="46" t="s">
        <v>53</v>
      </c>
      <c r="R1183" s="46" t="s">
        <v>1894</v>
      </c>
      <c r="S1183" s="46" t="s">
        <v>53</v>
      </c>
      <c r="T1183" s="46" t="s">
        <v>1791</v>
      </c>
      <c r="U1183" s="46" t="s">
        <v>1852</v>
      </c>
      <c r="V1183" s="46" t="s">
        <v>1853</v>
      </c>
      <c r="W1183" s="48" t="s">
        <v>1800</v>
      </c>
      <c r="X1183" s="47" t="s">
        <v>1895</v>
      </c>
      <c r="Y1183" s="46">
        <v>20</v>
      </c>
    </row>
    <row r="1184" spans="2:25" ht="26.4">
      <c r="B1184" s="46" t="s">
        <v>1899</v>
      </c>
      <c r="C1184" s="46" t="s">
        <v>817</v>
      </c>
      <c r="D1184" s="46" t="s">
        <v>218</v>
      </c>
      <c r="E1184" s="46" t="s">
        <v>803</v>
      </c>
      <c r="F1184" s="46">
        <v>97</v>
      </c>
      <c r="G1184" s="46" t="s">
        <v>1900</v>
      </c>
      <c r="H1184" s="46">
        <v>1</v>
      </c>
      <c r="I1184" s="46" t="s">
        <v>1901</v>
      </c>
      <c r="J1184" s="46" t="s">
        <v>1902</v>
      </c>
      <c r="K1184" s="46" t="s">
        <v>1903</v>
      </c>
      <c r="L1184" s="46" t="s">
        <v>809</v>
      </c>
      <c r="M1184" s="46">
        <v>1</v>
      </c>
      <c r="N1184" s="46">
        <v>97</v>
      </c>
      <c r="O1184" s="46">
        <v>1</v>
      </c>
      <c r="P1184" s="46" t="s">
        <v>1904</v>
      </c>
      <c r="Q1184" s="46" t="s">
        <v>55</v>
      </c>
      <c r="R1184" s="46" t="s">
        <v>1904</v>
      </c>
      <c r="S1184" s="46" t="s">
        <v>55</v>
      </c>
      <c r="T1184" s="46" t="s">
        <v>1905</v>
      </c>
      <c r="U1184" s="46" t="s">
        <v>1906</v>
      </c>
      <c r="V1184" s="46" t="s">
        <v>1907</v>
      </c>
      <c r="W1184" s="46" t="s">
        <v>1908</v>
      </c>
      <c r="X1184" s="47" t="s">
        <v>1909</v>
      </c>
      <c r="Y1184" s="46">
        <v>1</v>
      </c>
    </row>
    <row r="1185" spans="2:25" ht="26.4">
      <c r="B1185" s="46" t="s">
        <v>1899</v>
      </c>
      <c r="C1185" s="46" t="s">
        <v>817</v>
      </c>
      <c r="D1185" s="46" t="s">
        <v>218</v>
      </c>
      <c r="E1185" s="46" t="s">
        <v>803</v>
      </c>
      <c r="F1185" s="46">
        <v>97</v>
      </c>
      <c r="G1185" s="46" t="s">
        <v>1900</v>
      </c>
      <c r="H1185" s="46">
        <v>2</v>
      </c>
      <c r="I1185" s="46" t="s">
        <v>1901</v>
      </c>
      <c r="J1185" s="46" t="s">
        <v>1902</v>
      </c>
      <c r="K1185" s="46" t="s">
        <v>1910</v>
      </c>
      <c r="L1185" s="46" t="s">
        <v>809</v>
      </c>
      <c r="M1185" s="46">
        <v>2</v>
      </c>
      <c r="N1185" s="46">
        <v>97</v>
      </c>
      <c r="O1185" s="46">
        <v>2</v>
      </c>
      <c r="P1185" s="46" t="s">
        <v>1904</v>
      </c>
      <c r="Q1185" s="46" t="s">
        <v>55</v>
      </c>
      <c r="R1185" s="46" t="s">
        <v>1904</v>
      </c>
      <c r="S1185" s="46" t="s">
        <v>55</v>
      </c>
      <c r="T1185" s="46" t="s">
        <v>1905</v>
      </c>
      <c r="U1185" s="46" t="s">
        <v>1906</v>
      </c>
      <c r="V1185" s="46" t="s">
        <v>1907</v>
      </c>
      <c r="W1185" s="46" t="s">
        <v>1908</v>
      </c>
      <c r="X1185" s="47" t="s">
        <v>1909</v>
      </c>
      <c r="Y1185" s="46">
        <v>2</v>
      </c>
    </row>
    <row r="1186" spans="2:25" ht="26.4">
      <c r="B1186" s="46" t="s">
        <v>1899</v>
      </c>
      <c r="C1186" s="46" t="s">
        <v>817</v>
      </c>
      <c r="D1186" s="46" t="s">
        <v>218</v>
      </c>
      <c r="E1186" s="46" t="s">
        <v>803</v>
      </c>
      <c r="F1186" s="46">
        <v>97</v>
      </c>
      <c r="G1186" s="46" t="s">
        <v>1900</v>
      </c>
      <c r="H1186" s="46">
        <v>3</v>
      </c>
      <c r="I1186" s="46" t="s">
        <v>1901</v>
      </c>
      <c r="J1186" s="46" t="s">
        <v>1902</v>
      </c>
      <c r="K1186" s="46" t="s">
        <v>1911</v>
      </c>
      <c r="L1186" s="46" t="s">
        <v>809</v>
      </c>
      <c r="M1186" s="46">
        <v>3</v>
      </c>
      <c r="N1186" s="46">
        <v>97</v>
      </c>
      <c r="O1186" s="46">
        <v>3</v>
      </c>
      <c r="P1186" s="46" t="s">
        <v>1904</v>
      </c>
      <c r="Q1186" s="46" t="s">
        <v>55</v>
      </c>
      <c r="R1186" s="46" t="s">
        <v>1904</v>
      </c>
      <c r="S1186" s="46" t="s">
        <v>55</v>
      </c>
      <c r="T1186" s="46" t="s">
        <v>1905</v>
      </c>
      <c r="U1186" s="46" t="s">
        <v>1906</v>
      </c>
      <c r="V1186" s="46" t="s">
        <v>1907</v>
      </c>
      <c r="W1186" s="46" t="s">
        <v>1908</v>
      </c>
      <c r="X1186" s="47" t="s">
        <v>1909</v>
      </c>
      <c r="Y1186" s="46">
        <v>3</v>
      </c>
    </row>
    <row r="1187" spans="2:25" ht="26.4">
      <c r="B1187" s="46" t="s">
        <v>1899</v>
      </c>
      <c r="C1187" s="46" t="s">
        <v>817</v>
      </c>
      <c r="D1187" s="46" t="s">
        <v>218</v>
      </c>
      <c r="E1187" s="46" t="s">
        <v>803</v>
      </c>
      <c r="F1187" s="46">
        <v>97</v>
      </c>
      <c r="G1187" s="46" t="s">
        <v>1900</v>
      </c>
      <c r="H1187" s="46">
        <v>4</v>
      </c>
      <c r="I1187" s="46" t="s">
        <v>1901</v>
      </c>
      <c r="J1187" s="46" t="s">
        <v>1912</v>
      </c>
      <c r="K1187" s="46" t="s">
        <v>1913</v>
      </c>
      <c r="L1187" s="46" t="s">
        <v>809</v>
      </c>
      <c r="M1187" s="46">
        <v>4</v>
      </c>
      <c r="N1187" s="46">
        <v>97</v>
      </c>
      <c r="O1187" s="46">
        <v>4</v>
      </c>
      <c r="P1187" s="46" t="s">
        <v>1904</v>
      </c>
      <c r="Q1187" s="46" t="s">
        <v>55</v>
      </c>
      <c r="R1187" s="46" t="s">
        <v>1904</v>
      </c>
      <c r="S1187" s="46" t="s">
        <v>55</v>
      </c>
      <c r="T1187" s="46" t="s">
        <v>1905</v>
      </c>
      <c r="U1187" s="46" t="s">
        <v>1906</v>
      </c>
      <c r="V1187" s="46" t="s">
        <v>1907</v>
      </c>
      <c r="W1187" s="46" t="s">
        <v>1908</v>
      </c>
      <c r="X1187" s="47" t="s">
        <v>1909</v>
      </c>
      <c r="Y1187" s="46">
        <v>4</v>
      </c>
    </row>
    <row r="1188" spans="2:25" ht="26.4">
      <c r="B1188" s="46" t="s">
        <v>1899</v>
      </c>
      <c r="C1188" s="46" t="s">
        <v>817</v>
      </c>
      <c r="D1188" s="46" t="s">
        <v>224</v>
      </c>
      <c r="E1188" s="46" t="s">
        <v>803</v>
      </c>
      <c r="F1188" s="46">
        <v>98</v>
      </c>
      <c r="G1188" s="46" t="s">
        <v>1900</v>
      </c>
      <c r="H1188" s="46">
        <v>5</v>
      </c>
      <c r="I1188" s="46" t="s">
        <v>1901</v>
      </c>
      <c r="J1188" s="46" t="s">
        <v>1912</v>
      </c>
      <c r="K1188" s="46" t="s">
        <v>1914</v>
      </c>
      <c r="L1188" s="46" t="s">
        <v>809</v>
      </c>
      <c r="M1188" s="46">
        <v>5</v>
      </c>
      <c r="N1188" s="46">
        <v>98</v>
      </c>
      <c r="O1188" s="46">
        <v>5</v>
      </c>
      <c r="P1188" s="46" t="s">
        <v>1904</v>
      </c>
      <c r="Q1188" s="46" t="s">
        <v>55</v>
      </c>
      <c r="R1188" s="46" t="s">
        <v>1904</v>
      </c>
      <c r="S1188" s="46" t="s">
        <v>55</v>
      </c>
      <c r="T1188" s="46" t="s">
        <v>1905</v>
      </c>
      <c r="U1188" s="46" t="s">
        <v>1906</v>
      </c>
      <c r="V1188" s="46" t="s">
        <v>1907</v>
      </c>
      <c r="W1188" s="46" t="s">
        <v>1908</v>
      </c>
      <c r="X1188" s="47" t="s">
        <v>1915</v>
      </c>
      <c r="Y1188" s="46">
        <v>5</v>
      </c>
    </row>
    <row r="1189" spans="2:25" ht="26.4">
      <c r="B1189" s="46" t="s">
        <v>1899</v>
      </c>
      <c r="C1189" s="46" t="s">
        <v>817</v>
      </c>
      <c r="D1189" s="46" t="s">
        <v>224</v>
      </c>
      <c r="E1189" s="46" t="s">
        <v>803</v>
      </c>
      <c r="F1189" s="46">
        <v>98</v>
      </c>
      <c r="G1189" s="46" t="s">
        <v>1900</v>
      </c>
      <c r="H1189" s="46">
        <v>6</v>
      </c>
      <c r="I1189" s="46" t="s">
        <v>1901</v>
      </c>
      <c r="J1189" s="46" t="s">
        <v>1912</v>
      </c>
      <c r="K1189" s="46" t="s">
        <v>1916</v>
      </c>
      <c r="L1189" s="46" t="s">
        <v>809</v>
      </c>
      <c r="M1189" s="46">
        <v>6</v>
      </c>
      <c r="N1189" s="46">
        <v>98</v>
      </c>
      <c r="O1189" s="46">
        <v>6</v>
      </c>
      <c r="P1189" s="46" t="s">
        <v>1904</v>
      </c>
      <c r="Q1189" s="46" t="s">
        <v>55</v>
      </c>
      <c r="R1189" s="46" t="s">
        <v>1904</v>
      </c>
      <c r="S1189" s="46" t="s">
        <v>55</v>
      </c>
      <c r="T1189" s="46" t="s">
        <v>1905</v>
      </c>
      <c r="U1189" s="46" t="s">
        <v>1906</v>
      </c>
      <c r="V1189" s="46" t="s">
        <v>1907</v>
      </c>
      <c r="W1189" s="46" t="s">
        <v>1908</v>
      </c>
      <c r="X1189" s="47" t="s">
        <v>1915</v>
      </c>
      <c r="Y1189" s="46">
        <v>6</v>
      </c>
    </row>
    <row r="1190" spans="2:25" ht="26.4">
      <c r="B1190" s="46" t="s">
        <v>1899</v>
      </c>
      <c r="C1190" s="46" t="s">
        <v>817</v>
      </c>
      <c r="D1190" s="46" t="s">
        <v>224</v>
      </c>
      <c r="E1190" s="46" t="s">
        <v>803</v>
      </c>
      <c r="F1190" s="46">
        <v>98</v>
      </c>
      <c r="G1190" s="46" t="s">
        <v>1900</v>
      </c>
      <c r="H1190" s="46">
        <v>7</v>
      </c>
      <c r="I1190" s="46" t="s">
        <v>1901</v>
      </c>
      <c r="J1190" s="46" t="s">
        <v>1912</v>
      </c>
      <c r="K1190" s="46" t="s">
        <v>1917</v>
      </c>
      <c r="L1190" s="46" t="s">
        <v>809</v>
      </c>
      <c r="M1190" s="46">
        <v>7</v>
      </c>
      <c r="N1190" s="46">
        <v>98</v>
      </c>
      <c r="O1190" s="46">
        <v>7</v>
      </c>
      <c r="P1190" s="46" t="s">
        <v>1904</v>
      </c>
      <c r="Q1190" s="46" t="s">
        <v>55</v>
      </c>
      <c r="R1190" s="46" t="s">
        <v>1904</v>
      </c>
      <c r="S1190" s="46" t="s">
        <v>55</v>
      </c>
      <c r="T1190" s="46" t="s">
        <v>1905</v>
      </c>
      <c r="U1190" s="46" t="s">
        <v>1906</v>
      </c>
      <c r="V1190" s="46" t="s">
        <v>1907</v>
      </c>
      <c r="W1190" s="46" t="s">
        <v>1908</v>
      </c>
      <c r="X1190" s="47" t="s">
        <v>1915</v>
      </c>
      <c r="Y1190" s="46">
        <v>7</v>
      </c>
    </row>
    <row r="1191" spans="2:25" ht="26.4">
      <c r="B1191" s="46" t="s">
        <v>1899</v>
      </c>
      <c r="C1191" s="46" t="s">
        <v>817</v>
      </c>
      <c r="D1191" s="46" t="s">
        <v>231</v>
      </c>
      <c r="E1191" s="46" t="s">
        <v>803</v>
      </c>
      <c r="F1191" s="46">
        <v>98</v>
      </c>
      <c r="G1191" s="46" t="s">
        <v>1900</v>
      </c>
      <c r="H1191" s="46">
        <v>8</v>
      </c>
      <c r="I1191" s="46" t="s">
        <v>1901</v>
      </c>
      <c r="J1191" s="46" t="s">
        <v>1912</v>
      </c>
      <c r="K1191" s="46" t="s">
        <v>1918</v>
      </c>
      <c r="L1191" s="46" t="s">
        <v>790</v>
      </c>
      <c r="M1191" s="46">
        <v>8</v>
      </c>
      <c r="N1191" s="46">
        <v>98</v>
      </c>
      <c r="O1191" s="46">
        <v>8</v>
      </c>
      <c r="P1191" s="46" t="s">
        <v>1904</v>
      </c>
      <c r="Q1191" s="46" t="s">
        <v>55</v>
      </c>
      <c r="R1191" s="46" t="s">
        <v>1904</v>
      </c>
      <c r="S1191" s="46" t="s">
        <v>55</v>
      </c>
      <c r="T1191" s="46" t="s">
        <v>1905</v>
      </c>
      <c r="U1191" s="46" t="s">
        <v>1906</v>
      </c>
      <c r="V1191" s="46" t="s">
        <v>1907</v>
      </c>
      <c r="W1191" s="46" t="s">
        <v>1908</v>
      </c>
      <c r="X1191" s="47" t="s">
        <v>1915</v>
      </c>
      <c r="Y1191" s="46">
        <v>8</v>
      </c>
    </row>
    <row r="1192" spans="2:25" ht="26.4">
      <c r="B1192" s="46" t="s">
        <v>1899</v>
      </c>
      <c r="C1192" s="46" t="s">
        <v>817</v>
      </c>
      <c r="D1192" s="46" t="s">
        <v>224</v>
      </c>
      <c r="E1192" s="46" t="s">
        <v>181</v>
      </c>
      <c r="F1192" s="46">
        <v>98</v>
      </c>
      <c r="G1192" s="46" t="s">
        <v>1919</v>
      </c>
      <c r="H1192" s="46">
        <v>9</v>
      </c>
      <c r="I1192" s="46" t="s">
        <v>1901</v>
      </c>
      <c r="J1192" s="46" t="s">
        <v>1920</v>
      </c>
      <c r="K1192" s="10" t="s">
        <v>1921</v>
      </c>
      <c r="L1192" s="46" t="s">
        <v>809</v>
      </c>
      <c r="M1192" s="46">
        <v>9</v>
      </c>
      <c r="N1192" s="46">
        <v>98</v>
      </c>
      <c r="O1192" s="46">
        <v>9</v>
      </c>
      <c r="P1192" s="46" t="s">
        <v>1904</v>
      </c>
      <c r="Q1192" s="46" t="s">
        <v>55</v>
      </c>
      <c r="R1192" s="46" t="s">
        <v>1904</v>
      </c>
      <c r="S1192" s="46" t="s">
        <v>55</v>
      </c>
      <c r="T1192" s="46" t="s">
        <v>1905</v>
      </c>
      <c r="U1192" s="46" t="s">
        <v>1906</v>
      </c>
      <c r="V1192" s="46" t="s">
        <v>1907</v>
      </c>
      <c r="W1192" s="46" t="s">
        <v>1908</v>
      </c>
      <c r="X1192" s="47" t="s">
        <v>1915</v>
      </c>
      <c r="Y1192" s="46">
        <v>9</v>
      </c>
    </row>
    <row r="1193" spans="2:25" ht="26.4">
      <c r="B1193" s="46" t="s">
        <v>1899</v>
      </c>
      <c r="C1193" s="46" t="s">
        <v>817</v>
      </c>
      <c r="D1193" s="46" t="s">
        <v>224</v>
      </c>
      <c r="E1193" s="46" t="s">
        <v>181</v>
      </c>
      <c r="F1193" s="46">
        <v>98</v>
      </c>
      <c r="G1193" s="46" t="s">
        <v>1919</v>
      </c>
      <c r="H1193" s="46">
        <v>10</v>
      </c>
      <c r="I1193" s="46" t="s">
        <v>1901</v>
      </c>
      <c r="J1193" s="46" t="s">
        <v>1920</v>
      </c>
      <c r="K1193" s="10" t="s">
        <v>1922</v>
      </c>
      <c r="L1193" s="46" t="s">
        <v>159</v>
      </c>
      <c r="M1193" s="46" t="s">
        <v>159</v>
      </c>
      <c r="N1193" s="46">
        <v>98</v>
      </c>
      <c r="O1193" s="46" t="s">
        <v>159</v>
      </c>
      <c r="P1193" s="46" t="s">
        <v>1904</v>
      </c>
      <c r="Q1193" s="46" t="s">
        <v>159</v>
      </c>
      <c r="R1193" s="46" t="s">
        <v>1904</v>
      </c>
      <c r="S1193" s="46" t="s">
        <v>159</v>
      </c>
      <c r="T1193" s="46" t="s">
        <v>1905</v>
      </c>
      <c r="U1193" s="46" t="s">
        <v>1906</v>
      </c>
      <c r="V1193" s="46" t="s">
        <v>1907</v>
      </c>
      <c r="W1193" s="46" t="s">
        <v>1908</v>
      </c>
      <c r="X1193" s="47" t="s">
        <v>1915</v>
      </c>
      <c r="Y1193" s="46" t="s">
        <v>159</v>
      </c>
    </row>
    <row r="1194" spans="2:25" ht="26.4">
      <c r="B1194" s="46" t="s">
        <v>957</v>
      </c>
      <c r="C1194" s="46" t="s">
        <v>817</v>
      </c>
      <c r="D1194" s="46" t="s">
        <v>231</v>
      </c>
      <c r="E1194" s="46" t="s">
        <v>181</v>
      </c>
      <c r="F1194" s="46">
        <v>98</v>
      </c>
      <c r="G1194" s="46" t="s">
        <v>1919</v>
      </c>
      <c r="H1194" s="46">
        <v>11</v>
      </c>
      <c r="I1194" s="46" t="s">
        <v>1901</v>
      </c>
      <c r="J1194" s="46" t="s">
        <v>1920</v>
      </c>
      <c r="K1194" s="10" t="s">
        <v>1923</v>
      </c>
      <c r="L1194" s="46" t="s">
        <v>921</v>
      </c>
      <c r="M1194" s="46">
        <v>10</v>
      </c>
      <c r="N1194" s="46">
        <v>98</v>
      </c>
      <c r="O1194" s="46">
        <v>10</v>
      </c>
      <c r="P1194" s="46" t="s">
        <v>1904</v>
      </c>
      <c r="Q1194" s="46" t="s">
        <v>55</v>
      </c>
      <c r="R1194" s="46" t="s">
        <v>1904</v>
      </c>
      <c r="S1194" s="46" t="s">
        <v>55</v>
      </c>
      <c r="T1194" s="46" t="s">
        <v>1905</v>
      </c>
      <c r="U1194" s="46" t="s">
        <v>1906</v>
      </c>
      <c r="V1194" s="46" t="s">
        <v>1907</v>
      </c>
      <c r="W1194" s="46" t="s">
        <v>1908</v>
      </c>
      <c r="X1194" s="47" t="s">
        <v>1915</v>
      </c>
      <c r="Y1194" s="46">
        <v>10</v>
      </c>
    </row>
    <row r="1195" spans="2:25" ht="26.4">
      <c r="B1195" s="46" t="s">
        <v>1899</v>
      </c>
      <c r="C1195" s="46" t="s">
        <v>817</v>
      </c>
      <c r="D1195" s="46" t="s">
        <v>231</v>
      </c>
      <c r="E1195" s="46" t="s">
        <v>181</v>
      </c>
      <c r="F1195" s="46">
        <v>98</v>
      </c>
      <c r="G1195" s="46" t="s">
        <v>1919</v>
      </c>
      <c r="H1195" s="46">
        <v>12</v>
      </c>
      <c r="I1195" s="46" t="s">
        <v>1901</v>
      </c>
      <c r="J1195" s="46" t="s">
        <v>1920</v>
      </c>
      <c r="K1195" s="10" t="s">
        <v>1924</v>
      </c>
      <c r="L1195" s="46" t="s">
        <v>159</v>
      </c>
      <c r="M1195" s="46" t="s">
        <v>159</v>
      </c>
      <c r="N1195" s="46">
        <v>98</v>
      </c>
      <c r="O1195" s="46" t="s">
        <v>159</v>
      </c>
      <c r="P1195" s="46" t="s">
        <v>1904</v>
      </c>
      <c r="Q1195" s="46" t="s">
        <v>159</v>
      </c>
      <c r="R1195" s="46" t="s">
        <v>1904</v>
      </c>
      <c r="S1195" s="46" t="s">
        <v>159</v>
      </c>
      <c r="T1195" s="46" t="s">
        <v>1905</v>
      </c>
      <c r="U1195" s="46" t="s">
        <v>1906</v>
      </c>
      <c r="V1195" s="46" t="s">
        <v>1907</v>
      </c>
      <c r="W1195" s="46" t="s">
        <v>1908</v>
      </c>
      <c r="X1195" s="47" t="s">
        <v>1915</v>
      </c>
      <c r="Y1195" s="46" t="s">
        <v>159</v>
      </c>
    </row>
    <row r="1196" spans="2:25" ht="26.4">
      <c r="B1196" s="46" t="s">
        <v>1899</v>
      </c>
      <c r="C1196" s="46" t="s">
        <v>817</v>
      </c>
      <c r="D1196" s="46" t="s">
        <v>231</v>
      </c>
      <c r="E1196" s="46" t="s">
        <v>181</v>
      </c>
      <c r="F1196" s="46">
        <v>98</v>
      </c>
      <c r="G1196" s="46" t="s">
        <v>1919</v>
      </c>
      <c r="H1196" s="46">
        <v>13</v>
      </c>
      <c r="I1196" s="46" t="s">
        <v>1901</v>
      </c>
      <c r="J1196" s="46" t="s">
        <v>1920</v>
      </c>
      <c r="K1196" s="46" t="s">
        <v>1925</v>
      </c>
      <c r="L1196" s="46" t="s">
        <v>809</v>
      </c>
      <c r="M1196" s="46">
        <v>11</v>
      </c>
      <c r="N1196" s="46">
        <v>98</v>
      </c>
      <c r="O1196" s="46">
        <v>11</v>
      </c>
      <c r="P1196" s="46" t="s">
        <v>1904</v>
      </c>
      <c r="Q1196" s="46" t="s">
        <v>55</v>
      </c>
      <c r="R1196" s="46" t="s">
        <v>1904</v>
      </c>
      <c r="S1196" s="46" t="s">
        <v>55</v>
      </c>
      <c r="T1196" s="46" t="s">
        <v>1905</v>
      </c>
      <c r="U1196" s="46" t="s">
        <v>1906</v>
      </c>
      <c r="V1196" s="46" t="s">
        <v>1907</v>
      </c>
      <c r="W1196" s="46" t="s">
        <v>1908</v>
      </c>
      <c r="X1196" s="47" t="s">
        <v>1915</v>
      </c>
      <c r="Y1196" s="46">
        <v>11</v>
      </c>
    </row>
    <row r="1197" spans="2:25" ht="26.4">
      <c r="B1197" s="46" t="s">
        <v>957</v>
      </c>
      <c r="C1197" s="46" t="s">
        <v>817</v>
      </c>
      <c r="D1197" s="46" t="s">
        <v>231</v>
      </c>
      <c r="E1197" s="46" t="s">
        <v>181</v>
      </c>
      <c r="F1197" s="46">
        <v>98</v>
      </c>
      <c r="G1197" s="46" t="s">
        <v>1919</v>
      </c>
      <c r="H1197" s="46">
        <v>14</v>
      </c>
      <c r="I1197" s="46" t="s">
        <v>1901</v>
      </c>
      <c r="J1197" s="46" t="s">
        <v>1920</v>
      </c>
      <c r="K1197" s="46" t="s">
        <v>1926</v>
      </c>
      <c r="L1197" s="46" t="s">
        <v>159</v>
      </c>
      <c r="M1197" s="46" t="s">
        <v>159</v>
      </c>
      <c r="N1197" s="46">
        <v>98</v>
      </c>
      <c r="O1197" s="46" t="s">
        <v>159</v>
      </c>
      <c r="P1197" s="46" t="s">
        <v>1904</v>
      </c>
      <c r="Q1197" s="46" t="s">
        <v>159</v>
      </c>
      <c r="R1197" s="46" t="s">
        <v>1904</v>
      </c>
      <c r="S1197" s="46" t="s">
        <v>159</v>
      </c>
      <c r="T1197" s="46" t="s">
        <v>1905</v>
      </c>
      <c r="U1197" s="46" t="s">
        <v>1906</v>
      </c>
      <c r="V1197" s="46" t="s">
        <v>1907</v>
      </c>
      <c r="W1197" s="46" t="s">
        <v>1908</v>
      </c>
      <c r="X1197" s="47" t="s">
        <v>1915</v>
      </c>
      <c r="Y1197" s="46" t="s">
        <v>159</v>
      </c>
    </row>
    <row r="1198" spans="2:25" ht="26.4">
      <c r="B1198" s="46" t="s">
        <v>957</v>
      </c>
      <c r="C1198" s="46" t="s">
        <v>817</v>
      </c>
      <c r="D1198" s="46" t="s">
        <v>231</v>
      </c>
      <c r="E1198" s="46" t="s">
        <v>181</v>
      </c>
      <c r="F1198" s="46">
        <v>98</v>
      </c>
      <c r="G1198" s="46" t="s">
        <v>1919</v>
      </c>
      <c r="H1198" s="46">
        <v>15</v>
      </c>
      <c r="I1198" s="46" t="s">
        <v>1901</v>
      </c>
      <c r="J1198" s="46" t="s">
        <v>1920</v>
      </c>
      <c r="K1198" s="46" t="s">
        <v>1927</v>
      </c>
      <c r="L1198" s="46" t="s">
        <v>921</v>
      </c>
      <c r="M1198" s="46">
        <v>12</v>
      </c>
      <c r="N1198" s="46">
        <v>98</v>
      </c>
      <c r="O1198" s="46">
        <v>12</v>
      </c>
      <c r="P1198" s="46" t="s">
        <v>1904</v>
      </c>
      <c r="Q1198" s="46" t="s">
        <v>55</v>
      </c>
      <c r="R1198" s="46" t="s">
        <v>1904</v>
      </c>
      <c r="S1198" s="46" t="s">
        <v>55</v>
      </c>
      <c r="T1198" s="46" t="s">
        <v>1905</v>
      </c>
      <c r="U1198" s="46" t="s">
        <v>1906</v>
      </c>
      <c r="V1198" s="46" t="s">
        <v>1907</v>
      </c>
      <c r="W1198" s="46" t="s">
        <v>1908</v>
      </c>
      <c r="X1198" s="47" t="s">
        <v>1915</v>
      </c>
      <c r="Y1198" s="46">
        <v>12</v>
      </c>
    </row>
    <row r="1199" spans="2:25" ht="26.4">
      <c r="B1199" s="46" t="s">
        <v>965</v>
      </c>
      <c r="C1199" s="46" t="s">
        <v>817</v>
      </c>
      <c r="D1199" s="46" t="s">
        <v>231</v>
      </c>
      <c r="E1199" s="46" t="s">
        <v>181</v>
      </c>
      <c r="F1199" s="46">
        <v>98</v>
      </c>
      <c r="G1199" s="46" t="s">
        <v>1919</v>
      </c>
      <c r="H1199" s="46">
        <v>16</v>
      </c>
      <c r="I1199" s="46" t="s">
        <v>1901</v>
      </c>
      <c r="J1199" s="46" t="s">
        <v>1920</v>
      </c>
      <c r="K1199" s="46" t="s">
        <v>1928</v>
      </c>
      <c r="L1199" s="46" t="s">
        <v>159</v>
      </c>
      <c r="M1199" s="46" t="s">
        <v>159</v>
      </c>
      <c r="N1199" s="46">
        <v>98</v>
      </c>
      <c r="O1199" s="46" t="s">
        <v>159</v>
      </c>
      <c r="P1199" s="46" t="s">
        <v>1904</v>
      </c>
      <c r="Q1199" s="46" t="s">
        <v>159</v>
      </c>
      <c r="R1199" s="46" t="s">
        <v>1904</v>
      </c>
      <c r="S1199" s="46" t="s">
        <v>159</v>
      </c>
      <c r="T1199" s="46" t="s">
        <v>1905</v>
      </c>
      <c r="U1199" s="46" t="s">
        <v>1906</v>
      </c>
      <c r="V1199" s="46" t="s">
        <v>1907</v>
      </c>
      <c r="W1199" s="46" t="s">
        <v>1908</v>
      </c>
      <c r="X1199" s="47" t="s">
        <v>1915</v>
      </c>
      <c r="Y1199" s="46" t="s">
        <v>159</v>
      </c>
    </row>
    <row r="1200" spans="2:25" ht="26.4">
      <c r="B1200" s="46" t="s">
        <v>1929</v>
      </c>
      <c r="C1200" s="46" t="s">
        <v>1930</v>
      </c>
      <c r="D1200" s="46" t="s">
        <v>1931</v>
      </c>
      <c r="E1200" s="46" t="s">
        <v>181</v>
      </c>
      <c r="F1200" s="46">
        <v>92</v>
      </c>
      <c r="G1200" s="46" t="s">
        <v>1919</v>
      </c>
      <c r="H1200" s="46">
        <v>17</v>
      </c>
      <c r="I1200" s="46" t="s">
        <v>1901</v>
      </c>
      <c r="J1200" s="46" t="s">
        <v>1930</v>
      </c>
      <c r="K1200" s="46" t="s">
        <v>1932</v>
      </c>
      <c r="L1200" s="46" t="s">
        <v>790</v>
      </c>
      <c r="M1200" s="46">
        <v>13</v>
      </c>
      <c r="N1200" s="46">
        <v>92</v>
      </c>
      <c r="O1200" s="46">
        <v>13</v>
      </c>
      <c r="P1200" s="46" t="s">
        <v>1904</v>
      </c>
      <c r="Q1200" s="46" t="s">
        <v>790</v>
      </c>
      <c r="R1200" s="46" t="s">
        <v>1904</v>
      </c>
      <c r="S1200" s="46" t="s">
        <v>790</v>
      </c>
      <c r="T1200" s="46" t="s">
        <v>1905</v>
      </c>
      <c r="U1200" s="46" t="s">
        <v>1906</v>
      </c>
      <c r="V1200" s="46" t="s">
        <v>1907</v>
      </c>
      <c r="W1200" s="46" t="s">
        <v>1908</v>
      </c>
      <c r="X1200" s="47" t="s">
        <v>1933</v>
      </c>
      <c r="Y1200" s="46">
        <v>13</v>
      </c>
    </row>
    <row r="1201" spans="2:25" ht="26.4">
      <c r="B1201" s="46" t="s">
        <v>1929</v>
      </c>
      <c r="C1201" s="46" t="s">
        <v>1930</v>
      </c>
      <c r="D1201" s="46" t="s">
        <v>1931</v>
      </c>
      <c r="E1201" s="46" t="s">
        <v>181</v>
      </c>
      <c r="F1201" s="46">
        <v>92</v>
      </c>
      <c r="G1201" s="46" t="s">
        <v>1919</v>
      </c>
      <c r="H1201" s="46">
        <v>18</v>
      </c>
      <c r="I1201" s="46" t="s">
        <v>1901</v>
      </c>
      <c r="J1201" s="46" t="s">
        <v>1930</v>
      </c>
      <c r="K1201" s="46" t="s">
        <v>1934</v>
      </c>
      <c r="L1201" s="46" t="s">
        <v>790</v>
      </c>
      <c r="M1201" s="46">
        <v>14</v>
      </c>
      <c r="N1201" s="46">
        <v>92</v>
      </c>
      <c r="O1201" s="46">
        <v>14</v>
      </c>
      <c r="P1201" s="46" t="s">
        <v>1904</v>
      </c>
      <c r="Q1201" s="46" t="s">
        <v>790</v>
      </c>
      <c r="R1201" s="46" t="s">
        <v>1904</v>
      </c>
      <c r="S1201" s="46" t="s">
        <v>790</v>
      </c>
      <c r="T1201" s="46" t="s">
        <v>1905</v>
      </c>
      <c r="U1201" s="46" t="s">
        <v>1906</v>
      </c>
      <c r="V1201" s="46" t="s">
        <v>1907</v>
      </c>
      <c r="W1201" s="46" t="s">
        <v>1908</v>
      </c>
      <c r="X1201" s="47" t="s">
        <v>1933</v>
      </c>
      <c r="Y1201" s="46">
        <v>14</v>
      </c>
    </row>
    <row r="1202" spans="2:25" ht="26.4">
      <c r="B1202" s="46" t="s">
        <v>1929</v>
      </c>
      <c r="C1202" s="46" t="s">
        <v>1930</v>
      </c>
      <c r="D1202" s="46" t="s">
        <v>1931</v>
      </c>
      <c r="E1202" s="46" t="s">
        <v>181</v>
      </c>
      <c r="F1202" s="46">
        <v>92</v>
      </c>
      <c r="G1202" s="46" t="s">
        <v>1919</v>
      </c>
      <c r="H1202" s="46">
        <v>19</v>
      </c>
      <c r="I1202" s="46" t="s">
        <v>1901</v>
      </c>
      <c r="J1202" s="46" t="s">
        <v>1930</v>
      </c>
      <c r="K1202" s="46" t="s">
        <v>1935</v>
      </c>
      <c r="L1202" s="46" t="s">
        <v>790</v>
      </c>
      <c r="M1202" s="46">
        <v>15</v>
      </c>
      <c r="N1202" s="46">
        <v>92</v>
      </c>
      <c r="O1202" s="46">
        <v>15</v>
      </c>
      <c r="P1202" s="46" t="s">
        <v>1904</v>
      </c>
      <c r="Q1202" s="46" t="s">
        <v>790</v>
      </c>
      <c r="R1202" s="46" t="s">
        <v>1904</v>
      </c>
      <c r="S1202" s="46" t="s">
        <v>790</v>
      </c>
      <c r="T1202" s="46" t="s">
        <v>1905</v>
      </c>
      <c r="U1202" s="46" t="s">
        <v>1906</v>
      </c>
      <c r="V1202" s="46" t="s">
        <v>1907</v>
      </c>
      <c r="W1202" s="46" t="s">
        <v>1908</v>
      </c>
      <c r="X1202" s="47" t="s">
        <v>1933</v>
      </c>
      <c r="Y1202" s="46">
        <v>15</v>
      </c>
    </row>
    <row r="1203" spans="2:25" ht="26.4">
      <c r="B1203" s="46" t="s">
        <v>1929</v>
      </c>
      <c r="C1203" s="46" t="s">
        <v>1930</v>
      </c>
      <c r="D1203" s="46" t="s">
        <v>1931</v>
      </c>
      <c r="E1203" s="46" t="s">
        <v>181</v>
      </c>
      <c r="F1203" s="46">
        <v>92</v>
      </c>
      <c r="G1203" s="46" t="s">
        <v>1919</v>
      </c>
      <c r="H1203" s="46">
        <v>20</v>
      </c>
      <c r="I1203" s="46" t="s">
        <v>1901</v>
      </c>
      <c r="J1203" s="46" t="s">
        <v>1930</v>
      </c>
      <c r="K1203" s="46" t="s">
        <v>1936</v>
      </c>
      <c r="L1203" s="46" t="s">
        <v>790</v>
      </c>
      <c r="M1203" s="46">
        <v>16</v>
      </c>
      <c r="N1203" s="46">
        <v>92</v>
      </c>
      <c r="O1203" s="46">
        <v>16</v>
      </c>
      <c r="P1203" s="46" t="s">
        <v>1904</v>
      </c>
      <c r="Q1203" s="46" t="s">
        <v>790</v>
      </c>
      <c r="R1203" s="46" t="s">
        <v>1904</v>
      </c>
      <c r="S1203" s="46" t="s">
        <v>790</v>
      </c>
      <c r="T1203" s="46" t="s">
        <v>1905</v>
      </c>
      <c r="U1203" s="46" t="s">
        <v>1906</v>
      </c>
      <c r="V1203" s="46" t="s">
        <v>1907</v>
      </c>
      <c r="W1203" s="46" t="s">
        <v>1908</v>
      </c>
      <c r="X1203" s="47" t="s">
        <v>1933</v>
      </c>
      <c r="Y1203" s="46">
        <v>16</v>
      </c>
    </row>
    <row r="1204" spans="2:25" ht="26.4">
      <c r="B1204" s="46" t="s">
        <v>1929</v>
      </c>
      <c r="C1204" s="46" t="s">
        <v>1930</v>
      </c>
      <c r="D1204" s="46" t="s">
        <v>1931</v>
      </c>
      <c r="E1204" s="46" t="s">
        <v>181</v>
      </c>
      <c r="F1204" s="46">
        <v>92</v>
      </c>
      <c r="G1204" s="46" t="s">
        <v>1919</v>
      </c>
      <c r="H1204" s="46">
        <v>21</v>
      </c>
      <c r="I1204" s="46" t="s">
        <v>1901</v>
      </c>
      <c r="J1204" s="46" t="s">
        <v>1930</v>
      </c>
      <c r="K1204" s="46" t="s">
        <v>1937</v>
      </c>
      <c r="L1204" s="46" t="s">
        <v>790</v>
      </c>
      <c r="M1204" s="46">
        <v>17</v>
      </c>
      <c r="N1204" s="46">
        <v>92</v>
      </c>
      <c r="O1204" s="46">
        <v>17</v>
      </c>
      <c r="P1204" s="46" t="s">
        <v>1904</v>
      </c>
      <c r="Q1204" s="46" t="s">
        <v>790</v>
      </c>
      <c r="R1204" s="46" t="s">
        <v>1904</v>
      </c>
      <c r="S1204" s="46" t="s">
        <v>790</v>
      </c>
      <c r="T1204" s="46" t="s">
        <v>1905</v>
      </c>
      <c r="U1204" s="46" t="s">
        <v>1906</v>
      </c>
      <c r="V1204" s="46" t="s">
        <v>1907</v>
      </c>
      <c r="W1204" s="46" t="s">
        <v>1908</v>
      </c>
      <c r="X1204" s="47" t="s">
        <v>1933</v>
      </c>
      <c r="Y1204" s="46">
        <v>17</v>
      </c>
    </row>
    <row r="1205" spans="2:25" ht="26.4">
      <c r="B1205" s="46" t="s">
        <v>1929</v>
      </c>
      <c r="C1205" s="46" t="s">
        <v>1930</v>
      </c>
      <c r="D1205" s="46" t="s">
        <v>1938</v>
      </c>
      <c r="E1205" s="46" t="s">
        <v>181</v>
      </c>
      <c r="F1205" s="46">
        <v>92</v>
      </c>
      <c r="G1205" s="46" t="s">
        <v>1919</v>
      </c>
      <c r="H1205" s="46">
        <v>22</v>
      </c>
      <c r="I1205" s="46" t="s">
        <v>1901</v>
      </c>
      <c r="J1205" s="46" t="s">
        <v>1930</v>
      </c>
      <c r="K1205" s="46" t="s">
        <v>1939</v>
      </c>
      <c r="L1205" s="46" t="s">
        <v>790</v>
      </c>
      <c r="M1205" s="46">
        <v>18</v>
      </c>
      <c r="N1205" s="46">
        <v>92</v>
      </c>
      <c r="O1205" s="46">
        <v>18</v>
      </c>
      <c r="P1205" s="46" t="s">
        <v>1904</v>
      </c>
      <c r="Q1205" s="46" t="s">
        <v>790</v>
      </c>
      <c r="R1205" s="46" t="s">
        <v>1904</v>
      </c>
      <c r="S1205" s="46" t="s">
        <v>790</v>
      </c>
      <c r="T1205" s="46" t="s">
        <v>1905</v>
      </c>
      <c r="U1205" s="46" t="s">
        <v>1906</v>
      </c>
      <c r="V1205" s="46" t="s">
        <v>1907</v>
      </c>
      <c r="W1205" s="46" t="s">
        <v>1908</v>
      </c>
      <c r="X1205" s="47" t="s">
        <v>1933</v>
      </c>
      <c r="Y1205" s="46">
        <v>18</v>
      </c>
    </row>
    <row r="1206" spans="2:25" ht="26.4">
      <c r="B1206" s="46" t="s">
        <v>1929</v>
      </c>
      <c r="C1206" s="46" t="s">
        <v>1930</v>
      </c>
      <c r="D1206" s="46" t="s">
        <v>1938</v>
      </c>
      <c r="E1206" s="46" t="s">
        <v>181</v>
      </c>
      <c r="F1206" s="46">
        <v>92</v>
      </c>
      <c r="G1206" s="46" t="s">
        <v>1919</v>
      </c>
      <c r="H1206" s="46">
        <v>23</v>
      </c>
      <c r="I1206" s="46" t="s">
        <v>1901</v>
      </c>
      <c r="J1206" s="46" t="s">
        <v>1930</v>
      </c>
      <c r="K1206" s="46" t="s">
        <v>1940</v>
      </c>
      <c r="L1206" s="46" t="s">
        <v>790</v>
      </c>
      <c r="M1206" s="46">
        <v>19</v>
      </c>
      <c r="N1206" s="46">
        <v>92</v>
      </c>
      <c r="O1206" s="46">
        <v>19</v>
      </c>
      <c r="P1206" s="46" t="s">
        <v>1904</v>
      </c>
      <c r="Q1206" s="46" t="s">
        <v>790</v>
      </c>
      <c r="R1206" s="46" t="s">
        <v>1904</v>
      </c>
      <c r="S1206" s="46" t="s">
        <v>790</v>
      </c>
      <c r="T1206" s="46" t="s">
        <v>1905</v>
      </c>
      <c r="U1206" s="46" t="s">
        <v>1906</v>
      </c>
      <c r="V1206" s="46" t="s">
        <v>1907</v>
      </c>
      <c r="W1206" s="46" t="s">
        <v>1908</v>
      </c>
      <c r="X1206" s="47" t="s">
        <v>1933</v>
      </c>
      <c r="Y1206" s="46">
        <v>19</v>
      </c>
    </row>
    <row r="1207" spans="2:25" ht="26.4">
      <c r="B1207" s="46" t="s">
        <v>1929</v>
      </c>
      <c r="C1207" s="46" t="s">
        <v>1930</v>
      </c>
      <c r="D1207" s="46" t="s">
        <v>1938</v>
      </c>
      <c r="E1207" s="46" t="s">
        <v>181</v>
      </c>
      <c r="F1207" s="46">
        <v>92</v>
      </c>
      <c r="G1207" s="46" t="s">
        <v>1919</v>
      </c>
      <c r="H1207" s="46">
        <v>24</v>
      </c>
      <c r="I1207" s="46" t="s">
        <v>1901</v>
      </c>
      <c r="J1207" s="46" t="s">
        <v>1930</v>
      </c>
      <c r="K1207" s="46" t="s">
        <v>1941</v>
      </c>
      <c r="L1207" s="46" t="s">
        <v>790</v>
      </c>
      <c r="M1207" s="46">
        <v>20</v>
      </c>
      <c r="N1207" s="46">
        <v>92</v>
      </c>
      <c r="O1207" s="46">
        <v>20</v>
      </c>
      <c r="P1207" s="46" t="s">
        <v>1904</v>
      </c>
      <c r="Q1207" s="46" t="s">
        <v>790</v>
      </c>
      <c r="R1207" s="46" t="s">
        <v>1904</v>
      </c>
      <c r="S1207" s="46" t="s">
        <v>790</v>
      </c>
      <c r="T1207" s="46" t="s">
        <v>1905</v>
      </c>
      <c r="U1207" s="46" t="s">
        <v>1906</v>
      </c>
      <c r="V1207" s="46" t="s">
        <v>1907</v>
      </c>
      <c r="W1207" s="46" t="s">
        <v>1908</v>
      </c>
      <c r="X1207" s="47" t="s">
        <v>1933</v>
      </c>
      <c r="Y1207" s="46">
        <v>20</v>
      </c>
    </row>
    <row r="1208" spans="2:25" ht="26.4">
      <c r="B1208" s="46" t="s">
        <v>1929</v>
      </c>
      <c r="C1208" s="46" t="s">
        <v>1930</v>
      </c>
      <c r="D1208" s="46" t="s">
        <v>1942</v>
      </c>
      <c r="E1208" s="46" t="s">
        <v>181</v>
      </c>
      <c r="F1208" s="46">
        <v>92</v>
      </c>
      <c r="G1208" s="46" t="s">
        <v>1919</v>
      </c>
      <c r="H1208" s="46">
        <v>25</v>
      </c>
      <c r="I1208" s="46" t="s">
        <v>1901</v>
      </c>
      <c r="J1208" s="46" t="s">
        <v>1930</v>
      </c>
      <c r="K1208" s="46" t="s">
        <v>1943</v>
      </c>
      <c r="L1208" s="46" t="s">
        <v>790</v>
      </c>
      <c r="M1208" s="46">
        <v>21</v>
      </c>
      <c r="N1208" s="46">
        <v>92</v>
      </c>
      <c r="O1208" s="46">
        <v>21</v>
      </c>
      <c r="P1208" s="46" t="s">
        <v>1904</v>
      </c>
      <c r="Q1208" s="46" t="s">
        <v>790</v>
      </c>
      <c r="R1208" s="46" t="s">
        <v>1904</v>
      </c>
      <c r="S1208" s="46" t="s">
        <v>790</v>
      </c>
      <c r="T1208" s="46" t="s">
        <v>1905</v>
      </c>
      <c r="U1208" s="46" t="s">
        <v>1906</v>
      </c>
      <c r="V1208" s="46" t="s">
        <v>1907</v>
      </c>
      <c r="W1208" s="46" t="s">
        <v>1908</v>
      </c>
      <c r="X1208" s="47" t="s">
        <v>1933</v>
      </c>
      <c r="Y1208" s="46">
        <v>21</v>
      </c>
    </row>
    <row r="1209" spans="2:25" ht="171.6">
      <c r="B1209" s="46" t="s">
        <v>1944</v>
      </c>
      <c r="C1209" s="46" t="s">
        <v>1945</v>
      </c>
      <c r="D1209" s="46" t="s">
        <v>1946</v>
      </c>
      <c r="E1209" s="46" t="s">
        <v>146</v>
      </c>
      <c r="F1209" s="46">
        <v>160</v>
      </c>
      <c r="G1209" s="46" t="s">
        <v>1947</v>
      </c>
      <c r="H1209" s="46">
        <v>1</v>
      </c>
      <c r="I1209" s="46" t="s">
        <v>1948</v>
      </c>
      <c r="J1209" s="46" t="s">
        <v>1949</v>
      </c>
      <c r="K1209" s="46" t="s">
        <v>1950</v>
      </c>
      <c r="L1209" s="46" t="s">
        <v>809</v>
      </c>
      <c r="M1209" s="46">
        <v>1</v>
      </c>
      <c r="N1209" s="46">
        <v>160</v>
      </c>
      <c r="O1209" s="46">
        <v>1</v>
      </c>
      <c r="P1209" s="46" t="s">
        <v>1951</v>
      </c>
      <c r="Q1209" s="46" t="s">
        <v>790</v>
      </c>
      <c r="R1209" s="46" t="s">
        <v>1951</v>
      </c>
      <c r="S1209" s="46" t="s">
        <v>790</v>
      </c>
      <c r="T1209" s="46" t="s">
        <v>1952</v>
      </c>
      <c r="U1209" s="46"/>
      <c r="V1209" s="46" t="s">
        <v>1953</v>
      </c>
      <c r="W1209" s="85" t="s">
        <v>1954</v>
      </c>
      <c r="X1209" s="47" t="s">
        <v>1955</v>
      </c>
      <c r="Y1209" s="46">
        <v>1</v>
      </c>
    </row>
    <row r="1210" spans="2:25" ht="171.6">
      <c r="B1210" s="46" t="s">
        <v>1944</v>
      </c>
      <c r="C1210" s="46" t="s">
        <v>1945</v>
      </c>
      <c r="D1210" s="46" t="s">
        <v>1946</v>
      </c>
      <c r="E1210" s="46" t="s">
        <v>803</v>
      </c>
      <c r="F1210" s="46">
        <v>160</v>
      </c>
      <c r="G1210" s="46" t="s">
        <v>1947</v>
      </c>
      <c r="H1210" s="46">
        <v>2</v>
      </c>
      <c r="I1210" s="46" t="s">
        <v>1948</v>
      </c>
      <c r="J1210" s="46" t="s">
        <v>1956</v>
      </c>
      <c r="K1210" s="46" t="s">
        <v>1957</v>
      </c>
      <c r="L1210" s="46" t="s">
        <v>790</v>
      </c>
      <c r="M1210" s="46">
        <v>2</v>
      </c>
      <c r="N1210" s="46">
        <v>160</v>
      </c>
      <c r="O1210" s="46">
        <v>2</v>
      </c>
      <c r="P1210" s="46" t="s">
        <v>1951</v>
      </c>
      <c r="Q1210" s="46" t="s">
        <v>790</v>
      </c>
      <c r="R1210" s="46" t="s">
        <v>1951</v>
      </c>
      <c r="S1210" s="46" t="s">
        <v>809</v>
      </c>
      <c r="T1210" s="46" t="s">
        <v>1952</v>
      </c>
      <c r="U1210" s="46"/>
      <c r="V1210" s="46" t="s">
        <v>1958</v>
      </c>
      <c r="W1210" s="85" t="s">
        <v>1959</v>
      </c>
      <c r="X1210" s="47" t="s">
        <v>1960</v>
      </c>
      <c r="Y1210" s="46">
        <v>2</v>
      </c>
    </row>
    <row r="1211" spans="2:25" ht="171.6">
      <c r="B1211" s="46" t="s">
        <v>1961</v>
      </c>
      <c r="C1211" s="46" t="s">
        <v>1945</v>
      </c>
      <c r="D1211" s="46" t="s">
        <v>1962</v>
      </c>
      <c r="E1211" s="46" t="s">
        <v>146</v>
      </c>
      <c r="F1211" s="46">
        <v>170</v>
      </c>
      <c r="G1211" s="46" t="s">
        <v>1947</v>
      </c>
      <c r="H1211" s="46">
        <v>3</v>
      </c>
      <c r="I1211" s="46" t="s">
        <v>1948</v>
      </c>
      <c r="J1211" s="46" t="s">
        <v>1956</v>
      </c>
      <c r="K1211" s="46" t="s">
        <v>1963</v>
      </c>
      <c r="L1211" s="46" t="s">
        <v>790</v>
      </c>
      <c r="M1211" s="46">
        <v>3</v>
      </c>
      <c r="N1211" s="46">
        <v>170</v>
      </c>
      <c r="O1211" s="46">
        <v>3</v>
      </c>
      <c r="P1211" s="46" t="s">
        <v>1951</v>
      </c>
      <c r="Q1211" s="46" t="s">
        <v>809</v>
      </c>
      <c r="R1211" s="46" t="s">
        <v>1951</v>
      </c>
      <c r="S1211" s="46" t="s">
        <v>790</v>
      </c>
      <c r="T1211" s="46" t="s">
        <v>1952</v>
      </c>
      <c r="U1211" s="46"/>
      <c r="V1211" s="46" t="s">
        <v>1958</v>
      </c>
      <c r="W1211" s="85" t="s">
        <v>1959</v>
      </c>
      <c r="X1211" s="47" t="s">
        <v>1964</v>
      </c>
      <c r="Y1211" s="46">
        <v>3</v>
      </c>
    </row>
    <row r="1212" spans="2:25" ht="145.19999999999999">
      <c r="B1212" s="46" t="s">
        <v>1944</v>
      </c>
      <c r="C1212" s="46" t="s">
        <v>1945</v>
      </c>
      <c r="D1212" s="46" t="s">
        <v>1962</v>
      </c>
      <c r="E1212" s="46" t="s">
        <v>146</v>
      </c>
      <c r="F1212" s="46">
        <v>170</v>
      </c>
      <c r="G1212" s="46" t="s">
        <v>1947</v>
      </c>
      <c r="H1212" s="46">
        <v>4</v>
      </c>
      <c r="I1212" s="46" t="s">
        <v>1948</v>
      </c>
      <c r="J1212" s="46" t="s">
        <v>1965</v>
      </c>
      <c r="K1212" s="46" t="s">
        <v>1966</v>
      </c>
      <c r="L1212" s="46" t="s">
        <v>790</v>
      </c>
      <c r="M1212" s="46">
        <v>4</v>
      </c>
      <c r="N1212" s="46">
        <v>170</v>
      </c>
      <c r="O1212" s="46">
        <v>4</v>
      </c>
      <c r="P1212" s="46" t="s">
        <v>1951</v>
      </c>
      <c r="Q1212" s="46" t="s">
        <v>809</v>
      </c>
      <c r="R1212" s="46" t="s">
        <v>1951</v>
      </c>
      <c r="S1212" s="46" t="s">
        <v>790</v>
      </c>
      <c r="T1212" s="46" t="s">
        <v>1952</v>
      </c>
      <c r="U1212" s="46"/>
      <c r="V1212" s="46" t="s">
        <v>1958</v>
      </c>
      <c r="W1212" s="85" t="s">
        <v>1954</v>
      </c>
      <c r="X1212" s="47" t="s">
        <v>1967</v>
      </c>
      <c r="Y1212" s="46">
        <v>4</v>
      </c>
    </row>
    <row r="1213" spans="2:25" ht="145.19999999999999">
      <c r="B1213" s="46" t="s">
        <v>1944</v>
      </c>
      <c r="C1213" s="46" t="s">
        <v>1945</v>
      </c>
      <c r="D1213" s="46" t="s">
        <v>1962</v>
      </c>
      <c r="E1213" s="46" t="s">
        <v>146</v>
      </c>
      <c r="F1213" s="46">
        <v>170</v>
      </c>
      <c r="G1213" s="46" t="s">
        <v>1947</v>
      </c>
      <c r="H1213" s="46">
        <v>5</v>
      </c>
      <c r="I1213" s="46" t="s">
        <v>1948</v>
      </c>
      <c r="J1213" s="46" t="s">
        <v>1965</v>
      </c>
      <c r="K1213" s="46" t="s">
        <v>1968</v>
      </c>
      <c r="L1213" s="46" t="s">
        <v>159</v>
      </c>
      <c r="M1213" s="46" t="s">
        <v>159</v>
      </c>
      <c r="N1213" s="46">
        <v>170</v>
      </c>
      <c r="O1213" s="46" t="s">
        <v>159</v>
      </c>
      <c r="P1213" s="46" t="s">
        <v>1951</v>
      </c>
      <c r="Q1213" s="46" t="s">
        <v>159</v>
      </c>
      <c r="R1213" s="46" t="s">
        <v>1951</v>
      </c>
      <c r="S1213" s="46" t="s">
        <v>159</v>
      </c>
      <c r="T1213" s="46" t="s">
        <v>1952</v>
      </c>
      <c r="U1213" s="46"/>
      <c r="V1213" s="46" t="s">
        <v>1969</v>
      </c>
      <c r="W1213" s="85" t="s">
        <v>1970</v>
      </c>
      <c r="X1213" s="47" t="s">
        <v>1971</v>
      </c>
      <c r="Y1213" s="46" t="s">
        <v>159</v>
      </c>
    </row>
    <row r="1214" spans="2:25" ht="145.19999999999999">
      <c r="B1214" s="46" t="s">
        <v>1944</v>
      </c>
      <c r="C1214" s="46" t="s">
        <v>1945</v>
      </c>
      <c r="D1214" s="46" t="s">
        <v>1972</v>
      </c>
      <c r="E1214" s="46" t="s">
        <v>146</v>
      </c>
      <c r="F1214" s="46">
        <v>180</v>
      </c>
      <c r="G1214" s="46" t="s">
        <v>1947</v>
      </c>
      <c r="H1214" s="46">
        <v>6</v>
      </c>
      <c r="I1214" s="46" t="s">
        <v>1948</v>
      </c>
      <c r="J1214" s="46" t="s">
        <v>1973</v>
      </c>
      <c r="K1214" s="46" t="s">
        <v>1974</v>
      </c>
      <c r="L1214" s="46" t="s">
        <v>790</v>
      </c>
      <c r="M1214" s="46">
        <v>5</v>
      </c>
      <c r="N1214" s="46">
        <v>180</v>
      </c>
      <c r="O1214" s="46">
        <v>5</v>
      </c>
      <c r="P1214" s="46" t="s">
        <v>1951</v>
      </c>
      <c r="Q1214" s="46" t="s">
        <v>790</v>
      </c>
      <c r="R1214" s="46" t="s">
        <v>1951</v>
      </c>
      <c r="S1214" s="46" t="s">
        <v>790</v>
      </c>
      <c r="T1214" s="46" t="s">
        <v>1952</v>
      </c>
      <c r="U1214" s="46"/>
      <c r="V1214" s="46" t="s">
        <v>1958</v>
      </c>
      <c r="W1214" s="85" t="s">
        <v>1954</v>
      </c>
      <c r="X1214" s="47" t="s">
        <v>1975</v>
      </c>
      <c r="Y1214" s="46">
        <v>5</v>
      </c>
    </row>
    <row r="1215" spans="2:25" ht="132">
      <c r="B1215" s="46" t="s">
        <v>1944</v>
      </c>
      <c r="C1215" s="46" t="s">
        <v>1945</v>
      </c>
      <c r="D1215" s="46" t="s">
        <v>1976</v>
      </c>
      <c r="E1215" s="46" t="s">
        <v>146</v>
      </c>
      <c r="F1215" s="46">
        <v>240</v>
      </c>
      <c r="G1215" s="46" t="s">
        <v>1947</v>
      </c>
      <c r="H1215" s="46">
        <v>7</v>
      </c>
      <c r="I1215" s="46" t="s">
        <v>1948</v>
      </c>
      <c r="J1215" s="46" t="s">
        <v>1977</v>
      </c>
      <c r="K1215" s="46" t="s">
        <v>1978</v>
      </c>
      <c r="L1215" s="46" t="s">
        <v>790</v>
      </c>
      <c r="M1215" s="46">
        <v>6</v>
      </c>
      <c r="N1215" s="46">
        <v>240</v>
      </c>
      <c r="O1215" s="46">
        <v>6</v>
      </c>
      <c r="P1215" s="46" t="s">
        <v>1951</v>
      </c>
      <c r="Q1215" s="46" t="s">
        <v>790</v>
      </c>
      <c r="R1215" s="46" t="s">
        <v>1951</v>
      </c>
      <c r="S1215" s="46" t="s">
        <v>790</v>
      </c>
      <c r="T1215" s="46" t="s">
        <v>1952</v>
      </c>
      <c r="U1215" s="46"/>
      <c r="V1215" s="46" t="s">
        <v>1958</v>
      </c>
      <c r="W1215" s="85" t="s">
        <v>1954</v>
      </c>
      <c r="X1215" s="47" t="s">
        <v>1979</v>
      </c>
      <c r="Y1215" s="46">
        <v>6</v>
      </c>
    </row>
    <row r="1216" spans="2:25" ht="132">
      <c r="B1216" s="46" t="s">
        <v>1944</v>
      </c>
      <c r="C1216" s="46" t="s">
        <v>1945</v>
      </c>
      <c r="D1216" s="46" t="s">
        <v>1976</v>
      </c>
      <c r="E1216" s="46" t="s">
        <v>146</v>
      </c>
      <c r="F1216" s="46">
        <v>240</v>
      </c>
      <c r="G1216" s="46" t="s">
        <v>1947</v>
      </c>
      <c r="H1216" s="46">
        <v>8</v>
      </c>
      <c r="I1216" s="46" t="s">
        <v>1948</v>
      </c>
      <c r="J1216" s="46" t="s">
        <v>1977</v>
      </c>
      <c r="K1216" s="46" t="s">
        <v>1980</v>
      </c>
      <c r="L1216" s="46" t="s">
        <v>159</v>
      </c>
      <c r="M1216" s="46" t="s">
        <v>159</v>
      </c>
      <c r="N1216" s="46">
        <v>240</v>
      </c>
      <c r="O1216" s="46" t="s">
        <v>159</v>
      </c>
      <c r="P1216" s="46" t="s">
        <v>1951</v>
      </c>
      <c r="Q1216" s="46" t="s">
        <v>159</v>
      </c>
      <c r="R1216" s="46" t="s">
        <v>1951</v>
      </c>
      <c r="S1216" s="46" t="s">
        <v>159</v>
      </c>
      <c r="T1216" s="46" t="s">
        <v>1952</v>
      </c>
      <c r="U1216" s="46"/>
      <c r="V1216" s="46" t="s">
        <v>1958</v>
      </c>
      <c r="W1216" s="85" t="s">
        <v>1970</v>
      </c>
      <c r="X1216" s="47" t="s">
        <v>1979</v>
      </c>
      <c r="Y1216" s="46" t="s">
        <v>159</v>
      </c>
    </row>
    <row r="1217" spans="2:25" ht="132">
      <c r="B1217" s="46" t="s">
        <v>1981</v>
      </c>
      <c r="C1217" s="46" t="s">
        <v>1945</v>
      </c>
      <c r="D1217" s="46" t="s">
        <v>1976</v>
      </c>
      <c r="E1217" s="46" t="s">
        <v>164</v>
      </c>
      <c r="F1217" s="46">
        <v>240</v>
      </c>
      <c r="G1217" s="46" t="s">
        <v>1947</v>
      </c>
      <c r="H1217" s="46">
        <v>9</v>
      </c>
      <c r="I1217" s="46" t="s">
        <v>1948</v>
      </c>
      <c r="J1217" s="46" t="s">
        <v>1977</v>
      </c>
      <c r="K1217" s="46" t="s">
        <v>1982</v>
      </c>
      <c r="L1217" s="46" t="s">
        <v>790</v>
      </c>
      <c r="M1217" s="46">
        <v>7</v>
      </c>
      <c r="N1217" s="46">
        <v>240</v>
      </c>
      <c r="O1217" s="46">
        <v>7</v>
      </c>
      <c r="P1217" s="46" t="s">
        <v>1951</v>
      </c>
      <c r="Q1217" s="46" t="s">
        <v>921</v>
      </c>
      <c r="R1217" s="46" t="s">
        <v>1951</v>
      </c>
      <c r="S1217" s="46" t="s">
        <v>921</v>
      </c>
      <c r="T1217" s="46" t="s">
        <v>1952</v>
      </c>
      <c r="U1217" s="46"/>
      <c r="V1217" s="46" t="s">
        <v>1958</v>
      </c>
      <c r="W1217" s="85" t="s">
        <v>1954</v>
      </c>
      <c r="X1217" s="47" t="s">
        <v>1979</v>
      </c>
      <c r="Y1217" s="46">
        <v>7</v>
      </c>
    </row>
    <row r="1218" spans="2:25" ht="132">
      <c r="B1218" s="46" t="s">
        <v>1944</v>
      </c>
      <c r="C1218" s="46" t="s">
        <v>1945</v>
      </c>
      <c r="D1218" s="46" t="s">
        <v>1976</v>
      </c>
      <c r="E1218" s="46" t="s">
        <v>146</v>
      </c>
      <c r="F1218" s="46">
        <v>240</v>
      </c>
      <c r="G1218" s="46" t="s">
        <v>1947</v>
      </c>
      <c r="H1218" s="46">
        <v>10</v>
      </c>
      <c r="I1218" s="46" t="s">
        <v>1948</v>
      </c>
      <c r="J1218" s="46" t="s">
        <v>1977</v>
      </c>
      <c r="K1218" s="46" t="s">
        <v>1983</v>
      </c>
      <c r="L1218" s="46" t="s">
        <v>159</v>
      </c>
      <c r="M1218" s="46" t="s">
        <v>159</v>
      </c>
      <c r="N1218" s="46">
        <v>240</v>
      </c>
      <c r="O1218" s="46" t="s">
        <v>159</v>
      </c>
      <c r="P1218" s="46" t="s">
        <v>1951</v>
      </c>
      <c r="Q1218" s="46" t="s">
        <v>159</v>
      </c>
      <c r="R1218" s="46" t="s">
        <v>1951</v>
      </c>
      <c r="S1218" s="46" t="s">
        <v>159</v>
      </c>
      <c r="T1218" s="46" t="s">
        <v>1952</v>
      </c>
      <c r="U1218" s="46"/>
      <c r="V1218" s="46" t="s">
        <v>1969</v>
      </c>
      <c r="W1218" s="85" t="s">
        <v>1954</v>
      </c>
      <c r="X1218" s="47" t="s">
        <v>1979</v>
      </c>
      <c r="Y1218" s="46" t="s">
        <v>159</v>
      </c>
    </row>
    <row r="1219" spans="2:25" ht="39.6">
      <c r="B1219" s="86" t="s">
        <v>1984</v>
      </c>
      <c r="C1219" s="86" t="s">
        <v>1985</v>
      </c>
      <c r="D1219" s="10" t="s">
        <v>1986</v>
      </c>
      <c r="E1219" s="86" t="s">
        <v>1987</v>
      </c>
      <c r="F1219" s="10">
        <v>92.5</v>
      </c>
      <c r="G1219" s="86" t="s">
        <v>1988</v>
      </c>
      <c r="H1219" s="10">
        <v>1</v>
      </c>
      <c r="I1219" s="87" t="s">
        <v>1086</v>
      </c>
      <c r="J1219" s="10" t="s">
        <v>1989</v>
      </c>
      <c r="K1219" s="10" t="s">
        <v>1990</v>
      </c>
      <c r="L1219" s="10" t="s">
        <v>53</v>
      </c>
      <c r="M1219" s="10">
        <v>1</v>
      </c>
      <c r="N1219" s="10">
        <v>92.5</v>
      </c>
      <c r="O1219" s="10">
        <v>1</v>
      </c>
      <c r="P1219" s="86" t="s">
        <v>1991</v>
      </c>
      <c r="Q1219" s="10" t="s">
        <v>55</v>
      </c>
      <c r="R1219" s="86" t="s">
        <v>1991</v>
      </c>
      <c r="S1219" s="10" t="s">
        <v>55</v>
      </c>
      <c r="T1219" s="10" t="s">
        <v>1992</v>
      </c>
      <c r="U1219" s="10" t="s">
        <v>1993</v>
      </c>
      <c r="V1219" s="10" t="s">
        <v>1994</v>
      </c>
      <c r="W1219" s="48" t="s">
        <v>1995</v>
      </c>
      <c r="X1219" s="9" t="s">
        <v>1996</v>
      </c>
      <c r="Y1219" s="10">
        <v>1</v>
      </c>
    </row>
    <row r="1220" spans="2:25" ht="39.6">
      <c r="B1220" s="86" t="s">
        <v>1984</v>
      </c>
      <c r="C1220" s="86" t="s">
        <v>1985</v>
      </c>
      <c r="D1220" s="86" t="s">
        <v>1997</v>
      </c>
      <c r="E1220" s="86" t="s">
        <v>146</v>
      </c>
      <c r="F1220" s="10">
        <v>94.1</v>
      </c>
      <c r="G1220" s="86" t="s">
        <v>1988</v>
      </c>
      <c r="H1220" s="10">
        <v>2</v>
      </c>
      <c r="I1220" s="87" t="s">
        <v>1086</v>
      </c>
      <c r="J1220" s="10" t="s">
        <v>1989</v>
      </c>
      <c r="K1220" s="10" t="s">
        <v>1998</v>
      </c>
      <c r="L1220" s="10" t="s">
        <v>53</v>
      </c>
      <c r="M1220" s="10">
        <v>2</v>
      </c>
      <c r="N1220" s="10">
        <v>94.4</v>
      </c>
      <c r="O1220" s="10">
        <v>2</v>
      </c>
      <c r="P1220" s="86" t="s">
        <v>1999</v>
      </c>
      <c r="Q1220" s="10" t="s">
        <v>55</v>
      </c>
      <c r="R1220" s="86" t="s">
        <v>2000</v>
      </c>
      <c r="S1220" s="10" t="s">
        <v>55</v>
      </c>
      <c r="T1220" s="10" t="s">
        <v>1992</v>
      </c>
      <c r="U1220" s="10" t="s">
        <v>1993</v>
      </c>
      <c r="V1220" s="10" t="s">
        <v>1994</v>
      </c>
      <c r="W1220" s="48" t="s">
        <v>2001</v>
      </c>
      <c r="X1220" s="9" t="s">
        <v>1996</v>
      </c>
      <c r="Y1220" s="10">
        <v>2</v>
      </c>
    </row>
    <row r="1221" spans="2:25" ht="39.6">
      <c r="B1221" s="86" t="s">
        <v>2002</v>
      </c>
      <c r="C1221" s="86" t="s">
        <v>1985</v>
      </c>
      <c r="D1221" s="10" t="s">
        <v>2003</v>
      </c>
      <c r="E1221" s="86" t="s">
        <v>2004</v>
      </c>
      <c r="F1221" s="10">
        <v>95.8</v>
      </c>
      <c r="G1221" s="86" t="s">
        <v>1988</v>
      </c>
      <c r="H1221" s="10">
        <v>3</v>
      </c>
      <c r="I1221" s="87" t="s">
        <v>1086</v>
      </c>
      <c r="J1221" s="10" t="s">
        <v>1989</v>
      </c>
      <c r="K1221" s="10" t="s">
        <v>2005</v>
      </c>
      <c r="L1221" s="10" t="s">
        <v>53</v>
      </c>
      <c r="M1221" s="10">
        <v>3</v>
      </c>
      <c r="N1221" s="10">
        <v>95.8</v>
      </c>
      <c r="O1221" s="10">
        <v>3</v>
      </c>
      <c r="P1221" s="86" t="s">
        <v>1991</v>
      </c>
      <c r="Q1221" s="10" t="s">
        <v>55</v>
      </c>
      <c r="R1221" s="86" t="s">
        <v>1991</v>
      </c>
      <c r="S1221" s="10" t="s">
        <v>55</v>
      </c>
      <c r="T1221" s="10" t="s">
        <v>1992</v>
      </c>
      <c r="U1221" s="10" t="s">
        <v>1993</v>
      </c>
      <c r="V1221" s="10" t="s">
        <v>1994</v>
      </c>
      <c r="W1221" s="48" t="s">
        <v>2001</v>
      </c>
      <c r="X1221" s="9" t="s">
        <v>1996</v>
      </c>
      <c r="Y1221" s="10">
        <v>3</v>
      </c>
    </row>
    <row r="1222" spans="2:25" ht="39.6">
      <c r="B1222" s="86" t="s">
        <v>2002</v>
      </c>
      <c r="C1222" s="86" t="s">
        <v>1985</v>
      </c>
      <c r="D1222" s="10" t="s">
        <v>2003</v>
      </c>
      <c r="E1222" s="86" t="s">
        <v>146</v>
      </c>
      <c r="F1222" s="10">
        <v>95.8</v>
      </c>
      <c r="G1222" s="86" t="s">
        <v>1988</v>
      </c>
      <c r="H1222" s="10">
        <v>4</v>
      </c>
      <c r="I1222" s="87" t="s">
        <v>1086</v>
      </c>
      <c r="J1222" s="10" t="s">
        <v>1989</v>
      </c>
      <c r="K1222" s="10" t="s">
        <v>2006</v>
      </c>
      <c r="L1222" s="10" t="s">
        <v>53</v>
      </c>
      <c r="M1222" s="10">
        <v>4</v>
      </c>
      <c r="N1222" s="10">
        <v>95.8</v>
      </c>
      <c r="O1222" s="10">
        <v>4</v>
      </c>
      <c r="P1222" s="86" t="s">
        <v>1999</v>
      </c>
      <c r="Q1222" s="10" t="s">
        <v>55</v>
      </c>
      <c r="R1222" s="86" t="s">
        <v>1991</v>
      </c>
      <c r="S1222" s="10" t="s">
        <v>55</v>
      </c>
      <c r="T1222" s="10" t="s">
        <v>1992</v>
      </c>
      <c r="U1222" s="10" t="s">
        <v>1993</v>
      </c>
      <c r="V1222" s="10" t="s">
        <v>1994</v>
      </c>
      <c r="W1222" s="48" t="s">
        <v>2001</v>
      </c>
      <c r="X1222" s="9" t="s">
        <v>1996</v>
      </c>
      <c r="Y1222" s="10">
        <v>4</v>
      </c>
    </row>
    <row r="1223" spans="2:25" ht="66">
      <c r="B1223" s="10" t="s">
        <v>2002</v>
      </c>
      <c r="C1223" s="10" t="s">
        <v>1985</v>
      </c>
      <c r="D1223" s="10" t="s">
        <v>2007</v>
      </c>
      <c r="E1223" s="10" t="s">
        <v>2008</v>
      </c>
      <c r="F1223" s="88">
        <v>96.6</v>
      </c>
      <c r="G1223" s="10" t="s">
        <v>118</v>
      </c>
      <c r="H1223" s="10">
        <v>1</v>
      </c>
      <c r="I1223" s="10" t="s">
        <v>1086</v>
      </c>
      <c r="J1223" s="89" t="s">
        <v>2009</v>
      </c>
      <c r="K1223" s="10" t="s">
        <v>2010</v>
      </c>
      <c r="L1223" s="10" t="s">
        <v>53</v>
      </c>
      <c r="M1223" s="10">
        <v>1</v>
      </c>
      <c r="N1223" s="90">
        <v>96.6</v>
      </c>
      <c r="O1223" s="10">
        <v>1</v>
      </c>
      <c r="P1223" s="10" t="s">
        <v>1999</v>
      </c>
      <c r="Q1223" s="10" t="s">
        <v>55</v>
      </c>
      <c r="R1223" s="10" t="s">
        <v>2011</v>
      </c>
      <c r="S1223" s="10" t="s">
        <v>55</v>
      </c>
      <c r="T1223" s="10" t="s">
        <v>2012</v>
      </c>
      <c r="U1223" s="10" t="s">
        <v>2013</v>
      </c>
      <c r="V1223" s="10" t="s">
        <v>2014</v>
      </c>
      <c r="W1223" s="91" t="s">
        <v>2015</v>
      </c>
      <c r="X1223" s="9" t="s">
        <v>2016</v>
      </c>
      <c r="Y1223" s="10">
        <v>1</v>
      </c>
    </row>
    <row r="1224" spans="2:25" ht="66">
      <c r="B1224" s="10" t="s">
        <v>2002</v>
      </c>
      <c r="C1224" s="10" t="s">
        <v>1985</v>
      </c>
      <c r="D1224" s="10" t="s">
        <v>2007</v>
      </c>
      <c r="E1224" s="10" t="s">
        <v>2017</v>
      </c>
      <c r="F1224" s="88">
        <v>96.6</v>
      </c>
      <c r="G1224" s="10" t="s">
        <v>118</v>
      </c>
      <c r="H1224" s="10">
        <v>2</v>
      </c>
      <c r="I1224" s="10" t="s">
        <v>1086</v>
      </c>
      <c r="J1224" s="89" t="s">
        <v>2009</v>
      </c>
      <c r="K1224" s="10" t="s">
        <v>2018</v>
      </c>
      <c r="L1224" s="10" t="s">
        <v>2019</v>
      </c>
      <c r="M1224" s="10" t="s">
        <v>2019</v>
      </c>
      <c r="N1224" s="90">
        <v>96.6</v>
      </c>
      <c r="O1224" s="10" t="s">
        <v>2019</v>
      </c>
      <c r="P1224" s="10" t="s">
        <v>2020</v>
      </c>
      <c r="Q1224" s="10" t="s">
        <v>2019</v>
      </c>
      <c r="R1224" s="10" t="s">
        <v>1999</v>
      </c>
      <c r="S1224" s="10" t="s">
        <v>2019</v>
      </c>
      <c r="T1224" s="10" t="s">
        <v>2012</v>
      </c>
      <c r="U1224" s="10" t="s">
        <v>2013</v>
      </c>
      <c r="V1224" s="10" t="s">
        <v>2014</v>
      </c>
      <c r="W1224" s="91" t="s">
        <v>2021</v>
      </c>
      <c r="X1224" s="9" t="s">
        <v>2016</v>
      </c>
      <c r="Y1224" s="10" t="s">
        <v>2019</v>
      </c>
    </row>
    <row r="1225" spans="2:25" ht="66">
      <c r="B1225" s="10" t="s">
        <v>2002</v>
      </c>
      <c r="C1225" s="10" t="s">
        <v>1985</v>
      </c>
      <c r="D1225" s="10" t="s">
        <v>2007</v>
      </c>
      <c r="E1225" s="10" t="s">
        <v>2022</v>
      </c>
      <c r="F1225" s="88">
        <v>96.6</v>
      </c>
      <c r="G1225" s="10" t="s">
        <v>2023</v>
      </c>
      <c r="H1225" s="10">
        <v>3</v>
      </c>
      <c r="I1225" s="10" t="s">
        <v>1086</v>
      </c>
      <c r="J1225" s="89" t="s">
        <v>2009</v>
      </c>
      <c r="K1225" s="10" t="s">
        <v>2024</v>
      </c>
      <c r="L1225" s="10" t="s">
        <v>2019</v>
      </c>
      <c r="M1225" s="10" t="s">
        <v>2019</v>
      </c>
      <c r="N1225" s="90">
        <v>96.6</v>
      </c>
      <c r="O1225" s="10" t="s">
        <v>2019</v>
      </c>
      <c r="P1225" s="10" t="s">
        <v>2020</v>
      </c>
      <c r="Q1225" s="10" t="s">
        <v>2019</v>
      </c>
      <c r="R1225" s="10" t="s">
        <v>2020</v>
      </c>
      <c r="S1225" s="10" t="s">
        <v>2019</v>
      </c>
      <c r="T1225" s="10" t="s">
        <v>2012</v>
      </c>
      <c r="U1225" s="10" t="s">
        <v>2013</v>
      </c>
      <c r="V1225" s="10" t="s">
        <v>2025</v>
      </c>
      <c r="W1225" s="91" t="s">
        <v>2021</v>
      </c>
      <c r="X1225" s="9" t="s">
        <v>2016</v>
      </c>
      <c r="Y1225" s="10" t="s">
        <v>2019</v>
      </c>
    </row>
    <row r="1226" spans="2:25" ht="66">
      <c r="B1226" s="10" t="s">
        <v>2026</v>
      </c>
      <c r="C1226" s="10" t="s">
        <v>1985</v>
      </c>
      <c r="D1226" s="10" t="s">
        <v>2007</v>
      </c>
      <c r="E1226" s="10" t="s">
        <v>2022</v>
      </c>
      <c r="F1226" s="88">
        <v>96.6</v>
      </c>
      <c r="G1226" s="10" t="s">
        <v>2023</v>
      </c>
      <c r="H1226" s="10">
        <v>4</v>
      </c>
      <c r="I1226" s="10" t="s">
        <v>1086</v>
      </c>
      <c r="J1226" s="89" t="s">
        <v>2009</v>
      </c>
      <c r="K1226" s="10" t="s">
        <v>2027</v>
      </c>
      <c r="L1226" s="10" t="s">
        <v>2019</v>
      </c>
      <c r="M1226" s="10" t="s">
        <v>2019</v>
      </c>
      <c r="N1226" s="90">
        <v>96.6</v>
      </c>
      <c r="O1226" s="10" t="s">
        <v>2019</v>
      </c>
      <c r="P1226" s="10" t="s">
        <v>2020</v>
      </c>
      <c r="Q1226" s="10" t="s">
        <v>2019</v>
      </c>
      <c r="R1226" s="10" t="s">
        <v>2020</v>
      </c>
      <c r="S1226" s="10" t="s">
        <v>2019</v>
      </c>
      <c r="T1226" s="10" t="s">
        <v>2012</v>
      </c>
      <c r="U1226" s="10" t="s">
        <v>2013</v>
      </c>
      <c r="V1226" s="10" t="s">
        <v>2025</v>
      </c>
      <c r="W1226" s="91" t="s">
        <v>2021</v>
      </c>
      <c r="X1226" s="9" t="s">
        <v>2016</v>
      </c>
      <c r="Y1226" s="10" t="s">
        <v>2019</v>
      </c>
    </row>
    <row r="1227" spans="2:25" ht="66">
      <c r="B1227" s="10" t="s">
        <v>2026</v>
      </c>
      <c r="C1227" s="10" t="s">
        <v>1985</v>
      </c>
      <c r="D1227" s="10" t="s">
        <v>2007</v>
      </c>
      <c r="E1227" s="10" t="s">
        <v>2022</v>
      </c>
      <c r="F1227" s="88">
        <v>96.6</v>
      </c>
      <c r="G1227" s="10" t="s">
        <v>2023</v>
      </c>
      <c r="H1227" s="10">
        <v>5</v>
      </c>
      <c r="I1227" s="10" t="s">
        <v>1086</v>
      </c>
      <c r="J1227" s="89" t="s">
        <v>2009</v>
      </c>
      <c r="K1227" s="10" t="s">
        <v>2028</v>
      </c>
      <c r="L1227" s="10" t="s">
        <v>53</v>
      </c>
      <c r="M1227" s="10">
        <v>2</v>
      </c>
      <c r="N1227" s="90">
        <v>97</v>
      </c>
      <c r="O1227" s="10">
        <v>2</v>
      </c>
      <c r="P1227" s="10" t="s">
        <v>2029</v>
      </c>
      <c r="Q1227" s="10" t="s">
        <v>55</v>
      </c>
      <c r="R1227" s="10" t="s">
        <v>2029</v>
      </c>
      <c r="S1227" s="10" t="s">
        <v>55</v>
      </c>
      <c r="T1227" s="10" t="s">
        <v>2012</v>
      </c>
      <c r="U1227" s="10" t="s">
        <v>2013</v>
      </c>
      <c r="V1227" s="10" t="s">
        <v>2025</v>
      </c>
      <c r="W1227" s="91" t="s">
        <v>2021</v>
      </c>
      <c r="X1227" s="9" t="s">
        <v>2016</v>
      </c>
      <c r="Y1227" s="10">
        <v>2</v>
      </c>
    </row>
    <row r="1228" spans="2:25" ht="66">
      <c r="B1228" s="10" t="s">
        <v>2026</v>
      </c>
      <c r="C1228" s="10" t="s">
        <v>1985</v>
      </c>
      <c r="D1228" s="10" t="s">
        <v>2007</v>
      </c>
      <c r="E1228" s="10" t="s">
        <v>2022</v>
      </c>
      <c r="F1228" s="88">
        <v>96.6</v>
      </c>
      <c r="G1228" s="10" t="s">
        <v>2023</v>
      </c>
      <c r="H1228" s="10">
        <v>6</v>
      </c>
      <c r="I1228" s="10" t="s">
        <v>1086</v>
      </c>
      <c r="J1228" s="89" t="s">
        <v>2009</v>
      </c>
      <c r="K1228" s="10" t="s">
        <v>2030</v>
      </c>
      <c r="L1228" s="10" t="s">
        <v>2019</v>
      </c>
      <c r="M1228" s="10" t="s">
        <v>2019</v>
      </c>
      <c r="N1228" s="90">
        <v>97</v>
      </c>
      <c r="O1228" s="10" t="s">
        <v>2019</v>
      </c>
      <c r="P1228" s="10" t="s">
        <v>2029</v>
      </c>
      <c r="Q1228" s="10" t="s">
        <v>2019</v>
      </c>
      <c r="R1228" s="10" t="s">
        <v>2029</v>
      </c>
      <c r="S1228" s="10" t="s">
        <v>2019</v>
      </c>
      <c r="T1228" s="10" t="s">
        <v>2012</v>
      </c>
      <c r="U1228" s="10" t="s">
        <v>2013</v>
      </c>
      <c r="V1228" s="10" t="s">
        <v>2025</v>
      </c>
      <c r="W1228" s="91" t="s">
        <v>2021</v>
      </c>
      <c r="X1228" s="9" t="s">
        <v>2016</v>
      </c>
      <c r="Y1228" s="10" t="s">
        <v>2019</v>
      </c>
    </row>
    <row r="1229" spans="2:25" ht="66">
      <c r="B1229" s="10" t="s">
        <v>2002</v>
      </c>
      <c r="C1229" s="10" t="s">
        <v>1985</v>
      </c>
      <c r="D1229" s="10" t="s">
        <v>2007</v>
      </c>
      <c r="E1229" s="10" t="s">
        <v>2008</v>
      </c>
      <c r="F1229" s="88">
        <v>96.6</v>
      </c>
      <c r="G1229" s="10" t="s">
        <v>118</v>
      </c>
      <c r="H1229" s="10">
        <v>7</v>
      </c>
      <c r="I1229" s="10" t="s">
        <v>1086</v>
      </c>
      <c r="J1229" s="89" t="s">
        <v>2009</v>
      </c>
      <c r="K1229" s="10" t="s">
        <v>2031</v>
      </c>
      <c r="L1229" s="10" t="s">
        <v>2019</v>
      </c>
      <c r="M1229" s="10" t="s">
        <v>2019</v>
      </c>
      <c r="N1229" s="90">
        <v>97</v>
      </c>
      <c r="O1229" s="10" t="s">
        <v>2019</v>
      </c>
      <c r="P1229" s="10" t="s">
        <v>2029</v>
      </c>
      <c r="Q1229" s="10" t="s">
        <v>2019</v>
      </c>
      <c r="R1229" s="10" t="s">
        <v>2029</v>
      </c>
      <c r="S1229" s="10" t="s">
        <v>2019</v>
      </c>
      <c r="T1229" s="10" t="s">
        <v>2012</v>
      </c>
      <c r="U1229" s="10" t="s">
        <v>2013</v>
      </c>
      <c r="V1229" s="10" t="s">
        <v>2025</v>
      </c>
      <c r="W1229" s="91" t="s">
        <v>2021</v>
      </c>
      <c r="X1229" s="9" t="s">
        <v>2016</v>
      </c>
      <c r="Y1229" s="10" t="s">
        <v>2019</v>
      </c>
    </row>
    <row r="1230" spans="2:25" ht="66">
      <c r="B1230" s="10" t="s">
        <v>2002</v>
      </c>
      <c r="C1230" s="10" t="s">
        <v>1985</v>
      </c>
      <c r="D1230" s="10" t="s">
        <v>2007</v>
      </c>
      <c r="E1230" s="10" t="s">
        <v>2008</v>
      </c>
      <c r="F1230" s="88">
        <v>96.6</v>
      </c>
      <c r="G1230" s="10" t="s">
        <v>118</v>
      </c>
      <c r="H1230" s="10">
        <v>8</v>
      </c>
      <c r="I1230" s="10" t="s">
        <v>1086</v>
      </c>
      <c r="J1230" s="89" t="s">
        <v>2009</v>
      </c>
      <c r="K1230" s="10" t="s">
        <v>2032</v>
      </c>
      <c r="L1230" s="10" t="s">
        <v>2019</v>
      </c>
      <c r="M1230" s="10" t="s">
        <v>2019</v>
      </c>
      <c r="N1230" s="90">
        <v>97</v>
      </c>
      <c r="O1230" s="10" t="s">
        <v>2019</v>
      </c>
      <c r="P1230" s="10" t="s">
        <v>2029</v>
      </c>
      <c r="Q1230" s="10" t="s">
        <v>2019</v>
      </c>
      <c r="R1230" s="10" t="s">
        <v>2029</v>
      </c>
      <c r="S1230" s="10" t="s">
        <v>2019</v>
      </c>
      <c r="T1230" s="10" t="s">
        <v>2012</v>
      </c>
      <c r="U1230" s="10" t="s">
        <v>2013</v>
      </c>
      <c r="V1230" s="10" t="s">
        <v>2025</v>
      </c>
      <c r="W1230" s="91" t="s">
        <v>2021</v>
      </c>
      <c r="X1230" s="9" t="s">
        <v>2016</v>
      </c>
      <c r="Y1230" s="10" t="s">
        <v>2019</v>
      </c>
    </row>
    <row r="1231" spans="2:25" ht="66">
      <c r="B1231" s="10" t="s">
        <v>2026</v>
      </c>
      <c r="C1231" s="10" t="s">
        <v>1985</v>
      </c>
      <c r="D1231" s="10" t="s">
        <v>2007</v>
      </c>
      <c r="E1231" s="10" t="s">
        <v>2022</v>
      </c>
      <c r="F1231" s="88">
        <v>96.6</v>
      </c>
      <c r="G1231" s="10" t="s">
        <v>2023</v>
      </c>
      <c r="H1231" s="10">
        <v>9</v>
      </c>
      <c r="I1231" s="10" t="s">
        <v>1086</v>
      </c>
      <c r="J1231" s="89" t="s">
        <v>2009</v>
      </c>
      <c r="K1231" s="10" t="s">
        <v>2033</v>
      </c>
      <c r="L1231" s="10" t="s">
        <v>53</v>
      </c>
      <c r="M1231" s="10">
        <v>3</v>
      </c>
      <c r="N1231" s="90">
        <v>97.2</v>
      </c>
      <c r="O1231" s="10">
        <v>3</v>
      </c>
      <c r="P1231" s="10" t="s">
        <v>2029</v>
      </c>
      <c r="Q1231" s="10" t="s">
        <v>55</v>
      </c>
      <c r="R1231" s="10" t="s">
        <v>2029</v>
      </c>
      <c r="S1231" s="10" t="s">
        <v>55</v>
      </c>
      <c r="T1231" s="10" t="s">
        <v>2012</v>
      </c>
      <c r="U1231" s="10" t="s">
        <v>2013</v>
      </c>
      <c r="V1231" s="10" t="s">
        <v>2025</v>
      </c>
      <c r="W1231" s="91" t="s">
        <v>2021</v>
      </c>
      <c r="X1231" s="9" t="s">
        <v>2016</v>
      </c>
      <c r="Y1231" s="10">
        <v>3</v>
      </c>
    </row>
    <row r="1232" spans="2:25" ht="66">
      <c r="B1232" s="10" t="s">
        <v>2026</v>
      </c>
      <c r="C1232" s="10" t="s">
        <v>1985</v>
      </c>
      <c r="D1232" s="10" t="s">
        <v>2007</v>
      </c>
      <c r="E1232" s="10" t="s">
        <v>2022</v>
      </c>
      <c r="F1232" s="88">
        <v>96.6</v>
      </c>
      <c r="G1232" s="10" t="s">
        <v>118</v>
      </c>
      <c r="H1232" s="10">
        <v>10</v>
      </c>
      <c r="I1232" s="10" t="s">
        <v>1086</v>
      </c>
      <c r="J1232" s="89" t="s">
        <v>2009</v>
      </c>
      <c r="K1232" s="10" t="s">
        <v>2034</v>
      </c>
      <c r="L1232" s="10" t="s">
        <v>2019</v>
      </c>
      <c r="M1232" s="10" t="s">
        <v>2019</v>
      </c>
      <c r="N1232" s="90">
        <v>97.2</v>
      </c>
      <c r="O1232" s="10" t="s">
        <v>2019</v>
      </c>
      <c r="P1232" s="10" t="s">
        <v>2029</v>
      </c>
      <c r="Q1232" s="10" t="s">
        <v>2019</v>
      </c>
      <c r="R1232" s="10" t="s">
        <v>2029</v>
      </c>
      <c r="S1232" s="10" t="s">
        <v>2019</v>
      </c>
      <c r="T1232" s="10" t="s">
        <v>2012</v>
      </c>
      <c r="U1232" s="10" t="s">
        <v>2013</v>
      </c>
      <c r="V1232" s="10" t="s">
        <v>2025</v>
      </c>
      <c r="W1232" s="91" t="s">
        <v>2021</v>
      </c>
      <c r="X1232" s="9" t="s">
        <v>2016</v>
      </c>
      <c r="Y1232" s="10" t="s">
        <v>2019</v>
      </c>
    </row>
    <row r="1233" spans="2:25" ht="66">
      <c r="B1233" s="10" t="s">
        <v>2026</v>
      </c>
      <c r="C1233" s="10" t="s">
        <v>1985</v>
      </c>
      <c r="D1233" s="10" t="s">
        <v>2007</v>
      </c>
      <c r="E1233" s="10" t="s">
        <v>2022</v>
      </c>
      <c r="F1233" s="88">
        <v>96.6</v>
      </c>
      <c r="G1233" s="10" t="s">
        <v>2023</v>
      </c>
      <c r="H1233" s="10">
        <v>11</v>
      </c>
      <c r="I1233" s="10" t="s">
        <v>1086</v>
      </c>
      <c r="J1233" s="89" t="s">
        <v>2009</v>
      </c>
      <c r="K1233" s="10" t="s">
        <v>2035</v>
      </c>
      <c r="L1233" s="10" t="s">
        <v>2019</v>
      </c>
      <c r="M1233" s="10" t="s">
        <v>2019</v>
      </c>
      <c r="N1233" s="90">
        <v>97.2</v>
      </c>
      <c r="O1233" s="10" t="s">
        <v>2019</v>
      </c>
      <c r="P1233" s="10" t="s">
        <v>2029</v>
      </c>
      <c r="Q1233" s="10" t="s">
        <v>2019</v>
      </c>
      <c r="R1233" s="10" t="s">
        <v>2029</v>
      </c>
      <c r="S1233" s="10" t="s">
        <v>2019</v>
      </c>
      <c r="T1233" s="10" t="s">
        <v>2012</v>
      </c>
      <c r="U1233" s="10" t="s">
        <v>2013</v>
      </c>
      <c r="V1233" s="10" t="s">
        <v>2025</v>
      </c>
      <c r="W1233" s="91" t="s">
        <v>2021</v>
      </c>
      <c r="X1233" s="9" t="s">
        <v>2016</v>
      </c>
      <c r="Y1233" s="10" t="s">
        <v>2019</v>
      </c>
    </row>
    <row r="1234" spans="2:25" ht="66">
      <c r="B1234" s="10" t="s">
        <v>2026</v>
      </c>
      <c r="C1234" s="10" t="s">
        <v>1985</v>
      </c>
      <c r="D1234" s="10" t="s">
        <v>2007</v>
      </c>
      <c r="E1234" s="10" t="s">
        <v>2022</v>
      </c>
      <c r="F1234" s="88">
        <v>96.6</v>
      </c>
      <c r="G1234" s="10" t="s">
        <v>2023</v>
      </c>
      <c r="H1234" s="10">
        <v>12</v>
      </c>
      <c r="I1234" s="10" t="s">
        <v>1086</v>
      </c>
      <c r="J1234" s="89" t="s">
        <v>2009</v>
      </c>
      <c r="K1234" s="10" t="s">
        <v>2036</v>
      </c>
      <c r="L1234" s="10" t="s">
        <v>2019</v>
      </c>
      <c r="M1234" s="10" t="s">
        <v>2019</v>
      </c>
      <c r="N1234" s="90">
        <v>97.2</v>
      </c>
      <c r="O1234" s="10" t="s">
        <v>2019</v>
      </c>
      <c r="P1234" s="10" t="s">
        <v>2029</v>
      </c>
      <c r="Q1234" s="10" t="s">
        <v>2019</v>
      </c>
      <c r="R1234" s="10" t="s">
        <v>2029</v>
      </c>
      <c r="S1234" s="10" t="s">
        <v>2019</v>
      </c>
      <c r="T1234" s="10" t="s">
        <v>2012</v>
      </c>
      <c r="U1234" s="10" t="s">
        <v>2013</v>
      </c>
      <c r="V1234" s="10" t="s">
        <v>2025</v>
      </c>
      <c r="W1234" s="91" t="s">
        <v>2021</v>
      </c>
      <c r="X1234" s="9" t="s">
        <v>2016</v>
      </c>
      <c r="Y1234" s="10" t="s">
        <v>2019</v>
      </c>
    </row>
    <row r="1235" spans="2:25" ht="39.6">
      <c r="B1235" s="92" t="s">
        <v>2037</v>
      </c>
      <c r="C1235" s="92" t="s">
        <v>1985</v>
      </c>
      <c r="D1235" s="92" t="s">
        <v>1997</v>
      </c>
      <c r="E1235" s="92" t="s">
        <v>803</v>
      </c>
      <c r="F1235" s="92">
        <v>94.1</v>
      </c>
      <c r="G1235" s="92" t="s">
        <v>1988</v>
      </c>
      <c r="H1235" s="92">
        <v>1</v>
      </c>
      <c r="I1235" s="93" t="s">
        <v>1086</v>
      </c>
      <c r="J1235" s="92" t="s">
        <v>2038</v>
      </c>
      <c r="K1235" s="92" t="s">
        <v>2039</v>
      </c>
      <c r="L1235" s="92" t="s">
        <v>53</v>
      </c>
      <c r="M1235" s="92">
        <v>11</v>
      </c>
      <c r="N1235" s="94">
        <v>95.8</v>
      </c>
      <c r="O1235" s="92">
        <v>21</v>
      </c>
      <c r="P1235" s="92" t="s">
        <v>2011</v>
      </c>
      <c r="Q1235" s="92" t="s">
        <v>55</v>
      </c>
      <c r="R1235" s="92" t="s">
        <v>2011</v>
      </c>
      <c r="S1235" s="92" t="s">
        <v>55</v>
      </c>
      <c r="T1235" s="93" t="s">
        <v>2012</v>
      </c>
      <c r="U1235" s="93" t="s">
        <v>2040</v>
      </c>
      <c r="V1235" s="93" t="s">
        <v>2041</v>
      </c>
      <c r="W1235" s="93" t="s">
        <v>2042</v>
      </c>
      <c r="X1235" s="95" t="s">
        <v>2043</v>
      </c>
      <c r="Y1235" s="92">
        <v>31</v>
      </c>
    </row>
    <row r="1236" spans="2:25" ht="39.6">
      <c r="B1236" s="92" t="s">
        <v>2037</v>
      </c>
      <c r="C1236" s="92" t="s">
        <v>1985</v>
      </c>
      <c r="D1236" s="92" t="s">
        <v>1997</v>
      </c>
      <c r="E1236" s="92" t="s">
        <v>803</v>
      </c>
      <c r="F1236" s="92">
        <v>94.1</v>
      </c>
      <c r="G1236" s="92" t="s">
        <v>1988</v>
      </c>
      <c r="H1236" s="92">
        <v>2</v>
      </c>
      <c r="I1236" s="93" t="s">
        <v>1086</v>
      </c>
      <c r="J1236" s="92" t="s">
        <v>2038</v>
      </c>
      <c r="K1236" s="92" t="s">
        <v>2044</v>
      </c>
      <c r="L1236" s="92" t="s">
        <v>159</v>
      </c>
      <c r="M1236" s="92" t="s">
        <v>159</v>
      </c>
      <c r="N1236" s="94">
        <v>95.8</v>
      </c>
      <c r="O1236" s="92" t="s">
        <v>159</v>
      </c>
      <c r="P1236" s="92" t="s">
        <v>2020</v>
      </c>
      <c r="Q1236" s="92" t="s">
        <v>159</v>
      </c>
      <c r="R1236" s="92" t="s">
        <v>2020</v>
      </c>
      <c r="S1236" s="92" t="s">
        <v>159</v>
      </c>
      <c r="T1236" s="93" t="s">
        <v>2012</v>
      </c>
      <c r="U1236" s="93" t="s">
        <v>2040</v>
      </c>
      <c r="V1236" s="93" t="s">
        <v>2041</v>
      </c>
      <c r="W1236" s="93" t="s">
        <v>2042</v>
      </c>
      <c r="X1236" s="95" t="s">
        <v>2043</v>
      </c>
      <c r="Y1236" s="92" t="s">
        <v>159</v>
      </c>
    </row>
    <row r="1237" spans="2:25" ht="39.6">
      <c r="B1237" s="92" t="s">
        <v>2026</v>
      </c>
      <c r="C1237" s="92" t="s">
        <v>1985</v>
      </c>
      <c r="D1237" s="92" t="s">
        <v>1997</v>
      </c>
      <c r="E1237" s="92" t="s">
        <v>164</v>
      </c>
      <c r="F1237" s="92">
        <v>94.1</v>
      </c>
      <c r="G1237" s="92" t="s">
        <v>1988</v>
      </c>
      <c r="H1237" s="92">
        <v>3</v>
      </c>
      <c r="I1237" s="93" t="s">
        <v>1086</v>
      </c>
      <c r="J1237" s="92" t="s">
        <v>2038</v>
      </c>
      <c r="K1237" s="92" t="s">
        <v>2045</v>
      </c>
      <c r="L1237" s="92" t="s">
        <v>159</v>
      </c>
      <c r="M1237" s="92" t="s">
        <v>159</v>
      </c>
      <c r="N1237" s="94">
        <v>95.8</v>
      </c>
      <c r="O1237" s="92" t="s">
        <v>159</v>
      </c>
      <c r="P1237" s="92" t="s">
        <v>2020</v>
      </c>
      <c r="Q1237" s="92" t="s">
        <v>159</v>
      </c>
      <c r="R1237" s="92" t="s">
        <v>2011</v>
      </c>
      <c r="S1237" s="92" t="s">
        <v>159</v>
      </c>
      <c r="T1237" s="93" t="s">
        <v>2012</v>
      </c>
      <c r="U1237" s="93" t="s">
        <v>2040</v>
      </c>
      <c r="V1237" s="93" t="s">
        <v>2041</v>
      </c>
      <c r="W1237" s="93" t="s">
        <v>2042</v>
      </c>
      <c r="X1237" s="95" t="s">
        <v>2043</v>
      </c>
      <c r="Y1237" s="92" t="s">
        <v>159</v>
      </c>
    </row>
    <row r="1238" spans="2:25" ht="39.6">
      <c r="B1238" s="92" t="s">
        <v>2026</v>
      </c>
      <c r="C1238" s="92" t="s">
        <v>1985</v>
      </c>
      <c r="D1238" s="92" t="s">
        <v>1997</v>
      </c>
      <c r="E1238" s="92" t="s">
        <v>803</v>
      </c>
      <c r="F1238" s="92">
        <v>94.1</v>
      </c>
      <c r="G1238" s="92" t="s">
        <v>1988</v>
      </c>
      <c r="H1238" s="92">
        <v>4</v>
      </c>
      <c r="I1238" s="93" t="s">
        <v>1086</v>
      </c>
      <c r="J1238" s="92" t="s">
        <v>2038</v>
      </c>
      <c r="K1238" s="92" t="s">
        <v>2046</v>
      </c>
      <c r="L1238" s="92" t="s">
        <v>159</v>
      </c>
      <c r="M1238" s="92" t="s">
        <v>159</v>
      </c>
      <c r="N1238" s="94">
        <v>95.8</v>
      </c>
      <c r="O1238" s="92" t="s">
        <v>159</v>
      </c>
      <c r="P1238" s="92" t="s">
        <v>2020</v>
      </c>
      <c r="Q1238" s="92" t="s">
        <v>159</v>
      </c>
      <c r="R1238" s="92" t="s">
        <v>2020</v>
      </c>
      <c r="S1238" s="92" t="s">
        <v>159</v>
      </c>
      <c r="T1238" s="93" t="s">
        <v>2012</v>
      </c>
      <c r="U1238" s="93" t="s">
        <v>2040</v>
      </c>
      <c r="V1238" s="93" t="s">
        <v>2041</v>
      </c>
      <c r="W1238" s="93" t="s">
        <v>2042</v>
      </c>
      <c r="X1238" s="95" t="s">
        <v>2043</v>
      </c>
      <c r="Y1238" s="92" t="s">
        <v>159</v>
      </c>
    </row>
    <row r="1239" spans="2:25" ht="39.6">
      <c r="B1239" s="92" t="s">
        <v>2026</v>
      </c>
      <c r="C1239" s="92" t="s">
        <v>1985</v>
      </c>
      <c r="D1239" s="92" t="s">
        <v>1997</v>
      </c>
      <c r="E1239" s="92" t="s">
        <v>164</v>
      </c>
      <c r="F1239" s="92">
        <v>94.1</v>
      </c>
      <c r="G1239" s="92" t="s">
        <v>1988</v>
      </c>
      <c r="H1239" s="92">
        <v>5</v>
      </c>
      <c r="I1239" s="93" t="s">
        <v>1086</v>
      </c>
      <c r="J1239" s="92" t="s">
        <v>2038</v>
      </c>
      <c r="K1239" s="92" t="s">
        <v>2047</v>
      </c>
      <c r="L1239" s="92" t="s">
        <v>159</v>
      </c>
      <c r="M1239" s="92" t="s">
        <v>159</v>
      </c>
      <c r="N1239" s="94">
        <v>95.8</v>
      </c>
      <c r="O1239" s="92" t="s">
        <v>159</v>
      </c>
      <c r="P1239" s="92" t="s">
        <v>2020</v>
      </c>
      <c r="Q1239" s="92" t="s">
        <v>159</v>
      </c>
      <c r="R1239" s="92" t="s">
        <v>2020</v>
      </c>
      <c r="S1239" s="92" t="s">
        <v>159</v>
      </c>
      <c r="T1239" s="93" t="s">
        <v>2012</v>
      </c>
      <c r="U1239" s="93" t="s">
        <v>2040</v>
      </c>
      <c r="V1239" s="93" t="s">
        <v>2041</v>
      </c>
      <c r="W1239" s="93" t="s">
        <v>2042</v>
      </c>
      <c r="X1239" s="95" t="s">
        <v>2043</v>
      </c>
      <c r="Y1239" s="92" t="s">
        <v>159</v>
      </c>
    </row>
    <row r="1240" spans="2:25" ht="39.6">
      <c r="B1240" s="92" t="s">
        <v>2026</v>
      </c>
      <c r="C1240" s="92" t="s">
        <v>1985</v>
      </c>
      <c r="D1240" s="92" t="s">
        <v>1997</v>
      </c>
      <c r="E1240" s="92" t="s">
        <v>164</v>
      </c>
      <c r="F1240" s="92">
        <v>94.1</v>
      </c>
      <c r="G1240" s="92" t="s">
        <v>1988</v>
      </c>
      <c r="H1240" s="92">
        <v>6</v>
      </c>
      <c r="I1240" s="93" t="s">
        <v>1086</v>
      </c>
      <c r="J1240" s="92" t="s">
        <v>2038</v>
      </c>
      <c r="K1240" s="92" t="s">
        <v>2048</v>
      </c>
      <c r="L1240" s="92" t="s">
        <v>159</v>
      </c>
      <c r="M1240" s="92" t="s">
        <v>159</v>
      </c>
      <c r="N1240" s="94">
        <v>95.8</v>
      </c>
      <c r="O1240" s="92" t="s">
        <v>159</v>
      </c>
      <c r="P1240" s="92" t="s">
        <v>2020</v>
      </c>
      <c r="Q1240" s="92" t="s">
        <v>159</v>
      </c>
      <c r="R1240" s="92" t="s">
        <v>2020</v>
      </c>
      <c r="S1240" s="92" t="s">
        <v>159</v>
      </c>
      <c r="T1240" s="93" t="s">
        <v>2012</v>
      </c>
      <c r="U1240" s="93" t="s">
        <v>2040</v>
      </c>
      <c r="V1240" s="93" t="s">
        <v>2041</v>
      </c>
      <c r="W1240" s="93" t="s">
        <v>2042</v>
      </c>
      <c r="X1240" s="95" t="s">
        <v>2043</v>
      </c>
      <c r="Y1240" s="92" t="s">
        <v>159</v>
      </c>
    </row>
    <row r="1241" spans="2:25" ht="39.6">
      <c r="B1241" s="92" t="s">
        <v>2026</v>
      </c>
      <c r="C1241" s="92" t="s">
        <v>1985</v>
      </c>
      <c r="D1241" s="92" t="s">
        <v>2049</v>
      </c>
      <c r="E1241" s="92" t="s">
        <v>164</v>
      </c>
      <c r="F1241" s="92">
        <v>92.5</v>
      </c>
      <c r="G1241" s="92" t="s">
        <v>1988</v>
      </c>
      <c r="H1241" s="92">
        <v>7</v>
      </c>
      <c r="I1241" s="93" t="s">
        <v>1086</v>
      </c>
      <c r="J1241" s="92" t="s">
        <v>2038</v>
      </c>
      <c r="K1241" s="92" t="s">
        <v>2050</v>
      </c>
      <c r="L1241" s="92" t="s">
        <v>53</v>
      </c>
      <c r="M1241" s="92">
        <v>12</v>
      </c>
      <c r="N1241" s="92">
        <v>93.1</v>
      </c>
      <c r="O1241" s="92">
        <v>22</v>
      </c>
      <c r="P1241" s="92" t="s">
        <v>2020</v>
      </c>
      <c r="Q1241" s="92" t="s">
        <v>55</v>
      </c>
      <c r="R1241" s="92" t="s">
        <v>2020</v>
      </c>
      <c r="S1241" s="92" t="s">
        <v>55</v>
      </c>
      <c r="T1241" s="93" t="s">
        <v>2012</v>
      </c>
      <c r="U1241" s="93" t="s">
        <v>2040</v>
      </c>
      <c r="V1241" s="93" t="s">
        <v>2041</v>
      </c>
      <c r="W1241" s="93" t="s">
        <v>2042</v>
      </c>
      <c r="X1241" s="95" t="s">
        <v>2043</v>
      </c>
      <c r="Y1241" s="92">
        <v>32</v>
      </c>
    </row>
    <row r="1242" spans="2:25" ht="39.6">
      <c r="B1242" s="92" t="s">
        <v>2026</v>
      </c>
      <c r="C1242" s="92" t="s">
        <v>1985</v>
      </c>
      <c r="D1242" s="92" t="s">
        <v>2049</v>
      </c>
      <c r="E1242" s="92" t="s">
        <v>164</v>
      </c>
      <c r="F1242" s="92">
        <v>92.5</v>
      </c>
      <c r="G1242" s="92" t="s">
        <v>1988</v>
      </c>
      <c r="H1242" s="92">
        <v>8</v>
      </c>
      <c r="I1242" s="93" t="s">
        <v>1086</v>
      </c>
      <c r="J1242" s="92" t="s">
        <v>2038</v>
      </c>
      <c r="K1242" s="92" t="s">
        <v>2051</v>
      </c>
      <c r="L1242" s="92" t="s">
        <v>159</v>
      </c>
      <c r="M1242" s="92" t="s">
        <v>159</v>
      </c>
      <c r="N1242" s="92">
        <v>93.1</v>
      </c>
      <c r="O1242" s="92" t="s">
        <v>159</v>
      </c>
      <c r="P1242" s="92" t="s">
        <v>2020</v>
      </c>
      <c r="Q1242" s="92" t="s">
        <v>159</v>
      </c>
      <c r="R1242" s="92" t="s">
        <v>2020</v>
      </c>
      <c r="S1242" s="92" t="s">
        <v>159</v>
      </c>
      <c r="T1242" s="93" t="s">
        <v>2012</v>
      </c>
      <c r="U1242" s="93" t="s">
        <v>2040</v>
      </c>
      <c r="V1242" s="93" t="s">
        <v>2041</v>
      </c>
      <c r="W1242" s="93" t="s">
        <v>2042</v>
      </c>
      <c r="X1242" s="95" t="s">
        <v>2043</v>
      </c>
      <c r="Y1242" s="92" t="s">
        <v>159</v>
      </c>
    </row>
    <row r="1243" spans="2:25" ht="39.6">
      <c r="B1243" s="92" t="s">
        <v>2026</v>
      </c>
      <c r="C1243" s="92" t="s">
        <v>1985</v>
      </c>
      <c r="D1243" s="92" t="s">
        <v>1997</v>
      </c>
      <c r="E1243" s="92" t="s">
        <v>164</v>
      </c>
      <c r="F1243" s="92">
        <v>94.1</v>
      </c>
      <c r="G1243" s="92" t="s">
        <v>1988</v>
      </c>
      <c r="H1243" s="92">
        <v>9</v>
      </c>
      <c r="I1243" s="93" t="s">
        <v>1086</v>
      </c>
      <c r="J1243" s="92" t="s">
        <v>2038</v>
      </c>
      <c r="K1243" s="92" t="s">
        <v>2052</v>
      </c>
      <c r="L1243" s="92" t="s">
        <v>53</v>
      </c>
      <c r="M1243" s="92">
        <v>13</v>
      </c>
      <c r="N1243" s="92">
        <v>94.7</v>
      </c>
      <c r="O1243" s="92">
        <v>23</v>
      </c>
      <c r="P1243" s="92" t="s">
        <v>2020</v>
      </c>
      <c r="Q1243" s="92" t="s">
        <v>55</v>
      </c>
      <c r="R1243" s="92" t="s">
        <v>2020</v>
      </c>
      <c r="S1243" s="92" t="s">
        <v>55</v>
      </c>
      <c r="T1243" s="93" t="s">
        <v>2012</v>
      </c>
      <c r="U1243" s="93" t="s">
        <v>2040</v>
      </c>
      <c r="V1243" s="93" t="s">
        <v>2041</v>
      </c>
      <c r="W1243" s="93" t="s">
        <v>2042</v>
      </c>
      <c r="X1243" s="95" t="s">
        <v>2043</v>
      </c>
      <c r="Y1243" s="92">
        <v>33</v>
      </c>
    </row>
    <row r="1244" spans="2:25" ht="39.6">
      <c r="B1244" s="92" t="s">
        <v>2026</v>
      </c>
      <c r="C1244" s="92" t="s">
        <v>1985</v>
      </c>
      <c r="D1244" s="92" t="s">
        <v>1997</v>
      </c>
      <c r="E1244" s="92" t="s">
        <v>164</v>
      </c>
      <c r="F1244" s="92">
        <v>94.1</v>
      </c>
      <c r="G1244" s="92" t="s">
        <v>1988</v>
      </c>
      <c r="H1244" s="92">
        <v>10</v>
      </c>
      <c r="I1244" s="93" t="s">
        <v>1086</v>
      </c>
      <c r="J1244" s="92" t="s">
        <v>2038</v>
      </c>
      <c r="K1244" s="92" t="s">
        <v>2053</v>
      </c>
      <c r="L1244" s="92" t="s">
        <v>159</v>
      </c>
      <c r="M1244" s="92" t="s">
        <v>159</v>
      </c>
      <c r="N1244" s="92">
        <v>94.7</v>
      </c>
      <c r="O1244" s="92" t="s">
        <v>159</v>
      </c>
      <c r="P1244" s="92" t="s">
        <v>2020</v>
      </c>
      <c r="Q1244" s="92" t="s">
        <v>159</v>
      </c>
      <c r="R1244" s="92" t="s">
        <v>2020</v>
      </c>
      <c r="S1244" s="92" t="s">
        <v>159</v>
      </c>
      <c r="T1244" s="93" t="s">
        <v>2012</v>
      </c>
      <c r="U1244" s="93" t="s">
        <v>2040</v>
      </c>
      <c r="V1244" s="93" t="s">
        <v>2041</v>
      </c>
      <c r="W1244" s="93" t="s">
        <v>2042</v>
      </c>
      <c r="X1244" s="95" t="s">
        <v>2043</v>
      </c>
      <c r="Y1244" s="92" t="s">
        <v>159</v>
      </c>
    </row>
    <row r="1245" spans="2:25" ht="39.6">
      <c r="B1245" s="92" t="s">
        <v>2026</v>
      </c>
      <c r="C1245" s="92" t="s">
        <v>1985</v>
      </c>
      <c r="D1245" s="92" t="s">
        <v>1997</v>
      </c>
      <c r="E1245" s="92" t="s">
        <v>164</v>
      </c>
      <c r="F1245" s="92">
        <v>94.1</v>
      </c>
      <c r="G1245" s="92" t="s">
        <v>1988</v>
      </c>
      <c r="H1245" s="92">
        <v>11</v>
      </c>
      <c r="I1245" s="93" t="s">
        <v>1086</v>
      </c>
      <c r="J1245" s="92" t="s">
        <v>2038</v>
      </c>
      <c r="K1245" s="93" t="s">
        <v>2054</v>
      </c>
      <c r="L1245" s="92" t="s">
        <v>159</v>
      </c>
      <c r="M1245" s="92" t="s">
        <v>159</v>
      </c>
      <c r="N1245" s="93">
        <v>94.2</v>
      </c>
      <c r="O1245" s="92" t="s">
        <v>159</v>
      </c>
      <c r="P1245" s="92" t="s">
        <v>2020</v>
      </c>
      <c r="Q1245" s="92" t="s">
        <v>159</v>
      </c>
      <c r="R1245" s="92" t="s">
        <v>2020</v>
      </c>
      <c r="S1245" s="92" t="s">
        <v>159</v>
      </c>
      <c r="T1245" s="93" t="s">
        <v>2012</v>
      </c>
      <c r="U1245" s="93" t="s">
        <v>2040</v>
      </c>
      <c r="V1245" s="93" t="s">
        <v>2041</v>
      </c>
      <c r="W1245" s="93" t="s">
        <v>2042</v>
      </c>
      <c r="X1245" s="95" t="s">
        <v>2043</v>
      </c>
      <c r="Y1245" s="93" t="s">
        <v>159</v>
      </c>
    </row>
    <row r="1246" spans="2:25" ht="39.6">
      <c r="B1246" s="92" t="s">
        <v>2026</v>
      </c>
      <c r="C1246" s="92" t="s">
        <v>1985</v>
      </c>
      <c r="D1246" s="92" t="s">
        <v>1997</v>
      </c>
      <c r="E1246" s="92" t="s">
        <v>164</v>
      </c>
      <c r="F1246" s="92">
        <v>94.1</v>
      </c>
      <c r="G1246" s="92" t="s">
        <v>1988</v>
      </c>
      <c r="H1246" s="92">
        <v>12</v>
      </c>
      <c r="I1246" s="93" t="s">
        <v>1086</v>
      </c>
      <c r="J1246" s="92" t="s">
        <v>2038</v>
      </c>
      <c r="K1246" s="93" t="s">
        <v>2055</v>
      </c>
      <c r="L1246" s="92" t="s">
        <v>921</v>
      </c>
      <c r="M1246" s="92">
        <v>14</v>
      </c>
      <c r="N1246" s="93">
        <v>94.2</v>
      </c>
      <c r="O1246" s="93">
        <v>24</v>
      </c>
      <c r="P1246" s="92" t="s">
        <v>2020</v>
      </c>
      <c r="Q1246" s="93" t="s">
        <v>55</v>
      </c>
      <c r="R1246" s="92" t="s">
        <v>2020</v>
      </c>
      <c r="S1246" s="93" t="s">
        <v>55</v>
      </c>
      <c r="T1246" s="93" t="s">
        <v>2012</v>
      </c>
      <c r="U1246" s="93" t="s">
        <v>2040</v>
      </c>
      <c r="V1246" s="93" t="s">
        <v>2041</v>
      </c>
      <c r="W1246" s="93" t="s">
        <v>2042</v>
      </c>
      <c r="X1246" s="95" t="s">
        <v>2043</v>
      </c>
      <c r="Y1246" s="92">
        <v>34</v>
      </c>
    </row>
    <row r="1247" spans="2:25" ht="39.6">
      <c r="B1247" s="46" t="s">
        <v>2056</v>
      </c>
      <c r="C1247" s="46" t="s">
        <v>2057</v>
      </c>
      <c r="D1247" s="46" t="s">
        <v>2058</v>
      </c>
      <c r="E1247" s="46" t="s">
        <v>2059</v>
      </c>
      <c r="F1247" s="46">
        <v>58</v>
      </c>
      <c r="G1247" s="46" t="s">
        <v>2060</v>
      </c>
      <c r="H1247" s="46">
        <v>1</v>
      </c>
      <c r="I1247" s="46" t="s">
        <v>2061</v>
      </c>
      <c r="J1247" s="46" t="s">
        <v>2062</v>
      </c>
      <c r="K1247" s="46" t="s">
        <v>2063</v>
      </c>
      <c r="L1247" s="46" t="s">
        <v>53</v>
      </c>
      <c r="M1247" s="46">
        <v>1</v>
      </c>
      <c r="N1247" s="46">
        <v>58</v>
      </c>
      <c r="O1247" s="46">
        <v>1</v>
      </c>
      <c r="P1247" s="46" t="s">
        <v>2064</v>
      </c>
      <c r="Q1247" s="46" t="s">
        <v>53</v>
      </c>
      <c r="R1247" s="46" t="s">
        <v>2065</v>
      </c>
      <c r="S1247" s="46" t="s">
        <v>53</v>
      </c>
      <c r="T1247" s="46" t="s">
        <v>2012</v>
      </c>
      <c r="U1247" s="46" t="s">
        <v>2066</v>
      </c>
      <c r="V1247" s="46" t="s">
        <v>2067</v>
      </c>
      <c r="W1247" s="48" t="s">
        <v>2068</v>
      </c>
      <c r="X1247" s="47" t="s">
        <v>2069</v>
      </c>
      <c r="Y1247" s="46">
        <v>1</v>
      </c>
    </row>
    <row r="1248" spans="2:25" ht="39.6">
      <c r="B1248" s="46" t="s">
        <v>2056</v>
      </c>
      <c r="C1248" s="46" t="s">
        <v>2057</v>
      </c>
      <c r="D1248" s="46" t="s">
        <v>2058</v>
      </c>
      <c r="E1248" s="46" t="s">
        <v>2070</v>
      </c>
      <c r="F1248" s="46">
        <v>51</v>
      </c>
      <c r="G1248" s="46" t="s">
        <v>2060</v>
      </c>
      <c r="H1248" s="46">
        <v>2</v>
      </c>
      <c r="I1248" s="46" t="s">
        <v>2061</v>
      </c>
      <c r="J1248" s="46" t="s">
        <v>2062</v>
      </c>
      <c r="K1248" s="46" t="s">
        <v>2071</v>
      </c>
      <c r="L1248" s="46" t="s">
        <v>53</v>
      </c>
      <c r="M1248" s="46">
        <v>2</v>
      </c>
      <c r="N1248" s="46">
        <v>51</v>
      </c>
      <c r="O1248" s="46">
        <v>2</v>
      </c>
      <c r="P1248" s="46" t="s">
        <v>2065</v>
      </c>
      <c r="Q1248" s="46" t="s">
        <v>53</v>
      </c>
      <c r="R1248" s="46" t="s">
        <v>2064</v>
      </c>
      <c r="S1248" s="46" t="s">
        <v>53</v>
      </c>
      <c r="T1248" s="46" t="s">
        <v>2012</v>
      </c>
      <c r="U1248" s="46" t="s">
        <v>2066</v>
      </c>
      <c r="V1248" s="46" t="s">
        <v>2067</v>
      </c>
      <c r="W1248" s="48" t="s">
        <v>2068</v>
      </c>
      <c r="X1248" s="47" t="s">
        <v>2069</v>
      </c>
      <c r="Y1248" s="46">
        <v>2</v>
      </c>
    </row>
    <row r="1249" spans="2:25" ht="39.6">
      <c r="B1249" s="46" t="s">
        <v>2056</v>
      </c>
      <c r="C1249" s="46" t="s">
        <v>2057</v>
      </c>
      <c r="D1249" s="46" t="s">
        <v>2072</v>
      </c>
      <c r="E1249" s="46" t="s">
        <v>2073</v>
      </c>
      <c r="F1249" s="46">
        <v>125</v>
      </c>
      <c r="G1249" s="46" t="s">
        <v>2060</v>
      </c>
      <c r="H1249" s="46">
        <v>3</v>
      </c>
      <c r="I1249" s="46" t="s">
        <v>2061</v>
      </c>
      <c r="J1249" s="46" t="s">
        <v>2062</v>
      </c>
      <c r="K1249" s="46" t="s">
        <v>2074</v>
      </c>
      <c r="L1249" s="46" t="s">
        <v>53</v>
      </c>
      <c r="M1249" s="46">
        <v>3</v>
      </c>
      <c r="N1249" s="46">
        <v>125</v>
      </c>
      <c r="O1249" s="46">
        <v>3</v>
      </c>
      <c r="P1249" s="46" t="s">
        <v>2064</v>
      </c>
      <c r="Q1249" s="46" t="s">
        <v>53</v>
      </c>
      <c r="R1249" s="46" t="s">
        <v>2064</v>
      </c>
      <c r="S1249" s="46" t="s">
        <v>53</v>
      </c>
      <c r="T1249" s="46" t="s">
        <v>2012</v>
      </c>
      <c r="U1249" s="46" t="s">
        <v>2066</v>
      </c>
      <c r="V1249" s="46" t="s">
        <v>2067</v>
      </c>
      <c r="W1249" s="48" t="s">
        <v>2068</v>
      </c>
      <c r="X1249" s="47" t="s">
        <v>2069</v>
      </c>
      <c r="Y1249" s="46">
        <v>3</v>
      </c>
    </row>
    <row r="1250" spans="2:25" ht="39.6">
      <c r="B1250" s="46" t="s">
        <v>2056</v>
      </c>
      <c r="C1250" s="46" t="s">
        <v>2057</v>
      </c>
      <c r="D1250" s="46" t="s">
        <v>2072</v>
      </c>
      <c r="E1250" s="46" t="s">
        <v>2075</v>
      </c>
      <c r="F1250" s="46">
        <v>120</v>
      </c>
      <c r="G1250" s="46" t="s">
        <v>2060</v>
      </c>
      <c r="H1250" s="46">
        <v>4</v>
      </c>
      <c r="I1250" s="46" t="s">
        <v>2061</v>
      </c>
      <c r="J1250" s="46" t="s">
        <v>2062</v>
      </c>
      <c r="K1250" s="46" t="s">
        <v>2074</v>
      </c>
      <c r="L1250" s="46" t="s">
        <v>53</v>
      </c>
      <c r="M1250" s="46">
        <v>4</v>
      </c>
      <c r="N1250" s="46">
        <v>120</v>
      </c>
      <c r="O1250" s="46">
        <v>4</v>
      </c>
      <c r="P1250" s="46" t="s">
        <v>2064</v>
      </c>
      <c r="Q1250" s="46" t="s">
        <v>53</v>
      </c>
      <c r="R1250" s="46" t="s">
        <v>2064</v>
      </c>
      <c r="S1250" s="46" t="s">
        <v>53</v>
      </c>
      <c r="T1250" s="46" t="s">
        <v>2012</v>
      </c>
      <c r="U1250" s="46" t="s">
        <v>2066</v>
      </c>
      <c r="V1250" s="46" t="s">
        <v>2067</v>
      </c>
      <c r="W1250" s="48" t="s">
        <v>2068</v>
      </c>
      <c r="X1250" s="47" t="s">
        <v>2069</v>
      </c>
      <c r="Y1250" s="46">
        <v>4</v>
      </c>
    </row>
    <row r="1251" spans="2:25" ht="39.6">
      <c r="B1251" s="46" t="s">
        <v>2056</v>
      </c>
      <c r="C1251" s="46" t="s">
        <v>2057</v>
      </c>
      <c r="D1251" s="46" t="s">
        <v>2076</v>
      </c>
      <c r="E1251" s="46" t="s">
        <v>2077</v>
      </c>
      <c r="F1251" s="46">
        <v>165</v>
      </c>
      <c r="G1251" s="46" t="s">
        <v>2060</v>
      </c>
      <c r="H1251" s="46">
        <v>5</v>
      </c>
      <c r="I1251" s="46" t="s">
        <v>2061</v>
      </c>
      <c r="J1251" s="46" t="s">
        <v>2078</v>
      </c>
      <c r="K1251" s="46" t="s">
        <v>2079</v>
      </c>
      <c r="L1251" s="46" t="s">
        <v>53</v>
      </c>
      <c r="M1251" s="46">
        <v>5</v>
      </c>
      <c r="N1251" s="46">
        <v>165</v>
      </c>
      <c r="O1251" s="46">
        <v>5</v>
      </c>
      <c r="P1251" s="46" t="s">
        <v>2080</v>
      </c>
      <c r="Q1251" s="46" t="s">
        <v>53</v>
      </c>
      <c r="R1251" s="46" t="s">
        <v>2080</v>
      </c>
      <c r="S1251" s="46" t="s">
        <v>53</v>
      </c>
      <c r="T1251" s="46" t="s">
        <v>2012</v>
      </c>
      <c r="U1251" s="46" t="s">
        <v>2066</v>
      </c>
      <c r="V1251" s="46" t="s">
        <v>2067</v>
      </c>
      <c r="W1251" s="48" t="s">
        <v>2068</v>
      </c>
      <c r="X1251" s="47" t="s">
        <v>2069</v>
      </c>
      <c r="Y1251" s="46">
        <v>5</v>
      </c>
    </row>
    <row r="1252" spans="2:25" ht="39.6">
      <c r="B1252" s="46" t="s">
        <v>2081</v>
      </c>
      <c r="C1252" s="46" t="s">
        <v>2057</v>
      </c>
      <c r="D1252" s="46" t="s">
        <v>2082</v>
      </c>
      <c r="E1252" s="46" t="s">
        <v>2083</v>
      </c>
      <c r="F1252" s="46">
        <v>411</v>
      </c>
      <c r="G1252" s="46" t="s">
        <v>2060</v>
      </c>
      <c r="H1252" s="46">
        <v>6</v>
      </c>
      <c r="I1252" s="46" t="s">
        <v>2061</v>
      </c>
      <c r="J1252" s="46" t="s">
        <v>2084</v>
      </c>
      <c r="K1252" s="46" t="s">
        <v>2085</v>
      </c>
      <c r="L1252" s="46" t="s">
        <v>53</v>
      </c>
      <c r="M1252" s="46">
        <v>6</v>
      </c>
      <c r="N1252" s="46">
        <v>411</v>
      </c>
      <c r="O1252" s="46">
        <v>6</v>
      </c>
      <c r="P1252" s="46" t="s">
        <v>2086</v>
      </c>
      <c r="Q1252" s="46" t="s">
        <v>53</v>
      </c>
      <c r="R1252" s="46" t="s">
        <v>2087</v>
      </c>
      <c r="S1252" s="46" t="s">
        <v>53</v>
      </c>
      <c r="T1252" s="46" t="s">
        <v>2012</v>
      </c>
      <c r="U1252" s="46" t="s">
        <v>2066</v>
      </c>
      <c r="V1252" s="46" t="s">
        <v>2067</v>
      </c>
      <c r="W1252" s="48" t="s">
        <v>2068</v>
      </c>
      <c r="X1252" s="47" t="s">
        <v>2088</v>
      </c>
      <c r="Y1252" s="46">
        <v>6</v>
      </c>
    </row>
    <row r="1253" spans="2:25" ht="39.6">
      <c r="B1253" s="46" t="s">
        <v>2081</v>
      </c>
      <c r="C1253" s="46" t="s">
        <v>2057</v>
      </c>
      <c r="D1253" s="46" t="s">
        <v>2089</v>
      </c>
      <c r="E1253" s="46" t="s">
        <v>2083</v>
      </c>
      <c r="F1253" s="46">
        <v>3555</v>
      </c>
      <c r="G1253" s="46" t="s">
        <v>2060</v>
      </c>
      <c r="H1253" s="46">
        <v>7</v>
      </c>
      <c r="I1253" s="46" t="s">
        <v>2061</v>
      </c>
      <c r="J1253" s="46" t="s">
        <v>2084</v>
      </c>
      <c r="K1253" s="46" t="s">
        <v>2085</v>
      </c>
      <c r="L1253" s="46" t="s">
        <v>53</v>
      </c>
      <c r="M1253" s="46">
        <v>7</v>
      </c>
      <c r="N1253" s="46">
        <v>3555</v>
      </c>
      <c r="O1253" s="46">
        <v>7</v>
      </c>
      <c r="P1253" s="46" t="s">
        <v>2086</v>
      </c>
      <c r="Q1253" s="46" t="s">
        <v>53</v>
      </c>
      <c r="R1253" s="46" t="s">
        <v>2090</v>
      </c>
      <c r="S1253" s="46" t="s">
        <v>53</v>
      </c>
      <c r="T1253" s="46" t="s">
        <v>2012</v>
      </c>
      <c r="U1253" s="46" t="s">
        <v>2066</v>
      </c>
      <c r="V1253" s="46" t="s">
        <v>2067</v>
      </c>
      <c r="W1253" s="48" t="s">
        <v>2068</v>
      </c>
      <c r="X1253" s="47" t="s">
        <v>2088</v>
      </c>
      <c r="Y1253" s="46">
        <v>7</v>
      </c>
    </row>
    <row r="1254" spans="2:25" ht="39.6">
      <c r="B1254" s="46" t="s">
        <v>2081</v>
      </c>
      <c r="C1254" s="46" t="s">
        <v>2057</v>
      </c>
      <c r="D1254" s="46" t="s">
        <v>2089</v>
      </c>
      <c r="E1254" s="46" t="s">
        <v>2083</v>
      </c>
      <c r="F1254" s="46">
        <v>3555</v>
      </c>
      <c r="G1254" s="46" t="s">
        <v>2060</v>
      </c>
      <c r="H1254" s="46">
        <v>8</v>
      </c>
      <c r="I1254" s="46" t="s">
        <v>2061</v>
      </c>
      <c r="J1254" s="46" t="s">
        <v>2084</v>
      </c>
      <c r="K1254" s="46" t="s">
        <v>2091</v>
      </c>
      <c r="L1254" s="46" t="s">
        <v>53</v>
      </c>
      <c r="M1254" s="46">
        <v>8</v>
      </c>
      <c r="N1254" s="46">
        <v>3360</v>
      </c>
      <c r="O1254" s="46">
        <v>8</v>
      </c>
      <c r="P1254" s="46" t="s">
        <v>2086</v>
      </c>
      <c r="Q1254" s="46" t="s">
        <v>53</v>
      </c>
      <c r="R1254" s="46" t="s">
        <v>2090</v>
      </c>
      <c r="S1254" s="46" t="s">
        <v>53</v>
      </c>
      <c r="T1254" s="46" t="s">
        <v>2012</v>
      </c>
      <c r="U1254" s="46" t="s">
        <v>2066</v>
      </c>
      <c r="V1254" s="46" t="s">
        <v>2067</v>
      </c>
      <c r="W1254" s="48" t="s">
        <v>2068</v>
      </c>
      <c r="X1254" s="47" t="s">
        <v>2088</v>
      </c>
      <c r="Y1254" s="46">
        <v>8</v>
      </c>
    </row>
    <row r="1255" spans="2:25" ht="39.6">
      <c r="B1255" s="46" t="s">
        <v>2056</v>
      </c>
      <c r="C1255" s="46" t="s">
        <v>2057</v>
      </c>
      <c r="D1255" s="46" t="s">
        <v>2092</v>
      </c>
      <c r="E1255" s="46" t="s">
        <v>2083</v>
      </c>
      <c r="F1255" s="46">
        <v>4600</v>
      </c>
      <c r="G1255" s="46" t="s">
        <v>2060</v>
      </c>
      <c r="H1255" s="46">
        <v>9</v>
      </c>
      <c r="I1255" s="46" t="s">
        <v>2061</v>
      </c>
      <c r="J1255" s="46" t="s">
        <v>2084</v>
      </c>
      <c r="K1255" s="46" t="s">
        <v>2091</v>
      </c>
      <c r="L1255" s="46" t="s">
        <v>53</v>
      </c>
      <c r="M1255" s="46">
        <v>9</v>
      </c>
      <c r="N1255" s="46">
        <v>4600</v>
      </c>
      <c r="O1255" s="46">
        <v>9</v>
      </c>
      <c r="P1255" s="46" t="s">
        <v>2093</v>
      </c>
      <c r="Q1255" s="46" t="s">
        <v>53</v>
      </c>
      <c r="R1255" s="46" t="s">
        <v>2090</v>
      </c>
      <c r="S1255" s="46" t="s">
        <v>53</v>
      </c>
      <c r="T1255" s="46" t="s">
        <v>2012</v>
      </c>
      <c r="U1255" s="46" t="s">
        <v>2066</v>
      </c>
      <c r="V1255" s="46" t="s">
        <v>2067</v>
      </c>
      <c r="W1255" s="48" t="s">
        <v>2068</v>
      </c>
      <c r="X1255" s="47" t="s">
        <v>2088</v>
      </c>
      <c r="Y1255" s="46">
        <v>9</v>
      </c>
    </row>
    <row r="1256" spans="2:25" ht="39.6">
      <c r="B1256" s="46" t="s">
        <v>2056</v>
      </c>
      <c r="C1256" s="46" t="s">
        <v>2057</v>
      </c>
      <c r="D1256" s="46" t="s">
        <v>2092</v>
      </c>
      <c r="E1256" s="46" t="s">
        <v>2083</v>
      </c>
      <c r="F1256" s="46">
        <v>4600</v>
      </c>
      <c r="G1256" s="46" t="s">
        <v>2060</v>
      </c>
      <c r="H1256" s="46">
        <v>10</v>
      </c>
      <c r="I1256" s="46" t="s">
        <v>2061</v>
      </c>
      <c r="J1256" s="46" t="s">
        <v>2084</v>
      </c>
      <c r="K1256" s="46" t="s">
        <v>2085</v>
      </c>
      <c r="L1256" s="46" t="s">
        <v>53</v>
      </c>
      <c r="M1256" s="46">
        <v>10</v>
      </c>
      <c r="N1256" s="46">
        <v>4180</v>
      </c>
      <c r="O1256" s="46">
        <v>10</v>
      </c>
      <c r="P1256" s="46" t="s">
        <v>2086</v>
      </c>
      <c r="Q1256" s="46" t="s">
        <v>53</v>
      </c>
      <c r="R1256" s="46" t="s">
        <v>2090</v>
      </c>
      <c r="S1256" s="46" t="s">
        <v>53</v>
      </c>
      <c r="T1256" s="46" t="s">
        <v>2012</v>
      </c>
      <c r="U1256" s="46" t="s">
        <v>2066</v>
      </c>
      <c r="V1256" s="46" t="s">
        <v>2067</v>
      </c>
      <c r="W1256" s="48" t="s">
        <v>2068</v>
      </c>
      <c r="X1256" s="47" t="s">
        <v>2088</v>
      </c>
      <c r="Y1256" s="46">
        <v>10</v>
      </c>
    </row>
    <row r="1257" spans="2:25" ht="39.6">
      <c r="B1257" s="46" t="s">
        <v>2056</v>
      </c>
      <c r="C1257" s="46" t="s">
        <v>2057</v>
      </c>
      <c r="D1257" s="46" t="s">
        <v>2082</v>
      </c>
      <c r="E1257" s="46" t="s">
        <v>2094</v>
      </c>
      <c r="F1257" s="46">
        <v>401</v>
      </c>
      <c r="G1257" s="46" t="s">
        <v>2060</v>
      </c>
      <c r="H1257" s="46">
        <v>11</v>
      </c>
      <c r="I1257" s="46" t="s">
        <v>2061</v>
      </c>
      <c r="J1257" s="46" t="s">
        <v>2084</v>
      </c>
      <c r="K1257" s="46" t="s">
        <v>2085</v>
      </c>
      <c r="L1257" s="46" t="s">
        <v>53</v>
      </c>
      <c r="M1257" s="46">
        <v>11</v>
      </c>
      <c r="N1257" s="46">
        <v>401</v>
      </c>
      <c r="O1257" s="46">
        <v>11</v>
      </c>
      <c r="P1257" s="46" t="s">
        <v>2093</v>
      </c>
      <c r="Q1257" s="46" t="s">
        <v>53</v>
      </c>
      <c r="R1257" s="46" t="s">
        <v>2090</v>
      </c>
      <c r="S1257" s="46" t="s">
        <v>53</v>
      </c>
      <c r="T1257" s="46" t="s">
        <v>2012</v>
      </c>
      <c r="U1257" s="46" t="s">
        <v>2066</v>
      </c>
      <c r="V1257" s="46" t="s">
        <v>2067</v>
      </c>
      <c r="W1257" s="48" t="s">
        <v>2068</v>
      </c>
      <c r="X1257" s="47" t="s">
        <v>2088</v>
      </c>
      <c r="Y1257" s="46">
        <v>11</v>
      </c>
    </row>
    <row r="1258" spans="2:25" ht="39.6">
      <c r="B1258" s="46" t="s">
        <v>2056</v>
      </c>
      <c r="C1258" s="46" t="s">
        <v>2057</v>
      </c>
      <c r="D1258" s="46" t="s">
        <v>2089</v>
      </c>
      <c r="E1258" s="46" t="s">
        <v>2094</v>
      </c>
      <c r="F1258" s="46">
        <v>3590</v>
      </c>
      <c r="G1258" s="46" t="s">
        <v>2060</v>
      </c>
      <c r="H1258" s="46">
        <v>12</v>
      </c>
      <c r="I1258" s="46" t="s">
        <v>2061</v>
      </c>
      <c r="J1258" s="46" t="s">
        <v>2084</v>
      </c>
      <c r="K1258" s="46" t="s">
        <v>2085</v>
      </c>
      <c r="L1258" s="46" t="s">
        <v>53</v>
      </c>
      <c r="M1258" s="46">
        <v>12</v>
      </c>
      <c r="N1258" s="46">
        <v>3590</v>
      </c>
      <c r="O1258" s="46">
        <v>12</v>
      </c>
      <c r="P1258" s="46" t="s">
        <v>2093</v>
      </c>
      <c r="Q1258" s="46" t="s">
        <v>53</v>
      </c>
      <c r="R1258" s="46" t="s">
        <v>2087</v>
      </c>
      <c r="S1258" s="46" t="s">
        <v>53</v>
      </c>
      <c r="T1258" s="46" t="s">
        <v>2012</v>
      </c>
      <c r="U1258" s="46" t="s">
        <v>2066</v>
      </c>
      <c r="V1258" s="46" t="s">
        <v>2067</v>
      </c>
      <c r="W1258" s="48" t="s">
        <v>2068</v>
      </c>
      <c r="X1258" s="47" t="s">
        <v>2088</v>
      </c>
      <c r="Y1258" s="46">
        <v>12</v>
      </c>
    </row>
    <row r="1259" spans="2:25" ht="39.6">
      <c r="B1259" s="46" t="s">
        <v>2056</v>
      </c>
      <c r="C1259" s="46" t="s">
        <v>2057</v>
      </c>
      <c r="D1259" s="46" t="s">
        <v>2089</v>
      </c>
      <c r="E1259" s="46" t="s">
        <v>2094</v>
      </c>
      <c r="F1259" s="46">
        <v>3590</v>
      </c>
      <c r="G1259" s="46" t="s">
        <v>2060</v>
      </c>
      <c r="H1259" s="46">
        <v>13</v>
      </c>
      <c r="I1259" s="46" t="s">
        <v>2061</v>
      </c>
      <c r="J1259" s="46" t="s">
        <v>2084</v>
      </c>
      <c r="K1259" s="46" t="s">
        <v>2085</v>
      </c>
      <c r="L1259" s="46" t="s">
        <v>53</v>
      </c>
      <c r="M1259" s="46">
        <v>13</v>
      </c>
      <c r="N1259" s="46">
        <v>3495</v>
      </c>
      <c r="O1259" s="46">
        <v>13</v>
      </c>
      <c r="P1259" s="46" t="s">
        <v>2093</v>
      </c>
      <c r="Q1259" s="46" t="s">
        <v>53</v>
      </c>
      <c r="R1259" s="46" t="s">
        <v>2087</v>
      </c>
      <c r="S1259" s="46" t="s">
        <v>53</v>
      </c>
      <c r="T1259" s="46" t="s">
        <v>2012</v>
      </c>
      <c r="U1259" s="46" t="s">
        <v>2066</v>
      </c>
      <c r="V1259" s="46" t="s">
        <v>2067</v>
      </c>
      <c r="W1259" s="48" t="s">
        <v>2068</v>
      </c>
      <c r="X1259" s="47" t="s">
        <v>2088</v>
      </c>
      <c r="Y1259" s="46">
        <v>13</v>
      </c>
    </row>
    <row r="1260" spans="2:25" ht="39.6">
      <c r="B1260" s="46" t="s">
        <v>2081</v>
      </c>
      <c r="C1260" s="46" t="s">
        <v>2057</v>
      </c>
      <c r="D1260" s="46" t="s">
        <v>2092</v>
      </c>
      <c r="E1260" s="46" t="s">
        <v>2094</v>
      </c>
      <c r="F1260" s="46">
        <v>4580</v>
      </c>
      <c r="G1260" s="46" t="s">
        <v>2060</v>
      </c>
      <c r="H1260" s="46">
        <v>14</v>
      </c>
      <c r="I1260" s="46" t="s">
        <v>2061</v>
      </c>
      <c r="J1260" s="46" t="s">
        <v>2084</v>
      </c>
      <c r="K1260" s="46" t="s">
        <v>2091</v>
      </c>
      <c r="L1260" s="46" t="s">
        <v>53</v>
      </c>
      <c r="M1260" s="46">
        <v>14</v>
      </c>
      <c r="N1260" s="46">
        <v>4580</v>
      </c>
      <c r="O1260" s="46">
        <v>14</v>
      </c>
      <c r="P1260" s="46" t="s">
        <v>2086</v>
      </c>
      <c r="Q1260" s="46" t="s">
        <v>53</v>
      </c>
      <c r="R1260" s="46" t="s">
        <v>2090</v>
      </c>
      <c r="S1260" s="46" t="s">
        <v>53</v>
      </c>
      <c r="T1260" s="46" t="s">
        <v>2012</v>
      </c>
      <c r="U1260" s="46" t="s">
        <v>2066</v>
      </c>
      <c r="V1260" s="46" t="s">
        <v>2067</v>
      </c>
      <c r="W1260" s="48" t="s">
        <v>2068</v>
      </c>
      <c r="X1260" s="47" t="s">
        <v>2088</v>
      </c>
      <c r="Y1260" s="46">
        <v>14</v>
      </c>
    </row>
    <row r="1261" spans="2:25" ht="39.6">
      <c r="B1261" s="46" t="s">
        <v>2056</v>
      </c>
      <c r="C1261" s="46" t="s">
        <v>2057</v>
      </c>
      <c r="D1261" s="46" t="s">
        <v>2092</v>
      </c>
      <c r="E1261" s="46" t="s">
        <v>2094</v>
      </c>
      <c r="F1261" s="46">
        <v>4580</v>
      </c>
      <c r="G1261" s="46" t="s">
        <v>2060</v>
      </c>
      <c r="H1261" s="46">
        <v>15</v>
      </c>
      <c r="I1261" s="46" t="s">
        <v>2061</v>
      </c>
      <c r="J1261" s="46" t="s">
        <v>2084</v>
      </c>
      <c r="K1261" s="46" t="s">
        <v>2091</v>
      </c>
      <c r="L1261" s="46" t="s">
        <v>53</v>
      </c>
      <c r="M1261" s="46">
        <v>15</v>
      </c>
      <c r="N1261" s="46">
        <v>4375</v>
      </c>
      <c r="O1261" s="46">
        <v>15</v>
      </c>
      <c r="P1261" s="46" t="s">
        <v>2093</v>
      </c>
      <c r="Q1261" s="46" t="s">
        <v>53</v>
      </c>
      <c r="R1261" s="46" t="s">
        <v>2090</v>
      </c>
      <c r="S1261" s="46" t="s">
        <v>53</v>
      </c>
      <c r="T1261" s="46" t="s">
        <v>2012</v>
      </c>
      <c r="U1261" s="46" t="s">
        <v>2066</v>
      </c>
      <c r="V1261" s="46" t="s">
        <v>2067</v>
      </c>
      <c r="W1261" s="48" t="s">
        <v>2068</v>
      </c>
      <c r="X1261" s="47" t="s">
        <v>2088</v>
      </c>
      <c r="Y1261" s="46">
        <v>15</v>
      </c>
    </row>
    <row r="1262" spans="2:25" ht="39.6">
      <c r="B1262" s="46" t="s">
        <v>2095</v>
      </c>
      <c r="C1262" s="46" t="s">
        <v>102</v>
      </c>
      <c r="D1262" s="46" t="s">
        <v>2096</v>
      </c>
      <c r="E1262" s="46" t="s">
        <v>2097</v>
      </c>
      <c r="F1262" s="46">
        <v>89.4</v>
      </c>
      <c r="G1262" s="46" t="s">
        <v>2098</v>
      </c>
      <c r="H1262" s="46">
        <v>1</v>
      </c>
      <c r="I1262" s="46" t="s">
        <v>1086</v>
      </c>
      <c r="J1262" s="74" t="s">
        <v>2099</v>
      </c>
      <c r="K1262" s="46" t="s">
        <v>2100</v>
      </c>
      <c r="L1262" s="46" t="s">
        <v>53</v>
      </c>
      <c r="M1262" s="46">
        <v>1</v>
      </c>
      <c r="N1262" s="46">
        <v>89.4</v>
      </c>
      <c r="O1262" s="46">
        <v>1</v>
      </c>
      <c r="P1262" s="46" t="s">
        <v>2101</v>
      </c>
      <c r="Q1262" s="46" t="s">
        <v>55</v>
      </c>
      <c r="R1262" s="46" t="s">
        <v>2101</v>
      </c>
      <c r="S1262" s="46" t="s">
        <v>55</v>
      </c>
      <c r="T1262" s="46" t="s">
        <v>2012</v>
      </c>
      <c r="U1262" s="46" t="s">
        <v>2013</v>
      </c>
      <c r="V1262" s="46" t="s">
        <v>2102</v>
      </c>
      <c r="W1262" s="46" t="s">
        <v>2103</v>
      </c>
      <c r="X1262" s="47" t="s">
        <v>2104</v>
      </c>
      <c r="Y1262" s="46">
        <v>1</v>
      </c>
    </row>
    <row r="1263" spans="2:25" ht="39.6">
      <c r="B1263" s="46" t="s">
        <v>2095</v>
      </c>
      <c r="C1263" s="46" t="s">
        <v>102</v>
      </c>
      <c r="D1263" s="46" t="s">
        <v>2096</v>
      </c>
      <c r="E1263" s="46" t="s">
        <v>2097</v>
      </c>
      <c r="F1263" s="46">
        <v>89.4</v>
      </c>
      <c r="G1263" s="46" t="s">
        <v>2098</v>
      </c>
      <c r="H1263" s="46">
        <v>2</v>
      </c>
      <c r="I1263" s="46" t="s">
        <v>1086</v>
      </c>
      <c r="J1263" s="74" t="s">
        <v>2099</v>
      </c>
      <c r="K1263" s="46" t="s">
        <v>2105</v>
      </c>
      <c r="L1263" s="46" t="s">
        <v>159</v>
      </c>
      <c r="M1263" s="46" t="s">
        <v>159</v>
      </c>
      <c r="N1263" s="46">
        <v>89.4</v>
      </c>
      <c r="O1263" s="46" t="s">
        <v>159</v>
      </c>
      <c r="P1263" s="46" t="s">
        <v>2101</v>
      </c>
      <c r="Q1263" s="46" t="s">
        <v>159</v>
      </c>
      <c r="R1263" s="46" t="s">
        <v>2101</v>
      </c>
      <c r="S1263" s="46" t="s">
        <v>159</v>
      </c>
      <c r="T1263" s="46" t="s">
        <v>2012</v>
      </c>
      <c r="U1263" s="46" t="s">
        <v>2013</v>
      </c>
      <c r="V1263" s="46" t="s">
        <v>2102</v>
      </c>
      <c r="W1263" s="46" t="s">
        <v>2103</v>
      </c>
      <c r="X1263" s="47" t="s">
        <v>2104</v>
      </c>
      <c r="Y1263" s="46" t="s">
        <v>159</v>
      </c>
    </row>
    <row r="1264" spans="2:25" ht="39.6">
      <c r="B1264" s="46" t="s">
        <v>2106</v>
      </c>
      <c r="C1264" s="46" t="s">
        <v>102</v>
      </c>
      <c r="D1264" s="46" t="s">
        <v>2096</v>
      </c>
      <c r="E1264" s="46" t="s">
        <v>2097</v>
      </c>
      <c r="F1264" s="46">
        <v>89.4</v>
      </c>
      <c r="G1264" s="46" t="s">
        <v>2098</v>
      </c>
      <c r="H1264" s="46">
        <v>3</v>
      </c>
      <c r="I1264" s="46" t="s">
        <v>1086</v>
      </c>
      <c r="J1264" s="74" t="s">
        <v>2099</v>
      </c>
      <c r="K1264" s="46" t="s">
        <v>2107</v>
      </c>
      <c r="L1264" s="46" t="s">
        <v>159</v>
      </c>
      <c r="M1264" s="46" t="s">
        <v>159</v>
      </c>
      <c r="N1264" s="46">
        <v>89.4</v>
      </c>
      <c r="O1264" s="46" t="s">
        <v>159</v>
      </c>
      <c r="P1264" s="46" t="s">
        <v>2101</v>
      </c>
      <c r="Q1264" s="46" t="s">
        <v>159</v>
      </c>
      <c r="R1264" s="46" t="s">
        <v>2101</v>
      </c>
      <c r="S1264" s="46" t="s">
        <v>159</v>
      </c>
      <c r="T1264" s="46" t="s">
        <v>2012</v>
      </c>
      <c r="U1264" s="46" t="s">
        <v>2013</v>
      </c>
      <c r="V1264" s="46" t="s">
        <v>2102</v>
      </c>
      <c r="W1264" s="46" t="s">
        <v>2103</v>
      </c>
      <c r="X1264" s="47" t="s">
        <v>2104</v>
      </c>
      <c r="Y1264" s="46" t="s">
        <v>159</v>
      </c>
    </row>
    <row r="1265" spans="2:25" ht="39.6">
      <c r="B1265" s="46" t="s">
        <v>2095</v>
      </c>
      <c r="C1265" s="46" t="s">
        <v>102</v>
      </c>
      <c r="D1265" s="46" t="s">
        <v>2096</v>
      </c>
      <c r="E1265" s="46" t="s">
        <v>2097</v>
      </c>
      <c r="F1265" s="46">
        <v>89.4</v>
      </c>
      <c r="G1265" s="46" t="s">
        <v>2108</v>
      </c>
      <c r="H1265" s="46">
        <v>4</v>
      </c>
      <c r="I1265" s="46" t="s">
        <v>1086</v>
      </c>
      <c r="J1265" s="74" t="s">
        <v>2099</v>
      </c>
      <c r="K1265" s="46" t="s">
        <v>2109</v>
      </c>
      <c r="L1265" s="46" t="s">
        <v>159</v>
      </c>
      <c r="M1265" s="46" t="s">
        <v>159</v>
      </c>
      <c r="N1265" s="46">
        <v>89.4</v>
      </c>
      <c r="O1265" s="46" t="s">
        <v>159</v>
      </c>
      <c r="P1265" s="46" t="s">
        <v>2101</v>
      </c>
      <c r="Q1265" s="46" t="s">
        <v>159</v>
      </c>
      <c r="R1265" s="46" t="s">
        <v>2101</v>
      </c>
      <c r="S1265" s="46" t="s">
        <v>159</v>
      </c>
      <c r="T1265" s="46" t="s">
        <v>2012</v>
      </c>
      <c r="U1265" s="46" t="s">
        <v>2013</v>
      </c>
      <c r="V1265" s="46" t="s">
        <v>2102</v>
      </c>
      <c r="W1265" s="46" t="s">
        <v>2103</v>
      </c>
      <c r="X1265" s="47" t="s">
        <v>2104</v>
      </c>
      <c r="Y1265" s="46" t="s">
        <v>159</v>
      </c>
    </row>
    <row r="1266" spans="2:25" ht="39.6">
      <c r="B1266" s="46" t="s">
        <v>2106</v>
      </c>
      <c r="C1266" s="46" t="s">
        <v>102</v>
      </c>
      <c r="D1266" s="46" t="s">
        <v>2096</v>
      </c>
      <c r="E1266" s="46" t="s">
        <v>2097</v>
      </c>
      <c r="F1266" s="46">
        <v>89.4</v>
      </c>
      <c r="G1266" s="46" t="s">
        <v>2108</v>
      </c>
      <c r="H1266" s="46">
        <v>5</v>
      </c>
      <c r="I1266" s="46" t="s">
        <v>1086</v>
      </c>
      <c r="J1266" s="74" t="s">
        <v>2099</v>
      </c>
      <c r="K1266" s="46" t="s">
        <v>2110</v>
      </c>
      <c r="L1266" s="46" t="s">
        <v>159</v>
      </c>
      <c r="M1266" s="46" t="s">
        <v>159</v>
      </c>
      <c r="N1266" s="46">
        <v>89.4</v>
      </c>
      <c r="O1266" s="46" t="s">
        <v>159</v>
      </c>
      <c r="P1266" s="46" t="s">
        <v>2101</v>
      </c>
      <c r="Q1266" s="46" t="s">
        <v>159</v>
      </c>
      <c r="R1266" s="46" t="s">
        <v>2101</v>
      </c>
      <c r="S1266" s="46" t="s">
        <v>159</v>
      </c>
      <c r="T1266" s="46" t="s">
        <v>2012</v>
      </c>
      <c r="U1266" s="46" t="s">
        <v>2013</v>
      </c>
      <c r="V1266" s="46" t="s">
        <v>2102</v>
      </c>
      <c r="W1266" s="46" t="s">
        <v>2103</v>
      </c>
      <c r="X1266" s="47" t="s">
        <v>2104</v>
      </c>
      <c r="Y1266" s="46" t="s">
        <v>159</v>
      </c>
    </row>
    <row r="1267" spans="2:25" ht="39.6">
      <c r="B1267" s="46" t="s">
        <v>2106</v>
      </c>
      <c r="C1267" s="46" t="s">
        <v>102</v>
      </c>
      <c r="D1267" s="46" t="s">
        <v>2096</v>
      </c>
      <c r="E1267" s="46" t="s">
        <v>2097</v>
      </c>
      <c r="F1267" s="46">
        <v>89.4</v>
      </c>
      <c r="G1267" s="46" t="s">
        <v>2108</v>
      </c>
      <c r="H1267" s="46">
        <v>6</v>
      </c>
      <c r="I1267" s="46" t="s">
        <v>1086</v>
      </c>
      <c r="J1267" s="74" t="s">
        <v>2099</v>
      </c>
      <c r="K1267" s="46" t="s">
        <v>2111</v>
      </c>
      <c r="L1267" s="46" t="s">
        <v>159</v>
      </c>
      <c r="M1267" s="46" t="s">
        <v>159</v>
      </c>
      <c r="N1267" s="46">
        <v>89.4</v>
      </c>
      <c r="O1267" s="46" t="s">
        <v>159</v>
      </c>
      <c r="P1267" s="46" t="s">
        <v>2101</v>
      </c>
      <c r="Q1267" s="46" t="s">
        <v>159</v>
      </c>
      <c r="R1267" s="46" t="s">
        <v>2101</v>
      </c>
      <c r="S1267" s="46" t="s">
        <v>159</v>
      </c>
      <c r="T1267" s="46" t="s">
        <v>2012</v>
      </c>
      <c r="U1267" s="46" t="s">
        <v>2013</v>
      </c>
      <c r="V1267" s="46" t="s">
        <v>2102</v>
      </c>
      <c r="W1267" s="46" t="s">
        <v>2103</v>
      </c>
      <c r="X1267" s="47" t="s">
        <v>2104</v>
      </c>
      <c r="Y1267" s="46" t="s">
        <v>159</v>
      </c>
    </row>
    <row r="1268" spans="2:25" ht="39.6">
      <c r="B1268" s="46" t="s">
        <v>2106</v>
      </c>
      <c r="C1268" s="46" t="s">
        <v>102</v>
      </c>
      <c r="D1268" s="46" t="s">
        <v>2112</v>
      </c>
      <c r="E1268" s="46" t="s">
        <v>2097</v>
      </c>
      <c r="F1268" s="46">
        <v>89.5</v>
      </c>
      <c r="G1268" s="46" t="s">
        <v>2108</v>
      </c>
      <c r="H1268" s="46">
        <v>7</v>
      </c>
      <c r="I1268" s="46" t="s">
        <v>1086</v>
      </c>
      <c r="J1268" s="74" t="s">
        <v>2099</v>
      </c>
      <c r="K1268" s="46" t="s">
        <v>2113</v>
      </c>
      <c r="L1268" s="46" t="s">
        <v>53</v>
      </c>
      <c r="M1268" s="46">
        <v>2</v>
      </c>
      <c r="N1268" s="46">
        <v>89.5</v>
      </c>
      <c r="O1268" s="46">
        <v>2</v>
      </c>
      <c r="P1268" s="46" t="s">
        <v>2101</v>
      </c>
      <c r="Q1268" s="46" t="s">
        <v>55</v>
      </c>
      <c r="R1268" s="46" t="s">
        <v>2101</v>
      </c>
      <c r="S1268" s="46" t="s">
        <v>55</v>
      </c>
      <c r="T1268" s="46" t="s">
        <v>2012</v>
      </c>
      <c r="U1268" s="46" t="s">
        <v>2013</v>
      </c>
      <c r="V1268" s="46" t="s">
        <v>2102</v>
      </c>
      <c r="W1268" s="46" t="s">
        <v>2103</v>
      </c>
      <c r="X1268" s="47" t="s">
        <v>2104</v>
      </c>
      <c r="Y1268" s="46">
        <v>2</v>
      </c>
    </row>
    <row r="1269" spans="2:25" ht="39.6">
      <c r="B1269" s="46" t="s">
        <v>2106</v>
      </c>
      <c r="C1269" s="46" t="s">
        <v>102</v>
      </c>
      <c r="D1269" s="46" t="s">
        <v>2114</v>
      </c>
      <c r="E1269" s="46" t="s">
        <v>2097</v>
      </c>
      <c r="F1269" s="46">
        <v>89.5</v>
      </c>
      <c r="G1269" s="46" t="s">
        <v>2108</v>
      </c>
      <c r="H1269" s="46">
        <v>8</v>
      </c>
      <c r="I1269" s="46" t="s">
        <v>1086</v>
      </c>
      <c r="J1269" s="74" t="s">
        <v>2099</v>
      </c>
      <c r="K1269" s="46" t="s">
        <v>2115</v>
      </c>
      <c r="L1269" s="46" t="s">
        <v>159</v>
      </c>
      <c r="M1269" s="46" t="s">
        <v>159</v>
      </c>
      <c r="N1269" s="46">
        <v>89.5</v>
      </c>
      <c r="O1269" s="46" t="s">
        <v>159</v>
      </c>
      <c r="P1269" s="46" t="s">
        <v>2101</v>
      </c>
      <c r="Q1269" s="46" t="s">
        <v>159</v>
      </c>
      <c r="R1269" s="46" t="s">
        <v>2101</v>
      </c>
      <c r="S1269" s="46" t="s">
        <v>159</v>
      </c>
      <c r="T1269" s="46" t="s">
        <v>2012</v>
      </c>
      <c r="U1269" s="46" t="s">
        <v>2013</v>
      </c>
      <c r="V1269" s="46" t="s">
        <v>2102</v>
      </c>
      <c r="W1269" s="46" t="s">
        <v>2103</v>
      </c>
      <c r="X1269" s="47" t="s">
        <v>2104</v>
      </c>
      <c r="Y1269" s="46" t="s">
        <v>159</v>
      </c>
    </row>
    <row r="1270" spans="2:25" ht="39.6">
      <c r="B1270" s="46" t="s">
        <v>101</v>
      </c>
      <c r="C1270" s="46" t="s">
        <v>102</v>
      </c>
      <c r="D1270" s="46" t="s">
        <v>2114</v>
      </c>
      <c r="E1270" s="46" t="s">
        <v>2097</v>
      </c>
      <c r="F1270" s="46">
        <v>89.5</v>
      </c>
      <c r="G1270" s="46" t="s">
        <v>2116</v>
      </c>
      <c r="H1270" s="46">
        <v>9</v>
      </c>
      <c r="I1270" s="46" t="s">
        <v>1086</v>
      </c>
      <c r="J1270" s="74" t="s">
        <v>2099</v>
      </c>
      <c r="K1270" s="46" t="s">
        <v>2117</v>
      </c>
      <c r="L1270" s="46" t="s">
        <v>159</v>
      </c>
      <c r="M1270" s="46" t="s">
        <v>159</v>
      </c>
      <c r="N1270" s="46">
        <v>89.5</v>
      </c>
      <c r="O1270" s="46" t="s">
        <v>159</v>
      </c>
      <c r="P1270" s="46" t="s">
        <v>2101</v>
      </c>
      <c r="Q1270" s="46" t="s">
        <v>159</v>
      </c>
      <c r="R1270" s="46" t="s">
        <v>2101</v>
      </c>
      <c r="S1270" s="46" t="s">
        <v>159</v>
      </c>
      <c r="T1270" s="46" t="s">
        <v>2012</v>
      </c>
      <c r="U1270" s="46" t="s">
        <v>2013</v>
      </c>
      <c r="V1270" s="46" t="s">
        <v>2102</v>
      </c>
      <c r="W1270" s="46" t="s">
        <v>2103</v>
      </c>
      <c r="X1270" s="47" t="s">
        <v>2104</v>
      </c>
      <c r="Y1270" s="46" t="s">
        <v>159</v>
      </c>
    </row>
    <row r="1271" spans="2:25" ht="39.6">
      <c r="B1271" s="46" t="s">
        <v>101</v>
      </c>
      <c r="C1271" s="46" t="s">
        <v>102</v>
      </c>
      <c r="D1271" s="46" t="s">
        <v>2114</v>
      </c>
      <c r="E1271" s="46" t="s">
        <v>2097</v>
      </c>
      <c r="F1271" s="46">
        <v>89.5</v>
      </c>
      <c r="G1271" s="46" t="s">
        <v>2116</v>
      </c>
      <c r="H1271" s="46">
        <v>10</v>
      </c>
      <c r="I1271" s="46" t="s">
        <v>1086</v>
      </c>
      <c r="J1271" s="74" t="s">
        <v>2099</v>
      </c>
      <c r="K1271" s="46" t="s">
        <v>2118</v>
      </c>
      <c r="L1271" s="46" t="s">
        <v>159</v>
      </c>
      <c r="M1271" s="46" t="s">
        <v>159</v>
      </c>
      <c r="N1271" s="46">
        <v>89.5</v>
      </c>
      <c r="O1271" s="46" t="s">
        <v>159</v>
      </c>
      <c r="P1271" s="46" t="s">
        <v>2101</v>
      </c>
      <c r="Q1271" s="46" t="s">
        <v>159</v>
      </c>
      <c r="R1271" s="46" t="s">
        <v>2101</v>
      </c>
      <c r="S1271" s="46" t="s">
        <v>159</v>
      </c>
      <c r="T1271" s="46" t="s">
        <v>2012</v>
      </c>
      <c r="U1271" s="46" t="s">
        <v>2013</v>
      </c>
      <c r="V1271" s="46" t="s">
        <v>2102</v>
      </c>
      <c r="W1271" s="46" t="s">
        <v>2103</v>
      </c>
      <c r="X1271" s="47" t="s">
        <v>2104</v>
      </c>
      <c r="Y1271" s="46" t="s">
        <v>159</v>
      </c>
    </row>
    <row r="1272" spans="2:25" ht="39.6">
      <c r="B1272" s="46" t="s">
        <v>2106</v>
      </c>
      <c r="C1272" s="46" t="s">
        <v>102</v>
      </c>
      <c r="D1272" s="46" t="s">
        <v>2114</v>
      </c>
      <c r="E1272" s="46" t="s">
        <v>2097</v>
      </c>
      <c r="F1272" s="46">
        <v>89.5</v>
      </c>
      <c r="G1272" s="46" t="s">
        <v>2108</v>
      </c>
      <c r="H1272" s="46">
        <v>11</v>
      </c>
      <c r="I1272" s="46" t="s">
        <v>1086</v>
      </c>
      <c r="J1272" s="74" t="s">
        <v>2099</v>
      </c>
      <c r="K1272" s="46" t="s">
        <v>2119</v>
      </c>
      <c r="L1272" s="46" t="s">
        <v>159</v>
      </c>
      <c r="M1272" s="46" t="s">
        <v>159</v>
      </c>
      <c r="N1272" s="46">
        <v>89.5</v>
      </c>
      <c r="O1272" s="46" t="s">
        <v>159</v>
      </c>
      <c r="P1272" s="46" t="s">
        <v>2101</v>
      </c>
      <c r="Q1272" s="46" t="s">
        <v>159</v>
      </c>
      <c r="R1272" s="46" t="s">
        <v>2101</v>
      </c>
      <c r="S1272" s="46" t="s">
        <v>159</v>
      </c>
      <c r="T1272" s="46" t="s">
        <v>2012</v>
      </c>
      <c r="U1272" s="46" t="s">
        <v>2013</v>
      </c>
      <c r="V1272" s="46" t="s">
        <v>2102</v>
      </c>
      <c r="W1272" s="46" t="s">
        <v>2103</v>
      </c>
      <c r="X1272" s="47" t="s">
        <v>2104</v>
      </c>
      <c r="Y1272" s="46" t="s">
        <v>159</v>
      </c>
    </row>
    <row r="1273" spans="2:25" ht="39.6">
      <c r="B1273" s="46" t="s">
        <v>2106</v>
      </c>
      <c r="C1273" s="46" t="s">
        <v>102</v>
      </c>
      <c r="D1273" s="46" t="s">
        <v>2114</v>
      </c>
      <c r="E1273" s="46" t="s">
        <v>2097</v>
      </c>
      <c r="F1273" s="46">
        <v>89.5</v>
      </c>
      <c r="G1273" s="46" t="s">
        <v>2108</v>
      </c>
      <c r="H1273" s="46">
        <v>12</v>
      </c>
      <c r="I1273" s="46" t="s">
        <v>1086</v>
      </c>
      <c r="J1273" s="74" t="s">
        <v>2099</v>
      </c>
      <c r="K1273" s="46" t="s">
        <v>2120</v>
      </c>
      <c r="L1273" s="46" t="s">
        <v>159</v>
      </c>
      <c r="M1273" s="46" t="s">
        <v>159</v>
      </c>
      <c r="N1273" s="46">
        <v>89.5</v>
      </c>
      <c r="O1273" s="46" t="s">
        <v>159</v>
      </c>
      <c r="P1273" s="46" t="s">
        <v>2101</v>
      </c>
      <c r="Q1273" s="46" t="s">
        <v>159</v>
      </c>
      <c r="R1273" s="46" t="s">
        <v>2101</v>
      </c>
      <c r="S1273" s="46" t="s">
        <v>159</v>
      </c>
      <c r="T1273" s="46" t="s">
        <v>2012</v>
      </c>
      <c r="U1273" s="46" t="s">
        <v>2013</v>
      </c>
      <c r="V1273" s="46" t="s">
        <v>2102</v>
      </c>
      <c r="W1273" s="46" t="s">
        <v>2103</v>
      </c>
      <c r="X1273" s="47" t="s">
        <v>2104</v>
      </c>
      <c r="Y1273" s="46" t="s">
        <v>159</v>
      </c>
    </row>
    <row r="1274" spans="2:25" ht="39.6">
      <c r="B1274" s="46" t="s">
        <v>2106</v>
      </c>
      <c r="C1274" s="46" t="s">
        <v>102</v>
      </c>
      <c r="D1274" s="46" t="s">
        <v>2121</v>
      </c>
      <c r="E1274" s="46" t="s">
        <v>2097</v>
      </c>
      <c r="F1274" s="46">
        <v>89.9</v>
      </c>
      <c r="G1274" s="46" t="s">
        <v>2108</v>
      </c>
      <c r="H1274" s="46">
        <v>13</v>
      </c>
      <c r="I1274" s="46" t="s">
        <v>1086</v>
      </c>
      <c r="J1274" s="74" t="s">
        <v>2099</v>
      </c>
      <c r="K1274" s="46" t="s">
        <v>2122</v>
      </c>
      <c r="L1274" s="46" t="s">
        <v>53</v>
      </c>
      <c r="M1274" s="46">
        <v>3</v>
      </c>
      <c r="N1274" s="46">
        <v>89.9</v>
      </c>
      <c r="O1274" s="46">
        <v>3</v>
      </c>
      <c r="P1274" s="46" t="s">
        <v>2101</v>
      </c>
      <c r="Q1274" s="46" t="s">
        <v>55</v>
      </c>
      <c r="R1274" s="46" t="s">
        <v>2101</v>
      </c>
      <c r="S1274" s="46" t="s">
        <v>55</v>
      </c>
      <c r="T1274" s="46" t="s">
        <v>2012</v>
      </c>
      <c r="U1274" s="46" t="s">
        <v>2013</v>
      </c>
      <c r="V1274" s="46" t="s">
        <v>2102</v>
      </c>
      <c r="W1274" s="46" t="s">
        <v>2103</v>
      </c>
      <c r="X1274" s="47" t="s">
        <v>2104</v>
      </c>
      <c r="Y1274" s="46">
        <v>3</v>
      </c>
    </row>
    <row r="1275" spans="2:25" ht="39.6">
      <c r="B1275" s="46" t="s">
        <v>2106</v>
      </c>
      <c r="C1275" s="46" t="s">
        <v>102</v>
      </c>
      <c r="D1275" s="46" t="s">
        <v>2121</v>
      </c>
      <c r="E1275" s="46" t="s">
        <v>2097</v>
      </c>
      <c r="F1275" s="46">
        <v>89.9</v>
      </c>
      <c r="G1275" s="46" t="s">
        <v>2108</v>
      </c>
      <c r="H1275" s="46">
        <v>14</v>
      </c>
      <c r="I1275" s="46" t="s">
        <v>1086</v>
      </c>
      <c r="J1275" s="74" t="s">
        <v>2099</v>
      </c>
      <c r="K1275" s="46" t="s">
        <v>2123</v>
      </c>
      <c r="L1275" s="46" t="s">
        <v>159</v>
      </c>
      <c r="M1275" s="46" t="s">
        <v>159</v>
      </c>
      <c r="N1275" s="46">
        <v>89.9</v>
      </c>
      <c r="O1275" s="46" t="s">
        <v>159</v>
      </c>
      <c r="P1275" s="46" t="s">
        <v>2101</v>
      </c>
      <c r="Q1275" s="46" t="s">
        <v>159</v>
      </c>
      <c r="R1275" s="46" t="s">
        <v>2101</v>
      </c>
      <c r="S1275" s="46" t="s">
        <v>159</v>
      </c>
      <c r="T1275" s="46" t="s">
        <v>2012</v>
      </c>
      <c r="U1275" s="46" t="s">
        <v>2013</v>
      </c>
      <c r="V1275" s="46" t="s">
        <v>2102</v>
      </c>
      <c r="W1275" s="46" t="s">
        <v>2103</v>
      </c>
      <c r="X1275" s="47" t="s">
        <v>2104</v>
      </c>
      <c r="Y1275" s="46" t="s">
        <v>159</v>
      </c>
    </row>
    <row r="1276" spans="2:25" ht="39.6">
      <c r="B1276" s="46" t="s">
        <v>2106</v>
      </c>
      <c r="C1276" s="46" t="s">
        <v>102</v>
      </c>
      <c r="D1276" s="46" t="s">
        <v>2121</v>
      </c>
      <c r="E1276" s="46" t="s">
        <v>2097</v>
      </c>
      <c r="F1276" s="46">
        <v>89.9</v>
      </c>
      <c r="G1276" s="46" t="s">
        <v>2108</v>
      </c>
      <c r="H1276" s="46">
        <v>15</v>
      </c>
      <c r="I1276" s="46" t="s">
        <v>1086</v>
      </c>
      <c r="J1276" s="74" t="s">
        <v>2099</v>
      </c>
      <c r="K1276" s="46" t="s">
        <v>2124</v>
      </c>
      <c r="L1276" s="46" t="s">
        <v>159</v>
      </c>
      <c r="M1276" s="46" t="s">
        <v>159</v>
      </c>
      <c r="N1276" s="46">
        <v>89.9</v>
      </c>
      <c r="O1276" s="46" t="s">
        <v>159</v>
      </c>
      <c r="P1276" s="46" t="s">
        <v>2101</v>
      </c>
      <c r="Q1276" s="46" t="s">
        <v>159</v>
      </c>
      <c r="R1276" s="46" t="s">
        <v>2101</v>
      </c>
      <c r="S1276" s="46" t="s">
        <v>159</v>
      </c>
      <c r="T1276" s="46" t="s">
        <v>2012</v>
      </c>
      <c r="U1276" s="46" t="s">
        <v>2013</v>
      </c>
      <c r="V1276" s="46" t="s">
        <v>2102</v>
      </c>
      <c r="W1276" s="46" t="s">
        <v>2103</v>
      </c>
      <c r="X1276" s="47" t="s">
        <v>2104</v>
      </c>
      <c r="Y1276" s="46" t="s">
        <v>159</v>
      </c>
    </row>
    <row r="1277" spans="2:25" ht="39.6">
      <c r="B1277" s="46" t="s">
        <v>2106</v>
      </c>
      <c r="C1277" s="46" t="s">
        <v>102</v>
      </c>
      <c r="D1277" s="46" t="s">
        <v>2121</v>
      </c>
      <c r="E1277" s="46" t="s">
        <v>2097</v>
      </c>
      <c r="F1277" s="46">
        <v>89.9</v>
      </c>
      <c r="G1277" s="46" t="s">
        <v>2108</v>
      </c>
      <c r="H1277" s="46">
        <v>16</v>
      </c>
      <c r="I1277" s="46" t="s">
        <v>1086</v>
      </c>
      <c r="J1277" s="74" t="s">
        <v>2099</v>
      </c>
      <c r="K1277" s="46" t="s">
        <v>2125</v>
      </c>
      <c r="L1277" s="46" t="s">
        <v>159</v>
      </c>
      <c r="M1277" s="46" t="s">
        <v>159</v>
      </c>
      <c r="N1277" s="46">
        <v>89.9</v>
      </c>
      <c r="O1277" s="46" t="s">
        <v>159</v>
      </c>
      <c r="P1277" s="46" t="s">
        <v>2101</v>
      </c>
      <c r="Q1277" s="46" t="s">
        <v>159</v>
      </c>
      <c r="R1277" s="46" t="s">
        <v>2101</v>
      </c>
      <c r="S1277" s="46" t="s">
        <v>159</v>
      </c>
      <c r="T1277" s="46" t="s">
        <v>2012</v>
      </c>
      <c r="U1277" s="46" t="s">
        <v>2013</v>
      </c>
      <c r="V1277" s="46" t="s">
        <v>2102</v>
      </c>
      <c r="W1277" s="46" t="s">
        <v>2103</v>
      </c>
      <c r="X1277" s="47" t="s">
        <v>2104</v>
      </c>
      <c r="Y1277" s="46" t="s">
        <v>159</v>
      </c>
    </row>
    <row r="1278" spans="2:25" ht="39.6">
      <c r="B1278" s="46" t="s">
        <v>2106</v>
      </c>
      <c r="C1278" s="46" t="s">
        <v>102</v>
      </c>
      <c r="D1278" s="46" t="s">
        <v>2121</v>
      </c>
      <c r="E1278" s="46" t="s">
        <v>2097</v>
      </c>
      <c r="F1278" s="46">
        <v>89.9</v>
      </c>
      <c r="G1278" s="46" t="s">
        <v>2108</v>
      </c>
      <c r="H1278" s="46">
        <v>17</v>
      </c>
      <c r="I1278" s="46" t="s">
        <v>1086</v>
      </c>
      <c r="J1278" s="74" t="s">
        <v>2099</v>
      </c>
      <c r="K1278" s="46" t="s">
        <v>2126</v>
      </c>
      <c r="L1278" s="46" t="s">
        <v>159</v>
      </c>
      <c r="M1278" s="46" t="s">
        <v>159</v>
      </c>
      <c r="N1278" s="46">
        <v>89.9</v>
      </c>
      <c r="O1278" s="46" t="s">
        <v>159</v>
      </c>
      <c r="P1278" s="46" t="s">
        <v>2101</v>
      </c>
      <c r="Q1278" s="46" t="s">
        <v>159</v>
      </c>
      <c r="R1278" s="46" t="s">
        <v>2101</v>
      </c>
      <c r="S1278" s="46" t="s">
        <v>159</v>
      </c>
      <c r="T1278" s="46" t="s">
        <v>2012</v>
      </c>
      <c r="U1278" s="46" t="s">
        <v>2013</v>
      </c>
      <c r="V1278" s="46" t="s">
        <v>2102</v>
      </c>
      <c r="W1278" s="46" t="s">
        <v>2103</v>
      </c>
      <c r="X1278" s="47" t="s">
        <v>2104</v>
      </c>
      <c r="Y1278" s="46" t="s">
        <v>159</v>
      </c>
    </row>
    <row r="1279" spans="2:25" ht="39.6">
      <c r="B1279" s="46" t="s">
        <v>2106</v>
      </c>
      <c r="C1279" s="46" t="s">
        <v>102</v>
      </c>
      <c r="D1279" s="46" t="s">
        <v>2121</v>
      </c>
      <c r="E1279" s="46" t="s">
        <v>2097</v>
      </c>
      <c r="F1279" s="46">
        <v>89.9</v>
      </c>
      <c r="G1279" s="46" t="s">
        <v>2108</v>
      </c>
      <c r="H1279" s="46">
        <v>18</v>
      </c>
      <c r="I1279" s="46" t="s">
        <v>1086</v>
      </c>
      <c r="J1279" s="74" t="s">
        <v>2099</v>
      </c>
      <c r="K1279" s="46" t="s">
        <v>2127</v>
      </c>
      <c r="L1279" s="46" t="s">
        <v>159</v>
      </c>
      <c r="M1279" s="46" t="s">
        <v>159</v>
      </c>
      <c r="N1279" s="46">
        <v>89.9</v>
      </c>
      <c r="O1279" s="46" t="s">
        <v>159</v>
      </c>
      <c r="P1279" s="46" t="s">
        <v>2101</v>
      </c>
      <c r="Q1279" s="46" t="s">
        <v>159</v>
      </c>
      <c r="R1279" s="46" t="s">
        <v>2101</v>
      </c>
      <c r="S1279" s="46" t="s">
        <v>159</v>
      </c>
      <c r="T1279" s="46" t="s">
        <v>2012</v>
      </c>
      <c r="U1279" s="46" t="s">
        <v>2013</v>
      </c>
      <c r="V1279" s="46" t="s">
        <v>2102</v>
      </c>
      <c r="W1279" s="46" t="s">
        <v>2103</v>
      </c>
      <c r="X1279" s="47" t="s">
        <v>2104</v>
      </c>
      <c r="Y1279" s="46" t="s">
        <v>159</v>
      </c>
    </row>
    <row r="1280" spans="2:25" ht="39.6">
      <c r="B1280" s="46" t="s">
        <v>2106</v>
      </c>
      <c r="C1280" s="46" t="s">
        <v>102</v>
      </c>
      <c r="D1280" s="46" t="s">
        <v>2128</v>
      </c>
      <c r="E1280" s="46" t="s">
        <v>2097</v>
      </c>
      <c r="F1280" s="46">
        <v>91.2</v>
      </c>
      <c r="G1280" s="46" t="s">
        <v>2108</v>
      </c>
      <c r="H1280" s="46">
        <v>19</v>
      </c>
      <c r="I1280" s="46" t="s">
        <v>1086</v>
      </c>
      <c r="J1280" s="74" t="s">
        <v>2099</v>
      </c>
      <c r="K1280" s="46" t="s">
        <v>2129</v>
      </c>
      <c r="L1280" s="46" t="s">
        <v>53</v>
      </c>
      <c r="M1280" s="46">
        <v>4</v>
      </c>
      <c r="N1280" s="46">
        <v>91.2</v>
      </c>
      <c r="O1280" s="46">
        <v>4</v>
      </c>
      <c r="P1280" s="46" t="s">
        <v>2101</v>
      </c>
      <c r="Q1280" s="46" t="s">
        <v>55</v>
      </c>
      <c r="R1280" s="46" t="s">
        <v>2101</v>
      </c>
      <c r="S1280" s="46" t="s">
        <v>55</v>
      </c>
      <c r="T1280" s="46" t="s">
        <v>2012</v>
      </c>
      <c r="U1280" s="46" t="s">
        <v>2013</v>
      </c>
      <c r="V1280" s="46" t="s">
        <v>2102</v>
      </c>
      <c r="W1280" s="46" t="s">
        <v>2103</v>
      </c>
      <c r="X1280" s="47" t="s">
        <v>2104</v>
      </c>
      <c r="Y1280" s="46">
        <v>4</v>
      </c>
    </row>
    <row r="1281" spans="2:25" ht="39.6">
      <c r="B1281" s="46" t="s">
        <v>2106</v>
      </c>
      <c r="C1281" s="46" t="s">
        <v>102</v>
      </c>
      <c r="D1281" s="46" t="s">
        <v>2128</v>
      </c>
      <c r="E1281" s="46" t="s">
        <v>2097</v>
      </c>
      <c r="F1281" s="46">
        <v>91.2</v>
      </c>
      <c r="G1281" s="46" t="s">
        <v>2108</v>
      </c>
      <c r="H1281" s="46">
        <v>20</v>
      </c>
      <c r="I1281" s="46" t="s">
        <v>1086</v>
      </c>
      <c r="J1281" s="74" t="s">
        <v>2099</v>
      </c>
      <c r="K1281" s="46" t="s">
        <v>2130</v>
      </c>
      <c r="L1281" s="46" t="s">
        <v>159</v>
      </c>
      <c r="M1281" s="46" t="s">
        <v>159</v>
      </c>
      <c r="N1281" s="46">
        <v>91.2</v>
      </c>
      <c r="O1281" s="46" t="s">
        <v>159</v>
      </c>
      <c r="P1281" s="46" t="s">
        <v>2101</v>
      </c>
      <c r="Q1281" s="46" t="s">
        <v>159</v>
      </c>
      <c r="R1281" s="46" t="s">
        <v>2101</v>
      </c>
      <c r="S1281" s="46" t="s">
        <v>159</v>
      </c>
      <c r="T1281" s="46" t="s">
        <v>2012</v>
      </c>
      <c r="U1281" s="46" t="s">
        <v>2013</v>
      </c>
      <c r="V1281" s="46" t="s">
        <v>2102</v>
      </c>
      <c r="W1281" s="46" t="s">
        <v>2103</v>
      </c>
      <c r="X1281" s="47" t="s">
        <v>2104</v>
      </c>
      <c r="Y1281" s="46" t="s">
        <v>159</v>
      </c>
    </row>
    <row r="1282" spans="2:25" ht="39.6">
      <c r="B1282" s="46" t="s">
        <v>2106</v>
      </c>
      <c r="C1282" s="46" t="s">
        <v>102</v>
      </c>
      <c r="D1282" s="46" t="s">
        <v>2128</v>
      </c>
      <c r="E1282" s="46" t="s">
        <v>2097</v>
      </c>
      <c r="F1282" s="46">
        <v>91.2</v>
      </c>
      <c r="G1282" s="46" t="s">
        <v>2108</v>
      </c>
      <c r="H1282" s="46">
        <v>21</v>
      </c>
      <c r="I1282" s="46" t="s">
        <v>1086</v>
      </c>
      <c r="J1282" s="74" t="s">
        <v>2099</v>
      </c>
      <c r="K1282" s="46" t="s">
        <v>2131</v>
      </c>
      <c r="L1282" s="46" t="s">
        <v>159</v>
      </c>
      <c r="M1282" s="46" t="s">
        <v>159</v>
      </c>
      <c r="N1282" s="46">
        <v>91.2</v>
      </c>
      <c r="O1282" s="46" t="s">
        <v>159</v>
      </c>
      <c r="P1282" s="46" t="s">
        <v>2101</v>
      </c>
      <c r="Q1282" s="46" t="s">
        <v>159</v>
      </c>
      <c r="R1282" s="46" t="s">
        <v>2101</v>
      </c>
      <c r="S1282" s="46" t="s">
        <v>159</v>
      </c>
      <c r="T1282" s="46" t="s">
        <v>2012</v>
      </c>
      <c r="U1282" s="46" t="s">
        <v>2013</v>
      </c>
      <c r="V1282" s="46" t="s">
        <v>2102</v>
      </c>
      <c r="W1282" s="46" t="s">
        <v>2103</v>
      </c>
      <c r="X1282" s="47" t="s">
        <v>2104</v>
      </c>
      <c r="Y1282" s="46" t="s">
        <v>159</v>
      </c>
    </row>
    <row r="1283" spans="2:25" ht="39.6">
      <c r="B1283" s="46" t="s">
        <v>2106</v>
      </c>
      <c r="C1283" s="46" t="s">
        <v>102</v>
      </c>
      <c r="D1283" s="46" t="s">
        <v>2128</v>
      </c>
      <c r="E1283" s="46" t="s">
        <v>2097</v>
      </c>
      <c r="F1283" s="46">
        <v>91.2</v>
      </c>
      <c r="G1283" s="46" t="s">
        <v>2108</v>
      </c>
      <c r="H1283" s="46">
        <v>22</v>
      </c>
      <c r="I1283" s="46" t="s">
        <v>1086</v>
      </c>
      <c r="J1283" s="74" t="s">
        <v>2099</v>
      </c>
      <c r="K1283" s="46" t="s">
        <v>2132</v>
      </c>
      <c r="L1283" s="46" t="s">
        <v>159</v>
      </c>
      <c r="M1283" s="46" t="s">
        <v>159</v>
      </c>
      <c r="N1283" s="46">
        <v>91.2</v>
      </c>
      <c r="O1283" s="46" t="s">
        <v>159</v>
      </c>
      <c r="P1283" s="46" t="s">
        <v>2101</v>
      </c>
      <c r="Q1283" s="46" t="s">
        <v>159</v>
      </c>
      <c r="R1283" s="46" t="s">
        <v>2101</v>
      </c>
      <c r="S1283" s="46" t="s">
        <v>159</v>
      </c>
      <c r="T1283" s="46" t="s">
        <v>2012</v>
      </c>
      <c r="U1283" s="46" t="s">
        <v>2013</v>
      </c>
      <c r="V1283" s="46" t="s">
        <v>2102</v>
      </c>
      <c r="W1283" s="46" t="s">
        <v>2103</v>
      </c>
      <c r="X1283" s="47" t="s">
        <v>2104</v>
      </c>
      <c r="Y1283" s="46" t="s">
        <v>159</v>
      </c>
    </row>
    <row r="1284" spans="2:25" ht="39.6">
      <c r="B1284" s="46" t="s">
        <v>2106</v>
      </c>
      <c r="C1284" s="46" t="s">
        <v>102</v>
      </c>
      <c r="D1284" s="46" t="s">
        <v>2128</v>
      </c>
      <c r="E1284" s="46" t="s">
        <v>2097</v>
      </c>
      <c r="F1284" s="46">
        <v>91.2</v>
      </c>
      <c r="G1284" s="46" t="s">
        <v>2108</v>
      </c>
      <c r="H1284" s="46">
        <v>23</v>
      </c>
      <c r="I1284" s="46" t="s">
        <v>1086</v>
      </c>
      <c r="J1284" s="74" t="s">
        <v>2099</v>
      </c>
      <c r="K1284" s="46" t="s">
        <v>2133</v>
      </c>
      <c r="L1284" s="46" t="s">
        <v>159</v>
      </c>
      <c r="M1284" s="46" t="s">
        <v>159</v>
      </c>
      <c r="N1284" s="46">
        <v>91.2</v>
      </c>
      <c r="O1284" s="46" t="s">
        <v>159</v>
      </c>
      <c r="P1284" s="46" t="s">
        <v>2101</v>
      </c>
      <c r="Q1284" s="46" t="s">
        <v>159</v>
      </c>
      <c r="R1284" s="46" t="s">
        <v>2101</v>
      </c>
      <c r="S1284" s="46" t="s">
        <v>159</v>
      </c>
      <c r="T1284" s="46" t="s">
        <v>2012</v>
      </c>
      <c r="U1284" s="46" t="s">
        <v>2013</v>
      </c>
      <c r="V1284" s="46" t="s">
        <v>2102</v>
      </c>
      <c r="W1284" s="46" t="s">
        <v>2103</v>
      </c>
      <c r="X1284" s="47" t="s">
        <v>2104</v>
      </c>
      <c r="Y1284" s="46" t="s">
        <v>159</v>
      </c>
    </row>
    <row r="1285" spans="2:25" ht="39.6">
      <c r="B1285" s="46" t="s">
        <v>2106</v>
      </c>
      <c r="C1285" s="46" t="s">
        <v>102</v>
      </c>
      <c r="D1285" s="46" t="s">
        <v>2128</v>
      </c>
      <c r="E1285" s="46" t="s">
        <v>2097</v>
      </c>
      <c r="F1285" s="46">
        <v>91.2</v>
      </c>
      <c r="G1285" s="46" t="s">
        <v>2108</v>
      </c>
      <c r="H1285" s="46">
        <v>24</v>
      </c>
      <c r="I1285" s="46" t="s">
        <v>1086</v>
      </c>
      <c r="J1285" s="74" t="s">
        <v>2099</v>
      </c>
      <c r="K1285" s="46" t="s">
        <v>2134</v>
      </c>
      <c r="L1285" s="46" t="s">
        <v>159</v>
      </c>
      <c r="M1285" s="46" t="s">
        <v>159</v>
      </c>
      <c r="N1285" s="46">
        <v>91.2</v>
      </c>
      <c r="O1285" s="46" t="s">
        <v>159</v>
      </c>
      <c r="P1285" s="46" t="s">
        <v>2101</v>
      </c>
      <c r="Q1285" s="46" t="s">
        <v>159</v>
      </c>
      <c r="R1285" s="46" t="s">
        <v>2101</v>
      </c>
      <c r="S1285" s="46" t="s">
        <v>159</v>
      </c>
      <c r="T1285" s="46" t="s">
        <v>2012</v>
      </c>
      <c r="U1285" s="46" t="s">
        <v>2013</v>
      </c>
      <c r="V1285" s="46" t="s">
        <v>2102</v>
      </c>
      <c r="W1285" s="46" t="s">
        <v>2103</v>
      </c>
      <c r="X1285" s="47" t="s">
        <v>2104</v>
      </c>
      <c r="Y1285" s="46" t="s">
        <v>159</v>
      </c>
    </row>
    <row r="1286" spans="2:25" ht="39.6">
      <c r="B1286" s="46" t="s">
        <v>2106</v>
      </c>
      <c r="C1286" s="46" t="s">
        <v>102</v>
      </c>
      <c r="D1286" s="46" t="s">
        <v>2135</v>
      </c>
      <c r="E1286" s="46" t="s">
        <v>2097</v>
      </c>
      <c r="F1286" s="46">
        <v>91.5</v>
      </c>
      <c r="G1286" s="46" t="s">
        <v>2108</v>
      </c>
      <c r="H1286" s="46">
        <v>25</v>
      </c>
      <c r="I1286" s="46" t="s">
        <v>1086</v>
      </c>
      <c r="J1286" s="74" t="s">
        <v>2099</v>
      </c>
      <c r="K1286" s="46" t="s">
        <v>2136</v>
      </c>
      <c r="L1286" s="46" t="s">
        <v>53</v>
      </c>
      <c r="M1286" s="46">
        <v>5</v>
      </c>
      <c r="N1286" s="46">
        <v>91.5</v>
      </c>
      <c r="O1286" s="46">
        <v>5</v>
      </c>
      <c r="P1286" s="46" t="s">
        <v>2101</v>
      </c>
      <c r="Q1286" s="46" t="s">
        <v>55</v>
      </c>
      <c r="R1286" s="46" t="s">
        <v>2101</v>
      </c>
      <c r="S1286" s="46" t="s">
        <v>55</v>
      </c>
      <c r="T1286" s="46" t="s">
        <v>2012</v>
      </c>
      <c r="U1286" s="46" t="s">
        <v>2013</v>
      </c>
      <c r="V1286" s="46" t="s">
        <v>2102</v>
      </c>
      <c r="W1286" s="46" t="s">
        <v>2103</v>
      </c>
      <c r="X1286" s="47" t="s">
        <v>2104</v>
      </c>
      <c r="Y1286" s="46">
        <v>5</v>
      </c>
    </row>
    <row r="1287" spans="2:25" ht="39.6">
      <c r="B1287" s="46" t="s">
        <v>2106</v>
      </c>
      <c r="C1287" s="46" t="s">
        <v>102</v>
      </c>
      <c r="D1287" s="46" t="s">
        <v>2135</v>
      </c>
      <c r="E1287" s="46" t="s">
        <v>2097</v>
      </c>
      <c r="F1287" s="46">
        <v>91.5</v>
      </c>
      <c r="G1287" s="46" t="s">
        <v>2108</v>
      </c>
      <c r="H1287" s="46">
        <v>26</v>
      </c>
      <c r="I1287" s="46" t="s">
        <v>1086</v>
      </c>
      <c r="J1287" s="74" t="s">
        <v>2099</v>
      </c>
      <c r="K1287" s="46" t="s">
        <v>2137</v>
      </c>
      <c r="L1287" s="46" t="s">
        <v>159</v>
      </c>
      <c r="M1287" s="46" t="s">
        <v>159</v>
      </c>
      <c r="N1287" s="46">
        <v>91.5</v>
      </c>
      <c r="O1287" s="46" t="s">
        <v>159</v>
      </c>
      <c r="P1287" s="46" t="s">
        <v>2101</v>
      </c>
      <c r="Q1287" s="46" t="s">
        <v>159</v>
      </c>
      <c r="R1287" s="46" t="s">
        <v>2101</v>
      </c>
      <c r="S1287" s="46" t="s">
        <v>159</v>
      </c>
      <c r="T1287" s="46" t="s">
        <v>2012</v>
      </c>
      <c r="U1287" s="46" t="s">
        <v>2013</v>
      </c>
      <c r="V1287" s="46" t="s">
        <v>2102</v>
      </c>
      <c r="W1287" s="46" t="s">
        <v>2103</v>
      </c>
      <c r="X1287" s="47" t="s">
        <v>2104</v>
      </c>
      <c r="Y1287" s="46" t="s">
        <v>159</v>
      </c>
    </row>
    <row r="1288" spans="2:25" ht="39.6">
      <c r="B1288" s="46" t="s">
        <v>2106</v>
      </c>
      <c r="C1288" s="46" t="s">
        <v>102</v>
      </c>
      <c r="D1288" s="46" t="s">
        <v>2135</v>
      </c>
      <c r="E1288" s="46" t="s">
        <v>2097</v>
      </c>
      <c r="F1288" s="46">
        <v>91.5</v>
      </c>
      <c r="G1288" s="46" t="s">
        <v>2108</v>
      </c>
      <c r="H1288" s="46">
        <v>27</v>
      </c>
      <c r="I1288" s="46" t="s">
        <v>1086</v>
      </c>
      <c r="J1288" s="74" t="s">
        <v>2099</v>
      </c>
      <c r="K1288" s="46" t="s">
        <v>2138</v>
      </c>
      <c r="L1288" s="46" t="s">
        <v>159</v>
      </c>
      <c r="M1288" s="46" t="s">
        <v>159</v>
      </c>
      <c r="N1288" s="46">
        <v>91.5</v>
      </c>
      <c r="O1288" s="46" t="s">
        <v>159</v>
      </c>
      <c r="P1288" s="46" t="s">
        <v>2101</v>
      </c>
      <c r="Q1288" s="46" t="s">
        <v>159</v>
      </c>
      <c r="R1288" s="46" t="s">
        <v>2101</v>
      </c>
      <c r="S1288" s="46" t="s">
        <v>159</v>
      </c>
      <c r="T1288" s="46" t="s">
        <v>2012</v>
      </c>
      <c r="U1288" s="46" t="s">
        <v>2013</v>
      </c>
      <c r="V1288" s="46" t="s">
        <v>2102</v>
      </c>
      <c r="W1288" s="46" t="s">
        <v>2103</v>
      </c>
      <c r="X1288" s="47" t="s">
        <v>2104</v>
      </c>
      <c r="Y1288" s="46" t="s">
        <v>159</v>
      </c>
    </row>
    <row r="1289" spans="2:25" ht="39.6">
      <c r="B1289" s="46" t="s">
        <v>2106</v>
      </c>
      <c r="C1289" s="46" t="s">
        <v>102</v>
      </c>
      <c r="D1289" s="46" t="s">
        <v>2135</v>
      </c>
      <c r="E1289" s="46" t="s">
        <v>2097</v>
      </c>
      <c r="F1289" s="46">
        <v>91.5</v>
      </c>
      <c r="G1289" s="46" t="s">
        <v>2108</v>
      </c>
      <c r="H1289" s="46">
        <v>28</v>
      </c>
      <c r="I1289" s="46" t="s">
        <v>1086</v>
      </c>
      <c r="J1289" s="74" t="s">
        <v>2099</v>
      </c>
      <c r="K1289" s="46" t="s">
        <v>2139</v>
      </c>
      <c r="L1289" s="46" t="s">
        <v>159</v>
      </c>
      <c r="M1289" s="46" t="s">
        <v>159</v>
      </c>
      <c r="N1289" s="46">
        <v>91.5</v>
      </c>
      <c r="O1289" s="46" t="s">
        <v>159</v>
      </c>
      <c r="P1289" s="46" t="s">
        <v>2101</v>
      </c>
      <c r="Q1289" s="46" t="s">
        <v>159</v>
      </c>
      <c r="R1289" s="46" t="s">
        <v>2101</v>
      </c>
      <c r="S1289" s="46" t="s">
        <v>159</v>
      </c>
      <c r="T1289" s="46" t="s">
        <v>2012</v>
      </c>
      <c r="U1289" s="46" t="s">
        <v>2013</v>
      </c>
      <c r="V1289" s="46" t="s">
        <v>2102</v>
      </c>
      <c r="W1289" s="46" t="s">
        <v>2103</v>
      </c>
      <c r="X1289" s="47" t="s">
        <v>2104</v>
      </c>
      <c r="Y1289" s="46" t="s">
        <v>159</v>
      </c>
    </row>
    <row r="1290" spans="2:25" ht="39.6">
      <c r="B1290" s="46" t="s">
        <v>2106</v>
      </c>
      <c r="C1290" s="46" t="s">
        <v>102</v>
      </c>
      <c r="D1290" s="46" t="s">
        <v>2135</v>
      </c>
      <c r="E1290" s="46" t="s">
        <v>2097</v>
      </c>
      <c r="F1290" s="46">
        <v>91.5</v>
      </c>
      <c r="G1290" s="46" t="s">
        <v>2108</v>
      </c>
      <c r="H1290" s="46">
        <v>29</v>
      </c>
      <c r="I1290" s="46" t="s">
        <v>1086</v>
      </c>
      <c r="J1290" s="74" t="s">
        <v>2099</v>
      </c>
      <c r="K1290" s="46" t="s">
        <v>2140</v>
      </c>
      <c r="L1290" s="46" t="s">
        <v>159</v>
      </c>
      <c r="M1290" s="46" t="s">
        <v>159</v>
      </c>
      <c r="N1290" s="46">
        <v>91.5</v>
      </c>
      <c r="O1290" s="46" t="s">
        <v>159</v>
      </c>
      <c r="P1290" s="46" t="s">
        <v>2101</v>
      </c>
      <c r="Q1290" s="46" t="s">
        <v>159</v>
      </c>
      <c r="R1290" s="46" t="s">
        <v>2101</v>
      </c>
      <c r="S1290" s="46" t="s">
        <v>159</v>
      </c>
      <c r="T1290" s="46" t="s">
        <v>2012</v>
      </c>
      <c r="U1290" s="46" t="s">
        <v>2013</v>
      </c>
      <c r="V1290" s="46" t="s">
        <v>2102</v>
      </c>
      <c r="W1290" s="46" t="s">
        <v>2103</v>
      </c>
      <c r="X1290" s="47" t="s">
        <v>2104</v>
      </c>
      <c r="Y1290" s="46" t="s">
        <v>159</v>
      </c>
    </row>
    <row r="1291" spans="2:25" ht="39.6">
      <c r="B1291" s="46" t="s">
        <v>2106</v>
      </c>
      <c r="C1291" s="46" t="s">
        <v>102</v>
      </c>
      <c r="D1291" s="46" t="s">
        <v>2135</v>
      </c>
      <c r="E1291" s="46" t="s">
        <v>2097</v>
      </c>
      <c r="F1291" s="46">
        <v>91.5</v>
      </c>
      <c r="G1291" s="46" t="s">
        <v>2108</v>
      </c>
      <c r="H1291" s="46">
        <v>30</v>
      </c>
      <c r="I1291" s="46" t="s">
        <v>1086</v>
      </c>
      <c r="J1291" s="74" t="s">
        <v>2099</v>
      </c>
      <c r="K1291" s="46" t="s">
        <v>2141</v>
      </c>
      <c r="L1291" s="46" t="s">
        <v>159</v>
      </c>
      <c r="M1291" s="46" t="s">
        <v>159</v>
      </c>
      <c r="N1291" s="46">
        <v>91.5</v>
      </c>
      <c r="O1291" s="46" t="s">
        <v>159</v>
      </c>
      <c r="P1291" s="46" t="s">
        <v>2101</v>
      </c>
      <c r="Q1291" s="46" t="s">
        <v>159</v>
      </c>
      <c r="R1291" s="46" t="s">
        <v>2101</v>
      </c>
      <c r="S1291" s="46" t="s">
        <v>159</v>
      </c>
      <c r="T1291" s="46" t="s">
        <v>2012</v>
      </c>
      <c r="U1291" s="46" t="s">
        <v>2013</v>
      </c>
      <c r="V1291" s="46" t="s">
        <v>2102</v>
      </c>
      <c r="W1291" s="46" t="s">
        <v>2103</v>
      </c>
      <c r="X1291" s="47" t="s">
        <v>2104</v>
      </c>
      <c r="Y1291" s="46" t="s">
        <v>159</v>
      </c>
    </row>
    <row r="1292" spans="2:25" ht="39.6">
      <c r="B1292" s="46" t="s">
        <v>2106</v>
      </c>
      <c r="C1292" s="46" t="s">
        <v>102</v>
      </c>
      <c r="D1292" s="46" t="s">
        <v>2142</v>
      </c>
      <c r="E1292" s="46" t="s">
        <v>2097</v>
      </c>
      <c r="F1292" s="46">
        <v>92.2</v>
      </c>
      <c r="G1292" s="46" t="s">
        <v>2108</v>
      </c>
      <c r="H1292" s="46">
        <v>31</v>
      </c>
      <c r="I1292" s="46" t="s">
        <v>1086</v>
      </c>
      <c r="J1292" s="74" t="s">
        <v>2099</v>
      </c>
      <c r="K1292" s="46" t="s">
        <v>2143</v>
      </c>
      <c r="L1292" s="46" t="s">
        <v>53</v>
      </c>
      <c r="M1292" s="46">
        <v>6</v>
      </c>
      <c r="N1292" s="46">
        <v>92.2</v>
      </c>
      <c r="O1292" s="46">
        <v>6</v>
      </c>
      <c r="P1292" s="46" t="s">
        <v>2101</v>
      </c>
      <c r="Q1292" s="46" t="s">
        <v>55</v>
      </c>
      <c r="R1292" s="46" t="s">
        <v>2101</v>
      </c>
      <c r="S1292" s="46" t="s">
        <v>55</v>
      </c>
      <c r="T1292" s="46" t="s">
        <v>2012</v>
      </c>
      <c r="U1292" s="46" t="s">
        <v>2013</v>
      </c>
      <c r="V1292" s="46" t="s">
        <v>2102</v>
      </c>
      <c r="W1292" s="46" t="s">
        <v>2103</v>
      </c>
      <c r="X1292" s="47" t="s">
        <v>2104</v>
      </c>
      <c r="Y1292" s="46">
        <v>6</v>
      </c>
    </row>
    <row r="1293" spans="2:25" ht="39.6">
      <c r="B1293" s="46" t="s">
        <v>2106</v>
      </c>
      <c r="C1293" s="46" t="s">
        <v>102</v>
      </c>
      <c r="D1293" s="46" t="s">
        <v>2142</v>
      </c>
      <c r="E1293" s="46" t="s">
        <v>2097</v>
      </c>
      <c r="F1293" s="46">
        <v>92.2</v>
      </c>
      <c r="G1293" s="46" t="s">
        <v>2108</v>
      </c>
      <c r="H1293" s="46">
        <v>32</v>
      </c>
      <c r="I1293" s="46" t="s">
        <v>1086</v>
      </c>
      <c r="J1293" s="74" t="s">
        <v>2099</v>
      </c>
      <c r="K1293" s="46" t="s">
        <v>2144</v>
      </c>
      <c r="L1293" s="46" t="s">
        <v>159</v>
      </c>
      <c r="M1293" s="46" t="s">
        <v>159</v>
      </c>
      <c r="N1293" s="46">
        <v>92.2</v>
      </c>
      <c r="O1293" s="46" t="s">
        <v>159</v>
      </c>
      <c r="P1293" s="46" t="s">
        <v>2101</v>
      </c>
      <c r="Q1293" s="46" t="s">
        <v>159</v>
      </c>
      <c r="R1293" s="46" t="s">
        <v>2101</v>
      </c>
      <c r="S1293" s="46" t="s">
        <v>159</v>
      </c>
      <c r="T1293" s="46" t="s">
        <v>2012</v>
      </c>
      <c r="U1293" s="46" t="s">
        <v>2013</v>
      </c>
      <c r="V1293" s="46" t="s">
        <v>2102</v>
      </c>
      <c r="W1293" s="46" t="s">
        <v>2103</v>
      </c>
      <c r="X1293" s="47" t="s">
        <v>2104</v>
      </c>
      <c r="Y1293" s="46" t="s">
        <v>159</v>
      </c>
    </row>
    <row r="1294" spans="2:25" ht="39.6">
      <c r="B1294" s="46" t="s">
        <v>2106</v>
      </c>
      <c r="C1294" s="46" t="s">
        <v>102</v>
      </c>
      <c r="D1294" s="46" t="s">
        <v>2142</v>
      </c>
      <c r="E1294" s="46" t="s">
        <v>2097</v>
      </c>
      <c r="F1294" s="46">
        <v>92.2</v>
      </c>
      <c r="G1294" s="46" t="s">
        <v>2108</v>
      </c>
      <c r="H1294" s="46">
        <v>33</v>
      </c>
      <c r="I1294" s="46" t="s">
        <v>1086</v>
      </c>
      <c r="J1294" s="74" t="s">
        <v>2099</v>
      </c>
      <c r="K1294" s="46" t="s">
        <v>2145</v>
      </c>
      <c r="L1294" s="46" t="s">
        <v>159</v>
      </c>
      <c r="M1294" s="46" t="s">
        <v>159</v>
      </c>
      <c r="N1294" s="46">
        <v>92.2</v>
      </c>
      <c r="O1294" s="46" t="s">
        <v>159</v>
      </c>
      <c r="P1294" s="46" t="s">
        <v>2101</v>
      </c>
      <c r="Q1294" s="46" t="s">
        <v>159</v>
      </c>
      <c r="R1294" s="46" t="s">
        <v>2101</v>
      </c>
      <c r="S1294" s="46" t="s">
        <v>159</v>
      </c>
      <c r="T1294" s="46" t="s">
        <v>2012</v>
      </c>
      <c r="U1294" s="46" t="s">
        <v>2013</v>
      </c>
      <c r="V1294" s="46" t="s">
        <v>2102</v>
      </c>
      <c r="W1294" s="46" t="s">
        <v>2103</v>
      </c>
      <c r="X1294" s="47" t="s">
        <v>2104</v>
      </c>
      <c r="Y1294" s="46" t="s">
        <v>159</v>
      </c>
    </row>
    <row r="1295" spans="2:25" ht="39.6">
      <c r="B1295" s="46" t="s">
        <v>2106</v>
      </c>
      <c r="C1295" s="46" t="s">
        <v>102</v>
      </c>
      <c r="D1295" s="46" t="s">
        <v>2142</v>
      </c>
      <c r="E1295" s="46" t="s">
        <v>2097</v>
      </c>
      <c r="F1295" s="46">
        <v>92.2</v>
      </c>
      <c r="G1295" s="46" t="s">
        <v>2108</v>
      </c>
      <c r="H1295" s="46">
        <v>34</v>
      </c>
      <c r="I1295" s="46" t="s">
        <v>1086</v>
      </c>
      <c r="J1295" s="74" t="s">
        <v>2099</v>
      </c>
      <c r="K1295" s="46" t="s">
        <v>2146</v>
      </c>
      <c r="L1295" s="46" t="s">
        <v>159</v>
      </c>
      <c r="M1295" s="46" t="s">
        <v>159</v>
      </c>
      <c r="N1295" s="46">
        <v>92.2</v>
      </c>
      <c r="O1295" s="46" t="s">
        <v>159</v>
      </c>
      <c r="P1295" s="46" t="s">
        <v>2101</v>
      </c>
      <c r="Q1295" s="46" t="s">
        <v>159</v>
      </c>
      <c r="R1295" s="46" t="s">
        <v>2101</v>
      </c>
      <c r="S1295" s="46" t="s">
        <v>159</v>
      </c>
      <c r="T1295" s="46" t="s">
        <v>2012</v>
      </c>
      <c r="U1295" s="46" t="s">
        <v>2013</v>
      </c>
      <c r="V1295" s="46" t="s">
        <v>2102</v>
      </c>
      <c r="W1295" s="46" t="s">
        <v>2103</v>
      </c>
      <c r="X1295" s="47" t="s">
        <v>2104</v>
      </c>
      <c r="Y1295" s="46" t="s">
        <v>159</v>
      </c>
    </row>
    <row r="1296" spans="2:25" ht="39.6">
      <c r="B1296" s="46" t="s">
        <v>2106</v>
      </c>
      <c r="C1296" s="46" t="s">
        <v>102</v>
      </c>
      <c r="D1296" s="46" t="s">
        <v>2142</v>
      </c>
      <c r="E1296" s="46" t="s">
        <v>2097</v>
      </c>
      <c r="F1296" s="46">
        <v>92.2</v>
      </c>
      <c r="G1296" s="46" t="s">
        <v>2108</v>
      </c>
      <c r="H1296" s="46">
        <v>35</v>
      </c>
      <c r="I1296" s="46" t="s">
        <v>1086</v>
      </c>
      <c r="J1296" s="74" t="s">
        <v>2099</v>
      </c>
      <c r="K1296" s="46" t="s">
        <v>2147</v>
      </c>
      <c r="L1296" s="46" t="s">
        <v>159</v>
      </c>
      <c r="M1296" s="46" t="s">
        <v>159</v>
      </c>
      <c r="N1296" s="46">
        <v>92.2</v>
      </c>
      <c r="O1296" s="46" t="s">
        <v>159</v>
      </c>
      <c r="P1296" s="46" t="s">
        <v>2101</v>
      </c>
      <c r="Q1296" s="46" t="s">
        <v>159</v>
      </c>
      <c r="R1296" s="46" t="s">
        <v>2101</v>
      </c>
      <c r="S1296" s="46" t="s">
        <v>159</v>
      </c>
      <c r="T1296" s="46" t="s">
        <v>2012</v>
      </c>
      <c r="U1296" s="46" t="s">
        <v>2013</v>
      </c>
      <c r="V1296" s="46" t="s">
        <v>2102</v>
      </c>
      <c r="W1296" s="46" t="s">
        <v>2103</v>
      </c>
      <c r="X1296" s="47" t="s">
        <v>2104</v>
      </c>
      <c r="Y1296" s="46" t="s">
        <v>159</v>
      </c>
    </row>
    <row r="1297" spans="2:25" ht="39.6">
      <c r="B1297" s="46" t="s">
        <v>2106</v>
      </c>
      <c r="C1297" s="46" t="s">
        <v>102</v>
      </c>
      <c r="D1297" s="46" t="s">
        <v>2142</v>
      </c>
      <c r="E1297" s="46" t="s">
        <v>2097</v>
      </c>
      <c r="F1297" s="46">
        <v>92.2</v>
      </c>
      <c r="G1297" s="46" t="s">
        <v>2108</v>
      </c>
      <c r="H1297" s="46">
        <v>36</v>
      </c>
      <c r="I1297" s="46" t="s">
        <v>1086</v>
      </c>
      <c r="J1297" s="74" t="s">
        <v>2099</v>
      </c>
      <c r="K1297" s="46" t="s">
        <v>2148</v>
      </c>
      <c r="L1297" s="46" t="s">
        <v>159</v>
      </c>
      <c r="M1297" s="46" t="s">
        <v>159</v>
      </c>
      <c r="N1297" s="46">
        <v>92.2</v>
      </c>
      <c r="O1297" s="46" t="s">
        <v>159</v>
      </c>
      <c r="P1297" s="46" t="s">
        <v>2101</v>
      </c>
      <c r="Q1297" s="46" t="s">
        <v>159</v>
      </c>
      <c r="R1297" s="46" t="s">
        <v>2101</v>
      </c>
      <c r="S1297" s="46" t="s">
        <v>159</v>
      </c>
      <c r="T1297" s="46" t="s">
        <v>2012</v>
      </c>
      <c r="U1297" s="46" t="s">
        <v>2013</v>
      </c>
      <c r="V1297" s="46" t="s">
        <v>2102</v>
      </c>
      <c r="W1297" s="46" t="s">
        <v>2103</v>
      </c>
      <c r="X1297" s="47" t="s">
        <v>2104</v>
      </c>
      <c r="Y1297" s="46" t="s">
        <v>159</v>
      </c>
    </row>
    <row r="1298" spans="2:25" ht="39.6">
      <c r="B1298" s="46" t="s">
        <v>2106</v>
      </c>
      <c r="C1298" s="46" t="s">
        <v>102</v>
      </c>
      <c r="D1298" s="46" t="s">
        <v>2149</v>
      </c>
      <c r="E1298" s="46" t="s">
        <v>2097</v>
      </c>
      <c r="F1298" s="46">
        <v>93.1</v>
      </c>
      <c r="G1298" s="46" t="s">
        <v>2108</v>
      </c>
      <c r="H1298" s="46">
        <v>37</v>
      </c>
      <c r="I1298" s="46" t="s">
        <v>1086</v>
      </c>
      <c r="J1298" s="74" t="s">
        <v>2099</v>
      </c>
      <c r="K1298" s="46" t="s">
        <v>2150</v>
      </c>
      <c r="L1298" s="46" t="s">
        <v>53</v>
      </c>
      <c r="M1298" s="46">
        <v>7</v>
      </c>
      <c r="N1298" s="46">
        <v>93.1</v>
      </c>
      <c r="O1298" s="46">
        <v>7</v>
      </c>
      <c r="P1298" s="46" t="s">
        <v>2101</v>
      </c>
      <c r="Q1298" s="46" t="s">
        <v>55</v>
      </c>
      <c r="R1298" s="46" t="s">
        <v>2101</v>
      </c>
      <c r="S1298" s="46" t="s">
        <v>55</v>
      </c>
      <c r="T1298" s="46" t="s">
        <v>2012</v>
      </c>
      <c r="U1298" s="46" t="s">
        <v>2013</v>
      </c>
      <c r="V1298" s="46" t="s">
        <v>2102</v>
      </c>
      <c r="W1298" s="46" t="s">
        <v>2103</v>
      </c>
      <c r="X1298" s="47" t="s">
        <v>2104</v>
      </c>
      <c r="Y1298" s="46">
        <v>7</v>
      </c>
    </row>
    <row r="1299" spans="2:25" ht="39.6">
      <c r="B1299" s="46" t="s">
        <v>2106</v>
      </c>
      <c r="C1299" s="46" t="s">
        <v>102</v>
      </c>
      <c r="D1299" s="46" t="s">
        <v>2149</v>
      </c>
      <c r="E1299" s="46" t="s">
        <v>2097</v>
      </c>
      <c r="F1299" s="46">
        <v>93.1</v>
      </c>
      <c r="G1299" s="46" t="s">
        <v>2108</v>
      </c>
      <c r="H1299" s="46">
        <v>38</v>
      </c>
      <c r="I1299" s="46" t="s">
        <v>1086</v>
      </c>
      <c r="J1299" s="74" t="s">
        <v>2099</v>
      </c>
      <c r="K1299" s="46" t="s">
        <v>2151</v>
      </c>
      <c r="L1299" s="46" t="s">
        <v>159</v>
      </c>
      <c r="M1299" s="46" t="s">
        <v>159</v>
      </c>
      <c r="N1299" s="46">
        <v>93.1</v>
      </c>
      <c r="O1299" s="46" t="s">
        <v>159</v>
      </c>
      <c r="P1299" s="46" t="s">
        <v>2101</v>
      </c>
      <c r="Q1299" s="46" t="s">
        <v>159</v>
      </c>
      <c r="R1299" s="46" t="s">
        <v>2101</v>
      </c>
      <c r="S1299" s="46" t="s">
        <v>159</v>
      </c>
      <c r="T1299" s="46" t="s">
        <v>2012</v>
      </c>
      <c r="U1299" s="46" t="s">
        <v>2013</v>
      </c>
      <c r="V1299" s="46" t="s">
        <v>2102</v>
      </c>
      <c r="W1299" s="46" t="s">
        <v>2103</v>
      </c>
      <c r="X1299" s="47" t="s">
        <v>2104</v>
      </c>
      <c r="Y1299" s="46" t="s">
        <v>159</v>
      </c>
    </row>
    <row r="1300" spans="2:25" ht="39.6">
      <c r="B1300" s="46" t="s">
        <v>2106</v>
      </c>
      <c r="C1300" s="46" t="s">
        <v>102</v>
      </c>
      <c r="D1300" s="46" t="s">
        <v>2149</v>
      </c>
      <c r="E1300" s="46" t="s">
        <v>2097</v>
      </c>
      <c r="F1300" s="46">
        <v>93.1</v>
      </c>
      <c r="G1300" s="46" t="s">
        <v>2108</v>
      </c>
      <c r="H1300" s="46">
        <v>39</v>
      </c>
      <c r="I1300" s="46" t="s">
        <v>1086</v>
      </c>
      <c r="J1300" s="74" t="s">
        <v>2099</v>
      </c>
      <c r="K1300" s="46" t="s">
        <v>2152</v>
      </c>
      <c r="L1300" s="46" t="s">
        <v>159</v>
      </c>
      <c r="M1300" s="46" t="s">
        <v>159</v>
      </c>
      <c r="N1300" s="46">
        <v>93.1</v>
      </c>
      <c r="O1300" s="46" t="s">
        <v>159</v>
      </c>
      <c r="P1300" s="46" t="s">
        <v>2101</v>
      </c>
      <c r="Q1300" s="46" t="s">
        <v>159</v>
      </c>
      <c r="R1300" s="46" t="s">
        <v>2101</v>
      </c>
      <c r="S1300" s="46" t="s">
        <v>159</v>
      </c>
      <c r="T1300" s="46" t="s">
        <v>2012</v>
      </c>
      <c r="U1300" s="46" t="s">
        <v>2013</v>
      </c>
      <c r="V1300" s="46" t="s">
        <v>2102</v>
      </c>
      <c r="W1300" s="46" t="s">
        <v>2103</v>
      </c>
      <c r="X1300" s="47" t="s">
        <v>2104</v>
      </c>
      <c r="Y1300" s="46" t="s">
        <v>159</v>
      </c>
    </row>
    <row r="1301" spans="2:25" ht="39.6">
      <c r="B1301" s="46" t="s">
        <v>2106</v>
      </c>
      <c r="C1301" s="46" t="s">
        <v>102</v>
      </c>
      <c r="D1301" s="46" t="s">
        <v>2149</v>
      </c>
      <c r="E1301" s="46" t="s">
        <v>2097</v>
      </c>
      <c r="F1301" s="46">
        <v>93.1</v>
      </c>
      <c r="G1301" s="46" t="s">
        <v>2108</v>
      </c>
      <c r="H1301" s="46">
        <v>40</v>
      </c>
      <c r="I1301" s="46" t="s">
        <v>1086</v>
      </c>
      <c r="J1301" s="74" t="s">
        <v>2099</v>
      </c>
      <c r="K1301" s="46" t="s">
        <v>2153</v>
      </c>
      <c r="L1301" s="46" t="s">
        <v>159</v>
      </c>
      <c r="M1301" s="46" t="s">
        <v>159</v>
      </c>
      <c r="N1301" s="46">
        <v>93.1</v>
      </c>
      <c r="O1301" s="46" t="s">
        <v>159</v>
      </c>
      <c r="P1301" s="46" t="s">
        <v>2101</v>
      </c>
      <c r="Q1301" s="46" t="s">
        <v>159</v>
      </c>
      <c r="R1301" s="46" t="s">
        <v>2101</v>
      </c>
      <c r="S1301" s="46" t="s">
        <v>159</v>
      </c>
      <c r="T1301" s="46" t="s">
        <v>2012</v>
      </c>
      <c r="U1301" s="46" t="s">
        <v>2013</v>
      </c>
      <c r="V1301" s="46" t="s">
        <v>2102</v>
      </c>
      <c r="W1301" s="46" t="s">
        <v>2103</v>
      </c>
      <c r="X1301" s="47" t="s">
        <v>2104</v>
      </c>
      <c r="Y1301" s="46" t="s">
        <v>159</v>
      </c>
    </row>
    <row r="1302" spans="2:25" ht="39.6">
      <c r="B1302" s="46" t="s">
        <v>2106</v>
      </c>
      <c r="C1302" s="46" t="s">
        <v>102</v>
      </c>
      <c r="D1302" s="46" t="s">
        <v>2149</v>
      </c>
      <c r="E1302" s="46" t="s">
        <v>2097</v>
      </c>
      <c r="F1302" s="46">
        <v>93.1</v>
      </c>
      <c r="G1302" s="46" t="s">
        <v>2108</v>
      </c>
      <c r="H1302" s="46">
        <v>41</v>
      </c>
      <c r="I1302" s="46" t="s">
        <v>1086</v>
      </c>
      <c r="J1302" s="74" t="s">
        <v>2099</v>
      </c>
      <c r="K1302" s="46" t="s">
        <v>2154</v>
      </c>
      <c r="L1302" s="46" t="s">
        <v>159</v>
      </c>
      <c r="M1302" s="46" t="s">
        <v>159</v>
      </c>
      <c r="N1302" s="46">
        <v>93.1</v>
      </c>
      <c r="O1302" s="46" t="s">
        <v>159</v>
      </c>
      <c r="P1302" s="46" t="s">
        <v>2101</v>
      </c>
      <c r="Q1302" s="46" t="s">
        <v>159</v>
      </c>
      <c r="R1302" s="46" t="s">
        <v>2101</v>
      </c>
      <c r="S1302" s="46" t="s">
        <v>159</v>
      </c>
      <c r="T1302" s="46" t="s">
        <v>2012</v>
      </c>
      <c r="U1302" s="46" t="s">
        <v>2013</v>
      </c>
      <c r="V1302" s="46" t="s">
        <v>2102</v>
      </c>
      <c r="W1302" s="46" t="s">
        <v>2103</v>
      </c>
      <c r="X1302" s="47" t="s">
        <v>2104</v>
      </c>
      <c r="Y1302" s="46" t="s">
        <v>159</v>
      </c>
    </row>
    <row r="1303" spans="2:25" ht="39.6">
      <c r="B1303" s="46" t="s">
        <v>2106</v>
      </c>
      <c r="C1303" s="46" t="s">
        <v>102</v>
      </c>
      <c r="D1303" s="46" t="s">
        <v>2149</v>
      </c>
      <c r="E1303" s="46" t="s">
        <v>2097</v>
      </c>
      <c r="F1303" s="46">
        <v>93.1</v>
      </c>
      <c r="G1303" s="46" t="s">
        <v>2108</v>
      </c>
      <c r="H1303" s="46">
        <v>42</v>
      </c>
      <c r="I1303" s="46" t="s">
        <v>1086</v>
      </c>
      <c r="J1303" s="74" t="s">
        <v>2099</v>
      </c>
      <c r="K1303" s="46" t="s">
        <v>2155</v>
      </c>
      <c r="L1303" s="46" t="s">
        <v>159</v>
      </c>
      <c r="M1303" s="46" t="s">
        <v>159</v>
      </c>
      <c r="N1303" s="46">
        <v>93.1</v>
      </c>
      <c r="O1303" s="46" t="s">
        <v>159</v>
      </c>
      <c r="P1303" s="46" t="s">
        <v>2101</v>
      </c>
      <c r="Q1303" s="46" t="s">
        <v>159</v>
      </c>
      <c r="R1303" s="46" t="s">
        <v>2101</v>
      </c>
      <c r="S1303" s="46" t="s">
        <v>159</v>
      </c>
      <c r="T1303" s="46" t="s">
        <v>2012</v>
      </c>
      <c r="U1303" s="46" t="s">
        <v>2013</v>
      </c>
      <c r="V1303" s="46" t="s">
        <v>2102</v>
      </c>
      <c r="W1303" s="46" t="s">
        <v>2103</v>
      </c>
      <c r="X1303" s="47" t="s">
        <v>2104</v>
      </c>
      <c r="Y1303" s="46" t="s">
        <v>159</v>
      </c>
    </row>
    <row r="1304" spans="2:25" ht="39.6">
      <c r="B1304" s="46" t="s">
        <v>2106</v>
      </c>
      <c r="C1304" s="46" t="s">
        <v>102</v>
      </c>
      <c r="D1304" s="46" t="s">
        <v>2156</v>
      </c>
      <c r="E1304" s="46" t="s">
        <v>2097</v>
      </c>
      <c r="F1304" s="46">
        <v>93.8</v>
      </c>
      <c r="G1304" s="46" t="s">
        <v>2108</v>
      </c>
      <c r="H1304" s="46">
        <v>43</v>
      </c>
      <c r="I1304" s="46" t="s">
        <v>1086</v>
      </c>
      <c r="J1304" s="74" t="s">
        <v>2099</v>
      </c>
      <c r="K1304" s="46" t="s">
        <v>2157</v>
      </c>
      <c r="L1304" s="46" t="s">
        <v>53</v>
      </c>
      <c r="M1304" s="46">
        <v>8</v>
      </c>
      <c r="N1304" s="46">
        <v>93.8</v>
      </c>
      <c r="O1304" s="46">
        <v>8</v>
      </c>
      <c r="P1304" s="46" t="s">
        <v>2101</v>
      </c>
      <c r="Q1304" s="46" t="s">
        <v>55</v>
      </c>
      <c r="R1304" s="46" t="s">
        <v>2101</v>
      </c>
      <c r="S1304" s="46" t="s">
        <v>55</v>
      </c>
      <c r="T1304" s="46" t="s">
        <v>2012</v>
      </c>
      <c r="U1304" s="46" t="s">
        <v>2013</v>
      </c>
      <c r="V1304" s="46" t="s">
        <v>2102</v>
      </c>
      <c r="W1304" s="46" t="s">
        <v>2103</v>
      </c>
      <c r="X1304" s="47" t="s">
        <v>2104</v>
      </c>
      <c r="Y1304" s="46">
        <v>8</v>
      </c>
    </row>
    <row r="1305" spans="2:25" ht="39.6">
      <c r="B1305" s="46" t="s">
        <v>2106</v>
      </c>
      <c r="C1305" s="46" t="s">
        <v>102</v>
      </c>
      <c r="D1305" s="46" t="s">
        <v>2156</v>
      </c>
      <c r="E1305" s="46" t="s">
        <v>2097</v>
      </c>
      <c r="F1305" s="46">
        <v>93.8</v>
      </c>
      <c r="G1305" s="46" t="s">
        <v>2108</v>
      </c>
      <c r="H1305" s="46">
        <v>44</v>
      </c>
      <c r="I1305" s="46" t="s">
        <v>1086</v>
      </c>
      <c r="J1305" s="74" t="s">
        <v>2099</v>
      </c>
      <c r="K1305" s="46" t="s">
        <v>2158</v>
      </c>
      <c r="L1305" s="46" t="s">
        <v>159</v>
      </c>
      <c r="M1305" s="46" t="s">
        <v>159</v>
      </c>
      <c r="N1305" s="46">
        <v>93.8</v>
      </c>
      <c r="O1305" s="46" t="s">
        <v>159</v>
      </c>
      <c r="P1305" s="46" t="s">
        <v>2101</v>
      </c>
      <c r="Q1305" s="46" t="s">
        <v>159</v>
      </c>
      <c r="R1305" s="46" t="s">
        <v>2101</v>
      </c>
      <c r="S1305" s="46" t="s">
        <v>159</v>
      </c>
      <c r="T1305" s="46" t="s">
        <v>2012</v>
      </c>
      <c r="U1305" s="46" t="s">
        <v>2013</v>
      </c>
      <c r="V1305" s="46" t="s">
        <v>2102</v>
      </c>
      <c r="W1305" s="46" t="s">
        <v>2103</v>
      </c>
      <c r="X1305" s="47" t="s">
        <v>2104</v>
      </c>
      <c r="Y1305" s="46" t="s">
        <v>159</v>
      </c>
    </row>
    <row r="1306" spans="2:25" ht="39.6">
      <c r="B1306" s="46" t="s">
        <v>2106</v>
      </c>
      <c r="C1306" s="46" t="s">
        <v>102</v>
      </c>
      <c r="D1306" s="46" t="s">
        <v>2156</v>
      </c>
      <c r="E1306" s="46" t="s">
        <v>2097</v>
      </c>
      <c r="F1306" s="46">
        <v>93.8</v>
      </c>
      <c r="G1306" s="46" t="s">
        <v>2108</v>
      </c>
      <c r="H1306" s="46">
        <v>45</v>
      </c>
      <c r="I1306" s="46" t="s">
        <v>1086</v>
      </c>
      <c r="J1306" s="74" t="s">
        <v>2099</v>
      </c>
      <c r="K1306" s="46" t="s">
        <v>2159</v>
      </c>
      <c r="L1306" s="46" t="s">
        <v>159</v>
      </c>
      <c r="M1306" s="46" t="s">
        <v>159</v>
      </c>
      <c r="N1306" s="46">
        <v>93.8</v>
      </c>
      <c r="O1306" s="46" t="s">
        <v>159</v>
      </c>
      <c r="P1306" s="46" t="s">
        <v>2101</v>
      </c>
      <c r="Q1306" s="46" t="s">
        <v>159</v>
      </c>
      <c r="R1306" s="46" t="s">
        <v>2101</v>
      </c>
      <c r="S1306" s="46" t="s">
        <v>159</v>
      </c>
      <c r="T1306" s="46" t="s">
        <v>2012</v>
      </c>
      <c r="U1306" s="46" t="s">
        <v>2013</v>
      </c>
      <c r="V1306" s="46" t="s">
        <v>2102</v>
      </c>
      <c r="W1306" s="46" t="s">
        <v>2103</v>
      </c>
      <c r="X1306" s="47" t="s">
        <v>2104</v>
      </c>
      <c r="Y1306" s="46" t="s">
        <v>159</v>
      </c>
    </row>
    <row r="1307" spans="2:25" ht="39.6">
      <c r="B1307" s="46" t="s">
        <v>2106</v>
      </c>
      <c r="C1307" s="46" t="s">
        <v>102</v>
      </c>
      <c r="D1307" s="46" t="s">
        <v>2156</v>
      </c>
      <c r="E1307" s="46" t="s">
        <v>2097</v>
      </c>
      <c r="F1307" s="46">
        <v>93.8</v>
      </c>
      <c r="G1307" s="46" t="s">
        <v>2108</v>
      </c>
      <c r="H1307" s="46">
        <v>46</v>
      </c>
      <c r="I1307" s="46" t="s">
        <v>1086</v>
      </c>
      <c r="J1307" s="74" t="s">
        <v>2099</v>
      </c>
      <c r="K1307" s="46" t="s">
        <v>2160</v>
      </c>
      <c r="L1307" s="46" t="s">
        <v>159</v>
      </c>
      <c r="M1307" s="46" t="s">
        <v>159</v>
      </c>
      <c r="N1307" s="46">
        <v>93.8</v>
      </c>
      <c r="O1307" s="46" t="s">
        <v>159</v>
      </c>
      <c r="P1307" s="46" t="s">
        <v>2101</v>
      </c>
      <c r="Q1307" s="46" t="s">
        <v>159</v>
      </c>
      <c r="R1307" s="46" t="s">
        <v>2101</v>
      </c>
      <c r="S1307" s="46" t="s">
        <v>159</v>
      </c>
      <c r="T1307" s="46" t="s">
        <v>2012</v>
      </c>
      <c r="U1307" s="46" t="s">
        <v>2013</v>
      </c>
      <c r="V1307" s="46" t="s">
        <v>2102</v>
      </c>
      <c r="W1307" s="46" t="s">
        <v>2103</v>
      </c>
      <c r="X1307" s="47" t="s">
        <v>2104</v>
      </c>
      <c r="Y1307" s="46" t="s">
        <v>159</v>
      </c>
    </row>
    <row r="1308" spans="2:25" ht="39.6">
      <c r="B1308" s="46" t="s">
        <v>2106</v>
      </c>
      <c r="C1308" s="46" t="s">
        <v>102</v>
      </c>
      <c r="D1308" s="46" t="s">
        <v>2156</v>
      </c>
      <c r="E1308" s="46" t="s">
        <v>2097</v>
      </c>
      <c r="F1308" s="46">
        <v>93.8</v>
      </c>
      <c r="G1308" s="46" t="s">
        <v>2108</v>
      </c>
      <c r="H1308" s="46">
        <v>47</v>
      </c>
      <c r="I1308" s="46" t="s">
        <v>1086</v>
      </c>
      <c r="J1308" s="74" t="s">
        <v>2099</v>
      </c>
      <c r="K1308" s="46" t="s">
        <v>2161</v>
      </c>
      <c r="L1308" s="46" t="s">
        <v>159</v>
      </c>
      <c r="M1308" s="46" t="s">
        <v>159</v>
      </c>
      <c r="N1308" s="46">
        <v>93.8</v>
      </c>
      <c r="O1308" s="46" t="s">
        <v>159</v>
      </c>
      <c r="P1308" s="46" t="s">
        <v>2101</v>
      </c>
      <c r="Q1308" s="46" t="s">
        <v>159</v>
      </c>
      <c r="R1308" s="46" t="s">
        <v>2101</v>
      </c>
      <c r="S1308" s="46" t="s">
        <v>159</v>
      </c>
      <c r="T1308" s="46" t="s">
        <v>2012</v>
      </c>
      <c r="U1308" s="46" t="s">
        <v>2013</v>
      </c>
      <c r="V1308" s="46" t="s">
        <v>2102</v>
      </c>
      <c r="W1308" s="46" t="s">
        <v>2103</v>
      </c>
      <c r="X1308" s="47" t="s">
        <v>2104</v>
      </c>
      <c r="Y1308" s="46" t="s">
        <v>159</v>
      </c>
    </row>
    <row r="1309" spans="2:25" ht="39.6">
      <c r="B1309" s="46" t="s">
        <v>2106</v>
      </c>
      <c r="C1309" s="46" t="s">
        <v>102</v>
      </c>
      <c r="D1309" s="46" t="s">
        <v>2156</v>
      </c>
      <c r="E1309" s="46" t="s">
        <v>2097</v>
      </c>
      <c r="F1309" s="46">
        <v>93.8</v>
      </c>
      <c r="G1309" s="46" t="s">
        <v>2108</v>
      </c>
      <c r="H1309" s="46">
        <v>48</v>
      </c>
      <c r="I1309" s="46" t="s">
        <v>1086</v>
      </c>
      <c r="J1309" s="74" t="s">
        <v>2099</v>
      </c>
      <c r="K1309" s="46" t="s">
        <v>2162</v>
      </c>
      <c r="L1309" s="46" t="s">
        <v>159</v>
      </c>
      <c r="M1309" s="46" t="s">
        <v>159</v>
      </c>
      <c r="N1309" s="46">
        <v>93.8</v>
      </c>
      <c r="O1309" s="46" t="s">
        <v>159</v>
      </c>
      <c r="P1309" s="46" t="s">
        <v>2101</v>
      </c>
      <c r="Q1309" s="46" t="s">
        <v>159</v>
      </c>
      <c r="R1309" s="46" t="s">
        <v>2101</v>
      </c>
      <c r="S1309" s="46" t="s">
        <v>159</v>
      </c>
      <c r="T1309" s="46" t="s">
        <v>2012</v>
      </c>
      <c r="U1309" s="46" t="s">
        <v>2013</v>
      </c>
      <c r="V1309" s="46" t="s">
        <v>2102</v>
      </c>
      <c r="W1309" s="46" t="s">
        <v>2103</v>
      </c>
      <c r="X1309" s="47" t="s">
        <v>2104</v>
      </c>
      <c r="Y1309" s="46" t="s">
        <v>159</v>
      </c>
    </row>
    <row r="1310" spans="2:25" ht="39.6">
      <c r="B1310" s="46" t="s">
        <v>2106</v>
      </c>
      <c r="C1310" s="46" t="s">
        <v>102</v>
      </c>
      <c r="D1310" s="46" t="s">
        <v>2163</v>
      </c>
      <c r="E1310" s="46" t="s">
        <v>2097</v>
      </c>
      <c r="F1310" s="8">
        <v>94</v>
      </c>
      <c r="G1310" s="46" t="s">
        <v>2108</v>
      </c>
      <c r="H1310" s="46">
        <v>49</v>
      </c>
      <c r="I1310" s="46" t="s">
        <v>1086</v>
      </c>
      <c r="J1310" s="74" t="s">
        <v>2099</v>
      </c>
      <c r="K1310" s="46" t="s">
        <v>2164</v>
      </c>
      <c r="L1310" s="46" t="s">
        <v>53</v>
      </c>
      <c r="M1310" s="46">
        <v>9</v>
      </c>
      <c r="N1310" s="46">
        <v>94</v>
      </c>
      <c r="O1310" s="46">
        <v>9</v>
      </c>
      <c r="P1310" s="46" t="s">
        <v>2101</v>
      </c>
      <c r="Q1310" s="46" t="s">
        <v>55</v>
      </c>
      <c r="R1310" s="46" t="s">
        <v>2101</v>
      </c>
      <c r="S1310" s="46" t="s">
        <v>55</v>
      </c>
      <c r="T1310" s="46" t="s">
        <v>2012</v>
      </c>
      <c r="U1310" s="46" t="s">
        <v>2013</v>
      </c>
      <c r="V1310" s="46" t="s">
        <v>2102</v>
      </c>
      <c r="W1310" s="46" t="s">
        <v>2103</v>
      </c>
      <c r="X1310" s="47" t="s">
        <v>2104</v>
      </c>
      <c r="Y1310" s="46">
        <v>9</v>
      </c>
    </row>
    <row r="1311" spans="2:25" ht="39.6">
      <c r="B1311" s="46" t="s">
        <v>2106</v>
      </c>
      <c r="C1311" s="46" t="s">
        <v>102</v>
      </c>
      <c r="D1311" s="46" t="s">
        <v>2163</v>
      </c>
      <c r="E1311" s="46" t="s">
        <v>2097</v>
      </c>
      <c r="F1311" s="8">
        <v>94</v>
      </c>
      <c r="G1311" s="46" t="s">
        <v>2108</v>
      </c>
      <c r="H1311" s="46">
        <v>50</v>
      </c>
      <c r="I1311" s="46" t="s">
        <v>1086</v>
      </c>
      <c r="J1311" s="74" t="s">
        <v>2099</v>
      </c>
      <c r="K1311" s="46" t="s">
        <v>2165</v>
      </c>
      <c r="L1311" s="46" t="s">
        <v>159</v>
      </c>
      <c r="M1311" s="46" t="s">
        <v>159</v>
      </c>
      <c r="N1311" s="46">
        <v>94</v>
      </c>
      <c r="O1311" s="46" t="s">
        <v>159</v>
      </c>
      <c r="P1311" s="46" t="s">
        <v>2101</v>
      </c>
      <c r="Q1311" s="46" t="s">
        <v>159</v>
      </c>
      <c r="R1311" s="46" t="s">
        <v>2101</v>
      </c>
      <c r="S1311" s="46" t="s">
        <v>159</v>
      </c>
      <c r="T1311" s="46" t="s">
        <v>2012</v>
      </c>
      <c r="U1311" s="46" t="s">
        <v>2013</v>
      </c>
      <c r="V1311" s="46" t="s">
        <v>2102</v>
      </c>
      <c r="W1311" s="46" t="s">
        <v>2103</v>
      </c>
      <c r="X1311" s="47" t="s">
        <v>2104</v>
      </c>
      <c r="Y1311" s="46" t="s">
        <v>159</v>
      </c>
    </row>
    <row r="1312" spans="2:25" ht="39.6">
      <c r="B1312" s="46" t="s">
        <v>2106</v>
      </c>
      <c r="C1312" s="46" t="s">
        <v>102</v>
      </c>
      <c r="D1312" s="46" t="s">
        <v>2163</v>
      </c>
      <c r="E1312" s="46" t="s">
        <v>2097</v>
      </c>
      <c r="F1312" s="8">
        <v>94</v>
      </c>
      <c r="G1312" s="46" t="s">
        <v>2108</v>
      </c>
      <c r="H1312" s="46">
        <v>51</v>
      </c>
      <c r="I1312" s="46" t="s">
        <v>1086</v>
      </c>
      <c r="J1312" s="74" t="s">
        <v>2099</v>
      </c>
      <c r="K1312" s="46" t="s">
        <v>2166</v>
      </c>
      <c r="L1312" s="46" t="s">
        <v>159</v>
      </c>
      <c r="M1312" s="46" t="s">
        <v>159</v>
      </c>
      <c r="N1312" s="46">
        <v>94</v>
      </c>
      <c r="O1312" s="46" t="s">
        <v>159</v>
      </c>
      <c r="P1312" s="46" t="s">
        <v>2101</v>
      </c>
      <c r="Q1312" s="46" t="s">
        <v>159</v>
      </c>
      <c r="R1312" s="46" t="s">
        <v>2101</v>
      </c>
      <c r="S1312" s="46" t="s">
        <v>159</v>
      </c>
      <c r="T1312" s="46" t="s">
        <v>2012</v>
      </c>
      <c r="U1312" s="46" t="s">
        <v>2013</v>
      </c>
      <c r="V1312" s="46" t="s">
        <v>2102</v>
      </c>
      <c r="W1312" s="46" t="s">
        <v>2103</v>
      </c>
      <c r="X1312" s="47" t="s">
        <v>2104</v>
      </c>
      <c r="Y1312" s="46" t="s">
        <v>159</v>
      </c>
    </row>
    <row r="1313" spans="2:25" ht="39.6">
      <c r="B1313" s="46" t="s">
        <v>2106</v>
      </c>
      <c r="C1313" s="46" t="s">
        <v>102</v>
      </c>
      <c r="D1313" s="46" t="s">
        <v>2163</v>
      </c>
      <c r="E1313" s="46" t="s">
        <v>2097</v>
      </c>
      <c r="F1313" s="8">
        <v>94</v>
      </c>
      <c r="G1313" s="46" t="s">
        <v>2108</v>
      </c>
      <c r="H1313" s="46">
        <v>52</v>
      </c>
      <c r="I1313" s="46" t="s">
        <v>1086</v>
      </c>
      <c r="J1313" s="74" t="s">
        <v>2099</v>
      </c>
      <c r="K1313" s="46" t="s">
        <v>2167</v>
      </c>
      <c r="L1313" s="46" t="s">
        <v>159</v>
      </c>
      <c r="M1313" s="46" t="s">
        <v>159</v>
      </c>
      <c r="N1313" s="46">
        <v>94</v>
      </c>
      <c r="O1313" s="46" t="s">
        <v>159</v>
      </c>
      <c r="P1313" s="46" t="s">
        <v>2101</v>
      </c>
      <c r="Q1313" s="46" t="s">
        <v>159</v>
      </c>
      <c r="R1313" s="46" t="s">
        <v>2101</v>
      </c>
      <c r="S1313" s="46" t="s">
        <v>159</v>
      </c>
      <c r="T1313" s="46" t="s">
        <v>2012</v>
      </c>
      <c r="U1313" s="46" t="s">
        <v>2013</v>
      </c>
      <c r="V1313" s="46" t="s">
        <v>2102</v>
      </c>
      <c r="W1313" s="46" t="s">
        <v>2103</v>
      </c>
      <c r="X1313" s="47" t="s">
        <v>2104</v>
      </c>
      <c r="Y1313" s="46" t="s">
        <v>159</v>
      </c>
    </row>
    <row r="1314" spans="2:25" ht="39.6">
      <c r="B1314" s="46" t="s">
        <v>2106</v>
      </c>
      <c r="C1314" s="46" t="s">
        <v>102</v>
      </c>
      <c r="D1314" s="46" t="s">
        <v>2163</v>
      </c>
      <c r="E1314" s="46" t="s">
        <v>2097</v>
      </c>
      <c r="F1314" s="8">
        <v>94</v>
      </c>
      <c r="G1314" s="46" t="s">
        <v>2108</v>
      </c>
      <c r="H1314" s="46">
        <v>53</v>
      </c>
      <c r="I1314" s="46" t="s">
        <v>1086</v>
      </c>
      <c r="J1314" s="74" t="s">
        <v>2099</v>
      </c>
      <c r="K1314" s="46" t="s">
        <v>2168</v>
      </c>
      <c r="L1314" s="46" t="s">
        <v>159</v>
      </c>
      <c r="M1314" s="46" t="s">
        <v>159</v>
      </c>
      <c r="N1314" s="46">
        <v>94</v>
      </c>
      <c r="O1314" s="46" t="s">
        <v>159</v>
      </c>
      <c r="P1314" s="46" t="s">
        <v>2101</v>
      </c>
      <c r="Q1314" s="46" t="s">
        <v>159</v>
      </c>
      <c r="R1314" s="46" t="s">
        <v>2101</v>
      </c>
      <c r="S1314" s="46" t="s">
        <v>159</v>
      </c>
      <c r="T1314" s="46" t="s">
        <v>2012</v>
      </c>
      <c r="U1314" s="46" t="s">
        <v>2013</v>
      </c>
      <c r="V1314" s="46" t="s">
        <v>2102</v>
      </c>
      <c r="W1314" s="46" t="s">
        <v>2103</v>
      </c>
      <c r="X1314" s="47" t="s">
        <v>2104</v>
      </c>
      <c r="Y1314" s="46" t="s">
        <v>159</v>
      </c>
    </row>
    <row r="1315" spans="2:25" ht="39.6">
      <c r="B1315" s="46" t="s">
        <v>2106</v>
      </c>
      <c r="C1315" s="46" t="s">
        <v>102</v>
      </c>
      <c r="D1315" s="46" t="s">
        <v>2163</v>
      </c>
      <c r="E1315" s="46" t="s">
        <v>2097</v>
      </c>
      <c r="F1315" s="8">
        <v>94</v>
      </c>
      <c r="G1315" s="46" t="s">
        <v>2108</v>
      </c>
      <c r="H1315" s="46">
        <v>54</v>
      </c>
      <c r="I1315" s="46" t="s">
        <v>1086</v>
      </c>
      <c r="J1315" s="74" t="s">
        <v>2099</v>
      </c>
      <c r="K1315" s="46" t="s">
        <v>2169</v>
      </c>
      <c r="L1315" s="46" t="s">
        <v>159</v>
      </c>
      <c r="M1315" s="46" t="s">
        <v>159</v>
      </c>
      <c r="N1315" s="46">
        <v>94</v>
      </c>
      <c r="O1315" s="46" t="s">
        <v>159</v>
      </c>
      <c r="P1315" s="46" t="s">
        <v>2101</v>
      </c>
      <c r="Q1315" s="46" t="s">
        <v>159</v>
      </c>
      <c r="R1315" s="46" t="s">
        <v>2101</v>
      </c>
      <c r="S1315" s="46" t="s">
        <v>159</v>
      </c>
      <c r="T1315" s="46" t="s">
        <v>2012</v>
      </c>
      <c r="U1315" s="46" t="s">
        <v>2013</v>
      </c>
      <c r="V1315" s="46" t="s">
        <v>2102</v>
      </c>
      <c r="W1315" s="46" t="s">
        <v>2103</v>
      </c>
      <c r="X1315" s="47" t="s">
        <v>2104</v>
      </c>
      <c r="Y1315" s="46" t="s">
        <v>159</v>
      </c>
    </row>
    <row r="1316" spans="2:25" ht="39.6">
      <c r="B1316" s="46" t="s">
        <v>2106</v>
      </c>
      <c r="C1316" s="46" t="s">
        <v>102</v>
      </c>
      <c r="D1316" s="46" t="s">
        <v>2170</v>
      </c>
      <c r="E1316" s="46" t="s">
        <v>2097</v>
      </c>
      <c r="F1316" s="46">
        <v>94.3</v>
      </c>
      <c r="G1316" s="46" t="s">
        <v>2108</v>
      </c>
      <c r="H1316" s="46">
        <v>55</v>
      </c>
      <c r="I1316" s="46" t="s">
        <v>1086</v>
      </c>
      <c r="J1316" s="74" t="s">
        <v>2099</v>
      </c>
      <c r="K1316" s="46" t="s">
        <v>2171</v>
      </c>
      <c r="L1316" s="46" t="s">
        <v>53</v>
      </c>
      <c r="M1316" s="46">
        <v>10</v>
      </c>
      <c r="N1316" s="46">
        <v>94.3</v>
      </c>
      <c r="O1316" s="46">
        <v>10</v>
      </c>
      <c r="P1316" s="46" t="s">
        <v>2101</v>
      </c>
      <c r="Q1316" s="46" t="s">
        <v>55</v>
      </c>
      <c r="R1316" s="46" t="s">
        <v>2101</v>
      </c>
      <c r="S1316" s="46" t="s">
        <v>55</v>
      </c>
      <c r="T1316" s="46" t="s">
        <v>2012</v>
      </c>
      <c r="U1316" s="46" t="s">
        <v>2013</v>
      </c>
      <c r="V1316" s="46" t="s">
        <v>2102</v>
      </c>
      <c r="W1316" s="46" t="s">
        <v>2103</v>
      </c>
      <c r="X1316" s="47" t="s">
        <v>2104</v>
      </c>
      <c r="Y1316" s="46">
        <v>10</v>
      </c>
    </row>
    <row r="1317" spans="2:25" ht="39.6">
      <c r="B1317" s="46" t="s">
        <v>2106</v>
      </c>
      <c r="C1317" s="46" t="s">
        <v>102</v>
      </c>
      <c r="D1317" s="46" t="s">
        <v>2170</v>
      </c>
      <c r="E1317" s="46" t="s">
        <v>2097</v>
      </c>
      <c r="F1317" s="46">
        <v>94.3</v>
      </c>
      <c r="G1317" s="46" t="s">
        <v>2108</v>
      </c>
      <c r="H1317" s="46">
        <v>56</v>
      </c>
      <c r="I1317" s="46" t="s">
        <v>1086</v>
      </c>
      <c r="J1317" s="74" t="s">
        <v>2099</v>
      </c>
      <c r="K1317" s="46" t="s">
        <v>2172</v>
      </c>
      <c r="L1317" s="46" t="s">
        <v>159</v>
      </c>
      <c r="M1317" s="46" t="s">
        <v>159</v>
      </c>
      <c r="N1317" s="46">
        <v>94.3</v>
      </c>
      <c r="O1317" s="46" t="s">
        <v>159</v>
      </c>
      <c r="P1317" s="46" t="s">
        <v>2101</v>
      </c>
      <c r="Q1317" s="46" t="s">
        <v>159</v>
      </c>
      <c r="R1317" s="46" t="s">
        <v>2101</v>
      </c>
      <c r="S1317" s="46" t="s">
        <v>159</v>
      </c>
      <c r="T1317" s="46" t="s">
        <v>2012</v>
      </c>
      <c r="U1317" s="46" t="s">
        <v>2013</v>
      </c>
      <c r="V1317" s="46" t="s">
        <v>2102</v>
      </c>
      <c r="W1317" s="46" t="s">
        <v>2103</v>
      </c>
      <c r="X1317" s="47" t="s">
        <v>2104</v>
      </c>
      <c r="Y1317" s="46" t="s">
        <v>159</v>
      </c>
    </row>
    <row r="1318" spans="2:25" ht="39.6">
      <c r="B1318" s="46" t="s">
        <v>2106</v>
      </c>
      <c r="C1318" s="46" t="s">
        <v>102</v>
      </c>
      <c r="D1318" s="46" t="s">
        <v>2170</v>
      </c>
      <c r="E1318" s="46" t="s">
        <v>2097</v>
      </c>
      <c r="F1318" s="46">
        <v>94.3</v>
      </c>
      <c r="G1318" s="46" t="s">
        <v>2108</v>
      </c>
      <c r="H1318" s="46">
        <v>57</v>
      </c>
      <c r="I1318" s="46" t="s">
        <v>1086</v>
      </c>
      <c r="J1318" s="74" t="s">
        <v>2099</v>
      </c>
      <c r="K1318" s="46" t="s">
        <v>2173</v>
      </c>
      <c r="L1318" s="46" t="s">
        <v>159</v>
      </c>
      <c r="M1318" s="46" t="s">
        <v>159</v>
      </c>
      <c r="N1318" s="46">
        <v>94.3</v>
      </c>
      <c r="O1318" s="46" t="s">
        <v>159</v>
      </c>
      <c r="P1318" s="46" t="s">
        <v>2101</v>
      </c>
      <c r="Q1318" s="46" t="s">
        <v>159</v>
      </c>
      <c r="R1318" s="46" t="s">
        <v>2101</v>
      </c>
      <c r="S1318" s="46" t="s">
        <v>159</v>
      </c>
      <c r="T1318" s="46" t="s">
        <v>2012</v>
      </c>
      <c r="U1318" s="46" t="s">
        <v>2013</v>
      </c>
      <c r="V1318" s="46" t="s">
        <v>2102</v>
      </c>
      <c r="W1318" s="46" t="s">
        <v>2103</v>
      </c>
      <c r="X1318" s="47" t="s">
        <v>2104</v>
      </c>
      <c r="Y1318" s="46" t="s">
        <v>159</v>
      </c>
    </row>
    <row r="1319" spans="2:25" ht="39.6">
      <c r="B1319" s="46" t="s">
        <v>2106</v>
      </c>
      <c r="C1319" s="46" t="s">
        <v>102</v>
      </c>
      <c r="D1319" s="46" t="s">
        <v>2170</v>
      </c>
      <c r="E1319" s="46" t="s">
        <v>2097</v>
      </c>
      <c r="F1319" s="46">
        <v>94.3</v>
      </c>
      <c r="G1319" s="46" t="s">
        <v>2108</v>
      </c>
      <c r="H1319" s="46">
        <v>58</v>
      </c>
      <c r="I1319" s="46" t="s">
        <v>1086</v>
      </c>
      <c r="J1319" s="74" t="s">
        <v>2099</v>
      </c>
      <c r="K1319" s="46" t="s">
        <v>2174</v>
      </c>
      <c r="L1319" s="46" t="s">
        <v>159</v>
      </c>
      <c r="M1319" s="46" t="s">
        <v>159</v>
      </c>
      <c r="N1319" s="46">
        <v>94.3</v>
      </c>
      <c r="O1319" s="46" t="s">
        <v>159</v>
      </c>
      <c r="P1319" s="46" t="s">
        <v>2101</v>
      </c>
      <c r="Q1319" s="46" t="s">
        <v>159</v>
      </c>
      <c r="R1319" s="46" t="s">
        <v>2101</v>
      </c>
      <c r="S1319" s="46" t="s">
        <v>159</v>
      </c>
      <c r="T1319" s="46" t="s">
        <v>2012</v>
      </c>
      <c r="U1319" s="46" t="s">
        <v>2013</v>
      </c>
      <c r="V1319" s="46" t="s">
        <v>2102</v>
      </c>
      <c r="W1319" s="46" t="s">
        <v>2103</v>
      </c>
      <c r="X1319" s="47" t="s">
        <v>2104</v>
      </c>
      <c r="Y1319" s="46" t="s">
        <v>159</v>
      </c>
    </row>
    <row r="1320" spans="2:25" ht="39.6">
      <c r="B1320" s="46" t="s">
        <v>2106</v>
      </c>
      <c r="C1320" s="46" t="s">
        <v>102</v>
      </c>
      <c r="D1320" s="46" t="s">
        <v>2170</v>
      </c>
      <c r="E1320" s="46" t="s">
        <v>2097</v>
      </c>
      <c r="F1320" s="46">
        <v>94.3</v>
      </c>
      <c r="G1320" s="46" t="s">
        <v>2108</v>
      </c>
      <c r="H1320" s="46">
        <v>59</v>
      </c>
      <c r="I1320" s="46" t="s">
        <v>1086</v>
      </c>
      <c r="J1320" s="74" t="s">
        <v>2099</v>
      </c>
      <c r="K1320" s="46" t="s">
        <v>2175</v>
      </c>
      <c r="L1320" s="46" t="s">
        <v>159</v>
      </c>
      <c r="M1320" s="46" t="s">
        <v>159</v>
      </c>
      <c r="N1320" s="46">
        <v>94.3</v>
      </c>
      <c r="O1320" s="46" t="s">
        <v>159</v>
      </c>
      <c r="P1320" s="46" t="s">
        <v>2101</v>
      </c>
      <c r="Q1320" s="46" t="s">
        <v>159</v>
      </c>
      <c r="R1320" s="46" t="s">
        <v>2101</v>
      </c>
      <c r="S1320" s="46" t="s">
        <v>159</v>
      </c>
      <c r="T1320" s="46" t="s">
        <v>2012</v>
      </c>
      <c r="U1320" s="46" t="s">
        <v>2013</v>
      </c>
      <c r="V1320" s="46" t="s">
        <v>2102</v>
      </c>
      <c r="W1320" s="46" t="s">
        <v>2103</v>
      </c>
      <c r="X1320" s="47" t="s">
        <v>2104</v>
      </c>
      <c r="Y1320" s="46" t="s">
        <v>159</v>
      </c>
    </row>
    <row r="1321" spans="2:25" ht="39.6">
      <c r="B1321" s="46" t="s">
        <v>2106</v>
      </c>
      <c r="C1321" s="46" t="s">
        <v>102</v>
      </c>
      <c r="D1321" s="46" t="s">
        <v>2170</v>
      </c>
      <c r="E1321" s="46" t="s">
        <v>2097</v>
      </c>
      <c r="F1321" s="46">
        <v>94.3</v>
      </c>
      <c r="G1321" s="46" t="s">
        <v>2108</v>
      </c>
      <c r="H1321" s="46">
        <v>60</v>
      </c>
      <c r="I1321" s="46" t="s">
        <v>1086</v>
      </c>
      <c r="J1321" s="74" t="s">
        <v>2099</v>
      </c>
      <c r="K1321" s="46" t="s">
        <v>2176</v>
      </c>
      <c r="L1321" s="46" t="s">
        <v>159</v>
      </c>
      <c r="M1321" s="46" t="s">
        <v>159</v>
      </c>
      <c r="N1321" s="46">
        <v>94.3</v>
      </c>
      <c r="O1321" s="46" t="s">
        <v>159</v>
      </c>
      <c r="P1321" s="46" t="s">
        <v>2101</v>
      </c>
      <c r="Q1321" s="46" t="s">
        <v>159</v>
      </c>
      <c r="R1321" s="46" t="s">
        <v>2101</v>
      </c>
      <c r="S1321" s="46" t="s">
        <v>159</v>
      </c>
      <c r="T1321" s="46" t="s">
        <v>2012</v>
      </c>
      <c r="U1321" s="46" t="s">
        <v>2013</v>
      </c>
      <c r="V1321" s="46" t="s">
        <v>2102</v>
      </c>
      <c r="W1321" s="46" t="s">
        <v>2103</v>
      </c>
      <c r="X1321" s="47" t="s">
        <v>2104</v>
      </c>
      <c r="Y1321" s="46" t="s">
        <v>159</v>
      </c>
    </row>
    <row r="1322" spans="2:25" ht="39.6">
      <c r="B1322" s="46" t="s">
        <v>2106</v>
      </c>
      <c r="C1322" s="46" t="s">
        <v>102</v>
      </c>
      <c r="D1322" s="46" t="s">
        <v>2096</v>
      </c>
      <c r="E1322" s="46" t="s">
        <v>2177</v>
      </c>
      <c r="F1322" s="46">
        <v>86.9</v>
      </c>
      <c r="G1322" s="46" t="s">
        <v>2108</v>
      </c>
      <c r="H1322" s="46">
        <v>61</v>
      </c>
      <c r="I1322" s="46" t="s">
        <v>1086</v>
      </c>
      <c r="J1322" s="74" t="s">
        <v>2099</v>
      </c>
      <c r="K1322" s="46" t="s">
        <v>2178</v>
      </c>
      <c r="L1322" s="46" t="s">
        <v>53</v>
      </c>
      <c r="M1322" s="46">
        <v>11</v>
      </c>
      <c r="N1322" s="46">
        <v>86.9</v>
      </c>
      <c r="O1322" s="46">
        <v>11</v>
      </c>
      <c r="P1322" s="46" t="s">
        <v>2101</v>
      </c>
      <c r="Q1322" s="46" t="s">
        <v>55</v>
      </c>
      <c r="R1322" s="46" t="s">
        <v>2101</v>
      </c>
      <c r="S1322" s="46" t="s">
        <v>55</v>
      </c>
      <c r="T1322" s="46" t="s">
        <v>2012</v>
      </c>
      <c r="U1322" s="46" t="s">
        <v>2013</v>
      </c>
      <c r="V1322" s="46" t="s">
        <v>2102</v>
      </c>
      <c r="W1322" s="46" t="s">
        <v>2103</v>
      </c>
      <c r="X1322" s="47" t="s">
        <v>2104</v>
      </c>
      <c r="Y1322" s="46">
        <v>11</v>
      </c>
    </row>
    <row r="1323" spans="2:25" ht="39.6">
      <c r="B1323" s="46" t="s">
        <v>2106</v>
      </c>
      <c r="C1323" s="46" t="s">
        <v>102</v>
      </c>
      <c r="D1323" s="46" t="s">
        <v>2096</v>
      </c>
      <c r="E1323" s="46" t="s">
        <v>2177</v>
      </c>
      <c r="F1323" s="46">
        <v>86.9</v>
      </c>
      <c r="G1323" s="46" t="s">
        <v>2108</v>
      </c>
      <c r="H1323" s="46">
        <v>62</v>
      </c>
      <c r="I1323" s="46" t="s">
        <v>1086</v>
      </c>
      <c r="J1323" s="74" t="s">
        <v>2099</v>
      </c>
      <c r="K1323" s="46" t="s">
        <v>2179</v>
      </c>
      <c r="L1323" s="46" t="s">
        <v>159</v>
      </c>
      <c r="M1323" s="46" t="s">
        <v>159</v>
      </c>
      <c r="N1323" s="46">
        <v>86.9</v>
      </c>
      <c r="O1323" s="46" t="s">
        <v>159</v>
      </c>
      <c r="P1323" s="46" t="s">
        <v>2101</v>
      </c>
      <c r="Q1323" s="46" t="s">
        <v>159</v>
      </c>
      <c r="R1323" s="46" t="s">
        <v>2101</v>
      </c>
      <c r="S1323" s="46" t="s">
        <v>159</v>
      </c>
      <c r="T1323" s="46" t="s">
        <v>2012</v>
      </c>
      <c r="U1323" s="46" t="s">
        <v>2013</v>
      </c>
      <c r="V1323" s="46" t="s">
        <v>2102</v>
      </c>
      <c r="W1323" s="46" t="s">
        <v>2103</v>
      </c>
      <c r="X1323" s="47" t="s">
        <v>2104</v>
      </c>
      <c r="Y1323" s="46" t="s">
        <v>159</v>
      </c>
    </row>
    <row r="1324" spans="2:25" ht="39.6">
      <c r="B1324" s="46" t="s">
        <v>2106</v>
      </c>
      <c r="C1324" s="46" t="s">
        <v>102</v>
      </c>
      <c r="D1324" s="46" t="s">
        <v>2096</v>
      </c>
      <c r="E1324" s="46" t="s">
        <v>2177</v>
      </c>
      <c r="F1324" s="46">
        <v>86.9</v>
      </c>
      <c r="G1324" s="46" t="s">
        <v>2108</v>
      </c>
      <c r="H1324" s="46">
        <v>63</v>
      </c>
      <c r="I1324" s="46" t="s">
        <v>1086</v>
      </c>
      <c r="J1324" s="74" t="s">
        <v>2099</v>
      </c>
      <c r="K1324" s="46" t="s">
        <v>2180</v>
      </c>
      <c r="L1324" s="46" t="s">
        <v>159</v>
      </c>
      <c r="M1324" s="46" t="s">
        <v>159</v>
      </c>
      <c r="N1324" s="46">
        <v>86.9</v>
      </c>
      <c r="O1324" s="46" t="s">
        <v>159</v>
      </c>
      <c r="P1324" s="46" t="s">
        <v>2101</v>
      </c>
      <c r="Q1324" s="46" t="s">
        <v>159</v>
      </c>
      <c r="R1324" s="46" t="s">
        <v>2101</v>
      </c>
      <c r="S1324" s="46" t="s">
        <v>159</v>
      </c>
      <c r="T1324" s="46" t="s">
        <v>2012</v>
      </c>
      <c r="U1324" s="46" t="s">
        <v>2013</v>
      </c>
      <c r="V1324" s="46" t="s">
        <v>2102</v>
      </c>
      <c r="W1324" s="46" t="s">
        <v>2103</v>
      </c>
      <c r="X1324" s="47" t="s">
        <v>2104</v>
      </c>
      <c r="Y1324" s="46" t="s">
        <v>159</v>
      </c>
    </row>
    <row r="1325" spans="2:25" ht="39.6">
      <c r="B1325" s="46" t="s">
        <v>2106</v>
      </c>
      <c r="C1325" s="46" t="s">
        <v>102</v>
      </c>
      <c r="D1325" s="46" t="s">
        <v>2096</v>
      </c>
      <c r="E1325" s="46" t="s">
        <v>2177</v>
      </c>
      <c r="F1325" s="46">
        <v>86.9</v>
      </c>
      <c r="G1325" s="46" t="s">
        <v>2108</v>
      </c>
      <c r="H1325" s="46">
        <v>64</v>
      </c>
      <c r="I1325" s="46" t="s">
        <v>1086</v>
      </c>
      <c r="J1325" s="74" t="s">
        <v>2099</v>
      </c>
      <c r="K1325" s="46" t="s">
        <v>2181</v>
      </c>
      <c r="L1325" s="46" t="s">
        <v>159</v>
      </c>
      <c r="M1325" s="46" t="s">
        <v>159</v>
      </c>
      <c r="N1325" s="46">
        <v>86.9</v>
      </c>
      <c r="O1325" s="46" t="s">
        <v>159</v>
      </c>
      <c r="P1325" s="46" t="s">
        <v>2101</v>
      </c>
      <c r="Q1325" s="46" t="s">
        <v>159</v>
      </c>
      <c r="R1325" s="46" t="s">
        <v>2101</v>
      </c>
      <c r="S1325" s="46" t="s">
        <v>159</v>
      </c>
      <c r="T1325" s="46" t="s">
        <v>2012</v>
      </c>
      <c r="U1325" s="46" t="s">
        <v>2013</v>
      </c>
      <c r="V1325" s="46" t="s">
        <v>2102</v>
      </c>
      <c r="W1325" s="46" t="s">
        <v>2103</v>
      </c>
      <c r="X1325" s="47" t="s">
        <v>2104</v>
      </c>
      <c r="Y1325" s="46" t="s">
        <v>159</v>
      </c>
    </row>
    <row r="1326" spans="2:25" ht="39.6">
      <c r="B1326" s="46" t="s">
        <v>2106</v>
      </c>
      <c r="C1326" s="46" t="s">
        <v>102</v>
      </c>
      <c r="D1326" s="46" t="s">
        <v>2096</v>
      </c>
      <c r="E1326" s="46" t="s">
        <v>2177</v>
      </c>
      <c r="F1326" s="46">
        <v>86.9</v>
      </c>
      <c r="G1326" s="46" t="s">
        <v>2108</v>
      </c>
      <c r="H1326" s="46">
        <v>65</v>
      </c>
      <c r="I1326" s="46" t="s">
        <v>1086</v>
      </c>
      <c r="J1326" s="74" t="s">
        <v>2099</v>
      </c>
      <c r="K1326" s="46" t="s">
        <v>2182</v>
      </c>
      <c r="L1326" s="46" t="s">
        <v>159</v>
      </c>
      <c r="M1326" s="46" t="s">
        <v>159</v>
      </c>
      <c r="N1326" s="46">
        <v>86.9</v>
      </c>
      <c r="O1326" s="46" t="s">
        <v>159</v>
      </c>
      <c r="P1326" s="46" t="s">
        <v>2101</v>
      </c>
      <c r="Q1326" s="46" t="s">
        <v>159</v>
      </c>
      <c r="R1326" s="46" t="s">
        <v>2101</v>
      </c>
      <c r="S1326" s="46" t="s">
        <v>159</v>
      </c>
      <c r="T1326" s="46" t="s">
        <v>2012</v>
      </c>
      <c r="U1326" s="46" t="s">
        <v>2013</v>
      </c>
      <c r="V1326" s="46" t="s">
        <v>2102</v>
      </c>
      <c r="W1326" s="46" t="s">
        <v>2103</v>
      </c>
      <c r="X1326" s="47" t="s">
        <v>2104</v>
      </c>
      <c r="Y1326" s="46" t="s">
        <v>159</v>
      </c>
    </row>
    <row r="1327" spans="2:25" ht="39.6">
      <c r="B1327" s="46" t="s">
        <v>2106</v>
      </c>
      <c r="C1327" s="46" t="s">
        <v>102</v>
      </c>
      <c r="D1327" s="46" t="s">
        <v>2096</v>
      </c>
      <c r="E1327" s="46" t="s">
        <v>2177</v>
      </c>
      <c r="F1327" s="46">
        <v>86.9</v>
      </c>
      <c r="G1327" s="46" t="s">
        <v>2108</v>
      </c>
      <c r="H1327" s="46">
        <v>66</v>
      </c>
      <c r="I1327" s="46" t="s">
        <v>1086</v>
      </c>
      <c r="J1327" s="74" t="s">
        <v>2099</v>
      </c>
      <c r="K1327" s="46" t="s">
        <v>2183</v>
      </c>
      <c r="L1327" s="46" t="s">
        <v>159</v>
      </c>
      <c r="M1327" s="46" t="s">
        <v>159</v>
      </c>
      <c r="N1327" s="46">
        <v>86.9</v>
      </c>
      <c r="O1327" s="46" t="s">
        <v>159</v>
      </c>
      <c r="P1327" s="46" t="s">
        <v>2101</v>
      </c>
      <c r="Q1327" s="46" t="s">
        <v>159</v>
      </c>
      <c r="R1327" s="46" t="s">
        <v>2101</v>
      </c>
      <c r="S1327" s="46" t="s">
        <v>159</v>
      </c>
      <c r="T1327" s="46" t="s">
        <v>2012</v>
      </c>
      <c r="U1327" s="46" t="s">
        <v>2013</v>
      </c>
      <c r="V1327" s="46" t="s">
        <v>2102</v>
      </c>
      <c r="W1327" s="46" t="s">
        <v>2103</v>
      </c>
      <c r="X1327" s="47" t="s">
        <v>2104</v>
      </c>
      <c r="Y1327" s="46" t="s">
        <v>159</v>
      </c>
    </row>
    <row r="1328" spans="2:25" ht="39.6">
      <c r="B1328" s="46" t="s">
        <v>2106</v>
      </c>
      <c r="C1328" s="46" t="s">
        <v>102</v>
      </c>
      <c r="D1328" s="46" t="s">
        <v>2096</v>
      </c>
      <c r="E1328" s="46" t="s">
        <v>2177</v>
      </c>
      <c r="F1328" s="46">
        <v>86.9</v>
      </c>
      <c r="G1328" s="46" t="s">
        <v>2108</v>
      </c>
      <c r="H1328" s="46">
        <v>67</v>
      </c>
      <c r="I1328" s="46" t="s">
        <v>1086</v>
      </c>
      <c r="J1328" s="74" t="s">
        <v>2099</v>
      </c>
      <c r="K1328" s="46" t="s">
        <v>2184</v>
      </c>
      <c r="L1328" s="46" t="s">
        <v>159</v>
      </c>
      <c r="M1328" s="46" t="s">
        <v>159</v>
      </c>
      <c r="N1328" s="46">
        <v>86.9</v>
      </c>
      <c r="O1328" s="46" t="s">
        <v>159</v>
      </c>
      <c r="P1328" s="46" t="s">
        <v>2101</v>
      </c>
      <c r="Q1328" s="46" t="s">
        <v>159</v>
      </c>
      <c r="R1328" s="46" t="s">
        <v>2101</v>
      </c>
      <c r="S1328" s="46" t="s">
        <v>159</v>
      </c>
      <c r="T1328" s="46" t="s">
        <v>2012</v>
      </c>
      <c r="U1328" s="46" t="s">
        <v>2013</v>
      </c>
      <c r="V1328" s="46" t="s">
        <v>2102</v>
      </c>
      <c r="W1328" s="46" t="s">
        <v>2103</v>
      </c>
      <c r="X1328" s="47" t="s">
        <v>2104</v>
      </c>
      <c r="Y1328" s="46" t="s">
        <v>159</v>
      </c>
    </row>
    <row r="1329" spans="2:25" ht="39.6">
      <c r="B1329" s="46" t="s">
        <v>2106</v>
      </c>
      <c r="C1329" s="46" t="s">
        <v>102</v>
      </c>
      <c r="D1329" s="46" t="s">
        <v>2185</v>
      </c>
      <c r="E1329" s="46" t="s">
        <v>2177</v>
      </c>
      <c r="F1329" s="46">
        <v>92.5</v>
      </c>
      <c r="G1329" s="46" t="s">
        <v>2108</v>
      </c>
      <c r="H1329" s="46">
        <v>68</v>
      </c>
      <c r="I1329" s="46" t="s">
        <v>1086</v>
      </c>
      <c r="J1329" s="74" t="s">
        <v>2099</v>
      </c>
      <c r="K1329" s="46" t="s">
        <v>2186</v>
      </c>
      <c r="L1329" s="46" t="s">
        <v>53</v>
      </c>
      <c r="M1329" s="46">
        <v>12</v>
      </c>
      <c r="N1329" s="46">
        <v>92.5</v>
      </c>
      <c r="O1329" s="46">
        <v>12</v>
      </c>
      <c r="P1329" s="46" t="s">
        <v>2101</v>
      </c>
      <c r="Q1329" s="46" t="s">
        <v>55</v>
      </c>
      <c r="R1329" s="46" t="s">
        <v>2101</v>
      </c>
      <c r="S1329" s="46" t="s">
        <v>55</v>
      </c>
      <c r="T1329" s="46" t="s">
        <v>2012</v>
      </c>
      <c r="U1329" s="46" t="s">
        <v>2013</v>
      </c>
      <c r="V1329" s="46" t="s">
        <v>2102</v>
      </c>
      <c r="W1329" s="46" t="s">
        <v>2103</v>
      </c>
      <c r="X1329" s="47" t="s">
        <v>2104</v>
      </c>
      <c r="Y1329" s="46">
        <v>12</v>
      </c>
    </row>
    <row r="1330" spans="2:25" ht="39.6">
      <c r="B1330" s="46" t="s">
        <v>2106</v>
      </c>
      <c r="C1330" s="46" t="s">
        <v>102</v>
      </c>
      <c r="D1330" s="46" t="s">
        <v>2185</v>
      </c>
      <c r="E1330" s="46" t="s">
        <v>2177</v>
      </c>
      <c r="F1330" s="46">
        <v>92.5</v>
      </c>
      <c r="G1330" s="46" t="s">
        <v>2108</v>
      </c>
      <c r="H1330" s="46">
        <v>69</v>
      </c>
      <c r="I1330" s="46" t="s">
        <v>1086</v>
      </c>
      <c r="J1330" s="74" t="s">
        <v>2099</v>
      </c>
      <c r="K1330" s="46" t="s">
        <v>2187</v>
      </c>
      <c r="L1330" s="46" t="s">
        <v>159</v>
      </c>
      <c r="M1330" s="46" t="s">
        <v>159</v>
      </c>
      <c r="N1330" s="46">
        <v>92.5</v>
      </c>
      <c r="O1330" s="46" t="s">
        <v>159</v>
      </c>
      <c r="P1330" s="46" t="s">
        <v>2101</v>
      </c>
      <c r="Q1330" s="46" t="s">
        <v>159</v>
      </c>
      <c r="R1330" s="46" t="s">
        <v>2101</v>
      </c>
      <c r="S1330" s="46" t="s">
        <v>159</v>
      </c>
      <c r="T1330" s="46" t="s">
        <v>2012</v>
      </c>
      <c r="U1330" s="46" t="s">
        <v>2013</v>
      </c>
      <c r="V1330" s="46" t="s">
        <v>2102</v>
      </c>
      <c r="W1330" s="46" t="s">
        <v>2103</v>
      </c>
      <c r="X1330" s="47" t="s">
        <v>2104</v>
      </c>
      <c r="Y1330" s="46" t="s">
        <v>159</v>
      </c>
    </row>
    <row r="1331" spans="2:25" ht="39.6">
      <c r="B1331" s="46" t="s">
        <v>2106</v>
      </c>
      <c r="C1331" s="46" t="s">
        <v>102</v>
      </c>
      <c r="D1331" s="46" t="s">
        <v>2185</v>
      </c>
      <c r="E1331" s="46" t="s">
        <v>2177</v>
      </c>
      <c r="F1331" s="46">
        <v>92.5</v>
      </c>
      <c r="G1331" s="46" t="s">
        <v>2108</v>
      </c>
      <c r="H1331" s="46">
        <v>70</v>
      </c>
      <c r="I1331" s="46" t="s">
        <v>1086</v>
      </c>
      <c r="J1331" s="74" t="s">
        <v>2099</v>
      </c>
      <c r="K1331" s="46" t="s">
        <v>2188</v>
      </c>
      <c r="L1331" s="46" t="s">
        <v>159</v>
      </c>
      <c r="M1331" s="46" t="s">
        <v>159</v>
      </c>
      <c r="N1331" s="46">
        <v>92.5</v>
      </c>
      <c r="O1331" s="46" t="s">
        <v>159</v>
      </c>
      <c r="P1331" s="46" t="s">
        <v>2101</v>
      </c>
      <c r="Q1331" s="46" t="s">
        <v>159</v>
      </c>
      <c r="R1331" s="46" t="s">
        <v>2101</v>
      </c>
      <c r="S1331" s="46" t="s">
        <v>159</v>
      </c>
      <c r="T1331" s="46" t="s">
        <v>2012</v>
      </c>
      <c r="U1331" s="46" t="s">
        <v>2013</v>
      </c>
      <c r="V1331" s="46" t="s">
        <v>2102</v>
      </c>
      <c r="W1331" s="46" t="s">
        <v>2103</v>
      </c>
      <c r="X1331" s="47" t="s">
        <v>2104</v>
      </c>
      <c r="Y1331" s="46" t="s">
        <v>159</v>
      </c>
    </row>
    <row r="1332" spans="2:25" ht="39.6">
      <c r="B1332" s="46" t="s">
        <v>2106</v>
      </c>
      <c r="C1332" s="46" t="s">
        <v>102</v>
      </c>
      <c r="D1332" s="46" t="s">
        <v>2185</v>
      </c>
      <c r="E1332" s="46" t="s">
        <v>2177</v>
      </c>
      <c r="F1332" s="46">
        <v>92.5</v>
      </c>
      <c r="G1332" s="46" t="s">
        <v>2108</v>
      </c>
      <c r="H1332" s="46">
        <v>71</v>
      </c>
      <c r="I1332" s="46" t="s">
        <v>1086</v>
      </c>
      <c r="J1332" s="74" t="s">
        <v>2099</v>
      </c>
      <c r="K1332" s="46" t="s">
        <v>2189</v>
      </c>
      <c r="L1332" s="46" t="s">
        <v>159</v>
      </c>
      <c r="M1332" s="46" t="s">
        <v>159</v>
      </c>
      <c r="N1332" s="46">
        <v>92.5</v>
      </c>
      <c r="O1332" s="46" t="s">
        <v>159</v>
      </c>
      <c r="P1332" s="46" t="s">
        <v>2101</v>
      </c>
      <c r="Q1332" s="46" t="s">
        <v>159</v>
      </c>
      <c r="R1332" s="46" t="s">
        <v>2101</v>
      </c>
      <c r="S1332" s="46" t="s">
        <v>159</v>
      </c>
      <c r="T1332" s="46" t="s">
        <v>2012</v>
      </c>
      <c r="U1332" s="46" t="s">
        <v>2013</v>
      </c>
      <c r="V1332" s="46" t="s">
        <v>2102</v>
      </c>
      <c r="W1332" s="46" t="s">
        <v>2103</v>
      </c>
      <c r="X1332" s="47" t="s">
        <v>2104</v>
      </c>
      <c r="Y1332" s="46" t="s">
        <v>159</v>
      </c>
    </row>
    <row r="1333" spans="2:25" ht="39.6">
      <c r="B1333" s="46" t="s">
        <v>2106</v>
      </c>
      <c r="C1333" s="46" t="s">
        <v>102</v>
      </c>
      <c r="D1333" s="46" t="s">
        <v>2185</v>
      </c>
      <c r="E1333" s="46" t="s">
        <v>2177</v>
      </c>
      <c r="F1333" s="46">
        <v>92.5</v>
      </c>
      <c r="G1333" s="46" t="s">
        <v>2108</v>
      </c>
      <c r="H1333" s="46">
        <v>72</v>
      </c>
      <c r="I1333" s="46" t="s">
        <v>1086</v>
      </c>
      <c r="J1333" s="74" t="s">
        <v>2099</v>
      </c>
      <c r="K1333" s="46" t="s">
        <v>2190</v>
      </c>
      <c r="L1333" s="46" t="s">
        <v>159</v>
      </c>
      <c r="M1333" s="46" t="s">
        <v>159</v>
      </c>
      <c r="N1333" s="46">
        <v>92.5</v>
      </c>
      <c r="O1333" s="46" t="s">
        <v>159</v>
      </c>
      <c r="P1333" s="46" t="s">
        <v>2101</v>
      </c>
      <c r="Q1333" s="46" t="s">
        <v>159</v>
      </c>
      <c r="R1333" s="46" t="s">
        <v>2101</v>
      </c>
      <c r="S1333" s="46" t="s">
        <v>159</v>
      </c>
      <c r="T1333" s="46" t="s">
        <v>2012</v>
      </c>
      <c r="U1333" s="46" t="s">
        <v>2013</v>
      </c>
      <c r="V1333" s="46" t="s">
        <v>2102</v>
      </c>
      <c r="W1333" s="46" t="s">
        <v>2103</v>
      </c>
      <c r="X1333" s="47" t="s">
        <v>2104</v>
      </c>
      <c r="Y1333" s="46" t="s">
        <v>159</v>
      </c>
    </row>
    <row r="1334" spans="2:25" ht="39.6">
      <c r="B1334" s="46" t="s">
        <v>2106</v>
      </c>
      <c r="C1334" s="46" t="s">
        <v>102</v>
      </c>
      <c r="D1334" s="46" t="s">
        <v>2185</v>
      </c>
      <c r="E1334" s="46" t="s">
        <v>2177</v>
      </c>
      <c r="F1334" s="46">
        <v>92.5</v>
      </c>
      <c r="G1334" s="46" t="s">
        <v>2108</v>
      </c>
      <c r="H1334" s="46">
        <v>73</v>
      </c>
      <c r="I1334" s="46" t="s">
        <v>1086</v>
      </c>
      <c r="J1334" s="74" t="s">
        <v>2099</v>
      </c>
      <c r="K1334" s="46" t="s">
        <v>2191</v>
      </c>
      <c r="L1334" s="46" t="s">
        <v>159</v>
      </c>
      <c r="M1334" s="46" t="s">
        <v>159</v>
      </c>
      <c r="N1334" s="46">
        <v>92.5</v>
      </c>
      <c r="O1334" s="46" t="s">
        <v>159</v>
      </c>
      <c r="P1334" s="46" t="s">
        <v>2101</v>
      </c>
      <c r="Q1334" s="46" t="s">
        <v>159</v>
      </c>
      <c r="R1334" s="46" t="s">
        <v>2101</v>
      </c>
      <c r="S1334" s="46" t="s">
        <v>159</v>
      </c>
      <c r="T1334" s="46" t="s">
        <v>2012</v>
      </c>
      <c r="U1334" s="46" t="s">
        <v>2013</v>
      </c>
      <c r="V1334" s="46" t="s">
        <v>2102</v>
      </c>
      <c r="W1334" s="46" t="s">
        <v>2103</v>
      </c>
      <c r="X1334" s="47" t="s">
        <v>2104</v>
      </c>
      <c r="Y1334" s="46" t="s">
        <v>159</v>
      </c>
    </row>
    <row r="1335" spans="2:25" ht="39.6">
      <c r="B1335" s="46" t="s">
        <v>2106</v>
      </c>
      <c r="C1335" s="46" t="s">
        <v>102</v>
      </c>
      <c r="D1335" s="46" t="s">
        <v>2185</v>
      </c>
      <c r="E1335" s="46" t="s">
        <v>2177</v>
      </c>
      <c r="F1335" s="46">
        <v>92.5</v>
      </c>
      <c r="G1335" s="46" t="s">
        <v>2108</v>
      </c>
      <c r="H1335" s="46">
        <v>74</v>
      </c>
      <c r="I1335" s="46" t="s">
        <v>1086</v>
      </c>
      <c r="J1335" s="74" t="s">
        <v>2099</v>
      </c>
      <c r="K1335" s="46" t="s">
        <v>2192</v>
      </c>
      <c r="L1335" s="46" t="s">
        <v>159</v>
      </c>
      <c r="M1335" s="46" t="s">
        <v>159</v>
      </c>
      <c r="N1335" s="46">
        <v>92.5</v>
      </c>
      <c r="O1335" s="46" t="s">
        <v>159</v>
      </c>
      <c r="P1335" s="46" t="s">
        <v>2101</v>
      </c>
      <c r="Q1335" s="46" t="s">
        <v>159</v>
      </c>
      <c r="R1335" s="46" t="s">
        <v>2101</v>
      </c>
      <c r="S1335" s="46" t="s">
        <v>159</v>
      </c>
      <c r="T1335" s="46" t="s">
        <v>2012</v>
      </c>
      <c r="U1335" s="46" t="s">
        <v>2013</v>
      </c>
      <c r="V1335" s="46" t="s">
        <v>2102</v>
      </c>
      <c r="W1335" s="46" t="s">
        <v>2103</v>
      </c>
      <c r="X1335" s="47" t="s">
        <v>2104</v>
      </c>
      <c r="Y1335" s="46" t="s">
        <v>159</v>
      </c>
    </row>
    <row r="1336" spans="2:25" ht="39.6">
      <c r="B1336" s="46" t="s">
        <v>2106</v>
      </c>
      <c r="C1336" s="46" t="s">
        <v>102</v>
      </c>
      <c r="D1336" s="46" t="s">
        <v>2163</v>
      </c>
      <c r="E1336" s="46" t="s">
        <v>2177</v>
      </c>
      <c r="F1336" s="46">
        <v>94.5</v>
      </c>
      <c r="G1336" s="46" t="s">
        <v>2108</v>
      </c>
      <c r="H1336" s="46">
        <v>75</v>
      </c>
      <c r="I1336" s="46" t="s">
        <v>1086</v>
      </c>
      <c r="J1336" s="74" t="s">
        <v>2099</v>
      </c>
      <c r="K1336" s="46" t="s">
        <v>2193</v>
      </c>
      <c r="L1336" s="46" t="s">
        <v>53</v>
      </c>
      <c r="M1336" s="46">
        <v>13</v>
      </c>
      <c r="N1336" s="46">
        <v>94.5</v>
      </c>
      <c r="O1336" s="46">
        <v>13</v>
      </c>
      <c r="P1336" s="46" t="s">
        <v>2101</v>
      </c>
      <c r="Q1336" s="46" t="s">
        <v>55</v>
      </c>
      <c r="R1336" s="46" t="s">
        <v>2101</v>
      </c>
      <c r="S1336" s="46" t="s">
        <v>55</v>
      </c>
      <c r="T1336" s="46" t="s">
        <v>2012</v>
      </c>
      <c r="U1336" s="46" t="s">
        <v>2013</v>
      </c>
      <c r="V1336" s="46" t="s">
        <v>2102</v>
      </c>
      <c r="W1336" s="46" t="s">
        <v>2103</v>
      </c>
      <c r="X1336" s="47" t="s">
        <v>2104</v>
      </c>
      <c r="Y1336" s="46">
        <v>13</v>
      </c>
    </row>
    <row r="1337" spans="2:25" ht="39.6">
      <c r="B1337" s="46" t="s">
        <v>2106</v>
      </c>
      <c r="C1337" s="46" t="s">
        <v>102</v>
      </c>
      <c r="D1337" s="46" t="s">
        <v>2163</v>
      </c>
      <c r="E1337" s="46" t="s">
        <v>2177</v>
      </c>
      <c r="F1337" s="46">
        <v>94.5</v>
      </c>
      <c r="G1337" s="46" t="s">
        <v>2108</v>
      </c>
      <c r="H1337" s="46">
        <v>76</v>
      </c>
      <c r="I1337" s="46" t="s">
        <v>1086</v>
      </c>
      <c r="J1337" s="74" t="s">
        <v>2099</v>
      </c>
      <c r="K1337" s="46" t="s">
        <v>2194</v>
      </c>
      <c r="L1337" s="46" t="s">
        <v>159</v>
      </c>
      <c r="M1337" s="46" t="s">
        <v>159</v>
      </c>
      <c r="N1337" s="46">
        <v>94.5</v>
      </c>
      <c r="O1337" s="46" t="s">
        <v>159</v>
      </c>
      <c r="P1337" s="46" t="s">
        <v>2101</v>
      </c>
      <c r="Q1337" s="46" t="s">
        <v>159</v>
      </c>
      <c r="R1337" s="46" t="s">
        <v>2101</v>
      </c>
      <c r="S1337" s="46" t="s">
        <v>159</v>
      </c>
      <c r="T1337" s="46" t="s">
        <v>2012</v>
      </c>
      <c r="U1337" s="46" t="s">
        <v>2013</v>
      </c>
      <c r="V1337" s="46" t="s">
        <v>2102</v>
      </c>
      <c r="W1337" s="46" t="s">
        <v>2103</v>
      </c>
      <c r="X1337" s="47" t="s">
        <v>2104</v>
      </c>
      <c r="Y1337" s="46" t="s">
        <v>159</v>
      </c>
    </row>
    <row r="1338" spans="2:25" ht="39.6">
      <c r="B1338" s="46" t="s">
        <v>2106</v>
      </c>
      <c r="C1338" s="46" t="s">
        <v>102</v>
      </c>
      <c r="D1338" s="46" t="s">
        <v>2163</v>
      </c>
      <c r="E1338" s="46" t="s">
        <v>2177</v>
      </c>
      <c r="F1338" s="46">
        <v>94.5</v>
      </c>
      <c r="G1338" s="46" t="s">
        <v>2108</v>
      </c>
      <c r="H1338" s="46">
        <v>77</v>
      </c>
      <c r="I1338" s="46" t="s">
        <v>1086</v>
      </c>
      <c r="J1338" s="74" t="s">
        <v>2099</v>
      </c>
      <c r="K1338" s="46" t="s">
        <v>2195</v>
      </c>
      <c r="L1338" s="46" t="s">
        <v>159</v>
      </c>
      <c r="M1338" s="46" t="s">
        <v>159</v>
      </c>
      <c r="N1338" s="46">
        <v>94.5</v>
      </c>
      <c r="O1338" s="46" t="s">
        <v>159</v>
      </c>
      <c r="P1338" s="46" t="s">
        <v>2101</v>
      </c>
      <c r="Q1338" s="46" t="s">
        <v>159</v>
      </c>
      <c r="R1338" s="46" t="s">
        <v>2101</v>
      </c>
      <c r="S1338" s="46" t="s">
        <v>159</v>
      </c>
      <c r="T1338" s="46" t="s">
        <v>2012</v>
      </c>
      <c r="U1338" s="46" t="s">
        <v>2013</v>
      </c>
      <c r="V1338" s="46" t="s">
        <v>2102</v>
      </c>
      <c r="W1338" s="46" t="s">
        <v>2103</v>
      </c>
      <c r="X1338" s="47" t="s">
        <v>2104</v>
      </c>
      <c r="Y1338" s="46" t="s">
        <v>159</v>
      </c>
    </row>
    <row r="1339" spans="2:25" ht="39.6">
      <c r="B1339" s="46" t="s">
        <v>2106</v>
      </c>
      <c r="C1339" s="46" t="s">
        <v>102</v>
      </c>
      <c r="D1339" s="46" t="s">
        <v>2163</v>
      </c>
      <c r="E1339" s="46" t="s">
        <v>2177</v>
      </c>
      <c r="F1339" s="46">
        <v>94.5</v>
      </c>
      <c r="G1339" s="46" t="s">
        <v>2108</v>
      </c>
      <c r="H1339" s="46">
        <v>78</v>
      </c>
      <c r="I1339" s="46" t="s">
        <v>1086</v>
      </c>
      <c r="J1339" s="74" t="s">
        <v>2099</v>
      </c>
      <c r="K1339" s="46" t="s">
        <v>2196</v>
      </c>
      <c r="L1339" s="46" t="s">
        <v>159</v>
      </c>
      <c r="M1339" s="46" t="s">
        <v>159</v>
      </c>
      <c r="N1339" s="46">
        <v>94.5</v>
      </c>
      <c r="O1339" s="46" t="s">
        <v>159</v>
      </c>
      <c r="P1339" s="46" t="s">
        <v>2101</v>
      </c>
      <c r="Q1339" s="46" t="s">
        <v>159</v>
      </c>
      <c r="R1339" s="46" t="s">
        <v>2101</v>
      </c>
      <c r="S1339" s="46" t="s">
        <v>159</v>
      </c>
      <c r="T1339" s="46" t="s">
        <v>2012</v>
      </c>
      <c r="U1339" s="46" t="s">
        <v>2013</v>
      </c>
      <c r="V1339" s="46" t="s">
        <v>2102</v>
      </c>
      <c r="W1339" s="46" t="s">
        <v>2103</v>
      </c>
      <c r="X1339" s="47" t="s">
        <v>2104</v>
      </c>
      <c r="Y1339" s="46" t="s">
        <v>159</v>
      </c>
    </row>
    <row r="1340" spans="2:25" ht="39.6">
      <c r="B1340" s="46" t="s">
        <v>2106</v>
      </c>
      <c r="C1340" s="46" t="s">
        <v>102</v>
      </c>
      <c r="D1340" s="46" t="s">
        <v>2163</v>
      </c>
      <c r="E1340" s="46" t="s">
        <v>2177</v>
      </c>
      <c r="F1340" s="46">
        <v>94.5</v>
      </c>
      <c r="G1340" s="46" t="s">
        <v>2108</v>
      </c>
      <c r="H1340" s="46">
        <v>79</v>
      </c>
      <c r="I1340" s="46" t="s">
        <v>1086</v>
      </c>
      <c r="J1340" s="74" t="s">
        <v>2099</v>
      </c>
      <c r="K1340" s="46" t="s">
        <v>2197</v>
      </c>
      <c r="L1340" s="46" t="s">
        <v>159</v>
      </c>
      <c r="M1340" s="46" t="s">
        <v>159</v>
      </c>
      <c r="N1340" s="46">
        <v>94.5</v>
      </c>
      <c r="O1340" s="46" t="s">
        <v>159</v>
      </c>
      <c r="P1340" s="46" t="s">
        <v>2101</v>
      </c>
      <c r="Q1340" s="46" t="s">
        <v>159</v>
      </c>
      <c r="R1340" s="46" t="s">
        <v>2101</v>
      </c>
      <c r="S1340" s="46" t="s">
        <v>159</v>
      </c>
      <c r="T1340" s="46" t="s">
        <v>2012</v>
      </c>
      <c r="U1340" s="46" t="s">
        <v>2013</v>
      </c>
      <c r="V1340" s="46" t="s">
        <v>2102</v>
      </c>
      <c r="W1340" s="46" t="s">
        <v>2103</v>
      </c>
      <c r="X1340" s="47" t="s">
        <v>2104</v>
      </c>
      <c r="Y1340" s="46" t="s">
        <v>159</v>
      </c>
    </row>
    <row r="1341" spans="2:25" ht="39.6">
      <c r="B1341" s="46" t="s">
        <v>2106</v>
      </c>
      <c r="C1341" s="46" t="s">
        <v>102</v>
      </c>
      <c r="D1341" s="46" t="s">
        <v>2163</v>
      </c>
      <c r="E1341" s="46" t="s">
        <v>2177</v>
      </c>
      <c r="F1341" s="46">
        <v>94.5</v>
      </c>
      <c r="G1341" s="46" t="s">
        <v>2108</v>
      </c>
      <c r="H1341" s="46">
        <v>80</v>
      </c>
      <c r="I1341" s="46" t="s">
        <v>1086</v>
      </c>
      <c r="J1341" s="74" t="s">
        <v>2099</v>
      </c>
      <c r="K1341" s="46" t="s">
        <v>2198</v>
      </c>
      <c r="L1341" s="46" t="s">
        <v>159</v>
      </c>
      <c r="M1341" s="46" t="s">
        <v>159</v>
      </c>
      <c r="N1341" s="46">
        <v>94.5</v>
      </c>
      <c r="O1341" s="46" t="s">
        <v>159</v>
      </c>
      <c r="P1341" s="46" t="s">
        <v>2101</v>
      </c>
      <c r="Q1341" s="46" t="s">
        <v>159</v>
      </c>
      <c r="R1341" s="46" t="s">
        <v>2101</v>
      </c>
      <c r="S1341" s="46" t="s">
        <v>159</v>
      </c>
      <c r="T1341" s="46" t="s">
        <v>2012</v>
      </c>
      <c r="U1341" s="46" t="s">
        <v>2013</v>
      </c>
      <c r="V1341" s="46" t="s">
        <v>2102</v>
      </c>
      <c r="W1341" s="46" t="s">
        <v>2103</v>
      </c>
      <c r="X1341" s="47" t="s">
        <v>2104</v>
      </c>
      <c r="Y1341" s="46" t="s">
        <v>159</v>
      </c>
    </row>
    <row r="1342" spans="2:25" ht="39.6">
      <c r="B1342" s="46" t="s">
        <v>2106</v>
      </c>
      <c r="C1342" s="46" t="s">
        <v>102</v>
      </c>
      <c r="D1342" s="46" t="s">
        <v>2163</v>
      </c>
      <c r="E1342" s="46" t="s">
        <v>2177</v>
      </c>
      <c r="F1342" s="46">
        <v>94.5</v>
      </c>
      <c r="G1342" s="46" t="s">
        <v>2108</v>
      </c>
      <c r="H1342" s="46">
        <v>81</v>
      </c>
      <c r="I1342" s="46" t="s">
        <v>1086</v>
      </c>
      <c r="J1342" s="74" t="s">
        <v>2099</v>
      </c>
      <c r="K1342" s="46" t="s">
        <v>2199</v>
      </c>
      <c r="L1342" s="46" t="s">
        <v>159</v>
      </c>
      <c r="M1342" s="46" t="s">
        <v>159</v>
      </c>
      <c r="N1342" s="46">
        <v>94.5</v>
      </c>
      <c r="O1342" s="46" t="s">
        <v>159</v>
      </c>
      <c r="P1342" s="46" t="s">
        <v>2101</v>
      </c>
      <c r="Q1342" s="46" t="s">
        <v>159</v>
      </c>
      <c r="R1342" s="46" t="s">
        <v>2101</v>
      </c>
      <c r="S1342" s="46" t="s">
        <v>159</v>
      </c>
      <c r="T1342" s="46" t="s">
        <v>2012</v>
      </c>
      <c r="U1342" s="46" t="s">
        <v>2013</v>
      </c>
      <c r="V1342" s="46" t="s">
        <v>2102</v>
      </c>
      <c r="W1342" s="46" t="s">
        <v>2103</v>
      </c>
      <c r="X1342" s="47" t="s">
        <v>2104</v>
      </c>
      <c r="Y1342" s="46" t="s">
        <v>159</v>
      </c>
    </row>
    <row r="1343" spans="2:25" ht="39.6">
      <c r="B1343" s="46" t="s">
        <v>2106</v>
      </c>
      <c r="C1343" s="46" t="s">
        <v>102</v>
      </c>
      <c r="D1343" s="46" t="s">
        <v>2170</v>
      </c>
      <c r="E1343" s="46" t="s">
        <v>2177</v>
      </c>
      <c r="F1343" s="46">
        <v>95.1</v>
      </c>
      <c r="G1343" s="46" t="s">
        <v>2108</v>
      </c>
      <c r="H1343" s="46">
        <v>82</v>
      </c>
      <c r="I1343" s="46" t="s">
        <v>1086</v>
      </c>
      <c r="J1343" s="74" t="s">
        <v>2099</v>
      </c>
      <c r="K1343" s="46" t="s">
        <v>2200</v>
      </c>
      <c r="L1343" s="46" t="s">
        <v>53</v>
      </c>
      <c r="M1343" s="46">
        <v>14</v>
      </c>
      <c r="N1343" s="46">
        <v>95.1</v>
      </c>
      <c r="O1343" s="46">
        <v>14</v>
      </c>
      <c r="P1343" s="46" t="s">
        <v>2101</v>
      </c>
      <c r="Q1343" s="46" t="s">
        <v>55</v>
      </c>
      <c r="R1343" s="46" t="s">
        <v>2101</v>
      </c>
      <c r="S1343" s="46" t="s">
        <v>55</v>
      </c>
      <c r="T1343" s="46" t="s">
        <v>2012</v>
      </c>
      <c r="U1343" s="46" t="s">
        <v>2013</v>
      </c>
      <c r="V1343" s="46" t="s">
        <v>2102</v>
      </c>
      <c r="W1343" s="46" t="s">
        <v>2103</v>
      </c>
      <c r="X1343" s="47" t="s">
        <v>2104</v>
      </c>
      <c r="Y1343" s="46">
        <v>14</v>
      </c>
    </row>
    <row r="1344" spans="2:25" ht="39.6">
      <c r="B1344" s="46" t="s">
        <v>2106</v>
      </c>
      <c r="C1344" s="46" t="s">
        <v>102</v>
      </c>
      <c r="D1344" s="46" t="s">
        <v>2170</v>
      </c>
      <c r="E1344" s="46" t="s">
        <v>2177</v>
      </c>
      <c r="F1344" s="46">
        <v>95.1</v>
      </c>
      <c r="G1344" s="46" t="s">
        <v>2108</v>
      </c>
      <c r="H1344" s="46">
        <v>83</v>
      </c>
      <c r="I1344" s="46" t="s">
        <v>1086</v>
      </c>
      <c r="J1344" s="74" t="s">
        <v>2099</v>
      </c>
      <c r="K1344" s="46" t="s">
        <v>2201</v>
      </c>
      <c r="L1344" s="46" t="s">
        <v>159</v>
      </c>
      <c r="M1344" s="46" t="s">
        <v>159</v>
      </c>
      <c r="N1344" s="46">
        <v>95.1</v>
      </c>
      <c r="O1344" s="46" t="s">
        <v>159</v>
      </c>
      <c r="P1344" s="46" t="s">
        <v>2101</v>
      </c>
      <c r="Q1344" s="46" t="s">
        <v>159</v>
      </c>
      <c r="R1344" s="46" t="s">
        <v>2101</v>
      </c>
      <c r="S1344" s="46" t="s">
        <v>159</v>
      </c>
      <c r="T1344" s="46" t="s">
        <v>2012</v>
      </c>
      <c r="U1344" s="46" t="s">
        <v>2013</v>
      </c>
      <c r="V1344" s="46" t="s">
        <v>2102</v>
      </c>
      <c r="W1344" s="46" t="s">
        <v>2103</v>
      </c>
      <c r="X1344" s="47" t="s">
        <v>2104</v>
      </c>
      <c r="Y1344" s="46" t="s">
        <v>159</v>
      </c>
    </row>
    <row r="1345" spans="2:25" ht="39.6">
      <c r="B1345" s="46" t="s">
        <v>2106</v>
      </c>
      <c r="C1345" s="46" t="s">
        <v>102</v>
      </c>
      <c r="D1345" s="46" t="s">
        <v>2170</v>
      </c>
      <c r="E1345" s="46" t="s">
        <v>2177</v>
      </c>
      <c r="F1345" s="46">
        <v>95.1</v>
      </c>
      <c r="G1345" s="46" t="s">
        <v>2108</v>
      </c>
      <c r="H1345" s="46">
        <v>84</v>
      </c>
      <c r="I1345" s="46" t="s">
        <v>1086</v>
      </c>
      <c r="J1345" s="74" t="s">
        <v>2099</v>
      </c>
      <c r="K1345" s="46" t="s">
        <v>2202</v>
      </c>
      <c r="L1345" s="46" t="s">
        <v>159</v>
      </c>
      <c r="M1345" s="46" t="s">
        <v>159</v>
      </c>
      <c r="N1345" s="46">
        <v>95.1</v>
      </c>
      <c r="O1345" s="46" t="s">
        <v>159</v>
      </c>
      <c r="P1345" s="46" t="s">
        <v>2101</v>
      </c>
      <c r="Q1345" s="46" t="s">
        <v>159</v>
      </c>
      <c r="R1345" s="46" t="s">
        <v>2101</v>
      </c>
      <c r="S1345" s="46" t="s">
        <v>159</v>
      </c>
      <c r="T1345" s="46" t="s">
        <v>2012</v>
      </c>
      <c r="U1345" s="46" t="s">
        <v>2013</v>
      </c>
      <c r="V1345" s="46" t="s">
        <v>2102</v>
      </c>
      <c r="W1345" s="46" t="s">
        <v>2103</v>
      </c>
      <c r="X1345" s="47" t="s">
        <v>2104</v>
      </c>
      <c r="Y1345" s="46" t="s">
        <v>159</v>
      </c>
    </row>
    <row r="1346" spans="2:25" ht="39.6">
      <c r="B1346" s="46" t="s">
        <v>2106</v>
      </c>
      <c r="C1346" s="46" t="s">
        <v>102</v>
      </c>
      <c r="D1346" s="46" t="s">
        <v>2170</v>
      </c>
      <c r="E1346" s="46" t="s">
        <v>2177</v>
      </c>
      <c r="F1346" s="46">
        <v>95.1</v>
      </c>
      <c r="G1346" s="46" t="s">
        <v>2108</v>
      </c>
      <c r="H1346" s="46">
        <v>85</v>
      </c>
      <c r="I1346" s="46" t="s">
        <v>1086</v>
      </c>
      <c r="J1346" s="74" t="s">
        <v>2099</v>
      </c>
      <c r="K1346" s="46" t="s">
        <v>2203</v>
      </c>
      <c r="L1346" s="46" t="s">
        <v>159</v>
      </c>
      <c r="M1346" s="46" t="s">
        <v>159</v>
      </c>
      <c r="N1346" s="46">
        <v>95.1</v>
      </c>
      <c r="O1346" s="46" t="s">
        <v>159</v>
      </c>
      <c r="P1346" s="46" t="s">
        <v>2101</v>
      </c>
      <c r="Q1346" s="46" t="s">
        <v>159</v>
      </c>
      <c r="R1346" s="46" t="s">
        <v>2101</v>
      </c>
      <c r="S1346" s="46" t="s">
        <v>159</v>
      </c>
      <c r="T1346" s="46" t="s">
        <v>2012</v>
      </c>
      <c r="U1346" s="46" t="s">
        <v>2013</v>
      </c>
      <c r="V1346" s="46" t="s">
        <v>2102</v>
      </c>
      <c r="W1346" s="46" t="s">
        <v>2103</v>
      </c>
      <c r="X1346" s="47" t="s">
        <v>2104</v>
      </c>
      <c r="Y1346" s="46" t="s">
        <v>159</v>
      </c>
    </row>
    <row r="1347" spans="2:25" ht="39.6">
      <c r="B1347" s="46" t="s">
        <v>2106</v>
      </c>
      <c r="C1347" s="46" t="s">
        <v>102</v>
      </c>
      <c r="D1347" s="46" t="s">
        <v>2170</v>
      </c>
      <c r="E1347" s="46" t="s">
        <v>2177</v>
      </c>
      <c r="F1347" s="46">
        <v>95.1</v>
      </c>
      <c r="G1347" s="46" t="s">
        <v>2108</v>
      </c>
      <c r="H1347" s="46">
        <v>86</v>
      </c>
      <c r="I1347" s="46" t="s">
        <v>1086</v>
      </c>
      <c r="J1347" s="74" t="s">
        <v>2099</v>
      </c>
      <c r="K1347" s="46" t="s">
        <v>2204</v>
      </c>
      <c r="L1347" s="46" t="s">
        <v>159</v>
      </c>
      <c r="M1347" s="46" t="s">
        <v>159</v>
      </c>
      <c r="N1347" s="46">
        <v>95.1</v>
      </c>
      <c r="O1347" s="46" t="s">
        <v>159</v>
      </c>
      <c r="P1347" s="46" t="s">
        <v>2101</v>
      </c>
      <c r="Q1347" s="46" t="s">
        <v>159</v>
      </c>
      <c r="R1347" s="46" t="s">
        <v>2101</v>
      </c>
      <c r="S1347" s="46" t="s">
        <v>159</v>
      </c>
      <c r="T1347" s="46" t="s">
        <v>2012</v>
      </c>
      <c r="U1347" s="46" t="s">
        <v>2013</v>
      </c>
      <c r="V1347" s="46" t="s">
        <v>2102</v>
      </c>
      <c r="W1347" s="46" t="s">
        <v>2103</v>
      </c>
      <c r="X1347" s="47" t="s">
        <v>2104</v>
      </c>
      <c r="Y1347" s="46" t="s">
        <v>159</v>
      </c>
    </row>
    <row r="1348" spans="2:25" ht="39.6">
      <c r="B1348" s="46" t="s">
        <v>2106</v>
      </c>
      <c r="C1348" s="46" t="s">
        <v>102</v>
      </c>
      <c r="D1348" s="46" t="s">
        <v>2170</v>
      </c>
      <c r="E1348" s="46" t="s">
        <v>2177</v>
      </c>
      <c r="F1348" s="46">
        <v>95.1</v>
      </c>
      <c r="G1348" s="46" t="s">
        <v>2108</v>
      </c>
      <c r="H1348" s="46">
        <v>87</v>
      </c>
      <c r="I1348" s="46" t="s">
        <v>1086</v>
      </c>
      <c r="J1348" s="74" t="s">
        <v>2099</v>
      </c>
      <c r="K1348" s="46" t="s">
        <v>2205</v>
      </c>
      <c r="L1348" s="46" t="s">
        <v>159</v>
      </c>
      <c r="M1348" s="46" t="s">
        <v>159</v>
      </c>
      <c r="N1348" s="46">
        <v>95.1</v>
      </c>
      <c r="O1348" s="46" t="s">
        <v>159</v>
      </c>
      <c r="P1348" s="46" t="s">
        <v>2101</v>
      </c>
      <c r="Q1348" s="46" t="s">
        <v>159</v>
      </c>
      <c r="R1348" s="46" t="s">
        <v>2101</v>
      </c>
      <c r="S1348" s="46" t="s">
        <v>159</v>
      </c>
      <c r="T1348" s="46" t="s">
        <v>2012</v>
      </c>
      <c r="U1348" s="46" t="s">
        <v>2013</v>
      </c>
      <c r="V1348" s="46" t="s">
        <v>2102</v>
      </c>
      <c r="W1348" s="46" t="s">
        <v>2103</v>
      </c>
      <c r="X1348" s="47" t="s">
        <v>2104</v>
      </c>
      <c r="Y1348" s="46" t="s">
        <v>159</v>
      </c>
    </row>
    <row r="1349" spans="2:25" ht="39.6">
      <c r="B1349" s="46" t="s">
        <v>2106</v>
      </c>
      <c r="C1349" s="46" t="s">
        <v>102</v>
      </c>
      <c r="D1349" s="46" t="s">
        <v>2170</v>
      </c>
      <c r="E1349" s="46" t="s">
        <v>2177</v>
      </c>
      <c r="F1349" s="46">
        <v>95.1</v>
      </c>
      <c r="G1349" s="46" t="s">
        <v>2108</v>
      </c>
      <c r="H1349" s="46">
        <v>88</v>
      </c>
      <c r="I1349" s="46" t="s">
        <v>1086</v>
      </c>
      <c r="J1349" s="74" t="s">
        <v>2099</v>
      </c>
      <c r="K1349" s="46" t="s">
        <v>2206</v>
      </c>
      <c r="L1349" s="46" t="s">
        <v>159</v>
      </c>
      <c r="M1349" s="46" t="s">
        <v>159</v>
      </c>
      <c r="N1349" s="46">
        <v>95.1</v>
      </c>
      <c r="O1349" s="46" t="s">
        <v>159</v>
      </c>
      <c r="P1349" s="46" t="s">
        <v>2101</v>
      </c>
      <c r="Q1349" s="46" t="s">
        <v>159</v>
      </c>
      <c r="R1349" s="46" t="s">
        <v>2101</v>
      </c>
      <c r="S1349" s="46" t="s">
        <v>159</v>
      </c>
      <c r="T1349" s="46" t="s">
        <v>2012</v>
      </c>
      <c r="U1349" s="46" t="s">
        <v>2013</v>
      </c>
      <c r="V1349" s="46" t="s">
        <v>2102</v>
      </c>
      <c r="W1349" s="46" t="s">
        <v>2103</v>
      </c>
      <c r="X1349" s="47" t="s">
        <v>2104</v>
      </c>
      <c r="Y1349" s="46" t="s">
        <v>159</v>
      </c>
    </row>
    <row r="1350" spans="2:25" ht="39.6">
      <c r="B1350" s="46" t="s">
        <v>2106</v>
      </c>
      <c r="C1350" s="46" t="s">
        <v>102</v>
      </c>
      <c r="D1350" s="46" t="s">
        <v>2207</v>
      </c>
      <c r="E1350" s="46" t="s">
        <v>2208</v>
      </c>
      <c r="F1350" s="46">
        <v>83.8</v>
      </c>
      <c r="G1350" s="46" t="s">
        <v>2108</v>
      </c>
      <c r="H1350" s="46">
        <v>89</v>
      </c>
      <c r="I1350" s="46" t="s">
        <v>1086</v>
      </c>
      <c r="J1350" s="74" t="s">
        <v>2099</v>
      </c>
      <c r="K1350" s="46" t="s">
        <v>2209</v>
      </c>
      <c r="L1350" s="46" t="s">
        <v>53</v>
      </c>
      <c r="M1350" s="46">
        <v>15</v>
      </c>
      <c r="N1350" s="46">
        <v>83.8</v>
      </c>
      <c r="O1350" s="46">
        <v>15</v>
      </c>
      <c r="P1350" s="46" t="s">
        <v>2101</v>
      </c>
      <c r="Q1350" s="46" t="s">
        <v>55</v>
      </c>
      <c r="R1350" s="46" t="s">
        <v>2101</v>
      </c>
      <c r="S1350" s="46" t="s">
        <v>55</v>
      </c>
      <c r="T1350" s="46" t="s">
        <v>2012</v>
      </c>
      <c r="U1350" s="46" t="s">
        <v>2013</v>
      </c>
      <c r="V1350" s="46" t="s">
        <v>2102</v>
      </c>
      <c r="W1350" s="46" t="s">
        <v>2103</v>
      </c>
      <c r="X1350" s="47" t="s">
        <v>2104</v>
      </c>
      <c r="Y1350" s="46">
        <v>15</v>
      </c>
    </row>
    <row r="1351" spans="2:25" ht="39.6">
      <c r="B1351" s="46" t="s">
        <v>2106</v>
      </c>
      <c r="C1351" s="46" t="s">
        <v>102</v>
      </c>
      <c r="D1351" s="46" t="s">
        <v>2207</v>
      </c>
      <c r="E1351" s="46" t="s">
        <v>2208</v>
      </c>
      <c r="F1351" s="46">
        <v>83.8</v>
      </c>
      <c r="G1351" s="46" t="s">
        <v>2108</v>
      </c>
      <c r="H1351" s="46">
        <v>90</v>
      </c>
      <c r="I1351" s="46" t="s">
        <v>1086</v>
      </c>
      <c r="J1351" s="74" t="s">
        <v>2099</v>
      </c>
      <c r="K1351" s="46" t="s">
        <v>2210</v>
      </c>
      <c r="L1351" s="46" t="s">
        <v>159</v>
      </c>
      <c r="M1351" s="46" t="s">
        <v>159</v>
      </c>
      <c r="N1351" s="46">
        <v>83.8</v>
      </c>
      <c r="O1351" s="46" t="s">
        <v>159</v>
      </c>
      <c r="P1351" s="46" t="s">
        <v>2101</v>
      </c>
      <c r="Q1351" s="46" t="s">
        <v>159</v>
      </c>
      <c r="R1351" s="46" t="s">
        <v>2101</v>
      </c>
      <c r="S1351" s="46" t="s">
        <v>159</v>
      </c>
      <c r="T1351" s="46" t="s">
        <v>2012</v>
      </c>
      <c r="U1351" s="46" t="s">
        <v>2013</v>
      </c>
      <c r="V1351" s="46" t="s">
        <v>2102</v>
      </c>
      <c r="W1351" s="46" t="s">
        <v>2103</v>
      </c>
      <c r="X1351" s="47" t="s">
        <v>2104</v>
      </c>
      <c r="Y1351" s="46" t="s">
        <v>159</v>
      </c>
    </row>
    <row r="1352" spans="2:25" ht="39.6">
      <c r="B1352" s="46" t="s">
        <v>2106</v>
      </c>
      <c r="C1352" s="46" t="s">
        <v>102</v>
      </c>
      <c r="D1352" s="46" t="s">
        <v>2207</v>
      </c>
      <c r="E1352" s="46" t="s">
        <v>2208</v>
      </c>
      <c r="F1352" s="46">
        <v>83.8</v>
      </c>
      <c r="G1352" s="46" t="s">
        <v>2108</v>
      </c>
      <c r="H1352" s="46">
        <v>91</v>
      </c>
      <c r="I1352" s="46" t="s">
        <v>1086</v>
      </c>
      <c r="J1352" s="74" t="s">
        <v>2099</v>
      </c>
      <c r="K1352" s="46" t="s">
        <v>2211</v>
      </c>
      <c r="L1352" s="46" t="s">
        <v>159</v>
      </c>
      <c r="M1352" s="46" t="s">
        <v>159</v>
      </c>
      <c r="N1352" s="46">
        <v>83.8</v>
      </c>
      <c r="O1352" s="46" t="s">
        <v>159</v>
      </c>
      <c r="P1352" s="46" t="s">
        <v>2101</v>
      </c>
      <c r="Q1352" s="46" t="s">
        <v>159</v>
      </c>
      <c r="R1352" s="46" t="s">
        <v>2101</v>
      </c>
      <c r="S1352" s="46" t="s">
        <v>159</v>
      </c>
      <c r="T1352" s="46" t="s">
        <v>2012</v>
      </c>
      <c r="U1352" s="46" t="s">
        <v>2013</v>
      </c>
      <c r="V1352" s="46" t="s">
        <v>2102</v>
      </c>
      <c r="W1352" s="46" t="s">
        <v>2103</v>
      </c>
      <c r="X1352" s="47" t="s">
        <v>2104</v>
      </c>
      <c r="Y1352" s="46" t="s">
        <v>159</v>
      </c>
    </row>
    <row r="1353" spans="2:25" ht="39.6">
      <c r="B1353" s="46" t="s">
        <v>2106</v>
      </c>
      <c r="C1353" s="46" t="s">
        <v>102</v>
      </c>
      <c r="D1353" s="46" t="s">
        <v>2207</v>
      </c>
      <c r="E1353" s="46" t="s">
        <v>2208</v>
      </c>
      <c r="F1353" s="46">
        <v>83.8</v>
      </c>
      <c r="G1353" s="46" t="s">
        <v>2108</v>
      </c>
      <c r="H1353" s="46">
        <v>92</v>
      </c>
      <c r="I1353" s="46" t="s">
        <v>1086</v>
      </c>
      <c r="J1353" s="74" t="s">
        <v>2099</v>
      </c>
      <c r="K1353" s="46" t="s">
        <v>2212</v>
      </c>
      <c r="L1353" s="46" t="s">
        <v>159</v>
      </c>
      <c r="M1353" s="46" t="s">
        <v>159</v>
      </c>
      <c r="N1353" s="46">
        <v>83.8</v>
      </c>
      <c r="O1353" s="46" t="s">
        <v>159</v>
      </c>
      <c r="P1353" s="46" t="s">
        <v>2101</v>
      </c>
      <c r="Q1353" s="46" t="s">
        <v>159</v>
      </c>
      <c r="R1353" s="46" t="s">
        <v>2101</v>
      </c>
      <c r="S1353" s="46" t="s">
        <v>159</v>
      </c>
      <c r="T1353" s="46" t="s">
        <v>2012</v>
      </c>
      <c r="U1353" s="46" t="s">
        <v>2013</v>
      </c>
      <c r="V1353" s="46" t="s">
        <v>2102</v>
      </c>
      <c r="W1353" s="46" t="s">
        <v>2103</v>
      </c>
      <c r="X1353" s="47" t="s">
        <v>2104</v>
      </c>
      <c r="Y1353" s="46" t="s">
        <v>159</v>
      </c>
    </row>
    <row r="1354" spans="2:25" ht="39.6">
      <c r="B1354" s="46" t="s">
        <v>2106</v>
      </c>
      <c r="C1354" s="46" t="s">
        <v>102</v>
      </c>
      <c r="D1354" s="46" t="s">
        <v>2207</v>
      </c>
      <c r="E1354" s="46" t="s">
        <v>2208</v>
      </c>
      <c r="F1354" s="46">
        <v>83.8</v>
      </c>
      <c r="G1354" s="46" t="s">
        <v>2108</v>
      </c>
      <c r="H1354" s="46">
        <v>93</v>
      </c>
      <c r="I1354" s="46" t="s">
        <v>1086</v>
      </c>
      <c r="J1354" s="74" t="s">
        <v>2099</v>
      </c>
      <c r="K1354" s="46" t="s">
        <v>2213</v>
      </c>
      <c r="L1354" s="46" t="s">
        <v>159</v>
      </c>
      <c r="M1354" s="46" t="s">
        <v>159</v>
      </c>
      <c r="N1354" s="46">
        <v>83.8</v>
      </c>
      <c r="O1354" s="46" t="s">
        <v>159</v>
      </c>
      <c r="P1354" s="46" t="s">
        <v>2101</v>
      </c>
      <c r="Q1354" s="46" t="s">
        <v>159</v>
      </c>
      <c r="R1354" s="46" t="s">
        <v>2101</v>
      </c>
      <c r="S1354" s="46" t="s">
        <v>159</v>
      </c>
      <c r="T1354" s="46" t="s">
        <v>2012</v>
      </c>
      <c r="U1354" s="46" t="s">
        <v>2013</v>
      </c>
      <c r="V1354" s="46" t="s">
        <v>2102</v>
      </c>
      <c r="W1354" s="46" t="s">
        <v>2103</v>
      </c>
      <c r="X1354" s="47" t="s">
        <v>2104</v>
      </c>
      <c r="Y1354" s="46" t="s">
        <v>159</v>
      </c>
    </row>
    <row r="1355" spans="2:25" ht="39.6">
      <c r="B1355" s="46" t="s">
        <v>2106</v>
      </c>
      <c r="C1355" s="46" t="s">
        <v>102</v>
      </c>
      <c r="D1355" s="46" t="s">
        <v>2207</v>
      </c>
      <c r="E1355" s="46" t="s">
        <v>2208</v>
      </c>
      <c r="F1355" s="46">
        <v>83.8</v>
      </c>
      <c r="G1355" s="46" t="s">
        <v>2108</v>
      </c>
      <c r="H1355" s="46">
        <v>94</v>
      </c>
      <c r="I1355" s="46" t="s">
        <v>1086</v>
      </c>
      <c r="J1355" s="74" t="s">
        <v>2099</v>
      </c>
      <c r="K1355" s="46" t="s">
        <v>2214</v>
      </c>
      <c r="L1355" s="46" t="s">
        <v>159</v>
      </c>
      <c r="M1355" s="46" t="s">
        <v>159</v>
      </c>
      <c r="N1355" s="46">
        <v>83.8</v>
      </c>
      <c r="O1355" s="46" t="s">
        <v>159</v>
      </c>
      <c r="P1355" s="46" t="s">
        <v>2101</v>
      </c>
      <c r="Q1355" s="46" t="s">
        <v>159</v>
      </c>
      <c r="R1355" s="46" t="s">
        <v>2101</v>
      </c>
      <c r="S1355" s="46" t="s">
        <v>159</v>
      </c>
      <c r="T1355" s="46" t="s">
        <v>2012</v>
      </c>
      <c r="U1355" s="46" t="s">
        <v>2013</v>
      </c>
      <c r="V1355" s="46" t="s">
        <v>2102</v>
      </c>
      <c r="W1355" s="46" t="s">
        <v>2103</v>
      </c>
      <c r="X1355" s="47" t="s">
        <v>2104</v>
      </c>
      <c r="Y1355" s="46" t="s">
        <v>159</v>
      </c>
    </row>
    <row r="1356" spans="2:25" ht="39.6">
      <c r="B1356" s="46" t="s">
        <v>2106</v>
      </c>
      <c r="C1356" s="46" t="s">
        <v>102</v>
      </c>
      <c r="D1356" s="46" t="s">
        <v>2135</v>
      </c>
      <c r="E1356" s="46" t="s">
        <v>2208</v>
      </c>
      <c r="F1356" s="46">
        <v>91.1</v>
      </c>
      <c r="G1356" s="46" t="s">
        <v>2108</v>
      </c>
      <c r="H1356" s="46">
        <v>95</v>
      </c>
      <c r="I1356" s="46" t="s">
        <v>1086</v>
      </c>
      <c r="J1356" s="74" t="s">
        <v>2099</v>
      </c>
      <c r="K1356" s="46" t="s">
        <v>2215</v>
      </c>
      <c r="L1356" s="46" t="s">
        <v>53</v>
      </c>
      <c r="M1356" s="46">
        <v>16</v>
      </c>
      <c r="N1356" s="46">
        <v>91.1</v>
      </c>
      <c r="O1356" s="46">
        <v>16</v>
      </c>
      <c r="P1356" s="46" t="s">
        <v>2101</v>
      </c>
      <c r="Q1356" s="46" t="s">
        <v>55</v>
      </c>
      <c r="R1356" s="46" t="s">
        <v>2101</v>
      </c>
      <c r="S1356" s="46" t="s">
        <v>55</v>
      </c>
      <c r="T1356" s="46" t="s">
        <v>2012</v>
      </c>
      <c r="U1356" s="46" t="s">
        <v>2013</v>
      </c>
      <c r="V1356" s="46" t="s">
        <v>2102</v>
      </c>
      <c r="W1356" s="46" t="s">
        <v>2103</v>
      </c>
      <c r="X1356" s="47" t="s">
        <v>2104</v>
      </c>
      <c r="Y1356" s="46">
        <v>16</v>
      </c>
    </row>
    <row r="1357" spans="2:25" ht="39.6">
      <c r="B1357" s="46" t="s">
        <v>2106</v>
      </c>
      <c r="C1357" s="46" t="s">
        <v>102</v>
      </c>
      <c r="D1357" s="46" t="s">
        <v>2135</v>
      </c>
      <c r="E1357" s="46" t="s">
        <v>2208</v>
      </c>
      <c r="F1357" s="46">
        <v>91.1</v>
      </c>
      <c r="G1357" s="46" t="s">
        <v>2108</v>
      </c>
      <c r="H1357" s="46">
        <v>96</v>
      </c>
      <c r="I1357" s="46" t="s">
        <v>1086</v>
      </c>
      <c r="J1357" s="74" t="s">
        <v>2099</v>
      </c>
      <c r="K1357" s="46" t="s">
        <v>2216</v>
      </c>
      <c r="L1357" s="46" t="s">
        <v>159</v>
      </c>
      <c r="M1357" s="46" t="s">
        <v>159</v>
      </c>
      <c r="N1357" s="46">
        <v>91.1</v>
      </c>
      <c r="O1357" s="46" t="s">
        <v>159</v>
      </c>
      <c r="P1357" s="46" t="s">
        <v>2101</v>
      </c>
      <c r="Q1357" s="46" t="s">
        <v>159</v>
      </c>
      <c r="R1357" s="46" t="s">
        <v>2101</v>
      </c>
      <c r="S1357" s="46" t="s">
        <v>159</v>
      </c>
      <c r="T1357" s="46" t="s">
        <v>2012</v>
      </c>
      <c r="U1357" s="46" t="s">
        <v>2013</v>
      </c>
      <c r="V1357" s="46" t="s">
        <v>2102</v>
      </c>
      <c r="W1357" s="46" t="s">
        <v>2103</v>
      </c>
      <c r="X1357" s="47" t="s">
        <v>2104</v>
      </c>
      <c r="Y1357" s="46" t="s">
        <v>159</v>
      </c>
    </row>
    <row r="1358" spans="2:25" ht="39.6">
      <c r="B1358" s="46" t="s">
        <v>2106</v>
      </c>
      <c r="C1358" s="46" t="s">
        <v>102</v>
      </c>
      <c r="D1358" s="46" t="s">
        <v>2135</v>
      </c>
      <c r="E1358" s="46" t="s">
        <v>2208</v>
      </c>
      <c r="F1358" s="46">
        <v>91.1</v>
      </c>
      <c r="G1358" s="46" t="s">
        <v>2108</v>
      </c>
      <c r="H1358" s="46">
        <v>97</v>
      </c>
      <c r="I1358" s="46" t="s">
        <v>1086</v>
      </c>
      <c r="J1358" s="74" t="s">
        <v>2099</v>
      </c>
      <c r="K1358" s="46" t="s">
        <v>2217</v>
      </c>
      <c r="L1358" s="46" t="s">
        <v>159</v>
      </c>
      <c r="M1358" s="46" t="s">
        <v>159</v>
      </c>
      <c r="N1358" s="46">
        <v>91.1</v>
      </c>
      <c r="O1358" s="46" t="s">
        <v>159</v>
      </c>
      <c r="P1358" s="46" t="s">
        <v>2101</v>
      </c>
      <c r="Q1358" s="46" t="s">
        <v>159</v>
      </c>
      <c r="R1358" s="46" t="s">
        <v>2101</v>
      </c>
      <c r="S1358" s="46" t="s">
        <v>159</v>
      </c>
      <c r="T1358" s="46" t="s">
        <v>2012</v>
      </c>
      <c r="U1358" s="46" t="s">
        <v>2013</v>
      </c>
      <c r="V1358" s="46" t="s">
        <v>2102</v>
      </c>
      <c r="W1358" s="46" t="s">
        <v>2103</v>
      </c>
      <c r="X1358" s="47" t="s">
        <v>2104</v>
      </c>
      <c r="Y1358" s="46" t="s">
        <v>159</v>
      </c>
    </row>
    <row r="1359" spans="2:25" ht="39.6">
      <c r="B1359" s="46" t="s">
        <v>2106</v>
      </c>
      <c r="C1359" s="46" t="s">
        <v>102</v>
      </c>
      <c r="D1359" s="46" t="s">
        <v>2135</v>
      </c>
      <c r="E1359" s="46" t="s">
        <v>2208</v>
      </c>
      <c r="F1359" s="46">
        <v>91.1</v>
      </c>
      <c r="G1359" s="46" t="s">
        <v>2108</v>
      </c>
      <c r="H1359" s="46">
        <v>98</v>
      </c>
      <c r="I1359" s="46" t="s">
        <v>1086</v>
      </c>
      <c r="J1359" s="74" t="s">
        <v>2099</v>
      </c>
      <c r="K1359" s="46" t="s">
        <v>2218</v>
      </c>
      <c r="L1359" s="46" t="s">
        <v>159</v>
      </c>
      <c r="M1359" s="46" t="s">
        <v>159</v>
      </c>
      <c r="N1359" s="46">
        <v>91.1</v>
      </c>
      <c r="O1359" s="46" t="s">
        <v>159</v>
      </c>
      <c r="P1359" s="46" t="s">
        <v>2101</v>
      </c>
      <c r="Q1359" s="46" t="s">
        <v>159</v>
      </c>
      <c r="R1359" s="46" t="s">
        <v>2101</v>
      </c>
      <c r="S1359" s="46" t="s">
        <v>159</v>
      </c>
      <c r="T1359" s="46" t="s">
        <v>2012</v>
      </c>
      <c r="U1359" s="46" t="s">
        <v>2013</v>
      </c>
      <c r="V1359" s="46" t="s">
        <v>2102</v>
      </c>
      <c r="W1359" s="46" t="s">
        <v>2103</v>
      </c>
      <c r="X1359" s="47" t="s">
        <v>2104</v>
      </c>
      <c r="Y1359" s="46" t="s">
        <v>159</v>
      </c>
    </row>
    <row r="1360" spans="2:25" ht="39.6">
      <c r="B1360" s="46" t="s">
        <v>2106</v>
      </c>
      <c r="C1360" s="46" t="s">
        <v>102</v>
      </c>
      <c r="D1360" s="46" t="s">
        <v>2135</v>
      </c>
      <c r="E1360" s="46" t="s">
        <v>2208</v>
      </c>
      <c r="F1360" s="46">
        <v>91.1</v>
      </c>
      <c r="G1360" s="46" t="s">
        <v>2108</v>
      </c>
      <c r="H1360" s="46">
        <v>99</v>
      </c>
      <c r="I1360" s="46" t="s">
        <v>1086</v>
      </c>
      <c r="J1360" s="74" t="s">
        <v>2099</v>
      </c>
      <c r="K1360" s="46" t="s">
        <v>2219</v>
      </c>
      <c r="L1360" s="46" t="s">
        <v>159</v>
      </c>
      <c r="M1360" s="46" t="s">
        <v>159</v>
      </c>
      <c r="N1360" s="46">
        <v>91.1</v>
      </c>
      <c r="O1360" s="46" t="s">
        <v>159</v>
      </c>
      <c r="P1360" s="46" t="s">
        <v>2101</v>
      </c>
      <c r="Q1360" s="46" t="s">
        <v>159</v>
      </c>
      <c r="R1360" s="46" t="s">
        <v>2101</v>
      </c>
      <c r="S1360" s="46" t="s">
        <v>159</v>
      </c>
      <c r="T1360" s="46" t="s">
        <v>2012</v>
      </c>
      <c r="U1360" s="46" t="s">
        <v>2013</v>
      </c>
      <c r="V1360" s="46" t="s">
        <v>2102</v>
      </c>
      <c r="W1360" s="46" t="s">
        <v>2103</v>
      </c>
      <c r="X1360" s="47" t="s">
        <v>2104</v>
      </c>
      <c r="Y1360" s="46" t="s">
        <v>159</v>
      </c>
    </row>
    <row r="1361" spans="2:25" ht="39.6">
      <c r="B1361" s="46" t="s">
        <v>2106</v>
      </c>
      <c r="C1361" s="46" t="s">
        <v>102</v>
      </c>
      <c r="D1361" s="46" t="s">
        <v>2135</v>
      </c>
      <c r="E1361" s="46" t="s">
        <v>2208</v>
      </c>
      <c r="F1361" s="46">
        <v>91.1</v>
      </c>
      <c r="G1361" s="46" t="s">
        <v>2108</v>
      </c>
      <c r="H1361" s="46">
        <v>100</v>
      </c>
      <c r="I1361" s="46" t="s">
        <v>1086</v>
      </c>
      <c r="J1361" s="74" t="s">
        <v>2099</v>
      </c>
      <c r="K1361" s="46" t="s">
        <v>2220</v>
      </c>
      <c r="L1361" s="46" t="s">
        <v>159</v>
      </c>
      <c r="M1361" s="46" t="s">
        <v>159</v>
      </c>
      <c r="N1361" s="46">
        <v>91.1</v>
      </c>
      <c r="O1361" s="46" t="s">
        <v>159</v>
      </c>
      <c r="P1361" s="46" t="s">
        <v>2101</v>
      </c>
      <c r="Q1361" s="46" t="s">
        <v>159</v>
      </c>
      <c r="R1361" s="46" t="s">
        <v>2101</v>
      </c>
      <c r="S1361" s="46" t="s">
        <v>159</v>
      </c>
      <c r="T1361" s="46" t="s">
        <v>2012</v>
      </c>
      <c r="U1361" s="46" t="s">
        <v>2013</v>
      </c>
      <c r="V1361" s="46" t="s">
        <v>2102</v>
      </c>
      <c r="W1361" s="46" t="s">
        <v>2103</v>
      </c>
      <c r="X1361" s="47" t="s">
        <v>2104</v>
      </c>
      <c r="Y1361" s="46" t="s">
        <v>159</v>
      </c>
    </row>
    <row r="1362" spans="2:25" ht="52.8">
      <c r="B1362" s="10" t="s">
        <v>2221</v>
      </c>
      <c r="C1362" s="10" t="s">
        <v>102</v>
      </c>
      <c r="D1362" s="10" t="s">
        <v>103</v>
      </c>
      <c r="E1362" s="10" t="s">
        <v>2222</v>
      </c>
      <c r="F1362" s="88">
        <v>96.3</v>
      </c>
      <c r="G1362" s="10" t="s">
        <v>2223</v>
      </c>
      <c r="H1362" s="10">
        <v>1</v>
      </c>
      <c r="I1362" s="10" t="s">
        <v>1086</v>
      </c>
      <c r="J1362" s="89" t="s">
        <v>2099</v>
      </c>
      <c r="K1362" s="10" t="s">
        <v>2224</v>
      </c>
      <c r="L1362" s="10" t="s">
        <v>53</v>
      </c>
      <c r="M1362" s="10">
        <v>1</v>
      </c>
      <c r="N1362" s="90">
        <v>96.3</v>
      </c>
      <c r="O1362" s="10">
        <v>1</v>
      </c>
      <c r="P1362" s="10" t="s">
        <v>2101</v>
      </c>
      <c r="Q1362" s="10" t="s">
        <v>55</v>
      </c>
      <c r="R1362" s="10" t="s">
        <v>2101</v>
      </c>
      <c r="S1362" s="10" t="s">
        <v>55</v>
      </c>
      <c r="T1362" s="10" t="s">
        <v>2012</v>
      </c>
      <c r="U1362" s="10" t="s">
        <v>2013</v>
      </c>
      <c r="V1362" s="10" t="s">
        <v>2225</v>
      </c>
      <c r="W1362" s="91" t="s">
        <v>2226</v>
      </c>
      <c r="X1362" s="9" t="s">
        <v>122</v>
      </c>
      <c r="Y1362" s="10">
        <v>1</v>
      </c>
    </row>
    <row r="1363" spans="2:25" ht="52.8">
      <c r="B1363" s="10" t="s">
        <v>101</v>
      </c>
      <c r="C1363" s="10" t="s">
        <v>102</v>
      </c>
      <c r="D1363" s="10" t="s">
        <v>103</v>
      </c>
      <c r="E1363" s="10" t="s">
        <v>2222</v>
      </c>
      <c r="F1363" s="88">
        <v>96.3</v>
      </c>
      <c r="G1363" s="10" t="s">
        <v>118</v>
      </c>
      <c r="H1363" s="10">
        <v>2</v>
      </c>
      <c r="I1363" s="10" t="s">
        <v>1086</v>
      </c>
      <c r="J1363" s="89" t="s">
        <v>2099</v>
      </c>
      <c r="K1363" s="10" t="s">
        <v>2227</v>
      </c>
      <c r="L1363" s="10" t="s">
        <v>159</v>
      </c>
      <c r="M1363" s="10" t="s">
        <v>159</v>
      </c>
      <c r="N1363" s="90">
        <v>96.3</v>
      </c>
      <c r="O1363" s="10" t="s">
        <v>159</v>
      </c>
      <c r="P1363" s="10" t="s">
        <v>2101</v>
      </c>
      <c r="Q1363" s="10" t="s">
        <v>159</v>
      </c>
      <c r="R1363" s="10" t="s">
        <v>2101</v>
      </c>
      <c r="S1363" s="10" t="s">
        <v>159</v>
      </c>
      <c r="T1363" s="10" t="s">
        <v>2012</v>
      </c>
      <c r="U1363" s="10" t="s">
        <v>2013</v>
      </c>
      <c r="V1363" s="10" t="s">
        <v>2025</v>
      </c>
      <c r="W1363" s="91" t="s">
        <v>2021</v>
      </c>
      <c r="X1363" s="9" t="s">
        <v>2228</v>
      </c>
      <c r="Y1363" s="10" t="s">
        <v>159</v>
      </c>
    </row>
    <row r="1364" spans="2:25" ht="52.8">
      <c r="B1364" s="10" t="s">
        <v>2106</v>
      </c>
      <c r="C1364" s="10" t="s">
        <v>102</v>
      </c>
      <c r="D1364" s="10" t="s">
        <v>103</v>
      </c>
      <c r="E1364" s="10" t="s">
        <v>2222</v>
      </c>
      <c r="F1364" s="88">
        <v>96.3</v>
      </c>
      <c r="G1364" s="10" t="s">
        <v>2023</v>
      </c>
      <c r="H1364" s="10">
        <v>3</v>
      </c>
      <c r="I1364" s="10" t="s">
        <v>1086</v>
      </c>
      <c r="J1364" s="89" t="s">
        <v>2099</v>
      </c>
      <c r="K1364" s="10" t="s">
        <v>2229</v>
      </c>
      <c r="L1364" s="10" t="s">
        <v>159</v>
      </c>
      <c r="M1364" s="10" t="s">
        <v>159</v>
      </c>
      <c r="N1364" s="90">
        <v>96.3</v>
      </c>
      <c r="O1364" s="10" t="s">
        <v>159</v>
      </c>
      <c r="P1364" s="10" t="s">
        <v>2101</v>
      </c>
      <c r="Q1364" s="10" t="s">
        <v>159</v>
      </c>
      <c r="R1364" s="10" t="s">
        <v>2101</v>
      </c>
      <c r="S1364" s="10" t="s">
        <v>159</v>
      </c>
      <c r="T1364" s="10" t="s">
        <v>2012</v>
      </c>
      <c r="U1364" s="10" t="s">
        <v>2013</v>
      </c>
      <c r="V1364" s="10" t="s">
        <v>2025</v>
      </c>
      <c r="W1364" s="91" t="s">
        <v>2021</v>
      </c>
      <c r="X1364" s="9" t="s">
        <v>2228</v>
      </c>
      <c r="Y1364" s="10" t="s">
        <v>159</v>
      </c>
    </row>
    <row r="1365" spans="2:25" ht="52.8">
      <c r="B1365" s="10" t="s">
        <v>2106</v>
      </c>
      <c r="C1365" s="10" t="s">
        <v>102</v>
      </c>
      <c r="D1365" s="10" t="s">
        <v>103</v>
      </c>
      <c r="E1365" s="10" t="s">
        <v>2222</v>
      </c>
      <c r="F1365" s="88">
        <v>96.3</v>
      </c>
      <c r="G1365" s="10" t="s">
        <v>2023</v>
      </c>
      <c r="H1365" s="10">
        <v>4</v>
      </c>
      <c r="I1365" s="10" t="s">
        <v>1086</v>
      </c>
      <c r="J1365" s="89" t="s">
        <v>2099</v>
      </c>
      <c r="K1365" s="10" t="s">
        <v>2230</v>
      </c>
      <c r="L1365" s="10" t="s">
        <v>159</v>
      </c>
      <c r="M1365" s="10" t="s">
        <v>159</v>
      </c>
      <c r="N1365" s="90">
        <v>96.3</v>
      </c>
      <c r="O1365" s="10" t="s">
        <v>159</v>
      </c>
      <c r="P1365" s="10" t="s">
        <v>2101</v>
      </c>
      <c r="Q1365" s="10" t="s">
        <v>159</v>
      </c>
      <c r="R1365" s="10" t="s">
        <v>2101</v>
      </c>
      <c r="S1365" s="10" t="s">
        <v>159</v>
      </c>
      <c r="T1365" s="10" t="s">
        <v>2012</v>
      </c>
      <c r="U1365" s="10" t="s">
        <v>2013</v>
      </c>
      <c r="V1365" s="10" t="s">
        <v>2025</v>
      </c>
      <c r="W1365" s="91" t="s">
        <v>2021</v>
      </c>
      <c r="X1365" s="9" t="s">
        <v>2228</v>
      </c>
      <c r="Y1365" s="10" t="s">
        <v>159</v>
      </c>
    </row>
    <row r="1366" spans="2:25" ht="52.8">
      <c r="B1366" s="10" t="s">
        <v>2106</v>
      </c>
      <c r="C1366" s="10" t="s">
        <v>102</v>
      </c>
      <c r="D1366" s="10" t="s">
        <v>103</v>
      </c>
      <c r="E1366" s="10" t="s">
        <v>2222</v>
      </c>
      <c r="F1366" s="88">
        <v>96.3</v>
      </c>
      <c r="G1366" s="10" t="s">
        <v>2023</v>
      </c>
      <c r="H1366" s="10">
        <v>5</v>
      </c>
      <c r="I1366" s="10" t="s">
        <v>1086</v>
      </c>
      <c r="J1366" s="89" t="s">
        <v>2099</v>
      </c>
      <c r="K1366" s="10" t="s">
        <v>2231</v>
      </c>
      <c r="L1366" s="10" t="s">
        <v>159</v>
      </c>
      <c r="M1366" s="10" t="s">
        <v>159</v>
      </c>
      <c r="N1366" s="90">
        <v>96.3</v>
      </c>
      <c r="O1366" s="10" t="s">
        <v>159</v>
      </c>
      <c r="P1366" s="10" t="s">
        <v>2101</v>
      </c>
      <c r="Q1366" s="10" t="s">
        <v>159</v>
      </c>
      <c r="R1366" s="10" t="s">
        <v>2101</v>
      </c>
      <c r="S1366" s="10" t="s">
        <v>159</v>
      </c>
      <c r="T1366" s="10" t="s">
        <v>2012</v>
      </c>
      <c r="U1366" s="10" t="s">
        <v>2013</v>
      </c>
      <c r="V1366" s="10" t="s">
        <v>2025</v>
      </c>
      <c r="W1366" s="91" t="s">
        <v>2021</v>
      </c>
      <c r="X1366" s="9" t="s">
        <v>2228</v>
      </c>
      <c r="Y1366" s="10" t="s">
        <v>159</v>
      </c>
    </row>
    <row r="1367" spans="2:25" ht="52.8">
      <c r="B1367" s="10" t="s">
        <v>2106</v>
      </c>
      <c r="C1367" s="10" t="s">
        <v>102</v>
      </c>
      <c r="D1367" s="10" t="s">
        <v>103</v>
      </c>
      <c r="E1367" s="10" t="s">
        <v>2222</v>
      </c>
      <c r="F1367" s="88">
        <v>96.3</v>
      </c>
      <c r="G1367" s="10" t="s">
        <v>2023</v>
      </c>
      <c r="H1367" s="10">
        <v>6</v>
      </c>
      <c r="I1367" s="10" t="s">
        <v>1086</v>
      </c>
      <c r="J1367" s="89" t="s">
        <v>2099</v>
      </c>
      <c r="K1367" s="10" t="s">
        <v>2232</v>
      </c>
      <c r="L1367" s="10" t="s">
        <v>53</v>
      </c>
      <c r="M1367" s="10">
        <v>2</v>
      </c>
      <c r="N1367" s="90">
        <v>96.399999999999991</v>
      </c>
      <c r="O1367" s="10">
        <v>2</v>
      </c>
      <c r="P1367" s="10" t="s">
        <v>2101</v>
      </c>
      <c r="Q1367" s="10" t="s">
        <v>55</v>
      </c>
      <c r="R1367" s="10" t="s">
        <v>2101</v>
      </c>
      <c r="S1367" s="10" t="s">
        <v>55</v>
      </c>
      <c r="T1367" s="10" t="s">
        <v>2012</v>
      </c>
      <c r="U1367" s="10" t="s">
        <v>2013</v>
      </c>
      <c r="V1367" s="10" t="s">
        <v>2025</v>
      </c>
      <c r="W1367" s="91" t="s">
        <v>2021</v>
      </c>
      <c r="X1367" s="9" t="s">
        <v>2228</v>
      </c>
      <c r="Y1367" s="10">
        <v>2</v>
      </c>
    </row>
    <row r="1368" spans="2:25" ht="52.8">
      <c r="B1368" s="10" t="s">
        <v>2106</v>
      </c>
      <c r="C1368" s="10" t="s">
        <v>102</v>
      </c>
      <c r="D1368" s="10" t="s">
        <v>103</v>
      </c>
      <c r="E1368" s="10" t="s">
        <v>2222</v>
      </c>
      <c r="F1368" s="88">
        <v>96.3</v>
      </c>
      <c r="G1368" s="10" t="s">
        <v>819</v>
      </c>
      <c r="H1368" s="10">
        <v>7</v>
      </c>
      <c r="I1368" s="10" t="s">
        <v>1086</v>
      </c>
      <c r="J1368" s="89" t="s">
        <v>2099</v>
      </c>
      <c r="K1368" s="10" t="s">
        <v>2233</v>
      </c>
      <c r="L1368" s="10" t="s">
        <v>159</v>
      </c>
      <c r="M1368" s="10" t="s">
        <v>159</v>
      </c>
      <c r="N1368" s="90">
        <v>96.399999999999991</v>
      </c>
      <c r="O1368" s="10" t="s">
        <v>159</v>
      </c>
      <c r="P1368" s="10" t="s">
        <v>2101</v>
      </c>
      <c r="Q1368" s="10" t="s">
        <v>159</v>
      </c>
      <c r="R1368" s="10" t="s">
        <v>2101</v>
      </c>
      <c r="S1368" s="10" t="s">
        <v>159</v>
      </c>
      <c r="T1368" s="10" t="s">
        <v>2012</v>
      </c>
      <c r="U1368" s="10" t="s">
        <v>2013</v>
      </c>
      <c r="V1368" s="10" t="s">
        <v>2025</v>
      </c>
      <c r="W1368" s="91" t="s">
        <v>2021</v>
      </c>
      <c r="X1368" s="9" t="s">
        <v>2228</v>
      </c>
      <c r="Y1368" s="10" t="s">
        <v>159</v>
      </c>
    </row>
    <row r="1369" spans="2:25" ht="52.8">
      <c r="B1369" s="10" t="s">
        <v>2106</v>
      </c>
      <c r="C1369" s="10" t="s">
        <v>102</v>
      </c>
      <c r="D1369" s="10" t="s">
        <v>103</v>
      </c>
      <c r="E1369" s="10" t="s">
        <v>2222</v>
      </c>
      <c r="F1369" s="88">
        <v>96.3</v>
      </c>
      <c r="G1369" s="10" t="s">
        <v>819</v>
      </c>
      <c r="H1369" s="10">
        <v>8</v>
      </c>
      <c r="I1369" s="10" t="s">
        <v>1086</v>
      </c>
      <c r="J1369" s="89" t="s">
        <v>2099</v>
      </c>
      <c r="K1369" s="10" t="s">
        <v>2234</v>
      </c>
      <c r="L1369" s="10" t="s">
        <v>159</v>
      </c>
      <c r="M1369" s="10" t="s">
        <v>159</v>
      </c>
      <c r="N1369" s="90">
        <v>96.399999999999991</v>
      </c>
      <c r="O1369" s="10" t="s">
        <v>159</v>
      </c>
      <c r="P1369" s="10" t="s">
        <v>2101</v>
      </c>
      <c r="Q1369" s="10" t="s">
        <v>159</v>
      </c>
      <c r="R1369" s="10" t="s">
        <v>2101</v>
      </c>
      <c r="S1369" s="10" t="s">
        <v>159</v>
      </c>
      <c r="T1369" s="10" t="s">
        <v>2012</v>
      </c>
      <c r="U1369" s="10" t="s">
        <v>2013</v>
      </c>
      <c r="V1369" s="10" t="s">
        <v>2025</v>
      </c>
      <c r="W1369" s="91" t="s">
        <v>2021</v>
      </c>
      <c r="X1369" s="9" t="s">
        <v>2228</v>
      </c>
      <c r="Y1369" s="10" t="s">
        <v>159</v>
      </c>
    </row>
    <row r="1370" spans="2:25" ht="52.8">
      <c r="B1370" s="10" t="s">
        <v>2106</v>
      </c>
      <c r="C1370" s="10" t="s">
        <v>102</v>
      </c>
      <c r="D1370" s="10" t="s">
        <v>103</v>
      </c>
      <c r="E1370" s="10" t="s">
        <v>2222</v>
      </c>
      <c r="F1370" s="88">
        <v>96.3</v>
      </c>
      <c r="G1370" s="10" t="s">
        <v>819</v>
      </c>
      <c r="H1370" s="10">
        <v>9</v>
      </c>
      <c r="I1370" s="10" t="s">
        <v>1086</v>
      </c>
      <c r="J1370" s="89" t="s">
        <v>2099</v>
      </c>
      <c r="K1370" s="10" t="s">
        <v>2235</v>
      </c>
      <c r="L1370" s="10" t="s">
        <v>159</v>
      </c>
      <c r="M1370" s="10" t="s">
        <v>159</v>
      </c>
      <c r="N1370" s="90">
        <v>96.399999999999991</v>
      </c>
      <c r="O1370" s="10" t="s">
        <v>159</v>
      </c>
      <c r="P1370" s="10" t="s">
        <v>2101</v>
      </c>
      <c r="Q1370" s="10" t="s">
        <v>159</v>
      </c>
      <c r="R1370" s="10" t="s">
        <v>2101</v>
      </c>
      <c r="S1370" s="10" t="s">
        <v>159</v>
      </c>
      <c r="T1370" s="10" t="s">
        <v>2012</v>
      </c>
      <c r="U1370" s="10" t="s">
        <v>2013</v>
      </c>
      <c r="V1370" s="10" t="s">
        <v>2025</v>
      </c>
      <c r="W1370" s="91" t="s">
        <v>2021</v>
      </c>
      <c r="X1370" s="9" t="s">
        <v>2228</v>
      </c>
      <c r="Y1370" s="10" t="s">
        <v>159</v>
      </c>
    </row>
    <row r="1371" spans="2:25" ht="52.8">
      <c r="B1371" s="10" t="s">
        <v>2106</v>
      </c>
      <c r="C1371" s="10" t="s">
        <v>102</v>
      </c>
      <c r="D1371" s="10" t="s">
        <v>103</v>
      </c>
      <c r="E1371" s="10" t="s">
        <v>2222</v>
      </c>
      <c r="F1371" s="88">
        <v>96.3</v>
      </c>
      <c r="G1371" s="10" t="s">
        <v>819</v>
      </c>
      <c r="H1371" s="10">
        <v>10</v>
      </c>
      <c r="I1371" s="10" t="s">
        <v>1086</v>
      </c>
      <c r="J1371" s="89" t="s">
        <v>2099</v>
      </c>
      <c r="K1371" s="10" t="s">
        <v>2236</v>
      </c>
      <c r="L1371" s="10" t="s">
        <v>159</v>
      </c>
      <c r="M1371" s="10" t="s">
        <v>159</v>
      </c>
      <c r="N1371" s="90">
        <v>96.399999999999991</v>
      </c>
      <c r="O1371" s="10" t="s">
        <v>159</v>
      </c>
      <c r="P1371" s="10" t="s">
        <v>2101</v>
      </c>
      <c r="Q1371" s="10" t="s">
        <v>159</v>
      </c>
      <c r="R1371" s="10" t="s">
        <v>2101</v>
      </c>
      <c r="S1371" s="10" t="s">
        <v>159</v>
      </c>
      <c r="T1371" s="10" t="s">
        <v>2012</v>
      </c>
      <c r="U1371" s="10" t="s">
        <v>2013</v>
      </c>
      <c r="V1371" s="10" t="s">
        <v>2025</v>
      </c>
      <c r="W1371" s="91" t="s">
        <v>2021</v>
      </c>
      <c r="X1371" s="9" t="s">
        <v>2228</v>
      </c>
      <c r="Y1371" s="10" t="s">
        <v>159</v>
      </c>
    </row>
    <row r="1372" spans="2:25" ht="52.8">
      <c r="B1372" s="10" t="s">
        <v>2106</v>
      </c>
      <c r="C1372" s="10" t="s">
        <v>102</v>
      </c>
      <c r="D1372" s="10" t="s">
        <v>103</v>
      </c>
      <c r="E1372" s="10" t="s">
        <v>2237</v>
      </c>
      <c r="F1372" s="88">
        <v>96</v>
      </c>
      <c r="G1372" s="10" t="s">
        <v>2023</v>
      </c>
      <c r="H1372" s="10">
        <v>11</v>
      </c>
      <c r="I1372" s="10" t="s">
        <v>1086</v>
      </c>
      <c r="J1372" s="89" t="s">
        <v>2099</v>
      </c>
      <c r="K1372" s="10" t="s">
        <v>2238</v>
      </c>
      <c r="L1372" s="10" t="s">
        <v>53</v>
      </c>
      <c r="M1372" s="10">
        <v>3</v>
      </c>
      <c r="N1372" s="90">
        <v>96</v>
      </c>
      <c r="O1372" s="10">
        <v>3</v>
      </c>
      <c r="P1372" s="10" t="s">
        <v>2101</v>
      </c>
      <c r="Q1372" s="10" t="s">
        <v>55</v>
      </c>
      <c r="R1372" s="10" t="s">
        <v>2101</v>
      </c>
      <c r="S1372" s="10" t="s">
        <v>55</v>
      </c>
      <c r="T1372" s="10" t="s">
        <v>2012</v>
      </c>
      <c r="U1372" s="10" t="s">
        <v>2013</v>
      </c>
      <c r="V1372" s="10" t="s">
        <v>2025</v>
      </c>
      <c r="W1372" s="91" t="s">
        <v>2021</v>
      </c>
      <c r="X1372" s="9" t="s">
        <v>2228</v>
      </c>
      <c r="Y1372" s="10">
        <v>3</v>
      </c>
    </row>
    <row r="1373" spans="2:25" ht="52.8">
      <c r="B1373" s="10" t="s">
        <v>2106</v>
      </c>
      <c r="C1373" s="10" t="s">
        <v>102</v>
      </c>
      <c r="D1373" s="10" t="s">
        <v>103</v>
      </c>
      <c r="E1373" s="10" t="s">
        <v>2237</v>
      </c>
      <c r="F1373" s="88">
        <v>96</v>
      </c>
      <c r="G1373" s="10" t="s">
        <v>819</v>
      </c>
      <c r="H1373" s="10">
        <v>12</v>
      </c>
      <c r="I1373" s="10" t="s">
        <v>1086</v>
      </c>
      <c r="J1373" s="89" t="s">
        <v>2099</v>
      </c>
      <c r="K1373" s="10" t="s">
        <v>2239</v>
      </c>
      <c r="L1373" s="10" t="s">
        <v>159</v>
      </c>
      <c r="M1373" s="10" t="s">
        <v>159</v>
      </c>
      <c r="N1373" s="90">
        <v>96</v>
      </c>
      <c r="O1373" s="10" t="s">
        <v>159</v>
      </c>
      <c r="P1373" s="10" t="s">
        <v>2101</v>
      </c>
      <c r="Q1373" s="10" t="s">
        <v>159</v>
      </c>
      <c r="R1373" s="10" t="s">
        <v>2101</v>
      </c>
      <c r="S1373" s="10" t="s">
        <v>159</v>
      </c>
      <c r="T1373" s="10" t="s">
        <v>2012</v>
      </c>
      <c r="U1373" s="10" t="s">
        <v>2013</v>
      </c>
      <c r="V1373" s="10" t="s">
        <v>2025</v>
      </c>
      <c r="W1373" s="91" t="s">
        <v>2021</v>
      </c>
      <c r="X1373" s="9" t="s">
        <v>2228</v>
      </c>
      <c r="Y1373" s="10" t="s">
        <v>159</v>
      </c>
    </row>
    <row r="1374" spans="2:25" ht="52.8">
      <c r="B1374" s="10" t="s">
        <v>2106</v>
      </c>
      <c r="C1374" s="10" t="s">
        <v>102</v>
      </c>
      <c r="D1374" s="10" t="s">
        <v>103</v>
      </c>
      <c r="E1374" s="10" t="s">
        <v>2237</v>
      </c>
      <c r="F1374" s="88">
        <v>96</v>
      </c>
      <c r="G1374" s="10" t="s">
        <v>819</v>
      </c>
      <c r="H1374" s="10">
        <v>13</v>
      </c>
      <c r="I1374" s="10" t="s">
        <v>1086</v>
      </c>
      <c r="J1374" s="89" t="s">
        <v>2099</v>
      </c>
      <c r="K1374" s="10" t="s">
        <v>2240</v>
      </c>
      <c r="L1374" s="10" t="s">
        <v>159</v>
      </c>
      <c r="M1374" s="10" t="s">
        <v>159</v>
      </c>
      <c r="N1374" s="90">
        <v>96</v>
      </c>
      <c r="O1374" s="10" t="s">
        <v>159</v>
      </c>
      <c r="P1374" s="10" t="s">
        <v>2101</v>
      </c>
      <c r="Q1374" s="10" t="s">
        <v>159</v>
      </c>
      <c r="R1374" s="10" t="s">
        <v>2101</v>
      </c>
      <c r="S1374" s="10" t="s">
        <v>159</v>
      </c>
      <c r="T1374" s="10" t="s">
        <v>2012</v>
      </c>
      <c r="U1374" s="10" t="s">
        <v>2013</v>
      </c>
      <c r="V1374" s="10" t="s">
        <v>2025</v>
      </c>
      <c r="W1374" s="91" t="s">
        <v>2021</v>
      </c>
      <c r="X1374" s="9" t="s">
        <v>2228</v>
      </c>
      <c r="Y1374" s="10" t="s">
        <v>159</v>
      </c>
    </row>
    <row r="1375" spans="2:25" ht="52.8">
      <c r="B1375" s="10" t="s">
        <v>2106</v>
      </c>
      <c r="C1375" s="10" t="s">
        <v>102</v>
      </c>
      <c r="D1375" s="10" t="s">
        <v>103</v>
      </c>
      <c r="E1375" s="10" t="s">
        <v>2237</v>
      </c>
      <c r="F1375" s="88">
        <v>96</v>
      </c>
      <c r="G1375" s="10" t="s">
        <v>819</v>
      </c>
      <c r="H1375" s="10">
        <v>14</v>
      </c>
      <c r="I1375" s="10" t="s">
        <v>1086</v>
      </c>
      <c r="J1375" s="89" t="s">
        <v>2099</v>
      </c>
      <c r="K1375" s="10" t="s">
        <v>2241</v>
      </c>
      <c r="L1375" s="10" t="s">
        <v>159</v>
      </c>
      <c r="M1375" s="10" t="s">
        <v>159</v>
      </c>
      <c r="N1375" s="90">
        <v>96</v>
      </c>
      <c r="O1375" s="10" t="s">
        <v>159</v>
      </c>
      <c r="P1375" s="10" t="s">
        <v>2101</v>
      </c>
      <c r="Q1375" s="10" t="s">
        <v>159</v>
      </c>
      <c r="R1375" s="10" t="s">
        <v>2101</v>
      </c>
      <c r="S1375" s="10" t="s">
        <v>159</v>
      </c>
      <c r="T1375" s="10" t="s">
        <v>2012</v>
      </c>
      <c r="U1375" s="10" t="s">
        <v>2013</v>
      </c>
      <c r="V1375" s="10" t="s">
        <v>2025</v>
      </c>
      <c r="W1375" s="91" t="s">
        <v>2021</v>
      </c>
      <c r="X1375" s="9" t="s">
        <v>2228</v>
      </c>
      <c r="Y1375" s="10" t="s">
        <v>159</v>
      </c>
    </row>
    <row r="1376" spans="2:25" ht="52.8">
      <c r="B1376" s="10" t="s">
        <v>2106</v>
      </c>
      <c r="C1376" s="10" t="s">
        <v>102</v>
      </c>
      <c r="D1376" s="10" t="s">
        <v>103</v>
      </c>
      <c r="E1376" s="10" t="s">
        <v>2237</v>
      </c>
      <c r="F1376" s="88">
        <v>96</v>
      </c>
      <c r="G1376" s="10" t="s">
        <v>819</v>
      </c>
      <c r="H1376" s="10">
        <v>15</v>
      </c>
      <c r="I1376" s="10" t="s">
        <v>1086</v>
      </c>
      <c r="J1376" s="89" t="s">
        <v>2099</v>
      </c>
      <c r="K1376" s="10" t="s">
        <v>2242</v>
      </c>
      <c r="L1376" s="10" t="s">
        <v>159</v>
      </c>
      <c r="M1376" s="10" t="s">
        <v>159</v>
      </c>
      <c r="N1376" s="90">
        <v>96</v>
      </c>
      <c r="O1376" s="10" t="s">
        <v>159</v>
      </c>
      <c r="P1376" s="10" t="s">
        <v>2101</v>
      </c>
      <c r="Q1376" s="10" t="s">
        <v>159</v>
      </c>
      <c r="R1376" s="10" t="s">
        <v>2101</v>
      </c>
      <c r="S1376" s="10" t="s">
        <v>159</v>
      </c>
      <c r="T1376" s="10" t="s">
        <v>2012</v>
      </c>
      <c r="U1376" s="10" t="s">
        <v>2013</v>
      </c>
      <c r="V1376" s="10" t="s">
        <v>2025</v>
      </c>
      <c r="W1376" s="91" t="s">
        <v>2021</v>
      </c>
      <c r="X1376" s="9" t="s">
        <v>2228</v>
      </c>
      <c r="Y1376" s="10" t="s">
        <v>159</v>
      </c>
    </row>
    <row r="1377" spans="2:25" ht="52.8">
      <c r="B1377" s="10" t="s">
        <v>2106</v>
      </c>
      <c r="C1377" s="10" t="s">
        <v>102</v>
      </c>
      <c r="D1377" s="10" t="s">
        <v>103</v>
      </c>
      <c r="E1377" s="10" t="s">
        <v>2237</v>
      </c>
      <c r="F1377" s="88">
        <v>96</v>
      </c>
      <c r="G1377" s="10" t="s">
        <v>2023</v>
      </c>
      <c r="H1377" s="10">
        <v>16</v>
      </c>
      <c r="I1377" s="10" t="s">
        <v>1086</v>
      </c>
      <c r="J1377" s="89" t="s">
        <v>2099</v>
      </c>
      <c r="K1377" s="10" t="s">
        <v>2243</v>
      </c>
      <c r="L1377" s="10" t="s">
        <v>53</v>
      </c>
      <c r="M1377" s="10">
        <v>4</v>
      </c>
      <c r="N1377" s="90">
        <v>96</v>
      </c>
      <c r="O1377" s="10">
        <v>4</v>
      </c>
      <c r="P1377" s="10" t="s">
        <v>2101</v>
      </c>
      <c r="Q1377" s="10" t="s">
        <v>55</v>
      </c>
      <c r="R1377" s="10" t="s">
        <v>2101</v>
      </c>
      <c r="S1377" s="10" t="s">
        <v>55</v>
      </c>
      <c r="T1377" s="10" t="s">
        <v>2012</v>
      </c>
      <c r="U1377" s="10" t="s">
        <v>2013</v>
      </c>
      <c r="V1377" s="10" t="s">
        <v>2025</v>
      </c>
      <c r="W1377" s="91" t="s">
        <v>2021</v>
      </c>
      <c r="X1377" s="9" t="s">
        <v>2228</v>
      </c>
      <c r="Y1377" s="10">
        <v>4</v>
      </c>
    </row>
    <row r="1378" spans="2:25" ht="52.8">
      <c r="B1378" s="10" t="s">
        <v>2106</v>
      </c>
      <c r="C1378" s="10" t="s">
        <v>102</v>
      </c>
      <c r="D1378" s="10" t="s">
        <v>103</v>
      </c>
      <c r="E1378" s="10" t="s">
        <v>2237</v>
      </c>
      <c r="F1378" s="88">
        <v>96</v>
      </c>
      <c r="G1378" s="10" t="s">
        <v>819</v>
      </c>
      <c r="H1378" s="10">
        <v>17</v>
      </c>
      <c r="I1378" s="10" t="s">
        <v>1086</v>
      </c>
      <c r="J1378" s="89" t="s">
        <v>2099</v>
      </c>
      <c r="K1378" s="10" t="s">
        <v>2244</v>
      </c>
      <c r="L1378" s="10" t="s">
        <v>159</v>
      </c>
      <c r="M1378" s="10" t="s">
        <v>159</v>
      </c>
      <c r="N1378" s="90">
        <v>96</v>
      </c>
      <c r="O1378" s="10" t="s">
        <v>159</v>
      </c>
      <c r="P1378" s="10" t="s">
        <v>2101</v>
      </c>
      <c r="Q1378" s="10" t="s">
        <v>159</v>
      </c>
      <c r="R1378" s="10" t="s">
        <v>2101</v>
      </c>
      <c r="S1378" s="10" t="s">
        <v>159</v>
      </c>
      <c r="T1378" s="10" t="s">
        <v>2012</v>
      </c>
      <c r="U1378" s="10" t="s">
        <v>2013</v>
      </c>
      <c r="V1378" s="10" t="s">
        <v>2025</v>
      </c>
      <c r="W1378" s="91" t="s">
        <v>2021</v>
      </c>
      <c r="X1378" s="9" t="s">
        <v>2228</v>
      </c>
      <c r="Y1378" s="10" t="s">
        <v>159</v>
      </c>
    </row>
    <row r="1379" spans="2:25" ht="52.8">
      <c r="B1379" s="10" t="s">
        <v>2106</v>
      </c>
      <c r="C1379" s="10" t="s">
        <v>102</v>
      </c>
      <c r="D1379" s="10" t="s">
        <v>103</v>
      </c>
      <c r="E1379" s="10" t="s">
        <v>2237</v>
      </c>
      <c r="F1379" s="88">
        <v>96</v>
      </c>
      <c r="G1379" s="10" t="s">
        <v>819</v>
      </c>
      <c r="H1379" s="10">
        <v>18</v>
      </c>
      <c r="I1379" s="10" t="s">
        <v>1086</v>
      </c>
      <c r="J1379" s="89" t="s">
        <v>2099</v>
      </c>
      <c r="K1379" s="10" t="s">
        <v>2245</v>
      </c>
      <c r="L1379" s="10" t="s">
        <v>159</v>
      </c>
      <c r="M1379" s="10" t="s">
        <v>159</v>
      </c>
      <c r="N1379" s="90">
        <v>96</v>
      </c>
      <c r="O1379" s="10" t="s">
        <v>159</v>
      </c>
      <c r="P1379" s="10" t="s">
        <v>2101</v>
      </c>
      <c r="Q1379" s="10" t="s">
        <v>159</v>
      </c>
      <c r="R1379" s="10" t="s">
        <v>2101</v>
      </c>
      <c r="S1379" s="10" t="s">
        <v>159</v>
      </c>
      <c r="T1379" s="10" t="s">
        <v>2012</v>
      </c>
      <c r="U1379" s="10" t="s">
        <v>2013</v>
      </c>
      <c r="V1379" s="10" t="s">
        <v>2025</v>
      </c>
      <c r="W1379" s="91" t="s">
        <v>2021</v>
      </c>
      <c r="X1379" s="9" t="s">
        <v>2228</v>
      </c>
      <c r="Y1379" s="10" t="s">
        <v>159</v>
      </c>
    </row>
    <row r="1380" spans="2:25" ht="52.8">
      <c r="B1380" s="10" t="s">
        <v>2106</v>
      </c>
      <c r="C1380" s="10" t="s">
        <v>102</v>
      </c>
      <c r="D1380" s="10" t="s">
        <v>103</v>
      </c>
      <c r="E1380" s="10" t="s">
        <v>2237</v>
      </c>
      <c r="F1380" s="88">
        <v>96</v>
      </c>
      <c r="G1380" s="10" t="s">
        <v>819</v>
      </c>
      <c r="H1380" s="10">
        <v>19</v>
      </c>
      <c r="I1380" s="10" t="s">
        <v>1086</v>
      </c>
      <c r="J1380" s="89" t="s">
        <v>2099</v>
      </c>
      <c r="K1380" s="10" t="s">
        <v>2246</v>
      </c>
      <c r="L1380" s="10" t="s">
        <v>159</v>
      </c>
      <c r="M1380" s="10" t="s">
        <v>159</v>
      </c>
      <c r="N1380" s="90">
        <v>96</v>
      </c>
      <c r="O1380" s="10" t="s">
        <v>159</v>
      </c>
      <c r="P1380" s="10" t="s">
        <v>2101</v>
      </c>
      <c r="Q1380" s="10" t="s">
        <v>159</v>
      </c>
      <c r="R1380" s="10" t="s">
        <v>2101</v>
      </c>
      <c r="S1380" s="10" t="s">
        <v>159</v>
      </c>
      <c r="T1380" s="10" t="s">
        <v>2012</v>
      </c>
      <c r="U1380" s="10" t="s">
        <v>2013</v>
      </c>
      <c r="V1380" s="10" t="s">
        <v>2025</v>
      </c>
      <c r="W1380" s="91" t="s">
        <v>2021</v>
      </c>
      <c r="X1380" s="9" t="s">
        <v>2228</v>
      </c>
      <c r="Y1380" s="10" t="s">
        <v>159</v>
      </c>
    </row>
    <row r="1381" spans="2:25" ht="52.8">
      <c r="B1381" s="10" t="s">
        <v>2106</v>
      </c>
      <c r="C1381" s="10" t="s">
        <v>102</v>
      </c>
      <c r="D1381" s="10" t="s">
        <v>103</v>
      </c>
      <c r="E1381" s="10" t="s">
        <v>2237</v>
      </c>
      <c r="F1381" s="88">
        <v>96</v>
      </c>
      <c r="G1381" s="10" t="s">
        <v>819</v>
      </c>
      <c r="H1381" s="10">
        <v>20</v>
      </c>
      <c r="I1381" s="10" t="s">
        <v>1086</v>
      </c>
      <c r="J1381" s="89" t="s">
        <v>2099</v>
      </c>
      <c r="K1381" s="10" t="s">
        <v>2247</v>
      </c>
      <c r="L1381" s="10" t="s">
        <v>159</v>
      </c>
      <c r="M1381" s="10" t="s">
        <v>159</v>
      </c>
      <c r="N1381" s="90">
        <v>96</v>
      </c>
      <c r="O1381" s="10" t="s">
        <v>159</v>
      </c>
      <c r="P1381" s="10" t="s">
        <v>2101</v>
      </c>
      <c r="Q1381" s="10" t="s">
        <v>159</v>
      </c>
      <c r="R1381" s="10" t="s">
        <v>2101</v>
      </c>
      <c r="S1381" s="10" t="s">
        <v>159</v>
      </c>
      <c r="T1381" s="10" t="s">
        <v>2012</v>
      </c>
      <c r="U1381" s="10" t="s">
        <v>2013</v>
      </c>
      <c r="V1381" s="10" t="s">
        <v>2025</v>
      </c>
      <c r="W1381" s="91" t="s">
        <v>2021</v>
      </c>
      <c r="X1381" s="9" t="s">
        <v>2228</v>
      </c>
      <c r="Y1381" s="10" t="s">
        <v>159</v>
      </c>
    </row>
    <row r="1382" spans="2:25" ht="52.8">
      <c r="B1382" s="10" t="s">
        <v>2106</v>
      </c>
      <c r="C1382" s="10" t="s">
        <v>102</v>
      </c>
      <c r="D1382" s="10" t="s">
        <v>103</v>
      </c>
      <c r="E1382" s="10" t="s">
        <v>104</v>
      </c>
      <c r="F1382" s="88">
        <v>95.9</v>
      </c>
      <c r="G1382" s="10" t="s">
        <v>2023</v>
      </c>
      <c r="H1382" s="10">
        <v>21</v>
      </c>
      <c r="I1382" s="10" t="s">
        <v>1086</v>
      </c>
      <c r="J1382" s="89" t="s">
        <v>2099</v>
      </c>
      <c r="K1382" s="10" t="s">
        <v>2248</v>
      </c>
      <c r="L1382" s="10" t="s">
        <v>53</v>
      </c>
      <c r="M1382" s="10">
        <v>5</v>
      </c>
      <c r="N1382" s="90">
        <v>95.899999999999991</v>
      </c>
      <c r="O1382" s="10">
        <v>5</v>
      </c>
      <c r="P1382" s="10" t="s">
        <v>2101</v>
      </c>
      <c r="Q1382" s="10" t="s">
        <v>55</v>
      </c>
      <c r="R1382" s="10" t="s">
        <v>2101</v>
      </c>
      <c r="S1382" s="10" t="s">
        <v>55</v>
      </c>
      <c r="T1382" s="10" t="s">
        <v>2012</v>
      </c>
      <c r="U1382" s="10" t="s">
        <v>2013</v>
      </c>
      <c r="V1382" s="10" t="s">
        <v>2025</v>
      </c>
      <c r="W1382" s="91" t="s">
        <v>2021</v>
      </c>
      <c r="X1382" s="9" t="s">
        <v>2228</v>
      </c>
      <c r="Y1382" s="10">
        <v>5</v>
      </c>
    </row>
    <row r="1383" spans="2:25" ht="52.8">
      <c r="B1383" s="10" t="s">
        <v>2106</v>
      </c>
      <c r="C1383" s="10" t="s">
        <v>102</v>
      </c>
      <c r="D1383" s="10" t="s">
        <v>103</v>
      </c>
      <c r="E1383" s="10" t="s">
        <v>104</v>
      </c>
      <c r="F1383" s="88">
        <v>95.9</v>
      </c>
      <c r="G1383" s="10" t="s">
        <v>819</v>
      </c>
      <c r="H1383" s="10">
        <v>22</v>
      </c>
      <c r="I1383" s="10" t="s">
        <v>1086</v>
      </c>
      <c r="J1383" s="89" t="s">
        <v>2099</v>
      </c>
      <c r="K1383" s="10" t="s">
        <v>2249</v>
      </c>
      <c r="L1383" s="10" t="s">
        <v>159</v>
      </c>
      <c r="M1383" s="10" t="s">
        <v>159</v>
      </c>
      <c r="N1383" s="90">
        <v>95.899999999999991</v>
      </c>
      <c r="O1383" s="10" t="s">
        <v>159</v>
      </c>
      <c r="P1383" s="10" t="s">
        <v>2101</v>
      </c>
      <c r="Q1383" s="10" t="s">
        <v>159</v>
      </c>
      <c r="R1383" s="10" t="s">
        <v>2101</v>
      </c>
      <c r="S1383" s="10" t="s">
        <v>159</v>
      </c>
      <c r="T1383" s="10" t="s">
        <v>2012</v>
      </c>
      <c r="U1383" s="10" t="s">
        <v>2013</v>
      </c>
      <c r="V1383" s="10" t="s">
        <v>2025</v>
      </c>
      <c r="W1383" s="91" t="s">
        <v>2021</v>
      </c>
      <c r="X1383" s="9" t="s">
        <v>2228</v>
      </c>
      <c r="Y1383" s="10" t="s">
        <v>159</v>
      </c>
    </row>
    <row r="1384" spans="2:25" ht="52.8">
      <c r="B1384" s="10" t="s">
        <v>2106</v>
      </c>
      <c r="C1384" s="10" t="s">
        <v>102</v>
      </c>
      <c r="D1384" s="10" t="s">
        <v>103</v>
      </c>
      <c r="E1384" s="10" t="s">
        <v>104</v>
      </c>
      <c r="F1384" s="88">
        <v>95.9</v>
      </c>
      <c r="G1384" s="10" t="s">
        <v>819</v>
      </c>
      <c r="H1384" s="10">
        <v>23</v>
      </c>
      <c r="I1384" s="10" t="s">
        <v>1086</v>
      </c>
      <c r="J1384" s="89" t="s">
        <v>2099</v>
      </c>
      <c r="K1384" s="10" t="s">
        <v>2250</v>
      </c>
      <c r="L1384" s="10" t="s">
        <v>159</v>
      </c>
      <c r="M1384" s="10" t="s">
        <v>159</v>
      </c>
      <c r="N1384" s="90">
        <v>95.899999999999991</v>
      </c>
      <c r="O1384" s="10" t="s">
        <v>159</v>
      </c>
      <c r="P1384" s="10" t="s">
        <v>2101</v>
      </c>
      <c r="Q1384" s="10" t="s">
        <v>159</v>
      </c>
      <c r="R1384" s="10" t="s">
        <v>2101</v>
      </c>
      <c r="S1384" s="10" t="s">
        <v>159</v>
      </c>
      <c r="T1384" s="10" t="s">
        <v>2012</v>
      </c>
      <c r="U1384" s="10" t="s">
        <v>2013</v>
      </c>
      <c r="V1384" s="10" t="s">
        <v>2025</v>
      </c>
      <c r="W1384" s="91" t="s">
        <v>2021</v>
      </c>
      <c r="X1384" s="9" t="s">
        <v>2228</v>
      </c>
      <c r="Y1384" s="10" t="s">
        <v>159</v>
      </c>
    </row>
    <row r="1385" spans="2:25" ht="52.8">
      <c r="B1385" s="10" t="s">
        <v>2106</v>
      </c>
      <c r="C1385" s="10" t="s">
        <v>102</v>
      </c>
      <c r="D1385" s="10" t="s">
        <v>103</v>
      </c>
      <c r="E1385" s="10" t="s">
        <v>104</v>
      </c>
      <c r="F1385" s="88">
        <v>95.9</v>
      </c>
      <c r="G1385" s="10" t="s">
        <v>819</v>
      </c>
      <c r="H1385" s="10">
        <v>24</v>
      </c>
      <c r="I1385" s="10" t="s">
        <v>1086</v>
      </c>
      <c r="J1385" s="89" t="s">
        <v>2099</v>
      </c>
      <c r="K1385" s="10" t="s">
        <v>2251</v>
      </c>
      <c r="L1385" s="10" t="s">
        <v>159</v>
      </c>
      <c r="M1385" s="10" t="s">
        <v>159</v>
      </c>
      <c r="N1385" s="90">
        <v>95.899999999999991</v>
      </c>
      <c r="O1385" s="10" t="s">
        <v>159</v>
      </c>
      <c r="P1385" s="10" t="s">
        <v>2101</v>
      </c>
      <c r="Q1385" s="10" t="s">
        <v>159</v>
      </c>
      <c r="R1385" s="10" t="s">
        <v>2101</v>
      </c>
      <c r="S1385" s="10" t="s">
        <v>159</v>
      </c>
      <c r="T1385" s="10" t="s">
        <v>2012</v>
      </c>
      <c r="U1385" s="10" t="s">
        <v>2013</v>
      </c>
      <c r="V1385" s="10" t="s">
        <v>2025</v>
      </c>
      <c r="W1385" s="91" t="s">
        <v>2021</v>
      </c>
      <c r="X1385" s="9" t="s">
        <v>2228</v>
      </c>
      <c r="Y1385" s="10" t="s">
        <v>159</v>
      </c>
    </row>
    <row r="1386" spans="2:25" ht="52.8">
      <c r="B1386" s="10" t="s">
        <v>2106</v>
      </c>
      <c r="C1386" s="10" t="s">
        <v>102</v>
      </c>
      <c r="D1386" s="10" t="s">
        <v>103</v>
      </c>
      <c r="E1386" s="10" t="s">
        <v>104</v>
      </c>
      <c r="F1386" s="88">
        <v>95.9</v>
      </c>
      <c r="G1386" s="10" t="s">
        <v>819</v>
      </c>
      <c r="H1386" s="10">
        <v>25</v>
      </c>
      <c r="I1386" s="10" t="s">
        <v>1086</v>
      </c>
      <c r="J1386" s="89" t="s">
        <v>2099</v>
      </c>
      <c r="K1386" s="10" t="s">
        <v>2252</v>
      </c>
      <c r="L1386" s="10" t="s">
        <v>159</v>
      </c>
      <c r="M1386" s="10" t="s">
        <v>159</v>
      </c>
      <c r="N1386" s="90">
        <v>95.899999999999991</v>
      </c>
      <c r="O1386" s="10" t="s">
        <v>159</v>
      </c>
      <c r="P1386" s="10" t="s">
        <v>2101</v>
      </c>
      <c r="Q1386" s="10" t="s">
        <v>159</v>
      </c>
      <c r="R1386" s="10" t="s">
        <v>2101</v>
      </c>
      <c r="S1386" s="10" t="s">
        <v>159</v>
      </c>
      <c r="T1386" s="10" t="s">
        <v>2012</v>
      </c>
      <c r="U1386" s="10" t="s">
        <v>2013</v>
      </c>
      <c r="V1386" s="10" t="s">
        <v>2025</v>
      </c>
      <c r="W1386" s="91" t="s">
        <v>2021</v>
      </c>
      <c r="X1386" s="9" t="s">
        <v>2228</v>
      </c>
      <c r="Y1386" s="10" t="s">
        <v>159</v>
      </c>
    </row>
    <row r="1387" spans="2:25" ht="52.8">
      <c r="B1387" s="10" t="s">
        <v>2106</v>
      </c>
      <c r="C1387" s="10" t="s">
        <v>102</v>
      </c>
      <c r="D1387" s="10" t="s">
        <v>103</v>
      </c>
      <c r="E1387" s="10" t="s">
        <v>104</v>
      </c>
      <c r="F1387" s="88">
        <v>95.9</v>
      </c>
      <c r="G1387" s="10" t="s">
        <v>2023</v>
      </c>
      <c r="H1387" s="10">
        <v>26</v>
      </c>
      <c r="I1387" s="10" t="s">
        <v>1086</v>
      </c>
      <c r="J1387" s="89" t="s">
        <v>2099</v>
      </c>
      <c r="K1387" s="10" t="s">
        <v>2253</v>
      </c>
      <c r="L1387" s="10" t="s">
        <v>53</v>
      </c>
      <c r="M1387" s="10">
        <v>6</v>
      </c>
      <c r="N1387" s="90">
        <v>95.899999999999991</v>
      </c>
      <c r="O1387" s="10">
        <v>6</v>
      </c>
      <c r="P1387" s="10" t="s">
        <v>2101</v>
      </c>
      <c r="Q1387" s="10" t="s">
        <v>55</v>
      </c>
      <c r="R1387" s="10" t="s">
        <v>2101</v>
      </c>
      <c r="S1387" s="10" t="s">
        <v>55</v>
      </c>
      <c r="T1387" s="10" t="s">
        <v>2012</v>
      </c>
      <c r="U1387" s="10" t="s">
        <v>2013</v>
      </c>
      <c r="V1387" s="10" t="s">
        <v>2025</v>
      </c>
      <c r="W1387" s="91" t="s">
        <v>2021</v>
      </c>
      <c r="X1387" s="9" t="s">
        <v>2228</v>
      </c>
      <c r="Y1387" s="10">
        <v>6</v>
      </c>
    </row>
    <row r="1388" spans="2:25" ht="52.8">
      <c r="B1388" s="10" t="s">
        <v>2106</v>
      </c>
      <c r="C1388" s="10" t="s">
        <v>102</v>
      </c>
      <c r="D1388" s="10" t="s">
        <v>103</v>
      </c>
      <c r="E1388" s="10" t="s">
        <v>104</v>
      </c>
      <c r="F1388" s="88">
        <v>95.9</v>
      </c>
      <c r="G1388" s="10" t="s">
        <v>819</v>
      </c>
      <c r="H1388" s="10">
        <v>27</v>
      </c>
      <c r="I1388" s="10" t="s">
        <v>1086</v>
      </c>
      <c r="J1388" s="89" t="s">
        <v>2099</v>
      </c>
      <c r="K1388" s="10" t="s">
        <v>2254</v>
      </c>
      <c r="L1388" s="10" t="s">
        <v>159</v>
      </c>
      <c r="M1388" s="10" t="s">
        <v>159</v>
      </c>
      <c r="N1388" s="90">
        <v>95.899999999999991</v>
      </c>
      <c r="O1388" s="10" t="s">
        <v>159</v>
      </c>
      <c r="P1388" s="10" t="s">
        <v>2101</v>
      </c>
      <c r="Q1388" s="10" t="s">
        <v>159</v>
      </c>
      <c r="R1388" s="10" t="s">
        <v>2101</v>
      </c>
      <c r="S1388" s="10" t="s">
        <v>159</v>
      </c>
      <c r="T1388" s="10" t="s">
        <v>2012</v>
      </c>
      <c r="U1388" s="10" t="s">
        <v>2013</v>
      </c>
      <c r="V1388" s="10" t="s">
        <v>2025</v>
      </c>
      <c r="W1388" s="91" t="s">
        <v>2021</v>
      </c>
      <c r="X1388" s="9" t="s">
        <v>2228</v>
      </c>
      <c r="Y1388" s="10" t="s">
        <v>159</v>
      </c>
    </row>
    <row r="1389" spans="2:25" ht="52.8">
      <c r="B1389" s="10" t="s">
        <v>2106</v>
      </c>
      <c r="C1389" s="10" t="s">
        <v>102</v>
      </c>
      <c r="D1389" s="10" t="s">
        <v>103</v>
      </c>
      <c r="E1389" s="10" t="s">
        <v>104</v>
      </c>
      <c r="F1389" s="88">
        <v>95.9</v>
      </c>
      <c r="G1389" s="10" t="s">
        <v>819</v>
      </c>
      <c r="H1389" s="10">
        <v>28</v>
      </c>
      <c r="I1389" s="10" t="s">
        <v>1086</v>
      </c>
      <c r="J1389" s="89" t="s">
        <v>2099</v>
      </c>
      <c r="K1389" s="10" t="s">
        <v>2255</v>
      </c>
      <c r="L1389" s="10" t="s">
        <v>159</v>
      </c>
      <c r="M1389" s="10" t="s">
        <v>159</v>
      </c>
      <c r="N1389" s="90">
        <v>95.899999999999991</v>
      </c>
      <c r="O1389" s="10" t="s">
        <v>159</v>
      </c>
      <c r="P1389" s="10" t="s">
        <v>2101</v>
      </c>
      <c r="Q1389" s="10" t="s">
        <v>159</v>
      </c>
      <c r="R1389" s="10" t="s">
        <v>2101</v>
      </c>
      <c r="S1389" s="10" t="s">
        <v>159</v>
      </c>
      <c r="T1389" s="10" t="s">
        <v>2012</v>
      </c>
      <c r="U1389" s="10" t="s">
        <v>2013</v>
      </c>
      <c r="V1389" s="10" t="s">
        <v>2025</v>
      </c>
      <c r="W1389" s="91" t="s">
        <v>2021</v>
      </c>
      <c r="X1389" s="9" t="s">
        <v>2228</v>
      </c>
      <c r="Y1389" s="10" t="s">
        <v>159</v>
      </c>
    </row>
    <row r="1390" spans="2:25" ht="52.8">
      <c r="B1390" s="10" t="s">
        <v>2106</v>
      </c>
      <c r="C1390" s="10" t="s">
        <v>102</v>
      </c>
      <c r="D1390" s="10" t="s">
        <v>103</v>
      </c>
      <c r="E1390" s="10" t="s">
        <v>104</v>
      </c>
      <c r="F1390" s="88">
        <v>95.9</v>
      </c>
      <c r="G1390" s="10" t="s">
        <v>819</v>
      </c>
      <c r="H1390" s="10">
        <v>29</v>
      </c>
      <c r="I1390" s="10" t="s">
        <v>1086</v>
      </c>
      <c r="J1390" s="89" t="s">
        <v>2099</v>
      </c>
      <c r="K1390" s="10" t="s">
        <v>2256</v>
      </c>
      <c r="L1390" s="10" t="s">
        <v>159</v>
      </c>
      <c r="M1390" s="10" t="s">
        <v>159</v>
      </c>
      <c r="N1390" s="90">
        <v>95.899999999999991</v>
      </c>
      <c r="O1390" s="10" t="s">
        <v>159</v>
      </c>
      <c r="P1390" s="10" t="s">
        <v>2101</v>
      </c>
      <c r="Q1390" s="10" t="s">
        <v>159</v>
      </c>
      <c r="R1390" s="10" t="s">
        <v>2101</v>
      </c>
      <c r="S1390" s="10" t="s">
        <v>159</v>
      </c>
      <c r="T1390" s="10" t="s">
        <v>2012</v>
      </c>
      <c r="U1390" s="10" t="s">
        <v>2013</v>
      </c>
      <c r="V1390" s="10" t="s">
        <v>2025</v>
      </c>
      <c r="W1390" s="91" t="s">
        <v>2021</v>
      </c>
      <c r="X1390" s="9" t="s">
        <v>2228</v>
      </c>
      <c r="Y1390" s="10" t="s">
        <v>159</v>
      </c>
    </row>
    <row r="1391" spans="2:25" ht="52.8">
      <c r="B1391" s="10" t="s">
        <v>2106</v>
      </c>
      <c r="C1391" s="10" t="s">
        <v>102</v>
      </c>
      <c r="D1391" s="10" t="s">
        <v>103</v>
      </c>
      <c r="E1391" s="10" t="s">
        <v>104</v>
      </c>
      <c r="F1391" s="88">
        <v>95.9</v>
      </c>
      <c r="G1391" s="10" t="s">
        <v>819</v>
      </c>
      <c r="H1391" s="10">
        <v>30</v>
      </c>
      <c r="I1391" s="10" t="s">
        <v>1086</v>
      </c>
      <c r="J1391" s="89" t="s">
        <v>2099</v>
      </c>
      <c r="K1391" s="10" t="s">
        <v>2257</v>
      </c>
      <c r="L1391" s="10" t="s">
        <v>159</v>
      </c>
      <c r="M1391" s="10" t="s">
        <v>159</v>
      </c>
      <c r="N1391" s="90">
        <v>95.899999999999991</v>
      </c>
      <c r="O1391" s="10" t="s">
        <v>159</v>
      </c>
      <c r="P1391" s="10" t="s">
        <v>2101</v>
      </c>
      <c r="Q1391" s="10" t="s">
        <v>159</v>
      </c>
      <c r="R1391" s="10" t="s">
        <v>2101</v>
      </c>
      <c r="S1391" s="10" t="s">
        <v>159</v>
      </c>
      <c r="T1391" s="10" t="s">
        <v>2012</v>
      </c>
      <c r="U1391" s="10" t="s">
        <v>2013</v>
      </c>
      <c r="V1391" s="10" t="s">
        <v>2025</v>
      </c>
      <c r="W1391" s="91" t="s">
        <v>2021</v>
      </c>
      <c r="X1391" s="9" t="s">
        <v>2228</v>
      </c>
      <c r="Y1391" s="10" t="s">
        <v>159</v>
      </c>
    </row>
    <row r="1392" spans="2:25" ht="52.8">
      <c r="B1392" s="10" t="s">
        <v>2106</v>
      </c>
      <c r="C1392" s="10" t="s">
        <v>102</v>
      </c>
      <c r="D1392" s="10" t="s">
        <v>103</v>
      </c>
      <c r="E1392" s="10" t="s">
        <v>104</v>
      </c>
      <c r="F1392" s="88">
        <v>95.9</v>
      </c>
      <c r="G1392" s="10" t="s">
        <v>2023</v>
      </c>
      <c r="H1392" s="10">
        <v>31</v>
      </c>
      <c r="I1392" s="10" t="s">
        <v>1086</v>
      </c>
      <c r="J1392" s="89" t="s">
        <v>2099</v>
      </c>
      <c r="K1392" s="10" t="s">
        <v>2258</v>
      </c>
      <c r="L1392" s="10" t="s">
        <v>53</v>
      </c>
      <c r="M1392" s="10">
        <v>7</v>
      </c>
      <c r="N1392" s="90">
        <v>96</v>
      </c>
      <c r="O1392" s="10">
        <v>7</v>
      </c>
      <c r="P1392" s="10" t="s">
        <v>2101</v>
      </c>
      <c r="Q1392" s="10" t="s">
        <v>55</v>
      </c>
      <c r="R1392" s="10" t="s">
        <v>2101</v>
      </c>
      <c r="S1392" s="10" t="s">
        <v>55</v>
      </c>
      <c r="T1392" s="10" t="s">
        <v>2012</v>
      </c>
      <c r="U1392" s="10" t="s">
        <v>2013</v>
      </c>
      <c r="V1392" s="10" t="s">
        <v>2025</v>
      </c>
      <c r="W1392" s="91" t="s">
        <v>2021</v>
      </c>
      <c r="X1392" s="9" t="s">
        <v>2228</v>
      </c>
      <c r="Y1392" s="10">
        <v>7</v>
      </c>
    </row>
    <row r="1393" spans="2:25" ht="52.8">
      <c r="B1393" s="10" t="s">
        <v>2106</v>
      </c>
      <c r="C1393" s="10" t="s">
        <v>102</v>
      </c>
      <c r="D1393" s="10" t="s">
        <v>103</v>
      </c>
      <c r="E1393" s="10" t="s">
        <v>104</v>
      </c>
      <c r="F1393" s="88">
        <v>95.9</v>
      </c>
      <c r="G1393" s="10" t="s">
        <v>819</v>
      </c>
      <c r="H1393" s="10">
        <v>32</v>
      </c>
      <c r="I1393" s="10" t="s">
        <v>1086</v>
      </c>
      <c r="J1393" s="89" t="s">
        <v>2099</v>
      </c>
      <c r="K1393" s="10" t="s">
        <v>2259</v>
      </c>
      <c r="L1393" s="10" t="s">
        <v>159</v>
      </c>
      <c r="M1393" s="10" t="s">
        <v>159</v>
      </c>
      <c r="N1393" s="90">
        <v>96</v>
      </c>
      <c r="O1393" s="10" t="s">
        <v>159</v>
      </c>
      <c r="P1393" s="10" t="s">
        <v>2101</v>
      </c>
      <c r="Q1393" s="10" t="s">
        <v>159</v>
      </c>
      <c r="R1393" s="10" t="s">
        <v>2101</v>
      </c>
      <c r="S1393" s="10" t="s">
        <v>159</v>
      </c>
      <c r="T1393" s="10" t="s">
        <v>2012</v>
      </c>
      <c r="U1393" s="10" t="s">
        <v>2013</v>
      </c>
      <c r="V1393" s="10" t="s">
        <v>2025</v>
      </c>
      <c r="W1393" s="91" t="s">
        <v>2021</v>
      </c>
      <c r="X1393" s="9" t="s">
        <v>2228</v>
      </c>
      <c r="Y1393" s="10" t="s">
        <v>159</v>
      </c>
    </row>
    <row r="1394" spans="2:25" ht="52.8">
      <c r="B1394" s="10" t="s">
        <v>2106</v>
      </c>
      <c r="C1394" s="10" t="s">
        <v>102</v>
      </c>
      <c r="D1394" s="10" t="s">
        <v>103</v>
      </c>
      <c r="E1394" s="10" t="s">
        <v>104</v>
      </c>
      <c r="F1394" s="88">
        <v>95.9</v>
      </c>
      <c r="G1394" s="10" t="s">
        <v>819</v>
      </c>
      <c r="H1394" s="10">
        <v>33</v>
      </c>
      <c r="I1394" s="10" t="s">
        <v>1086</v>
      </c>
      <c r="J1394" s="89" t="s">
        <v>2099</v>
      </c>
      <c r="K1394" s="10" t="s">
        <v>2260</v>
      </c>
      <c r="L1394" s="10" t="s">
        <v>159</v>
      </c>
      <c r="M1394" s="10" t="s">
        <v>159</v>
      </c>
      <c r="N1394" s="90">
        <v>96</v>
      </c>
      <c r="O1394" s="10" t="s">
        <v>159</v>
      </c>
      <c r="P1394" s="10" t="s">
        <v>2101</v>
      </c>
      <c r="Q1394" s="10" t="s">
        <v>159</v>
      </c>
      <c r="R1394" s="10" t="s">
        <v>2101</v>
      </c>
      <c r="S1394" s="10" t="s">
        <v>159</v>
      </c>
      <c r="T1394" s="10" t="s">
        <v>2012</v>
      </c>
      <c r="U1394" s="10" t="s">
        <v>2013</v>
      </c>
      <c r="V1394" s="10" t="s">
        <v>2025</v>
      </c>
      <c r="W1394" s="91" t="s">
        <v>2021</v>
      </c>
      <c r="X1394" s="9" t="s">
        <v>2228</v>
      </c>
      <c r="Y1394" s="10" t="s">
        <v>159</v>
      </c>
    </row>
    <row r="1395" spans="2:25" ht="52.8">
      <c r="B1395" s="10" t="s">
        <v>2106</v>
      </c>
      <c r="C1395" s="10" t="s">
        <v>102</v>
      </c>
      <c r="D1395" s="10" t="s">
        <v>103</v>
      </c>
      <c r="E1395" s="10" t="s">
        <v>104</v>
      </c>
      <c r="F1395" s="88">
        <v>95.9</v>
      </c>
      <c r="G1395" s="10" t="s">
        <v>819</v>
      </c>
      <c r="H1395" s="10">
        <v>34</v>
      </c>
      <c r="I1395" s="10" t="s">
        <v>1086</v>
      </c>
      <c r="J1395" s="89" t="s">
        <v>2099</v>
      </c>
      <c r="K1395" s="10" t="s">
        <v>2261</v>
      </c>
      <c r="L1395" s="10" t="s">
        <v>159</v>
      </c>
      <c r="M1395" s="10" t="s">
        <v>159</v>
      </c>
      <c r="N1395" s="90">
        <v>96</v>
      </c>
      <c r="O1395" s="10" t="s">
        <v>159</v>
      </c>
      <c r="P1395" s="10" t="s">
        <v>2101</v>
      </c>
      <c r="Q1395" s="10" t="s">
        <v>159</v>
      </c>
      <c r="R1395" s="10" t="s">
        <v>2101</v>
      </c>
      <c r="S1395" s="10" t="s">
        <v>159</v>
      </c>
      <c r="T1395" s="10" t="s">
        <v>2012</v>
      </c>
      <c r="U1395" s="10" t="s">
        <v>2013</v>
      </c>
      <c r="V1395" s="10" t="s">
        <v>2025</v>
      </c>
      <c r="W1395" s="91" t="s">
        <v>2021</v>
      </c>
      <c r="X1395" s="9" t="s">
        <v>2228</v>
      </c>
      <c r="Y1395" s="10" t="s">
        <v>159</v>
      </c>
    </row>
    <row r="1396" spans="2:25" ht="52.8">
      <c r="B1396" s="10" t="s">
        <v>2106</v>
      </c>
      <c r="C1396" s="10" t="s">
        <v>102</v>
      </c>
      <c r="D1396" s="10" t="s">
        <v>103</v>
      </c>
      <c r="E1396" s="10" t="s">
        <v>104</v>
      </c>
      <c r="F1396" s="88">
        <v>95.9</v>
      </c>
      <c r="G1396" s="10" t="s">
        <v>819</v>
      </c>
      <c r="H1396" s="10">
        <v>35</v>
      </c>
      <c r="I1396" s="10" t="s">
        <v>1086</v>
      </c>
      <c r="J1396" s="89" t="s">
        <v>2099</v>
      </c>
      <c r="K1396" s="10" t="s">
        <v>2262</v>
      </c>
      <c r="L1396" s="10" t="s">
        <v>159</v>
      </c>
      <c r="M1396" s="10" t="s">
        <v>159</v>
      </c>
      <c r="N1396" s="90">
        <v>96</v>
      </c>
      <c r="O1396" s="10" t="s">
        <v>159</v>
      </c>
      <c r="P1396" s="10" t="s">
        <v>2101</v>
      </c>
      <c r="Q1396" s="10" t="s">
        <v>159</v>
      </c>
      <c r="R1396" s="10" t="s">
        <v>2101</v>
      </c>
      <c r="S1396" s="10" t="s">
        <v>159</v>
      </c>
      <c r="T1396" s="10" t="s">
        <v>2012</v>
      </c>
      <c r="U1396" s="10" t="s">
        <v>2013</v>
      </c>
      <c r="V1396" s="10" t="s">
        <v>2025</v>
      </c>
      <c r="W1396" s="91" t="s">
        <v>2021</v>
      </c>
      <c r="X1396" s="9" t="s">
        <v>2228</v>
      </c>
      <c r="Y1396" s="10" t="s">
        <v>159</v>
      </c>
    </row>
    <row r="1397" spans="2:25" ht="52.8">
      <c r="B1397" s="10" t="s">
        <v>2106</v>
      </c>
      <c r="C1397" s="10" t="s">
        <v>102</v>
      </c>
      <c r="D1397" s="10" t="s">
        <v>103</v>
      </c>
      <c r="E1397" s="10" t="s">
        <v>104</v>
      </c>
      <c r="F1397" s="88">
        <v>95.9</v>
      </c>
      <c r="G1397" s="10" t="s">
        <v>2023</v>
      </c>
      <c r="H1397" s="10">
        <v>36</v>
      </c>
      <c r="I1397" s="10" t="s">
        <v>1086</v>
      </c>
      <c r="J1397" s="89" t="s">
        <v>2099</v>
      </c>
      <c r="K1397" s="10" t="s">
        <v>2263</v>
      </c>
      <c r="L1397" s="10" t="s">
        <v>53</v>
      </c>
      <c r="M1397" s="10">
        <v>8</v>
      </c>
      <c r="N1397" s="90">
        <v>96</v>
      </c>
      <c r="O1397" s="10">
        <v>8</v>
      </c>
      <c r="P1397" s="10" t="s">
        <v>2101</v>
      </c>
      <c r="Q1397" s="10" t="s">
        <v>55</v>
      </c>
      <c r="R1397" s="10" t="s">
        <v>2101</v>
      </c>
      <c r="S1397" s="10" t="s">
        <v>55</v>
      </c>
      <c r="T1397" s="10" t="s">
        <v>2012</v>
      </c>
      <c r="U1397" s="10" t="s">
        <v>2013</v>
      </c>
      <c r="V1397" s="10" t="s">
        <v>2025</v>
      </c>
      <c r="W1397" s="91" t="s">
        <v>2021</v>
      </c>
      <c r="X1397" s="9" t="s">
        <v>2228</v>
      </c>
      <c r="Y1397" s="10">
        <v>8</v>
      </c>
    </row>
    <row r="1398" spans="2:25" ht="52.8">
      <c r="B1398" s="10" t="s">
        <v>2106</v>
      </c>
      <c r="C1398" s="10" t="s">
        <v>102</v>
      </c>
      <c r="D1398" s="10" t="s">
        <v>103</v>
      </c>
      <c r="E1398" s="10" t="s">
        <v>104</v>
      </c>
      <c r="F1398" s="88">
        <v>95.9</v>
      </c>
      <c r="G1398" s="10" t="s">
        <v>819</v>
      </c>
      <c r="H1398" s="10">
        <v>37</v>
      </c>
      <c r="I1398" s="10" t="s">
        <v>1086</v>
      </c>
      <c r="J1398" s="89" t="s">
        <v>2099</v>
      </c>
      <c r="K1398" s="10" t="s">
        <v>2264</v>
      </c>
      <c r="L1398" s="10" t="s">
        <v>159</v>
      </c>
      <c r="M1398" s="10" t="s">
        <v>159</v>
      </c>
      <c r="N1398" s="90">
        <v>96</v>
      </c>
      <c r="O1398" s="10" t="s">
        <v>159</v>
      </c>
      <c r="P1398" s="10" t="s">
        <v>2101</v>
      </c>
      <c r="Q1398" s="10" t="s">
        <v>159</v>
      </c>
      <c r="R1398" s="10" t="s">
        <v>2101</v>
      </c>
      <c r="S1398" s="10" t="s">
        <v>159</v>
      </c>
      <c r="T1398" s="10" t="s">
        <v>2012</v>
      </c>
      <c r="U1398" s="10" t="s">
        <v>2013</v>
      </c>
      <c r="V1398" s="10" t="s">
        <v>2025</v>
      </c>
      <c r="W1398" s="91" t="s">
        <v>2021</v>
      </c>
      <c r="X1398" s="9" t="s">
        <v>2228</v>
      </c>
      <c r="Y1398" s="10" t="s">
        <v>159</v>
      </c>
    </row>
    <row r="1399" spans="2:25" ht="52.8">
      <c r="B1399" s="10" t="s">
        <v>2106</v>
      </c>
      <c r="C1399" s="10" t="s">
        <v>102</v>
      </c>
      <c r="D1399" s="10" t="s">
        <v>103</v>
      </c>
      <c r="E1399" s="10" t="s">
        <v>104</v>
      </c>
      <c r="F1399" s="88">
        <v>95.9</v>
      </c>
      <c r="G1399" s="10" t="s">
        <v>819</v>
      </c>
      <c r="H1399" s="10">
        <v>38</v>
      </c>
      <c r="I1399" s="10" t="s">
        <v>1086</v>
      </c>
      <c r="J1399" s="89" t="s">
        <v>2099</v>
      </c>
      <c r="K1399" s="10" t="s">
        <v>2265</v>
      </c>
      <c r="L1399" s="10" t="s">
        <v>159</v>
      </c>
      <c r="M1399" s="10" t="s">
        <v>159</v>
      </c>
      <c r="N1399" s="90">
        <v>96</v>
      </c>
      <c r="O1399" s="10" t="s">
        <v>159</v>
      </c>
      <c r="P1399" s="10" t="s">
        <v>2101</v>
      </c>
      <c r="Q1399" s="10" t="s">
        <v>159</v>
      </c>
      <c r="R1399" s="10" t="s">
        <v>2101</v>
      </c>
      <c r="S1399" s="10" t="s">
        <v>159</v>
      </c>
      <c r="T1399" s="10" t="s">
        <v>2012</v>
      </c>
      <c r="U1399" s="10" t="s">
        <v>2013</v>
      </c>
      <c r="V1399" s="10" t="s">
        <v>2025</v>
      </c>
      <c r="W1399" s="91" t="s">
        <v>2021</v>
      </c>
      <c r="X1399" s="9" t="s">
        <v>2228</v>
      </c>
      <c r="Y1399" s="10" t="s">
        <v>159</v>
      </c>
    </row>
    <row r="1400" spans="2:25" ht="52.8">
      <c r="B1400" s="10" t="s">
        <v>2106</v>
      </c>
      <c r="C1400" s="10" t="s">
        <v>102</v>
      </c>
      <c r="D1400" s="10" t="s">
        <v>103</v>
      </c>
      <c r="E1400" s="10" t="s">
        <v>104</v>
      </c>
      <c r="F1400" s="88">
        <v>95.9</v>
      </c>
      <c r="G1400" s="10" t="s">
        <v>819</v>
      </c>
      <c r="H1400" s="10">
        <v>39</v>
      </c>
      <c r="I1400" s="10" t="s">
        <v>1086</v>
      </c>
      <c r="J1400" s="89" t="s">
        <v>2099</v>
      </c>
      <c r="K1400" s="10" t="s">
        <v>2266</v>
      </c>
      <c r="L1400" s="10" t="s">
        <v>159</v>
      </c>
      <c r="M1400" s="10" t="s">
        <v>159</v>
      </c>
      <c r="N1400" s="90">
        <v>96</v>
      </c>
      <c r="O1400" s="10" t="s">
        <v>159</v>
      </c>
      <c r="P1400" s="10" t="s">
        <v>2101</v>
      </c>
      <c r="Q1400" s="10" t="s">
        <v>159</v>
      </c>
      <c r="R1400" s="10" t="s">
        <v>2101</v>
      </c>
      <c r="S1400" s="10" t="s">
        <v>159</v>
      </c>
      <c r="T1400" s="10" t="s">
        <v>2012</v>
      </c>
      <c r="U1400" s="10" t="s">
        <v>2013</v>
      </c>
      <c r="V1400" s="10" t="s">
        <v>2025</v>
      </c>
      <c r="W1400" s="91" t="s">
        <v>2021</v>
      </c>
      <c r="X1400" s="9" t="s">
        <v>2228</v>
      </c>
      <c r="Y1400" s="10" t="s">
        <v>159</v>
      </c>
    </row>
    <row r="1401" spans="2:25" ht="52.8">
      <c r="B1401" s="10" t="s">
        <v>2106</v>
      </c>
      <c r="C1401" s="10" t="s">
        <v>102</v>
      </c>
      <c r="D1401" s="10" t="s">
        <v>103</v>
      </c>
      <c r="E1401" s="10" t="s">
        <v>104</v>
      </c>
      <c r="F1401" s="88">
        <v>95.9</v>
      </c>
      <c r="G1401" s="10" t="s">
        <v>819</v>
      </c>
      <c r="H1401" s="10">
        <v>40</v>
      </c>
      <c r="I1401" s="10" t="s">
        <v>1086</v>
      </c>
      <c r="J1401" s="89" t="s">
        <v>2099</v>
      </c>
      <c r="K1401" s="10" t="s">
        <v>2267</v>
      </c>
      <c r="L1401" s="10" t="s">
        <v>159</v>
      </c>
      <c r="M1401" s="10" t="s">
        <v>159</v>
      </c>
      <c r="N1401" s="90">
        <v>96</v>
      </c>
      <c r="O1401" s="10" t="s">
        <v>159</v>
      </c>
      <c r="P1401" s="10" t="s">
        <v>2101</v>
      </c>
      <c r="Q1401" s="10" t="s">
        <v>159</v>
      </c>
      <c r="R1401" s="10" t="s">
        <v>2101</v>
      </c>
      <c r="S1401" s="10" t="s">
        <v>159</v>
      </c>
      <c r="T1401" s="10" t="s">
        <v>2012</v>
      </c>
      <c r="U1401" s="10" t="s">
        <v>2013</v>
      </c>
      <c r="V1401" s="10" t="s">
        <v>2025</v>
      </c>
      <c r="W1401" s="91" t="s">
        <v>2021</v>
      </c>
      <c r="X1401" s="9" t="s">
        <v>2228</v>
      </c>
      <c r="Y1401" s="10" t="s">
        <v>159</v>
      </c>
    </row>
    <row r="1402" spans="2:25" ht="52.8">
      <c r="B1402" s="10" t="s">
        <v>2106</v>
      </c>
      <c r="C1402" s="10" t="s">
        <v>102</v>
      </c>
      <c r="D1402" s="10" t="s">
        <v>103</v>
      </c>
      <c r="E1402" s="10" t="s">
        <v>104</v>
      </c>
      <c r="F1402" s="88">
        <v>95.9</v>
      </c>
      <c r="G1402" s="10" t="s">
        <v>2023</v>
      </c>
      <c r="H1402" s="10">
        <v>41</v>
      </c>
      <c r="I1402" s="10" t="s">
        <v>1086</v>
      </c>
      <c r="J1402" s="89" t="s">
        <v>2099</v>
      </c>
      <c r="K1402" s="10" t="s">
        <v>2268</v>
      </c>
      <c r="L1402" s="10" t="s">
        <v>53</v>
      </c>
      <c r="M1402" s="10">
        <v>9</v>
      </c>
      <c r="N1402" s="90">
        <v>96</v>
      </c>
      <c r="O1402" s="10">
        <v>9</v>
      </c>
      <c r="P1402" s="10" t="s">
        <v>2101</v>
      </c>
      <c r="Q1402" s="10" t="s">
        <v>55</v>
      </c>
      <c r="R1402" s="10" t="s">
        <v>2101</v>
      </c>
      <c r="S1402" s="10" t="s">
        <v>55</v>
      </c>
      <c r="T1402" s="10" t="s">
        <v>2012</v>
      </c>
      <c r="U1402" s="10" t="s">
        <v>2013</v>
      </c>
      <c r="V1402" s="10" t="s">
        <v>2025</v>
      </c>
      <c r="W1402" s="91" t="s">
        <v>2021</v>
      </c>
      <c r="X1402" s="9" t="s">
        <v>2228</v>
      </c>
      <c r="Y1402" s="10">
        <v>9</v>
      </c>
    </row>
    <row r="1403" spans="2:25" ht="52.8">
      <c r="B1403" s="10" t="s">
        <v>2106</v>
      </c>
      <c r="C1403" s="10" t="s">
        <v>102</v>
      </c>
      <c r="D1403" s="10" t="s">
        <v>103</v>
      </c>
      <c r="E1403" s="10" t="s">
        <v>104</v>
      </c>
      <c r="F1403" s="88">
        <v>95.9</v>
      </c>
      <c r="G1403" s="10" t="s">
        <v>819</v>
      </c>
      <c r="H1403" s="10">
        <v>42</v>
      </c>
      <c r="I1403" s="10" t="s">
        <v>1086</v>
      </c>
      <c r="J1403" s="89" t="s">
        <v>2099</v>
      </c>
      <c r="K1403" s="10" t="s">
        <v>2269</v>
      </c>
      <c r="L1403" s="10" t="s">
        <v>159</v>
      </c>
      <c r="M1403" s="10" t="s">
        <v>159</v>
      </c>
      <c r="N1403" s="90">
        <v>96</v>
      </c>
      <c r="O1403" s="10" t="s">
        <v>159</v>
      </c>
      <c r="P1403" s="10" t="s">
        <v>2101</v>
      </c>
      <c r="Q1403" s="10" t="s">
        <v>159</v>
      </c>
      <c r="R1403" s="10" t="s">
        <v>2101</v>
      </c>
      <c r="S1403" s="10" t="s">
        <v>159</v>
      </c>
      <c r="T1403" s="10" t="s">
        <v>2012</v>
      </c>
      <c r="U1403" s="10" t="s">
        <v>2013</v>
      </c>
      <c r="V1403" s="10" t="s">
        <v>2025</v>
      </c>
      <c r="W1403" s="91" t="s">
        <v>2021</v>
      </c>
      <c r="X1403" s="9" t="s">
        <v>2228</v>
      </c>
      <c r="Y1403" s="10" t="s">
        <v>159</v>
      </c>
    </row>
    <row r="1404" spans="2:25" ht="52.8">
      <c r="B1404" s="10" t="s">
        <v>2106</v>
      </c>
      <c r="C1404" s="10" t="s">
        <v>102</v>
      </c>
      <c r="D1404" s="10" t="s">
        <v>103</v>
      </c>
      <c r="E1404" s="10" t="s">
        <v>104</v>
      </c>
      <c r="F1404" s="88">
        <v>95.9</v>
      </c>
      <c r="G1404" s="10" t="s">
        <v>819</v>
      </c>
      <c r="H1404" s="10">
        <v>43</v>
      </c>
      <c r="I1404" s="10" t="s">
        <v>1086</v>
      </c>
      <c r="J1404" s="89" t="s">
        <v>2099</v>
      </c>
      <c r="K1404" s="10" t="s">
        <v>2270</v>
      </c>
      <c r="L1404" s="10" t="s">
        <v>159</v>
      </c>
      <c r="M1404" s="10" t="s">
        <v>159</v>
      </c>
      <c r="N1404" s="90">
        <v>96</v>
      </c>
      <c r="O1404" s="10" t="s">
        <v>159</v>
      </c>
      <c r="P1404" s="10" t="s">
        <v>2101</v>
      </c>
      <c r="Q1404" s="10" t="s">
        <v>159</v>
      </c>
      <c r="R1404" s="10" t="s">
        <v>2101</v>
      </c>
      <c r="S1404" s="10" t="s">
        <v>159</v>
      </c>
      <c r="T1404" s="10" t="s">
        <v>2012</v>
      </c>
      <c r="U1404" s="10" t="s">
        <v>2013</v>
      </c>
      <c r="V1404" s="10" t="s">
        <v>2025</v>
      </c>
      <c r="W1404" s="91" t="s">
        <v>2021</v>
      </c>
      <c r="X1404" s="9" t="s">
        <v>2228</v>
      </c>
      <c r="Y1404" s="10" t="s">
        <v>159</v>
      </c>
    </row>
    <row r="1405" spans="2:25" ht="52.8">
      <c r="B1405" s="10" t="s">
        <v>2106</v>
      </c>
      <c r="C1405" s="10" t="s">
        <v>102</v>
      </c>
      <c r="D1405" s="10" t="s">
        <v>103</v>
      </c>
      <c r="E1405" s="10" t="s">
        <v>104</v>
      </c>
      <c r="F1405" s="88">
        <v>95.9</v>
      </c>
      <c r="G1405" s="10" t="s">
        <v>819</v>
      </c>
      <c r="H1405" s="10">
        <v>44</v>
      </c>
      <c r="I1405" s="10" t="s">
        <v>1086</v>
      </c>
      <c r="J1405" s="89" t="s">
        <v>2099</v>
      </c>
      <c r="K1405" s="10" t="s">
        <v>2271</v>
      </c>
      <c r="L1405" s="10" t="s">
        <v>159</v>
      </c>
      <c r="M1405" s="10" t="s">
        <v>159</v>
      </c>
      <c r="N1405" s="90">
        <v>96</v>
      </c>
      <c r="O1405" s="10" t="s">
        <v>159</v>
      </c>
      <c r="P1405" s="10" t="s">
        <v>2101</v>
      </c>
      <c r="Q1405" s="10" t="s">
        <v>159</v>
      </c>
      <c r="R1405" s="10" t="s">
        <v>2101</v>
      </c>
      <c r="S1405" s="10" t="s">
        <v>159</v>
      </c>
      <c r="T1405" s="10" t="s">
        <v>2012</v>
      </c>
      <c r="U1405" s="10" t="s">
        <v>2013</v>
      </c>
      <c r="V1405" s="10" t="s">
        <v>2025</v>
      </c>
      <c r="W1405" s="91" t="s">
        <v>2021</v>
      </c>
      <c r="X1405" s="9" t="s">
        <v>2228</v>
      </c>
      <c r="Y1405" s="10" t="s">
        <v>159</v>
      </c>
    </row>
    <row r="1406" spans="2:25" ht="52.8">
      <c r="B1406" s="10" t="s">
        <v>2106</v>
      </c>
      <c r="C1406" s="10" t="s">
        <v>102</v>
      </c>
      <c r="D1406" s="10" t="s">
        <v>103</v>
      </c>
      <c r="E1406" s="10" t="s">
        <v>104</v>
      </c>
      <c r="F1406" s="88">
        <v>95.9</v>
      </c>
      <c r="G1406" s="10" t="s">
        <v>819</v>
      </c>
      <c r="H1406" s="10">
        <v>45</v>
      </c>
      <c r="I1406" s="10" t="s">
        <v>1086</v>
      </c>
      <c r="J1406" s="89" t="s">
        <v>2099</v>
      </c>
      <c r="K1406" s="10" t="s">
        <v>2272</v>
      </c>
      <c r="L1406" s="10" t="s">
        <v>159</v>
      </c>
      <c r="M1406" s="10" t="s">
        <v>159</v>
      </c>
      <c r="N1406" s="90">
        <v>96</v>
      </c>
      <c r="O1406" s="10" t="s">
        <v>159</v>
      </c>
      <c r="P1406" s="10" t="s">
        <v>2101</v>
      </c>
      <c r="Q1406" s="10" t="s">
        <v>159</v>
      </c>
      <c r="R1406" s="10" t="s">
        <v>2101</v>
      </c>
      <c r="S1406" s="10" t="s">
        <v>159</v>
      </c>
      <c r="T1406" s="10" t="s">
        <v>2012</v>
      </c>
      <c r="U1406" s="10" t="s">
        <v>2013</v>
      </c>
      <c r="V1406" s="10" t="s">
        <v>2025</v>
      </c>
      <c r="W1406" s="91" t="s">
        <v>2021</v>
      </c>
      <c r="X1406" s="9" t="s">
        <v>2228</v>
      </c>
      <c r="Y1406" s="10" t="s">
        <v>159</v>
      </c>
    </row>
    <row r="1407" spans="2:25" ht="52.8">
      <c r="B1407" s="10" t="s">
        <v>2106</v>
      </c>
      <c r="C1407" s="10" t="s">
        <v>102</v>
      </c>
      <c r="D1407" s="10" t="s">
        <v>103</v>
      </c>
      <c r="E1407" s="10" t="s">
        <v>104</v>
      </c>
      <c r="F1407" s="88">
        <v>95.9</v>
      </c>
      <c r="G1407" s="10" t="s">
        <v>2023</v>
      </c>
      <c r="H1407" s="10">
        <v>46</v>
      </c>
      <c r="I1407" s="10" t="s">
        <v>1086</v>
      </c>
      <c r="J1407" s="89" t="s">
        <v>2099</v>
      </c>
      <c r="K1407" s="10" t="s">
        <v>2273</v>
      </c>
      <c r="L1407" s="10" t="s">
        <v>53</v>
      </c>
      <c r="M1407" s="10">
        <v>10</v>
      </c>
      <c r="N1407" s="90">
        <v>96</v>
      </c>
      <c r="O1407" s="10">
        <v>10</v>
      </c>
      <c r="P1407" s="10" t="s">
        <v>2101</v>
      </c>
      <c r="Q1407" s="10" t="s">
        <v>55</v>
      </c>
      <c r="R1407" s="10" t="s">
        <v>2101</v>
      </c>
      <c r="S1407" s="10" t="s">
        <v>55</v>
      </c>
      <c r="T1407" s="10" t="s">
        <v>2012</v>
      </c>
      <c r="U1407" s="10" t="s">
        <v>2013</v>
      </c>
      <c r="V1407" s="10" t="s">
        <v>2025</v>
      </c>
      <c r="W1407" s="91" t="s">
        <v>2021</v>
      </c>
      <c r="X1407" s="9" t="s">
        <v>2228</v>
      </c>
      <c r="Y1407" s="10">
        <v>10</v>
      </c>
    </row>
    <row r="1408" spans="2:25" ht="52.8">
      <c r="B1408" s="10" t="s">
        <v>2106</v>
      </c>
      <c r="C1408" s="10" t="s">
        <v>102</v>
      </c>
      <c r="D1408" s="10" t="s">
        <v>103</v>
      </c>
      <c r="E1408" s="10" t="s">
        <v>104</v>
      </c>
      <c r="F1408" s="88">
        <v>95.9</v>
      </c>
      <c r="G1408" s="10" t="s">
        <v>819</v>
      </c>
      <c r="H1408" s="10">
        <v>47</v>
      </c>
      <c r="I1408" s="10" t="s">
        <v>1086</v>
      </c>
      <c r="J1408" s="89" t="s">
        <v>2099</v>
      </c>
      <c r="K1408" s="10" t="s">
        <v>2274</v>
      </c>
      <c r="L1408" s="10" t="s">
        <v>159</v>
      </c>
      <c r="M1408" s="10" t="s">
        <v>159</v>
      </c>
      <c r="N1408" s="90">
        <v>96</v>
      </c>
      <c r="O1408" s="10" t="s">
        <v>159</v>
      </c>
      <c r="P1408" s="10" t="s">
        <v>2101</v>
      </c>
      <c r="Q1408" s="10" t="s">
        <v>159</v>
      </c>
      <c r="R1408" s="10" t="s">
        <v>2101</v>
      </c>
      <c r="S1408" s="10" t="s">
        <v>159</v>
      </c>
      <c r="T1408" s="10" t="s">
        <v>2012</v>
      </c>
      <c r="U1408" s="10" t="s">
        <v>2013</v>
      </c>
      <c r="V1408" s="10" t="s">
        <v>2025</v>
      </c>
      <c r="W1408" s="91" t="s">
        <v>2021</v>
      </c>
      <c r="X1408" s="9" t="s">
        <v>2228</v>
      </c>
      <c r="Y1408" s="10" t="s">
        <v>159</v>
      </c>
    </row>
    <row r="1409" spans="2:25" ht="52.8">
      <c r="B1409" s="10" t="s">
        <v>2106</v>
      </c>
      <c r="C1409" s="10" t="s">
        <v>102</v>
      </c>
      <c r="D1409" s="10" t="s">
        <v>103</v>
      </c>
      <c r="E1409" s="10" t="s">
        <v>104</v>
      </c>
      <c r="F1409" s="88">
        <v>95.9</v>
      </c>
      <c r="G1409" s="10" t="s">
        <v>819</v>
      </c>
      <c r="H1409" s="10">
        <v>48</v>
      </c>
      <c r="I1409" s="10" t="s">
        <v>1086</v>
      </c>
      <c r="J1409" s="89" t="s">
        <v>2099</v>
      </c>
      <c r="K1409" s="10" t="s">
        <v>2275</v>
      </c>
      <c r="L1409" s="10" t="s">
        <v>159</v>
      </c>
      <c r="M1409" s="10" t="s">
        <v>159</v>
      </c>
      <c r="N1409" s="90">
        <v>96</v>
      </c>
      <c r="O1409" s="10" t="s">
        <v>159</v>
      </c>
      <c r="P1409" s="10" t="s">
        <v>2101</v>
      </c>
      <c r="Q1409" s="10" t="s">
        <v>159</v>
      </c>
      <c r="R1409" s="10" t="s">
        <v>2101</v>
      </c>
      <c r="S1409" s="10" t="s">
        <v>159</v>
      </c>
      <c r="T1409" s="10" t="s">
        <v>2012</v>
      </c>
      <c r="U1409" s="10" t="s">
        <v>2013</v>
      </c>
      <c r="V1409" s="10" t="s">
        <v>2025</v>
      </c>
      <c r="W1409" s="91" t="s">
        <v>2021</v>
      </c>
      <c r="X1409" s="9" t="s">
        <v>2228</v>
      </c>
      <c r="Y1409" s="10" t="s">
        <v>159</v>
      </c>
    </row>
    <row r="1410" spans="2:25" ht="52.8">
      <c r="B1410" s="10" t="s">
        <v>2106</v>
      </c>
      <c r="C1410" s="10" t="s">
        <v>102</v>
      </c>
      <c r="D1410" s="10" t="s">
        <v>103</v>
      </c>
      <c r="E1410" s="10" t="s">
        <v>104</v>
      </c>
      <c r="F1410" s="88">
        <v>95.9</v>
      </c>
      <c r="G1410" s="10" t="s">
        <v>819</v>
      </c>
      <c r="H1410" s="10">
        <v>49</v>
      </c>
      <c r="I1410" s="10" t="s">
        <v>1086</v>
      </c>
      <c r="J1410" s="89" t="s">
        <v>2099</v>
      </c>
      <c r="K1410" s="10" t="s">
        <v>2276</v>
      </c>
      <c r="L1410" s="10" t="s">
        <v>159</v>
      </c>
      <c r="M1410" s="10" t="s">
        <v>159</v>
      </c>
      <c r="N1410" s="90">
        <v>96</v>
      </c>
      <c r="O1410" s="10" t="s">
        <v>159</v>
      </c>
      <c r="P1410" s="10" t="s">
        <v>2101</v>
      </c>
      <c r="Q1410" s="10" t="s">
        <v>159</v>
      </c>
      <c r="R1410" s="10" t="s">
        <v>2101</v>
      </c>
      <c r="S1410" s="10" t="s">
        <v>159</v>
      </c>
      <c r="T1410" s="10" t="s">
        <v>2012</v>
      </c>
      <c r="U1410" s="10" t="s">
        <v>2013</v>
      </c>
      <c r="V1410" s="10" t="s">
        <v>2025</v>
      </c>
      <c r="W1410" s="91" t="s">
        <v>2021</v>
      </c>
      <c r="X1410" s="9" t="s">
        <v>2228</v>
      </c>
      <c r="Y1410" s="10" t="s">
        <v>159</v>
      </c>
    </row>
    <row r="1411" spans="2:25" ht="52.8">
      <c r="B1411" s="10" t="s">
        <v>2106</v>
      </c>
      <c r="C1411" s="10" t="s">
        <v>102</v>
      </c>
      <c r="D1411" s="10" t="s">
        <v>103</v>
      </c>
      <c r="E1411" s="10" t="s">
        <v>104</v>
      </c>
      <c r="F1411" s="88">
        <v>95.9</v>
      </c>
      <c r="G1411" s="10" t="s">
        <v>819</v>
      </c>
      <c r="H1411" s="10">
        <v>50</v>
      </c>
      <c r="I1411" s="10" t="s">
        <v>1086</v>
      </c>
      <c r="J1411" s="89" t="s">
        <v>2099</v>
      </c>
      <c r="K1411" s="10" t="s">
        <v>2277</v>
      </c>
      <c r="L1411" s="10" t="s">
        <v>159</v>
      </c>
      <c r="M1411" s="10" t="s">
        <v>159</v>
      </c>
      <c r="N1411" s="90">
        <v>96</v>
      </c>
      <c r="O1411" s="10" t="s">
        <v>159</v>
      </c>
      <c r="P1411" s="10" t="s">
        <v>2101</v>
      </c>
      <c r="Q1411" s="10" t="s">
        <v>159</v>
      </c>
      <c r="R1411" s="10" t="s">
        <v>2101</v>
      </c>
      <c r="S1411" s="10" t="s">
        <v>159</v>
      </c>
      <c r="T1411" s="10" t="s">
        <v>2012</v>
      </c>
      <c r="U1411" s="10" t="s">
        <v>2013</v>
      </c>
      <c r="V1411" s="10" t="s">
        <v>2025</v>
      </c>
      <c r="W1411" s="91" t="s">
        <v>2021</v>
      </c>
      <c r="X1411" s="9" t="s">
        <v>2228</v>
      </c>
      <c r="Y1411" s="10" t="s">
        <v>159</v>
      </c>
    </row>
    <row r="1412" spans="2:25" ht="52.8">
      <c r="B1412" s="10" t="s">
        <v>2106</v>
      </c>
      <c r="C1412" s="10" t="s">
        <v>102</v>
      </c>
      <c r="D1412" s="10" t="s">
        <v>103</v>
      </c>
      <c r="E1412" s="10" t="s">
        <v>104</v>
      </c>
      <c r="F1412" s="88">
        <v>95.9</v>
      </c>
      <c r="G1412" s="10" t="s">
        <v>2023</v>
      </c>
      <c r="H1412" s="10">
        <v>51</v>
      </c>
      <c r="I1412" s="10" t="s">
        <v>1086</v>
      </c>
      <c r="J1412" s="89" t="s">
        <v>2099</v>
      </c>
      <c r="K1412" s="10" t="s">
        <v>2278</v>
      </c>
      <c r="L1412" s="10" t="s">
        <v>53</v>
      </c>
      <c r="M1412" s="10">
        <v>11</v>
      </c>
      <c r="N1412" s="90">
        <v>96</v>
      </c>
      <c r="O1412" s="10">
        <v>11</v>
      </c>
      <c r="P1412" s="10" t="s">
        <v>2101</v>
      </c>
      <c r="Q1412" s="10" t="s">
        <v>55</v>
      </c>
      <c r="R1412" s="10" t="s">
        <v>2101</v>
      </c>
      <c r="S1412" s="10" t="s">
        <v>55</v>
      </c>
      <c r="T1412" s="10" t="s">
        <v>2012</v>
      </c>
      <c r="U1412" s="10" t="s">
        <v>2013</v>
      </c>
      <c r="V1412" s="10" t="s">
        <v>2025</v>
      </c>
      <c r="W1412" s="91" t="s">
        <v>2021</v>
      </c>
      <c r="X1412" s="9" t="s">
        <v>2228</v>
      </c>
      <c r="Y1412" s="10">
        <v>11</v>
      </c>
    </row>
    <row r="1413" spans="2:25" ht="52.8">
      <c r="B1413" s="10" t="s">
        <v>2106</v>
      </c>
      <c r="C1413" s="10" t="s">
        <v>102</v>
      </c>
      <c r="D1413" s="10" t="s">
        <v>103</v>
      </c>
      <c r="E1413" s="10" t="s">
        <v>104</v>
      </c>
      <c r="F1413" s="88">
        <v>95.9</v>
      </c>
      <c r="G1413" s="10" t="s">
        <v>819</v>
      </c>
      <c r="H1413" s="10">
        <v>52</v>
      </c>
      <c r="I1413" s="10" t="s">
        <v>1086</v>
      </c>
      <c r="J1413" s="89" t="s">
        <v>2099</v>
      </c>
      <c r="K1413" s="10" t="s">
        <v>2279</v>
      </c>
      <c r="L1413" s="10" t="s">
        <v>159</v>
      </c>
      <c r="M1413" s="10" t="s">
        <v>159</v>
      </c>
      <c r="N1413" s="90">
        <v>96</v>
      </c>
      <c r="O1413" s="10" t="s">
        <v>159</v>
      </c>
      <c r="P1413" s="10" t="s">
        <v>2101</v>
      </c>
      <c r="Q1413" s="10" t="s">
        <v>159</v>
      </c>
      <c r="R1413" s="10" t="s">
        <v>2101</v>
      </c>
      <c r="S1413" s="10" t="s">
        <v>159</v>
      </c>
      <c r="T1413" s="10" t="s">
        <v>2012</v>
      </c>
      <c r="U1413" s="10" t="s">
        <v>2013</v>
      </c>
      <c r="V1413" s="10" t="s">
        <v>2025</v>
      </c>
      <c r="W1413" s="91" t="s">
        <v>2021</v>
      </c>
      <c r="X1413" s="9" t="s">
        <v>2228</v>
      </c>
      <c r="Y1413" s="10" t="s">
        <v>159</v>
      </c>
    </row>
    <row r="1414" spans="2:25" ht="52.8">
      <c r="B1414" s="10" t="s">
        <v>2106</v>
      </c>
      <c r="C1414" s="10" t="s">
        <v>102</v>
      </c>
      <c r="D1414" s="10" t="s">
        <v>103</v>
      </c>
      <c r="E1414" s="10" t="s">
        <v>104</v>
      </c>
      <c r="F1414" s="88">
        <v>95.9</v>
      </c>
      <c r="G1414" s="10" t="s">
        <v>819</v>
      </c>
      <c r="H1414" s="10">
        <v>53</v>
      </c>
      <c r="I1414" s="10" t="s">
        <v>1086</v>
      </c>
      <c r="J1414" s="89" t="s">
        <v>2099</v>
      </c>
      <c r="K1414" s="10" t="s">
        <v>2280</v>
      </c>
      <c r="L1414" s="10" t="s">
        <v>159</v>
      </c>
      <c r="M1414" s="10" t="s">
        <v>159</v>
      </c>
      <c r="N1414" s="90">
        <v>96</v>
      </c>
      <c r="O1414" s="10" t="s">
        <v>159</v>
      </c>
      <c r="P1414" s="10" t="s">
        <v>2101</v>
      </c>
      <c r="Q1414" s="10" t="s">
        <v>159</v>
      </c>
      <c r="R1414" s="10" t="s">
        <v>2101</v>
      </c>
      <c r="S1414" s="10" t="s">
        <v>159</v>
      </c>
      <c r="T1414" s="10" t="s">
        <v>2012</v>
      </c>
      <c r="U1414" s="10" t="s">
        <v>2013</v>
      </c>
      <c r="V1414" s="10" t="s">
        <v>2025</v>
      </c>
      <c r="W1414" s="91" t="s">
        <v>2021</v>
      </c>
      <c r="X1414" s="9" t="s">
        <v>2228</v>
      </c>
      <c r="Y1414" s="10" t="s">
        <v>159</v>
      </c>
    </row>
    <row r="1415" spans="2:25" ht="52.8">
      <c r="B1415" s="10" t="s">
        <v>2106</v>
      </c>
      <c r="C1415" s="10" t="s">
        <v>102</v>
      </c>
      <c r="D1415" s="10" t="s">
        <v>103</v>
      </c>
      <c r="E1415" s="10" t="s">
        <v>104</v>
      </c>
      <c r="F1415" s="88">
        <v>95.9</v>
      </c>
      <c r="G1415" s="10" t="s">
        <v>819</v>
      </c>
      <c r="H1415" s="10">
        <v>54</v>
      </c>
      <c r="I1415" s="10" t="s">
        <v>1086</v>
      </c>
      <c r="J1415" s="89" t="s">
        <v>2099</v>
      </c>
      <c r="K1415" s="10" t="s">
        <v>2281</v>
      </c>
      <c r="L1415" s="10" t="s">
        <v>159</v>
      </c>
      <c r="M1415" s="10" t="s">
        <v>159</v>
      </c>
      <c r="N1415" s="90">
        <v>96</v>
      </c>
      <c r="O1415" s="10" t="s">
        <v>159</v>
      </c>
      <c r="P1415" s="10" t="s">
        <v>2101</v>
      </c>
      <c r="Q1415" s="10" t="s">
        <v>159</v>
      </c>
      <c r="R1415" s="10" t="s">
        <v>2101</v>
      </c>
      <c r="S1415" s="10" t="s">
        <v>159</v>
      </c>
      <c r="T1415" s="10" t="s">
        <v>2012</v>
      </c>
      <c r="U1415" s="10" t="s">
        <v>2013</v>
      </c>
      <c r="V1415" s="10" t="s">
        <v>2025</v>
      </c>
      <c r="W1415" s="91" t="s">
        <v>2021</v>
      </c>
      <c r="X1415" s="9" t="s">
        <v>2228</v>
      </c>
      <c r="Y1415" s="10" t="s">
        <v>159</v>
      </c>
    </row>
    <row r="1416" spans="2:25" ht="52.8">
      <c r="B1416" s="10" t="s">
        <v>2106</v>
      </c>
      <c r="C1416" s="10" t="s">
        <v>102</v>
      </c>
      <c r="D1416" s="10" t="s">
        <v>103</v>
      </c>
      <c r="E1416" s="10" t="s">
        <v>104</v>
      </c>
      <c r="F1416" s="88">
        <v>95.9</v>
      </c>
      <c r="G1416" s="10" t="s">
        <v>819</v>
      </c>
      <c r="H1416" s="10">
        <v>55</v>
      </c>
      <c r="I1416" s="10" t="s">
        <v>1086</v>
      </c>
      <c r="J1416" s="89" t="s">
        <v>2099</v>
      </c>
      <c r="K1416" s="10" t="s">
        <v>2282</v>
      </c>
      <c r="L1416" s="10" t="s">
        <v>159</v>
      </c>
      <c r="M1416" s="10" t="s">
        <v>159</v>
      </c>
      <c r="N1416" s="90">
        <v>96</v>
      </c>
      <c r="O1416" s="10" t="s">
        <v>159</v>
      </c>
      <c r="P1416" s="10" t="s">
        <v>2101</v>
      </c>
      <c r="Q1416" s="10" t="s">
        <v>159</v>
      </c>
      <c r="R1416" s="10" t="s">
        <v>2101</v>
      </c>
      <c r="S1416" s="10" t="s">
        <v>159</v>
      </c>
      <c r="T1416" s="10" t="s">
        <v>2012</v>
      </c>
      <c r="U1416" s="10" t="s">
        <v>2013</v>
      </c>
      <c r="V1416" s="10" t="s">
        <v>2025</v>
      </c>
      <c r="W1416" s="91" t="s">
        <v>2021</v>
      </c>
      <c r="X1416" s="9" t="s">
        <v>2228</v>
      </c>
      <c r="Y1416" s="10" t="s">
        <v>159</v>
      </c>
    </row>
    <row r="1417" spans="2:25" ht="52.8">
      <c r="B1417" s="10" t="s">
        <v>2106</v>
      </c>
      <c r="C1417" s="10" t="s">
        <v>102</v>
      </c>
      <c r="D1417" s="10" t="s">
        <v>103</v>
      </c>
      <c r="E1417" s="10" t="s">
        <v>104</v>
      </c>
      <c r="F1417" s="88">
        <v>95.9</v>
      </c>
      <c r="G1417" s="10" t="s">
        <v>2023</v>
      </c>
      <c r="H1417" s="10">
        <v>56</v>
      </c>
      <c r="I1417" s="10" t="s">
        <v>1086</v>
      </c>
      <c r="J1417" s="89" t="s">
        <v>2099</v>
      </c>
      <c r="K1417" s="10" t="s">
        <v>2283</v>
      </c>
      <c r="L1417" s="10" t="s">
        <v>53</v>
      </c>
      <c r="M1417" s="10">
        <v>12</v>
      </c>
      <c r="N1417" s="90">
        <v>96</v>
      </c>
      <c r="O1417" s="10">
        <v>12</v>
      </c>
      <c r="P1417" s="10" t="s">
        <v>2101</v>
      </c>
      <c r="Q1417" s="10" t="s">
        <v>55</v>
      </c>
      <c r="R1417" s="10" t="s">
        <v>2101</v>
      </c>
      <c r="S1417" s="10" t="s">
        <v>55</v>
      </c>
      <c r="T1417" s="10" t="s">
        <v>2012</v>
      </c>
      <c r="U1417" s="10" t="s">
        <v>2013</v>
      </c>
      <c r="V1417" s="10" t="s">
        <v>2025</v>
      </c>
      <c r="W1417" s="91" t="s">
        <v>2021</v>
      </c>
      <c r="X1417" s="9" t="s">
        <v>2228</v>
      </c>
      <c r="Y1417" s="10">
        <v>12</v>
      </c>
    </row>
    <row r="1418" spans="2:25" ht="52.8">
      <c r="B1418" s="10" t="s">
        <v>2106</v>
      </c>
      <c r="C1418" s="10" t="s">
        <v>102</v>
      </c>
      <c r="D1418" s="10" t="s">
        <v>103</v>
      </c>
      <c r="E1418" s="10" t="s">
        <v>104</v>
      </c>
      <c r="F1418" s="88">
        <v>95.9</v>
      </c>
      <c r="G1418" s="10" t="s">
        <v>819</v>
      </c>
      <c r="H1418" s="10">
        <v>57</v>
      </c>
      <c r="I1418" s="10" t="s">
        <v>1086</v>
      </c>
      <c r="J1418" s="89" t="s">
        <v>2099</v>
      </c>
      <c r="K1418" s="10" t="s">
        <v>2284</v>
      </c>
      <c r="L1418" s="10" t="s">
        <v>159</v>
      </c>
      <c r="M1418" s="10" t="s">
        <v>159</v>
      </c>
      <c r="N1418" s="90">
        <v>96</v>
      </c>
      <c r="O1418" s="10" t="s">
        <v>159</v>
      </c>
      <c r="P1418" s="10" t="s">
        <v>2101</v>
      </c>
      <c r="Q1418" s="10" t="s">
        <v>159</v>
      </c>
      <c r="R1418" s="10" t="s">
        <v>2101</v>
      </c>
      <c r="S1418" s="10" t="s">
        <v>159</v>
      </c>
      <c r="T1418" s="10" t="s">
        <v>2012</v>
      </c>
      <c r="U1418" s="10" t="s">
        <v>2013</v>
      </c>
      <c r="V1418" s="10" t="s">
        <v>2025</v>
      </c>
      <c r="W1418" s="91" t="s">
        <v>2021</v>
      </c>
      <c r="X1418" s="9" t="s">
        <v>2228</v>
      </c>
      <c r="Y1418" s="10" t="s">
        <v>159</v>
      </c>
    </row>
    <row r="1419" spans="2:25" ht="52.8">
      <c r="B1419" s="10" t="s">
        <v>2106</v>
      </c>
      <c r="C1419" s="10" t="s">
        <v>102</v>
      </c>
      <c r="D1419" s="10" t="s">
        <v>103</v>
      </c>
      <c r="E1419" s="10" t="s">
        <v>104</v>
      </c>
      <c r="F1419" s="88">
        <v>95.9</v>
      </c>
      <c r="G1419" s="10" t="s">
        <v>819</v>
      </c>
      <c r="H1419" s="10">
        <v>58</v>
      </c>
      <c r="I1419" s="10" t="s">
        <v>1086</v>
      </c>
      <c r="J1419" s="89" t="s">
        <v>2099</v>
      </c>
      <c r="K1419" s="10" t="s">
        <v>2285</v>
      </c>
      <c r="L1419" s="10" t="s">
        <v>159</v>
      </c>
      <c r="M1419" s="10" t="s">
        <v>159</v>
      </c>
      <c r="N1419" s="90">
        <v>96</v>
      </c>
      <c r="O1419" s="10" t="s">
        <v>159</v>
      </c>
      <c r="P1419" s="10" t="s">
        <v>2101</v>
      </c>
      <c r="Q1419" s="10" t="s">
        <v>159</v>
      </c>
      <c r="R1419" s="10" t="s">
        <v>2101</v>
      </c>
      <c r="S1419" s="10" t="s">
        <v>159</v>
      </c>
      <c r="T1419" s="10" t="s">
        <v>2012</v>
      </c>
      <c r="U1419" s="10" t="s">
        <v>2013</v>
      </c>
      <c r="V1419" s="10" t="s">
        <v>2025</v>
      </c>
      <c r="W1419" s="91" t="s">
        <v>2021</v>
      </c>
      <c r="X1419" s="9" t="s">
        <v>2228</v>
      </c>
      <c r="Y1419" s="10" t="s">
        <v>159</v>
      </c>
    </row>
    <row r="1420" spans="2:25" ht="52.8">
      <c r="B1420" s="10" t="s">
        <v>2106</v>
      </c>
      <c r="C1420" s="10" t="s">
        <v>102</v>
      </c>
      <c r="D1420" s="10" t="s">
        <v>103</v>
      </c>
      <c r="E1420" s="10" t="s">
        <v>104</v>
      </c>
      <c r="F1420" s="88">
        <v>95.9</v>
      </c>
      <c r="G1420" s="10" t="s">
        <v>819</v>
      </c>
      <c r="H1420" s="10">
        <v>59</v>
      </c>
      <c r="I1420" s="10" t="s">
        <v>1086</v>
      </c>
      <c r="J1420" s="89" t="s">
        <v>2099</v>
      </c>
      <c r="K1420" s="10" t="s">
        <v>2286</v>
      </c>
      <c r="L1420" s="10" t="s">
        <v>159</v>
      </c>
      <c r="M1420" s="10" t="s">
        <v>159</v>
      </c>
      <c r="N1420" s="90">
        <v>96</v>
      </c>
      <c r="O1420" s="10" t="s">
        <v>159</v>
      </c>
      <c r="P1420" s="10" t="s">
        <v>2101</v>
      </c>
      <c r="Q1420" s="10" t="s">
        <v>159</v>
      </c>
      <c r="R1420" s="10" t="s">
        <v>2101</v>
      </c>
      <c r="S1420" s="10" t="s">
        <v>159</v>
      </c>
      <c r="T1420" s="10" t="s">
        <v>2012</v>
      </c>
      <c r="U1420" s="10" t="s">
        <v>2013</v>
      </c>
      <c r="V1420" s="10" t="s">
        <v>2025</v>
      </c>
      <c r="W1420" s="91" t="s">
        <v>2021</v>
      </c>
      <c r="X1420" s="9" t="s">
        <v>2228</v>
      </c>
      <c r="Y1420" s="10" t="s">
        <v>159</v>
      </c>
    </row>
    <row r="1421" spans="2:25" ht="52.8">
      <c r="B1421" s="10" t="s">
        <v>2106</v>
      </c>
      <c r="C1421" s="10" t="s">
        <v>102</v>
      </c>
      <c r="D1421" s="10" t="s">
        <v>103</v>
      </c>
      <c r="E1421" s="10" t="s">
        <v>104</v>
      </c>
      <c r="F1421" s="88">
        <v>95.9</v>
      </c>
      <c r="G1421" s="10" t="s">
        <v>819</v>
      </c>
      <c r="H1421" s="10">
        <v>60</v>
      </c>
      <c r="I1421" s="10" t="s">
        <v>1086</v>
      </c>
      <c r="J1421" s="89" t="s">
        <v>2099</v>
      </c>
      <c r="K1421" s="10" t="s">
        <v>2287</v>
      </c>
      <c r="L1421" s="10" t="s">
        <v>159</v>
      </c>
      <c r="M1421" s="10" t="s">
        <v>159</v>
      </c>
      <c r="N1421" s="90">
        <v>96</v>
      </c>
      <c r="O1421" s="10" t="s">
        <v>159</v>
      </c>
      <c r="P1421" s="10" t="s">
        <v>2101</v>
      </c>
      <c r="Q1421" s="10" t="s">
        <v>159</v>
      </c>
      <c r="R1421" s="10" t="s">
        <v>2101</v>
      </c>
      <c r="S1421" s="10" t="s">
        <v>159</v>
      </c>
      <c r="T1421" s="10" t="s">
        <v>2012</v>
      </c>
      <c r="U1421" s="10" t="s">
        <v>2013</v>
      </c>
      <c r="V1421" s="10" t="s">
        <v>2025</v>
      </c>
      <c r="W1421" s="91" t="s">
        <v>2021</v>
      </c>
      <c r="X1421" s="9" t="s">
        <v>2228</v>
      </c>
      <c r="Y1421" s="10" t="s">
        <v>159</v>
      </c>
    </row>
    <row r="1422" spans="2:25" ht="52.8">
      <c r="B1422" s="10" t="s">
        <v>2106</v>
      </c>
      <c r="C1422" s="10" t="s">
        <v>102</v>
      </c>
      <c r="D1422" s="10" t="s">
        <v>103</v>
      </c>
      <c r="E1422" s="10" t="s">
        <v>104</v>
      </c>
      <c r="F1422" s="88">
        <v>95.9</v>
      </c>
      <c r="G1422" s="10" t="s">
        <v>2023</v>
      </c>
      <c r="H1422" s="10">
        <v>61</v>
      </c>
      <c r="I1422" s="10" t="s">
        <v>1086</v>
      </c>
      <c r="J1422" s="89" t="s">
        <v>2099</v>
      </c>
      <c r="K1422" s="10" t="s">
        <v>2288</v>
      </c>
      <c r="L1422" s="10" t="s">
        <v>53</v>
      </c>
      <c r="M1422" s="10">
        <v>13</v>
      </c>
      <c r="N1422" s="90">
        <v>95.899999999999991</v>
      </c>
      <c r="O1422" s="10">
        <v>13</v>
      </c>
      <c r="P1422" s="10" t="s">
        <v>2101</v>
      </c>
      <c r="Q1422" s="10" t="s">
        <v>55</v>
      </c>
      <c r="R1422" s="10" t="s">
        <v>2101</v>
      </c>
      <c r="S1422" s="10" t="s">
        <v>55</v>
      </c>
      <c r="T1422" s="10" t="s">
        <v>2012</v>
      </c>
      <c r="U1422" s="10" t="s">
        <v>2013</v>
      </c>
      <c r="V1422" s="10" t="s">
        <v>2025</v>
      </c>
      <c r="W1422" s="91" t="s">
        <v>2021</v>
      </c>
      <c r="X1422" s="9" t="s">
        <v>2228</v>
      </c>
      <c r="Y1422" s="10">
        <v>13</v>
      </c>
    </row>
    <row r="1423" spans="2:25" ht="52.8">
      <c r="B1423" s="10" t="s">
        <v>2106</v>
      </c>
      <c r="C1423" s="10" t="s">
        <v>102</v>
      </c>
      <c r="D1423" s="10" t="s">
        <v>103</v>
      </c>
      <c r="E1423" s="10" t="s">
        <v>104</v>
      </c>
      <c r="F1423" s="88">
        <v>95.9</v>
      </c>
      <c r="G1423" s="10" t="s">
        <v>819</v>
      </c>
      <c r="H1423" s="10">
        <v>62</v>
      </c>
      <c r="I1423" s="10" t="s">
        <v>1086</v>
      </c>
      <c r="J1423" s="89" t="s">
        <v>2099</v>
      </c>
      <c r="K1423" s="10" t="s">
        <v>2289</v>
      </c>
      <c r="L1423" s="10" t="s">
        <v>159</v>
      </c>
      <c r="M1423" s="10" t="s">
        <v>159</v>
      </c>
      <c r="N1423" s="90">
        <v>95.899999999999991</v>
      </c>
      <c r="O1423" s="10" t="s">
        <v>159</v>
      </c>
      <c r="P1423" s="10" t="s">
        <v>2101</v>
      </c>
      <c r="Q1423" s="10" t="s">
        <v>159</v>
      </c>
      <c r="R1423" s="10" t="s">
        <v>2101</v>
      </c>
      <c r="S1423" s="10" t="s">
        <v>159</v>
      </c>
      <c r="T1423" s="10" t="s">
        <v>2012</v>
      </c>
      <c r="U1423" s="10" t="s">
        <v>2013</v>
      </c>
      <c r="V1423" s="10" t="s">
        <v>2025</v>
      </c>
      <c r="W1423" s="91" t="s">
        <v>2021</v>
      </c>
      <c r="X1423" s="9" t="s">
        <v>2228</v>
      </c>
      <c r="Y1423" s="10" t="s">
        <v>159</v>
      </c>
    </row>
    <row r="1424" spans="2:25" ht="52.8">
      <c r="B1424" s="10" t="s">
        <v>2106</v>
      </c>
      <c r="C1424" s="10" t="s">
        <v>102</v>
      </c>
      <c r="D1424" s="10" t="s">
        <v>103</v>
      </c>
      <c r="E1424" s="10" t="s">
        <v>104</v>
      </c>
      <c r="F1424" s="88">
        <v>95.9</v>
      </c>
      <c r="G1424" s="10" t="s">
        <v>819</v>
      </c>
      <c r="H1424" s="10">
        <v>63</v>
      </c>
      <c r="I1424" s="10" t="s">
        <v>1086</v>
      </c>
      <c r="J1424" s="89" t="s">
        <v>2099</v>
      </c>
      <c r="K1424" s="10" t="s">
        <v>2290</v>
      </c>
      <c r="L1424" s="10" t="s">
        <v>159</v>
      </c>
      <c r="M1424" s="10" t="s">
        <v>159</v>
      </c>
      <c r="N1424" s="90">
        <v>95.899999999999991</v>
      </c>
      <c r="O1424" s="10" t="s">
        <v>159</v>
      </c>
      <c r="P1424" s="10" t="s">
        <v>2101</v>
      </c>
      <c r="Q1424" s="10" t="s">
        <v>159</v>
      </c>
      <c r="R1424" s="10" t="s">
        <v>2101</v>
      </c>
      <c r="S1424" s="10" t="s">
        <v>159</v>
      </c>
      <c r="T1424" s="10" t="s">
        <v>2012</v>
      </c>
      <c r="U1424" s="10" t="s">
        <v>2013</v>
      </c>
      <c r="V1424" s="10" t="s">
        <v>2025</v>
      </c>
      <c r="W1424" s="91" t="s">
        <v>2021</v>
      </c>
      <c r="X1424" s="9" t="s">
        <v>2228</v>
      </c>
      <c r="Y1424" s="10" t="s">
        <v>159</v>
      </c>
    </row>
    <row r="1425" spans="2:25" ht="52.8">
      <c r="B1425" s="10" t="s">
        <v>2106</v>
      </c>
      <c r="C1425" s="10" t="s">
        <v>102</v>
      </c>
      <c r="D1425" s="10" t="s">
        <v>103</v>
      </c>
      <c r="E1425" s="10" t="s">
        <v>104</v>
      </c>
      <c r="F1425" s="88">
        <v>95.9</v>
      </c>
      <c r="G1425" s="10" t="s">
        <v>819</v>
      </c>
      <c r="H1425" s="10">
        <v>64</v>
      </c>
      <c r="I1425" s="10" t="s">
        <v>1086</v>
      </c>
      <c r="J1425" s="89" t="s">
        <v>2099</v>
      </c>
      <c r="K1425" s="10" t="s">
        <v>2291</v>
      </c>
      <c r="L1425" s="10" t="s">
        <v>159</v>
      </c>
      <c r="M1425" s="10" t="s">
        <v>159</v>
      </c>
      <c r="N1425" s="90">
        <v>95.899999999999991</v>
      </c>
      <c r="O1425" s="10" t="s">
        <v>159</v>
      </c>
      <c r="P1425" s="10" t="s">
        <v>2101</v>
      </c>
      <c r="Q1425" s="10" t="s">
        <v>159</v>
      </c>
      <c r="R1425" s="10" t="s">
        <v>2101</v>
      </c>
      <c r="S1425" s="10" t="s">
        <v>159</v>
      </c>
      <c r="T1425" s="10" t="s">
        <v>2012</v>
      </c>
      <c r="U1425" s="10" t="s">
        <v>2013</v>
      </c>
      <c r="V1425" s="10" t="s">
        <v>2025</v>
      </c>
      <c r="W1425" s="91" t="s">
        <v>2021</v>
      </c>
      <c r="X1425" s="9" t="s">
        <v>2228</v>
      </c>
      <c r="Y1425" s="10" t="s">
        <v>159</v>
      </c>
    </row>
    <row r="1426" spans="2:25" ht="52.8">
      <c r="B1426" s="10" t="s">
        <v>2106</v>
      </c>
      <c r="C1426" s="10" t="s">
        <v>102</v>
      </c>
      <c r="D1426" s="10" t="s">
        <v>103</v>
      </c>
      <c r="E1426" s="10" t="s">
        <v>104</v>
      </c>
      <c r="F1426" s="88">
        <v>95.9</v>
      </c>
      <c r="G1426" s="10" t="s">
        <v>819</v>
      </c>
      <c r="H1426" s="10">
        <v>65</v>
      </c>
      <c r="I1426" s="10" t="s">
        <v>1086</v>
      </c>
      <c r="J1426" s="89" t="s">
        <v>2099</v>
      </c>
      <c r="K1426" s="10" t="s">
        <v>2292</v>
      </c>
      <c r="L1426" s="10" t="s">
        <v>159</v>
      </c>
      <c r="M1426" s="10" t="s">
        <v>159</v>
      </c>
      <c r="N1426" s="90">
        <v>95.899999999999991</v>
      </c>
      <c r="O1426" s="10" t="s">
        <v>159</v>
      </c>
      <c r="P1426" s="10" t="s">
        <v>2101</v>
      </c>
      <c r="Q1426" s="10" t="s">
        <v>159</v>
      </c>
      <c r="R1426" s="10" t="s">
        <v>2101</v>
      </c>
      <c r="S1426" s="10" t="s">
        <v>159</v>
      </c>
      <c r="T1426" s="10" t="s">
        <v>2012</v>
      </c>
      <c r="U1426" s="10" t="s">
        <v>2013</v>
      </c>
      <c r="V1426" s="10" t="s">
        <v>2025</v>
      </c>
      <c r="W1426" s="91" t="s">
        <v>2021</v>
      </c>
      <c r="X1426" s="9" t="s">
        <v>2228</v>
      </c>
      <c r="Y1426" s="10" t="s">
        <v>159</v>
      </c>
    </row>
    <row r="1427" spans="2:25" ht="52.8">
      <c r="B1427" s="10" t="s">
        <v>2106</v>
      </c>
      <c r="C1427" s="10" t="s">
        <v>102</v>
      </c>
      <c r="D1427" s="10" t="s">
        <v>103</v>
      </c>
      <c r="E1427" s="10" t="s">
        <v>104</v>
      </c>
      <c r="F1427" s="88">
        <v>95.9</v>
      </c>
      <c r="G1427" s="10" t="s">
        <v>2023</v>
      </c>
      <c r="H1427" s="10">
        <v>66</v>
      </c>
      <c r="I1427" s="10" t="s">
        <v>1086</v>
      </c>
      <c r="J1427" s="89" t="s">
        <v>2099</v>
      </c>
      <c r="K1427" s="10" t="s">
        <v>2293</v>
      </c>
      <c r="L1427" s="10" t="s">
        <v>53</v>
      </c>
      <c r="M1427" s="10">
        <v>14</v>
      </c>
      <c r="N1427" s="90">
        <v>95.899999999999991</v>
      </c>
      <c r="O1427" s="10">
        <v>14</v>
      </c>
      <c r="P1427" s="10" t="s">
        <v>2101</v>
      </c>
      <c r="Q1427" s="10" t="s">
        <v>55</v>
      </c>
      <c r="R1427" s="10" t="s">
        <v>2101</v>
      </c>
      <c r="S1427" s="10" t="s">
        <v>55</v>
      </c>
      <c r="T1427" s="10" t="s">
        <v>2012</v>
      </c>
      <c r="U1427" s="10" t="s">
        <v>2013</v>
      </c>
      <c r="V1427" s="10" t="s">
        <v>2025</v>
      </c>
      <c r="W1427" s="91" t="s">
        <v>2021</v>
      </c>
      <c r="X1427" s="9" t="s">
        <v>2228</v>
      </c>
      <c r="Y1427" s="10">
        <v>14</v>
      </c>
    </row>
    <row r="1428" spans="2:25" ht="52.8">
      <c r="B1428" s="10" t="s">
        <v>2106</v>
      </c>
      <c r="C1428" s="10" t="s">
        <v>102</v>
      </c>
      <c r="D1428" s="10" t="s">
        <v>103</v>
      </c>
      <c r="E1428" s="10" t="s">
        <v>104</v>
      </c>
      <c r="F1428" s="88">
        <v>95.9</v>
      </c>
      <c r="G1428" s="10" t="s">
        <v>819</v>
      </c>
      <c r="H1428" s="10">
        <v>67</v>
      </c>
      <c r="I1428" s="10" t="s">
        <v>1086</v>
      </c>
      <c r="J1428" s="89" t="s">
        <v>2099</v>
      </c>
      <c r="K1428" s="10" t="s">
        <v>2294</v>
      </c>
      <c r="L1428" s="10" t="s">
        <v>159</v>
      </c>
      <c r="M1428" s="10" t="s">
        <v>159</v>
      </c>
      <c r="N1428" s="90">
        <v>95.899999999999991</v>
      </c>
      <c r="O1428" s="10" t="s">
        <v>159</v>
      </c>
      <c r="P1428" s="10" t="s">
        <v>2101</v>
      </c>
      <c r="Q1428" s="10" t="s">
        <v>159</v>
      </c>
      <c r="R1428" s="10" t="s">
        <v>2101</v>
      </c>
      <c r="S1428" s="10" t="s">
        <v>159</v>
      </c>
      <c r="T1428" s="10" t="s">
        <v>2012</v>
      </c>
      <c r="U1428" s="10" t="s">
        <v>2013</v>
      </c>
      <c r="V1428" s="10" t="s">
        <v>2025</v>
      </c>
      <c r="W1428" s="91" t="s">
        <v>2021</v>
      </c>
      <c r="X1428" s="9" t="s">
        <v>2228</v>
      </c>
      <c r="Y1428" s="10" t="s">
        <v>159</v>
      </c>
    </row>
    <row r="1429" spans="2:25" ht="52.8">
      <c r="B1429" s="10" t="s">
        <v>2106</v>
      </c>
      <c r="C1429" s="10" t="s">
        <v>102</v>
      </c>
      <c r="D1429" s="10" t="s">
        <v>103</v>
      </c>
      <c r="E1429" s="10" t="s">
        <v>104</v>
      </c>
      <c r="F1429" s="88">
        <v>95.9</v>
      </c>
      <c r="G1429" s="10" t="s">
        <v>819</v>
      </c>
      <c r="H1429" s="10">
        <v>68</v>
      </c>
      <c r="I1429" s="10" t="s">
        <v>1086</v>
      </c>
      <c r="J1429" s="89" t="s">
        <v>2099</v>
      </c>
      <c r="K1429" s="10" t="s">
        <v>2295</v>
      </c>
      <c r="L1429" s="10" t="s">
        <v>159</v>
      </c>
      <c r="M1429" s="10" t="s">
        <v>159</v>
      </c>
      <c r="N1429" s="90">
        <v>95.899999999999991</v>
      </c>
      <c r="O1429" s="10" t="s">
        <v>159</v>
      </c>
      <c r="P1429" s="10" t="s">
        <v>2101</v>
      </c>
      <c r="Q1429" s="10" t="s">
        <v>159</v>
      </c>
      <c r="R1429" s="10" t="s">
        <v>2101</v>
      </c>
      <c r="S1429" s="10" t="s">
        <v>159</v>
      </c>
      <c r="T1429" s="10" t="s">
        <v>2012</v>
      </c>
      <c r="U1429" s="10" t="s">
        <v>2013</v>
      </c>
      <c r="V1429" s="10" t="s">
        <v>2025</v>
      </c>
      <c r="W1429" s="91" t="s">
        <v>2021</v>
      </c>
      <c r="X1429" s="9" t="s">
        <v>2228</v>
      </c>
      <c r="Y1429" s="10" t="s">
        <v>159</v>
      </c>
    </row>
    <row r="1430" spans="2:25" ht="52.8">
      <c r="B1430" s="10" t="s">
        <v>2106</v>
      </c>
      <c r="C1430" s="10" t="s">
        <v>102</v>
      </c>
      <c r="D1430" s="10" t="s">
        <v>103</v>
      </c>
      <c r="E1430" s="10" t="s">
        <v>104</v>
      </c>
      <c r="F1430" s="88">
        <v>95.9</v>
      </c>
      <c r="G1430" s="10" t="s">
        <v>819</v>
      </c>
      <c r="H1430" s="10">
        <v>69</v>
      </c>
      <c r="I1430" s="10" t="s">
        <v>1086</v>
      </c>
      <c r="J1430" s="89" t="s">
        <v>2099</v>
      </c>
      <c r="K1430" s="10" t="s">
        <v>2296</v>
      </c>
      <c r="L1430" s="10" t="s">
        <v>159</v>
      </c>
      <c r="M1430" s="10" t="s">
        <v>159</v>
      </c>
      <c r="N1430" s="90">
        <v>95.899999999999991</v>
      </c>
      <c r="O1430" s="10" t="s">
        <v>159</v>
      </c>
      <c r="P1430" s="10" t="s">
        <v>2101</v>
      </c>
      <c r="Q1430" s="10" t="s">
        <v>159</v>
      </c>
      <c r="R1430" s="10" t="s">
        <v>2101</v>
      </c>
      <c r="S1430" s="10" t="s">
        <v>159</v>
      </c>
      <c r="T1430" s="10" t="s">
        <v>2012</v>
      </c>
      <c r="U1430" s="10" t="s">
        <v>2013</v>
      </c>
      <c r="V1430" s="10" t="s">
        <v>2025</v>
      </c>
      <c r="W1430" s="91" t="s">
        <v>2021</v>
      </c>
      <c r="X1430" s="9" t="s">
        <v>2228</v>
      </c>
      <c r="Y1430" s="10" t="s">
        <v>159</v>
      </c>
    </row>
    <row r="1431" spans="2:25" ht="52.8">
      <c r="B1431" s="10" t="s">
        <v>2106</v>
      </c>
      <c r="C1431" s="10" t="s">
        <v>102</v>
      </c>
      <c r="D1431" s="10" t="s">
        <v>103</v>
      </c>
      <c r="E1431" s="10" t="s">
        <v>104</v>
      </c>
      <c r="F1431" s="88">
        <v>95.9</v>
      </c>
      <c r="G1431" s="10" t="s">
        <v>819</v>
      </c>
      <c r="H1431" s="10">
        <v>70</v>
      </c>
      <c r="I1431" s="10" t="s">
        <v>1086</v>
      </c>
      <c r="J1431" s="89" t="s">
        <v>2099</v>
      </c>
      <c r="K1431" s="10" t="s">
        <v>2297</v>
      </c>
      <c r="L1431" s="10" t="s">
        <v>159</v>
      </c>
      <c r="M1431" s="10" t="s">
        <v>159</v>
      </c>
      <c r="N1431" s="90">
        <v>95.899999999999991</v>
      </c>
      <c r="O1431" s="10" t="s">
        <v>159</v>
      </c>
      <c r="P1431" s="10" t="s">
        <v>2101</v>
      </c>
      <c r="Q1431" s="10" t="s">
        <v>159</v>
      </c>
      <c r="R1431" s="10" t="s">
        <v>2101</v>
      </c>
      <c r="S1431" s="10" t="s">
        <v>159</v>
      </c>
      <c r="T1431" s="10" t="s">
        <v>2012</v>
      </c>
      <c r="U1431" s="10" t="s">
        <v>2013</v>
      </c>
      <c r="V1431" s="10" t="s">
        <v>2025</v>
      </c>
      <c r="W1431" s="91" t="s">
        <v>2021</v>
      </c>
      <c r="X1431" s="9" t="s">
        <v>2228</v>
      </c>
      <c r="Y1431" s="10" t="s">
        <v>159</v>
      </c>
    </row>
    <row r="1432" spans="2:25" ht="52.8">
      <c r="B1432" s="10" t="s">
        <v>2106</v>
      </c>
      <c r="C1432" s="10" t="s">
        <v>102</v>
      </c>
      <c r="D1432" s="10" t="s">
        <v>103</v>
      </c>
      <c r="E1432" s="10" t="s">
        <v>104</v>
      </c>
      <c r="F1432" s="88">
        <v>95.9</v>
      </c>
      <c r="G1432" s="10" t="s">
        <v>2023</v>
      </c>
      <c r="H1432" s="10">
        <v>71</v>
      </c>
      <c r="I1432" s="10" t="s">
        <v>1086</v>
      </c>
      <c r="J1432" s="89" t="s">
        <v>2099</v>
      </c>
      <c r="K1432" s="10" t="s">
        <v>2298</v>
      </c>
      <c r="L1432" s="10" t="s">
        <v>53</v>
      </c>
      <c r="M1432" s="10">
        <v>15</v>
      </c>
      <c r="N1432" s="90">
        <v>95.899999999999991</v>
      </c>
      <c r="O1432" s="10">
        <v>15</v>
      </c>
      <c r="P1432" s="10" t="s">
        <v>2101</v>
      </c>
      <c r="Q1432" s="10" t="s">
        <v>55</v>
      </c>
      <c r="R1432" s="10" t="s">
        <v>2101</v>
      </c>
      <c r="S1432" s="10" t="s">
        <v>55</v>
      </c>
      <c r="T1432" s="10" t="s">
        <v>2012</v>
      </c>
      <c r="U1432" s="10" t="s">
        <v>2013</v>
      </c>
      <c r="V1432" s="10" t="s">
        <v>2025</v>
      </c>
      <c r="W1432" s="91" t="s">
        <v>2021</v>
      </c>
      <c r="X1432" s="9" t="s">
        <v>2228</v>
      </c>
      <c r="Y1432" s="10">
        <v>15</v>
      </c>
    </row>
    <row r="1433" spans="2:25" ht="52.8">
      <c r="B1433" s="10" t="s">
        <v>2106</v>
      </c>
      <c r="C1433" s="10" t="s">
        <v>102</v>
      </c>
      <c r="D1433" s="10" t="s">
        <v>103</v>
      </c>
      <c r="E1433" s="10" t="s">
        <v>104</v>
      </c>
      <c r="F1433" s="88">
        <v>95.9</v>
      </c>
      <c r="G1433" s="10" t="s">
        <v>819</v>
      </c>
      <c r="H1433" s="10">
        <v>72</v>
      </c>
      <c r="I1433" s="10" t="s">
        <v>1086</v>
      </c>
      <c r="J1433" s="89" t="s">
        <v>2099</v>
      </c>
      <c r="K1433" s="10" t="s">
        <v>2299</v>
      </c>
      <c r="L1433" s="10" t="s">
        <v>159</v>
      </c>
      <c r="M1433" s="10" t="s">
        <v>159</v>
      </c>
      <c r="N1433" s="90">
        <v>95.899999999999991</v>
      </c>
      <c r="O1433" s="10" t="s">
        <v>159</v>
      </c>
      <c r="P1433" s="10" t="s">
        <v>2101</v>
      </c>
      <c r="Q1433" s="10" t="s">
        <v>159</v>
      </c>
      <c r="R1433" s="10" t="s">
        <v>2101</v>
      </c>
      <c r="S1433" s="10" t="s">
        <v>159</v>
      </c>
      <c r="T1433" s="10" t="s">
        <v>2012</v>
      </c>
      <c r="U1433" s="10" t="s">
        <v>2013</v>
      </c>
      <c r="V1433" s="10" t="s">
        <v>2025</v>
      </c>
      <c r="W1433" s="91" t="s">
        <v>2021</v>
      </c>
      <c r="X1433" s="9" t="s">
        <v>2228</v>
      </c>
      <c r="Y1433" s="10" t="s">
        <v>159</v>
      </c>
    </row>
    <row r="1434" spans="2:25" ht="52.8">
      <c r="B1434" s="10" t="s">
        <v>2106</v>
      </c>
      <c r="C1434" s="10" t="s">
        <v>102</v>
      </c>
      <c r="D1434" s="10" t="s">
        <v>103</v>
      </c>
      <c r="E1434" s="10" t="s">
        <v>104</v>
      </c>
      <c r="F1434" s="88">
        <v>95.9</v>
      </c>
      <c r="G1434" s="10" t="s">
        <v>819</v>
      </c>
      <c r="H1434" s="10">
        <v>73</v>
      </c>
      <c r="I1434" s="10" t="s">
        <v>1086</v>
      </c>
      <c r="J1434" s="89" t="s">
        <v>2099</v>
      </c>
      <c r="K1434" s="10" t="s">
        <v>2300</v>
      </c>
      <c r="L1434" s="10" t="s">
        <v>159</v>
      </c>
      <c r="M1434" s="10" t="s">
        <v>159</v>
      </c>
      <c r="N1434" s="90">
        <v>95.899999999999991</v>
      </c>
      <c r="O1434" s="10" t="s">
        <v>159</v>
      </c>
      <c r="P1434" s="10" t="s">
        <v>2101</v>
      </c>
      <c r="Q1434" s="10" t="s">
        <v>159</v>
      </c>
      <c r="R1434" s="10" t="s">
        <v>2101</v>
      </c>
      <c r="S1434" s="10" t="s">
        <v>159</v>
      </c>
      <c r="T1434" s="10" t="s">
        <v>2012</v>
      </c>
      <c r="U1434" s="10" t="s">
        <v>2013</v>
      </c>
      <c r="V1434" s="10" t="s">
        <v>2025</v>
      </c>
      <c r="W1434" s="91" t="s">
        <v>2021</v>
      </c>
      <c r="X1434" s="9" t="s">
        <v>2228</v>
      </c>
      <c r="Y1434" s="10" t="s">
        <v>159</v>
      </c>
    </row>
    <row r="1435" spans="2:25" ht="52.8">
      <c r="B1435" s="10" t="s">
        <v>2106</v>
      </c>
      <c r="C1435" s="10" t="s">
        <v>102</v>
      </c>
      <c r="D1435" s="10" t="s">
        <v>103</v>
      </c>
      <c r="E1435" s="10" t="s">
        <v>104</v>
      </c>
      <c r="F1435" s="88">
        <v>95.9</v>
      </c>
      <c r="G1435" s="10" t="s">
        <v>819</v>
      </c>
      <c r="H1435" s="10">
        <v>74</v>
      </c>
      <c r="I1435" s="10" t="s">
        <v>1086</v>
      </c>
      <c r="J1435" s="89" t="s">
        <v>2099</v>
      </c>
      <c r="K1435" s="10" t="s">
        <v>2301</v>
      </c>
      <c r="L1435" s="10" t="s">
        <v>159</v>
      </c>
      <c r="M1435" s="10" t="s">
        <v>159</v>
      </c>
      <c r="N1435" s="90">
        <v>95.899999999999991</v>
      </c>
      <c r="O1435" s="10" t="s">
        <v>159</v>
      </c>
      <c r="P1435" s="10" t="s">
        <v>2101</v>
      </c>
      <c r="Q1435" s="10" t="s">
        <v>159</v>
      </c>
      <c r="R1435" s="10" t="s">
        <v>2101</v>
      </c>
      <c r="S1435" s="10" t="s">
        <v>159</v>
      </c>
      <c r="T1435" s="10" t="s">
        <v>2012</v>
      </c>
      <c r="U1435" s="10" t="s">
        <v>2013</v>
      </c>
      <c r="V1435" s="10" t="s">
        <v>2025</v>
      </c>
      <c r="W1435" s="91" t="s">
        <v>2021</v>
      </c>
      <c r="X1435" s="9" t="s">
        <v>2228</v>
      </c>
      <c r="Y1435" s="10" t="s">
        <v>159</v>
      </c>
    </row>
    <row r="1436" spans="2:25" ht="52.8">
      <c r="B1436" s="10" t="s">
        <v>2106</v>
      </c>
      <c r="C1436" s="10" t="s">
        <v>102</v>
      </c>
      <c r="D1436" s="10" t="s">
        <v>103</v>
      </c>
      <c r="E1436" s="10" t="s">
        <v>104</v>
      </c>
      <c r="F1436" s="88">
        <v>95.9</v>
      </c>
      <c r="G1436" s="10" t="s">
        <v>819</v>
      </c>
      <c r="H1436" s="10">
        <v>75</v>
      </c>
      <c r="I1436" s="10" t="s">
        <v>1086</v>
      </c>
      <c r="J1436" s="89" t="s">
        <v>2099</v>
      </c>
      <c r="K1436" s="10" t="s">
        <v>2302</v>
      </c>
      <c r="L1436" s="10" t="s">
        <v>159</v>
      </c>
      <c r="M1436" s="10" t="s">
        <v>159</v>
      </c>
      <c r="N1436" s="90">
        <v>95.899999999999991</v>
      </c>
      <c r="O1436" s="10" t="s">
        <v>159</v>
      </c>
      <c r="P1436" s="10" t="s">
        <v>2101</v>
      </c>
      <c r="Q1436" s="10" t="s">
        <v>159</v>
      </c>
      <c r="R1436" s="10" t="s">
        <v>2101</v>
      </c>
      <c r="S1436" s="10" t="s">
        <v>159</v>
      </c>
      <c r="T1436" s="10" t="s">
        <v>2012</v>
      </c>
      <c r="U1436" s="10" t="s">
        <v>2013</v>
      </c>
      <c r="V1436" s="10" t="s">
        <v>2025</v>
      </c>
      <c r="W1436" s="91" t="s">
        <v>2021</v>
      </c>
      <c r="X1436" s="9" t="s">
        <v>2228</v>
      </c>
      <c r="Y1436" s="10" t="s">
        <v>159</v>
      </c>
    </row>
    <row r="1437" spans="2:25" ht="52.8">
      <c r="B1437" s="46" t="s">
        <v>2303</v>
      </c>
      <c r="C1437" s="46" t="s">
        <v>2304</v>
      </c>
      <c r="D1437" s="46" t="s">
        <v>2305</v>
      </c>
      <c r="E1437" s="46" t="s">
        <v>2306</v>
      </c>
      <c r="F1437" s="46">
        <v>50</v>
      </c>
      <c r="G1437" s="46" t="s">
        <v>2307</v>
      </c>
      <c r="H1437" s="46">
        <v>1</v>
      </c>
      <c r="I1437" s="46" t="s">
        <v>2308</v>
      </c>
      <c r="J1437" s="46" t="s">
        <v>2309</v>
      </c>
      <c r="K1437" s="46" t="s">
        <v>2310</v>
      </c>
      <c r="L1437" s="46" t="s">
        <v>53</v>
      </c>
      <c r="M1437" s="46">
        <v>1</v>
      </c>
      <c r="N1437" s="39">
        <v>66.7</v>
      </c>
      <c r="O1437" s="46">
        <v>1</v>
      </c>
      <c r="P1437" s="46" t="s">
        <v>2311</v>
      </c>
      <c r="Q1437" s="46" t="s">
        <v>55</v>
      </c>
      <c r="R1437" s="46" t="s">
        <v>2311</v>
      </c>
      <c r="S1437" s="46" t="s">
        <v>55</v>
      </c>
      <c r="T1437" s="46" t="s">
        <v>2312</v>
      </c>
      <c r="U1437" s="46" t="s">
        <v>2313</v>
      </c>
      <c r="V1437" s="46" t="s">
        <v>2314</v>
      </c>
      <c r="W1437" s="48" t="s">
        <v>2315</v>
      </c>
      <c r="X1437" s="47" t="s">
        <v>2316</v>
      </c>
      <c r="Y1437" s="46">
        <v>1</v>
      </c>
    </row>
    <row r="1438" spans="2:25" ht="52.8">
      <c r="B1438" s="46" t="s">
        <v>2317</v>
      </c>
      <c r="C1438" s="46" t="s">
        <v>2318</v>
      </c>
      <c r="D1438" s="36" t="s">
        <v>2319</v>
      </c>
      <c r="E1438" s="36" t="s">
        <v>2319</v>
      </c>
      <c r="F1438" s="46">
        <v>2.1999999999999999E-2</v>
      </c>
      <c r="G1438" s="46" t="s">
        <v>2320</v>
      </c>
      <c r="H1438" s="36" t="s">
        <v>2321</v>
      </c>
      <c r="I1438" s="46" t="s">
        <v>2322</v>
      </c>
      <c r="J1438" s="46" t="s">
        <v>2323</v>
      </c>
      <c r="K1438" s="46" t="s">
        <v>2323</v>
      </c>
      <c r="L1438" s="46" t="s">
        <v>809</v>
      </c>
      <c r="M1438" s="46">
        <v>1</v>
      </c>
      <c r="N1438" s="46" t="s">
        <v>2324</v>
      </c>
      <c r="O1438" s="46">
        <v>1</v>
      </c>
      <c r="P1438" s="46" t="s">
        <v>2325</v>
      </c>
      <c r="Q1438" s="46" t="s">
        <v>809</v>
      </c>
      <c r="R1438" s="46" t="s">
        <v>2325</v>
      </c>
      <c r="S1438" s="46" t="s">
        <v>809</v>
      </c>
      <c r="T1438" s="46" t="s">
        <v>2326</v>
      </c>
      <c r="U1438" s="46" t="s">
        <v>2327</v>
      </c>
      <c r="V1438" s="46" t="s">
        <v>2328</v>
      </c>
      <c r="W1438" s="85" t="s">
        <v>2329</v>
      </c>
      <c r="X1438" s="47" t="s">
        <v>2330</v>
      </c>
      <c r="Y1438" s="46"/>
    </row>
    <row r="1439" spans="2:25" ht="52.8">
      <c r="B1439" s="46" t="s">
        <v>2331</v>
      </c>
      <c r="C1439" s="46" t="s">
        <v>200</v>
      </c>
      <c r="D1439" s="46" t="s">
        <v>201</v>
      </c>
      <c r="E1439" s="46" t="s">
        <v>803</v>
      </c>
      <c r="F1439" s="96">
        <v>1.05</v>
      </c>
      <c r="G1439" s="46" t="s">
        <v>1900</v>
      </c>
      <c r="H1439" s="46">
        <v>1</v>
      </c>
      <c r="I1439" s="46" t="s">
        <v>2332</v>
      </c>
      <c r="J1439" s="46" t="s">
        <v>2333</v>
      </c>
      <c r="K1439" s="46" t="s">
        <v>2334</v>
      </c>
      <c r="L1439" s="46" t="s">
        <v>53</v>
      </c>
      <c r="M1439" s="46">
        <v>1</v>
      </c>
      <c r="N1439" s="96">
        <v>1.05</v>
      </c>
      <c r="O1439" s="46">
        <v>1</v>
      </c>
      <c r="P1439" s="46" t="s">
        <v>823</v>
      </c>
      <c r="Q1439" s="46" t="s">
        <v>55</v>
      </c>
      <c r="R1439" s="46" t="s">
        <v>823</v>
      </c>
      <c r="S1439" s="46" t="s">
        <v>55</v>
      </c>
      <c r="T1439" s="46" t="s">
        <v>2335</v>
      </c>
      <c r="U1439" s="46" t="s">
        <v>2335</v>
      </c>
      <c r="V1439" s="46" t="s">
        <v>2336</v>
      </c>
      <c r="W1439" s="46" t="s">
        <v>2337</v>
      </c>
      <c r="X1439" s="47" t="s">
        <v>2338</v>
      </c>
      <c r="Y1439" s="46">
        <v>1</v>
      </c>
    </row>
    <row r="1440" spans="2:25" ht="52.8">
      <c r="B1440" s="46" t="s">
        <v>2339</v>
      </c>
      <c r="C1440" s="46" t="s">
        <v>200</v>
      </c>
      <c r="D1440" s="46" t="s">
        <v>201</v>
      </c>
      <c r="E1440" s="46" t="s">
        <v>146</v>
      </c>
      <c r="F1440" s="96">
        <v>1.05</v>
      </c>
      <c r="G1440" s="46" t="s">
        <v>1900</v>
      </c>
      <c r="H1440" s="46">
        <v>2</v>
      </c>
      <c r="I1440" s="46" t="s">
        <v>2332</v>
      </c>
      <c r="J1440" s="46" t="s">
        <v>2333</v>
      </c>
      <c r="K1440" s="46" t="s">
        <v>2340</v>
      </c>
      <c r="L1440" s="46" t="s">
        <v>53</v>
      </c>
      <c r="M1440" s="46">
        <v>2</v>
      </c>
      <c r="N1440" s="96">
        <v>1.05</v>
      </c>
      <c r="O1440" s="46">
        <v>2</v>
      </c>
      <c r="P1440" s="46" t="s">
        <v>823</v>
      </c>
      <c r="Q1440" s="46" t="s">
        <v>55</v>
      </c>
      <c r="R1440" s="46" t="s">
        <v>823</v>
      </c>
      <c r="S1440" s="46" t="s">
        <v>55</v>
      </c>
      <c r="T1440" s="46" t="s">
        <v>2335</v>
      </c>
      <c r="U1440" s="46" t="s">
        <v>2335</v>
      </c>
      <c r="V1440" s="46" t="s">
        <v>2336</v>
      </c>
      <c r="W1440" s="46" t="s">
        <v>2337</v>
      </c>
      <c r="X1440" s="47" t="s">
        <v>2338</v>
      </c>
      <c r="Y1440" s="46">
        <v>2</v>
      </c>
    </row>
    <row r="1441" spans="2:25" ht="52.8">
      <c r="B1441" s="46" t="s">
        <v>2339</v>
      </c>
      <c r="C1441" s="46" t="s">
        <v>200</v>
      </c>
      <c r="D1441" s="46" t="s">
        <v>201</v>
      </c>
      <c r="E1441" s="46" t="s">
        <v>803</v>
      </c>
      <c r="F1441" s="96">
        <v>1.05</v>
      </c>
      <c r="G1441" s="46" t="s">
        <v>1900</v>
      </c>
      <c r="H1441" s="46">
        <v>3</v>
      </c>
      <c r="I1441" s="46" t="s">
        <v>2332</v>
      </c>
      <c r="J1441" s="46" t="s">
        <v>2333</v>
      </c>
      <c r="K1441" s="46" t="s">
        <v>2341</v>
      </c>
      <c r="L1441" s="46" t="s">
        <v>53</v>
      </c>
      <c r="M1441" s="46">
        <v>3</v>
      </c>
      <c r="N1441" s="96">
        <v>1.05</v>
      </c>
      <c r="O1441" s="46">
        <v>3</v>
      </c>
      <c r="P1441" s="46" t="s">
        <v>823</v>
      </c>
      <c r="Q1441" s="46" t="s">
        <v>55</v>
      </c>
      <c r="R1441" s="46" t="s">
        <v>823</v>
      </c>
      <c r="S1441" s="46" t="s">
        <v>55</v>
      </c>
      <c r="T1441" s="46" t="s">
        <v>2335</v>
      </c>
      <c r="U1441" s="46" t="s">
        <v>2335</v>
      </c>
      <c r="V1441" s="46" t="s">
        <v>2342</v>
      </c>
      <c r="W1441" s="46" t="s">
        <v>2337</v>
      </c>
      <c r="X1441" s="47" t="s">
        <v>2338</v>
      </c>
      <c r="Y1441" s="46">
        <v>3</v>
      </c>
    </row>
    <row r="1442" spans="2:25" ht="52.8">
      <c r="B1442" s="46" t="s">
        <v>2331</v>
      </c>
      <c r="C1442" s="46" t="s">
        <v>200</v>
      </c>
      <c r="D1442" s="46" t="s">
        <v>201</v>
      </c>
      <c r="E1442" s="46" t="s">
        <v>803</v>
      </c>
      <c r="F1442" s="96">
        <v>1.05</v>
      </c>
      <c r="G1442" s="46" t="s">
        <v>1900</v>
      </c>
      <c r="H1442" s="46">
        <v>4</v>
      </c>
      <c r="I1442" s="46" t="s">
        <v>2332</v>
      </c>
      <c r="J1442" s="46" t="s">
        <v>2333</v>
      </c>
      <c r="K1442" s="46" t="s">
        <v>2343</v>
      </c>
      <c r="L1442" s="46" t="s">
        <v>53</v>
      </c>
      <c r="M1442" s="46">
        <v>4</v>
      </c>
      <c r="N1442" s="96">
        <v>1.05</v>
      </c>
      <c r="O1442" s="46">
        <v>4</v>
      </c>
      <c r="P1442" s="46" t="s">
        <v>823</v>
      </c>
      <c r="Q1442" s="46" t="s">
        <v>55</v>
      </c>
      <c r="R1442" s="46" t="s">
        <v>823</v>
      </c>
      <c r="S1442" s="46" t="s">
        <v>55</v>
      </c>
      <c r="T1442" s="46" t="s">
        <v>2335</v>
      </c>
      <c r="U1442" s="46" t="s">
        <v>2335</v>
      </c>
      <c r="V1442" s="46" t="s">
        <v>2342</v>
      </c>
      <c r="W1442" s="46" t="s">
        <v>2337</v>
      </c>
      <c r="X1442" s="47" t="s">
        <v>2338</v>
      </c>
      <c r="Y1442" s="46">
        <v>4</v>
      </c>
    </row>
    <row r="1443" spans="2:25" ht="52.8">
      <c r="B1443" s="46" t="s">
        <v>2339</v>
      </c>
      <c r="C1443" s="46" t="s">
        <v>200</v>
      </c>
      <c r="D1443" s="46" t="s">
        <v>2344</v>
      </c>
      <c r="E1443" s="46" t="s">
        <v>146</v>
      </c>
      <c r="F1443" s="96">
        <v>0.89</v>
      </c>
      <c r="G1443" s="46" t="s">
        <v>1900</v>
      </c>
      <c r="H1443" s="46">
        <v>5</v>
      </c>
      <c r="I1443" s="46" t="s">
        <v>2332</v>
      </c>
      <c r="J1443" s="46" t="s">
        <v>2345</v>
      </c>
      <c r="K1443" s="46" t="s">
        <v>2346</v>
      </c>
      <c r="L1443" s="46" t="s">
        <v>53</v>
      </c>
      <c r="M1443" s="46">
        <v>5</v>
      </c>
      <c r="N1443" s="96">
        <v>0.89</v>
      </c>
      <c r="O1443" s="46">
        <v>5</v>
      </c>
      <c r="P1443" s="46" t="s">
        <v>823</v>
      </c>
      <c r="Q1443" s="46" t="s">
        <v>55</v>
      </c>
      <c r="R1443" s="46" t="s">
        <v>823</v>
      </c>
      <c r="S1443" s="46" t="s">
        <v>55</v>
      </c>
      <c r="T1443" s="46" t="s">
        <v>2335</v>
      </c>
      <c r="U1443" s="46" t="s">
        <v>2335</v>
      </c>
      <c r="V1443" s="46" t="s">
        <v>2342</v>
      </c>
      <c r="W1443" s="46" t="s">
        <v>2337</v>
      </c>
      <c r="X1443" s="47" t="s">
        <v>2347</v>
      </c>
      <c r="Y1443" s="46">
        <v>5</v>
      </c>
    </row>
    <row r="1444" spans="2:25" ht="52.8">
      <c r="B1444" s="46" t="s">
        <v>2339</v>
      </c>
      <c r="C1444" s="46" t="s">
        <v>200</v>
      </c>
      <c r="D1444" s="46" t="s">
        <v>2344</v>
      </c>
      <c r="E1444" s="46" t="s">
        <v>803</v>
      </c>
      <c r="F1444" s="96">
        <v>0.89</v>
      </c>
      <c r="G1444" s="46" t="s">
        <v>1900</v>
      </c>
      <c r="H1444" s="46">
        <v>6</v>
      </c>
      <c r="I1444" s="46" t="s">
        <v>2332</v>
      </c>
      <c r="J1444" s="46" t="s">
        <v>2345</v>
      </c>
      <c r="K1444" s="46" t="s">
        <v>2348</v>
      </c>
      <c r="L1444" s="46" t="s">
        <v>53</v>
      </c>
      <c r="M1444" s="46">
        <v>6</v>
      </c>
      <c r="N1444" s="96">
        <v>0.89</v>
      </c>
      <c r="O1444" s="46">
        <v>6</v>
      </c>
      <c r="P1444" s="46" t="s">
        <v>823</v>
      </c>
      <c r="Q1444" s="46" t="s">
        <v>55</v>
      </c>
      <c r="R1444" s="46" t="s">
        <v>823</v>
      </c>
      <c r="S1444" s="46" t="s">
        <v>55</v>
      </c>
      <c r="T1444" s="46" t="s">
        <v>2335</v>
      </c>
      <c r="U1444" s="46" t="s">
        <v>2335</v>
      </c>
      <c r="V1444" s="46" t="s">
        <v>2342</v>
      </c>
      <c r="W1444" s="46" t="s">
        <v>2337</v>
      </c>
      <c r="X1444" s="47" t="s">
        <v>2347</v>
      </c>
      <c r="Y1444" s="46">
        <v>6</v>
      </c>
    </row>
    <row r="1445" spans="2:25" ht="52.8">
      <c r="B1445" s="46" t="s">
        <v>2339</v>
      </c>
      <c r="C1445" s="46" t="s">
        <v>200</v>
      </c>
      <c r="D1445" s="46" t="s">
        <v>2344</v>
      </c>
      <c r="E1445" s="46" t="s">
        <v>146</v>
      </c>
      <c r="F1445" s="96">
        <v>0.89</v>
      </c>
      <c r="G1445" s="46" t="s">
        <v>1900</v>
      </c>
      <c r="H1445" s="46">
        <v>7</v>
      </c>
      <c r="I1445" s="46" t="s">
        <v>2332</v>
      </c>
      <c r="J1445" s="46" t="s">
        <v>2345</v>
      </c>
      <c r="K1445" s="46" t="s">
        <v>2349</v>
      </c>
      <c r="L1445" s="46" t="s">
        <v>53</v>
      </c>
      <c r="M1445" s="46">
        <v>7</v>
      </c>
      <c r="N1445" s="96">
        <v>0.89</v>
      </c>
      <c r="O1445" s="46">
        <v>7</v>
      </c>
      <c r="P1445" s="46" t="s">
        <v>823</v>
      </c>
      <c r="Q1445" s="46" t="s">
        <v>55</v>
      </c>
      <c r="R1445" s="46" t="s">
        <v>823</v>
      </c>
      <c r="S1445" s="46" t="s">
        <v>55</v>
      </c>
      <c r="T1445" s="46" t="s">
        <v>2335</v>
      </c>
      <c r="U1445" s="46" t="s">
        <v>2335</v>
      </c>
      <c r="V1445" s="46" t="s">
        <v>2342</v>
      </c>
      <c r="W1445" s="46" t="s">
        <v>2337</v>
      </c>
      <c r="X1445" s="47" t="s">
        <v>2347</v>
      </c>
      <c r="Y1445" s="46">
        <v>7</v>
      </c>
    </row>
    <row r="1446" spans="2:25" ht="52.8">
      <c r="B1446" s="46" t="s">
        <v>2339</v>
      </c>
      <c r="C1446" s="46" t="s">
        <v>200</v>
      </c>
      <c r="D1446" s="46" t="s">
        <v>2344</v>
      </c>
      <c r="E1446" s="46" t="s">
        <v>146</v>
      </c>
      <c r="F1446" s="96">
        <v>0.89</v>
      </c>
      <c r="G1446" s="46" t="s">
        <v>1900</v>
      </c>
      <c r="H1446" s="46">
        <v>8</v>
      </c>
      <c r="I1446" s="46" t="s">
        <v>2332</v>
      </c>
      <c r="J1446" s="46" t="s">
        <v>2345</v>
      </c>
      <c r="K1446" s="46" t="s">
        <v>2350</v>
      </c>
      <c r="L1446" s="46" t="s">
        <v>53</v>
      </c>
      <c r="M1446" s="46">
        <v>8</v>
      </c>
      <c r="N1446" s="96">
        <v>0.89</v>
      </c>
      <c r="O1446" s="46">
        <v>8</v>
      </c>
      <c r="P1446" s="46" t="s">
        <v>823</v>
      </c>
      <c r="Q1446" s="46" t="s">
        <v>55</v>
      </c>
      <c r="R1446" s="46" t="s">
        <v>823</v>
      </c>
      <c r="S1446" s="46" t="s">
        <v>55</v>
      </c>
      <c r="T1446" s="46" t="s">
        <v>2335</v>
      </c>
      <c r="U1446" s="46" t="s">
        <v>2335</v>
      </c>
      <c r="V1446" s="46" t="s">
        <v>2342</v>
      </c>
      <c r="W1446" s="46" t="s">
        <v>2337</v>
      </c>
      <c r="X1446" s="47" t="s">
        <v>2347</v>
      </c>
      <c r="Y1446" s="46">
        <v>8</v>
      </c>
    </row>
    <row r="1447" spans="2:25" ht="52.8">
      <c r="B1447" s="46" t="s">
        <v>2331</v>
      </c>
      <c r="C1447" s="46" t="s">
        <v>200</v>
      </c>
      <c r="D1447" s="46" t="s">
        <v>2344</v>
      </c>
      <c r="E1447" s="46" t="s">
        <v>803</v>
      </c>
      <c r="F1447" s="96">
        <v>0.89</v>
      </c>
      <c r="G1447" s="46" t="s">
        <v>1900</v>
      </c>
      <c r="H1447" s="46">
        <v>9</v>
      </c>
      <c r="I1447" s="46" t="s">
        <v>2332</v>
      </c>
      <c r="J1447" s="46" t="s">
        <v>2345</v>
      </c>
      <c r="K1447" s="46" t="s">
        <v>2351</v>
      </c>
      <c r="L1447" s="46" t="s">
        <v>53</v>
      </c>
      <c r="M1447" s="46">
        <v>9</v>
      </c>
      <c r="N1447" s="96">
        <v>0.89</v>
      </c>
      <c r="O1447" s="46">
        <v>9</v>
      </c>
      <c r="P1447" s="46" t="s">
        <v>823</v>
      </c>
      <c r="Q1447" s="46" t="s">
        <v>55</v>
      </c>
      <c r="R1447" s="46" t="s">
        <v>823</v>
      </c>
      <c r="S1447" s="46" t="s">
        <v>55</v>
      </c>
      <c r="T1447" s="46" t="s">
        <v>2335</v>
      </c>
      <c r="U1447" s="46" t="s">
        <v>2335</v>
      </c>
      <c r="V1447" s="46" t="s">
        <v>2342</v>
      </c>
      <c r="W1447" s="46" t="s">
        <v>2337</v>
      </c>
      <c r="X1447" s="47" t="s">
        <v>2347</v>
      </c>
      <c r="Y1447" s="46">
        <v>9</v>
      </c>
    </row>
    <row r="1448" spans="2:25" ht="52.8">
      <c r="B1448" s="46" t="s">
        <v>2339</v>
      </c>
      <c r="C1448" s="46" t="s">
        <v>200</v>
      </c>
      <c r="D1448" s="46" t="s">
        <v>2344</v>
      </c>
      <c r="E1448" s="46" t="s">
        <v>803</v>
      </c>
      <c r="F1448" s="96">
        <v>0.89</v>
      </c>
      <c r="G1448" s="46" t="s">
        <v>1900</v>
      </c>
      <c r="H1448" s="46">
        <v>10</v>
      </c>
      <c r="I1448" s="46" t="s">
        <v>2332</v>
      </c>
      <c r="J1448" s="46" t="s">
        <v>2352</v>
      </c>
      <c r="K1448" s="46" t="s">
        <v>2353</v>
      </c>
      <c r="L1448" s="46" t="s">
        <v>53</v>
      </c>
      <c r="M1448" s="46">
        <v>10</v>
      </c>
      <c r="N1448" s="96">
        <v>0.89</v>
      </c>
      <c r="O1448" s="46">
        <v>10</v>
      </c>
      <c r="P1448" s="46" t="s">
        <v>823</v>
      </c>
      <c r="Q1448" s="46" t="s">
        <v>55</v>
      </c>
      <c r="R1448" s="46" t="s">
        <v>823</v>
      </c>
      <c r="S1448" s="46" t="s">
        <v>55</v>
      </c>
      <c r="T1448" s="46" t="s">
        <v>2335</v>
      </c>
      <c r="U1448" s="46" t="s">
        <v>2335</v>
      </c>
      <c r="V1448" s="46" t="s">
        <v>2342</v>
      </c>
      <c r="W1448" s="46" t="s">
        <v>2337</v>
      </c>
      <c r="X1448" s="47" t="s">
        <v>2347</v>
      </c>
      <c r="Y1448" s="46">
        <v>10</v>
      </c>
    </row>
    <row r="1449" spans="2:25" ht="52.8">
      <c r="B1449" s="46" t="s">
        <v>2339</v>
      </c>
      <c r="C1449" s="46" t="s">
        <v>200</v>
      </c>
      <c r="D1449" s="46" t="s">
        <v>2344</v>
      </c>
      <c r="E1449" s="46" t="s">
        <v>803</v>
      </c>
      <c r="F1449" s="96">
        <v>0.89</v>
      </c>
      <c r="G1449" s="46" t="s">
        <v>1900</v>
      </c>
      <c r="H1449" s="46">
        <v>11</v>
      </c>
      <c r="I1449" s="46" t="s">
        <v>2332</v>
      </c>
      <c r="J1449" s="46" t="s">
        <v>2352</v>
      </c>
      <c r="K1449" s="46" t="s">
        <v>2354</v>
      </c>
      <c r="L1449" s="46" t="s">
        <v>53</v>
      </c>
      <c r="M1449" s="46">
        <v>11</v>
      </c>
      <c r="N1449" s="96">
        <v>0.89</v>
      </c>
      <c r="O1449" s="46">
        <v>11</v>
      </c>
      <c r="P1449" s="46" t="s">
        <v>823</v>
      </c>
      <c r="Q1449" s="46" t="s">
        <v>55</v>
      </c>
      <c r="R1449" s="46" t="s">
        <v>823</v>
      </c>
      <c r="S1449" s="46" t="s">
        <v>55</v>
      </c>
      <c r="T1449" s="46" t="s">
        <v>2335</v>
      </c>
      <c r="U1449" s="46" t="s">
        <v>2335</v>
      </c>
      <c r="V1449" s="46" t="s">
        <v>2342</v>
      </c>
      <c r="W1449" s="46" t="s">
        <v>2337</v>
      </c>
      <c r="X1449" s="47" t="s">
        <v>2347</v>
      </c>
      <c r="Y1449" s="46">
        <v>11</v>
      </c>
    </row>
    <row r="1450" spans="2:25" ht="52.8">
      <c r="B1450" s="46" t="s">
        <v>2339</v>
      </c>
      <c r="C1450" s="46" t="s">
        <v>200</v>
      </c>
      <c r="D1450" s="46" t="s">
        <v>2344</v>
      </c>
      <c r="E1450" s="46" t="s">
        <v>146</v>
      </c>
      <c r="F1450" s="96">
        <v>0.89</v>
      </c>
      <c r="G1450" s="46" t="s">
        <v>1900</v>
      </c>
      <c r="H1450" s="46">
        <v>12</v>
      </c>
      <c r="I1450" s="46" t="s">
        <v>2332</v>
      </c>
      <c r="J1450" s="46" t="s">
        <v>2352</v>
      </c>
      <c r="K1450" s="46" t="s">
        <v>2349</v>
      </c>
      <c r="L1450" s="46" t="s">
        <v>53</v>
      </c>
      <c r="M1450" s="46">
        <v>12</v>
      </c>
      <c r="N1450" s="96">
        <v>0.89</v>
      </c>
      <c r="O1450" s="46">
        <v>12</v>
      </c>
      <c r="P1450" s="46" t="s">
        <v>823</v>
      </c>
      <c r="Q1450" s="46" t="s">
        <v>55</v>
      </c>
      <c r="R1450" s="46" t="s">
        <v>823</v>
      </c>
      <c r="S1450" s="46" t="s">
        <v>55</v>
      </c>
      <c r="T1450" s="46" t="s">
        <v>2335</v>
      </c>
      <c r="U1450" s="46" t="s">
        <v>2335</v>
      </c>
      <c r="V1450" s="46" t="s">
        <v>2342</v>
      </c>
      <c r="W1450" s="46" t="s">
        <v>2337</v>
      </c>
      <c r="X1450" s="47" t="s">
        <v>2347</v>
      </c>
      <c r="Y1450" s="46">
        <v>12</v>
      </c>
    </row>
    <row r="1451" spans="2:25" ht="52.8">
      <c r="B1451" s="46" t="s">
        <v>2339</v>
      </c>
      <c r="C1451" s="46" t="s">
        <v>200</v>
      </c>
      <c r="D1451" s="46" t="s">
        <v>2344</v>
      </c>
      <c r="E1451" s="46" t="s">
        <v>146</v>
      </c>
      <c r="F1451" s="96">
        <v>0.89</v>
      </c>
      <c r="G1451" s="46" t="s">
        <v>1900</v>
      </c>
      <c r="H1451" s="46">
        <v>13</v>
      </c>
      <c r="I1451" s="46" t="s">
        <v>2332</v>
      </c>
      <c r="J1451" s="46" t="s">
        <v>2352</v>
      </c>
      <c r="K1451" s="46" t="s">
        <v>2350</v>
      </c>
      <c r="L1451" s="46" t="s">
        <v>53</v>
      </c>
      <c r="M1451" s="46">
        <v>13</v>
      </c>
      <c r="N1451" s="96">
        <v>0.89</v>
      </c>
      <c r="O1451" s="46">
        <v>13</v>
      </c>
      <c r="P1451" s="46" t="s">
        <v>823</v>
      </c>
      <c r="Q1451" s="46" t="s">
        <v>55</v>
      </c>
      <c r="R1451" s="46" t="s">
        <v>823</v>
      </c>
      <c r="S1451" s="46" t="s">
        <v>55</v>
      </c>
      <c r="T1451" s="46" t="s">
        <v>2335</v>
      </c>
      <c r="U1451" s="46" t="s">
        <v>2335</v>
      </c>
      <c r="V1451" s="46" t="s">
        <v>2342</v>
      </c>
      <c r="W1451" s="46" t="s">
        <v>2337</v>
      </c>
      <c r="X1451" s="47" t="s">
        <v>2347</v>
      </c>
      <c r="Y1451" s="46">
        <v>13</v>
      </c>
    </row>
    <row r="1452" spans="2:25" ht="52.8">
      <c r="B1452" s="46" t="s">
        <v>2339</v>
      </c>
      <c r="C1452" s="46" t="s">
        <v>200</v>
      </c>
      <c r="D1452" s="46" t="s">
        <v>2344</v>
      </c>
      <c r="E1452" s="46" t="s">
        <v>146</v>
      </c>
      <c r="F1452" s="96">
        <v>0.89</v>
      </c>
      <c r="G1452" s="46" t="s">
        <v>1900</v>
      </c>
      <c r="H1452" s="46">
        <v>14</v>
      </c>
      <c r="I1452" s="46" t="s">
        <v>2332</v>
      </c>
      <c r="J1452" s="46" t="s">
        <v>2352</v>
      </c>
      <c r="K1452" s="46" t="s">
        <v>2351</v>
      </c>
      <c r="L1452" s="46" t="s">
        <v>53</v>
      </c>
      <c r="M1452" s="46">
        <v>14</v>
      </c>
      <c r="N1452" s="96">
        <v>0.89</v>
      </c>
      <c r="O1452" s="46">
        <v>14</v>
      </c>
      <c r="P1452" s="46" t="s">
        <v>823</v>
      </c>
      <c r="Q1452" s="46" t="s">
        <v>55</v>
      </c>
      <c r="R1452" s="46" t="s">
        <v>823</v>
      </c>
      <c r="S1452" s="46" t="s">
        <v>55</v>
      </c>
      <c r="T1452" s="46" t="s">
        <v>2335</v>
      </c>
      <c r="U1452" s="46" t="s">
        <v>2335</v>
      </c>
      <c r="V1452" s="46" t="s">
        <v>2342</v>
      </c>
      <c r="W1452" s="46" t="s">
        <v>2337</v>
      </c>
      <c r="X1452" s="47" t="s">
        <v>2347</v>
      </c>
      <c r="Y1452" s="46">
        <v>14</v>
      </c>
    </row>
    <row r="1453" spans="2:25" ht="39.6">
      <c r="B1453" s="46" t="s">
        <v>965</v>
      </c>
      <c r="C1453" s="46" t="s">
        <v>2355</v>
      </c>
      <c r="D1453" s="46" t="s">
        <v>218</v>
      </c>
      <c r="E1453" s="46" t="s">
        <v>146</v>
      </c>
      <c r="F1453" s="96">
        <v>0.97</v>
      </c>
      <c r="G1453" s="46" t="s">
        <v>1900</v>
      </c>
      <c r="H1453" s="46">
        <v>15</v>
      </c>
      <c r="I1453" s="46" t="s">
        <v>2332</v>
      </c>
      <c r="J1453" s="46" t="s">
        <v>2356</v>
      </c>
      <c r="K1453" s="46" t="s">
        <v>2357</v>
      </c>
      <c r="L1453" s="46" t="s">
        <v>53</v>
      </c>
      <c r="M1453" s="46">
        <v>15</v>
      </c>
      <c r="N1453" s="96">
        <v>0.97</v>
      </c>
      <c r="O1453" s="46">
        <v>15</v>
      </c>
      <c r="P1453" s="46" t="s">
        <v>823</v>
      </c>
      <c r="Q1453" s="46" t="s">
        <v>55</v>
      </c>
      <c r="R1453" s="46" t="s">
        <v>823</v>
      </c>
      <c r="S1453" s="46" t="s">
        <v>55</v>
      </c>
      <c r="T1453" s="46" t="s">
        <v>2335</v>
      </c>
      <c r="U1453" s="46" t="s">
        <v>2335</v>
      </c>
      <c r="V1453" s="46" t="s">
        <v>2342</v>
      </c>
      <c r="W1453" s="46" t="s">
        <v>2337</v>
      </c>
      <c r="X1453" s="47" t="s">
        <v>2358</v>
      </c>
      <c r="Y1453" s="46">
        <v>15</v>
      </c>
    </row>
    <row r="1454" spans="2:25" ht="39.6">
      <c r="B1454" s="46" t="s">
        <v>965</v>
      </c>
      <c r="C1454" s="46" t="s">
        <v>2355</v>
      </c>
      <c r="D1454" s="46" t="s">
        <v>224</v>
      </c>
      <c r="E1454" s="46" t="s">
        <v>146</v>
      </c>
      <c r="F1454" s="96">
        <v>0.98</v>
      </c>
      <c r="G1454" s="46" t="s">
        <v>1900</v>
      </c>
      <c r="H1454" s="46">
        <v>16</v>
      </c>
      <c r="I1454" s="46" t="s">
        <v>2332</v>
      </c>
      <c r="J1454" s="46" t="s">
        <v>2356</v>
      </c>
      <c r="K1454" s="46" t="s">
        <v>2359</v>
      </c>
      <c r="L1454" s="46" t="s">
        <v>53</v>
      </c>
      <c r="M1454" s="46">
        <v>16</v>
      </c>
      <c r="N1454" s="96">
        <v>0.98</v>
      </c>
      <c r="O1454" s="46">
        <v>16</v>
      </c>
      <c r="P1454" s="46" t="s">
        <v>823</v>
      </c>
      <c r="Q1454" s="46" t="s">
        <v>55</v>
      </c>
      <c r="R1454" s="46" t="s">
        <v>823</v>
      </c>
      <c r="S1454" s="46" t="s">
        <v>55</v>
      </c>
      <c r="T1454" s="46" t="s">
        <v>2335</v>
      </c>
      <c r="U1454" s="46" t="s">
        <v>2335</v>
      </c>
      <c r="V1454" s="46" t="s">
        <v>2342</v>
      </c>
      <c r="W1454" s="46" t="s">
        <v>2337</v>
      </c>
      <c r="X1454" s="47" t="s">
        <v>2358</v>
      </c>
      <c r="Y1454" s="46">
        <v>16</v>
      </c>
    </row>
    <row r="1455" spans="2:25" ht="39.6">
      <c r="B1455" s="46" t="s">
        <v>965</v>
      </c>
      <c r="C1455" s="46" t="s">
        <v>2355</v>
      </c>
      <c r="D1455" s="46" t="s">
        <v>224</v>
      </c>
      <c r="E1455" s="46" t="s">
        <v>146</v>
      </c>
      <c r="F1455" s="96">
        <v>0.98</v>
      </c>
      <c r="G1455" s="46" t="s">
        <v>1900</v>
      </c>
      <c r="H1455" s="46">
        <v>17</v>
      </c>
      <c r="I1455" s="46" t="s">
        <v>2332</v>
      </c>
      <c r="J1455" s="46" t="s">
        <v>2356</v>
      </c>
      <c r="K1455" s="46" t="s">
        <v>2360</v>
      </c>
      <c r="L1455" s="46" t="s">
        <v>53</v>
      </c>
      <c r="M1455" s="46">
        <v>17</v>
      </c>
      <c r="N1455" s="96">
        <v>0.98</v>
      </c>
      <c r="O1455" s="46">
        <v>17</v>
      </c>
      <c r="P1455" s="46" t="s">
        <v>823</v>
      </c>
      <c r="Q1455" s="46" t="s">
        <v>55</v>
      </c>
      <c r="R1455" s="46" t="s">
        <v>823</v>
      </c>
      <c r="S1455" s="46" t="s">
        <v>55</v>
      </c>
      <c r="T1455" s="46" t="s">
        <v>2335</v>
      </c>
      <c r="U1455" s="46" t="s">
        <v>2335</v>
      </c>
      <c r="V1455" s="46" t="s">
        <v>2342</v>
      </c>
      <c r="W1455" s="46" t="s">
        <v>2337</v>
      </c>
      <c r="X1455" s="47" t="s">
        <v>2361</v>
      </c>
      <c r="Y1455" s="46">
        <v>17</v>
      </c>
    </row>
    <row r="1456" spans="2:25" ht="39.6">
      <c r="B1456" s="46" t="s">
        <v>965</v>
      </c>
      <c r="C1456" s="46" t="s">
        <v>2355</v>
      </c>
      <c r="D1456" s="46" t="s">
        <v>224</v>
      </c>
      <c r="E1456" s="46" t="s">
        <v>146</v>
      </c>
      <c r="F1456" s="96">
        <v>0.98</v>
      </c>
      <c r="G1456" s="46" t="s">
        <v>1900</v>
      </c>
      <c r="H1456" s="46">
        <v>18</v>
      </c>
      <c r="I1456" s="46" t="s">
        <v>2332</v>
      </c>
      <c r="J1456" s="46" t="s">
        <v>2356</v>
      </c>
      <c r="K1456" s="46" t="s">
        <v>2362</v>
      </c>
      <c r="L1456" s="46" t="s">
        <v>53</v>
      </c>
      <c r="M1456" s="46">
        <v>18</v>
      </c>
      <c r="N1456" s="96">
        <v>0.98</v>
      </c>
      <c r="O1456" s="46">
        <v>18</v>
      </c>
      <c r="P1456" s="46" t="s">
        <v>823</v>
      </c>
      <c r="Q1456" s="46" t="s">
        <v>55</v>
      </c>
      <c r="R1456" s="46" t="s">
        <v>823</v>
      </c>
      <c r="S1456" s="46" t="s">
        <v>55</v>
      </c>
      <c r="T1456" s="46" t="s">
        <v>2335</v>
      </c>
      <c r="U1456" s="46" t="s">
        <v>2335</v>
      </c>
      <c r="V1456" s="46" t="s">
        <v>2342</v>
      </c>
      <c r="W1456" s="46" t="s">
        <v>2337</v>
      </c>
      <c r="X1456" s="47" t="s">
        <v>2358</v>
      </c>
      <c r="Y1456" s="46">
        <v>18</v>
      </c>
    </row>
    <row r="1457" spans="2:25" ht="39.6">
      <c r="B1457" s="46" t="s">
        <v>965</v>
      </c>
      <c r="C1457" s="46" t="s">
        <v>2355</v>
      </c>
      <c r="D1457" s="46" t="s">
        <v>231</v>
      </c>
      <c r="E1457" s="46" t="s">
        <v>146</v>
      </c>
      <c r="F1457" s="96">
        <v>0.98</v>
      </c>
      <c r="G1457" s="46" t="s">
        <v>1900</v>
      </c>
      <c r="H1457" s="46">
        <v>19</v>
      </c>
      <c r="I1457" s="46" t="s">
        <v>2332</v>
      </c>
      <c r="J1457" s="46" t="s">
        <v>2356</v>
      </c>
      <c r="K1457" s="46" t="s">
        <v>2363</v>
      </c>
      <c r="L1457" s="46" t="s">
        <v>53</v>
      </c>
      <c r="M1457" s="46">
        <v>19</v>
      </c>
      <c r="N1457" s="96">
        <v>0.98</v>
      </c>
      <c r="O1457" s="46">
        <v>19</v>
      </c>
      <c r="P1457" s="46" t="s">
        <v>823</v>
      </c>
      <c r="Q1457" s="46" t="s">
        <v>55</v>
      </c>
      <c r="R1457" s="46" t="s">
        <v>823</v>
      </c>
      <c r="S1457" s="46" t="s">
        <v>55</v>
      </c>
      <c r="T1457" s="46" t="s">
        <v>2335</v>
      </c>
      <c r="U1457" s="46" t="s">
        <v>2335</v>
      </c>
      <c r="V1457" s="46" t="s">
        <v>2342</v>
      </c>
      <c r="W1457" s="46" t="s">
        <v>2337</v>
      </c>
      <c r="X1457" s="47" t="s">
        <v>2358</v>
      </c>
      <c r="Y1457" s="46">
        <v>19</v>
      </c>
    </row>
    <row r="1458" spans="2:25" ht="52.8">
      <c r="B1458" s="46" t="s">
        <v>143</v>
      </c>
      <c r="C1458" s="46" t="s">
        <v>2364</v>
      </c>
      <c r="D1458" s="46" t="s">
        <v>231</v>
      </c>
      <c r="E1458" s="96" t="s">
        <v>146</v>
      </c>
      <c r="F1458" s="96">
        <v>0.96</v>
      </c>
      <c r="G1458" s="46" t="s">
        <v>1900</v>
      </c>
      <c r="H1458" s="46">
        <v>20</v>
      </c>
      <c r="I1458" s="46" t="s">
        <v>2332</v>
      </c>
      <c r="J1458" s="46" t="s">
        <v>2365</v>
      </c>
      <c r="K1458" s="46" t="s">
        <v>2366</v>
      </c>
      <c r="L1458" s="46" t="s">
        <v>53</v>
      </c>
      <c r="M1458" s="46">
        <v>20</v>
      </c>
      <c r="N1458" s="96">
        <v>0.96</v>
      </c>
      <c r="O1458" s="46">
        <v>20</v>
      </c>
      <c r="P1458" s="46" t="s">
        <v>151</v>
      </c>
      <c r="Q1458" s="46" t="s">
        <v>55</v>
      </c>
      <c r="R1458" s="46" t="s">
        <v>151</v>
      </c>
      <c r="S1458" s="46" t="s">
        <v>55</v>
      </c>
      <c r="T1458" s="46" t="s">
        <v>2335</v>
      </c>
      <c r="U1458" s="46" t="s">
        <v>2335</v>
      </c>
      <c r="V1458" s="46" t="s">
        <v>2342</v>
      </c>
      <c r="W1458" s="46" t="s">
        <v>2337</v>
      </c>
      <c r="X1458" s="47" t="s">
        <v>2367</v>
      </c>
      <c r="Y1458" s="46">
        <v>20</v>
      </c>
    </row>
    <row r="1459" spans="2:25" ht="52.8">
      <c r="B1459" s="46" t="s">
        <v>143</v>
      </c>
      <c r="C1459" s="46" t="s">
        <v>2364</v>
      </c>
      <c r="D1459" s="46" t="s">
        <v>231</v>
      </c>
      <c r="E1459" s="46" t="s">
        <v>146</v>
      </c>
      <c r="F1459" s="96">
        <v>0.96</v>
      </c>
      <c r="G1459" s="46" t="s">
        <v>1900</v>
      </c>
      <c r="H1459" s="46">
        <v>21</v>
      </c>
      <c r="I1459" s="46" t="s">
        <v>2332</v>
      </c>
      <c r="J1459" s="46" t="s">
        <v>2365</v>
      </c>
      <c r="K1459" s="46" t="s">
        <v>2368</v>
      </c>
      <c r="L1459" s="46" t="s">
        <v>53</v>
      </c>
      <c r="M1459" s="46">
        <v>21</v>
      </c>
      <c r="N1459" s="96">
        <v>0.96</v>
      </c>
      <c r="O1459" s="46">
        <v>21</v>
      </c>
      <c r="P1459" s="46" t="s">
        <v>151</v>
      </c>
      <c r="Q1459" s="46" t="s">
        <v>55</v>
      </c>
      <c r="R1459" s="46" t="s">
        <v>151</v>
      </c>
      <c r="S1459" s="46" t="s">
        <v>55</v>
      </c>
      <c r="T1459" s="46" t="s">
        <v>2335</v>
      </c>
      <c r="U1459" s="46" t="s">
        <v>2335</v>
      </c>
      <c r="V1459" s="46" t="s">
        <v>2342</v>
      </c>
      <c r="W1459" s="46" t="s">
        <v>2337</v>
      </c>
      <c r="X1459" s="47" t="s">
        <v>2367</v>
      </c>
      <c r="Y1459" s="46">
        <v>21</v>
      </c>
    </row>
    <row r="1460" spans="2:25" ht="52.8">
      <c r="B1460" s="46" t="s">
        <v>239</v>
      </c>
      <c r="C1460" s="46" t="s">
        <v>2364</v>
      </c>
      <c r="D1460" s="46" t="s">
        <v>2369</v>
      </c>
      <c r="E1460" s="96" t="s">
        <v>146</v>
      </c>
      <c r="F1460" s="96">
        <v>0.96</v>
      </c>
      <c r="G1460" s="46" t="s">
        <v>1900</v>
      </c>
      <c r="H1460" s="46">
        <v>22</v>
      </c>
      <c r="I1460" s="46" t="s">
        <v>2332</v>
      </c>
      <c r="J1460" s="46" t="s">
        <v>2365</v>
      </c>
      <c r="K1460" s="46" t="s">
        <v>2370</v>
      </c>
      <c r="L1460" s="46" t="s">
        <v>53</v>
      </c>
      <c r="M1460" s="46">
        <v>22</v>
      </c>
      <c r="N1460" s="96">
        <v>0.96</v>
      </c>
      <c r="O1460" s="46">
        <v>22</v>
      </c>
      <c r="P1460" s="46" t="s">
        <v>823</v>
      </c>
      <c r="Q1460" s="46" t="s">
        <v>55</v>
      </c>
      <c r="R1460" s="46" t="s">
        <v>823</v>
      </c>
      <c r="S1460" s="46" t="s">
        <v>55</v>
      </c>
      <c r="T1460" s="46" t="s">
        <v>2335</v>
      </c>
      <c r="U1460" s="46" t="s">
        <v>2335</v>
      </c>
      <c r="V1460" s="46" t="s">
        <v>2342</v>
      </c>
      <c r="W1460" s="46" t="s">
        <v>2337</v>
      </c>
      <c r="X1460" s="47" t="s">
        <v>2367</v>
      </c>
      <c r="Y1460" s="46">
        <v>22</v>
      </c>
    </row>
    <row r="1461" spans="2:25" ht="52.8">
      <c r="B1461" s="46" t="s">
        <v>239</v>
      </c>
      <c r="C1461" s="46" t="s">
        <v>2364</v>
      </c>
      <c r="D1461" s="46" t="s">
        <v>2369</v>
      </c>
      <c r="E1461" s="46" t="s">
        <v>146</v>
      </c>
      <c r="F1461" s="96">
        <v>0.96</v>
      </c>
      <c r="G1461" s="46" t="s">
        <v>1900</v>
      </c>
      <c r="H1461" s="46">
        <v>23</v>
      </c>
      <c r="I1461" s="46" t="s">
        <v>2332</v>
      </c>
      <c r="J1461" s="46" t="s">
        <v>2365</v>
      </c>
      <c r="K1461" s="46" t="s">
        <v>2371</v>
      </c>
      <c r="L1461" s="46" t="s">
        <v>53</v>
      </c>
      <c r="M1461" s="46">
        <v>23</v>
      </c>
      <c r="N1461" s="96">
        <v>0.96</v>
      </c>
      <c r="O1461" s="46">
        <v>23</v>
      </c>
      <c r="P1461" s="46" t="s">
        <v>823</v>
      </c>
      <c r="Q1461" s="46" t="s">
        <v>55</v>
      </c>
      <c r="R1461" s="46" t="s">
        <v>823</v>
      </c>
      <c r="S1461" s="46" t="s">
        <v>55</v>
      </c>
      <c r="T1461" s="46" t="s">
        <v>2335</v>
      </c>
      <c r="U1461" s="46" t="s">
        <v>2335</v>
      </c>
      <c r="V1461" s="46" t="s">
        <v>2342</v>
      </c>
      <c r="W1461" s="46" t="s">
        <v>2337</v>
      </c>
      <c r="X1461" s="47" t="s">
        <v>2367</v>
      </c>
      <c r="Y1461" s="46">
        <v>23</v>
      </c>
    </row>
    <row r="1462" spans="2:25" ht="52.8">
      <c r="B1462" s="46" t="s">
        <v>239</v>
      </c>
      <c r="C1462" s="46" t="s">
        <v>2364</v>
      </c>
      <c r="D1462" s="46" t="s">
        <v>2369</v>
      </c>
      <c r="E1462" s="96" t="s">
        <v>146</v>
      </c>
      <c r="F1462" s="96">
        <v>0.96</v>
      </c>
      <c r="G1462" s="46" t="s">
        <v>1900</v>
      </c>
      <c r="H1462" s="46">
        <v>24</v>
      </c>
      <c r="I1462" s="46" t="s">
        <v>2332</v>
      </c>
      <c r="J1462" s="46" t="s">
        <v>2365</v>
      </c>
      <c r="K1462" s="46" t="s">
        <v>2372</v>
      </c>
      <c r="L1462" s="46" t="s">
        <v>53</v>
      </c>
      <c r="M1462" s="46">
        <v>24</v>
      </c>
      <c r="N1462" s="96">
        <v>0.96</v>
      </c>
      <c r="O1462" s="46">
        <v>24</v>
      </c>
      <c r="P1462" s="46" t="s">
        <v>823</v>
      </c>
      <c r="Q1462" s="46" t="s">
        <v>55</v>
      </c>
      <c r="R1462" s="46" t="s">
        <v>823</v>
      </c>
      <c r="S1462" s="46" t="s">
        <v>55</v>
      </c>
      <c r="T1462" s="46" t="s">
        <v>2335</v>
      </c>
      <c r="U1462" s="46" t="s">
        <v>2335</v>
      </c>
      <c r="V1462" s="46" t="s">
        <v>2342</v>
      </c>
      <c r="W1462" s="46" t="s">
        <v>2337</v>
      </c>
      <c r="X1462" s="47" t="s">
        <v>2367</v>
      </c>
      <c r="Y1462" s="46">
        <v>24</v>
      </c>
    </row>
    <row r="1463" spans="2:25" ht="52.8">
      <c r="B1463" s="46" t="s">
        <v>239</v>
      </c>
      <c r="C1463" s="46" t="s">
        <v>2364</v>
      </c>
      <c r="D1463" s="46" t="s">
        <v>2369</v>
      </c>
      <c r="E1463" s="96" t="s">
        <v>146</v>
      </c>
      <c r="F1463" s="96">
        <v>0.96</v>
      </c>
      <c r="G1463" s="46" t="s">
        <v>1900</v>
      </c>
      <c r="H1463" s="46">
        <v>25</v>
      </c>
      <c r="I1463" s="46" t="s">
        <v>2332</v>
      </c>
      <c r="J1463" s="46" t="s">
        <v>2365</v>
      </c>
      <c r="K1463" s="46" t="s">
        <v>2373</v>
      </c>
      <c r="L1463" s="46" t="s">
        <v>53</v>
      </c>
      <c r="M1463" s="46">
        <v>25</v>
      </c>
      <c r="N1463" s="96">
        <v>0.96</v>
      </c>
      <c r="O1463" s="46">
        <v>25</v>
      </c>
      <c r="P1463" s="46" t="s">
        <v>823</v>
      </c>
      <c r="Q1463" s="46" t="s">
        <v>55</v>
      </c>
      <c r="R1463" s="46" t="s">
        <v>823</v>
      </c>
      <c r="S1463" s="46" t="s">
        <v>55</v>
      </c>
      <c r="T1463" s="46" t="s">
        <v>2335</v>
      </c>
      <c r="U1463" s="46" t="s">
        <v>2335</v>
      </c>
      <c r="V1463" s="46" t="s">
        <v>2342</v>
      </c>
      <c r="W1463" s="46" t="s">
        <v>2337</v>
      </c>
      <c r="X1463" s="47" t="s">
        <v>2367</v>
      </c>
      <c r="Y1463" s="46">
        <v>25</v>
      </c>
    </row>
    <row r="1464" spans="2:25" ht="52.8">
      <c r="B1464" s="46" t="s">
        <v>239</v>
      </c>
      <c r="C1464" s="46" t="s">
        <v>2364</v>
      </c>
      <c r="D1464" s="46" t="s">
        <v>218</v>
      </c>
      <c r="E1464" s="46" t="s">
        <v>146</v>
      </c>
      <c r="F1464" s="96">
        <v>0.92</v>
      </c>
      <c r="G1464" s="46" t="s">
        <v>1900</v>
      </c>
      <c r="H1464" s="46">
        <v>26</v>
      </c>
      <c r="I1464" s="46" t="s">
        <v>2332</v>
      </c>
      <c r="J1464" s="46" t="s">
        <v>2374</v>
      </c>
      <c r="K1464" s="46" t="s">
        <v>2375</v>
      </c>
      <c r="L1464" s="46" t="s">
        <v>53</v>
      </c>
      <c r="M1464" s="46">
        <v>26</v>
      </c>
      <c r="N1464" s="96">
        <v>0.92</v>
      </c>
      <c r="O1464" s="46">
        <v>26</v>
      </c>
      <c r="P1464" s="46" t="s">
        <v>823</v>
      </c>
      <c r="Q1464" s="46" t="s">
        <v>55</v>
      </c>
      <c r="R1464" s="46" t="s">
        <v>823</v>
      </c>
      <c r="S1464" s="46" t="s">
        <v>55</v>
      </c>
      <c r="T1464" s="46" t="s">
        <v>2335</v>
      </c>
      <c r="U1464" s="46" t="s">
        <v>2335</v>
      </c>
      <c r="V1464" s="46" t="s">
        <v>2342</v>
      </c>
      <c r="W1464" s="46" t="s">
        <v>2337</v>
      </c>
      <c r="X1464" s="47" t="s">
        <v>2376</v>
      </c>
      <c r="Y1464" s="46">
        <v>26</v>
      </c>
    </row>
    <row r="1465" spans="2:25" ht="52.8">
      <c r="B1465" s="46" t="s">
        <v>239</v>
      </c>
      <c r="C1465" s="46" t="s">
        <v>2364</v>
      </c>
      <c r="D1465" s="46" t="s">
        <v>218</v>
      </c>
      <c r="E1465" s="46" t="s">
        <v>146</v>
      </c>
      <c r="F1465" s="96">
        <v>0.92</v>
      </c>
      <c r="G1465" s="46" t="s">
        <v>1900</v>
      </c>
      <c r="H1465" s="46">
        <v>27</v>
      </c>
      <c r="I1465" s="46" t="s">
        <v>2332</v>
      </c>
      <c r="J1465" s="46" t="s">
        <v>2374</v>
      </c>
      <c r="K1465" s="46" t="s">
        <v>2377</v>
      </c>
      <c r="L1465" s="46" t="s">
        <v>53</v>
      </c>
      <c r="M1465" s="46">
        <v>27</v>
      </c>
      <c r="N1465" s="96">
        <v>0.92</v>
      </c>
      <c r="O1465" s="46">
        <v>27</v>
      </c>
      <c r="P1465" s="46" t="s">
        <v>823</v>
      </c>
      <c r="Q1465" s="46" t="s">
        <v>55</v>
      </c>
      <c r="R1465" s="46" t="s">
        <v>823</v>
      </c>
      <c r="S1465" s="46" t="s">
        <v>55</v>
      </c>
      <c r="T1465" s="46" t="s">
        <v>2335</v>
      </c>
      <c r="U1465" s="46" t="s">
        <v>2335</v>
      </c>
      <c r="V1465" s="46" t="s">
        <v>2342</v>
      </c>
      <c r="W1465" s="46" t="s">
        <v>2337</v>
      </c>
      <c r="X1465" s="47" t="s">
        <v>2376</v>
      </c>
      <c r="Y1465" s="46">
        <v>27</v>
      </c>
    </row>
    <row r="1466" spans="2:25" ht="52.8">
      <c r="B1466" s="46" t="s">
        <v>239</v>
      </c>
      <c r="C1466" s="46" t="s">
        <v>2364</v>
      </c>
      <c r="D1466" s="46" t="s">
        <v>218</v>
      </c>
      <c r="E1466" s="46" t="s">
        <v>146</v>
      </c>
      <c r="F1466" s="96">
        <v>0.92</v>
      </c>
      <c r="G1466" s="46" t="s">
        <v>1900</v>
      </c>
      <c r="H1466" s="46">
        <v>28</v>
      </c>
      <c r="I1466" s="46" t="s">
        <v>2332</v>
      </c>
      <c r="J1466" s="46" t="s">
        <v>2374</v>
      </c>
      <c r="K1466" s="46" t="s">
        <v>2378</v>
      </c>
      <c r="L1466" s="46" t="s">
        <v>53</v>
      </c>
      <c r="M1466" s="46">
        <v>28</v>
      </c>
      <c r="N1466" s="96">
        <v>0.92</v>
      </c>
      <c r="O1466" s="46">
        <v>28</v>
      </c>
      <c r="P1466" s="46" t="s">
        <v>823</v>
      </c>
      <c r="Q1466" s="46" t="s">
        <v>55</v>
      </c>
      <c r="R1466" s="46" t="s">
        <v>823</v>
      </c>
      <c r="S1466" s="46" t="s">
        <v>55</v>
      </c>
      <c r="T1466" s="46" t="s">
        <v>2335</v>
      </c>
      <c r="U1466" s="46" t="s">
        <v>2335</v>
      </c>
      <c r="V1466" s="46" t="s">
        <v>2342</v>
      </c>
      <c r="W1466" s="46" t="s">
        <v>2337</v>
      </c>
      <c r="X1466" s="47" t="s">
        <v>2376</v>
      </c>
      <c r="Y1466" s="46">
        <v>28</v>
      </c>
    </row>
    <row r="1467" spans="2:25" ht="52.8">
      <c r="B1467" s="46" t="s">
        <v>239</v>
      </c>
      <c r="C1467" s="46" t="s">
        <v>2364</v>
      </c>
      <c r="D1467" s="46" t="s">
        <v>224</v>
      </c>
      <c r="E1467" s="46" t="s">
        <v>146</v>
      </c>
      <c r="F1467" s="96">
        <v>0.92</v>
      </c>
      <c r="G1467" s="46" t="s">
        <v>1900</v>
      </c>
      <c r="H1467" s="46">
        <v>29</v>
      </c>
      <c r="I1467" s="46" t="s">
        <v>2332</v>
      </c>
      <c r="J1467" s="46" t="s">
        <v>2374</v>
      </c>
      <c r="K1467" s="46" t="s">
        <v>2379</v>
      </c>
      <c r="L1467" s="46" t="s">
        <v>53</v>
      </c>
      <c r="M1467" s="46">
        <v>29</v>
      </c>
      <c r="N1467" s="96">
        <v>0.92</v>
      </c>
      <c r="O1467" s="46">
        <v>29</v>
      </c>
      <c r="P1467" s="46" t="s">
        <v>823</v>
      </c>
      <c r="Q1467" s="46" t="s">
        <v>55</v>
      </c>
      <c r="R1467" s="46" t="s">
        <v>823</v>
      </c>
      <c r="S1467" s="46" t="s">
        <v>55</v>
      </c>
      <c r="T1467" s="46" t="s">
        <v>2335</v>
      </c>
      <c r="U1467" s="46" t="s">
        <v>2335</v>
      </c>
      <c r="V1467" s="46" t="s">
        <v>2342</v>
      </c>
      <c r="W1467" s="46" t="s">
        <v>2337</v>
      </c>
      <c r="X1467" s="47" t="s">
        <v>2376</v>
      </c>
      <c r="Y1467" s="46">
        <v>29</v>
      </c>
    </row>
    <row r="1468" spans="2:25" ht="52.8">
      <c r="B1468" s="46" t="s">
        <v>239</v>
      </c>
      <c r="C1468" s="46" t="s">
        <v>2364</v>
      </c>
      <c r="D1468" s="46" t="s">
        <v>224</v>
      </c>
      <c r="E1468" s="46" t="s">
        <v>146</v>
      </c>
      <c r="F1468" s="96">
        <v>0.92</v>
      </c>
      <c r="G1468" s="46" t="s">
        <v>1900</v>
      </c>
      <c r="H1468" s="46">
        <v>30</v>
      </c>
      <c r="I1468" s="46" t="s">
        <v>2332</v>
      </c>
      <c r="J1468" s="46" t="s">
        <v>2374</v>
      </c>
      <c r="K1468" s="46" t="s">
        <v>2380</v>
      </c>
      <c r="L1468" s="46" t="s">
        <v>53</v>
      </c>
      <c r="M1468" s="46">
        <v>30</v>
      </c>
      <c r="N1468" s="96">
        <v>0.92</v>
      </c>
      <c r="O1468" s="46">
        <v>30</v>
      </c>
      <c r="P1468" s="46" t="s">
        <v>823</v>
      </c>
      <c r="Q1468" s="46" t="s">
        <v>55</v>
      </c>
      <c r="R1468" s="46" t="s">
        <v>823</v>
      </c>
      <c r="S1468" s="46" t="s">
        <v>55</v>
      </c>
      <c r="T1468" s="46" t="s">
        <v>2335</v>
      </c>
      <c r="U1468" s="46" t="s">
        <v>2335</v>
      </c>
      <c r="V1468" s="46" t="s">
        <v>2342</v>
      </c>
      <c r="W1468" s="46" t="s">
        <v>2337</v>
      </c>
      <c r="X1468" s="47" t="s">
        <v>2376</v>
      </c>
      <c r="Y1468" s="46">
        <v>30</v>
      </c>
    </row>
    <row r="1469" spans="2:25" ht="52.8">
      <c r="B1469" s="46" t="s">
        <v>239</v>
      </c>
      <c r="C1469" s="46" t="s">
        <v>2364</v>
      </c>
      <c r="D1469" s="46" t="s">
        <v>224</v>
      </c>
      <c r="E1469" s="46" t="s">
        <v>146</v>
      </c>
      <c r="F1469" s="96">
        <v>0.92</v>
      </c>
      <c r="G1469" s="46" t="s">
        <v>1900</v>
      </c>
      <c r="H1469" s="46">
        <v>31</v>
      </c>
      <c r="I1469" s="46" t="s">
        <v>2332</v>
      </c>
      <c r="J1469" s="46" t="s">
        <v>2374</v>
      </c>
      <c r="K1469" s="46" t="s">
        <v>2381</v>
      </c>
      <c r="L1469" s="46" t="s">
        <v>53</v>
      </c>
      <c r="M1469" s="46">
        <v>31</v>
      </c>
      <c r="N1469" s="96">
        <v>0.92</v>
      </c>
      <c r="O1469" s="46">
        <v>31</v>
      </c>
      <c r="P1469" s="46" t="s">
        <v>823</v>
      </c>
      <c r="Q1469" s="46" t="s">
        <v>55</v>
      </c>
      <c r="R1469" s="46" t="s">
        <v>823</v>
      </c>
      <c r="S1469" s="46" t="s">
        <v>55</v>
      </c>
      <c r="T1469" s="46" t="s">
        <v>2335</v>
      </c>
      <c r="U1469" s="46" t="s">
        <v>2335</v>
      </c>
      <c r="V1469" s="46" t="s">
        <v>2342</v>
      </c>
      <c r="W1469" s="46" t="s">
        <v>2337</v>
      </c>
      <c r="X1469" s="47" t="s">
        <v>2376</v>
      </c>
      <c r="Y1469" s="46">
        <v>31</v>
      </c>
    </row>
    <row r="1470" spans="2:25" ht="52.8">
      <c r="B1470" s="46" t="s">
        <v>239</v>
      </c>
      <c r="C1470" s="46" t="s">
        <v>2364</v>
      </c>
      <c r="D1470" s="46" t="s">
        <v>218</v>
      </c>
      <c r="E1470" s="46" t="s">
        <v>146</v>
      </c>
      <c r="F1470" s="96">
        <v>0.92</v>
      </c>
      <c r="G1470" s="46" t="s">
        <v>1900</v>
      </c>
      <c r="H1470" s="46">
        <v>32</v>
      </c>
      <c r="I1470" s="46" t="s">
        <v>2332</v>
      </c>
      <c r="J1470" s="46" t="s">
        <v>2382</v>
      </c>
      <c r="K1470" s="46" t="s">
        <v>2383</v>
      </c>
      <c r="L1470" s="46" t="s">
        <v>53</v>
      </c>
      <c r="M1470" s="46">
        <v>32</v>
      </c>
      <c r="N1470" s="96">
        <v>0.92</v>
      </c>
      <c r="O1470" s="46">
        <v>32</v>
      </c>
      <c r="P1470" s="46" t="s">
        <v>823</v>
      </c>
      <c r="Q1470" s="46" t="s">
        <v>55</v>
      </c>
      <c r="R1470" s="46" t="s">
        <v>823</v>
      </c>
      <c r="S1470" s="46" t="s">
        <v>55</v>
      </c>
      <c r="T1470" s="46" t="s">
        <v>2335</v>
      </c>
      <c r="U1470" s="46" t="s">
        <v>2335</v>
      </c>
      <c r="V1470" s="46" t="s">
        <v>2342</v>
      </c>
      <c r="W1470" s="46" t="s">
        <v>2337</v>
      </c>
      <c r="X1470" s="47" t="s">
        <v>2376</v>
      </c>
      <c r="Y1470" s="46">
        <v>32</v>
      </c>
    </row>
    <row r="1471" spans="2:25" ht="52.8">
      <c r="B1471" s="46" t="s">
        <v>239</v>
      </c>
      <c r="C1471" s="46" t="s">
        <v>2364</v>
      </c>
      <c r="D1471" s="46" t="s">
        <v>218</v>
      </c>
      <c r="E1471" s="46" t="s">
        <v>146</v>
      </c>
      <c r="F1471" s="96">
        <v>0.92</v>
      </c>
      <c r="G1471" s="46" t="s">
        <v>1900</v>
      </c>
      <c r="H1471" s="46">
        <v>33</v>
      </c>
      <c r="I1471" s="46" t="s">
        <v>2332</v>
      </c>
      <c r="J1471" s="46" t="s">
        <v>2382</v>
      </c>
      <c r="K1471" s="46" t="s">
        <v>2384</v>
      </c>
      <c r="L1471" s="46" t="s">
        <v>53</v>
      </c>
      <c r="M1471" s="46">
        <v>33</v>
      </c>
      <c r="N1471" s="96">
        <v>0.92</v>
      </c>
      <c r="O1471" s="46">
        <v>33</v>
      </c>
      <c r="P1471" s="46" t="s">
        <v>823</v>
      </c>
      <c r="Q1471" s="46" t="s">
        <v>55</v>
      </c>
      <c r="R1471" s="46" t="s">
        <v>823</v>
      </c>
      <c r="S1471" s="46" t="s">
        <v>55</v>
      </c>
      <c r="T1471" s="46" t="s">
        <v>2335</v>
      </c>
      <c r="U1471" s="46" t="s">
        <v>2335</v>
      </c>
      <c r="V1471" s="46" t="s">
        <v>2342</v>
      </c>
      <c r="W1471" s="46" t="s">
        <v>2337</v>
      </c>
      <c r="X1471" s="47" t="s">
        <v>2376</v>
      </c>
      <c r="Y1471" s="46">
        <v>33</v>
      </c>
    </row>
    <row r="1472" spans="2:25" ht="52.8">
      <c r="B1472" s="46" t="s">
        <v>239</v>
      </c>
      <c r="C1472" s="46" t="s">
        <v>2364</v>
      </c>
      <c r="D1472" s="46" t="s">
        <v>218</v>
      </c>
      <c r="E1472" s="46" t="s">
        <v>146</v>
      </c>
      <c r="F1472" s="96">
        <v>0.92</v>
      </c>
      <c r="G1472" s="46" t="s">
        <v>1900</v>
      </c>
      <c r="H1472" s="46">
        <v>34</v>
      </c>
      <c r="I1472" s="46" t="s">
        <v>2332</v>
      </c>
      <c r="J1472" s="46" t="s">
        <v>2382</v>
      </c>
      <c r="K1472" s="46" t="s">
        <v>2385</v>
      </c>
      <c r="L1472" s="46" t="s">
        <v>53</v>
      </c>
      <c r="M1472" s="46">
        <v>34</v>
      </c>
      <c r="N1472" s="96">
        <v>0.92</v>
      </c>
      <c r="O1472" s="46">
        <v>34</v>
      </c>
      <c r="P1472" s="46" t="s">
        <v>823</v>
      </c>
      <c r="Q1472" s="46" t="s">
        <v>55</v>
      </c>
      <c r="R1472" s="46" t="s">
        <v>823</v>
      </c>
      <c r="S1472" s="46" t="s">
        <v>55</v>
      </c>
      <c r="T1472" s="46" t="s">
        <v>2335</v>
      </c>
      <c r="U1472" s="46" t="s">
        <v>2335</v>
      </c>
      <c r="V1472" s="46" t="s">
        <v>2342</v>
      </c>
      <c r="W1472" s="46" t="s">
        <v>2337</v>
      </c>
      <c r="X1472" s="47" t="s">
        <v>2376</v>
      </c>
      <c r="Y1472" s="46">
        <v>34</v>
      </c>
    </row>
    <row r="1473" spans="2:25" ht="52.8">
      <c r="B1473" s="46" t="s">
        <v>239</v>
      </c>
      <c r="C1473" s="46" t="s">
        <v>2364</v>
      </c>
      <c r="D1473" s="46" t="s">
        <v>224</v>
      </c>
      <c r="E1473" s="46" t="s">
        <v>146</v>
      </c>
      <c r="F1473" s="96">
        <v>0.92</v>
      </c>
      <c r="G1473" s="46" t="s">
        <v>1900</v>
      </c>
      <c r="H1473" s="46">
        <v>35</v>
      </c>
      <c r="I1473" s="46" t="s">
        <v>2332</v>
      </c>
      <c r="J1473" s="46" t="s">
        <v>2382</v>
      </c>
      <c r="K1473" s="46" t="s">
        <v>2386</v>
      </c>
      <c r="L1473" s="46" t="s">
        <v>53</v>
      </c>
      <c r="M1473" s="46">
        <v>35</v>
      </c>
      <c r="N1473" s="96">
        <v>0.92</v>
      </c>
      <c r="O1473" s="46">
        <v>35</v>
      </c>
      <c r="P1473" s="46" t="s">
        <v>823</v>
      </c>
      <c r="Q1473" s="46" t="s">
        <v>55</v>
      </c>
      <c r="R1473" s="46" t="s">
        <v>823</v>
      </c>
      <c r="S1473" s="46" t="s">
        <v>55</v>
      </c>
      <c r="T1473" s="46" t="s">
        <v>2335</v>
      </c>
      <c r="U1473" s="46" t="s">
        <v>2335</v>
      </c>
      <c r="V1473" s="46" t="s">
        <v>2342</v>
      </c>
      <c r="W1473" s="46" t="s">
        <v>2337</v>
      </c>
      <c r="X1473" s="47" t="s">
        <v>2376</v>
      </c>
      <c r="Y1473" s="46">
        <v>35</v>
      </c>
    </row>
    <row r="1474" spans="2:25" ht="52.8">
      <c r="B1474" s="46" t="s">
        <v>239</v>
      </c>
      <c r="C1474" s="46" t="s">
        <v>2364</v>
      </c>
      <c r="D1474" s="46" t="s">
        <v>224</v>
      </c>
      <c r="E1474" s="46" t="s">
        <v>146</v>
      </c>
      <c r="F1474" s="96">
        <v>0.92</v>
      </c>
      <c r="G1474" s="46" t="s">
        <v>1900</v>
      </c>
      <c r="H1474" s="46">
        <v>36</v>
      </c>
      <c r="I1474" s="46" t="s">
        <v>2332</v>
      </c>
      <c r="J1474" s="46" t="s">
        <v>2382</v>
      </c>
      <c r="K1474" s="46" t="s">
        <v>2387</v>
      </c>
      <c r="L1474" s="46" t="s">
        <v>53</v>
      </c>
      <c r="M1474" s="46">
        <v>36</v>
      </c>
      <c r="N1474" s="96">
        <v>0.92</v>
      </c>
      <c r="O1474" s="46">
        <v>36</v>
      </c>
      <c r="P1474" s="46" t="s">
        <v>823</v>
      </c>
      <c r="Q1474" s="46" t="s">
        <v>55</v>
      </c>
      <c r="R1474" s="46" t="s">
        <v>823</v>
      </c>
      <c r="S1474" s="46" t="s">
        <v>55</v>
      </c>
      <c r="T1474" s="46" t="s">
        <v>2335</v>
      </c>
      <c r="U1474" s="46" t="s">
        <v>2335</v>
      </c>
      <c r="V1474" s="46" t="s">
        <v>2342</v>
      </c>
      <c r="W1474" s="46" t="s">
        <v>2337</v>
      </c>
      <c r="X1474" s="47" t="s">
        <v>2376</v>
      </c>
      <c r="Y1474" s="46">
        <v>36</v>
      </c>
    </row>
    <row r="1475" spans="2:25" ht="52.8">
      <c r="B1475" s="46" t="s">
        <v>239</v>
      </c>
      <c r="C1475" s="46" t="s">
        <v>2364</v>
      </c>
      <c r="D1475" s="46" t="s">
        <v>224</v>
      </c>
      <c r="E1475" s="46" t="s">
        <v>146</v>
      </c>
      <c r="F1475" s="96">
        <v>0.92</v>
      </c>
      <c r="G1475" s="46" t="s">
        <v>1900</v>
      </c>
      <c r="H1475" s="46">
        <v>37</v>
      </c>
      <c r="I1475" s="46" t="s">
        <v>2332</v>
      </c>
      <c r="J1475" s="46" t="s">
        <v>2382</v>
      </c>
      <c r="K1475" s="46" t="s">
        <v>2388</v>
      </c>
      <c r="L1475" s="46" t="s">
        <v>53</v>
      </c>
      <c r="M1475" s="46">
        <v>37</v>
      </c>
      <c r="N1475" s="96">
        <v>0.92</v>
      </c>
      <c r="O1475" s="46">
        <v>37</v>
      </c>
      <c r="P1475" s="46" t="s">
        <v>823</v>
      </c>
      <c r="Q1475" s="46" t="s">
        <v>55</v>
      </c>
      <c r="R1475" s="46" t="s">
        <v>823</v>
      </c>
      <c r="S1475" s="46" t="s">
        <v>55</v>
      </c>
      <c r="T1475" s="46" t="s">
        <v>2335</v>
      </c>
      <c r="U1475" s="46" t="s">
        <v>2335</v>
      </c>
      <c r="V1475" s="46" t="s">
        <v>2342</v>
      </c>
      <c r="W1475" s="46" t="s">
        <v>2337</v>
      </c>
      <c r="X1475" s="47" t="s">
        <v>2376</v>
      </c>
      <c r="Y1475" s="46">
        <v>37</v>
      </c>
    </row>
    <row r="1476" spans="2:25" ht="39.6">
      <c r="B1476" s="46" t="s">
        <v>239</v>
      </c>
      <c r="C1476" s="46" t="s">
        <v>2364</v>
      </c>
      <c r="D1476" s="46" t="s">
        <v>218</v>
      </c>
      <c r="E1476" s="46" t="s">
        <v>146</v>
      </c>
      <c r="F1476" s="96">
        <v>0.92</v>
      </c>
      <c r="G1476" s="46" t="s">
        <v>1900</v>
      </c>
      <c r="H1476" s="46">
        <v>38</v>
      </c>
      <c r="I1476" s="46" t="s">
        <v>2332</v>
      </c>
      <c r="J1476" s="46" t="s">
        <v>2389</v>
      </c>
      <c r="K1476" s="46" t="s">
        <v>2390</v>
      </c>
      <c r="L1476" s="46" t="s">
        <v>53</v>
      </c>
      <c r="M1476" s="46">
        <v>38</v>
      </c>
      <c r="N1476" s="96">
        <v>0.92</v>
      </c>
      <c r="O1476" s="46">
        <v>38</v>
      </c>
      <c r="P1476" s="46" t="s">
        <v>823</v>
      </c>
      <c r="Q1476" s="46" t="s">
        <v>55</v>
      </c>
      <c r="R1476" s="46" t="s">
        <v>823</v>
      </c>
      <c r="S1476" s="46" t="s">
        <v>55</v>
      </c>
      <c r="T1476" s="46" t="s">
        <v>2335</v>
      </c>
      <c r="U1476" s="46" t="s">
        <v>2335</v>
      </c>
      <c r="V1476" s="46" t="s">
        <v>2342</v>
      </c>
      <c r="W1476" s="46" t="s">
        <v>2337</v>
      </c>
      <c r="X1476" s="47" t="s">
        <v>2391</v>
      </c>
      <c r="Y1476" s="46">
        <v>38</v>
      </c>
    </row>
    <row r="1477" spans="2:25" ht="39.6">
      <c r="B1477" s="46" t="s">
        <v>239</v>
      </c>
      <c r="C1477" s="46" t="s">
        <v>2364</v>
      </c>
      <c r="D1477" s="46" t="s">
        <v>224</v>
      </c>
      <c r="E1477" s="46" t="s">
        <v>146</v>
      </c>
      <c r="F1477" s="96">
        <v>0.92</v>
      </c>
      <c r="G1477" s="46" t="s">
        <v>1900</v>
      </c>
      <c r="H1477" s="46">
        <v>39</v>
      </c>
      <c r="I1477" s="46" t="s">
        <v>2332</v>
      </c>
      <c r="J1477" s="46" t="s">
        <v>2389</v>
      </c>
      <c r="K1477" s="46" t="s">
        <v>2392</v>
      </c>
      <c r="L1477" s="46" t="s">
        <v>53</v>
      </c>
      <c r="M1477" s="46">
        <v>39</v>
      </c>
      <c r="N1477" s="96">
        <v>0.92</v>
      </c>
      <c r="O1477" s="46">
        <v>39</v>
      </c>
      <c r="P1477" s="46" t="s">
        <v>823</v>
      </c>
      <c r="Q1477" s="46" t="s">
        <v>55</v>
      </c>
      <c r="R1477" s="46" t="s">
        <v>823</v>
      </c>
      <c r="S1477" s="46" t="s">
        <v>55</v>
      </c>
      <c r="T1477" s="46" t="s">
        <v>2335</v>
      </c>
      <c r="U1477" s="46" t="s">
        <v>2335</v>
      </c>
      <c r="V1477" s="46" t="s">
        <v>2342</v>
      </c>
      <c r="W1477" s="46" t="s">
        <v>2337</v>
      </c>
      <c r="X1477" s="47" t="s">
        <v>2391</v>
      </c>
      <c r="Y1477" s="46">
        <v>39</v>
      </c>
    </row>
    <row r="1478" spans="2:25" ht="39.6">
      <c r="B1478" s="46" t="s">
        <v>239</v>
      </c>
      <c r="C1478" s="46" t="s">
        <v>2364</v>
      </c>
      <c r="D1478" s="46" t="s">
        <v>224</v>
      </c>
      <c r="E1478" s="46" t="s">
        <v>146</v>
      </c>
      <c r="F1478" s="96">
        <v>0.92</v>
      </c>
      <c r="G1478" s="46" t="s">
        <v>1900</v>
      </c>
      <c r="H1478" s="46">
        <v>40</v>
      </c>
      <c r="I1478" s="46" t="s">
        <v>2332</v>
      </c>
      <c r="J1478" s="46" t="s">
        <v>2389</v>
      </c>
      <c r="K1478" s="46" t="s">
        <v>2393</v>
      </c>
      <c r="L1478" s="46" t="s">
        <v>53</v>
      </c>
      <c r="M1478" s="46">
        <v>40</v>
      </c>
      <c r="N1478" s="96">
        <v>0.92</v>
      </c>
      <c r="O1478" s="46">
        <v>40</v>
      </c>
      <c r="P1478" s="46" t="s">
        <v>823</v>
      </c>
      <c r="Q1478" s="46" t="s">
        <v>55</v>
      </c>
      <c r="R1478" s="46" t="s">
        <v>823</v>
      </c>
      <c r="S1478" s="46" t="s">
        <v>55</v>
      </c>
      <c r="T1478" s="46" t="s">
        <v>2335</v>
      </c>
      <c r="U1478" s="46" t="s">
        <v>2335</v>
      </c>
      <c r="V1478" s="46" t="s">
        <v>2342</v>
      </c>
      <c r="W1478" s="46" t="s">
        <v>2337</v>
      </c>
      <c r="X1478" s="47" t="s">
        <v>2391</v>
      </c>
      <c r="Y1478" s="46">
        <v>40</v>
      </c>
    </row>
    <row r="1479" spans="2:25" ht="39.6">
      <c r="B1479" s="46" t="s">
        <v>239</v>
      </c>
      <c r="C1479" s="46" t="s">
        <v>2364</v>
      </c>
      <c r="D1479" s="46" t="s">
        <v>2394</v>
      </c>
      <c r="E1479" s="46" t="s">
        <v>146</v>
      </c>
      <c r="F1479" s="96">
        <v>0.92</v>
      </c>
      <c r="G1479" s="46" t="s">
        <v>1900</v>
      </c>
      <c r="H1479" s="46">
        <v>41</v>
      </c>
      <c r="I1479" s="46" t="s">
        <v>2332</v>
      </c>
      <c r="J1479" s="46" t="s">
        <v>2389</v>
      </c>
      <c r="K1479" s="46" t="s">
        <v>2395</v>
      </c>
      <c r="L1479" s="46" t="s">
        <v>53</v>
      </c>
      <c r="M1479" s="46">
        <v>41</v>
      </c>
      <c r="N1479" s="96">
        <v>0.92</v>
      </c>
      <c r="O1479" s="46">
        <v>41</v>
      </c>
      <c r="P1479" s="46" t="s">
        <v>823</v>
      </c>
      <c r="Q1479" s="46" t="s">
        <v>55</v>
      </c>
      <c r="R1479" s="46" t="s">
        <v>823</v>
      </c>
      <c r="S1479" s="46" t="s">
        <v>55</v>
      </c>
      <c r="T1479" s="46" t="s">
        <v>2335</v>
      </c>
      <c r="U1479" s="46" t="s">
        <v>2335</v>
      </c>
      <c r="V1479" s="46" t="s">
        <v>2342</v>
      </c>
      <c r="W1479" s="46" t="s">
        <v>2337</v>
      </c>
      <c r="X1479" s="47" t="s">
        <v>2391</v>
      </c>
      <c r="Y1479" s="46">
        <v>41</v>
      </c>
    </row>
    <row r="1480" spans="2:25" ht="39.6">
      <c r="B1480" s="46" t="s">
        <v>239</v>
      </c>
      <c r="C1480" s="46" t="s">
        <v>2364</v>
      </c>
      <c r="D1480" s="46" t="s">
        <v>218</v>
      </c>
      <c r="E1480" s="46" t="s">
        <v>146</v>
      </c>
      <c r="F1480" s="96">
        <v>0.92</v>
      </c>
      <c r="G1480" s="46" t="s">
        <v>1900</v>
      </c>
      <c r="H1480" s="46">
        <v>42</v>
      </c>
      <c r="I1480" s="46" t="s">
        <v>2332</v>
      </c>
      <c r="J1480" s="46" t="s">
        <v>2389</v>
      </c>
      <c r="K1480" s="46" t="s">
        <v>2396</v>
      </c>
      <c r="L1480" s="46" t="s">
        <v>53</v>
      </c>
      <c r="M1480" s="46">
        <v>42</v>
      </c>
      <c r="N1480" s="96">
        <v>0.92</v>
      </c>
      <c r="O1480" s="46">
        <v>42</v>
      </c>
      <c r="P1480" s="46" t="s">
        <v>823</v>
      </c>
      <c r="Q1480" s="46" t="s">
        <v>55</v>
      </c>
      <c r="R1480" s="46" t="s">
        <v>823</v>
      </c>
      <c r="S1480" s="46" t="s">
        <v>55</v>
      </c>
      <c r="T1480" s="46" t="s">
        <v>2335</v>
      </c>
      <c r="U1480" s="46" t="s">
        <v>2335</v>
      </c>
      <c r="V1480" s="46" t="s">
        <v>2342</v>
      </c>
      <c r="W1480" s="46" t="s">
        <v>2337</v>
      </c>
      <c r="X1480" s="47" t="s">
        <v>2397</v>
      </c>
      <c r="Y1480" s="46">
        <v>42</v>
      </c>
    </row>
    <row r="1481" spans="2:25" ht="39.6">
      <c r="B1481" s="46" t="s">
        <v>239</v>
      </c>
      <c r="C1481" s="46" t="s">
        <v>2364</v>
      </c>
      <c r="D1481" s="46" t="s">
        <v>224</v>
      </c>
      <c r="E1481" s="46" t="s">
        <v>146</v>
      </c>
      <c r="F1481" s="96">
        <v>0.92</v>
      </c>
      <c r="G1481" s="46" t="s">
        <v>1900</v>
      </c>
      <c r="H1481" s="46">
        <v>43</v>
      </c>
      <c r="I1481" s="46" t="s">
        <v>2332</v>
      </c>
      <c r="J1481" s="46" t="s">
        <v>2389</v>
      </c>
      <c r="K1481" s="46" t="s">
        <v>2398</v>
      </c>
      <c r="L1481" s="46" t="s">
        <v>53</v>
      </c>
      <c r="M1481" s="46">
        <v>43</v>
      </c>
      <c r="N1481" s="96">
        <v>0.92</v>
      </c>
      <c r="O1481" s="46">
        <v>43</v>
      </c>
      <c r="P1481" s="46" t="s">
        <v>823</v>
      </c>
      <c r="Q1481" s="46" t="s">
        <v>55</v>
      </c>
      <c r="R1481" s="46" t="s">
        <v>823</v>
      </c>
      <c r="S1481" s="46" t="s">
        <v>55</v>
      </c>
      <c r="T1481" s="46" t="s">
        <v>2335</v>
      </c>
      <c r="U1481" s="46" t="s">
        <v>2335</v>
      </c>
      <c r="V1481" s="46" t="s">
        <v>2342</v>
      </c>
      <c r="W1481" s="46" t="s">
        <v>2337</v>
      </c>
      <c r="X1481" s="47" t="s">
        <v>2397</v>
      </c>
      <c r="Y1481" s="46">
        <v>43</v>
      </c>
    </row>
    <row r="1482" spans="2:25" ht="39.6">
      <c r="B1482" s="46" t="s">
        <v>239</v>
      </c>
      <c r="C1482" s="46" t="s">
        <v>2364</v>
      </c>
      <c r="D1482" s="46" t="s">
        <v>224</v>
      </c>
      <c r="E1482" s="46" t="s">
        <v>146</v>
      </c>
      <c r="F1482" s="96">
        <v>0.92</v>
      </c>
      <c r="G1482" s="46" t="s">
        <v>1900</v>
      </c>
      <c r="H1482" s="46">
        <v>44</v>
      </c>
      <c r="I1482" s="46" t="s">
        <v>2332</v>
      </c>
      <c r="J1482" s="46" t="s">
        <v>2389</v>
      </c>
      <c r="K1482" s="46" t="s">
        <v>2399</v>
      </c>
      <c r="L1482" s="46" t="s">
        <v>53</v>
      </c>
      <c r="M1482" s="46">
        <v>44</v>
      </c>
      <c r="N1482" s="96">
        <v>0.92</v>
      </c>
      <c r="O1482" s="46">
        <v>44</v>
      </c>
      <c r="P1482" s="46" t="s">
        <v>823</v>
      </c>
      <c r="Q1482" s="46" t="s">
        <v>55</v>
      </c>
      <c r="R1482" s="46" t="s">
        <v>823</v>
      </c>
      <c r="S1482" s="46" t="s">
        <v>55</v>
      </c>
      <c r="T1482" s="46" t="s">
        <v>2335</v>
      </c>
      <c r="U1482" s="46" t="s">
        <v>2335</v>
      </c>
      <c r="V1482" s="46" t="s">
        <v>2342</v>
      </c>
      <c r="W1482" s="46" t="s">
        <v>2337</v>
      </c>
      <c r="X1482" s="47" t="s">
        <v>2397</v>
      </c>
      <c r="Y1482" s="46">
        <v>44</v>
      </c>
    </row>
    <row r="1483" spans="2:25" ht="39.6">
      <c r="B1483" s="46" t="s">
        <v>239</v>
      </c>
      <c r="C1483" s="46" t="s">
        <v>2364</v>
      </c>
      <c r="D1483" s="46" t="s">
        <v>2394</v>
      </c>
      <c r="E1483" s="46" t="s">
        <v>146</v>
      </c>
      <c r="F1483" s="96">
        <v>0.92</v>
      </c>
      <c r="G1483" s="46" t="s">
        <v>1900</v>
      </c>
      <c r="H1483" s="46">
        <v>45</v>
      </c>
      <c r="I1483" s="46" t="s">
        <v>2332</v>
      </c>
      <c r="J1483" s="46" t="s">
        <v>2389</v>
      </c>
      <c r="K1483" s="46" t="s">
        <v>2400</v>
      </c>
      <c r="L1483" s="46" t="s">
        <v>53</v>
      </c>
      <c r="M1483" s="46">
        <v>45</v>
      </c>
      <c r="N1483" s="96">
        <v>0.92</v>
      </c>
      <c r="O1483" s="46">
        <v>45</v>
      </c>
      <c r="P1483" s="46" t="s">
        <v>823</v>
      </c>
      <c r="Q1483" s="46" t="s">
        <v>55</v>
      </c>
      <c r="R1483" s="46" t="s">
        <v>823</v>
      </c>
      <c r="S1483" s="46" t="s">
        <v>55</v>
      </c>
      <c r="T1483" s="46" t="s">
        <v>2335</v>
      </c>
      <c r="U1483" s="46" t="s">
        <v>2335</v>
      </c>
      <c r="V1483" s="46" t="s">
        <v>2342</v>
      </c>
      <c r="W1483" s="46" t="s">
        <v>2337</v>
      </c>
      <c r="X1483" s="47" t="s">
        <v>2397</v>
      </c>
      <c r="Y1483" s="46">
        <v>45</v>
      </c>
    </row>
    <row r="1484" spans="2:25" ht="39.6">
      <c r="B1484" s="46" t="s">
        <v>239</v>
      </c>
      <c r="C1484" s="46" t="s">
        <v>2364</v>
      </c>
      <c r="D1484" s="46" t="s">
        <v>2394</v>
      </c>
      <c r="E1484" s="46" t="s">
        <v>146</v>
      </c>
      <c r="F1484" s="96">
        <v>0.92</v>
      </c>
      <c r="G1484" s="46" t="s">
        <v>1900</v>
      </c>
      <c r="H1484" s="46">
        <v>46</v>
      </c>
      <c r="I1484" s="46" t="s">
        <v>2332</v>
      </c>
      <c r="J1484" s="46" t="s">
        <v>2401</v>
      </c>
      <c r="K1484" s="46" t="s">
        <v>2402</v>
      </c>
      <c r="L1484" s="46" t="s">
        <v>53</v>
      </c>
      <c r="M1484" s="46">
        <v>46</v>
      </c>
      <c r="N1484" s="96">
        <v>0.92</v>
      </c>
      <c r="O1484" s="46">
        <v>46</v>
      </c>
      <c r="P1484" s="46" t="s">
        <v>823</v>
      </c>
      <c r="Q1484" s="46" t="s">
        <v>55</v>
      </c>
      <c r="R1484" s="46" t="s">
        <v>823</v>
      </c>
      <c r="S1484" s="46" t="s">
        <v>55</v>
      </c>
      <c r="T1484" s="46" t="s">
        <v>2335</v>
      </c>
      <c r="U1484" s="46" t="s">
        <v>2335</v>
      </c>
      <c r="V1484" s="46" t="s">
        <v>2342</v>
      </c>
      <c r="W1484" s="46" t="s">
        <v>2337</v>
      </c>
      <c r="X1484" s="47" t="s">
        <v>2403</v>
      </c>
      <c r="Y1484" s="46">
        <v>46</v>
      </c>
    </row>
    <row r="1485" spans="2:25" ht="39.6">
      <c r="B1485" s="46" t="s">
        <v>239</v>
      </c>
      <c r="C1485" s="46" t="s">
        <v>2364</v>
      </c>
      <c r="D1485" s="46" t="s">
        <v>2394</v>
      </c>
      <c r="E1485" s="46" t="s">
        <v>146</v>
      </c>
      <c r="F1485" s="96">
        <v>0.92</v>
      </c>
      <c r="G1485" s="46" t="s">
        <v>1900</v>
      </c>
      <c r="H1485" s="46">
        <v>47</v>
      </c>
      <c r="I1485" s="46" t="s">
        <v>2332</v>
      </c>
      <c r="J1485" s="46" t="s">
        <v>2401</v>
      </c>
      <c r="K1485" s="46" t="s">
        <v>2404</v>
      </c>
      <c r="L1485" s="46" t="s">
        <v>53</v>
      </c>
      <c r="M1485" s="46">
        <v>47</v>
      </c>
      <c r="N1485" s="96">
        <v>0.92</v>
      </c>
      <c r="O1485" s="46">
        <v>47</v>
      </c>
      <c r="P1485" s="46" t="s">
        <v>823</v>
      </c>
      <c r="Q1485" s="46" t="s">
        <v>55</v>
      </c>
      <c r="R1485" s="46" t="s">
        <v>823</v>
      </c>
      <c r="S1485" s="46" t="s">
        <v>55</v>
      </c>
      <c r="T1485" s="46" t="s">
        <v>2335</v>
      </c>
      <c r="U1485" s="46" t="s">
        <v>2335</v>
      </c>
      <c r="V1485" s="46" t="s">
        <v>2342</v>
      </c>
      <c r="W1485" s="46" t="s">
        <v>2337</v>
      </c>
      <c r="X1485" s="47" t="s">
        <v>2403</v>
      </c>
      <c r="Y1485" s="46">
        <v>47</v>
      </c>
    </row>
    <row r="1486" spans="2:25" ht="52.8">
      <c r="B1486" s="46" t="s">
        <v>2405</v>
      </c>
      <c r="C1486" s="46" t="s">
        <v>866</v>
      </c>
      <c r="D1486" s="46" t="s">
        <v>146</v>
      </c>
      <c r="E1486" s="46" t="s">
        <v>2406</v>
      </c>
      <c r="F1486" s="8">
        <v>104</v>
      </c>
      <c r="G1486" s="46" t="s">
        <v>869</v>
      </c>
      <c r="H1486" s="46">
        <v>1</v>
      </c>
      <c r="I1486" s="46" t="s">
        <v>2407</v>
      </c>
      <c r="J1486" s="46" t="s">
        <v>2408</v>
      </c>
      <c r="K1486" s="46" t="s">
        <v>2409</v>
      </c>
      <c r="L1486" s="46" t="s">
        <v>790</v>
      </c>
      <c r="M1486" s="46">
        <v>1</v>
      </c>
      <c r="N1486" s="46">
        <v>105</v>
      </c>
      <c r="O1486" s="46">
        <v>1</v>
      </c>
      <c r="P1486" s="46" t="s">
        <v>2410</v>
      </c>
      <c r="Q1486" s="46" t="s">
        <v>55</v>
      </c>
      <c r="R1486" s="46" t="s">
        <v>2410</v>
      </c>
      <c r="S1486" s="46" t="s">
        <v>55</v>
      </c>
      <c r="T1486" s="46" t="s">
        <v>2411</v>
      </c>
      <c r="U1486" s="46" t="s">
        <v>2412</v>
      </c>
      <c r="V1486" s="46" t="s">
        <v>2413</v>
      </c>
      <c r="W1486" s="46" t="s">
        <v>2414</v>
      </c>
      <c r="X1486" s="47" t="s">
        <v>2415</v>
      </c>
      <c r="Y1486" s="46">
        <v>1</v>
      </c>
    </row>
    <row r="1487" spans="2:25" ht="52.8">
      <c r="B1487" s="46" t="s">
        <v>865</v>
      </c>
      <c r="C1487" s="46" t="s">
        <v>866</v>
      </c>
      <c r="D1487" s="46" t="s">
        <v>146</v>
      </c>
      <c r="E1487" s="46" t="s">
        <v>2416</v>
      </c>
      <c r="F1487" s="46">
        <v>109.4</v>
      </c>
      <c r="G1487" s="46" t="s">
        <v>869</v>
      </c>
      <c r="H1487" s="46">
        <v>2</v>
      </c>
      <c r="I1487" s="46" t="s">
        <v>2407</v>
      </c>
      <c r="J1487" s="46" t="s">
        <v>2408</v>
      </c>
      <c r="K1487" s="46" t="s">
        <v>2417</v>
      </c>
      <c r="L1487" s="46" t="s">
        <v>790</v>
      </c>
      <c r="M1487" s="46">
        <v>2</v>
      </c>
      <c r="N1487" s="46">
        <v>110</v>
      </c>
      <c r="O1487" s="46">
        <v>2</v>
      </c>
      <c r="P1487" s="46" t="s">
        <v>2410</v>
      </c>
      <c r="Q1487" s="46" t="s">
        <v>55</v>
      </c>
      <c r="R1487" s="46" t="s">
        <v>2410</v>
      </c>
      <c r="S1487" s="46" t="s">
        <v>55</v>
      </c>
      <c r="T1487" s="46" t="s">
        <v>2411</v>
      </c>
      <c r="U1487" s="46" t="s">
        <v>2412</v>
      </c>
      <c r="V1487" s="46" t="s">
        <v>2413</v>
      </c>
      <c r="W1487" s="46" t="s">
        <v>2418</v>
      </c>
      <c r="X1487" s="47" t="s">
        <v>2415</v>
      </c>
      <c r="Y1487" s="46">
        <v>1</v>
      </c>
    </row>
    <row r="1488" spans="2:25" ht="52.8">
      <c r="B1488" s="46" t="s">
        <v>865</v>
      </c>
      <c r="C1488" s="46" t="s">
        <v>866</v>
      </c>
      <c r="D1488" s="46" t="s">
        <v>146</v>
      </c>
      <c r="E1488" s="46" t="s">
        <v>2416</v>
      </c>
      <c r="F1488" s="46">
        <v>109.4</v>
      </c>
      <c r="G1488" s="46" t="s">
        <v>869</v>
      </c>
      <c r="H1488" s="46">
        <v>3</v>
      </c>
      <c r="I1488" s="46" t="s">
        <v>2407</v>
      </c>
      <c r="J1488" s="46" t="s">
        <v>2408</v>
      </c>
      <c r="K1488" s="44" t="s">
        <v>2419</v>
      </c>
      <c r="L1488" s="46" t="s">
        <v>790</v>
      </c>
      <c r="M1488" s="46">
        <v>3</v>
      </c>
      <c r="N1488" s="46">
        <v>110</v>
      </c>
      <c r="O1488" s="46">
        <v>3</v>
      </c>
      <c r="P1488" s="46" t="s">
        <v>2410</v>
      </c>
      <c r="Q1488" s="46" t="s">
        <v>55</v>
      </c>
      <c r="R1488" s="46" t="s">
        <v>2410</v>
      </c>
      <c r="S1488" s="46" t="s">
        <v>55</v>
      </c>
      <c r="T1488" s="46" t="s">
        <v>2411</v>
      </c>
      <c r="U1488" s="46" t="s">
        <v>2420</v>
      </c>
      <c r="V1488" s="46" t="s">
        <v>2413</v>
      </c>
      <c r="W1488" s="46" t="s">
        <v>2414</v>
      </c>
      <c r="X1488" s="47" t="s">
        <v>2415</v>
      </c>
      <c r="Y1488" s="46">
        <v>1</v>
      </c>
    </row>
    <row r="1489" spans="2:25" ht="52.8">
      <c r="B1489" s="46" t="s">
        <v>865</v>
      </c>
      <c r="C1489" s="46" t="s">
        <v>866</v>
      </c>
      <c r="D1489" s="46" t="s">
        <v>146</v>
      </c>
      <c r="E1489" s="46" t="s">
        <v>2416</v>
      </c>
      <c r="F1489" s="46">
        <v>109.4</v>
      </c>
      <c r="G1489" s="46" t="s">
        <v>869</v>
      </c>
      <c r="H1489" s="46">
        <v>4</v>
      </c>
      <c r="I1489" s="46" t="s">
        <v>2407</v>
      </c>
      <c r="J1489" s="46" t="s">
        <v>2408</v>
      </c>
      <c r="K1489" s="46" t="s">
        <v>2421</v>
      </c>
      <c r="L1489" s="46" t="s">
        <v>790</v>
      </c>
      <c r="M1489" s="46">
        <v>4</v>
      </c>
      <c r="N1489" s="46">
        <v>110</v>
      </c>
      <c r="O1489" s="46">
        <v>4</v>
      </c>
      <c r="P1489" s="46" t="s">
        <v>2410</v>
      </c>
      <c r="Q1489" s="46" t="s">
        <v>55</v>
      </c>
      <c r="R1489" s="46" t="s">
        <v>2410</v>
      </c>
      <c r="S1489" s="46" t="s">
        <v>55</v>
      </c>
      <c r="T1489" s="46" t="s">
        <v>2411</v>
      </c>
      <c r="U1489" s="46" t="s">
        <v>2422</v>
      </c>
      <c r="V1489" s="46" t="s">
        <v>2423</v>
      </c>
      <c r="W1489" s="46" t="s">
        <v>2424</v>
      </c>
      <c r="X1489" s="47" t="s">
        <v>2415</v>
      </c>
      <c r="Y1489" s="46">
        <v>1</v>
      </c>
    </row>
    <row r="1490" spans="2:25" ht="52.8">
      <c r="B1490" s="46" t="s">
        <v>865</v>
      </c>
      <c r="C1490" s="46" t="s">
        <v>866</v>
      </c>
      <c r="D1490" s="46" t="s">
        <v>146</v>
      </c>
      <c r="E1490" s="46" t="s">
        <v>2416</v>
      </c>
      <c r="F1490" s="46">
        <v>109.4</v>
      </c>
      <c r="G1490" s="46" t="s">
        <v>869</v>
      </c>
      <c r="H1490" s="46">
        <v>5</v>
      </c>
      <c r="I1490" s="46" t="s">
        <v>2407</v>
      </c>
      <c r="J1490" s="46" t="s">
        <v>2408</v>
      </c>
      <c r="K1490" s="44" t="s">
        <v>2425</v>
      </c>
      <c r="L1490" s="46" t="s">
        <v>790</v>
      </c>
      <c r="M1490" s="46">
        <v>5</v>
      </c>
      <c r="N1490" s="46">
        <v>110</v>
      </c>
      <c r="O1490" s="46">
        <v>5</v>
      </c>
      <c r="P1490" s="46" t="s">
        <v>2410</v>
      </c>
      <c r="Q1490" s="46" t="s">
        <v>55</v>
      </c>
      <c r="R1490" s="46" t="s">
        <v>2426</v>
      </c>
      <c r="S1490" s="46" t="s">
        <v>55</v>
      </c>
      <c r="T1490" s="46" t="s">
        <v>2411</v>
      </c>
      <c r="U1490" s="46" t="s">
        <v>2422</v>
      </c>
      <c r="V1490" s="46" t="s">
        <v>2423</v>
      </c>
      <c r="W1490" s="46" t="s">
        <v>2424</v>
      </c>
      <c r="X1490" s="47" t="s">
        <v>2415</v>
      </c>
      <c r="Y1490" s="46">
        <v>1</v>
      </c>
    </row>
    <row r="1491" spans="2:25" ht="52.8">
      <c r="B1491" s="46" t="s">
        <v>865</v>
      </c>
      <c r="C1491" s="46" t="s">
        <v>866</v>
      </c>
      <c r="D1491" s="46" t="s">
        <v>146</v>
      </c>
      <c r="E1491" s="46" t="s">
        <v>2406</v>
      </c>
      <c r="F1491" s="8">
        <v>104</v>
      </c>
      <c r="G1491" s="46" t="s">
        <v>869</v>
      </c>
      <c r="H1491" s="46">
        <v>6</v>
      </c>
      <c r="I1491" s="46" t="s">
        <v>2407</v>
      </c>
      <c r="J1491" s="46" t="s">
        <v>2408</v>
      </c>
      <c r="K1491" s="46" t="s">
        <v>2427</v>
      </c>
      <c r="L1491" s="46" t="s">
        <v>790</v>
      </c>
      <c r="M1491" s="46">
        <v>6</v>
      </c>
      <c r="N1491" s="46">
        <v>107.9</v>
      </c>
      <c r="O1491" s="46">
        <v>6</v>
      </c>
      <c r="P1491" s="46" t="s">
        <v>2410</v>
      </c>
      <c r="Q1491" s="46" t="s">
        <v>55</v>
      </c>
      <c r="R1491" s="46" t="s">
        <v>2410</v>
      </c>
      <c r="S1491" s="46" t="s">
        <v>55</v>
      </c>
      <c r="T1491" s="46" t="s">
        <v>2411</v>
      </c>
      <c r="U1491" s="46" t="s">
        <v>2422</v>
      </c>
      <c r="V1491" s="46" t="s">
        <v>2423</v>
      </c>
      <c r="W1491" s="46" t="s">
        <v>2424</v>
      </c>
      <c r="X1491" s="47" t="s">
        <v>2415</v>
      </c>
      <c r="Y1491" s="46">
        <v>1</v>
      </c>
    </row>
    <row r="1492" spans="2:25" ht="52.8">
      <c r="B1492" s="46" t="s">
        <v>865</v>
      </c>
      <c r="C1492" s="46" t="s">
        <v>866</v>
      </c>
      <c r="D1492" s="46" t="s">
        <v>804</v>
      </c>
      <c r="E1492" s="46" t="s">
        <v>2428</v>
      </c>
      <c r="F1492" s="46">
        <v>131.19999999999999</v>
      </c>
      <c r="G1492" s="46" t="s">
        <v>869</v>
      </c>
      <c r="H1492" s="46">
        <v>7</v>
      </c>
      <c r="I1492" s="46" t="s">
        <v>2407</v>
      </c>
      <c r="J1492" s="46" t="s">
        <v>2408</v>
      </c>
      <c r="K1492" s="18" t="s">
        <v>2429</v>
      </c>
      <c r="L1492" s="46" t="s">
        <v>790</v>
      </c>
      <c r="M1492" s="46">
        <v>7</v>
      </c>
      <c r="N1492" s="46">
        <v>134.6</v>
      </c>
      <c r="O1492" s="46">
        <v>7</v>
      </c>
      <c r="P1492" s="46" t="s">
        <v>2410</v>
      </c>
      <c r="Q1492" s="46" t="s">
        <v>55</v>
      </c>
      <c r="R1492" s="46" t="s">
        <v>2410</v>
      </c>
      <c r="S1492" s="46" t="s">
        <v>55</v>
      </c>
      <c r="T1492" s="46" t="s">
        <v>2411</v>
      </c>
      <c r="U1492" s="46" t="s">
        <v>2422</v>
      </c>
      <c r="V1492" s="46" t="s">
        <v>2423</v>
      </c>
      <c r="W1492" s="46" t="s">
        <v>2424</v>
      </c>
      <c r="X1492" s="47" t="s">
        <v>2415</v>
      </c>
      <c r="Y1492" s="46">
        <v>1</v>
      </c>
    </row>
    <row r="1493" spans="2:25" ht="52.8">
      <c r="B1493" s="46" t="s">
        <v>865</v>
      </c>
      <c r="C1493" s="46" t="s">
        <v>866</v>
      </c>
      <c r="D1493" s="46" t="s">
        <v>146</v>
      </c>
      <c r="E1493" s="46" t="s">
        <v>2406</v>
      </c>
      <c r="F1493" s="8">
        <v>104</v>
      </c>
      <c r="G1493" s="46" t="s">
        <v>869</v>
      </c>
      <c r="H1493" s="46">
        <v>8</v>
      </c>
      <c r="I1493" s="46" t="s">
        <v>2407</v>
      </c>
      <c r="J1493" s="46" t="s">
        <v>2408</v>
      </c>
      <c r="K1493" s="18" t="s">
        <v>2430</v>
      </c>
      <c r="L1493" s="46" t="s">
        <v>790</v>
      </c>
      <c r="M1493" s="46">
        <v>8</v>
      </c>
      <c r="N1493" s="46">
        <v>111.7</v>
      </c>
      <c r="O1493" s="46">
        <v>8</v>
      </c>
      <c r="P1493" s="46" t="s">
        <v>2410</v>
      </c>
      <c r="Q1493" s="46" t="s">
        <v>55</v>
      </c>
      <c r="R1493" s="46" t="s">
        <v>2410</v>
      </c>
      <c r="S1493" s="46" t="s">
        <v>55</v>
      </c>
      <c r="T1493" s="46" t="s">
        <v>2411</v>
      </c>
      <c r="U1493" s="46" t="s">
        <v>2422</v>
      </c>
      <c r="V1493" s="46" t="s">
        <v>2423</v>
      </c>
      <c r="W1493" s="46" t="s">
        <v>2424</v>
      </c>
      <c r="X1493" s="47" t="s">
        <v>2415</v>
      </c>
      <c r="Y1493" s="46">
        <v>1</v>
      </c>
    </row>
    <row r="1494" spans="2:25" ht="52.8">
      <c r="B1494" s="46" t="s">
        <v>865</v>
      </c>
      <c r="C1494" s="46" t="s">
        <v>866</v>
      </c>
      <c r="D1494" s="46" t="s">
        <v>146</v>
      </c>
      <c r="E1494" s="46" t="s">
        <v>2406</v>
      </c>
      <c r="F1494" s="8">
        <v>104</v>
      </c>
      <c r="G1494" s="46" t="s">
        <v>869</v>
      </c>
      <c r="H1494" s="46">
        <v>9</v>
      </c>
      <c r="I1494" s="46" t="s">
        <v>2407</v>
      </c>
      <c r="J1494" s="46" t="s">
        <v>2408</v>
      </c>
      <c r="K1494" s="18" t="s">
        <v>2431</v>
      </c>
      <c r="L1494" s="46" t="s">
        <v>790</v>
      </c>
      <c r="M1494" s="46">
        <v>9</v>
      </c>
      <c r="N1494" s="46">
        <v>108.7</v>
      </c>
      <c r="O1494" s="46">
        <v>9</v>
      </c>
      <c r="P1494" s="46" t="s">
        <v>2410</v>
      </c>
      <c r="Q1494" s="46" t="s">
        <v>55</v>
      </c>
      <c r="R1494" s="46" t="s">
        <v>2410</v>
      </c>
      <c r="S1494" s="46" t="s">
        <v>55</v>
      </c>
      <c r="T1494" s="46" t="s">
        <v>2411</v>
      </c>
      <c r="U1494" s="46" t="s">
        <v>2422</v>
      </c>
      <c r="V1494" s="46" t="s">
        <v>2423</v>
      </c>
      <c r="W1494" s="46" t="s">
        <v>2424</v>
      </c>
      <c r="X1494" s="47" t="s">
        <v>2415</v>
      </c>
      <c r="Y1494" s="46">
        <v>1</v>
      </c>
    </row>
    <row r="1495" spans="2:25" ht="52.8">
      <c r="B1495" s="46" t="s">
        <v>865</v>
      </c>
      <c r="C1495" s="46" t="s">
        <v>866</v>
      </c>
      <c r="D1495" s="46" t="s">
        <v>146</v>
      </c>
      <c r="E1495" s="46" t="s">
        <v>2428</v>
      </c>
      <c r="F1495" s="46">
        <v>131.19999999999999</v>
      </c>
      <c r="G1495" s="46" t="s">
        <v>869</v>
      </c>
      <c r="H1495" s="46">
        <v>10</v>
      </c>
      <c r="I1495" s="46" t="s">
        <v>2407</v>
      </c>
      <c r="J1495" s="46" t="s">
        <v>2408</v>
      </c>
      <c r="K1495" s="18" t="s">
        <v>2432</v>
      </c>
      <c r="L1495" s="46" t="s">
        <v>790</v>
      </c>
      <c r="M1495" s="46">
        <v>10</v>
      </c>
      <c r="N1495" s="46">
        <v>135.5</v>
      </c>
      <c r="O1495" s="46">
        <v>10</v>
      </c>
      <c r="P1495" s="46" t="s">
        <v>2410</v>
      </c>
      <c r="Q1495" s="46" t="s">
        <v>55</v>
      </c>
      <c r="R1495" s="46" t="s">
        <v>2410</v>
      </c>
      <c r="S1495" s="46" t="s">
        <v>55</v>
      </c>
      <c r="T1495" s="46" t="s">
        <v>2411</v>
      </c>
      <c r="U1495" s="46" t="s">
        <v>2422</v>
      </c>
      <c r="V1495" s="46" t="s">
        <v>2423</v>
      </c>
      <c r="W1495" s="46" t="s">
        <v>2424</v>
      </c>
      <c r="X1495" s="47" t="s">
        <v>2415</v>
      </c>
      <c r="Y1495" s="46">
        <v>1</v>
      </c>
    </row>
    <row r="1496" spans="2:25" ht="52.8">
      <c r="B1496" s="46" t="s">
        <v>865</v>
      </c>
      <c r="C1496" s="46" t="s">
        <v>866</v>
      </c>
      <c r="D1496" s="46" t="s">
        <v>146</v>
      </c>
      <c r="E1496" s="46" t="s">
        <v>2406</v>
      </c>
      <c r="F1496" s="8">
        <v>104</v>
      </c>
      <c r="G1496" s="46" t="s">
        <v>869</v>
      </c>
      <c r="H1496" s="46">
        <v>11</v>
      </c>
      <c r="I1496" s="46" t="s">
        <v>2407</v>
      </c>
      <c r="J1496" s="46" t="s">
        <v>2408</v>
      </c>
      <c r="K1496" s="18" t="s">
        <v>2433</v>
      </c>
      <c r="L1496" s="46" t="s">
        <v>790</v>
      </c>
      <c r="M1496" s="46">
        <v>11</v>
      </c>
      <c r="N1496" s="46">
        <v>112.5</v>
      </c>
      <c r="O1496" s="46">
        <v>11</v>
      </c>
      <c r="P1496" s="46" t="s">
        <v>2410</v>
      </c>
      <c r="Q1496" s="46" t="s">
        <v>55</v>
      </c>
      <c r="R1496" s="46" t="s">
        <v>2410</v>
      </c>
      <c r="S1496" s="46" t="s">
        <v>55</v>
      </c>
      <c r="T1496" s="46" t="s">
        <v>2411</v>
      </c>
      <c r="U1496" s="46" t="s">
        <v>2422</v>
      </c>
      <c r="V1496" s="46" t="s">
        <v>2423</v>
      </c>
      <c r="W1496" s="46" t="s">
        <v>2424</v>
      </c>
      <c r="X1496" s="47" t="s">
        <v>2415</v>
      </c>
      <c r="Y1496" s="46">
        <v>1</v>
      </c>
    </row>
    <row r="1497" spans="2:25" ht="66">
      <c r="B1497" s="46" t="s">
        <v>865</v>
      </c>
      <c r="C1497" s="46" t="s">
        <v>866</v>
      </c>
      <c r="D1497" s="46" t="s">
        <v>146</v>
      </c>
      <c r="E1497" s="46" t="s">
        <v>2434</v>
      </c>
      <c r="F1497" s="46">
        <v>133.30000000000001</v>
      </c>
      <c r="G1497" s="46" t="s">
        <v>869</v>
      </c>
      <c r="H1497" s="46">
        <v>12</v>
      </c>
      <c r="I1497" s="46" t="s">
        <v>2407</v>
      </c>
      <c r="J1497" s="46" t="s">
        <v>2408</v>
      </c>
      <c r="K1497" s="18" t="s">
        <v>2435</v>
      </c>
      <c r="L1497" s="46" t="s">
        <v>790</v>
      </c>
      <c r="M1497" s="46">
        <v>12</v>
      </c>
      <c r="N1497" s="46">
        <v>133.5</v>
      </c>
      <c r="O1497" s="46">
        <v>12</v>
      </c>
      <c r="P1497" s="46" t="s">
        <v>2410</v>
      </c>
      <c r="Q1497" s="46" t="s">
        <v>55</v>
      </c>
      <c r="R1497" s="46" t="s">
        <v>2410</v>
      </c>
      <c r="S1497" s="46" t="s">
        <v>55</v>
      </c>
      <c r="T1497" s="46" t="s">
        <v>2411</v>
      </c>
      <c r="U1497" s="46" t="s">
        <v>2422</v>
      </c>
      <c r="V1497" s="46" t="s">
        <v>2423</v>
      </c>
      <c r="W1497" s="46" t="s">
        <v>2424</v>
      </c>
      <c r="X1497" s="47" t="s">
        <v>2415</v>
      </c>
      <c r="Y1497" s="46">
        <v>1</v>
      </c>
    </row>
    <row r="1498" spans="2:25" ht="52.8">
      <c r="B1498" s="46" t="s">
        <v>865</v>
      </c>
      <c r="C1498" s="46" t="s">
        <v>866</v>
      </c>
      <c r="D1498" s="46" t="s">
        <v>146</v>
      </c>
      <c r="E1498" s="46" t="s">
        <v>2416</v>
      </c>
      <c r="F1498" s="46">
        <v>109.4</v>
      </c>
      <c r="G1498" s="46" t="s">
        <v>869</v>
      </c>
      <c r="H1498" s="46">
        <v>13</v>
      </c>
      <c r="I1498" s="46" t="s">
        <v>2407</v>
      </c>
      <c r="J1498" s="46" t="s">
        <v>2408</v>
      </c>
      <c r="K1498" s="18" t="s">
        <v>2436</v>
      </c>
      <c r="L1498" s="46" t="s">
        <v>790</v>
      </c>
      <c r="M1498" s="46">
        <v>13</v>
      </c>
      <c r="N1498" s="46">
        <v>110.8</v>
      </c>
      <c r="O1498" s="46">
        <v>13</v>
      </c>
      <c r="P1498" s="46" t="s">
        <v>2410</v>
      </c>
      <c r="Q1498" s="46" t="s">
        <v>55</v>
      </c>
      <c r="R1498" s="46" t="s">
        <v>2410</v>
      </c>
      <c r="S1498" s="46" t="s">
        <v>55</v>
      </c>
      <c r="T1498" s="46" t="s">
        <v>2411</v>
      </c>
      <c r="U1498" s="46" t="s">
        <v>2422</v>
      </c>
      <c r="V1498" s="46" t="s">
        <v>2423</v>
      </c>
      <c r="W1498" s="46" t="s">
        <v>2424</v>
      </c>
      <c r="X1498" s="47" t="s">
        <v>2415</v>
      </c>
      <c r="Y1498" s="46">
        <v>1</v>
      </c>
    </row>
    <row r="1499" spans="2:25" ht="52.8">
      <c r="B1499" s="46" t="s">
        <v>865</v>
      </c>
      <c r="C1499" s="46" t="s">
        <v>866</v>
      </c>
      <c r="D1499" s="46" t="s">
        <v>146</v>
      </c>
      <c r="E1499" s="46" t="s">
        <v>2406</v>
      </c>
      <c r="F1499" s="8">
        <v>104</v>
      </c>
      <c r="G1499" s="46" t="s">
        <v>869</v>
      </c>
      <c r="H1499" s="46">
        <v>14</v>
      </c>
      <c r="I1499" s="46" t="s">
        <v>2407</v>
      </c>
      <c r="J1499" s="46" t="s">
        <v>2408</v>
      </c>
      <c r="K1499" s="46" t="s">
        <v>2437</v>
      </c>
      <c r="L1499" s="46" t="s">
        <v>790</v>
      </c>
      <c r="M1499" s="46">
        <v>14</v>
      </c>
      <c r="N1499" s="46">
        <v>110.4</v>
      </c>
      <c r="O1499" s="46">
        <v>14</v>
      </c>
      <c r="P1499" s="46" t="s">
        <v>2438</v>
      </c>
      <c r="Q1499" s="46" t="s">
        <v>55</v>
      </c>
      <c r="R1499" s="46" t="s">
        <v>2410</v>
      </c>
      <c r="S1499" s="46" t="s">
        <v>55</v>
      </c>
      <c r="T1499" s="46" t="s">
        <v>2411</v>
      </c>
      <c r="U1499" s="46" t="s">
        <v>2422</v>
      </c>
      <c r="V1499" s="46" t="s">
        <v>2423</v>
      </c>
      <c r="W1499" s="46" t="s">
        <v>2424</v>
      </c>
      <c r="X1499" s="47" t="s">
        <v>2415</v>
      </c>
      <c r="Y1499" s="46">
        <v>1</v>
      </c>
    </row>
    <row r="1500" spans="2:25" ht="52.8">
      <c r="B1500" s="46" t="s">
        <v>865</v>
      </c>
      <c r="C1500" s="46" t="s">
        <v>866</v>
      </c>
      <c r="D1500" s="46" t="s">
        <v>146</v>
      </c>
      <c r="E1500" s="46" t="s">
        <v>2428</v>
      </c>
      <c r="F1500" s="46">
        <v>131.19999999999999</v>
      </c>
      <c r="G1500" s="46" t="s">
        <v>869</v>
      </c>
      <c r="H1500" s="46">
        <v>15</v>
      </c>
      <c r="I1500" s="46" t="s">
        <v>2407</v>
      </c>
      <c r="J1500" s="46" t="s">
        <v>2408</v>
      </c>
      <c r="K1500" s="46" t="s">
        <v>2439</v>
      </c>
      <c r="L1500" s="46" t="s">
        <v>790</v>
      </c>
      <c r="M1500" s="46">
        <v>15</v>
      </c>
      <c r="N1500" s="46">
        <v>137.5</v>
      </c>
      <c r="O1500" s="46">
        <v>15</v>
      </c>
      <c r="P1500" s="46" t="s">
        <v>2410</v>
      </c>
      <c r="Q1500" s="46" t="s">
        <v>55</v>
      </c>
      <c r="R1500" s="46" t="s">
        <v>2410</v>
      </c>
      <c r="S1500" s="46" t="s">
        <v>55</v>
      </c>
      <c r="T1500" s="46" t="s">
        <v>2411</v>
      </c>
      <c r="U1500" s="46" t="s">
        <v>2422</v>
      </c>
      <c r="V1500" s="46" t="s">
        <v>2423</v>
      </c>
      <c r="W1500" s="46" t="s">
        <v>2424</v>
      </c>
      <c r="X1500" s="47" t="s">
        <v>2415</v>
      </c>
      <c r="Y1500" s="46">
        <v>1</v>
      </c>
    </row>
    <row r="1501" spans="2:25" ht="52.8">
      <c r="B1501" s="46" t="s">
        <v>865</v>
      </c>
      <c r="C1501" s="46" t="s">
        <v>866</v>
      </c>
      <c r="D1501" s="46" t="s">
        <v>146</v>
      </c>
      <c r="E1501" s="46" t="s">
        <v>2406</v>
      </c>
      <c r="F1501" s="8">
        <v>104</v>
      </c>
      <c r="G1501" s="46" t="s">
        <v>869</v>
      </c>
      <c r="H1501" s="46">
        <v>16</v>
      </c>
      <c r="I1501" s="46" t="s">
        <v>2407</v>
      </c>
      <c r="J1501" s="46" t="s">
        <v>2408</v>
      </c>
      <c r="K1501" s="46" t="s">
        <v>2440</v>
      </c>
      <c r="L1501" s="46" t="s">
        <v>790</v>
      </c>
      <c r="M1501" s="46">
        <v>16</v>
      </c>
      <c r="N1501" s="46">
        <v>114.3</v>
      </c>
      <c r="O1501" s="46">
        <v>16</v>
      </c>
      <c r="P1501" s="46" t="s">
        <v>2410</v>
      </c>
      <c r="Q1501" s="46" t="s">
        <v>55</v>
      </c>
      <c r="R1501" s="46" t="s">
        <v>2410</v>
      </c>
      <c r="S1501" s="46" t="s">
        <v>55</v>
      </c>
      <c r="T1501" s="46" t="s">
        <v>2411</v>
      </c>
      <c r="U1501" s="46" t="s">
        <v>2422</v>
      </c>
      <c r="V1501" s="46" t="s">
        <v>2423</v>
      </c>
      <c r="W1501" s="46" t="s">
        <v>2424</v>
      </c>
      <c r="X1501" s="47" t="s">
        <v>2415</v>
      </c>
      <c r="Y1501" s="46">
        <v>1</v>
      </c>
    </row>
    <row r="1502" spans="2:25" ht="52.8">
      <c r="B1502" s="46" t="s">
        <v>865</v>
      </c>
      <c r="C1502" s="46" t="s">
        <v>866</v>
      </c>
      <c r="D1502" s="46" t="s">
        <v>146</v>
      </c>
      <c r="E1502" s="46" t="s">
        <v>2406</v>
      </c>
      <c r="F1502" s="8">
        <v>104</v>
      </c>
      <c r="G1502" s="46" t="s">
        <v>869</v>
      </c>
      <c r="H1502" s="46">
        <v>17</v>
      </c>
      <c r="I1502" s="46" t="s">
        <v>2407</v>
      </c>
      <c r="J1502" s="46" t="s">
        <v>2408</v>
      </c>
      <c r="K1502" s="46" t="s">
        <v>2441</v>
      </c>
      <c r="L1502" s="46" t="s">
        <v>790</v>
      </c>
      <c r="M1502" s="46">
        <v>17</v>
      </c>
      <c r="N1502" s="46">
        <v>104.5</v>
      </c>
      <c r="O1502" s="46">
        <v>17</v>
      </c>
      <c r="P1502" s="46" t="s">
        <v>2410</v>
      </c>
      <c r="Q1502" s="46" t="s">
        <v>55</v>
      </c>
      <c r="R1502" s="46" t="s">
        <v>2410</v>
      </c>
      <c r="S1502" s="46" t="s">
        <v>55</v>
      </c>
      <c r="T1502" s="46" t="s">
        <v>2411</v>
      </c>
      <c r="U1502" s="46" t="s">
        <v>2422</v>
      </c>
      <c r="V1502" s="46" t="s">
        <v>2423</v>
      </c>
      <c r="W1502" s="46" t="s">
        <v>2424</v>
      </c>
      <c r="X1502" s="47" t="s">
        <v>2415</v>
      </c>
      <c r="Y1502" s="46">
        <v>1</v>
      </c>
    </row>
    <row r="1503" spans="2:25" ht="52.8">
      <c r="B1503" s="46" t="s">
        <v>865</v>
      </c>
      <c r="C1503" s="46" t="s">
        <v>866</v>
      </c>
      <c r="D1503" s="46" t="s">
        <v>146</v>
      </c>
      <c r="E1503" s="46" t="s">
        <v>2406</v>
      </c>
      <c r="F1503" s="8">
        <v>104</v>
      </c>
      <c r="G1503" s="46" t="s">
        <v>869</v>
      </c>
      <c r="H1503" s="46">
        <v>18</v>
      </c>
      <c r="I1503" s="46" t="s">
        <v>2407</v>
      </c>
      <c r="J1503" s="46" t="s">
        <v>2408</v>
      </c>
      <c r="K1503" s="46" t="s">
        <v>2442</v>
      </c>
      <c r="L1503" s="46" t="s">
        <v>790</v>
      </c>
      <c r="M1503" s="46">
        <v>18</v>
      </c>
      <c r="N1503" s="46">
        <v>107.3</v>
      </c>
      <c r="O1503" s="46">
        <v>18</v>
      </c>
      <c r="P1503" s="46" t="s">
        <v>2410</v>
      </c>
      <c r="Q1503" s="46" t="s">
        <v>55</v>
      </c>
      <c r="R1503" s="46" t="s">
        <v>2410</v>
      </c>
      <c r="S1503" s="46" t="s">
        <v>55</v>
      </c>
      <c r="T1503" s="46" t="s">
        <v>2411</v>
      </c>
      <c r="U1503" s="46" t="s">
        <v>2422</v>
      </c>
      <c r="V1503" s="46" t="s">
        <v>2423</v>
      </c>
      <c r="W1503" s="46" t="s">
        <v>2424</v>
      </c>
      <c r="X1503" s="47" t="s">
        <v>2415</v>
      </c>
      <c r="Y1503" s="46">
        <v>1</v>
      </c>
    </row>
    <row r="1504" spans="2:25" ht="52.8">
      <c r="B1504" s="46" t="s">
        <v>865</v>
      </c>
      <c r="C1504" s="46" t="s">
        <v>866</v>
      </c>
      <c r="D1504" s="46" t="s">
        <v>146</v>
      </c>
      <c r="E1504" s="46" t="s">
        <v>2406</v>
      </c>
      <c r="F1504" s="8">
        <v>104</v>
      </c>
      <c r="G1504" s="46" t="s">
        <v>869</v>
      </c>
      <c r="H1504" s="46">
        <v>19</v>
      </c>
      <c r="I1504" s="46" t="s">
        <v>2407</v>
      </c>
      <c r="J1504" s="46" t="s">
        <v>2408</v>
      </c>
      <c r="K1504" s="46" t="s">
        <v>2443</v>
      </c>
      <c r="L1504" s="46" t="s">
        <v>790</v>
      </c>
      <c r="M1504" s="46">
        <v>19</v>
      </c>
      <c r="N1504" s="46">
        <v>106.7</v>
      </c>
      <c r="O1504" s="46">
        <v>19</v>
      </c>
      <c r="P1504" s="46" t="s">
        <v>2410</v>
      </c>
      <c r="Q1504" s="46" t="s">
        <v>55</v>
      </c>
      <c r="R1504" s="46" t="s">
        <v>2410</v>
      </c>
      <c r="S1504" s="46" t="s">
        <v>55</v>
      </c>
      <c r="T1504" s="46" t="s">
        <v>2411</v>
      </c>
      <c r="U1504" s="46" t="s">
        <v>2422</v>
      </c>
      <c r="V1504" s="46" t="s">
        <v>2423</v>
      </c>
      <c r="W1504" s="46" t="s">
        <v>2424</v>
      </c>
      <c r="X1504" s="47" t="s">
        <v>2415</v>
      </c>
      <c r="Y1504" s="46">
        <v>1</v>
      </c>
    </row>
    <row r="1505" spans="2:25" ht="52.8">
      <c r="B1505" s="46" t="s">
        <v>865</v>
      </c>
      <c r="C1505" s="46" t="s">
        <v>866</v>
      </c>
      <c r="D1505" s="46" t="s">
        <v>146</v>
      </c>
      <c r="E1505" s="46" t="s">
        <v>2428</v>
      </c>
      <c r="F1505" s="46">
        <v>131.19999999999999</v>
      </c>
      <c r="G1505" s="46" t="s">
        <v>869</v>
      </c>
      <c r="H1505" s="46">
        <v>20</v>
      </c>
      <c r="I1505" s="46" t="s">
        <v>2407</v>
      </c>
      <c r="J1505" s="46" t="s">
        <v>2408</v>
      </c>
      <c r="K1505" s="46" t="s">
        <v>2444</v>
      </c>
      <c r="L1505" s="46" t="s">
        <v>790</v>
      </c>
      <c r="M1505" s="46">
        <v>20</v>
      </c>
      <c r="N1505" s="46">
        <v>131.69999999999999</v>
      </c>
      <c r="O1505" s="46">
        <v>20</v>
      </c>
      <c r="P1505" s="46" t="s">
        <v>2410</v>
      </c>
      <c r="Q1505" s="46" t="s">
        <v>55</v>
      </c>
      <c r="R1505" s="46" t="s">
        <v>2410</v>
      </c>
      <c r="S1505" s="46" t="s">
        <v>55</v>
      </c>
      <c r="T1505" s="46" t="s">
        <v>2411</v>
      </c>
      <c r="U1505" s="46" t="s">
        <v>2422</v>
      </c>
      <c r="V1505" s="46" t="s">
        <v>2423</v>
      </c>
      <c r="W1505" s="46" t="s">
        <v>2424</v>
      </c>
      <c r="X1505" s="47" t="s">
        <v>2415</v>
      </c>
      <c r="Y1505" s="46">
        <v>1</v>
      </c>
    </row>
    <row r="1506" spans="2:25" ht="52.8">
      <c r="B1506" s="46" t="s">
        <v>865</v>
      </c>
      <c r="C1506" s="46" t="s">
        <v>866</v>
      </c>
      <c r="D1506" s="46" t="s">
        <v>146</v>
      </c>
      <c r="E1506" s="46" t="s">
        <v>2406</v>
      </c>
      <c r="F1506" s="8">
        <v>104</v>
      </c>
      <c r="G1506" s="46" t="s">
        <v>869</v>
      </c>
      <c r="H1506" s="46">
        <v>21</v>
      </c>
      <c r="I1506" s="46" t="s">
        <v>2407</v>
      </c>
      <c r="J1506" s="46" t="s">
        <v>2408</v>
      </c>
      <c r="K1506" s="46" t="s">
        <v>2445</v>
      </c>
      <c r="L1506" s="46" t="s">
        <v>812</v>
      </c>
      <c r="M1506" s="46">
        <v>21</v>
      </c>
      <c r="N1506" s="46">
        <v>109.6</v>
      </c>
      <c r="O1506" s="46">
        <v>21</v>
      </c>
      <c r="P1506" s="46" t="s">
        <v>2410</v>
      </c>
      <c r="Q1506" s="46" t="s">
        <v>55</v>
      </c>
      <c r="R1506" s="46" t="s">
        <v>2410</v>
      </c>
      <c r="S1506" s="46" t="s">
        <v>55</v>
      </c>
      <c r="T1506" s="46" t="s">
        <v>2411</v>
      </c>
      <c r="U1506" s="46" t="s">
        <v>2422</v>
      </c>
      <c r="V1506" s="46" t="s">
        <v>2423</v>
      </c>
      <c r="W1506" s="46" t="s">
        <v>2424</v>
      </c>
      <c r="X1506" s="47" t="s">
        <v>2415</v>
      </c>
      <c r="Y1506" s="46">
        <v>1</v>
      </c>
    </row>
    <row r="1507" spans="2:25" ht="52.8">
      <c r="B1507" s="97" t="s">
        <v>865</v>
      </c>
      <c r="C1507" s="97" t="s">
        <v>866</v>
      </c>
      <c r="D1507" s="97" t="s">
        <v>146</v>
      </c>
      <c r="E1507" s="97" t="s">
        <v>2416</v>
      </c>
      <c r="F1507" s="97">
        <v>109.4</v>
      </c>
      <c r="G1507" s="97" t="s">
        <v>2446</v>
      </c>
      <c r="H1507" s="97">
        <v>22</v>
      </c>
      <c r="I1507" s="97" t="s">
        <v>2407</v>
      </c>
      <c r="J1507" s="97" t="s">
        <v>2408</v>
      </c>
      <c r="K1507" s="97" t="s">
        <v>2447</v>
      </c>
      <c r="L1507" s="97" t="s">
        <v>790</v>
      </c>
      <c r="M1507" s="97">
        <v>22</v>
      </c>
      <c r="N1507" s="97">
        <v>109.1</v>
      </c>
      <c r="O1507" s="97">
        <v>22</v>
      </c>
      <c r="P1507" s="97" t="s">
        <v>2410</v>
      </c>
      <c r="Q1507" s="97" t="s">
        <v>55</v>
      </c>
      <c r="R1507" s="97" t="s">
        <v>2426</v>
      </c>
      <c r="S1507" s="97" t="s">
        <v>55</v>
      </c>
      <c r="T1507" s="97" t="s">
        <v>2411</v>
      </c>
      <c r="U1507" s="97" t="s">
        <v>2422</v>
      </c>
      <c r="V1507" s="97" t="s">
        <v>2423</v>
      </c>
      <c r="W1507" s="97" t="s">
        <v>2424</v>
      </c>
      <c r="X1507" s="98" t="s">
        <v>2415</v>
      </c>
      <c r="Y1507" s="97">
        <v>1</v>
      </c>
    </row>
    <row r="1508" spans="2:25" ht="66">
      <c r="B1508" s="46" t="s">
        <v>865</v>
      </c>
      <c r="C1508" s="46" t="s">
        <v>866</v>
      </c>
      <c r="D1508" s="46" t="s">
        <v>146</v>
      </c>
      <c r="E1508" s="46" t="s">
        <v>2434</v>
      </c>
      <c r="F1508" s="46">
        <v>133.30000000000001</v>
      </c>
      <c r="G1508" s="46" t="s">
        <v>869</v>
      </c>
      <c r="H1508" s="46">
        <v>23</v>
      </c>
      <c r="I1508" s="46" t="s">
        <v>2407</v>
      </c>
      <c r="J1508" s="46" t="s">
        <v>2408</v>
      </c>
      <c r="K1508" s="46" t="s">
        <v>2448</v>
      </c>
      <c r="L1508" s="46" t="s">
        <v>790</v>
      </c>
      <c r="M1508" s="46">
        <v>23</v>
      </c>
      <c r="N1508" s="46">
        <v>136.4</v>
      </c>
      <c r="O1508" s="46">
        <v>23</v>
      </c>
      <c r="P1508" s="46" t="s">
        <v>2426</v>
      </c>
      <c r="Q1508" s="46" t="s">
        <v>55</v>
      </c>
      <c r="R1508" s="46" t="s">
        <v>2410</v>
      </c>
      <c r="S1508" s="46" t="s">
        <v>55</v>
      </c>
      <c r="T1508" s="46" t="s">
        <v>2411</v>
      </c>
      <c r="U1508" s="46" t="s">
        <v>2422</v>
      </c>
      <c r="V1508" s="46" t="s">
        <v>2423</v>
      </c>
      <c r="W1508" s="46" t="s">
        <v>2424</v>
      </c>
      <c r="X1508" s="47" t="s">
        <v>2415</v>
      </c>
      <c r="Y1508" s="46">
        <v>1</v>
      </c>
    </row>
    <row r="1509" spans="2:25" ht="52.8">
      <c r="B1509" s="46" t="s">
        <v>865</v>
      </c>
      <c r="C1509" s="46" t="s">
        <v>866</v>
      </c>
      <c r="D1509" s="46" t="s">
        <v>146</v>
      </c>
      <c r="E1509" s="46" t="s">
        <v>2416</v>
      </c>
      <c r="F1509" s="46">
        <v>109.4</v>
      </c>
      <c r="G1509" s="46" t="s">
        <v>869</v>
      </c>
      <c r="H1509" s="46">
        <v>24</v>
      </c>
      <c r="I1509" s="46" t="s">
        <v>2407</v>
      </c>
      <c r="J1509" s="46" t="s">
        <v>2408</v>
      </c>
      <c r="K1509" s="46" t="s">
        <v>2449</v>
      </c>
      <c r="L1509" s="46" t="s">
        <v>790</v>
      </c>
      <c r="M1509" s="46">
        <v>24</v>
      </c>
      <c r="N1509" s="46">
        <v>112.7</v>
      </c>
      <c r="O1509" s="46">
        <v>24</v>
      </c>
      <c r="P1509" s="46" t="s">
        <v>2410</v>
      </c>
      <c r="Q1509" s="46" t="s">
        <v>55</v>
      </c>
      <c r="R1509" s="46" t="s">
        <v>2410</v>
      </c>
      <c r="S1509" s="46" t="s">
        <v>55</v>
      </c>
      <c r="T1509" s="46" t="s">
        <v>2411</v>
      </c>
      <c r="U1509" s="46" t="s">
        <v>2422</v>
      </c>
      <c r="V1509" s="46" t="s">
        <v>2423</v>
      </c>
      <c r="W1509" s="46" t="s">
        <v>2424</v>
      </c>
      <c r="X1509" s="47" t="s">
        <v>2415</v>
      </c>
      <c r="Y1509" s="46">
        <v>1</v>
      </c>
    </row>
    <row r="1510" spans="2:25" ht="52.8">
      <c r="B1510" s="46" t="s">
        <v>865</v>
      </c>
      <c r="C1510" s="46" t="s">
        <v>866</v>
      </c>
      <c r="D1510" s="46" t="s">
        <v>146</v>
      </c>
      <c r="E1510" s="46" t="s">
        <v>2406</v>
      </c>
      <c r="F1510" s="46">
        <v>104</v>
      </c>
      <c r="G1510" s="46" t="s">
        <v>869</v>
      </c>
      <c r="H1510" s="46">
        <v>25</v>
      </c>
      <c r="I1510" s="46" t="s">
        <v>2407</v>
      </c>
      <c r="J1510" s="46" t="s">
        <v>2408</v>
      </c>
      <c r="K1510" s="46" t="s">
        <v>2450</v>
      </c>
      <c r="L1510" s="46" t="s">
        <v>790</v>
      </c>
      <c r="M1510" s="46">
        <v>25</v>
      </c>
      <c r="N1510" s="46">
        <v>105</v>
      </c>
      <c r="O1510" s="46">
        <v>25</v>
      </c>
      <c r="P1510" s="46" t="s">
        <v>2410</v>
      </c>
      <c r="Q1510" s="46" t="s">
        <v>55</v>
      </c>
      <c r="R1510" s="46" t="s">
        <v>2410</v>
      </c>
      <c r="S1510" s="46" t="s">
        <v>55</v>
      </c>
      <c r="T1510" s="46" t="s">
        <v>2411</v>
      </c>
      <c r="U1510" s="46" t="s">
        <v>2422</v>
      </c>
      <c r="V1510" s="46" t="s">
        <v>2423</v>
      </c>
      <c r="W1510" s="46" t="s">
        <v>2424</v>
      </c>
      <c r="X1510" s="47" t="s">
        <v>2415</v>
      </c>
      <c r="Y1510" s="46">
        <v>1</v>
      </c>
    </row>
    <row r="1511" spans="2:25" ht="52.8">
      <c r="B1511" s="46" t="s">
        <v>865</v>
      </c>
      <c r="C1511" s="46" t="s">
        <v>866</v>
      </c>
      <c r="D1511" s="46" t="s">
        <v>146</v>
      </c>
      <c r="E1511" s="46" t="s">
        <v>2428</v>
      </c>
      <c r="F1511" s="46">
        <v>131.19999999999999</v>
      </c>
      <c r="G1511" s="46" t="s">
        <v>869</v>
      </c>
      <c r="H1511" s="46">
        <v>26</v>
      </c>
      <c r="I1511" s="46" t="s">
        <v>2407</v>
      </c>
      <c r="J1511" s="46" t="s">
        <v>2408</v>
      </c>
      <c r="K1511" s="46" t="s">
        <v>2451</v>
      </c>
      <c r="L1511" s="46" t="s">
        <v>790</v>
      </c>
      <c r="M1511" s="46">
        <v>26</v>
      </c>
      <c r="N1511" s="46">
        <v>131.19999999999999</v>
      </c>
      <c r="O1511" s="46">
        <v>26</v>
      </c>
      <c r="P1511" s="46" t="s">
        <v>2410</v>
      </c>
      <c r="Q1511" s="46" t="s">
        <v>55</v>
      </c>
      <c r="R1511" s="46" t="s">
        <v>2410</v>
      </c>
      <c r="S1511" s="46" t="s">
        <v>55</v>
      </c>
      <c r="T1511" s="46" t="s">
        <v>2411</v>
      </c>
      <c r="U1511" s="46" t="s">
        <v>2422</v>
      </c>
      <c r="V1511" s="46" t="s">
        <v>2423</v>
      </c>
      <c r="W1511" s="46" t="s">
        <v>2424</v>
      </c>
      <c r="X1511" s="47" t="s">
        <v>2415</v>
      </c>
      <c r="Y1511" s="46">
        <v>1</v>
      </c>
    </row>
    <row r="1512" spans="2:25" ht="52.8">
      <c r="B1512" s="46" t="s">
        <v>865</v>
      </c>
      <c r="C1512" s="46" t="s">
        <v>866</v>
      </c>
      <c r="D1512" s="46" t="s">
        <v>146</v>
      </c>
      <c r="E1512" s="46" t="s">
        <v>2416</v>
      </c>
      <c r="F1512" s="46">
        <v>109.4</v>
      </c>
      <c r="G1512" s="46" t="s">
        <v>869</v>
      </c>
      <c r="H1512" s="46">
        <v>27</v>
      </c>
      <c r="I1512" s="46" t="s">
        <v>2407</v>
      </c>
      <c r="J1512" s="46" t="s">
        <v>2408</v>
      </c>
      <c r="K1512" s="46" t="s">
        <v>2452</v>
      </c>
      <c r="L1512" s="46" t="s">
        <v>790</v>
      </c>
      <c r="M1512" s="46">
        <v>27</v>
      </c>
      <c r="N1512" s="46">
        <v>108.3</v>
      </c>
      <c r="O1512" s="46">
        <v>27</v>
      </c>
      <c r="P1512" s="46" t="s">
        <v>2410</v>
      </c>
      <c r="Q1512" s="46" t="s">
        <v>55</v>
      </c>
      <c r="R1512" s="46" t="s">
        <v>2410</v>
      </c>
      <c r="S1512" s="46" t="s">
        <v>55</v>
      </c>
      <c r="T1512" s="46" t="s">
        <v>2411</v>
      </c>
      <c r="U1512" s="46" t="s">
        <v>2422</v>
      </c>
      <c r="V1512" s="46" t="s">
        <v>2423</v>
      </c>
      <c r="W1512" s="46" t="s">
        <v>2424</v>
      </c>
      <c r="X1512" s="47" t="s">
        <v>2415</v>
      </c>
      <c r="Y1512" s="46">
        <v>1</v>
      </c>
    </row>
    <row r="1513" spans="2:25" ht="66">
      <c r="B1513" s="46" t="s">
        <v>865</v>
      </c>
      <c r="C1513" s="46" t="s">
        <v>866</v>
      </c>
      <c r="D1513" s="46" t="s">
        <v>146</v>
      </c>
      <c r="E1513" s="46" t="s">
        <v>2434</v>
      </c>
      <c r="F1513" s="46">
        <v>133.30000000000001</v>
      </c>
      <c r="G1513" s="46" t="s">
        <v>869</v>
      </c>
      <c r="H1513" s="46">
        <v>28</v>
      </c>
      <c r="I1513" s="46" t="s">
        <v>2407</v>
      </c>
      <c r="J1513" s="46" t="s">
        <v>2408</v>
      </c>
      <c r="K1513" s="46" t="s">
        <v>2453</v>
      </c>
      <c r="L1513" s="46" t="s">
        <v>790</v>
      </c>
      <c r="M1513" s="46">
        <v>28</v>
      </c>
      <c r="N1513" s="46">
        <v>135.30000000000001</v>
      </c>
      <c r="O1513" s="46">
        <v>28</v>
      </c>
      <c r="P1513" s="46" t="s">
        <v>2410</v>
      </c>
      <c r="Q1513" s="46" t="s">
        <v>55</v>
      </c>
      <c r="R1513" s="46" t="s">
        <v>2410</v>
      </c>
      <c r="S1513" s="46" t="s">
        <v>55</v>
      </c>
      <c r="T1513" s="46" t="s">
        <v>2411</v>
      </c>
      <c r="U1513" s="46" t="s">
        <v>2422</v>
      </c>
      <c r="V1513" s="46" t="s">
        <v>2423</v>
      </c>
      <c r="W1513" s="46" t="s">
        <v>2424</v>
      </c>
      <c r="X1513" s="47" t="s">
        <v>2415</v>
      </c>
      <c r="Y1513" s="46">
        <v>1</v>
      </c>
    </row>
    <row r="1514" spans="2:25" ht="52.8">
      <c r="B1514" s="46" t="s">
        <v>865</v>
      </c>
      <c r="C1514" s="46" t="s">
        <v>866</v>
      </c>
      <c r="D1514" s="46" t="s">
        <v>146</v>
      </c>
      <c r="E1514" s="46" t="s">
        <v>2416</v>
      </c>
      <c r="F1514" s="46">
        <v>109.4</v>
      </c>
      <c r="G1514" s="46" t="s">
        <v>869</v>
      </c>
      <c r="H1514" s="46">
        <v>29</v>
      </c>
      <c r="I1514" s="46" t="s">
        <v>2407</v>
      </c>
      <c r="J1514" s="46" t="s">
        <v>2408</v>
      </c>
      <c r="K1514" s="46" t="s">
        <v>2454</v>
      </c>
      <c r="L1514" s="46" t="s">
        <v>790</v>
      </c>
      <c r="M1514" s="46">
        <v>29</v>
      </c>
      <c r="N1514" s="46">
        <v>111.7</v>
      </c>
      <c r="O1514" s="46">
        <v>29</v>
      </c>
      <c r="P1514" s="46" t="s">
        <v>2410</v>
      </c>
      <c r="Q1514" s="46" t="s">
        <v>55</v>
      </c>
      <c r="R1514" s="46" t="s">
        <v>2410</v>
      </c>
      <c r="S1514" s="46" t="s">
        <v>55</v>
      </c>
      <c r="T1514" s="46" t="s">
        <v>2411</v>
      </c>
      <c r="U1514" s="46" t="s">
        <v>2422</v>
      </c>
      <c r="V1514" s="46" t="s">
        <v>2423</v>
      </c>
      <c r="W1514" s="46" t="s">
        <v>2424</v>
      </c>
      <c r="X1514" s="47" t="s">
        <v>2415</v>
      </c>
      <c r="Y1514" s="46">
        <v>1</v>
      </c>
    </row>
    <row r="1515" spans="2:25" ht="52.8">
      <c r="B1515" s="46" t="s">
        <v>865</v>
      </c>
      <c r="C1515" s="46" t="s">
        <v>866</v>
      </c>
      <c r="D1515" s="46" t="s">
        <v>146</v>
      </c>
      <c r="E1515" s="46" t="s">
        <v>2406</v>
      </c>
      <c r="F1515" s="8">
        <v>104</v>
      </c>
      <c r="G1515" s="46" t="s">
        <v>869</v>
      </c>
      <c r="H1515" s="46">
        <v>30</v>
      </c>
      <c r="I1515" s="46" t="s">
        <v>2407</v>
      </c>
      <c r="J1515" s="46" t="s">
        <v>2408</v>
      </c>
      <c r="K1515" s="46" t="s">
        <v>2455</v>
      </c>
      <c r="L1515" s="46" t="s">
        <v>790</v>
      </c>
      <c r="M1515" s="46">
        <v>30</v>
      </c>
      <c r="N1515" s="46">
        <v>107.5</v>
      </c>
      <c r="O1515" s="46">
        <v>30</v>
      </c>
      <c r="P1515" s="46" t="s">
        <v>2410</v>
      </c>
      <c r="Q1515" s="46" t="s">
        <v>55</v>
      </c>
      <c r="R1515" s="46" t="s">
        <v>2410</v>
      </c>
      <c r="S1515" s="46" t="s">
        <v>55</v>
      </c>
      <c r="T1515" s="46" t="s">
        <v>2411</v>
      </c>
      <c r="U1515" s="46" t="s">
        <v>2422</v>
      </c>
      <c r="V1515" s="46" t="s">
        <v>2423</v>
      </c>
      <c r="W1515" s="46" t="s">
        <v>2424</v>
      </c>
      <c r="X1515" s="47" t="s">
        <v>2415</v>
      </c>
      <c r="Y1515" s="46">
        <v>1</v>
      </c>
    </row>
    <row r="1516" spans="2:25" ht="52.8">
      <c r="B1516" s="46" t="s">
        <v>865</v>
      </c>
      <c r="C1516" s="46" t="s">
        <v>866</v>
      </c>
      <c r="D1516" s="46" t="s">
        <v>146</v>
      </c>
      <c r="E1516" s="46" t="s">
        <v>2428</v>
      </c>
      <c r="F1516" s="46">
        <v>131.19999999999999</v>
      </c>
      <c r="G1516" s="46" t="s">
        <v>869</v>
      </c>
      <c r="H1516" s="46">
        <v>31</v>
      </c>
      <c r="I1516" s="46" t="s">
        <v>2407</v>
      </c>
      <c r="J1516" s="46" t="s">
        <v>2408</v>
      </c>
      <c r="K1516" s="46" t="s">
        <v>2456</v>
      </c>
      <c r="L1516" s="46" t="s">
        <v>790</v>
      </c>
      <c r="M1516" s="46">
        <v>31</v>
      </c>
      <c r="N1516" s="46">
        <v>134.4</v>
      </c>
      <c r="O1516" s="46">
        <v>31</v>
      </c>
      <c r="P1516" s="46" t="s">
        <v>2410</v>
      </c>
      <c r="Q1516" s="46" t="s">
        <v>55</v>
      </c>
      <c r="R1516" s="46" t="s">
        <v>2410</v>
      </c>
      <c r="S1516" s="46" t="s">
        <v>55</v>
      </c>
      <c r="T1516" s="46" t="s">
        <v>2411</v>
      </c>
      <c r="U1516" s="46" t="s">
        <v>2422</v>
      </c>
      <c r="V1516" s="46" t="s">
        <v>2423</v>
      </c>
      <c r="W1516" s="46" t="s">
        <v>2424</v>
      </c>
      <c r="X1516" s="47" t="s">
        <v>2415</v>
      </c>
      <c r="Y1516" s="46">
        <v>1</v>
      </c>
    </row>
    <row r="1517" spans="2:25" ht="52.8">
      <c r="B1517" s="46" t="s">
        <v>865</v>
      </c>
      <c r="C1517" s="46" t="s">
        <v>866</v>
      </c>
      <c r="D1517" s="46" t="s">
        <v>146</v>
      </c>
      <c r="E1517" s="46" t="s">
        <v>2406</v>
      </c>
      <c r="F1517" s="46">
        <v>104</v>
      </c>
      <c r="G1517" s="46" t="s">
        <v>869</v>
      </c>
      <c r="H1517" s="46">
        <v>32</v>
      </c>
      <c r="I1517" s="46" t="s">
        <v>2407</v>
      </c>
      <c r="J1517" s="46" t="s">
        <v>2408</v>
      </c>
      <c r="K1517" s="46" t="s">
        <v>2457</v>
      </c>
      <c r="L1517" s="46" t="s">
        <v>790</v>
      </c>
      <c r="M1517" s="46">
        <v>32</v>
      </c>
      <c r="N1517" s="46">
        <v>111</v>
      </c>
      <c r="O1517" s="46">
        <v>32</v>
      </c>
      <c r="P1517" s="46" t="s">
        <v>2410</v>
      </c>
      <c r="Q1517" s="46" t="s">
        <v>55</v>
      </c>
      <c r="R1517" s="46" t="s">
        <v>2410</v>
      </c>
      <c r="S1517" s="46" t="s">
        <v>55</v>
      </c>
      <c r="T1517" s="46" t="s">
        <v>2411</v>
      </c>
      <c r="U1517" s="46" t="s">
        <v>2422</v>
      </c>
      <c r="V1517" s="46" t="s">
        <v>2423</v>
      </c>
      <c r="W1517" s="46" t="s">
        <v>2424</v>
      </c>
      <c r="X1517" s="47" t="s">
        <v>2415</v>
      </c>
      <c r="Y1517" s="46">
        <v>1</v>
      </c>
    </row>
    <row r="1518" spans="2:25" ht="66">
      <c r="B1518" s="46" t="s">
        <v>865</v>
      </c>
      <c r="C1518" s="46" t="s">
        <v>866</v>
      </c>
      <c r="D1518" s="46" t="s">
        <v>146</v>
      </c>
      <c r="E1518" s="46" t="s">
        <v>2434</v>
      </c>
      <c r="F1518" s="46">
        <v>133.30000000000001</v>
      </c>
      <c r="G1518" s="46" t="s">
        <v>869</v>
      </c>
      <c r="H1518" s="46">
        <v>33</v>
      </c>
      <c r="I1518" s="46" t="s">
        <v>2407</v>
      </c>
      <c r="J1518" s="46" t="s">
        <v>2408</v>
      </c>
      <c r="K1518" s="46" t="s">
        <v>2458</v>
      </c>
      <c r="L1518" s="46" t="s">
        <v>790</v>
      </c>
      <c r="M1518" s="46">
        <v>33</v>
      </c>
      <c r="N1518" s="46">
        <v>135.30000000000001</v>
      </c>
      <c r="O1518" s="46">
        <v>33</v>
      </c>
      <c r="P1518" s="46" t="s">
        <v>2410</v>
      </c>
      <c r="Q1518" s="46" t="s">
        <v>55</v>
      </c>
      <c r="R1518" s="46" t="s">
        <v>2410</v>
      </c>
      <c r="S1518" s="46" t="s">
        <v>55</v>
      </c>
      <c r="T1518" s="46" t="s">
        <v>2411</v>
      </c>
      <c r="U1518" s="46" t="s">
        <v>2422</v>
      </c>
      <c r="V1518" s="46" t="s">
        <v>2423</v>
      </c>
      <c r="W1518" s="46" t="s">
        <v>2424</v>
      </c>
      <c r="X1518" s="47" t="s">
        <v>2415</v>
      </c>
      <c r="Y1518" s="46">
        <v>1</v>
      </c>
    </row>
    <row r="1519" spans="2:25" ht="52.8">
      <c r="B1519" s="46" t="s">
        <v>865</v>
      </c>
      <c r="C1519" s="46" t="s">
        <v>866</v>
      </c>
      <c r="D1519" s="46" t="s">
        <v>146</v>
      </c>
      <c r="E1519" s="46" t="s">
        <v>2416</v>
      </c>
      <c r="F1519" s="46">
        <v>109.4</v>
      </c>
      <c r="G1519" s="46" t="s">
        <v>869</v>
      </c>
      <c r="H1519" s="46">
        <v>34</v>
      </c>
      <c r="I1519" s="46" t="s">
        <v>2407</v>
      </c>
      <c r="J1519" s="46" t="s">
        <v>2408</v>
      </c>
      <c r="K1519" s="46" t="s">
        <v>2459</v>
      </c>
      <c r="L1519" s="46" t="s">
        <v>790</v>
      </c>
      <c r="M1519" s="46">
        <v>34</v>
      </c>
      <c r="N1519" s="46">
        <v>111.8</v>
      </c>
      <c r="O1519" s="46">
        <v>34</v>
      </c>
      <c r="P1519" s="46" t="s">
        <v>2426</v>
      </c>
      <c r="Q1519" s="46" t="s">
        <v>55</v>
      </c>
      <c r="R1519" s="46" t="s">
        <v>2410</v>
      </c>
      <c r="S1519" s="46" t="s">
        <v>55</v>
      </c>
      <c r="T1519" s="46" t="s">
        <v>2411</v>
      </c>
      <c r="U1519" s="46" t="s">
        <v>2422</v>
      </c>
      <c r="V1519" s="46" t="s">
        <v>2423</v>
      </c>
      <c r="W1519" s="46" t="s">
        <v>2424</v>
      </c>
      <c r="X1519" s="47" t="s">
        <v>2415</v>
      </c>
      <c r="Y1519" s="46">
        <v>1</v>
      </c>
    </row>
    <row r="1520" spans="2:25" ht="52.8">
      <c r="B1520" s="46" t="s">
        <v>865</v>
      </c>
      <c r="C1520" s="46" t="s">
        <v>866</v>
      </c>
      <c r="D1520" s="46" t="s">
        <v>146</v>
      </c>
      <c r="E1520" s="46" t="s">
        <v>2406</v>
      </c>
      <c r="F1520" s="8">
        <v>104</v>
      </c>
      <c r="G1520" s="46" t="s">
        <v>869</v>
      </c>
      <c r="H1520" s="46">
        <v>35</v>
      </c>
      <c r="I1520" s="46" t="s">
        <v>2407</v>
      </c>
      <c r="J1520" s="46" t="s">
        <v>2408</v>
      </c>
      <c r="K1520" s="46" t="s">
        <v>2460</v>
      </c>
      <c r="L1520" s="46" t="s">
        <v>790</v>
      </c>
      <c r="M1520" s="46">
        <v>35</v>
      </c>
      <c r="N1520" s="46">
        <v>109.2</v>
      </c>
      <c r="O1520" s="46">
        <v>35</v>
      </c>
      <c r="P1520" s="46" t="s">
        <v>2410</v>
      </c>
      <c r="Q1520" s="46" t="s">
        <v>55</v>
      </c>
      <c r="R1520" s="46" t="s">
        <v>2410</v>
      </c>
      <c r="S1520" s="46" t="s">
        <v>55</v>
      </c>
      <c r="T1520" s="46" t="s">
        <v>2411</v>
      </c>
      <c r="U1520" s="46" t="s">
        <v>2422</v>
      </c>
      <c r="V1520" s="46" t="s">
        <v>2423</v>
      </c>
      <c r="W1520" s="46" t="s">
        <v>2424</v>
      </c>
      <c r="X1520" s="47" t="s">
        <v>2415</v>
      </c>
      <c r="Y1520" s="46">
        <v>1</v>
      </c>
    </row>
    <row r="1521" spans="2:25" ht="52.8">
      <c r="B1521" s="46" t="s">
        <v>865</v>
      </c>
      <c r="C1521" s="46" t="s">
        <v>866</v>
      </c>
      <c r="D1521" s="46" t="s">
        <v>146</v>
      </c>
      <c r="E1521" s="46" t="s">
        <v>2428</v>
      </c>
      <c r="F1521" s="46">
        <v>131.19999999999999</v>
      </c>
      <c r="G1521" s="46" t="s">
        <v>869</v>
      </c>
      <c r="H1521" s="46">
        <v>36</v>
      </c>
      <c r="I1521" s="46" t="s">
        <v>2407</v>
      </c>
      <c r="J1521" s="46" t="s">
        <v>2408</v>
      </c>
      <c r="K1521" s="46" t="s">
        <v>2461</v>
      </c>
      <c r="L1521" s="46" t="s">
        <v>812</v>
      </c>
      <c r="M1521" s="46">
        <v>36</v>
      </c>
      <c r="N1521" s="46">
        <v>136.5</v>
      </c>
      <c r="O1521" s="46">
        <v>36</v>
      </c>
      <c r="P1521" s="46" t="s">
        <v>2410</v>
      </c>
      <c r="Q1521" s="46" t="s">
        <v>55</v>
      </c>
      <c r="R1521" s="46" t="s">
        <v>2410</v>
      </c>
      <c r="S1521" s="46" t="s">
        <v>55</v>
      </c>
      <c r="T1521" s="46" t="s">
        <v>2411</v>
      </c>
      <c r="U1521" s="46" t="s">
        <v>2422</v>
      </c>
      <c r="V1521" s="46" t="s">
        <v>2423</v>
      </c>
      <c r="W1521" s="46" t="s">
        <v>2424</v>
      </c>
      <c r="X1521" s="47" t="s">
        <v>2415</v>
      </c>
      <c r="Y1521" s="46">
        <v>1</v>
      </c>
    </row>
    <row r="1522" spans="2:25" ht="52.8">
      <c r="B1522" s="46" t="s">
        <v>865</v>
      </c>
      <c r="C1522" s="46" t="s">
        <v>866</v>
      </c>
      <c r="D1522" s="46" t="s">
        <v>146</v>
      </c>
      <c r="E1522" s="46" t="s">
        <v>2406</v>
      </c>
      <c r="F1522" s="8">
        <v>104</v>
      </c>
      <c r="G1522" s="46" t="s">
        <v>869</v>
      </c>
      <c r="H1522" s="46">
        <v>37</v>
      </c>
      <c r="I1522" s="46" t="s">
        <v>2407</v>
      </c>
      <c r="J1522" s="46" t="s">
        <v>2408</v>
      </c>
      <c r="K1522" s="46" t="s">
        <v>2462</v>
      </c>
      <c r="L1522" s="46" t="s">
        <v>790</v>
      </c>
      <c r="M1522" s="46">
        <v>37</v>
      </c>
      <c r="N1522" s="46">
        <v>112.7</v>
      </c>
      <c r="O1522" s="46">
        <v>37</v>
      </c>
      <c r="P1522" s="46" t="s">
        <v>2410</v>
      </c>
      <c r="Q1522" s="46" t="s">
        <v>55</v>
      </c>
      <c r="R1522" s="46" t="s">
        <v>2410</v>
      </c>
      <c r="S1522" s="46" t="s">
        <v>55</v>
      </c>
      <c r="T1522" s="46" t="s">
        <v>2411</v>
      </c>
      <c r="U1522" s="46" t="s">
        <v>2422</v>
      </c>
      <c r="V1522" s="46" t="s">
        <v>2423</v>
      </c>
      <c r="W1522" s="46" t="s">
        <v>2424</v>
      </c>
      <c r="X1522" s="47" t="s">
        <v>2415</v>
      </c>
      <c r="Y1522" s="46">
        <v>1</v>
      </c>
    </row>
    <row r="1523" spans="2:25" ht="66">
      <c r="B1523" s="46" t="s">
        <v>865</v>
      </c>
      <c r="C1523" s="46" t="s">
        <v>866</v>
      </c>
      <c r="D1523" s="46" t="s">
        <v>146</v>
      </c>
      <c r="E1523" s="46" t="s">
        <v>2434</v>
      </c>
      <c r="F1523" s="46">
        <v>133.30000000000001</v>
      </c>
      <c r="G1523" s="46" t="s">
        <v>869</v>
      </c>
      <c r="H1523" s="46">
        <v>38</v>
      </c>
      <c r="I1523" s="46" t="s">
        <v>2407</v>
      </c>
      <c r="J1523" s="46" t="s">
        <v>2408</v>
      </c>
      <c r="K1523" s="46" t="s">
        <v>2463</v>
      </c>
      <c r="L1523" s="46" t="s">
        <v>790</v>
      </c>
      <c r="M1523" s="46">
        <v>38</v>
      </c>
      <c r="N1523" s="46">
        <v>133.9</v>
      </c>
      <c r="O1523" s="46">
        <v>38</v>
      </c>
      <c r="P1523" s="46" t="s">
        <v>2410</v>
      </c>
      <c r="Q1523" s="46" t="s">
        <v>55</v>
      </c>
      <c r="R1523" s="46" t="s">
        <v>2410</v>
      </c>
      <c r="S1523" s="46" t="s">
        <v>55</v>
      </c>
      <c r="T1523" s="46" t="s">
        <v>2411</v>
      </c>
      <c r="U1523" s="46" t="s">
        <v>2422</v>
      </c>
      <c r="V1523" s="46" t="s">
        <v>2423</v>
      </c>
      <c r="W1523" s="46" t="s">
        <v>2424</v>
      </c>
      <c r="X1523" s="47" t="s">
        <v>2415</v>
      </c>
      <c r="Y1523" s="46">
        <v>1</v>
      </c>
    </row>
    <row r="1524" spans="2:25" ht="52.8">
      <c r="B1524" s="46" t="s">
        <v>865</v>
      </c>
      <c r="C1524" s="46" t="s">
        <v>866</v>
      </c>
      <c r="D1524" s="46" t="s">
        <v>146</v>
      </c>
      <c r="E1524" s="46" t="s">
        <v>2416</v>
      </c>
      <c r="F1524" s="46">
        <v>109.4</v>
      </c>
      <c r="G1524" s="46" t="s">
        <v>869</v>
      </c>
      <c r="H1524" s="46">
        <v>39</v>
      </c>
      <c r="I1524" s="46" t="s">
        <v>2407</v>
      </c>
      <c r="J1524" s="46" t="s">
        <v>2408</v>
      </c>
      <c r="K1524" s="46" t="s">
        <v>2464</v>
      </c>
      <c r="L1524" s="46" t="s">
        <v>790</v>
      </c>
      <c r="M1524" s="46">
        <v>39</v>
      </c>
      <c r="N1524" s="46">
        <v>110.6</v>
      </c>
      <c r="O1524" s="46">
        <v>39</v>
      </c>
      <c r="P1524" s="46" t="s">
        <v>2410</v>
      </c>
      <c r="Q1524" s="46" t="s">
        <v>55</v>
      </c>
      <c r="R1524" s="46" t="s">
        <v>2410</v>
      </c>
      <c r="S1524" s="46" t="s">
        <v>55</v>
      </c>
      <c r="T1524" s="46" t="s">
        <v>2411</v>
      </c>
      <c r="U1524" s="46" t="s">
        <v>2422</v>
      </c>
      <c r="V1524" s="46" t="s">
        <v>2423</v>
      </c>
      <c r="W1524" s="46" t="s">
        <v>2424</v>
      </c>
      <c r="X1524" s="47" t="s">
        <v>2415</v>
      </c>
      <c r="Y1524" s="46">
        <v>1</v>
      </c>
    </row>
    <row r="1525" spans="2:25" ht="52.8">
      <c r="B1525" s="46" t="s">
        <v>865</v>
      </c>
      <c r="C1525" s="46" t="s">
        <v>866</v>
      </c>
      <c r="D1525" s="46" t="s">
        <v>146</v>
      </c>
      <c r="E1525" s="46" t="s">
        <v>2428</v>
      </c>
      <c r="F1525" s="46">
        <v>131.19999999999999</v>
      </c>
      <c r="G1525" s="46" t="s">
        <v>869</v>
      </c>
      <c r="H1525" s="46">
        <v>40</v>
      </c>
      <c r="I1525" s="46" t="s">
        <v>2407</v>
      </c>
      <c r="J1525" s="46" t="s">
        <v>2408</v>
      </c>
      <c r="K1525" s="46" t="s">
        <v>2465</v>
      </c>
      <c r="L1525" s="46" t="s">
        <v>790</v>
      </c>
      <c r="M1525" s="46">
        <v>40</v>
      </c>
      <c r="N1525" s="46">
        <v>135.1</v>
      </c>
      <c r="O1525" s="46">
        <v>40</v>
      </c>
      <c r="P1525" s="46" t="s">
        <v>2410</v>
      </c>
      <c r="Q1525" s="46" t="s">
        <v>55</v>
      </c>
      <c r="R1525" s="46" t="s">
        <v>2410</v>
      </c>
      <c r="S1525" s="46" t="s">
        <v>55</v>
      </c>
      <c r="T1525" s="46" t="s">
        <v>2411</v>
      </c>
      <c r="U1525" s="46" t="s">
        <v>2422</v>
      </c>
      <c r="V1525" s="46" t="s">
        <v>2423</v>
      </c>
      <c r="W1525" s="46" t="s">
        <v>2424</v>
      </c>
      <c r="X1525" s="47" t="s">
        <v>2415</v>
      </c>
      <c r="Y1525" s="46">
        <v>1</v>
      </c>
    </row>
    <row r="1526" spans="2:25" ht="52.8">
      <c r="B1526" s="46" t="s">
        <v>2466</v>
      </c>
      <c r="C1526" s="46" t="s">
        <v>866</v>
      </c>
      <c r="D1526" s="46" t="s">
        <v>146</v>
      </c>
      <c r="E1526" s="46" t="s">
        <v>2416</v>
      </c>
      <c r="F1526" s="46">
        <v>109.4</v>
      </c>
      <c r="G1526" s="46" t="s">
        <v>869</v>
      </c>
      <c r="H1526" s="46">
        <v>41</v>
      </c>
      <c r="I1526" s="46" t="s">
        <v>2407</v>
      </c>
      <c r="J1526" s="46" t="s">
        <v>2408</v>
      </c>
      <c r="K1526" s="46" t="s">
        <v>2467</v>
      </c>
      <c r="L1526" s="46" t="s">
        <v>790</v>
      </c>
      <c r="M1526" s="46">
        <v>41</v>
      </c>
      <c r="N1526" s="46">
        <v>111.6</v>
      </c>
      <c r="O1526" s="46">
        <v>41</v>
      </c>
      <c r="P1526" s="46" t="s">
        <v>2410</v>
      </c>
      <c r="Q1526" s="46" t="s">
        <v>55</v>
      </c>
      <c r="R1526" s="46" t="s">
        <v>2410</v>
      </c>
      <c r="S1526" s="46" t="s">
        <v>55</v>
      </c>
      <c r="T1526" s="46" t="s">
        <v>2411</v>
      </c>
      <c r="U1526" s="46" t="s">
        <v>2422</v>
      </c>
      <c r="V1526" s="46" t="s">
        <v>2423</v>
      </c>
      <c r="W1526" s="46" t="s">
        <v>2424</v>
      </c>
      <c r="X1526" s="47" t="s">
        <v>2415</v>
      </c>
      <c r="Y1526" s="46">
        <v>1</v>
      </c>
    </row>
    <row r="1527" spans="2:25" ht="52.8">
      <c r="B1527" s="46" t="s">
        <v>865</v>
      </c>
      <c r="C1527" s="46" t="s">
        <v>866</v>
      </c>
      <c r="D1527" s="46" t="s">
        <v>146</v>
      </c>
      <c r="E1527" s="46" t="s">
        <v>2416</v>
      </c>
      <c r="F1527" s="46">
        <v>109.4</v>
      </c>
      <c r="G1527" s="46" t="s">
        <v>2468</v>
      </c>
      <c r="H1527" s="46">
        <v>42</v>
      </c>
      <c r="I1527" s="46" t="s">
        <v>2407</v>
      </c>
      <c r="J1527" s="46" t="s">
        <v>2408</v>
      </c>
      <c r="K1527" s="46" t="s">
        <v>2469</v>
      </c>
      <c r="L1527" s="46" t="s">
        <v>790</v>
      </c>
      <c r="M1527" s="46">
        <v>42</v>
      </c>
      <c r="N1527" s="46">
        <v>112.4</v>
      </c>
      <c r="O1527" s="46">
        <v>42</v>
      </c>
      <c r="P1527" s="46" t="s">
        <v>2410</v>
      </c>
      <c r="Q1527" s="46" t="s">
        <v>55</v>
      </c>
      <c r="R1527" s="46" t="s">
        <v>2410</v>
      </c>
      <c r="S1527" s="46" t="s">
        <v>55</v>
      </c>
      <c r="T1527" s="46" t="s">
        <v>2411</v>
      </c>
      <c r="U1527" s="46" t="s">
        <v>2422</v>
      </c>
      <c r="V1527" s="46" t="s">
        <v>2423</v>
      </c>
      <c r="W1527" s="46" t="s">
        <v>2424</v>
      </c>
      <c r="X1527" s="47" t="s">
        <v>2415</v>
      </c>
      <c r="Y1527" s="46">
        <v>1</v>
      </c>
    </row>
    <row r="1528" spans="2:25" ht="66">
      <c r="B1528" s="46" t="s">
        <v>865</v>
      </c>
      <c r="C1528" s="46" t="s">
        <v>866</v>
      </c>
      <c r="D1528" s="46" t="s">
        <v>146</v>
      </c>
      <c r="E1528" s="46" t="s">
        <v>2434</v>
      </c>
      <c r="F1528" s="46">
        <v>133.30000000000001</v>
      </c>
      <c r="G1528" s="46" t="s">
        <v>869</v>
      </c>
      <c r="H1528" s="46">
        <v>43</v>
      </c>
      <c r="I1528" s="46" t="s">
        <v>2407</v>
      </c>
      <c r="J1528" s="46" t="s">
        <v>2408</v>
      </c>
      <c r="K1528" s="46" t="s">
        <v>2470</v>
      </c>
      <c r="L1528" s="46" t="s">
        <v>790</v>
      </c>
      <c r="M1528" s="46">
        <v>43</v>
      </c>
      <c r="N1528" s="46">
        <v>139</v>
      </c>
      <c r="O1528" s="46">
        <v>43</v>
      </c>
      <c r="P1528" s="46" t="s">
        <v>2410</v>
      </c>
      <c r="Q1528" s="46" t="s">
        <v>55</v>
      </c>
      <c r="R1528" s="46" t="s">
        <v>2410</v>
      </c>
      <c r="S1528" s="46" t="s">
        <v>55</v>
      </c>
      <c r="T1528" s="46" t="s">
        <v>2411</v>
      </c>
      <c r="U1528" s="46" t="s">
        <v>2422</v>
      </c>
      <c r="V1528" s="46" t="s">
        <v>2423</v>
      </c>
      <c r="W1528" s="46" t="s">
        <v>2424</v>
      </c>
      <c r="X1528" s="47" t="s">
        <v>2415</v>
      </c>
      <c r="Y1528" s="46">
        <v>1</v>
      </c>
    </row>
    <row r="1529" spans="2:25" ht="52.8">
      <c r="B1529" s="46" t="s">
        <v>865</v>
      </c>
      <c r="C1529" s="46" t="s">
        <v>866</v>
      </c>
      <c r="D1529" s="46" t="s">
        <v>146</v>
      </c>
      <c r="E1529" s="46" t="s">
        <v>2416</v>
      </c>
      <c r="F1529" s="46">
        <v>109.4</v>
      </c>
      <c r="G1529" s="46" t="s">
        <v>869</v>
      </c>
      <c r="H1529" s="46">
        <v>44</v>
      </c>
      <c r="I1529" s="46" t="s">
        <v>2407</v>
      </c>
      <c r="J1529" s="46" t="s">
        <v>2408</v>
      </c>
      <c r="K1529" s="46" t="s">
        <v>2471</v>
      </c>
      <c r="L1529" s="46" t="s">
        <v>790</v>
      </c>
      <c r="M1529" s="46">
        <v>44</v>
      </c>
      <c r="N1529" s="46">
        <v>116.4</v>
      </c>
      <c r="O1529" s="46">
        <v>44</v>
      </c>
      <c r="P1529" s="46" t="s">
        <v>2410</v>
      </c>
      <c r="Q1529" s="46" t="s">
        <v>55</v>
      </c>
      <c r="R1529" s="46" t="s">
        <v>2410</v>
      </c>
      <c r="S1529" s="46" t="s">
        <v>55</v>
      </c>
      <c r="T1529" s="46" t="s">
        <v>2411</v>
      </c>
      <c r="U1529" s="46" t="s">
        <v>2422</v>
      </c>
      <c r="V1529" s="46" t="s">
        <v>2423</v>
      </c>
      <c r="W1529" s="46" t="s">
        <v>2424</v>
      </c>
      <c r="X1529" s="47" t="s">
        <v>2415</v>
      </c>
      <c r="Y1529" s="46">
        <v>1</v>
      </c>
    </row>
    <row r="1530" spans="2:25" ht="52.8">
      <c r="B1530" s="46" t="s">
        <v>865</v>
      </c>
      <c r="C1530" s="46" t="s">
        <v>866</v>
      </c>
      <c r="D1530" s="46" t="s">
        <v>146</v>
      </c>
      <c r="E1530" s="46" t="s">
        <v>2406</v>
      </c>
      <c r="F1530" s="8">
        <v>104</v>
      </c>
      <c r="G1530" s="46" t="s">
        <v>869</v>
      </c>
      <c r="H1530" s="46">
        <v>45</v>
      </c>
      <c r="I1530" s="46" t="s">
        <v>2407</v>
      </c>
      <c r="J1530" s="46" t="s">
        <v>2408</v>
      </c>
      <c r="K1530" s="46" t="s">
        <v>2472</v>
      </c>
      <c r="L1530" s="46" t="s">
        <v>790</v>
      </c>
      <c r="M1530" s="46">
        <v>45</v>
      </c>
      <c r="N1530" s="46">
        <v>108.8</v>
      </c>
      <c r="O1530" s="46">
        <v>45</v>
      </c>
      <c r="P1530" s="46" t="s">
        <v>2410</v>
      </c>
      <c r="Q1530" s="46" t="s">
        <v>55</v>
      </c>
      <c r="R1530" s="46" t="s">
        <v>2410</v>
      </c>
      <c r="S1530" s="46" t="s">
        <v>55</v>
      </c>
      <c r="T1530" s="46" t="s">
        <v>2411</v>
      </c>
      <c r="U1530" s="46" t="s">
        <v>2422</v>
      </c>
      <c r="V1530" s="46" t="s">
        <v>2423</v>
      </c>
      <c r="W1530" s="46" t="s">
        <v>2424</v>
      </c>
      <c r="X1530" s="47" t="s">
        <v>2415</v>
      </c>
      <c r="Y1530" s="46">
        <v>1</v>
      </c>
    </row>
    <row r="1531" spans="2:25" ht="52.8">
      <c r="B1531" s="46" t="s">
        <v>865</v>
      </c>
      <c r="C1531" s="46" t="s">
        <v>866</v>
      </c>
      <c r="D1531" s="46" t="s">
        <v>146</v>
      </c>
      <c r="E1531" s="46" t="s">
        <v>2428</v>
      </c>
      <c r="F1531" s="46">
        <v>131.19999999999999</v>
      </c>
      <c r="G1531" s="46" t="s">
        <v>869</v>
      </c>
      <c r="H1531" s="46">
        <v>46</v>
      </c>
      <c r="I1531" s="46" t="s">
        <v>2407</v>
      </c>
      <c r="J1531" s="46" t="s">
        <v>2408</v>
      </c>
      <c r="K1531" s="46" t="s">
        <v>2473</v>
      </c>
      <c r="L1531" s="46" t="s">
        <v>812</v>
      </c>
      <c r="M1531" s="46">
        <v>46</v>
      </c>
      <c r="N1531" s="46">
        <v>134.5</v>
      </c>
      <c r="O1531" s="46">
        <v>46</v>
      </c>
      <c r="P1531" s="46" t="s">
        <v>2410</v>
      </c>
      <c r="Q1531" s="46" t="s">
        <v>55</v>
      </c>
      <c r="R1531" s="46" t="s">
        <v>2410</v>
      </c>
      <c r="S1531" s="46" t="s">
        <v>55</v>
      </c>
      <c r="T1531" s="46" t="s">
        <v>2411</v>
      </c>
      <c r="U1531" s="46" t="s">
        <v>2422</v>
      </c>
      <c r="V1531" s="46" t="s">
        <v>2423</v>
      </c>
      <c r="W1531" s="46" t="s">
        <v>2424</v>
      </c>
      <c r="X1531" s="47" t="s">
        <v>2415</v>
      </c>
      <c r="Y1531" s="46">
        <v>1</v>
      </c>
    </row>
    <row r="1532" spans="2:25" ht="52.8">
      <c r="B1532" s="46" t="s">
        <v>865</v>
      </c>
      <c r="C1532" s="46" t="s">
        <v>866</v>
      </c>
      <c r="D1532" s="46" t="s">
        <v>146</v>
      </c>
      <c r="E1532" s="46" t="s">
        <v>2406</v>
      </c>
      <c r="F1532" s="8">
        <v>104</v>
      </c>
      <c r="G1532" s="46" t="s">
        <v>869</v>
      </c>
      <c r="H1532" s="46">
        <v>47</v>
      </c>
      <c r="I1532" s="46" t="s">
        <v>2407</v>
      </c>
      <c r="J1532" s="46" t="s">
        <v>2408</v>
      </c>
      <c r="K1532" s="46" t="s">
        <v>2474</v>
      </c>
      <c r="L1532" s="46" t="s">
        <v>790</v>
      </c>
      <c r="M1532" s="46">
        <v>47</v>
      </c>
      <c r="N1532" s="46">
        <v>112.7</v>
      </c>
      <c r="O1532" s="46">
        <v>47</v>
      </c>
      <c r="P1532" s="46" t="s">
        <v>2410</v>
      </c>
      <c r="Q1532" s="46" t="s">
        <v>55</v>
      </c>
      <c r="R1532" s="46" t="s">
        <v>2410</v>
      </c>
      <c r="S1532" s="46" t="s">
        <v>55</v>
      </c>
      <c r="T1532" s="46" t="s">
        <v>2411</v>
      </c>
      <c r="U1532" s="46" t="s">
        <v>2422</v>
      </c>
      <c r="V1532" s="46" t="s">
        <v>2423</v>
      </c>
      <c r="W1532" s="46" t="s">
        <v>2424</v>
      </c>
      <c r="X1532" s="47" t="s">
        <v>2415</v>
      </c>
      <c r="Y1532" s="46">
        <v>1</v>
      </c>
    </row>
    <row r="1533" spans="2:25" ht="52.8">
      <c r="B1533" s="46" t="s">
        <v>865</v>
      </c>
      <c r="C1533" s="46" t="s">
        <v>866</v>
      </c>
      <c r="D1533" s="46" t="s">
        <v>146</v>
      </c>
      <c r="E1533" s="46" t="s">
        <v>2416</v>
      </c>
      <c r="F1533" s="46">
        <v>109.4</v>
      </c>
      <c r="G1533" s="46" t="s">
        <v>869</v>
      </c>
      <c r="H1533" s="46">
        <v>48</v>
      </c>
      <c r="I1533" s="46" t="s">
        <v>2407</v>
      </c>
      <c r="J1533" s="46" t="s">
        <v>2408</v>
      </c>
      <c r="K1533" s="46" t="s">
        <v>2475</v>
      </c>
      <c r="L1533" s="46" t="s">
        <v>790</v>
      </c>
      <c r="M1533" s="46">
        <v>48</v>
      </c>
      <c r="N1533" s="46">
        <v>111.4</v>
      </c>
      <c r="O1533" s="46">
        <v>48</v>
      </c>
      <c r="P1533" s="46" t="s">
        <v>2410</v>
      </c>
      <c r="Q1533" s="46" t="s">
        <v>55</v>
      </c>
      <c r="R1533" s="46" t="s">
        <v>2410</v>
      </c>
      <c r="S1533" s="46" t="s">
        <v>55</v>
      </c>
      <c r="T1533" s="46" t="s">
        <v>2411</v>
      </c>
      <c r="U1533" s="46" t="s">
        <v>2422</v>
      </c>
      <c r="V1533" s="46" t="s">
        <v>2423</v>
      </c>
      <c r="W1533" s="46" t="s">
        <v>2424</v>
      </c>
      <c r="X1533" s="47" t="s">
        <v>2415</v>
      </c>
      <c r="Y1533" s="46">
        <v>1</v>
      </c>
    </row>
    <row r="1534" spans="2:25" ht="66">
      <c r="B1534" s="46" t="s">
        <v>865</v>
      </c>
      <c r="C1534" s="46" t="s">
        <v>866</v>
      </c>
      <c r="D1534" s="46" t="s">
        <v>146</v>
      </c>
      <c r="E1534" s="46" t="s">
        <v>2434</v>
      </c>
      <c r="F1534" s="46">
        <v>133.30000000000001</v>
      </c>
      <c r="G1534" s="46" t="s">
        <v>869</v>
      </c>
      <c r="H1534" s="46">
        <v>49</v>
      </c>
      <c r="I1534" s="46" t="s">
        <v>2407</v>
      </c>
      <c r="J1534" s="46" t="s">
        <v>2408</v>
      </c>
      <c r="K1534" s="46" t="s">
        <v>2476</v>
      </c>
      <c r="L1534" s="46" t="s">
        <v>790</v>
      </c>
      <c r="M1534" s="46">
        <v>49</v>
      </c>
      <c r="N1534" s="46">
        <v>137.80000000000001</v>
      </c>
      <c r="O1534" s="46">
        <v>49</v>
      </c>
      <c r="P1534" s="46" t="s">
        <v>2410</v>
      </c>
      <c r="Q1534" s="46" t="s">
        <v>55</v>
      </c>
      <c r="R1534" s="46" t="s">
        <v>2410</v>
      </c>
      <c r="S1534" s="46" t="s">
        <v>55</v>
      </c>
      <c r="T1534" s="46" t="s">
        <v>2411</v>
      </c>
      <c r="U1534" s="46" t="s">
        <v>2422</v>
      </c>
      <c r="V1534" s="46" t="s">
        <v>2423</v>
      </c>
      <c r="W1534" s="46" t="s">
        <v>2424</v>
      </c>
      <c r="X1534" s="47" t="s">
        <v>2415</v>
      </c>
      <c r="Y1534" s="46">
        <v>1</v>
      </c>
    </row>
    <row r="1535" spans="2:25" ht="52.8">
      <c r="B1535" s="46" t="s">
        <v>865</v>
      </c>
      <c r="C1535" s="46" t="s">
        <v>866</v>
      </c>
      <c r="D1535" s="46" t="s">
        <v>146</v>
      </c>
      <c r="E1535" s="46" t="s">
        <v>2416</v>
      </c>
      <c r="F1535" s="46">
        <v>109.4</v>
      </c>
      <c r="G1535" s="46" t="s">
        <v>869</v>
      </c>
      <c r="H1535" s="46">
        <v>50</v>
      </c>
      <c r="I1535" s="46" t="s">
        <v>2407</v>
      </c>
      <c r="J1535" s="46" t="s">
        <v>2408</v>
      </c>
      <c r="K1535" s="46" t="s">
        <v>2477</v>
      </c>
      <c r="L1535" s="46" t="s">
        <v>790</v>
      </c>
      <c r="M1535" s="46">
        <v>50</v>
      </c>
      <c r="N1535" s="46">
        <v>115.4</v>
      </c>
      <c r="O1535" s="46">
        <v>50</v>
      </c>
      <c r="P1535" s="46" t="s">
        <v>2438</v>
      </c>
      <c r="Q1535" s="46" t="s">
        <v>55</v>
      </c>
      <c r="R1535" s="46" t="s">
        <v>2410</v>
      </c>
      <c r="S1535" s="46" t="s">
        <v>55</v>
      </c>
      <c r="T1535" s="46" t="s">
        <v>2411</v>
      </c>
      <c r="U1535" s="46" t="s">
        <v>2422</v>
      </c>
      <c r="V1535" s="46" t="s">
        <v>2423</v>
      </c>
      <c r="W1535" s="46" t="s">
        <v>2424</v>
      </c>
      <c r="X1535" s="47" t="s">
        <v>2415</v>
      </c>
      <c r="Y1535" s="46">
        <v>1</v>
      </c>
    </row>
    <row r="1536" spans="2:25" ht="52.8">
      <c r="B1536" s="46" t="s">
        <v>865</v>
      </c>
      <c r="C1536" s="46" t="s">
        <v>866</v>
      </c>
      <c r="D1536" s="46" t="s">
        <v>146</v>
      </c>
      <c r="E1536" s="46" t="s">
        <v>2406</v>
      </c>
      <c r="F1536" s="8">
        <v>104</v>
      </c>
      <c r="G1536" s="46" t="s">
        <v>869</v>
      </c>
      <c r="H1536" s="46">
        <v>51</v>
      </c>
      <c r="I1536" s="46" t="s">
        <v>2407</v>
      </c>
      <c r="J1536" s="46" t="s">
        <v>2408</v>
      </c>
      <c r="K1536" s="46" t="s">
        <v>2478</v>
      </c>
      <c r="L1536" s="46" t="s">
        <v>790</v>
      </c>
      <c r="M1536" s="46">
        <v>51</v>
      </c>
      <c r="N1536" s="46">
        <v>111.5</v>
      </c>
      <c r="O1536" s="46">
        <v>51</v>
      </c>
      <c r="P1536" s="46" t="s">
        <v>2410</v>
      </c>
      <c r="Q1536" s="46" t="s">
        <v>55</v>
      </c>
      <c r="R1536" s="46" t="s">
        <v>2426</v>
      </c>
      <c r="S1536" s="46" t="s">
        <v>55</v>
      </c>
      <c r="T1536" s="46" t="s">
        <v>2411</v>
      </c>
      <c r="U1536" s="46" t="s">
        <v>2422</v>
      </c>
      <c r="V1536" s="46" t="s">
        <v>2423</v>
      </c>
      <c r="W1536" s="46" t="s">
        <v>2424</v>
      </c>
      <c r="X1536" s="47" t="s">
        <v>2415</v>
      </c>
      <c r="Y1536" s="46">
        <v>1</v>
      </c>
    </row>
    <row r="1537" spans="2:25" ht="52.8">
      <c r="B1537" s="46" t="s">
        <v>2466</v>
      </c>
      <c r="C1537" s="46" t="s">
        <v>866</v>
      </c>
      <c r="D1537" s="46" t="s">
        <v>146</v>
      </c>
      <c r="E1537" s="46" t="s">
        <v>2428</v>
      </c>
      <c r="F1537" s="46">
        <v>131.19999999999999</v>
      </c>
      <c r="G1537" s="46" t="s">
        <v>869</v>
      </c>
      <c r="H1537" s="46">
        <v>52</v>
      </c>
      <c r="I1537" s="46" t="s">
        <v>2407</v>
      </c>
      <c r="J1537" s="46" t="s">
        <v>2408</v>
      </c>
      <c r="K1537" s="46" t="s">
        <v>2479</v>
      </c>
      <c r="L1537" s="46" t="s">
        <v>790</v>
      </c>
      <c r="M1537" s="46">
        <v>52</v>
      </c>
      <c r="N1537" s="46">
        <v>137.9</v>
      </c>
      <c r="O1537" s="46">
        <v>52</v>
      </c>
      <c r="P1537" s="46" t="s">
        <v>2410</v>
      </c>
      <c r="Q1537" s="46" t="s">
        <v>55</v>
      </c>
      <c r="R1537" s="46" t="s">
        <v>2410</v>
      </c>
      <c r="S1537" s="46" t="s">
        <v>55</v>
      </c>
      <c r="T1537" s="46" t="s">
        <v>2411</v>
      </c>
      <c r="U1537" s="46" t="s">
        <v>2422</v>
      </c>
      <c r="V1537" s="46" t="s">
        <v>2423</v>
      </c>
      <c r="W1537" s="46" t="s">
        <v>2424</v>
      </c>
      <c r="X1537" s="47" t="s">
        <v>2415</v>
      </c>
      <c r="Y1537" s="46">
        <v>1</v>
      </c>
    </row>
    <row r="1538" spans="2:25" ht="52.8">
      <c r="B1538" s="46" t="s">
        <v>865</v>
      </c>
      <c r="C1538" s="46" t="s">
        <v>866</v>
      </c>
      <c r="D1538" s="46" t="s">
        <v>146</v>
      </c>
      <c r="E1538" s="46" t="s">
        <v>2406</v>
      </c>
      <c r="F1538" s="8">
        <v>104</v>
      </c>
      <c r="G1538" s="46" t="s">
        <v>869</v>
      </c>
      <c r="H1538" s="46">
        <v>53</v>
      </c>
      <c r="I1538" s="46" t="s">
        <v>2407</v>
      </c>
      <c r="J1538" s="46" t="s">
        <v>2408</v>
      </c>
      <c r="K1538" s="46" t="s">
        <v>2480</v>
      </c>
      <c r="L1538" s="46" t="s">
        <v>790</v>
      </c>
      <c r="M1538" s="46">
        <v>53</v>
      </c>
      <c r="N1538" s="46">
        <v>115.5</v>
      </c>
      <c r="O1538" s="46">
        <v>53</v>
      </c>
      <c r="P1538" s="46" t="s">
        <v>2410</v>
      </c>
      <c r="Q1538" s="46" t="s">
        <v>55</v>
      </c>
      <c r="R1538" s="46" t="s">
        <v>2410</v>
      </c>
      <c r="S1538" s="46" t="s">
        <v>55</v>
      </c>
      <c r="T1538" s="46" t="s">
        <v>2411</v>
      </c>
      <c r="U1538" s="46" t="s">
        <v>2422</v>
      </c>
      <c r="V1538" s="46" t="s">
        <v>2423</v>
      </c>
      <c r="W1538" s="46" t="s">
        <v>2424</v>
      </c>
      <c r="X1538" s="47" t="s">
        <v>2415</v>
      </c>
      <c r="Y1538" s="46">
        <v>1</v>
      </c>
    </row>
    <row r="1539" spans="2:25" ht="52.8">
      <c r="B1539" s="46" t="s">
        <v>865</v>
      </c>
      <c r="C1539" s="46" t="s">
        <v>866</v>
      </c>
      <c r="D1539" s="46" t="s">
        <v>146</v>
      </c>
      <c r="E1539" s="46" t="s">
        <v>2416</v>
      </c>
      <c r="F1539" s="46">
        <v>109.4</v>
      </c>
      <c r="G1539" s="46" t="s">
        <v>869</v>
      </c>
      <c r="H1539" s="46">
        <v>54</v>
      </c>
      <c r="I1539" s="46" t="s">
        <v>2407</v>
      </c>
      <c r="J1539" s="46" t="s">
        <v>2408</v>
      </c>
      <c r="K1539" s="46" t="s">
        <v>2481</v>
      </c>
      <c r="L1539" s="46" t="s">
        <v>790</v>
      </c>
      <c r="M1539" s="46">
        <v>54</v>
      </c>
      <c r="N1539" s="46">
        <v>111.8</v>
      </c>
      <c r="O1539" s="46">
        <v>54</v>
      </c>
      <c r="P1539" s="46" t="s">
        <v>2410</v>
      </c>
      <c r="Q1539" s="46" t="s">
        <v>55</v>
      </c>
      <c r="R1539" s="46" t="s">
        <v>2410</v>
      </c>
      <c r="S1539" s="46" t="s">
        <v>55</v>
      </c>
      <c r="T1539" s="46" t="s">
        <v>2411</v>
      </c>
      <c r="U1539" s="46" t="s">
        <v>2422</v>
      </c>
      <c r="V1539" s="46" t="s">
        <v>2423</v>
      </c>
      <c r="W1539" s="46" t="s">
        <v>2424</v>
      </c>
      <c r="X1539" s="47" t="s">
        <v>2415</v>
      </c>
      <c r="Y1539" s="46">
        <v>1</v>
      </c>
    </row>
    <row r="1540" spans="2:25" ht="66">
      <c r="B1540" s="46" t="s">
        <v>865</v>
      </c>
      <c r="C1540" s="46" t="s">
        <v>866</v>
      </c>
      <c r="D1540" s="46" t="s">
        <v>146</v>
      </c>
      <c r="E1540" s="46" t="s">
        <v>2434</v>
      </c>
      <c r="F1540" s="46">
        <v>133.30000000000001</v>
      </c>
      <c r="G1540" s="46" t="s">
        <v>869</v>
      </c>
      <c r="H1540" s="46">
        <v>55</v>
      </c>
      <c r="I1540" s="46" t="s">
        <v>2407</v>
      </c>
      <c r="J1540" s="46" t="s">
        <v>2408</v>
      </c>
      <c r="K1540" s="46" t="s">
        <v>2482</v>
      </c>
      <c r="L1540" s="46" t="s">
        <v>790</v>
      </c>
      <c r="M1540" s="46">
        <v>55</v>
      </c>
      <c r="N1540" s="46">
        <v>138.19999999999999</v>
      </c>
      <c r="O1540" s="46">
        <v>55</v>
      </c>
      <c r="P1540" s="46" t="s">
        <v>2426</v>
      </c>
      <c r="Q1540" s="46" t="s">
        <v>55</v>
      </c>
      <c r="R1540" s="46" t="s">
        <v>2410</v>
      </c>
      <c r="S1540" s="46" t="s">
        <v>55</v>
      </c>
      <c r="T1540" s="46" t="s">
        <v>2411</v>
      </c>
      <c r="U1540" s="46" t="s">
        <v>2422</v>
      </c>
      <c r="V1540" s="46" t="s">
        <v>2423</v>
      </c>
      <c r="W1540" s="46" t="s">
        <v>2424</v>
      </c>
      <c r="X1540" s="47" t="s">
        <v>2415</v>
      </c>
      <c r="Y1540" s="46">
        <v>1</v>
      </c>
    </row>
    <row r="1541" spans="2:25" ht="52.8">
      <c r="B1541" s="46" t="s">
        <v>865</v>
      </c>
      <c r="C1541" s="46" t="s">
        <v>866</v>
      </c>
      <c r="D1541" s="46" t="s">
        <v>146</v>
      </c>
      <c r="E1541" s="46" t="s">
        <v>2416</v>
      </c>
      <c r="F1541" s="46">
        <v>109.4</v>
      </c>
      <c r="G1541" s="46" t="s">
        <v>869</v>
      </c>
      <c r="H1541" s="46">
        <v>56</v>
      </c>
      <c r="I1541" s="46" t="s">
        <v>2407</v>
      </c>
      <c r="J1541" s="46" t="s">
        <v>2408</v>
      </c>
      <c r="K1541" s="46" t="s">
        <v>2483</v>
      </c>
      <c r="L1541" s="46" t="s">
        <v>790</v>
      </c>
      <c r="M1541" s="46">
        <v>56</v>
      </c>
      <c r="N1541" s="46">
        <v>115.7</v>
      </c>
      <c r="O1541" s="46">
        <v>56</v>
      </c>
      <c r="P1541" s="46" t="s">
        <v>2410</v>
      </c>
      <c r="Q1541" s="46" t="s">
        <v>55</v>
      </c>
      <c r="R1541" s="46" t="s">
        <v>2410</v>
      </c>
      <c r="S1541" s="46" t="s">
        <v>55</v>
      </c>
      <c r="T1541" s="46" t="s">
        <v>2411</v>
      </c>
      <c r="U1541" s="46" t="s">
        <v>2422</v>
      </c>
      <c r="V1541" s="46" t="s">
        <v>2423</v>
      </c>
      <c r="W1541" s="46" t="s">
        <v>2424</v>
      </c>
      <c r="X1541" s="47" t="s">
        <v>2415</v>
      </c>
      <c r="Y1541" s="46">
        <v>1</v>
      </c>
    </row>
    <row r="1542" spans="2:25" ht="52.8">
      <c r="B1542" s="46" t="s">
        <v>865</v>
      </c>
      <c r="C1542" s="46" t="s">
        <v>866</v>
      </c>
      <c r="D1542" s="46" t="s">
        <v>146</v>
      </c>
      <c r="E1542" s="46" t="s">
        <v>2406</v>
      </c>
      <c r="F1542" s="8">
        <v>104</v>
      </c>
      <c r="G1542" s="46" t="s">
        <v>2468</v>
      </c>
      <c r="H1542" s="46">
        <v>57</v>
      </c>
      <c r="I1542" s="46" t="s">
        <v>2407</v>
      </c>
      <c r="J1542" s="46" t="s">
        <v>2408</v>
      </c>
      <c r="K1542" s="46" t="s">
        <v>2484</v>
      </c>
      <c r="L1542" s="46" t="s">
        <v>790</v>
      </c>
      <c r="M1542" s="46">
        <v>57</v>
      </c>
      <c r="N1542" s="46">
        <v>112.3</v>
      </c>
      <c r="O1542" s="46">
        <v>57</v>
      </c>
      <c r="P1542" s="46" t="s">
        <v>2410</v>
      </c>
      <c r="Q1542" s="46" t="s">
        <v>55</v>
      </c>
      <c r="R1542" s="46" t="s">
        <v>2410</v>
      </c>
      <c r="S1542" s="46" t="s">
        <v>55</v>
      </c>
      <c r="T1542" s="46" t="s">
        <v>2411</v>
      </c>
      <c r="U1542" s="46" t="s">
        <v>2422</v>
      </c>
      <c r="V1542" s="46" t="s">
        <v>2423</v>
      </c>
      <c r="W1542" s="46" t="s">
        <v>2424</v>
      </c>
      <c r="X1542" s="47" t="s">
        <v>2415</v>
      </c>
      <c r="Y1542" s="46">
        <v>1</v>
      </c>
    </row>
    <row r="1543" spans="2:25" ht="52.8">
      <c r="B1543" s="46" t="s">
        <v>865</v>
      </c>
      <c r="C1543" s="46" t="s">
        <v>866</v>
      </c>
      <c r="D1543" s="46" t="s">
        <v>146</v>
      </c>
      <c r="E1543" s="46" t="s">
        <v>2428</v>
      </c>
      <c r="F1543" s="46">
        <v>131.19999999999999</v>
      </c>
      <c r="G1543" s="46" t="s">
        <v>869</v>
      </c>
      <c r="H1543" s="46">
        <v>58</v>
      </c>
      <c r="I1543" s="46" t="s">
        <v>2407</v>
      </c>
      <c r="J1543" s="46" t="s">
        <v>2408</v>
      </c>
      <c r="K1543" s="46" t="s">
        <v>2485</v>
      </c>
      <c r="L1543" s="46" t="s">
        <v>790</v>
      </c>
      <c r="M1543" s="46">
        <v>58</v>
      </c>
      <c r="N1543" s="46">
        <v>138.80000000000001</v>
      </c>
      <c r="O1543" s="46">
        <v>58</v>
      </c>
      <c r="P1543" s="46" t="s">
        <v>2410</v>
      </c>
      <c r="Q1543" s="46" t="s">
        <v>55</v>
      </c>
      <c r="R1543" s="46" t="s">
        <v>2438</v>
      </c>
      <c r="S1543" s="46" t="s">
        <v>55</v>
      </c>
      <c r="T1543" s="46" t="s">
        <v>2411</v>
      </c>
      <c r="U1543" s="46" t="s">
        <v>2422</v>
      </c>
      <c r="V1543" s="46" t="s">
        <v>2423</v>
      </c>
      <c r="W1543" s="46" t="s">
        <v>2424</v>
      </c>
      <c r="X1543" s="47" t="s">
        <v>2415</v>
      </c>
      <c r="Y1543" s="46">
        <v>1</v>
      </c>
    </row>
    <row r="1544" spans="2:25" ht="52.8">
      <c r="B1544" s="46" t="s">
        <v>2405</v>
      </c>
      <c r="C1544" s="46" t="s">
        <v>866</v>
      </c>
      <c r="D1544" s="46" t="s">
        <v>146</v>
      </c>
      <c r="E1544" s="46" t="s">
        <v>2406</v>
      </c>
      <c r="F1544" s="8">
        <v>104</v>
      </c>
      <c r="G1544" s="46" t="s">
        <v>869</v>
      </c>
      <c r="H1544" s="46">
        <v>59</v>
      </c>
      <c r="I1544" s="46" t="s">
        <v>2407</v>
      </c>
      <c r="J1544" s="46" t="s">
        <v>2408</v>
      </c>
      <c r="K1544" s="46" t="s">
        <v>2486</v>
      </c>
      <c r="L1544" s="46" t="s">
        <v>812</v>
      </c>
      <c r="M1544" s="46">
        <v>59</v>
      </c>
      <c r="N1544" s="46">
        <v>116.3</v>
      </c>
      <c r="O1544" s="46">
        <v>59</v>
      </c>
      <c r="P1544" s="46" t="s">
        <v>2410</v>
      </c>
      <c r="Q1544" s="46" t="s">
        <v>55</v>
      </c>
      <c r="R1544" s="46" t="s">
        <v>2410</v>
      </c>
      <c r="S1544" s="46" t="s">
        <v>55</v>
      </c>
      <c r="T1544" s="46" t="s">
        <v>2411</v>
      </c>
      <c r="U1544" s="46" t="s">
        <v>2422</v>
      </c>
      <c r="V1544" s="46" t="s">
        <v>2423</v>
      </c>
      <c r="W1544" s="46" t="s">
        <v>2424</v>
      </c>
      <c r="X1544" s="47" t="s">
        <v>2415</v>
      </c>
      <c r="Y1544" s="46">
        <v>1</v>
      </c>
    </row>
    <row r="1545" spans="2:25" ht="52.8">
      <c r="B1545" s="46" t="s">
        <v>865</v>
      </c>
      <c r="C1545" s="46" t="s">
        <v>866</v>
      </c>
      <c r="D1545" s="46" t="s">
        <v>146</v>
      </c>
      <c r="E1545" s="46" t="s">
        <v>2416</v>
      </c>
      <c r="F1545" s="46">
        <v>109.4</v>
      </c>
      <c r="G1545" s="46" t="s">
        <v>869</v>
      </c>
      <c r="H1545" s="46">
        <v>60</v>
      </c>
      <c r="I1545" s="46" t="s">
        <v>2407</v>
      </c>
      <c r="J1545" s="46" t="s">
        <v>2408</v>
      </c>
      <c r="K1545" s="46" t="s">
        <v>2487</v>
      </c>
      <c r="L1545" s="46" t="s">
        <v>790</v>
      </c>
      <c r="M1545" s="46">
        <v>60</v>
      </c>
      <c r="N1545" s="46">
        <v>110.9</v>
      </c>
      <c r="O1545" s="46">
        <v>60</v>
      </c>
      <c r="P1545" s="46" t="s">
        <v>2410</v>
      </c>
      <c r="Q1545" s="46" t="s">
        <v>55</v>
      </c>
      <c r="R1545" s="46" t="s">
        <v>2410</v>
      </c>
      <c r="S1545" s="46" t="s">
        <v>55</v>
      </c>
      <c r="T1545" s="46" t="s">
        <v>2411</v>
      </c>
      <c r="U1545" s="46" t="s">
        <v>2422</v>
      </c>
      <c r="V1545" s="46" t="s">
        <v>2423</v>
      </c>
      <c r="W1545" s="46" t="s">
        <v>2424</v>
      </c>
      <c r="X1545" s="47" t="s">
        <v>2415</v>
      </c>
      <c r="Y1545" s="46">
        <v>1</v>
      </c>
    </row>
    <row r="1546" spans="2:25" ht="66">
      <c r="B1546" s="46" t="s">
        <v>865</v>
      </c>
      <c r="C1546" s="46" t="s">
        <v>866</v>
      </c>
      <c r="D1546" s="46" t="s">
        <v>146</v>
      </c>
      <c r="E1546" s="46" t="s">
        <v>2434</v>
      </c>
      <c r="F1546" s="46">
        <v>133.30000000000001</v>
      </c>
      <c r="G1546" s="46" t="s">
        <v>869</v>
      </c>
      <c r="H1546" s="46">
        <v>61</v>
      </c>
      <c r="I1546" s="46" t="s">
        <v>2407</v>
      </c>
      <c r="J1546" s="46" t="s">
        <v>2408</v>
      </c>
      <c r="K1546" s="46" t="s">
        <v>2488</v>
      </c>
      <c r="L1546" s="46" t="s">
        <v>812</v>
      </c>
      <c r="M1546" s="46">
        <v>61</v>
      </c>
      <c r="N1546" s="46">
        <v>137.19999999999999</v>
      </c>
      <c r="O1546" s="46">
        <v>61</v>
      </c>
      <c r="P1546" s="46" t="s">
        <v>2410</v>
      </c>
      <c r="Q1546" s="46" t="s">
        <v>55</v>
      </c>
      <c r="R1546" s="46" t="s">
        <v>2410</v>
      </c>
      <c r="S1546" s="46" t="s">
        <v>55</v>
      </c>
      <c r="T1546" s="46" t="s">
        <v>2411</v>
      </c>
      <c r="U1546" s="46" t="s">
        <v>2422</v>
      </c>
      <c r="V1546" s="46" t="s">
        <v>2423</v>
      </c>
      <c r="W1546" s="46" t="s">
        <v>2424</v>
      </c>
      <c r="X1546" s="47" t="s">
        <v>2415</v>
      </c>
      <c r="Y1546" s="46">
        <v>1</v>
      </c>
    </row>
    <row r="1547" spans="2:25" ht="52.8">
      <c r="B1547" s="46" t="s">
        <v>865</v>
      </c>
      <c r="C1547" s="46" t="s">
        <v>866</v>
      </c>
      <c r="D1547" s="46" t="s">
        <v>146</v>
      </c>
      <c r="E1547" s="46" t="s">
        <v>2416</v>
      </c>
      <c r="F1547" s="46">
        <v>109.4</v>
      </c>
      <c r="G1547" s="46" t="s">
        <v>869</v>
      </c>
      <c r="H1547" s="46">
        <v>62</v>
      </c>
      <c r="I1547" s="46" t="s">
        <v>2407</v>
      </c>
      <c r="J1547" s="46" t="s">
        <v>2408</v>
      </c>
      <c r="K1547" s="46" t="s">
        <v>2489</v>
      </c>
      <c r="L1547" s="46" t="s">
        <v>790</v>
      </c>
      <c r="M1547" s="46">
        <v>62</v>
      </c>
      <c r="N1547" s="46">
        <v>114.9</v>
      </c>
      <c r="O1547" s="46">
        <v>62</v>
      </c>
      <c r="P1547" s="46" t="s">
        <v>2410</v>
      </c>
      <c r="Q1547" s="46" t="s">
        <v>55</v>
      </c>
      <c r="R1547" s="46" t="s">
        <v>2410</v>
      </c>
      <c r="S1547" s="46" t="s">
        <v>55</v>
      </c>
      <c r="T1547" s="46" t="s">
        <v>2411</v>
      </c>
      <c r="U1547" s="46" t="s">
        <v>2422</v>
      </c>
      <c r="V1547" s="46" t="s">
        <v>2423</v>
      </c>
      <c r="W1547" s="46" t="s">
        <v>2424</v>
      </c>
      <c r="X1547" s="47" t="s">
        <v>2415</v>
      </c>
      <c r="Y1547" s="46">
        <v>1</v>
      </c>
    </row>
    <row r="1548" spans="2:25" ht="52.8">
      <c r="B1548" s="46" t="s">
        <v>865</v>
      </c>
      <c r="C1548" s="46" t="s">
        <v>866</v>
      </c>
      <c r="D1548" s="46" t="s">
        <v>146</v>
      </c>
      <c r="E1548" s="46" t="s">
        <v>2416</v>
      </c>
      <c r="F1548" s="46">
        <v>109.4</v>
      </c>
      <c r="G1548" s="46" t="s">
        <v>869</v>
      </c>
      <c r="H1548" s="46">
        <v>63</v>
      </c>
      <c r="I1548" s="46" t="s">
        <v>2407</v>
      </c>
      <c r="J1548" s="46" t="s">
        <v>2408</v>
      </c>
      <c r="K1548" s="46" t="s">
        <v>2490</v>
      </c>
      <c r="L1548" s="46" t="s">
        <v>790</v>
      </c>
      <c r="M1548" s="46">
        <v>63</v>
      </c>
      <c r="N1548" s="46">
        <v>111.4</v>
      </c>
      <c r="O1548" s="46">
        <v>63</v>
      </c>
      <c r="P1548" s="46" t="s">
        <v>2410</v>
      </c>
      <c r="Q1548" s="46" t="s">
        <v>55</v>
      </c>
      <c r="R1548" s="46" t="s">
        <v>2410</v>
      </c>
      <c r="S1548" s="46" t="s">
        <v>55</v>
      </c>
      <c r="T1548" s="46" t="s">
        <v>2411</v>
      </c>
      <c r="U1548" s="46" t="s">
        <v>2422</v>
      </c>
      <c r="V1548" s="46" t="s">
        <v>2423</v>
      </c>
      <c r="W1548" s="46" t="s">
        <v>2424</v>
      </c>
      <c r="X1548" s="47" t="s">
        <v>2415</v>
      </c>
      <c r="Y1548" s="46">
        <v>1</v>
      </c>
    </row>
    <row r="1549" spans="2:25" ht="66">
      <c r="B1549" s="46" t="s">
        <v>865</v>
      </c>
      <c r="C1549" s="46" t="s">
        <v>866</v>
      </c>
      <c r="D1549" s="46" t="s">
        <v>146</v>
      </c>
      <c r="E1549" s="46" t="s">
        <v>2434</v>
      </c>
      <c r="F1549" s="46">
        <v>133.30000000000001</v>
      </c>
      <c r="G1549" s="46" t="s">
        <v>869</v>
      </c>
      <c r="H1549" s="46">
        <v>64</v>
      </c>
      <c r="I1549" s="46" t="s">
        <v>2407</v>
      </c>
      <c r="J1549" s="46" t="s">
        <v>2408</v>
      </c>
      <c r="K1549" s="46" t="s">
        <v>2491</v>
      </c>
      <c r="L1549" s="46" t="s">
        <v>790</v>
      </c>
      <c r="M1549" s="46">
        <v>64</v>
      </c>
      <c r="N1549" s="46">
        <v>137.80000000000001</v>
      </c>
      <c r="O1549" s="46">
        <v>64</v>
      </c>
      <c r="P1549" s="46" t="s">
        <v>2410</v>
      </c>
      <c r="Q1549" s="46" t="s">
        <v>55</v>
      </c>
      <c r="R1549" s="46" t="s">
        <v>2410</v>
      </c>
      <c r="S1549" s="46" t="s">
        <v>55</v>
      </c>
      <c r="T1549" s="46" t="s">
        <v>2411</v>
      </c>
      <c r="U1549" s="46" t="s">
        <v>2422</v>
      </c>
      <c r="V1549" s="46" t="s">
        <v>2423</v>
      </c>
      <c r="W1549" s="46" t="s">
        <v>2424</v>
      </c>
      <c r="X1549" s="47" t="s">
        <v>2415</v>
      </c>
      <c r="Y1549" s="46">
        <v>1</v>
      </c>
    </row>
    <row r="1550" spans="2:25" ht="52.8">
      <c r="B1550" s="46" t="s">
        <v>865</v>
      </c>
      <c r="C1550" s="46" t="s">
        <v>866</v>
      </c>
      <c r="D1550" s="46" t="s">
        <v>146</v>
      </c>
      <c r="E1550" s="46" t="s">
        <v>2416</v>
      </c>
      <c r="F1550" s="46">
        <v>109.4</v>
      </c>
      <c r="G1550" s="46" t="s">
        <v>869</v>
      </c>
      <c r="H1550" s="46">
        <v>65</v>
      </c>
      <c r="I1550" s="46" t="s">
        <v>2407</v>
      </c>
      <c r="J1550" s="46" t="s">
        <v>2408</v>
      </c>
      <c r="K1550" s="46" t="s">
        <v>2492</v>
      </c>
      <c r="L1550" s="46" t="s">
        <v>790</v>
      </c>
      <c r="M1550" s="46">
        <v>65</v>
      </c>
      <c r="N1550" s="46">
        <v>115.5</v>
      </c>
      <c r="O1550" s="46">
        <v>65</v>
      </c>
      <c r="P1550" s="46" t="s">
        <v>2410</v>
      </c>
      <c r="Q1550" s="46" t="s">
        <v>55</v>
      </c>
      <c r="R1550" s="46" t="s">
        <v>2410</v>
      </c>
      <c r="S1550" s="46" t="s">
        <v>55</v>
      </c>
      <c r="T1550" s="46" t="s">
        <v>2411</v>
      </c>
      <c r="U1550" s="46" t="s">
        <v>2422</v>
      </c>
      <c r="V1550" s="46" t="s">
        <v>2423</v>
      </c>
      <c r="W1550" s="46" t="s">
        <v>2424</v>
      </c>
      <c r="X1550" s="47" t="s">
        <v>2415</v>
      </c>
      <c r="Y1550" s="46">
        <v>1</v>
      </c>
    </row>
    <row r="1551" spans="2:25" ht="224.4">
      <c r="B1551" s="99" t="s">
        <v>62</v>
      </c>
      <c r="C1551" s="100" t="s">
        <v>2493</v>
      </c>
      <c r="D1551" s="99" t="s">
        <v>2494</v>
      </c>
      <c r="E1551" s="99" t="s">
        <v>48</v>
      </c>
      <c r="F1551" s="99">
        <v>49.5</v>
      </c>
      <c r="G1551" s="101" t="s">
        <v>49</v>
      </c>
      <c r="H1551" s="102">
        <v>1</v>
      </c>
      <c r="I1551" s="99" t="s">
        <v>2495</v>
      </c>
      <c r="J1551" s="99" t="s">
        <v>2496</v>
      </c>
      <c r="K1551" s="99" t="s">
        <v>2497</v>
      </c>
      <c r="L1551" s="102" t="s">
        <v>790</v>
      </c>
      <c r="M1551" s="102">
        <v>1</v>
      </c>
      <c r="N1551" s="102">
        <v>49.5</v>
      </c>
      <c r="O1551" s="102">
        <v>1</v>
      </c>
      <c r="P1551" s="99" t="s">
        <v>135</v>
      </c>
      <c r="Q1551" s="102" t="s">
        <v>792</v>
      </c>
      <c r="R1551" s="99" t="s">
        <v>2498</v>
      </c>
      <c r="S1551" s="102" t="s">
        <v>792</v>
      </c>
      <c r="T1551" s="99" t="s">
        <v>2499</v>
      </c>
      <c r="U1551" s="99" t="s">
        <v>2500</v>
      </c>
      <c r="V1551" s="99" t="s">
        <v>2501</v>
      </c>
      <c r="W1551" s="99" t="s">
        <v>2502</v>
      </c>
      <c r="X1551" s="103" t="s">
        <v>2503</v>
      </c>
      <c r="Y1551" s="102">
        <v>1</v>
      </c>
    </row>
    <row r="1552" spans="2:25" ht="224.4">
      <c r="B1552" s="99" t="s">
        <v>62</v>
      </c>
      <c r="C1552" s="100" t="s">
        <v>2493</v>
      </c>
      <c r="D1552" s="99" t="s">
        <v>2494</v>
      </c>
      <c r="E1552" s="99" t="s">
        <v>68</v>
      </c>
      <c r="F1552" s="99">
        <v>49.5</v>
      </c>
      <c r="G1552" s="101" t="s">
        <v>49</v>
      </c>
      <c r="H1552" s="102">
        <v>2</v>
      </c>
      <c r="I1552" s="99" t="s">
        <v>2495</v>
      </c>
      <c r="J1552" s="99" t="s">
        <v>2496</v>
      </c>
      <c r="K1552" s="99" t="s">
        <v>2497</v>
      </c>
      <c r="L1552" s="102" t="s">
        <v>790</v>
      </c>
      <c r="M1552" s="102">
        <v>2</v>
      </c>
      <c r="N1552" s="102">
        <v>49.5</v>
      </c>
      <c r="O1552" s="102">
        <v>2</v>
      </c>
      <c r="P1552" s="99" t="s">
        <v>135</v>
      </c>
      <c r="Q1552" s="102" t="s">
        <v>792</v>
      </c>
      <c r="R1552" s="99" t="s">
        <v>2498</v>
      </c>
      <c r="S1552" s="102" t="s">
        <v>792</v>
      </c>
      <c r="T1552" s="99" t="s">
        <v>2504</v>
      </c>
      <c r="U1552" s="99" t="s">
        <v>2505</v>
      </c>
      <c r="V1552" s="99" t="s">
        <v>2506</v>
      </c>
      <c r="W1552" s="99" t="s">
        <v>2507</v>
      </c>
      <c r="X1552" s="103" t="s">
        <v>2508</v>
      </c>
      <c r="Y1552" s="102">
        <v>2</v>
      </c>
    </row>
    <row r="1553" spans="2:25" ht="224.4">
      <c r="B1553" s="99" t="s">
        <v>62</v>
      </c>
      <c r="C1553" s="100" t="s">
        <v>2493</v>
      </c>
      <c r="D1553" s="99" t="s">
        <v>2494</v>
      </c>
      <c r="E1553" s="99" t="s">
        <v>48</v>
      </c>
      <c r="F1553" s="99">
        <v>49.5</v>
      </c>
      <c r="G1553" s="101" t="s">
        <v>49</v>
      </c>
      <c r="H1553" s="102">
        <v>3</v>
      </c>
      <c r="I1553" s="99" t="s">
        <v>2495</v>
      </c>
      <c r="J1553" s="99" t="s">
        <v>2496</v>
      </c>
      <c r="K1553" s="99" t="s">
        <v>2509</v>
      </c>
      <c r="L1553" s="102" t="s">
        <v>790</v>
      </c>
      <c r="M1553" s="102">
        <v>3</v>
      </c>
      <c r="N1553" s="102">
        <v>49.5</v>
      </c>
      <c r="O1553" s="102">
        <v>3</v>
      </c>
      <c r="P1553" s="99" t="s">
        <v>135</v>
      </c>
      <c r="Q1553" s="102" t="s">
        <v>792</v>
      </c>
      <c r="R1553" s="99" t="s">
        <v>2498</v>
      </c>
      <c r="S1553" s="102" t="s">
        <v>792</v>
      </c>
      <c r="T1553" s="99" t="s">
        <v>2504</v>
      </c>
      <c r="U1553" s="99" t="s">
        <v>2505</v>
      </c>
      <c r="V1553" s="99" t="s">
        <v>2506</v>
      </c>
      <c r="W1553" s="99" t="s">
        <v>2507</v>
      </c>
      <c r="X1553" s="103" t="s">
        <v>2510</v>
      </c>
      <c r="Y1553" s="102">
        <v>3</v>
      </c>
    </row>
    <row r="1554" spans="2:25" ht="224.4">
      <c r="B1554" s="99" t="s">
        <v>62</v>
      </c>
      <c r="C1554" s="100" t="s">
        <v>2493</v>
      </c>
      <c r="D1554" s="99" t="s">
        <v>2494</v>
      </c>
      <c r="E1554" s="99" t="s">
        <v>68</v>
      </c>
      <c r="F1554" s="99">
        <v>49.5</v>
      </c>
      <c r="G1554" s="101" t="s">
        <v>49</v>
      </c>
      <c r="H1554" s="102">
        <v>4</v>
      </c>
      <c r="I1554" s="99" t="s">
        <v>2495</v>
      </c>
      <c r="J1554" s="99" t="s">
        <v>2496</v>
      </c>
      <c r="K1554" s="99" t="s">
        <v>2509</v>
      </c>
      <c r="L1554" s="102" t="s">
        <v>790</v>
      </c>
      <c r="M1554" s="102">
        <v>4</v>
      </c>
      <c r="N1554" s="102">
        <v>49.5</v>
      </c>
      <c r="O1554" s="102">
        <v>4</v>
      </c>
      <c r="P1554" s="99" t="s">
        <v>135</v>
      </c>
      <c r="Q1554" s="102" t="s">
        <v>792</v>
      </c>
      <c r="R1554" s="99" t="s">
        <v>2498</v>
      </c>
      <c r="S1554" s="102" t="s">
        <v>792</v>
      </c>
      <c r="T1554" s="99" t="s">
        <v>2504</v>
      </c>
      <c r="U1554" s="99" t="s">
        <v>2505</v>
      </c>
      <c r="V1554" s="99" t="s">
        <v>2506</v>
      </c>
      <c r="W1554" s="99" t="s">
        <v>2507</v>
      </c>
      <c r="X1554" s="103" t="s">
        <v>2511</v>
      </c>
      <c r="Y1554" s="102">
        <v>4</v>
      </c>
    </row>
    <row r="1555" spans="2:25" ht="39.6">
      <c r="B1555" s="99" t="s">
        <v>2512</v>
      </c>
      <c r="C1555" s="100" t="s">
        <v>2513</v>
      </c>
      <c r="D1555" s="99" t="s">
        <v>2514</v>
      </c>
      <c r="E1555" s="99" t="s">
        <v>48</v>
      </c>
      <c r="F1555" s="104">
        <v>84</v>
      </c>
      <c r="G1555" s="101" t="s">
        <v>86</v>
      </c>
      <c r="H1555" s="102">
        <v>5</v>
      </c>
      <c r="I1555" s="99" t="s">
        <v>2515</v>
      </c>
      <c r="J1555" s="99" t="s">
        <v>2516</v>
      </c>
      <c r="K1555" s="99" t="s">
        <v>2517</v>
      </c>
      <c r="L1555" s="102" t="s">
        <v>790</v>
      </c>
      <c r="M1555" s="102">
        <v>5</v>
      </c>
      <c r="N1555" s="105">
        <v>84</v>
      </c>
      <c r="O1555" s="102">
        <v>5</v>
      </c>
      <c r="P1555" s="99" t="s">
        <v>65</v>
      </c>
      <c r="Q1555" s="102" t="s">
        <v>792</v>
      </c>
      <c r="R1555" s="99" t="s">
        <v>2518</v>
      </c>
      <c r="S1555" s="102" t="s">
        <v>792</v>
      </c>
      <c r="T1555" s="99" t="s">
        <v>2499</v>
      </c>
      <c r="U1555" s="99" t="s">
        <v>2500</v>
      </c>
      <c r="V1555" s="99" t="s">
        <v>2501</v>
      </c>
      <c r="W1555" s="99" t="s">
        <v>2502</v>
      </c>
      <c r="X1555" s="100" t="s">
        <v>2519</v>
      </c>
      <c r="Y1555" s="102">
        <v>5</v>
      </c>
    </row>
    <row r="1556" spans="2:25" ht="39.6">
      <c r="B1556" s="99" t="s">
        <v>2512</v>
      </c>
      <c r="C1556" s="100" t="s">
        <v>2513</v>
      </c>
      <c r="D1556" s="99" t="s">
        <v>2514</v>
      </c>
      <c r="E1556" s="99" t="s">
        <v>68</v>
      </c>
      <c r="F1556" s="104">
        <v>84</v>
      </c>
      <c r="G1556" s="101" t="s">
        <v>86</v>
      </c>
      <c r="H1556" s="102">
        <v>6</v>
      </c>
      <c r="I1556" s="99" t="s">
        <v>2515</v>
      </c>
      <c r="J1556" s="99" t="s">
        <v>2520</v>
      </c>
      <c r="K1556" s="99" t="s">
        <v>2517</v>
      </c>
      <c r="L1556" s="102" t="s">
        <v>790</v>
      </c>
      <c r="M1556" s="102">
        <v>6</v>
      </c>
      <c r="N1556" s="105">
        <v>84</v>
      </c>
      <c r="O1556" s="102">
        <v>6</v>
      </c>
      <c r="P1556" s="99" t="s">
        <v>65</v>
      </c>
      <c r="Q1556" s="102" t="s">
        <v>792</v>
      </c>
      <c r="R1556" s="99" t="s">
        <v>2518</v>
      </c>
      <c r="S1556" s="102" t="s">
        <v>792</v>
      </c>
      <c r="T1556" s="99" t="s">
        <v>2499</v>
      </c>
      <c r="U1556" s="99" t="s">
        <v>2500</v>
      </c>
      <c r="V1556" s="99" t="s">
        <v>2501</v>
      </c>
      <c r="W1556" s="99" t="s">
        <v>2502</v>
      </c>
      <c r="X1556" s="100" t="s">
        <v>2519</v>
      </c>
      <c r="Y1556" s="102">
        <v>6</v>
      </c>
    </row>
    <row r="1557" spans="2:25" ht="39.6">
      <c r="B1557" s="99" t="s">
        <v>2512</v>
      </c>
      <c r="C1557" s="100" t="s">
        <v>2513</v>
      </c>
      <c r="D1557" s="99" t="s">
        <v>2521</v>
      </c>
      <c r="E1557" s="99" t="s">
        <v>48</v>
      </c>
      <c r="F1557" s="104">
        <v>81.8</v>
      </c>
      <c r="G1557" s="101" t="s">
        <v>86</v>
      </c>
      <c r="H1557" s="102">
        <v>7</v>
      </c>
      <c r="I1557" s="99" t="s">
        <v>2522</v>
      </c>
      <c r="J1557" s="99" t="s">
        <v>2516</v>
      </c>
      <c r="K1557" s="99" t="s">
        <v>2523</v>
      </c>
      <c r="L1557" s="102" t="s">
        <v>790</v>
      </c>
      <c r="M1557" s="102">
        <v>7</v>
      </c>
      <c r="N1557" s="105">
        <v>81.8</v>
      </c>
      <c r="O1557" s="102">
        <v>7</v>
      </c>
      <c r="P1557" s="99" t="s">
        <v>65</v>
      </c>
      <c r="Q1557" s="106" t="s">
        <v>55</v>
      </c>
      <c r="R1557" s="99" t="s">
        <v>2518</v>
      </c>
      <c r="S1557" s="102" t="s">
        <v>55</v>
      </c>
      <c r="T1557" s="99" t="s">
        <v>2499</v>
      </c>
      <c r="U1557" s="99" t="s">
        <v>2500</v>
      </c>
      <c r="V1557" s="99" t="s">
        <v>2501</v>
      </c>
      <c r="W1557" s="99" t="s">
        <v>2502</v>
      </c>
      <c r="X1557" s="100" t="s">
        <v>2519</v>
      </c>
      <c r="Y1557" s="102">
        <v>7</v>
      </c>
    </row>
    <row r="1558" spans="2:25" ht="39.6">
      <c r="B1558" s="99" t="s">
        <v>2524</v>
      </c>
      <c r="C1558" s="100" t="s">
        <v>2513</v>
      </c>
      <c r="D1558" s="99" t="s">
        <v>2521</v>
      </c>
      <c r="E1558" s="99" t="s">
        <v>68</v>
      </c>
      <c r="F1558" s="104">
        <v>81.8</v>
      </c>
      <c r="G1558" s="101" t="s">
        <v>86</v>
      </c>
      <c r="H1558" s="102">
        <v>8</v>
      </c>
      <c r="I1558" s="99" t="s">
        <v>2522</v>
      </c>
      <c r="J1558" s="99" t="s">
        <v>2516</v>
      </c>
      <c r="K1558" s="99" t="s">
        <v>2523</v>
      </c>
      <c r="L1558" s="102" t="s">
        <v>790</v>
      </c>
      <c r="M1558" s="102">
        <v>8</v>
      </c>
      <c r="N1558" s="105">
        <v>81.8</v>
      </c>
      <c r="O1558" s="102">
        <v>8</v>
      </c>
      <c r="P1558" s="99" t="s">
        <v>65</v>
      </c>
      <c r="Q1558" s="102" t="s">
        <v>55</v>
      </c>
      <c r="R1558" s="99" t="s">
        <v>2518</v>
      </c>
      <c r="S1558" s="107" t="s">
        <v>55</v>
      </c>
      <c r="T1558" s="99" t="s">
        <v>2499</v>
      </c>
      <c r="U1558" s="99" t="s">
        <v>2500</v>
      </c>
      <c r="V1558" s="99" t="s">
        <v>2501</v>
      </c>
      <c r="W1558" s="99" t="s">
        <v>2502</v>
      </c>
      <c r="X1558" s="100" t="s">
        <v>2519</v>
      </c>
      <c r="Y1558" s="102">
        <v>8</v>
      </c>
    </row>
    <row r="1559" spans="2:25" ht="39.6">
      <c r="B1559" s="99" t="s">
        <v>2512</v>
      </c>
      <c r="C1559" s="100" t="s">
        <v>2513</v>
      </c>
      <c r="D1559" s="99" t="s">
        <v>2525</v>
      </c>
      <c r="E1559" s="99" t="s">
        <v>48</v>
      </c>
      <c r="F1559" s="99">
        <v>85.2</v>
      </c>
      <c r="G1559" s="101" t="s">
        <v>86</v>
      </c>
      <c r="H1559" s="102">
        <v>9</v>
      </c>
      <c r="I1559" s="99" t="s">
        <v>2515</v>
      </c>
      <c r="J1559" s="99" t="s">
        <v>2520</v>
      </c>
      <c r="K1559" s="99" t="s">
        <v>2526</v>
      </c>
      <c r="L1559" s="102" t="s">
        <v>790</v>
      </c>
      <c r="M1559" s="102">
        <v>9</v>
      </c>
      <c r="N1559" s="102">
        <v>85.2</v>
      </c>
      <c r="O1559" s="102">
        <v>9</v>
      </c>
      <c r="P1559" s="99" t="s">
        <v>65</v>
      </c>
      <c r="Q1559" s="102" t="s">
        <v>792</v>
      </c>
      <c r="R1559" s="99" t="s">
        <v>2518</v>
      </c>
      <c r="S1559" s="102" t="s">
        <v>792</v>
      </c>
      <c r="T1559" s="99" t="s">
        <v>2499</v>
      </c>
      <c r="U1559" s="99" t="s">
        <v>2500</v>
      </c>
      <c r="V1559" s="99" t="s">
        <v>2501</v>
      </c>
      <c r="W1559" s="99" t="s">
        <v>2502</v>
      </c>
      <c r="X1559" s="100" t="s">
        <v>2519</v>
      </c>
      <c r="Y1559" s="102">
        <v>9</v>
      </c>
    </row>
    <row r="1560" spans="2:25" ht="39.6">
      <c r="B1560" s="99" t="s">
        <v>2512</v>
      </c>
      <c r="C1560" s="100" t="s">
        <v>2513</v>
      </c>
      <c r="D1560" s="99" t="s">
        <v>2525</v>
      </c>
      <c r="E1560" s="99" t="s">
        <v>68</v>
      </c>
      <c r="F1560" s="99">
        <v>85.2</v>
      </c>
      <c r="G1560" s="101" t="s">
        <v>86</v>
      </c>
      <c r="H1560" s="102">
        <v>10</v>
      </c>
      <c r="I1560" s="99" t="s">
        <v>2515</v>
      </c>
      <c r="J1560" s="99" t="s">
        <v>2520</v>
      </c>
      <c r="K1560" s="99" t="s">
        <v>2526</v>
      </c>
      <c r="L1560" s="102" t="s">
        <v>790</v>
      </c>
      <c r="M1560" s="102">
        <v>10</v>
      </c>
      <c r="N1560" s="102">
        <v>85.2</v>
      </c>
      <c r="O1560" s="102">
        <v>10</v>
      </c>
      <c r="P1560" s="99" t="s">
        <v>65</v>
      </c>
      <c r="Q1560" s="102" t="s">
        <v>792</v>
      </c>
      <c r="R1560" s="99" t="s">
        <v>2518</v>
      </c>
      <c r="S1560" s="102" t="s">
        <v>792</v>
      </c>
      <c r="T1560" s="99" t="s">
        <v>2499</v>
      </c>
      <c r="U1560" s="99" t="s">
        <v>2500</v>
      </c>
      <c r="V1560" s="99" t="s">
        <v>2501</v>
      </c>
      <c r="W1560" s="99" t="s">
        <v>2502</v>
      </c>
      <c r="X1560" s="100" t="s">
        <v>2519</v>
      </c>
      <c r="Y1560" s="102">
        <v>10</v>
      </c>
    </row>
    <row r="1561" spans="2:25" ht="39.6">
      <c r="B1561" s="99" t="s">
        <v>2512</v>
      </c>
      <c r="C1561" s="100" t="s">
        <v>2513</v>
      </c>
      <c r="D1561" s="99" t="s">
        <v>2527</v>
      </c>
      <c r="E1561" s="99" t="s">
        <v>48</v>
      </c>
      <c r="F1561" s="99">
        <v>38.799999999999997</v>
      </c>
      <c r="G1561" s="101" t="s">
        <v>49</v>
      </c>
      <c r="H1561" s="102">
        <v>11</v>
      </c>
      <c r="I1561" s="99" t="s">
        <v>2515</v>
      </c>
      <c r="J1561" s="99" t="s">
        <v>2520</v>
      </c>
      <c r="K1561" s="99" t="s">
        <v>2528</v>
      </c>
      <c r="L1561" s="102" t="s">
        <v>790</v>
      </c>
      <c r="M1561" s="102">
        <v>11</v>
      </c>
      <c r="N1561" s="102">
        <v>38.799999999999997</v>
      </c>
      <c r="O1561" s="102">
        <v>11</v>
      </c>
      <c r="P1561" s="99" t="s">
        <v>65</v>
      </c>
      <c r="Q1561" s="102" t="s">
        <v>792</v>
      </c>
      <c r="R1561" s="99" t="s">
        <v>2518</v>
      </c>
      <c r="S1561" s="102" t="s">
        <v>792</v>
      </c>
      <c r="T1561" s="99" t="s">
        <v>2499</v>
      </c>
      <c r="U1561" s="99" t="s">
        <v>2500</v>
      </c>
      <c r="V1561" s="99" t="s">
        <v>2501</v>
      </c>
      <c r="W1561" s="99" t="s">
        <v>2502</v>
      </c>
      <c r="X1561" s="100" t="s">
        <v>2519</v>
      </c>
      <c r="Y1561" s="102">
        <v>11</v>
      </c>
    </row>
    <row r="1562" spans="2:25" ht="39.6">
      <c r="B1562" s="99" t="s">
        <v>2512</v>
      </c>
      <c r="C1562" s="100" t="s">
        <v>2513</v>
      </c>
      <c r="D1562" s="99" t="s">
        <v>2527</v>
      </c>
      <c r="E1562" s="99" t="s">
        <v>68</v>
      </c>
      <c r="F1562" s="99">
        <v>38.799999999999997</v>
      </c>
      <c r="G1562" s="101" t="s">
        <v>49</v>
      </c>
      <c r="H1562" s="102">
        <v>12</v>
      </c>
      <c r="I1562" s="99" t="s">
        <v>2515</v>
      </c>
      <c r="J1562" s="99" t="s">
        <v>2520</v>
      </c>
      <c r="K1562" s="99" t="s">
        <v>2528</v>
      </c>
      <c r="L1562" s="102" t="s">
        <v>790</v>
      </c>
      <c r="M1562" s="102">
        <v>12</v>
      </c>
      <c r="N1562" s="102">
        <v>38.799999999999997</v>
      </c>
      <c r="O1562" s="102">
        <v>12</v>
      </c>
      <c r="P1562" s="99" t="s">
        <v>65</v>
      </c>
      <c r="Q1562" s="102" t="s">
        <v>792</v>
      </c>
      <c r="R1562" s="99" t="s">
        <v>2518</v>
      </c>
      <c r="S1562" s="102" t="s">
        <v>792</v>
      </c>
      <c r="T1562" s="99" t="s">
        <v>2499</v>
      </c>
      <c r="U1562" s="99" t="s">
        <v>2500</v>
      </c>
      <c r="V1562" s="99" t="s">
        <v>2501</v>
      </c>
      <c r="W1562" s="99" t="s">
        <v>2502</v>
      </c>
      <c r="X1562" s="100" t="s">
        <v>2519</v>
      </c>
      <c r="Y1562" s="102">
        <v>12</v>
      </c>
    </row>
    <row r="1563" spans="2:25" ht="66">
      <c r="B1563" s="46" t="s">
        <v>2529</v>
      </c>
      <c r="C1563" s="46" t="s">
        <v>2530</v>
      </c>
      <c r="D1563" s="108" t="s">
        <v>2531</v>
      </c>
      <c r="E1563" s="109" t="s">
        <v>2532</v>
      </c>
      <c r="F1563" s="46">
        <v>2.1</v>
      </c>
      <c r="G1563" s="46" t="s">
        <v>1085</v>
      </c>
      <c r="H1563" s="46">
        <v>1</v>
      </c>
      <c r="I1563" s="46" t="s">
        <v>2533</v>
      </c>
      <c r="J1563" s="46" t="s">
        <v>2534</v>
      </c>
      <c r="K1563" s="46" t="s">
        <v>2535</v>
      </c>
      <c r="L1563" s="46" t="s">
        <v>790</v>
      </c>
      <c r="M1563" s="46">
        <v>1</v>
      </c>
      <c r="N1563" s="46">
        <v>2.1</v>
      </c>
      <c r="O1563" s="46">
        <v>1</v>
      </c>
      <c r="P1563" s="46" t="s">
        <v>845</v>
      </c>
      <c r="Q1563" s="84" t="s">
        <v>792</v>
      </c>
      <c r="R1563" s="46" t="s">
        <v>845</v>
      </c>
      <c r="S1563" s="84" t="s">
        <v>792</v>
      </c>
      <c r="T1563" s="108" t="s">
        <v>2536</v>
      </c>
      <c r="U1563" s="46" t="s">
        <v>2537</v>
      </c>
      <c r="V1563" s="46" t="s">
        <v>848</v>
      </c>
      <c r="W1563" s="110" t="s">
        <v>849</v>
      </c>
      <c r="X1563" s="47" t="s">
        <v>2538</v>
      </c>
      <c r="Y1563" s="46">
        <v>1</v>
      </c>
    </row>
    <row r="1564" spans="2:25" ht="66">
      <c r="B1564" s="46" t="s">
        <v>2529</v>
      </c>
      <c r="C1564" s="46" t="s">
        <v>2530</v>
      </c>
      <c r="D1564" s="108" t="s">
        <v>2531</v>
      </c>
      <c r="E1564" s="109" t="s">
        <v>2532</v>
      </c>
      <c r="F1564" s="46">
        <v>2.1</v>
      </c>
      <c r="G1564" s="46" t="s">
        <v>1085</v>
      </c>
      <c r="H1564" s="46">
        <v>2</v>
      </c>
      <c r="I1564" s="46" t="s">
        <v>2533</v>
      </c>
      <c r="J1564" s="46" t="s">
        <v>2534</v>
      </c>
      <c r="K1564" s="46" t="s">
        <v>2539</v>
      </c>
      <c r="L1564" s="46" t="s">
        <v>159</v>
      </c>
      <c r="M1564" s="46" t="s">
        <v>159</v>
      </c>
      <c r="N1564" s="46">
        <v>2.1</v>
      </c>
      <c r="O1564" s="46" t="s">
        <v>159</v>
      </c>
      <c r="P1564" s="46" t="s">
        <v>845</v>
      </c>
      <c r="Q1564" s="84" t="s">
        <v>792</v>
      </c>
      <c r="R1564" s="46" t="s">
        <v>845</v>
      </c>
      <c r="S1564" s="84" t="s">
        <v>2540</v>
      </c>
      <c r="T1564" s="108" t="s">
        <v>2536</v>
      </c>
      <c r="U1564" s="46" t="s">
        <v>2537</v>
      </c>
      <c r="V1564" s="46" t="s">
        <v>2541</v>
      </c>
      <c r="W1564" s="110" t="s">
        <v>2542</v>
      </c>
      <c r="X1564" s="47" t="s">
        <v>2538</v>
      </c>
      <c r="Y1564" s="46">
        <v>1</v>
      </c>
    </row>
    <row r="1565" spans="2:25" ht="66">
      <c r="B1565" s="46" t="s">
        <v>2543</v>
      </c>
      <c r="C1565" s="46" t="s">
        <v>2530</v>
      </c>
      <c r="D1565" s="108" t="s">
        <v>2531</v>
      </c>
      <c r="E1565" s="109" t="s">
        <v>2532</v>
      </c>
      <c r="F1565" s="46">
        <v>2.1</v>
      </c>
      <c r="G1565" s="46" t="s">
        <v>1085</v>
      </c>
      <c r="H1565" s="46">
        <v>3</v>
      </c>
      <c r="I1565" s="46" t="s">
        <v>2533</v>
      </c>
      <c r="J1565" s="46" t="s">
        <v>2544</v>
      </c>
      <c r="K1565" s="46" t="s">
        <v>2545</v>
      </c>
      <c r="L1565" s="46" t="s">
        <v>921</v>
      </c>
      <c r="M1565" s="46">
        <v>2</v>
      </c>
      <c r="N1565" s="46">
        <v>2.16</v>
      </c>
      <c r="O1565" s="46">
        <v>2</v>
      </c>
      <c r="P1565" s="46" t="s">
        <v>845</v>
      </c>
      <c r="Q1565" s="84" t="s">
        <v>2540</v>
      </c>
      <c r="R1565" s="46" t="s">
        <v>845</v>
      </c>
      <c r="S1565" s="84" t="s">
        <v>792</v>
      </c>
      <c r="T1565" s="108" t="s">
        <v>2536</v>
      </c>
      <c r="U1565" s="46" t="s">
        <v>2537</v>
      </c>
      <c r="V1565" s="46" t="s">
        <v>848</v>
      </c>
      <c r="W1565" s="110" t="s">
        <v>2542</v>
      </c>
      <c r="X1565" s="47" t="s">
        <v>2538</v>
      </c>
      <c r="Y1565" s="46">
        <v>1</v>
      </c>
    </row>
    <row r="1566" spans="2:25" ht="66">
      <c r="B1566" s="46" t="s">
        <v>2543</v>
      </c>
      <c r="C1566" s="46" t="s">
        <v>2530</v>
      </c>
      <c r="D1566" s="108" t="s">
        <v>2531</v>
      </c>
      <c r="E1566" s="109" t="s">
        <v>2532</v>
      </c>
      <c r="F1566" s="46">
        <v>2.1</v>
      </c>
      <c r="G1566" s="46" t="s">
        <v>1085</v>
      </c>
      <c r="H1566" s="46">
        <v>4</v>
      </c>
      <c r="I1566" s="46" t="s">
        <v>2533</v>
      </c>
      <c r="J1566" s="46" t="s">
        <v>2534</v>
      </c>
      <c r="K1566" s="46" t="s">
        <v>2546</v>
      </c>
      <c r="L1566" s="46" t="s">
        <v>159</v>
      </c>
      <c r="M1566" s="46" t="s">
        <v>159</v>
      </c>
      <c r="N1566" s="46">
        <v>2.16</v>
      </c>
      <c r="O1566" s="46" t="s">
        <v>159</v>
      </c>
      <c r="P1566" s="46" t="s">
        <v>845</v>
      </c>
      <c r="Q1566" s="84" t="s">
        <v>2540</v>
      </c>
      <c r="R1566" s="46" t="s">
        <v>845</v>
      </c>
      <c r="S1566" s="84" t="s">
        <v>2540</v>
      </c>
      <c r="T1566" s="108" t="s">
        <v>2536</v>
      </c>
      <c r="U1566" s="46" t="s">
        <v>2537</v>
      </c>
      <c r="V1566" s="46" t="s">
        <v>2541</v>
      </c>
      <c r="W1566" s="110" t="s">
        <v>2542</v>
      </c>
      <c r="X1566" s="47" t="s">
        <v>2538</v>
      </c>
      <c r="Y1566" s="46">
        <v>1</v>
      </c>
    </row>
    <row r="1567" spans="2:25" ht="66">
      <c r="B1567" s="46" t="s">
        <v>2529</v>
      </c>
      <c r="C1567" s="46" t="s">
        <v>2530</v>
      </c>
      <c r="D1567" s="108" t="s">
        <v>2531</v>
      </c>
      <c r="E1567" s="109" t="s">
        <v>2532</v>
      </c>
      <c r="F1567" s="46">
        <v>2.1</v>
      </c>
      <c r="G1567" s="46" t="s">
        <v>1085</v>
      </c>
      <c r="H1567" s="46">
        <v>5</v>
      </c>
      <c r="I1567" s="46" t="s">
        <v>2533</v>
      </c>
      <c r="J1567" s="46" t="s">
        <v>2544</v>
      </c>
      <c r="K1567" s="46" t="s">
        <v>2547</v>
      </c>
      <c r="L1567" s="46" t="s">
        <v>159</v>
      </c>
      <c r="M1567" s="46" t="s">
        <v>159</v>
      </c>
      <c r="N1567" s="46">
        <v>2.16</v>
      </c>
      <c r="O1567" s="46" t="s">
        <v>159</v>
      </c>
      <c r="P1567" s="46" t="s">
        <v>845</v>
      </c>
      <c r="Q1567" s="84" t="s">
        <v>2540</v>
      </c>
      <c r="R1567" s="46" t="s">
        <v>845</v>
      </c>
      <c r="S1567" s="84" t="s">
        <v>2540</v>
      </c>
      <c r="T1567" s="108" t="s">
        <v>2536</v>
      </c>
      <c r="U1567" s="46" t="s">
        <v>2537</v>
      </c>
      <c r="V1567" s="46" t="s">
        <v>2541</v>
      </c>
      <c r="W1567" s="110" t="s">
        <v>2542</v>
      </c>
      <c r="X1567" s="47" t="s">
        <v>2538</v>
      </c>
      <c r="Y1567" s="46">
        <v>1</v>
      </c>
    </row>
    <row r="1568" spans="2:25" ht="66">
      <c r="B1568" s="46" t="s">
        <v>2543</v>
      </c>
      <c r="C1568" s="46" t="s">
        <v>2530</v>
      </c>
      <c r="D1568" s="108" t="s">
        <v>2531</v>
      </c>
      <c r="E1568" s="109" t="s">
        <v>2532</v>
      </c>
      <c r="F1568" s="46">
        <v>2.1</v>
      </c>
      <c r="G1568" s="46" t="s">
        <v>1085</v>
      </c>
      <c r="H1568" s="46">
        <v>6</v>
      </c>
      <c r="I1568" s="46" t="s">
        <v>2533</v>
      </c>
      <c r="J1568" s="46" t="s">
        <v>2544</v>
      </c>
      <c r="K1568" s="46" t="s">
        <v>2548</v>
      </c>
      <c r="L1568" s="46" t="s">
        <v>921</v>
      </c>
      <c r="M1568" s="46">
        <v>3</v>
      </c>
      <c r="N1568" s="46">
        <v>2.25</v>
      </c>
      <c r="O1568" s="46">
        <v>3</v>
      </c>
      <c r="P1568" s="46" t="s">
        <v>845</v>
      </c>
      <c r="Q1568" s="84" t="s">
        <v>2540</v>
      </c>
      <c r="R1568" s="46" t="s">
        <v>845</v>
      </c>
      <c r="S1568" s="84" t="s">
        <v>2540</v>
      </c>
      <c r="T1568" s="108" t="s">
        <v>2536</v>
      </c>
      <c r="U1568" s="46" t="s">
        <v>2537</v>
      </c>
      <c r="V1568" s="46" t="s">
        <v>2541</v>
      </c>
      <c r="W1568" s="110" t="s">
        <v>2542</v>
      </c>
      <c r="X1568" s="47" t="s">
        <v>2538</v>
      </c>
      <c r="Y1568" s="46">
        <v>1</v>
      </c>
    </row>
    <row r="1569" spans="2:25" ht="66">
      <c r="B1569" s="46" t="s">
        <v>2543</v>
      </c>
      <c r="C1569" s="46" t="s">
        <v>2530</v>
      </c>
      <c r="D1569" s="108" t="s">
        <v>2531</v>
      </c>
      <c r="E1569" s="109" t="s">
        <v>2532</v>
      </c>
      <c r="F1569" s="46">
        <v>2.1</v>
      </c>
      <c r="G1569" s="46" t="s">
        <v>1085</v>
      </c>
      <c r="H1569" s="46">
        <v>7</v>
      </c>
      <c r="I1569" s="46" t="s">
        <v>2533</v>
      </c>
      <c r="J1569" s="46" t="s">
        <v>2544</v>
      </c>
      <c r="K1569" s="46" t="s">
        <v>2549</v>
      </c>
      <c r="L1569" s="46" t="s">
        <v>159</v>
      </c>
      <c r="M1569" s="46" t="s">
        <v>159</v>
      </c>
      <c r="N1569" s="46">
        <v>2.25</v>
      </c>
      <c r="O1569" s="46" t="s">
        <v>159</v>
      </c>
      <c r="P1569" s="46" t="s">
        <v>845</v>
      </c>
      <c r="Q1569" s="84" t="s">
        <v>2540</v>
      </c>
      <c r="R1569" s="46" t="s">
        <v>845</v>
      </c>
      <c r="S1569" s="84" t="s">
        <v>2540</v>
      </c>
      <c r="T1569" s="108" t="s">
        <v>2536</v>
      </c>
      <c r="U1569" s="46" t="s">
        <v>2537</v>
      </c>
      <c r="V1569" s="46" t="s">
        <v>2541</v>
      </c>
      <c r="W1569" s="110" t="s">
        <v>2542</v>
      </c>
      <c r="X1569" s="47" t="s">
        <v>2538</v>
      </c>
      <c r="Y1569" s="46">
        <v>1</v>
      </c>
    </row>
    <row r="1570" spans="2:25" ht="66">
      <c r="B1570" s="46" t="s">
        <v>2529</v>
      </c>
      <c r="C1570" s="46" t="s">
        <v>2530</v>
      </c>
      <c r="D1570" s="108" t="s">
        <v>2531</v>
      </c>
      <c r="E1570" s="109" t="s">
        <v>2532</v>
      </c>
      <c r="F1570" s="46">
        <v>2.1</v>
      </c>
      <c r="G1570" s="46" t="s">
        <v>1085</v>
      </c>
      <c r="H1570" s="46">
        <v>8</v>
      </c>
      <c r="I1570" s="46" t="s">
        <v>2533</v>
      </c>
      <c r="J1570" s="46" t="s">
        <v>2534</v>
      </c>
      <c r="K1570" s="46" t="s">
        <v>2550</v>
      </c>
      <c r="L1570" s="46" t="s">
        <v>921</v>
      </c>
      <c r="M1570" s="46">
        <v>4</v>
      </c>
      <c r="N1570" s="46">
        <v>2.31</v>
      </c>
      <c r="O1570" s="46">
        <v>4</v>
      </c>
      <c r="P1570" s="46" t="s">
        <v>845</v>
      </c>
      <c r="Q1570" s="84" t="s">
        <v>2540</v>
      </c>
      <c r="R1570" s="46" t="s">
        <v>845</v>
      </c>
      <c r="S1570" s="84" t="s">
        <v>2540</v>
      </c>
      <c r="T1570" s="108" t="s">
        <v>2536</v>
      </c>
      <c r="U1570" s="46" t="s">
        <v>2537</v>
      </c>
      <c r="V1570" s="46" t="s">
        <v>2541</v>
      </c>
      <c r="W1570" s="110" t="s">
        <v>2542</v>
      </c>
      <c r="X1570" s="47" t="s">
        <v>2538</v>
      </c>
      <c r="Y1570" s="46">
        <v>1</v>
      </c>
    </row>
    <row r="1571" spans="2:25" ht="66">
      <c r="B1571" s="46" t="s">
        <v>2543</v>
      </c>
      <c r="C1571" s="46" t="s">
        <v>2530</v>
      </c>
      <c r="D1571" s="108" t="s">
        <v>2531</v>
      </c>
      <c r="E1571" s="109" t="s">
        <v>2532</v>
      </c>
      <c r="F1571" s="46">
        <v>2.1</v>
      </c>
      <c r="G1571" s="46" t="s">
        <v>1085</v>
      </c>
      <c r="H1571" s="46">
        <v>9</v>
      </c>
      <c r="I1571" s="46" t="s">
        <v>2533</v>
      </c>
      <c r="J1571" s="46" t="s">
        <v>2544</v>
      </c>
      <c r="K1571" s="46" t="s">
        <v>2551</v>
      </c>
      <c r="L1571" s="46" t="s">
        <v>159</v>
      </c>
      <c r="M1571" s="46" t="s">
        <v>159</v>
      </c>
      <c r="N1571" s="46">
        <v>2.31</v>
      </c>
      <c r="O1571" s="46" t="s">
        <v>159</v>
      </c>
      <c r="P1571" s="46" t="s">
        <v>845</v>
      </c>
      <c r="Q1571" s="84" t="s">
        <v>2540</v>
      </c>
      <c r="R1571" s="46" t="s">
        <v>845</v>
      </c>
      <c r="S1571" s="84" t="s">
        <v>2540</v>
      </c>
      <c r="T1571" s="108" t="s">
        <v>2536</v>
      </c>
      <c r="U1571" s="46" t="s">
        <v>2537</v>
      </c>
      <c r="V1571" s="46" t="s">
        <v>2541</v>
      </c>
      <c r="W1571" s="110" t="s">
        <v>2542</v>
      </c>
      <c r="X1571" s="47" t="s">
        <v>2538</v>
      </c>
      <c r="Y1571" s="46">
        <v>1</v>
      </c>
    </row>
    <row r="1572" spans="2:25" ht="66">
      <c r="B1572" s="46" t="s">
        <v>2543</v>
      </c>
      <c r="C1572" s="46" t="s">
        <v>2530</v>
      </c>
      <c r="D1572" s="108" t="s">
        <v>2531</v>
      </c>
      <c r="E1572" s="109" t="s">
        <v>2532</v>
      </c>
      <c r="F1572" s="46">
        <v>2.1</v>
      </c>
      <c r="G1572" s="46" t="s">
        <v>1085</v>
      </c>
      <c r="H1572" s="46">
        <v>10</v>
      </c>
      <c r="I1572" s="46" t="s">
        <v>2533</v>
      </c>
      <c r="J1572" s="46" t="s">
        <v>2544</v>
      </c>
      <c r="K1572" s="46" t="s">
        <v>2552</v>
      </c>
      <c r="L1572" s="46" t="s">
        <v>159</v>
      </c>
      <c r="M1572" s="46" t="s">
        <v>159</v>
      </c>
      <c r="N1572" s="46">
        <v>2.31</v>
      </c>
      <c r="O1572" s="46" t="s">
        <v>159</v>
      </c>
      <c r="P1572" s="46" t="s">
        <v>845</v>
      </c>
      <c r="Q1572" s="84" t="s">
        <v>2540</v>
      </c>
      <c r="R1572" s="46" t="s">
        <v>845</v>
      </c>
      <c r="S1572" s="84" t="s">
        <v>2540</v>
      </c>
      <c r="T1572" s="108" t="s">
        <v>2536</v>
      </c>
      <c r="U1572" s="46" t="s">
        <v>2537</v>
      </c>
      <c r="V1572" s="46" t="s">
        <v>2541</v>
      </c>
      <c r="W1572" s="110" t="s">
        <v>2542</v>
      </c>
      <c r="X1572" s="47" t="s">
        <v>2538</v>
      </c>
      <c r="Y1572" s="46">
        <v>1</v>
      </c>
    </row>
    <row r="1573" spans="2:25" ht="66">
      <c r="B1573" s="46" t="s">
        <v>2529</v>
      </c>
      <c r="C1573" s="46" t="s">
        <v>2530</v>
      </c>
      <c r="D1573" s="108" t="s">
        <v>2531</v>
      </c>
      <c r="E1573" s="109" t="s">
        <v>2532</v>
      </c>
      <c r="F1573" s="46">
        <v>2.1</v>
      </c>
      <c r="G1573" s="46" t="s">
        <v>1085</v>
      </c>
      <c r="H1573" s="46">
        <v>11</v>
      </c>
      <c r="I1573" s="46" t="s">
        <v>2533</v>
      </c>
      <c r="J1573" s="46" t="s">
        <v>2534</v>
      </c>
      <c r="K1573" s="46" t="s">
        <v>2553</v>
      </c>
      <c r="L1573" s="46" t="s">
        <v>790</v>
      </c>
      <c r="M1573" s="46">
        <v>5</v>
      </c>
      <c r="N1573" s="46">
        <v>2.25</v>
      </c>
      <c r="O1573" s="46">
        <v>5</v>
      </c>
      <c r="P1573" s="46" t="s">
        <v>845</v>
      </c>
      <c r="Q1573" s="84" t="s">
        <v>792</v>
      </c>
      <c r="R1573" s="46" t="s">
        <v>845</v>
      </c>
      <c r="S1573" s="84" t="s">
        <v>792</v>
      </c>
      <c r="T1573" s="108" t="s">
        <v>2536</v>
      </c>
      <c r="U1573" s="46" t="s">
        <v>2537</v>
      </c>
      <c r="V1573" s="46" t="s">
        <v>848</v>
      </c>
      <c r="W1573" s="110" t="s">
        <v>849</v>
      </c>
      <c r="X1573" s="47" t="s">
        <v>2538</v>
      </c>
      <c r="Y1573" s="46">
        <v>1</v>
      </c>
    </row>
    <row r="1574" spans="2:25" ht="66">
      <c r="B1574" s="46" t="s">
        <v>2529</v>
      </c>
      <c r="C1574" s="46" t="s">
        <v>2530</v>
      </c>
      <c r="D1574" s="108" t="s">
        <v>2531</v>
      </c>
      <c r="E1574" s="109" t="s">
        <v>2532</v>
      </c>
      <c r="F1574" s="46">
        <v>2.1</v>
      </c>
      <c r="G1574" s="46" t="s">
        <v>1085</v>
      </c>
      <c r="H1574" s="46">
        <v>12</v>
      </c>
      <c r="I1574" s="46" t="s">
        <v>2533</v>
      </c>
      <c r="J1574" s="46" t="s">
        <v>2534</v>
      </c>
      <c r="K1574" s="46" t="s">
        <v>2554</v>
      </c>
      <c r="L1574" s="46" t="s">
        <v>159</v>
      </c>
      <c r="M1574" s="46" t="s">
        <v>159</v>
      </c>
      <c r="N1574" s="46">
        <v>2.25</v>
      </c>
      <c r="O1574" s="46" t="s">
        <v>159</v>
      </c>
      <c r="P1574" s="46" t="s">
        <v>845</v>
      </c>
      <c r="Q1574" s="84" t="s">
        <v>2540</v>
      </c>
      <c r="R1574" s="46" t="s">
        <v>845</v>
      </c>
      <c r="S1574" s="84" t="s">
        <v>2540</v>
      </c>
      <c r="T1574" s="108" t="s">
        <v>2536</v>
      </c>
      <c r="U1574" s="46" t="s">
        <v>2537</v>
      </c>
      <c r="V1574" s="46" t="s">
        <v>2541</v>
      </c>
      <c r="W1574" s="110" t="s">
        <v>2542</v>
      </c>
      <c r="X1574" s="47" t="s">
        <v>2538</v>
      </c>
      <c r="Y1574" s="46">
        <v>1</v>
      </c>
    </row>
    <row r="1575" spans="2:25" ht="66">
      <c r="B1575" s="46" t="s">
        <v>2543</v>
      </c>
      <c r="C1575" s="46" t="s">
        <v>2530</v>
      </c>
      <c r="D1575" s="108" t="s">
        <v>2531</v>
      </c>
      <c r="E1575" s="109" t="s">
        <v>2532</v>
      </c>
      <c r="F1575" s="46">
        <v>2.1</v>
      </c>
      <c r="G1575" s="46" t="s">
        <v>1085</v>
      </c>
      <c r="H1575" s="46">
        <v>13</v>
      </c>
      <c r="I1575" s="46" t="s">
        <v>2533</v>
      </c>
      <c r="J1575" s="46" t="s">
        <v>2544</v>
      </c>
      <c r="K1575" s="46" t="s">
        <v>2555</v>
      </c>
      <c r="L1575" s="46" t="s">
        <v>790</v>
      </c>
      <c r="M1575" s="46">
        <v>6</v>
      </c>
      <c r="N1575" s="46">
        <v>2.31</v>
      </c>
      <c r="O1575" s="46">
        <v>6</v>
      </c>
      <c r="P1575" s="46" t="s">
        <v>845</v>
      </c>
      <c r="Q1575" s="84" t="s">
        <v>2540</v>
      </c>
      <c r="R1575" s="46" t="s">
        <v>845</v>
      </c>
      <c r="S1575" s="84" t="s">
        <v>2540</v>
      </c>
      <c r="T1575" s="108" t="s">
        <v>2536</v>
      </c>
      <c r="U1575" s="46" t="s">
        <v>2537</v>
      </c>
      <c r="V1575" s="46" t="s">
        <v>2541</v>
      </c>
      <c r="W1575" s="110" t="s">
        <v>2542</v>
      </c>
      <c r="X1575" s="47" t="s">
        <v>2538</v>
      </c>
      <c r="Y1575" s="46">
        <v>1</v>
      </c>
    </row>
    <row r="1576" spans="2:25" ht="66">
      <c r="B1576" s="46" t="s">
        <v>2543</v>
      </c>
      <c r="C1576" s="46" t="s">
        <v>2530</v>
      </c>
      <c r="D1576" s="108" t="s">
        <v>2531</v>
      </c>
      <c r="E1576" s="109" t="s">
        <v>2532</v>
      </c>
      <c r="F1576" s="46">
        <v>2.1</v>
      </c>
      <c r="G1576" s="46" t="s">
        <v>1085</v>
      </c>
      <c r="H1576" s="46">
        <v>14</v>
      </c>
      <c r="I1576" s="46" t="s">
        <v>2533</v>
      </c>
      <c r="J1576" s="46" t="s">
        <v>2544</v>
      </c>
      <c r="K1576" s="46" t="s">
        <v>2556</v>
      </c>
      <c r="L1576" s="46" t="s">
        <v>159</v>
      </c>
      <c r="M1576" s="46" t="s">
        <v>159</v>
      </c>
      <c r="N1576" s="46">
        <v>2.31</v>
      </c>
      <c r="O1576" s="46" t="s">
        <v>159</v>
      </c>
      <c r="P1576" s="46" t="s">
        <v>845</v>
      </c>
      <c r="Q1576" s="84" t="s">
        <v>2540</v>
      </c>
      <c r="R1576" s="46" t="s">
        <v>845</v>
      </c>
      <c r="S1576" s="84" t="s">
        <v>2540</v>
      </c>
      <c r="T1576" s="108" t="s">
        <v>2536</v>
      </c>
      <c r="U1576" s="46" t="s">
        <v>2537</v>
      </c>
      <c r="V1576" s="46" t="s">
        <v>2541</v>
      </c>
      <c r="W1576" s="110" t="s">
        <v>2542</v>
      </c>
      <c r="X1576" s="47" t="s">
        <v>2538</v>
      </c>
      <c r="Y1576" s="46">
        <v>1</v>
      </c>
    </row>
    <row r="1577" spans="2:25" ht="66">
      <c r="B1577" s="46" t="s">
        <v>2543</v>
      </c>
      <c r="C1577" s="46" t="s">
        <v>2530</v>
      </c>
      <c r="D1577" s="108" t="s">
        <v>2531</v>
      </c>
      <c r="E1577" s="109" t="s">
        <v>2532</v>
      </c>
      <c r="F1577" s="46">
        <v>2.1</v>
      </c>
      <c r="G1577" s="46" t="s">
        <v>1085</v>
      </c>
      <c r="H1577" s="46">
        <v>15</v>
      </c>
      <c r="I1577" s="46" t="s">
        <v>2533</v>
      </c>
      <c r="J1577" s="46" t="s">
        <v>2544</v>
      </c>
      <c r="K1577" s="46" t="s">
        <v>2557</v>
      </c>
      <c r="L1577" s="46" t="s">
        <v>159</v>
      </c>
      <c r="M1577" s="46" t="s">
        <v>159</v>
      </c>
      <c r="N1577" s="46">
        <v>2.31</v>
      </c>
      <c r="O1577" s="46" t="s">
        <v>159</v>
      </c>
      <c r="P1577" s="46" t="s">
        <v>845</v>
      </c>
      <c r="Q1577" s="84" t="s">
        <v>2540</v>
      </c>
      <c r="R1577" s="46" t="s">
        <v>845</v>
      </c>
      <c r="S1577" s="84" t="s">
        <v>2540</v>
      </c>
      <c r="T1577" s="108" t="s">
        <v>2536</v>
      </c>
      <c r="U1577" s="46" t="s">
        <v>2537</v>
      </c>
      <c r="V1577" s="46" t="s">
        <v>2541</v>
      </c>
      <c r="W1577" s="110" t="s">
        <v>2542</v>
      </c>
      <c r="X1577" s="47" t="s">
        <v>2538</v>
      </c>
      <c r="Y1577" s="46">
        <v>1</v>
      </c>
    </row>
    <row r="1578" spans="2:25" ht="66">
      <c r="B1578" s="46" t="s">
        <v>2543</v>
      </c>
      <c r="C1578" s="46" t="s">
        <v>2530</v>
      </c>
      <c r="D1578" s="108" t="s">
        <v>2558</v>
      </c>
      <c r="E1578" s="109" t="s">
        <v>2532</v>
      </c>
      <c r="F1578" s="46">
        <v>2.29</v>
      </c>
      <c r="G1578" s="46" t="s">
        <v>1085</v>
      </c>
      <c r="H1578" s="46">
        <v>16</v>
      </c>
      <c r="I1578" s="46" t="s">
        <v>2533</v>
      </c>
      <c r="J1578" s="46" t="s">
        <v>2544</v>
      </c>
      <c r="K1578" s="46" t="s">
        <v>2559</v>
      </c>
      <c r="L1578" s="46" t="s">
        <v>921</v>
      </c>
      <c r="M1578" s="46">
        <v>7</v>
      </c>
      <c r="N1578" s="46">
        <v>2.29</v>
      </c>
      <c r="O1578" s="46">
        <v>7</v>
      </c>
      <c r="P1578" s="46" t="s">
        <v>845</v>
      </c>
      <c r="Q1578" s="84" t="s">
        <v>2540</v>
      </c>
      <c r="R1578" s="46" t="s">
        <v>845</v>
      </c>
      <c r="S1578" s="84" t="s">
        <v>2540</v>
      </c>
      <c r="T1578" s="108" t="s">
        <v>2536</v>
      </c>
      <c r="U1578" s="46" t="s">
        <v>2537</v>
      </c>
      <c r="V1578" s="46" t="s">
        <v>2541</v>
      </c>
      <c r="W1578" s="110" t="s">
        <v>2542</v>
      </c>
      <c r="X1578" s="47" t="s">
        <v>2538</v>
      </c>
      <c r="Y1578" s="46">
        <v>1</v>
      </c>
    </row>
    <row r="1579" spans="2:25" ht="66">
      <c r="B1579" s="46" t="s">
        <v>2543</v>
      </c>
      <c r="C1579" s="46" t="s">
        <v>2530</v>
      </c>
      <c r="D1579" s="108" t="s">
        <v>2558</v>
      </c>
      <c r="E1579" s="109" t="s">
        <v>2532</v>
      </c>
      <c r="F1579" s="46">
        <v>2.29</v>
      </c>
      <c r="G1579" s="46" t="s">
        <v>1085</v>
      </c>
      <c r="H1579" s="46">
        <v>17</v>
      </c>
      <c r="I1579" s="46" t="s">
        <v>2533</v>
      </c>
      <c r="J1579" s="46" t="s">
        <v>2544</v>
      </c>
      <c r="K1579" s="46" t="s">
        <v>2560</v>
      </c>
      <c r="L1579" s="46" t="s">
        <v>159</v>
      </c>
      <c r="M1579" s="46" t="s">
        <v>159</v>
      </c>
      <c r="N1579" s="46">
        <v>2.29</v>
      </c>
      <c r="O1579" s="46" t="s">
        <v>159</v>
      </c>
      <c r="P1579" s="46" t="s">
        <v>845</v>
      </c>
      <c r="Q1579" s="84" t="s">
        <v>2540</v>
      </c>
      <c r="R1579" s="46" t="s">
        <v>845</v>
      </c>
      <c r="S1579" s="84" t="s">
        <v>2540</v>
      </c>
      <c r="T1579" s="108" t="s">
        <v>2536</v>
      </c>
      <c r="U1579" s="46" t="s">
        <v>2537</v>
      </c>
      <c r="V1579" s="46" t="s">
        <v>2541</v>
      </c>
      <c r="W1579" s="110" t="s">
        <v>2542</v>
      </c>
      <c r="X1579" s="47" t="s">
        <v>2538</v>
      </c>
      <c r="Y1579" s="46">
        <v>1</v>
      </c>
    </row>
    <row r="1580" spans="2:25" ht="66">
      <c r="B1580" s="46" t="s">
        <v>2543</v>
      </c>
      <c r="C1580" s="46" t="s">
        <v>2530</v>
      </c>
      <c r="D1580" s="108" t="s">
        <v>2558</v>
      </c>
      <c r="E1580" s="109" t="s">
        <v>2532</v>
      </c>
      <c r="F1580" s="46">
        <v>2.29</v>
      </c>
      <c r="G1580" s="46" t="s">
        <v>1085</v>
      </c>
      <c r="H1580" s="46">
        <v>18</v>
      </c>
      <c r="I1580" s="46" t="s">
        <v>2533</v>
      </c>
      <c r="J1580" s="46" t="s">
        <v>2544</v>
      </c>
      <c r="K1580" s="46" t="s">
        <v>2561</v>
      </c>
      <c r="L1580" s="46" t="s">
        <v>159</v>
      </c>
      <c r="M1580" s="46" t="s">
        <v>159</v>
      </c>
      <c r="N1580" s="46">
        <v>2.29</v>
      </c>
      <c r="O1580" s="46" t="s">
        <v>159</v>
      </c>
      <c r="P1580" s="46" t="s">
        <v>845</v>
      </c>
      <c r="Q1580" s="84" t="s">
        <v>2540</v>
      </c>
      <c r="R1580" s="46" t="s">
        <v>845</v>
      </c>
      <c r="S1580" s="84" t="s">
        <v>2540</v>
      </c>
      <c r="T1580" s="108" t="s">
        <v>2536</v>
      </c>
      <c r="U1580" s="46" t="s">
        <v>2537</v>
      </c>
      <c r="V1580" s="46" t="s">
        <v>2541</v>
      </c>
      <c r="W1580" s="110" t="s">
        <v>2542</v>
      </c>
      <c r="X1580" s="47" t="s">
        <v>2538</v>
      </c>
      <c r="Y1580" s="46">
        <v>1</v>
      </c>
    </row>
    <row r="1581" spans="2:25" ht="66">
      <c r="B1581" s="46" t="s">
        <v>2543</v>
      </c>
      <c r="C1581" s="46" t="s">
        <v>2530</v>
      </c>
      <c r="D1581" s="108" t="s">
        <v>2562</v>
      </c>
      <c r="E1581" s="109" t="s">
        <v>2532</v>
      </c>
      <c r="F1581" s="46">
        <v>2.29</v>
      </c>
      <c r="G1581" s="46" t="s">
        <v>1085</v>
      </c>
      <c r="H1581" s="46">
        <v>19</v>
      </c>
      <c r="I1581" s="46" t="s">
        <v>2533</v>
      </c>
      <c r="J1581" s="46" t="s">
        <v>2544</v>
      </c>
      <c r="K1581" s="46" t="s">
        <v>2563</v>
      </c>
      <c r="L1581" s="46" t="s">
        <v>921</v>
      </c>
      <c r="M1581" s="46">
        <v>8</v>
      </c>
      <c r="N1581" s="46">
        <v>2.29</v>
      </c>
      <c r="O1581" s="46">
        <v>8</v>
      </c>
      <c r="P1581" s="46" t="s">
        <v>845</v>
      </c>
      <c r="Q1581" s="84" t="s">
        <v>2540</v>
      </c>
      <c r="R1581" s="46" t="s">
        <v>845</v>
      </c>
      <c r="S1581" s="84" t="s">
        <v>2540</v>
      </c>
      <c r="T1581" s="108" t="s">
        <v>2536</v>
      </c>
      <c r="U1581" s="46" t="s">
        <v>2537</v>
      </c>
      <c r="V1581" s="46" t="s">
        <v>2541</v>
      </c>
      <c r="W1581" s="110" t="s">
        <v>2542</v>
      </c>
      <c r="X1581" s="47" t="s">
        <v>2538</v>
      </c>
      <c r="Y1581" s="46">
        <v>1</v>
      </c>
    </row>
    <row r="1582" spans="2:25" ht="66">
      <c r="B1582" s="46" t="s">
        <v>2543</v>
      </c>
      <c r="C1582" s="46" t="s">
        <v>2530</v>
      </c>
      <c r="D1582" s="108" t="s">
        <v>2562</v>
      </c>
      <c r="E1582" s="109" t="s">
        <v>2532</v>
      </c>
      <c r="F1582" s="46">
        <v>2.29</v>
      </c>
      <c r="G1582" s="46" t="s">
        <v>1085</v>
      </c>
      <c r="H1582" s="46">
        <v>20</v>
      </c>
      <c r="I1582" s="46" t="s">
        <v>2533</v>
      </c>
      <c r="J1582" s="46" t="s">
        <v>2544</v>
      </c>
      <c r="K1582" s="46" t="s">
        <v>2564</v>
      </c>
      <c r="L1582" s="46" t="s">
        <v>159</v>
      </c>
      <c r="M1582" s="46" t="s">
        <v>159</v>
      </c>
      <c r="N1582" s="46">
        <v>2.29</v>
      </c>
      <c r="O1582" s="46" t="s">
        <v>159</v>
      </c>
      <c r="P1582" s="46" t="s">
        <v>845</v>
      </c>
      <c r="Q1582" s="84" t="s">
        <v>2540</v>
      </c>
      <c r="R1582" s="46" t="s">
        <v>845</v>
      </c>
      <c r="S1582" s="84" t="s">
        <v>2540</v>
      </c>
      <c r="T1582" s="108" t="s">
        <v>2536</v>
      </c>
      <c r="U1582" s="46" t="s">
        <v>2537</v>
      </c>
      <c r="V1582" s="46" t="s">
        <v>2541</v>
      </c>
      <c r="W1582" s="110" t="s">
        <v>2542</v>
      </c>
      <c r="X1582" s="47" t="s">
        <v>2538</v>
      </c>
      <c r="Y1582" s="46">
        <v>1</v>
      </c>
    </row>
    <row r="1583" spans="2:25" ht="66">
      <c r="B1583" s="46" t="s">
        <v>2543</v>
      </c>
      <c r="C1583" s="46" t="s">
        <v>2530</v>
      </c>
      <c r="D1583" s="108" t="s">
        <v>2562</v>
      </c>
      <c r="E1583" s="109" t="s">
        <v>2532</v>
      </c>
      <c r="F1583" s="46">
        <v>2.29</v>
      </c>
      <c r="G1583" s="46" t="s">
        <v>1085</v>
      </c>
      <c r="H1583" s="46">
        <v>21</v>
      </c>
      <c r="I1583" s="46" t="s">
        <v>2533</v>
      </c>
      <c r="J1583" s="46" t="s">
        <v>2544</v>
      </c>
      <c r="K1583" s="46" t="s">
        <v>2565</v>
      </c>
      <c r="L1583" s="46" t="s">
        <v>159</v>
      </c>
      <c r="M1583" s="46" t="s">
        <v>159</v>
      </c>
      <c r="N1583" s="46">
        <v>2.29</v>
      </c>
      <c r="O1583" s="46" t="s">
        <v>159</v>
      </c>
      <c r="P1583" s="46" t="s">
        <v>845</v>
      </c>
      <c r="Q1583" s="84" t="s">
        <v>2540</v>
      </c>
      <c r="R1583" s="46" t="s">
        <v>845</v>
      </c>
      <c r="S1583" s="84" t="s">
        <v>2540</v>
      </c>
      <c r="T1583" s="108" t="s">
        <v>2536</v>
      </c>
      <c r="U1583" s="46" t="s">
        <v>2537</v>
      </c>
      <c r="V1583" s="46" t="s">
        <v>2541</v>
      </c>
      <c r="W1583" s="110" t="s">
        <v>2542</v>
      </c>
      <c r="X1583" s="47" t="s">
        <v>2538</v>
      </c>
      <c r="Y1583" s="46">
        <v>1</v>
      </c>
    </row>
    <row r="1584" spans="2:25" ht="52.8">
      <c r="B1584" s="39" t="s">
        <v>2566</v>
      </c>
      <c r="C1584" s="39" t="s">
        <v>866</v>
      </c>
      <c r="D1584" s="39" t="s">
        <v>760</v>
      </c>
      <c r="E1584" s="39" t="s">
        <v>2567</v>
      </c>
      <c r="F1584" s="111">
        <v>104</v>
      </c>
      <c r="G1584" s="46" t="s">
        <v>2568</v>
      </c>
      <c r="H1584" s="39">
        <v>1</v>
      </c>
      <c r="I1584" s="39" t="s">
        <v>2569</v>
      </c>
      <c r="J1584" s="39" t="s">
        <v>2570</v>
      </c>
      <c r="K1584" s="39" t="s">
        <v>2571</v>
      </c>
      <c r="L1584" s="39" t="s">
        <v>53</v>
      </c>
      <c r="M1584" s="39">
        <v>1</v>
      </c>
      <c r="N1584" s="39">
        <v>108.8</v>
      </c>
      <c r="O1584" s="39">
        <v>1</v>
      </c>
      <c r="P1584" s="39" t="s">
        <v>874</v>
      </c>
      <c r="Q1584" s="39" t="s">
        <v>53</v>
      </c>
      <c r="R1584" s="39" t="s">
        <v>2572</v>
      </c>
      <c r="S1584" s="39" t="s">
        <v>53</v>
      </c>
      <c r="T1584" s="46" t="s">
        <v>2573</v>
      </c>
      <c r="U1584" s="39" t="s">
        <v>2574</v>
      </c>
      <c r="V1584" s="39" t="s">
        <v>2575</v>
      </c>
      <c r="W1584" s="39" t="s">
        <v>2576</v>
      </c>
      <c r="X1584" s="112" t="s">
        <v>2577</v>
      </c>
      <c r="Y1584" s="39">
        <v>1</v>
      </c>
    </row>
    <row r="1585" spans="2:25" ht="52.8">
      <c r="B1585" s="39" t="s">
        <v>865</v>
      </c>
      <c r="C1585" s="39" t="s">
        <v>866</v>
      </c>
      <c r="D1585" s="39" t="s">
        <v>760</v>
      </c>
      <c r="E1585" s="39" t="s">
        <v>2567</v>
      </c>
      <c r="F1585" s="111">
        <v>104</v>
      </c>
      <c r="G1585" s="46" t="s">
        <v>2568</v>
      </c>
      <c r="H1585" s="39">
        <v>2</v>
      </c>
      <c r="I1585" s="39" t="s">
        <v>2569</v>
      </c>
      <c r="J1585" s="39" t="s">
        <v>2570</v>
      </c>
      <c r="K1585" s="39" t="s">
        <v>2578</v>
      </c>
      <c r="L1585" s="39" t="s">
        <v>53</v>
      </c>
      <c r="M1585" s="39">
        <v>2</v>
      </c>
      <c r="N1585" s="39">
        <v>107.2</v>
      </c>
      <c r="O1585" s="39">
        <v>2</v>
      </c>
      <c r="P1585" s="39" t="s">
        <v>874</v>
      </c>
      <c r="Q1585" s="39" t="s">
        <v>53</v>
      </c>
      <c r="R1585" s="39" t="s">
        <v>874</v>
      </c>
      <c r="S1585" s="39" t="s">
        <v>53</v>
      </c>
      <c r="T1585" s="46" t="s">
        <v>2573</v>
      </c>
      <c r="U1585" s="39" t="s">
        <v>2574</v>
      </c>
      <c r="V1585" s="39" t="s">
        <v>2579</v>
      </c>
      <c r="W1585" s="39" t="s">
        <v>2576</v>
      </c>
      <c r="X1585" s="112" t="s">
        <v>2580</v>
      </c>
      <c r="Y1585" s="39">
        <v>2</v>
      </c>
    </row>
    <row r="1586" spans="2:25" ht="52.8">
      <c r="B1586" s="39" t="s">
        <v>865</v>
      </c>
      <c r="C1586" s="39" t="s">
        <v>866</v>
      </c>
      <c r="D1586" s="39" t="s">
        <v>760</v>
      </c>
      <c r="E1586" s="39" t="s">
        <v>2567</v>
      </c>
      <c r="F1586" s="111">
        <v>104</v>
      </c>
      <c r="G1586" s="46" t="s">
        <v>2568</v>
      </c>
      <c r="H1586" s="39">
        <v>3</v>
      </c>
      <c r="I1586" s="39" t="s">
        <v>2569</v>
      </c>
      <c r="J1586" s="39" t="s">
        <v>2570</v>
      </c>
      <c r="K1586" s="39" t="s">
        <v>2581</v>
      </c>
      <c r="L1586" s="39" t="s">
        <v>53</v>
      </c>
      <c r="M1586" s="39">
        <v>3</v>
      </c>
      <c r="N1586" s="39">
        <v>106</v>
      </c>
      <c r="O1586" s="39">
        <v>3</v>
      </c>
      <c r="P1586" s="39" t="s">
        <v>874</v>
      </c>
      <c r="Q1586" s="39" t="s">
        <v>53</v>
      </c>
      <c r="R1586" s="39" t="s">
        <v>874</v>
      </c>
      <c r="S1586" s="39" t="s">
        <v>53</v>
      </c>
      <c r="T1586" s="46" t="s">
        <v>2573</v>
      </c>
      <c r="U1586" s="39" t="s">
        <v>2574</v>
      </c>
      <c r="V1586" s="39" t="s">
        <v>2579</v>
      </c>
      <c r="W1586" s="39" t="s">
        <v>2576</v>
      </c>
      <c r="X1586" s="112" t="s">
        <v>2582</v>
      </c>
      <c r="Y1586" s="39">
        <v>3</v>
      </c>
    </row>
    <row r="1587" spans="2:25" ht="52.8">
      <c r="B1587" s="39" t="s">
        <v>865</v>
      </c>
      <c r="C1587" s="39" t="s">
        <v>866</v>
      </c>
      <c r="D1587" s="39" t="s">
        <v>760</v>
      </c>
      <c r="E1587" s="39" t="s">
        <v>2567</v>
      </c>
      <c r="F1587" s="111">
        <v>104</v>
      </c>
      <c r="G1587" s="46" t="s">
        <v>2568</v>
      </c>
      <c r="H1587" s="39">
        <v>4</v>
      </c>
      <c r="I1587" s="39" t="s">
        <v>2569</v>
      </c>
      <c r="J1587" s="39" t="s">
        <v>2570</v>
      </c>
      <c r="K1587" s="39" t="s">
        <v>2583</v>
      </c>
      <c r="L1587" s="39" t="s">
        <v>53</v>
      </c>
      <c r="M1587" s="39">
        <v>4</v>
      </c>
      <c r="N1587" s="39">
        <v>104</v>
      </c>
      <c r="O1587" s="39">
        <v>4</v>
      </c>
      <c r="P1587" s="39" t="s">
        <v>874</v>
      </c>
      <c r="Q1587" s="39" t="s">
        <v>53</v>
      </c>
      <c r="R1587" s="39" t="s">
        <v>874</v>
      </c>
      <c r="S1587" s="39" t="s">
        <v>53</v>
      </c>
      <c r="T1587" s="46" t="s">
        <v>2573</v>
      </c>
      <c r="U1587" s="39" t="s">
        <v>2574</v>
      </c>
      <c r="V1587" s="39" t="s">
        <v>2579</v>
      </c>
      <c r="W1587" s="39" t="s">
        <v>2576</v>
      </c>
      <c r="X1587" s="112" t="s">
        <v>2584</v>
      </c>
      <c r="Y1587" s="39">
        <v>4</v>
      </c>
    </row>
    <row r="1588" spans="2:25" ht="52.8">
      <c r="B1588" s="39" t="s">
        <v>865</v>
      </c>
      <c r="C1588" s="39" t="s">
        <v>866</v>
      </c>
      <c r="D1588" s="39" t="s">
        <v>760</v>
      </c>
      <c r="E1588" s="39" t="s">
        <v>2567</v>
      </c>
      <c r="F1588" s="111">
        <v>104</v>
      </c>
      <c r="G1588" s="46" t="s">
        <v>2568</v>
      </c>
      <c r="H1588" s="39">
        <v>5</v>
      </c>
      <c r="I1588" s="39" t="s">
        <v>2569</v>
      </c>
      <c r="J1588" s="39" t="s">
        <v>2570</v>
      </c>
      <c r="K1588" s="39" t="s">
        <v>2585</v>
      </c>
      <c r="L1588" s="39" t="s">
        <v>53</v>
      </c>
      <c r="M1588" s="39">
        <v>5</v>
      </c>
      <c r="N1588" s="39">
        <v>118.2</v>
      </c>
      <c r="O1588" s="39">
        <v>5</v>
      </c>
      <c r="P1588" s="39" t="s">
        <v>874</v>
      </c>
      <c r="Q1588" s="39" t="s">
        <v>53</v>
      </c>
      <c r="R1588" s="39" t="s">
        <v>874</v>
      </c>
      <c r="S1588" s="39" t="s">
        <v>53</v>
      </c>
      <c r="T1588" s="46" t="s">
        <v>2573</v>
      </c>
      <c r="U1588" s="39" t="s">
        <v>2574</v>
      </c>
      <c r="V1588" s="39" t="s">
        <v>2579</v>
      </c>
      <c r="W1588" s="39" t="s">
        <v>2576</v>
      </c>
      <c r="X1588" s="112" t="s">
        <v>2586</v>
      </c>
      <c r="Y1588" s="39">
        <v>5</v>
      </c>
    </row>
    <row r="1589" spans="2:25" ht="52.8">
      <c r="B1589" s="39" t="s">
        <v>865</v>
      </c>
      <c r="C1589" s="39" t="s">
        <v>866</v>
      </c>
      <c r="D1589" s="39" t="s">
        <v>760</v>
      </c>
      <c r="E1589" s="39" t="s">
        <v>2567</v>
      </c>
      <c r="F1589" s="111">
        <v>104</v>
      </c>
      <c r="G1589" s="46" t="s">
        <v>2568</v>
      </c>
      <c r="H1589" s="39">
        <v>6</v>
      </c>
      <c r="I1589" s="39" t="s">
        <v>2569</v>
      </c>
      <c r="J1589" s="39" t="s">
        <v>2570</v>
      </c>
      <c r="K1589" s="39" t="s">
        <v>2587</v>
      </c>
      <c r="L1589" s="39" t="s">
        <v>53</v>
      </c>
      <c r="M1589" s="39">
        <v>6</v>
      </c>
      <c r="N1589" s="39">
        <v>115</v>
      </c>
      <c r="O1589" s="39">
        <v>6</v>
      </c>
      <c r="P1589" s="39" t="s">
        <v>874</v>
      </c>
      <c r="Q1589" s="39" t="s">
        <v>53</v>
      </c>
      <c r="R1589" s="39" t="s">
        <v>874</v>
      </c>
      <c r="S1589" s="39" t="s">
        <v>53</v>
      </c>
      <c r="T1589" s="46" t="s">
        <v>2573</v>
      </c>
      <c r="U1589" s="39" t="s">
        <v>2574</v>
      </c>
      <c r="V1589" s="39" t="s">
        <v>2579</v>
      </c>
      <c r="W1589" s="39" t="s">
        <v>2576</v>
      </c>
      <c r="X1589" s="112" t="s">
        <v>2588</v>
      </c>
      <c r="Y1589" s="39">
        <v>6</v>
      </c>
    </row>
    <row r="1590" spans="2:25" ht="52.8">
      <c r="B1590" s="39" t="s">
        <v>865</v>
      </c>
      <c r="C1590" s="39" t="s">
        <v>866</v>
      </c>
      <c r="D1590" s="39" t="s">
        <v>760</v>
      </c>
      <c r="E1590" s="39" t="s">
        <v>2567</v>
      </c>
      <c r="F1590" s="111">
        <v>104</v>
      </c>
      <c r="G1590" s="46" t="s">
        <v>2568</v>
      </c>
      <c r="H1590" s="39">
        <v>7</v>
      </c>
      <c r="I1590" s="39" t="s">
        <v>2569</v>
      </c>
      <c r="J1590" s="39" t="s">
        <v>2570</v>
      </c>
      <c r="K1590" s="39" t="s">
        <v>2589</v>
      </c>
      <c r="L1590" s="39" t="s">
        <v>53</v>
      </c>
      <c r="M1590" s="39">
        <v>7</v>
      </c>
      <c r="N1590" s="39">
        <v>112.9</v>
      </c>
      <c r="O1590" s="39">
        <v>7</v>
      </c>
      <c r="P1590" s="39" t="s">
        <v>874</v>
      </c>
      <c r="Q1590" s="39" t="s">
        <v>53</v>
      </c>
      <c r="R1590" s="39" t="s">
        <v>874</v>
      </c>
      <c r="S1590" s="39" t="s">
        <v>53</v>
      </c>
      <c r="T1590" s="46" t="s">
        <v>2573</v>
      </c>
      <c r="U1590" s="39" t="s">
        <v>2574</v>
      </c>
      <c r="V1590" s="39" t="s">
        <v>2579</v>
      </c>
      <c r="W1590" s="39" t="s">
        <v>2576</v>
      </c>
      <c r="X1590" s="112" t="s">
        <v>2590</v>
      </c>
      <c r="Y1590" s="39">
        <v>7</v>
      </c>
    </row>
    <row r="1591" spans="2:25" ht="52.8">
      <c r="B1591" s="39" t="s">
        <v>865</v>
      </c>
      <c r="C1591" s="39" t="s">
        <v>866</v>
      </c>
      <c r="D1591" s="39" t="s">
        <v>760</v>
      </c>
      <c r="E1591" s="39" t="s">
        <v>2567</v>
      </c>
      <c r="F1591" s="111">
        <v>104</v>
      </c>
      <c r="G1591" s="46" t="s">
        <v>2568</v>
      </c>
      <c r="H1591" s="39">
        <v>8</v>
      </c>
      <c r="I1591" s="39" t="s">
        <v>2569</v>
      </c>
      <c r="J1591" s="39" t="s">
        <v>2570</v>
      </c>
      <c r="K1591" s="39" t="s">
        <v>2591</v>
      </c>
      <c r="L1591" s="39" t="s">
        <v>53</v>
      </c>
      <c r="M1591" s="39">
        <v>8</v>
      </c>
      <c r="N1591" s="39">
        <v>111.5</v>
      </c>
      <c r="O1591" s="39">
        <v>8</v>
      </c>
      <c r="P1591" s="39" t="s">
        <v>874</v>
      </c>
      <c r="Q1591" s="39" t="s">
        <v>53</v>
      </c>
      <c r="R1591" s="39" t="s">
        <v>874</v>
      </c>
      <c r="S1591" s="39" t="s">
        <v>53</v>
      </c>
      <c r="T1591" s="46" t="s">
        <v>2573</v>
      </c>
      <c r="U1591" s="39" t="s">
        <v>2574</v>
      </c>
      <c r="V1591" s="39" t="s">
        <v>2579</v>
      </c>
      <c r="W1591" s="39" t="s">
        <v>2576</v>
      </c>
      <c r="X1591" s="112" t="s">
        <v>2592</v>
      </c>
      <c r="Y1591" s="39">
        <v>8</v>
      </c>
    </row>
    <row r="1592" spans="2:25" ht="52.8">
      <c r="B1592" s="39" t="s">
        <v>865</v>
      </c>
      <c r="C1592" s="39" t="s">
        <v>866</v>
      </c>
      <c r="D1592" s="39" t="s">
        <v>760</v>
      </c>
      <c r="E1592" s="39" t="s">
        <v>2567</v>
      </c>
      <c r="F1592" s="111">
        <v>104</v>
      </c>
      <c r="G1592" s="46" t="s">
        <v>2568</v>
      </c>
      <c r="H1592" s="39">
        <v>9</v>
      </c>
      <c r="I1592" s="39" t="s">
        <v>2569</v>
      </c>
      <c r="J1592" s="39" t="s">
        <v>2570</v>
      </c>
      <c r="K1592" s="39" t="s">
        <v>2593</v>
      </c>
      <c r="L1592" s="39" t="s">
        <v>53</v>
      </c>
      <c r="M1592" s="39">
        <v>9</v>
      </c>
      <c r="N1592" s="39">
        <v>110.8</v>
      </c>
      <c r="O1592" s="39">
        <v>9</v>
      </c>
      <c r="P1592" s="39" t="s">
        <v>874</v>
      </c>
      <c r="Q1592" s="39" t="s">
        <v>53</v>
      </c>
      <c r="R1592" s="39" t="s">
        <v>874</v>
      </c>
      <c r="S1592" s="39" t="s">
        <v>53</v>
      </c>
      <c r="T1592" s="46" t="s">
        <v>2573</v>
      </c>
      <c r="U1592" s="39" t="s">
        <v>2574</v>
      </c>
      <c r="V1592" s="39" t="s">
        <v>2579</v>
      </c>
      <c r="W1592" s="39" t="s">
        <v>2576</v>
      </c>
      <c r="X1592" s="112" t="s">
        <v>2594</v>
      </c>
      <c r="Y1592" s="39">
        <v>9</v>
      </c>
    </row>
    <row r="1593" spans="2:25" ht="52.8">
      <c r="B1593" s="46" t="s">
        <v>865</v>
      </c>
      <c r="C1593" s="46" t="s">
        <v>866</v>
      </c>
      <c r="D1593" s="46" t="s">
        <v>760</v>
      </c>
      <c r="E1593" s="46" t="s">
        <v>2595</v>
      </c>
      <c r="F1593" s="46">
        <v>109.4</v>
      </c>
      <c r="G1593" s="46" t="s">
        <v>2568</v>
      </c>
      <c r="H1593" s="46">
        <v>10</v>
      </c>
      <c r="I1593" s="46" t="s">
        <v>2569</v>
      </c>
      <c r="J1593" s="46" t="s">
        <v>2570</v>
      </c>
      <c r="K1593" s="39" t="s">
        <v>2596</v>
      </c>
      <c r="L1593" s="46" t="s">
        <v>53</v>
      </c>
      <c r="M1593" s="39">
        <v>10</v>
      </c>
      <c r="N1593" s="46">
        <v>110</v>
      </c>
      <c r="O1593" s="39">
        <v>10</v>
      </c>
      <c r="P1593" s="46" t="s">
        <v>874</v>
      </c>
      <c r="Q1593" s="46" t="s">
        <v>53</v>
      </c>
      <c r="R1593" s="46" t="s">
        <v>874</v>
      </c>
      <c r="S1593" s="46" t="s">
        <v>53</v>
      </c>
      <c r="T1593" s="46" t="s">
        <v>2573</v>
      </c>
      <c r="U1593" s="46" t="s">
        <v>2574</v>
      </c>
      <c r="V1593" s="46" t="s">
        <v>2579</v>
      </c>
      <c r="W1593" s="46" t="s">
        <v>2576</v>
      </c>
      <c r="X1593" s="112" t="s">
        <v>2597</v>
      </c>
      <c r="Y1593" s="39">
        <v>10</v>
      </c>
    </row>
    <row r="1594" spans="2:25" ht="52.8">
      <c r="B1594" s="46" t="s">
        <v>865</v>
      </c>
      <c r="C1594" s="46" t="s">
        <v>866</v>
      </c>
      <c r="D1594" s="46" t="s">
        <v>760</v>
      </c>
      <c r="E1594" s="46" t="s">
        <v>2595</v>
      </c>
      <c r="F1594" s="46">
        <v>109.4</v>
      </c>
      <c r="G1594" s="46" t="s">
        <v>2568</v>
      </c>
      <c r="H1594" s="46">
        <v>11</v>
      </c>
      <c r="I1594" s="46" t="s">
        <v>2569</v>
      </c>
      <c r="J1594" s="46" t="s">
        <v>2570</v>
      </c>
      <c r="K1594" s="39" t="s">
        <v>2598</v>
      </c>
      <c r="L1594" s="46" t="s">
        <v>53</v>
      </c>
      <c r="M1594" s="39">
        <v>11</v>
      </c>
      <c r="N1594" s="46">
        <v>119.5</v>
      </c>
      <c r="O1594" s="39">
        <v>11</v>
      </c>
      <c r="P1594" s="46" t="s">
        <v>874</v>
      </c>
      <c r="Q1594" s="46" t="s">
        <v>53</v>
      </c>
      <c r="R1594" s="46" t="s">
        <v>874</v>
      </c>
      <c r="S1594" s="46" t="s">
        <v>53</v>
      </c>
      <c r="T1594" s="46" t="s">
        <v>2573</v>
      </c>
      <c r="U1594" s="46" t="s">
        <v>2574</v>
      </c>
      <c r="V1594" s="46" t="s">
        <v>2579</v>
      </c>
      <c r="W1594" s="46" t="s">
        <v>2576</v>
      </c>
      <c r="X1594" s="112" t="s">
        <v>2599</v>
      </c>
      <c r="Y1594" s="39">
        <v>11</v>
      </c>
    </row>
    <row r="1595" spans="2:25" ht="52.8">
      <c r="B1595" s="46" t="s">
        <v>865</v>
      </c>
      <c r="C1595" s="46" t="s">
        <v>866</v>
      </c>
      <c r="D1595" s="46" t="s">
        <v>760</v>
      </c>
      <c r="E1595" s="46" t="s">
        <v>2595</v>
      </c>
      <c r="F1595" s="46">
        <v>109.4</v>
      </c>
      <c r="G1595" s="46" t="s">
        <v>2568</v>
      </c>
      <c r="H1595" s="46">
        <v>12</v>
      </c>
      <c r="I1595" s="46" t="s">
        <v>2569</v>
      </c>
      <c r="J1595" s="46" t="s">
        <v>2570</v>
      </c>
      <c r="K1595" s="39" t="s">
        <v>2600</v>
      </c>
      <c r="L1595" s="46" t="s">
        <v>53</v>
      </c>
      <c r="M1595" s="39">
        <v>12</v>
      </c>
      <c r="N1595" s="39" t="s">
        <v>2601</v>
      </c>
      <c r="O1595" s="39">
        <v>12</v>
      </c>
      <c r="P1595" s="46" t="s">
        <v>874</v>
      </c>
      <c r="Q1595" s="46" t="s">
        <v>53</v>
      </c>
      <c r="R1595" s="46" t="s">
        <v>874</v>
      </c>
      <c r="S1595" s="46" t="s">
        <v>53</v>
      </c>
      <c r="T1595" s="46" t="s">
        <v>2573</v>
      </c>
      <c r="U1595" s="46" t="s">
        <v>2574</v>
      </c>
      <c r="V1595" s="46" t="s">
        <v>2579</v>
      </c>
      <c r="W1595" s="46" t="s">
        <v>2576</v>
      </c>
      <c r="X1595" s="112" t="s">
        <v>2602</v>
      </c>
      <c r="Y1595" s="39">
        <v>12</v>
      </c>
    </row>
    <row r="1596" spans="2:25" ht="52.8">
      <c r="B1596" s="46" t="s">
        <v>865</v>
      </c>
      <c r="C1596" s="46" t="s">
        <v>866</v>
      </c>
      <c r="D1596" s="46" t="s">
        <v>760</v>
      </c>
      <c r="E1596" s="46" t="s">
        <v>2595</v>
      </c>
      <c r="F1596" s="46">
        <v>109.4</v>
      </c>
      <c r="G1596" s="46" t="s">
        <v>2568</v>
      </c>
      <c r="H1596" s="46">
        <v>13</v>
      </c>
      <c r="I1596" s="46" t="s">
        <v>2569</v>
      </c>
      <c r="J1596" s="46" t="s">
        <v>2570</v>
      </c>
      <c r="K1596" s="39" t="s">
        <v>2603</v>
      </c>
      <c r="L1596" s="46" t="s">
        <v>53</v>
      </c>
      <c r="M1596" s="39">
        <v>13</v>
      </c>
      <c r="N1596" s="46">
        <v>114.3</v>
      </c>
      <c r="O1596" s="39">
        <v>13</v>
      </c>
      <c r="P1596" s="46" t="s">
        <v>874</v>
      </c>
      <c r="Q1596" s="46" t="s">
        <v>53</v>
      </c>
      <c r="R1596" s="46" t="s">
        <v>874</v>
      </c>
      <c r="S1596" s="46" t="s">
        <v>53</v>
      </c>
      <c r="T1596" s="46" t="s">
        <v>2573</v>
      </c>
      <c r="U1596" s="46" t="s">
        <v>2574</v>
      </c>
      <c r="V1596" s="46" t="s">
        <v>2579</v>
      </c>
      <c r="W1596" s="46" t="s">
        <v>2576</v>
      </c>
      <c r="X1596" s="112" t="s">
        <v>2604</v>
      </c>
      <c r="Y1596" s="39">
        <v>13</v>
      </c>
    </row>
    <row r="1597" spans="2:25" ht="52.8">
      <c r="B1597" s="46" t="s">
        <v>865</v>
      </c>
      <c r="C1597" s="46" t="s">
        <v>866</v>
      </c>
      <c r="D1597" s="46" t="s">
        <v>760</v>
      </c>
      <c r="E1597" s="46" t="s">
        <v>2595</v>
      </c>
      <c r="F1597" s="46">
        <v>109.4</v>
      </c>
      <c r="G1597" s="46" t="s">
        <v>2568</v>
      </c>
      <c r="H1597" s="46">
        <v>14</v>
      </c>
      <c r="I1597" s="46" t="s">
        <v>2569</v>
      </c>
      <c r="J1597" s="46" t="s">
        <v>2570</v>
      </c>
      <c r="K1597" s="39" t="s">
        <v>2605</v>
      </c>
      <c r="L1597" s="46" t="s">
        <v>53</v>
      </c>
      <c r="M1597" s="39">
        <v>14</v>
      </c>
      <c r="N1597" s="46">
        <v>112.5</v>
      </c>
      <c r="O1597" s="39">
        <v>14</v>
      </c>
      <c r="P1597" s="46" t="s">
        <v>874</v>
      </c>
      <c r="Q1597" s="46" t="s">
        <v>53</v>
      </c>
      <c r="R1597" s="46" t="s">
        <v>874</v>
      </c>
      <c r="S1597" s="46" t="s">
        <v>53</v>
      </c>
      <c r="T1597" s="46" t="s">
        <v>2573</v>
      </c>
      <c r="U1597" s="46" t="s">
        <v>2574</v>
      </c>
      <c r="V1597" s="46" t="s">
        <v>2579</v>
      </c>
      <c r="W1597" s="46" t="s">
        <v>2576</v>
      </c>
      <c r="X1597" s="112" t="s">
        <v>2606</v>
      </c>
      <c r="Y1597" s="39">
        <v>14</v>
      </c>
    </row>
    <row r="1598" spans="2:25" ht="52.8">
      <c r="B1598" s="46" t="s">
        <v>865</v>
      </c>
      <c r="C1598" s="46" t="s">
        <v>866</v>
      </c>
      <c r="D1598" s="46" t="s">
        <v>760</v>
      </c>
      <c r="E1598" s="46" t="s">
        <v>2595</v>
      </c>
      <c r="F1598" s="46">
        <v>109.4</v>
      </c>
      <c r="G1598" s="46" t="s">
        <v>2568</v>
      </c>
      <c r="H1598" s="46">
        <v>15</v>
      </c>
      <c r="I1598" s="46" t="s">
        <v>2569</v>
      </c>
      <c r="J1598" s="46" t="s">
        <v>2570</v>
      </c>
      <c r="K1598" s="39" t="s">
        <v>2607</v>
      </c>
      <c r="L1598" s="46" t="s">
        <v>53</v>
      </c>
      <c r="M1598" s="39">
        <v>15</v>
      </c>
      <c r="N1598" s="46">
        <v>111.8</v>
      </c>
      <c r="O1598" s="39">
        <v>15</v>
      </c>
      <c r="P1598" s="46" t="s">
        <v>874</v>
      </c>
      <c r="Q1598" s="46" t="s">
        <v>53</v>
      </c>
      <c r="R1598" s="46" t="s">
        <v>874</v>
      </c>
      <c r="S1598" s="46" t="s">
        <v>53</v>
      </c>
      <c r="T1598" s="46" t="s">
        <v>2573</v>
      </c>
      <c r="U1598" s="46" t="s">
        <v>2574</v>
      </c>
      <c r="V1598" s="46" t="s">
        <v>2579</v>
      </c>
      <c r="W1598" s="46" t="s">
        <v>2576</v>
      </c>
      <c r="X1598" s="112" t="s">
        <v>2608</v>
      </c>
      <c r="Y1598" s="39">
        <v>15</v>
      </c>
    </row>
    <row r="1599" spans="2:25" ht="52.8">
      <c r="B1599" s="46" t="s">
        <v>865</v>
      </c>
      <c r="C1599" s="46" t="s">
        <v>866</v>
      </c>
      <c r="D1599" s="46" t="s">
        <v>760</v>
      </c>
      <c r="E1599" s="46" t="s">
        <v>2595</v>
      </c>
      <c r="F1599" s="46">
        <v>109.4</v>
      </c>
      <c r="G1599" s="46" t="s">
        <v>2568</v>
      </c>
      <c r="H1599" s="46">
        <v>16</v>
      </c>
      <c r="I1599" s="46" t="s">
        <v>2569</v>
      </c>
      <c r="J1599" s="46" t="s">
        <v>2570</v>
      </c>
      <c r="K1599" s="39" t="s">
        <v>2609</v>
      </c>
      <c r="L1599" s="46" t="s">
        <v>53</v>
      </c>
      <c r="M1599" s="39">
        <v>16</v>
      </c>
      <c r="N1599" s="46">
        <v>109.4</v>
      </c>
      <c r="O1599" s="39">
        <v>16</v>
      </c>
      <c r="P1599" s="46" t="s">
        <v>874</v>
      </c>
      <c r="Q1599" s="46" t="s">
        <v>53</v>
      </c>
      <c r="R1599" s="46" t="s">
        <v>874</v>
      </c>
      <c r="S1599" s="46" t="s">
        <v>53</v>
      </c>
      <c r="T1599" s="46" t="s">
        <v>2573</v>
      </c>
      <c r="U1599" s="46" t="s">
        <v>2574</v>
      </c>
      <c r="V1599" s="46" t="s">
        <v>2579</v>
      </c>
      <c r="W1599" s="46" t="s">
        <v>2576</v>
      </c>
      <c r="X1599" s="112" t="s">
        <v>2610</v>
      </c>
      <c r="Y1599" s="39">
        <v>16</v>
      </c>
    </row>
    <row r="1600" spans="2:25" ht="52.8">
      <c r="B1600" s="46" t="s">
        <v>865</v>
      </c>
      <c r="C1600" s="46" t="s">
        <v>866</v>
      </c>
      <c r="D1600" s="46" t="s">
        <v>760</v>
      </c>
      <c r="E1600" s="46" t="s">
        <v>2611</v>
      </c>
      <c r="F1600" s="46">
        <v>87.2</v>
      </c>
      <c r="G1600" s="46" t="s">
        <v>2568</v>
      </c>
      <c r="H1600" s="46">
        <v>17</v>
      </c>
      <c r="I1600" s="46" t="s">
        <v>2569</v>
      </c>
      <c r="J1600" s="46" t="s">
        <v>2570</v>
      </c>
      <c r="K1600" s="39" t="s">
        <v>2612</v>
      </c>
      <c r="L1600" s="46" t="s">
        <v>53</v>
      </c>
      <c r="M1600" s="39">
        <v>17</v>
      </c>
      <c r="N1600" s="46">
        <v>111.2</v>
      </c>
      <c r="O1600" s="39">
        <v>17</v>
      </c>
      <c r="P1600" s="46" t="s">
        <v>874</v>
      </c>
      <c r="Q1600" s="46" t="s">
        <v>53</v>
      </c>
      <c r="R1600" s="46" t="s">
        <v>874</v>
      </c>
      <c r="S1600" s="46" t="s">
        <v>53</v>
      </c>
      <c r="T1600" s="46" t="s">
        <v>2573</v>
      </c>
      <c r="U1600" s="46" t="s">
        <v>2574</v>
      </c>
      <c r="V1600" s="46" t="s">
        <v>2579</v>
      </c>
      <c r="W1600" s="46" t="s">
        <v>2576</v>
      </c>
      <c r="X1600" s="112" t="s">
        <v>2613</v>
      </c>
      <c r="Y1600" s="39">
        <v>17</v>
      </c>
    </row>
    <row r="1601" spans="2:25" ht="52.8">
      <c r="B1601" s="46" t="s">
        <v>865</v>
      </c>
      <c r="C1601" s="46" t="s">
        <v>866</v>
      </c>
      <c r="D1601" s="46" t="s">
        <v>760</v>
      </c>
      <c r="E1601" s="46" t="s">
        <v>2611</v>
      </c>
      <c r="F1601" s="46">
        <v>87.2</v>
      </c>
      <c r="G1601" s="46" t="s">
        <v>2568</v>
      </c>
      <c r="H1601" s="46">
        <v>18</v>
      </c>
      <c r="I1601" s="46" t="s">
        <v>2569</v>
      </c>
      <c r="J1601" s="46" t="s">
        <v>2570</v>
      </c>
      <c r="K1601" s="39" t="s">
        <v>2614</v>
      </c>
      <c r="L1601" s="46" t="s">
        <v>53</v>
      </c>
      <c r="M1601" s="39">
        <v>18</v>
      </c>
      <c r="N1601" s="46">
        <v>109.4</v>
      </c>
      <c r="O1601" s="39">
        <v>18</v>
      </c>
      <c r="P1601" s="46" t="s">
        <v>874</v>
      </c>
      <c r="Q1601" s="46" t="s">
        <v>53</v>
      </c>
      <c r="R1601" s="46" t="s">
        <v>874</v>
      </c>
      <c r="S1601" s="46" t="s">
        <v>53</v>
      </c>
      <c r="T1601" s="46" t="s">
        <v>2573</v>
      </c>
      <c r="U1601" s="46" t="s">
        <v>2574</v>
      </c>
      <c r="V1601" s="46" t="s">
        <v>2579</v>
      </c>
      <c r="W1601" s="46" t="s">
        <v>2576</v>
      </c>
      <c r="X1601" s="112" t="s">
        <v>2615</v>
      </c>
      <c r="Y1601" s="39">
        <v>18</v>
      </c>
    </row>
    <row r="1602" spans="2:25" ht="52.8">
      <c r="B1602" s="46" t="s">
        <v>865</v>
      </c>
      <c r="C1602" s="46" t="s">
        <v>866</v>
      </c>
      <c r="D1602" s="46" t="s">
        <v>760</v>
      </c>
      <c r="E1602" s="46" t="s">
        <v>2611</v>
      </c>
      <c r="F1602" s="46">
        <v>87.2</v>
      </c>
      <c r="G1602" s="46" t="s">
        <v>2568</v>
      </c>
      <c r="H1602" s="46">
        <v>19</v>
      </c>
      <c r="I1602" s="46" t="s">
        <v>2569</v>
      </c>
      <c r="J1602" s="46" t="s">
        <v>2570</v>
      </c>
      <c r="K1602" s="39" t="s">
        <v>2616</v>
      </c>
      <c r="L1602" s="46" t="s">
        <v>53</v>
      </c>
      <c r="M1602" s="39">
        <v>19</v>
      </c>
      <c r="N1602" s="46">
        <v>108.2</v>
      </c>
      <c r="O1602" s="39">
        <v>19</v>
      </c>
      <c r="P1602" s="46" t="s">
        <v>874</v>
      </c>
      <c r="Q1602" s="46" t="s">
        <v>53</v>
      </c>
      <c r="R1602" s="46" t="s">
        <v>874</v>
      </c>
      <c r="S1602" s="46" t="s">
        <v>53</v>
      </c>
      <c r="T1602" s="46" t="s">
        <v>2573</v>
      </c>
      <c r="U1602" s="46" t="s">
        <v>2574</v>
      </c>
      <c r="V1602" s="46" t="s">
        <v>2579</v>
      </c>
      <c r="W1602" s="46" t="s">
        <v>2576</v>
      </c>
      <c r="X1602" s="112" t="s">
        <v>2617</v>
      </c>
      <c r="Y1602" s="39">
        <v>19</v>
      </c>
    </row>
    <row r="1603" spans="2:25" ht="52.8">
      <c r="B1603" s="46" t="s">
        <v>865</v>
      </c>
      <c r="C1603" s="46" t="s">
        <v>866</v>
      </c>
      <c r="D1603" s="46" t="s">
        <v>760</v>
      </c>
      <c r="E1603" s="46" t="s">
        <v>2611</v>
      </c>
      <c r="F1603" s="46">
        <v>87.2</v>
      </c>
      <c r="G1603" s="46" t="s">
        <v>2568</v>
      </c>
      <c r="H1603" s="46">
        <v>20</v>
      </c>
      <c r="I1603" s="46" t="s">
        <v>2569</v>
      </c>
      <c r="J1603" s="46" t="s">
        <v>2570</v>
      </c>
      <c r="K1603" s="39" t="s">
        <v>2618</v>
      </c>
      <c r="L1603" s="46" t="s">
        <v>53</v>
      </c>
      <c r="M1603" s="39">
        <v>20</v>
      </c>
      <c r="N1603" s="46">
        <v>98.8</v>
      </c>
      <c r="O1603" s="39">
        <v>20</v>
      </c>
      <c r="P1603" s="46" t="s">
        <v>874</v>
      </c>
      <c r="Q1603" s="46" t="s">
        <v>53</v>
      </c>
      <c r="R1603" s="46" t="s">
        <v>874</v>
      </c>
      <c r="S1603" s="46" t="s">
        <v>53</v>
      </c>
      <c r="T1603" s="46" t="s">
        <v>2573</v>
      </c>
      <c r="U1603" s="46" t="s">
        <v>2574</v>
      </c>
      <c r="V1603" s="46" t="s">
        <v>2579</v>
      </c>
      <c r="W1603" s="46" t="s">
        <v>2576</v>
      </c>
      <c r="X1603" s="112" t="s">
        <v>2619</v>
      </c>
      <c r="Y1603" s="39">
        <v>20</v>
      </c>
    </row>
    <row r="1604" spans="2:25" ht="52.8">
      <c r="B1604" s="46" t="s">
        <v>865</v>
      </c>
      <c r="C1604" s="46" t="s">
        <v>866</v>
      </c>
      <c r="D1604" s="46" t="s">
        <v>760</v>
      </c>
      <c r="E1604" s="46" t="s">
        <v>2611</v>
      </c>
      <c r="F1604" s="46">
        <v>87.2</v>
      </c>
      <c r="G1604" s="46" t="s">
        <v>2568</v>
      </c>
      <c r="H1604" s="46">
        <v>21</v>
      </c>
      <c r="I1604" s="46" t="s">
        <v>2569</v>
      </c>
      <c r="J1604" s="46" t="s">
        <v>2570</v>
      </c>
      <c r="K1604" s="39" t="s">
        <v>2620</v>
      </c>
      <c r="L1604" s="46" t="s">
        <v>53</v>
      </c>
      <c r="M1604" s="39">
        <v>21</v>
      </c>
      <c r="N1604" s="46">
        <v>106.2</v>
      </c>
      <c r="O1604" s="39">
        <v>21</v>
      </c>
      <c r="P1604" s="46" t="s">
        <v>874</v>
      </c>
      <c r="Q1604" s="46" t="s">
        <v>53</v>
      </c>
      <c r="R1604" s="46" t="s">
        <v>874</v>
      </c>
      <c r="S1604" s="46" t="s">
        <v>53</v>
      </c>
      <c r="T1604" s="46" t="s">
        <v>2573</v>
      </c>
      <c r="U1604" s="46" t="s">
        <v>2574</v>
      </c>
      <c r="V1604" s="46" t="s">
        <v>2579</v>
      </c>
      <c r="W1604" s="46" t="s">
        <v>2576</v>
      </c>
      <c r="X1604" s="112" t="s">
        <v>2621</v>
      </c>
      <c r="Y1604" s="39">
        <v>21</v>
      </c>
    </row>
    <row r="1605" spans="2:25" ht="52.8">
      <c r="B1605" s="46" t="s">
        <v>865</v>
      </c>
      <c r="C1605" s="46" t="s">
        <v>866</v>
      </c>
      <c r="D1605" s="46" t="s">
        <v>760</v>
      </c>
      <c r="E1605" s="46" t="s">
        <v>2611</v>
      </c>
      <c r="F1605" s="46">
        <v>87.2</v>
      </c>
      <c r="G1605" s="46" t="s">
        <v>2568</v>
      </c>
      <c r="H1605" s="46">
        <v>22</v>
      </c>
      <c r="I1605" s="46" t="s">
        <v>2569</v>
      </c>
      <c r="J1605" s="46" t="s">
        <v>2570</v>
      </c>
      <c r="K1605" s="39" t="s">
        <v>2622</v>
      </c>
      <c r="L1605" s="46" t="s">
        <v>53</v>
      </c>
      <c r="M1605" s="39">
        <v>22</v>
      </c>
      <c r="N1605" s="46">
        <v>104.2</v>
      </c>
      <c r="O1605" s="39">
        <v>22</v>
      </c>
      <c r="P1605" s="46" t="s">
        <v>874</v>
      </c>
      <c r="Q1605" s="46" t="s">
        <v>53</v>
      </c>
      <c r="R1605" s="46" t="s">
        <v>874</v>
      </c>
      <c r="S1605" s="46" t="s">
        <v>53</v>
      </c>
      <c r="T1605" s="46" t="s">
        <v>2573</v>
      </c>
      <c r="U1605" s="46" t="s">
        <v>2574</v>
      </c>
      <c r="V1605" s="46" t="s">
        <v>2579</v>
      </c>
      <c r="W1605" s="46" t="s">
        <v>2576</v>
      </c>
      <c r="X1605" s="112" t="s">
        <v>2623</v>
      </c>
      <c r="Y1605" s="39">
        <v>22</v>
      </c>
    </row>
    <row r="1606" spans="2:25" ht="52.8">
      <c r="B1606" s="46" t="s">
        <v>865</v>
      </c>
      <c r="C1606" s="46" t="s">
        <v>866</v>
      </c>
      <c r="D1606" s="46" t="s">
        <v>760</v>
      </c>
      <c r="E1606" s="46" t="s">
        <v>2611</v>
      </c>
      <c r="F1606" s="46">
        <v>87.2</v>
      </c>
      <c r="G1606" s="46" t="s">
        <v>2568</v>
      </c>
      <c r="H1606" s="46">
        <v>23</v>
      </c>
      <c r="I1606" s="46" t="s">
        <v>2569</v>
      </c>
      <c r="J1606" s="46" t="s">
        <v>2570</v>
      </c>
      <c r="K1606" s="39" t="s">
        <v>2624</v>
      </c>
      <c r="L1606" s="46" t="s">
        <v>53</v>
      </c>
      <c r="M1606" s="39">
        <v>23</v>
      </c>
      <c r="N1606" s="46">
        <v>120.6</v>
      </c>
      <c r="O1606" s="39">
        <v>23</v>
      </c>
      <c r="P1606" s="46" t="s">
        <v>874</v>
      </c>
      <c r="Q1606" s="46" t="s">
        <v>53</v>
      </c>
      <c r="R1606" s="46" t="s">
        <v>874</v>
      </c>
      <c r="S1606" s="46" t="s">
        <v>53</v>
      </c>
      <c r="T1606" s="46" t="s">
        <v>2573</v>
      </c>
      <c r="U1606" s="46" t="s">
        <v>2574</v>
      </c>
      <c r="V1606" s="46" t="s">
        <v>2579</v>
      </c>
      <c r="W1606" s="46" t="s">
        <v>2576</v>
      </c>
      <c r="X1606" s="112" t="s">
        <v>2625</v>
      </c>
      <c r="Y1606" s="39">
        <v>23</v>
      </c>
    </row>
    <row r="1607" spans="2:25" ht="52.8">
      <c r="B1607" s="46" t="s">
        <v>865</v>
      </c>
      <c r="C1607" s="46" t="s">
        <v>866</v>
      </c>
      <c r="D1607" s="46" t="s">
        <v>760</v>
      </c>
      <c r="E1607" s="46" t="s">
        <v>2611</v>
      </c>
      <c r="F1607" s="46">
        <v>87.2</v>
      </c>
      <c r="G1607" s="46" t="s">
        <v>2568</v>
      </c>
      <c r="H1607" s="46">
        <v>24</v>
      </c>
      <c r="I1607" s="46" t="s">
        <v>2569</v>
      </c>
      <c r="J1607" s="46" t="s">
        <v>2570</v>
      </c>
      <c r="K1607" s="39" t="s">
        <v>2626</v>
      </c>
      <c r="L1607" s="46" t="s">
        <v>53</v>
      </c>
      <c r="M1607" s="39">
        <v>24</v>
      </c>
      <c r="N1607" s="46">
        <v>117.4</v>
      </c>
      <c r="O1607" s="39">
        <v>24</v>
      </c>
      <c r="P1607" s="46" t="s">
        <v>874</v>
      </c>
      <c r="Q1607" s="46" t="s">
        <v>53</v>
      </c>
      <c r="R1607" s="46" t="s">
        <v>874</v>
      </c>
      <c r="S1607" s="46" t="s">
        <v>53</v>
      </c>
      <c r="T1607" s="46" t="s">
        <v>2573</v>
      </c>
      <c r="U1607" s="46" t="s">
        <v>2574</v>
      </c>
      <c r="V1607" s="46" t="s">
        <v>2579</v>
      </c>
      <c r="W1607" s="46" t="s">
        <v>2576</v>
      </c>
      <c r="X1607" s="112" t="s">
        <v>2627</v>
      </c>
      <c r="Y1607" s="39">
        <v>24</v>
      </c>
    </row>
    <row r="1608" spans="2:25" ht="52.8">
      <c r="B1608" s="46" t="s">
        <v>865</v>
      </c>
      <c r="C1608" s="46" t="s">
        <v>866</v>
      </c>
      <c r="D1608" s="46" t="s">
        <v>760</v>
      </c>
      <c r="E1608" s="46" t="s">
        <v>2611</v>
      </c>
      <c r="F1608" s="46">
        <v>87.2</v>
      </c>
      <c r="G1608" s="46" t="s">
        <v>2568</v>
      </c>
      <c r="H1608" s="46">
        <v>25</v>
      </c>
      <c r="I1608" s="46" t="s">
        <v>2569</v>
      </c>
      <c r="J1608" s="46" t="s">
        <v>2570</v>
      </c>
      <c r="K1608" s="39" t="s">
        <v>2628</v>
      </c>
      <c r="L1608" s="46" t="s">
        <v>53</v>
      </c>
      <c r="M1608" s="39">
        <v>25</v>
      </c>
      <c r="N1608" s="46">
        <v>115.3</v>
      </c>
      <c r="O1608" s="39">
        <v>25</v>
      </c>
      <c r="P1608" s="46" t="s">
        <v>874</v>
      </c>
      <c r="Q1608" s="46" t="s">
        <v>53</v>
      </c>
      <c r="R1608" s="46" t="s">
        <v>874</v>
      </c>
      <c r="S1608" s="46" t="s">
        <v>53</v>
      </c>
      <c r="T1608" s="46" t="s">
        <v>2573</v>
      </c>
      <c r="U1608" s="46" t="s">
        <v>2574</v>
      </c>
      <c r="V1608" s="46" t="s">
        <v>2579</v>
      </c>
      <c r="W1608" s="46" t="s">
        <v>2576</v>
      </c>
      <c r="X1608" s="112" t="s">
        <v>2629</v>
      </c>
      <c r="Y1608" s="39">
        <v>25</v>
      </c>
    </row>
    <row r="1609" spans="2:25" ht="52.8">
      <c r="B1609" s="46" t="s">
        <v>865</v>
      </c>
      <c r="C1609" s="46" t="s">
        <v>866</v>
      </c>
      <c r="D1609" s="46" t="s">
        <v>760</v>
      </c>
      <c r="E1609" s="46" t="s">
        <v>2611</v>
      </c>
      <c r="F1609" s="46">
        <v>87.2</v>
      </c>
      <c r="G1609" s="46" t="s">
        <v>2568</v>
      </c>
      <c r="H1609" s="46">
        <v>26</v>
      </c>
      <c r="I1609" s="46" t="s">
        <v>2569</v>
      </c>
      <c r="J1609" s="46" t="s">
        <v>2570</v>
      </c>
      <c r="K1609" s="39" t="s">
        <v>2630</v>
      </c>
      <c r="L1609" s="46" t="s">
        <v>53</v>
      </c>
      <c r="M1609" s="39">
        <v>26</v>
      </c>
      <c r="N1609" s="46">
        <v>106.2</v>
      </c>
      <c r="O1609" s="39">
        <v>26</v>
      </c>
      <c r="P1609" s="46" t="s">
        <v>874</v>
      </c>
      <c r="Q1609" s="46" t="s">
        <v>53</v>
      </c>
      <c r="R1609" s="46" t="s">
        <v>874</v>
      </c>
      <c r="S1609" s="46" t="s">
        <v>53</v>
      </c>
      <c r="T1609" s="46" t="s">
        <v>2573</v>
      </c>
      <c r="U1609" s="46" t="s">
        <v>2574</v>
      </c>
      <c r="V1609" s="46" t="s">
        <v>2579</v>
      </c>
      <c r="W1609" s="46" t="s">
        <v>2576</v>
      </c>
      <c r="X1609" s="112" t="s">
        <v>2631</v>
      </c>
      <c r="Y1609" s="39">
        <v>26</v>
      </c>
    </row>
    <row r="1610" spans="2:25" ht="52.8">
      <c r="B1610" s="46" t="s">
        <v>865</v>
      </c>
      <c r="C1610" s="46" t="s">
        <v>866</v>
      </c>
      <c r="D1610" s="46" t="s">
        <v>760</v>
      </c>
      <c r="E1610" s="46" t="s">
        <v>2611</v>
      </c>
      <c r="F1610" s="46">
        <v>87.2</v>
      </c>
      <c r="G1610" s="46" t="s">
        <v>2568</v>
      </c>
      <c r="H1610" s="46">
        <v>27</v>
      </c>
      <c r="I1610" s="46" t="s">
        <v>2569</v>
      </c>
      <c r="J1610" s="46" t="s">
        <v>2570</v>
      </c>
      <c r="K1610" s="39" t="s">
        <v>2632</v>
      </c>
      <c r="L1610" s="46" t="s">
        <v>53</v>
      </c>
      <c r="M1610" s="39">
        <v>27</v>
      </c>
      <c r="N1610" s="46">
        <v>113.9</v>
      </c>
      <c r="O1610" s="39">
        <v>27</v>
      </c>
      <c r="P1610" s="46" t="s">
        <v>874</v>
      </c>
      <c r="Q1610" s="46" t="s">
        <v>53</v>
      </c>
      <c r="R1610" s="46" t="s">
        <v>874</v>
      </c>
      <c r="S1610" s="46" t="s">
        <v>53</v>
      </c>
      <c r="T1610" s="46" t="s">
        <v>2573</v>
      </c>
      <c r="U1610" s="46" t="s">
        <v>2574</v>
      </c>
      <c r="V1610" s="46" t="s">
        <v>2579</v>
      </c>
      <c r="W1610" s="46" t="s">
        <v>2576</v>
      </c>
      <c r="X1610" s="112" t="s">
        <v>2633</v>
      </c>
      <c r="Y1610" s="39">
        <v>27</v>
      </c>
    </row>
    <row r="1611" spans="2:25" ht="52.8">
      <c r="B1611" s="46" t="s">
        <v>865</v>
      </c>
      <c r="C1611" s="46" t="s">
        <v>866</v>
      </c>
      <c r="D1611" s="46" t="s">
        <v>760</v>
      </c>
      <c r="E1611" s="46" t="s">
        <v>2611</v>
      </c>
      <c r="F1611" s="46">
        <v>87.2</v>
      </c>
      <c r="G1611" s="46" t="s">
        <v>2568</v>
      </c>
      <c r="H1611" s="46">
        <v>28</v>
      </c>
      <c r="I1611" s="46" t="s">
        <v>2569</v>
      </c>
      <c r="J1611" s="46" t="s">
        <v>2570</v>
      </c>
      <c r="K1611" s="39" t="s">
        <v>2634</v>
      </c>
      <c r="L1611" s="46" t="s">
        <v>53</v>
      </c>
      <c r="M1611" s="39">
        <v>28</v>
      </c>
      <c r="N1611" s="46">
        <v>113.2</v>
      </c>
      <c r="O1611" s="39">
        <v>28</v>
      </c>
      <c r="P1611" s="46" t="s">
        <v>874</v>
      </c>
      <c r="Q1611" s="46" t="s">
        <v>53</v>
      </c>
      <c r="R1611" s="46" t="s">
        <v>874</v>
      </c>
      <c r="S1611" s="46" t="s">
        <v>53</v>
      </c>
      <c r="T1611" s="46" t="s">
        <v>2573</v>
      </c>
      <c r="U1611" s="46" t="s">
        <v>2574</v>
      </c>
      <c r="V1611" s="46" t="s">
        <v>2579</v>
      </c>
      <c r="W1611" s="46" t="s">
        <v>2576</v>
      </c>
      <c r="X1611" s="112" t="s">
        <v>2635</v>
      </c>
      <c r="Y1611" s="39">
        <v>28</v>
      </c>
    </row>
    <row r="1612" spans="2:25" ht="52.8">
      <c r="B1612" s="46" t="s">
        <v>865</v>
      </c>
      <c r="C1612" s="46" t="s">
        <v>866</v>
      </c>
      <c r="D1612" s="46" t="s">
        <v>760</v>
      </c>
      <c r="E1612" s="46" t="s">
        <v>2636</v>
      </c>
      <c r="F1612" s="46">
        <v>98.8</v>
      </c>
      <c r="G1612" s="46" t="s">
        <v>2568</v>
      </c>
      <c r="H1612" s="46">
        <v>29</v>
      </c>
      <c r="I1612" s="46" t="s">
        <v>2569</v>
      </c>
      <c r="J1612" s="46" t="s">
        <v>2570</v>
      </c>
      <c r="K1612" s="39" t="s">
        <v>2637</v>
      </c>
      <c r="L1612" s="46" t="s">
        <v>53</v>
      </c>
      <c r="M1612" s="39">
        <v>29</v>
      </c>
      <c r="N1612" s="46">
        <v>119.4</v>
      </c>
      <c r="O1612" s="39">
        <v>29</v>
      </c>
      <c r="P1612" s="46" t="s">
        <v>874</v>
      </c>
      <c r="Q1612" s="46" t="s">
        <v>53</v>
      </c>
      <c r="R1612" s="46" t="s">
        <v>874</v>
      </c>
      <c r="S1612" s="46" t="s">
        <v>53</v>
      </c>
      <c r="T1612" s="46" t="s">
        <v>2573</v>
      </c>
      <c r="U1612" s="46" t="s">
        <v>2574</v>
      </c>
      <c r="V1612" s="46" t="s">
        <v>2579</v>
      </c>
      <c r="W1612" s="46" t="s">
        <v>2576</v>
      </c>
      <c r="X1612" s="112" t="s">
        <v>2638</v>
      </c>
      <c r="Y1612" s="39">
        <v>29</v>
      </c>
    </row>
    <row r="1613" spans="2:25" ht="52.8">
      <c r="B1613" s="46" t="s">
        <v>865</v>
      </c>
      <c r="C1613" s="46" t="s">
        <v>866</v>
      </c>
      <c r="D1613" s="46" t="s">
        <v>760</v>
      </c>
      <c r="E1613" s="46" t="s">
        <v>2636</v>
      </c>
      <c r="F1613" s="46">
        <v>98.8</v>
      </c>
      <c r="G1613" s="46" t="s">
        <v>2568</v>
      </c>
      <c r="H1613" s="46">
        <v>30</v>
      </c>
      <c r="I1613" s="46" t="s">
        <v>2569</v>
      </c>
      <c r="J1613" s="46" t="s">
        <v>2570</v>
      </c>
      <c r="K1613" s="39" t="s">
        <v>2639</v>
      </c>
      <c r="L1613" s="46" t="s">
        <v>53</v>
      </c>
      <c r="M1613" s="39">
        <v>30</v>
      </c>
      <c r="N1613" s="46">
        <v>117.2</v>
      </c>
      <c r="O1613" s="39">
        <v>30</v>
      </c>
      <c r="P1613" s="46" t="s">
        <v>874</v>
      </c>
      <c r="Q1613" s="46" t="s">
        <v>53</v>
      </c>
      <c r="R1613" s="46" t="s">
        <v>874</v>
      </c>
      <c r="S1613" s="46" t="s">
        <v>53</v>
      </c>
      <c r="T1613" s="46" t="s">
        <v>2573</v>
      </c>
      <c r="U1613" s="46" t="s">
        <v>2574</v>
      </c>
      <c r="V1613" s="46" t="s">
        <v>2579</v>
      </c>
      <c r="W1613" s="46" t="s">
        <v>2576</v>
      </c>
      <c r="X1613" s="112" t="s">
        <v>2640</v>
      </c>
      <c r="Y1613" s="39">
        <v>30</v>
      </c>
    </row>
    <row r="1614" spans="2:25" ht="52.8">
      <c r="B1614" s="46" t="s">
        <v>865</v>
      </c>
      <c r="C1614" s="46" t="s">
        <v>866</v>
      </c>
      <c r="D1614" s="46" t="s">
        <v>760</v>
      </c>
      <c r="E1614" s="46" t="s">
        <v>2636</v>
      </c>
      <c r="F1614" s="46">
        <v>98.8</v>
      </c>
      <c r="G1614" s="46" t="s">
        <v>2568</v>
      </c>
      <c r="H1614" s="46">
        <v>31</v>
      </c>
      <c r="I1614" s="46" t="s">
        <v>2569</v>
      </c>
      <c r="J1614" s="46" t="s">
        <v>2570</v>
      </c>
      <c r="K1614" s="39" t="s">
        <v>2641</v>
      </c>
      <c r="L1614" s="46" t="s">
        <v>53</v>
      </c>
      <c r="M1614" s="39">
        <v>31</v>
      </c>
      <c r="N1614" s="46">
        <v>117.4</v>
      </c>
      <c r="O1614" s="39">
        <v>31</v>
      </c>
      <c r="P1614" s="46" t="s">
        <v>874</v>
      </c>
      <c r="Q1614" s="46" t="s">
        <v>53</v>
      </c>
      <c r="R1614" s="46" t="s">
        <v>874</v>
      </c>
      <c r="S1614" s="46" t="s">
        <v>53</v>
      </c>
      <c r="T1614" s="46" t="s">
        <v>2573</v>
      </c>
      <c r="U1614" s="46" t="s">
        <v>2574</v>
      </c>
      <c r="V1614" s="46" t="s">
        <v>2579</v>
      </c>
      <c r="W1614" s="46" t="s">
        <v>2576</v>
      </c>
      <c r="X1614" s="112" t="s">
        <v>2642</v>
      </c>
      <c r="Y1614" s="39">
        <v>31</v>
      </c>
    </row>
    <row r="1615" spans="2:25" ht="52.8">
      <c r="B1615" s="46" t="s">
        <v>865</v>
      </c>
      <c r="C1615" s="46" t="s">
        <v>866</v>
      </c>
      <c r="D1615" s="46" t="s">
        <v>760</v>
      </c>
      <c r="E1615" s="46" t="s">
        <v>2636</v>
      </c>
      <c r="F1615" s="46">
        <v>98.8</v>
      </c>
      <c r="G1615" s="46" t="s">
        <v>2568</v>
      </c>
      <c r="H1615" s="46">
        <v>32</v>
      </c>
      <c r="I1615" s="46" t="s">
        <v>2569</v>
      </c>
      <c r="J1615" s="46" t="s">
        <v>2570</v>
      </c>
      <c r="K1615" s="39" t="s">
        <v>2643</v>
      </c>
      <c r="L1615" s="46" t="s">
        <v>53</v>
      </c>
      <c r="M1615" s="39">
        <v>32</v>
      </c>
      <c r="N1615" s="46">
        <v>115.2</v>
      </c>
      <c r="O1615" s="39">
        <v>32</v>
      </c>
      <c r="P1615" s="46" t="s">
        <v>874</v>
      </c>
      <c r="Q1615" s="46" t="s">
        <v>53</v>
      </c>
      <c r="R1615" s="46" t="s">
        <v>874</v>
      </c>
      <c r="S1615" s="46" t="s">
        <v>53</v>
      </c>
      <c r="T1615" s="46" t="s">
        <v>2573</v>
      </c>
      <c r="U1615" s="46" t="s">
        <v>2574</v>
      </c>
      <c r="V1615" s="46" t="s">
        <v>2579</v>
      </c>
      <c r="W1615" s="46" t="s">
        <v>2576</v>
      </c>
      <c r="X1615" s="112" t="s">
        <v>2644</v>
      </c>
      <c r="Y1615" s="39">
        <v>32</v>
      </c>
    </row>
    <row r="1616" spans="2:25" ht="52.8">
      <c r="B1616" s="46" t="s">
        <v>865</v>
      </c>
      <c r="C1616" s="46" t="s">
        <v>866</v>
      </c>
      <c r="D1616" s="46" t="s">
        <v>760</v>
      </c>
      <c r="E1616" s="46" t="s">
        <v>2636</v>
      </c>
      <c r="F1616" s="46">
        <v>98.8</v>
      </c>
      <c r="G1616" s="46" t="s">
        <v>2568</v>
      </c>
      <c r="H1616" s="46">
        <v>33</v>
      </c>
      <c r="I1616" s="46" t="s">
        <v>2569</v>
      </c>
      <c r="J1616" s="46" t="s">
        <v>2570</v>
      </c>
      <c r="K1616" s="113" t="s">
        <v>2645</v>
      </c>
      <c r="L1616" s="46" t="s">
        <v>53</v>
      </c>
      <c r="M1616" s="39">
        <v>33</v>
      </c>
      <c r="N1616" s="46">
        <v>116.2</v>
      </c>
      <c r="O1616" s="39">
        <v>33</v>
      </c>
      <c r="P1616" s="46" t="s">
        <v>874</v>
      </c>
      <c r="Q1616" s="46" t="s">
        <v>53</v>
      </c>
      <c r="R1616" s="46" t="s">
        <v>874</v>
      </c>
      <c r="S1616" s="46" t="s">
        <v>53</v>
      </c>
      <c r="T1616" s="46" t="s">
        <v>2573</v>
      </c>
      <c r="U1616" s="46" t="s">
        <v>2574</v>
      </c>
      <c r="V1616" s="46" t="s">
        <v>2579</v>
      </c>
      <c r="W1616" s="46" t="s">
        <v>2576</v>
      </c>
      <c r="X1616" s="112" t="s">
        <v>2646</v>
      </c>
      <c r="Y1616" s="39">
        <v>33</v>
      </c>
    </row>
    <row r="1617" spans="2:25" ht="52.8">
      <c r="B1617" s="46" t="s">
        <v>865</v>
      </c>
      <c r="C1617" s="46" t="s">
        <v>866</v>
      </c>
      <c r="D1617" s="46" t="s">
        <v>760</v>
      </c>
      <c r="E1617" s="46" t="s">
        <v>2636</v>
      </c>
      <c r="F1617" s="46">
        <v>98.8</v>
      </c>
      <c r="G1617" s="46" t="s">
        <v>2568</v>
      </c>
      <c r="H1617" s="46">
        <v>34</v>
      </c>
      <c r="I1617" s="46" t="s">
        <v>2569</v>
      </c>
      <c r="J1617" s="46" t="s">
        <v>2570</v>
      </c>
      <c r="K1617" s="39" t="s">
        <v>2647</v>
      </c>
      <c r="L1617" s="46" t="s">
        <v>53</v>
      </c>
      <c r="M1617" s="39">
        <v>34</v>
      </c>
      <c r="N1617" s="46">
        <v>113.8</v>
      </c>
      <c r="O1617" s="39">
        <v>34</v>
      </c>
      <c r="P1617" s="46" t="s">
        <v>874</v>
      </c>
      <c r="Q1617" s="46" t="s">
        <v>53</v>
      </c>
      <c r="R1617" s="46" t="s">
        <v>874</v>
      </c>
      <c r="S1617" s="46" t="s">
        <v>53</v>
      </c>
      <c r="T1617" s="46" t="s">
        <v>2573</v>
      </c>
      <c r="U1617" s="46" t="s">
        <v>2574</v>
      </c>
      <c r="V1617" s="46" t="s">
        <v>2579</v>
      </c>
      <c r="W1617" s="46" t="s">
        <v>2576</v>
      </c>
      <c r="X1617" s="112" t="s">
        <v>2648</v>
      </c>
      <c r="Y1617" s="39">
        <v>34</v>
      </c>
    </row>
    <row r="1618" spans="2:25" ht="52.8">
      <c r="B1618" s="46" t="s">
        <v>865</v>
      </c>
      <c r="C1618" s="46" t="s">
        <v>866</v>
      </c>
      <c r="D1618" s="46" t="s">
        <v>760</v>
      </c>
      <c r="E1618" s="46" t="s">
        <v>2636</v>
      </c>
      <c r="F1618" s="46">
        <v>98.8</v>
      </c>
      <c r="G1618" s="46" t="s">
        <v>2568</v>
      </c>
      <c r="H1618" s="46">
        <v>35</v>
      </c>
      <c r="I1618" s="46" t="s">
        <v>2569</v>
      </c>
      <c r="J1618" s="46" t="s">
        <v>2570</v>
      </c>
      <c r="K1618" s="39" t="s">
        <v>2649</v>
      </c>
      <c r="L1618" s="46" t="s">
        <v>53</v>
      </c>
      <c r="M1618" s="39">
        <v>35</v>
      </c>
      <c r="N1618" s="46">
        <v>106.2</v>
      </c>
      <c r="O1618" s="39">
        <v>35</v>
      </c>
      <c r="P1618" s="46" t="s">
        <v>874</v>
      </c>
      <c r="Q1618" s="46" t="s">
        <v>53</v>
      </c>
      <c r="R1618" s="46" t="s">
        <v>874</v>
      </c>
      <c r="S1618" s="46" t="s">
        <v>53</v>
      </c>
      <c r="T1618" s="46" t="s">
        <v>2573</v>
      </c>
      <c r="U1618" s="46" t="s">
        <v>2574</v>
      </c>
      <c r="V1618" s="46" t="s">
        <v>2579</v>
      </c>
      <c r="W1618" s="46" t="s">
        <v>2576</v>
      </c>
      <c r="X1618" s="112" t="s">
        <v>2650</v>
      </c>
      <c r="Y1618" s="39">
        <v>35</v>
      </c>
    </row>
    <row r="1619" spans="2:25" ht="52.8">
      <c r="B1619" s="46" t="s">
        <v>865</v>
      </c>
      <c r="C1619" s="46" t="s">
        <v>866</v>
      </c>
      <c r="D1619" s="46" t="s">
        <v>760</v>
      </c>
      <c r="E1619" s="46" t="s">
        <v>2636</v>
      </c>
      <c r="F1619" s="46">
        <v>98.8</v>
      </c>
      <c r="G1619" s="46" t="s">
        <v>2568</v>
      </c>
      <c r="H1619" s="46">
        <v>36</v>
      </c>
      <c r="I1619" s="46" t="s">
        <v>2569</v>
      </c>
      <c r="J1619" s="46" t="s">
        <v>2570</v>
      </c>
      <c r="K1619" s="39" t="s">
        <v>2651</v>
      </c>
      <c r="L1619" s="46" t="s">
        <v>53</v>
      </c>
      <c r="M1619" s="39">
        <v>36</v>
      </c>
      <c r="N1619" s="46">
        <v>103.8</v>
      </c>
      <c r="O1619" s="39">
        <v>36</v>
      </c>
      <c r="P1619" s="46" t="s">
        <v>874</v>
      </c>
      <c r="Q1619" s="46" t="s">
        <v>53</v>
      </c>
      <c r="R1619" s="46" t="s">
        <v>874</v>
      </c>
      <c r="S1619" s="46" t="s">
        <v>53</v>
      </c>
      <c r="T1619" s="46" t="s">
        <v>2573</v>
      </c>
      <c r="U1619" s="46" t="s">
        <v>2574</v>
      </c>
      <c r="V1619" s="46" t="s">
        <v>2579</v>
      </c>
      <c r="W1619" s="46" t="s">
        <v>2576</v>
      </c>
      <c r="X1619" s="112" t="s">
        <v>2652</v>
      </c>
      <c r="Y1619" s="39">
        <v>36</v>
      </c>
    </row>
    <row r="1620" spans="2:25" ht="52.8">
      <c r="B1620" s="46" t="s">
        <v>865</v>
      </c>
      <c r="C1620" s="46" t="s">
        <v>866</v>
      </c>
      <c r="D1620" s="46" t="s">
        <v>760</v>
      </c>
      <c r="E1620" s="46" t="s">
        <v>2636</v>
      </c>
      <c r="F1620" s="46">
        <v>98.8</v>
      </c>
      <c r="G1620" s="46" t="s">
        <v>2568</v>
      </c>
      <c r="H1620" s="46">
        <v>37</v>
      </c>
      <c r="I1620" s="46" t="s">
        <v>2569</v>
      </c>
      <c r="J1620" s="46" t="s">
        <v>2570</v>
      </c>
      <c r="K1620" s="39" t="s">
        <v>2653</v>
      </c>
      <c r="L1620" s="46" t="s">
        <v>53</v>
      </c>
      <c r="M1620" s="39">
        <v>37</v>
      </c>
      <c r="N1620" s="46">
        <v>113.4</v>
      </c>
      <c r="O1620" s="39">
        <v>37</v>
      </c>
      <c r="P1620" s="46" t="s">
        <v>874</v>
      </c>
      <c r="Q1620" s="46" t="s">
        <v>53</v>
      </c>
      <c r="R1620" s="46" t="s">
        <v>874</v>
      </c>
      <c r="S1620" s="46" t="s">
        <v>53</v>
      </c>
      <c r="T1620" s="46" t="s">
        <v>2573</v>
      </c>
      <c r="U1620" s="46" t="s">
        <v>2574</v>
      </c>
      <c r="V1620" s="46" t="s">
        <v>2579</v>
      </c>
      <c r="W1620" s="46" t="s">
        <v>2576</v>
      </c>
      <c r="X1620" s="112" t="s">
        <v>2654</v>
      </c>
      <c r="Y1620" s="39">
        <v>37</v>
      </c>
    </row>
    <row r="1621" spans="2:25" ht="52.8">
      <c r="B1621" s="46" t="s">
        <v>865</v>
      </c>
      <c r="C1621" s="46" t="s">
        <v>866</v>
      </c>
      <c r="D1621" s="46" t="s">
        <v>760</v>
      </c>
      <c r="E1621" s="46" t="s">
        <v>2636</v>
      </c>
      <c r="F1621" s="46">
        <v>98.8</v>
      </c>
      <c r="G1621" s="46" t="s">
        <v>2568</v>
      </c>
      <c r="H1621" s="46">
        <v>38</v>
      </c>
      <c r="I1621" s="46" t="s">
        <v>2569</v>
      </c>
      <c r="J1621" s="46" t="s">
        <v>2570</v>
      </c>
      <c r="K1621" s="39" t="s">
        <v>2655</v>
      </c>
      <c r="L1621" s="46" t="s">
        <v>53</v>
      </c>
      <c r="M1621" s="39">
        <v>38</v>
      </c>
      <c r="N1621" s="46">
        <v>111.4</v>
      </c>
      <c r="O1621" s="39">
        <v>38</v>
      </c>
      <c r="P1621" s="46" t="s">
        <v>874</v>
      </c>
      <c r="Q1621" s="46" t="s">
        <v>53</v>
      </c>
      <c r="R1621" s="46" t="s">
        <v>874</v>
      </c>
      <c r="S1621" s="46" t="s">
        <v>53</v>
      </c>
      <c r="T1621" s="46" t="s">
        <v>2573</v>
      </c>
      <c r="U1621" s="46" t="s">
        <v>2574</v>
      </c>
      <c r="V1621" s="46" t="s">
        <v>2579</v>
      </c>
      <c r="W1621" s="46" t="s">
        <v>2576</v>
      </c>
      <c r="X1621" s="112" t="s">
        <v>2656</v>
      </c>
      <c r="Y1621" s="39">
        <v>38</v>
      </c>
    </row>
    <row r="1622" spans="2:25" ht="52.8">
      <c r="B1622" s="46" t="s">
        <v>865</v>
      </c>
      <c r="C1622" s="46" t="s">
        <v>866</v>
      </c>
      <c r="D1622" s="46" t="s">
        <v>760</v>
      </c>
      <c r="E1622" s="46" t="s">
        <v>2636</v>
      </c>
      <c r="F1622" s="46">
        <v>98.8</v>
      </c>
      <c r="G1622" s="46" t="s">
        <v>2568</v>
      </c>
      <c r="H1622" s="46">
        <v>39</v>
      </c>
      <c r="I1622" s="46" t="s">
        <v>2569</v>
      </c>
      <c r="J1622" s="46" t="s">
        <v>2570</v>
      </c>
      <c r="K1622" s="39" t="s">
        <v>2657</v>
      </c>
      <c r="L1622" s="46" t="s">
        <v>53</v>
      </c>
      <c r="M1622" s="39">
        <v>39</v>
      </c>
      <c r="N1622" s="46">
        <v>112</v>
      </c>
      <c r="O1622" s="39">
        <v>39</v>
      </c>
      <c r="P1622" s="46" t="s">
        <v>874</v>
      </c>
      <c r="Q1622" s="46" t="s">
        <v>53</v>
      </c>
      <c r="R1622" s="46" t="s">
        <v>874</v>
      </c>
      <c r="S1622" s="46" t="s">
        <v>53</v>
      </c>
      <c r="T1622" s="46" t="s">
        <v>2573</v>
      </c>
      <c r="U1622" s="46" t="s">
        <v>2574</v>
      </c>
      <c r="V1622" s="46" t="s">
        <v>2579</v>
      </c>
      <c r="W1622" s="46" t="s">
        <v>2576</v>
      </c>
      <c r="X1622" s="112" t="s">
        <v>2658</v>
      </c>
      <c r="Y1622" s="39">
        <v>39</v>
      </c>
    </row>
    <row r="1623" spans="2:25" ht="52.8">
      <c r="B1623" s="46" t="s">
        <v>865</v>
      </c>
      <c r="C1623" s="46" t="s">
        <v>866</v>
      </c>
      <c r="D1623" s="46" t="s">
        <v>760</v>
      </c>
      <c r="E1623" s="46" t="s">
        <v>2636</v>
      </c>
      <c r="F1623" s="46">
        <v>98.8</v>
      </c>
      <c r="G1623" s="46" t="s">
        <v>2568</v>
      </c>
      <c r="H1623" s="46">
        <v>40</v>
      </c>
      <c r="I1623" s="46" t="s">
        <v>2569</v>
      </c>
      <c r="J1623" s="46" t="s">
        <v>2570</v>
      </c>
      <c r="K1623" s="39" t="s">
        <v>2659</v>
      </c>
      <c r="L1623" s="46" t="s">
        <v>53</v>
      </c>
      <c r="M1623" s="39">
        <v>40</v>
      </c>
      <c r="N1623" s="46">
        <v>109.8</v>
      </c>
      <c r="O1623" s="39">
        <v>40</v>
      </c>
      <c r="P1623" s="46" t="s">
        <v>874</v>
      </c>
      <c r="Q1623" s="46" t="s">
        <v>53</v>
      </c>
      <c r="R1623" s="46" t="s">
        <v>874</v>
      </c>
      <c r="S1623" s="46" t="s">
        <v>53</v>
      </c>
      <c r="T1623" s="46" t="s">
        <v>2573</v>
      </c>
      <c r="U1623" s="46" t="s">
        <v>2574</v>
      </c>
      <c r="V1623" s="46" t="s">
        <v>2579</v>
      </c>
      <c r="W1623" s="46" t="s">
        <v>2576</v>
      </c>
      <c r="X1623" s="112" t="s">
        <v>2660</v>
      </c>
      <c r="Y1623" s="39">
        <v>40</v>
      </c>
    </row>
    <row r="1624" spans="2:25" ht="52.8">
      <c r="B1624" s="46" t="s">
        <v>865</v>
      </c>
      <c r="C1624" s="46" t="s">
        <v>866</v>
      </c>
      <c r="D1624" s="46" t="s">
        <v>760</v>
      </c>
      <c r="E1624" s="46" t="s">
        <v>2636</v>
      </c>
      <c r="F1624" s="46">
        <v>98.8</v>
      </c>
      <c r="G1624" s="46" t="s">
        <v>2568</v>
      </c>
      <c r="H1624" s="46">
        <v>41</v>
      </c>
      <c r="I1624" s="46" t="s">
        <v>2569</v>
      </c>
      <c r="J1624" s="46" t="s">
        <v>2570</v>
      </c>
      <c r="K1624" s="39" t="s">
        <v>2661</v>
      </c>
      <c r="L1624" s="46" t="s">
        <v>53</v>
      </c>
      <c r="M1624" s="39">
        <v>41</v>
      </c>
      <c r="N1624" s="46">
        <v>129.69999999999999</v>
      </c>
      <c r="O1624" s="39">
        <v>41</v>
      </c>
      <c r="P1624" s="46" t="s">
        <v>874</v>
      </c>
      <c r="Q1624" s="46" t="s">
        <v>53</v>
      </c>
      <c r="R1624" s="46" t="s">
        <v>874</v>
      </c>
      <c r="S1624" s="46" t="s">
        <v>53</v>
      </c>
      <c r="T1624" s="46" t="s">
        <v>2573</v>
      </c>
      <c r="U1624" s="46" t="s">
        <v>2574</v>
      </c>
      <c r="V1624" s="46" t="s">
        <v>2579</v>
      </c>
      <c r="W1624" s="46" t="s">
        <v>2576</v>
      </c>
      <c r="X1624" s="112" t="s">
        <v>2662</v>
      </c>
      <c r="Y1624" s="39">
        <v>41</v>
      </c>
    </row>
    <row r="1625" spans="2:25" ht="52.8">
      <c r="B1625" s="46" t="s">
        <v>865</v>
      </c>
      <c r="C1625" s="46" t="s">
        <v>866</v>
      </c>
      <c r="D1625" s="46" t="s">
        <v>760</v>
      </c>
      <c r="E1625" s="46" t="s">
        <v>2636</v>
      </c>
      <c r="F1625" s="46">
        <v>98.8</v>
      </c>
      <c r="G1625" s="46" t="s">
        <v>2568</v>
      </c>
      <c r="H1625" s="46">
        <v>42</v>
      </c>
      <c r="I1625" s="46" t="s">
        <v>2569</v>
      </c>
      <c r="J1625" s="46" t="s">
        <v>2570</v>
      </c>
      <c r="K1625" s="39" t="s">
        <v>2663</v>
      </c>
      <c r="L1625" s="46" t="s">
        <v>53</v>
      </c>
      <c r="M1625" s="39">
        <v>42</v>
      </c>
      <c r="N1625" s="46">
        <v>126.9</v>
      </c>
      <c r="O1625" s="39">
        <v>42</v>
      </c>
      <c r="P1625" s="46" t="s">
        <v>874</v>
      </c>
      <c r="Q1625" s="46" t="s">
        <v>53</v>
      </c>
      <c r="R1625" s="46" t="s">
        <v>874</v>
      </c>
      <c r="S1625" s="46" t="s">
        <v>53</v>
      </c>
      <c r="T1625" s="46" t="s">
        <v>2573</v>
      </c>
      <c r="U1625" s="46" t="s">
        <v>2574</v>
      </c>
      <c r="V1625" s="46" t="s">
        <v>2579</v>
      </c>
      <c r="W1625" s="46" t="s">
        <v>2576</v>
      </c>
      <c r="X1625" s="112" t="s">
        <v>2664</v>
      </c>
      <c r="Y1625" s="39">
        <v>42</v>
      </c>
    </row>
    <row r="1626" spans="2:25" ht="52.8">
      <c r="B1626" s="46" t="s">
        <v>865</v>
      </c>
      <c r="C1626" s="46" t="s">
        <v>866</v>
      </c>
      <c r="D1626" s="46" t="s">
        <v>760</v>
      </c>
      <c r="E1626" s="46" t="s">
        <v>2636</v>
      </c>
      <c r="F1626" s="46">
        <v>98.8</v>
      </c>
      <c r="G1626" s="46" t="s">
        <v>2568</v>
      </c>
      <c r="H1626" s="46">
        <v>43</v>
      </c>
      <c r="I1626" s="46" t="s">
        <v>2569</v>
      </c>
      <c r="J1626" s="46" t="s">
        <v>2570</v>
      </c>
      <c r="K1626" s="39" t="s">
        <v>2665</v>
      </c>
      <c r="L1626" s="46" t="s">
        <v>53</v>
      </c>
      <c r="M1626" s="39">
        <v>43</v>
      </c>
      <c r="N1626" s="46">
        <v>125.8</v>
      </c>
      <c r="O1626" s="39">
        <v>43</v>
      </c>
      <c r="P1626" s="46" t="s">
        <v>874</v>
      </c>
      <c r="Q1626" s="46" t="s">
        <v>53</v>
      </c>
      <c r="R1626" s="46" t="s">
        <v>874</v>
      </c>
      <c r="S1626" s="46" t="s">
        <v>53</v>
      </c>
      <c r="T1626" s="46" t="s">
        <v>2573</v>
      </c>
      <c r="U1626" s="46" t="s">
        <v>2574</v>
      </c>
      <c r="V1626" s="46" t="s">
        <v>2579</v>
      </c>
      <c r="W1626" s="46" t="s">
        <v>2576</v>
      </c>
      <c r="X1626" s="112" t="s">
        <v>2666</v>
      </c>
      <c r="Y1626" s="39">
        <v>43</v>
      </c>
    </row>
    <row r="1627" spans="2:25" ht="52.8">
      <c r="B1627" s="46" t="s">
        <v>865</v>
      </c>
      <c r="C1627" s="46" t="s">
        <v>866</v>
      </c>
      <c r="D1627" s="46" t="s">
        <v>760</v>
      </c>
      <c r="E1627" s="46" t="s">
        <v>2636</v>
      </c>
      <c r="F1627" s="46">
        <v>98.8</v>
      </c>
      <c r="G1627" s="46" t="s">
        <v>2568</v>
      </c>
      <c r="H1627" s="46">
        <v>44</v>
      </c>
      <c r="I1627" s="46" t="s">
        <v>2569</v>
      </c>
      <c r="J1627" s="46" t="s">
        <v>2570</v>
      </c>
      <c r="K1627" s="39" t="s">
        <v>2667</v>
      </c>
      <c r="L1627" s="46" t="s">
        <v>53</v>
      </c>
      <c r="M1627" s="39">
        <v>44</v>
      </c>
      <c r="N1627" s="46">
        <v>123.4</v>
      </c>
      <c r="O1627" s="39">
        <v>44</v>
      </c>
      <c r="P1627" s="46" t="s">
        <v>874</v>
      </c>
      <c r="Q1627" s="46" t="s">
        <v>53</v>
      </c>
      <c r="R1627" s="46" t="s">
        <v>874</v>
      </c>
      <c r="S1627" s="46" t="s">
        <v>53</v>
      </c>
      <c r="T1627" s="46" t="s">
        <v>2573</v>
      </c>
      <c r="U1627" s="46" t="s">
        <v>2574</v>
      </c>
      <c r="V1627" s="46" t="s">
        <v>2579</v>
      </c>
      <c r="W1627" s="46" t="s">
        <v>2576</v>
      </c>
      <c r="X1627" s="112" t="s">
        <v>2668</v>
      </c>
      <c r="Y1627" s="39">
        <v>44</v>
      </c>
    </row>
    <row r="1628" spans="2:25" ht="52.8">
      <c r="B1628" s="46" t="s">
        <v>865</v>
      </c>
      <c r="C1628" s="46" t="s">
        <v>866</v>
      </c>
      <c r="D1628" s="46" t="s">
        <v>760</v>
      </c>
      <c r="E1628" s="46" t="s">
        <v>2636</v>
      </c>
      <c r="F1628" s="46">
        <v>98.8</v>
      </c>
      <c r="G1628" s="46" t="s">
        <v>2568</v>
      </c>
      <c r="H1628" s="46">
        <v>45</v>
      </c>
      <c r="I1628" s="46" t="s">
        <v>2569</v>
      </c>
      <c r="J1628" s="46" t="s">
        <v>2570</v>
      </c>
      <c r="K1628" s="39" t="s">
        <v>2669</v>
      </c>
      <c r="L1628" s="46" t="s">
        <v>53</v>
      </c>
      <c r="M1628" s="39">
        <v>45</v>
      </c>
      <c r="N1628" s="46">
        <v>123.7</v>
      </c>
      <c r="O1628" s="39">
        <v>45</v>
      </c>
      <c r="P1628" s="46" t="s">
        <v>874</v>
      </c>
      <c r="Q1628" s="46" t="s">
        <v>53</v>
      </c>
      <c r="R1628" s="46" t="s">
        <v>874</v>
      </c>
      <c r="S1628" s="46" t="s">
        <v>53</v>
      </c>
      <c r="T1628" s="46" t="s">
        <v>2573</v>
      </c>
      <c r="U1628" s="46" t="s">
        <v>2574</v>
      </c>
      <c r="V1628" s="46" t="s">
        <v>2579</v>
      </c>
      <c r="W1628" s="46" t="s">
        <v>2576</v>
      </c>
      <c r="X1628" s="112" t="s">
        <v>2670</v>
      </c>
      <c r="Y1628" s="39">
        <v>45</v>
      </c>
    </row>
    <row r="1629" spans="2:25" ht="52.8">
      <c r="B1629" s="46" t="s">
        <v>865</v>
      </c>
      <c r="C1629" s="46" t="s">
        <v>866</v>
      </c>
      <c r="D1629" s="46" t="s">
        <v>760</v>
      </c>
      <c r="E1629" s="46" t="s">
        <v>2636</v>
      </c>
      <c r="F1629" s="46">
        <v>98.8</v>
      </c>
      <c r="G1629" s="46" t="s">
        <v>2568</v>
      </c>
      <c r="H1629" s="46">
        <v>46</v>
      </c>
      <c r="I1629" s="46" t="s">
        <v>2569</v>
      </c>
      <c r="J1629" s="46" t="s">
        <v>2570</v>
      </c>
      <c r="K1629" s="39" t="s">
        <v>2671</v>
      </c>
      <c r="L1629" s="46" t="s">
        <v>53</v>
      </c>
      <c r="M1629" s="39">
        <v>46</v>
      </c>
      <c r="N1629" s="46">
        <v>121.3</v>
      </c>
      <c r="O1629" s="39">
        <v>46</v>
      </c>
      <c r="P1629" s="46" t="s">
        <v>874</v>
      </c>
      <c r="Q1629" s="46" t="s">
        <v>53</v>
      </c>
      <c r="R1629" s="46" t="s">
        <v>874</v>
      </c>
      <c r="S1629" s="46" t="s">
        <v>53</v>
      </c>
      <c r="T1629" s="46" t="s">
        <v>2573</v>
      </c>
      <c r="U1629" s="46" t="s">
        <v>2574</v>
      </c>
      <c r="V1629" s="46" t="s">
        <v>2579</v>
      </c>
      <c r="W1629" s="46" t="s">
        <v>2576</v>
      </c>
      <c r="X1629" s="112" t="s">
        <v>2672</v>
      </c>
      <c r="Y1629" s="39">
        <v>46</v>
      </c>
    </row>
    <row r="1630" spans="2:25" ht="52.8">
      <c r="B1630" s="46" t="s">
        <v>865</v>
      </c>
      <c r="C1630" s="46" t="s">
        <v>866</v>
      </c>
      <c r="D1630" s="46" t="s">
        <v>760</v>
      </c>
      <c r="E1630" s="46" t="s">
        <v>2636</v>
      </c>
      <c r="F1630" s="46">
        <v>98.8</v>
      </c>
      <c r="G1630" s="46" t="s">
        <v>2568</v>
      </c>
      <c r="H1630" s="46">
        <v>47</v>
      </c>
      <c r="I1630" s="46" t="s">
        <v>2569</v>
      </c>
      <c r="J1630" s="46" t="s">
        <v>2570</v>
      </c>
      <c r="K1630" s="39" t="s">
        <v>2673</v>
      </c>
      <c r="L1630" s="46" t="s">
        <v>53</v>
      </c>
      <c r="M1630" s="39">
        <v>47</v>
      </c>
      <c r="N1630" s="46">
        <v>114.3</v>
      </c>
      <c r="O1630" s="39">
        <v>47</v>
      </c>
      <c r="P1630" s="46" t="s">
        <v>874</v>
      </c>
      <c r="Q1630" s="46" t="s">
        <v>53</v>
      </c>
      <c r="R1630" s="46" t="s">
        <v>874</v>
      </c>
      <c r="S1630" s="46" t="s">
        <v>53</v>
      </c>
      <c r="T1630" s="46" t="s">
        <v>2573</v>
      </c>
      <c r="U1630" s="46" t="s">
        <v>2574</v>
      </c>
      <c r="V1630" s="46" t="s">
        <v>2579</v>
      </c>
      <c r="W1630" s="46" t="s">
        <v>2576</v>
      </c>
      <c r="X1630" s="112" t="s">
        <v>2674</v>
      </c>
      <c r="Y1630" s="39">
        <v>47</v>
      </c>
    </row>
    <row r="1631" spans="2:25" ht="52.8">
      <c r="B1631" s="46" t="s">
        <v>865</v>
      </c>
      <c r="C1631" s="46" t="s">
        <v>866</v>
      </c>
      <c r="D1631" s="46" t="s">
        <v>760</v>
      </c>
      <c r="E1631" s="46" t="s">
        <v>2636</v>
      </c>
      <c r="F1631" s="46">
        <v>98.8</v>
      </c>
      <c r="G1631" s="46" t="s">
        <v>2568</v>
      </c>
      <c r="H1631" s="46">
        <v>48</v>
      </c>
      <c r="I1631" s="46" t="s">
        <v>2569</v>
      </c>
      <c r="J1631" s="46" t="s">
        <v>2570</v>
      </c>
      <c r="K1631" s="39" t="s">
        <v>2675</v>
      </c>
      <c r="L1631" s="46" t="s">
        <v>53</v>
      </c>
      <c r="M1631" s="39">
        <v>48</v>
      </c>
      <c r="N1631" s="46">
        <v>112.2</v>
      </c>
      <c r="O1631" s="39">
        <v>48</v>
      </c>
      <c r="P1631" s="46" t="s">
        <v>874</v>
      </c>
      <c r="Q1631" s="46" t="s">
        <v>53</v>
      </c>
      <c r="R1631" s="46" t="s">
        <v>874</v>
      </c>
      <c r="S1631" s="46" t="s">
        <v>53</v>
      </c>
      <c r="T1631" s="46" t="s">
        <v>2573</v>
      </c>
      <c r="U1631" s="46" t="s">
        <v>2574</v>
      </c>
      <c r="V1631" s="46" t="s">
        <v>2579</v>
      </c>
      <c r="W1631" s="46" t="s">
        <v>2576</v>
      </c>
      <c r="X1631" s="112" t="s">
        <v>2676</v>
      </c>
      <c r="Y1631" s="39">
        <v>48</v>
      </c>
    </row>
    <row r="1632" spans="2:25" ht="52.8">
      <c r="B1632" s="46" t="s">
        <v>865</v>
      </c>
      <c r="C1632" s="46" t="s">
        <v>866</v>
      </c>
      <c r="D1632" s="46" t="s">
        <v>760</v>
      </c>
      <c r="E1632" s="46" t="s">
        <v>2636</v>
      </c>
      <c r="F1632" s="46">
        <v>98.8</v>
      </c>
      <c r="G1632" s="46" t="s">
        <v>2568</v>
      </c>
      <c r="H1632" s="46">
        <v>49</v>
      </c>
      <c r="I1632" s="46" t="s">
        <v>2569</v>
      </c>
      <c r="J1632" s="46" t="s">
        <v>2570</v>
      </c>
      <c r="K1632" s="39" t="s">
        <v>2677</v>
      </c>
      <c r="L1632" s="46" t="s">
        <v>53</v>
      </c>
      <c r="M1632" s="39">
        <v>49</v>
      </c>
      <c r="N1632" s="46">
        <v>122.3</v>
      </c>
      <c r="O1632" s="39">
        <v>49</v>
      </c>
      <c r="P1632" s="46" t="s">
        <v>874</v>
      </c>
      <c r="Q1632" s="46" t="s">
        <v>53</v>
      </c>
      <c r="R1632" s="46" t="s">
        <v>874</v>
      </c>
      <c r="S1632" s="46" t="s">
        <v>53</v>
      </c>
      <c r="T1632" s="46" t="s">
        <v>2573</v>
      </c>
      <c r="U1632" s="46" t="s">
        <v>2574</v>
      </c>
      <c r="V1632" s="46" t="s">
        <v>2579</v>
      </c>
      <c r="W1632" s="46" t="s">
        <v>2576</v>
      </c>
      <c r="X1632" s="112" t="s">
        <v>2678</v>
      </c>
      <c r="Y1632" s="39">
        <v>49</v>
      </c>
    </row>
    <row r="1633" spans="2:25" ht="52.8">
      <c r="B1633" s="46" t="s">
        <v>865</v>
      </c>
      <c r="C1633" s="46" t="s">
        <v>866</v>
      </c>
      <c r="D1633" s="46" t="s">
        <v>760</v>
      </c>
      <c r="E1633" s="46" t="s">
        <v>2636</v>
      </c>
      <c r="F1633" s="46">
        <v>98.8</v>
      </c>
      <c r="G1633" s="46" t="s">
        <v>2568</v>
      </c>
      <c r="H1633" s="46">
        <v>50</v>
      </c>
      <c r="I1633" s="46" t="s">
        <v>2569</v>
      </c>
      <c r="J1633" s="46" t="s">
        <v>2570</v>
      </c>
      <c r="K1633" s="39" t="s">
        <v>2679</v>
      </c>
      <c r="L1633" s="46" t="s">
        <v>53</v>
      </c>
      <c r="M1633" s="39">
        <v>50</v>
      </c>
      <c r="N1633" s="46">
        <v>119.9</v>
      </c>
      <c r="O1633" s="39">
        <v>50</v>
      </c>
      <c r="P1633" s="46" t="s">
        <v>874</v>
      </c>
      <c r="Q1633" s="46" t="s">
        <v>53</v>
      </c>
      <c r="R1633" s="46" t="s">
        <v>874</v>
      </c>
      <c r="S1633" s="46" t="s">
        <v>53</v>
      </c>
      <c r="T1633" s="46" t="s">
        <v>2573</v>
      </c>
      <c r="U1633" s="46" t="s">
        <v>2574</v>
      </c>
      <c r="V1633" s="46" t="s">
        <v>2579</v>
      </c>
      <c r="W1633" s="46" t="s">
        <v>2576</v>
      </c>
      <c r="X1633" s="112" t="s">
        <v>2680</v>
      </c>
      <c r="Y1633" s="39">
        <v>50</v>
      </c>
    </row>
    <row r="1634" spans="2:25" ht="52.8">
      <c r="B1634" s="46" t="s">
        <v>865</v>
      </c>
      <c r="C1634" s="46" t="s">
        <v>866</v>
      </c>
      <c r="D1634" s="46" t="s">
        <v>760</v>
      </c>
      <c r="E1634" s="46" t="s">
        <v>2636</v>
      </c>
      <c r="F1634" s="46">
        <v>98.8</v>
      </c>
      <c r="G1634" s="46" t="s">
        <v>2568</v>
      </c>
      <c r="H1634" s="46">
        <v>51</v>
      </c>
      <c r="I1634" s="46" t="s">
        <v>2569</v>
      </c>
      <c r="J1634" s="46" t="s">
        <v>2570</v>
      </c>
      <c r="K1634" s="39" t="s">
        <v>2681</v>
      </c>
      <c r="L1634" s="46" t="s">
        <v>53</v>
      </c>
      <c r="M1634" s="39">
        <v>51</v>
      </c>
      <c r="N1634" s="46">
        <v>121.6</v>
      </c>
      <c r="O1634" s="39">
        <v>51</v>
      </c>
      <c r="P1634" s="46" t="s">
        <v>874</v>
      </c>
      <c r="Q1634" s="46" t="s">
        <v>53</v>
      </c>
      <c r="R1634" s="46" t="s">
        <v>874</v>
      </c>
      <c r="S1634" s="46" t="s">
        <v>53</v>
      </c>
      <c r="T1634" s="46" t="s">
        <v>2573</v>
      </c>
      <c r="U1634" s="46" t="s">
        <v>2574</v>
      </c>
      <c r="V1634" s="46" t="s">
        <v>2579</v>
      </c>
      <c r="W1634" s="46" t="s">
        <v>2576</v>
      </c>
      <c r="X1634" s="112" t="s">
        <v>2682</v>
      </c>
      <c r="Y1634" s="39">
        <v>51</v>
      </c>
    </row>
    <row r="1635" spans="2:25" ht="52.8">
      <c r="B1635" s="46" t="s">
        <v>865</v>
      </c>
      <c r="C1635" s="46" t="s">
        <v>866</v>
      </c>
      <c r="D1635" s="46" t="s">
        <v>760</v>
      </c>
      <c r="E1635" s="46" t="s">
        <v>2636</v>
      </c>
      <c r="F1635" s="46">
        <v>98.8</v>
      </c>
      <c r="G1635" s="46" t="s">
        <v>2568</v>
      </c>
      <c r="H1635" s="46">
        <v>52</v>
      </c>
      <c r="I1635" s="46" t="s">
        <v>2569</v>
      </c>
      <c r="J1635" s="46" t="s">
        <v>2570</v>
      </c>
      <c r="K1635" s="39" t="s">
        <v>2683</v>
      </c>
      <c r="L1635" s="46" t="s">
        <v>53</v>
      </c>
      <c r="M1635" s="39">
        <v>52</v>
      </c>
      <c r="N1635" s="46">
        <v>119.2</v>
      </c>
      <c r="O1635" s="39">
        <v>52</v>
      </c>
      <c r="P1635" s="46" t="s">
        <v>874</v>
      </c>
      <c r="Q1635" s="46" t="s">
        <v>53</v>
      </c>
      <c r="R1635" s="46" t="s">
        <v>874</v>
      </c>
      <c r="S1635" s="46" t="s">
        <v>53</v>
      </c>
      <c r="T1635" s="46" t="s">
        <v>2573</v>
      </c>
      <c r="U1635" s="46" t="s">
        <v>2574</v>
      </c>
      <c r="V1635" s="46" t="s">
        <v>2579</v>
      </c>
      <c r="W1635" s="46" t="s">
        <v>2576</v>
      </c>
      <c r="X1635" s="112" t="s">
        <v>2684</v>
      </c>
      <c r="Y1635" s="39">
        <v>52</v>
      </c>
    </row>
    <row r="1636" spans="2:25" ht="36">
      <c r="B1636" s="46" t="s">
        <v>2685</v>
      </c>
      <c r="C1636" s="46" t="s">
        <v>866</v>
      </c>
      <c r="D1636" s="46"/>
      <c r="E1636" s="114" t="s">
        <v>2686</v>
      </c>
      <c r="F1636" s="46">
        <v>73.2</v>
      </c>
      <c r="G1636" s="46" t="s">
        <v>869</v>
      </c>
      <c r="H1636" s="46">
        <v>1</v>
      </c>
      <c r="I1636" s="46" t="s">
        <v>2687</v>
      </c>
      <c r="J1636" s="115" t="s">
        <v>2688</v>
      </c>
      <c r="K1636" s="116" t="s">
        <v>2689</v>
      </c>
      <c r="L1636" s="117" t="s">
        <v>53</v>
      </c>
      <c r="M1636" s="115">
        <v>1</v>
      </c>
      <c r="N1636" s="118">
        <v>87</v>
      </c>
      <c r="O1636" s="115">
        <v>1</v>
      </c>
      <c r="P1636" s="114" t="s">
        <v>2690</v>
      </c>
      <c r="Q1636" s="46" t="s">
        <v>55</v>
      </c>
      <c r="R1636" s="114" t="s">
        <v>2690</v>
      </c>
      <c r="S1636" s="46" t="s">
        <v>55</v>
      </c>
      <c r="T1636" s="46" t="s">
        <v>2691</v>
      </c>
      <c r="U1636" s="46" t="s">
        <v>2692</v>
      </c>
      <c r="V1636" s="46" t="s">
        <v>2693</v>
      </c>
      <c r="W1636" s="46" t="s">
        <v>2694</v>
      </c>
      <c r="X1636" s="76" t="s">
        <v>2695</v>
      </c>
      <c r="Y1636" s="46">
        <v>1</v>
      </c>
    </row>
    <row r="1637" spans="2:25" ht="36">
      <c r="B1637" s="46" t="s">
        <v>2685</v>
      </c>
      <c r="C1637" s="46" t="s">
        <v>866</v>
      </c>
      <c r="D1637" s="46"/>
      <c r="E1637" s="114" t="s">
        <v>2696</v>
      </c>
      <c r="F1637" s="46">
        <v>73.2</v>
      </c>
      <c r="G1637" s="46" t="s">
        <v>869</v>
      </c>
      <c r="H1637" s="46">
        <v>2</v>
      </c>
      <c r="I1637" s="46" t="s">
        <v>2687</v>
      </c>
      <c r="J1637" s="115" t="s">
        <v>2688</v>
      </c>
      <c r="K1637" s="116" t="s">
        <v>2697</v>
      </c>
      <c r="L1637" s="117" t="s">
        <v>159</v>
      </c>
      <c r="M1637" s="115" t="s">
        <v>159</v>
      </c>
      <c r="N1637" s="118">
        <v>87</v>
      </c>
      <c r="O1637" s="115" t="s">
        <v>159</v>
      </c>
      <c r="P1637" s="114" t="s">
        <v>2690</v>
      </c>
      <c r="Q1637" s="46" t="s">
        <v>159</v>
      </c>
      <c r="R1637" s="114" t="s">
        <v>2690</v>
      </c>
      <c r="S1637" s="46" t="s">
        <v>159</v>
      </c>
      <c r="T1637" s="46" t="s">
        <v>2691</v>
      </c>
      <c r="U1637" s="46" t="s">
        <v>2692</v>
      </c>
      <c r="V1637" s="46" t="s">
        <v>2698</v>
      </c>
      <c r="W1637" s="46" t="s">
        <v>2699</v>
      </c>
      <c r="X1637" s="76" t="s">
        <v>2695</v>
      </c>
      <c r="Y1637" s="46" t="s">
        <v>159</v>
      </c>
    </row>
    <row r="1638" spans="2:25" ht="36">
      <c r="B1638" s="46" t="s">
        <v>2700</v>
      </c>
      <c r="C1638" s="46" t="s">
        <v>866</v>
      </c>
      <c r="D1638" s="46"/>
      <c r="E1638" s="114" t="s">
        <v>2696</v>
      </c>
      <c r="F1638" s="46">
        <v>73.2</v>
      </c>
      <c r="G1638" s="46" t="s">
        <v>869</v>
      </c>
      <c r="H1638" s="46">
        <v>3</v>
      </c>
      <c r="I1638" s="46" t="s">
        <v>2687</v>
      </c>
      <c r="J1638" s="115" t="s">
        <v>2701</v>
      </c>
      <c r="K1638" s="116" t="s">
        <v>2702</v>
      </c>
      <c r="L1638" s="117" t="s">
        <v>53</v>
      </c>
      <c r="M1638" s="115">
        <v>2</v>
      </c>
      <c r="N1638" s="118">
        <v>93.5</v>
      </c>
      <c r="O1638" s="115">
        <v>2</v>
      </c>
      <c r="P1638" s="114" t="s">
        <v>2690</v>
      </c>
      <c r="Q1638" s="46" t="s">
        <v>55</v>
      </c>
      <c r="R1638" s="114" t="s">
        <v>2690</v>
      </c>
      <c r="S1638" s="46" t="s">
        <v>55</v>
      </c>
      <c r="T1638" s="46" t="s">
        <v>2691</v>
      </c>
      <c r="U1638" s="46" t="s">
        <v>2692</v>
      </c>
      <c r="V1638" s="46" t="s">
        <v>2693</v>
      </c>
      <c r="W1638" s="46" t="s">
        <v>2699</v>
      </c>
      <c r="X1638" s="76" t="s">
        <v>2695</v>
      </c>
      <c r="Y1638" s="46" t="s">
        <v>159</v>
      </c>
    </row>
    <row r="1639" spans="2:25" ht="36">
      <c r="B1639" s="46" t="s">
        <v>2700</v>
      </c>
      <c r="C1639" s="46" t="s">
        <v>866</v>
      </c>
      <c r="D1639" s="46"/>
      <c r="E1639" s="114" t="s">
        <v>2696</v>
      </c>
      <c r="F1639" s="46">
        <v>73.2</v>
      </c>
      <c r="G1639" s="46" t="s">
        <v>2703</v>
      </c>
      <c r="H1639" s="46">
        <v>4</v>
      </c>
      <c r="I1639" s="46" t="s">
        <v>2687</v>
      </c>
      <c r="J1639" s="115" t="s">
        <v>2688</v>
      </c>
      <c r="K1639" s="116" t="s">
        <v>2704</v>
      </c>
      <c r="L1639" s="117" t="s">
        <v>159</v>
      </c>
      <c r="M1639" s="115" t="s">
        <v>159</v>
      </c>
      <c r="N1639" s="118">
        <v>93.5</v>
      </c>
      <c r="O1639" s="115" t="s">
        <v>159</v>
      </c>
      <c r="P1639" s="114" t="s">
        <v>2690</v>
      </c>
      <c r="Q1639" s="46" t="s">
        <v>159</v>
      </c>
      <c r="R1639" s="114" t="s">
        <v>2690</v>
      </c>
      <c r="S1639" s="46" t="s">
        <v>159</v>
      </c>
      <c r="T1639" s="46" t="s">
        <v>2691</v>
      </c>
      <c r="U1639" s="46" t="s">
        <v>2692</v>
      </c>
      <c r="V1639" s="46" t="s">
        <v>2698</v>
      </c>
      <c r="W1639" s="46" t="s">
        <v>2699</v>
      </c>
      <c r="X1639" s="76" t="s">
        <v>2695</v>
      </c>
      <c r="Y1639" s="46" t="s">
        <v>159</v>
      </c>
    </row>
    <row r="1640" spans="2:25" ht="36">
      <c r="B1640" s="46" t="s">
        <v>2700</v>
      </c>
      <c r="C1640" s="46" t="s">
        <v>866</v>
      </c>
      <c r="D1640" s="46"/>
      <c r="E1640" s="114" t="s">
        <v>2696</v>
      </c>
      <c r="F1640" s="46">
        <v>73.2</v>
      </c>
      <c r="G1640" s="46" t="s">
        <v>2703</v>
      </c>
      <c r="H1640" s="46">
        <v>5</v>
      </c>
      <c r="I1640" s="46" t="s">
        <v>2687</v>
      </c>
      <c r="J1640" s="115" t="s">
        <v>2701</v>
      </c>
      <c r="K1640" s="116" t="s">
        <v>2705</v>
      </c>
      <c r="L1640" s="117" t="s">
        <v>53</v>
      </c>
      <c r="M1640" s="115">
        <v>3</v>
      </c>
      <c r="N1640" s="118">
        <v>81.8</v>
      </c>
      <c r="O1640" s="115">
        <v>3</v>
      </c>
      <c r="P1640" s="114" t="s">
        <v>2690</v>
      </c>
      <c r="Q1640" s="46" t="s">
        <v>55</v>
      </c>
      <c r="R1640" s="114" t="s">
        <v>2690</v>
      </c>
      <c r="S1640" s="46" t="s">
        <v>55</v>
      </c>
      <c r="T1640" s="46" t="s">
        <v>2691</v>
      </c>
      <c r="U1640" s="46" t="s">
        <v>2692</v>
      </c>
      <c r="V1640" s="46" t="s">
        <v>2698</v>
      </c>
      <c r="W1640" s="46" t="s">
        <v>2699</v>
      </c>
      <c r="X1640" s="76" t="s">
        <v>2695</v>
      </c>
      <c r="Y1640" s="46" t="s">
        <v>159</v>
      </c>
    </row>
    <row r="1641" spans="2:25" ht="36">
      <c r="B1641" s="46" t="s">
        <v>2700</v>
      </c>
      <c r="C1641" s="46" t="s">
        <v>866</v>
      </c>
      <c r="D1641" s="46"/>
      <c r="E1641" s="114" t="s">
        <v>2696</v>
      </c>
      <c r="F1641" s="46">
        <v>73.2</v>
      </c>
      <c r="G1641" s="46" t="s">
        <v>2703</v>
      </c>
      <c r="H1641" s="46">
        <v>6</v>
      </c>
      <c r="I1641" s="46" t="s">
        <v>2687</v>
      </c>
      <c r="J1641" s="115" t="s">
        <v>2701</v>
      </c>
      <c r="K1641" s="116" t="s">
        <v>2706</v>
      </c>
      <c r="L1641" s="117" t="s">
        <v>159</v>
      </c>
      <c r="M1641" s="115" t="s">
        <v>159</v>
      </c>
      <c r="N1641" s="118">
        <v>81.8</v>
      </c>
      <c r="O1641" s="115" t="s">
        <v>159</v>
      </c>
      <c r="P1641" s="114" t="s">
        <v>2690</v>
      </c>
      <c r="Q1641" s="46" t="s">
        <v>159</v>
      </c>
      <c r="R1641" s="114" t="s">
        <v>2690</v>
      </c>
      <c r="S1641" s="46" t="s">
        <v>159</v>
      </c>
      <c r="T1641" s="46" t="s">
        <v>2691</v>
      </c>
      <c r="U1641" s="46" t="s">
        <v>2692</v>
      </c>
      <c r="V1641" s="46" t="s">
        <v>2698</v>
      </c>
      <c r="W1641" s="46" t="s">
        <v>2699</v>
      </c>
      <c r="X1641" s="76" t="s">
        <v>2695</v>
      </c>
      <c r="Y1641" s="46" t="s">
        <v>159</v>
      </c>
    </row>
    <row r="1642" spans="2:25" ht="36">
      <c r="B1642" s="119" t="s">
        <v>2700</v>
      </c>
      <c r="C1642" s="119" t="s">
        <v>866</v>
      </c>
      <c r="D1642" s="119"/>
      <c r="E1642" s="120" t="s">
        <v>2707</v>
      </c>
      <c r="F1642" s="119">
        <v>86.2</v>
      </c>
      <c r="G1642" s="119" t="s">
        <v>2703</v>
      </c>
      <c r="H1642" s="119">
        <v>7</v>
      </c>
      <c r="I1642" s="119" t="s">
        <v>2687</v>
      </c>
      <c r="J1642" s="121" t="s">
        <v>2701</v>
      </c>
      <c r="K1642" s="122" t="s">
        <v>2708</v>
      </c>
      <c r="L1642" s="123" t="s">
        <v>53</v>
      </c>
      <c r="M1642" s="121">
        <v>4</v>
      </c>
      <c r="N1642" s="124">
        <v>77.8</v>
      </c>
      <c r="O1642" s="121">
        <v>4</v>
      </c>
      <c r="P1642" s="120" t="s">
        <v>2690</v>
      </c>
      <c r="Q1642" s="119" t="s">
        <v>55</v>
      </c>
      <c r="R1642" s="120" t="s">
        <v>2690</v>
      </c>
      <c r="S1642" s="119" t="s">
        <v>55</v>
      </c>
      <c r="T1642" s="119" t="s">
        <v>2691</v>
      </c>
      <c r="U1642" s="119" t="s">
        <v>2692</v>
      </c>
      <c r="V1642" s="119" t="s">
        <v>2698</v>
      </c>
      <c r="W1642" s="119" t="s">
        <v>2699</v>
      </c>
      <c r="X1642" s="125" t="s">
        <v>2695</v>
      </c>
      <c r="Y1642" s="119" t="s">
        <v>159</v>
      </c>
    </row>
    <row r="1643" spans="2:25" ht="36">
      <c r="B1643" s="46" t="s">
        <v>2700</v>
      </c>
      <c r="C1643" s="46" t="s">
        <v>866</v>
      </c>
      <c r="D1643" s="46"/>
      <c r="E1643" s="114" t="s">
        <v>2709</v>
      </c>
      <c r="F1643" s="46">
        <v>86.2</v>
      </c>
      <c r="G1643" s="46" t="s">
        <v>2703</v>
      </c>
      <c r="H1643" s="46">
        <v>8</v>
      </c>
      <c r="I1643" s="46" t="s">
        <v>2687</v>
      </c>
      <c r="J1643" s="115" t="s">
        <v>2701</v>
      </c>
      <c r="K1643" s="116" t="s">
        <v>2710</v>
      </c>
      <c r="L1643" s="117" t="s">
        <v>53</v>
      </c>
      <c r="M1643" s="115">
        <v>5</v>
      </c>
      <c r="N1643" s="118">
        <v>89</v>
      </c>
      <c r="O1643" s="115">
        <v>5</v>
      </c>
      <c r="P1643" s="114" t="s">
        <v>2690</v>
      </c>
      <c r="Q1643" s="46" t="s">
        <v>55</v>
      </c>
      <c r="R1643" s="114" t="s">
        <v>2690</v>
      </c>
      <c r="S1643" s="46" t="s">
        <v>55</v>
      </c>
      <c r="T1643" s="46" t="s">
        <v>2691</v>
      </c>
      <c r="U1643" s="46" t="s">
        <v>2692</v>
      </c>
      <c r="V1643" s="46" t="s">
        <v>2698</v>
      </c>
      <c r="W1643" s="46" t="s">
        <v>2699</v>
      </c>
      <c r="X1643" s="76" t="s">
        <v>2695</v>
      </c>
      <c r="Y1643" s="46" t="s">
        <v>159</v>
      </c>
    </row>
    <row r="1644" spans="2:25" ht="36">
      <c r="B1644" s="46" t="s">
        <v>2700</v>
      </c>
      <c r="C1644" s="46" t="s">
        <v>866</v>
      </c>
      <c r="D1644" s="46"/>
      <c r="E1644" s="114" t="s">
        <v>2696</v>
      </c>
      <c r="F1644" s="46">
        <v>73.2</v>
      </c>
      <c r="G1644" s="46" t="s">
        <v>2703</v>
      </c>
      <c r="H1644" s="46">
        <v>9</v>
      </c>
      <c r="I1644" s="46" t="s">
        <v>2687</v>
      </c>
      <c r="J1644" s="115" t="s">
        <v>2701</v>
      </c>
      <c r="K1644" s="116" t="s">
        <v>2711</v>
      </c>
      <c r="L1644" s="117" t="s">
        <v>53</v>
      </c>
      <c r="M1644" s="115">
        <v>6</v>
      </c>
      <c r="N1644" s="118">
        <v>75.3</v>
      </c>
      <c r="O1644" s="115">
        <v>6</v>
      </c>
      <c r="P1644" s="114" t="s">
        <v>2690</v>
      </c>
      <c r="Q1644" s="46" t="s">
        <v>55</v>
      </c>
      <c r="R1644" s="114" t="s">
        <v>2690</v>
      </c>
      <c r="S1644" s="46" t="s">
        <v>55</v>
      </c>
      <c r="T1644" s="46" t="s">
        <v>2691</v>
      </c>
      <c r="U1644" s="46" t="s">
        <v>2692</v>
      </c>
      <c r="V1644" s="46" t="s">
        <v>2698</v>
      </c>
      <c r="W1644" s="46" t="s">
        <v>2699</v>
      </c>
      <c r="X1644" s="76" t="s">
        <v>2695</v>
      </c>
      <c r="Y1644" s="46" t="s">
        <v>159</v>
      </c>
    </row>
    <row r="1645" spans="2:25" ht="36">
      <c r="B1645" s="46" t="s">
        <v>2700</v>
      </c>
      <c r="C1645" s="46" t="s">
        <v>866</v>
      </c>
      <c r="D1645" s="46"/>
      <c r="E1645" s="114" t="s">
        <v>2696</v>
      </c>
      <c r="F1645" s="46">
        <v>73.2</v>
      </c>
      <c r="G1645" s="46" t="s">
        <v>2703</v>
      </c>
      <c r="H1645" s="46">
        <v>10</v>
      </c>
      <c r="I1645" s="46" t="s">
        <v>2687</v>
      </c>
      <c r="J1645" s="115" t="s">
        <v>2701</v>
      </c>
      <c r="K1645" s="116" t="s">
        <v>2712</v>
      </c>
      <c r="L1645" s="117" t="s">
        <v>159</v>
      </c>
      <c r="M1645" s="115" t="s">
        <v>159</v>
      </c>
      <c r="N1645" s="118">
        <v>75.3</v>
      </c>
      <c r="O1645" s="115" t="s">
        <v>159</v>
      </c>
      <c r="P1645" s="114" t="s">
        <v>2690</v>
      </c>
      <c r="Q1645" s="46" t="s">
        <v>159</v>
      </c>
      <c r="R1645" s="114" t="s">
        <v>2690</v>
      </c>
      <c r="S1645" s="46" t="s">
        <v>159</v>
      </c>
      <c r="T1645" s="46" t="s">
        <v>2691</v>
      </c>
      <c r="U1645" s="46" t="s">
        <v>2692</v>
      </c>
      <c r="V1645" s="46" t="s">
        <v>2698</v>
      </c>
      <c r="W1645" s="46" t="s">
        <v>2699</v>
      </c>
      <c r="X1645" s="76" t="s">
        <v>2695</v>
      </c>
      <c r="Y1645" s="46" t="s">
        <v>159</v>
      </c>
    </row>
    <row r="1646" spans="2:25" ht="36">
      <c r="B1646" s="119" t="s">
        <v>2685</v>
      </c>
      <c r="C1646" s="119" t="s">
        <v>866</v>
      </c>
      <c r="D1646" s="119"/>
      <c r="E1646" s="120" t="s">
        <v>2709</v>
      </c>
      <c r="F1646" s="119">
        <v>86.2</v>
      </c>
      <c r="G1646" s="119" t="s">
        <v>869</v>
      </c>
      <c r="H1646" s="119">
        <v>11</v>
      </c>
      <c r="I1646" s="119" t="s">
        <v>2687</v>
      </c>
      <c r="J1646" s="121" t="s">
        <v>2688</v>
      </c>
      <c r="K1646" s="122" t="s">
        <v>2713</v>
      </c>
      <c r="L1646" s="123" t="s">
        <v>53</v>
      </c>
      <c r="M1646" s="121">
        <v>7</v>
      </c>
      <c r="N1646" s="124">
        <v>85</v>
      </c>
      <c r="O1646" s="121">
        <v>7</v>
      </c>
      <c r="P1646" s="120" t="s">
        <v>2690</v>
      </c>
      <c r="Q1646" s="119" t="s">
        <v>55</v>
      </c>
      <c r="R1646" s="120" t="s">
        <v>2690</v>
      </c>
      <c r="S1646" s="119" t="s">
        <v>55</v>
      </c>
      <c r="T1646" s="119" t="s">
        <v>2691</v>
      </c>
      <c r="U1646" s="119" t="s">
        <v>2692</v>
      </c>
      <c r="V1646" s="119" t="s">
        <v>2693</v>
      </c>
      <c r="W1646" s="119" t="s">
        <v>2694</v>
      </c>
      <c r="X1646" s="125" t="s">
        <v>2695</v>
      </c>
      <c r="Y1646" s="119" t="s">
        <v>159</v>
      </c>
    </row>
    <row r="1647" spans="2:25" ht="36">
      <c r="B1647" s="46" t="s">
        <v>2700</v>
      </c>
      <c r="C1647" s="46" t="s">
        <v>866</v>
      </c>
      <c r="D1647" s="46"/>
      <c r="E1647" s="114" t="s">
        <v>2696</v>
      </c>
      <c r="F1647" s="46">
        <v>73.2</v>
      </c>
      <c r="G1647" s="46" t="s">
        <v>869</v>
      </c>
      <c r="H1647" s="46">
        <v>12</v>
      </c>
      <c r="I1647" s="46" t="s">
        <v>2687</v>
      </c>
      <c r="J1647" s="115" t="s">
        <v>2688</v>
      </c>
      <c r="K1647" s="116" t="s">
        <v>2714</v>
      </c>
      <c r="L1647" s="117" t="s">
        <v>53</v>
      </c>
      <c r="M1647" s="115">
        <v>8</v>
      </c>
      <c r="N1647" s="118">
        <v>81.8</v>
      </c>
      <c r="O1647" s="115">
        <v>8</v>
      </c>
      <c r="P1647" s="114" t="s">
        <v>2690</v>
      </c>
      <c r="Q1647" s="46" t="s">
        <v>55</v>
      </c>
      <c r="R1647" s="114" t="s">
        <v>2690</v>
      </c>
      <c r="S1647" s="46" t="s">
        <v>55</v>
      </c>
      <c r="T1647" s="46" t="s">
        <v>2691</v>
      </c>
      <c r="U1647" s="46" t="s">
        <v>2692</v>
      </c>
      <c r="V1647" s="46" t="s">
        <v>2698</v>
      </c>
      <c r="W1647" s="46" t="s">
        <v>2694</v>
      </c>
      <c r="X1647" s="76" t="s">
        <v>2695</v>
      </c>
      <c r="Y1647" s="46" t="s">
        <v>159</v>
      </c>
    </row>
    <row r="1648" spans="2:25" ht="36">
      <c r="B1648" s="46" t="s">
        <v>2700</v>
      </c>
      <c r="C1648" s="46" t="s">
        <v>866</v>
      </c>
      <c r="D1648" s="46"/>
      <c r="E1648" s="114" t="s">
        <v>2696</v>
      </c>
      <c r="F1648" s="46">
        <v>73.2</v>
      </c>
      <c r="G1648" s="46" t="s">
        <v>2703</v>
      </c>
      <c r="H1648" s="46">
        <v>13</v>
      </c>
      <c r="I1648" s="46" t="s">
        <v>2687</v>
      </c>
      <c r="J1648" s="115" t="s">
        <v>2701</v>
      </c>
      <c r="K1648" s="116" t="s">
        <v>2715</v>
      </c>
      <c r="L1648" s="117" t="s">
        <v>159</v>
      </c>
      <c r="M1648" s="115" t="s">
        <v>159</v>
      </c>
      <c r="N1648" s="118">
        <v>81.8</v>
      </c>
      <c r="O1648" s="115" t="s">
        <v>159</v>
      </c>
      <c r="P1648" s="114" t="s">
        <v>2690</v>
      </c>
      <c r="Q1648" s="46" t="s">
        <v>159</v>
      </c>
      <c r="R1648" s="114" t="s">
        <v>2690</v>
      </c>
      <c r="S1648" s="46" t="s">
        <v>159</v>
      </c>
      <c r="T1648" s="46" t="s">
        <v>2691</v>
      </c>
      <c r="U1648" s="46" t="s">
        <v>2692</v>
      </c>
      <c r="V1648" s="46" t="s">
        <v>2698</v>
      </c>
      <c r="W1648" s="46" t="s">
        <v>2699</v>
      </c>
      <c r="X1648" s="76" t="s">
        <v>2695</v>
      </c>
      <c r="Y1648" s="46" t="s">
        <v>159</v>
      </c>
    </row>
    <row r="1649" spans="2:25" ht="36">
      <c r="B1649" s="46" t="s">
        <v>2700</v>
      </c>
      <c r="C1649" s="46" t="s">
        <v>866</v>
      </c>
      <c r="D1649" s="46"/>
      <c r="E1649" s="114" t="s">
        <v>2696</v>
      </c>
      <c r="F1649" s="46">
        <v>73.2</v>
      </c>
      <c r="G1649" s="46" t="s">
        <v>2703</v>
      </c>
      <c r="H1649" s="46">
        <v>14</v>
      </c>
      <c r="I1649" s="46" t="s">
        <v>2687</v>
      </c>
      <c r="J1649" s="115" t="s">
        <v>2701</v>
      </c>
      <c r="K1649" s="116" t="s">
        <v>2716</v>
      </c>
      <c r="L1649" s="117" t="s">
        <v>53</v>
      </c>
      <c r="M1649" s="115">
        <v>9</v>
      </c>
      <c r="N1649" s="118">
        <v>84.7</v>
      </c>
      <c r="O1649" s="115">
        <v>9</v>
      </c>
      <c r="P1649" s="114" t="s">
        <v>2690</v>
      </c>
      <c r="Q1649" s="46" t="s">
        <v>55</v>
      </c>
      <c r="R1649" s="114" t="s">
        <v>2690</v>
      </c>
      <c r="S1649" s="46" t="s">
        <v>55</v>
      </c>
      <c r="T1649" s="46" t="s">
        <v>2691</v>
      </c>
      <c r="U1649" s="46" t="s">
        <v>2692</v>
      </c>
      <c r="V1649" s="46" t="s">
        <v>2698</v>
      </c>
      <c r="W1649" s="46" t="s">
        <v>2699</v>
      </c>
      <c r="X1649" s="76" t="s">
        <v>2695</v>
      </c>
      <c r="Y1649" s="46" t="s">
        <v>159</v>
      </c>
    </row>
    <row r="1650" spans="2:25" ht="36">
      <c r="B1650" s="46" t="s">
        <v>2700</v>
      </c>
      <c r="C1650" s="46" t="s">
        <v>866</v>
      </c>
      <c r="D1650" s="46"/>
      <c r="E1650" s="114" t="s">
        <v>2696</v>
      </c>
      <c r="F1650" s="46">
        <v>73.2</v>
      </c>
      <c r="G1650" s="46" t="s">
        <v>2703</v>
      </c>
      <c r="H1650" s="46">
        <v>15</v>
      </c>
      <c r="I1650" s="46" t="s">
        <v>2687</v>
      </c>
      <c r="J1650" s="115" t="s">
        <v>2701</v>
      </c>
      <c r="K1650" s="116" t="s">
        <v>2717</v>
      </c>
      <c r="L1650" s="117" t="s">
        <v>53</v>
      </c>
      <c r="M1650" s="115">
        <v>10</v>
      </c>
      <c r="N1650" s="118">
        <v>74.2</v>
      </c>
      <c r="O1650" s="115">
        <v>10</v>
      </c>
      <c r="P1650" s="114" t="s">
        <v>2690</v>
      </c>
      <c r="Q1650" s="46" t="s">
        <v>55</v>
      </c>
      <c r="R1650" s="114" t="s">
        <v>2690</v>
      </c>
      <c r="S1650" s="46" t="s">
        <v>55</v>
      </c>
      <c r="T1650" s="46" t="s">
        <v>2691</v>
      </c>
      <c r="U1650" s="46" t="s">
        <v>2692</v>
      </c>
      <c r="V1650" s="46" t="s">
        <v>2698</v>
      </c>
      <c r="W1650" s="46" t="s">
        <v>2699</v>
      </c>
      <c r="X1650" s="76" t="s">
        <v>2695</v>
      </c>
      <c r="Y1650" s="46" t="s">
        <v>159</v>
      </c>
    </row>
    <row r="1651" spans="2:25" ht="36">
      <c r="B1651" s="46" t="s">
        <v>2700</v>
      </c>
      <c r="C1651" s="46" t="s">
        <v>866</v>
      </c>
      <c r="D1651" s="46"/>
      <c r="E1651" s="114" t="s">
        <v>2696</v>
      </c>
      <c r="F1651" s="46">
        <v>73.2</v>
      </c>
      <c r="G1651" s="46" t="s">
        <v>2703</v>
      </c>
      <c r="H1651" s="46">
        <v>16</v>
      </c>
      <c r="I1651" s="46" t="s">
        <v>2687</v>
      </c>
      <c r="J1651" s="115" t="s">
        <v>2701</v>
      </c>
      <c r="K1651" s="116" t="s">
        <v>2718</v>
      </c>
      <c r="L1651" s="117" t="s">
        <v>53</v>
      </c>
      <c r="M1651" s="115">
        <v>11</v>
      </c>
      <c r="N1651" s="118">
        <v>81.8</v>
      </c>
      <c r="O1651" s="115">
        <v>11</v>
      </c>
      <c r="P1651" s="114" t="s">
        <v>2690</v>
      </c>
      <c r="Q1651" s="46" t="s">
        <v>55</v>
      </c>
      <c r="R1651" s="114" t="s">
        <v>2690</v>
      </c>
      <c r="S1651" s="46" t="s">
        <v>55</v>
      </c>
      <c r="T1651" s="46" t="s">
        <v>2691</v>
      </c>
      <c r="U1651" s="46" t="s">
        <v>2692</v>
      </c>
      <c r="V1651" s="46" t="s">
        <v>2698</v>
      </c>
      <c r="W1651" s="46" t="s">
        <v>2699</v>
      </c>
      <c r="X1651" s="76" t="s">
        <v>2695</v>
      </c>
      <c r="Y1651" s="46" t="s">
        <v>159</v>
      </c>
    </row>
    <row r="1652" spans="2:25" ht="36">
      <c r="B1652" s="119" t="s">
        <v>2700</v>
      </c>
      <c r="C1652" s="119" t="s">
        <v>866</v>
      </c>
      <c r="D1652" s="119"/>
      <c r="E1652" s="120" t="s">
        <v>2709</v>
      </c>
      <c r="F1652" s="119">
        <v>86.2</v>
      </c>
      <c r="G1652" s="119" t="s">
        <v>2703</v>
      </c>
      <c r="H1652" s="119">
        <v>17</v>
      </c>
      <c r="I1652" s="119" t="s">
        <v>2687</v>
      </c>
      <c r="J1652" s="121" t="s">
        <v>2701</v>
      </c>
      <c r="K1652" s="122" t="s">
        <v>2719</v>
      </c>
      <c r="L1652" s="123" t="s">
        <v>53</v>
      </c>
      <c r="M1652" s="121">
        <v>12</v>
      </c>
      <c r="N1652" s="124">
        <v>75</v>
      </c>
      <c r="O1652" s="121">
        <v>12</v>
      </c>
      <c r="P1652" s="120" t="s">
        <v>2690</v>
      </c>
      <c r="Q1652" s="119" t="s">
        <v>55</v>
      </c>
      <c r="R1652" s="120" t="s">
        <v>2690</v>
      </c>
      <c r="S1652" s="119" t="s">
        <v>55</v>
      </c>
      <c r="T1652" s="119" t="s">
        <v>2691</v>
      </c>
      <c r="U1652" s="119" t="s">
        <v>2692</v>
      </c>
      <c r="V1652" s="119" t="s">
        <v>2698</v>
      </c>
      <c r="W1652" s="119" t="s">
        <v>2699</v>
      </c>
      <c r="X1652" s="125" t="s">
        <v>2695</v>
      </c>
      <c r="Y1652" s="119" t="s">
        <v>159</v>
      </c>
    </row>
    <row r="1653" spans="2:25" ht="36">
      <c r="B1653" s="46" t="s">
        <v>2700</v>
      </c>
      <c r="C1653" s="46" t="s">
        <v>866</v>
      </c>
      <c r="D1653" s="46"/>
      <c r="E1653" s="114" t="s">
        <v>2696</v>
      </c>
      <c r="F1653" s="46">
        <v>73.2</v>
      </c>
      <c r="G1653" s="46" t="s">
        <v>2703</v>
      </c>
      <c r="H1653" s="46">
        <v>18</v>
      </c>
      <c r="I1653" s="46" t="s">
        <v>2687</v>
      </c>
      <c r="J1653" s="115" t="s">
        <v>2701</v>
      </c>
      <c r="K1653" s="116" t="s">
        <v>2720</v>
      </c>
      <c r="L1653" s="117" t="s">
        <v>53</v>
      </c>
      <c r="M1653" s="115">
        <v>13</v>
      </c>
      <c r="N1653" s="118">
        <v>77</v>
      </c>
      <c r="O1653" s="115">
        <v>13</v>
      </c>
      <c r="P1653" s="114" t="s">
        <v>2690</v>
      </c>
      <c r="Q1653" s="46" t="s">
        <v>55</v>
      </c>
      <c r="R1653" s="114" t="s">
        <v>2690</v>
      </c>
      <c r="S1653" s="46" t="s">
        <v>55</v>
      </c>
      <c r="T1653" s="46" t="s">
        <v>2691</v>
      </c>
      <c r="U1653" s="46" t="s">
        <v>2692</v>
      </c>
      <c r="V1653" s="46" t="s">
        <v>2698</v>
      </c>
      <c r="W1653" s="46" t="s">
        <v>2699</v>
      </c>
      <c r="X1653" s="76" t="s">
        <v>2695</v>
      </c>
      <c r="Y1653" s="46" t="s">
        <v>159</v>
      </c>
    </row>
    <row r="1654" spans="2:25" ht="36">
      <c r="B1654" s="46" t="s">
        <v>2700</v>
      </c>
      <c r="C1654" s="46" t="s">
        <v>866</v>
      </c>
      <c r="D1654" s="46"/>
      <c r="E1654" s="114" t="s">
        <v>2696</v>
      </c>
      <c r="F1654" s="46">
        <v>73.2</v>
      </c>
      <c r="G1654" s="46" t="s">
        <v>2703</v>
      </c>
      <c r="H1654" s="46">
        <v>19</v>
      </c>
      <c r="I1654" s="46" t="s">
        <v>2687</v>
      </c>
      <c r="J1654" s="115" t="s">
        <v>2701</v>
      </c>
      <c r="K1654" s="116" t="s">
        <v>2721</v>
      </c>
      <c r="L1654" s="117" t="s">
        <v>159</v>
      </c>
      <c r="M1654" s="115" t="s">
        <v>159</v>
      </c>
      <c r="N1654" s="118">
        <v>77</v>
      </c>
      <c r="O1654" s="115" t="s">
        <v>159</v>
      </c>
      <c r="P1654" s="114" t="s">
        <v>2690</v>
      </c>
      <c r="Q1654" s="46" t="s">
        <v>159</v>
      </c>
      <c r="R1654" s="114" t="s">
        <v>2690</v>
      </c>
      <c r="S1654" s="46" t="s">
        <v>159</v>
      </c>
      <c r="T1654" s="46" t="s">
        <v>2691</v>
      </c>
      <c r="U1654" s="46" t="s">
        <v>2692</v>
      </c>
      <c r="V1654" s="46" t="s">
        <v>2698</v>
      </c>
      <c r="W1654" s="46" t="s">
        <v>2699</v>
      </c>
      <c r="X1654" s="76" t="s">
        <v>2695</v>
      </c>
      <c r="Y1654" s="46" t="s">
        <v>159</v>
      </c>
    </row>
    <row r="1655" spans="2:25" ht="36">
      <c r="B1655" s="46" t="s">
        <v>2700</v>
      </c>
      <c r="C1655" s="46" t="s">
        <v>866</v>
      </c>
      <c r="D1655" s="46"/>
      <c r="E1655" s="114" t="s">
        <v>2696</v>
      </c>
      <c r="F1655" s="46">
        <v>73.2</v>
      </c>
      <c r="G1655" s="46" t="s">
        <v>2703</v>
      </c>
      <c r="H1655" s="46">
        <v>20</v>
      </c>
      <c r="I1655" s="46" t="s">
        <v>2687</v>
      </c>
      <c r="J1655" s="115" t="s">
        <v>2701</v>
      </c>
      <c r="K1655" s="116" t="s">
        <v>2722</v>
      </c>
      <c r="L1655" s="117" t="s">
        <v>53</v>
      </c>
      <c r="M1655" s="115">
        <v>14</v>
      </c>
      <c r="N1655" s="118">
        <v>83.1</v>
      </c>
      <c r="O1655" s="115">
        <v>14</v>
      </c>
      <c r="P1655" s="114" t="s">
        <v>2690</v>
      </c>
      <c r="Q1655" s="46" t="s">
        <v>55</v>
      </c>
      <c r="R1655" s="114" t="s">
        <v>2690</v>
      </c>
      <c r="S1655" s="46" t="s">
        <v>55</v>
      </c>
      <c r="T1655" s="46" t="s">
        <v>2691</v>
      </c>
      <c r="U1655" s="46" t="s">
        <v>2692</v>
      </c>
      <c r="V1655" s="46" t="s">
        <v>2698</v>
      </c>
      <c r="W1655" s="46" t="s">
        <v>2699</v>
      </c>
      <c r="X1655" s="76" t="s">
        <v>2695</v>
      </c>
      <c r="Y1655" s="46" t="s">
        <v>159</v>
      </c>
    </row>
    <row r="1656" spans="2:25" ht="36">
      <c r="B1656" s="46" t="s">
        <v>2700</v>
      </c>
      <c r="C1656" s="46" t="s">
        <v>866</v>
      </c>
      <c r="D1656" s="46"/>
      <c r="E1656" s="114" t="s">
        <v>2696</v>
      </c>
      <c r="F1656" s="46">
        <v>73.2</v>
      </c>
      <c r="G1656" s="46" t="s">
        <v>2703</v>
      </c>
      <c r="H1656" s="46">
        <v>21</v>
      </c>
      <c r="I1656" s="46" t="s">
        <v>2687</v>
      </c>
      <c r="J1656" s="115" t="s">
        <v>2701</v>
      </c>
      <c r="K1656" s="116" t="s">
        <v>2723</v>
      </c>
      <c r="L1656" s="117" t="s">
        <v>159</v>
      </c>
      <c r="M1656" s="115" t="s">
        <v>159</v>
      </c>
      <c r="N1656" s="118">
        <v>83.1</v>
      </c>
      <c r="O1656" s="115" t="s">
        <v>159</v>
      </c>
      <c r="P1656" s="114" t="s">
        <v>2690</v>
      </c>
      <c r="Q1656" s="46" t="s">
        <v>159</v>
      </c>
      <c r="R1656" s="114" t="s">
        <v>2690</v>
      </c>
      <c r="S1656" s="46" t="s">
        <v>159</v>
      </c>
      <c r="T1656" s="46" t="s">
        <v>2691</v>
      </c>
      <c r="U1656" s="46" t="s">
        <v>2692</v>
      </c>
      <c r="V1656" s="46" t="s">
        <v>2698</v>
      </c>
      <c r="W1656" s="46" t="s">
        <v>2699</v>
      </c>
      <c r="X1656" s="76" t="s">
        <v>2695</v>
      </c>
      <c r="Y1656" s="46" t="s">
        <v>159</v>
      </c>
    </row>
    <row r="1657" spans="2:25" ht="36">
      <c r="B1657" s="46" t="s">
        <v>2700</v>
      </c>
      <c r="C1657" s="46" t="s">
        <v>866</v>
      </c>
      <c r="D1657" s="46"/>
      <c r="E1657" s="114" t="s">
        <v>2696</v>
      </c>
      <c r="F1657" s="46">
        <v>73.2</v>
      </c>
      <c r="G1657" s="46" t="s">
        <v>2703</v>
      </c>
      <c r="H1657" s="46">
        <v>22</v>
      </c>
      <c r="I1657" s="46" t="s">
        <v>2687</v>
      </c>
      <c r="J1657" s="115" t="s">
        <v>2701</v>
      </c>
      <c r="K1657" s="116" t="s">
        <v>2724</v>
      </c>
      <c r="L1657" s="117" t="s">
        <v>53</v>
      </c>
      <c r="M1657" s="115">
        <v>15</v>
      </c>
      <c r="N1657" s="118">
        <v>76.7</v>
      </c>
      <c r="O1657" s="115">
        <v>15</v>
      </c>
      <c r="P1657" s="114" t="s">
        <v>2690</v>
      </c>
      <c r="Q1657" s="46" t="s">
        <v>55</v>
      </c>
      <c r="R1657" s="114" t="s">
        <v>2690</v>
      </c>
      <c r="S1657" s="46" t="s">
        <v>55</v>
      </c>
      <c r="T1657" s="46" t="s">
        <v>2691</v>
      </c>
      <c r="U1657" s="46" t="s">
        <v>2692</v>
      </c>
      <c r="V1657" s="46" t="s">
        <v>2698</v>
      </c>
      <c r="W1657" s="46" t="s">
        <v>2699</v>
      </c>
      <c r="X1657" s="76" t="s">
        <v>2695</v>
      </c>
      <c r="Y1657" s="46" t="s">
        <v>159</v>
      </c>
    </row>
    <row r="1658" spans="2:25" ht="36">
      <c r="B1658" s="46" t="s">
        <v>2700</v>
      </c>
      <c r="C1658" s="46" t="s">
        <v>866</v>
      </c>
      <c r="D1658" s="46"/>
      <c r="E1658" s="114" t="s">
        <v>2696</v>
      </c>
      <c r="F1658" s="46">
        <v>73.2</v>
      </c>
      <c r="G1658" s="46" t="s">
        <v>2703</v>
      </c>
      <c r="H1658" s="46">
        <v>23</v>
      </c>
      <c r="I1658" s="46" t="s">
        <v>2687</v>
      </c>
      <c r="J1658" s="115" t="s">
        <v>2701</v>
      </c>
      <c r="K1658" s="116" t="s">
        <v>2725</v>
      </c>
      <c r="L1658" s="117" t="s">
        <v>159</v>
      </c>
      <c r="M1658" s="115" t="s">
        <v>159</v>
      </c>
      <c r="N1658" s="118">
        <v>76.7</v>
      </c>
      <c r="O1658" s="115" t="s">
        <v>159</v>
      </c>
      <c r="P1658" s="114" t="s">
        <v>2690</v>
      </c>
      <c r="Q1658" s="46" t="s">
        <v>159</v>
      </c>
      <c r="R1658" s="114" t="s">
        <v>2690</v>
      </c>
      <c r="S1658" s="46" t="s">
        <v>159</v>
      </c>
      <c r="T1658" s="46" t="s">
        <v>2691</v>
      </c>
      <c r="U1658" s="46" t="s">
        <v>2692</v>
      </c>
      <c r="V1658" s="46" t="s">
        <v>2698</v>
      </c>
      <c r="W1658" s="46" t="s">
        <v>2699</v>
      </c>
      <c r="X1658" s="76" t="s">
        <v>2695</v>
      </c>
      <c r="Y1658" s="46" t="s">
        <v>159</v>
      </c>
    </row>
    <row r="1659" spans="2:25" ht="36">
      <c r="B1659" s="46" t="s">
        <v>2700</v>
      </c>
      <c r="C1659" s="46" t="s">
        <v>866</v>
      </c>
      <c r="D1659" s="46"/>
      <c r="E1659" s="114" t="s">
        <v>2696</v>
      </c>
      <c r="F1659" s="46">
        <v>73.2</v>
      </c>
      <c r="G1659" s="46" t="s">
        <v>2703</v>
      </c>
      <c r="H1659" s="46">
        <v>24</v>
      </c>
      <c r="I1659" s="46" t="s">
        <v>2687</v>
      </c>
      <c r="J1659" s="115" t="s">
        <v>2701</v>
      </c>
      <c r="K1659" s="116" t="s">
        <v>2726</v>
      </c>
      <c r="L1659" s="117" t="s">
        <v>53</v>
      </c>
      <c r="M1659" s="115">
        <v>16</v>
      </c>
      <c r="N1659" s="118">
        <v>95</v>
      </c>
      <c r="O1659" s="115">
        <v>16</v>
      </c>
      <c r="P1659" s="114" t="s">
        <v>2690</v>
      </c>
      <c r="Q1659" s="46" t="s">
        <v>55</v>
      </c>
      <c r="R1659" s="114" t="s">
        <v>2690</v>
      </c>
      <c r="S1659" s="46" t="s">
        <v>55</v>
      </c>
      <c r="T1659" s="46" t="s">
        <v>2691</v>
      </c>
      <c r="U1659" s="46" t="s">
        <v>2692</v>
      </c>
      <c r="V1659" s="46" t="s">
        <v>2698</v>
      </c>
      <c r="W1659" s="46" t="s">
        <v>2699</v>
      </c>
      <c r="X1659" s="76" t="s">
        <v>2695</v>
      </c>
      <c r="Y1659" s="46" t="s">
        <v>159</v>
      </c>
    </row>
    <row r="1660" spans="2:25" ht="36">
      <c r="B1660" s="46" t="s">
        <v>2700</v>
      </c>
      <c r="C1660" s="46" t="s">
        <v>866</v>
      </c>
      <c r="D1660" s="46"/>
      <c r="E1660" s="114" t="s">
        <v>2709</v>
      </c>
      <c r="F1660" s="46">
        <v>86.2</v>
      </c>
      <c r="G1660" s="46" t="s">
        <v>2703</v>
      </c>
      <c r="H1660" s="46">
        <v>25</v>
      </c>
      <c r="I1660" s="46" t="s">
        <v>2687</v>
      </c>
      <c r="J1660" s="115" t="s">
        <v>2701</v>
      </c>
      <c r="K1660" s="116" t="s">
        <v>2727</v>
      </c>
      <c r="L1660" s="117" t="s">
        <v>53</v>
      </c>
      <c r="M1660" s="115">
        <v>17</v>
      </c>
      <c r="N1660" s="118">
        <v>93.3</v>
      </c>
      <c r="O1660" s="115">
        <v>17</v>
      </c>
      <c r="P1660" s="114" t="s">
        <v>2690</v>
      </c>
      <c r="Q1660" s="46" t="s">
        <v>55</v>
      </c>
      <c r="R1660" s="114" t="s">
        <v>2690</v>
      </c>
      <c r="S1660" s="46" t="s">
        <v>55</v>
      </c>
      <c r="T1660" s="46" t="s">
        <v>2691</v>
      </c>
      <c r="U1660" s="46" t="s">
        <v>2692</v>
      </c>
      <c r="V1660" s="46" t="s">
        <v>2698</v>
      </c>
      <c r="W1660" s="46" t="s">
        <v>2699</v>
      </c>
      <c r="X1660" s="76" t="s">
        <v>2695</v>
      </c>
      <c r="Y1660" s="46" t="s">
        <v>159</v>
      </c>
    </row>
    <row r="1661" spans="2:25" ht="36">
      <c r="B1661" s="46" t="s">
        <v>2700</v>
      </c>
      <c r="C1661" s="46" t="s">
        <v>866</v>
      </c>
      <c r="D1661" s="46"/>
      <c r="E1661" s="114" t="s">
        <v>2696</v>
      </c>
      <c r="F1661" s="46">
        <v>73.2</v>
      </c>
      <c r="G1661" s="46" t="s">
        <v>2703</v>
      </c>
      <c r="H1661" s="46">
        <v>26</v>
      </c>
      <c r="I1661" s="46" t="s">
        <v>2687</v>
      </c>
      <c r="J1661" s="115" t="s">
        <v>2701</v>
      </c>
      <c r="K1661" s="116" t="s">
        <v>2728</v>
      </c>
      <c r="L1661" s="117" t="s">
        <v>53</v>
      </c>
      <c r="M1661" s="115">
        <v>18</v>
      </c>
      <c r="N1661" s="118">
        <v>74.2</v>
      </c>
      <c r="O1661" s="115">
        <v>18</v>
      </c>
      <c r="P1661" s="114" t="s">
        <v>2690</v>
      </c>
      <c r="Q1661" s="46" t="s">
        <v>55</v>
      </c>
      <c r="R1661" s="114" t="s">
        <v>2690</v>
      </c>
      <c r="S1661" s="46" t="s">
        <v>55</v>
      </c>
      <c r="T1661" s="46" t="s">
        <v>2691</v>
      </c>
      <c r="U1661" s="46" t="s">
        <v>2692</v>
      </c>
      <c r="V1661" s="46" t="s">
        <v>2698</v>
      </c>
      <c r="W1661" s="46" t="s">
        <v>2699</v>
      </c>
      <c r="X1661" s="76" t="s">
        <v>2695</v>
      </c>
      <c r="Y1661" s="46" t="s">
        <v>159</v>
      </c>
    </row>
    <row r="1662" spans="2:25" ht="36">
      <c r="B1662" s="46" t="s">
        <v>2700</v>
      </c>
      <c r="C1662" s="46" t="s">
        <v>866</v>
      </c>
      <c r="D1662" s="46"/>
      <c r="E1662" s="114" t="s">
        <v>2696</v>
      </c>
      <c r="F1662" s="46">
        <v>73.2</v>
      </c>
      <c r="G1662" s="46" t="s">
        <v>2703</v>
      </c>
      <c r="H1662" s="46">
        <v>27</v>
      </c>
      <c r="I1662" s="46" t="s">
        <v>2687</v>
      </c>
      <c r="J1662" s="115" t="s">
        <v>2701</v>
      </c>
      <c r="K1662" s="116" t="s">
        <v>2729</v>
      </c>
      <c r="L1662" s="117" t="s">
        <v>53</v>
      </c>
      <c r="M1662" s="115">
        <v>19</v>
      </c>
      <c r="N1662" s="118">
        <v>84.7</v>
      </c>
      <c r="O1662" s="115">
        <v>19</v>
      </c>
      <c r="P1662" s="114" t="s">
        <v>2690</v>
      </c>
      <c r="Q1662" s="46" t="s">
        <v>55</v>
      </c>
      <c r="R1662" s="114" t="s">
        <v>2690</v>
      </c>
      <c r="S1662" s="46" t="s">
        <v>55</v>
      </c>
      <c r="T1662" s="46" t="s">
        <v>2691</v>
      </c>
      <c r="U1662" s="46" t="s">
        <v>2692</v>
      </c>
      <c r="V1662" s="46" t="s">
        <v>2698</v>
      </c>
      <c r="W1662" s="46" t="s">
        <v>2699</v>
      </c>
      <c r="X1662" s="76" t="s">
        <v>2695</v>
      </c>
      <c r="Y1662" s="46" t="s">
        <v>159</v>
      </c>
    </row>
    <row r="1663" spans="2:25" ht="36">
      <c r="B1663" s="46" t="s">
        <v>2700</v>
      </c>
      <c r="C1663" s="46" t="s">
        <v>866</v>
      </c>
      <c r="D1663" s="46"/>
      <c r="E1663" s="114" t="s">
        <v>2730</v>
      </c>
      <c r="F1663" s="42">
        <v>83</v>
      </c>
      <c r="G1663" s="46" t="s">
        <v>2703</v>
      </c>
      <c r="H1663" s="46">
        <v>28</v>
      </c>
      <c r="I1663" s="46" t="s">
        <v>2687</v>
      </c>
      <c r="J1663" s="115" t="s">
        <v>2701</v>
      </c>
      <c r="K1663" s="116" t="s">
        <v>2731</v>
      </c>
      <c r="L1663" s="117" t="s">
        <v>53</v>
      </c>
      <c r="M1663" s="115">
        <v>20</v>
      </c>
      <c r="N1663" s="118">
        <v>95</v>
      </c>
      <c r="O1663" s="115">
        <v>20</v>
      </c>
      <c r="P1663" s="114" t="s">
        <v>2690</v>
      </c>
      <c r="Q1663" s="46" t="s">
        <v>55</v>
      </c>
      <c r="R1663" s="114" t="s">
        <v>2690</v>
      </c>
      <c r="S1663" s="46" t="s">
        <v>55</v>
      </c>
      <c r="T1663" s="46" t="s">
        <v>2691</v>
      </c>
      <c r="U1663" s="46" t="s">
        <v>2692</v>
      </c>
      <c r="V1663" s="46" t="s">
        <v>2698</v>
      </c>
      <c r="W1663" s="46" t="s">
        <v>2699</v>
      </c>
      <c r="X1663" s="76" t="s">
        <v>2695</v>
      </c>
      <c r="Y1663" s="46" t="s">
        <v>159</v>
      </c>
    </row>
    <row r="1664" spans="2:25" ht="36">
      <c r="B1664" s="46" t="s">
        <v>2700</v>
      </c>
      <c r="C1664" s="46" t="s">
        <v>866</v>
      </c>
      <c r="D1664" s="46"/>
      <c r="E1664" s="114" t="s">
        <v>2730</v>
      </c>
      <c r="F1664" s="42">
        <v>83</v>
      </c>
      <c r="G1664" s="46" t="s">
        <v>2703</v>
      </c>
      <c r="H1664" s="46">
        <v>29</v>
      </c>
      <c r="I1664" s="46" t="s">
        <v>2687</v>
      </c>
      <c r="J1664" s="115" t="s">
        <v>2701</v>
      </c>
      <c r="K1664" s="116" t="s">
        <v>2732</v>
      </c>
      <c r="L1664" s="117" t="s">
        <v>159</v>
      </c>
      <c r="M1664" s="115" t="s">
        <v>159</v>
      </c>
      <c r="N1664" s="118">
        <v>95</v>
      </c>
      <c r="O1664" s="115" t="s">
        <v>159</v>
      </c>
      <c r="P1664" s="114" t="s">
        <v>2690</v>
      </c>
      <c r="Q1664" s="46" t="s">
        <v>159</v>
      </c>
      <c r="R1664" s="114" t="s">
        <v>2690</v>
      </c>
      <c r="S1664" s="46" t="s">
        <v>159</v>
      </c>
      <c r="T1664" s="46" t="s">
        <v>2691</v>
      </c>
      <c r="U1664" s="46" t="s">
        <v>2692</v>
      </c>
      <c r="V1664" s="46" t="s">
        <v>2698</v>
      </c>
      <c r="W1664" s="46" t="s">
        <v>2699</v>
      </c>
      <c r="X1664" s="76" t="s">
        <v>2695</v>
      </c>
      <c r="Y1664" s="46" t="s">
        <v>159</v>
      </c>
    </row>
    <row r="1665" spans="2:25" ht="36">
      <c r="B1665" s="46" t="s">
        <v>2700</v>
      </c>
      <c r="C1665" s="46" t="s">
        <v>866</v>
      </c>
      <c r="D1665" s="46"/>
      <c r="E1665" s="114" t="s">
        <v>2730</v>
      </c>
      <c r="F1665" s="42">
        <v>83</v>
      </c>
      <c r="G1665" s="46" t="s">
        <v>2703</v>
      </c>
      <c r="H1665" s="46">
        <v>30</v>
      </c>
      <c r="I1665" s="46" t="s">
        <v>2687</v>
      </c>
      <c r="J1665" s="115" t="s">
        <v>2701</v>
      </c>
      <c r="K1665" s="116" t="s">
        <v>2733</v>
      </c>
      <c r="L1665" s="117" t="s">
        <v>53</v>
      </c>
      <c r="M1665" s="115">
        <v>21</v>
      </c>
      <c r="N1665" s="118">
        <v>102.6</v>
      </c>
      <c r="O1665" s="115">
        <v>21</v>
      </c>
      <c r="P1665" s="114" t="s">
        <v>2690</v>
      </c>
      <c r="Q1665" s="46" t="s">
        <v>55</v>
      </c>
      <c r="R1665" s="114" t="s">
        <v>2690</v>
      </c>
      <c r="S1665" s="46" t="s">
        <v>55</v>
      </c>
      <c r="T1665" s="46" t="s">
        <v>2691</v>
      </c>
      <c r="U1665" s="46" t="s">
        <v>2692</v>
      </c>
      <c r="V1665" s="46" t="s">
        <v>2698</v>
      </c>
      <c r="W1665" s="46" t="s">
        <v>2699</v>
      </c>
      <c r="X1665" s="76" t="s">
        <v>2695</v>
      </c>
      <c r="Y1665" s="46" t="s">
        <v>159</v>
      </c>
    </row>
    <row r="1666" spans="2:25" ht="36">
      <c r="B1666" s="46" t="s">
        <v>2700</v>
      </c>
      <c r="C1666" s="46" t="s">
        <v>866</v>
      </c>
      <c r="D1666" s="46"/>
      <c r="E1666" s="114" t="s">
        <v>2730</v>
      </c>
      <c r="F1666" s="42">
        <v>83</v>
      </c>
      <c r="G1666" s="46" t="s">
        <v>2703</v>
      </c>
      <c r="H1666" s="46">
        <v>31</v>
      </c>
      <c r="I1666" s="46" t="s">
        <v>2687</v>
      </c>
      <c r="J1666" s="115" t="s">
        <v>2701</v>
      </c>
      <c r="K1666" s="116" t="s">
        <v>2734</v>
      </c>
      <c r="L1666" s="117" t="s">
        <v>159</v>
      </c>
      <c r="M1666" s="115" t="s">
        <v>159</v>
      </c>
      <c r="N1666" s="118">
        <v>102.6</v>
      </c>
      <c r="O1666" s="115" t="s">
        <v>159</v>
      </c>
      <c r="P1666" s="114" t="s">
        <v>2690</v>
      </c>
      <c r="Q1666" s="46" t="s">
        <v>159</v>
      </c>
      <c r="R1666" s="114" t="s">
        <v>2690</v>
      </c>
      <c r="S1666" s="46" t="s">
        <v>159</v>
      </c>
      <c r="T1666" s="46" t="s">
        <v>2691</v>
      </c>
      <c r="U1666" s="46" t="s">
        <v>2692</v>
      </c>
      <c r="V1666" s="46" t="s">
        <v>2698</v>
      </c>
      <c r="W1666" s="46" t="s">
        <v>2699</v>
      </c>
      <c r="X1666" s="76" t="s">
        <v>2695</v>
      </c>
      <c r="Y1666" s="46" t="s">
        <v>159</v>
      </c>
    </row>
    <row r="1667" spans="2:25" ht="36">
      <c r="B1667" s="46" t="s">
        <v>2700</v>
      </c>
      <c r="C1667" s="46" t="s">
        <v>866</v>
      </c>
      <c r="D1667" s="46"/>
      <c r="E1667" s="114" t="s">
        <v>2730</v>
      </c>
      <c r="F1667" s="42">
        <v>83</v>
      </c>
      <c r="G1667" s="46" t="s">
        <v>2703</v>
      </c>
      <c r="H1667" s="46">
        <v>32</v>
      </c>
      <c r="I1667" s="46" t="s">
        <v>2687</v>
      </c>
      <c r="J1667" s="115" t="s">
        <v>2701</v>
      </c>
      <c r="K1667" s="116" t="s">
        <v>2735</v>
      </c>
      <c r="L1667" s="117" t="s">
        <v>53</v>
      </c>
      <c r="M1667" s="115">
        <v>22</v>
      </c>
      <c r="N1667" s="118">
        <v>89.8</v>
      </c>
      <c r="O1667" s="115">
        <v>22</v>
      </c>
      <c r="P1667" s="114" t="s">
        <v>2690</v>
      </c>
      <c r="Q1667" s="46" t="s">
        <v>55</v>
      </c>
      <c r="R1667" s="114" t="s">
        <v>2690</v>
      </c>
      <c r="S1667" s="46" t="s">
        <v>55</v>
      </c>
      <c r="T1667" s="46" t="s">
        <v>2691</v>
      </c>
      <c r="U1667" s="46" t="s">
        <v>2692</v>
      </c>
      <c r="V1667" s="46" t="s">
        <v>2698</v>
      </c>
      <c r="W1667" s="46" t="s">
        <v>2699</v>
      </c>
      <c r="X1667" s="76" t="s">
        <v>2695</v>
      </c>
      <c r="Y1667" s="46" t="s">
        <v>159</v>
      </c>
    </row>
    <row r="1668" spans="2:25" ht="36">
      <c r="B1668" s="46" t="s">
        <v>2700</v>
      </c>
      <c r="C1668" s="46" t="s">
        <v>866</v>
      </c>
      <c r="D1668" s="46"/>
      <c r="E1668" s="114" t="s">
        <v>2730</v>
      </c>
      <c r="F1668" s="42">
        <v>83</v>
      </c>
      <c r="G1668" s="46" t="s">
        <v>2703</v>
      </c>
      <c r="H1668" s="46">
        <v>33</v>
      </c>
      <c r="I1668" s="46" t="s">
        <v>2687</v>
      </c>
      <c r="J1668" s="115" t="s">
        <v>2701</v>
      </c>
      <c r="K1668" s="116" t="s">
        <v>2736</v>
      </c>
      <c r="L1668" s="117" t="s">
        <v>159</v>
      </c>
      <c r="M1668" s="115" t="s">
        <v>159</v>
      </c>
      <c r="N1668" s="118">
        <v>89.8</v>
      </c>
      <c r="O1668" s="115" t="s">
        <v>159</v>
      </c>
      <c r="P1668" s="114" t="s">
        <v>2690</v>
      </c>
      <c r="Q1668" s="46" t="s">
        <v>159</v>
      </c>
      <c r="R1668" s="114" t="s">
        <v>2690</v>
      </c>
      <c r="S1668" s="46" t="s">
        <v>159</v>
      </c>
      <c r="T1668" s="46" t="s">
        <v>2691</v>
      </c>
      <c r="U1668" s="46" t="s">
        <v>2692</v>
      </c>
      <c r="V1668" s="46" t="s">
        <v>2698</v>
      </c>
      <c r="W1668" s="46" t="s">
        <v>2699</v>
      </c>
      <c r="X1668" s="76" t="s">
        <v>2695</v>
      </c>
      <c r="Y1668" s="46" t="s">
        <v>159</v>
      </c>
    </row>
    <row r="1669" spans="2:25" ht="36">
      <c r="B1669" s="46" t="s">
        <v>2700</v>
      </c>
      <c r="C1669" s="46" t="s">
        <v>866</v>
      </c>
      <c r="D1669" s="46"/>
      <c r="E1669" s="114" t="s">
        <v>2737</v>
      </c>
      <c r="F1669" s="42">
        <v>94.7</v>
      </c>
      <c r="G1669" s="46" t="s">
        <v>2703</v>
      </c>
      <c r="H1669" s="46">
        <v>34</v>
      </c>
      <c r="I1669" s="46" t="s">
        <v>2687</v>
      </c>
      <c r="J1669" s="115" t="s">
        <v>2701</v>
      </c>
      <c r="K1669" s="116" t="s">
        <v>2738</v>
      </c>
      <c r="L1669" s="117" t="s">
        <v>53</v>
      </c>
      <c r="M1669" s="115">
        <v>23</v>
      </c>
      <c r="N1669" s="118">
        <v>98.1</v>
      </c>
      <c r="O1669" s="115">
        <v>23</v>
      </c>
      <c r="P1669" s="114" t="s">
        <v>2690</v>
      </c>
      <c r="Q1669" s="46" t="s">
        <v>55</v>
      </c>
      <c r="R1669" s="114" t="s">
        <v>2690</v>
      </c>
      <c r="S1669" s="46" t="s">
        <v>55</v>
      </c>
      <c r="T1669" s="46" t="s">
        <v>2691</v>
      </c>
      <c r="U1669" s="46" t="s">
        <v>2692</v>
      </c>
      <c r="V1669" s="46" t="s">
        <v>2698</v>
      </c>
      <c r="W1669" s="46" t="s">
        <v>2699</v>
      </c>
      <c r="X1669" s="76" t="s">
        <v>2695</v>
      </c>
      <c r="Y1669" s="46" t="s">
        <v>159</v>
      </c>
    </row>
    <row r="1670" spans="2:25" ht="36">
      <c r="B1670" s="119" t="s">
        <v>2700</v>
      </c>
      <c r="C1670" s="119" t="s">
        <v>866</v>
      </c>
      <c r="D1670" s="119"/>
      <c r="E1670" s="120" t="s">
        <v>2737</v>
      </c>
      <c r="F1670" s="126">
        <v>94.7</v>
      </c>
      <c r="G1670" s="119" t="s">
        <v>2703</v>
      </c>
      <c r="H1670" s="119">
        <v>35</v>
      </c>
      <c r="I1670" s="119" t="s">
        <v>2687</v>
      </c>
      <c r="J1670" s="121" t="s">
        <v>2701</v>
      </c>
      <c r="K1670" s="122" t="s">
        <v>2739</v>
      </c>
      <c r="L1670" s="123" t="s">
        <v>53</v>
      </c>
      <c r="M1670" s="121">
        <v>24</v>
      </c>
      <c r="N1670" s="124">
        <v>85.8</v>
      </c>
      <c r="O1670" s="121">
        <v>24</v>
      </c>
      <c r="P1670" s="120" t="s">
        <v>2690</v>
      </c>
      <c r="Q1670" s="119" t="s">
        <v>55</v>
      </c>
      <c r="R1670" s="120" t="s">
        <v>2690</v>
      </c>
      <c r="S1670" s="119" t="s">
        <v>55</v>
      </c>
      <c r="T1670" s="119" t="s">
        <v>2691</v>
      </c>
      <c r="U1670" s="119" t="s">
        <v>2692</v>
      </c>
      <c r="V1670" s="119" t="s">
        <v>2698</v>
      </c>
      <c r="W1670" s="119" t="s">
        <v>2699</v>
      </c>
      <c r="X1670" s="125" t="s">
        <v>2695</v>
      </c>
      <c r="Y1670" s="119" t="s">
        <v>159</v>
      </c>
    </row>
    <row r="1671" spans="2:25" ht="36">
      <c r="B1671" s="119" t="s">
        <v>2700</v>
      </c>
      <c r="C1671" s="119" t="s">
        <v>866</v>
      </c>
      <c r="D1671" s="119"/>
      <c r="E1671" s="120" t="s">
        <v>2737</v>
      </c>
      <c r="F1671" s="126">
        <v>94.7</v>
      </c>
      <c r="G1671" s="119" t="s">
        <v>2703</v>
      </c>
      <c r="H1671" s="119">
        <v>36</v>
      </c>
      <c r="I1671" s="119" t="s">
        <v>2687</v>
      </c>
      <c r="J1671" s="121" t="s">
        <v>2701</v>
      </c>
      <c r="K1671" s="122" t="s">
        <v>2740</v>
      </c>
      <c r="L1671" s="123" t="s">
        <v>53</v>
      </c>
      <c r="M1671" s="121">
        <v>25</v>
      </c>
      <c r="N1671" s="124">
        <v>93</v>
      </c>
      <c r="O1671" s="121">
        <v>25</v>
      </c>
      <c r="P1671" s="120" t="s">
        <v>2690</v>
      </c>
      <c r="Q1671" s="119" t="s">
        <v>55</v>
      </c>
      <c r="R1671" s="120" t="s">
        <v>2690</v>
      </c>
      <c r="S1671" s="119" t="s">
        <v>55</v>
      </c>
      <c r="T1671" s="119" t="s">
        <v>2691</v>
      </c>
      <c r="U1671" s="119" t="s">
        <v>2692</v>
      </c>
      <c r="V1671" s="119" t="s">
        <v>2698</v>
      </c>
      <c r="W1671" s="119" t="s">
        <v>2699</v>
      </c>
      <c r="X1671" s="125" t="s">
        <v>2695</v>
      </c>
      <c r="Y1671" s="119" t="s">
        <v>159</v>
      </c>
    </row>
    <row r="1672" spans="2:25" ht="36">
      <c r="B1672" s="46" t="s">
        <v>2700</v>
      </c>
      <c r="C1672" s="46" t="s">
        <v>866</v>
      </c>
      <c r="D1672" s="46"/>
      <c r="E1672" s="114" t="s">
        <v>2730</v>
      </c>
      <c r="F1672" s="42">
        <v>83</v>
      </c>
      <c r="G1672" s="46" t="s">
        <v>2703</v>
      </c>
      <c r="H1672" s="46">
        <v>37</v>
      </c>
      <c r="I1672" s="46" t="s">
        <v>2687</v>
      </c>
      <c r="J1672" s="115" t="s">
        <v>2701</v>
      </c>
      <c r="K1672" s="116" t="s">
        <v>2741</v>
      </c>
      <c r="L1672" s="117" t="s">
        <v>53</v>
      </c>
      <c r="M1672" s="115">
        <v>26</v>
      </c>
      <c r="N1672" s="118">
        <v>89.8</v>
      </c>
      <c r="O1672" s="115">
        <v>26</v>
      </c>
      <c r="P1672" s="114" t="s">
        <v>2690</v>
      </c>
      <c r="Q1672" s="46" t="s">
        <v>55</v>
      </c>
      <c r="R1672" s="114" t="s">
        <v>2690</v>
      </c>
      <c r="S1672" s="46" t="s">
        <v>55</v>
      </c>
      <c r="T1672" s="46" t="s">
        <v>2691</v>
      </c>
      <c r="U1672" s="46" t="s">
        <v>2692</v>
      </c>
      <c r="V1672" s="46" t="s">
        <v>2698</v>
      </c>
      <c r="W1672" s="46" t="s">
        <v>2699</v>
      </c>
      <c r="X1672" s="76" t="s">
        <v>2695</v>
      </c>
      <c r="Y1672" s="46" t="s">
        <v>159</v>
      </c>
    </row>
    <row r="1673" spans="2:25" ht="36">
      <c r="B1673" s="46" t="s">
        <v>2700</v>
      </c>
      <c r="C1673" s="46" t="s">
        <v>866</v>
      </c>
      <c r="D1673" s="46"/>
      <c r="E1673" s="114" t="s">
        <v>2730</v>
      </c>
      <c r="F1673" s="42">
        <v>83</v>
      </c>
      <c r="G1673" s="46" t="s">
        <v>2703</v>
      </c>
      <c r="H1673" s="46">
        <v>38</v>
      </c>
      <c r="I1673" s="46" t="s">
        <v>2687</v>
      </c>
      <c r="J1673" s="115" t="s">
        <v>2701</v>
      </c>
      <c r="K1673" s="116" t="s">
        <v>2742</v>
      </c>
      <c r="L1673" s="117" t="s">
        <v>159</v>
      </c>
      <c r="M1673" s="115" t="s">
        <v>159</v>
      </c>
      <c r="N1673" s="118">
        <v>89.8</v>
      </c>
      <c r="O1673" s="115" t="s">
        <v>159</v>
      </c>
      <c r="P1673" s="114" t="s">
        <v>2690</v>
      </c>
      <c r="Q1673" s="46" t="s">
        <v>159</v>
      </c>
      <c r="R1673" s="114" t="s">
        <v>2690</v>
      </c>
      <c r="S1673" s="46" t="s">
        <v>159</v>
      </c>
      <c r="T1673" s="46" t="s">
        <v>2691</v>
      </c>
      <c r="U1673" s="46" t="s">
        <v>2692</v>
      </c>
      <c r="V1673" s="46" t="s">
        <v>2698</v>
      </c>
      <c r="W1673" s="46" t="s">
        <v>2699</v>
      </c>
      <c r="X1673" s="76" t="s">
        <v>2695</v>
      </c>
      <c r="Y1673" s="46" t="s">
        <v>159</v>
      </c>
    </row>
    <row r="1674" spans="2:25" ht="36">
      <c r="B1674" s="46" t="s">
        <v>2700</v>
      </c>
      <c r="C1674" s="46" t="s">
        <v>866</v>
      </c>
      <c r="D1674" s="46"/>
      <c r="E1674" s="114" t="s">
        <v>2730</v>
      </c>
      <c r="F1674" s="42">
        <v>83</v>
      </c>
      <c r="G1674" s="46" t="s">
        <v>2703</v>
      </c>
      <c r="H1674" s="46">
        <v>39</v>
      </c>
      <c r="I1674" s="46" t="s">
        <v>2687</v>
      </c>
      <c r="J1674" s="115" t="s">
        <v>2701</v>
      </c>
      <c r="K1674" s="116" t="s">
        <v>2743</v>
      </c>
      <c r="L1674" s="117" t="s">
        <v>53</v>
      </c>
      <c r="M1674" s="115">
        <v>27</v>
      </c>
      <c r="N1674" s="118">
        <v>92.6</v>
      </c>
      <c r="O1674" s="115">
        <v>27</v>
      </c>
      <c r="P1674" s="114" t="s">
        <v>2690</v>
      </c>
      <c r="Q1674" s="46" t="s">
        <v>55</v>
      </c>
      <c r="R1674" s="114" t="s">
        <v>2690</v>
      </c>
      <c r="S1674" s="46" t="s">
        <v>55</v>
      </c>
      <c r="T1674" s="46" t="s">
        <v>2691</v>
      </c>
      <c r="U1674" s="46" t="s">
        <v>2692</v>
      </c>
      <c r="V1674" s="46" t="s">
        <v>2698</v>
      </c>
      <c r="W1674" s="46" t="s">
        <v>2699</v>
      </c>
      <c r="X1674" s="76" t="s">
        <v>2695</v>
      </c>
      <c r="Y1674" s="46" t="s">
        <v>159</v>
      </c>
    </row>
    <row r="1675" spans="2:25" ht="36">
      <c r="B1675" s="46" t="s">
        <v>2700</v>
      </c>
      <c r="C1675" s="46" t="s">
        <v>866</v>
      </c>
      <c r="D1675" s="46"/>
      <c r="E1675" s="114" t="s">
        <v>2730</v>
      </c>
      <c r="F1675" s="42">
        <v>83</v>
      </c>
      <c r="G1675" s="46" t="s">
        <v>2703</v>
      </c>
      <c r="H1675" s="46">
        <v>40</v>
      </c>
      <c r="I1675" s="46" t="s">
        <v>2687</v>
      </c>
      <c r="J1675" s="115" t="s">
        <v>2701</v>
      </c>
      <c r="K1675" s="116" t="s">
        <v>2744</v>
      </c>
      <c r="L1675" s="117" t="s">
        <v>53</v>
      </c>
      <c r="M1675" s="115">
        <v>28</v>
      </c>
      <c r="N1675" s="118">
        <v>89.8</v>
      </c>
      <c r="O1675" s="115">
        <v>28</v>
      </c>
      <c r="P1675" s="114" t="s">
        <v>2690</v>
      </c>
      <c r="Q1675" s="46" t="s">
        <v>55</v>
      </c>
      <c r="R1675" s="114" t="s">
        <v>2690</v>
      </c>
      <c r="S1675" s="46" t="s">
        <v>55</v>
      </c>
      <c r="T1675" s="46" t="s">
        <v>2691</v>
      </c>
      <c r="U1675" s="46" t="s">
        <v>2692</v>
      </c>
      <c r="V1675" s="46" t="s">
        <v>2698</v>
      </c>
      <c r="W1675" s="46" t="s">
        <v>2699</v>
      </c>
      <c r="X1675" s="76" t="s">
        <v>2695</v>
      </c>
      <c r="Y1675" s="46" t="s">
        <v>159</v>
      </c>
    </row>
    <row r="1676" spans="2:25" ht="36">
      <c r="B1676" s="46" t="s">
        <v>2700</v>
      </c>
      <c r="C1676" s="46" t="s">
        <v>866</v>
      </c>
      <c r="D1676" s="46"/>
      <c r="E1676" s="114" t="s">
        <v>2730</v>
      </c>
      <c r="F1676" s="42">
        <v>83</v>
      </c>
      <c r="G1676" s="46" t="s">
        <v>2703</v>
      </c>
      <c r="H1676" s="46">
        <v>41</v>
      </c>
      <c r="I1676" s="46" t="s">
        <v>2687</v>
      </c>
      <c r="J1676" s="115" t="s">
        <v>2701</v>
      </c>
      <c r="K1676" s="116" t="s">
        <v>2745</v>
      </c>
      <c r="L1676" s="117" t="s">
        <v>53</v>
      </c>
      <c r="M1676" s="115">
        <v>29</v>
      </c>
      <c r="N1676" s="118">
        <v>105</v>
      </c>
      <c r="O1676" s="115">
        <v>29</v>
      </c>
      <c r="P1676" s="114" t="s">
        <v>2690</v>
      </c>
      <c r="Q1676" s="46" t="s">
        <v>55</v>
      </c>
      <c r="R1676" s="114" t="s">
        <v>2690</v>
      </c>
      <c r="S1676" s="46" t="s">
        <v>55</v>
      </c>
      <c r="T1676" s="46" t="s">
        <v>2691</v>
      </c>
      <c r="U1676" s="46" t="s">
        <v>2692</v>
      </c>
      <c r="V1676" s="46" t="s">
        <v>2698</v>
      </c>
      <c r="W1676" s="46" t="s">
        <v>2699</v>
      </c>
      <c r="X1676" s="76" t="s">
        <v>2695</v>
      </c>
      <c r="Y1676" s="46" t="s">
        <v>159</v>
      </c>
    </row>
    <row r="1677" spans="2:25" ht="36">
      <c r="B1677" s="46" t="s">
        <v>2700</v>
      </c>
      <c r="C1677" s="46" t="s">
        <v>866</v>
      </c>
      <c r="D1677" s="46"/>
      <c r="E1677" s="114" t="s">
        <v>2737</v>
      </c>
      <c r="F1677" s="42">
        <v>94.7</v>
      </c>
      <c r="G1677" s="46" t="s">
        <v>2703</v>
      </c>
      <c r="H1677" s="46">
        <v>42</v>
      </c>
      <c r="I1677" s="46" t="s">
        <v>2687</v>
      </c>
      <c r="J1677" s="115" t="s">
        <v>2701</v>
      </c>
      <c r="K1677" s="116" t="s">
        <v>2746</v>
      </c>
      <c r="L1677" s="117" t="s">
        <v>53</v>
      </c>
      <c r="M1677" s="115">
        <v>30</v>
      </c>
      <c r="N1677" s="118">
        <v>101.7</v>
      </c>
      <c r="O1677" s="115">
        <v>30</v>
      </c>
      <c r="P1677" s="114" t="s">
        <v>2690</v>
      </c>
      <c r="Q1677" s="46" t="s">
        <v>55</v>
      </c>
      <c r="R1677" s="114" t="s">
        <v>2690</v>
      </c>
      <c r="S1677" s="46" t="s">
        <v>55</v>
      </c>
      <c r="T1677" s="46" t="s">
        <v>2691</v>
      </c>
      <c r="U1677" s="46" t="s">
        <v>2692</v>
      </c>
      <c r="V1677" s="46" t="s">
        <v>2698</v>
      </c>
      <c r="W1677" s="46" t="s">
        <v>2699</v>
      </c>
      <c r="X1677" s="76" t="s">
        <v>2695</v>
      </c>
      <c r="Y1677" s="46" t="s">
        <v>159</v>
      </c>
    </row>
    <row r="1678" spans="2:25" ht="36">
      <c r="B1678" s="46" t="s">
        <v>2700</v>
      </c>
      <c r="C1678" s="46" t="s">
        <v>866</v>
      </c>
      <c r="D1678" s="46"/>
      <c r="E1678" s="114" t="s">
        <v>2730</v>
      </c>
      <c r="F1678" s="42">
        <v>83</v>
      </c>
      <c r="G1678" s="46" t="s">
        <v>2703</v>
      </c>
      <c r="H1678" s="46">
        <v>43</v>
      </c>
      <c r="I1678" s="46" t="s">
        <v>2687</v>
      </c>
      <c r="J1678" s="115" t="s">
        <v>2701</v>
      </c>
      <c r="K1678" s="116" t="s">
        <v>2747</v>
      </c>
      <c r="L1678" s="117" t="s">
        <v>53</v>
      </c>
      <c r="M1678" s="115">
        <v>31</v>
      </c>
      <c r="N1678" s="118">
        <v>89.8</v>
      </c>
      <c r="O1678" s="115">
        <v>31</v>
      </c>
      <c r="P1678" s="114" t="s">
        <v>2690</v>
      </c>
      <c r="Q1678" s="46" t="s">
        <v>55</v>
      </c>
      <c r="R1678" s="114" t="s">
        <v>2690</v>
      </c>
      <c r="S1678" s="46" t="s">
        <v>55</v>
      </c>
      <c r="T1678" s="46" t="s">
        <v>2691</v>
      </c>
      <c r="U1678" s="46" t="s">
        <v>2692</v>
      </c>
      <c r="V1678" s="46" t="s">
        <v>2698</v>
      </c>
      <c r="W1678" s="46" t="s">
        <v>2699</v>
      </c>
      <c r="X1678" s="76" t="s">
        <v>2695</v>
      </c>
      <c r="Y1678" s="46" t="s">
        <v>159</v>
      </c>
    </row>
    <row r="1679" spans="2:25" ht="36">
      <c r="B1679" s="46" t="s">
        <v>2700</v>
      </c>
      <c r="C1679" s="46" t="s">
        <v>866</v>
      </c>
      <c r="D1679" s="46"/>
      <c r="E1679" s="114" t="s">
        <v>2696</v>
      </c>
      <c r="F1679" s="46">
        <v>73.2</v>
      </c>
      <c r="G1679" s="46" t="s">
        <v>2703</v>
      </c>
      <c r="H1679" s="46">
        <v>44</v>
      </c>
      <c r="I1679" s="46" t="s">
        <v>2687</v>
      </c>
      <c r="J1679" s="115" t="s">
        <v>2701</v>
      </c>
      <c r="K1679" s="116" t="s">
        <v>2748</v>
      </c>
      <c r="L1679" s="117" t="s">
        <v>53</v>
      </c>
      <c r="M1679" s="115">
        <v>32</v>
      </c>
      <c r="N1679" s="118">
        <v>81.8</v>
      </c>
      <c r="O1679" s="115">
        <v>32</v>
      </c>
      <c r="P1679" s="114" t="s">
        <v>2690</v>
      </c>
      <c r="Q1679" s="46" t="s">
        <v>55</v>
      </c>
      <c r="R1679" s="114" t="s">
        <v>2690</v>
      </c>
      <c r="S1679" s="46" t="s">
        <v>55</v>
      </c>
      <c r="T1679" s="46" t="s">
        <v>2691</v>
      </c>
      <c r="U1679" s="46" t="s">
        <v>2692</v>
      </c>
      <c r="V1679" s="46" t="s">
        <v>2698</v>
      </c>
      <c r="W1679" s="46" t="s">
        <v>2699</v>
      </c>
      <c r="X1679" s="76" t="s">
        <v>2695</v>
      </c>
      <c r="Y1679" s="46" t="s">
        <v>159</v>
      </c>
    </row>
    <row r="1680" spans="2:25" ht="36">
      <c r="B1680" s="46" t="s">
        <v>2700</v>
      </c>
      <c r="C1680" s="46" t="s">
        <v>866</v>
      </c>
      <c r="D1680" s="46"/>
      <c r="E1680" s="114" t="s">
        <v>2730</v>
      </c>
      <c r="F1680" s="42">
        <v>83</v>
      </c>
      <c r="G1680" s="46" t="s">
        <v>2703</v>
      </c>
      <c r="H1680" s="46">
        <v>45</v>
      </c>
      <c r="I1680" s="46" t="s">
        <v>2687</v>
      </c>
      <c r="J1680" s="115" t="s">
        <v>2701</v>
      </c>
      <c r="K1680" s="116" t="s">
        <v>2749</v>
      </c>
      <c r="L1680" s="117" t="s">
        <v>53</v>
      </c>
      <c r="M1680" s="115">
        <v>33</v>
      </c>
      <c r="N1680" s="118">
        <v>92.6</v>
      </c>
      <c r="O1680" s="115">
        <v>33</v>
      </c>
      <c r="P1680" s="114" t="s">
        <v>2690</v>
      </c>
      <c r="Q1680" s="46" t="s">
        <v>55</v>
      </c>
      <c r="R1680" s="114" t="s">
        <v>2690</v>
      </c>
      <c r="S1680" s="46" t="s">
        <v>55</v>
      </c>
      <c r="T1680" s="46" t="s">
        <v>2691</v>
      </c>
      <c r="U1680" s="46" t="s">
        <v>2692</v>
      </c>
      <c r="V1680" s="46" t="s">
        <v>2698</v>
      </c>
      <c r="W1680" s="46" t="s">
        <v>2699</v>
      </c>
      <c r="X1680" s="76" t="s">
        <v>2695</v>
      </c>
      <c r="Y1680" s="46" t="s">
        <v>159</v>
      </c>
    </row>
    <row r="1681" spans="2:25" ht="28.8">
      <c r="B1681" s="46" t="s">
        <v>2700</v>
      </c>
      <c r="C1681" s="46" t="s">
        <v>866</v>
      </c>
      <c r="D1681" s="46"/>
      <c r="E1681" s="114" t="s">
        <v>2696</v>
      </c>
      <c r="F1681" s="46">
        <v>73.2</v>
      </c>
      <c r="G1681" s="46" t="s">
        <v>2703</v>
      </c>
      <c r="H1681" s="46">
        <v>46</v>
      </c>
      <c r="I1681" s="46" t="s">
        <v>2687</v>
      </c>
      <c r="J1681" s="115" t="s">
        <v>2750</v>
      </c>
      <c r="K1681" s="116" t="s">
        <v>2751</v>
      </c>
      <c r="L1681" s="117" t="s">
        <v>53</v>
      </c>
      <c r="M1681" s="115">
        <v>34</v>
      </c>
      <c r="N1681" s="118">
        <v>83.3</v>
      </c>
      <c r="O1681" s="115">
        <v>34</v>
      </c>
      <c r="P1681" s="114" t="s">
        <v>2690</v>
      </c>
      <c r="Q1681" s="46" t="s">
        <v>55</v>
      </c>
      <c r="R1681" s="114" t="s">
        <v>2690</v>
      </c>
      <c r="S1681" s="46" t="s">
        <v>55</v>
      </c>
      <c r="T1681" s="46" t="s">
        <v>2691</v>
      </c>
      <c r="U1681" s="46" t="s">
        <v>2692</v>
      </c>
      <c r="V1681" s="46" t="s">
        <v>2698</v>
      </c>
      <c r="W1681" s="46" t="s">
        <v>2699</v>
      </c>
      <c r="X1681" s="76" t="s">
        <v>2752</v>
      </c>
      <c r="Y1681" s="46">
        <v>2</v>
      </c>
    </row>
    <row r="1682" spans="2:25" ht="28.8">
      <c r="B1682" s="46" t="s">
        <v>2700</v>
      </c>
      <c r="C1682" s="46" t="s">
        <v>866</v>
      </c>
      <c r="D1682" s="46"/>
      <c r="E1682" s="114" t="s">
        <v>2696</v>
      </c>
      <c r="F1682" s="46">
        <v>73.2</v>
      </c>
      <c r="G1682" s="46" t="s">
        <v>2703</v>
      </c>
      <c r="H1682" s="46">
        <v>47</v>
      </c>
      <c r="I1682" s="46" t="s">
        <v>2687</v>
      </c>
      <c r="J1682" s="115" t="s">
        <v>2750</v>
      </c>
      <c r="K1682" s="116" t="s">
        <v>2753</v>
      </c>
      <c r="L1682" s="117" t="s">
        <v>159</v>
      </c>
      <c r="M1682" s="115" t="s">
        <v>159</v>
      </c>
      <c r="N1682" s="118">
        <v>83.3</v>
      </c>
      <c r="O1682" s="115" t="s">
        <v>159</v>
      </c>
      <c r="P1682" s="114" t="s">
        <v>2690</v>
      </c>
      <c r="Q1682" s="46" t="s">
        <v>159</v>
      </c>
      <c r="R1682" s="114" t="s">
        <v>2690</v>
      </c>
      <c r="S1682" s="46" t="s">
        <v>159</v>
      </c>
      <c r="T1682" s="46" t="s">
        <v>2691</v>
      </c>
      <c r="U1682" s="46" t="s">
        <v>2692</v>
      </c>
      <c r="V1682" s="46" t="s">
        <v>2698</v>
      </c>
      <c r="W1682" s="46" t="s">
        <v>2699</v>
      </c>
      <c r="X1682" s="76" t="s">
        <v>2752</v>
      </c>
      <c r="Y1682" s="46" t="s">
        <v>159</v>
      </c>
    </row>
    <row r="1683" spans="2:25" ht="28.8">
      <c r="B1683" s="46" t="s">
        <v>2700</v>
      </c>
      <c r="C1683" s="46" t="s">
        <v>866</v>
      </c>
      <c r="D1683" s="46"/>
      <c r="E1683" s="114" t="s">
        <v>2696</v>
      </c>
      <c r="F1683" s="46">
        <v>73.2</v>
      </c>
      <c r="G1683" s="46" t="s">
        <v>2703</v>
      </c>
      <c r="H1683" s="46">
        <v>48</v>
      </c>
      <c r="I1683" s="46" t="s">
        <v>2687</v>
      </c>
      <c r="J1683" s="115" t="s">
        <v>2750</v>
      </c>
      <c r="K1683" s="116" t="s">
        <v>2754</v>
      </c>
      <c r="L1683" s="117" t="s">
        <v>53</v>
      </c>
      <c r="M1683" s="115">
        <v>35</v>
      </c>
      <c r="N1683" s="118">
        <v>85.5</v>
      </c>
      <c r="O1683" s="115">
        <v>35</v>
      </c>
      <c r="P1683" s="114" t="s">
        <v>2690</v>
      </c>
      <c r="Q1683" s="46" t="s">
        <v>55</v>
      </c>
      <c r="R1683" s="114" t="s">
        <v>2690</v>
      </c>
      <c r="S1683" s="46" t="s">
        <v>55</v>
      </c>
      <c r="T1683" s="46" t="s">
        <v>2691</v>
      </c>
      <c r="U1683" s="46" t="s">
        <v>2692</v>
      </c>
      <c r="V1683" s="46" t="s">
        <v>2698</v>
      </c>
      <c r="W1683" s="46" t="s">
        <v>2699</v>
      </c>
      <c r="X1683" s="76" t="s">
        <v>2752</v>
      </c>
      <c r="Y1683" s="46" t="s">
        <v>159</v>
      </c>
    </row>
    <row r="1684" spans="2:25" ht="28.8">
      <c r="B1684" s="46" t="s">
        <v>2700</v>
      </c>
      <c r="C1684" s="46" t="s">
        <v>866</v>
      </c>
      <c r="D1684" s="46"/>
      <c r="E1684" s="114" t="s">
        <v>2696</v>
      </c>
      <c r="F1684" s="46">
        <v>73.2</v>
      </c>
      <c r="G1684" s="46" t="s">
        <v>2703</v>
      </c>
      <c r="H1684" s="46">
        <v>49</v>
      </c>
      <c r="I1684" s="46" t="s">
        <v>2687</v>
      </c>
      <c r="J1684" s="115" t="s">
        <v>2750</v>
      </c>
      <c r="K1684" s="116" t="s">
        <v>2755</v>
      </c>
      <c r="L1684" s="117" t="s">
        <v>159</v>
      </c>
      <c r="M1684" s="115" t="s">
        <v>159</v>
      </c>
      <c r="N1684" s="118">
        <v>85.5</v>
      </c>
      <c r="O1684" s="115" t="s">
        <v>159</v>
      </c>
      <c r="P1684" s="114" t="s">
        <v>2690</v>
      </c>
      <c r="Q1684" s="46" t="s">
        <v>159</v>
      </c>
      <c r="R1684" s="114" t="s">
        <v>2690</v>
      </c>
      <c r="S1684" s="46" t="s">
        <v>159</v>
      </c>
      <c r="T1684" s="46" t="s">
        <v>2691</v>
      </c>
      <c r="U1684" s="46" t="s">
        <v>2692</v>
      </c>
      <c r="V1684" s="46" t="s">
        <v>2698</v>
      </c>
      <c r="W1684" s="46" t="s">
        <v>2699</v>
      </c>
      <c r="X1684" s="76" t="s">
        <v>2752</v>
      </c>
      <c r="Y1684" s="46" t="s">
        <v>159</v>
      </c>
    </row>
    <row r="1685" spans="2:25" ht="28.8">
      <c r="B1685" s="46" t="s">
        <v>2700</v>
      </c>
      <c r="C1685" s="46" t="s">
        <v>866</v>
      </c>
      <c r="D1685" s="46"/>
      <c r="E1685" s="114" t="s">
        <v>2730</v>
      </c>
      <c r="F1685" s="42">
        <v>83</v>
      </c>
      <c r="G1685" s="46" t="s">
        <v>2703</v>
      </c>
      <c r="H1685" s="46">
        <v>50</v>
      </c>
      <c r="I1685" s="46" t="s">
        <v>2687</v>
      </c>
      <c r="J1685" s="115" t="s">
        <v>2750</v>
      </c>
      <c r="K1685" s="116" t="s">
        <v>2756</v>
      </c>
      <c r="L1685" s="117" t="s">
        <v>53</v>
      </c>
      <c r="M1685" s="115">
        <v>36</v>
      </c>
      <c r="N1685" s="118">
        <v>89.6</v>
      </c>
      <c r="O1685" s="115">
        <v>36</v>
      </c>
      <c r="P1685" s="114" t="s">
        <v>2690</v>
      </c>
      <c r="Q1685" s="46" t="s">
        <v>55</v>
      </c>
      <c r="R1685" s="114" t="s">
        <v>2690</v>
      </c>
      <c r="S1685" s="46" t="s">
        <v>55</v>
      </c>
      <c r="T1685" s="46" t="s">
        <v>2691</v>
      </c>
      <c r="U1685" s="46" t="s">
        <v>2692</v>
      </c>
      <c r="V1685" s="46" t="s">
        <v>2698</v>
      </c>
      <c r="W1685" s="46" t="s">
        <v>2699</v>
      </c>
      <c r="X1685" s="76" t="s">
        <v>2752</v>
      </c>
      <c r="Y1685" s="46" t="s">
        <v>159</v>
      </c>
    </row>
    <row r="1686" spans="2:25" ht="28.8">
      <c r="B1686" s="46" t="s">
        <v>2700</v>
      </c>
      <c r="C1686" s="46" t="s">
        <v>866</v>
      </c>
      <c r="D1686" s="46"/>
      <c r="E1686" s="114" t="s">
        <v>2730</v>
      </c>
      <c r="F1686" s="42">
        <v>83</v>
      </c>
      <c r="G1686" s="46" t="s">
        <v>2703</v>
      </c>
      <c r="H1686" s="46">
        <v>51</v>
      </c>
      <c r="I1686" s="46" t="s">
        <v>2687</v>
      </c>
      <c r="J1686" s="115" t="s">
        <v>2750</v>
      </c>
      <c r="K1686" s="116" t="s">
        <v>2757</v>
      </c>
      <c r="L1686" s="117" t="s">
        <v>159</v>
      </c>
      <c r="M1686" s="115" t="s">
        <v>159</v>
      </c>
      <c r="N1686" s="118">
        <v>89.6</v>
      </c>
      <c r="O1686" s="115" t="s">
        <v>159</v>
      </c>
      <c r="P1686" s="114" t="s">
        <v>2690</v>
      </c>
      <c r="Q1686" s="46" t="s">
        <v>159</v>
      </c>
      <c r="R1686" s="114" t="s">
        <v>2690</v>
      </c>
      <c r="S1686" s="46" t="s">
        <v>159</v>
      </c>
      <c r="T1686" s="46" t="s">
        <v>2691</v>
      </c>
      <c r="U1686" s="46" t="s">
        <v>2692</v>
      </c>
      <c r="V1686" s="46" t="s">
        <v>2698</v>
      </c>
      <c r="W1686" s="46" t="s">
        <v>2699</v>
      </c>
      <c r="X1686" s="76" t="s">
        <v>2752</v>
      </c>
      <c r="Y1686" s="46" t="s">
        <v>159</v>
      </c>
    </row>
    <row r="1687" spans="2:25" ht="28.8">
      <c r="B1687" s="46" t="s">
        <v>2700</v>
      </c>
      <c r="C1687" s="46" t="s">
        <v>866</v>
      </c>
      <c r="D1687" s="46"/>
      <c r="E1687" s="114" t="s">
        <v>2730</v>
      </c>
      <c r="F1687" s="42">
        <v>83</v>
      </c>
      <c r="G1687" s="46" t="s">
        <v>2703</v>
      </c>
      <c r="H1687" s="46">
        <v>52</v>
      </c>
      <c r="I1687" s="46" t="s">
        <v>2687</v>
      </c>
      <c r="J1687" s="115" t="s">
        <v>2750</v>
      </c>
      <c r="K1687" s="116" t="s">
        <v>2758</v>
      </c>
      <c r="L1687" s="117" t="s">
        <v>53</v>
      </c>
      <c r="M1687" s="115">
        <v>37</v>
      </c>
      <c r="N1687" s="118">
        <v>93.4</v>
      </c>
      <c r="O1687" s="115">
        <v>37</v>
      </c>
      <c r="P1687" s="114" t="s">
        <v>2690</v>
      </c>
      <c r="Q1687" s="46" t="s">
        <v>55</v>
      </c>
      <c r="R1687" s="114" t="s">
        <v>2690</v>
      </c>
      <c r="S1687" s="46" t="s">
        <v>55</v>
      </c>
      <c r="T1687" s="46" t="s">
        <v>2691</v>
      </c>
      <c r="U1687" s="46" t="s">
        <v>2692</v>
      </c>
      <c r="V1687" s="46" t="s">
        <v>2698</v>
      </c>
      <c r="W1687" s="46" t="s">
        <v>2699</v>
      </c>
      <c r="X1687" s="76" t="s">
        <v>2752</v>
      </c>
      <c r="Y1687" s="46" t="s">
        <v>159</v>
      </c>
    </row>
    <row r="1688" spans="2:25" ht="28.8">
      <c r="B1688" s="46" t="s">
        <v>2700</v>
      </c>
      <c r="C1688" s="46" t="s">
        <v>866</v>
      </c>
      <c r="D1688" s="46"/>
      <c r="E1688" s="114" t="s">
        <v>2730</v>
      </c>
      <c r="F1688" s="42">
        <v>83</v>
      </c>
      <c r="G1688" s="46" t="s">
        <v>2703</v>
      </c>
      <c r="H1688" s="46">
        <v>53</v>
      </c>
      <c r="I1688" s="46" t="s">
        <v>2687</v>
      </c>
      <c r="J1688" s="115" t="s">
        <v>2750</v>
      </c>
      <c r="K1688" s="116" t="s">
        <v>2759</v>
      </c>
      <c r="L1688" s="117" t="s">
        <v>159</v>
      </c>
      <c r="M1688" s="115" t="s">
        <v>159</v>
      </c>
      <c r="N1688" s="118">
        <v>93.4</v>
      </c>
      <c r="O1688" s="115" t="s">
        <v>159</v>
      </c>
      <c r="P1688" s="114" t="s">
        <v>2690</v>
      </c>
      <c r="Q1688" s="46" t="s">
        <v>159</v>
      </c>
      <c r="R1688" s="114" t="s">
        <v>2690</v>
      </c>
      <c r="S1688" s="46" t="s">
        <v>159</v>
      </c>
      <c r="T1688" s="46" t="s">
        <v>2691</v>
      </c>
      <c r="U1688" s="46" t="s">
        <v>2692</v>
      </c>
      <c r="V1688" s="46" t="s">
        <v>2698</v>
      </c>
      <c r="W1688" s="46" t="s">
        <v>2699</v>
      </c>
      <c r="X1688" s="76" t="s">
        <v>2752</v>
      </c>
      <c r="Y1688" s="46" t="s">
        <v>159</v>
      </c>
    </row>
    <row r="1689" spans="2:25" ht="36">
      <c r="B1689" s="46" t="s">
        <v>2700</v>
      </c>
      <c r="C1689" s="46" t="s">
        <v>866</v>
      </c>
      <c r="D1689" s="46"/>
      <c r="E1689" s="114" t="s">
        <v>2760</v>
      </c>
      <c r="F1689" s="42">
        <v>90.5</v>
      </c>
      <c r="G1689" s="46" t="s">
        <v>2703</v>
      </c>
      <c r="H1689" s="46">
        <v>54</v>
      </c>
      <c r="I1689" s="46" t="s">
        <v>2687</v>
      </c>
      <c r="J1689" s="115" t="s">
        <v>2761</v>
      </c>
      <c r="K1689" s="116" t="s">
        <v>2762</v>
      </c>
      <c r="L1689" s="117" t="s">
        <v>53</v>
      </c>
      <c r="M1689" s="115">
        <v>38</v>
      </c>
      <c r="N1689" s="118">
        <v>94.7</v>
      </c>
      <c r="O1689" s="115">
        <v>38</v>
      </c>
      <c r="P1689" s="114" t="s">
        <v>2690</v>
      </c>
      <c r="Q1689" s="46" t="s">
        <v>55</v>
      </c>
      <c r="R1689" s="114" t="s">
        <v>2690</v>
      </c>
      <c r="S1689" s="46" t="s">
        <v>55</v>
      </c>
      <c r="T1689" s="46" t="s">
        <v>2691</v>
      </c>
      <c r="U1689" s="46" t="s">
        <v>2692</v>
      </c>
      <c r="V1689" s="46" t="s">
        <v>2698</v>
      </c>
      <c r="W1689" s="46" t="s">
        <v>2699</v>
      </c>
      <c r="X1689" s="76" t="s">
        <v>2763</v>
      </c>
      <c r="Y1689" s="46">
        <v>3</v>
      </c>
    </row>
    <row r="1690" spans="2:25" ht="66">
      <c r="B1690" s="46" t="s">
        <v>865</v>
      </c>
      <c r="C1690" s="46" t="s">
        <v>2764</v>
      </c>
      <c r="D1690" s="46" t="s">
        <v>146</v>
      </c>
      <c r="E1690" s="46" t="s">
        <v>2765</v>
      </c>
      <c r="F1690" s="42">
        <v>131.19999999999999</v>
      </c>
      <c r="G1690" s="46" t="s">
        <v>2766</v>
      </c>
      <c r="H1690" s="46">
        <v>1</v>
      </c>
      <c r="I1690" s="46" t="s">
        <v>2767</v>
      </c>
      <c r="J1690" s="46" t="s">
        <v>2570</v>
      </c>
      <c r="K1690" s="46" t="s">
        <v>2768</v>
      </c>
      <c r="L1690" s="46" t="s">
        <v>53</v>
      </c>
      <c r="M1690" s="46">
        <v>1</v>
      </c>
      <c r="N1690" s="42">
        <v>137</v>
      </c>
      <c r="O1690" s="46">
        <v>1</v>
      </c>
      <c r="P1690" s="46" t="s">
        <v>2769</v>
      </c>
      <c r="Q1690" s="46" t="s">
        <v>55</v>
      </c>
      <c r="R1690" s="46" t="s">
        <v>874</v>
      </c>
      <c r="S1690" s="46" t="s">
        <v>55</v>
      </c>
      <c r="T1690" s="46" t="s">
        <v>2770</v>
      </c>
      <c r="U1690" s="46"/>
      <c r="V1690" s="46" t="s">
        <v>2771</v>
      </c>
      <c r="W1690" s="48" t="s">
        <v>2772</v>
      </c>
      <c r="X1690" s="47" t="s">
        <v>2773</v>
      </c>
      <c r="Y1690" s="46">
        <v>1</v>
      </c>
    </row>
    <row r="1691" spans="2:25" ht="66">
      <c r="B1691" s="46" t="s">
        <v>865</v>
      </c>
      <c r="C1691" s="46" t="s">
        <v>2774</v>
      </c>
      <c r="D1691" s="46" t="s">
        <v>146</v>
      </c>
      <c r="E1691" s="46" t="s">
        <v>2765</v>
      </c>
      <c r="F1691" s="42">
        <v>131.19999999999999</v>
      </c>
      <c r="G1691" s="46" t="s">
        <v>2766</v>
      </c>
      <c r="H1691" s="46">
        <v>2</v>
      </c>
      <c r="I1691" s="46" t="s">
        <v>2767</v>
      </c>
      <c r="J1691" s="46" t="s">
        <v>2570</v>
      </c>
      <c r="K1691" s="46" t="s">
        <v>2775</v>
      </c>
      <c r="L1691" s="46" t="s">
        <v>53</v>
      </c>
      <c r="M1691" s="46">
        <v>2</v>
      </c>
      <c r="N1691" s="42">
        <v>138.5</v>
      </c>
      <c r="O1691" s="46">
        <v>2</v>
      </c>
      <c r="P1691" s="46" t="s">
        <v>874</v>
      </c>
      <c r="Q1691" s="46" t="s">
        <v>55</v>
      </c>
      <c r="R1691" s="46" t="s">
        <v>874</v>
      </c>
      <c r="S1691" s="46" t="s">
        <v>55</v>
      </c>
      <c r="T1691" s="46" t="s">
        <v>2770</v>
      </c>
      <c r="U1691" s="46"/>
      <c r="V1691" s="46" t="s">
        <v>2771</v>
      </c>
      <c r="W1691" s="48" t="s">
        <v>1954</v>
      </c>
      <c r="X1691" s="47" t="s">
        <v>2776</v>
      </c>
      <c r="Y1691" s="46">
        <v>2</v>
      </c>
    </row>
    <row r="1692" spans="2:25" ht="66">
      <c r="B1692" s="46" t="s">
        <v>865</v>
      </c>
      <c r="C1692" s="46" t="s">
        <v>2774</v>
      </c>
      <c r="D1692" s="46" t="s">
        <v>146</v>
      </c>
      <c r="E1692" s="46" t="s">
        <v>2765</v>
      </c>
      <c r="F1692" s="42">
        <v>131.19999999999999</v>
      </c>
      <c r="G1692" s="46" t="s">
        <v>2766</v>
      </c>
      <c r="H1692" s="46">
        <v>3</v>
      </c>
      <c r="I1692" s="46" t="s">
        <v>2767</v>
      </c>
      <c r="J1692" s="46" t="s">
        <v>2570</v>
      </c>
      <c r="K1692" s="46" t="s">
        <v>2777</v>
      </c>
      <c r="L1692" s="46" t="s">
        <v>53</v>
      </c>
      <c r="M1692" s="46">
        <v>3</v>
      </c>
      <c r="N1692" s="42">
        <v>135.6</v>
      </c>
      <c r="O1692" s="46">
        <v>3</v>
      </c>
      <c r="P1692" s="46" t="s">
        <v>874</v>
      </c>
      <c r="Q1692" s="46" t="s">
        <v>55</v>
      </c>
      <c r="R1692" s="46" t="s">
        <v>874</v>
      </c>
      <c r="S1692" s="46" t="s">
        <v>55</v>
      </c>
      <c r="T1692" s="46" t="s">
        <v>2770</v>
      </c>
      <c r="U1692" s="46"/>
      <c r="V1692" s="46" t="s">
        <v>2771</v>
      </c>
      <c r="W1692" s="48" t="s">
        <v>1954</v>
      </c>
      <c r="X1692" s="47" t="s">
        <v>2776</v>
      </c>
      <c r="Y1692" s="46">
        <v>3</v>
      </c>
    </row>
    <row r="1693" spans="2:25" ht="66">
      <c r="B1693" s="46" t="s">
        <v>865</v>
      </c>
      <c r="C1693" s="46" t="s">
        <v>2774</v>
      </c>
      <c r="D1693" s="46" t="s">
        <v>146</v>
      </c>
      <c r="E1693" s="46" t="s">
        <v>2765</v>
      </c>
      <c r="F1693" s="42">
        <v>131.19999999999999</v>
      </c>
      <c r="G1693" s="46" t="s">
        <v>2766</v>
      </c>
      <c r="H1693" s="46">
        <v>4</v>
      </c>
      <c r="I1693" s="46" t="s">
        <v>2767</v>
      </c>
      <c r="J1693" s="46" t="s">
        <v>2570</v>
      </c>
      <c r="K1693" s="46" t="s">
        <v>2778</v>
      </c>
      <c r="L1693" s="46" t="s">
        <v>53</v>
      </c>
      <c r="M1693" s="46">
        <v>4</v>
      </c>
      <c r="N1693" s="42">
        <v>137</v>
      </c>
      <c r="O1693" s="46">
        <v>4</v>
      </c>
      <c r="P1693" s="46" t="s">
        <v>874</v>
      </c>
      <c r="Q1693" s="46" t="s">
        <v>55</v>
      </c>
      <c r="R1693" s="46" t="s">
        <v>874</v>
      </c>
      <c r="S1693" s="46" t="s">
        <v>55</v>
      </c>
      <c r="T1693" s="46" t="s">
        <v>2770</v>
      </c>
      <c r="U1693" s="46"/>
      <c r="V1693" s="46" t="s">
        <v>2771</v>
      </c>
      <c r="W1693" s="48" t="s">
        <v>1954</v>
      </c>
      <c r="X1693" s="47" t="s">
        <v>2776</v>
      </c>
      <c r="Y1693" s="46">
        <v>4</v>
      </c>
    </row>
    <row r="1694" spans="2:25" ht="66">
      <c r="B1694" s="46" t="s">
        <v>865</v>
      </c>
      <c r="C1694" s="46" t="s">
        <v>2774</v>
      </c>
      <c r="D1694" s="46" t="s">
        <v>146</v>
      </c>
      <c r="E1694" s="46" t="s">
        <v>2779</v>
      </c>
      <c r="F1694" s="42">
        <v>104</v>
      </c>
      <c r="G1694" s="46" t="s">
        <v>2766</v>
      </c>
      <c r="H1694" s="46">
        <v>5</v>
      </c>
      <c r="I1694" s="46" t="s">
        <v>2767</v>
      </c>
      <c r="J1694" s="46" t="s">
        <v>2570</v>
      </c>
      <c r="K1694" s="46" t="s">
        <v>2780</v>
      </c>
      <c r="L1694" s="46" t="s">
        <v>53</v>
      </c>
      <c r="M1694" s="46">
        <v>5</v>
      </c>
      <c r="N1694" s="42">
        <v>113.9</v>
      </c>
      <c r="O1694" s="46">
        <v>5</v>
      </c>
      <c r="P1694" s="46" t="s">
        <v>874</v>
      </c>
      <c r="Q1694" s="46" t="s">
        <v>55</v>
      </c>
      <c r="R1694" s="46" t="s">
        <v>874</v>
      </c>
      <c r="S1694" s="46" t="s">
        <v>55</v>
      </c>
      <c r="T1694" s="46" t="s">
        <v>2770</v>
      </c>
      <c r="U1694" s="46"/>
      <c r="V1694" s="46" t="s">
        <v>2771</v>
      </c>
      <c r="W1694" s="48" t="s">
        <v>1954</v>
      </c>
      <c r="X1694" s="47" t="s">
        <v>2776</v>
      </c>
      <c r="Y1694" s="46">
        <v>5</v>
      </c>
    </row>
    <row r="1695" spans="2:25" ht="66">
      <c r="B1695" s="46" t="s">
        <v>865</v>
      </c>
      <c r="C1695" s="46" t="s">
        <v>2774</v>
      </c>
      <c r="D1695" s="46" t="s">
        <v>146</v>
      </c>
      <c r="E1695" s="46" t="s">
        <v>2779</v>
      </c>
      <c r="F1695" s="42">
        <v>104</v>
      </c>
      <c r="G1695" s="46" t="s">
        <v>2766</v>
      </c>
      <c r="H1695" s="46">
        <v>6</v>
      </c>
      <c r="I1695" s="46" t="s">
        <v>2767</v>
      </c>
      <c r="J1695" s="46" t="s">
        <v>2570</v>
      </c>
      <c r="K1695" s="46" t="s">
        <v>2781</v>
      </c>
      <c r="L1695" s="46" t="s">
        <v>53</v>
      </c>
      <c r="M1695" s="46">
        <v>6</v>
      </c>
      <c r="N1695" s="42">
        <v>109.6</v>
      </c>
      <c r="O1695" s="46">
        <v>6</v>
      </c>
      <c r="P1695" s="46" t="s">
        <v>874</v>
      </c>
      <c r="Q1695" s="46" t="s">
        <v>55</v>
      </c>
      <c r="R1695" s="46" t="s">
        <v>874</v>
      </c>
      <c r="S1695" s="46" t="s">
        <v>55</v>
      </c>
      <c r="T1695" s="46" t="s">
        <v>2770</v>
      </c>
      <c r="U1695" s="46"/>
      <c r="V1695" s="46" t="s">
        <v>2771</v>
      </c>
      <c r="W1695" s="48" t="s">
        <v>1954</v>
      </c>
      <c r="X1695" s="47" t="s">
        <v>2776</v>
      </c>
      <c r="Y1695" s="46">
        <v>6</v>
      </c>
    </row>
    <row r="1696" spans="2:25" ht="66">
      <c r="B1696" s="46" t="s">
        <v>865</v>
      </c>
      <c r="C1696" s="46" t="s">
        <v>2774</v>
      </c>
      <c r="D1696" s="46" t="s">
        <v>146</v>
      </c>
      <c r="E1696" s="46" t="s">
        <v>2779</v>
      </c>
      <c r="F1696" s="42">
        <v>104</v>
      </c>
      <c r="G1696" s="46" t="s">
        <v>2766</v>
      </c>
      <c r="H1696" s="46">
        <v>7</v>
      </c>
      <c r="I1696" s="46" t="s">
        <v>2767</v>
      </c>
      <c r="J1696" s="46" t="s">
        <v>2570</v>
      </c>
      <c r="K1696" s="46" t="s">
        <v>2782</v>
      </c>
      <c r="L1696" s="46" t="s">
        <v>53</v>
      </c>
      <c r="M1696" s="46">
        <v>7</v>
      </c>
      <c r="N1696" s="42">
        <v>112.5</v>
      </c>
      <c r="O1696" s="46">
        <v>7</v>
      </c>
      <c r="P1696" s="46" t="s">
        <v>874</v>
      </c>
      <c r="Q1696" s="46" t="s">
        <v>55</v>
      </c>
      <c r="R1696" s="46" t="s">
        <v>874</v>
      </c>
      <c r="S1696" s="46" t="s">
        <v>55</v>
      </c>
      <c r="T1696" s="46" t="s">
        <v>2770</v>
      </c>
      <c r="U1696" s="46"/>
      <c r="V1696" s="46" t="s">
        <v>2771</v>
      </c>
      <c r="W1696" s="48" t="s">
        <v>1954</v>
      </c>
      <c r="X1696" s="47" t="s">
        <v>2776</v>
      </c>
      <c r="Y1696" s="46">
        <v>7</v>
      </c>
    </row>
    <row r="1697" spans="2:25" ht="66">
      <c r="B1697" s="46" t="s">
        <v>865</v>
      </c>
      <c r="C1697" s="46" t="s">
        <v>2774</v>
      </c>
      <c r="D1697" s="46" t="s">
        <v>146</v>
      </c>
      <c r="E1697" s="46" t="s">
        <v>2779</v>
      </c>
      <c r="F1697" s="42">
        <v>104</v>
      </c>
      <c r="G1697" s="46" t="s">
        <v>2766</v>
      </c>
      <c r="H1697" s="46">
        <v>8</v>
      </c>
      <c r="I1697" s="46" t="s">
        <v>2767</v>
      </c>
      <c r="J1697" s="46" t="s">
        <v>2570</v>
      </c>
      <c r="K1697" s="46" t="s">
        <v>2783</v>
      </c>
      <c r="L1697" s="46" t="s">
        <v>53</v>
      </c>
      <c r="M1697" s="46">
        <v>8</v>
      </c>
      <c r="N1697" s="42">
        <v>108.2</v>
      </c>
      <c r="O1697" s="46">
        <v>8</v>
      </c>
      <c r="P1697" s="46" t="s">
        <v>874</v>
      </c>
      <c r="Q1697" s="46" t="s">
        <v>55</v>
      </c>
      <c r="R1697" s="46" t="s">
        <v>874</v>
      </c>
      <c r="S1697" s="46" t="s">
        <v>55</v>
      </c>
      <c r="T1697" s="46" t="s">
        <v>2770</v>
      </c>
      <c r="U1697" s="46"/>
      <c r="V1697" s="46" t="s">
        <v>2771</v>
      </c>
      <c r="W1697" s="48" t="s">
        <v>1954</v>
      </c>
      <c r="X1697" s="47" t="s">
        <v>2776</v>
      </c>
      <c r="Y1697" s="46">
        <v>8</v>
      </c>
    </row>
    <row r="1698" spans="2:25" ht="66">
      <c r="B1698" s="46" t="s">
        <v>865</v>
      </c>
      <c r="C1698" s="46" t="s">
        <v>2774</v>
      </c>
      <c r="D1698" s="46" t="s">
        <v>146</v>
      </c>
      <c r="E1698" s="46" t="s">
        <v>2765</v>
      </c>
      <c r="F1698" s="42">
        <v>131.19999999999999</v>
      </c>
      <c r="G1698" s="46" t="s">
        <v>2766</v>
      </c>
      <c r="H1698" s="46">
        <v>9</v>
      </c>
      <c r="I1698" s="46" t="s">
        <v>2767</v>
      </c>
      <c r="J1698" s="46" t="s">
        <v>2570</v>
      </c>
      <c r="K1698" s="46" t="s">
        <v>2784</v>
      </c>
      <c r="L1698" s="46" t="s">
        <v>53</v>
      </c>
      <c r="M1698" s="46">
        <v>9</v>
      </c>
      <c r="N1698" s="42">
        <v>137</v>
      </c>
      <c r="O1698" s="46">
        <v>9</v>
      </c>
      <c r="P1698" s="46" t="s">
        <v>874</v>
      </c>
      <c r="Q1698" s="46" t="s">
        <v>55</v>
      </c>
      <c r="R1698" s="46" t="s">
        <v>874</v>
      </c>
      <c r="S1698" s="46" t="s">
        <v>55</v>
      </c>
      <c r="T1698" s="46" t="s">
        <v>2770</v>
      </c>
      <c r="U1698" s="46"/>
      <c r="V1698" s="46" t="s">
        <v>2771</v>
      </c>
      <c r="W1698" s="48" t="s">
        <v>1954</v>
      </c>
      <c r="X1698" s="47" t="s">
        <v>2785</v>
      </c>
      <c r="Y1698" s="46">
        <v>9</v>
      </c>
    </row>
    <row r="1699" spans="2:25" ht="66">
      <c r="B1699" s="46" t="s">
        <v>865</v>
      </c>
      <c r="C1699" s="46" t="s">
        <v>2774</v>
      </c>
      <c r="D1699" s="46" t="s">
        <v>146</v>
      </c>
      <c r="E1699" s="46" t="s">
        <v>2765</v>
      </c>
      <c r="F1699" s="42">
        <v>131.19999999999999</v>
      </c>
      <c r="G1699" s="46" t="s">
        <v>2766</v>
      </c>
      <c r="H1699" s="46">
        <v>10</v>
      </c>
      <c r="I1699" s="46" t="s">
        <v>2767</v>
      </c>
      <c r="J1699" s="46" t="s">
        <v>2570</v>
      </c>
      <c r="K1699" s="46" t="s">
        <v>2786</v>
      </c>
      <c r="L1699" s="46" t="s">
        <v>53</v>
      </c>
      <c r="M1699" s="46">
        <v>10</v>
      </c>
      <c r="N1699" s="42">
        <v>138.80000000000001</v>
      </c>
      <c r="O1699" s="46">
        <v>10</v>
      </c>
      <c r="P1699" s="46" t="s">
        <v>874</v>
      </c>
      <c r="Q1699" s="46" t="s">
        <v>55</v>
      </c>
      <c r="R1699" s="46" t="s">
        <v>874</v>
      </c>
      <c r="S1699" s="46" t="s">
        <v>55</v>
      </c>
      <c r="T1699" s="46" t="s">
        <v>2770</v>
      </c>
      <c r="U1699" s="46"/>
      <c r="V1699" s="46" t="s">
        <v>2771</v>
      </c>
      <c r="W1699" s="48" t="s">
        <v>1954</v>
      </c>
      <c r="X1699" s="47" t="s">
        <v>2787</v>
      </c>
      <c r="Y1699" s="46">
        <v>10</v>
      </c>
    </row>
    <row r="1700" spans="2:25" ht="66">
      <c r="B1700" s="46" t="s">
        <v>865</v>
      </c>
      <c r="C1700" s="46" t="s">
        <v>2774</v>
      </c>
      <c r="D1700" s="46" t="s">
        <v>146</v>
      </c>
      <c r="E1700" s="46" t="s">
        <v>2765</v>
      </c>
      <c r="F1700" s="42">
        <v>131.19999999999999</v>
      </c>
      <c r="G1700" s="46" t="s">
        <v>2766</v>
      </c>
      <c r="H1700" s="46">
        <v>11</v>
      </c>
      <c r="I1700" s="46" t="s">
        <v>2767</v>
      </c>
      <c r="J1700" s="46" t="s">
        <v>2570</v>
      </c>
      <c r="K1700" s="46" t="s">
        <v>2788</v>
      </c>
      <c r="L1700" s="46" t="s">
        <v>53</v>
      </c>
      <c r="M1700" s="46">
        <v>11</v>
      </c>
      <c r="N1700" s="42">
        <v>135.30000000000001</v>
      </c>
      <c r="O1700" s="46">
        <v>11</v>
      </c>
      <c r="P1700" s="46" t="s">
        <v>874</v>
      </c>
      <c r="Q1700" s="46" t="s">
        <v>55</v>
      </c>
      <c r="R1700" s="46" t="s">
        <v>874</v>
      </c>
      <c r="S1700" s="46" t="s">
        <v>55</v>
      </c>
      <c r="T1700" s="46" t="s">
        <v>2770</v>
      </c>
      <c r="U1700" s="46"/>
      <c r="V1700" s="46" t="s">
        <v>2771</v>
      </c>
      <c r="W1700" s="48" t="s">
        <v>1954</v>
      </c>
      <c r="X1700" s="47" t="s">
        <v>2787</v>
      </c>
      <c r="Y1700" s="46">
        <v>11</v>
      </c>
    </row>
    <row r="1701" spans="2:25" ht="66">
      <c r="B1701" s="46" t="s">
        <v>865</v>
      </c>
      <c r="C1701" s="46" t="s">
        <v>2774</v>
      </c>
      <c r="D1701" s="46" t="s">
        <v>146</v>
      </c>
      <c r="E1701" s="46" t="s">
        <v>2765</v>
      </c>
      <c r="F1701" s="42">
        <v>131.19999999999999</v>
      </c>
      <c r="G1701" s="46" t="s">
        <v>2766</v>
      </c>
      <c r="H1701" s="46">
        <v>12</v>
      </c>
      <c r="I1701" s="46" t="s">
        <v>2767</v>
      </c>
      <c r="J1701" s="46" t="s">
        <v>2570</v>
      </c>
      <c r="K1701" s="46" t="s">
        <v>2789</v>
      </c>
      <c r="L1701" s="46" t="s">
        <v>53</v>
      </c>
      <c r="M1701" s="46">
        <v>12</v>
      </c>
      <c r="N1701" s="42">
        <v>137</v>
      </c>
      <c r="O1701" s="46">
        <v>12</v>
      </c>
      <c r="P1701" s="46" t="s">
        <v>874</v>
      </c>
      <c r="Q1701" s="46" t="s">
        <v>55</v>
      </c>
      <c r="R1701" s="46" t="s">
        <v>874</v>
      </c>
      <c r="S1701" s="46" t="s">
        <v>55</v>
      </c>
      <c r="T1701" s="46" t="s">
        <v>2770</v>
      </c>
      <c r="U1701" s="46"/>
      <c r="V1701" s="46" t="s">
        <v>2771</v>
      </c>
      <c r="W1701" s="48" t="s">
        <v>1954</v>
      </c>
      <c r="X1701" s="47" t="s">
        <v>2787</v>
      </c>
      <c r="Y1701" s="46">
        <v>12</v>
      </c>
    </row>
    <row r="1702" spans="2:25" ht="66">
      <c r="B1702" s="46" t="s">
        <v>865</v>
      </c>
      <c r="C1702" s="46" t="s">
        <v>2774</v>
      </c>
      <c r="D1702" s="46" t="s">
        <v>146</v>
      </c>
      <c r="E1702" s="46" t="s">
        <v>2779</v>
      </c>
      <c r="F1702" s="42">
        <v>104</v>
      </c>
      <c r="G1702" s="46" t="s">
        <v>2766</v>
      </c>
      <c r="H1702" s="46">
        <v>13</v>
      </c>
      <c r="I1702" s="46" t="s">
        <v>2767</v>
      </c>
      <c r="J1702" s="46" t="s">
        <v>2570</v>
      </c>
      <c r="K1702" s="46" t="s">
        <v>2790</v>
      </c>
      <c r="L1702" s="46" t="s">
        <v>53</v>
      </c>
      <c r="M1702" s="46">
        <v>13</v>
      </c>
      <c r="N1702" s="42">
        <v>112.4</v>
      </c>
      <c r="O1702" s="46">
        <v>13</v>
      </c>
      <c r="P1702" s="46" t="s">
        <v>874</v>
      </c>
      <c r="Q1702" s="46" t="s">
        <v>55</v>
      </c>
      <c r="R1702" s="46" t="s">
        <v>874</v>
      </c>
      <c r="S1702" s="46" t="s">
        <v>55</v>
      </c>
      <c r="T1702" s="46" t="s">
        <v>2770</v>
      </c>
      <c r="U1702" s="46"/>
      <c r="V1702" s="46" t="s">
        <v>2771</v>
      </c>
      <c r="W1702" s="48" t="s">
        <v>1954</v>
      </c>
      <c r="X1702" s="47" t="s">
        <v>2787</v>
      </c>
      <c r="Y1702" s="46">
        <v>13</v>
      </c>
    </row>
    <row r="1703" spans="2:25" ht="66">
      <c r="B1703" s="46" t="s">
        <v>865</v>
      </c>
      <c r="C1703" s="46" t="s">
        <v>2774</v>
      </c>
      <c r="D1703" s="46" t="s">
        <v>146</v>
      </c>
      <c r="E1703" s="46" t="s">
        <v>2779</v>
      </c>
      <c r="F1703" s="42">
        <v>104</v>
      </c>
      <c r="G1703" s="46" t="s">
        <v>2766</v>
      </c>
      <c r="H1703" s="46">
        <v>14</v>
      </c>
      <c r="I1703" s="46" t="s">
        <v>2767</v>
      </c>
      <c r="J1703" s="46" t="s">
        <v>2570</v>
      </c>
      <c r="K1703" s="46" t="s">
        <v>2791</v>
      </c>
      <c r="L1703" s="46" t="s">
        <v>53</v>
      </c>
      <c r="M1703" s="46">
        <v>14</v>
      </c>
      <c r="N1703" s="42">
        <v>112.4</v>
      </c>
      <c r="O1703" s="46">
        <v>14</v>
      </c>
      <c r="P1703" s="46" t="s">
        <v>874</v>
      </c>
      <c r="Q1703" s="46" t="s">
        <v>55</v>
      </c>
      <c r="R1703" s="46" t="s">
        <v>874</v>
      </c>
      <c r="S1703" s="46" t="s">
        <v>55</v>
      </c>
      <c r="T1703" s="46" t="s">
        <v>2770</v>
      </c>
      <c r="U1703" s="46"/>
      <c r="V1703" s="46" t="s">
        <v>2771</v>
      </c>
      <c r="W1703" s="48" t="s">
        <v>1954</v>
      </c>
      <c r="X1703" s="47" t="s">
        <v>2787</v>
      </c>
      <c r="Y1703" s="46">
        <v>14</v>
      </c>
    </row>
    <row r="1704" spans="2:25" ht="66">
      <c r="B1704" s="46" t="s">
        <v>865</v>
      </c>
      <c r="C1704" s="46" t="s">
        <v>2774</v>
      </c>
      <c r="D1704" s="46" t="s">
        <v>146</v>
      </c>
      <c r="E1704" s="46" t="s">
        <v>2779</v>
      </c>
      <c r="F1704" s="42">
        <v>104</v>
      </c>
      <c r="G1704" s="46" t="s">
        <v>2766</v>
      </c>
      <c r="H1704" s="46">
        <v>15</v>
      </c>
      <c r="I1704" s="46" t="s">
        <v>2767</v>
      </c>
      <c r="J1704" s="46" t="s">
        <v>2570</v>
      </c>
      <c r="K1704" s="46" t="s">
        <v>2792</v>
      </c>
      <c r="L1704" s="46" t="s">
        <v>53</v>
      </c>
      <c r="M1704" s="46">
        <v>15</v>
      </c>
      <c r="N1704" s="42">
        <v>110.7</v>
      </c>
      <c r="O1704" s="46">
        <v>15</v>
      </c>
      <c r="P1704" s="46" t="s">
        <v>874</v>
      </c>
      <c r="Q1704" s="46" t="s">
        <v>55</v>
      </c>
      <c r="R1704" s="46" t="s">
        <v>874</v>
      </c>
      <c r="S1704" s="46" t="s">
        <v>55</v>
      </c>
      <c r="T1704" s="46" t="s">
        <v>2770</v>
      </c>
      <c r="U1704" s="46"/>
      <c r="V1704" s="46" t="s">
        <v>2771</v>
      </c>
      <c r="W1704" s="48" t="s">
        <v>1954</v>
      </c>
      <c r="X1704" s="47" t="s">
        <v>2787</v>
      </c>
      <c r="Y1704" s="46">
        <v>15</v>
      </c>
    </row>
    <row r="1705" spans="2:25" ht="66">
      <c r="B1705" s="46" t="s">
        <v>865</v>
      </c>
      <c r="C1705" s="46" t="s">
        <v>2774</v>
      </c>
      <c r="D1705" s="46" t="s">
        <v>146</v>
      </c>
      <c r="E1705" s="46" t="s">
        <v>2779</v>
      </c>
      <c r="F1705" s="42">
        <v>104</v>
      </c>
      <c r="G1705" s="46" t="s">
        <v>2766</v>
      </c>
      <c r="H1705" s="46">
        <v>16</v>
      </c>
      <c r="I1705" s="46" t="s">
        <v>2767</v>
      </c>
      <c r="J1705" s="46" t="s">
        <v>2570</v>
      </c>
      <c r="K1705" s="46" t="s">
        <v>2793</v>
      </c>
      <c r="L1705" s="46" t="s">
        <v>53</v>
      </c>
      <c r="M1705" s="46">
        <v>16</v>
      </c>
      <c r="N1705" s="42">
        <v>108.9</v>
      </c>
      <c r="O1705" s="46">
        <v>16</v>
      </c>
      <c r="P1705" s="46" t="s">
        <v>874</v>
      </c>
      <c r="Q1705" s="46" t="s">
        <v>55</v>
      </c>
      <c r="R1705" s="46" t="s">
        <v>874</v>
      </c>
      <c r="S1705" s="46" t="s">
        <v>55</v>
      </c>
      <c r="T1705" s="46" t="s">
        <v>2770</v>
      </c>
      <c r="U1705" s="46"/>
      <c r="V1705" s="46" t="s">
        <v>2771</v>
      </c>
      <c r="W1705" s="48" t="s">
        <v>1954</v>
      </c>
      <c r="X1705" s="47" t="s">
        <v>2787</v>
      </c>
      <c r="Y1705" s="46">
        <v>16</v>
      </c>
    </row>
    <row r="1706" spans="2:25" ht="66">
      <c r="B1706" s="46" t="s">
        <v>865</v>
      </c>
      <c r="C1706" s="46" t="s">
        <v>2774</v>
      </c>
      <c r="D1706" s="46" t="s">
        <v>146</v>
      </c>
      <c r="E1706" s="46" t="s">
        <v>2765</v>
      </c>
      <c r="F1706" s="42">
        <v>131.19999999999999</v>
      </c>
      <c r="G1706" s="46" t="s">
        <v>2766</v>
      </c>
      <c r="H1706" s="46">
        <v>17</v>
      </c>
      <c r="I1706" s="46" t="s">
        <v>2767</v>
      </c>
      <c r="J1706" s="46" t="s">
        <v>2570</v>
      </c>
      <c r="K1706" s="46" t="s">
        <v>2794</v>
      </c>
      <c r="L1706" s="46" t="s">
        <v>53</v>
      </c>
      <c r="M1706" s="46">
        <v>17</v>
      </c>
      <c r="N1706" s="42">
        <v>137.69999999999999</v>
      </c>
      <c r="O1706" s="46">
        <v>17</v>
      </c>
      <c r="P1706" s="46" t="s">
        <v>874</v>
      </c>
      <c r="Q1706" s="46" t="s">
        <v>55</v>
      </c>
      <c r="R1706" s="46" t="s">
        <v>874</v>
      </c>
      <c r="S1706" s="46" t="s">
        <v>55</v>
      </c>
      <c r="T1706" s="46" t="s">
        <v>2770</v>
      </c>
      <c r="U1706" s="46"/>
      <c r="V1706" s="46" t="s">
        <v>2771</v>
      </c>
      <c r="W1706" s="48" t="s">
        <v>1954</v>
      </c>
      <c r="X1706" s="47" t="s">
        <v>2795</v>
      </c>
      <c r="Y1706" s="46">
        <v>17</v>
      </c>
    </row>
    <row r="1707" spans="2:25" ht="66">
      <c r="B1707" s="46" t="s">
        <v>865</v>
      </c>
      <c r="C1707" s="46" t="s">
        <v>2774</v>
      </c>
      <c r="D1707" s="46" t="s">
        <v>146</v>
      </c>
      <c r="E1707" s="46" t="s">
        <v>2765</v>
      </c>
      <c r="F1707" s="42">
        <v>131.19999999999999</v>
      </c>
      <c r="G1707" s="46" t="s">
        <v>2766</v>
      </c>
      <c r="H1707" s="46">
        <v>18</v>
      </c>
      <c r="I1707" s="46" t="s">
        <v>2767</v>
      </c>
      <c r="J1707" s="46" t="s">
        <v>2570</v>
      </c>
      <c r="K1707" s="46" t="s">
        <v>2796</v>
      </c>
      <c r="L1707" s="46" t="s">
        <v>53</v>
      </c>
      <c r="M1707" s="46">
        <v>18</v>
      </c>
      <c r="N1707" s="42">
        <v>140.1</v>
      </c>
      <c r="O1707" s="46">
        <v>18</v>
      </c>
      <c r="P1707" s="46" t="s">
        <v>874</v>
      </c>
      <c r="Q1707" s="46" t="s">
        <v>55</v>
      </c>
      <c r="R1707" s="46" t="s">
        <v>874</v>
      </c>
      <c r="S1707" s="46" t="s">
        <v>55</v>
      </c>
      <c r="T1707" s="46" t="s">
        <v>2770</v>
      </c>
      <c r="U1707" s="46"/>
      <c r="V1707" s="46" t="s">
        <v>2771</v>
      </c>
      <c r="W1707" s="48" t="s">
        <v>1954</v>
      </c>
      <c r="X1707" s="47" t="s">
        <v>2795</v>
      </c>
      <c r="Y1707" s="46">
        <v>18</v>
      </c>
    </row>
    <row r="1708" spans="2:25" ht="66">
      <c r="B1708" s="46" t="s">
        <v>865</v>
      </c>
      <c r="C1708" s="46" t="s">
        <v>2774</v>
      </c>
      <c r="D1708" s="46" t="s">
        <v>146</v>
      </c>
      <c r="E1708" s="46" t="s">
        <v>2765</v>
      </c>
      <c r="F1708" s="42">
        <v>131.19999999999999</v>
      </c>
      <c r="G1708" s="46" t="s">
        <v>2766</v>
      </c>
      <c r="H1708" s="46">
        <v>19</v>
      </c>
      <c r="I1708" s="46" t="s">
        <v>2767</v>
      </c>
      <c r="J1708" s="46" t="s">
        <v>2570</v>
      </c>
      <c r="K1708" s="46" t="s">
        <v>2797</v>
      </c>
      <c r="L1708" s="46" t="s">
        <v>53</v>
      </c>
      <c r="M1708" s="46">
        <v>19</v>
      </c>
      <c r="N1708" s="42">
        <v>135.30000000000001</v>
      </c>
      <c r="O1708" s="46">
        <v>19</v>
      </c>
      <c r="P1708" s="46" t="s">
        <v>874</v>
      </c>
      <c r="Q1708" s="46" t="s">
        <v>55</v>
      </c>
      <c r="R1708" s="46" t="s">
        <v>874</v>
      </c>
      <c r="S1708" s="46" t="s">
        <v>55</v>
      </c>
      <c r="T1708" s="46" t="s">
        <v>2770</v>
      </c>
      <c r="U1708" s="46"/>
      <c r="V1708" s="46" t="s">
        <v>2771</v>
      </c>
      <c r="W1708" s="48" t="s">
        <v>1954</v>
      </c>
      <c r="X1708" s="47" t="s">
        <v>2795</v>
      </c>
      <c r="Y1708" s="46">
        <v>19</v>
      </c>
    </row>
    <row r="1709" spans="2:25" ht="66">
      <c r="B1709" s="46" t="s">
        <v>865</v>
      </c>
      <c r="C1709" s="46" t="s">
        <v>2774</v>
      </c>
      <c r="D1709" s="46" t="s">
        <v>146</v>
      </c>
      <c r="E1709" s="46" t="s">
        <v>2765</v>
      </c>
      <c r="F1709" s="42">
        <v>131.19999999999999</v>
      </c>
      <c r="G1709" s="46" t="s">
        <v>2766</v>
      </c>
      <c r="H1709" s="46">
        <v>20</v>
      </c>
      <c r="I1709" s="46" t="s">
        <v>2767</v>
      </c>
      <c r="J1709" s="46" t="s">
        <v>2570</v>
      </c>
      <c r="K1709" s="46" t="s">
        <v>2798</v>
      </c>
      <c r="L1709" s="46" t="s">
        <v>53</v>
      </c>
      <c r="M1709" s="46">
        <v>20</v>
      </c>
      <c r="N1709" s="42">
        <v>137.69999999999999</v>
      </c>
      <c r="O1709" s="46">
        <v>20</v>
      </c>
      <c r="P1709" s="46" t="s">
        <v>874</v>
      </c>
      <c r="Q1709" s="46" t="s">
        <v>55</v>
      </c>
      <c r="R1709" s="46" t="s">
        <v>874</v>
      </c>
      <c r="S1709" s="46" t="s">
        <v>55</v>
      </c>
      <c r="T1709" s="46" t="s">
        <v>2770</v>
      </c>
      <c r="U1709" s="46"/>
      <c r="V1709" s="46" t="s">
        <v>2771</v>
      </c>
      <c r="W1709" s="48" t="s">
        <v>1954</v>
      </c>
      <c r="X1709" s="47" t="s">
        <v>2795</v>
      </c>
      <c r="Y1709" s="46">
        <v>20</v>
      </c>
    </row>
    <row r="1710" spans="2:25" ht="66">
      <c r="B1710" s="46" t="s">
        <v>865</v>
      </c>
      <c r="C1710" s="46" t="s">
        <v>2774</v>
      </c>
      <c r="D1710" s="46" t="s">
        <v>146</v>
      </c>
      <c r="E1710" s="46" t="s">
        <v>2779</v>
      </c>
      <c r="F1710" s="42">
        <v>104</v>
      </c>
      <c r="G1710" s="46" t="s">
        <v>2766</v>
      </c>
      <c r="H1710" s="46">
        <v>21</v>
      </c>
      <c r="I1710" s="46" t="s">
        <v>2767</v>
      </c>
      <c r="J1710" s="46" t="s">
        <v>2570</v>
      </c>
      <c r="K1710" s="46" t="s">
        <v>2799</v>
      </c>
      <c r="L1710" s="46" t="s">
        <v>53</v>
      </c>
      <c r="M1710" s="46">
        <v>21</v>
      </c>
      <c r="N1710" s="42">
        <v>114</v>
      </c>
      <c r="O1710" s="46">
        <v>21</v>
      </c>
      <c r="P1710" s="46" t="s">
        <v>874</v>
      </c>
      <c r="Q1710" s="46" t="s">
        <v>55</v>
      </c>
      <c r="R1710" s="46" t="s">
        <v>874</v>
      </c>
      <c r="S1710" s="46" t="s">
        <v>55</v>
      </c>
      <c r="T1710" s="46" t="s">
        <v>2770</v>
      </c>
      <c r="U1710" s="46"/>
      <c r="V1710" s="46" t="s">
        <v>2771</v>
      </c>
      <c r="W1710" s="48" t="s">
        <v>1954</v>
      </c>
      <c r="X1710" s="47" t="s">
        <v>2795</v>
      </c>
      <c r="Y1710" s="46">
        <v>21</v>
      </c>
    </row>
    <row r="1711" spans="2:25" ht="66">
      <c r="B1711" s="46" t="s">
        <v>865</v>
      </c>
      <c r="C1711" s="46" t="s">
        <v>2774</v>
      </c>
      <c r="D1711" s="46" t="s">
        <v>146</v>
      </c>
      <c r="E1711" s="46" t="s">
        <v>2779</v>
      </c>
      <c r="F1711" s="42">
        <v>104</v>
      </c>
      <c r="G1711" s="46" t="s">
        <v>2766</v>
      </c>
      <c r="H1711" s="46">
        <v>22</v>
      </c>
      <c r="I1711" s="46" t="s">
        <v>2767</v>
      </c>
      <c r="J1711" s="46" t="s">
        <v>2570</v>
      </c>
      <c r="K1711" s="46" t="s">
        <v>2800</v>
      </c>
      <c r="L1711" s="46" t="s">
        <v>53</v>
      </c>
      <c r="M1711" s="46">
        <v>22</v>
      </c>
      <c r="N1711" s="42">
        <v>111.6</v>
      </c>
      <c r="O1711" s="46">
        <v>22</v>
      </c>
      <c r="P1711" s="46" t="s">
        <v>874</v>
      </c>
      <c r="Q1711" s="46" t="s">
        <v>55</v>
      </c>
      <c r="R1711" s="46" t="s">
        <v>874</v>
      </c>
      <c r="S1711" s="46" t="s">
        <v>55</v>
      </c>
      <c r="T1711" s="46" t="s">
        <v>2770</v>
      </c>
      <c r="U1711" s="46"/>
      <c r="V1711" s="46" t="s">
        <v>2771</v>
      </c>
      <c r="W1711" s="48" t="s">
        <v>1954</v>
      </c>
      <c r="X1711" s="47" t="s">
        <v>2795</v>
      </c>
      <c r="Y1711" s="46">
        <v>22</v>
      </c>
    </row>
    <row r="1712" spans="2:25" ht="66">
      <c r="B1712" s="46" t="s">
        <v>865</v>
      </c>
      <c r="C1712" s="46" t="s">
        <v>2774</v>
      </c>
      <c r="D1712" s="46" t="s">
        <v>146</v>
      </c>
      <c r="E1712" s="46" t="s">
        <v>2779</v>
      </c>
      <c r="F1712" s="42">
        <v>104</v>
      </c>
      <c r="G1712" s="46" t="s">
        <v>2766</v>
      </c>
      <c r="H1712" s="46">
        <v>23</v>
      </c>
      <c r="I1712" s="46" t="s">
        <v>2767</v>
      </c>
      <c r="J1712" s="46" t="s">
        <v>2570</v>
      </c>
      <c r="K1712" s="46" t="s">
        <v>2801</v>
      </c>
      <c r="L1712" s="46" t="s">
        <v>53</v>
      </c>
      <c r="M1712" s="46">
        <v>23</v>
      </c>
      <c r="N1712" s="42">
        <v>111.6</v>
      </c>
      <c r="O1712" s="46">
        <v>23</v>
      </c>
      <c r="P1712" s="46" t="s">
        <v>874</v>
      </c>
      <c r="Q1712" s="46" t="s">
        <v>55</v>
      </c>
      <c r="R1712" s="46" t="s">
        <v>874</v>
      </c>
      <c r="S1712" s="46" t="s">
        <v>55</v>
      </c>
      <c r="T1712" s="46" t="s">
        <v>2770</v>
      </c>
      <c r="U1712" s="46"/>
      <c r="V1712" s="46" t="s">
        <v>2771</v>
      </c>
      <c r="W1712" s="48" t="s">
        <v>1954</v>
      </c>
      <c r="X1712" s="47" t="s">
        <v>2795</v>
      </c>
      <c r="Y1712" s="46">
        <v>23</v>
      </c>
    </row>
    <row r="1713" spans="2:25" ht="66">
      <c r="B1713" s="46" t="s">
        <v>865</v>
      </c>
      <c r="C1713" s="46" t="s">
        <v>2774</v>
      </c>
      <c r="D1713" s="46" t="s">
        <v>146</v>
      </c>
      <c r="E1713" s="46" t="s">
        <v>2779</v>
      </c>
      <c r="F1713" s="42">
        <v>104</v>
      </c>
      <c r="G1713" s="46" t="s">
        <v>2766</v>
      </c>
      <c r="H1713" s="46">
        <v>24</v>
      </c>
      <c r="I1713" s="46" t="s">
        <v>2767</v>
      </c>
      <c r="J1713" s="46" t="s">
        <v>2570</v>
      </c>
      <c r="K1713" s="46" t="s">
        <v>2802</v>
      </c>
      <c r="L1713" s="46" t="s">
        <v>53</v>
      </c>
      <c r="M1713" s="46">
        <v>24</v>
      </c>
      <c r="N1713" s="42">
        <v>106.8</v>
      </c>
      <c r="O1713" s="46">
        <v>24</v>
      </c>
      <c r="P1713" s="46" t="s">
        <v>874</v>
      </c>
      <c r="Q1713" s="46" t="s">
        <v>55</v>
      </c>
      <c r="R1713" s="46" t="s">
        <v>874</v>
      </c>
      <c r="S1713" s="46" t="s">
        <v>55</v>
      </c>
      <c r="T1713" s="46" t="s">
        <v>2770</v>
      </c>
      <c r="U1713" s="46"/>
      <c r="V1713" s="46" t="s">
        <v>2771</v>
      </c>
      <c r="W1713" s="48" t="s">
        <v>1954</v>
      </c>
      <c r="X1713" s="47" t="s">
        <v>2795</v>
      </c>
      <c r="Y1713" s="46">
        <v>24</v>
      </c>
    </row>
    <row r="1714" spans="2:25" ht="66">
      <c r="B1714" s="46" t="s">
        <v>865</v>
      </c>
      <c r="C1714" s="46" t="s">
        <v>2774</v>
      </c>
      <c r="D1714" s="46" t="s">
        <v>146</v>
      </c>
      <c r="E1714" s="46" t="s">
        <v>2765</v>
      </c>
      <c r="F1714" s="42">
        <v>131.19999999999999</v>
      </c>
      <c r="G1714" s="46" t="s">
        <v>2766</v>
      </c>
      <c r="H1714" s="46">
        <v>25</v>
      </c>
      <c r="I1714" s="46" t="s">
        <v>2767</v>
      </c>
      <c r="J1714" s="46" t="s">
        <v>2570</v>
      </c>
      <c r="K1714" s="46" t="s">
        <v>2803</v>
      </c>
      <c r="L1714" s="46" t="s">
        <v>53</v>
      </c>
      <c r="M1714" s="46">
        <v>25</v>
      </c>
      <c r="N1714" s="42">
        <v>132.80000000000001</v>
      </c>
      <c r="O1714" s="46">
        <v>25</v>
      </c>
      <c r="P1714" s="46" t="s">
        <v>874</v>
      </c>
      <c r="Q1714" s="46" t="s">
        <v>55</v>
      </c>
      <c r="R1714" s="46" t="s">
        <v>874</v>
      </c>
      <c r="S1714" s="46" t="s">
        <v>55</v>
      </c>
      <c r="T1714" s="46" t="s">
        <v>2770</v>
      </c>
      <c r="U1714" s="46"/>
      <c r="V1714" s="46" t="s">
        <v>2771</v>
      </c>
      <c r="W1714" s="48" t="s">
        <v>1954</v>
      </c>
      <c r="X1714" s="47" t="s">
        <v>2804</v>
      </c>
      <c r="Y1714" s="46">
        <v>25</v>
      </c>
    </row>
    <row r="1715" spans="2:25" ht="66">
      <c r="B1715" s="46" t="s">
        <v>865</v>
      </c>
      <c r="C1715" s="46" t="s">
        <v>2774</v>
      </c>
      <c r="D1715" s="46" t="s">
        <v>146</v>
      </c>
      <c r="E1715" s="46" t="s">
        <v>2765</v>
      </c>
      <c r="F1715" s="42">
        <v>131.19999999999999</v>
      </c>
      <c r="G1715" s="46" t="s">
        <v>2766</v>
      </c>
      <c r="H1715" s="46">
        <v>26</v>
      </c>
      <c r="I1715" s="46" t="s">
        <v>2767</v>
      </c>
      <c r="J1715" s="46" t="s">
        <v>2570</v>
      </c>
      <c r="K1715" s="46" t="s">
        <v>2805</v>
      </c>
      <c r="L1715" s="46" t="s">
        <v>53</v>
      </c>
      <c r="M1715" s="46">
        <v>26</v>
      </c>
      <c r="N1715" s="42">
        <v>136.30000000000001</v>
      </c>
      <c r="O1715" s="46">
        <v>26</v>
      </c>
      <c r="P1715" s="46" t="s">
        <v>874</v>
      </c>
      <c r="Q1715" s="46" t="s">
        <v>55</v>
      </c>
      <c r="R1715" s="46" t="s">
        <v>874</v>
      </c>
      <c r="S1715" s="46" t="s">
        <v>55</v>
      </c>
      <c r="T1715" s="46" t="s">
        <v>2770</v>
      </c>
      <c r="U1715" s="46"/>
      <c r="V1715" s="46" t="s">
        <v>2771</v>
      </c>
      <c r="W1715" s="48" t="s">
        <v>1954</v>
      </c>
      <c r="X1715" s="47" t="s">
        <v>2806</v>
      </c>
      <c r="Y1715" s="46">
        <v>26</v>
      </c>
    </row>
    <row r="1716" spans="2:25" ht="66">
      <c r="B1716" s="46" t="s">
        <v>865</v>
      </c>
      <c r="C1716" s="46" t="s">
        <v>2774</v>
      </c>
      <c r="D1716" s="46" t="s">
        <v>146</v>
      </c>
      <c r="E1716" s="46" t="s">
        <v>2765</v>
      </c>
      <c r="F1716" s="42">
        <v>131.19999999999999</v>
      </c>
      <c r="G1716" s="46" t="s">
        <v>2766</v>
      </c>
      <c r="H1716" s="46">
        <v>27</v>
      </c>
      <c r="I1716" s="46" t="s">
        <v>2767</v>
      </c>
      <c r="J1716" s="46" t="s">
        <v>2570</v>
      </c>
      <c r="K1716" s="46" t="s">
        <v>2807</v>
      </c>
      <c r="L1716" s="46" t="s">
        <v>53</v>
      </c>
      <c r="M1716" s="46">
        <v>27</v>
      </c>
      <c r="N1716" s="42">
        <v>132.80000000000001</v>
      </c>
      <c r="O1716" s="46">
        <v>27</v>
      </c>
      <c r="P1716" s="46" t="s">
        <v>874</v>
      </c>
      <c r="Q1716" s="46" t="s">
        <v>55</v>
      </c>
      <c r="R1716" s="46" t="s">
        <v>874</v>
      </c>
      <c r="S1716" s="46" t="s">
        <v>55</v>
      </c>
      <c r="T1716" s="46" t="s">
        <v>2770</v>
      </c>
      <c r="U1716" s="46"/>
      <c r="V1716" s="46" t="s">
        <v>2771</v>
      </c>
      <c r="W1716" s="48" t="s">
        <v>1954</v>
      </c>
      <c r="X1716" s="47" t="s">
        <v>2804</v>
      </c>
      <c r="Y1716" s="46">
        <v>27</v>
      </c>
    </row>
    <row r="1717" spans="2:25" ht="66">
      <c r="B1717" s="46" t="s">
        <v>865</v>
      </c>
      <c r="C1717" s="46" t="s">
        <v>2774</v>
      </c>
      <c r="D1717" s="46" t="s">
        <v>146</v>
      </c>
      <c r="E1717" s="46" t="s">
        <v>2779</v>
      </c>
      <c r="F1717" s="42">
        <v>104</v>
      </c>
      <c r="G1717" s="46" t="s">
        <v>2766</v>
      </c>
      <c r="H1717" s="46">
        <v>28</v>
      </c>
      <c r="I1717" s="46" t="s">
        <v>2767</v>
      </c>
      <c r="J1717" s="46" t="s">
        <v>2570</v>
      </c>
      <c r="K1717" s="46" t="s">
        <v>2808</v>
      </c>
      <c r="L1717" s="46" t="s">
        <v>53</v>
      </c>
      <c r="M1717" s="46">
        <v>28</v>
      </c>
      <c r="N1717" s="42">
        <v>111.8</v>
      </c>
      <c r="O1717" s="46">
        <v>28</v>
      </c>
      <c r="P1717" s="46" t="s">
        <v>874</v>
      </c>
      <c r="Q1717" s="46" t="s">
        <v>55</v>
      </c>
      <c r="R1717" s="46" t="s">
        <v>874</v>
      </c>
      <c r="S1717" s="46" t="s">
        <v>55</v>
      </c>
      <c r="T1717" s="46" t="s">
        <v>2770</v>
      </c>
      <c r="U1717" s="46"/>
      <c r="V1717" s="46" t="s">
        <v>2771</v>
      </c>
      <c r="W1717" s="48" t="s">
        <v>1954</v>
      </c>
      <c r="X1717" s="47" t="s">
        <v>2806</v>
      </c>
      <c r="Y1717" s="46">
        <v>28</v>
      </c>
    </row>
    <row r="1718" spans="2:25" ht="66">
      <c r="B1718" s="46" t="s">
        <v>865</v>
      </c>
      <c r="C1718" s="46" t="s">
        <v>2774</v>
      </c>
      <c r="D1718" s="46" t="s">
        <v>146</v>
      </c>
      <c r="E1718" s="46" t="s">
        <v>2779</v>
      </c>
      <c r="F1718" s="42">
        <v>104</v>
      </c>
      <c r="G1718" s="46" t="s">
        <v>2766</v>
      </c>
      <c r="H1718" s="46">
        <v>29</v>
      </c>
      <c r="I1718" s="46" t="s">
        <v>2767</v>
      </c>
      <c r="J1718" s="46" t="s">
        <v>2570</v>
      </c>
      <c r="K1718" s="46" t="s">
        <v>2809</v>
      </c>
      <c r="L1718" s="46" t="s">
        <v>53</v>
      </c>
      <c r="M1718" s="46">
        <v>29</v>
      </c>
      <c r="N1718" s="42">
        <v>108.3</v>
      </c>
      <c r="O1718" s="46">
        <v>29</v>
      </c>
      <c r="P1718" s="46" t="s">
        <v>874</v>
      </c>
      <c r="Q1718" s="46" t="s">
        <v>55</v>
      </c>
      <c r="R1718" s="46" t="s">
        <v>874</v>
      </c>
      <c r="S1718" s="46" t="s">
        <v>55</v>
      </c>
      <c r="T1718" s="46" t="s">
        <v>2770</v>
      </c>
      <c r="U1718" s="46"/>
      <c r="V1718" s="46" t="s">
        <v>2771</v>
      </c>
      <c r="W1718" s="48" t="s">
        <v>1954</v>
      </c>
      <c r="X1718" s="47" t="s">
        <v>2806</v>
      </c>
      <c r="Y1718" s="46">
        <v>29</v>
      </c>
    </row>
    <row r="1719" spans="2:25" ht="66">
      <c r="B1719" s="46" t="s">
        <v>865</v>
      </c>
      <c r="C1719" s="46" t="s">
        <v>2774</v>
      </c>
      <c r="D1719" s="46" t="s">
        <v>146</v>
      </c>
      <c r="E1719" s="46" t="s">
        <v>2779</v>
      </c>
      <c r="F1719" s="42">
        <v>104</v>
      </c>
      <c r="G1719" s="46" t="s">
        <v>2766</v>
      </c>
      <c r="H1719" s="46">
        <v>30</v>
      </c>
      <c r="I1719" s="46" t="s">
        <v>2767</v>
      </c>
      <c r="J1719" s="46" t="s">
        <v>2570</v>
      </c>
      <c r="K1719" s="46" t="s">
        <v>2810</v>
      </c>
      <c r="L1719" s="46" t="s">
        <v>53</v>
      </c>
      <c r="M1719" s="46">
        <v>30</v>
      </c>
      <c r="N1719" s="42">
        <v>108.3</v>
      </c>
      <c r="O1719" s="46">
        <v>30</v>
      </c>
      <c r="P1719" s="46" t="s">
        <v>874</v>
      </c>
      <c r="Q1719" s="46" t="s">
        <v>55</v>
      </c>
      <c r="R1719" s="46" t="s">
        <v>874</v>
      </c>
      <c r="S1719" s="46" t="s">
        <v>55</v>
      </c>
      <c r="T1719" s="46" t="s">
        <v>2770</v>
      </c>
      <c r="U1719" s="46"/>
      <c r="V1719" s="46" t="s">
        <v>2771</v>
      </c>
      <c r="W1719" s="48" t="s">
        <v>1954</v>
      </c>
      <c r="X1719" s="47" t="s">
        <v>2806</v>
      </c>
      <c r="Y1719" s="46">
        <v>30</v>
      </c>
    </row>
    <row r="1720" spans="2:25" ht="66">
      <c r="B1720" s="46" t="s">
        <v>865</v>
      </c>
      <c r="C1720" s="46" t="s">
        <v>2774</v>
      </c>
      <c r="D1720" s="46" t="s">
        <v>146</v>
      </c>
      <c r="E1720" s="46" t="s">
        <v>2779</v>
      </c>
      <c r="F1720" s="42">
        <v>104</v>
      </c>
      <c r="G1720" s="46" t="s">
        <v>2766</v>
      </c>
      <c r="H1720" s="46">
        <v>31</v>
      </c>
      <c r="I1720" s="46" t="s">
        <v>2767</v>
      </c>
      <c r="J1720" s="46" t="s">
        <v>2570</v>
      </c>
      <c r="K1720" s="46" t="s">
        <v>2811</v>
      </c>
      <c r="L1720" s="46" t="s">
        <v>53</v>
      </c>
      <c r="M1720" s="46">
        <v>31</v>
      </c>
      <c r="N1720" s="42">
        <v>104.8</v>
      </c>
      <c r="O1720" s="46">
        <v>31</v>
      </c>
      <c r="P1720" s="46" t="s">
        <v>874</v>
      </c>
      <c r="Q1720" s="46" t="s">
        <v>55</v>
      </c>
      <c r="R1720" s="46" t="s">
        <v>874</v>
      </c>
      <c r="S1720" s="46" t="s">
        <v>55</v>
      </c>
      <c r="T1720" s="46" t="s">
        <v>2770</v>
      </c>
      <c r="U1720" s="46"/>
      <c r="V1720" s="46" t="s">
        <v>2771</v>
      </c>
      <c r="W1720" s="48" t="s">
        <v>1954</v>
      </c>
      <c r="X1720" s="47" t="s">
        <v>2806</v>
      </c>
      <c r="Y1720" s="46">
        <v>31</v>
      </c>
    </row>
    <row r="1721" spans="2:25" ht="66">
      <c r="B1721" s="46" t="s">
        <v>865</v>
      </c>
      <c r="C1721" s="46" t="s">
        <v>2774</v>
      </c>
      <c r="D1721" s="46" t="s">
        <v>146</v>
      </c>
      <c r="E1721" s="46" t="s">
        <v>2779</v>
      </c>
      <c r="F1721" s="42">
        <v>104</v>
      </c>
      <c r="G1721" s="46" t="s">
        <v>2766</v>
      </c>
      <c r="H1721" s="46">
        <v>32</v>
      </c>
      <c r="I1721" s="46" t="s">
        <v>2767</v>
      </c>
      <c r="J1721" s="46" t="s">
        <v>2570</v>
      </c>
      <c r="K1721" s="46" t="s">
        <v>2812</v>
      </c>
      <c r="L1721" s="46" t="s">
        <v>53</v>
      </c>
      <c r="M1721" s="46">
        <v>32</v>
      </c>
      <c r="N1721" s="42">
        <v>104.2</v>
      </c>
      <c r="O1721" s="46">
        <v>32</v>
      </c>
      <c r="P1721" s="46" t="s">
        <v>874</v>
      </c>
      <c r="Q1721" s="46" t="s">
        <v>55</v>
      </c>
      <c r="R1721" s="46" t="s">
        <v>874</v>
      </c>
      <c r="S1721" s="46" t="s">
        <v>55</v>
      </c>
      <c r="T1721" s="46" t="s">
        <v>2770</v>
      </c>
      <c r="U1721" s="46"/>
      <c r="V1721" s="46" t="s">
        <v>2771</v>
      </c>
      <c r="W1721" s="48" t="s">
        <v>1954</v>
      </c>
      <c r="X1721" s="47" t="s">
        <v>2813</v>
      </c>
      <c r="Y1721" s="46">
        <v>32</v>
      </c>
    </row>
    <row r="1722" spans="2:25" ht="66">
      <c r="B1722" s="46" t="s">
        <v>865</v>
      </c>
      <c r="C1722" s="46" t="s">
        <v>2774</v>
      </c>
      <c r="D1722" s="46" t="s">
        <v>146</v>
      </c>
      <c r="E1722" s="46" t="s">
        <v>2779</v>
      </c>
      <c r="F1722" s="42">
        <v>104</v>
      </c>
      <c r="G1722" s="46" t="s">
        <v>2766</v>
      </c>
      <c r="H1722" s="46">
        <v>33</v>
      </c>
      <c r="I1722" s="46" t="s">
        <v>2767</v>
      </c>
      <c r="J1722" s="46" t="s">
        <v>2570</v>
      </c>
      <c r="K1722" s="46" t="s">
        <v>2814</v>
      </c>
      <c r="L1722" s="46" t="s">
        <v>53</v>
      </c>
      <c r="M1722" s="46">
        <v>33</v>
      </c>
      <c r="N1722" s="42">
        <v>104.2</v>
      </c>
      <c r="O1722" s="46">
        <v>33</v>
      </c>
      <c r="P1722" s="46" t="s">
        <v>874</v>
      </c>
      <c r="Q1722" s="46" t="s">
        <v>55</v>
      </c>
      <c r="R1722" s="46" t="s">
        <v>874</v>
      </c>
      <c r="S1722" s="46" t="s">
        <v>55</v>
      </c>
      <c r="T1722" s="46" t="s">
        <v>2770</v>
      </c>
      <c r="U1722" s="46"/>
      <c r="V1722" s="46" t="s">
        <v>2771</v>
      </c>
      <c r="W1722" s="48" t="s">
        <v>1954</v>
      </c>
      <c r="X1722" s="47" t="s">
        <v>2815</v>
      </c>
      <c r="Y1722" s="46">
        <v>33</v>
      </c>
    </row>
    <row r="1723" spans="2:25" ht="79.2">
      <c r="B1723" s="46" t="s">
        <v>865</v>
      </c>
      <c r="C1723" s="46" t="s">
        <v>2774</v>
      </c>
      <c r="D1723" s="46" t="s">
        <v>2816</v>
      </c>
      <c r="E1723" s="46" t="s">
        <v>2817</v>
      </c>
      <c r="F1723" s="42">
        <v>149.6</v>
      </c>
      <c r="G1723" s="46" t="s">
        <v>2766</v>
      </c>
      <c r="H1723" s="46">
        <v>34</v>
      </c>
      <c r="I1723" s="46" t="s">
        <v>2767</v>
      </c>
      <c r="J1723" s="74" t="s">
        <v>2818</v>
      </c>
      <c r="K1723" s="46" t="s">
        <v>2819</v>
      </c>
      <c r="L1723" s="46" t="s">
        <v>53</v>
      </c>
      <c r="M1723" s="46">
        <v>34</v>
      </c>
      <c r="N1723" s="42">
        <v>150.9</v>
      </c>
      <c r="O1723" s="46">
        <v>34</v>
      </c>
      <c r="P1723" s="46" t="s">
        <v>874</v>
      </c>
      <c r="Q1723" s="46" t="s">
        <v>55</v>
      </c>
      <c r="R1723" s="46" t="s">
        <v>874</v>
      </c>
      <c r="S1723" s="46" t="s">
        <v>55</v>
      </c>
      <c r="T1723" s="46" t="s">
        <v>2770</v>
      </c>
      <c r="U1723" s="46"/>
      <c r="V1723" s="46" t="s">
        <v>2771</v>
      </c>
      <c r="W1723" s="48" t="s">
        <v>1954</v>
      </c>
      <c r="X1723" s="47" t="s">
        <v>2820</v>
      </c>
      <c r="Y1723" s="46">
        <v>34</v>
      </c>
    </row>
    <row r="1724" spans="2:25" ht="79.2">
      <c r="B1724" s="46" t="s">
        <v>865</v>
      </c>
      <c r="C1724" s="46" t="s">
        <v>2774</v>
      </c>
      <c r="D1724" s="46" t="s">
        <v>2816</v>
      </c>
      <c r="E1724" s="46" t="s">
        <v>2817</v>
      </c>
      <c r="F1724" s="42">
        <v>149.6</v>
      </c>
      <c r="G1724" s="46" t="s">
        <v>2766</v>
      </c>
      <c r="H1724" s="46">
        <v>35</v>
      </c>
      <c r="I1724" s="46" t="s">
        <v>2767</v>
      </c>
      <c r="J1724" s="74" t="s">
        <v>2818</v>
      </c>
      <c r="K1724" s="46" t="s">
        <v>2821</v>
      </c>
      <c r="L1724" s="46" t="s">
        <v>53</v>
      </c>
      <c r="M1724" s="46">
        <v>35</v>
      </c>
      <c r="N1724" s="42">
        <v>150.30000000000001</v>
      </c>
      <c r="O1724" s="46">
        <v>35</v>
      </c>
      <c r="P1724" s="46" t="s">
        <v>874</v>
      </c>
      <c r="Q1724" s="46" t="s">
        <v>55</v>
      </c>
      <c r="R1724" s="46" t="s">
        <v>874</v>
      </c>
      <c r="S1724" s="46" t="s">
        <v>55</v>
      </c>
      <c r="T1724" s="46" t="s">
        <v>2770</v>
      </c>
      <c r="U1724" s="46"/>
      <c r="V1724" s="46" t="s">
        <v>2771</v>
      </c>
      <c r="W1724" s="48" t="s">
        <v>1954</v>
      </c>
      <c r="X1724" s="47" t="s">
        <v>2822</v>
      </c>
      <c r="Y1724" s="46">
        <v>35</v>
      </c>
    </row>
    <row r="1725" spans="2:25" ht="39.6">
      <c r="B1725" s="127" t="s">
        <v>2823</v>
      </c>
      <c r="C1725" s="128" t="s">
        <v>2824</v>
      </c>
      <c r="D1725" s="25" t="s">
        <v>2825</v>
      </c>
      <c r="E1725" s="128" t="s">
        <v>2826</v>
      </c>
      <c r="F1725" s="25">
        <v>1.88</v>
      </c>
      <c r="G1725" s="25" t="s">
        <v>2827</v>
      </c>
      <c r="H1725" s="25">
        <v>1</v>
      </c>
      <c r="I1725" s="25" t="s">
        <v>2828</v>
      </c>
      <c r="J1725" s="25" t="s">
        <v>2829</v>
      </c>
      <c r="K1725" s="25" t="s">
        <v>2830</v>
      </c>
      <c r="L1725" s="25" t="s">
        <v>55</v>
      </c>
      <c r="M1725" s="129" t="s">
        <v>181</v>
      </c>
      <c r="N1725" s="25">
        <v>1.88</v>
      </c>
      <c r="O1725" s="25">
        <v>1</v>
      </c>
      <c r="P1725" s="25" t="s">
        <v>2831</v>
      </c>
      <c r="Q1725" s="25" t="s">
        <v>53</v>
      </c>
      <c r="R1725" s="25" t="s">
        <v>2831</v>
      </c>
      <c r="S1725" s="25" t="s">
        <v>53</v>
      </c>
      <c r="T1725" s="25" t="s">
        <v>2832</v>
      </c>
      <c r="U1725" s="25" t="s">
        <v>2833</v>
      </c>
      <c r="V1725" s="25" t="s">
        <v>2834</v>
      </c>
      <c r="W1725" s="130" t="s">
        <v>2835</v>
      </c>
      <c r="X1725" s="131" t="s">
        <v>2836</v>
      </c>
      <c r="Y1725" s="25">
        <v>1</v>
      </c>
    </row>
    <row r="1726" spans="2:25" ht="39.6">
      <c r="B1726" s="127" t="s">
        <v>2823</v>
      </c>
      <c r="C1726" s="128" t="s">
        <v>2824</v>
      </c>
      <c r="D1726" s="25" t="s">
        <v>2825</v>
      </c>
      <c r="E1726" s="128" t="s">
        <v>2826</v>
      </c>
      <c r="F1726" s="25">
        <v>1.88</v>
      </c>
      <c r="G1726" s="25" t="s">
        <v>2827</v>
      </c>
      <c r="H1726" s="25">
        <v>2</v>
      </c>
      <c r="I1726" s="25" t="s">
        <v>2828</v>
      </c>
      <c r="J1726" s="25" t="s">
        <v>2829</v>
      </c>
      <c r="K1726" s="25" t="s">
        <v>2837</v>
      </c>
      <c r="L1726" s="25" t="s">
        <v>2838</v>
      </c>
      <c r="M1726" s="25" t="s">
        <v>2838</v>
      </c>
      <c r="N1726" s="25">
        <v>1.88</v>
      </c>
      <c r="O1726" s="25" t="s">
        <v>2838</v>
      </c>
      <c r="P1726" s="25" t="s">
        <v>2831</v>
      </c>
      <c r="Q1726" s="25" t="s">
        <v>2838</v>
      </c>
      <c r="R1726" s="25" t="s">
        <v>2831</v>
      </c>
      <c r="S1726" s="25" t="s">
        <v>2838</v>
      </c>
      <c r="T1726" s="25" t="s">
        <v>2832</v>
      </c>
      <c r="U1726" s="25" t="s">
        <v>2833</v>
      </c>
      <c r="V1726" s="25" t="s">
        <v>2834</v>
      </c>
      <c r="W1726" s="130" t="s">
        <v>2835</v>
      </c>
      <c r="X1726" s="131" t="s">
        <v>2836</v>
      </c>
      <c r="Y1726" s="25" t="s">
        <v>2838</v>
      </c>
    </row>
    <row r="1727" spans="2:25" ht="39.6">
      <c r="B1727" s="127" t="s">
        <v>2823</v>
      </c>
      <c r="C1727" s="128" t="s">
        <v>2824</v>
      </c>
      <c r="D1727" s="25" t="s">
        <v>2825</v>
      </c>
      <c r="E1727" s="128" t="s">
        <v>2826</v>
      </c>
      <c r="F1727" s="25">
        <v>1.88</v>
      </c>
      <c r="G1727" s="25" t="s">
        <v>2827</v>
      </c>
      <c r="H1727" s="25">
        <v>3</v>
      </c>
      <c r="I1727" s="25" t="s">
        <v>2828</v>
      </c>
      <c r="J1727" s="25" t="s">
        <v>2829</v>
      </c>
      <c r="K1727" s="25" t="s">
        <v>2839</v>
      </c>
      <c r="L1727" s="25" t="s">
        <v>2838</v>
      </c>
      <c r="M1727" s="25" t="s">
        <v>2838</v>
      </c>
      <c r="N1727" s="25">
        <v>1.88</v>
      </c>
      <c r="O1727" s="25" t="s">
        <v>2838</v>
      </c>
      <c r="P1727" s="25" t="s">
        <v>2831</v>
      </c>
      <c r="Q1727" s="25" t="s">
        <v>2838</v>
      </c>
      <c r="R1727" s="25" t="s">
        <v>2831</v>
      </c>
      <c r="S1727" s="25" t="s">
        <v>2838</v>
      </c>
      <c r="T1727" s="25" t="s">
        <v>2832</v>
      </c>
      <c r="U1727" s="25" t="s">
        <v>2833</v>
      </c>
      <c r="V1727" s="25" t="s">
        <v>2834</v>
      </c>
      <c r="W1727" s="130" t="s">
        <v>2835</v>
      </c>
      <c r="X1727" s="131" t="s">
        <v>2836</v>
      </c>
      <c r="Y1727" s="25" t="s">
        <v>2838</v>
      </c>
    </row>
    <row r="1728" spans="2:25" ht="39.6">
      <c r="B1728" s="127" t="s">
        <v>2823</v>
      </c>
      <c r="C1728" s="128" t="s">
        <v>2824</v>
      </c>
      <c r="D1728" s="25" t="s">
        <v>2825</v>
      </c>
      <c r="E1728" s="128" t="s">
        <v>2826</v>
      </c>
      <c r="F1728" s="25">
        <v>1.88</v>
      </c>
      <c r="G1728" s="25" t="s">
        <v>2827</v>
      </c>
      <c r="H1728" s="25">
        <v>4</v>
      </c>
      <c r="I1728" s="25" t="s">
        <v>2828</v>
      </c>
      <c r="J1728" s="25" t="s">
        <v>2829</v>
      </c>
      <c r="K1728" s="25" t="s">
        <v>2840</v>
      </c>
      <c r="L1728" s="25" t="s">
        <v>2838</v>
      </c>
      <c r="M1728" s="25" t="s">
        <v>2838</v>
      </c>
      <c r="N1728" s="25">
        <v>1.88</v>
      </c>
      <c r="O1728" s="25" t="s">
        <v>2838</v>
      </c>
      <c r="P1728" s="25" t="s">
        <v>2831</v>
      </c>
      <c r="Q1728" s="25" t="s">
        <v>2838</v>
      </c>
      <c r="R1728" s="25" t="s">
        <v>2831</v>
      </c>
      <c r="S1728" s="25" t="s">
        <v>2838</v>
      </c>
      <c r="T1728" s="25" t="s">
        <v>2832</v>
      </c>
      <c r="U1728" s="25" t="s">
        <v>2833</v>
      </c>
      <c r="V1728" s="25" t="s">
        <v>2834</v>
      </c>
      <c r="W1728" s="130" t="s">
        <v>2835</v>
      </c>
      <c r="X1728" s="131" t="s">
        <v>2836</v>
      </c>
      <c r="Y1728" s="25" t="s">
        <v>2838</v>
      </c>
    </row>
    <row r="1729" spans="2:25" ht="39.6">
      <c r="B1729" s="127" t="s">
        <v>2823</v>
      </c>
      <c r="C1729" s="128" t="s">
        <v>2824</v>
      </c>
      <c r="D1729" s="25" t="s">
        <v>2825</v>
      </c>
      <c r="E1729" s="128" t="s">
        <v>2826</v>
      </c>
      <c r="F1729" s="25">
        <v>1.88</v>
      </c>
      <c r="G1729" s="25" t="s">
        <v>2827</v>
      </c>
      <c r="H1729" s="25">
        <v>5</v>
      </c>
      <c r="I1729" s="25" t="s">
        <v>2828</v>
      </c>
      <c r="J1729" s="25" t="s">
        <v>2829</v>
      </c>
      <c r="K1729" s="25" t="s">
        <v>2841</v>
      </c>
      <c r="L1729" s="25" t="s">
        <v>2838</v>
      </c>
      <c r="M1729" s="25" t="s">
        <v>2838</v>
      </c>
      <c r="N1729" s="25">
        <v>1.88</v>
      </c>
      <c r="O1729" s="25" t="s">
        <v>2838</v>
      </c>
      <c r="P1729" s="25" t="s">
        <v>2831</v>
      </c>
      <c r="Q1729" s="25" t="s">
        <v>2838</v>
      </c>
      <c r="R1729" s="25" t="s">
        <v>2831</v>
      </c>
      <c r="S1729" s="25" t="s">
        <v>2838</v>
      </c>
      <c r="T1729" s="25" t="s">
        <v>2832</v>
      </c>
      <c r="U1729" s="25" t="s">
        <v>2833</v>
      </c>
      <c r="V1729" s="25" t="s">
        <v>2834</v>
      </c>
      <c r="W1729" s="130" t="s">
        <v>2835</v>
      </c>
      <c r="X1729" s="131" t="s">
        <v>2836</v>
      </c>
      <c r="Y1729" s="25" t="s">
        <v>2838</v>
      </c>
    </row>
    <row r="1730" spans="2:25" ht="39.6">
      <c r="B1730" s="127" t="s">
        <v>2823</v>
      </c>
      <c r="C1730" s="128" t="s">
        <v>2824</v>
      </c>
      <c r="D1730" s="25" t="s">
        <v>2825</v>
      </c>
      <c r="E1730" s="128" t="s">
        <v>2826</v>
      </c>
      <c r="F1730" s="25">
        <v>1.88</v>
      </c>
      <c r="G1730" s="25" t="s">
        <v>2827</v>
      </c>
      <c r="H1730" s="25">
        <v>6</v>
      </c>
      <c r="I1730" s="25" t="s">
        <v>2828</v>
      </c>
      <c r="J1730" s="25" t="s">
        <v>2829</v>
      </c>
      <c r="K1730" s="25" t="s">
        <v>2842</v>
      </c>
      <c r="L1730" s="25" t="s">
        <v>2838</v>
      </c>
      <c r="M1730" s="25" t="s">
        <v>2838</v>
      </c>
      <c r="N1730" s="25">
        <v>1.88</v>
      </c>
      <c r="O1730" s="25" t="s">
        <v>2838</v>
      </c>
      <c r="P1730" s="25" t="s">
        <v>2831</v>
      </c>
      <c r="Q1730" s="25" t="s">
        <v>2838</v>
      </c>
      <c r="R1730" s="25" t="s">
        <v>2831</v>
      </c>
      <c r="S1730" s="25" t="s">
        <v>2838</v>
      </c>
      <c r="T1730" s="25" t="s">
        <v>2832</v>
      </c>
      <c r="U1730" s="25" t="s">
        <v>2833</v>
      </c>
      <c r="V1730" s="25" t="s">
        <v>2834</v>
      </c>
      <c r="W1730" s="130" t="s">
        <v>2835</v>
      </c>
      <c r="X1730" s="131" t="s">
        <v>2836</v>
      </c>
      <c r="Y1730" s="25" t="s">
        <v>2838</v>
      </c>
    </row>
    <row r="1731" spans="2:25" ht="39.6">
      <c r="B1731" s="127" t="s">
        <v>2823</v>
      </c>
      <c r="C1731" s="128" t="s">
        <v>2824</v>
      </c>
      <c r="D1731" s="25" t="s">
        <v>2825</v>
      </c>
      <c r="E1731" s="128" t="s">
        <v>2826</v>
      </c>
      <c r="F1731" s="25">
        <v>1.88</v>
      </c>
      <c r="G1731" s="25" t="s">
        <v>2827</v>
      </c>
      <c r="H1731" s="25">
        <v>7</v>
      </c>
      <c r="I1731" s="25" t="s">
        <v>2828</v>
      </c>
      <c r="J1731" s="25" t="s">
        <v>2829</v>
      </c>
      <c r="K1731" s="25" t="s">
        <v>2843</v>
      </c>
      <c r="L1731" s="25" t="s">
        <v>2838</v>
      </c>
      <c r="M1731" s="25" t="s">
        <v>2838</v>
      </c>
      <c r="N1731" s="25">
        <v>1.88</v>
      </c>
      <c r="O1731" s="25" t="s">
        <v>2838</v>
      </c>
      <c r="P1731" s="25" t="s">
        <v>2831</v>
      </c>
      <c r="Q1731" s="25" t="s">
        <v>2838</v>
      </c>
      <c r="R1731" s="25" t="s">
        <v>2831</v>
      </c>
      <c r="S1731" s="25" t="s">
        <v>2838</v>
      </c>
      <c r="T1731" s="25" t="s">
        <v>2832</v>
      </c>
      <c r="U1731" s="25" t="s">
        <v>2833</v>
      </c>
      <c r="V1731" s="25" t="s">
        <v>2834</v>
      </c>
      <c r="W1731" s="130" t="s">
        <v>2835</v>
      </c>
      <c r="X1731" s="131" t="s">
        <v>2836</v>
      </c>
      <c r="Y1731" s="25" t="s">
        <v>2838</v>
      </c>
    </row>
    <row r="1732" spans="2:25" ht="39.6">
      <c r="B1732" s="127" t="s">
        <v>2823</v>
      </c>
      <c r="C1732" s="128" t="s">
        <v>2824</v>
      </c>
      <c r="D1732" s="25" t="s">
        <v>2825</v>
      </c>
      <c r="E1732" s="128" t="s">
        <v>2826</v>
      </c>
      <c r="F1732" s="25">
        <v>1.88</v>
      </c>
      <c r="G1732" s="25" t="s">
        <v>2827</v>
      </c>
      <c r="H1732" s="25">
        <v>8</v>
      </c>
      <c r="I1732" s="25" t="s">
        <v>2828</v>
      </c>
      <c r="J1732" s="25" t="s">
        <v>2829</v>
      </c>
      <c r="K1732" s="25" t="s">
        <v>2844</v>
      </c>
      <c r="L1732" s="25" t="s">
        <v>2838</v>
      </c>
      <c r="M1732" s="25" t="s">
        <v>2838</v>
      </c>
      <c r="N1732" s="25">
        <v>1.88</v>
      </c>
      <c r="O1732" s="25" t="s">
        <v>2838</v>
      </c>
      <c r="P1732" s="25" t="s">
        <v>2831</v>
      </c>
      <c r="Q1732" s="25" t="s">
        <v>2838</v>
      </c>
      <c r="R1732" s="25" t="s">
        <v>2831</v>
      </c>
      <c r="S1732" s="25" t="s">
        <v>2838</v>
      </c>
      <c r="T1732" s="25" t="s">
        <v>2832</v>
      </c>
      <c r="U1732" s="25" t="s">
        <v>2833</v>
      </c>
      <c r="V1732" s="25" t="s">
        <v>2834</v>
      </c>
      <c r="W1732" s="130" t="s">
        <v>2835</v>
      </c>
      <c r="X1732" s="131" t="s">
        <v>2836</v>
      </c>
      <c r="Y1732" s="25" t="s">
        <v>2838</v>
      </c>
    </row>
    <row r="1733" spans="2:25" ht="39.6">
      <c r="B1733" s="127" t="s">
        <v>2823</v>
      </c>
      <c r="C1733" s="128" t="s">
        <v>2824</v>
      </c>
      <c r="D1733" s="25" t="s">
        <v>2825</v>
      </c>
      <c r="E1733" s="128" t="s">
        <v>2826</v>
      </c>
      <c r="F1733" s="25">
        <v>1.88</v>
      </c>
      <c r="G1733" s="25" t="s">
        <v>2827</v>
      </c>
      <c r="H1733" s="25">
        <v>9</v>
      </c>
      <c r="I1733" s="25" t="s">
        <v>2828</v>
      </c>
      <c r="J1733" s="25" t="s">
        <v>2829</v>
      </c>
      <c r="K1733" s="25" t="s">
        <v>2845</v>
      </c>
      <c r="L1733" s="25" t="s">
        <v>2838</v>
      </c>
      <c r="M1733" s="25" t="s">
        <v>2838</v>
      </c>
      <c r="N1733" s="25">
        <v>1.88</v>
      </c>
      <c r="O1733" s="25" t="s">
        <v>2838</v>
      </c>
      <c r="P1733" s="25" t="s">
        <v>2831</v>
      </c>
      <c r="Q1733" s="25" t="s">
        <v>2838</v>
      </c>
      <c r="R1733" s="25" t="s">
        <v>2831</v>
      </c>
      <c r="S1733" s="25" t="s">
        <v>2838</v>
      </c>
      <c r="T1733" s="25" t="s">
        <v>2832</v>
      </c>
      <c r="U1733" s="25" t="s">
        <v>2833</v>
      </c>
      <c r="V1733" s="25" t="s">
        <v>2834</v>
      </c>
      <c r="W1733" s="130" t="s">
        <v>2835</v>
      </c>
      <c r="X1733" s="131" t="s">
        <v>2836</v>
      </c>
      <c r="Y1733" s="25" t="s">
        <v>2838</v>
      </c>
    </row>
    <row r="1734" spans="2:25" ht="39.6">
      <c r="B1734" s="127" t="s">
        <v>2823</v>
      </c>
      <c r="C1734" s="128" t="s">
        <v>2824</v>
      </c>
      <c r="D1734" s="25" t="s">
        <v>2825</v>
      </c>
      <c r="E1734" s="128" t="s">
        <v>2826</v>
      </c>
      <c r="F1734" s="25">
        <v>1.88</v>
      </c>
      <c r="G1734" s="25" t="s">
        <v>2827</v>
      </c>
      <c r="H1734" s="25">
        <v>10</v>
      </c>
      <c r="I1734" s="25" t="s">
        <v>2828</v>
      </c>
      <c r="J1734" s="25" t="s">
        <v>2829</v>
      </c>
      <c r="K1734" s="25" t="s">
        <v>2846</v>
      </c>
      <c r="L1734" s="25" t="s">
        <v>2838</v>
      </c>
      <c r="M1734" s="25" t="s">
        <v>2838</v>
      </c>
      <c r="N1734" s="25">
        <v>1.88</v>
      </c>
      <c r="O1734" s="25" t="s">
        <v>2838</v>
      </c>
      <c r="P1734" s="25" t="s">
        <v>2831</v>
      </c>
      <c r="Q1734" s="25" t="s">
        <v>2838</v>
      </c>
      <c r="R1734" s="25" t="s">
        <v>2831</v>
      </c>
      <c r="S1734" s="25" t="s">
        <v>2838</v>
      </c>
      <c r="T1734" s="25" t="s">
        <v>2832</v>
      </c>
      <c r="U1734" s="25" t="s">
        <v>2833</v>
      </c>
      <c r="V1734" s="25" t="s">
        <v>2834</v>
      </c>
      <c r="W1734" s="130" t="s">
        <v>2835</v>
      </c>
      <c r="X1734" s="131" t="s">
        <v>2836</v>
      </c>
      <c r="Y1734" s="25" t="s">
        <v>2838</v>
      </c>
    </row>
    <row r="1735" spans="2:25" ht="39.6">
      <c r="B1735" s="127" t="s">
        <v>2823</v>
      </c>
      <c r="C1735" s="128" t="s">
        <v>2824</v>
      </c>
      <c r="D1735" s="25" t="s">
        <v>2825</v>
      </c>
      <c r="E1735" s="128" t="s">
        <v>2826</v>
      </c>
      <c r="F1735" s="25">
        <v>1.88</v>
      </c>
      <c r="G1735" s="25" t="s">
        <v>2827</v>
      </c>
      <c r="H1735" s="25">
        <v>11</v>
      </c>
      <c r="I1735" s="25" t="s">
        <v>2828</v>
      </c>
      <c r="J1735" s="25" t="s">
        <v>2829</v>
      </c>
      <c r="K1735" s="25" t="s">
        <v>2847</v>
      </c>
      <c r="L1735" s="25" t="s">
        <v>2838</v>
      </c>
      <c r="M1735" s="25" t="s">
        <v>2838</v>
      </c>
      <c r="N1735" s="25">
        <v>1.88</v>
      </c>
      <c r="O1735" s="25" t="s">
        <v>2838</v>
      </c>
      <c r="P1735" s="25" t="s">
        <v>2831</v>
      </c>
      <c r="Q1735" s="25" t="s">
        <v>2838</v>
      </c>
      <c r="R1735" s="25" t="s">
        <v>2831</v>
      </c>
      <c r="S1735" s="25" t="s">
        <v>2838</v>
      </c>
      <c r="T1735" s="25" t="s">
        <v>2832</v>
      </c>
      <c r="U1735" s="25" t="s">
        <v>2833</v>
      </c>
      <c r="V1735" s="25" t="s">
        <v>2834</v>
      </c>
      <c r="W1735" s="130" t="s">
        <v>2835</v>
      </c>
      <c r="X1735" s="131" t="s">
        <v>2836</v>
      </c>
      <c r="Y1735" s="25" t="s">
        <v>2838</v>
      </c>
    </row>
    <row r="1736" spans="2:25" ht="39.6">
      <c r="B1736" s="127" t="s">
        <v>2823</v>
      </c>
      <c r="C1736" s="128" t="s">
        <v>2824</v>
      </c>
      <c r="D1736" s="25" t="s">
        <v>2825</v>
      </c>
      <c r="E1736" s="128" t="s">
        <v>2826</v>
      </c>
      <c r="F1736" s="25">
        <v>1.88</v>
      </c>
      <c r="G1736" s="25" t="s">
        <v>2827</v>
      </c>
      <c r="H1736" s="25">
        <v>12</v>
      </c>
      <c r="I1736" s="25" t="s">
        <v>2828</v>
      </c>
      <c r="J1736" s="25" t="s">
        <v>2829</v>
      </c>
      <c r="K1736" s="132" t="s">
        <v>2848</v>
      </c>
      <c r="L1736" s="25" t="s">
        <v>2838</v>
      </c>
      <c r="M1736" s="25" t="s">
        <v>2838</v>
      </c>
      <c r="N1736" s="25">
        <v>1.88</v>
      </c>
      <c r="O1736" s="25" t="s">
        <v>2838</v>
      </c>
      <c r="P1736" s="25" t="s">
        <v>2831</v>
      </c>
      <c r="Q1736" s="25" t="s">
        <v>2838</v>
      </c>
      <c r="R1736" s="25" t="s">
        <v>2831</v>
      </c>
      <c r="S1736" s="25" t="s">
        <v>2838</v>
      </c>
      <c r="T1736" s="25" t="s">
        <v>2832</v>
      </c>
      <c r="U1736" s="25" t="s">
        <v>2833</v>
      </c>
      <c r="V1736" s="25" t="s">
        <v>2834</v>
      </c>
      <c r="W1736" s="130" t="s">
        <v>2835</v>
      </c>
      <c r="X1736" s="131" t="s">
        <v>2836</v>
      </c>
      <c r="Y1736" s="25" t="s">
        <v>2838</v>
      </c>
    </row>
    <row r="1737" spans="2:25" ht="39.6">
      <c r="B1737" s="127" t="s">
        <v>2823</v>
      </c>
      <c r="C1737" s="128" t="s">
        <v>2824</v>
      </c>
      <c r="D1737" s="25" t="s">
        <v>2849</v>
      </c>
      <c r="E1737" s="128" t="s">
        <v>2826</v>
      </c>
      <c r="F1737" s="133">
        <v>1.8</v>
      </c>
      <c r="G1737" s="25" t="s">
        <v>2827</v>
      </c>
      <c r="H1737" s="25">
        <v>13</v>
      </c>
      <c r="I1737" s="25" t="s">
        <v>2828</v>
      </c>
      <c r="J1737" s="25" t="s">
        <v>2829</v>
      </c>
      <c r="K1737" s="132" t="s">
        <v>2850</v>
      </c>
      <c r="L1737" s="25" t="s">
        <v>55</v>
      </c>
      <c r="M1737" s="129" t="s">
        <v>181</v>
      </c>
      <c r="N1737" s="133">
        <v>1.8</v>
      </c>
      <c r="O1737" s="25">
        <v>2</v>
      </c>
      <c r="P1737" s="25" t="s">
        <v>2831</v>
      </c>
      <c r="Q1737" s="25" t="s">
        <v>53</v>
      </c>
      <c r="R1737" s="25" t="s">
        <v>2831</v>
      </c>
      <c r="S1737" s="25" t="s">
        <v>53</v>
      </c>
      <c r="T1737" s="25" t="s">
        <v>2832</v>
      </c>
      <c r="U1737" s="25" t="s">
        <v>2833</v>
      </c>
      <c r="V1737" s="25" t="s">
        <v>2834</v>
      </c>
      <c r="W1737" s="130" t="s">
        <v>2835</v>
      </c>
      <c r="X1737" s="131" t="s">
        <v>2836</v>
      </c>
      <c r="Y1737" s="25">
        <v>2</v>
      </c>
    </row>
    <row r="1738" spans="2:25" ht="39.6">
      <c r="B1738" s="127" t="s">
        <v>2823</v>
      </c>
      <c r="C1738" s="128" t="s">
        <v>2824</v>
      </c>
      <c r="D1738" s="25" t="s">
        <v>2849</v>
      </c>
      <c r="E1738" s="128" t="s">
        <v>2826</v>
      </c>
      <c r="F1738" s="133">
        <v>1.8</v>
      </c>
      <c r="G1738" s="25" t="s">
        <v>2827</v>
      </c>
      <c r="H1738" s="25">
        <v>14</v>
      </c>
      <c r="I1738" s="25" t="s">
        <v>2828</v>
      </c>
      <c r="J1738" s="25" t="s">
        <v>2829</v>
      </c>
      <c r="K1738" s="132" t="s">
        <v>2851</v>
      </c>
      <c r="L1738" s="25" t="s">
        <v>2838</v>
      </c>
      <c r="M1738" s="25" t="s">
        <v>2838</v>
      </c>
      <c r="N1738" s="133">
        <v>1.8</v>
      </c>
      <c r="O1738" s="25" t="s">
        <v>2838</v>
      </c>
      <c r="P1738" s="25" t="s">
        <v>2831</v>
      </c>
      <c r="Q1738" s="25" t="s">
        <v>2838</v>
      </c>
      <c r="R1738" s="25" t="s">
        <v>2831</v>
      </c>
      <c r="S1738" s="25" t="s">
        <v>2838</v>
      </c>
      <c r="T1738" s="25" t="s">
        <v>2832</v>
      </c>
      <c r="U1738" s="25" t="s">
        <v>2833</v>
      </c>
      <c r="V1738" s="25" t="s">
        <v>2834</v>
      </c>
      <c r="W1738" s="130" t="s">
        <v>2835</v>
      </c>
      <c r="X1738" s="131" t="s">
        <v>2836</v>
      </c>
      <c r="Y1738" s="25" t="s">
        <v>2838</v>
      </c>
    </row>
    <row r="1739" spans="2:25" ht="39.6">
      <c r="B1739" s="127" t="s">
        <v>2823</v>
      </c>
      <c r="C1739" s="128" t="s">
        <v>2824</v>
      </c>
      <c r="D1739" s="25" t="s">
        <v>2849</v>
      </c>
      <c r="E1739" s="128" t="s">
        <v>2826</v>
      </c>
      <c r="F1739" s="133">
        <v>1.8</v>
      </c>
      <c r="G1739" s="25" t="s">
        <v>2827</v>
      </c>
      <c r="H1739" s="25">
        <v>15</v>
      </c>
      <c r="I1739" s="25" t="s">
        <v>2828</v>
      </c>
      <c r="J1739" s="25" t="s">
        <v>2829</v>
      </c>
      <c r="K1739" s="132" t="s">
        <v>2852</v>
      </c>
      <c r="L1739" s="25" t="s">
        <v>2838</v>
      </c>
      <c r="M1739" s="25" t="s">
        <v>2838</v>
      </c>
      <c r="N1739" s="133">
        <v>1.8</v>
      </c>
      <c r="O1739" s="25" t="s">
        <v>2838</v>
      </c>
      <c r="P1739" s="25" t="s">
        <v>2831</v>
      </c>
      <c r="Q1739" s="25" t="s">
        <v>2838</v>
      </c>
      <c r="R1739" s="25" t="s">
        <v>2831</v>
      </c>
      <c r="S1739" s="25" t="s">
        <v>2838</v>
      </c>
      <c r="T1739" s="25" t="s">
        <v>2832</v>
      </c>
      <c r="U1739" s="25" t="s">
        <v>2833</v>
      </c>
      <c r="V1739" s="25" t="s">
        <v>2834</v>
      </c>
      <c r="W1739" s="130" t="s">
        <v>2835</v>
      </c>
      <c r="X1739" s="131" t="s">
        <v>2836</v>
      </c>
      <c r="Y1739" s="25" t="s">
        <v>2838</v>
      </c>
    </row>
    <row r="1740" spans="2:25" ht="39.6">
      <c r="B1740" s="127" t="s">
        <v>2823</v>
      </c>
      <c r="C1740" s="128" t="s">
        <v>2824</v>
      </c>
      <c r="D1740" s="25" t="s">
        <v>2849</v>
      </c>
      <c r="E1740" s="128" t="s">
        <v>2826</v>
      </c>
      <c r="F1740" s="133">
        <v>1.8</v>
      </c>
      <c r="G1740" s="25" t="s">
        <v>2827</v>
      </c>
      <c r="H1740" s="25">
        <v>16</v>
      </c>
      <c r="I1740" s="25" t="s">
        <v>2828</v>
      </c>
      <c r="J1740" s="25" t="s">
        <v>2829</v>
      </c>
      <c r="K1740" s="132" t="s">
        <v>2853</v>
      </c>
      <c r="L1740" s="25" t="s">
        <v>2838</v>
      </c>
      <c r="M1740" s="25" t="s">
        <v>2838</v>
      </c>
      <c r="N1740" s="133">
        <v>1.8</v>
      </c>
      <c r="O1740" s="25" t="s">
        <v>2838</v>
      </c>
      <c r="P1740" s="25" t="s">
        <v>2831</v>
      </c>
      <c r="Q1740" s="25" t="s">
        <v>2838</v>
      </c>
      <c r="R1740" s="25" t="s">
        <v>2831</v>
      </c>
      <c r="S1740" s="25" t="s">
        <v>2838</v>
      </c>
      <c r="T1740" s="25" t="s">
        <v>2832</v>
      </c>
      <c r="U1740" s="25" t="s">
        <v>2833</v>
      </c>
      <c r="V1740" s="25" t="s">
        <v>2834</v>
      </c>
      <c r="W1740" s="130" t="s">
        <v>2835</v>
      </c>
      <c r="X1740" s="131" t="s">
        <v>2836</v>
      </c>
      <c r="Y1740" s="25" t="s">
        <v>2838</v>
      </c>
    </row>
    <row r="1741" spans="2:25" ht="39.6">
      <c r="B1741" s="127" t="s">
        <v>2823</v>
      </c>
      <c r="C1741" s="128" t="s">
        <v>2824</v>
      </c>
      <c r="D1741" s="25" t="s">
        <v>2849</v>
      </c>
      <c r="E1741" s="128" t="s">
        <v>2826</v>
      </c>
      <c r="F1741" s="133">
        <v>1.8</v>
      </c>
      <c r="G1741" s="25" t="s">
        <v>2827</v>
      </c>
      <c r="H1741" s="25">
        <v>17</v>
      </c>
      <c r="I1741" s="25" t="s">
        <v>2828</v>
      </c>
      <c r="J1741" s="25" t="s">
        <v>2829</v>
      </c>
      <c r="K1741" s="132" t="s">
        <v>2854</v>
      </c>
      <c r="L1741" s="25" t="s">
        <v>2838</v>
      </c>
      <c r="M1741" s="25" t="s">
        <v>2838</v>
      </c>
      <c r="N1741" s="133">
        <v>1.8</v>
      </c>
      <c r="O1741" s="25" t="s">
        <v>2838</v>
      </c>
      <c r="P1741" s="25" t="s">
        <v>2831</v>
      </c>
      <c r="Q1741" s="25" t="s">
        <v>2838</v>
      </c>
      <c r="R1741" s="25" t="s">
        <v>2831</v>
      </c>
      <c r="S1741" s="25" t="s">
        <v>2838</v>
      </c>
      <c r="T1741" s="25" t="s">
        <v>2832</v>
      </c>
      <c r="U1741" s="25" t="s">
        <v>2833</v>
      </c>
      <c r="V1741" s="25" t="s">
        <v>2834</v>
      </c>
      <c r="W1741" s="130" t="s">
        <v>2835</v>
      </c>
      <c r="X1741" s="131" t="s">
        <v>2836</v>
      </c>
      <c r="Y1741" s="25" t="s">
        <v>2838</v>
      </c>
    </row>
    <row r="1742" spans="2:25" ht="39.6">
      <c r="B1742" s="127" t="s">
        <v>2823</v>
      </c>
      <c r="C1742" s="128" t="s">
        <v>2824</v>
      </c>
      <c r="D1742" s="25" t="s">
        <v>2849</v>
      </c>
      <c r="E1742" s="128" t="s">
        <v>2826</v>
      </c>
      <c r="F1742" s="133">
        <v>1.8</v>
      </c>
      <c r="G1742" s="25" t="s">
        <v>2827</v>
      </c>
      <c r="H1742" s="25">
        <v>18</v>
      </c>
      <c r="I1742" s="25" t="s">
        <v>2828</v>
      </c>
      <c r="J1742" s="25" t="s">
        <v>2829</v>
      </c>
      <c r="K1742" s="132" t="s">
        <v>2855</v>
      </c>
      <c r="L1742" s="25" t="s">
        <v>2838</v>
      </c>
      <c r="M1742" s="25" t="s">
        <v>2838</v>
      </c>
      <c r="N1742" s="133">
        <v>1.8</v>
      </c>
      <c r="O1742" s="25" t="s">
        <v>2838</v>
      </c>
      <c r="P1742" s="25" t="s">
        <v>2831</v>
      </c>
      <c r="Q1742" s="25" t="s">
        <v>2838</v>
      </c>
      <c r="R1742" s="25" t="s">
        <v>2831</v>
      </c>
      <c r="S1742" s="25" t="s">
        <v>2838</v>
      </c>
      <c r="T1742" s="25" t="s">
        <v>2832</v>
      </c>
      <c r="U1742" s="25" t="s">
        <v>2833</v>
      </c>
      <c r="V1742" s="25" t="s">
        <v>2834</v>
      </c>
      <c r="W1742" s="130" t="s">
        <v>2835</v>
      </c>
      <c r="X1742" s="131" t="s">
        <v>2836</v>
      </c>
      <c r="Y1742" s="25" t="s">
        <v>2838</v>
      </c>
    </row>
    <row r="1743" spans="2:25" ht="39.6">
      <c r="B1743" s="127" t="s">
        <v>2823</v>
      </c>
      <c r="C1743" s="128" t="s">
        <v>2824</v>
      </c>
      <c r="D1743" s="25" t="s">
        <v>2849</v>
      </c>
      <c r="E1743" s="128" t="s">
        <v>2826</v>
      </c>
      <c r="F1743" s="133">
        <v>1.8</v>
      </c>
      <c r="G1743" s="25" t="s">
        <v>2827</v>
      </c>
      <c r="H1743" s="25">
        <v>19</v>
      </c>
      <c r="I1743" s="25" t="s">
        <v>2828</v>
      </c>
      <c r="J1743" s="25" t="s">
        <v>2829</v>
      </c>
      <c r="K1743" s="132" t="s">
        <v>2856</v>
      </c>
      <c r="L1743" s="25" t="s">
        <v>2838</v>
      </c>
      <c r="M1743" s="25" t="s">
        <v>2838</v>
      </c>
      <c r="N1743" s="133">
        <v>1.8</v>
      </c>
      <c r="O1743" s="25" t="s">
        <v>2838</v>
      </c>
      <c r="P1743" s="25" t="s">
        <v>2831</v>
      </c>
      <c r="Q1743" s="25" t="s">
        <v>2838</v>
      </c>
      <c r="R1743" s="25" t="s">
        <v>2831</v>
      </c>
      <c r="S1743" s="25" t="s">
        <v>2838</v>
      </c>
      <c r="T1743" s="25" t="s">
        <v>2832</v>
      </c>
      <c r="U1743" s="25" t="s">
        <v>2833</v>
      </c>
      <c r="V1743" s="25" t="s">
        <v>2834</v>
      </c>
      <c r="W1743" s="130" t="s">
        <v>2835</v>
      </c>
      <c r="X1743" s="131" t="s">
        <v>2836</v>
      </c>
      <c r="Y1743" s="25" t="s">
        <v>2838</v>
      </c>
    </row>
    <row r="1744" spans="2:25" ht="39.6">
      <c r="B1744" s="127" t="s">
        <v>2823</v>
      </c>
      <c r="C1744" s="128" t="s">
        <v>2824</v>
      </c>
      <c r="D1744" s="25" t="s">
        <v>2849</v>
      </c>
      <c r="E1744" s="128" t="s">
        <v>2826</v>
      </c>
      <c r="F1744" s="133">
        <v>1.8</v>
      </c>
      <c r="G1744" s="25" t="s">
        <v>2827</v>
      </c>
      <c r="H1744" s="25">
        <v>20</v>
      </c>
      <c r="I1744" s="25" t="s">
        <v>2828</v>
      </c>
      <c r="J1744" s="25" t="s">
        <v>2829</v>
      </c>
      <c r="K1744" s="132" t="s">
        <v>2857</v>
      </c>
      <c r="L1744" s="25" t="s">
        <v>2838</v>
      </c>
      <c r="M1744" s="25" t="s">
        <v>2838</v>
      </c>
      <c r="N1744" s="133">
        <v>1.8</v>
      </c>
      <c r="O1744" s="25" t="s">
        <v>2838</v>
      </c>
      <c r="P1744" s="25" t="s">
        <v>2831</v>
      </c>
      <c r="Q1744" s="25" t="s">
        <v>2838</v>
      </c>
      <c r="R1744" s="25" t="s">
        <v>2831</v>
      </c>
      <c r="S1744" s="25" t="s">
        <v>2838</v>
      </c>
      <c r="T1744" s="25" t="s">
        <v>2832</v>
      </c>
      <c r="U1744" s="25" t="s">
        <v>2833</v>
      </c>
      <c r="V1744" s="25" t="s">
        <v>2834</v>
      </c>
      <c r="W1744" s="130" t="s">
        <v>2835</v>
      </c>
      <c r="X1744" s="131" t="s">
        <v>2836</v>
      </c>
      <c r="Y1744" s="25" t="s">
        <v>2838</v>
      </c>
    </row>
    <row r="1745" spans="2:25" ht="39.6">
      <c r="B1745" s="127" t="s">
        <v>2823</v>
      </c>
      <c r="C1745" s="128" t="s">
        <v>2824</v>
      </c>
      <c r="D1745" s="25" t="s">
        <v>2849</v>
      </c>
      <c r="E1745" s="128" t="s">
        <v>2826</v>
      </c>
      <c r="F1745" s="133">
        <v>1.8</v>
      </c>
      <c r="G1745" s="25" t="s">
        <v>2827</v>
      </c>
      <c r="H1745" s="25">
        <v>21</v>
      </c>
      <c r="I1745" s="25" t="s">
        <v>2828</v>
      </c>
      <c r="J1745" s="25" t="s">
        <v>2829</v>
      </c>
      <c r="K1745" s="132" t="s">
        <v>2858</v>
      </c>
      <c r="L1745" s="25" t="s">
        <v>2838</v>
      </c>
      <c r="M1745" s="25" t="s">
        <v>2838</v>
      </c>
      <c r="N1745" s="133">
        <v>1.8</v>
      </c>
      <c r="O1745" s="25" t="s">
        <v>2838</v>
      </c>
      <c r="P1745" s="25" t="s">
        <v>2831</v>
      </c>
      <c r="Q1745" s="25" t="s">
        <v>2838</v>
      </c>
      <c r="R1745" s="25" t="s">
        <v>2831</v>
      </c>
      <c r="S1745" s="25" t="s">
        <v>2838</v>
      </c>
      <c r="T1745" s="25" t="s">
        <v>2832</v>
      </c>
      <c r="U1745" s="25" t="s">
        <v>2833</v>
      </c>
      <c r="V1745" s="25" t="s">
        <v>2834</v>
      </c>
      <c r="W1745" s="130" t="s">
        <v>2835</v>
      </c>
      <c r="X1745" s="131" t="s">
        <v>2836</v>
      </c>
      <c r="Y1745" s="25" t="s">
        <v>2838</v>
      </c>
    </row>
    <row r="1746" spans="2:25" ht="39.6">
      <c r="B1746" s="127" t="s">
        <v>2823</v>
      </c>
      <c r="C1746" s="128" t="s">
        <v>2824</v>
      </c>
      <c r="D1746" s="25" t="s">
        <v>2849</v>
      </c>
      <c r="E1746" s="128" t="s">
        <v>2826</v>
      </c>
      <c r="F1746" s="133">
        <v>1.8</v>
      </c>
      <c r="G1746" s="25" t="s">
        <v>2827</v>
      </c>
      <c r="H1746" s="25">
        <v>22</v>
      </c>
      <c r="I1746" s="25" t="s">
        <v>2828</v>
      </c>
      <c r="J1746" s="25" t="s">
        <v>2829</v>
      </c>
      <c r="K1746" s="132" t="s">
        <v>2859</v>
      </c>
      <c r="L1746" s="25" t="s">
        <v>2838</v>
      </c>
      <c r="M1746" s="25" t="s">
        <v>2838</v>
      </c>
      <c r="N1746" s="133">
        <v>1.8</v>
      </c>
      <c r="O1746" s="25" t="s">
        <v>2838</v>
      </c>
      <c r="P1746" s="25" t="s">
        <v>2831</v>
      </c>
      <c r="Q1746" s="25" t="s">
        <v>2838</v>
      </c>
      <c r="R1746" s="25" t="s">
        <v>2831</v>
      </c>
      <c r="S1746" s="25" t="s">
        <v>2838</v>
      </c>
      <c r="T1746" s="25" t="s">
        <v>2832</v>
      </c>
      <c r="U1746" s="25" t="s">
        <v>2833</v>
      </c>
      <c r="V1746" s="25" t="s">
        <v>2834</v>
      </c>
      <c r="W1746" s="130" t="s">
        <v>2835</v>
      </c>
      <c r="X1746" s="131" t="s">
        <v>2836</v>
      </c>
      <c r="Y1746" s="25" t="s">
        <v>2838</v>
      </c>
    </row>
    <row r="1747" spans="2:25" ht="39.6">
      <c r="B1747" s="127" t="s">
        <v>2823</v>
      </c>
      <c r="C1747" s="128" t="s">
        <v>2824</v>
      </c>
      <c r="D1747" s="25" t="s">
        <v>2849</v>
      </c>
      <c r="E1747" s="128" t="s">
        <v>2826</v>
      </c>
      <c r="F1747" s="133">
        <v>1.8</v>
      </c>
      <c r="G1747" s="25" t="s">
        <v>2827</v>
      </c>
      <c r="H1747" s="25">
        <v>23</v>
      </c>
      <c r="I1747" s="25" t="s">
        <v>2828</v>
      </c>
      <c r="J1747" s="25" t="s">
        <v>2829</v>
      </c>
      <c r="K1747" s="132" t="s">
        <v>2860</v>
      </c>
      <c r="L1747" s="25" t="s">
        <v>2838</v>
      </c>
      <c r="M1747" s="25" t="s">
        <v>2838</v>
      </c>
      <c r="N1747" s="133">
        <v>1.8</v>
      </c>
      <c r="O1747" s="25" t="s">
        <v>2838</v>
      </c>
      <c r="P1747" s="25" t="s">
        <v>2831</v>
      </c>
      <c r="Q1747" s="25" t="s">
        <v>2838</v>
      </c>
      <c r="R1747" s="25" t="s">
        <v>2831</v>
      </c>
      <c r="S1747" s="25" t="s">
        <v>2838</v>
      </c>
      <c r="T1747" s="25" t="s">
        <v>2832</v>
      </c>
      <c r="U1747" s="25" t="s">
        <v>2833</v>
      </c>
      <c r="V1747" s="25" t="s">
        <v>2834</v>
      </c>
      <c r="W1747" s="130" t="s">
        <v>2835</v>
      </c>
      <c r="X1747" s="131" t="s">
        <v>2836</v>
      </c>
      <c r="Y1747" s="25" t="s">
        <v>2838</v>
      </c>
    </row>
    <row r="1748" spans="2:25" ht="39.6">
      <c r="B1748" s="127" t="s">
        <v>2823</v>
      </c>
      <c r="C1748" s="128" t="s">
        <v>2824</v>
      </c>
      <c r="D1748" s="25" t="s">
        <v>2849</v>
      </c>
      <c r="E1748" s="128" t="s">
        <v>2826</v>
      </c>
      <c r="F1748" s="133">
        <v>1.8</v>
      </c>
      <c r="G1748" s="25" t="s">
        <v>2827</v>
      </c>
      <c r="H1748" s="25">
        <v>24</v>
      </c>
      <c r="I1748" s="25" t="s">
        <v>2828</v>
      </c>
      <c r="J1748" s="25" t="s">
        <v>2829</v>
      </c>
      <c r="K1748" s="132" t="s">
        <v>2861</v>
      </c>
      <c r="L1748" s="25" t="s">
        <v>2838</v>
      </c>
      <c r="M1748" s="25" t="s">
        <v>2838</v>
      </c>
      <c r="N1748" s="133">
        <v>1.8</v>
      </c>
      <c r="O1748" s="25" t="s">
        <v>2838</v>
      </c>
      <c r="P1748" s="25" t="s">
        <v>2831</v>
      </c>
      <c r="Q1748" s="25" t="s">
        <v>2838</v>
      </c>
      <c r="R1748" s="25" t="s">
        <v>2831</v>
      </c>
      <c r="S1748" s="25" t="s">
        <v>2838</v>
      </c>
      <c r="T1748" s="25" t="s">
        <v>2832</v>
      </c>
      <c r="U1748" s="25" t="s">
        <v>2833</v>
      </c>
      <c r="V1748" s="25" t="s">
        <v>2834</v>
      </c>
      <c r="W1748" s="130" t="s">
        <v>2835</v>
      </c>
      <c r="X1748" s="131" t="s">
        <v>2836</v>
      </c>
      <c r="Y1748" s="25" t="s">
        <v>2838</v>
      </c>
    </row>
    <row r="1749" spans="2:25" ht="39.6">
      <c r="B1749" s="127" t="s">
        <v>2823</v>
      </c>
      <c r="C1749" s="128" t="s">
        <v>2824</v>
      </c>
      <c r="D1749" s="25" t="s">
        <v>2849</v>
      </c>
      <c r="E1749" s="25" t="s">
        <v>2862</v>
      </c>
      <c r="F1749" s="133">
        <v>1.8</v>
      </c>
      <c r="G1749" s="25" t="s">
        <v>2827</v>
      </c>
      <c r="H1749" s="25">
        <v>25</v>
      </c>
      <c r="I1749" s="25" t="s">
        <v>2828</v>
      </c>
      <c r="J1749" s="25" t="s">
        <v>2829</v>
      </c>
      <c r="K1749" s="132" t="s">
        <v>2863</v>
      </c>
      <c r="L1749" s="25" t="s">
        <v>55</v>
      </c>
      <c r="M1749" s="129" t="s">
        <v>181</v>
      </c>
      <c r="N1749" s="134">
        <v>1.8</v>
      </c>
      <c r="O1749" s="25">
        <v>3</v>
      </c>
      <c r="P1749" s="25" t="s">
        <v>2831</v>
      </c>
      <c r="Q1749" s="25" t="s">
        <v>53</v>
      </c>
      <c r="R1749" s="25" t="s">
        <v>2831</v>
      </c>
      <c r="S1749" s="25" t="s">
        <v>53</v>
      </c>
      <c r="T1749" s="25" t="s">
        <v>2832</v>
      </c>
      <c r="U1749" s="25" t="s">
        <v>2833</v>
      </c>
      <c r="V1749" s="25" t="s">
        <v>2834</v>
      </c>
      <c r="W1749" s="130" t="s">
        <v>2835</v>
      </c>
      <c r="X1749" s="131" t="s">
        <v>2836</v>
      </c>
      <c r="Y1749" s="25">
        <v>3</v>
      </c>
    </row>
    <row r="1750" spans="2:25" ht="39.6">
      <c r="B1750" s="127" t="s">
        <v>2823</v>
      </c>
      <c r="C1750" s="128" t="s">
        <v>2824</v>
      </c>
      <c r="D1750" s="25" t="s">
        <v>2849</v>
      </c>
      <c r="E1750" s="25" t="s">
        <v>2862</v>
      </c>
      <c r="F1750" s="133">
        <v>1.8</v>
      </c>
      <c r="G1750" s="25" t="s">
        <v>2827</v>
      </c>
      <c r="H1750" s="25">
        <v>26</v>
      </c>
      <c r="I1750" s="25" t="s">
        <v>2828</v>
      </c>
      <c r="J1750" s="25" t="s">
        <v>2829</v>
      </c>
      <c r="K1750" s="132" t="s">
        <v>2864</v>
      </c>
      <c r="L1750" s="25" t="s">
        <v>2838</v>
      </c>
      <c r="M1750" s="25" t="s">
        <v>2838</v>
      </c>
      <c r="N1750" s="133">
        <v>1.8</v>
      </c>
      <c r="O1750" s="25" t="s">
        <v>2838</v>
      </c>
      <c r="P1750" s="25" t="s">
        <v>2831</v>
      </c>
      <c r="Q1750" s="25" t="s">
        <v>2838</v>
      </c>
      <c r="R1750" s="25" t="s">
        <v>2831</v>
      </c>
      <c r="S1750" s="25" t="s">
        <v>2838</v>
      </c>
      <c r="T1750" s="25" t="s">
        <v>2832</v>
      </c>
      <c r="U1750" s="25" t="s">
        <v>2833</v>
      </c>
      <c r="V1750" s="25" t="s">
        <v>2834</v>
      </c>
      <c r="W1750" s="130" t="s">
        <v>2835</v>
      </c>
      <c r="X1750" s="131" t="s">
        <v>2836</v>
      </c>
      <c r="Y1750" s="25" t="s">
        <v>2838</v>
      </c>
    </row>
    <row r="1751" spans="2:25" ht="39.6">
      <c r="B1751" s="127" t="s">
        <v>2823</v>
      </c>
      <c r="C1751" s="128" t="s">
        <v>2824</v>
      </c>
      <c r="D1751" s="25" t="s">
        <v>2849</v>
      </c>
      <c r="E1751" s="25" t="s">
        <v>2862</v>
      </c>
      <c r="F1751" s="133">
        <v>1.8</v>
      </c>
      <c r="G1751" s="25" t="s">
        <v>2827</v>
      </c>
      <c r="H1751" s="25">
        <v>27</v>
      </c>
      <c r="I1751" s="25" t="s">
        <v>2828</v>
      </c>
      <c r="J1751" s="25" t="s">
        <v>2829</v>
      </c>
      <c r="K1751" s="132" t="s">
        <v>2865</v>
      </c>
      <c r="L1751" s="25" t="s">
        <v>2838</v>
      </c>
      <c r="M1751" s="25" t="s">
        <v>2838</v>
      </c>
      <c r="N1751" s="133">
        <v>1.8</v>
      </c>
      <c r="O1751" s="25" t="s">
        <v>2838</v>
      </c>
      <c r="P1751" s="25" t="s">
        <v>2831</v>
      </c>
      <c r="Q1751" s="25" t="s">
        <v>2838</v>
      </c>
      <c r="R1751" s="25" t="s">
        <v>2831</v>
      </c>
      <c r="S1751" s="25" t="s">
        <v>2838</v>
      </c>
      <c r="T1751" s="25" t="s">
        <v>2832</v>
      </c>
      <c r="U1751" s="25" t="s">
        <v>2833</v>
      </c>
      <c r="V1751" s="25" t="s">
        <v>2834</v>
      </c>
      <c r="W1751" s="130" t="s">
        <v>2835</v>
      </c>
      <c r="X1751" s="131" t="s">
        <v>2836</v>
      </c>
      <c r="Y1751" s="25" t="s">
        <v>2838</v>
      </c>
    </row>
    <row r="1752" spans="2:25" ht="39.6">
      <c r="B1752" s="127" t="s">
        <v>2823</v>
      </c>
      <c r="C1752" s="128" t="s">
        <v>2824</v>
      </c>
      <c r="D1752" s="25" t="s">
        <v>2849</v>
      </c>
      <c r="E1752" s="25" t="s">
        <v>2862</v>
      </c>
      <c r="F1752" s="133">
        <v>1.8</v>
      </c>
      <c r="G1752" s="25" t="s">
        <v>2827</v>
      </c>
      <c r="H1752" s="25">
        <v>28</v>
      </c>
      <c r="I1752" s="25" t="s">
        <v>2828</v>
      </c>
      <c r="J1752" s="25" t="s">
        <v>2829</v>
      </c>
      <c r="K1752" s="132" t="s">
        <v>2866</v>
      </c>
      <c r="L1752" s="25" t="s">
        <v>2838</v>
      </c>
      <c r="M1752" s="25" t="s">
        <v>2838</v>
      </c>
      <c r="N1752" s="133">
        <v>1.8</v>
      </c>
      <c r="O1752" s="25" t="s">
        <v>2838</v>
      </c>
      <c r="P1752" s="25" t="s">
        <v>2831</v>
      </c>
      <c r="Q1752" s="25" t="s">
        <v>2838</v>
      </c>
      <c r="R1752" s="25" t="s">
        <v>2831</v>
      </c>
      <c r="S1752" s="25" t="s">
        <v>2838</v>
      </c>
      <c r="T1752" s="25" t="s">
        <v>2832</v>
      </c>
      <c r="U1752" s="25" t="s">
        <v>2833</v>
      </c>
      <c r="V1752" s="25" t="s">
        <v>2834</v>
      </c>
      <c r="W1752" s="130" t="s">
        <v>2835</v>
      </c>
      <c r="X1752" s="131" t="s">
        <v>2836</v>
      </c>
      <c r="Y1752" s="25" t="s">
        <v>2838</v>
      </c>
    </row>
    <row r="1753" spans="2:25" ht="39.6">
      <c r="B1753" s="127" t="s">
        <v>2823</v>
      </c>
      <c r="C1753" s="128" t="s">
        <v>2824</v>
      </c>
      <c r="D1753" s="25" t="s">
        <v>2849</v>
      </c>
      <c r="E1753" s="25" t="s">
        <v>2862</v>
      </c>
      <c r="F1753" s="133">
        <v>1.8</v>
      </c>
      <c r="G1753" s="25" t="s">
        <v>2827</v>
      </c>
      <c r="H1753" s="25">
        <v>29</v>
      </c>
      <c r="I1753" s="25" t="s">
        <v>2828</v>
      </c>
      <c r="J1753" s="25" t="s">
        <v>2829</v>
      </c>
      <c r="K1753" s="132" t="s">
        <v>2867</v>
      </c>
      <c r="L1753" s="25" t="s">
        <v>2838</v>
      </c>
      <c r="M1753" s="25" t="s">
        <v>2838</v>
      </c>
      <c r="N1753" s="133">
        <v>1.8</v>
      </c>
      <c r="O1753" s="25" t="s">
        <v>2838</v>
      </c>
      <c r="P1753" s="25" t="s">
        <v>2831</v>
      </c>
      <c r="Q1753" s="25" t="s">
        <v>2838</v>
      </c>
      <c r="R1753" s="25" t="s">
        <v>2831</v>
      </c>
      <c r="S1753" s="25" t="s">
        <v>2838</v>
      </c>
      <c r="T1753" s="25" t="s">
        <v>2832</v>
      </c>
      <c r="U1753" s="25" t="s">
        <v>2833</v>
      </c>
      <c r="V1753" s="25" t="s">
        <v>2834</v>
      </c>
      <c r="W1753" s="130" t="s">
        <v>2835</v>
      </c>
      <c r="X1753" s="131" t="s">
        <v>2836</v>
      </c>
      <c r="Y1753" s="25" t="s">
        <v>2838</v>
      </c>
    </row>
    <row r="1754" spans="2:25" ht="39.6">
      <c r="B1754" s="127" t="s">
        <v>2823</v>
      </c>
      <c r="C1754" s="128" t="s">
        <v>2824</v>
      </c>
      <c r="D1754" s="25" t="s">
        <v>2849</v>
      </c>
      <c r="E1754" s="25" t="s">
        <v>2862</v>
      </c>
      <c r="F1754" s="133">
        <v>1.8</v>
      </c>
      <c r="G1754" s="25" t="s">
        <v>2827</v>
      </c>
      <c r="H1754" s="25">
        <v>30</v>
      </c>
      <c r="I1754" s="25" t="s">
        <v>2828</v>
      </c>
      <c r="J1754" s="25" t="s">
        <v>2829</v>
      </c>
      <c r="K1754" s="132" t="s">
        <v>2868</v>
      </c>
      <c r="L1754" s="25" t="s">
        <v>2838</v>
      </c>
      <c r="M1754" s="25" t="s">
        <v>2838</v>
      </c>
      <c r="N1754" s="133">
        <v>1.8</v>
      </c>
      <c r="O1754" s="25" t="s">
        <v>2838</v>
      </c>
      <c r="P1754" s="25" t="s">
        <v>2831</v>
      </c>
      <c r="Q1754" s="25" t="s">
        <v>2838</v>
      </c>
      <c r="R1754" s="25" t="s">
        <v>2831</v>
      </c>
      <c r="S1754" s="25" t="s">
        <v>2838</v>
      </c>
      <c r="T1754" s="25" t="s">
        <v>2832</v>
      </c>
      <c r="U1754" s="25" t="s">
        <v>2833</v>
      </c>
      <c r="V1754" s="25" t="s">
        <v>2834</v>
      </c>
      <c r="W1754" s="130" t="s">
        <v>2835</v>
      </c>
      <c r="X1754" s="131" t="s">
        <v>2836</v>
      </c>
      <c r="Y1754" s="25" t="s">
        <v>2838</v>
      </c>
    </row>
    <row r="1755" spans="2:25" ht="39.6">
      <c r="B1755" s="127" t="s">
        <v>2823</v>
      </c>
      <c r="C1755" s="128" t="s">
        <v>2824</v>
      </c>
      <c r="D1755" s="25" t="s">
        <v>2849</v>
      </c>
      <c r="E1755" s="25" t="s">
        <v>2862</v>
      </c>
      <c r="F1755" s="133">
        <v>1.8</v>
      </c>
      <c r="G1755" s="25" t="s">
        <v>2827</v>
      </c>
      <c r="H1755" s="25">
        <v>31</v>
      </c>
      <c r="I1755" s="25" t="s">
        <v>2828</v>
      </c>
      <c r="J1755" s="25" t="s">
        <v>2829</v>
      </c>
      <c r="K1755" s="132" t="s">
        <v>2869</v>
      </c>
      <c r="L1755" s="25" t="s">
        <v>2838</v>
      </c>
      <c r="M1755" s="25" t="s">
        <v>2838</v>
      </c>
      <c r="N1755" s="133">
        <v>1.8</v>
      </c>
      <c r="O1755" s="25" t="s">
        <v>2838</v>
      </c>
      <c r="P1755" s="25" t="s">
        <v>2831</v>
      </c>
      <c r="Q1755" s="25" t="s">
        <v>2838</v>
      </c>
      <c r="R1755" s="25" t="s">
        <v>2831</v>
      </c>
      <c r="S1755" s="25" t="s">
        <v>2838</v>
      </c>
      <c r="T1755" s="25" t="s">
        <v>2832</v>
      </c>
      <c r="U1755" s="25" t="s">
        <v>2833</v>
      </c>
      <c r="V1755" s="25" t="s">
        <v>2834</v>
      </c>
      <c r="W1755" s="130" t="s">
        <v>2835</v>
      </c>
      <c r="X1755" s="131" t="s">
        <v>2836</v>
      </c>
      <c r="Y1755" s="25" t="s">
        <v>2838</v>
      </c>
    </row>
    <row r="1756" spans="2:25" ht="39.6">
      <c r="B1756" s="127" t="s">
        <v>2823</v>
      </c>
      <c r="C1756" s="128" t="s">
        <v>2824</v>
      </c>
      <c r="D1756" s="25" t="s">
        <v>2849</v>
      </c>
      <c r="E1756" s="25" t="s">
        <v>2862</v>
      </c>
      <c r="F1756" s="133">
        <v>1.8</v>
      </c>
      <c r="G1756" s="25" t="s">
        <v>2827</v>
      </c>
      <c r="H1756" s="25">
        <v>32</v>
      </c>
      <c r="I1756" s="25" t="s">
        <v>2828</v>
      </c>
      <c r="J1756" s="25" t="s">
        <v>2829</v>
      </c>
      <c r="K1756" s="132" t="s">
        <v>2870</v>
      </c>
      <c r="L1756" s="25" t="s">
        <v>2838</v>
      </c>
      <c r="M1756" s="25" t="s">
        <v>2838</v>
      </c>
      <c r="N1756" s="133">
        <v>1.8</v>
      </c>
      <c r="O1756" s="25" t="s">
        <v>2838</v>
      </c>
      <c r="P1756" s="25" t="s">
        <v>2831</v>
      </c>
      <c r="Q1756" s="25" t="s">
        <v>2838</v>
      </c>
      <c r="R1756" s="25" t="s">
        <v>2831</v>
      </c>
      <c r="S1756" s="25" t="s">
        <v>2838</v>
      </c>
      <c r="T1756" s="25" t="s">
        <v>2832</v>
      </c>
      <c r="U1756" s="25" t="s">
        <v>2833</v>
      </c>
      <c r="V1756" s="25" t="s">
        <v>2834</v>
      </c>
      <c r="W1756" s="130" t="s">
        <v>2835</v>
      </c>
      <c r="X1756" s="131" t="s">
        <v>2836</v>
      </c>
      <c r="Y1756" s="25" t="s">
        <v>2838</v>
      </c>
    </row>
    <row r="1757" spans="2:25" ht="39.6">
      <c r="B1757" s="127" t="s">
        <v>2823</v>
      </c>
      <c r="C1757" s="128" t="s">
        <v>2824</v>
      </c>
      <c r="D1757" s="25" t="s">
        <v>2849</v>
      </c>
      <c r="E1757" s="25" t="s">
        <v>2862</v>
      </c>
      <c r="F1757" s="133">
        <v>1.8</v>
      </c>
      <c r="G1757" s="25" t="s">
        <v>2827</v>
      </c>
      <c r="H1757" s="25">
        <v>33</v>
      </c>
      <c r="I1757" s="25" t="s">
        <v>2828</v>
      </c>
      <c r="J1757" s="25" t="s">
        <v>2829</v>
      </c>
      <c r="K1757" s="132" t="s">
        <v>2871</v>
      </c>
      <c r="L1757" s="25" t="s">
        <v>2838</v>
      </c>
      <c r="M1757" s="25" t="s">
        <v>2838</v>
      </c>
      <c r="N1757" s="133">
        <v>1.8</v>
      </c>
      <c r="O1757" s="25" t="s">
        <v>2838</v>
      </c>
      <c r="P1757" s="25" t="s">
        <v>2831</v>
      </c>
      <c r="Q1757" s="25" t="s">
        <v>2838</v>
      </c>
      <c r="R1757" s="25" t="s">
        <v>2831</v>
      </c>
      <c r="S1757" s="25" t="s">
        <v>2838</v>
      </c>
      <c r="T1757" s="25" t="s">
        <v>2832</v>
      </c>
      <c r="U1757" s="25" t="s">
        <v>2833</v>
      </c>
      <c r="V1757" s="25" t="s">
        <v>2834</v>
      </c>
      <c r="W1757" s="130" t="s">
        <v>2835</v>
      </c>
      <c r="X1757" s="131" t="s">
        <v>2836</v>
      </c>
      <c r="Y1757" s="25" t="s">
        <v>2838</v>
      </c>
    </row>
    <row r="1758" spans="2:25" ht="39.6">
      <c r="B1758" s="127" t="s">
        <v>2823</v>
      </c>
      <c r="C1758" s="128" t="s">
        <v>2824</v>
      </c>
      <c r="D1758" s="25" t="s">
        <v>2849</v>
      </c>
      <c r="E1758" s="25" t="s">
        <v>2862</v>
      </c>
      <c r="F1758" s="133">
        <v>1.8</v>
      </c>
      <c r="G1758" s="25" t="s">
        <v>2827</v>
      </c>
      <c r="H1758" s="25">
        <v>34</v>
      </c>
      <c r="I1758" s="25" t="s">
        <v>2828</v>
      </c>
      <c r="J1758" s="25" t="s">
        <v>2829</v>
      </c>
      <c r="K1758" s="132" t="s">
        <v>2872</v>
      </c>
      <c r="L1758" s="25" t="s">
        <v>2838</v>
      </c>
      <c r="M1758" s="25" t="s">
        <v>2838</v>
      </c>
      <c r="N1758" s="133">
        <v>1.8</v>
      </c>
      <c r="O1758" s="25" t="s">
        <v>2838</v>
      </c>
      <c r="P1758" s="25" t="s">
        <v>2831</v>
      </c>
      <c r="Q1758" s="25" t="s">
        <v>2838</v>
      </c>
      <c r="R1758" s="25" t="s">
        <v>2831</v>
      </c>
      <c r="S1758" s="25" t="s">
        <v>2838</v>
      </c>
      <c r="T1758" s="25" t="s">
        <v>2832</v>
      </c>
      <c r="U1758" s="25" t="s">
        <v>2833</v>
      </c>
      <c r="V1758" s="25" t="s">
        <v>2834</v>
      </c>
      <c r="W1758" s="130" t="s">
        <v>2835</v>
      </c>
      <c r="X1758" s="131" t="s">
        <v>2836</v>
      </c>
      <c r="Y1758" s="25" t="s">
        <v>2838</v>
      </c>
    </row>
    <row r="1759" spans="2:25" ht="39.6">
      <c r="B1759" s="127" t="s">
        <v>2823</v>
      </c>
      <c r="C1759" s="128" t="s">
        <v>2824</v>
      </c>
      <c r="D1759" s="25" t="s">
        <v>2849</v>
      </c>
      <c r="E1759" s="25" t="s">
        <v>2862</v>
      </c>
      <c r="F1759" s="133">
        <v>1.8</v>
      </c>
      <c r="G1759" s="25" t="s">
        <v>2827</v>
      </c>
      <c r="H1759" s="25">
        <v>35</v>
      </c>
      <c r="I1759" s="25" t="s">
        <v>2828</v>
      </c>
      <c r="J1759" s="25" t="s">
        <v>2829</v>
      </c>
      <c r="K1759" s="132" t="s">
        <v>2873</v>
      </c>
      <c r="L1759" s="25" t="s">
        <v>2838</v>
      </c>
      <c r="M1759" s="25" t="s">
        <v>2838</v>
      </c>
      <c r="N1759" s="133">
        <v>1.8</v>
      </c>
      <c r="O1759" s="25" t="s">
        <v>2838</v>
      </c>
      <c r="P1759" s="25" t="s">
        <v>2831</v>
      </c>
      <c r="Q1759" s="25" t="s">
        <v>2838</v>
      </c>
      <c r="R1759" s="25" t="s">
        <v>2831</v>
      </c>
      <c r="S1759" s="25" t="s">
        <v>2838</v>
      </c>
      <c r="T1759" s="25" t="s">
        <v>2832</v>
      </c>
      <c r="U1759" s="25" t="s">
        <v>2833</v>
      </c>
      <c r="V1759" s="25" t="s">
        <v>2834</v>
      </c>
      <c r="W1759" s="130" t="s">
        <v>2835</v>
      </c>
      <c r="X1759" s="131" t="s">
        <v>2836</v>
      </c>
      <c r="Y1759" s="25" t="s">
        <v>2838</v>
      </c>
    </row>
    <row r="1760" spans="2:25" ht="39.6">
      <c r="B1760" s="127" t="s">
        <v>2823</v>
      </c>
      <c r="C1760" s="128" t="s">
        <v>2824</v>
      </c>
      <c r="D1760" s="25" t="s">
        <v>2849</v>
      </c>
      <c r="E1760" s="25" t="s">
        <v>2862</v>
      </c>
      <c r="F1760" s="133">
        <v>1.8</v>
      </c>
      <c r="G1760" s="25" t="s">
        <v>2827</v>
      </c>
      <c r="H1760" s="25">
        <v>36</v>
      </c>
      <c r="I1760" s="25" t="s">
        <v>2828</v>
      </c>
      <c r="J1760" s="25" t="s">
        <v>2829</v>
      </c>
      <c r="K1760" s="132" t="s">
        <v>2874</v>
      </c>
      <c r="L1760" s="25" t="s">
        <v>2838</v>
      </c>
      <c r="M1760" s="25" t="s">
        <v>2838</v>
      </c>
      <c r="N1760" s="133">
        <v>1.8</v>
      </c>
      <c r="O1760" s="25" t="s">
        <v>2838</v>
      </c>
      <c r="P1760" s="25" t="s">
        <v>2831</v>
      </c>
      <c r="Q1760" s="25" t="s">
        <v>2838</v>
      </c>
      <c r="R1760" s="25" t="s">
        <v>2831</v>
      </c>
      <c r="S1760" s="25" t="s">
        <v>2838</v>
      </c>
      <c r="T1760" s="25" t="s">
        <v>2832</v>
      </c>
      <c r="U1760" s="25" t="s">
        <v>2833</v>
      </c>
      <c r="V1760" s="25" t="s">
        <v>2834</v>
      </c>
      <c r="W1760" s="130" t="s">
        <v>2835</v>
      </c>
      <c r="X1760" s="131" t="s">
        <v>2836</v>
      </c>
      <c r="Y1760" s="25" t="s">
        <v>2838</v>
      </c>
    </row>
    <row r="1761" spans="2:25" ht="39.6">
      <c r="B1761" s="127" t="s">
        <v>2823</v>
      </c>
      <c r="C1761" s="128" t="s">
        <v>2824</v>
      </c>
      <c r="D1761" s="25" t="s">
        <v>2849</v>
      </c>
      <c r="E1761" s="25" t="s">
        <v>2862</v>
      </c>
      <c r="F1761" s="133">
        <v>1.8</v>
      </c>
      <c r="G1761" s="25" t="s">
        <v>2827</v>
      </c>
      <c r="H1761" s="25">
        <v>37</v>
      </c>
      <c r="I1761" s="25" t="s">
        <v>2828</v>
      </c>
      <c r="J1761" s="25" t="s">
        <v>2829</v>
      </c>
      <c r="K1761" s="132" t="s">
        <v>2875</v>
      </c>
      <c r="L1761" s="25" t="s">
        <v>2838</v>
      </c>
      <c r="M1761" s="25" t="s">
        <v>2838</v>
      </c>
      <c r="N1761" s="133">
        <v>1.8</v>
      </c>
      <c r="O1761" s="25" t="s">
        <v>2838</v>
      </c>
      <c r="P1761" s="25" t="s">
        <v>2831</v>
      </c>
      <c r="Q1761" s="25" t="s">
        <v>2838</v>
      </c>
      <c r="R1761" s="25" t="s">
        <v>2831</v>
      </c>
      <c r="S1761" s="25" t="s">
        <v>2838</v>
      </c>
      <c r="T1761" s="25" t="s">
        <v>2832</v>
      </c>
      <c r="U1761" s="25" t="s">
        <v>2833</v>
      </c>
      <c r="V1761" s="25" t="s">
        <v>2834</v>
      </c>
      <c r="W1761" s="130" t="s">
        <v>2835</v>
      </c>
      <c r="X1761" s="131" t="s">
        <v>2836</v>
      </c>
      <c r="Y1761" s="25" t="s">
        <v>2838</v>
      </c>
    </row>
    <row r="1762" spans="2:25" ht="39.6">
      <c r="B1762" s="46" t="s">
        <v>2876</v>
      </c>
      <c r="C1762" s="46" t="s">
        <v>1083</v>
      </c>
      <c r="D1762" s="46" t="s">
        <v>2877</v>
      </c>
      <c r="E1762" s="46" t="s">
        <v>2878</v>
      </c>
      <c r="F1762" s="46">
        <v>6</v>
      </c>
      <c r="G1762" s="46" t="s">
        <v>2879</v>
      </c>
      <c r="H1762" s="46">
        <v>1</v>
      </c>
      <c r="I1762" s="46" t="s">
        <v>2880</v>
      </c>
      <c r="J1762" s="46" t="s">
        <v>2881</v>
      </c>
      <c r="K1762" s="135" t="s">
        <v>2882</v>
      </c>
      <c r="L1762" s="46" t="s">
        <v>53</v>
      </c>
      <c r="M1762" s="46">
        <v>1</v>
      </c>
      <c r="N1762" s="46">
        <v>6</v>
      </c>
      <c r="O1762" s="46">
        <v>1</v>
      </c>
      <c r="P1762" s="135" t="s">
        <v>2883</v>
      </c>
      <c r="Q1762" s="46" t="s">
        <v>2884</v>
      </c>
      <c r="R1762" s="135" t="s">
        <v>2883</v>
      </c>
      <c r="S1762" s="46" t="s">
        <v>2884</v>
      </c>
      <c r="T1762" s="46" t="s">
        <v>1713</v>
      </c>
      <c r="U1762" s="46" t="s">
        <v>2885</v>
      </c>
      <c r="V1762" s="46" t="s">
        <v>2886</v>
      </c>
      <c r="W1762" s="46" t="s">
        <v>2887</v>
      </c>
      <c r="X1762" s="47" t="s">
        <v>2888</v>
      </c>
      <c r="Y1762" s="46"/>
    </row>
    <row r="1763" spans="2:25" ht="39.6">
      <c r="B1763" s="46" t="s">
        <v>836</v>
      </c>
      <c r="C1763" s="46" t="s">
        <v>2889</v>
      </c>
      <c r="D1763" s="46" t="s">
        <v>2890</v>
      </c>
      <c r="E1763" s="46" t="s">
        <v>839</v>
      </c>
      <c r="F1763" s="46">
        <v>3.2</v>
      </c>
      <c r="G1763" s="46" t="s">
        <v>2891</v>
      </c>
      <c r="H1763" s="46">
        <v>2</v>
      </c>
      <c r="I1763" s="46" t="s">
        <v>2880</v>
      </c>
      <c r="J1763" s="46" t="s">
        <v>2892</v>
      </c>
      <c r="K1763" s="46" t="s">
        <v>2893</v>
      </c>
      <c r="L1763" s="46" t="s">
        <v>53</v>
      </c>
      <c r="M1763" s="46">
        <v>2</v>
      </c>
      <c r="N1763" s="46">
        <v>3.68</v>
      </c>
      <c r="O1763" s="46">
        <v>2</v>
      </c>
      <c r="P1763" s="46" t="s">
        <v>845</v>
      </c>
      <c r="Q1763" s="46" t="s">
        <v>2884</v>
      </c>
      <c r="R1763" s="46" t="s">
        <v>845</v>
      </c>
      <c r="S1763" s="46" t="s">
        <v>792</v>
      </c>
      <c r="T1763" s="46" t="s">
        <v>1713</v>
      </c>
      <c r="U1763" s="46" t="s">
        <v>2885</v>
      </c>
      <c r="V1763" s="46" t="s">
        <v>2894</v>
      </c>
      <c r="W1763" s="46" t="s">
        <v>2887</v>
      </c>
      <c r="X1763" s="47" t="s">
        <v>2895</v>
      </c>
      <c r="Y1763" s="46"/>
    </row>
    <row r="1764" spans="2:25" ht="39.6">
      <c r="B1764" s="46" t="s">
        <v>836</v>
      </c>
      <c r="C1764" s="46" t="s">
        <v>2889</v>
      </c>
      <c r="D1764" s="46" t="s">
        <v>2890</v>
      </c>
      <c r="E1764" s="46" t="s">
        <v>2896</v>
      </c>
      <c r="F1764" s="46">
        <v>4</v>
      </c>
      <c r="G1764" s="46" t="s">
        <v>2891</v>
      </c>
      <c r="H1764" s="46">
        <v>3</v>
      </c>
      <c r="I1764" s="46" t="s">
        <v>2880</v>
      </c>
      <c r="J1764" s="46" t="s">
        <v>2892</v>
      </c>
      <c r="K1764" s="46" t="s">
        <v>2893</v>
      </c>
      <c r="L1764" s="46" t="s">
        <v>53</v>
      </c>
      <c r="M1764" s="46">
        <v>3</v>
      </c>
      <c r="N1764" s="46">
        <v>4.28</v>
      </c>
      <c r="O1764" s="46">
        <v>3</v>
      </c>
      <c r="P1764" s="46" t="s">
        <v>845</v>
      </c>
      <c r="Q1764" s="46" t="s">
        <v>792</v>
      </c>
      <c r="R1764" s="46" t="s">
        <v>845</v>
      </c>
      <c r="S1764" s="46" t="s">
        <v>792</v>
      </c>
      <c r="T1764" s="46" t="s">
        <v>1713</v>
      </c>
      <c r="U1764" s="46" t="s">
        <v>2885</v>
      </c>
      <c r="V1764" s="46" t="s">
        <v>2894</v>
      </c>
      <c r="W1764" s="46" t="s">
        <v>2887</v>
      </c>
      <c r="X1764" s="47" t="s">
        <v>2895</v>
      </c>
      <c r="Y1764" s="46"/>
    </row>
    <row r="1765" spans="2:25" ht="39.6">
      <c r="B1765" s="46" t="s">
        <v>836</v>
      </c>
      <c r="C1765" s="46" t="s">
        <v>2889</v>
      </c>
      <c r="D1765" s="46" t="s">
        <v>2890</v>
      </c>
      <c r="E1765" s="46" t="s">
        <v>2897</v>
      </c>
      <c r="F1765" s="46">
        <v>3.7</v>
      </c>
      <c r="G1765" s="46" t="s">
        <v>2891</v>
      </c>
      <c r="H1765" s="46">
        <v>4</v>
      </c>
      <c r="I1765" s="46" t="s">
        <v>2880</v>
      </c>
      <c r="J1765" s="46" t="s">
        <v>2892</v>
      </c>
      <c r="K1765" s="46" t="s">
        <v>2893</v>
      </c>
      <c r="L1765" s="46" t="s">
        <v>53</v>
      </c>
      <c r="M1765" s="46">
        <v>4</v>
      </c>
      <c r="N1765" s="46">
        <v>4.3600000000000003</v>
      </c>
      <c r="O1765" s="46">
        <v>4</v>
      </c>
      <c r="P1765" s="46" t="s">
        <v>845</v>
      </c>
      <c r="Q1765" s="46" t="s">
        <v>2898</v>
      </c>
      <c r="R1765" s="46" t="s">
        <v>845</v>
      </c>
      <c r="S1765" s="46" t="s">
        <v>792</v>
      </c>
      <c r="T1765" s="46" t="s">
        <v>1713</v>
      </c>
      <c r="U1765" s="46" t="s">
        <v>2885</v>
      </c>
      <c r="V1765" s="46" t="s">
        <v>2894</v>
      </c>
      <c r="W1765" s="46" t="s">
        <v>2887</v>
      </c>
      <c r="X1765" s="47" t="s">
        <v>2895</v>
      </c>
      <c r="Y1765" s="46"/>
    </row>
    <row r="1766" spans="2:25" ht="39.6">
      <c r="B1766" s="46" t="s">
        <v>836</v>
      </c>
      <c r="C1766" s="46" t="s">
        <v>2889</v>
      </c>
      <c r="D1766" s="46" t="s">
        <v>2890</v>
      </c>
      <c r="E1766" s="46" t="s">
        <v>853</v>
      </c>
      <c r="F1766" s="46">
        <v>4.7</v>
      </c>
      <c r="G1766" s="46" t="s">
        <v>2891</v>
      </c>
      <c r="H1766" s="46">
        <v>5</v>
      </c>
      <c r="I1766" s="46" t="s">
        <v>2880</v>
      </c>
      <c r="J1766" s="46" t="s">
        <v>2892</v>
      </c>
      <c r="K1766" s="46" t="s">
        <v>2899</v>
      </c>
      <c r="L1766" s="46" t="s">
        <v>53</v>
      </c>
      <c r="M1766" s="46">
        <v>5</v>
      </c>
      <c r="N1766" s="46">
        <v>4.96</v>
      </c>
      <c r="O1766" s="46">
        <v>5</v>
      </c>
      <c r="P1766" s="46" t="s">
        <v>845</v>
      </c>
      <c r="Q1766" s="46" t="s">
        <v>792</v>
      </c>
      <c r="R1766" s="46" t="s">
        <v>845</v>
      </c>
      <c r="S1766" s="46" t="s">
        <v>792</v>
      </c>
      <c r="T1766" s="46" t="s">
        <v>1713</v>
      </c>
      <c r="U1766" s="46" t="s">
        <v>2885</v>
      </c>
      <c r="V1766" s="46" t="s">
        <v>2894</v>
      </c>
      <c r="W1766" s="46" t="s">
        <v>2900</v>
      </c>
      <c r="X1766" s="47" t="s">
        <v>2895</v>
      </c>
      <c r="Y1766" s="46"/>
    </row>
    <row r="1767" spans="2:25" ht="39.6">
      <c r="B1767" s="46" t="s">
        <v>836</v>
      </c>
      <c r="C1767" s="46" t="s">
        <v>2889</v>
      </c>
      <c r="D1767" s="46" t="s">
        <v>2890</v>
      </c>
      <c r="E1767" s="46" t="s">
        <v>855</v>
      </c>
      <c r="F1767" s="46">
        <v>2.5</v>
      </c>
      <c r="G1767" s="46" t="s">
        <v>2891</v>
      </c>
      <c r="H1767" s="46">
        <v>6</v>
      </c>
      <c r="I1767" s="46" t="s">
        <v>2880</v>
      </c>
      <c r="J1767" s="46" t="s">
        <v>2892</v>
      </c>
      <c r="K1767" s="46" t="s">
        <v>2893</v>
      </c>
      <c r="L1767" s="46" t="s">
        <v>53</v>
      </c>
      <c r="M1767" s="46">
        <v>6</v>
      </c>
      <c r="N1767" s="46">
        <v>3.13</v>
      </c>
      <c r="O1767" s="46">
        <v>6</v>
      </c>
      <c r="P1767" s="46" t="s">
        <v>845</v>
      </c>
      <c r="Q1767" s="46" t="s">
        <v>792</v>
      </c>
      <c r="R1767" s="46" t="s">
        <v>845</v>
      </c>
      <c r="S1767" s="46" t="s">
        <v>792</v>
      </c>
      <c r="T1767" s="46" t="s">
        <v>1713</v>
      </c>
      <c r="U1767" s="46" t="s">
        <v>2885</v>
      </c>
      <c r="V1767" s="46" t="s">
        <v>2894</v>
      </c>
      <c r="W1767" s="46" t="s">
        <v>2900</v>
      </c>
      <c r="X1767" s="47" t="s">
        <v>2895</v>
      </c>
      <c r="Y1767" s="46"/>
    </row>
    <row r="1768" spans="2:25" ht="39.6">
      <c r="B1768" s="46" t="s">
        <v>836</v>
      </c>
      <c r="C1768" s="46" t="s">
        <v>2889</v>
      </c>
      <c r="D1768" s="46" t="s">
        <v>2890</v>
      </c>
      <c r="E1768" s="46" t="s">
        <v>2901</v>
      </c>
      <c r="F1768" s="46">
        <v>3.2</v>
      </c>
      <c r="G1768" s="46" t="s">
        <v>2891</v>
      </c>
      <c r="H1768" s="46">
        <v>7</v>
      </c>
      <c r="I1768" s="46" t="s">
        <v>2880</v>
      </c>
      <c r="J1768" s="46" t="s">
        <v>2892</v>
      </c>
      <c r="K1768" s="46" t="s">
        <v>2893</v>
      </c>
      <c r="L1768" s="46" t="s">
        <v>53</v>
      </c>
      <c r="M1768" s="46">
        <v>7</v>
      </c>
      <c r="N1768" s="46">
        <v>3.73</v>
      </c>
      <c r="O1768" s="46">
        <v>7</v>
      </c>
      <c r="P1768" s="46" t="s">
        <v>845</v>
      </c>
      <c r="Q1768" s="46" t="s">
        <v>792</v>
      </c>
      <c r="R1768" s="46" t="s">
        <v>845</v>
      </c>
      <c r="S1768" s="46" t="s">
        <v>792</v>
      </c>
      <c r="T1768" s="46" t="s">
        <v>1713</v>
      </c>
      <c r="U1768" s="46" t="s">
        <v>2885</v>
      </c>
      <c r="V1768" s="46" t="s">
        <v>2894</v>
      </c>
      <c r="W1768" s="46" t="s">
        <v>2900</v>
      </c>
      <c r="X1768" s="47" t="s">
        <v>2895</v>
      </c>
      <c r="Y1768" s="46"/>
    </row>
    <row r="1769" spans="2:25" ht="39.6">
      <c r="B1769" s="46" t="s">
        <v>836</v>
      </c>
      <c r="C1769" s="46" t="s">
        <v>2889</v>
      </c>
      <c r="D1769" s="46" t="s">
        <v>2890</v>
      </c>
      <c r="E1769" s="46" t="s">
        <v>858</v>
      </c>
      <c r="F1769" s="46">
        <v>3</v>
      </c>
      <c r="G1769" s="46" t="s">
        <v>2891</v>
      </c>
      <c r="H1769" s="46">
        <v>8</v>
      </c>
      <c r="I1769" s="46" t="s">
        <v>2880</v>
      </c>
      <c r="J1769" s="46" t="s">
        <v>2892</v>
      </c>
      <c r="K1769" s="46" t="s">
        <v>2893</v>
      </c>
      <c r="L1769" s="46" t="s">
        <v>53</v>
      </c>
      <c r="M1769" s="46">
        <v>8</v>
      </c>
      <c r="N1769" s="46">
        <v>3.72</v>
      </c>
      <c r="O1769" s="46">
        <v>8</v>
      </c>
      <c r="P1769" s="46" t="s">
        <v>845</v>
      </c>
      <c r="Q1769" s="46" t="s">
        <v>792</v>
      </c>
      <c r="R1769" s="46" t="s">
        <v>845</v>
      </c>
      <c r="S1769" s="46" t="s">
        <v>792</v>
      </c>
      <c r="T1769" s="46" t="s">
        <v>1713</v>
      </c>
      <c r="U1769" s="46" t="s">
        <v>2885</v>
      </c>
      <c r="V1769" s="46" t="s">
        <v>2894</v>
      </c>
      <c r="W1769" s="46" t="s">
        <v>2887</v>
      </c>
      <c r="X1769" s="47" t="s">
        <v>2895</v>
      </c>
      <c r="Y1769" s="46"/>
    </row>
    <row r="1770" spans="2:25" ht="39.6">
      <c r="B1770" s="46" t="s">
        <v>836</v>
      </c>
      <c r="C1770" s="46" t="s">
        <v>2889</v>
      </c>
      <c r="D1770" s="46" t="s">
        <v>2902</v>
      </c>
      <c r="E1770" s="46" t="s">
        <v>2903</v>
      </c>
      <c r="F1770" s="46">
        <v>2.75</v>
      </c>
      <c r="G1770" s="46" t="s">
        <v>2891</v>
      </c>
      <c r="H1770" s="46">
        <v>9</v>
      </c>
      <c r="I1770" s="46" t="s">
        <v>2880</v>
      </c>
      <c r="J1770" s="46" t="s">
        <v>2892</v>
      </c>
      <c r="K1770" s="46" t="s">
        <v>2904</v>
      </c>
      <c r="L1770" s="46" t="s">
        <v>53</v>
      </c>
      <c r="M1770" s="46">
        <v>9</v>
      </c>
      <c r="N1770" s="46">
        <v>2.75</v>
      </c>
      <c r="O1770" s="46">
        <v>9</v>
      </c>
      <c r="P1770" s="46" t="s">
        <v>845</v>
      </c>
      <c r="Q1770" s="46" t="s">
        <v>792</v>
      </c>
      <c r="R1770" s="46" t="s">
        <v>845</v>
      </c>
      <c r="S1770" s="46" t="s">
        <v>792</v>
      </c>
      <c r="T1770" s="46" t="s">
        <v>1713</v>
      </c>
      <c r="U1770" s="46" t="s">
        <v>2885</v>
      </c>
      <c r="V1770" s="46" t="s">
        <v>2894</v>
      </c>
      <c r="W1770" s="46" t="s">
        <v>2900</v>
      </c>
      <c r="X1770" s="47" t="s">
        <v>2905</v>
      </c>
      <c r="Y1770" s="46"/>
    </row>
    <row r="1771" spans="2:25" ht="39.6">
      <c r="B1771" s="46" t="s">
        <v>836</v>
      </c>
      <c r="C1771" s="46" t="s">
        <v>2889</v>
      </c>
      <c r="D1771" s="46" t="s">
        <v>2906</v>
      </c>
      <c r="E1771" s="46" t="s">
        <v>2907</v>
      </c>
      <c r="F1771" s="46">
        <v>3.2</v>
      </c>
      <c r="G1771" s="46" t="s">
        <v>2891</v>
      </c>
      <c r="H1771" s="46">
        <v>10</v>
      </c>
      <c r="I1771" s="46" t="s">
        <v>2880</v>
      </c>
      <c r="J1771" s="46" t="s">
        <v>2892</v>
      </c>
      <c r="K1771" s="46" t="s">
        <v>2908</v>
      </c>
      <c r="L1771" s="46" t="s">
        <v>790</v>
      </c>
      <c r="M1771" s="46">
        <v>10</v>
      </c>
      <c r="N1771" s="46">
        <v>3.2</v>
      </c>
      <c r="O1771" s="46">
        <v>10</v>
      </c>
      <c r="P1771" s="46" t="s">
        <v>845</v>
      </c>
      <c r="Q1771" s="46" t="s">
        <v>792</v>
      </c>
      <c r="R1771" s="46" t="s">
        <v>845</v>
      </c>
      <c r="S1771" s="46" t="s">
        <v>792</v>
      </c>
      <c r="T1771" s="46" t="s">
        <v>1713</v>
      </c>
      <c r="U1771" s="46" t="s">
        <v>2885</v>
      </c>
      <c r="V1771" s="46" t="s">
        <v>2894</v>
      </c>
      <c r="W1771" s="46" t="s">
        <v>2900</v>
      </c>
      <c r="X1771" s="47" t="s">
        <v>2909</v>
      </c>
      <c r="Y1771" s="46"/>
    </row>
    <row r="1772" spans="2:25" ht="39.6">
      <c r="B1772" s="46" t="s">
        <v>2910</v>
      </c>
      <c r="C1772" s="46" t="s">
        <v>2911</v>
      </c>
      <c r="D1772" s="46" t="s">
        <v>2912</v>
      </c>
      <c r="E1772" s="46" t="s">
        <v>2913</v>
      </c>
      <c r="F1772" s="46">
        <v>2.9</v>
      </c>
      <c r="G1772" s="46" t="s">
        <v>2891</v>
      </c>
      <c r="H1772" s="46">
        <v>11</v>
      </c>
      <c r="I1772" s="46" t="s">
        <v>2880</v>
      </c>
      <c r="J1772" s="46" t="s">
        <v>2914</v>
      </c>
      <c r="K1772" s="46" t="s">
        <v>2915</v>
      </c>
      <c r="L1772" s="46" t="s">
        <v>53</v>
      </c>
      <c r="M1772" s="46">
        <v>11</v>
      </c>
      <c r="N1772" s="46">
        <v>3.29</v>
      </c>
      <c r="O1772" s="46">
        <v>11</v>
      </c>
      <c r="P1772" s="46" t="s">
        <v>845</v>
      </c>
      <c r="Q1772" s="46" t="s">
        <v>792</v>
      </c>
      <c r="R1772" s="46" t="s">
        <v>845</v>
      </c>
      <c r="S1772" s="46" t="s">
        <v>792</v>
      </c>
      <c r="T1772" s="46" t="s">
        <v>1713</v>
      </c>
      <c r="U1772" s="46" t="s">
        <v>2885</v>
      </c>
      <c r="V1772" s="46" t="s">
        <v>2894</v>
      </c>
      <c r="W1772" s="46" t="s">
        <v>2900</v>
      </c>
      <c r="X1772" s="47" t="s">
        <v>2916</v>
      </c>
      <c r="Y1772" s="46"/>
    </row>
    <row r="1773" spans="2:25" ht="39.6">
      <c r="B1773" s="46" t="s">
        <v>2910</v>
      </c>
      <c r="C1773" s="46" t="s">
        <v>2911</v>
      </c>
      <c r="D1773" s="46" t="s">
        <v>2912</v>
      </c>
      <c r="E1773" s="46" t="s">
        <v>2917</v>
      </c>
      <c r="F1773" s="46">
        <v>2.0499999999999998</v>
      </c>
      <c r="G1773" s="46" t="s">
        <v>2891</v>
      </c>
      <c r="H1773" s="46">
        <v>12</v>
      </c>
      <c r="I1773" s="46" t="s">
        <v>2880</v>
      </c>
      <c r="J1773" s="46" t="s">
        <v>2914</v>
      </c>
      <c r="K1773" s="46" t="s">
        <v>2915</v>
      </c>
      <c r="L1773" s="46" t="s">
        <v>53</v>
      </c>
      <c r="M1773" s="46">
        <v>12</v>
      </c>
      <c r="N1773" s="46">
        <v>3.05</v>
      </c>
      <c r="O1773" s="46">
        <v>12</v>
      </c>
      <c r="P1773" s="46" t="s">
        <v>845</v>
      </c>
      <c r="Q1773" s="46" t="s">
        <v>2884</v>
      </c>
      <c r="R1773" s="46" t="s">
        <v>845</v>
      </c>
      <c r="S1773" s="46" t="s">
        <v>792</v>
      </c>
      <c r="T1773" s="46" t="s">
        <v>1713</v>
      </c>
      <c r="U1773" s="46" t="s">
        <v>2885</v>
      </c>
      <c r="V1773" s="46" t="s">
        <v>2894</v>
      </c>
      <c r="W1773" s="46" t="s">
        <v>2900</v>
      </c>
      <c r="X1773" s="47" t="s">
        <v>2916</v>
      </c>
      <c r="Y1773" s="46"/>
    </row>
    <row r="1774" spans="2:25" ht="39.6">
      <c r="B1774" s="46" t="s">
        <v>2918</v>
      </c>
      <c r="C1774" s="46" t="s">
        <v>2919</v>
      </c>
      <c r="D1774" s="46" t="s">
        <v>2912</v>
      </c>
      <c r="E1774" s="46" t="s">
        <v>2920</v>
      </c>
      <c r="F1774" s="46">
        <v>3.53</v>
      </c>
      <c r="G1774" s="46" t="s">
        <v>2891</v>
      </c>
      <c r="H1774" s="46">
        <v>13</v>
      </c>
      <c r="I1774" s="46" t="s">
        <v>2880</v>
      </c>
      <c r="J1774" s="46" t="s">
        <v>2921</v>
      </c>
      <c r="K1774" s="46" t="s">
        <v>2922</v>
      </c>
      <c r="L1774" s="46" t="s">
        <v>790</v>
      </c>
      <c r="M1774" s="46">
        <v>13</v>
      </c>
      <c r="N1774" s="46">
        <v>3.53</v>
      </c>
      <c r="O1774" s="46">
        <v>13</v>
      </c>
      <c r="P1774" s="46" t="s">
        <v>845</v>
      </c>
      <c r="Q1774" s="46" t="s">
        <v>792</v>
      </c>
      <c r="R1774" s="46" t="s">
        <v>845</v>
      </c>
      <c r="S1774" s="46" t="s">
        <v>792</v>
      </c>
      <c r="T1774" s="46" t="s">
        <v>1713</v>
      </c>
      <c r="U1774" s="46" t="s">
        <v>2885</v>
      </c>
      <c r="V1774" s="46" t="s">
        <v>2894</v>
      </c>
      <c r="W1774" s="46" t="s">
        <v>2900</v>
      </c>
      <c r="X1774" s="47" t="s">
        <v>2923</v>
      </c>
      <c r="Y1774" s="46"/>
    </row>
    <row r="1775" spans="2:25" ht="39.6">
      <c r="B1775" s="46" t="s">
        <v>2918</v>
      </c>
      <c r="C1775" s="46" t="s">
        <v>2919</v>
      </c>
      <c r="D1775" s="46" t="s">
        <v>2878</v>
      </c>
      <c r="E1775" s="46" t="s">
        <v>2924</v>
      </c>
      <c r="F1775" s="46">
        <v>2.4500000000000002</v>
      </c>
      <c r="G1775" s="46" t="s">
        <v>2891</v>
      </c>
      <c r="H1775" s="46">
        <v>14</v>
      </c>
      <c r="I1775" s="46" t="s">
        <v>2880</v>
      </c>
      <c r="J1775" s="46" t="s">
        <v>2921</v>
      </c>
      <c r="K1775" s="46" t="s">
        <v>2925</v>
      </c>
      <c r="L1775" s="46" t="s">
        <v>790</v>
      </c>
      <c r="M1775" s="46">
        <v>14</v>
      </c>
      <c r="N1775" s="46">
        <v>2.46</v>
      </c>
      <c r="O1775" s="46">
        <v>14</v>
      </c>
      <c r="P1775" s="46" t="s">
        <v>845</v>
      </c>
      <c r="Q1775" s="46" t="s">
        <v>792</v>
      </c>
      <c r="R1775" s="46" t="s">
        <v>845</v>
      </c>
      <c r="S1775" s="46" t="s">
        <v>792</v>
      </c>
      <c r="T1775" s="46" t="s">
        <v>1713</v>
      </c>
      <c r="U1775" s="46" t="s">
        <v>2885</v>
      </c>
      <c r="V1775" s="46" t="s">
        <v>2894</v>
      </c>
      <c r="W1775" s="46" t="s">
        <v>2900</v>
      </c>
      <c r="X1775" s="47" t="s">
        <v>2923</v>
      </c>
      <c r="Y1775" s="46"/>
    </row>
    <row r="1776" spans="2:25" ht="39.6">
      <c r="B1776" s="46" t="s">
        <v>2926</v>
      </c>
      <c r="C1776" s="46" t="s">
        <v>2927</v>
      </c>
      <c r="D1776" s="46" t="s">
        <v>2912</v>
      </c>
      <c r="E1776" s="46" t="s">
        <v>1103</v>
      </c>
      <c r="F1776" s="46">
        <v>2.9</v>
      </c>
      <c r="G1776" s="46" t="s">
        <v>2891</v>
      </c>
      <c r="H1776" s="46">
        <v>15</v>
      </c>
      <c r="I1776" s="46" t="s">
        <v>2880</v>
      </c>
      <c r="J1776" s="46" t="s">
        <v>2914</v>
      </c>
      <c r="K1776" s="46" t="s">
        <v>2915</v>
      </c>
      <c r="L1776" s="46" t="s">
        <v>790</v>
      </c>
      <c r="M1776" s="46">
        <v>15</v>
      </c>
      <c r="N1776" s="46">
        <v>3.16</v>
      </c>
      <c r="O1776" s="46">
        <v>15</v>
      </c>
      <c r="P1776" s="46" t="s">
        <v>845</v>
      </c>
      <c r="Q1776" s="46" t="s">
        <v>792</v>
      </c>
      <c r="R1776" s="46" t="s">
        <v>845</v>
      </c>
      <c r="S1776" s="46" t="s">
        <v>792</v>
      </c>
      <c r="T1776" s="46" t="s">
        <v>1713</v>
      </c>
      <c r="U1776" s="46" t="s">
        <v>2885</v>
      </c>
      <c r="V1776" s="46" t="s">
        <v>2894</v>
      </c>
      <c r="W1776" s="46" t="s">
        <v>2900</v>
      </c>
      <c r="X1776" s="47" t="s">
        <v>2928</v>
      </c>
      <c r="Y1776" s="46"/>
    </row>
    <row r="1777" spans="2:25" ht="39.6">
      <c r="B1777" s="46" t="s">
        <v>2929</v>
      </c>
      <c r="C1777" s="46" t="s">
        <v>1161</v>
      </c>
      <c r="D1777" s="46" t="s">
        <v>2930</v>
      </c>
      <c r="E1777" s="46" t="s">
        <v>2912</v>
      </c>
      <c r="F1777" s="46">
        <v>4.3</v>
      </c>
      <c r="G1777" s="46" t="s">
        <v>2931</v>
      </c>
      <c r="H1777" s="46">
        <v>16</v>
      </c>
      <c r="I1777" s="46" t="s">
        <v>2880</v>
      </c>
      <c r="J1777" s="46" t="s">
        <v>2932</v>
      </c>
      <c r="K1777" s="46" t="s">
        <v>2933</v>
      </c>
      <c r="L1777" s="46" t="s">
        <v>790</v>
      </c>
      <c r="M1777" s="46">
        <v>16</v>
      </c>
      <c r="N1777" s="46">
        <v>4.3</v>
      </c>
      <c r="O1777" s="46">
        <v>16</v>
      </c>
      <c r="P1777" s="135" t="s">
        <v>2934</v>
      </c>
      <c r="Q1777" s="46" t="s">
        <v>2884</v>
      </c>
      <c r="R1777" s="135" t="s">
        <v>2934</v>
      </c>
      <c r="S1777" s="46" t="s">
        <v>55</v>
      </c>
      <c r="T1777" s="46" t="s">
        <v>1713</v>
      </c>
      <c r="U1777" s="46" t="s">
        <v>2885</v>
      </c>
      <c r="V1777" s="46" t="s">
        <v>2894</v>
      </c>
      <c r="W1777" s="46" t="s">
        <v>2900</v>
      </c>
      <c r="X1777" s="47" t="s">
        <v>2935</v>
      </c>
      <c r="Y1777" s="46"/>
    </row>
    <row r="1778" spans="2:25" ht="39.6">
      <c r="B1778" s="46" t="s">
        <v>2936</v>
      </c>
      <c r="C1778" s="46" t="s">
        <v>1161</v>
      </c>
      <c r="D1778" s="46" t="s">
        <v>2930</v>
      </c>
      <c r="E1778" s="46" t="s">
        <v>2937</v>
      </c>
      <c r="F1778" s="46">
        <v>3.58</v>
      </c>
      <c r="G1778" s="46" t="s">
        <v>2931</v>
      </c>
      <c r="H1778" s="46">
        <v>17</v>
      </c>
      <c r="I1778" s="46" t="s">
        <v>2880</v>
      </c>
      <c r="J1778" s="46" t="s">
        <v>2932</v>
      </c>
      <c r="K1778" s="46" t="s">
        <v>2938</v>
      </c>
      <c r="L1778" s="46" t="s">
        <v>790</v>
      </c>
      <c r="M1778" s="46">
        <v>17</v>
      </c>
      <c r="N1778" s="46">
        <v>4.3</v>
      </c>
      <c r="O1778" s="46">
        <v>17</v>
      </c>
      <c r="P1778" s="135" t="s">
        <v>2934</v>
      </c>
      <c r="Q1778" s="46" t="s">
        <v>792</v>
      </c>
      <c r="R1778" s="135" t="s">
        <v>2934</v>
      </c>
      <c r="S1778" s="46" t="s">
        <v>55</v>
      </c>
      <c r="T1778" s="46" t="s">
        <v>1713</v>
      </c>
      <c r="U1778" s="46" t="s">
        <v>2885</v>
      </c>
      <c r="V1778" s="46" t="s">
        <v>2894</v>
      </c>
      <c r="W1778" s="46" t="s">
        <v>2900</v>
      </c>
      <c r="X1778" s="47" t="s">
        <v>2935</v>
      </c>
      <c r="Y1778" s="46"/>
    </row>
    <row r="1779" spans="2:25" ht="39.6">
      <c r="B1779" s="46" t="s">
        <v>2936</v>
      </c>
      <c r="C1779" s="46" t="s">
        <v>1161</v>
      </c>
      <c r="D1779" s="46" t="s">
        <v>2930</v>
      </c>
      <c r="E1779" s="46" t="s">
        <v>1315</v>
      </c>
      <c r="F1779" s="46">
        <v>4.3</v>
      </c>
      <c r="G1779" s="46" t="s">
        <v>2931</v>
      </c>
      <c r="H1779" s="46">
        <v>18</v>
      </c>
      <c r="I1779" s="46" t="s">
        <v>2880</v>
      </c>
      <c r="J1779" s="46" t="s">
        <v>2932</v>
      </c>
      <c r="K1779" s="46" t="s">
        <v>2939</v>
      </c>
      <c r="L1779" s="46" t="s">
        <v>790</v>
      </c>
      <c r="M1779" s="46">
        <v>18</v>
      </c>
      <c r="N1779" s="46">
        <v>4.3</v>
      </c>
      <c r="O1779" s="46">
        <v>18</v>
      </c>
      <c r="P1779" s="135" t="s">
        <v>2934</v>
      </c>
      <c r="Q1779" s="46" t="s">
        <v>792</v>
      </c>
      <c r="R1779" s="135" t="s">
        <v>2934</v>
      </c>
      <c r="S1779" s="46" t="s">
        <v>55</v>
      </c>
      <c r="T1779" s="46" t="s">
        <v>1713</v>
      </c>
      <c r="U1779" s="46" t="s">
        <v>2885</v>
      </c>
      <c r="V1779" s="46" t="s">
        <v>2894</v>
      </c>
      <c r="W1779" s="46" t="s">
        <v>2900</v>
      </c>
      <c r="X1779" s="47" t="s">
        <v>2935</v>
      </c>
      <c r="Y1779" s="46"/>
    </row>
    <row r="1780" spans="2:25" ht="39.6">
      <c r="B1780" s="46" t="s">
        <v>2936</v>
      </c>
      <c r="C1780" s="46" t="s">
        <v>1161</v>
      </c>
      <c r="D1780" s="46" t="s">
        <v>2930</v>
      </c>
      <c r="E1780" s="46" t="s">
        <v>2940</v>
      </c>
      <c r="F1780" s="46">
        <v>5.5</v>
      </c>
      <c r="G1780" s="46" t="s">
        <v>2931</v>
      </c>
      <c r="H1780" s="46">
        <v>19</v>
      </c>
      <c r="I1780" s="46" t="s">
        <v>2880</v>
      </c>
      <c r="J1780" s="46" t="s">
        <v>2932</v>
      </c>
      <c r="K1780" s="46" t="s">
        <v>2941</v>
      </c>
      <c r="L1780" s="46" t="s">
        <v>790</v>
      </c>
      <c r="M1780" s="46">
        <v>19</v>
      </c>
      <c r="N1780" s="46">
        <v>5.5</v>
      </c>
      <c r="O1780" s="46">
        <v>19</v>
      </c>
      <c r="P1780" s="135" t="s">
        <v>2934</v>
      </c>
      <c r="Q1780" s="46" t="s">
        <v>792</v>
      </c>
      <c r="R1780" s="135" t="s">
        <v>2934</v>
      </c>
      <c r="S1780" s="46" t="s">
        <v>55</v>
      </c>
      <c r="T1780" s="46" t="s">
        <v>1713</v>
      </c>
      <c r="U1780" s="46" t="s">
        <v>2885</v>
      </c>
      <c r="V1780" s="46" t="s">
        <v>2894</v>
      </c>
      <c r="W1780" s="46" t="s">
        <v>2900</v>
      </c>
      <c r="X1780" s="47" t="s">
        <v>2935</v>
      </c>
      <c r="Y1780" s="46"/>
    </row>
    <row r="1781" spans="2:25" ht="39.6">
      <c r="B1781" s="46" t="s">
        <v>2936</v>
      </c>
      <c r="C1781" s="46" t="s">
        <v>1161</v>
      </c>
      <c r="D1781" s="46" t="s">
        <v>2930</v>
      </c>
      <c r="E1781" s="46" t="s">
        <v>1168</v>
      </c>
      <c r="F1781" s="46">
        <v>5.5</v>
      </c>
      <c r="G1781" s="46" t="s">
        <v>2931</v>
      </c>
      <c r="H1781" s="46">
        <v>20</v>
      </c>
      <c r="I1781" s="46" t="s">
        <v>2880</v>
      </c>
      <c r="J1781" s="46" t="s">
        <v>2932</v>
      </c>
      <c r="K1781" s="46" t="s">
        <v>2942</v>
      </c>
      <c r="L1781" s="46" t="s">
        <v>2943</v>
      </c>
      <c r="M1781" s="46">
        <v>20</v>
      </c>
      <c r="N1781" s="46">
        <v>5.5</v>
      </c>
      <c r="O1781" s="46">
        <v>20</v>
      </c>
      <c r="P1781" s="135" t="s">
        <v>2934</v>
      </c>
      <c r="Q1781" s="46" t="s">
        <v>792</v>
      </c>
      <c r="R1781" s="135" t="s">
        <v>2934</v>
      </c>
      <c r="S1781" s="46" t="s">
        <v>55</v>
      </c>
      <c r="T1781" s="46" t="s">
        <v>1713</v>
      </c>
      <c r="U1781" s="46" t="s">
        <v>2885</v>
      </c>
      <c r="V1781" s="46" t="s">
        <v>2894</v>
      </c>
      <c r="W1781" s="46" t="s">
        <v>2900</v>
      </c>
      <c r="X1781" s="47" t="s">
        <v>2935</v>
      </c>
      <c r="Y1781" s="46"/>
    </row>
    <row r="1782" spans="2:25" ht="39.6">
      <c r="B1782" s="46" t="s">
        <v>2936</v>
      </c>
      <c r="C1782" s="46" t="s">
        <v>1161</v>
      </c>
      <c r="D1782" s="46" t="s">
        <v>2930</v>
      </c>
      <c r="E1782" s="46" t="s">
        <v>2944</v>
      </c>
      <c r="F1782" s="46">
        <v>5.5</v>
      </c>
      <c r="G1782" s="46" t="s">
        <v>2931</v>
      </c>
      <c r="H1782" s="46">
        <v>21</v>
      </c>
      <c r="I1782" s="46" t="s">
        <v>2880</v>
      </c>
      <c r="J1782" s="46" t="s">
        <v>2932</v>
      </c>
      <c r="K1782" s="46" t="s">
        <v>2942</v>
      </c>
      <c r="L1782" s="46" t="s">
        <v>790</v>
      </c>
      <c r="M1782" s="46">
        <v>21</v>
      </c>
      <c r="N1782" s="46">
        <v>5.5</v>
      </c>
      <c r="O1782" s="46">
        <v>21</v>
      </c>
      <c r="P1782" s="135" t="s">
        <v>2934</v>
      </c>
      <c r="Q1782" s="46" t="s">
        <v>792</v>
      </c>
      <c r="R1782" s="135" t="s">
        <v>2934</v>
      </c>
      <c r="S1782" s="46" t="s">
        <v>55</v>
      </c>
      <c r="T1782" s="46" t="s">
        <v>1713</v>
      </c>
      <c r="U1782" s="46" t="s">
        <v>2885</v>
      </c>
      <c r="V1782" s="46" t="s">
        <v>2894</v>
      </c>
      <c r="W1782" s="46" t="s">
        <v>2900</v>
      </c>
      <c r="X1782" s="47" t="s">
        <v>2935</v>
      </c>
      <c r="Y1782" s="46"/>
    </row>
    <row r="1783" spans="2:25" ht="290.39999999999998">
      <c r="B1783" s="46" t="s">
        <v>2945</v>
      </c>
      <c r="C1783" s="46" t="s">
        <v>2946</v>
      </c>
      <c r="D1783" s="46" t="s">
        <v>2947</v>
      </c>
      <c r="E1783" s="46" t="s">
        <v>2948</v>
      </c>
      <c r="F1783" s="46">
        <v>1.43</v>
      </c>
      <c r="G1783" s="46" t="s">
        <v>2949</v>
      </c>
      <c r="H1783" s="46">
        <v>1</v>
      </c>
      <c r="I1783" s="46" t="s">
        <v>2950</v>
      </c>
      <c r="J1783" s="46" t="s">
        <v>2951</v>
      </c>
      <c r="K1783" s="46" t="s">
        <v>2952</v>
      </c>
      <c r="L1783" s="46" t="s">
        <v>53</v>
      </c>
      <c r="M1783" s="46">
        <v>1</v>
      </c>
      <c r="N1783" s="46">
        <v>1.43</v>
      </c>
      <c r="O1783" s="46">
        <v>1</v>
      </c>
      <c r="P1783" s="46" t="s">
        <v>2953</v>
      </c>
      <c r="Q1783" s="46" t="s">
        <v>55</v>
      </c>
      <c r="R1783" s="46" t="s">
        <v>2953</v>
      </c>
      <c r="S1783" s="46" t="s">
        <v>55</v>
      </c>
      <c r="T1783" s="46" t="s">
        <v>2954</v>
      </c>
      <c r="U1783" s="46" t="s">
        <v>2955</v>
      </c>
      <c r="V1783" s="46" t="s">
        <v>2956</v>
      </c>
      <c r="W1783" s="48" t="s">
        <v>2957</v>
      </c>
      <c r="X1783" s="136" t="s">
        <v>2958</v>
      </c>
      <c r="Y1783" s="46">
        <v>1</v>
      </c>
    </row>
    <row r="1784" spans="2:25" ht="290.39999999999998">
      <c r="B1784" s="46" t="s">
        <v>2945</v>
      </c>
      <c r="C1784" s="46" t="s">
        <v>2946</v>
      </c>
      <c r="D1784" s="46" t="s">
        <v>2947</v>
      </c>
      <c r="E1784" s="46" t="s">
        <v>2959</v>
      </c>
      <c r="F1784" s="46">
        <v>1.43</v>
      </c>
      <c r="G1784" s="46" t="s">
        <v>2949</v>
      </c>
      <c r="H1784" s="46">
        <v>2</v>
      </c>
      <c r="I1784" s="46" t="s">
        <v>2950</v>
      </c>
      <c r="J1784" s="46" t="s">
        <v>2951</v>
      </c>
      <c r="K1784" s="46" t="s">
        <v>2960</v>
      </c>
      <c r="L1784" s="46" t="s">
        <v>2838</v>
      </c>
      <c r="M1784" s="46">
        <v>1</v>
      </c>
      <c r="N1784" s="46">
        <v>1.43</v>
      </c>
      <c r="O1784" s="46" t="s">
        <v>2838</v>
      </c>
      <c r="P1784" s="46" t="s">
        <v>2953</v>
      </c>
      <c r="Q1784" s="46" t="s">
        <v>55</v>
      </c>
      <c r="R1784" s="46" t="s">
        <v>2953</v>
      </c>
      <c r="S1784" s="46" t="s">
        <v>55</v>
      </c>
      <c r="T1784" s="46" t="s">
        <v>2954</v>
      </c>
      <c r="U1784" s="46" t="s">
        <v>2955</v>
      </c>
      <c r="V1784" s="46" t="s">
        <v>2956</v>
      </c>
      <c r="W1784" s="48" t="s">
        <v>2961</v>
      </c>
      <c r="X1784" s="136" t="s">
        <v>2958</v>
      </c>
      <c r="Y1784" s="46">
        <v>1</v>
      </c>
    </row>
    <row r="1785" spans="2:25" ht="290.39999999999998">
      <c r="B1785" s="46" t="s">
        <v>2945</v>
      </c>
      <c r="C1785" s="46" t="s">
        <v>2946</v>
      </c>
      <c r="D1785" s="46" t="s">
        <v>2947</v>
      </c>
      <c r="E1785" s="46" t="s">
        <v>2948</v>
      </c>
      <c r="F1785" s="46">
        <v>1.43</v>
      </c>
      <c r="G1785" s="46" t="s">
        <v>2949</v>
      </c>
      <c r="H1785" s="46">
        <v>3</v>
      </c>
      <c r="I1785" s="46" t="s">
        <v>2950</v>
      </c>
      <c r="J1785" s="46" t="s">
        <v>2951</v>
      </c>
      <c r="K1785" s="46" t="s">
        <v>2962</v>
      </c>
      <c r="L1785" s="46" t="s">
        <v>2838</v>
      </c>
      <c r="M1785" s="46">
        <v>1</v>
      </c>
      <c r="N1785" s="46">
        <v>1.43</v>
      </c>
      <c r="O1785" s="46" t="s">
        <v>2838</v>
      </c>
      <c r="P1785" s="46" t="s">
        <v>2953</v>
      </c>
      <c r="Q1785" s="46" t="s">
        <v>55</v>
      </c>
      <c r="R1785" s="46" t="s">
        <v>2953</v>
      </c>
      <c r="S1785" s="46" t="s">
        <v>55</v>
      </c>
      <c r="T1785" s="46" t="s">
        <v>2954</v>
      </c>
      <c r="U1785" s="46" t="s">
        <v>2955</v>
      </c>
      <c r="V1785" s="46" t="s">
        <v>2956</v>
      </c>
      <c r="W1785" s="48" t="s">
        <v>2961</v>
      </c>
      <c r="X1785" s="136" t="s">
        <v>2958</v>
      </c>
      <c r="Y1785" s="46">
        <v>1</v>
      </c>
    </row>
    <row r="1786" spans="2:25" ht="290.39999999999998">
      <c r="B1786" s="46" t="s">
        <v>2945</v>
      </c>
      <c r="C1786" s="46" t="s">
        <v>2946</v>
      </c>
      <c r="D1786" s="46" t="s">
        <v>2947</v>
      </c>
      <c r="E1786" s="46" t="s">
        <v>2948</v>
      </c>
      <c r="F1786" s="46">
        <v>1.43</v>
      </c>
      <c r="G1786" s="46" t="s">
        <v>2949</v>
      </c>
      <c r="H1786" s="46">
        <v>4</v>
      </c>
      <c r="I1786" s="46" t="s">
        <v>2950</v>
      </c>
      <c r="J1786" s="46" t="s">
        <v>2951</v>
      </c>
      <c r="K1786" s="46" t="s">
        <v>2963</v>
      </c>
      <c r="L1786" s="46" t="s">
        <v>2838</v>
      </c>
      <c r="M1786" s="46">
        <v>1</v>
      </c>
      <c r="N1786" s="46">
        <v>1.43</v>
      </c>
      <c r="O1786" s="46" t="s">
        <v>2838</v>
      </c>
      <c r="P1786" s="46" t="s">
        <v>2953</v>
      </c>
      <c r="Q1786" s="46" t="s">
        <v>55</v>
      </c>
      <c r="R1786" s="46" t="s">
        <v>2953</v>
      </c>
      <c r="S1786" s="46" t="s">
        <v>55</v>
      </c>
      <c r="T1786" s="46" t="s">
        <v>2954</v>
      </c>
      <c r="U1786" s="46" t="s">
        <v>2955</v>
      </c>
      <c r="V1786" s="46" t="s">
        <v>2956</v>
      </c>
      <c r="W1786" s="48" t="s">
        <v>2964</v>
      </c>
      <c r="X1786" s="136" t="s">
        <v>2958</v>
      </c>
      <c r="Y1786" s="46">
        <v>1</v>
      </c>
    </row>
    <row r="1787" spans="2:25" ht="290.39999999999998">
      <c r="B1787" s="46" t="s">
        <v>2945</v>
      </c>
      <c r="C1787" s="46" t="s">
        <v>2946</v>
      </c>
      <c r="D1787" s="46" t="s">
        <v>2947</v>
      </c>
      <c r="E1787" s="46" t="s">
        <v>2959</v>
      </c>
      <c r="F1787" s="46">
        <v>1.43</v>
      </c>
      <c r="G1787" s="46" t="s">
        <v>2949</v>
      </c>
      <c r="H1787" s="46">
        <v>5</v>
      </c>
      <c r="I1787" s="46" t="s">
        <v>2950</v>
      </c>
      <c r="J1787" s="46" t="s">
        <v>2951</v>
      </c>
      <c r="K1787" s="46" t="s">
        <v>2965</v>
      </c>
      <c r="L1787" s="46" t="s">
        <v>55</v>
      </c>
      <c r="M1787" s="46" t="s">
        <v>2966</v>
      </c>
      <c r="N1787" s="46">
        <v>1.43</v>
      </c>
      <c r="O1787" s="46" t="s">
        <v>2838</v>
      </c>
      <c r="P1787" s="46" t="s">
        <v>2953</v>
      </c>
      <c r="Q1787" s="46" t="s">
        <v>55</v>
      </c>
      <c r="R1787" s="46" t="s">
        <v>2953</v>
      </c>
      <c r="S1787" s="46" t="s">
        <v>55</v>
      </c>
      <c r="T1787" s="46" t="s">
        <v>2954</v>
      </c>
      <c r="U1787" s="46" t="s">
        <v>2955</v>
      </c>
      <c r="V1787" s="46" t="s">
        <v>2956</v>
      </c>
      <c r="W1787" s="48" t="s">
        <v>2961</v>
      </c>
      <c r="X1787" s="136" t="s">
        <v>2958</v>
      </c>
      <c r="Y1787" s="46">
        <v>1</v>
      </c>
    </row>
    <row r="1788" spans="2:25" ht="290.39999999999998">
      <c r="B1788" s="46" t="s">
        <v>2945</v>
      </c>
      <c r="C1788" s="46" t="s">
        <v>2946</v>
      </c>
      <c r="D1788" s="46" t="s">
        <v>2947</v>
      </c>
      <c r="E1788" s="46" t="s">
        <v>2948</v>
      </c>
      <c r="F1788" s="46">
        <v>1.43</v>
      </c>
      <c r="G1788" s="46" t="s">
        <v>2949</v>
      </c>
      <c r="H1788" s="46">
        <v>6</v>
      </c>
      <c r="I1788" s="46" t="s">
        <v>2950</v>
      </c>
      <c r="J1788" s="46" t="s">
        <v>2951</v>
      </c>
      <c r="K1788" s="46" t="s">
        <v>2967</v>
      </c>
      <c r="L1788" s="46" t="s">
        <v>55</v>
      </c>
      <c r="M1788" s="46" t="s">
        <v>2966</v>
      </c>
      <c r="N1788" s="46">
        <v>1.43</v>
      </c>
      <c r="O1788" s="46" t="s">
        <v>2838</v>
      </c>
      <c r="P1788" s="46" t="s">
        <v>2953</v>
      </c>
      <c r="Q1788" s="46" t="s">
        <v>55</v>
      </c>
      <c r="R1788" s="46" t="s">
        <v>2953</v>
      </c>
      <c r="S1788" s="46" t="s">
        <v>55</v>
      </c>
      <c r="T1788" s="46" t="s">
        <v>2954</v>
      </c>
      <c r="U1788" s="46" t="s">
        <v>2955</v>
      </c>
      <c r="V1788" s="46" t="s">
        <v>2956</v>
      </c>
      <c r="W1788" s="48" t="s">
        <v>2961</v>
      </c>
      <c r="X1788" s="136" t="s">
        <v>2958</v>
      </c>
      <c r="Y1788" s="46">
        <v>1</v>
      </c>
    </row>
    <row r="1789" spans="2:25" ht="290.39999999999998">
      <c r="B1789" s="46" t="s">
        <v>2945</v>
      </c>
      <c r="C1789" s="46" t="s">
        <v>2946</v>
      </c>
      <c r="D1789" s="46" t="s">
        <v>2947</v>
      </c>
      <c r="E1789" s="46" t="s">
        <v>2948</v>
      </c>
      <c r="F1789" s="46">
        <v>1.43</v>
      </c>
      <c r="G1789" s="46" t="s">
        <v>2949</v>
      </c>
      <c r="H1789" s="46">
        <v>7</v>
      </c>
      <c r="I1789" s="46" t="s">
        <v>2950</v>
      </c>
      <c r="J1789" s="46" t="s">
        <v>2951</v>
      </c>
      <c r="K1789" s="46" t="s">
        <v>2968</v>
      </c>
      <c r="L1789" s="46" t="s">
        <v>55</v>
      </c>
      <c r="M1789" s="46" t="s">
        <v>2966</v>
      </c>
      <c r="N1789" s="46">
        <v>1.43</v>
      </c>
      <c r="O1789" s="46" t="s">
        <v>2838</v>
      </c>
      <c r="P1789" s="46" t="s">
        <v>2953</v>
      </c>
      <c r="Q1789" s="46" t="s">
        <v>55</v>
      </c>
      <c r="R1789" s="46" t="s">
        <v>2953</v>
      </c>
      <c r="S1789" s="46" t="s">
        <v>55</v>
      </c>
      <c r="T1789" s="46" t="s">
        <v>2954</v>
      </c>
      <c r="U1789" s="46" t="s">
        <v>2955</v>
      </c>
      <c r="V1789" s="46" t="s">
        <v>2956</v>
      </c>
      <c r="W1789" s="48" t="s">
        <v>2964</v>
      </c>
      <c r="X1789" s="136" t="s">
        <v>2958</v>
      </c>
      <c r="Y1789" s="46">
        <v>1</v>
      </c>
    </row>
    <row r="1790" spans="2:25" ht="290.39999999999998">
      <c r="B1790" s="46" t="s">
        <v>2945</v>
      </c>
      <c r="C1790" s="46" t="s">
        <v>2946</v>
      </c>
      <c r="D1790" s="46" t="s">
        <v>2947</v>
      </c>
      <c r="E1790" s="46" t="s">
        <v>2948</v>
      </c>
      <c r="F1790" s="46">
        <v>1.43</v>
      </c>
      <c r="G1790" s="46" t="s">
        <v>2949</v>
      </c>
      <c r="H1790" s="46">
        <v>8</v>
      </c>
      <c r="I1790" s="46" t="s">
        <v>2950</v>
      </c>
      <c r="J1790" s="46" t="s">
        <v>2951</v>
      </c>
      <c r="K1790" s="46" t="s">
        <v>2969</v>
      </c>
      <c r="L1790" s="46" t="s">
        <v>2838</v>
      </c>
      <c r="M1790" s="46">
        <v>1</v>
      </c>
      <c r="N1790" s="46">
        <v>1.43</v>
      </c>
      <c r="O1790" s="46" t="s">
        <v>2838</v>
      </c>
      <c r="P1790" s="46" t="s">
        <v>2953</v>
      </c>
      <c r="Q1790" s="46" t="s">
        <v>55</v>
      </c>
      <c r="R1790" s="46" t="s">
        <v>2953</v>
      </c>
      <c r="S1790" s="46" t="s">
        <v>55</v>
      </c>
      <c r="T1790" s="46" t="s">
        <v>2954</v>
      </c>
      <c r="U1790" s="46" t="s">
        <v>2955</v>
      </c>
      <c r="V1790" s="46" t="s">
        <v>2956</v>
      </c>
      <c r="W1790" s="48" t="s">
        <v>2964</v>
      </c>
      <c r="X1790" s="136" t="s">
        <v>2958</v>
      </c>
      <c r="Y1790" s="46">
        <v>1</v>
      </c>
    </row>
    <row r="1791" spans="2:25" ht="290.39999999999998">
      <c r="B1791" s="46" t="s">
        <v>2945</v>
      </c>
      <c r="C1791" s="46" t="s">
        <v>2946</v>
      </c>
      <c r="D1791" s="46" t="s">
        <v>2947</v>
      </c>
      <c r="E1791" s="46" t="s">
        <v>2948</v>
      </c>
      <c r="F1791" s="46">
        <v>1.43</v>
      </c>
      <c r="G1791" s="46" t="s">
        <v>2949</v>
      </c>
      <c r="H1791" s="46">
        <v>9</v>
      </c>
      <c r="I1791" s="46" t="s">
        <v>2950</v>
      </c>
      <c r="J1791" s="46" t="s">
        <v>2951</v>
      </c>
      <c r="K1791" s="46" t="s">
        <v>2970</v>
      </c>
      <c r="L1791" s="46" t="s">
        <v>2838</v>
      </c>
      <c r="M1791" s="46">
        <v>1</v>
      </c>
      <c r="N1791" s="46">
        <v>1.43</v>
      </c>
      <c r="O1791" s="46" t="s">
        <v>2838</v>
      </c>
      <c r="P1791" s="46" t="s">
        <v>2953</v>
      </c>
      <c r="Q1791" s="46" t="s">
        <v>55</v>
      </c>
      <c r="R1791" s="46" t="s">
        <v>2953</v>
      </c>
      <c r="S1791" s="46" t="s">
        <v>55</v>
      </c>
      <c r="T1791" s="46" t="s">
        <v>2954</v>
      </c>
      <c r="U1791" s="46" t="s">
        <v>2955</v>
      </c>
      <c r="V1791" s="46" t="s">
        <v>2956</v>
      </c>
      <c r="W1791" s="48" t="s">
        <v>2961</v>
      </c>
      <c r="X1791" s="136" t="s">
        <v>2958</v>
      </c>
      <c r="Y1791" s="46">
        <v>1</v>
      </c>
    </row>
    <row r="1792" spans="2:25" ht="290.39999999999998">
      <c r="B1792" s="46" t="s">
        <v>2945</v>
      </c>
      <c r="C1792" s="46" t="s">
        <v>2946</v>
      </c>
      <c r="D1792" s="46" t="s">
        <v>2947</v>
      </c>
      <c r="E1792" s="46" t="s">
        <v>2948</v>
      </c>
      <c r="F1792" s="46">
        <v>1.43</v>
      </c>
      <c r="G1792" s="46" t="s">
        <v>2949</v>
      </c>
      <c r="H1792" s="46">
        <v>10</v>
      </c>
      <c r="I1792" s="46" t="s">
        <v>2950</v>
      </c>
      <c r="J1792" s="46" t="s">
        <v>2951</v>
      </c>
      <c r="K1792" s="46" t="s">
        <v>2971</v>
      </c>
      <c r="L1792" s="46" t="s">
        <v>2838</v>
      </c>
      <c r="M1792" s="46">
        <v>1</v>
      </c>
      <c r="N1792" s="46">
        <v>1.43</v>
      </c>
      <c r="O1792" s="46" t="s">
        <v>2838</v>
      </c>
      <c r="P1792" s="46" t="s">
        <v>2953</v>
      </c>
      <c r="Q1792" s="46" t="s">
        <v>55</v>
      </c>
      <c r="R1792" s="46" t="s">
        <v>2953</v>
      </c>
      <c r="S1792" s="46" t="s">
        <v>55</v>
      </c>
      <c r="T1792" s="46" t="s">
        <v>2954</v>
      </c>
      <c r="U1792" s="46" t="s">
        <v>2955</v>
      </c>
      <c r="V1792" s="46" t="s">
        <v>2956</v>
      </c>
      <c r="W1792" s="48" t="s">
        <v>2964</v>
      </c>
      <c r="X1792" s="136" t="s">
        <v>2958</v>
      </c>
      <c r="Y1792" s="46">
        <v>1</v>
      </c>
    </row>
    <row r="1793" spans="2:25" ht="290.39999999999998">
      <c r="B1793" s="46" t="s">
        <v>2945</v>
      </c>
      <c r="C1793" s="46" t="s">
        <v>2946</v>
      </c>
      <c r="D1793" s="46" t="s">
        <v>2947</v>
      </c>
      <c r="E1793" s="46" t="s">
        <v>2959</v>
      </c>
      <c r="F1793" s="46">
        <v>1.43</v>
      </c>
      <c r="G1793" s="46" t="s">
        <v>2949</v>
      </c>
      <c r="H1793" s="46">
        <v>11</v>
      </c>
      <c r="I1793" s="46" t="s">
        <v>2950</v>
      </c>
      <c r="J1793" s="46" t="s">
        <v>2951</v>
      </c>
      <c r="K1793" s="46" t="s">
        <v>2972</v>
      </c>
      <c r="L1793" s="46" t="s">
        <v>2838</v>
      </c>
      <c r="M1793" s="46">
        <v>1</v>
      </c>
      <c r="N1793" s="46">
        <v>1.43</v>
      </c>
      <c r="O1793" s="46" t="s">
        <v>2838</v>
      </c>
      <c r="P1793" s="46" t="s">
        <v>2953</v>
      </c>
      <c r="Q1793" s="46" t="s">
        <v>55</v>
      </c>
      <c r="R1793" s="46" t="s">
        <v>2953</v>
      </c>
      <c r="S1793" s="46" t="s">
        <v>55</v>
      </c>
      <c r="T1793" s="46" t="s">
        <v>2954</v>
      </c>
      <c r="U1793" s="46" t="s">
        <v>2955</v>
      </c>
      <c r="V1793" s="46" t="s">
        <v>2956</v>
      </c>
      <c r="W1793" s="48" t="s">
        <v>2961</v>
      </c>
      <c r="X1793" s="136" t="s">
        <v>2958</v>
      </c>
      <c r="Y1793" s="46">
        <v>1</v>
      </c>
    </row>
    <row r="1794" spans="2:25" ht="290.39999999999998">
      <c r="B1794" s="46" t="s">
        <v>2945</v>
      </c>
      <c r="C1794" s="46" t="s">
        <v>2946</v>
      </c>
      <c r="D1794" s="46" t="s">
        <v>2947</v>
      </c>
      <c r="E1794" s="46" t="s">
        <v>2959</v>
      </c>
      <c r="F1794" s="46">
        <v>1.43</v>
      </c>
      <c r="G1794" s="46" t="s">
        <v>2949</v>
      </c>
      <c r="H1794" s="46">
        <v>12</v>
      </c>
      <c r="I1794" s="46" t="s">
        <v>2950</v>
      </c>
      <c r="J1794" s="46" t="s">
        <v>2951</v>
      </c>
      <c r="K1794" s="46" t="s">
        <v>2973</v>
      </c>
      <c r="L1794" s="46" t="s">
        <v>55</v>
      </c>
      <c r="M1794" s="46" t="s">
        <v>2966</v>
      </c>
      <c r="N1794" s="46">
        <v>1.43</v>
      </c>
      <c r="O1794" s="46" t="s">
        <v>2838</v>
      </c>
      <c r="P1794" s="46" t="s">
        <v>2953</v>
      </c>
      <c r="Q1794" s="46" t="s">
        <v>55</v>
      </c>
      <c r="R1794" s="46" t="s">
        <v>2953</v>
      </c>
      <c r="S1794" s="46" t="s">
        <v>55</v>
      </c>
      <c r="T1794" s="46" t="s">
        <v>2954</v>
      </c>
      <c r="U1794" s="46" t="s">
        <v>2955</v>
      </c>
      <c r="V1794" s="46" t="s">
        <v>2956</v>
      </c>
      <c r="W1794" s="48" t="s">
        <v>2961</v>
      </c>
      <c r="X1794" s="136" t="s">
        <v>2958</v>
      </c>
      <c r="Y1794" s="46">
        <v>1</v>
      </c>
    </row>
    <row r="1795" spans="2:25" ht="290.39999999999998">
      <c r="B1795" s="46" t="s">
        <v>2945</v>
      </c>
      <c r="C1795" s="46" t="s">
        <v>2946</v>
      </c>
      <c r="D1795" s="46" t="s">
        <v>2947</v>
      </c>
      <c r="E1795" s="46" t="s">
        <v>2948</v>
      </c>
      <c r="F1795" s="46">
        <v>1.43</v>
      </c>
      <c r="G1795" s="46" t="s">
        <v>2949</v>
      </c>
      <c r="H1795" s="46">
        <v>13</v>
      </c>
      <c r="I1795" s="46" t="s">
        <v>2950</v>
      </c>
      <c r="J1795" s="46" t="s">
        <v>2951</v>
      </c>
      <c r="K1795" s="46" t="s">
        <v>2974</v>
      </c>
      <c r="L1795" s="46" t="s">
        <v>55</v>
      </c>
      <c r="M1795" s="46" t="s">
        <v>2966</v>
      </c>
      <c r="N1795" s="46">
        <v>1.43</v>
      </c>
      <c r="O1795" s="46" t="s">
        <v>2838</v>
      </c>
      <c r="P1795" s="46" t="s">
        <v>2953</v>
      </c>
      <c r="Q1795" s="46" t="s">
        <v>55</v>
      </c>
      <c r="R1795" s="46" t="s">
        <v>2953</v>
      </c>
      <c r="S1795" s="46" t="s">
        <v>55</v>
      </c>
      <c r="T1795" s="46" t="s">
        <v>2954</v>
      </c>
      <c r="U1795" s="46" t="s">
        <v>2955</v>
      </c>
      <c r="V1795" s="46" t="s">
        <v>2956</v>
      </c>
      <c r="W1795" s="48" t="s">
        <v>2964</v>
      </c>
      <c r="X1795" s="136" t="s">
        <v>2958</v>
      </c>
      <c r="Y1795" s="46">
        <v>1</v>
      </c>
    </row>
    <row r="1796" spans="2:25" ht="290.39999999999998">
      <c r="B1796" s="46" t="s">
        <v>2945</v>
      </c>
      <c r="C1796" s="46" t="s">
        <v>2946</v>
      </c>
      <c r="D1796" s="46" t="s">
        <v>2947</v>
      </c>
      <c r="E1796" s="46" t="s">
        <v>2948</v>
      </c>
      <c r="F1796" s="46">
        <v>1.43</v>
      </c>
      <c r="G1796" s="46" t="s">
        <v>2949</v>
      </c>
      <c r="H1796" s="46">
        <v>14</v>
      </c>
      <c r="I1796" s="46" t="s">
        <v>2950</v>
      </c>
      <c r="J1796" s="46" t="s">
        <v>2951</v>
      </c>
      <c r="K1796" s="46" t="s">
        <v>2975</v>
      </c>
      <c r="L1796" s="46" t="s">
        <v>55</v>
      </c>
      <c r="M1796" s="46" t="s">
        <v>2966</v>
      </c>
      <c r="N1796" s="46">
        <v>1.43</v>
      </c>
      <c r="O1796" s="46" t="s">
        <v>2838</v>
      </c>
      <c r="P1796" s="46" t="s">
        <v>2953</v>
      </c>
      <c r="Q1796" s="46" t="s">
        <v>55</v>
      </c>
      <c r="R1796" s="46" t="s">
        <v>2953</v>
      </c>
      <c r="S1796" s="46" t="s">
        <v>55</v>
      </c>
      <c r="T1796" s="46" t="s">
        <v>2954</v>
      </c>
      <c r="U1796" s="46" t="s">
        <v>2955</v>
      </c>
      <c r="V1796" s="46" t="s">
        <v>2956</v>
      </c>
      <c r="W1796" s="48" t="s">
        <v>2961</v>
      </c>
      <c r="X1796" s="136" t="s">
        <v>2958</v>
      </c>
      <c r="Y1796" s="46">
        <v>1</v>
      </c>
    </row>
    <row r="1797" spans="2:25" ht="290.39999999999998">
      <c r="B1797" s="46" t="s">
        <v>2945</v>
      </c>
      <c r="C1797" s="46" t="s">
        <v>2946</v>
      </c>
      <c r="D1797" s="46" t="s">
        <v>2947</v>
      </c>
      <c r="E1797" s="46" t="s">
        <v>2948</v>
      </c>
      <c r="F1797" s="46">
        <v>1.43</v>
      </c>
      <c r="G1797" s="46" t="s">
        <v>2949</v>
      </c>
      <c r="H1797" s="46">
        <v>15</v>
      </c>
      <c r="I1797" s="46" t="s">
        <v>2950</v>
      </c>
      <c r="J1797" s="46" t="s">
        <v>2951</v>
      </c>
      <c r="K1797" s="46" t="s">
        <v>2976</v>
      </c>
      <c r="L1797" s="46" t="s">
        <v>2838</v>
      </c>
      <c r="M1797" s="46">
        <v>1</v>
      </c>
      <c r="N1797" s="46">
        <v>1.43</v>
      </c>
      <c r="O1797" s="46" t="s">
        <v>2838</v>
      </c>
      <c r="P1797" s="46" t="s">
        <v>2953</v>
      </c>
      <c r="Q1797" s="46" t="s">
        <v>55</v>
      </c>
      <c r="R1797" s="46" t="s">
        <v>2953</v>
      </c>
      <c r="S1797" s="46" t="s">
        <v>55</v>
      </c>
      <c r="T1797" s="46" t="s">
        <v>2954</v>
      </c>
      <c r="U1797" s="46" t="s">
        <v>2955</v>
      </c>
      <c r="V1797" s="46" t="s">
        <v>2956</v>
      </c>
      <c r="W1797" s="48" t="s">
        <v>2961</v>
      </c>
      <c r="X1797" s="136" t="s">
        <v>2958</v>
      </c>
      <c r="Y1797" s="46">
        <v>1</v>
      </c>
    </row>
    <row r="1798" spans="2:25" ht="290.39999999999998">
      <c r="B1798" s="46" t="s">
        <v>2945</v>
      </c>
      <c r="C1798" s="46" t="s">
        <v>2946</v>
      </c>
      <c r="D1798" s="46" t="s">
        <v>2947</v>
      </c>
      <c r="E1798" s="46" t="s">
        <v>2948</v>
      </c>
      <c r="F1798" s="46">
        <v>1.43</v>
      </c>
      <c r="G1798" s="46" t="s">
        <v>2949</v>
      </c>
      <c r="H1798" s="46">
        <v>16</v>
      </c>
      <c r="I1798" s="46" t="s">
        <v>2950</v>
      </c>
      <c r="J1798" s="46" t="s">
        <v>2951</v>
      </c>
      <c r="K1798" s="46" t="s">
        <v>2977</v>
      </c>
      <c r="L1798" s="46" t="s">
        <v>2838</v>
      </c>
      <c r="M1798" s="46">
        <v>1</v>
      </c>
      <c r="N1798" s="46">
        <v>1.43</v>
      </c>
      <c r="O1798" s="46" t="s">
        <v>2838</v>
      </c>
      <c r="P1798" s="46" t="s">
        <v>2953</v>
      </c>
      <c r="Q1798" s="46" t="s">
        <v>55</v>
      </c>
      <c r="R1798" s="46" t="s">
        <v>2953</v>
      </c>
      <c r="S1798" s="46" t="s">
        <v>55</v>
      </c>
      <c r="T1798" s="46" t="s">
        <v>2954</v>
      </c>
      <c r="U1798" s="46" t="s">
        <v>2955</v>
      </c>
      <c r="V1798" s="46" t="s">
        <v>2956</v>
      </c>
      <c r="W1798" s="48" t="s">
        <v>2961</v>
      </c>
      <c r="X1798" s="136" t="s">
        <v>2958</v>
      </c>
      <c r="Y1798" s="46">
        <v>1</v>
      </c>
    </row>
    <row r="1799" spans="2:25" ht="290.39999999999998">
      <c r="B1799" s="46" t="s">
        <v>2945</v>
      </c>
      <c r="C1799" s="46" t="s">
        <v>2946</v>
      </c>
      <c r="D1799" s="46" t="s">
        <v>2947</v>
      </c>
      <c r="E1799" s="46" t="s">
        <v>2978</v>
      </c>
      <c r="F1799" s="46">
        <v>1.43</v>
      </c>
      <c r="G1799" s="46" t="s">
        <v>2949</v>
      </c>
      <c r="H1799" s="46">
        <v>17</v>
      </c>
      <c r="I1799" s="46" t="s">
        <v>2950</v>
      </c>
      <c r="J1799" s="46" t="s">
        <v>2951</v>
      </c>
      <c r="K1799" s="46" t="s">
        <v>2979</v>
      </c>
      <c r="L1799" s="46" t="s">
        <v>2838</v>
      </c>
      <c r="M1799" s="46">
        <v>1</v>
      </c>
      <c r="N1799" s="46">
        <v>1.43</v>
      </c>
      <c r="O1799" s="46" t="s">
        <v>2838</v>
      </c>
      <c r="P1799" s="46" t="s">
        <v>2953</v>
      </c>
      <c r="Q1799" s="46" t="s">
        <v>55</v>
      </c>
      <c r="R1799" s="46" t="s">
        <v>2953</v>
      </c>
      <c r="S1799" s="46" t="s">
        <v>55</v>
      </c>
      <c r="T1799" s="46" t="s">
        <v>2954</v>
      </c>
      <c r="U1799" s="46" t="s">
        <v>2955</v>
      </c>
      <c r="V1799" s="46" t="s">
        <v>2956</v>
      </c>
      <c r="W1799" s="48" t="s">
        <v>2961</v>
      </c>
      <c r="X1799" s="136" t="s">
        <v>2958</v>
      </c>
      <c r="Y1799" s="46">
        <v>1</v>
      </c>
    </row>
    <row r="1800" spans="2:25" ht="290.39999999999998">
      <c r="B1800" s="46" t="s">
        <v>2945</v>
      </c>
      <c r="C1800" s="46" t="s">
        <v>2946</v>
      </c>
      <c r="D1800" s="46" t="s">
        <v>2947</v>
      </c>
      <c r="E1800" s="46" t="s">
        <v>2948</v>
      </c>
      <c r="F1800" s="46">
        <v>1.43</v>
      </c>
      <c r="G1800" s="46" t="s">
        <v>2949</v>
      </c>
      <c r="H1800" s="46">
        <v>18</v>
      </c>
      <c r="I1800" s="46" t="s">
        <v>2950</v>
      </c>
      <c r="J1800" s="46" t="s">
        <v>2951</v>
      </c>
      <c r="K1800" s="46" t="s">
        <v>2980</v>
      </c>
      <c r="L1800" s="46" t="s">
        <v>2838</v>
      </c>
      <c r="M1800" s="46">
        <v>1</v>
      </c>
      <c r="N1800" s="46">
        <v>1.43</v>
      </c>
      <c r="O1800" s="46" t="s">
        <v>2838</v>
      </c>
      <c r="P1800" s="46" t="s">
        <v>2953</v>
      </c>
      <c r="Q1800" s="46" t="s">
        <v>55</v>
      </c>
      <c r="R1800" s="46" t="s">
        <v>2953</v>
      </c>
      <c r="S1800" s="46" t="s">
        <v>55</v>
      </c>
      <c r="T1800" s="46" t="s">
        <v>2954</v>
      </c>
      <c r="U1800" s="46" t="s">
        <v>2955</v>
      </c>
      <c r="V1800" s="46" t="s">
        <v>2956</v>
      </c>
      <c r="W1800" s="48" t="s">
        <v>2961</v>
      </c>
      <c r="X1800" s="136" t="s">
        <v>2958</v>
      </c>
      <c r="Y1800" s="46">
        <v>1</v>
      </c>
    </row>
    <row r="1801" spans="2:25" ht="290.39999999999998">
      <c r="B1801" s="46" t="s">
        <v>2945</v>
      </c>
      <c r="C1801" s="46" t="s">
        <v>2946</v>
      </c>
      <c r="D1801" s="46" t="s">
        <v>2947</v>
      </c>
      <c r="E1801" s="46" t="s">
        <v>2948</v>
      </c>
      <c r="F1801" s="46">
        <v>1.43</v>
      </c>
      <c r="G1801" s="46" t="s">
        <v>2949</v>
      </c>
      <c r="H1801" s="46">
        <v>19</v>
      </c>
      <c r="I1801" s="46" t="s">
        <v>2950</v>
      </c>
      <c r="J1801" s="46" t="s">
        <v>2951</v>
      </c>
      <c r="K1801" s="46" t="s">
        <v>2981</v>
      </c>
      <c r="L1801" s="46" t="s">
        <v>2838</v>
      </c>
      <c r="M1801" s="46">
        <v>1</v>
      </c>
      <c r="N1801" s="46">
        <v>1.43</v>
      </c>
      <c r="O1801" s="46" t="s">
        <v>2838</v>
      </c>
      <c r="P1801" s="46" t="s">
        <v>2953</v>
      </c>
      <c r="Q1801" s="46" t="s">
        <v>55</v>
      </c>
      <c r="R1801" s="46" t="s">
        <v>2953</v>
      </c>
      <c r="S1801" s="46" t="s">
        <v>55</v>
      </c>
      <c r="T1801" s="46" t="s">
        <v>2954</v>
      </c>
      <c r="U1801" s="46" t="s">
        <v>2955</v>
      </c>
      <c r="V1801" s="46" t="s">
        <v>2956</v>
      </c>
      <c r="W1801" s="48" t="s">
        <v>2961</v>
      </c>
      <c r="X1801" s="136" t="s">
        <v>2958</v>
      </c>
      <c r="Y1801" s="46">
        <v>1</v>
      </c>
    </row>
    <row r="1802" spans="2:25" ht="290.39999999999998">
      <c r="B1802" s="46" t="s">
        <v>2945</v>
      </c>
      <c r="C1802" s="46" t="s">
        <v>2946</v>
      </c>
      <c r="D1802" s="46" t="s">
        <v>2947</v>
      </c>
      <c r="E1802" s="46" t="s">
        <v>2948</v>
      </c>
      <c r="F1802" s="46">
        <v>1.43</v>
      </c>
      <c r="G1802" s="46" t="s">
        <v>2949</v>
      </c>
      <c r="H1802" s="46">
        <v>20</v>
      </c>
      <c r="I1802" s="46" t="s">
        <v>2950</v>
      </c>
      <c r="J1802" s="46" t="s">
        <v>2951</v>
      </c>
      <c r="K1802" s="46" t="s">
        <v>2982</v>
      </c>
      <c r="L1802" s="46" t="s">
        <v>2838</v>
      </c>
      <c r="M1802" s="46">
        <v>1</v>
      </c>
      <c r="N1802" s="46">
        <v>1.43</v>
      </c>
      <c r="O1802" s="46" t="s">
        <v>2838</v>
      </c>
      <c r="P1802" s="46" t="s">
        <v>2953</v>
      </c>
      <c r="Q1802" s="46" t="s">
        <v>55</v>
      </c>
      <c r="R1802" s="46" t="s">
        <v>2953</v>
      </c>
      <c r="S1802" s="46" t="s">
        <v>55</v>
      </c>
      <c r="T1802" s="46" t="s">
        <v>2954</v>
      </c>
      <c r="U1802" s="46" t="s">
        <v>2955</v>
      </c>
      <c r="V1802" s="46" t="s">
        <v>2956</v>
      </c>
      <c r="W1802" s="48" t="s">
        <v>2961</v>
      </c>
      <c r="X1802" s="136" t="s">
        <v>2958</v>
      </c>
      <c r="Y1802" s="46">
        <v>1</v>
      </c>
    </row>
    <row r="1803" spans="2:25" ht="290.39999999999998">
      <c r="B1803" s="46" t="s">
        <v>2945</v>
      </c>
      <c r="C1803" s="46" t="s">
        <v>2946</v>
      </c>
      <c r="D1803" s="46" t="s">
        <v>2947</v>
      </c>
      <c r="E1803" s="46" t="s">
        <v>2948</v>
      </c>
      <c r="F1803" s="46">
        <v>1.43</v>
      </c>
      <c r="G1803" s="46" t="s">
        <v>2949</v>
      </c>
      <c r="H1803" s="46">
        <v>21</v>
      </c>
      <c r="I1803" s="46" t="s">
        <v>2950</v>
      </c>
      <c r="J1803" s="46" t="s">
        <v>2951</v>
      </c>
      <c r="K1803" s="46" t="s">
        <v>2983</v>
      </c>
      <c r="L1803" s="46" t="s">
        <v>2838</v>
      </c>
      <c r="M1803" s="46">
        <v>1</v>
      </c>
      <c r="N1803" s="46">
        <v>1.43</v>
      </c>
      <c r="O1803" s="46" t="s">
        <v>2838</v>
      </c>
      <c r="P1803" s="46" t="s">
        <v>2953</v>
      </c>
      <c r="Q1803" s="46" t="s">
        <v>55</v>
      </c>
      <c r="R1803" s="46" t="s">
        <v>2953</v>
      </c>
      <c r="S1803" s="46" t="s">
        <v>55</v>
      </c>
      <c r="T1803" s="46" t="s">
        <v>2954</v>
      </c>
      <c r="U1803" s="46" t="s">
        <v>2955</v>
      </c>
      <c r="V1803" s="46" t="s">
        <v>2956</v>
      </c>
      <c r="W1803" s="48" t="s">
        <v>2964</v>
      </c>
      <c r="X1803" s="136" t="s">
        <v>2958</v>
      </c>
      <c r="Y1803" s="46">
        <v>1</v>
      </c>
    </row>
    <row r="1804" spans="2:25" ht="290.39999999999998">
      <c r="B1804" s="46" t="s">
        <v>2945</v>
      </c>
      <c r="C1804" s="46" t="s">
        <v>2946</v>
      </c>
      <c r="D1804" s="46" t="s">
        <v>2947</v>
      </c>
      <c r="E1804" s="46" t="s">
        <v>2948</v>
      </c>
      <c r="F1804" s="46">
        <v>1.43</v>
      </c>
      <c r="G1804" s="46" t="s">
        <v>2949</v>
      </c>
      <c r="H1804" s="46">
        <v>22</v>
      </c>
      <c r="I1804" s="46" t="s">
        <v>2950</v>
      </c>
      <c r="J1804" s="46" t="s">
        <v>2951</v>
      </c>
      <c r="K1804" s="46" t="s">
        <v>2984</v>
      </c>
      <c r="L1804" s="46" t="s">
        <v>2838</v>
      </c>
      <c r="M1804" s="46">
        <v>1</v>
      </c>
      <c r="N1804" s="46">
        <v>1.43</v>
      </c>
      <c r="O1804" s="46" t="s">
        <v>2838</v>
      </c>
      <c r="P1804" s="46" t="s">
        <v>2953</v>
      </c>
      <c r="Q1804" s="46" t="s">
        <v>55</v>
      </c>
      <c r="R1804" s="46" t="s">
        <v>2953</v>
      </c>
      <c r="S1804" s="46" t="s">
        <v>55</v>
      </c>
      <c r="T1804" s="46" t="s">
        <v>2954</v>
      </c>
      <c r="U1804" s="46" t="s">
        <v>2955</v>
      </c>
      <c r="V1804" s="46" t="s">
        <v>2956</v>
      </c>
      <c r="W1804" s="48" t="s">
        <v>2961</v>
      </c>
      <c r="X1804" s="136" t="s">
        <v>2958</v>
      </c>
      <c r="Y1804" s="46">
        <v>1</v>
      </c>
    </row>
    <row r="1805" spans="2:25" ht="290.39999999999998">
      <c r="B1805" s="46" t="s">
        <v>2945</v>
      </c>
      <c r="C1805" s="46" t="s">
        <v>2946</v>
      </c>
      <c r="D1805" s="46" t="s">
        <v>2947</v>
      </c>
      <c r="E1805" s="46" t="s">
        <v>2948</v>
      </c>
      <c r="F1805" s="46">
        <v>1.43</v>
      </c>
      <c r="G1805" s="46" t="s">
        <v>2949</v>
      </c>
      <c r="H1805" s="46">
        <v>23</v>
      </c>
      <c r="I1805" s="46" t="s">
        <v>2950</v>
      </c>
      <c r="J1805" s="46" t="s">
        <v>2951</v>
      </c>
      <c r="K1805" s="46" t="s">
        <v>2985</v>
      </c>
      <c r="L1805" s="46" t="s">
        <v>2838</v>
      </c>
      <c r="M1805" s="46">
        <v>1</v>
      </c>
      <c r="N1805" s="46">
        <v>1.43</v>
      </c>
      <c r="O1805" s="46" t="s">
        <v>2838</v>
      </c>
      <c r="P1805" s="46" t="s">
        <v>2953</v>
      </c>
      <c r="Q1805" s="46" t="s">
        <v>55</v>
      </c>
      <c r="R1805" s="46" t="s">
        <v>2953</v>
      </c>
      <c r="S1805" s="46" t="s">
        <v>55</v>
      </c>
      <c r="T1805" s="46" t="s">
        <v>2954</v>
      </c>
      <c r="U1805" s="46" t="s">
        <v>2955</v>
      </c>
      <c r="V1805" s="46" t="s">
        <v>2956</v>
      </c>
      <c r="W1805" s="48" t="s">
        <v>2961</v>
      </c>
      <c r="X1805" s="136" t="s">
        <v>2958</v>
      </c>
      <c r="Y1805" s="46">
        <v>1</v>
      </c>
    </row>
    <row r="1806" spans="2:25" ht="290.39999999999998">
      <c r="B1806" s="46" t="s">
        <v>2945</v>
      </c>
      <c r="C1806" s="46" t="s">
        <v>2946</v>
      </c>
      <c r="D1806" s="46" t="s">
        <v>2947</v>
      </c>
      <c r="E1806" s="46" t="s">
        <v>2959</v>
      </c>
      <c r="F1806" s="46">
        <v>1.43</v>
      </c>
      <c r="G1806" s="46" t="s">
        <v>2949</v>
      </c>
      <c r="H1806" s="46">
        <v>24</v>
      </c>
      <c r="I1806" s="46" t="s">
        <v>2950</v>
      </c>
      <c r="J1806" s="46" t="s">
        <v>2951</v>
      </c>
      <c r="K1806" s="46" t="s">
        <v>2986</v>
      </c>
      <c r="L1806" s="46" t="s">
        <v>2838</v>
      </c>
      <c r="M1806" s="46">
        <v>1</v>
      </c>
      <c r="N1806" s="46">
        <v>1.43</v>
      </c>
      <c r="O1806" s="46" t="s">
        <v>2838</v>
      </c>
      <c r="P1806" s="46" t="s">
        <v>2953</v>
      </c>
      <c r="Q1806" s="46" t="s">
        <v>55</v>
      </c>
      <c r="R1806" s="46" t="s">
        <v>2953</v>
      </c>
      <c r="S1806" s="46" t="s">
        <v>55</v>
      </c>
      <c r="T1806" s="46" t="s">
        <v>2954</v>
      </c>
      <c r="U1806" s="46" t="s">
        <v>2955</v>
      </c>
      <c r="V1806" s="46" t="s">
        <v>2956</v>
      </c>
      <c r="W1806" s="48" t="s">
        <v>2961</v>
      </c>
      <c r="X1806" s="136" t="s">
        <v>2958</v>
      </c>
      <c r="Y1806" s="46">
        <v>1</v>
      </c>
    </row>
    <row r="1807" spans="2:25" ht="290.39999999999998">
      <c r="B1807" s="46" t="s">
        <v>2945</v>
      </c>
      <c r="C1807" s="46" t="s">
        <v>2946</v>
      </c>
      <c r="D1807" s="46" t="s">
        <v>2947</v>
      </c>
      <c r="E1807" s="46" t="s">
        <v>2948</v>
      </c>
      <c r="F1807" s="46">
        <v>1.43</v>
      </c>
      <c r="G1807" s="46" t="s">
        <v>2949</v>
      </c>
      <c r="H1807" s="46">
        <v>25</v>
      </c>
      <c r="I1807" s="46" t="s">
        <v>2950</v>
      </c>
      <c r="J1807" s="46" t="s">
        <v>2951</v>
      </c>
      <c r="K1807" s="46" t="s">
        <v>2987</v>
      </c>
      <c r="L1807" s="46" t="s">
        <v>2838</v>
      </c>
      <c r="M1807" s="46">
        <v>1</v>
      </c>
      <c r="N1807" s="46">
        <v>1.43</v>
      </c>
      <c r="O1807" s="46" t="s">
        <v>2838</v>
      </c>
      <c r="P1807" s="46" t="s">
        <v>2953</v>
      </c>
      <c r="Q1807" s="46" t="s">
        <v>55</v>
      </c>
      <c r="R1807" s="46" t="s">
        <v>2953</v>
      </c>
      <c r="S1807" s="46" t="s">
        <v>55</v>
      </c>
      <c r="T1807" s="46" t="s">
        <v>2954</v>
      </c>
      <c r="U1807" s="46" t="s">
        <v>2955</v>
      </c>
      <c r="V1807" s="46" t="s">
        <v>2956</v>
      </c>
      <c r="W1807" s="48" t="s">
        <v>2964</v>
      </c>
      <c r="X1807" s="136" t="s">
        <v>2958</v>
      </c>
      <c r="Y1807" s="46">
        <v>1</v>
      </c>
    </row>
    <row r="1808" spans="2:25" ht="290.39999999999998">
      <c r="B1808" s="46" t="s">
        <v>2945</v>
      </c>
      <c r="C1808" s="46" t="s">
        <v>2946</v>
      </c>
      <c r="D1808" s="46" t="s">
        <v>2947</v>
      </c>
      <c r="E1808" s="46" t="s">
        <v>2948</v>
      </c>
      <c r="F1808" s="46">
        <v>1.43</v>
      </c>
      <c r="G1808" s="46" t="s">
        <v>2949</v>
      </c>
      <c r="H1808" s="46">
        <v>26</v>
      </c>
      <c r="I1808" s="46" t="s">
        <v>2950</v>
      </c>
      <c r="J1808" s="46" t="s">
        <v>2951</v>
      </c>
      <c r="K1808" s="46" t="s">
        <v>2988</v>
      </c>
      <c r="L1808" s="46" t="s">
        <v>2838</v>
      </c>
      <c r="M1808" s="46">
        <v>1</v>
      </c>
      <c r="N1808" s="46">
        <v>1.43</v>
      </c>
      <c r="O1808" s="46" t="s">
        <v>2838</v>
      </c>
      <c r="P1808" s="46" t="s">
        <v>2953</v>
      </c>
      <c r="Q1808" s="46" t="s">
        <v>55</v>
      </c>
      <c r="R1808" s="46" t="s">
        <v>2953</v>
      </c>
      <c r="S1808" s="46" t="s">
        <v>55</v>
      </c>
      <c r="T1808" s="46" t="s">
        <v>2954</v>
      </c>
      <c r="U1808" s="46" t="s">
        <v>2955</v>
      </c>
      <c r="V1808" s="46" t="s">
        <v>2956</v>
      </c>
      <c r="W1808" s="48" t="s">
        <v>2964</v>
      </c>
      <c r="X1808" s="136" t="s">
        <v>2958</v>
      </c>
      <c r="Y1808" s="46">
        <v>1</v>
      </c>
    </row>
    <row r="1809" spans="2:25" ht="290.39999999999998">
      <c r="B1809" s="46" t="s">
        <v>2945</v>
      </c>
      <c r="C1809" s="46" t="s">
        <v>2946</v>
      </c>
      <c r="D1809" s="46" t="s">
        <v>2947</v>
      </c>
      <c r="E1809" s="46" t="s">
        <v>2948</v>
      </c>
      <c r="F1809" s="46">
        <v>1.43</v>
      </c>
      <c r="G1809" s="46" t="s">
        <v>2949</v>
      </c>
      <c r="H1809" s="46">
        <v>27</v>
      </c>
      <c r="I1809" s="46" t="s">
        <v>2950</v>
      </c>
      <c r="J1809" s="46" t="s">
        <v>2951</v>
      </c>
      <c r="K1809" s="46" t="s">
        <v>2989</v>
      </c>
      <c r="L1809" s="46" t="s">
        <v>2838</v>
      </c>
      <c r="M1809" s="46">
        <v>1</v>
      </c>
      <c r="N1809" s="46">
        <v>1.43</v>
      </c>
      <c r="O1809" s="46" t="s">
        <v>2838</v>
      </c>
      <c r="P1809" s="46" t="s">
        <v>2953</v>
      </c>
      <c r="Q1809" s="46" t="s">
        <v>55</v>
      </c>
      <c r="R1809" s="46" t="s">
        <v>2953</v>
      </c>
      <c r="S1809" s="46" t="s">
        <v>55</v>
      </c>
      <c r="T1809" s="46" t="s">
        <v>2954</v>
      </c>
      <c r="U1809" s="46" t="s">
        <v>2955</v>
      </c>
      <c r="V1809" s="46" t="s">
        <v>2956</v>
      </c>
      <c r="W1809" s="48" t="s">
        <v>2961</v>
      </c>
      <c r="X1809" s="136" t="s">
        <v>2958</v>
      </c>
      <c r="Y1809" s="46">
        <v>1</v>
      </c>
    </row>
    <row r="1810" spans="2:25" ht="290.39999999999998">
      <c r="B1810" s="46" t="s">
        <v>2945</v>
      </c>
      <c r="C1810" s="46" t="s">
        <v>2946</v>
      </c>
      <c r="D1810" s="46" t="s">
        <v>2947</v>
      </c>
      <c r="E1810" s="46" t="s">
        <v>2948</v>
      </c>
      <c r="F1810" s="46">
        <v>1.43</v>
      </c>
      <c r="G1810" s="46" t="s">
        <v>2949</v>
      </c>
      <c r="H1810" s="46">
        <v>28</v>
      </c>
      <c r="I1810" s="46" t="s">
        <v>2950</v>
      </c>
      <c r="J1810" s="46" t="s">
        <v>2951</v>
      </c>
      <c r="K1810" s="46" t="s">
        <v>2990</v>
      </c>
      <c r="L1810" s="46" t="s">
        <v>2838</v>
      </c>
      <c r="M1810" s="46">
        <v>1</v>
      </c>
      <c r="N1810" s="46">
        <v>1.43</v>
      </c>
      <c r="O1810" s="46" t="s">
        <v>2838</v>
      </c>
      <c r="P1810" s="46" t="s">
        <v>2953</v>
      </c>
      <c r="Q1810" s="46" t="s">
        <v>55</v>
      </c>
      <c r="R1810" s="46" t="s">
        <v>2953</v>
      </c>
      <c r="S1810" s="46" t="s">
        <v>55</v>
      </c>
      <c r="T1810" s="46" t="s">
        <v>2954</v>
      </c>
      <c r="U1810" s="46" t="s">
        <v>2955</v>
      </c>
      <c r="V1810" s="46" t="s">
        <v>2956</v>
      </c>
      <c r="W1810" s="48" t="s">
        <v>2961</v>
      </c>
      <c r="X1810" s="136" t="s">
        <v>2958</v>
      </c>
      <c r="Y1810" s="46">
        <v>1</v>
      </c>
    </row>
    <row r="1811" spans="2:25" ht="92.4">
      <c r="B1811" s="46" t="s">
        <v>2991</v>
      </c>
      <c r="C1811" s="46" t="s">
        <v>2992</v>
      </c>
      <c r="D1811" s="46" t="s">
        <v>2993</v>
      </c>
      <c r="E1811" s="46" t="s">
        <v>2993</v>
      </c>
      <c r="F1811" s="46">
        <v>3</v>
      </c>
      <c r="G1811" s="46" t="s">
        <v>2994</v>
      </c>
      <c r="H1811" s="46">
        <v>1</v>
      </c>
      <c r="I1811" s="46" t="s">
        <v>2995</v>
      </c>
      <c r="J1811" s="46" t="s">
        <v>2996</v>
      </c>
      <c r="K1811" s="46" t="s">
        <v>2997</v>
      </c>
      <c r="L1811" s="46" t="s">
        <v>55</v>
      </c>
      <c r="M1811" s="46" t="s">
        <v>2993</v>
      </c>
      <c r="N1811" s="46">
        <v>3</v>
      </c>
      <c r="O1811" s="46">
        <v>1</v>
      </c>
      <c r="P1811" s="46" t="s">
        <v>2998</v>
      </c>
      <c r="Q1811" s="46" t="s">
        <v>55</v>
      </c>
      <c r="R1811" s="46" t="s">
        <v>2999</v>
      </c>
      <c r="S1811" s="46" t="s">
        <v>55</v>
      </c>
      <c r="T1811" s="46" t="s">
        <v>3000</v>
      </c>
      <c r="U1811" s="46" t="s">
        <v>3001</v>
      </c>
      <c r="V1811" s="46" t="s">
        <v>3002</v>
      </c>
      <c r="W1811" s="48" t="s">
        <v>3003</v>
      </c>
      <c r="X1811" s="137" t="s">
        <v>3004</v>
      </c>
      <c r="Y1811" s="46">
        <v>1</v>
      </c>
    </row>
    <row r="1812" spans="2:25" ht="92.4">
      <c r="B1812" s="46" t="s">
        <v>3005</v>
      </c>
      <c r="C1812" s="46" t="s">
        <v>2992</v>
      </c>
      <c r="D1812" s="46" t="s">
        <v>146</v>
      </c>
      <c r="E1812" s="46" t="s">
        <v>146</v>
      </c>
      <c r="F1812" s="46">
        <v>3</v>
      </c>
      <c r="G1812" s="46" t="s">
        <v>2994</v>
      </c>
      <c r="H1812" s="46">
        <v>2</v>
      </c>
      <c r="I1812" s="46" t="s">
        <v>3006</v>
      </c>
      <c r="J1812" s="46" t="s">
        <v>2996</v>
      </c>
      <c r="K1812" s="46" t="s">
        <v>3007</v>
      </c>
      <c r="L1812" s="46" t="s">
        <v>159</v>
      </c>
      <c r="M1812" s="46" t="s">
        <v>159</v>
      </c>
      <c r="N1812" s="46">
        <v>3</v>
      </c>
      <c r="O1812" s="46" t="s">
        <v>159</v>
      </c>
      <c r="P1812" s="46" t="s">
        <v>3008</v>
      </c>
      <c r="Q1812" s="46" t="s">
        <v>159</v>
      </c>
      <c r="R1812" s="46" t="s">
        <v>3009</v>
      </c>
      <c r="S1812" s="46" t="s">
        <v>159</v>
      </c>
      <c r="T1812" s="46" t="s">
        <v>3010</v>
      </c>
      <c r="U1812" s="46" t="s">
        <v>3011</v>
      </c>
      <c r="V1812" s="46" t="s">
        <v>3012</v>
      </c>
      <c r="W1812" s="48" t="s">
        <v>3013</v>
      </c>
      <c r="X1812" s="137" t="s">
        <v>3014</v>
      </c>
      <c r="Y1812" s="46" t="s">
        <v>159</v>
      </c>
    </row>
    <row r="1813" spans="2:25" ht="147.6">
      <c r="B1813" s="86" t="s">
        <v>2685</v>
      </c>
      <c r="C1813" s="86" t="s">
        <v>3015</v>
      </c>
      <c r="D1813" s="10" t="s">
        <v>3016</v>
      </c>
      <c r="E1813" s="86" t="s">
        <v>3017</v>
      </c>
      <c r="F1813" s="138">
        <v>137</v>
      </c>
      <c r="G1813" s="86" t="s">
        <v>2766</v>
      </c>
      <c r="H1813" s="10">
        <v>1</v>
      </c>
      <c r="I1813" s="86" t="s">
        <v>3018</v>
      </c>
      <c r="J1813" s="86" t="s">
        <v>3019</v>
      </c>
      <c r="K1813" s="86" t="s">
        <v>3020</v>
      </c>
      <c r="L1813" s="86" t="s">
        <v>53</v>
      </c>
      <c r="M1813" s="86">
        <v>1</v>
      </c>
      <c r="N1813" s="138">
        <v>137</v>
      </c>
      <c r="O1813" s="86">
        <v>1</v>
      </c>
      <c r="P1813" s="86" t="s">
        <v>3021</v>
      </c>
      <c r="Q1813" s="86" t="s">
        <v>55</v>
      </c>
      <c r="R1813" s="10" t="s">
        <v>874</v>
      </c>
      <c r="S1813" s="86" t="s">
        <v>55</v>
      </c>
      <c r="T1813" s="86" t="s">
        <v>2770</v>
      </c>
      <c r="U1813" s="86"/>
      <c r="V1813" s="10" t="s">
        <v>2771</v>
      </c>
      <c r="W1813" s="91" t="s">
        <v>1954</v>
      </c>
      <c r="X1813" s="9" t="s">
        <v>3022</v>
      </c>
      <c r="Y1813" s="86">
        <v>1</v>
      </c>
    </row>
    <row r="1814" spans="2:25" ht="147.6">
      <c r="B1814" s="86" t="s">
        <v>3023</v>
      </c>
      <c r="C1814" s="86" t="s">
        <v>3024</v>
      </c>
      <c r="D1814" s="86" t="s">
        <v>3025</v>
      </c>
      <c r="E1814" s="10" t="s">
        <v>3017</v>
      </c>
      <c r="F1814" s="138">
        <v>137.69999999999999</v>
      </c>
      <c r="G1814" s="10" t="s">
        <v>2766</v>
      </c>
      <c r="H1814" s="10">
        <v>2</v>
      </c>
      <c r="I1814" s="10" t="s">
        <v>3026</v>
      </c>
      <c r="J1814" s="10" t="s">
        <v>3027</v>
      </c>
      <c r="K1814" s="10" t="s">
        <v>3028</v>
      </c>
      <c r="L1814" s="86" t="s">
        <v>53</v>
      </c>
      <c r="M1814" s="10">
        <v>2</v>
      </c>
      <c r="N1814" s="138">
        <v>137.69999999999999</v>
      </c>
      <c r="O1814" s="86">
        <v>2</v>
      </c>
      <c r="P1814" s="10" t="s">
        <v>3029</v>
      </c>
      <c r="Q1814" s="86" t="s">
        <v>55</v>
      </c>
      <c r="R1814" s="10" t="s">
        <v>874</v>
      </c>
      <c r="S1814" s="86" t="s">
        <v>55</v>
      </c>
      <c r="T1814" s="10" t="s">
        <v>2770</v>
      </c>
      <c r="U1814" s="86"/>
      <c r="V1814" s="10" t="s">
        <v>2771</v>
      </c>
      <c r="W1814" s="91" t="s">
        <v>3030</v>
      </c>
      <c r="X1814" s="9" t="s">
        <v>3031</v>
      </c>
      <c r="Y1814" s="10">
        <v>2</v>
      </c>
    </row>
    <row r="1815" spans="2:25" ht="160.80000000000001">
      <c r="B1815" s="10" t="s">
        <v>3023</v>
      </c>
      <c r="C1815" s="10" t="s">
        <v>3024</v>
      </c>
      <c r="D1815" s="10" t="s">
        <v>3032</v>
      </c>
      <c r="E1815" s="10" t="s">
        <v>3033</v>
      </c>
      <c r="F1815" s="138">
        <v>137.69999999999999</v>
      </c>
      <c r="G1815" s="10" t="s">
        <v>3034</v>
      </c>
      <c r="H1815" s="10">
        <v>3</v>
      </c>
      <c r="I1815" s="10" t="s">
        <v>3035</v>
      </c>
      <c r="J1815" s="10" t="s">
        <v>3019</v>
      </c>
      <c r="K1815" s="10" t="s">
        <v>3036</v>
      </c>
      <c r="L1815" s="10" t="s">
        <v>159</v>
      </c>
      <c r="M1815" s="10" t="s">
        <v>3037</v>
      </c>
      <c r="N1815" s="138">
        <v>137.69999999999999</v>
      </c>
      <c r="O1815" s="10" t="s">
        <v>3037</v>
      </c>
      <c r="P1815" s="10" t="s">
        <v>3038</v>
      </c>
      <c r="Q1815" s="10" t="s">
        <v>159</v>
      </c>
      <c r="R1815" s="10" t="s">
        <v>3039</v>
      </c>
      <c r="S1815" s="10" t="s">
        <v>159</v>
      </c>
      <c r="T1815" s="10" t="s">
        <v>2770</v>
      </c>
      <c r="U1815" s="10"/>
      <c r="V1815" s="10" t="s">
        <v>2771</v>
      </c>
      <c r="W1815" s="91" t="s">
        <v>3030</v>
      </c>
      <c r="X1815" s="9" t="s">
        <v>3040</v>
      </c>
      <c r="Y1815" s="10" t="s">
        <v>159</v>
      </c>
    </row>
    <row r="1816" spans="2:25" ht="134.4">
      <c r="B1816" s="10" t="s">
        <v>3023</v>
      </c>
      <c r="C1816" s="10" t="s">
        <v>3024</v>
      </c>
      <c r="D1816" s="10" t="s">
        <v>3041</v>
      </c>
      <c r="E1816" s="10" t="s">
        <v>3042</v>
      </c>
      <c r="F1816" s="138">
        <v>137.69999999999999</v>
      </c>
      <c r="G1816" s="10" t="s">
        <v>3043</v>
      </c>
      <c r="H1816" s="10">
        <v>4</v>
      </c>
      <c r="I1816" s="10" t="s">
        <v>3044</v>
      </c>
      <c r="J1816" s="10" t="s">
        <v>3045</v>
      </c>
      <c r="K1816" s="10" t="s">
        <v>3046</v>
      </c>
      <c r="L1816" s="10" t="s">
        <v>159</v>
      </c>
      <c r="M1816" s="10" t="s">
        <v>1355</v>
      </c>
      <c r="N1816" s="138">
        <v>137.69999999999999</v>
      </c>
      <c r="O1816" s="10" t="s">
        <v>3047</v>
      </c>
      <c r="P1816" s="10" t="s">
        <v>3039</v>
      </c>
      <c r="Q1816" s="10" t="s">
        <v>159</v>
      </c>
      <c r="R1816" s="10" t="s">
        <v>3039</v>
      </c>
      <c r="S1816" s="10" t="s">
        <v>159</v>
      </c>
      <c r="T1816" s="10" t="s">
        <v>2770</v>
      </c>
      <c r="U1816" s="10"/>
      <c r="V1816" s="10" t="s">
        <v>2771</v>
      </c>
      <c r="W1816" s="91" t="s">
        <v>3030</v>
      </c>
      <c r="X1816" s="9" t="s">
        <v>3048</v>
      </c>
      <c r="Y1816" s="10" t="s">
        <v>159</v>
      </c>
    </row>
    <row r="1817" spans="2:25" ht="108">
      <c r="B1817" s="10" t="s">
        <v>3023</v>
      </c>
      <c r="C1817" s="10" t="s">
        <v>3024</v>
      </c>
      <c r="D1817" s="10" t="s">
        <v>3049</v>
      </c>
      <c r="E1817" s="10" t="s">
        <v>3017</v>
      </c>
      <c r="F1817" s="138">
        <v>137.69999999999999</v>
      </c>
      <c r="G1817" s="10" t="s">
        <v>3050</v>
      </c>
      <c r="H1817" s="10">
        <v>5</v>
      </c>
      <c r="I1817" s="10" t="s">
        <v>2767</v>
      </c>
      <c r="J1817" s="10" t="s">
        <v>3051</v>
      </c>
      <c r="K1817" s="10" t="s">
        <v>3052</v>
      </c>
      <c r="L1817" s="10" t="s">
        <v>159</v>
      </c>
      <c r="M1817" s="10" t="s">
        <v>3037</v>
      </c>
      <c r="N1817" s="138">
        <v>137.69999999999999</v>
      </c>
      <c r="O1817" s="10" t="s">
        <v>3053</v>
      </c>
      <c r="P1817" s="10" t="s">
        <v>3039</v>
      </c>
      <c r="Q1817" s="10" t="s">
        <v>159</v>
      </c>
      <c r="R1817" s="10" t="s">
        <v>3039</v>
      </c>
      <c r="S1817" s="10" t="s">
        <v>159</v>
      </c>
      <c r="T1817" s="10" t="s">
        <v>2770</v>
      </c>
      <c r="U1817" s="10"/>
      <c r="V1817" s="10" t="s">
        <v>2771</v>
      </c>
      <c r="W1817" s="91" t="s">
        <v>3030</v>
      </c>
      <c r="X1817" s="9" t="s">
        <v>3054</v>
      </c>
      <c r="Y1817" s="10" t="s">
        <v>159</v>
      </c>
    </row>
    <row r="1818" spans="2:25" ht="108">
      <c r="B1818" s="10" t="s">
        <v>3023</v>
      </c>
      <c r="C1818" s="10" t="s">
        <v>3024</v>
      </c>
      <c r="D1818" s="10" t="s">
        <v>3025</v>
      </c>
      <c r="E1818" s="10" t="s">
        <v>3033</v>
      </c>
      <c r="F1818" s="138">
        <v>137.69999999999999</v>
      </c>
      <c r="G1818" s="10" t="s">
        <v>3034</v>
      </c>
      <c r="H1818" s="10">
        <v>6</v>
      </c>
      <c r="I1818" s="10" t="s">
        <v>3044</v>
      </c>
      <c r="J1818" s="10" t="s">
        <v>3045</v>
      </c>
      <c r="K1818" s="10" t="s">
        <v>3055</v>
      </c>
      <c r="L1818" s="10" t="s">
        <v>159</v>
      </c>
      <c r="M1818" s="10" t="s">
        <v>3037</v>
      </c>
      <c r="N1818" s="138">
        <v>137.69999999999999</v>
      </c>
      <c r="O1818" s="10" t="s">
        <v>1355</v>
      </c>
      <c r="P1818" s="10" t="s">
        <v>3039</v>
      </c>
      <c r="Q1818" s="10" t="s">
        <v>159</v>
      </c>
      <c r="R1818" s="10" t="s">
        <v>3039</v>
      </c>
      <c r="S1818" s="10" t="s">
        <v>159</v>
      </c>
      <c r="T1818" s="10" t="s">
        <v>2770</v>
      </c>
      <c r="U1818" s="10"/>
      <c r="V1818" s="10" t="s">
        <v>2771</v>
      </c>
      <c r="W1818" s="91" t="s">
        <v>3030</v>
      </c>
      <c r="X1818" s="9" t="s">
        <v>3054</v>
      </c>
      <c r="Y1818" s="10" t="s">
        <v>159</v>
      </c>
    </row>
    <row r="1819" spans="2:25" ht="94.8">
      <c r="B1819" s="10" t="s">
        <v>3023</v>
      </c>
      <c r="C1819" s="10" t="s">
        <v>3024</v>
      </c>
      <c r="D1819" s="10" t="s">
        <v>3056</v>
      </c>
      <c r="E1819" s="10" t="s">
        <v>3042</v>
      </c>
      <c r="F1819" s="138">
        <v>137.69999999999999</v>
      </c>
      <c r="G1819" s="10" t="s">
        <v>3043</v>
      </c>
      <c r="H1819" s="10">
        <v>7</v>
      </c>
      <c r="I1819" s="10" t="s">
        <v>2767</v>
      </c>
      <c r="J1819" s="10" t="s">
        <v>3051</v>
      </c>
      <c r="K1819" s="10" t="s">
        <v>3057</v>
      </c>
      <c r="L1819" s="10" t="s">
        <v>159</v>
      </c>
      <c r="M1819" s="10" t="s">
        <v>1355</v>
      </c>
      <c r="N1819" s="138">
        <v>137.69999999999999</v>
      </c>
      <c r="O1819" s="10" t="s">
        <v>1355</v>
      </c>
      <c r="P1819" s="10" t="s">
        <v>3039</v>
      </c>
      <c r="Q1819" s="10" t="s">
        <v>159</v>
      </c>
      <c r="R1819" s="10" t="s">
        <v>3039</v>
      </c>
      <c r="S1819" s="10" t="s">
        <v>159</v>
      </c>
      <c r="T1819" s="10" t="s">
        <v>2770</v>
      </c>
      <c r="U1819" s="10"/>
      <c r="V1819" s="10" t="s">
        <v>2771</v>
      </c>
      <c r="W1819" s="91" t="s">
        <v>3030</v>
      </c>
      <c r="X1819" s="9" t="s">
        <v>3058</v>
      </c>
      <c r="Y1819" s="10" t="s">
        <v>159</v>
      </c>
    </row>
    <row r="1820" spans="2:25" ht="108">
      <c r="B1820" s="10" t="s">
        <v>3023</v>
      </c>
      <c r="C1820" s="10" t="s">
        <v>3024</v>
      </c>
      <c r="D1820" s="10" t="s">
        <v>3049</v>
      </c>
      <c r="E1820" s="10" t="s">
        <v>3042</v>
      </c>
      <c r="F1820" s="138">
        <v>137.69999999999999</v>
      </c>
      <c r="G1820" s="10" t="s">
        <v>3043</v>
      </c>
      <c r="H1820" s="10">
        <v>8</v>
      </c>
      <c r="I1820" s="10" t="s">
        <v>3044</v>
      </c>
      <c r="J1820" s="10" t="s">
        <v>3045</v>
      </c>
      <c r="K1820" s="10" t="s">
        <v>3059</v>
      </c>
      <c r="L1820" s="10" t="s">
        <v>159</v>
      </c>
      <c r="M1820" s="10" t="s">
        <v>3037</v>
      </c>
      <c r="N1820" s="138">
        <v>137.69999999999999</v>
      </c>
      <c r="O1820" s="10" t="s">
        <v>1355</v>
      </c>
      <c r="P1820" s="10" t="s">
        <v>3060</v>
      </c>
      <c r="Q1820" s="10" t="s">
        <v>159</v>
      </c>
      <c r="R1820" s="10" t="s">
        <v>3039</v>
      </c>
      <c r="S1820" s="10" t="s">
        <v>159</v>
      </c>
      <c r="T1820" s="10" t="s">
        <v>2770</v>
      </c>
      <c r="U1820" s="10"/>
      <c r="V1820" s="10" t="s">
        <v>2771</v>
      </c>
      <c r="W1820" s="91" t="s">
        <v>3030</v>
      </c>
      <c r="X1820" s="9" t="s">
        <v>3054</v>
      </c>
      <c r="Y1820" s="10" t="s">
        <v>159</v>
      </c>
    </row>
    <row r="1821" spans="2:25" ht="147.6">
      <c r="B1821" s="86" t="s">
        <v>3023</v>
      </c>
      <c r="C1821" s="86" t="s">
        <v>3024</v>
      </c>
      <c r="D1821" s="86" t="s">
        <v>3061</v>
      </c>
      <c r="E1821" s="10" t="s">
        <v>3062</v>
      </c>
      <c r="F1821" s="138">
        <v>137.6</v>
      </c>
      <c r="G1821" s="10" t="s">
        <v>3043</v>
      </c>
      <c r="H1821" s="10">
        <v>9</v>
      </c>
      <c r="I1821" s="10" t="s">
        <v>3044</v>
      </c>
      <c r="J1821" s="10" t="s">
        <v>3045</v>
      </c>
      <c r="K1821" s="10" t="s">
        <v>3063</v>
      </c>
      <c r="L1821" s="86" t="s">
        <v>53</v>
      </c>
      <c r="M1821" s="86">
        <v>3</v>
      </c>
      <c r="N1821" s="138">
        <v>137.6</v>
      </c>
      <c r="O1821" s="86">
        <v>3</v>
      </c>
      <c r="P1821" s="86" t="s">
        <v>3039</v>
      </c>
      <c r="Q1821" s="86" t="s">
        <v>55</v>
      </c>
      <c r="R1821" s="10" t="s">
        <v>3039</v>
      </c>
      <c r="S1821" s="10" t="s">
        <v>55</v>
      </c>
      <c r="T1821" s="10" t="s">
        <v>2770</v>
      </c>
      <c r="U1821" s="86"/>
      <c r="V1821" s="10" t="s">
        <v>2771</v>
      </c>
      <c r="W1821" s="91" t="s">
        <v>3030</v>
      </c>
      <c r="X1821" s="9" t="s">
        <v>3064</v>
      </c>
      <c r="Y1821" s="10">
        <v>3</v>
      </c>
    </row>
    <row r="1822" spans="2:25" ht="134.4">
      <c r="B1822" s="10" t="s">
        <v>3023</v>
      </c>
      <c r="C1822" s="10" t="s">
        <v>3024</v>
      </c>
      <c r="D1822" s="10" t="s">
        <v>3061</v>
      </c>
      <c r="E1822" s="10" t="s">
        <v>3042</v>
      </c>
      <c r="F1822" s="138">
        <v>137.6</v>
      </c>
      <c r="G1822" s="10" t="s">
        <v>3043</v>
      </c>
      <c r="H1822" s="10">
        <v>10</v>
      </c>
      <c r="I1822" s="10" t="s">
        <v>3044</v>
      </c>
      <c r="J1822" s="10" t="s">
        <v>3065</v>
      </c>
      <c r="K1822" s="10" t="s">
        <v>3066</v>
      </c>
      <c r="L1822" s="10" t="s">
        <v>159</v>
      </c>
      <c r="M1822" s="10" t="s">
        <v>1355</v>
      </c>
      <c r="N1822" s="138">
        <v>137.6</v>
      </c>
      <c r="O1822" s="10" t="s">
        <v>1355</v>
      </c>
      <c r="P1822" s="10" t="s">
        <v>3039</v>
      </c>
      <c r="Q1822" s="10" t="s">
        <v>159</v>
      </c>
      <c r="R1822" s="10" t="s">
        <v>3039</v>
      </c>
      <c r="S1822" s="10" t="s">
        <v>159</v>
      </c>
      <c r="T1822" s="10" t="s">
        <v>2770</v>
      </c>
      <c r="U1822" s="10"/>
      <c r="V1822" s="10" t="s">
        <v>2771</v>
      </c>
      <c r="W1822" s="91" t="s">
        <v>3030</v>
      </c>
      <c r="X1822" s="9" t="s">
        <v>3067</v>
      </c>
      <c r="Y1822" s="10" t="s">
        <v>159</v>
      </c>
    </row>
    <row r="1823" spans="2:25" ht="108">
      <c r="B1823" s="10" t="s">
        <v>3023</v>
      </c>
      <c r="C1823" s="10" t="s">
        <v>3024</v>
      </c>
      <c r="D1823" s="10" t="s">
        <v>3061</v>
      </c>
      <c r="E1823" s="10" t="s">
        <v>3042</v>
      </c>
      <c r="F1823" s="138">
        <v>137.6</v>
      </c>
      <c r="G1823" s="10" t="s">
        <v>3043</v>
      </c>
      <c r="H1823" s="10">
        <v>11</v>
      </c>
      <c r="I1823" s="10" t="s">
        <v>3044</v>
      </c>
      <c r="J1823" s="10" t="s">
        <v>3045</v>
      </c>
      <c r="K1823" s="10" t="s">
        <v>3068</v>
      </c>
      <c r="L1823" s="10" t="s">
        <v>159</v>
      </c>
      <c r="M1823" s="10" t="s">
        <v>1355</v>
      </c>
      <c r="N1823" s="138">
        <v>137.6</v>
      </c>
      <c r="O1823" s="10" t="s">
        <v>1355</v>
      </c>
      <c r="P1823" s="10" t="s">
        <v>3039</v>
      </c>
      <c r="Q1823" s="10" t="s">
        <v>159</v>
      </c>
      <c r="R1823" s="10" t="s">
        <v>3039</v>
      </c>
      <c r="S1823" s="10" t="s">
        <v>159</v>
      </c>
      <c r="T1823" s="10" t="s">
        <v>2770</v>
      </c>
      <c r="U1823" s="10"/>
      <c r="V1823" s="10" t="s">
        <v>2771</v>
      </c>
      <c r="W1823" s="91" t="s">
        <v>3030</v>
      </c>
      <c r="X1823" s="9" t="s">
        <v>3069</v>
      </c>
      <c r="Y1823" s="10" t="s">
        <v>159</v>
      </c>
    </row>
    <row r="1824" spans="2:25" ht="108">
      <c r="B1824" s="10" t="s">
        <v>3023</v>
      </c>
      <c r="C1824" s="10" t="s">
        <v>3024</v>
      </c>
      <c r="D1824" s="10" t="s">
        <v>3061</v>
      </c>
      <c r="E1824" s="10" t="s">
        <v>3042</v>
      </c>
      <c r="F1824" s="138">
        <v>137.6</v>
      </c>
      <c r="G1824" s="10" t="s">
        <v>3070</v>
      </c>
      <c r="H1824" s="10">
        <v>12</v>
      </c>
      <c r="I1824" s="10" t="s">
        <v>3044</v>
      </c>
      <c r="J1824" s="10" t="s">
        <v>3045</v>
      </c>
      <c r="K1824" s="10" t="s">
        <v>3071</v>
      </c>
      <c r="L1824" s="10" t="s">
        <v>159</v>
      </c>
      <c r="M1824" s="10" t="s">
        <v>3037</v>
      </c>
      <c r="N1824" s="138">
        <v>137.6</v>
      </c>
      <c r="O1824" s="10" t="s">
        <v>1355</v>
      </c>
      <c r="P1824" s="10" t="s">
        <v>3039</v>
      </c>
      <c r="Q1824" s="10" t="s">
        <v>159</v>
      </c>
      <c r="R1824" s="10" t="s">
        <v>3039</v>
      </c>
      <c r="S1824" s="10" t="s">
        <v>159</v>
      </c>
      <c r="T1824" s="10" t="s">
        <v>2770</v>
      </c>
      <c r="U1824" s="10"/>
      <c r="V1824" s="10" t="s">
        <v>2771</v>
      </c>
      <c r="W1824" s="91" t="s">
        <v>3030</v>
      </c>
      <c r="X1824" s="9" t="s">
        <v>3069</v>
      </c>
      <c r="Y1824" s="10" t="s">
        <v>159</v>
      </c>
    </row>
    <row r="1825" spans="2:25" ht="147.6">
      <c r="B1825" s="10" t="s">
        <v>3023</v>
      </c>
      <c r="C1825" s="10" t="s">
        <v>3024</v>
      </c>
      <c r="D1825" s="10" t="s">
        <v>3072</v>
      </c>
      <c r="E1825" s="10" t="s">
        <v>3042</v>
      </c>
      <c r="F1825" s="138">
        <v>140.19999999999999</v>
      </c>
      <c r="G1825" s="10" t="s">
        <v>3043</v>
      </c>
      <c r="H1825" s="10">
        <v>13</v>
      </c>
      <c r="I1825" s="10" t="s">
        <v>3044</v>
      </c>
      <c r="J1825" s="10" t="s">
        <v>3045</v>
      </c>
      <c r="K1825" s="10" t="s">
        <v>3073</v>
      </c>
      <c r="L1825" s="10" t="s">
        <v>53</v>
      </c>
      <c r="M1825" s="10">
        <v>4</v>
      </c>
      <c r="N1825" s="138">
        <v>140.19999999999999</v>
      </c>
      <c r="O1825" s="10">
        <v>4</v>
      </c>
      <c r="P1825" s="10" t="s">
        <v>3039</v>
      </c>
      <c r="Q1825" s="10" t="s">
        <v>55</v>
      </c>
      <c r="R1825" s="10" t="s">
        <v>3039</v>
      </c>
      <c r="S1825" s="10" t="s">
        <v>55</v>
      </c>
      <c r="T1825" s="10" t="s">
        <v>2770</v>
      </c>
      <c r="U1825" s="10"/>
      <c r="V1825" s="10" t="s">
        <v>2771</v>
      </c>
      <c r="W1825" s="91" t="s">
        <v>3030</v>
      </c>
      <c r="X1825" s="9" t="s">
        <v>3074</v>
      </c>
      <c r="Y1825" s="10">
        <v>4</v>
      </c>
    </row>
    <row r="1826" spans="2:25" ht="160.80000000000001">
      <c r="B1826" s="10" t="s">
        <v>3023</v>
      </c>
      <c r="C1826" s="10" t="s">
        <v>3024</v>
      </c>
      <c r="D1826" s="10" t="s">
        <v>3072</v>
      </c>
      <c r="E1826" s="10" t="s">
        <v>3075</v>
      </c>
      <c r="F1826" s="138">
        <v>140.19999999999999</v>
      </c>
      <c r="G1826" s="10" t="s">
        <v>3043</v>
      </c>
      <c r="H1826" s="10">
        <v>14</v>
      </c>
      <c r="I1826" s="10" t="s">
        <v>3044</v>
      </c>
      <c r="J1826" s="10" t="s">
        <v>3045</v>
      </c>
      <c r="K1826" s="10" t="s">
        <v>3076</v>
      </c>
      <c r="L1826" s="10" t="s">
        <v>159</v>
      </c>
      <c r="M1826" s="10" t="s">
        <v>3037</v>
      </c>
      <c r="N1826" s="138">
        <v>140.19999999999999</v>
      </c>
      <c r="O1826" s="10" t="s">
        <v>1355</v>
      </c>
      <c r="P1826" s="10" t="s">
        <v>3039</v>
      </c>
      <c r="Q1826" s="10" t="s">
        <v>159</v>
      </c>
      <c r="R1826" s="10" t="s">
        <v>3039</v>
      </c>
      <c r="S1826" s="10" t="s">
        <v>159</v>
      </c>
      <c r="T1826" s="10" t="s">
        <v>2770</v>
      </c>
      <c r="U1826" s="10"/>
      <c r="V1826" s="10" t="s">
        <v>2771</v>
      </c>
      <c r="W1826" s="91" t="s">
        <v>3030</v>
      </c>
      <c r="X1826" s="9" t="s">
        <v>3077</v>
      </c>
      <c r="Y1826" s="10" t="s">
        <v>159</v>
      </c>
    </row>
    <row r="1827" spans="2:25" ht="134.4">
      <c r="B1827" s="10" t="s">
        <v>3023</v>
      </c>
      <c r="C1827" s="10" t="s">
        <v>3024</v>
      </c>
      <c r="D1827" s="10" t="s">
        <v>3072</v>
      </c>
      <c r="E1827" s="10" t="s">
        <v>3042</v>
      </c>
      <c r="F1827" s="138">
        <v>140.19999999999999</v>
      </c>
      <c r="G1827" s="10" t="s">
        <v>3043</v>
      </c>
      <c r="H1827" s="10">
        <v>15</v>
      </c>
      <c r="I1827" s="10" t="s">
        <v>3044</v>
      </c>
      <c r="J1827" s="10" t="s">
        <v>3045</v>
      </c>
      <c r="K1827" s="10" t="s">
        <v>3078</v>
      </c>
      <c r="L1827" s="10" t="s">
        <v>159</v>
      </c>
      <c r="M1827" s="10" t="s">
        <v>1355</v>
      </c>
      <c r="N1827" s="138">
        <v>140.19999999999999</v>
      </c>
      <c r="O1827" s="10" t="s">
        <v>1355</v>
      </c>
      <c r="P1827" s="10" t="s">
        <v>3039</v>
      </c>
      <c r="Q1827" s="10" t="s">
        <v>159</v>
      </c>
      <c r="R1827" s="10" t="s">
        <v>3039</v>
      </c>
      <c r="S1827" s="10" t="s">
        <v>159</v>
      </c>
      <c r="T1827" s="10" t="s">
        <v>2770</v>
      </c>
      <c r="U1827" s="10"/>
      <c r="V1827" s="10" t="s">
        <v>2771</v>
      </c>
      <c r="W1827" s="91" t="s">
        <v>1970</v>
      </c>
      <c r="X1827" s="9" t="s">
        <v>3079</v>
      </c>
      <c r="Y1827" s="10" t="s">
        <v>159</v>
      </c>
    </row>
    <row r="1828" spans="2:25" ht="108">
      <c r="B1828" s="10" t="s">
        <v>3023</v>
      </c>
      <c r="C1828" s="10" t="s">
        <v>3024</v>
      </c>
      <c r="D1828" s="10" t="s">
        <v>3072</v>
      </c>
      <c r="E1828" s="10" t="s">
        <v>3042</v>
      </c>
      <c r="F1828" s="138">
        <v>140.19999999999999</v>
      </c>
      <c r="G1828" s="10" t="s">
        <v>3043</v>
      </c>
      <c r="H1828" s="10">
        <v>16</v>
      </c>
      <c r="I1828" s="10" t="s">
        <v>3044</v>
      </c>
      <c r="J1828" s="10" t="s">
        <v>3045</v>
      </c>
      <c r="K1828" s="10" t="s">
        <v>3080</v>
      </c>
      <c r="L1828" s="10" t="s">
        <v>159</v>
      </c>
      <c r="M1828" s="10" t="s">
        <v>1355</v>
      </c>
      <c r="N1828" s="138">
        <v>140.19999999999999</v>
      </c>
      <c r="O1828" s="10" t="s">
        <v>1355</v>
      </c>
      <c r="P1828" s="10" t="s">
        <v>3039</v>
      </c>
      <c r="Q1828" s="10" t="s">
        <v>159</v>
      </c>
      <c r="R1828" s="10" t="s">
        <v>3039</v>
      </c>
      <c r="S1828" s="10" t="s">
        <v>159</v>
      </c>
      <c r="T1828" s="10" t="s">
        <v>2770</v>
      </c>
      <c r="U1828" s="10"/>
      <c r="V1828" s="10" t="s">
        <v>2771</v>
      </c>
      <c r="W1828" s="91" t="s">
        <v>3030</v>
      </c>
      <c r="X1828" s="9" t="s">
        <v>3081</v>
      </c>
      <c r="Y1828" s="10" t="s">
        <v>159</v>
      </c>
    </row>
    <row r="1829" spans="2:25" ht="108">
      <c r="B1829" s="10" t="s">
        <v>3023</v>
      </c>
      <c r="C1829" s="10" t="s">
        <v>3024</v>
      </c>
      <c r="D1829" s="10" t="s">
        <v>3072</v>
      </c>
      <c r="E1829" s="10" t="s">
        <v>3042</v>
      </c>
      <c r="F1829" s="138">
        <v>140.19999999999999</v>
      </c>
      <c r="G1829" s="10" t="s">
        <v>3043</v>
      </c>
      <c r="H1829" s="10">
        <v>17</v>
      </c>
      <c r="I1829" s="10" t="s">
        <v>3044</v>
      </c>
      <c r="J1829" s="10" t="s">
        <v>3045</v>
      </c>
      <c r="K1829" s="10" t="s">
        <v>3082</v>
      </c>
      <c r="L1829" s="10" t="s">
        <v>159</v>
      </c>
      <c r="M1829" s="10" t="s">
        <v>1355</v>
      </c>
      <c r="N1829" s="138">
        <v>140.19999999999999</v>
      </c>
      <c r="O1829" s="10" t="s">
        <v>1355</v>
      </c>
      <c r="P1829" s="10" t="s">
        <v>3039</v>
      </c>
      <c r="Q1829" s="10" t="s">
        <v>159</v>
      </c>
      <c r="R1829" s="10" t="s">
        <v>3039</v>
      </c>
      <c r="S1829" s="10" t="s">
        <v>159</v>
      </c>
      <c r="T1829" s="10" t="s">
        <v>2770</v>
      </c>
      <c r="U1829" s="10"/>
      <c r="V1829" s="10" t="s">
        <v>2771</v>
      </c>
      <c r="W1829" s="91" t="s">
        <v>3030</v>
      </c>
      <c r="X1829" s="9" t="s">
        <v>3081</v>
      </c>
      <c r="Y1829" s="10" t="s">
        <v>159</v>
      </c>
    </row>
    <row r="1830" spans="2:25" ht="94.8">
      <c r="B1830" s="10" t="s">
        <v>3023</v>
      </c>
      <c r="C1830" s="10" t="s">
        <v>3024</v>
      </c>
      <c r="D1830" s="10" t="s">
        <v>3072</v>
      </c>
      <c r="E1830" s="10" t="s">
        <v>3042</v>
      </c>
      <c r="F1830" s="138">
        <v>140.19999999999999</v>
      </c>
      <c r="G1830" s="10" t="s">
        <v>3043</v>
      </c>
      <c r="H1830" s="10">
        <v>18</v>
      </c>
      <c r="I1830" s="10" t="s">
        <v>3044</v>
      </c>
      <c r="J1830" s="10" t="s">
        <v>3045</v>
      </c>
      <c r="K1830" s="10" t="s">
        <v>3083</v>
      </c>
      <c r="L1830" s="10" t="s">
        <v>159</v>
      </c>
      <c r="M1830" s="10" t="s">
        <v>1355</v>
      </c>
      <c r="N1830" s="138">
        <v>140.19999999999999</v>
      </c>
      <c r="O1830" s="10" t="s">
        <v>1355</v>
      </c>
      <c r="P1830" s="10" t="s">
        <v>3039</v>
      </c>
      <c r="Q1830" s="10" t="s">
        <v>159</v>
      </c>
      <c r="R1830" s="10" t="s">
        <v>3039</v>
      </c>
      <c r="S1830" s="10" t="s">
        <v>159</v>
      </c>
      <c r="T1830" s="10" t="s">
        <v>2770</v>
      </c>
      <c r="U1830" s="10"/>
      <c r="V1830" s="10" t="s">
        <v>2771</v>
      </c>
      <c r="W1830" s="91" t="s">
        <v>3030</v>
      </c>
      <c r="X1830" s="9" t="s">
        <v>3084</v>
      </c>
      <c r="Y1830" s="10" t="s">
        <v>159</v>
      </c>
    </row>
    <row r="1831" spans="2:25" ht="108">
      <c r="B1831" s="10" t="s">
        <v>3023</v>
      </c>
      <c r="C1831" s="10" t="s">
        <v>3024</v>
      </c>
      <c r="D1831" s="10" t="s">
        <v>3072</v>
      </c>
      <c r="E1831" s="10" t="s">
        <v>3042</v>
      </c>
      <c r="F1831" s="138">
        <v>140.19999999999999</v>
      </c>
      <c r="G1831" s="10" t="s">
        <v>3043</v>
      </c>
      <c r="H1831" s="10">
        <v>19</v>
      </c>
      <c r="I1831" s="10" t="s">
        <v>3044</v>
      </c>
      <c r="J1831" s="10" t="s">
        <v>3045</v>
      </c>
      <c r="K1831" s="10" t="s">
        <v>3085</v>
      </c>
      <c r="L1831" s="10" t="s">
        <v>159</v>
      </c>
      <c r="M1831" s="10" t="s">
        <v>1355</v>
      </c>
      <c r="N1831" s="138">
        <v>140.19999999999999</v>
      </c>
      <c r="O1831" s="10" t="s">
        <v>1355</v>
      </c>
      <c r="P1831" s="10" t="s">
        <v>3039</v>
      </c>
      <c r="Q1831" s="10" t="s">
        <v>159</v>
      </c>
      <c r="R1831" s="10" t="s">
        <v>3039</v>
      </c>
      <c r="S1831" s="10" t="s">
        <v>159</v>
      </c>
      <c r="T1831" s="10" t="s">
        <v>2770</v>
      </c>
      <c r="U1831" s="10"/>
      <c r="V1831" s="10" t="s">
        <v>2771</v>
      </c>
      <c r="W1831" s="91" t="s">
        <v>3030</v>
      </c>
      <c r="X1831" s="9" t="s">
        <v>3081</v>
      </c>
      <c r="Y1831" s="10" t="s">
        <v>159</v>
      </c>
    </row>
    <row r="1832" spans="2:25" ht="147.6">
      <c r="B1832" s="10" t="s">
        <v>3023</v>
      </c>
      <c r="C1832" s="10" t="s">
        <v>3024</v>
      </c>
      <c r="D1832" s="10" t="s">
        <v>3086</v>
      </c>
      <c r="E1832" s="10" t="s">
        <v>3042</v>
      </c>
      <c r="F1832" s="138">
        <v>140.5</v>
      </c>
      <c r="G1832" s="10" t="s">
        <v>3043</v>
      </c>
      <c r="H1832" s="10">
        <v>20</v>
      </c>
      <c r="I1832" s="10" t="s">
        <v>3044</v>
      </c>
      <c r="J1832" s="10" t="s">
        <v>3045</v>
      </c>
      <c r="K1832" s="10" t="s">
        <v>3087</v>
      </c>
      <c r="L1832" s="10" t="s">
        <v>53</v>
      </c>
      <c r="M1832" s="10">
        <v>5</v>
      </c>
      <c r="N1832" s="138">
        <v>140.5</v>
      </c>
      <c r="O1832" s="10">
        <v>5</v>
      </c>
      <c r="P1832" s="10" t="s">
        <v>3039</v>
      </c>
      <c r="Q1832" s="10" t="s">
        <v>55</v>
      </c>
      <c r="R1832" s="10" t="s">
        <v>3039</v>
      </c>
      <c r="S1832" s="10" t="s">
        <v>55</v>
      </c>
      <c r="T1832" s="10" t="s">
        <v>2770</v>
      </c>
      <c r="U1832" s="10"/>
      <c r="V1832" s="10" t="s">
        <v>2771</v>
      </c>
      <c r="W1832" s="91" t="s">
        <v>3030</v>
      </c>
      <c r="X1832" s="9" t="s">
        <v>3088</v>
      </c>
      <c r="Y1832" s="10">
        <v>5</v>
      </c>
    </row>
    <row r="1833" spans="2:25" ht="160.80000000000001">
      <c r="B1833" s="10" t="s">
        <v>3023</v>
      </c>
      <c r="C1833" s="10" t="s">
        <v>3024</v>
      </c>
      <c r="D1833" s="10" t="s">
        <v>3086</v>
      </c>
      <c r="E1833" s="10" t="s">
        <v>3042</v>
      </c>
      <c r="F1833" s="138">
        <v>140.5</v>
      </c>
      <c r="G1833" s="10" t="s">
        <v>3043</v>
      </c>
      <c r="H1833" s="10">
        <v>21</v>
      </c>
      <c r="I1833" s="10" t="s">
        <v>3044</v>
      </c>
      <c r="J1833" s="10" t="s">
        <v>3045</v>
      </c>
      <c r="K1833" s="10" t="s">
        <v>3089</v>
      </c>
      <c r="L1833" s="10" t="s">
        <v>159</v>
      </c>
      <c r="M1833" s="10" t="s">
        <v>1355</v>
      </c>
      <c r="N1833" s="138">
        <v>140.5</v>
      </c>
      <c r="O1833" s="10" t="s">
        <v>1355</v>
      </c>
      <c r="P1833" s="10" t="s">
        <v>3039</v>
      </c>
      <c r="Q1833" s="10" t="s">
        <v>159</v>
      </c>
      <c r="R1833" s="10" t="s">
        <v>3039</v>
      </c>
      <c r="S1833" s="10" t="s">
        <v>159</v>
      </c>
      <c r="T1833" s="10" t="s">
        <v>2770</v>
      </c>
      <c r="U1833" s="10"/>
      <c r="V1833" s="10" t="s">
        <v>2771</v>
      </c>
      <c r="W1833" s="91" t="s">
        <v>3030</v>
      </c>
      <c r="X1833" s="9" t="s">
        <v>3090</v>
      </c>
      <c r="Y1833" s="10" t="s">
        <v>159</v>
      </c>
    </row>
    <row r="1834" spans="2:25" ht="134.4">
      <c r="B1834" s="10" t="s">
        <v>3023</v>
      </c>
      <c r="C1834" s="10" t="s">
        <v>3024</v>
      </c>
      <c r="D1834" s="10" t="s">
        <v>3086</v>
      </c>
      <c r="E1834" s="10" t="s">
        <v>3042</v>
      </c>
      <c r="F1834" s="138">
        <v>140.5</v>
      </c>
      <c r="G1834" s="10" t="s">
        <v>3043</v>
      </c>
      <c r="H1834" s="10">
        <v>22</v>
      </c>
      <c r="I1834" s="10" t="s">
        <v>3044</v>
      </c>
      <c r="J1834" s="10" t="s">
        <v>3045</v>
      </c>
      <c r="K1834" s="10" t="s">
        <v>3091</v>
      </c>
      <c r="L1834" s="10" t="s">
        <v>159</v>
      </c>
      <c r="M1834" s="10" t="s">
        <v>1355</v>
      </c>
      <c r="N1834" s="138">
        <v>140.5</v>
      </c>
      <c r="O1834" s="10" t="s">
        <v>1355</v>
      </c>
      <c r="P1834" s="10" t="s">
        <v>3039</v>
      </c>
      <c r="Q1834" s="10" t="s">
        <v>159</v>
      </c>
      <c r="R1834" s="10" t="s">
        <v>3039</v>
      </c>
      <c r="S1834" s="10" t="s">
        <v>159</v>
      </c>
      <c r="T1834" s="10" t="s">
        <v>2770</v>
      </c>
      <c r="U1834" s="10"/>
      <c r="V1834" s="10" t="s">
        <v>2771</v>
      </c>
      <c r="W1834" s="91" t="s">
        <v>3030</v>
      </c>
      <c r="X1834" s="9" t="s">
        <v>3092</v>
      </c>
      <c r="Y1834" s="10" t="s">
        <v>159</v>
      </c>
    </row>
    <row r="1835" spans="2:25" ht="108">
      <c r="B1835" s="10" t="s">
        <v>3023</v>
      </c>
      <c r="C1835" s="10" t="s">
        <v>3024</v>
      </c>
      <c r="D1835" s="10" t="s">
        <v>3086</v>
      </c>
      <c r="E1835" s="10" t="s">
        <v>3042</v>
      </c>
      <c r="F1835" s="138">
        <v>140.5</v>
      </c>
      <c r="G1835" s="10" t="s">
        <v>3043</v>
      </c>
      <c r="H1835" s="10">
        <v>23</v>
      </c>
      <c r="I1835" s="10" t="s">
        <v>3044</v>
      </c>
      <c r="J1835" s="10" t="s">
        <v>3045</v>
      </c>
      <c r="K1835" s="10" t="s">
        <v>3093</v>
      </c>
      <c r="L1835" s="10" t="s">
        <v>159</v>
      </c>
      <c r="M1835" s="10" t="s">
        <v>1355</v>
      </c>
      <c r="N1835" s="138">
        <v>140.5</v>
      </c>
      <c r="O1835" s="10" t="s">
        <v>1355</v>
      </c>
      <c r="P1835" s="10" t="s">
        <v>3039</v>
      </c>
      <c r="Q1835" s="10" t="s">
        <v>159</v>
      </c>
      <c r="R1835" s="10" t="s">
        <v>3039</v>
      </c>
      <c r="S1835" s="10" t="s">
        <v>159</v>
      </c>
      <c r="T1835" s="10" t="s">
        <v>2770</v>
      </c>
      <c r="U1835" s="10"/>
      <c r="V1835" s="10" t="s">
        <v>2771</v>
      </c>
      <c r="W1835" s="91" t="s">
        <v>3030</v>
      </c>
      <c r="X1835" s="9" t="s">
        <v>3094</v>
      </c>
      <c r="Y1835" s="10" t="s">
        <v>159</v>
      </c>
    </row>
    <row r="1836" spans="2:25" ht="108">
      <c r="B1836" s="10" t="s">
        <v>3023</v>
      </c>
      <c r="C1836" s="10" t="s">
        <v>3024</v>
      </c>
      <c r="D1836" s="10" t="s">
        <v>3086</v>
      </c>
      <c r="E1836" s="10" t="s">
        <v>3042</v>
      </c>
      <c r="F1836" s="138">
        <v>140.5</v>
      </c>
      <c r="G1836" s="10" t="s">
        <v>3043</v>
      </c>
      <c r="H1836" s="10">
        <v>24</v>
      </c>
      <c r="I1836" s="10" t="s">
        <v>3044</v>
      </c>
      <c r="J1836" s="10" t="s">
        <v>3045</v>
      </c>
      <c r="K1836" s="10" t="s">
        <v>3095</v>
      </c>
      <c r="L1836" s="10" t="s">
        <v>159</v>
      </c>
      <c r="M1836" s="10" t="s">
        <v>1355</v>
      </c>
      <c r="N1836" s="138">
        <v>140.5</v>
      </c>
      <c r="O1836" s="10" t="s">
        <v>1355</v>
      </c>
      <c r="P1836" s="10" t="s">
        <v>3039</v>
      </c>
      <c r="Q1836" s="10" t="s">
        <v>159</v>
      </c>
      <c r="R1836" s="10" t="s">
        <v>3039</v>
      </c>
      <c r="S1836" s="10" t="s">
        <v>159</v>
      </c>
      <c r="T1836" s="10" t="s">
        <v>2770</v>
      </c>
      <c r="U1836" s="10"/>
      <c r="V1836" s="10" t="s">
        <v>2771</v>
      </c>
      <c r="W1836" s="91" t="s">
        <v>3030</v>
      </c>
      <c r="X1836" s="9" t="s">
        <v>3094</v>
      </c>
      <c r="Y1836" s="10" t="s">
        <v>159</v>
      </c>
    </row>
    <row r="1837" spans="2:25" ht="94.8">
      <c r="B1837" s="10" t="s">
        <v>3023</v>
      </c>
      <c r="C1837" s="10" t="s">
        <v>3024</v>
      </c>
      <c r="D1837" s="10" t="s">
        <v>3086</v>
      </c>
      <c r="E1837" s="10" t="s">
        <v>3042</v>
      </c>
      <c r="F1837" s="138">
        <v>140.5</v>
      </c>
      <c r="G1837" s="10" t="s">
        <v>3043</v>
      </c>
      <c r="H1837" s="10">
        <v>25</v>
      </c>
      <c r="I1837" s="10" t="s">
        <v>3044</v>
      </c>
      <c r="J1837" s="10" t="s">
        <v>3045</v>
      </c>
      <c r="K1837" s="10" t="s">
        <v>3096</v>
      </c>
      <c r="L1837" s="10" t="s">
        <v>159</v>
      </c>
      <c r="M1837" s="10" t="s">
        <v>1355</v>
      </c>
      <c r="N1837" s="138">
        <v>140.5</v>
      </c>
      <c r="O1837" s="10" t="s">
        <v>1355</v>
      </c>
      <c r="P1837" s="10" t="s">
        <v>3039</v>
      </c>
      <c r="Q1837" s="10" t="s">
        <v>159</v>
      </c>
      <c r="R1837" s="10" t="s">
        <v>3039</v>
      </c>
      <c r="S1837" s="10" t="s">
        <v>159</v>
      </c>
      <c r="T1837" s="10" t="s">
        <v>2770</v>
      </c>
      <c r="U1837" s="10"/>
      <c r="V1837" s="10" t="s">
        <v>2771</v>
      </c>
      <c r="W1837" s="91" t="s">
        <v>3030</v>
      </c>
      <c r="X1837" s="9" t="s">
        <v>3097</v>
      </c>
      <c r="Y1837" s="10" t="s">
        <v>159</v>
      </c>
    </row>
    <row r="1838" spans="2:25" ht="108">
      <c r="B1838" s="10" t="s">
        <v>2700</v>
      </c>
      <c r="C1838" s="10" t="s">
        <v>3024</v>
      </c>
      <c r="D1838" s="10" t="s">
        <v>3086</v>
      </c>
      <c r="E1838" s="10" t="s">
        <v>3042</v>
      </c>
      <c r="F1838" s="138">
        <v>140.5</v>
      </c>
      <c r="G1838" s="10" t="s">
        <v>3043</v>
      </c>
      <c r="H1838" s="10">
        <v>26</v>
      </c>
      <c r="I1838" s="10" t="s">
        <v>3044</v>
      </c>
      <c r="J1838" s="10" t="s">
        <v>3045</v>
      </c>
      <c r="K1838" s="10" t="s">
        <v>3098</v>
      </c>
      <c r="L1838" s="10" t="s">
        <v>159</v>
      </c>
      <c r="M1838" s="10" t="s">
        <v>1355</v>
      </c>
      <c r="N1838" s="138">
        <v>140.5</v>
      </c>
      <c r="O1838" s="10" t="s">
        <v>1355</v>
      </c>
      <c r="P1838" s="10" t="s">
        <v>3039</v>
      </c>
      <c r="Q1838" s="10" t="s">
        <v>159</v>
      </c>
      <c r="R1838" s="10" t="s">
        <v>3039</v>
      </c>
      <c r="S1838" s="10" t="s">
        <v>159</v>
      </c>
      <c r="T1838" s="10" t="s">
        <v>2770</v>
      </c>
      <c r="U1838" s="10"/>
      <c r="V1838" s="10" t="s">
        <v>2771</v>
      </c>
      <c r="W1838" s="91" t="s">
        <v>1970</v>
      </c>
      <c r="X1838" s="9" t="s">
        <v>3094</v>
      </c>
      <c r="Y1838" s="10" t="s">
        <v>159</v>
      </c>
    </row>
    <row r="1839" spans="2:25" ht="92.4">
      <c r="B1839" s="10" t="s">
        <v>3023</v>
      </c>
      <c r="C1839" s="10" t="s">
        <v>3024</v>
      </c>
      <c r="D1839" s="10" t="s">
        <v>3049</v>
      </c>
      <c r="E1839" s="10" t="s">
        <v>3099</v>
      </c>
      <c r="F1839" s="138">
        <v>102.9</v>
      </c>
      <c r="G1839" s="10" t="s">
        <v>3043</v>
      </c>
      <c r="H1839" s="10">
        <v>27</v>
      </c>
      <c r="I1839" s="10" t="s">
        <v>3044</v>
      </c>
      <c r="J1839" s="10" t="s">
        <v>3100</v>
      </c>
      <c r="K1839" s="10" t="s">
        <v>3101</v>
      </c>
      <c r="L1839" s="10" t="s">
        <v>53</v>
      </c>
      <c r="M1839" s="10">
        <v>6</v>
      </c>
      <c r="N1839" s="138">
        <v>124.8</v>
      </c>
      <c r="O1839" s="10">
        <v>6</v>
      </c>
      <c r="P1839" s="10" t="s">
        <v>3039</v>
      </c>
      <c r="Q1839" s="10" t="s">
        <v>55</v>
      </c>
      <c r="R1839" s="10" t="s">
        <v>3039</v>
      </c>
      <c r="S1839" s="10" t="s">
        <v>55</v>
      </c>
      <c r="T1839" s="10" t="s">
        <v>2770</v>
      </c>
      <c r="U1839" s="10"/>
      <c r="V1839" s="10" t="s">
        <v>2771</v>
      </c>
      <c r="W1839" s="91" t="s">
        <v>3030</v>
      </c>
      <c r="X1839" s="9" t="s">
        <v>3102</v>
      </c>
      <c r="Y1839" s="10">
        <v>6</v>
      </c>
    </row>
    <row r="1840" spans="2:25" ht="92.4">
      <c r="B1840" s="10" t="s">
        <v>3023</v>
      </c>
      <c r="C1840" s="10" t="s">
        <v>3024</v>
      </c>
      <c r="D1840" s="10" t="s">
        <v>3049</v>
      </c>
      <c r="E1840" s="10" t="s">
        <v>3099</v>
      </c>
      <c r="F1840" s="138">
        <v>102.9</v>
      </c>
      <c r="G1840" s="10" t="s">
        <v>3043</v>
      </c>
      <c r="H1840" s="10">
        <v>28</v>
      </c>
      <c r="I1840" s="10" t="s">
        <v>3044</v>
      </c>
      <c r="J1840" s="10" t="s">
        <v>3100</v>
      </c>
      <c r="K1840" s="10" t="s">
        <v>3103</v>
      </c>
      <c r="L1840" s="10" t="s">
        <v>159</v>
      </c>
      <c r="M1840" s="10" t="s">
        <v>1355</v>
      </c>
      <c r="N1840" s="138">
        <v>124.8</v>
      </c>
      <c r="O1840" s="10" t="s">
        <v>1355</v>
      </c>
      <c r="P1840" s="10" t="s">
        <v>3039</v>
      </c>
      <c r="Q1840" s="10" t="s">
        <v>159</v>
      </c>
      <c r="R1840" s="10" t="s">
        <v>3039</v>
      </c>
      <c r="S1840" s="10" t="s">
        <v>159</v>
      </c>
      <c r="T1840" s="10" t="s">
        <v>2770</v>
      </c>
      <c r="U1840" s="10"/>
      <c r="V1840" s="10" t="s">
        <v>2771</v>
      </c>
      <c r="W1840" s="91" t="s">
        <v>3030</v>
      </c>
      <c r="X1840" s="9" t="s">
        <v>3104</v>
      </c>
      <c r="Y1840" s="10" t="s">
        <v>159</v>
      </c>
    </row>
    <row r="1841" spans="2:25" ht="92.4">
      <c r="B1841" s="10" t="s">
        <v>3023</v>
      </c>
      <c r="C1841" s="10" t="s">
        <v>3024</v>
      </c>
      <c r="D1841" s="10" t="s">
        <v>3049</v>
      </c>
      <c r="E1841" s="10" t="s">
        <v>3099</v>
      </c>
      <c r="F1841" s="138">
        <v>102.9</v>
      </c>
      <c r="G1841" s="10" t="s">
        <v>3043</v>
      </c>
      <c r="H1841" s="10">
        <v>29</v>
      </c>
      <c r="I1841" s="10" t="s">
        <v>3044</v>
      </c>
      <c r="J1841" s="10" t="s">
        <v>3100</v>
      </c>
      <c r="K1841" s="10" t="s">
        <v>3105</v>
      </c>
      <c r="L1841" s="10" t="s">
        <v>159</v>
      </c>
      <c r="M1841" s="10" t="s">
        <v>1355</v>
      </c>
      <c r="N1841" s="138">
        <v>124.8</v>
      </c>
      <c r="O1841" s="10" t="s">
        <v>1355</v>
      </c>
      <c r="P1841" s="10" t="s">
        <v>3039</v>
      </c>
      <c r="Q1841" s="10" t="s">
        <v>159</v>
      </c>
      <c r="R1841" s="10" t="s">
        <v>3039</v>
      </c>
      <c r="S1841" s="10" t="s">
        <v>159</v>
      </c>
      <c r="T1841" s="10" t="s">
        <v>2770</v>
      </c>
      <c r="U1841" s="10"/>
      <c r="V1841" s="10" t="s">
        <v>2771</v>
      </c>
      <c r="W1841" s="91" t="s">
        <v>3030</v>
      </c>
      <c r="X1841" s="9" t="s">
        <v>3104</v>
      </c>
      <c r="Y1841" s="10" t="s">
        <v>159</v>
      </c>
    </row>
    <row r="1842" spans="2:25" ht="92.4">
      <c r="B1842" s="10" t="s">
        <v>3023</v>
      </c>
      <c r="C1842" s="10" t="s">
        <v>3024</v>
      </c>
      <c r="D1842" s="10" t="s">
        <v>3049</v>
      </c>
      <c r="E1842" s="10" t="s">
        <v>3099</v>
      </c>
      <c r="F1842" s="138">
        <v>102.9</v>
      </c>
      <c r="G1842" s="10" t="s">
        <v>3043</v>
      </c>
      <c r="H1842" s="10">
        <v>30</v>
      </c>
      <c r="I1842" s="10" t="s">
        <v>3044</v>
      </c>
      <c r="J1842" s="10" t="s">
        <v>3100</v>
      </c>
      <c r="K1842" s="10" t="s">
        <v>3106</v>
      </c>
      <c r="L1842" s="10" t="s">
        <v>159</v>
      </c>
      <c r="M1842" s="10" t="s">
        <v>1355</v>
      </c>
      <c r="N1842" s="138">
        <v>124.8</v>
      </c>
      <c r="O1842" s="10" t="s">
        <v>1355</v>
      </c>
      <c r="P1842" s="10" t="s">
        <v>3039</v>
      </c>
      <c r="Q1842" s="10" t="s">
        <v>159</v>
      </c>
      <c r="R1842" s="10" t="s">
        <v>3039</v>
      </c>
      <c r="S1842" s="10" t="s">
        <v>159</v>
      </c>
      <c r="T1842" s="10" t="s">
        <v>2770</v>
      </c>
      <c r="U1842" s="10"/>
      <c r="V1842" s="10" t="s">
        <v>2771</v>
      </c>
      <c r="W1842" s="91" t="s">
        <v>3030</v>
      </c>
      <c r="X1842" s="9" t="s">
        <v>3107</v>
      </c>
      <c r="Y1842" s="10" t="s">
        <v>159</v>
      </c>
    </row>
    <row r="1843" spans="2:25" ht="92.4">
      <c r="B1843" s="10" t="s">
        <v>3023</v>
      </c>
      <c r="C1843" s="10" t="s">
        <v>3024</v>
      </c>
      <c r="D1843" s="10" t="s">
        <v>3049</v>
      </c>
      <c r="E1843" s="10" t="s">
        <v>3099</v>
      </c>
      <c r="F1843" s="138">
        <v>102.9</v>
      </c>
      <c r="G1843" s="10" t="s">
        <v>3043</v>
      </c>
      <c r="H1843" s="10">
        <v>31</v>
      </c>
      <c r="I1843" s="10" t="s">
        <v>3044</v>
      </c>
      <c r="J1843" s="10" t="s">
        <v>3100</v>
      </c>
      <c r="K1843" s="10" t="s">
        <v>3108</v>
      </c>
      <c r="L1843" s="10" t="s">
        <v>159</v>
      </c>
      <c r="M1843" s="10" t="s">
        <v>1355</v>
      </c>
      <c r="N1843" s="138">
        <v>124.8</v>
      </c>
      <c r="O1843" s="10" t="s">
        <v>1355</v>
      </c>
      <c r="P1843" s="10" t="s">
        <v>3039</v>
      </c>
      <c r="Q1843" s="10" t="s">
        <v>159</v>
      </c>
      <c r="R1843" s="10" t="s">
        <v>3039</v>
      </c>
      <c r="S1843" s="10" t="s">
        <v>159</v>
      </c>
      <c r="T1843" s="10" t="s">
        <v>2770</v>
      </c>
      <c r="U1843" s="10"/>
      <c r="V1843" s="10" t="s">
        <v>2771</v>
      </c>
      <c r="W1843" s="91" t="s">
        <v>3030</v>
      </c>
      <c r="X1843" s="9" t="s">
        <v>3107</v>
      </c>
      <c r="Y1843" s="10" t="s">
        <v>159</v>
      </c>
    </row>
    <row r="1844" spans="2:25" ht="92.4">
      <c r="B1844" s="10" t="s">
        <v>3023</v>
      </c>
      <c r="C1844" s="10" t="s">
        <v>3024</v>
      </c>
      <c r="D1844" s="10" t="s">
        <v>3049</v>
      </c>
      <c r="E1844" s="10" t="s">
        <v>3099</v>
      </c>
      <c r="F1844" s="138">
        <v>102.9</v>
      </c>
      <c r="G1844" s="10" t="s">
        <v>3043</v>
      </c>
      <c r="H1844" s="10">
        <v>32</v>
      </c>
      <c r="I1844" s="10" t="s">
        <v>3044</v>
      </c>
      <c r="J1844" s="10" t="s">
        <v>3100</v>
      </c>
      <c r="K1844" s="10" t="s">
        <v>3109</v>
      </c>
      <c r="L1844" s="10" t="s">
        <v>159</v>
      </c>
      <c r="M1844" s="10" t="s">
        <v>1355</v>
      </c>
      <c r="N1844" s="138">
        <v>124.8</v>
      </c>
      <c r="O1844" s="10" t="s">
        <v>1355</v>
      </c>
      <c r="P1844" s="10" t="s">
        <v>3039</v>
      </c>
      <c r="Q1844" s="10" t="s">
        <v>159</v>
      </c>
      <c r="R1844" s="10" t="s">
        <v>3039</v>
      </c>
      <c r="S1844" s="10" t="s">
        <v>159</v>
      </c>
      <c r="T1844" s="10" t="s">
        <v>2770</v>
      </c>
      <c r="U1844" s="10"/>
      <c r="V1844" s="10" t="s">
        <v>2771</v>
      </c>
      <c r="W1844" s="91" t="s">
        <v>3030</v>
      </c>
      <c r="X1844" s="9" t="s">
        <v>3110</v>
      </c>
      <c r="Y1844" s="10" t="s">
        <v>159</v>
      </c>
    </row>
    <row r="1845" spans="2:25" ht="92.4">
      <c r="B1845" s="10" t="s">
        <v>3023</v>
      </c>
      <c r="C1845" s="10" t="s">
        <v>3024</v>
      </c>
      <c r="D1845" s="10" t="s">
        <v>3049</v>
      </c>
      <c r="E1845" s="10" t="s">
        <v>3099</v>
      </c>
      <c r="F1845" s="138">
        <v>102.9</v>
      </c>
      <c r="G1845" s="10" t="s">
        <v>3043</v>
      </c>
      <c r="H1845" s="10">
        <v>33</v>
      </c>
      <c r="I1845" s="10" t="s">
        <v>3044</v>
      </c>
      <c r="J1845" s="10" t="s">
        <v>3100</v>
      </c>
      <c r="K1845" s="10" t="s">
        <v>3111</v>
      </c>
      <c r="L1845" s="10" t="s">
        <v>159</v>
      </c>
      <c r="M1845" s="10" t="s">
        <v>1355</v>
      </c>
      <c r="N1845" s="138">
        <v>124.8</v>
      </c>
      <c r="O1845" s="10" t="s">
        <v>1355</v>
      </c>
      <c r="P1845" s="10" t="s">
        <v>3039</v>
      </c>
      <c r="Q1845" s="10" t="s">
        <v>159</v>
      </c>
      <c r="R1845" s="10" t="s">
        <v>3039</v>
      </c>
      <c r="S1845" s="10" t="s">
        <v>159</v>
      </c>
      <c r="T1845" s="10" t="s">
        <v>2770</v>
      </c>
      <c r="U1845" s="10"/>
      <c r="V1845" s="10" t="s">
        <v>2771</v>
      </c>
      <c r="W1845" s="91" t="s">
        <v>3030</v>
      </c>
      <c r="X1845" s="9" t="s">
        <v>3112</v>
      </c>
      <c r="Y1845" s="10" t="s">
        <v>159</v>
      </c>
    </row>
    <row r="1846" spans="2:25" ht="92.4">
      <c r="B1846" s="10" t="s">
        <v>3023</v>
      </c>
      <c r="C1846" s="10" t="s">
        <v>3024</v>
      </c>
      <c r="D1846" s="10" t="s">
        <v>3049</v>
      </c>
      <c r="E1846" s="10" t="s">
        <v>3099</v>
      </c>
      <c r="F1846" s="138">
        <v>102.9</v>
      </c>
      <c r="G1846" s="10" t="s">
        <v>3043</v>
      </c>
      <c r="H1846" s="10">
        <v>34</v>
      </c>
      <c r="I1846" s="10" t="s">
        <v>3044</v>
      </c>
      <c r="J1846" s="10" t="s">
        <v>3100</v>
      </c>
      <c r="K1846" s="10" t="s">
        <v>3113</v>
      </c>
      <c r="L1846" s="10" t="s">
        <v>159</v>
      </c>
      <c r="M1846" s="10" t="s">
        <v>1355</v>
      </c>
      <c r="N1846" s="138">
        <v>124.8</v>
      </c>
      <c r="O1846" s="10" t="s">
        <v>1355</v>
      </c>
      <c r="P1846" s="10" t="s">
        <v>3039</v>
      </c>
      <c r="Q1846" s="10" t="s">
        <v>159</v>
      </c>
      <c r="R1846" s="10" t="s">
        <v>3039</v>
      </c>
      <c r="S1846" s="10" t="s">
        <v>159</v>
      </c>
      <c r="T1846" s="10" t="s">
        <v>2770</v>
      </c>
      <c r="U1846" s="10"/>
      <c r="V1846" s="10" t="s">
        <v>2771</v>
      </c>
      <c r="W1846" s="91" t="s">
        <v>3030</v>
      </c>
      <c r="X1846" s="9" t="s">
        <v>3110</v>
      </c>
      <c r="Y1846" s="10" t="s">
        <v>159</v>
      </c>
    </row>
    <row r="1847" spans="2:25" ht="92.4">
      <c r="B1847" s="10" t="s">
        <v>3023</v>
      </c>
      <c r="C1847" s="10" t="s">
        <v>3024</v>
      </c>
      <c r="D1847" s="10" t="s">
        <v>3049</v>
      </c>
      <c r="E1847" s="10" t="s">
        <v>3099</v>
      </c>
      <c r="F1847" s="138">
        <v>102.9</v>
      </c>
      <c r="G1847" s="10" t="s">
        <v>3043</v>
      </c>
      <c r="H1847" s="10">
        <v>35</v>
      </c>
      <c r="I1847" s="10" t="s">
        <v>3044</v>
      </c>
      <c r="J1847" s="10" t="s">
        <v>3100</v>
      </c>
      <c r="K1847" s="10" t="s">
        <v>3114</v>
      </c>
      <c r="L1847" s="10" t="s">
        <v>159</v>
      </c>
      <c r="M1847" s="10" t="s">
        <v>1355</v>
      </c>
      <c r="N1847" s="138">
        <v>124.8</v>
      </c>
      <c r="O1847" s="10" t="s">
        <v>1355</v>
      </c>
      <c r="P1847" s="10" t="s">
        <v>3039</v>
      </c>
      <c r="Q1847" s="10" t="s">
        <v>159</v>
      </c>
      <c r="R1847" s="10" t="s">
        <v>3039</v>
      </c>
      <c r="S1847" s="10" t="s">
        <v>159</v>
      </c>
      <c r="T1847" s="10" t="s">
        <v>2770</v>
      </c>
      <c r="U1847" s="10"/>
      <c r="V1847" s="10" t="s">
        <v>2771</v>
      </c>
      <c r="W1847" s="91" t="s">
        <v>3030</v>
      </c>
      <c r="X1847" s="9" t="s">
        <v>3110</v>
      </c>
      <c r="Y1847" s="10" t="s">
        <v>159</v>
      </c>
    </row>
    <row r="1848" spans="2:25" ht="92.4">
      <c r="B1848" s="10" t="s">
        <v>3023</v>
      </c>
      <c r="C1848" s="10" t="s">
        <v>3024</v>
      </c>
      <c r="D1848" s="10" t="s">
        <v>3049</v>
      </c>
      <c r="E1848" s="10" t="s">
        <v>3099</v>
      </c>
      <c r="F1848" s="138">
        <v>102.9</v>
      </c>
      <c r="G1848" s="10" t="s">
        <v>3043</v>
      </c>
      <c r="H1848" s="10">
        <v>36</v>
      </c>
      <c r="I1848" s="10" t="s">
        <v>3044</v>
      </c>
      <c r="J1848" s="10" t="s">
        <v>3100</v>
      </c>
      <c r="K1848" s="10" t="s">
        <v>3115</v>
      </c>
      <c r="L1848" s="10" t="s">
        <v>53</v>
      </c>
      <c r="M1848" s="10">
        <v>7</v>
      </c>
      <c r="N1848" s="138">
        <v>110.3</v>
      </c>
      <c r="O1848" s="10">
        <v>7</v>
      </c>
      <c r="P1848" s="10" t="s">
        <v>3039</v>
      </c>
      <c r="Q1848" s="10" t="s">
        <v>55</v>
      </c>
      <c r="R1848" s="10" t="s">
        <v>3039</v>
      </c>
      <c r="S1848" s="10" t="s">
        <v>55</v>
      </c>
      <c r="T1848" s="10" t="s">
        <v>2770</v>
      </c>
      <c r="U1848" s="10"/>
      <c r="V1848" s="10" t="s">
        <v>2771</v>
      </c>
      <c r="W1848" s="91" t="s">
        <v>3030</v>
      </c>
      <c r="X1848" s="9" t="s">
        <v>3112</v>
      </c>
      <c r="Y1848" s="10">
        <v>7</v>
      </c>
    </row>
    <row r="1849" spans="2:25" ht="92.4">
      <c r="B1849" s="10" t="s">
        <v>3023</v>
      </c>
      <c r="C1849" s="10" t="s">
        <v>3024</v>
      </c>
      <c r="D1849" s="10" t="s">
        <v>3072</v>
      </c>
      <c r="E1849" s="10" t="s">
        <v>3099</v>
      </c>
      <c r="F1849" s="138">
        <v>88.3</v>
      </c>
      <c r="G1849" s="10" t="s">
        <v>3043</v>
      </c>
      <c r="H1849" s="10">
        <v>37</v>
      </c>
      <c r="I1849" s="10" t="s">
        <v>3044</v>
      </c>
      <c r="J1849" s="10" t="s">
        <v>3100</v>
      </c>
      <c r="K1849" s="10" t="s">
        <v>3116</v>
      </c>
      <c r="L1849" s="10" t="s">
        <v>53</v>
      </c>
      <c r="M1849" s="10">
        <v>8</v>
      </c>
      <c r="N1849" s="138">
        <v>130.9</v>
      </c>
      <c r="O1849" s="10">
        <v>8</v>
      </c>
      <c r="P1849" s="10" t="s">
        <v>3039</v>
      </c>
      <c r="Q1849" s="10" t="s">
        <v>55</v>
      </c>
      <c r="R1849" s="10" t="s">
        <v>3039</v>
      </c>
      <c r="S1849" s="10" t="s">
        <v>55</v>
      </c>
      <c r="T1849" s="10" t="s">
        <v>2770</v>
      </c>
      <c r="U1849" s="10"/>
      <c r="V1849" s="10" t="s">
        <v>2771</v>
      </c>
      <c r="W1849" s="91" t="s">
        <v>3030</v>
      </c>
      <c r="X1849" s="9" t="s">
        <v>3104</v>
      </c>
      <c r="Y1849" s="10">
        <v>8</v>
      </c>
    </row>
    <row r="1850" spans="2:25" ht="92.4">
      <c r="B1850" s="10" t="s">
        <v>3023</v>
      </c>
      <c r="C1850" s="10" t="s">
        <v>3024</v>
      </c>
      <c r="D1850" s="10" t="s">
        <v>3072</v>
      </c>
      <c r="E1850" s="10" t="s">
        <v>3099</v>
      </c>
      <c r="F1850" s="138">
        <v>88.3</v>
      </c>
      <c r="G1850" s="10" t="s">
        <v>3043</v>
      </c>
      <c r="H1850" s="10">
        <v>38</v>
      </c>
      <c r="I1850" s="10" t="s">
        <v>3044</v>
      </c>
      <c r="J1850" s="10" t="s">
        <v>3100</v>
      </c>
      <c r="K1850" s="10" t="s">
        <v>3117</v>
      </c>
      <c r="L1850" s="10" t="s">
        <v>159</v>
      </c>
      <c r="M1850" s="10" t="s">
        <v>1355</v>
      </c>
      <c r="N1850" s="138">
        <v>130.9</v>
      </c>
      <c r="O1850" s="10" t="s">
        <v>1355</v>
      </c>
      <c r="P1850" s="10" t="s">
        <v>3039</v>
      </c>
      <c r="Q1850" s="10" t="s">
        <v>159</v>
      </c>
      <c r="R1850" s="10" t="s">
        <v>3039</v>
      </c>
      <c r="S1850" s="10" t="s">
        <v>159</v>
      </c>
      <c r="T1850" s="10" t="s">
        <v>2770</v>
      </c>
      <c r="U1850" s="10"/>
      <c r="V1850" s="10" t="s">
        <v>2771</v>
      </c>
      <c r="W1850" s="91" t="s">
        <v>3030</v>
      </c>
      <c r="X1850" s="9" t="s">
        <v>3104</v>
      </c>
      <c r="Y1850" s="10" t="s">
        <v>159</v>
      </c>
    </row>
    <row r="1851" spans="2:25" ht="92.4">
      <c r="B1851" s="10" t="s">
        <v>3023</v>
      </c>
      <c r="C1851" s="10" t="s">
        <v>3024</v>
      </c>
      <c r="D1851" s="10" t="s">
        <v>3072</v>
      </c>
      <c r="E1851" s="10" t="s">
        <v>3099</v>
      </c>
      <c r="F1851" s="138">
        <v>88.3</v>
      </c>
      <c r="G1851" s="10" t="s">
        <v>3043</v>
      </c>
      <c r="H1851" s="10">
        <v>39</v>
      </c>
      <c r="I1851" s="10" t="s">
        <v>3044</v>
      </c>
      <c r="J1851" s="10" t="s">
        <v>3100</v>
      </c>
      <c r="K1851" s="10" t="s">
        <v>3118</v>
      </c>
      <c r="L1851" s="10" t="s">
        <v>159</v>
      </c>
      <c r="M1851" s="10" t="s">
        <v>1355</v>
      </c>
      <c r="N1851" s="138">
        <v>130.9</v>
      </c>
      <c r="O1851" s="10" t="s">
        <v>1355</v>
      </c>
      <c r="P1851" s="10" t="s">
        <v>3039</v>
      </c>
      <c r="Q1851" s="10" t="s">
        <v>159</v>
      </c>
      <c r="R1851" s="10" t="s">
        <v>3039</v>
      </c>
      <c r="S1851" s="10" t="s">
        <v>159</v>
      </c>
      <c r="T1851" s="10" t="s">
        <v>2770</v>
      </c>
      <c r="U1851" s="10"/>
      <c r="V1851" s="10" t="s">
        <v>2771</v>
      </c>
      <c r="W1851" s="91" t="s">
        <v>3030</v>
      </c>
      <c r="X1851" s="9" t="s">
        <v>3104</v>
      </c>
      <c r="Y1851" s="10" t="s">
        <v>159</v>
      </c>
    </row>
    <row r="1852" spans="2:25" ht="92.4">
      <c r="B1852" s="10" t="s">
        <v>3023</v>
      </c>
      <c r="C1852" s="10" t="s">
        <v>3024</v>
      </c>
      <c r="D1852" s="10" t="s">
        <v>3072</v>
      </c>
      <c r="E1852" s="10" t="s">
        <v>3099</v>
      </c>
      <c r="F1852" s="138">
        <v>88.3</v>
      </c>
      <c r="G1852" s="10" t="s">
        <v>3043</v>
      </c>
      <c r="H1852" s="10">
        <v>40</v>
      </c>
      <c r="I1852" s="10" t="s">
        <v>3044</v>
      </c>
      <c r="J1852" s="10" t="s">
        <v>3100</v>
      </c>
      <c r="K1852" s="10" t="s">
        <v>3119</v>
      </c>
      <c r="L1852" s="10" t="s">
        <v>159</v>
      </c>
      <c r="M1852" s="10" t="s">
        <v>1355</v>
      </c>
      <c r="N1852" s="138">
        <v>130.9</v>
      </c>
      <c r="O1852" s="10" t="s">
        <v>1355</v>
      </c>
      <c r="P1852" s="10" t="s">
        <v>3039</v>
      </c>
      <c r="Q1852" s="10" t="s">
        <v>159</v>
      </c>
      <c r="R1852" s="10" t="s">
        <v>3039</v>
      </c>
      <c r="S1852" s="10" t="s">
        <v>159</v>
      </c>
      <c r="T1852" s="10" t="s">
        <v>2770</v>
      </c>
      <c r="U1852" s="10"/>
      <c r="V1852" s="10" t="s">
        <v>2771</v>
      </c>
      <c r="W1852" s="91" t="s">
        <v>3030</v>
      </c>
      <c r="X1852" s="9" t="s">
        <v>3112</v>
      </c>
      <c r="Y1852" s="10" t="s">
        <v>159</v>
      </c>
    </row>
    <row r="1853" spans="2:25" ht="39.6">
      <c r="B1853" s="46" t="s">
        <v>3120</v>
      </c>
      <c r="C1853" s="46" t="s">
        <v>3121</v>
      </c>
      <c r="D1853" s="46" t="s">
        <v>146</v>
      </c>
      <c r="E1853" s="46" t="s">
        <v>146</v>
      </c>
      <c r="F1853" s="46">
        <v>3.8</v>
      </c>
      <c r="G1853" s="46" t="s">
        <v>3122</v>
      </c>
      <c r="H1853" s="46">
        <v>1</v>
      </c>
      <c r="I1853" s="46" t="s">
        <v>3123</v>
      </c>
      <c r="J1853" s="46" t="s">
        <v>3124</v>
      </c>
      <c r="K1853" s="46" t="s">
        <v>3125</v>
      </c>
      <c r="L1853" s="46" t="s">
        <v>790</v>
      </c>
      <c r="M1853" s="46">
        <v>1</v>
      </c>
      <c r="N1853" s="46">
        <v>3.8</v>
      </c>
      <c r="O1853" s="46">
        <v>1</v>
      </c>
      <c r="P1853" s="46" t="s">
        <v>1037</v>
      </c>
      <c r="Q1853" s="46" t="s">
        <v>790</v>
      </c>
      <c r="R1853" s="46" t="s">
        <v>1037</v>
      </c>
      <c r="S1853" s="46" t="s">
        <v>790</v>
      </c>
      <c r="T1853" s="86" t="s">
        <v>3126</v>
      </c>
      <c r="U1853" s="10" t="s">
        <v>3127</v>
      </c>
      <c r="V1853" s="10" t="s">
        <v>3128</v>
      </c>
      <c r="W1853" s="10" t="s">
        <v>3129</v>
      </c>
      <c r="X1853" s="47" t="s">
        <v>3130</v>
      </c>
      <c r="Y1853" s="46">
        <v>1</v>
      </c>
    </row>
    <row r="1854" spans="2:25" ht="39.6">
      <c r="B1854" s="46" t="s">
        <v>3120</v>
      </c>
      <c r="C1854" s="46" t="s">
        <v>3121</v>
      </c>
      <c r="D1854" s="46" t="s">
        <v>146</v>
      </c>
      <c r="E1854" s="46" t="s">
        <v>146</v>
      </c>
      <c r="F1854" s="46">
        <v>3.8</v>
      </c>
      <c r="G1854" s="46" t="s">
        <v>3122</v>
      </c>
      <c r="H1854" s="46">
        <v>2</v>
      </c>
      <c r="I1854" s="46" t="s">
        <v>3123</v>
      </c>
      <c r="J1854" s="46" t="s">
        <v>3124</v>
      </c>
      <c r="K1854" s="46" t="s">
        <v>3131</v>
      </c>
      <c r="L1854" s="46" t="s">
        <v>159</v>
      </c>
      <c r="M1854" s="46" t="s">
        <v>159</v>
      </c>
      <c r="N1854" s="46">
        <v>3.8</v>
      </c>
      <c r="O1854" s="46" t="s">
        <v>159</v>
      </c>
      <c r="P1854" s="46" t="s">
        <v>1139</v>
      </c>
      <c r="Q1854" s="46" t="s">
        <v>159</v>
      </c>
      <c r="R1854" s="46" t="s">
        <v>1139</v>
      </c>
      <c r="S1854" s="46" t="s">
        <v>159</v>
      </c>
      <c r="T1854" s="10" t="s">
        <v>3126</v>
      </c>
      <c r="U1854" s="10" t="s">
        <v>3127</v>
      </c>
      <c r="V1854" s="10" t="s">
        <v>3132</v>
      </c>
      <c r="W1854" s="10" t="s">
        <v>3133</v>
      </c>
      <c r="X1854" s="47" t="s">
        <v>3130</v>
      </c>
      <c r="Y1854" s="46" t="s">
        <v>159</v>
      </c>
    </row>
    <row r="1855" spans="2:25" ht="39.6">
      <c r="B1855" s="46" t="s">
        <v>1629</v>
      </c>
      <c r="C1855" s="46" t="s">
        <v>3121</v>
      </c>
      <c r="D1855" s="46" t="s">
        <v>164</v>
      </c>
      <c r="E1855" s="46" t="s">
        <v>164</v>
      </c>
      <c r="F1855" s="46">
        <v>3.8</v>
      </c>
      <c r="G1855" s="46" t="s">
        <v>3122</v>
      </c>
      <c r="H1855" s="46">
        <v>3</v>
      </c>
      <c r="I1855" s="46" t="s">
        <v>3123</v>
      </c>
      <c r="J1855" s="46" t="s">
        <v>3124</v>
      </c>
      <c r="K1855" s="46" t="s">
        <v>3134</v>
      </c>
      <c r="L1855" s="46" t="s">
        <v>159</v>
      </c>
      <c r="M1855" s="46" t="s">
        <v>159</v>
      </c>
      <c r="N1855" s="46">
        <v>3.8</v>
      </c>
      <c r="O1855" s="46" t="s">
        <v>159</v>
      </c>
      <c r="P1855" s="46" t="s">
        <v>1139</v>
      </c>
      <c r="Q1855" s="46" t="s">
        <v>159</v>
      </c>
      <c r="R1855" s="46" t="s">
        <v>1139</v>
      </c>
      <c r="S1855" s="46" t="s">
        <v>159</v>
      </c>
      <c r="T1855" s="10" t="s">
        <v>3126</v>
      </c>
      <c r="U1855" s="10" t="s">
        <v>3127</v>
      </c>
      <c r="V1855" s="10" t="s">
        <v>3132</v>
      </c>
      <c r="W1855" s="10" t="s">
        <v>3133</v>
      </c>
      <c r="X1855" s="47" t="s">
        <v>3130</v>
      </c>
      <c r="Y1855" s="46" t="s">
        <v>159</v>
      </c>
    </row>
    <row r="1856" spans="2:25" ht="39.6">
      <c r="B1856" s="46" t="s">
        <v>1629</v>
      </c>
      <c r="C1856" s="46" t="s">
        <v>3121</v>
      </c>
      <c r="D1856" s="46" t="s">
        <v>164</v>
      </c>
      <c r="E1856" s="46" t="s">
        <v>164</v>
      </c>
      <c r="F1856" s="46">
        <v>3.8</v>
      </c>
      <c r="G1856" s="46" t="s">
        <v>3122</v>
      </c>
      <c r="H1856" s="46">
        <v>4</v>
      </c>
      <c r="I1856" s="46" t="s">
        <v>3123</v>
      </c>
      <c r="J1856" s="46" t="s">
        <v>3135</v>
      </c>
      <c r="K1856" s="46" t="s">
        <v>3136</v>
      </c>
      <c r="L1856" s="46" t="s">
        <v>159</v>
      </c>
      <c r="M1856" s="46" t="s">
        <v>159</v>
      </c>
      <c r="N1856" s="46">
        <v>3.8</v>
      </c>
      <c r="O1856" s="46" t="s">
        <v>159</v>
      </c>
      <c r="P1856" s="46" t="s">
        <v>1139</v>
      </c>
      <c r="Q1856" s="46" t="s">
        <v>159</v>
      </c>
      <c r="R1856" s="46" t="s">
        <v>1139</v>
      </c>
      <c r="S1856" s="46" t="s">
        <v>159</v>
      </c>
      <c r="T1856" s="10" t="s">
        <v>3126</v>
      </c>
      <c r="U1856" s="10" t="s">
        <v>3127</v>
      </c>
      <c r="V1856" s="10" t="s">
        <v>3132</v>
      </c>
      <c r="W1856" s="10" t="s">
        <v>3133</v>
      </c>
      <c r="X1856" s="47" t="s">
        <v>3130</v>
      </c>
      <c r="Y1856" s="46" t="s">
        <v>159</v>
      </c>
    </row>
    <row r="1857" spans="2:25" ht="39.6">
      <c r="B1857" s="46" t="s">
        <v>1629</v>
      </c>
      <c r="C1857" s="46" t="s">
        <v>3121</v>
      </c>
      <c r="D1857" s="46" t="s">
        <v>164</v>
      </c>
      <c r="E1857" s="46" t="s">
        <v>164</v>
      </c>
      <c r="F1857" s="46">
        <v>3.8</v>
      </c>
      <c r="G1857" s="46" t="s">
        <v>3122</v>
      </c>
      <c r="H1857" s="46">
        <v>5</v>
      </c>
      <c r="I1857" s="46" t="s">
        <v>3123</v>
      </c>
      <c r="J1857" s="46" t="s">
        <v>3135</v>
      </c>
      <c r="K1857" s="46" t="s">
        <v>3137</v>
      </c>
      <c r="L1857" s="46" t="s">
        <v>159</v>
      </c>
      <c r="M1857" s="46" t="s">
        <v>159</v>
      </c>
      <c r="N1857" s="46">
        <v>3.8</v>
      </c>
      <c r="O1857" s="46" t="s">
        <v>159</v>
      </c>
      <c r="P1857" s="46" t="s">
        <v>1139</v>
      </c>
      <c r="Q1857" s="46" t="s">
        <v>159</v>
      </c>
      <c r="R1857" s="46" t="s">
        <v>1139</v>
      </c>
      <c r="S1857" s="46" t="s">
        <v>159</v>
      </c>
      <c r="T1857" s="10" t="s">
        <v>3126</v>
      </c>
      <c r="U1857" s="10" t="s">
        <v>3127</v>
      </c>
      <c r="V1857" s="10" t="s">
        <v>3138</v>
      </c>
      <c r="W1857" s="10" t="s">
        <v>3133</v>
      </c>
      <c r="X1857" s="47" t="s">
        <v>3130</v>
      </c>
      <c r="Y1857" s="46" t="s">
        <v>159</v>
      </c>
    </row>
    <row r="1858" spans="2:25" ht="39.6">
      <c r="B1858" s="46" t="s">
        <v>1629</v>
      </c>
      <c r="C1858" s="46" t="s">
        <v>3121</v>
      </c>
      <c r="D1858" s="46" t="s">
        <v>164</v>
      </c>
      <c r="E1858" s="46" t="s">
        <v>164</v>
      </c>
      <c r="F1858" s="46">
        <v>3.8</v>
      </c>
      <c r="G1858" s="46" t="s">
        <v>3122</v>
      </c>
      <c r="H1858" s="46">
        <v>6</v>
      </c>
      <c r="I1858" s="46" t="s">
        <v>3123</v>
      </c>
      <c r="J1858" s="46" t="s">
        <v>3135</v>
      </c>
      <c r="K1858" s="46" t="s">
        <v>3139</v>
      </c>
      <c r="L1858" s="46" t="s">
        <v>159</v>
      </c>
      <c r="M1858" s="46" t="s">
        <v>159</v>
      </c>
      <c r="N1858" s="46">
        <v>3.8</v>
      </c>
      <c r="O1858" s="46" t="s">
        <v>159</v>
      </c>
      <c r="P1858" s="46" t="s">
        <v>1139</v>
      </c>
      <c r="Q1858" s="46" t="s">
        <v>159</v>
      </c>
      <c r="R1858" s="46" t="s">
        <v>1139</v>
      </c>
      <c r="S1858" s="46" t="s">
        <v>159</v>
      </c>
      <c r="T1858" s="10" t="s">
        <v>3126</v>
      </c>
      <c r="U1858" s="10" t="s">
        <v>3127</v>
      </c>
      <c r="V1858" s="10" t="s">
        <v>3138</v>
      </c>
      <c r="W1858" s="10" t="s">
        <v>3133</v>
      </c>
      <c r="X1858" s="47" t="s">
        <v>3130</v>
      </c>
      <c r="Y1858" s="46" t="s">
        <v>159</v>
      </c>
    </row>
    <row r="1859" spans="2:25" ht="39.6">
      <c r="B1859" s="46" t="s">
        <v>1629</v>
      </c>
      <c r="C1859" s="46" t="s">
        <v>3121</v>
      </c>
      <c r="D1859" s="46" t="s">
        <v>164</v>
      </c>
      <c r="E1859" s="46" t="s">
        <v>164</v>
      </c>
      <c r="F1859" s="46">
        <v>3.8</v>
      </c>
      <c r="G1859" s="46" t="s">
        <v>3122</v>
      </c>
      <c r="H1859" s="46">
        <v>7</v>
      </c>
      <c r="I1859" s="46" t="s">
        <v>3123</v>
      </c>
      <c r="J1859" s="46" t="s">
        <v>3135</v>
      </c>
      <c r="K1859" s="46" t="s">
        <v>3140</v>
      </c>
      <c r="L1859" s="46" t="s">
        <v>159</v>
      </c>
      <c r="M1859" s="46" t="s">
        <v>159</v>
      </c>
      <c r="N1859" s="46">
        <v>3.8</v>
      </c>
      <c r="O1859" s="46" t="s">
        <v>159</v>
      </c>
      <c r="P1859" s="46" t="s">
        <v>1139</v>
      </c>
      <c r="Q1859" s="46" t="s">
        <v>159</v>
      </c>
      <c r="R1859" s="46" t="s">
        <v>1139</v>
      </c>
      <c r="S1859" s="46" t="s">
        <v>159</v>
      </c>
      <c r="T1859" s="10" t="s">
        <v>3126</v>
      </c>
      <c r="U1859" s="10" t="s">
        <v>3127</v>
      </c>
      <c r="V1859" s="10" t="s">
        <v>3138</v>
      </c>
      <c r="W1859" s="10" t="s">
        <v>3133</v>
      </c>
      <c r="X1859" s="47" t="s">
        <v>3130</v>
      </c>
      <c r="Y1859" s="46" t="s">
        <v>159</v>
      </c>
    </row>
    <row r="1860" spans="2:25" ht="39.6">
      <c r="B1860" s="46" t="s">
        <v>1629</v>
      </c>
      <c r="C1860" s="46" t="s">
        <v>3121</v>
      </c>
      <c r="D1860" s="46" t="s">
        <v>164</v>
      </c>
      <c r="E1860" s="46" t="s">
        <v>164</v>
      </c>
      <c r="F1860" s="46">
        <v>3.8</v>
      </c>
      <c r="G1860" s="46" t="s">
        <v>3122</v>
      </c>
      <c r="H1860" s="46">
        <v>8</v>
      </c>
      <c r="I1860" s="46" t="s">
        <v>3123</v>
      </c>
      <c r="J1860" s="46" t="s">
        <v>3135</v>
      </c>
      <c r="K1860" s="46" t="s">
        <v>3141</v>
      </c>
      <c r="L1860" s="46" t="s">
        <v>159</v>
      </c>
      <c r="M1860" s="46" t="s">
        <v>159</v>
      </c>
      <c r="N1860" s="46">
        <v>3.8</v>
      </c>
      <c r="O1860" s="46" t="s">
        <v>159</v>
      </c>
      <c r="P1860" s="46" t="s">
        <v>1139</v>
      </c>
      <c r="Q1860" s="46" t="s">
        <v>159</v>
      </c>
      <c r="R1860" s="46" t="s">
        <v>1139</v>
      </c>
      <c r="S1860" s="46" t="s">
        <v>159</v>
      </c>
      <c r="T1860" s="10" t="s">
        <v>3126</v>
      </c>
      <c r="U1860" s="10" t="s">
        <v>3127</v>
      </c>
      <c r="V1860" s="10" t="s">
        <v>3138</v>
      </c>
      <c r="W1860" s="10" t="s">
        <v>3133</v>
      </c>
      <c r="X1860" s="47" t="s">
        <v>3130</v>
      </c>
      <c r="Y1860" s="46" t="s">
        <v>159</v>
      </c>
    </row>
    <row r="1861" spans="2:25" ht="39.6">
      <c r="B1861" s="46" t="s">
        <v>1629</v>
      </c>
      <c r="C1861" s="46" t="s">
        <v>3121</v>
      </c>
      <c r="D1861" s="46" t="s">
        <v>164</v>
      </c>
      <c r="E1861" s="46" t="s">
        <v>164</v>
      </c>
      <c r="F1861" s="46">
        <v>3.8</v>
      </c>
      <c r="G1861" s="46" t="s">
        <v>3122</v>
      </c>
      <c r="H1861" s="46">
        <v>9</v>
      </c>
      <c r="I1861" s="46" t="s">
        <v>3123</v>
      </c>
      <c r="J1861" s="46" t="s">
        <v>3135</v>
      </c>
      <c r="K1861" s="46" t="s">
        <v>3142</v>
      </c>
      <c r="L1861" s="46" t="s">
        <v>159</v>
      </c>
      <c r="M1861" s="46" t="s">
        <v>159</v>
      </c>
      <c r="N1861" s="46">
        <v>3.8</v>
      </c>
      <c r="O1861" s="46" t="s">
        <v>159</v>
      </c>
      <c r="P1861" s="46" t="s">
        <v>1139</v>
      </c>
      <c r="Q1861" s="46" t="s">
        <v>159</v>
      </c>
      <c r="R1861" s="46" t="s">
        <v>1139</v>
      </c>
      <c r="S1861" s="46" t="s">
        <v>159</v>
      </c>
      <c r="T1861" s="10" t="s">
        <v>3126</v>
      </c>
      <c r="U1861" s="10" t="s">
        <v>3127</v>
      </c>
      <c r="V1861" s="10" t="s">
        <v>3138</v>
      </c>
      <c r="W1861" s="10" t="s">
        <v>3133</v>
      </c>
      <c r="X1861" s="47" t="s">
        <v>3130</v>
      </c>
      <c r="Y1861" s="46" t="s">
        <v>159</v>
      </c>
    </row>
    <row r="1862" spans="2:25" ht="52.8">
      <c r="B1862" s="46" t="s">
        <v>3143</v>
      </c>
      <c r="C1862" s="46" t="s">
        <v>3144</v>
      </c>
      <c r="D1862" s="46" t="s">
        <v>164</v>
      </c>
      <c r="E1862" s="46" t="s">
        <v>164</v>
      </c>
      <c r="F1862" s="46">
        <v>4.3</v>
      </c>
      <c r="G1862" s="46" t="s">
        <v>3122</v>
      </c>
      <c r="H1862" s="46">
        <v>10</v>
      </c>
      <c r="I1862" s="46" t="s">
        <v>3123</v>
      </c>
      <c r="J1862" s="46" t="s">
        <v>3145</v>
      </c>
      <c r="K1862" s="46" t="s">
        <v>3146</v>
      </c>
      <c r="L1862" s="46" t="s">
        <v>921</v>
      </c>
      <c r="M1862" s="46">
        <v>2</v>
      </c>
      <c r="N1862" s="46">
        <v>4.3</v>
      </c>
      <c r="O1862" s="46">
        <v>2</v>
      </c>
      <c r="P1862" s="46" t="s">
        <v>1139</v>
      </c>
      <c r="Q1862" s="46" t="s">
        <v>921</v>
      </c>
      <c r="R1862" s="46" t="s">
        <v>1139</v>
      </c>
      <c r="S1862" s="46" t="s">
        <v>921</v>
      </c>
      <c r="T1862" s="10" t="s">
        <v>3126</v>
      </c>
      <c r="U1862" s="10" t="s">
        <v>3127</v>
      </c>
      <c r="V1862" s="10" t="s">
        <v>3138</v>
      </c>
      <c r="W1862" s="10" t="s">
        <v>3133</v>
      </c>
      <c r="X1862" s="47" t="s">
        <v>3147</v>
      </c>
      <c r="Y1862" s="46">
        <v>2</v>
      </c>
    </row>
    <row r="1863" spans="2:25" ht="52.8">
      <c r="B1863" s="46" t="s">
        <v>3143</v>
      </c>
      <c r="C1863" s="46" t="s">
        <v>3144</v>
      </c>
      <c r="D1863" s="46" t="s">
        <v>164</v>
      </c>
      <c r="E1863" s="46" t="s">
        <v>164</v>
      </c>
      <c r="F1863" s="46">
        <v>4.3</v>
      </c>
      <c r="G1863" s="46" t="s">
        <v>3122</v>
      </c>
      <c r="H1863" s="46">
        <v>11</v>
      </c>
      <c r="I1863" s="46" t="s">
        <v>3123</v>
      </c>
      <c r="J1863" s="46" t="s">
        <v>3145</v>
      </c>
      <c r="K1863" s="46" t="s">
        <v>3148</v>
      </c>
      <c r="L1863" s="46" t="s">
        <v>159</v>
      </c>
      <c r="M1863" s="46" t="s">
        <v>159</v>
      </c>
      <c r="N1863" s="46">
        <v>4.3</v>
      </c>
      <c r="O1863" s="46" t="s">
        <v>159</v>
      </c>
      <c r="P1863" s="46" t="s">
        <v>1139</v>
      </c>
      <c r="Q1863" s="46" t="s">
        <v>159</v>
      </c>
      <c r="R1863" s="46" t="s">
        <v>1139</v>
      </c>
      <c r="S1863" s="46" t="s">
        <v>159</v>
      </c>
      <c r="T1863" s="10" t="s">
        <v>3126</v>
      </c>
      <c r="U1863" s="10" t="s">
        <v>3127</v>
      </c>
      <c r="V1863" s="10" t="s">
        <v>3138</v>
      </c>
      <c r="W1863" s="10" t="s">
        <v>3133</v>
      </c>
      <c r="X1863" s="47" t="s">
        <v>3149</v>
      </c>
      <c r="Y1863" s="46" t="s">
        <v>159</v>
      </c>
    </row>
    <row r="1864" spans="2:25" ht="52.8">
      <c r="B1864" s="46" t="s">
        <v>3143</v>
      </c>
      <c r="C1864" s="46" t="s">
        <v>3144</v>
      </c>
      <c r="D1864" s="46" t="s">
        <v>164</v>
      </c>
      <c r="E1864" s="46" t="s">
        <v>164</v>
      </c>
      <c r="F1864" s="46">
        <v>4.3</v>
      </c>
      <c r="G1864" s="46" t="s">
        <v>3122</v>
      </c>
      <c r="H1864" s="46">
        <v>12</v>
      </c>
      <c r="I1864" s="46" t="s">
        <v>3123</v>
      </c>
      <c r="J1864" s="46" t="s">
        <v>3145</v>
      </c>
      <c r="K1864" s="46" t="s">
        <v>3150</v>
      </c>
      <c r="L1864" s="46" t="s">
        <v>159</v>
      </c>
      <c r="M1864" s="46" t="s">
        <v>159</v>
      </c>
      <c r="N1864" s="46">
        <v>4.3</v>
      </c>
      <c r="O1864" s="46" t="s">
        <v>159</v>
      </c>
      <c r="P1864" s="46" t="s">
        <v>1139</v>
      </c>
      <c r="Q1864" s="46" t="s">
        <v>159</v>
      </c>
      <c r="R1864" s="46" t="s">
        <v>1139</v>
      </c>
      <c r="S1864" s="46" t="s">
        <v>159</v>
      </c>
      <c r="T1864" s="10" t="s">
        <v>3126</v>
      </c>
      <c r="U1864" s="10" t="s">
        <v>3127</v>
      </c>
      <c r="V1864" s="10" t="s">
        <v>3138</v>
      </c>
      <c r="W1864" s="10" t="s">
        <v>3133</v>
      </c>
      <c r="X1864" s="47" t="s">
        <v>3149</v>
      </c>
      <c r="Y1864" s="46" t="s">
        <v>159</v>
      </c>
    </row>
    <row r="1865" spans="2:25" ht="52.8">
      <c r="B1865" s="46" t="s">
        <v>3143</v>
      </c>
      <c r="C1865" s="46" t="s">
        <v>3144</v>
      </c>
      <c r="D1865" s="46" t="s">
        <v>164</v>
      </c>
      <c r="E1865" s="46" t="s">
        <v>164</v>
      </c>
      <c r="F1865" s="46">
        <v>4.3</v>
      </c>
      <c r="G1865" s="46" t="s">
        <v>3122</v>
      </c>
      <c r="H1865" s="46">
        <v>13</v>
      </c>
      <c r="I1865" s="46" t="s">
        <v>3123</v>
      </c>
      <c r="J1865" s="46" t="s">
        <v>3145</v>
      </c>
      <c r="K1865" s="46" t="s">
        <v>3151</v>
      </c>
      <c r="L1865" s="46" t="s">
        <v>159</v>
      </c>
      <c r="M1865" s="46" t="s">
        <v>159</v>
      </c>
      <c r="N1865" s="46">
        <v>4.3</v>
      </c>
      <c r="O1865" s="46" t="s">
        <v>159</v>
      </c>
      <c r="P1865" s="46" t="s">
        <v>1139</v>
      </c>
      <c r="Q1865" s="46" t="s">
        <v>159</v>
      </c>
      <c r="R1865" s="46" t="s">
        <v>1139</v>
      </c>
      <c r="S1865" s="46" t="s">
        <v>159</v>
      </c>
      <c r="T1865" s="10" t="s">
        <v>3126</v>
      </c>
      <c r="U1865" s="10" t="s">
        <v>3127</v>
      </c>
      <c r="V1865" s="10" t="s">
        <v>3138</v>
      </c>
      <c r="W1865" s="10" t="s">
        <v>3133</v>
      </c>
      <c r="X1865" s="47" t="s">
        <v>3149</v>
      </c>
      <c r="Y1865" s="46" t="s">
        <v>159</v>
      </c>
    </row>
    <row r="1866" spans="2:25" ht="52.8">
      <c r="B1866" s="46" t="s">
        <v>3152</v>
      </c>
      <c r="C1866" s="46" t="s">
        <v>3144</v>
      </c>
      <c r="D1866" s="46" t="s">
        <v>146</v>
      </c>
      <c r="E1866" s="46" t="s">
        <v>146</v>
      </c>
      <c r="F1866" s="46">
        <v>4.3</v>
      </c>
      <c r="G1866" s="46" t="s">
        <v>3122</v>
      </c>
      <c r="H1866" s="46">
        <v>14</v>
      </c>
      <c r="I1866" s="46" t="s">
        <v>3123</v>
      </c>
      <c r="J1866" s="46" t="s">
        <v>3153</v>
      </c>
      <c r="K1866" s="46" t="s">
        <v>3154</v>
      </c>
      <c r="L1866" s="46" t="s">
        <v>159</v>
      </c>
      <c r="M1866" s="46" t="s">
        <v>159</v>
      </c>
      <c r="N1866" s="46">
        <v>4.3</v>
      </c>
      <c r="O1866" s="46" t="s">
        <v>159</v>
      </c>
      <c r="P1866" s="46" t="s">
        <v>1139</v>
      </c>
      <c r="Q1866" s="46" t="s">
        <v>159</v>
      </c>
      <c r="R1866" s="46" t="s">
        <v>1139</v>
      </c>
      <c r="S1866" s="46" t="s">
        <v>159</v>
      </c>
      <c r="T1866" s="10" t="s">
        <v>3126</v>
      </c>
      <c r="U1866" s="10" t="s">
        <v>3127</v>
      </c>
      <c r="V1866" s="10" t="s">
        <v>3138</v>
      </c>
      <c r="W1866" s="10" t="s">
        <v>3133</v>
      </c>
      <c r="X1866" s="47" t="s">
        <v>3149</v>
      </c>
      <c r="Y1866" s="46" t="s">
        <v>159</v>
      </c>
    </row>
    <row r="1867" spans="2:25" ht="52.8">
      <c r="B1867" s="46" t="s">
        <v>3152</v>
      </c>
      <c r="C1867" s="46" t="s">
        <v>3144</v>
      </c>
      <c r="D1867" s="46" t="s">
        <v>146</v>
      </c>
      <c r="E1867" s="46" t="s">
        <v>164</v>
      </c>
      <c r="F1867" s="46">
        <v>4.3</v>
      </c>
      <c r="G1867" s="46" t="s">
        <v>3122</v>
      </c>
      <c r="H1867" s="46">
        <v>15</v>
      </c>
      <c r="I1867" s="46" t="s">
        <v>3123</v>
      </c>
      <c r="J1867" s="46" t="s">
        <v>3145</v>
      </c>
      <c r="K1867" s="46" t="s">
        <v>3155</v>
      </c>
      <c r="L1867" s="46" t="s">
        <v>159</v>
      </c>
      <c r="M1867" s="46" t="s">
        <v>159</v>
      </c>
      <c r="N1867" s="46">
        <v>4.3</v>
      </c>
      <c r="O1867" s="46" t="s">
        <v>159</v>
      </c>
      <c r="P1867" s="46" t="s">
        <v>1037</v>
      </c>
      <c r="Q1867" s="46" t="s">
        <v>159</v>
      </c>
      <c r="R1867" s="46" t="s">
        <v>1139</v>
      </c>
      <c r="S1867" s="46" t="s">
        <v>159</v>
      </c>
      <c r="T1867" s="10" t="s">
        <v>3126</v>
      </c>
      <c r="U1867" s="10" t="s">
        <v>3127</v>
      </c>
      <c r="V1867" s="10" t="s">
        <v>3138</v>
      </c>
      <c r="W1867" s="10" t="s">
        <v>3133</v>
      </c>
      <c r="X1867" s="47" t="s">
        <v>3149</v>
      </c>
      <c r="Y1867" s="46" t="s">
        <v>159</v>
      </c>
    </row>
    <row r="1868" spans="2:25" ht="52.8">
      <c r="B1868" s="46" t="s">
        <v>3156</v>
      </c>
      <c r="C1868" s="46" t="s">
        <v>3157</v>
      </c>
      <c r="D1868" s="46" t="s">
        <v>164</v>
      </c>
      <c r="E1868" s="46" t="s">
        <v>3158</v>
      </c>
      <c r="F1868" s="46">
        <v>3.9</v>
      </c>
      <c r="G1868" s="46" t="s">
        <v>1104</v>
      </c>
      <c r="H1868" s="46">
        <v>16</v>
      </c>
      <c r="I1868" s="46" t="s">
        <v>3123</v>
      </c>
      <c r="J1868" s="46" t="s">
        <v>3159</v>
      </c>
      <c r="K1868" s="46" t="s">
        <v>3160</v>
      </c>
      <c r="L1868" s="46" t="s">
        <v>921</v>
      </c>
      <c r="M1868" s="46">
        <v>3</v>
      </c>
      <c r="N1868" s="46">
        <v>3.9</v>
      </c>
      <c r="O1868" s="46">
        <v>3</v>
      </c>
      <c r="P1868" s="46" t="s">
        <v>845</v>
      </c>
      <c r="Q1868" s="46" t="s">
        <v>2540</v>
      </c>
      <c r="R1868" s="46" t="s">
        <v>845</v>
      </c>
      <c r="S1868" s="46" t="s">
        <v>2540</v>
      </c>
      <c r="T1868" s="10" t="s">
        <v>3126</v>
      </c>
      <c r="U1868" s="10" t="s">
        <v>3127</v>
      </c>
      <c r="V1868" s="10" t="s">
        <v>3138</v>
      </c>
      <c r="W1868" s="10" t="s">
        <v>3133</v>
      </c>
      <c r="X1868" s="47" t="s">
        <v>3161</v>
      </c>
      <c r="Y1868" s="46">
        <v>3</v>
      </c>
    </row>
    <row r="1869" spans="2:25" ht="52.8">
      <c r="B1869" s="46" t="s">
        <v>3162</v>
      </c>
      <c r="C1869" s="46" t="s">
        <v>3157</v>
      </c>
      <c r="D1869" s="46" t="s">
        <v>164</v>
      </c>
      <c r="E1869" s="46" t="s">
        <v>3158</v>
      </c>
      <c r="F1869" s="46">
        <v>3.9</v>
      </c>
      <c r="G1869" s="46" t="s">
        <v>1104</v>
      </c>
      <c r="H1869" s="46">
        <v>17</v>
      </c>
      <c r="I1869" s="46" t="s">
        <v>3123</v>
      </c>
      <c r="J1869" s="46" t="s">
        <v>3159</v>
      </c>
      <c r="K1869" s="46" t="s">
        <v>3163</v>
      </c>
      <c r="L1869" s="46" t="s">
        <v>159</v>
      </c>
      <c r="M1869" s="46" t="s">
        <v>159</v>
      </c>
      <c r="N1869" s="46">
        <v>3.9</v>
      </c>
      <c r="O1869" s="46" t="s">
        <v>159</v>
      </c>
      <c r="P1869" s="46" t="s">
        <v>845</v>
      </c>
      <c r="Q1869" s="46" t="s">
        <v>159</v>
      </c>
      <c r="R1869" s="46" t="s">
        <v>845</v>
      </c>
      <c r="S1869" s="46" t="s">
        <v>159</v>
      </c>
      <c r="T1869" s="10" t="s">
        <v>3126</v>
      </c>
      <c r="U1869" s="10" t="s">
        <v>3127</v>
      </c>
      <c r="V1869" s="10" t="s">
        <v>3138</v>
      </c>
      <c r="W1869" s="10" t="s">
        <v>3133</v>
      </c>
      <c r="X1869" s="47" t="s">
        <v>3161</v>
      </c>
      <c r="Y1869" s="46" t="s">
        <v>159</v>
      </c>
    </row>
    <row r="1870" spans="2:25" ht="52.8">
      <c r="B1870" s="46" t="s">
        <v>3156</v>
      </c>
      <c r="C1870" s="46" t="s">
        <v>3157</v>
      </c>
      <c r="D1870" s="46" t="s">
        <v>164</v>
      </c>
      <c r="E1870" s="46" t="s">
        <v>3158</v>
      </c>
      <c r="F1870" s="46">
        <v>3.9</v>
      </c>
      <c r="G1870" s="46" t="s">
        <v>1104</v>
      </c>
      <c r="H1870" s="46">
        <v>18</v>
      </c>
      <c r="I1870" s="46" t="s">
        <v>3123</v>
      </c>
      <c r="J1870" s="46" t="s">
        <v>3159</v>
      </c>
      <c r="K1870" s="46" t="s">
        <v>3164</v>
      </c>
      <c r="L1870" s="46" t="s">
        <v>159</v>
      </c>
      <c r="M1870" s="46" t="s">
        <v>159</v>
      </c>
      <c r="N1870" s="46">
        <v>3.9</v>
      </c>
      <c r="O1870" s="46" t="s">
        <v>159</v>
      </c>
      <c r="P1870" s="46" t="s">
        <v>845</v>
      </c>
      <c r="Q1870" s="46" t="s">
        <v>159</v>
      </c>
      <c r="R1870" s="46" t="s">
        <v>845</v>
      </c>
      <c r="S1870" s="46" t="s">
        <v>159</v>
      </c>
      <c r="T1870" s="10" t="s">
        <v>3126</v>
      </c>
      <c r="U1870" s="10" t="s">
        <v>3127</v>
      </c>
      <c r="V1870" s="10" t="s">
        <v>3138</v>
      </c>
      <c r="W1870" s="10" t="s">
        <v>3133</v>
      </c>
      <c r="X1870" s="47" t="s">
        <v>3161</v>
      </c>
      <c r="Y1870" s="46" t="s">
        <v>159</v>
      </c>
    </row>
    <row r="1871" spans="2:25" ht="52.8">
      <c r="B1871" s="46" t="s">
        <v>3156</v>
      </c>
      <c r="C1871" s="46" t="s">
        <v>3157</v>
      </c>
      <c r="D1871" s="46" t="s">
        <v>164</v>
      </c>
      <c r="E1871" s="46" t="s">
        <v>3158</v>
      </c>
      <c r="F1871" s="46">
        <v>3.9</v>
      </c>
      <c r="G1871" s="46" t="s">
        <v>1104</v>
      </c>
      <c r="H1871" s="46">
        <v>19</v>
      </c>
      <c r="I1871" s="46" t="s">
        <v>3123</v>
      </c>
      <c r="J1871" s="46" t="s">
        <v>3159</v>
      </c>
      <c r="K1871" s="46" t="s">
        <v>3165</v>
      </c>
      <c r="L1871" s="46" t="s">
        <v>159</v>
      </c>
      <c r="M1871" s="46" t="s">
        <v>159</v>
      </c>
      <c r="N1871" s="46">
        <v>3.9</v>
      </c>
      <c r="O1871" s="46" t="s">
        <v>159</v>
      </c>
      <c r="P1871" s="46" t="s">
        <v>845</v>
      </c>
      <c r="Q1871" s="46" t="s">
        <v>159</v>
      </c>
      <c r="R1871" s="46" t="s">
        <v>845</v>
      </c>
      <c r="S1871" s="46" t="s">
        <v>159</v>
      </c>
      <c r="T1871" s="10" t="s">
        <v>3126</v>
      </c>
      <c r="U1871" s="10" t="s">
        <v>3127</v>
      </c>
      <c r="V1871" s="10" t="s">
        <v>3138</v>
      </c>
      <c r="W1871" s="10" t="s">
        <v>3133</v>
      </c>
      <c r="X1871" s="47" t="s">
        <v>3161</v>
      </c>
      <c r="Y1871" s="46" t="s">
        <v>159</v>
      </c>
    </row>
    <row r="1872" spans="2:25" ht="52.8">
      <c r="B1872" s="46" t="s">
        <v>3156</v>
      </c>
      <c r="C1872" s="46" t="s">
        <v>3157</v>
      </c>
      <c r="D1872" s="46" t="s">
        <v>164</v>
      </c>
      <c r="E1872" s="46" t="s">
        <v>3158</v>
      </c>
      <c r="F1872" s="46">
        <v>3.9</v>
      </c>
      <c r="G1872" s="46" t="s">
        <v>1104</v>
      </c>
      <c r="H1872" s="46">
        <v>20</v>
      </c>
      <c r="I1872" s="46" t="s">
        <v>3123</v>
      </c>
      <c r="J1872" s="46" t="s">
        <v>3159</v>
      </c>
      <c r="K1872" s="46" t="s">
        <v>3166</v>
      </c>
      <c r="L1872" s="46" t="s">
        <v>159</v>
      </c>
      <c r="M1872" s="46" t="s">
        <v>159</v>
      </c>
      <c r="N1872" s="46">
        <v>3.9</v>
      </c>
      <c r="O1872" s="46" t="s">
        <v>159</v>
      </c>
      <c r="P1872" s="46" t="s">
        <v>845</v>
      </c>
      <c r="Q1872" s="46" t="s">
        <v>159</v>
      </c>
      <c r="R1872" s="46" t="s">
        <v>845</v>
      </c>
      <c r="S1872" s="46" t="s">
        <v>159</v>
      </c>
      <c r="T1872" s="10" t="s">
        <v>3126</v>
      </c>
      <c r="U1872" s="10" t="s">
        <v>3127</v>
      </c>
      <c r="V1872" s="10" t="s">
        <v>3138</v>
      </c>
      <c r="W1872" s="10" t="s">
        <v>3133</v>
      </c>
      <c r="X1872" s="47" t="s">
        <v>3161</v>
      </c>
      <c r="Y1872" s="46" t="s">
        <v>159</v>
      </c>
    </row>
    <row r="1873" spans="2:25" ht="52.8">
      <c r="B1873" s="46" t="s">
        <v>3156</v>
      </c>
      <c r="C1873" s="46" t="s">
        <v>3157</v>
      </c>
      <c r="D1873" s="46" t="s">
        <v>164</v>
      </c>
      <c r="E1873" s="46" t="s">
        <v>3158</v>
      </c>
      <c r="F1873" s="46">
        <v>3.9</v>
      </c>
      <c r="G1873" s="46" t="s">
        <v>1104</v>
      </c>
      <c r="H1873" s="46">
        <v>21</v>
      </c>
      <c r="I1873" s="46" t="s">
        <v>3123</v>
      </c>
      <c r="J1873" s="46" t="s">
        <v>3159</v>
      </c>
      <c r="K1873" s="46" t="s">
        <v>3167</v>
      </c>
      <c r="L1873" s="46" t="s">
        <v>159</v>
      </c>
      <c r="M1873" s="46" t="s">
        <v>159</v>
      </c>
      <c r="N1873" s="46">
        <v>3.9</v>
      </c>
      <c r="O1873" s="46" t="s">
        <v>159</v>
      </c>
      <c r="P1873" s="46" t="s">
        <v>845</v>
      </c>
      <c r="Q1873" s="46" t="s">
        <v>159</v>
      </c>
      <c r="R1873" s="46" t="s">
        <v>845</v>
      </c>
      <c r="S1873" s="46" t="s">
        <v>159</v>
      </c>
      <c r="T1873" s="10" t="s">
        <v>3126</v>
      </c>
      <c r="U1873" s="10" t="s">
        <v>3127</v>
      </c>
      <c r="V1873" s="10" t="s">
        <v>3138</v>
      </c>
      <c r="W1873" s="10" t="s">
        <v>3133</v>
      </c>
      <c r="X1873" s="47" t="s">
        <v>3161</v>
      </c>
      <c r="Y1873" s="46" t="s">
        <v>159</v>
      </c>
    </row>
    <row r="1874" spans="2:25" ht="52.8">
      <c r="B1874" s="46" t="s">
        <v>3156</v>
      </c>
      <c r="C1874" s="46" t="s">
        <v>3157</v>
      </c>
      <c r="D1874" s="46" t="s">
        <v>164</v>
      </c>
      <c r="E1874" s="46" t="s">
        <v>3158</v>
      </c>
      <c r="F1874" s="46">
        <v>3.9</v>
      </c>
      <c r="G1874" s="46" t="s">
        <v>1104</v>
      </c>
      <c r="H1874" s="46">
        <v>22</v>
      </c>
      <c r="I1874" s="46" t="s">
        <v>3123</v>
      </c>
      <c r="J1874" s="46" t="s">
        <v>3159</v>
      </c>
      <c r="K1874" s="46" t="s">
        <v>3168</v>
      </c>
      <c r="L1874" s="46" t="s">
        <v>159</v>
      </c>
      <c r="M1874" s="46" t="s">
        <v>159</v>
      </c>
      <c r="N1874" s="46">
        <v>3.9</v>
      </c>
      <c r="O1874" s="46" t="s">
        <v>159</v>
      </c>
      <c r="P1874" s="46" t="s">
        <v>845</v>
      </c>
      <c r="Q1874" s="46" t="s">
        <v>159</v>
      </c>
      <c r="R1874" s="46" t="s">
        <v>845</v>
      </c>
      <c r="S1874" s="46" t="s">
        <v>159</v>
      </c>
      <c r="T1874" s="10" t="s">
        <v>3126</v>
      </c>
      <c r="U1874" s="10" t="s">
        <v>3127</v>
      </c>
      <c r="V1874" s="10" t="s">
        <v>3138</v>
      </c>
      <c r="W1874" s="10" t="s">
        <v>3133</v>
      </c>
      <c r="X1874" s="47" t="s">
        <v>3161</v>
      </c>
      <c r="Y1874" s="46" t="s">
        <v>159</v>
      </c>
    </row>
    <row r="1875" spans="2:25" ht="52.8">
      <c r="B1875" s="46" t="s">
        <v>3156</v>
      </c>
      <c r="C1875" s="46" t="s">
        <v>3157</v>
      </c>
      <c r="D1875" s="46" t="s">
        <v>164</v>
      </c>
      <c r="E1875" s="46" t="s">
        <v>3158</v>
      </c>
      <c r="F1875" s="46">
        <v>3.9</v>
      </c>
      <c r="G1875" s="46" t="s">
        <v>1104</v>
      </c>
      <c r="H1875" s="46">
        <v>23</v>
      </c>
      <c r="I1875" s="46" t="s">
        <v>3123</v>
      </c>
      <c r="J1875" s="46" t="s">
        <v>3159</v>
      </c>
      <c r="K1875" s="46" t="s">
        <v>3169</v>
      </c>
      <c r="L1875" s="46" t="s">
        <v>159</v>
      </c>
      <c r="M1875" s="46" t="s">
        <v>159</v>
      </c>
      <c r="N1875" s="46">
        <v>3.9</v>
      </c>
      <c r="O1875" s="46" t="s">
        <v>159</v>
      </c>
      <c r="P1875" s="46" t="s">
        <v>845</v>
      </c>
      <c r="Q1875" s="46" t="s">
        <v>159</v>
      </c>
      <c r="R1875" s="46" t="s">
        <v>845</v>
      </c>
      <c r="S1875" s="46" t="s">
        <v>159</v>
      </c>
      <c r="T1875" s="10" t="s">
        <v>3126</v>
      </c>
      <c r="U1875" s="10" t="s">
        <v>3127</v>
      </c>
      <c r="V1875" s="10" t="s">
        <v>3138</v>
      </c>
      <c r="W1875" s="10" t="s">
        <v>3133</v>
      </c>
      <c r="X1875" s="47" t="s">
        <v>3161</v>
      </c>
      <c r="Y1875" s="46" t="s">
        <v>159</v>
      </c>
    </row>
    <row r="1876" spans="2:25" ht="52.8">
      <c r="B1876" s="46" t="s">
        <v>3156</v>
      </c>
      <c r="C1876" s="46" t="s">
        <v>3157</v>
      </c>
      <c r="D1876" s="46" t="s">
        <v>164</v>
      </c>
      <c r="E1876" s="46" t="s">
        <v>3158</v>
      </c>
      <c r="F1876" s="46">
        <v>3.9</v>
      </c>
      <c r="G1876" s="46" t="s">
        <v>1104</v>
      </c>
      <c r="H1876" s="46">
        <v>24</v>
      </c>
      <c r="I1876" s="46" t="s">
        <v>3123</v>
      </c>
      <c r="J1876" s="46" t="s">
        <v>3159</v>
      </c>
      <c r="K1876" s="46" t="s">
        <v>3170</v>
      </c>
      <c r="L1876" s="46" t="s">
        <v>159</v>
      </c>
      <c r="M1876" s="46" t="s">
        <v>159</v>
      </c>
      <c r="N1876" s="46">
        <v>3.9</v>
      </c>
      <c r="O1876" s="46" t="s">
        <v>159</v>
      </c>
      <c r="P1876" s="46" t="s">
        <v>845</v>
      </c>
      <c r="Q1876" s="46" t="s">
        <v>159</v>
      </c>
      <c r="R1876" s="46" t="s">
        <v>845</v>
      </c>
      <c r="S1876" s="46" t="s">
        <v>159</v>
      </c>
      <c r="T1876" s="10" t="s">
        <v>3126</v>
      </c>
      <c r="U1876" s="10" t="s">
        <v>3127</v>
      </c>
      <c r="V1876" s="10" t="s">
        <v>3138</v>
      </c>
      <c r="W1876" s="10" t="s">
        <v>3133</v>
      </c>
      <c r="X1876" s="47" t="s">
        <v>3161</v>
      </c>
      <c r="Y1876" s="46" t="s">
        <v>159</v>
      </c>
    </row>
    <row r="1877" spans="2:25" ht="52.8">
      <c r="B1877" s="46" t="s">
        <v>3156</v>
      </c>
      <c r="C1877" s="46" t="s">
        <v>3157</v>
      </c>
      <c r="D1877" s="46" t="s">
        <v>164</v>
      </c>
      <c r="E1877" s="46" t="s">
        <v>3171</v>
      </c>
      <c r="F1877" s="46">
        <v>4.0999999999999996</v>
      </c>
      <c r="G1877" s="46" t="s">
        <v>1104</v>
      </c>
      <c r="H1877" s="46">
        <v>25</v>
      </c>
      <c r="I1877" s="46" t="s">
        <v>3123</v>
      </c>
      <c r="J1877" s="46" t="s">
        <v>3159</v>
      </c>
      <c r="K1877" s="46" t="s">
        <v>3172</v>
      </c>
      <c r="L1877" s="46" t="s">
        <v>921</v>
      </c>
      <c r="M1877" s="46">
        <v>4</v>
      </c>
      <c r="N1877" s="46">
        <v>4.0999999999999996</v>
      </c>
      <c r="O1877" s="46">
        <v>4</v>
      </c>
      <c r="P1877" s="46" t="s">
        <v>845</v>
      </c>
      <c r="Q1877" s="46" t="s">
        <v>2540</v>
      </c>
      <c r="R1877" s="46" t="s">
        <v>845</v>
      </c>
      <c r="S1877" s="46" t="s">
        <v>2540</v>
      </c>
      <c r="T1877" s="10" t="s">
        <v>3126</v>
      </c>
      <c r="U1877" s="10" t="s">
        <v>3127</v>
      </c>
      <c r="V1877" s="10" t="s">
        <v>3138</v>
      </c>
      <c r="W1877" s="10" t="s">
        <v>3133</v>
      </c>
      <c r="X1877" s="47" t="s">
        <v>3161</v>
      </c>
      <c r="Y1877" s="46">
        <v>4</v>
      </c>
    </row>
    <row r="1878" spans="2:25" ht="52.8">
      <c r="B1878" s="46" t="s">
        <v>3156</v>
      </c>
      <c r="C1878" s="46" t="s">
        <v>3157</v>
      </c>
      <c r="D1878" s="46" t="s">
        <v>164</v>
      </c>
      <c r="E1878" s="46" t="s">
        <v>3171</v>
      </c>
      <c r="F1878" s="46">
        <v>4.0999999999999996</v>
      </c>
      <c r="G1878" s="46" t="s">
        <v>1104</v>
      </c>
      <c r="H1878" s="46">
        <v>26</v>
      </c>
      <c r="I1878" s="46" t="s">
        <v>3123</v>
      </c>
      <c r="J1878" s="46" t="s">
        <v>3159</v>
      </c>
      <c r="K1878" s="46" t="s">
        <v>3163</v>
      </c>
      <c r="L1878" s="46" t="s">
        <v>159</v>
      </c>
      <c r="M1878" s="46" t="s">
        <v>159</v>
      </c>
      <c r="N1878" s="46">
        <v>4.0999999999999996</v>
      </c>
      <c r="O1878" s="46" t="s">
        <v>159</v>
      </c>
      <c r="P1878" s="46" t="s">
        <v>845</v>
      </c>
      <c r="Q1878" s="46" t="s">
        <v>159</v>
      </c>
      <c r="R1878" s="46" t="s">
        <v>845</v>
      </c>
      <c r="S1878" s="46" t="s">
        <v>159</v>
      </c>
      <c r="T1878" s="10" t="s">
        <v>3126</v>
      </c>
      <c r="U1878" s="10" t="s">
        <v>3127</v>
      </c>
      <c r="V1878" s="10" t="s">
        <v>3138</v>
      </c>
      <c r="W1878" s="10" t="s">
        <v>3133</v>
      </c>
      <c r="X1878" s="47" t="s">
        <v>3161</v>
      </c>
      <c r="Y1878" s="46" t="s">
        <v>159</v>
      </c>
    </row>
    <row r="1879" spans="2:25" ht="52.8">
      <c r="B1879" s="46" t="s">
        <v>3156</v>
      </c>
      <c r="C1879" s="46" t="s">
        <v>3157</v>
      </c>
      <c r="D1879" s="46" t="s">
        <v>164</v>
      </c>
      <c r="E1879" s="46" t="s">
        <v>3171</v>
      </c>
      <c r="F1879" s="46">
        <v>4.0999999999999996</v>
      </c>
      <c r="G1879" s="46" t="s">
        <v>1104</v>
      </c>
      <c r="H1879" s="46">
        <v>27</v>
      </c>
      <c r="I1879" s="46" t="s">
        <v>3123</v>
      </c>
      <c r="J1879" s="46" t="s">
        <v>3159</v>
      </c>
      <c r="K1879" s="46" t="s">
        <v>3164</v>
      </c>
      <c r="L1879" s="46" t="s">
        <v>159</v>
      </c>
      <c r="M1879" s="46" t="s">
        <v>159</v>
      </c>
      <c r="N1879" s="46">
        <v>4.0999999999999996</v>
      </c>
      <c r="O1879" s="46" t="s">
        <v>159</v>
      </c>
      <c r="P1879" s="46" t="s">
        <v>845</v>
      </c>
      <c r="Q1879" s="46" t="s">
        <v>159</v>
      </c>
      <c r="R1879" s="46" t="s">
        <v>845</v>
      </c>
      <c r="S1879" s="46" t="s">
        <v>159</v>
      </c>
      <c r="T1879" s="10" t="s">
        <v>3126</v>
      </c>
      <c r="U1879" s="10" t="s">
        <v>3127</v>
      </c>
      <c r="V1879" s="10" t="s">
        <v>3138</v>
      </c>
      <c r="W1879" s="10" t="s">
        <v>3133</v>
      </c>
      <c r="X1879" s="47" t="s">
        <v>3161</v>
      </c>
      <c r="Y1879" s="46" t="s">
        <v>159</v>
      </c>
    </row>
    <row r="1880" spans="2:25" ht="52.8">
      <c r="B1880" s="46" t="s">
        <v>3156</v>
      </c>
      <c r="C1880" s="46" t="s">
        <v>3157</v>
      </c>
      <c r="D1880" s="46" t="s">
        <v>164</v>
      </c>
      <c r="E1880" s="46" t="s">
        <v>3171</v>
      </c>
      <c r="F1880" s="46">
        <v>4.0999999999999996</v>
      </c>
      <c r="G1880" s="46" t="s">
        <v>1104</v>
      </c>
      <c r="H1880" s="46">
        <v>28</v>
      </c>
      <c r="I1880" s="46" t="s">
        <v>3123</v>
      </c>
      <c r="J1880" s="46" t="s">
        <v>3159</v>
      </c>
      <c r="K1880" s="46" t="s">
        <v>3165</v>
      </c>
      <c r="L1880" s="46" t="s">
        <v>159</v>
      </c>
      <c r="M1880" s="46" t="s">
        <v>159</v>
      </c>
      <c r="N1880" s="46">
        <v>4.0999999999999996</v>
      </c>
      <c r="O1880" s="46" t="s">
        <v>159</v>
      </c>
      <c r="P1880" s="46" t="s">
        <v>845</v>
      </c>
      <c r="Q1880" s="46" t="s">
        <v>159</v>
      </c>
      <c r="R1880" s="46" t="s">
        <v>845</v>
      </c>
      <c r="S1880" s="46" t="s">
        <v>159</v>
      </c>
      <c r="T1880" s="10" t="s">
        <v>3126</v>
      </c>
      <c r="U1880" s="10" t="s">
        <v>3127</v>
      </c>
      <c r="V1880" s="10" t="s">
        <v>3138</v>
      </c>
      <c r="W1880" s="10" t="s">
        <v>3133</v>
      </c>
      <c r="X1880" s="47" t="s">
        <v>3161</v>
      </c>
      <c r="Y1880" s="46" t="s">
        <v>159</v>
      </c>
    </row>
    <row r="1881" spans="2:25" ht="52.8">
      <c r="B1881" s="46" t="s">
        <v>3156</v>
      </c>
      <c r="C1881" s="46" t="s">
        <v>3157</v>
      </c>
      <c r="D1881" s="46" t="s">
        <v>164</v>
      </c>
      <c r="E1881" s="46" t="s">
        <v>3171</v>
      </c>
      <c r="F1881" s="46">
        <v>4.0999999999999996</v>
      </c>
      <c r="G1881" s="46" t="s">
        <v>1104</v>
      </c>
      <c r="H1881" s="46">
        <v>29</v>
      </c>
      <c r="I1881" s="46" t="s">
        <v>3123</v>
      </c>
      <c r="J1881" s="46" t="s">
        <v>3159</v>
      </c>
      <c r="K1881" s="46" t="s">
        <v>3166</v>
      </c>
      <c r="L1881" s="46" t="s">
        <v>159</v>
      </c>
      <c r="M1881" s="46" t="s">
        <v>159</v>
      </c>
      <c r="N1881" s="46">
        <v>4.0999999999999996</v>
      </c>
      <c r="O1881" s="46" t="s">
        <v>159</v>
      </c>
      <c r="P1881" s="46" t="s">
        <v>845</v>
      </c>
      <c r="Q1881" s="46" t="s">
        <v>159</v>
      </c>
      <c r="R1881" s="46" t="s">
        <v>845</v>
      </c>
      <c r="S1881" s="46" t="s">
        <v>159</v>
      </c>
      <c r="T1881" s="10" t="s">
        <v>3126</v>
      </c>
      <c r="U1881" s="10" t="s">
        <v>3127</v>
      </c>
      <c r="V1881" s="10" t="s">
        <v>3138</v>
      </c>
      <c r="W1881" s="10" t="s">
        <v>3133</v>
      </c>
      <c r="X1881" s="47" t="s">
        <v>3161</v>
      </c>
      <c r="Y1881" s="46" t="s">
        <v>159</v>
      </c>
    </row>
    <row r="1882" spans="2:25" ht="52.8">
      <c r="B1882" s="46" t="s">
        <v>3156</v>
      </c>
      <c r="C1882" s="46" t="s">
        <v>3157</v>
      </c>
      <c r="D1882" s="46" t="s">
        <v>164</v>
      </c>
      <c r="E1882" s="46" t="s">
        <v>3171</v>
      </c>
      <c r="F1882" s="46">
        <v>4.0999999999999996</v>
      </c>
      <c r="G1882" s="46" t="s">
        <v>1104</v>
      </c>
      <c r="H1882" s="46">
        <v>30</v>
      </c>
      <c r="I1882" s="46" t="s">
        <v>3123</v>
      </c>
      <c r="J1882" s="46" t="s">
        <v>3159</v>
      </c>
      <c r="K1882" s="46" t="s">
        <v>3167</v>
      </c>
      <c r="L1882" s="46" t="s">
        <v>159</v>
      </c>
      <c r="M1882" s="46" t="s">
        <v>159</v>
      </c>
      <c r="N1882" s="46">
        <v>4.0999999999999996</v>
      </c>
      <c r="O1882" s="46" t="s">
        <v>159</v>
      </c>
      <c r="P1882" s="46" t="s">
        <v>845</v>
      </c>
      <c r="Q1882" s="46" t="s">
        <v>159</v>
      </c>
      <c r="R1882" s="46" t="s">
        <v>845</v>
      </c>
      <c r="S1882" s="46" t="s">
        <v>159</v>
      </c>
      <c r="T1882" s="10" t="s">
        <v>3126</v>
      </c>
      <c r="U1882" s="10" t="s">
        <v>3127</v>
      </c>
      <c r="V1882" s="10" t="s">
        <v>3138</v>
      </c>
      <c r="W1882" s="10" t="s">
        <v>3133</v>
      </c>
      <c r="X1882" s="47" t="s">
        <v>3161</v>
      </c>
      <c r="Y1882" s="46" t="s">
        <v>159</v>
      </c>
    </row>
    <row r="1883" spans="2:25" ht="52.8">
      <c r="B1883" s="46" t="s">
        <v>3156</v>
      </c>
      <c r="C1883" s="46" t="s">
        <v>3157</v>
      </c>
      <c r="D1883" s="46" t="s">
        <v>164</v>
      </c>
      <c r="E1883" s="46" t="s">
        <v>3171</v>
      </c>
      <c r="F1883" s="46">
        <v>4.0999999999999996</v>
      </c>
      <c r="G1883" s="46" t="s">
        <v>1104</v>
      </c>
      <c r="H1883" s="46">
        <v>31</v>
      </c>
      <c r="I1883" s="46" t="s">
        <v>3123</v>
      </c>
      <c r="J1883" s="46" t="s">
        <v>3159</v>
      </c>
      <c r="K1883" s="46" t="s">
        <v>3168</v>
      </c>
      <c r="L1883" s="46" t="s">
        <v>159</v>
      </c>
      <c r="M1883" s="46" t="s">
        <v>159</v>
      </c>
      <c r="N1883" s="46">
        <v>4.0999999999999996</v>
      </c>
      <c r="O1883" s="46" t="s">
        <v>159</v>
      </c>
      <c r="P1883" s="46" t="s">
        <v>845</v>
      </c>
      <c r="Q1883" s="46" t="s">
        <v>159</v>
      </c>
      <c r="R1883" s="46" t="s">
        <v>845</v>
      </c>
      <c r="S1883" s="46" t="s">
        <v>159</v>
      </c>
      <c r="T1883" s="10" t="s">
        <v>3126</v>
      </c>
      <c r="U1883" s="10" t="s">
        <v>3127</v>
      </c>
      <c r="V1883" s="10" t="s">
        <v>3138</v>
      </c>
      <c r="W1883" s="10" t="s">
        <v>3133</v>
      </c>
      <c r="X1883" s="47" t="s">
        <v>3161</v>
      </c>
      <c r="Y1883" s="46" t="s">
        <v>159</v>
      </c>
    </row>
    <row r="1884" spans="2:25" ht="52.8">
      <c r="B1884" s="46" t="s">
        <v>3156</v>
      </c>
      <c r="C1884" s="46" t="s">
        <v>3157</v>
      </c>
      <c r="D1884" s="46" t="s">
        <v>164</v>
      </c>
      <c r="E1884" s="46" t="s">
        <v>3171</v>
      </c>
      <c r="F1884" s="46">
        <v>4.0999999999999996</v>
      </c>
      <c r="G1884" s="46" t="s">
        <v>1104</v>
      </c>
      <c r="H1884" s="46">
        <v>32</v>
      </c>
      <c r="I1884" s="46" t="s">
        <v>3123</v>
      </c>
      <c r="J1884" s="46" t="s">
        <v>3159</v>
      </c>
      <c r="K1884" s="46" t="s">
        <v>3169</v>
      </c>
      <c r="L1884" s="46" t="s">
        <v>159</v>
      </c>
      <c r="M1884" s="46" t="s">
        <v>159</v>
      </c>
      <c r="N1884" s="46">
        <v>4.0999999999999996</v>
      </c>
      <c r="O1884" s="46" t="s">
        <v>159</v>
      </c>
      <c r="P1884" s="46" t="s">
        <v>845</v>
      </c>
      <c r="Q1884" s="46" t="s">
        <v>159</v>
      </c>
      <c r="R1884" s="46" t="s">
        <v>845</v>
      </c>
      <c r="S1884" s="46" t="s">
        <v>159</v>
      </c>
      <c r="T1884" s="10" t="s">
        <v>3126</v>
      </c>
      <c r="U1884" s="10" t="s">
        <v>3127</v>
      </c>
      <c r="V1884" s="10" t="s">
        <v>3138</v>
      </c>
      <c r="W1884" s="10" t="s">
        <v>3133</v>
      </c>
      <c r="X1884" s="47" t="s">
        <v>3161</v>
      </c>
      <c r="Y1884" s="46" t="s">
        <v>159</v>
      </c>
    </row>
    <row r="1885" spans="2:25" ht="52.8">
      <c r="B1885" s="46" t="s">
        <v>3156</v>
      </c>
      <c r="C1885" s="46" t="s">
        <v>3157</v>
      </c>
      <c r="D1885" s="46" t="s">
        <v>164</v>
      </c>
      <c r="E1885" s="46" t="s">
        <v>3171</v>
      </c>
      <c r="F1885" s="46">
        <v>4.0999999999999996</v>
      </c>
      <c r="G1885" s="46" t="s">
        <v>1104</v>
      </c>
      <c r="H1885" s="46">
        <v>33</v>
      </c>
      <c r="I1885" s="46" t="s">
        <v>3123</v>
      </c>
      <c r="J1885" s="46" t="s">
        <v>3159</v>
      </c>
      <c r="K1885" s="46" t="s">
        <v>3170</v>
      </c>
      <c r="L1885" s="46" t="s">
        <v>159</v>
      </c>
      <c r="M1885" s="46" t="s">
        <v>159</v>
      </c>
      <c r="N1885" s="46">
        <v>4.0999999999999996</v>
      </c>
      <c r="O1885" s="46" t="s">
        <v>159</v>
      </c>
      <c r="P1885" s="46" t="s">
        <v>845</v>
      </c>
      <c r="Q1885" s="46" t="s">
        <v>159</v>
      </c>
      <c r="R1885" s="46" t="s">
        <v>845</v>
      </c>
      <c r="S1885" s="46" t="s">
        <v>159</v>
      </c>
      <c r="T1885" s="10" t="s">
        <v>3126</v>
      </c>
      <c r="U1885" s="10" t="s">
        <v>3127</v>
      </c>
      <c r="V1885" s="10" t="s">
        <v>3138</v>
      </c>
      <c r="W1885" s="10" t="s">
        <v>3133</v>
      </c>
      <c r="X1885" s="47" t="s">
        <v>3161</v>
      </c>
      <c r="Y1885" s="46" t="s">
        <v>159</v>
      </c>
    </row>
    <row r="1886" spans="2:25" ht="39.6">
      <c r="B1886" s="46" t="s">
        <v>3173</v>
      </c>
      <c r="C1886" s="46" t="s">
        <v>3174</v>
      </c>
      <c r="D1886" s="46" t="s">
        <v>164</v>
      </c>
      <c r="E1886" s="46" t="s">
        <v>164</v>
      </c>
      <c r="F1886" s="46">
        <v>3.54</v>
      </c>
      <c r="G1886" s="46" t="s">
        <v>1104</v>
      </c>
      <c r="H1886" s="46">
        <v>34</v>
      </c>
      <c r="I1886" s="46" t="s">
        <v>3123</v>
      </c>
      <c r="J1886" s="46" t="s">
        <v>3175</v>
      </c>
      <c r="K1886" s="46" t="s">
        <v>3176</v>
      </c>
      <c r="L1886" s="46" t="s">
        <v>921</v>
      </c>
      <c r="M1886" s="46">
        <v>5</v>
      </c>
      <c r="N1886" s="46">
        <v>3.54</v>
      </c>
      <c r="O1886" s="46">
        <v>5</v>
      </c>
      <c r="P1886" s="46" t="s">
        <v>845</v>
      </c>
      <c r="Q1886" s="46" t="s">
        <v>2540</v>
      </c>
      <c r="R1886" s="46" t="s">
        <v>845</v>
      </c>
      <c r="S1886" s="46" t="s">
        <v>2540</v>
      </c>
      <c r="T1886" s="10" t="s">
        <v>3126</v>
      </c>
      <c r="U1886" s="10" t="s">
        <v>3127</v>
      </c>
      <c r="V1886" s="10" t="s">
        <v>3138</v>
      </c>
      <c r="W1886" s="10" t="s">
        <v>3133</v>
      </c>
      <c r="X1886" s="47" t="s">
        <v>3177</v>
      </c>
      <c r="Y1886" s="46">
        <v>5</v>
      </c>
    </row>
    <row r="1887" spans="2:25" ht="39.6">
      <c r="B1887" s="139" t="s">
        <v>1049</v>
      </c>
      <c r="C1887" s="139" t="s">
        <v>3178</v>
      </c>
      <c r="D1887" s="139" t="s">
        <v>3179</v>
      </c>
      <c r="E1887" s="139" t="s">
        <v>3180</v>
      </c>
      <c r="F1887" s="139">
        <v>3.8</v>
      </c>
      <c r="G1887" s="139" t="s">
        <v>3122</v>
      </c>
      <c r="H1887" s="139">
        <v>35</v>
      </c>
      <c r="I1887" s="139" t="s">
        <v>3123</v>
      </c>
      <c r="J1887" s="139" t="s">
        <v>3135</v>
      </c>
      <c r="K1887" s="139" t="s">
        <v>3181</v>
      </c>
      <c r="L1887" s="139" t="s">
        <v>921</v>
      </c>
      <c r="M1887" s="139">
        <v>6</v>
      </c>
      <c r="N1887" s="139">
        <v>3.8</v>
      </c>
      <c r="O1887" s="139">
        <v>6</v>
      </c>
      <c r="P1887" s="139" t="s">
        <v>1139</v>
      </c>
      <c r="Q1887" s="139" t="s">
        <v>921</v>
      </c>
      <c r="R1887" s="139" t="s">
        <v>1139</v>
      </c>
      <c r="S1887" s="139" t="s">
        <v>921</v>
      </c>
      <c r="T1887" s="140" t="s">
        <v>3126</v>
      </c>
      <c r="U1887" s="140" t="s">
        <v>3127</v>
      </c>
      <c r="V1887" s="140" t="s">
        <v>3138</v>
      </c>
      <c r="W1887" s="140" t="s">
        <v>3133</v>
      </c>
      <c r="X1887" s="141" t="s">
        <v>3130</v>
      </c>
      <c r="Y1887" s="139">
        <v>6</v>
      </c>
    </row>
    <row r="1888" spans="2:25" ht="39.6">
      <c r="B1888" s="139" t="s">
        <v>1049</v>
      </c>
      <c r="C1888" s="139" t="s">
        <v>3178</v>
      </c>
      <c r="D1888" s="139" t="s">
        <v>3179</v>
      </c>
      <c r="E1888" s="139" t="s">
        <v>3180</v>
      </c>
      <c r="F1888" s="139">
        <v>3.8</v>
      </c>
      <c r="G1888" s="139" t="s">
        <v>3122</v>
      </c>
      <c r="H1888" s="139">
        <v>36</v>
      </c>
      <c r="I1888" s="139" t="s">
        <v>3123</v>
      </c>
      <c r="J1888" s="139" t="s">
        <v>3135</v>
      </c>
      <c r="K1888" s="139" t="s">
        <v>3182</v>
      </c>
      <c r="L1888" s="139" t="s">
        <v>159</v>
      </c>
      <c r="M1888" s="139" t="s">
        <v>159</v>
      </c>
      <c r="N1888" s="139">
        <v>3.8</v>
      </c>
      <c r="O1888" s="139" t="s">
        <v>159</v>
      </c>
      <c r="P1888" s="139" t="s">
        <v>1139</v>
      </c>
      <c r="Q1888" s="139" t="s">
        <v>159</v>
      </c>
      <c r="R1888" s="139" t="s">
        <v>1139</v>
      </c>
      <c r="S1888" s="139" t="s">
        <v>159</v>
      </c>
      <c r="T1888" s="140" t="s">
        <v>3126</v>
      </c>
      <c r="U1888" s="140" t="s">
        <v>3127</v>
      </c>
      <c r="V1888" s="140" t="s">
        <v>3138</v>
      </c>
      <c r="W1888" s="140" t="s">
        <v>3133</v>
      </c>
      <c r="X1888" s="141" t="s">
        <v>3130</v>
      </c>
      <c r="Y1888" s="139" t="s">
        <v>159</v>
      </c>
    </row>
    <row r="1889" spans="2:25" ht="39.6">
      <c r="B1889" s="139" t="s">
        <v>1049</v>
      </c>
      <c r="C1889" s="139" t="s">
        <v>3178</v>
      </c>
      <c r="D1889" s="139" t="s">
        <v>3179</v>
      </c>
      <c r="E1889" s="139" t="s">
        <v>3180</v>
      </c>
      <c r="F1889" s="139">
        <v>3.8</v>
      </c>
      <c r="G1889" s="139" t="s">
        <v>3122</v>
      </c>
      <c r="H1889" s="139">
        <v>37</v>
      </c>
      <c r="I1889" s="139" t="s">
        <v>3123</v>
      </c>
      <c r="J1889" s="139" t="s">
        <v>3135</v>
      </c>
      <c r="K1889" s="139" t="s">
        <v>3134</v>
      </c>
      <c r="L1889" s="139" t="s">
        <v>159</v>
      </c>
      <c r="M1889" s="139" t="s">
        <v>159</v>
      </c>
      <c r="N1889" s="139">
        <v>3.8</v>
      </c>
      <c r="O1889" s="139" t="s">
        <v>159</v>
      </c>
      <c r="P1889" s="139" t="s">
        <v>1139</v>
      </c>
      <c r="Q1889" s="139" t="s">
        <v>159</v>
      </c>
      <c r="R1889" s="139" t="s">
        <v>1139</v>
      </c>
      <c r="S1889" s="139" t="s">
        <v>159</v>
      </c>
      <c r="T1889" s="140" t="s">
        <v>3126</v>
      </c>
      <c r="U1889" s="140" t="s">
        <v>3127</v>
      </c>
      <c r="V1889" s="140" t="s">
        <v>3138</v>
      </c>
      <c r="W1889" s="140" t="s">
        <v>3133</v>
      </c>
      <c r="X1889" s="141" t="s">
        <v>3130</v>
      </c>
      <c r="Y1889" s="139" t="s">
        <v>159</v>
      </c>
    </row>
    <row r="1890" spans="2:25" ht="39.6">
      <c r="B1890" s="139" t="s">
        <v>1049</v>
      </c>
      <c r="C1890" s="139" t="s">
        <v>3178</v>
      </c>
      <c r="D1890" s="139" t="s">
        <v>3179</v>
      </c>
      <c r="E1890" s="139" t="s">
        <v>3180</v>
      </c>
      <c r="F1890" s="139">
        <v>3.8</v>
      </c>
      <c r="G1890" s="139" t="s">
        <v>3122</v>
      </c>
      <c r="H1890" s="139">
        <v>38</v>
      </c>
      <c r="I1890" s="139" t="s">
        <v>3123</v>
      </c>
      <c r="J1890" s="139" t="s">
        <v>3135</v>
      </c>
      <c r="K1890" s="139" t="s">
        <v>3136</v>
      </c>
      <c r="L1890" s="139" t="s">
        <v>159</v>
      </c>
      <c r="M1890" s="139" t="s">
        <v>159</v>
      </c>
      <c r="N1890" s="139">
        <v>3.8</v>
      </c>
      <c r="O1890" s="139" t="s">
        <v>159</v>
      </c>
      <c r="P1890" s="139" t="s">
        <v>1139</v>
      </c>
      <c r="Q1890" s="139" t="s">
        <v>159</v>
      </c>
      <c r="R1890" s="139" t="s">
        <v>1139</v>
      </c>
      <c r="S1890" s="139" t="s">
        <v>159</v>
      </c>
      <c r="T1890" s="140" t="s">
        <v>3126</v>
      </c>
      <c r="U1890" s="140" t="s">
        <v>3127</v>
      </c>
      <c r="V1890" s="140" t="s">
        <v>3138</v>
      </c>
      <c r="W1890" s="140" t="s">
        <v>3133</v>
      </c>
      <c r="X1890" s="141" t="s">
        <v>3130</v>
      </c>
      <c r="Y1890" s="139" t="s">
        <v>159</v>
      </c>
    </row>
    <row r="1891" spans="2:25" ht="39.6">
      <c r="B1891" s="139" t="s">
        <v>1049</v>
      </c>
      <c r="C1891" s="139" t="s">
        <v>3178</v>
      </c>
      <c r="D1891" s="139" t="s">
        <v>3179</v>
      </c>
      <c r="E1891" s="139" t="s">
        <v>3180</v>
      </c>
      <c r="F1891" s="139">
        <v>3.8</v>
      </c>
      <c r="G1891" s="139" t="s">
        <v>3122</v>
      </c>
      <c r="H1891" s="139">
        <v>39</v>
      </c>
      <c r="I1891" s="139" t="s">
        <v>3123</v>
      </c>
      <c r="J1891" s="139" t="s">
        <v>3135</v>
      </c>
      <c r="K1891" s="139" t="s">
        <v>3137</v>
      </c>
      <c r="L1891" s="139" t="s">
        <v>159</v>
      </c>
      <c r="M1891" s="139" t="s">
        <v>159</v>
      </c>
      <c r="N1891" s="139">
        <v>3.8</v>
      </c>
      <c r="O1891" s="139" t="s">
        <v>159</v>
      </c>
      <c r="P1891" s="139" t="s">
        <v>1139</v>
      </c>
      <c r="Q1891" s="139" t="s">
        <v>159</v>
      </c>
      <c r="R1891" s="139" t="s">
        <v>1139</v>
      </c>
      <c r="S1891" s="139" t="s">
        <v>159</v>
      </c>
      <c r="T1891" s="140" t="s">
        <v>3126</v>
      </c>
      <c r="U1891" s="140" t="s">
        <v>3127</v>
      </c>
      <c r="V1891" s="140" t="s">
        <v>3138</v>
      </c>
      <c r="W1891" s="140" t="s">
        <v>3133</v>
      </c>
      <c r="X1891" s="141" t="s">
        <v>3130</v>
      </c>
      <c r="Y1891" s="139" t="s">
        <v>159</v>
      </c>
    </row>
    <row r="1892" spans="2:25" ht="39.6">
      <c r="B1892" s="139" t="s">
        <v>1049</v>
      </c>
      <c r="C1892" s="139" t="s">
        <v>3178</v>
      </c>
      <c r="D1892" s="139" t="s">
        <v>3179</v>
      </c>
      <c r="E1892" s="139" t="s">
        <v>3180</v>
      </c>
      <c r="F1892" s="139">
        <v>3.8</v>
      </c>
      <c r="G1892" s="139" t="s">
        <v>3122</v>
      </c>
      <c r="H1892" s="139">
        <v>40</v>
      </c>
      <c r="I1892" s="139" t="s">
        <v>3123</v>
      </c>
      <c r="J1892" s="139" t="s">
        <v>3135</v>
      </c>
      <c r="K1892" s="139" t="s">
        <v>3139</v>
      </c>
      <c r="L1892" s="139" t="s">
        <v>159</v>
      </c>
      <c r="M1892" s="139" t="s">
        <v>159</v>
      </c>
      <c r="N1892" s="139">
        <v>3.8</v>
      </c>
      <c r="O1892" s="139" t="s">
        <v>159</v>
      </c>
      <c r="P1892" s="139" t="s">
        <v>1139</v>
      </c>
      <c r="Q1892" s="139" t="s">
        <v>159</v>
      </c>
      <c r="R1892" s="139" t="s">
        <v>1139</v>
      </c>
      <c r="S1892" s="139" t="s">
        <v>159</v>
      </c>
      <c r="T1892" s="140" t="s">
        <v>3126</v>
      </c>
      <c r="U1892" s="140" t="s">
        <v>3127</v>
      </c>
      <c r="V1892" s="140" t="s">
        <v>3138</v>
      </c>
      <c r="W1892" s="140" t="s">
        <v>3133</v>
      </c>
      <c r="X1892" s="141" t="s">
        <v>3130</v>
      </c>
      <c r="Y1892" s="139" t="s">
        <v>159</v>
      </c>
    </row>
    <row r="1893" spans="2:25" ht="39.6">
      <c r="B1893" s="139" t="s">
        <v>1049</v>
      </c>
      <c r="C1893" s="139" t="s">
        <v>3178</v>
      </c>
      <c r="D1893" s="139" t="s">
        <v>3179</v>
      </c>
      <c r="E1893" s="139" t="s">
        <v>3180</v>
      </c>
      <c r="F1893" s="139">
        <v>3.8</v>
      </c>
      <c r="G1893" s="139" t="s">
        <v>3122</v>
      </c>
      <c r="H1893" s="139">
        <v>41</v>
      </c>
      <c r="I1893" s="139" t="s">
        <v>3123</v>
      </c>
      <c r="J1893" s="139" t="s">
        <v>3135</v>
      </c>
      <c r="K1893" s="139" t="s">
        <v>3140</v>
      </c>
      <c r="L1893" s="139" t="s">
        <v>159</v>
      </c>
      <c r="M1893" s="139" t="s">
        <v>159</v>
      </c>
      <c r="N1893" s="139">
        <v>3.8</v>
      </c>
      <c r="O1893" s="139" t="s">
        <v>159</v>
      </c>
      <c r="P1893" s="139" t="s">
        <v>1139</v>
      </c>
      <c r="Q1893" s="139" t="s">
        <v>159</v>
      </c>
      <c r="R1893" s="139" t="s">
        <v>1139</v>
      </c>
      <c r="S1893" s="139" t="s">
        <v>159</v>
      </c>
      <c r="T1893" s="140" t="s">
        <v>3126</v>
      </c>
      <c r="U1893" s="140" t="s">
        <v>3127</v>
      </c>
      <c r="V1893" s="140" t="s">
        <v>3138</v>
      </c>
      <c r="W1893" s="140" t="s">
        <v>3133</v>
      </c>
      <c r="X1893" s="141" t="s">
        <v>3130</v>
      </c>
      <c r="Y1893" s="139" t="s">
        <v>159</v>
      </c>
    </row>
    <row r="1894" spans="2:25" ht="39.6">
      <c r="B1894" s="139" t="s">
        <v>1049</v>
      </c>
      <c r="C1894" s="139" t="s">
        <v>3178</v>
      </c>
      <c r="D1894" s="139" t="s">
        <v>3179</v>
      </c>
      <c r="E1894" s="139" t="s">
        <v>3180</v>
      </c>
      <c r="F1894" s="139">
        <v>3.8</v>
      </c>
      <c r="G1894" s="139" t="s">
        <v>3122</v>
      </c>
      <c r="H1894" s="139">
        <v>42</v>
      </c>
      <c r="I1894" s="139" t="s">
        <v>3123</v>
      </c>
      <c r="J1894" s="139" t="s">
        <v>3135</v>
      </c>
      <c r="K1894" s="139" t="s">
        <v>3141</v>
      </c>
      <c r="L1894" s="139" t="s">
        <v>159</v>
      </c>
      <c r="M1894" s="139" t="s">
        <v>159</v>
      </c>
      <c r="N1894" s="139">
        <v>3.8</v>
      </c>
      <c r="O1894" s="139" t="s">
        <v>159</v>
      </c>
      <c r="P1894" s="139" t="s">
        <v>1139</v>
      </c>
      <c r="Q1894" s="139" t="s">
        <v>159</v>
      </c>
      <c r="R1894" s="139" t="s">
        <v>1139</v>
      </c>
      <c r="S1894" s="139" t="s">
        <v>159</v>
      </c>
      <c r="T1894" s="140" t="s">
        <v>3126</v>
      </c>
      <c r="U1894" s="140" t="s">
        <v>3127</v>
      </c>
      <c r="V1894" s="140" t="s">
        <v>3138</v>
      </c>
      <c r="W1894" s="140" t="s">
        <v>3133</v>
      </c>
      <c r="X1894" s="141" t="s">
        <v>3130</v>
      </c>
      <c r="Y1894" s="139" t="s">
        <v>159</v>
      </c>
    </row>
    <row r="1895" spans="2:25" ht="39.6">
      <c r="B1895" s="139" t="s">
        <v>1049</v>
      </c>
      <c r="C1895" s="139" t="s">
        <v>3178</v>
      </c>
      <c r="D1895" s="139" t="s">
        <v>3179</v>
      </c>
      <c r="E1895" s="139" t="s">
        <v>3180</v>
      </c>
      <c r="F1895" s="139">
        <v>3.8</v>
      </c>
      <c r="G1895" s="139" t="s">
        <v>3122</v>
      </c>
      <c r="H1895" s="139">
        <v>43</v>
      </c>
      <c r="I1895" s="139" t="s">
        <v>3123</v>
      </c>
      <c r="J1895" s="139" t="s">
        <v>3135</v>
      </c>
      <c r="K1895" s="139" t="s">
        <v>3142</v>
      </c>
      <c r="L1895" s="139" t="s">
        <v>159</v>
      </c>
      <c r="M1895" s="139" t="s">
        <v>159</v>
      </c>
      <c r="N1895" s="139">
        <v>3.8</v>
      </c>
      <c r="O1895" s="139" t="s">
        <v>159</v>
      </c>
      <c r="P1895" s="139" t="s">
        <v>1139</v>
      </c>
      <c r="Q1895" s="139" t="s">
        <v>159</v>
      </c>
      <c r="R1895" s="139" t="s">
        <v>1139</v>
      </c>
      <c r="S1895" s="139" t="s">
        <v>159</v>
      </c>
      <c r="T1895" s="140" t="s">
        <v>3126</v>
      </c>
      <c r="U1895" s="140" t="s">
        <v>3127</v>
      </c>
      <c r="V1895" s="140" t="s">
        <v>3138</v>
      </c>
      <c r="W1895" s="140" t="s">
        <v>3133</v>
      </c>
      <c r="X1895" s="141" t="s">
        <v>3130</v>
      </c>
      <c r="Y1895" s="139" t="s">
        <v>159</v>
      </c>
    </row>
    <row r="1896" spans="2:25" ht="105.6">
      <c r="B1896" s="46" t="s">
        <v>3183</v>
      </c>
      <c r="C1896" s="46" t="s">
        <v>3184</v>
      </c>
      <c r="D1896" s="46" t="s">
        <v>146</v>
      </c>
      <c r="E1896" s="46" t="s">
        <v>3185</v>
      </c>
      <c r="F1896" s="46">
        <v>75.7</v>
      </c>
      <c r="G1896" s="46" t="s">
        <v>3186</v>
      </c>
      <c r="H1896" s="46">
        <v>1</v>
      </c>
      <c r="I1896" s="46" t="s">
        <v>3187</v>
      </c>
      <c r="J1896" s="46" t="s">
        <v>3188</v>
      </c>
      <c r="K1896" s="46" t="s">
        <v>3189</v>
      </c>
      <c r="L1896" s="46" t="s">
        <v>53</v>
      </c>
      <c r="M1896" s="46">
        <v>1</v>
      </c>
      <c r="N1896" s="39">
        <v>77</v>
      </c>
      <c r="O1896" s="39">
        <v>1</v>
      </c>
      <c r="P1896" s="39" t="s">
        <v>3190</v>
      </c>
      <c r="Q1896" s="39" t="s">
        <v>55</v>
      </c>
      <c r="R1896" s="39" t="s">
        <v>3190</v>
      </c>
      <c r="S1896" s="39" t="s">
        <v>55</v>
      </c>
      <c r="T1896" s="46" t="s">
        <v>3191</v>
      </c>
      <c r="U1896" s="46"/>
      <c r="V1896" s="46" t="s">
        <v>3192</v>
      </c>
      <c r="W1896" s="48" t="s">
        <v>3193</v>
      </c>
      <c r="X1896" s="47" t="s">
        <v>3194</v>
      </c>
      <c r="Y1896" s="46">
        <v>1</v>
      </c>
    </row>
    <row r="1897" spans="2:25" ht="105.6">
      <c r="B1897" s="46" t="s">
        <v>3195</v>
      </c>
      <c r="C1897" s="46" t="s">
        <v>3184</v>
      </c>
      <c r="D1897" s="46" t="s">
        <v>146</v>
      </c>
      <c r="E1897" s="46" t="s">
        <v>804</v>
      </c>
      <c r="F1897" s="46">
        <v>75.7</v>
      </c>
      <c r="G1897" s="46" t="s">
        <v>3186</v>
      </c>
      <c r="H1897" s="46">
        <v>2</v>
      </c>
      <c r="I1897" s="46" t="s">
        <v>3187</v>
      </c>
      <c r="J1897" s="46" t="s">
        <v>3196</v>
      </c>
      <c r="K1897" s="46" t="s">
        <v>3197</v>
      </c>
      <c r="L1897" s="46" t="s">
        <v>53</v>
      </c>
      <c r="M1897" s="46">
        <v>2</v>
      </c>
      <c r="N1897" s="46">
        <v>77</v>
      </c>
      <c r="O1897" s="46">
        <v>2</v>
      </c>
      <c r="P1897" s="39" t="s">
        <v>3190</v>
      </c>
      <c r="Q1897" s="39" t="s">
        <v>55</v>
      </c>
      <c r="R1897" s="39" t="s">
        <v>3198</v>
      </c>
      <c r="S1897" s="39" t="s">
        <v>55</v>
      </c>
      <c r="T1897" s="46" t="s">
        <v>3191</v>
      </c>
      <c r="U1897" s="46"/>
      <c r="V1897" s="46" t="s">
        <v>3199</v>
      </c>
      <c r="W1897" s="48" t="s">
        <v>3193</v>
      </c>
      <c r="X1897" s="47" t="s">
        <v>3194</v>
      </c>
      <c r="Y1897" s="46">
        <v>2</v>
      </c>
    </row>
    <row r="1898" spans="2:25" ht="92.4">
      <c r="B1898" s="46" t="s">
        <v>3195</v>
      </c>
      <c r="C1898" s="46" t="s">
        <v>3184</v>
      </c>
      <c r="D1898" s="46" t="s">
        <v>146</v>
      </c>
      <c r="E1898" s="46" t="s">
        <v>146</v>
      </c>
      <c r="F1898" s="46">
        <v>75.7</v>
      </c>
      <c r="G1898" s="46" t="s">
        <v>3186</v>
      </c>
      <c r="H1898" s="46">
        <v>3</v>
      </c>
      <c r="I1898" s="46" t="s">
        <v>3187</v>
      </c>
      <c r="J1898" s="46" t="s">
        <v>3200</v>
      </c>
      <c r="K1898" s="46" t="s">
        <v>3201</v>
      </c>
      <c r="L1898" s="46" t="s">
        <v>53</v>
      </c>
      <c r="M1898" s="46">
        <v>3</v>
      </c>
      <c r="N1898" s="46">
        <v>77</v>
      </c>
      <c r="O1898" s="46">
        <v>3</v>
      </c>
      <c r="P1898" s="39" t="s">
        <v>3202</v>
      </c>
      <c r="Q1898" s="39" t="s">
        <v>55</v>
      </c>
      <c r="R1898" s="39" t="s">
        <v>3202</v>
      </c>
      <c r="S1898" s="39" t="s">
        <v>55</v>
      </c>
      <c r="T1898" s="46" t="s">
        <v>3191</v>
      </c>
      <c r="U1898" s="46"/>
      <c r="V1898" s="46" t="s">
        <v>3192</v>
      </c>
      <c r="W1898" s="48" t="s">
        <v>3193</v>
      </c>
      <c r="X1898" s="47" t="s">
        <v>3203</v>
      </c>
      <c r="Y1898" s="46">
        <v>3</v>
      </c>
    </row>
    <row r="1899" spans="2:25" ht="36">
      <c r="B1899" s="142" t="s">
        <v>3204</v>
      </c>
      <c r="C1899" s="360" t="s">
        <v>3205</v>
      </c>
      <c r="D1899" s="143" t="s">
        <v>3206</v>
      </c>
      <c r="E1899" s="142" t="s">
        <v>804</v>
      </c>
      <c r="F1899" s="142">
        <v>4.8</v>
      </c>
      <c r="G1899" s="144" t="s">
        <v>3207</v>
      </c>
      <c r="H1899" s="145">
        <v>1</v>
      </c>
      <c r="I1899" s="142" t="s">
        <v>3208</v>
      </c>
      <c r="J1899" s="146" t="s">
        <v>3209</v>
      </c>
      <c r="K1899" s="142" t="s">
        <v>3210</v>
      </c>
      <c r="L1899" s="142" t="s">
        <v>790</v>
      </c>
      <c r="M1899" s="145" t="s">
        <v>3211</v>
      </c>
      <c r="N1899" s="145">
        <v>4.8</v>
      </c>
      <c r="O1899" s="147" t="s">
        <v>3212</v>
      </c>
      <c r="P1899" s="142" t="s">
        <v>845</v>
      </c>
      <c r="Q1899" s="142" t="s">
        <v>53</v>
      </c>
      <c r="R1899" s="142" t="s">
        <v>845</v>
      </c>
      <c r="S1899" s="142" t="s">
        <v>53</v>
      </c>
      <c r="T1899" s="148" t="s">
        <v>3213</v>
      </c>
      <c r="U1899" s="149" t="s">
        <v>3214</v>
      </c>
      <c r="V1899" s="142" t="s">
        <v>3215</v>
      </c>
      <c r="W1899" s="150" t="s">
        <v>3216</v>
      </c>
      <c r="X1899" s="151" t="s">
        <v>3217</v>
      </c>
      <c r="Y1899" s="142" t="s">
        <v>3218</v>
      </c>
    </row>
    <row r="1900" spans="2:25" ht="36">
      <c r="B1900" s="142" t="s">
        <v>3204</v>
      </c>
      <c r="C1900" s="361"/>
      <c r="D1900" s="143" t="s">
        <v>3219</v>
      </c>
      <c r="E1900" s="142" t="s">
        <v>146</v>
      </c>
      <c r="F1900" s="142">
        <v>6.8</v>
      </c>
      <c r="G1900" s="144" t="s">
        <v>3220</v>
      </c>
      <c r="H1900" s="145">
        <v>2</v>
      </c>
      <c r="I1900" s="142" t="s">
        <v>3208</v>
      </c>
      <c r="J1900" s="146" t="s">
        <v>3221</v>
      </c>
      <c r="K1900" s="142" t="s">
        <v>3222</v>
      </c>
      <c r="L1900" s="142" t="s">
        <v>53</v>
      </c>
      <c r="M1900" s="145" t="s">
        <v>3223</v>
      </c>
      <c r="N1900" s="145">
        <v>6.8</v>
      </c>
      <c r="O1900" s="147" t="s">
        <v>3224</v>
      </c>
      <c r="P1900" s="142" t="s">
        <v>845</v>
      </c>
      <c r="Q1900" s="142" t="s">
        <v>53</v>
      </c>
      <c r="R1900" s="142" t="s">
        <v>845</v>
      </c>
      <c r="S1900" s="142" t="s">
        <v>53</v>
      </c>
      <c r="T1900" s="148" t="s">
        <v>3225</v>
      </c>
      <c r="U1900" s="149" t="s">
        <v>3214</v>
      </c>
      <c r="V1900" s="142" t="s">
        <v>3226</v>
      </c>
      <c r="W1900" s="150" t="s">
        <v>3227</v>
      </c>
      <c r="X1900" s="151" t="s">
        <v>3228</v>
      </c>
      <c r="Y1900" s="142" t="s">
        <v>3229</v>
      </c>
    </row>
    <row r="1901" spans="2:25" ht="36">
      <c r="B1901" s="142" t="s">
        <v>3204</v>
      </c>
      <c r="C1901" s="361"/>
      <c r="D1901" s="143" t="s">
        <v>3230</v>
      </c>
      <c r="E1901" s="142" t="s">
        <v>804</v>
      </c>
      <c r="F1901" s="142">
        <v>8.8000000000000007</v>
      </c>
      <c r="G1901" s="144" t="s">
        <v>3220</v>
      </c>
      <c r="H1901" s="145">
        <v>3</v>
      </c>
      <c r="I1901" s="142" t="s">
        <v>3208</v>
      </c>
      <c r="J1901" s="146" t="s">
        <v>3231</v>
      </c>
      <c r="K1901" s="142" t="s">
        <v>3232</v>
      </c>
      <c r="L1901" s="142" t="s">
        <v>53</v>
      </c>
      <c r="M1901" s="145" t="s">
        <v>3233</v>
      </c>
      <c r="N1901" s="145">
        <v>8.8000000000000007</v>
      </c>
      <c r="O1901" s="147" t="s">
        <v>3234</v>
      </c>
      <c r="P1901" s="142" t="s">
        <v>845</v>
      </c>
      <c r="Q1901" s="142" t="s">
        <v>53</v>
      </c>
      <c r="R1901" s="142" t="s">
        <v>845</v>
      </c>
      <c r="S1901" s="142" t="s">
        <v>53</v>
      </c>
      <c r="T1901" s="148" t="s">
        <v>3225</v>
      </c>
      <c r="U1901" s="149" t="s">
        <v>3214</v>
      </c>
      <c r="V1901" s="142" t="s">
        <v>3235</v>
      </c>
      <c r="W1901" s="150" t="s">
        <v>3227</v>
      </c>
      <c r="X1901" s="151" t="s">
        <v>3236</v>
      </c>
      <c r="Y1901" s="142" t="s">
        <v>3237</v>
      </c>
    </row>
    <row r="1902" spans="2:25" ht="36">
      <c r="B1902" s="142" t="s">
        <v>3204</v>
      </c>
      <c r="C1902" s="362"/>
      <c r="D1902" s="143" t="s">
        <v>3238</v>
      </c>
      <c r="E1902" s="142" t="s">
        <v>146</v>
      </c>
      <c r="F1902" s="142">
        <v>11.2</v>
      </c>
      <c r="G1902" s="144" t="s">
        <v>3207</v>
      </c>
      <c r="H1902" s="145">
        <v>4</v>
      </c>
      <c r="I1902" s="142" t="s">
        <v>3208</v>
      </c>
      <c r="J1902" s="146" t="s">
        <v>3239</v>
      </c>
      <c r="K1902" s="142" t="s">
        <v>3240</v>
      </c>
      <c r="L1902" s="142" t="s">
        <v>53</v>
      </c>
      <c r="M1902" s="145" t="s">
        <v>3233</v>
      </c>
      <c r="N1902" s="145">
        <v>11.2</v>
      </c>
      <c r="O1902" s="147" t="s">
        <v>3241</v>
      </c>
      <c r="P1902" s="142" t="s">
        <v>845</v>
      </c>
      <c r="Q1902" s="142" t="s">
        <v>53</v>
      </c>
      <c r="R1902" s="142" t="s">
        <v>845</v>
      </c>
      <c r="S1902" s="142" t="s">
        <v>53</v>
      </c>
      <c r="T1902" s="148" t="s">
        <v>3225</v>
      </c>
      <c r="U1902" s="149" t="s">
        <v>3214</v>
      </c>
      <c r="V1902" s="142" t="s">
        <v>3235</v>
      </c>
      <c r="W1902" s="150" t="s">
        <v>3227</v>
      </c>
      <c r="X1902" s="151" t="s">
        <v>3242</v>
      </c>
      <c r="Y1902" s="142" t="s">
        <v>3243</v>
      </c>
    </row>
    <row r="1903" spans="2:25" ht="52.8">
      <c r="B1903" s="46" t="s">
        <v>965</v>
      </c>
      <c r="C1903" s="46" t="s">
        <v>817</v>
      </c>
      <c r="D1903" s="46" t="s">
        <v>218</v>
      </c>
      <c r="E1903" s="46" t="s">
        <v>146</v>
      </c>
      <c r="F1903" s="96">
        <v>0.97</v>
      </c>
      <c r="G1903" s="46" t="s">
        <v>1900</v>
      </c>
      <c r="H1903" s="46">
        <v>1</v>
      </c>
      <c r="I1903" s="46" t="s">
        <v>3244</v>
      </c>
      <c r="J1903" s="46" t="s">
        <v>3245</v>
      </c>
      <c r="K1903" s="46" t="s">
        <v>3246</v>
      </c>
      <c r="L1903" s="46" t="s">
        <v>53</v>
      </c>
      <c r="M1903" s="46">
        <v>1</v>
      </c>
      <c r="N1903" s="46">
        <v>97</v>
      </c>
      <c r="O1903" s="46">
        <v>1</v>
      </c>
      <c r="P1903" s="46" t="s">
        <v>151</v>
      </c>
      <c r="Q1903" s="46" t="s">
        <v>55</v>
      </c>
      <c r="R1903" s="46" t="s">
        <v>823</v>
      </c>
      <c r="S1903" s="46" t="s">
        <v>55</v>
      </c>
      <c r="T1903" s="46" t="s">
        <v>3247</v>
      </c>
      <c r="U1903" s="46" t="s">
        <v>3248</v>
      </c>
      <c r="V1903" s="46" t="s">
        <v>3249</v>
      </c>
      <c r="W1903" s="46" t="s">
        <v>3250</v>
      </c>
      <c r="X1903" s="47" t="s">
        <v>3251</v>
      </c>
      <c r="Y1903" s="46">
        <v>1</v>
      </c>
    </row>
    <row r="1904" spans="2:25" ht="52.8">
      <c r="B1904" s="46" t="s">
        <v>965</v>
      </c>
      <c r="C1904" s="46" t="s">
        <v>817</v>
      </c>
      <c r="D1904" s="46" t="s">
        <v>218</v>
      </c>
      <c r="E1904" s="46" t="s">
        <v>146</v>
      </c>
      <c r="F1904" s="96">
        <v>0.97</v>
      </c>
      <c r="G1904" s="46" t="s">
        <v>1900</v>
      </c>
      <c r="H1904" s="46">
        <v>2</v>
      </c>
      <c r="I1904" s="46" t="s">
        <v>3244</v>
      </c>
      <c r="J1904" s="46" t="s">
        <v>3245</v>
      </c>
      <c r="K1904" s="46" t="s">
        <v>3252</v>
      </c>
      <c r="L1904" s="46" t="s">
        <v>53</v>
      </c>
      <c r="M1904" s="46">
        <v>2</v>
      </c>
      <c r="N1904" s="46">
        <v>97</v>
      </c>
      <c r="O1904" s="46">
        <v>2</v>
      </c>
      <c r="P1904" s="46" t="s">
        <v>151</v>
      </c>
      <c r="Q1904" s="46" t="s">
        <v>55</v>
      </c>
      <c r="R1904" s="46" t="s">
        <v>823</v>
      </c>
      <c r="S1904" s="46" t="s">
        <v>55</v>
      </c>
      <c r="T1904" s="46" t="s">
        <v>3247</v>
      </c>
      <c r="U1904" s="46" t="s">
        <v>3248</v>
      </c>
      <c r="V1904" s="46" t="s">
        <v>3249</v>
      </c>
      <c r="W1904" s="46" t="s">
        <v>3250</v>
      </c>
      <c r="X1904" s="47" t="s">
        <v>3251</v>
      </c>
      <c r="Y1904" s="46">
        <v>2</v>
      </c>
    </row>
    <row r="1905" spans="2:25" ht="105.6">
      <c r="B1905" s="46" t="s">
        <v>965</v>
      </c>
      <c r="C1905" s="46" t="s">
        <v>817</v>
      </c>
      <c r="D1905" s="46" t="s">
        <v>224</v>
      </c>
      <c r="E1905" s="46" t="s">
        <v>3185</v>
      </c>
      <c r="F1905" s="96">
        <v>0.98</v>
      </c>
      <c r="G1905" s="46" t="s">
        <v>1900</v>
      </c>
      <c r="H1905" s="46">
        <v>3</v>
      </c>
      <c r="I1905" s="46" t="s">
        <v>3244</v>
      </c>
      <c r="J1905" s="46" t="s">
        <v>3253</v>
      </c>
      <c r="K1905" s="46" t="s">
        <v>3254</v>
      </c>
      <c r="L1905" s="46" t="s">
        <v>53</v>
      </c>
      <c r="M1905" s="46">
        <v>3</v>
      </c>
      <c r="N1905" s="46">
        <v>98</v>
      </c>
      <c r="O1905" s="46">
        <v>3</v>
      </c>
      <c r="P1905" s="46" t="s">
        <v>3255</v>
      </c>
      <c r="Q1905" s="46" t="s">
        <v>55</v>
      </c>
      <c r="R1905" s="46" t="s">
        <v>823</v>
      </c>
      <c r="S1905" s="46" t="s">
        <v>55</v>
      </c>
      <c r="T1905" s="46" t="s">
        <v>3247</v>
      </c>
      <c r="U1905" s="46" t="s">
        <v>3248</v>
      </c>
      <c r="V1905" s="46" t="s">
        <v>3249</v>
      </c>
      <c r="W1905" s="48" t="s">
        <v>3256</v>
      </c>
      <c r="X1905" s="47" t="s">
        <v>3257</v>
      </c>
      <c r="Y1905" s="46">
        <v>3</v>
      </c>
    </row>
    <row r="1906" spans="2:25" ht="105.6">
      <c r="B1906" s="46" t="s">
        <v>965</v>
      </c>
      <c r="C1906" s="46" t="s">
        <v>817</v>
      </c>
      <c r="D1906" s="46" t="s">
        <v>224</v>
      </c>
      <c r="E1906" s="46" t="s">
        <v>146</v>
      </c>
      <c r="F1906" s="96">
        <v>0.98</v>
      </c>
      <c r="G1906" s="46" t="s">
        <v>1900</v>
      </c>
      <c r="H1906" s="46">
        <v>4</v>
      </c>
      <c r="I1906" s="46" t="s">
        <v>3244</v>
      </c>
      <c r="J1906" s="46" t="s">
        <v>3253</v>
      </c>
      <c r="K1906" s="46" t="s">
        <v>3258</v>
      </c>
      <c r="L1906" s="46" t="s">
        <v>53</v>
      </c>
      <c r="M1906" s="46">
        <v>4</v>
      </c>
      <c r="N1906" s="46">
        <v>100</v>
      </c>
      <c r="O1906" s="46">
        <v>4</v>
      </c>
      <c r="P1906" s="46" t="s">
        <v>151</v>
      </c>
      <c r="Q1906" s="46" t="s">
        <v>55</v>
      </c>
      <c r="R1906" s="46" t="s">
        <v>823</v>
      </c>
      <c r="S1906" s="46" t="s">
        <v>55</v>
      </c>
      <c r="T1906" s="46" t="s">
        <v>3247</v>
      </c>
      <c r="U1906" s="46" t="s">
        <v>3248</v>
      </c>
      <c r="V1906" s="46" t="s">
        <v>3249</v>
      </c>
      <c r="W1906" s="48" t="s">
        <v>3256</v>
      </c>
      <c r="X1906" s="47" t="s">
        <v>3257</v>
      </c>
      <c r="Y1906" s="46">
        <v>4</v>
      </c>
    </row>
    <row r="1907" spans="2:25" ht="105.6">
      <c r="B1907" s="46" t="s">
        <v>965</v>
      </c>
      <c r="C1907" s="46" t="s">
        <v>817</v>
      </c>
      <c r="D1907" s="46" t="s">
        <v>224</v>
      </c>
      <c r="E1907" s="46" t="s">
        <v>146</v>
      </c>
      <c r="F1907" s="96">
        <v>0.98</v>
      </c>
      <c r="G1907" s="46" t="s">
        <v>1900</v>
      </c>
      <c r="H1907" s="46">
        <v>5</v>
      </c>
      <c r="I1907" s="46" t="s">
        <v>3244</v>
      </c>
      <c r="J1907" s="46" t="s">
        <v>3253</v>
      </c>
      <c r="K1907" s="46" t="s">
        <v>3259</v>
      </c>
      <c r="L1907" s="46" t="s">
        <v>53</v>
      </c>
      <c r="M1907" s="46">
        <v>5</v>
      </c>
      <c r="N1907" s="46">
        <v>98</v>
      </c>
      <c r="O1907" s="46">
        <v>5</v>
      </c>
      <c r="P1907" s="46" t="s">
        <v>151</v>
      </c>
      <c r="Q1907" s="46" t="s">
        <v>55</v>
      </c>
      <c r="R1907" s="46" t="s">
        <v>823</v>
      </c>
      <c r="S1907" s="46" t="s">
        <v>55</v>
      </c>
      <c r="T1907" s="46" t="s">
        <v>3247</v>
      </c>
      <c r="U1907" s="46" t="s">
        <v>3248</v>
      </c>
      <c r="V1907" s="46" t="s">
        <v>3249</v>
      </c>
      <c r="W1907" s="48" t="s">
        <v>3256</v>
      </c>
      <c r="X1907" s="47" t="s">
        <v>3257</v>
      </c>
      <c r="Y1907" s="46">
        <v>5</v>
      </c>
    </row>
    <row r="1908" spans="2:25" ht="105.6">
      <c r="B1908" s="46" t="s">
        <v>965</v>
      </c>
      <c r="C1908" s="46" t="s">
        <v>817</v>
      </c>
      <c r="D1908" s="46" t="s">
        <v>231</v>
      </c>
      <c r="E1908" s="46" t="s">
        <v>3185</v>
      </c>
      <c r="F1908" s="96">
        <v>0.98</v>
      </c>
      <c r="G1908" s="46" t="s">
        <v>1900</v>
      </c>
      <c r="H1908" s="46">
        <v>6</v>
      </c>
      <c r="I1908" s="46" t="s">
        <v>3244</v>
      </c>
      <c r="J1908" s="46" t="s">
        <v>3253</v>
      </c>
      <c r="K1908" s="46" t="s">
        <v>3260</v>
      </c>
      <c r="L1908" s="46" t="s">
        <v>53</v>
      </c>
      <c r="M1908" s="46">
        <v>6</v>
      </c>
      <c r="N1908" s="46">
        <v>98</v>
      </c>
      <c r="O1908" s="46">
        <v>6</v>
      </c>
      <c r="P1908" s="46" t="s">
        <v>151</v>
      </c>
      <c r="Q1908" s="46" t="s">
        <v>55</v>
      </c>
      <c r="R1908" s="46" t="s">
        <v>823</v>
      </c>
      <c r="S1908" s="46" t="s">
        <v>55</v>
      </c>
      <c r="T1908" s="46" t="s">
        <v>3247</v>
      </c>
      <c r="U1908" s="46" t="s">
        <v>3248</v>
      </c>
      <c r="V1908" s="46" t="s">
        <v>3249</v>
      </c>
      <c r="W1908" s="48" t="s">
        <v>3261</v>
      </c>
      <c r="X1908" s="47" t="s">
        <v>3257</v>
      </c>
      <c r="Y1908" s="46">
        <v>6</v>
      </c>
    </row>
    <row r="1909" spans="2:25" ht="105.6">
      <c r="B1909" s="113" t="s">
        <v>1643</v>
      </c>
      <c r="C1909" s="113" t="s">
        <v>3262</v>
      </c>
      <c r="D1909" s="113" t="s">
        <v>3263</v>
      </c>
      <c r="E1909" s="113" t="s">
        <v>3264</v>
      </c>
      <c r="F1909" s="113">
        <v>4.3</v>
      </c>
      <c r="G1909" s="113" t="s">
        <v>3265</v>
      </c>
      <c r="H1909" s="113">
        <v>1</v>
      </c>
      <c r="I1909" s="113" t="s">
        <v>3266</v>
      </c>
      <c r="J1909" s="113" t="s">
        <v>3262</v>
      </c>
      <c r="K1909" s="113" t="s">
        <v>3267</v>
      </c>
      <c r="L1909" s="113" t="s">
        <v>53</v>
      </c>
      <c r="M1909" s="113">
        <v>1</v>
      </c>
      <c r="N1909" s="113">
        <v>4.2039999999999997</v>
      </c>
      <c r="O1909" s="113">
        <v>1</v>
      </c>
      <c r="P1909" s="113" t="s">
        <v>1651</v>
      </c>
      <c r="Q1909" s="113" t="s">
        <v>53</v>
      </c>
      <c r="R1909" s="113" t="s">
        <v>3268</v>
      </c>
      <c r="S1909" s="113" t="s">
        <v>53</v>
      </c>
      <c r="T1909" s="113" t="s">
        <v>3269</v>
      </c>
      <c r="U1909" s="113" t="s">
        <v>3270</v>
      </c>
      <c r="V1909" s="113" t="s">
        <v>3271</v>
      </c>
      <c r="W1909" s="113" t="s">
        <v>3272</v>
      </c>
      <c r="X1909" s="152" t="s">
        <v>3273</v>
      </c>
      <c r="Y1909" s="113">
        <v>1</v>
      </c>
    </row>
    <row r="1910" spans="2:25" ht="105.6">
      <c r="B1910" s="113" t="s">
        <v>1643</v>
      </c>
      <c r="C1910" s="113" t="s">
        <v>3262</v>
      </c>
      <c r="D1910" s="113" t="s">
        <v>3263</v>
      </c>
      <c r="E1910" s="113" t="s">
        <v>3274</v>
      </c>
      <c r="F1910" s="113">
        <v>4.3</v>
      </c>
      <c r="G1910" s="113" t="s">
        <v>3265</v>
      </c>
      <c r="H1910" s="113">
        <v>2</v>
      </c>
      <c r="I1910" s="113" t="s">
        <v>3266</v>
      </c>
      <c r="J1910" s="113" t="s">
        <v>3262</v>
      </c>
      <c r="K1910" s="113" t="s">
        <v>3275</v>
      </c>
      <c r="L1910" s="113" t="s">
        <v>159</v>
      </c>
      <c r="M1910" s="113">
        <v>2</v>
      </c>
      <c r="N1910" s="113">
        <v>4.2039999999999997</v>
      </c>
      <c r="O1910" s="113" t="s">
        <v>159</v>
      </c>
      <c r="P1910" s="113" t="s">
        <v>3268</v>
      </c>
      <c r="Q1910" s="113" t="s">
        <v>159</v>
      </c>
      <c r="R1910" s="113" t="s">
        <v>3268</v>
      </c>
      <c r="S1910" s="113" t="s">
        <v>159</v>
      </c>
      <c r="T1910" s="113" t="s">
        <v>3269</v>
      </c>
      <c r="U1910" s="113" t="s">
        <v>3270</v>
      </c>
      <c r="V1910" s="113" t="s">
        <v>3271</v>
      </c>
      <c r="W1910" s="113" t="s">
        <v>3272</v>
      </c>
      <c r="X1910" s="152" t="s">
        <v>3276</v>
      </c>
      <c r="Y1910" s="113" t="s">
        <v>159</v>
      </c>
    </row>
    <row r="1911" spans="2:25" ht="105.6">
      <c r="B1911" s="113" t="s">
        <v>1643</v>
      </c>
      <c r="C1911" s="113" t="s">
        <v>3262</v>
      </c>
      <c r="D1911" s="113" t="s">
        <v>3277</v>
      </c>
      <c r="E1911" s="113" t="s">
        <v>3264</v>
      </c>
      <c r="F1911" s="113">
        <v>6.4</v>
      </c>
      <c r="G1911" s="113" t="s">
        <v>3265</v>
      </c>
      <c r="H1911" s="153">
        <v>3</v>
      </c>
      <c r="I1911" s="113" t="s">
        <v>3266</v>
      </c>
      <c r="J1911" s="113" t="s">
        <v>3262</v>
      </c>
      <c r="K1911" s="113" t="s">
        <v>3278</v>
      </c>
      <c r="L1911" s="113" t="s">
        <v>53</v>
      </c>
      <c r="M1911" s="113">
        <v>3</v>
      </c>
      <c r="N1911" s="113">
        <v>6.1890000000000001</v>
      </c>
      <c r="O1911" s="113">
        <v>2</v>
      </c>
      <c r="P1911" s="113" t="s">
        <v>3268</v>
      </c>
      <c r="Q1911" s="113" t="s">
        <v>53</v>
      </c>
      <c r="R1911" s="113" t="s">
        <v>3268</v>
      </c>
      <c r="S1911" s="113" t="s">
        <v>53</v>
      </c>
      <c r="T1911" s="113" t="s">
        <v>3269</v>
      </c>
      <c r="U1911" s="113" t="s">
        <v>3270</v>
      </c>
      <c r="V1911" s="113" t="s">
        <v>3271</v>
      </c>
      <c r="W1911" s="113" t="s">
        <v>3272</v>
      </c>
      <c r="X1911" s="152" t="s">
        <v>3276</v>
      </c>
      <c r="Y1911" s="113">
        <v>2</v>
      </c>
    </row>
    <row r="1912" spans="2:25" ht="105.6">
      <c r="B1912" s="113" t="s">
        <v>1643</v>
      </c>
      <c r="C1912" s="113" t="s">
        <v>3262</v>
      </c>
      <c r="D1912" s="113" t="s">
        <v>3279</v>
      </c>
      <c r="E1912" s="113" t="s">
        <v>3274</v>
      </c>
      <c r="F1912" s="113">
        <v>6.4</v>
      </c>
      <c r="G1912" s="113" t="s">
        <v>3265</v>
      </c>
      <c r="H1912" s="153">
        <v>4</v>
      </c>
      <c r="I1912" s="113" t="s">
        <v>3266</v>
      </c>
      <c r="J1912" s="113" t="s">
        <v>3262</v>
      </c>
      <c r="K1912" s="113" t="s">
        <v>3280</v>
      </c>
      <c r="L1912" s="113" t="s">
        <v>159</v>
      </c>
      <c r="M1912" s="113">
        <v>4</v>
      </c>
      <c r="N1912" s="113">
        <v>6.1890000000000001</v>
      </c>
      <c r="O1912" s="113" t="s">
        <v>159</v>
      </c>
      <c r="P1912" s="113" t="s">
        <v>3268</v>
      </c>
      <c r="Q1912" s="113" t="s">
        <v>159</v>
      </c>
      <c r="R1912" s="113" t="s">
        <v>3268</v>
      </c>
      <c r="S1912" s="113" t="s">
        <v>159</v>
      </c>
      <c r="T1912" s="113" t="s">
        <v>3269</v>
      </c>
      <c r="U1912" s="113" t="s">
        <v>3270</v>
      </c>
      <c r="V1912" s="113" t="s">
        <v>3271</v>
      </c>
      <c r="W1912" s="113" t="s">
        <v>3272</v>
      </c>
      <c r="X1912" s="152" t="s">
        <v>3276</v>
      </c>
      <c r="Y1912" s="113" t="s">
        <v>159</v>
      </c>
    </row>
    <row r="1913" spans="2:25" ht="105.6">
      <c r="B1913" s="113" t="s">
        <v>1663</v>
      </c>
      <c r="C1913" s="113" t="s">
        <v>3262</v>
      </c>
      <c r="D1913" s="113" t="s">
        <v>3277</v>
      </c>
      <c r="E1913" s="113" t="s">
        <v>3264</v>
      </c>
      <c r="F1913" s="113">
        <v>6.4</v>
      </c>
      <c r="G1913" s="113" t="s">
        <v>3265</v>
      </c>
      <c r="H1913" s="153">
        <v>5</v>
      </c>
      <c r="I1913" s="113" t="s">
        <v>3266</v>
      </c>
      <c r="J1913" s="113" t="s">
        <v>3262</v>
      </c>
      <c r="K1913" s="113" t="s">
        <v>3281</v>
      </c>
      <c r="L1913" s="113" t="s">
        <v>159</v>
      </c>
      <c r="M1913" s="113">
        <v>3</v>
      </c>
      <c r="N1913" s="113">
        <v>6.1890000000000001</v>
      </c>
      <c r="O1913" s="113" t="s">
        <v>159</v>
      </c>
      <c r="P1913" s="113" t="s">
        <v>3268</v>
      </c>
      <c r="Q1913" s="113" t="s">
        <v>159</v>
      </c>
      <c r="R1913" s="113" t="s">
        <v>3268</v>
      </c>
      <c r="S1913" s="113" t="s">
        <v>159</v>
      </c>
      <c r="T1913" s="113" t="s">
        <v>3269</v>
      </c>
      <c r="U1913" s="113" t="s">
        <v>3270</v>
      </c>
      <c r="V1913" s="113" t="s">
        <v>3271</v>
      </c>
      <c r="W1913" s="113" t="s">
        <v>3272</v>
      </c>
      <c r="X1913" s="152" t="s">
        <v>3276</v>
      </c>
      <c r="Y1913" s="113" t="s">
        <v>159</v>
      </c>
    </row>
    <row r="1914" spans="2:25" ht="105.6">
      <c r="B1914" s="113" t="s">
        <v>1663</v>
      </c>
      <c r="C1914" s="113" t="s">
        <v>3262</v>
      </c>
      <c r="D1914" s="113" t="s">
        <v>3282</v>
      </c>
      <c r="E1914" s="113" t="s">
        <v>3283</v>
      </c>
      <c r="F1914" s="113">
        <v>6.9</v>
      </c>
      <c r="G1914" s="113" t="s">
        <v>3265</v>
      </c>
      <c r="H1914" s="153">
        <v>6</v>
      </c>
      <c r="I1914" s="113" t="s">
        <v>3266</v>
      </c>
      <c r="J1914" s="113" t="s">
        <v>3262</v>
      </c>
      <c r="K1914" s="113" t="s">
        <v>3284</v>
      </c>
      <c r="L1914" s="113" t="s">
        <v>53</v>
      </c>
      <c r="M1914" s="113">
        <v>5</v>
      </c>
      <c r="N1914" s="113">
        <v>6.5359999999999996</v>
      </c>
      <c r="O1914" s="113">
        <v>3</v>
      </c>
      <c r="P1914" s="113" t="s">
        <v>3268</v>
      </c>
      <c r="Q1914" s="113" t="s">
        <v>53</v>
      </c>
      <c r="R1914" s="113" t="s">
        <v>3268</v>
      </c>
      <c r="S1914" s="113" t="s">
        <v>53</v>
      </c>
      <c r="T1914" s="113" t="s">
        <v>3269</v>
      </c>
      <c r="U1914" s="113" t="s">
        <v>3270</v>
      </c>
      <c r="V1914" s="113" t="s">
        <v>3271</v>
      </c>
      <c r="W1914" s="113" t="s">
        <v>3272</v>
      </c>
      <c r="X1914" s="152" t="s">
        <v>3276</v>
      </c>
      <c r="Y1914" s="113">
        <v>3</v>
      </c>
    </row>
    <row r="1915" spans="2:25" ht="105.6">
      <c r="B1915" s="113" t="s">
        <v>1663</v>
      </c>
      <c r="C1915" s="113" t="s">
        <v>3262</v>
      </c>
      <c r="D1915" s="113" t="s">
        <v>3282</v>
      </c>
      <c r="E1915" s="113" t="s">
        <v>3285</v>
      </c>
      <c r="F1915" s="113">
        <v>6.9</v>
      </c>
      <c r="G1915" s="113" t="s">
        <v>3265</v>
      </c>
      <c r="H1915" s="153">
        <v>7</v>
      </c>
      <c r="I1915" s="113" t="s">
        <v>3266</v>
      </c>
      <c r="J1915" s="113" t="s">
        <v>3262</v>
      </c>
      <c r="K1915" s="113" t="s">
        <v>3286</v>
      </c>
      <c r="L1915" s="87" t="s">
        <v>159</v>
      </c>
      <c r="M1915" s="113">
        <v>6</v>
      </c>
      <c r="N1915" s="113">
        <v>6.5359999999999996</v>
      </c>
      <c r="O1915" s="113" t="s">
        <v>159</v>
      </c>
      <c r="P1915" s="113" t="s">
        <v>3268</v>
      </c>
      <c r="Q1915" s="113" t="s">
        <v>159</v>
      </c>
      <c r="R1915" s="113" t="s">
        <v>3268</v>
      </c>
      <c r="S1915" s="113" t="s">
        <v>159</v>
      </c>
      <c r="T1915" s="113" t="s">
        <v>3269</v>
      </c>
      <c r="U1915" s="113" t="s">
        <v>3270</v>
      </c>
      <c r="V1915" s="113" t="s">
        <v>3271</v>
      </c>
      <c r="W1915" s="113" t="s">
        <v>3272</v>
      </c>
      <c r="X1915" s="152" t="s">
        <v>3276</v>
      </c>
      <c r="Y1915" s="113" t="s">
        <v>159</v>
      </c>
    </row>
    <row r="1916" spans="2:25" ht="105.6">
      <c r="B1916" s="113" t="s">
        <v>1663</v>
      </c>
      <c r="C1916" s="113" t="s">
        <v>3262</v>
      </c>
      <c r="D1916" s="113" t="s">
        <v>3287</v>
      </c>
      <c r="E1916" s="113" t="s">
        <v>3264</v>
      </c>
      <c r="F1916" s="113">
        <v>10.8</v>
      </c>
      <c r="G1916" s="113" t="s">
        <v>3265</v>
      </c>
      <c r="H1916" s="153">
        <v>8</v>
      </c>
      <c r="I1916" s="113" t="s">
        <v>3266</v>
      </c>
      <c r="J1916" s="113" t="s">
        <v>3262</v>
      </c>
      <c r="K1916" s="113" t="s">
        <v>3288</v>
      </c>
      <c r="L1916" s="113" t="s">
        <v>53</v>
      </c>
      <c r="M1916" s="113">
        <v>7</v>
      </c>
      <c r="N1916" s="113">
        <v>10.548999999999999</v>
      </c>
      <c r="O1916" s="113">
        <v>4</v>
      </c>
      <c r="P1916" s="113" t="s">
        <v>3268</v>
      </c>
      <c r="Q1916" s="113" t="s">
        <v>53</v>
      </c>
      <c r="R1916" s="113" t="s">
        <v>3268</v>
      </c>
      <c r="S1916" s="113" t="s">
        <v>53</v>
      </c>
      <c r="T1916" s="113" t="s">
        <v>3269</v>
      </c>
      <c r="U1916" s="113" t="s">
        <v>3270</v>
      </c>
      <c r="V1916" s="113" t="s">
        <v>3271</v>
      </c>
      <c r="W1916" s="154" t="s">
        <v>3272</v>
      </c>
      <c r="X1916" s="152" t="s">
        <v>3276</v>
      </c>
      <c r="Y1916" s="113">
        <v>4</v>
      </c>
    </row>
    <row r="1917" spans="2:25" ht="105.6">
      <c r="B1917" s="113" t="s">
        <v>1663</v>
      </c>
      <c r="C1917" s="113" t="s">
        <v>3262</v>
      </c>
      <c r="D1917" s="113" t="s">
        <v>3287</v>
      </c>
      <c r="E1917" s="113" t="s">
        <v>3289</v>
      </c>
      <c r="F1917" s="113">
        <v>10.8</v>
      </c>
      <c r="G1917" s="113" t="s">
        <v>3265</v>
      </c>
      <c r="H1917" s="153">
        <v>9</v>
      </c>
      <c r="I1917" s="113" t="s">
        <v>3266</v>
      </c>
      <c r="J1917" s="113" t="s">
        <v>3262</v>
      </c>
      <c r="K1917" s="113" t="s">
        <v>3290</v>
      </c>
      <c r="L1917" s="113" t="s">
        <v>159</v>
      </c>
      <c r="M1917" s="113">
        <v>7</v>
      </c>
      <c r="N1917" s="113">
        <v>10.548999999999999</v>
      </c>
      <c r="O1917" s="113" t="s">
        <v>159</v>
      </c>
      <c r="P1917" s="113" t="s">
        <v>3268</v>
      </c>
      <c r="Q1917" s="113" t="s">
        <v>159</v>
      </c>
      <c r="R1917" s="113" t="s">
        <v>3268</v>
      </c>
      <c r="S1917" s="113" t="s">
        <v>159</v>
      </c>
      <c r="T1917" s="113" t="s">
        <v>3269</v>
      </c>
      <c r="U1917" s="113" t="s">
        <v>3270</v>
      </c>
      <c r="V1917" s="113" t="s">
        <v>3271</v>
      </c>
      <c r="W1917" s="113" t="s">
        <v>3272</v>
      </c>
      <c r="X1917" s="152" t="s">
        <v>3276</v>
      </c>
      <c r="Y1917" s="113" t="s">
        <v>159</v>
      </c>
    </row>
    <row r="1918" spans="2:25" ht="105.6">
      <c r="B1918" s="113" t="s">
        <v>3291</v>
      </c>
      <c r="C1918" s="113" t="s">
        <v>3262</v>
      </c>
      <c r="D1918" s="113" t="s">
        <v>3292</v>
      </c>
      <c r="E1918" s="113" t="s">
        <v>3283</v>
      </c>
      <c r="F1918" s="113">
        <v>10.8</v>
      </c>
      <c r="G1918" s="113" t="s">
        <v>3265</v>
      </c>
      <c r="H1918" s="153">
        <v>10</v>
      </c>
      <c r="I1918" s="113" t="s">
        <v>3266</v>
      </c>
      <c r="J1918" s="113" t="s">
        <v>3262</v>
      </c>
      <c r="K1918" s="113" t="s">
        <v>3293</v>
      </c>
      <c r="L1918" s="113" t="s">
        <v>53</v>
      </c>
      <c r="M1918" s="113">
        <v>8</v>
      </c>
      <c r="N1918" s="113">
        <v>10.762</v>
      </c>
      <c r="O1918" s="113">
        <v>5</v>
      </c>
      <c r="P1918" s="113" t="s">
        <v>3268</v>
      </c>
      <c r="Q1918" s="113" t="s">
        <v>53</v>
      </c>
      <c r="R1918" s="113" t="s">
        <v>3268</v>
      </c>
      <c r="S1918" s="113" t="s">
        <v>53</v>
      </c>
      <c r="T1918" s="113" t="s">
        <v>3269</v>
      </c>
      <c r="U1918" s="113" t="s">
        <v>3270</v>
      </c>
      <c r="V1918" s="113" t="s">
        <v>3271</v>
      </c>
      <c r="W1918" s="113" t="s">
        <v>3272</v>
      </c>
      <c r="X1918" s="152" t="s">
        <v>3276</v>
      </c>
      <c r="Y1918" s="113">
        <v>5</v>
      </c>
    </row>
    <row r="1919" spans="2:25" ht="105.6">
      <c r="B1919" s="113" t="s">
        <v>1663</v>
      </c>
      <c r="C1919" s="113" t="s">
        <v>3262</v>
      </c>
      <c r="D1919" s="113" t="s">
        <v>3287</v>
      </c>
      <c r="E1919" s="113" t="s">
        <v>3285</v>
      </c>
      <c r="F1919" s="113">
        <v>10.8</v>
      </c>
      <c r="G1919" s="113" t="s">
        <v>3265</v>
      </c>
      <c r="H1919" s="153">
        <v>11</v>
      </c>
      <c r="I1919" s="113" t="s">
        <v>3266</v>
      </c>
      <c r="J1919" s="113" t="s">
        <v>3262</v>
      </c>
      <c r="K1919" s="113" t="s">
        <v>3294</v>
      </c>
      <c r="L1919" s="113" t="s">
        <v>159</v>
      </c>
      <c r="M1919" s="113">
        <v>8</v>
      </c>
      <c r="N1919" s="113">
        <v>10.762</v>
      </c>
      <c r="O1919" s="113" t="s">
        <v>159</v>
      </c>
      <c r="P1919" s="113" t="s">
        <v>3268</v>
      </c>
      <c r="Q1919" s="113" t="s">
        <v>159</v>
      </c>
      <c r="R1919" s="113" t="s">
        <v>3268</v>
      </c>
      <c r="S1919" s="113" t="s">
        <v>159</v>
      </c>
      <c r="T1919" s="113" t="s">
        <v>3269</v>
      </c>
      <c r="U1919" s="113" t="s">
        <v>3270</v>
      </c>
      <c r="V1919" s="113" t="s">
        <v>3271</v>
      </c>
      <c r="W1919" s="113" t="s">
        <v>3272</v>
      </c>
      <c r="X1919" s="152" t="s">
        <v>3276</v>
      </c>
      <c r="Y1919" s="113" t="s">
        <v>159</v>
      </c>
    </row>
    <row r="1920" spans="2:25" ht="105.6">
      <c r="B1920" s="113" t="s">
        <v>1663</v>
      </c>
      <c r="C1920" s="113" t="s">
        <v>3262</v>
      </c>
      <c r="D1920" s="87" t="s">
        <v>3295</v>
      </c>
      <c r="E1920" s="113" t="s">
        <v>3283</v>
      </c>
      <c r="F1920" s="113">
        <v>13.9</v>
      </c>
      <c r="G1920" s="113" t="s">
        <v>3265</v>
      </c>
      <c r="H1920" s="153">
        <v>12</v>
      </c>
      <c r="I1920" s="113" t="s">
        <v>3266</v>
      </c>
      <c r="J1920" s="113" t="s">
        <v>3262</v>
      </c>
      <c r="K1920" s="113" t="s">
        <v>3296</v>
      </c>
      <c r="L1920" s="113" t="s">
        <v>53</v>
      </c>
      <c r="M1920" s="113">
        <v>9</v>
      </c>
      <c r="N1920" s="113">
        <v>13.228999999999999</v>
      </c>
      <c r="O1920" s="113">
        <v>6</v>
      </c>
      <c r="P1920" s="113" t="s">
        <v>3268</v>
      </c>
      <c r="Q1920" s="113" t="s">
        <v>53</v>
      </c>
      <c r="R1920" s="113" t="s">
        <v>3268</v>
      </c>
      <c r="S1920" s="113" t="s">
        <v>53</v>
      </c>
      <c r="T1920" s="113" t="s">
        <v>3269</v>
      </c>
      <c r="U1920" s="113" t="s">
        <v>3270</v>
      </c>
      <c r="V1920" s="113" t="s">
        <v>3271</v>
      </c>
      <c r="W1920" s="113" t="s">
        <v>3272</v>
      </c>
      <c r="X1920" s="152" t="s">
        <v>3276</v>
      </c>
      <c r="Y1920" s="113">
        <v>6</v>
      </c>
    </row>
    <row r="1921" spans="2:25" ht="105.6">
      <c r="B1921" s="113" t="s">
        <v>1663</v>
      </c>
      <c r="C1921" s="113" t="s">
        <v>3262</v>
      </c>
      <c r="D1921" s="87" t="s">
        <v>3297</v>
      </c>
      <c r="E1921" s="113" t="s">
        <v>3283</v>
      </c>
      <c r="F1921" s="113">
        <v>19.899999999999999</v>
      </c>
      <c r="G1921" s="113" t="s">
        <v>3265</v>
      </c>
      <c r="H1921" s="153">
        <v>13</v>
      </c>
      <c r="I1921" s="113" t="s">
        <v>3266</v>
      </c>
      <c r="J1921" s="113" t="s">
        <v>3262</v>
      </c>
      <c r="K1921" s="113" t="s">
        <v>3298</v>
      </c>
      <c r="L1921" s="113" t="s">
        <v>53</v>
      </c>
      <c r="M1921" s="113">
        <v>10</v>
      </c>
      <c r="N1921" s="113">
        <v>19.876000000000001</v>
      </c>
      <c r="O1921" s="113">
        <v>7</v>
      </c>
      <c r="P1921" s="113" t="s">
        <v>3268</v>
      </c>
      <c r="Q1921" s="113" t="s">
        <v>53</v>
      </c>
      <c r="R1921" s="113" t="s">
        <v>3268</v>
      </c>
      <c r="S1921" s="113" t="s">
        <v>53</v>
      </c>
      <c r="T1921" s="113" t="s">
        <v>3269</v>
      </c>
      <c r="U1921" s="113" t="s">
        <v>3270</v>
      </c>
      <c r="V1921" s="113" t="s">
        <v>3271</v>
      </c>
      <c r="W1921" s="113" t="s">
        <v>3272</v>
      </c>
      <c r="X1921" s="152" t="s">
        <v>3276</v>
      </c>
      <c r="Y1921" s="113">
        <v>7</v>
      </c>
    </row>
    <row r="1922" spans="2:25" ht="105.6">
      <c r="B1922" s="113" t="s">
        <v>1663</v>
      </c>
      <c r="C1922" s="113" t="s">
        <v>3262</v>
      </c>
      <c r="D1922" s="87" t="s">
        <v>3297</v>
      </c>
      <c r="E1922" s="113" t="s">
        <v>3285</v>
      </c>
      <c r="F1922" s="113">
        <v>19.899999999999999</v>
      </c>
      <c r="G1922" s="113" t="s">
        <v>3265</v>
      </c>
      <c r="H1922" s="153">
        <v>14</v>
      </c>
      <c r="I1922" s="113" t="s">
        <v>3266</v>
      </c>
      <c r="J1922" s="113" t="s">
        <v>3262</v>
      </c>
      <c r="K1922" s="113" t="s">
        <v>3299</v>
      </c>
      <c r="L1922" s="87" t="s">
        <v>159</v>
      </c>
      <c r="M1922" s="113">
        <v>10</v>
      </c>
      <c r="N1922" s="113">
        <v>19.876000000000001</v>
      </c>
      <c r="O1922" s="113" t="s">
        <v>159</v>
      </c>
      <c r="P1922" s="113" t="s">
        <v>3268</v>
      </c>
      <c r="Q1922" s="113" t="s">
        <v>159</v>
      </c>
      <c r="R1922" s="113" t="s">
        <v>3268</v>
      </c>
      <c r="S1922" s="113" t="s">
        <v>159</v>
      </c>
      <c r="T1922" s="113" t="s">
        <v>3269</v>
      </c>
      <c r="U1922" s="113" t="s">
        <v>3270</v>
      </c>
      <c r="V1922" s="113" t="s">
        <v>3271</v>
      </c>
      <c r="W1922" s="113" t="s">
        <v>3272</v>
      </c>
      <c r="X1922" s="152" t="s">
        <v>3276</v>
      </c>
      <c r="Y1922" s="113" t="s">
        <v>159</v>
      </c>
    </row>
    <row r="1923" spans="2:25" ht="105.6">
      <c r="B1923" s="113" t="s">
        <v>1663</v>
      </c>
      <c r="C1923" s="113" t="s">
        <v>3262</v>
      </c>
      <c r="D1923" s="87" t="s">
        <v>3297</v>
      </c>
      <c r="E1923" s="113" t="s">
        <v>3300</v>
      </c>
      <c r="F1923" s="113">
        <v>19.899999999999999</v>
      </c>
      <c r="G1923" s="113" t="s">
        <v>3265</v>
      </c>
      <c r="H1923" s="153">
        <v>15</v>
      </c>
      <c r="I1923" s="113" t="s">
        <v>3266</v>
      </c>
      <c r="J1923" s="113" t="s">
        <v>3262</v>
      </c>
      <c r="K1923" s="113" t="s">
        <v>3301</v>
      </c>
      <c r="L1923" s="113" t="s">
        <v>159</v>
      </c>
      <c r="M1923" s="113">
        <v>10</v>
      </c>
      <c r="N1923" s="113">
        <v>19.876000000000001</v>
      </c>
      <c r="O1923" s="113" t="s">
        <v>159</v>
      </c>
      <c r="P1923" s="113" t="s">
        <v>3268</v>
      </c>
      <c r="Q1923" s="113" t="s">
        <v>159</v>
      </c>
      <c r="R1923" s="113" t="s">
        <v>3268</v>
      </c>
      <c r="S1923" s="113" t="s">
        <v>159</v>
      </c>
      <c r="T1923" s="113" t="s">
        <v>3269</v>
      </c>
      <c r="U1923" s="113" t="s">
        <v>3270</v>
      </c>
      <c r="V1923" s="113" t="s">
        <v>3271</v>
      </c>
      <c r="W1923" s="113" t="s">
        <v>3272</v>
      </c>
      <c r="X1923" s="152" t="s">
        <v>3276</v>
      </c>
      <c r="Y1923" s="113" t="s">
        <v>159</v>
      </c>
    </row>
    <row r="1924" spans="2:25" ht="52.8">
      <c r="B1924" s="46" t="s">
        <v>3302</v>
      </c>
      <c r="C1924" s="86" t="s">
        <v>1535</v>
      </c>
      <c r="D1924" s="10" t="s">
        <v>3303</v>
      </c>
      <c r="E1924" s="10" t="s">
        <v>3304</v>
      </c>
      <c r="F1924" s="10">
        <v>2.8</v>
      </c>
      <c r="G1924" s="10" t="s">
        <v>3305</v>
      </c>
      <c r="H1924" s="10">
        <v>1</v>
      </c>
      <c r="I1924" s="86" t="s">
        <v>262</v>
      </c>
      <c r="J1924" s="86" t="s">
        <v>3306</v>
      </c>
      <c r="K1924" s="86" t="s">
        <v>3307</v>
      </c>
      <c r="L1924" s="86" t="s">
        <v>53</v>
      </c>
      <c r="M1924" s="93">
        <v>1</v>
      </c>
      <c r="N1924" s="46">
        <v>2.8</v>
      </c>
      <c r="O1924" s="155">
        <v>1</v>
      </c>
      <c r="P1924" s="46" t="s">
        <v>3308</v>
      </c>
      <c r="Q1924" s="46" t="s">
        <v>53</v>
      </c>
      <c r="R1924" s="46" t="s">
        <v>3308</v>
      </c>
      <c r="S1924" s="46" t="s">
        <v>53</v>
      </c>
      <c r="T1924" s="46" t="s">
        <v>266</v>
      </c>
      <c r="U1924" s="46" t="s">
        <v>3309</v>
      </c>
      <c r="V1924" s="46" t="s">
        <v>3310</v>
      </c>
      <c r="W1924" s="156" t="s">
        <v>3311</v>
      </c>
      <c r="X1924" s="47" t="s">
        <v>3312</v>
      </c>
      <c r="Y1924" s="155">
        <v>1</v>
      </c>
    </row>
    <row r="1925" spans="2:25" ht="52.8">
      <c r="B1925" s="46" t="s">
        <v>3302</v>
      </c>
      <c r="C1925" s="86" t="s">
        <v>1535</v>
      </c>
      <c r="D1925" s="10" t="s">
        <v>3313</v>
      </c>
      <c r="E1925" s="10" t="s">
        <v>3304</v>
      </c>
      <c r="F1925" s="10">
        <v>2.8</v>
      </c>
      <c r="G1925" s="10" t="s">
        <v>3305</v>
      </c>
      <c r="H1925" s="10">
        <v>2</v>
      </c>
      <c r="I1925" s="86" t="s">
        <v>3314</v>
      </c>
      <c r="J1925" s="86" t="s">
        <v>3306</v>
      </c>
      <c r="K1925" s="86" t="s">
        <v>3315</v>
      </c>
      <c r="L1925" s="46" t="s">
        <v>53</v>
      </c>
      <c r="M1925" s="155">
        <v>2</v>
      </c>
      <c r="N1925" s="46">
        <v>2.8</v>
      </c>
      <c r="O1925" s="155">
        <v>2</v>
      </c>
      <c r="P1925" s="46" t="s">
        <v>3316</v>
      </c>
      <c r="Q1925" s="46" t="s">
        <v>53</v>
      </c>
      <c r="R1925" s="46" t="s">
        <v>3316</v>
      </c>
      <c r="S1925" s="46" t="s">
        <v>53</v>
      </c>
      <c r="T1925" s="46" t="s">
        <v>266</v>
      </c>
      <c r="U1925" s="46" t="s">
        <v>3309</v>
      </c>
      <c r="V1925" s="46" t="s">
        <v>3317</v>
      </c>
      <c r="W1925" s="156" t="s">
        <v>3318</v>
      </c>
      <c r="X1925" s="47" t="s">
        <v>3312</v>
      </c>
      <c r="Y1925" s="155">
        <v>2</v>
      </c>
    </row>
    <row r="1926" spans="2:25" ht="52.8">
      <c r="B1926" s="46" t="s">
        <v>3302</v>
      </c>
      <c r="C1926" s="86" t="s">
        <v>1535</v>
      </c>
      <c r="D1926" s="10" t="s">
        <v>3303</v>
      </c>
      <c r="E1926" s="10" t="s">
        <v>3319</v>
      </c>
      <c r="F1926" s="10">
        <v>3.1</v>
      </c>
      <c r="G1926" s="10" t="s">
        <v>3320</v>
      </c>
      <c r="H1926" s="10">
        <v>3</v>
      </c>
      <c r="I1926" s="86" t="s">
        <v>3314</v>
      </c>
      <c r="J1926" s="86" t="s">
        <v>3306</v>
      </c>
      <c r="K1926" s="10" t="s">
        <v>3321</v>
      </c>
      <c r="L1926" s="46" t="s">
        <v>53</v>
      </c>
      <c r="M1926" s="155">
        <v>2</v>
      </c>
      <c r="N1926" s="46">
        <v>3.1</v>
      </c>
      <c r="O1926" s="155">
        <v>2</v>
      </c>
      <c r="P1926" s="46" t="s">
        <v>3316</v>
      </c>
      <c r="Q1926" s="46" t="s">
        <v>53</v>
      </c>
      <c r="R1926" s="46" t="s">
        <v>3316</v>
      </c>
      <c r="S1926" s="46" t="s">
        <v>53</v>
      </c>
      <c r="T1926" s="46" t="s">
        <v>266</v>
      </c>
      <c r="U1926" s="46" t="s">
        <v>3309</v>
      </c>
      <c r="V1926" s="46" t="s">
        <v>3317</v>
      </c>
      <c r="W1926" s="156" t="s">
        <v>3311</v>
      </c>
      <c r="X1926" s="47" t="s">
        <v>3322</v>
      </c>
      <c r="Y1926" s="155">
        <v>2</v>
      </c>
    </row>
    <row r="1927" spans="2:25" ht="52.8">
      <c r="B1927" s="139" t="s">
        <v>3302</v>
      </c>
      <c r="C1927" s="97" t="s">
        <v>1535</v>
      </c>
      <c r="D1927" s="140" t="s">
        <v>3313</v>
      </c>
      <c r="E1927" s="140" t="s">
        <v>3319</v>
      </c>
      <c r="F1927" s="140">
        <v>3.1</v>
      </c>
      <c r="G1927" s="140" t="s">
        <v>3305</v>
      </c>
      <c r="H1927" s="140">
        <v>4</v>
      </c>
      <c r="I1927" s="97" t="s">
        <v>3314</v>
      </c>
      <c r="J1927" s="97" t="s">
        <v>3306</v>
      </c>
      <c r="K1927" s="140" t="s">
        <v>3323</v>
      </c>
      <c r="L1927" s="139" t="s">
        <v>53</v>
      </c>
      <c r="M1927" s="139">
        <v>2</v>
      </c>
      <c r="N1927" s="157">
        <v>3</v>
      </c>
      <c r="O1927" s="139">
        <v>2</v>
      </c>
      <c r="P1927" s="139" t="s">
        <v>3316</v>
      </c>
      <c r="Q1927" s="139" t="s">
        <v>53</v>
      </c>
      <c r="R1927" s="139" t="s">
        <v>3316</v>
      </c>
      <c r="S1927" s="139" t="s">
        <v>53</v>
      </c>
      <c r="T1927" s="139" t="s">
        <v>266</v>
      </c>
      <c r="U1927" s="139" t="s">
        <v>3309</v>
      </c>
      <c r="V1927" s="139" t="s">
        <v>3317</v>
      </c>
      <c r="W1927" s="158" t="s">
        <v>3311</v>
      </c>
      <c r="X1927" s="141" t="s">
        <v>3322</v>
      </c>
      <c r="Y1927" s="139">
        <v>2</v>
      </c>
    </row>
    <row r="1928" spans="2:25" ht="52.8">
      <c r="B1928" s="46" t="s">
        <v>3324</v>
      </c>
      <c r="C1928" s="86" t="s">
        <v>3325</v>
      </c>
      <c r="D1928" s="10" t="s">
        <v>3303</v>
      </c>
      <c r="E1928" s="10" t="s">
        <v>3326</v>
      </c>
      <c r="F1928" s="10">
        <v>3.1</v>
      </c>
      <c r="G1928" s="10" t="s">
        <v>3327</v>
      </c>
      <c r="H1928" s="10">
        <v>5</v>
      </c>
      <c r="I1928" s="86" t="s">
        <v>3314</v>
      </c>
      <c r="J1928" s="86" t="s">
        <v>3306</v>
      </c>
      <c r="K1928" s="10" t="s">
        <v>3328</v>
      </c>
      <c r="L1928" s="46" t="s">
        <v>53</v>
      </c>
      <c r="M1928" s="155">
        <v>2</v>
      </c>
      <c r="N1928" s="46">
        <v>3.1</v>
      </c>
      <c r="O1928" s="155">
        <v>2</v>
      </c>
      <c r="P1928" s="46" t="s">
        <v>3308</v>
      </c>
      <c r="Q1928" s="46" t="s">
        <v>53</v>
      </c>
      <c r="R1928" s="46" t="s">
        <v>3316</v>
      </c>
      <c r="S1928" s="46" t="s">
        <v>53</v>
      </c>
      <c r="T1928" s="46" t="s">
        <v>266</v>
      </c>
      <c r="U1928" s="46" t="s">
        <v>3309</v>
      </c>
      <c r="V1928" s="46" t="s">
        <v>3317</v>
      </c>
      <c r="W1928" s="156" t="s">
        <v>3311</v>
      </c>
      <c r="X1928" s="47" t="s">
        <v>3322</v>
      </c>
      <c r="Y1928" s="155">
        <v>2</v>
      </c>
    </row>
    <row r="1929" spans="2:25" ht="52.8">
      <c r="B1929" s="159" t="s">
        <v>2823</v>
      </c>
      <c r="C1929" s="159" t="s">
        <v>2824</v>
      </c>
      <c r="D1929" s="159" t="s">
        <v>3329</v>
      </c>
      <c r="E1929" s="159" t="s">
        <v>181</v>
      </c>
      <c r="F1929" s="160">
        <v>1.3</v>
      </c>
      <c r="G1929" s="159" t="s">
        <v>2827</v>
      </c>
      <c r="H1929" s="159">
        <v>1</v>
      </c>
      <c r="I1929" s="159" t="s">
        <v>3330</v>
      </c>
      <c r="J1929" s="159" t="s">
        <v>3331</v>
      </c>
      <c r="K1929" s="159" t="s">
        <v>3332</v>
      </c>
      <c r="L1929" s="159" t="s">
        <v>53</v>
      </c>
      <c r="M1929" s="159">
        <v>1</v>
      </c>
      <c r="N1929" s="160">
        <v>1.3</v>
      </c>
      <c r="O1929" s="159">
        <v>1</v>
      </c>
      <c r="P1929" s="159" t="s">
        <v>974</v>
      </c>
      <c r="Q1929" s="159" t="s">
        <v>53</v>
      </c>
      <c r="R1929" s="159" t="s">
        <v>974</v>
      </c>
      <c r="S1929" s="159" t="s">
        <v>53</v>
      </c>
      <c r="T1929" s="159" t="s">
        <v>3333</v>
      </c>
      <c r="U1929" s="159" t="s">
        <v>3334</v>
      </c>
      <c r="V1929" s="159" t="s">
        <v>3335</v>
      </c>
      <c r="W1929" s="159" t="s">
        <v>3336</v>
      </c>
      <c r="X1929" s="161" t="s">
        <v>3337</v>
      </c>
      <c r="Y1929" s="159">
        <v>1</v>
      </c>
    </row>
    <row r="1930" spans="2:25" ht="52.8">
      <c r="B1930" s="46" t="s">
        <v>2823</v>
      </c>
      <c r="C1930" s="46" t="s">
        <v>2824</v>
      </c>
      <c r="D1930" s="46" t="s">
        <v>3329</v>
      </c>
      <c r="E1930" s="46" t="s">
        <v>181</v>
      </c>
      <c r="F1930" s="83">
        <v>1.3</v>
      </c>
      <c r="G1930" s="46" t="s">
        <v>2827</v>
      </c>
      <c r="H1930" s="46">
        <v>2</v>
      </c>
      <c r="I1930" s="46" t="s">
        <v>3330</v>
      </c>
      <c r="J1930" s="46" t="s">
        <v>3331</v>
      </c>
      <c r="K1930" s="46" t="s">
        <v>3338</v>
      </c>
      <c r="L1930" s="46" t="s">
        <v>2838</v>
      </c>
      <c r="M1930" s="46" t="s">
        <v>2838</v>
      </c>
      <c r="N1930" s="83">
        <v>1.3</v>
      </c>
      <c r="O1930" s="46" t="s">
        <v>2838</v>
      </c>
      <c r="P1930" s="46" t="s">
        <v>974</v>
      </c>
      <c r="Q1930" s="46" t="s">
        <v>159</v>
      </c>
      <c r="R1930" s="46" t="s">
        <v>974</v>
      </c>
      <c r="S1930" s="46" t="s">
        <v>159</v>
      </c>
      <c r="T1930" s="46" t="s">
        <v>3333</v>
      </c>
      <c r="U1930" s="46" t="s">
        <v>3334</v>
      </c>
      <c r="V1930" s="46" t="s">
        <v>3335</v>
      </c>
      <c r="W1930" s="46" t="s">
        <v>3336</v>
      </c>
      <c r="X1930" s="47" t="s">
        <v>3337</v>
      </c>
      <c r="Y1930" s="46" t="s">
        <v>2838</v>
      </c>
    </row>
    <row r="1931" spans="2:25" ht="52.8">
      <c r="B1931" s="46" t="s">
        <v>2823</v>
      </c>
      <c r="C1931" s="46" t="s">
        <v>2824</v>
      </c>
      <c r="D1931" s="46" t="s">
        <v>3329</v>
      </c>
      <c r="E1931" s="46" t="s">
        <v>181</v>
      </c>
      <c r="F1931" s="83">
        <v>1.3</v>
      </c>
      <c r="G1931" s="46" t="s">
        <v>2827</v>
      </c>
      <c r="H1931" s="46">
        <v>3</v>
      </c>
      <c r="I1931" s="46" t="s">
        <v>3330</v>
      </c>
      <c r="J1931" s="46" t="s">
        <v>3331</v>
      </c>
      <c r="K1931" s="46" t="s">
        <v>3339</v>
      </c>
      <c r="L1931" s="46" t="s">
        <v>2838</v>
      </c>
      <c r="M1931" s="46" t="s">
        <v>2838</v>
      </c>
      <c r="N1931" s="83">
        <v>1.3</v>
      </c>
      <c r="O1931" s="46" t="s">
        <v>2838</v>
      </c>
      <c r="P1931" s="46" t="s">
        <v>974</v>
      </c>
      <c r="Q1931" s="46" t="s">
        <v>159</v>
      </c>
      <c r="R1931" s="46" t="s">
        <v>974</v>
      </c>
      <c r="S1931" s="46" t="s">
        <v>159</v>
      </c>
      <c r="T1931" s="46" t="s">
        <v>3333</v>
      </c>
      <c r="U1931" s="46" t="s">
        <v>3334</v>
      </c>
      <c r="V1931" s="46" t="s">
        <v>3335</v>
      </c>
      <c r="W1931" s="46" t="s">
        <v>3336</v>
      </c>
      <c r="X1931" s="47" t="s">
        <v>3337</v>
      </c>
      <c r="Y1931" s="46" t="s">
        <v>2838</v>
      </c>
    </row>
    <row r="1932" spans="2:25" ht="52.8">
      <c r="B1932" s="159" t="s">
        <v>2823</v>
      </c>
      <c r="C1932" s="159" t="s">
        <v>2824</v>
      </c>
      <c r="D1932" s="159" t="s">
        <v>3329</v>
      </c>
      <c r="E1932" s="159" t="s">
        <v>181</v>
      </c>
      <c r="F1932" s="160">
        <v>1.3</v>
      </c>
      <c r="G1932" s="159" t="s">
        <v>2827</v>
      </c>
      <c r="H1932" s="159">
        <v>4</v>
      </c>
      <c r="I1932" s="159" t="s">
        <v>3330</v>
      </c>
      <c r="J1932" s="159" t="s">
        <v>3331</v>
      </c>
      <c r="K1932" s="159" t="s">
        <v>3340</v>
      </c>
      <c r="L1932" s="159" t="s">
        <v>53</v>
      </c>
      <c r="M1932" s="159">
        <v>2</v>
      </c>
      <c r="N1932" s="160">
        <v>1.3</v>
      </c>
      <c r="O1932" s="159">
        <v>2</v>
      </c>
      <c r="P1932" s="159" t="s">
        <v>974</v>
      </c>
      <c r="Q1932" s="159" t="s">
        <v>53</v>
      </c>
      <c r="R1932" s="159" t="s">
        <v>974</v>
      </c>
      <c r="S1932" s="159" t="s">
        <v>53</v>
      </c>
      <c r="T1932" s="159" t="s">
        <v>3333</v>
      </c>
      <c r="U1932" s="159" t="s">
        <v>3334</v>
      </c>
      <c r="V1932" s="159" t="s">
        <v>3335</v>
      </c>
      <c r="W1932" s="159" t="s">
        <v>3336</v>
      </c>
      <c r="X1932" s="161" t="s">
        <v>3337</v>
      </c>
      <c r="Y1932" s="159">
        <v>2</v>
      </c>
    </row>
    <row r="1933" spans="2:25" ht="52.8">
      <c r="B1933" s="46" t="s">
        <v>2823</v>
      </c>
      <c r="C1933" s="46" t="s">
        <v>2824</v>
      </c>
      <c r="D1933" s="46" t="s">
        <v>3329</v>
      </c>
      <c r="E1933" s="46" t="s">
        <v>181</v>
      </c>
      <c r="F1933" s="83">
        <v>1.3</v>
      </c>
      <c r="G1933" s="46" t="s">
        <v>2827</v>
      </c>
      <c r="H1933" s="46">
        <v>5</v>
      </c>
      <c r="I1933" s="46" t="s">
        <v>3330</v>
      </c>
      <c r="J1933" s="46" t="s">
        <v>3331</v>
      </c>
      <c r="K1933" s="162" t="s">
        <v>3341</v>
      </c>
      <c r="L1933" s="46" t="s">
        <v>2838</v>
      </c>
      <c r="M1933" s="46" t="s">
        <v>2838</v>
      </c>
      <c r="N1933" s="83">
        <v>1.3</v>
      </c>
      <c r="O1933" s="46" t="s">
        <v>2838</v>
      </c>
      <c r="P1933" s="46" t="s">
        <v>974</v>
      </c>
      <c r="Q1933" s="46" t="s">
        <v>159</v>
      </c>
      <c r="R1933" s="46" t="s">
        <v>974</v>
      </c>
      <c r="S1933" s="46" t="s">
        <v>159</v>
      </c>
      <c r="T1933" s="46" t="s">
        <v>3333</v>
      </c>
      <c r="U1933" s="46" t="s">
        <v>3334</v>
      </c>
      <c r="V1933" s="46" t="s">
        <v>3335</v>
      </c>
      <c r="W1933" s="46" t="s">
        <v>3336</v>
      </c>
      <c r="X1933" s="47" t="s">
        <v>3337</v>
      </c>
      <c r="Y1933" s="46" t="s">
        <v>2838</v>
      </c>
    </row>
    <row r="1934" spans="2:25" ht="52.8">
      <c r="B1934" s="46" t="s">
        <v>2823</v>
      </c>
      <c r="C1934" s="46" t="s">
        <v>2824</v>
      </c>
      <c r="D1934" s="46" t="s">
        <v>3329</v>
      </c>
      <c r="E1934" s="46" t="s">
        <v>181</v>
      </c>
      <c r="F1934" s="83">
        <v>1.3</v>
      </c>
      <c r="G1934" s="46" t="s">
        <v>2827</v>
      </c>
      <c r="H1934" s="46">
        <v>6</v>
      </c>
      <c r="I1934" s="46" t="s">
        <v>3330</v>
      </c>
      <c r="J1934" s="46" t="s">
        <v>3331</v>
      </c>
      <c r="K1934" s="162" t="s">
        <v>3342</v>
      </c>
      <c r="L1934" s="46" t="s">
        <v>2838</v>
      </c>
      <c r="M1934" s="46" t="s">
        <v>2838</v>
      </c>
      <c r="N1934" s="83">
        <v>1.3</v>
      </c>
      <c r="O1934" s="46" t="s">
        <v>2838</v>
      </c>
      <c r="P1934" s="46" t="s">
        <v>974</v>
      </c>
      <c r="Q1934" s="46" t="s">
        <v>159</v>
      </c>
      <c r="R1934" s="46" t="s">
        <v>974</v>
      </c>
      <c r="S1934" s="46" t="s">
        <v>159</v>
      </c>
      <c r="T1934" s="46" t="s">
        <v>3333</v>
      </c>
      <c r="U1934" s="46" t="s">
        <v>3334</v>
      </c>
      <c r="V1934" s="46" t="s">
        <v>3335</v>
      </c>
      <c r="W1934" s="46" t="s">
        <v>3336</v>
      </c>
      <c r="X1934" s="47" t="s">
        <v>3337</v>
      </c>
      <c r="Y1934" s="46" t="s">
        <v>2838</v>
      </c>
    </row>
    <row r="1935" spans="2:25" ht="52.8">
      <c r="B1935" s="159" t="s">
        <v>2823</v>
      </c>
      <c r="C1935" s="159" t="s">
        <v>2824</v>
      </c>
      <c r="D1935" s="159" t="s">
        <v>3343</v>
      </c>
      <c r="E1935" s="159" t="s">
        <v>181</v>
      </c>
      <c r="F1935" s="159">
        <v>1.85</v>
      </c>
      <c r="G1935" s="159" t="s">
        <v>2827</v>
      </c>
      <c r="H1935" s="159">
        <v>7</v>
      </c>
      <c r="I1935" s="159" t="s">
        <v>3330</v>
      </c>
      <c r="J1935" s="159" t="s">
        <v>3331</v>
      </c>
      <c r="K1935" s="159" t="s">
        <v>3344</v>
      </c>
      <c r="L1935" s="159" t="s">
        <v>53</v>
      </c>
      <c r="M1935" s="159">
        <v>3</v>
      </c>
      <c r="N1935" s="159">
        <v>1.85</v>
      </c>
      <c r="O1935" s="159">
        <v>3</v>
      </c>
      <c r="P1935" s="159" t="s">
        <v>974</v>
      </c>
      <c r="Q1935" s="159" t="s">
        <v>53</v>
      </c>
      <c r="R1935" s="159" t="s">
        <v>974</v>
      </c>
      <c r="S1935" s="159" t="s">
        <v>53</v>
      </c>
      <c r="T1935" s="159" t="s">
        <v>3333</v>
      </c>
      <c r="U1935" s="159" t="s">
        <v>3334</v>
      </c>
      <c r="V1935" s="159" t="s">
        <v>3335</v>
      </c>
      <c r="W1935" s="159" t="s">
        <v>3336</v>
      </c>
      <c r="X1935" s="161" t="s">
        <v>3337</v>
      </c>
      <c r="Y1935" s="159">
        <v>3</v>
      </c>
    </row>
    <row r="1936" spans="2:25" ht="52.8">
      <c r="B1936" s="46" t="s">
        <v>2823</v>
      </c>
      <c r="C1936" s="46" t="s">
        <v>2824</v>
      </c>
      <c r="D1936" s="46" t="s">
        <v>3343</v>
      </c>
      <c r="E1936" s="46" t="s">
        <v>181</v>
      </c>
      <c r="F1936" s="46">
        <v>1.85</v>
      </c>
      <c r="G1936" s="46" t="s">
        <v>2827</v>
      </c>
      <c r="H1936" s="46">
        <v>8</v>
      </c>
      <c r="I1936" s="46" t="s">
        <v>3330</v>
      </c>
      <c r="J1936" s="46" t="s">
        <v>3331</v>
      </c>
      <c r="K1936" s="46" t="s">
        <v>3345</v>
      </c>
      <c r="L1936" s="46" t="s">
        <v>2838</v>
      </c>
      <c r="M1936" s="46" t="s">
        <v>2838</v>
      </c>
      <c r="N1936" s="46">
        <v>1.85</v>
      </c>
      <c r="O1936" s="46" t="s">
        <v>2838</v>
      </c>
      <c r="P1936" s="46" t="s">
        <v>974</v>
      </c>
      <c r="Q1936" s="46" t="s">
        <v>159</v>
      </c>
      <c r="R1936" s="46" t="s">
        <v>974</v>
      </c>
      <c r="S1936" s="46" t="s">
        <v>159</v>
      </c>
      <c r="T1936" s="46" t="s">
        <v>3333</v>
      </c>
      <c r="U1936" s="46" t="s">
        <v>3334</v>
      </c>
      <c r="V1936" s="46" t="s">
        <v>3335</v>
      </c>
      <c r="W1936" s="46" t="s">
        <v>3336</v>
      </c>
      <c r="X1936" s="47" t="s">
        <v>3337</v>
      </c>
      <c r="Y1936" s="46" t="s">
        <v>2838</v>
      </c>
    </row>
    <row r="1937" spans="2:25" ht="52.8">
      <c r="B1937" s="46" t="s">
        <v>2823</v>
      </c>
      <c r="C1937" s="46" t="s">
        <v>2824</v>
      </c>
      <c r="D1937" s="46" t="s">
        <v>3343</v>
      </c>
      <c r="E1937" s="46" t="s">
        <v>181</v>
      </c>
      <c r="F1937" s="46">
        <v>1.85</v>
      </c>
      <c r="G1937" s="46" t="s">
        <v>2827</v>
      </c>
      <c r="H1937" s="46">
        <v>9</v>
      </c>
      <c r="I1937" s="46" t="s">
        <v>3330</v>
      </c>
      <c r="J1937" s="46" t="s">
        <v>3331</v>
      </c>
      <c r="K1937" s="46" t="s">
        <v>3346</v>
      </c>
      <c r="L1937" s="46" t="s">
        <v>2838</v>
      </c>
      <c r="M1937" s="46" t="s">
        <v>2838</v>
      </c>
      <c r="N1937" s="46">
        <v>1.85</v>
      </c>
      <c r="O1937" s="46" t="s">
        <v>2838</v>
      </c>
      <c r="P1937" s="46" t="s">
        <v>974</v>
      </c>
      <c r="Q1937" s="46" t="s">
        <v>159</v>
      </c>
      <c r="R1937" s="46" t="s">
        <v>974</v>
      </c>
      <c r="S1937" s="46" t="s">
        <v>159</v>
      </c>
      <c r="T1937" s="46" t="s">
        <v>3333</v>
      </c>
      <c r="U1937" s="46" t="s">
        <v>3334</v>
      </c>
      <c r="V1937" s="46" t="s">
        <v>3335</v>
      </c>
      <c r="W1937" s="46" t="s">
        <v>3336</v>
      </c>
      <c r="X1937" s="47" t="s">
        <v>3337</v>
      </c>
      <c r="Y1937" s="46" t="s">
        <v>2838</v>
      </c>
    </row>
    <row r="1938" spans="2:25" ht="52.8">
      <c r="B1938" s="159" t="s">
        <v>2823</v>
      </c>
      <c r="C1938" s="159" t="s">
        <v>2824</v>
      </c>
      <c r="D1938" s="159" t="s">
        <v>3343</v>
      </c>
      <c r="E1938" s="159" t="s">
        <v>181</v>
      </c>
      <c r="F1938" s="159">
        <v>1.85</v>
      </c>
      <c r="G1938" s="159" t="s">
        <v>2827</v>
      </c>
      <c r="H1938" s="159">
        <v>10</v>
      </c>
      <c r="I1938" s="159" t="s">
        <v>3330</v>
      </c>
      <c r="J1938" s="159" t="s">
        <v>3331</v>
      </c>
      <c r="K1938" s="159" t="s">
        <v>3347</v>
      </c>
      <c r="L1938" s="159" t="s">
        <v>53</v>
      </c>
      <c r="M1938" s="159">
        <v>4</v>
      </c>
      <c r="N1938" s="159">
        <v>1.85</v>
      </c>
      <c r="O1938" s="159">
        <v>4</v>
      </c>
      <c r="P1938" s="159" t="s">
        <v>974</v>
      </c>
      <c r="Q1938" s="159" t="s">
        <v>53</v>
      </c>
      <c r="R1938" s="159" t="s">
        <v>974</v>
      </c>
      <c r="S1938" s="159" t="s">
        <v>53</v>
      </c>
      <c r="T1938" s="159" t="s">
        <v>3333</v>
      </c>
      <c r="U1938" s="159" t="s">
        <v>3334</v>
      </c>
      <c r="V1938" s="159" t="s">
        <v>3335</v>
      </c>
      <c r="W1938" s="159" t="s">
        <v>3336</v>
      </c>
      <c r="X1938" s="161" t="s">
        <v>3337</v>
      </c>
      <c r="Y1938" s="159">
        <v>4</v>
      </c>
    </row>
    <row r="1939" spans="2:25" ht="52.8">
      <c r="B1939" s="46" t="s">
        <v>2823</v>
      </c>
      <c r="C1939" s="46" t="s">
        <v>2824</v>
      </c>
      <c r="D1939" s="46" t="s">
        <v>3343</v>
      </c>
      <c r="E1939" s="46" t="s">
        <v>181</v>
      </c>
      <c r="F1939" s="46">
        <v>1.85</v>
      </c>
      <c r="G1939" s="46" t="s">
        <v>2827</v>
      </c>
      <c r="H1939" s="46">
        <v>11</v>
      </c>
      <c r="I1939" s="46" t="s">
        <v>3330</v>
      </c>
      <c r="J1939" s="46" t="s">
        <v>3331</v>
      </c>
      <c r="K1939" s="46" t="s">
        <v>3348</v>
      </c>
      <c r="L1939" s="46" t="s">
        <v>2838</v>
      </c>
      <c r="M1939" s="46" t="s">
        <v>2838</v>
      </c>
      <c r="N1939" s="46">
        <v>1.85</v>
      </c>
      <c r="O1939" s="46" t="s">
        <v>2838</v>
      </c>
      <c r="P1939" s="46" t="s">
        <v>974</v>
      </c>
      <c r="Q1939" s="46" t="s">
        <v>159</v>
      </c>
      <c r="R1939" s="46" t="s">
        <v>974</v>
      </c>
      <c r="S1939" s="46" t="s">
        <v>159</v>
      </c>
      <c r="T1939" s="46" t="s">
        <v>3333</v>
      </c>
      <c r="U1939" s="46" t="s">
        <v>3334</v>
      </c>
      <c r="V1939" s="46" t="s">
        <v>3335</v>
      </c>
      <c r="W1939" s="46" t="s">
        <v>3336</v>
      </c>
      <c r="X1939" s="47" t="s">
        <v>3337</v>
      </c>
      <c r="Y1939" s="46" t="s">
        <v>2838</v>
      </c>
    </row>
    <row r="1940" spans="2:25" ht="52.8">
      <c r="B1940" s="46" t="s">
        <v>2823</v>
      </c>
      <c r="C1940" s="46" t="s">
        <v>2824</v>
      </c>
      <c r="D1940" s="46" t="s">
        <v>3343</v>
      </c>
      <c r="E1940" s="46" t="s">
        <v>181</v>
      </c>
      <c r="F1940" s="46">
        <v>1.85</v>
      </c>
      <c r="G1940" s="46" t="s">
        <v>2827</v>
      </c>
      <c r="H1940" s="46">
        <v>12</v>
      </c>
      <c r="I1940" s="46" t="s">
        <v>3330</v>
      </c>
      <c r="J1940" s="46" t="s">
        <v>3331</v>
      </c>
      <c r="K1940" s="46" t="s">
        <v>3349</v>
      </c>
      <c r="L1940" s="46" t="s">
        <v>2838</v>
      </c>
      <c r="M1940" s="46" t="s">
        <v>2838</v>
      </c>
      <c r="N1940" s="46">
        <v>1.85</v>
      </c>
      <c r="O1940" s="46" t="s">
        <v>2838</v>
      </c>
      <c r="P1940" s="46" t="s">
        <v>974</v>
      </c>
      <c r="Q1940" s="46" t="s">
        <v>159</v>
      </c>
      <c r="R1940" s="46" t="s">
        <v>974</v>
      </c>
      <c r="S1940" s="46" t="s">
        <v>159</v>
      </c>
      <c r="T1940" s="46" t="s">
        <v>3333</v>
      </c>
      <c r="U1940" s="46" t="s">
        <v>3334</v>
      </c>
      <c r="V1940" s="46" t="s">
        <v>3335</v>
      </c>
      <c r="W1940" s="46" t="s">
        <v>3336</v>
      </c>
      <c r="X1940" s="47" t="s">
        <v>3337</v>
      </c>
      <c r="Y1940" s="46" t="s">
        <v>2838</v>
      </c>
    </row>
    <row r="1941" spans="2:25" ht="52.8">
      <c r="B1941" s="159" t="s">
        <v>2823</v>
      </c>
      <c r="C1941" s="159" t="s">
        <v>2824</v>
      </c>
      <c r="D1941" s="159" t="s">
        <v>3343</v>
      </c>
      <c r="E1941" s="159" t="s">
        <v>181</v>
      </c>
      <c r="F1941" s="159">
        <v>1.85</v>
      </c>
      <c r="G1941" s="159" t="s">
        <v>2827</v>
      </c>
      <c r="H1941" s="159">
        <v>13</v>
      </c>
      <c r="I1941" s="159" t="s">
        <v>3330</v>
      </c>
      <c r="J1941" s="159" t="s">
        <v>3331</v>
      </c>
      <c r="K1941" s="159" t="s">
        <v>3350</v>
      </c>
      <c r="L1941" s="159" t="s">
        <v>53</v>
      </c>
      <c r="M1941" s="159">
        <v>5</v>
      </c>
      <c r="N1941" s="159">
        <v>1.85</v>
      </c>
      <c r="O1941" s="159">
        <v>5</v>
      </c>
      <c r="P1941" s="159" t="s">
        <v>974</v>
      </c>
      <c r="Q1941" s="159" t="s">
        <v>53</v>
      </c>
      <c r="R1941" s="159" t="s">
        <v>974</v>
      </c>
      <c r="S1941" s="159" t="s">
        <v>53</v>
      </c>
      <c r="T1941" s="159" t="s">
        <v>3333</v>
      </c>
      <c r="U1941" s="159" t="s">
        <v>3334</v>
      </c>
      <c r="V1941" s="159" t="s">
        <v>3335</v>
      </c>
      <c r="W1941" s="159" t="s">
        <v>3336</v>
      </c>
      <c r="X1941" s="161" t="s">
        <v>3337</v>
      </c>
      <c r="Y1941" s="159">
        <v>5</v>
      </c>
    </row>
    <row r="1942" spans="2:25" ht="52.8">
      <c r="B1942" s="46" t="s">
        <v>2823</v>
      </c>
      <c r="C1942" s="46" t="s">
        <v>2824</v>
      </c>
      <c r="D1942" s="46" t="s">
        <v>3343</v>
      </c>
      <c r="E1942" s="46" t="s">
        <v>181</v>
      </c>
      <c r="F1942" s="46">
        <v>1.85</v>
      </c>
      <c r="G1942" s="46" t="s">
        <v>2827</v>
      </c>
      <c r="H1942" s="46">
        <v>14</v>
      </c>
      <c r="I1942" s="46" t="s">
        <v>3330</v>
      </c>
      <c r="J1942" s="46" t="s">
        <v>3331</v>
      </c>
      <c r="K1942" s="46" t="s">
        <v>3351</v>
      </c>
      <c r="L1942" s="46" t="s">
        <v>2838</v>
      </c>
      <c r="M1942" s="46" t="s">
        <v>2838</v>
      </c>
      <c r="N1942" s="46">
        <v>1.85</v>
      </c>
      <c r="O1942" s="46" t="s">
        <v>2838</v>
      </c>
      <c r="P1942" s="46" t="s">
        <v>974</v>
      </c>
      <c r="Q1942" s="46" t="s">
        <v>159</v>
      </c>
      <c r="R1942" s="46" t="s">
        <v>974</v>
      </c>
      <c r="S1942" s="46" t="s">
        <v>159</v>
      </c>
      <c r="T1942" s="46" t="s">
        <v>3333</v>
      </c>
      <c r="U1942" s="46" t="s">
        <v>3334</v>
      </c>
      <c r="V1942" s="46" t="s">
        <v>3335</v>
      </c>
      <c r="W1942" s="46" t="s">
        <v>3336</v>
      </c>
      <c r="X1942" s="47" t="s">
        <v>3337</v>
      </c>
      <c r="Y1942" s="46" t="s">
        <v>2838</v>
      </c>
    </row>
    <row r="1943" spans="2:25" ht="52.8">
      <c r="B1943" s="46" t="s">
        <v>2823</v>
      </c>
      <c r="C1943" s="46" t="s">
        <v>2824</v>
      </c>
      <c r="D1943" s="46" t="s">
        <v>3343</v>
      </c>
      <c r="E1943" s="46" t="s">
        <v>181</v>
      </c>
      <c r="F1943" s="46">
        <v>1.85</v>
      </c>
      <c r="G1943" s="46" t="s">
        <v>2827</v>
      </c>
      <c r="H1943" s="46">
        <v>15</v>
      </c>
      <c r="I1943" s="46" t="s">
        <v>3330</v>
      </c>
      <c r="J1943" s="46" t="s">
        <v>3331</v>
      </c>
      <c r="K1943" s="46" t="s">
        <v>3352</v>
      </c>
      <c r="L1943" s="46" t="s">
        <v>2838</v>
      </c>
      <c r="M1943" s="46" t="s">
        <v>2838</v>
      </c>
      <c r="N1943" s="46">
        <v>1.85</v>
      </c>
      <c r="O1943" s="46" t="s">
        <v>2838</v>
      </c>
      <c r="P1943" s="46" t="s">
        <v>974</v>
      </c>
      <c r="Q1943" s="46" t="s">
        <v>159</v>
      </c>
      <c r="R1943" s="46" t="s">
        <v>974</v>
      </c>
      <c r="S1943" s="46" t="s">
        <v>159</v>
      </c>
      <c r="T1943" s="46" t="s">
        <v>3333</v>
      </c>
      <c r="U1943" s="46" t="s">
        <v>3334</v>
      </c>
      <c r="V1943" s="46" t="s">
        <v>3335</v>
      </c>
      <c r="W1943" s="46" t="s">
        <v>3336</v>
      </c>
      <c r="X1943" s="47" t="s">
        <v>3337</v>
      </c>
      <c r="Y1943" s="46" t="s">
        <v>2838</v>
      </c>
    </row>
    <row r="1944" spans="2:25" ht="52.8">
      <c r="B1944" s="159" t="s">
        <v>2823</v>
      </c>
      <c r="C1944" s="159" t="s">
        <v>2824</v>
      </c>
      <c r="D1944" s="159" t="s">
        <v>3343</v>
      </c>
      <c r="E1944" s="159" t="s">
        <v>181</v>
      </c>
      <c r="F1944" s="159">
        <v>1.85</v>
      </c>
      <c r="G1944" s="159" t="s">
        <v>2827</v>
      </c>
      <c r="H1944" s="159">
        <v>16</v>
      </c>
      <c r="I1944" s="159" t="s">
        <v>3330</v>
      </c>
      <c r="J1944" s="159" t="s">
        <v>3331</v>
      </c>
      <c r="K1944" s="159" t="s">
        <v>3353</v>
      </c>
      <c r="L1944" s="159" t="s">
        <v>53</v>
      </c>
      <c r="M1944" s="159">
        <v>6</v>
      </c>
      <c r="N1944" s="159">
        <v>1.85</v>
      </c>
      <c r="O1944" s="159">
        <v>6</v>
      </c>
      <c r="P1944" s="159" t="s">
        <v>974</v>
      </c>
      <c r="Q1944" s="159" t="s">
        <v>53</v>
      </c>
      <c r="R1944" s="159" t="s">
        <v>974</v>
      </c>
      <c r="S1944" s="159" t="s">
        <v>53</v>
      </c>
      <c r="T1944" s="159" t="s">
        <v>3333</v>
      </c>
      <c r="U1944" s="159" t="s">
        <v>3334</v>
      </c>
      <c r="V1944" s="159" t="s">
        <v>3335</v>
      </c>
      <c r="W1944" s="159" t="s">
        <v>3336</v>
      </c>
      <c r="X1944" s="161" t="s">
        <v>3337</v>
      </c>
      <c r="Y1944" s="159">
        <v>6</v>
      </c>
    </row>
    <row r="1945" spans="2:25" ht="52.8">
      <c r="B1945" s="46" t="s">
        <v>2823</v>
      </c>
      <c r="C1945" s="46" t="s">
        <v>2824</v>
      </c>
      <c r="D1945" s="46" t="s">
        <v>3343</v>
      </c>
      <c r="E1945" s="46" t="s">
        <v>181</v>
      </c>
      <c r="F1945" s="46">
        <v>1.85</v>
      </c>
      <c r="G1945" s="46" t="s">
        <v>2827</v>
      </c>
      <c r="H1945" s="46">
        <v>17</v>
      </c>
      <c r="I1945" s="46" t="s">
        <v>3330</v>
      </c>
      <c r="J1945" s="46" t="s">
        <v>3331</v>
      </c>
      <c r="K1945" s="46" t="s">
        <v>3354</v>
      </c>
      <c r="L1945" s="46" t="s">
        <v>2838</v>
      </c>
      <c r="M1945" s="46" t="s">
        <v>2838</v>
      </c>
      <c r="N1945" s="46">
        <v>1.85</v>
      </c>
      <c r="O1945" s="46" t="s">
        <v>2838</v>
      </c>
      <c r="P1945" s="46" t="s">
        <v>974</v>
      </c>
      <c r="Q1945" s="46" t="s">
        <v>159</v>
      </c>
      <c r="R1945" s="46" t="s">
        <v>974</v>
      </c>
      <c r="S1945" s="46" t="s">
        <v>159</v>
      </c>
      <c r="T1945" s="46" t="s">
        <v>3333</v>
      </c>
      <c r="U1945" s="46" t="s">
        <v>3334</v>
      </c>
      <c r="V1945" s="46" t="s">
        <v>3335</v>
      </c>
      <c r="W1945" s="46" t="s">
        <v>3336</v>
      </c>
      <c r="X1945" s="47" t="s">
        <v>3337</v>
      </c>
      <c r="Y1945" s="46" t="s">
        <v>2838</v>
      </c>
    </row>
    <row r="1946" spans="2:25" ht="52.8">
      <c r="B1946" s="46" t="s">
        <v>2823</v>
      </c>
      <c r="C1946" s="46" t="s">
        <v>2824</v>
      </c>
      <c r="D1946" s="46" t="s">
        <v>3343</v>
      </c>
      <c r="E1946" s="46" t="s">
        <v>181</v>
      </c>
      <c r="F1946" s="46">
        <v>1.85</v>
      </c>
      <c r="G1946" s="46" t="s">
        <v>2827</v>
      </c>
      <c r="H1946" s="46">
        <v>18</v>
      </c>
      <c r="I1946" s="46" t="s">
        <v>3330</v>
      </c>
      <c r="J1946" s="46" t="s">
        <v>3331</v>
      </c>
      <c r="K1946" s="46" t="s">
        <v>3355</v>
      </c>
      <c r="L1946" s="46" t="s">
        <v>2838</v>
      </c>
      <c r="M1946" s="46" t="s">
        <v>2838</v>
      </c>
      <c r="N1946" s="46">
        <v>1.85</v>
      </c>
      <c r="O1946" s="46" t="s">
        <v>2838</v>
      </c>
      <c r="P1946" s="46" t="s">
        <v>974</v>
      </c>
      <c r="Q1946" s="46" t="s">
        <v>159</v>
      </c>
      <c r="R1946" s="46" t="s">
        <v>974</v>
      </c>
      <c r="S1946" s="46" t="s">
        <v>159</v>
      </c>
      <c r="T1946" s="46" t="s">
        <v>3333</v>
      </c>
      <c r="U1946" s="46" t="s">
        <v>3334</v>
      </c>
      <c r="V1946" s="46" t="s">
        <v>3335</v>
      </c>
      <c r="W1946" s="46" t="s">
        <v>3336</v>
      </c>
      <c r="X1946" s="47" t="s">
        <v>3337</v>
      </c>
      <c r="Y1946" s="46" t="s">
        <v>2838</v>
      </c>
    </row>
    <row r="1947" spans="2:25" ht="52.8">
      <c r="B1947" s="159" t="s">
        <v>2823</v>
      </c>
      <c r="C1947" s="159" t="s">
        <v>2824</v>
      </c>
      <c r="D1947" s="159" t="s">
        <v>3329</v>
      </c>
      <c r="E1947" s="159" t="s">
        <v>181</v>
      </c>
      <c r="F1947" s="159">
        <v>1.1399999999999999</v>
      </c>
      <c r="G1947" s="159" t="s">
        <v>3356</v>
      </c>
      <c r="H1947" s="159">
        <v>19</v>
      </c>
      <c r="I1947" s="159" t="s">
        <v>3330</v>
      </c>
      <c r="J1947" s="159" t="s">
        <v>3331</v>
      </c>
      <c r="K1947" s="159" t="s">
        <v>3357</v>
      </c>
      <c r="L1947" s="159" t="s">
        <v>53</v>
      </c>
      <c r="M1947" s="159">
        <v>7</v>
      </c>
      <c r="N1947" s="159">
        <v>1.1399999999999999</v>
      </c>
      <c r="O1947" s="159">
        <v>7</v>
      </c>
      <c r="P1947" s="159" t="s">
        <v>974</v>
      </c>
      <c r="Q1947" s="159" t="s">
        <v>53</v>
      </c>
      <c r="R1947" s="159" t="s">
        <v>974</v>
      </c>
      <c r="S1947" s="159" t="s">
        <v>53</v>
      </c>
      <c r="T1947" s="159" t="s">
        <v>3333</v>
      </c>
      <c r="U1947" s="159" t="s">
        <v>3334</v>
      </c>
      <c r="V1947" s="159" t="s">
        <v>3335</v>
      </c>
      <c r="W1947" s="159" t="s">
        <v>3336</v>
      </c>
      <c r="X1947" s="161" t="s">
        <v>3337</v>
      </c>
      <c r="Y1947" s="159">
        <v>7</v>
      </c>
    </row>
    <row r="1948" spans="2:25" ht="52.8">
      <c r="B1948" s="46" t="s">
        <v>2823</v>
      </c>
      <c r="C1948" s="46" t="s">
        <v>2824</v>
      </c>
      <c r="D1948" s="46" t="s">
        <v>3329</v>
      </c>
      <c r="E1948" s="46" t="s">
        <v>181</v>
      </c>
      <c r="F1948" s="46">
        <v>1.1399999999999999</v>
      </c>
      <c r="G1948" s="46" t="s">
        <v>3356</v>
      </c>
      <c r="H1948" s="46">
        <v>20</v>
      </c>
      <c r="I1948" s="46" t="s">
        <v>3330</v>
      </c>
      <c r="J1948" s="46" t="s">
        <v>3331</v>
      </c>
      <c r="K1948" s="46" t="s">
        <v>3358</v>
      </c>
      <c r="L1948" s="46" t="s">
        <v>2838</v>
      </c>
      <c r="M1948" s="46" t="s">
        <v>2838</v>
      </c>
      <c r="N1948" s="46">
        <v>1.1399999999999999</v>
      </c>
      <c r="O1948" s="46" t="s">
        <v>2838</v>
      </c>
      <c r="P1948" s="46" t="s">
        <v>974</v>
      </c>
      <c r="Q1948" s="46" t="s">
        <v>159</v>
      </c>
      <c r="R1948" s="46" t="s">
        <v>974</v>
      </c>
      <c r="S1948" s="46" t="s">
        <v>159</v>
      </c>
      <c r="T1948" s="46" t="s">
        <v>3333</v>
      </c>
      <c r="U1948" s="46" t="s">
        <v>3334</v>
      </c>
      <c r="V1948" s="46" t="s">
        <v>3335</v>
      </c>
      <c r="W1948" s="46" t="s">
        <v>3336</v>
      </c>
      <c r="X1948" s="47" t="s">
        <v>3337</v>
      </c>
      <c r="Y1948" s="46" t="s">
        <v>2838</v>
      </c>
    </row>
    <row r="1949" spans="2:25" ht="52.8">
      <c r="B1949" s="46" t="s">
        <v>2823</v>
      </c>
      <c r="C1949" s="46" t="s">
        <v>2824</v>
      </c>
      <c r="D1949" s="46" t="s">
        <v>3329</v>
      </c>
      <c r="E1949" s="46" t="s">
        <v>181</v>
      </c>
      <c r="F1949" s="46">
        <v>1.1399999999999999</v>
      </c>
      <c r="G1949" s="46" t="s">
        <v>3356</v>
      </c>
      <c r="H1949" s="46">
        <v>21</v>
      </c>
      <c r="I1949" s="46" t="s">
        <v>3330</v>
      </c>
      <c r="J1949" s="46" t="s">
        <v>3331</v>
      </c>
      <c r="K1949" s="46" t="s">
        <v>3359</v>
      </c>
      <c r="L1949" s="46" t="s">
        <v>2838</v>
      </c>
      <c r="M1949" s="46" t="s">
        <v>2838</v>
      </c>
      <c r="N1949" s="46">
        <v>1.1399999999999999</v>
      </c>
      <c r="O1949" s="46" t="s">
        <v>2838</v>
      </c>
      <c r="P1949" s="46" t="s">
        <v>974</v>
      </c>
      <c r="Q1949" s="46" t="s">
        <v>159</v>
      </c>
      <c r="R1949" s="46" t="s">
        <v>974</v>
      </c>
      <c r="S1949" s="46" t="s">
        <v>159</v>
      </c>
      <c r="T1949" s="46" t="s">
        <v>3333</v>
      </c>
      <c r="U1949" s="46" t="s">
        <v>3334</v>
      </c>
      <c r="V1949" s="46" t="s">
        <v>3335</v>
      </c>
      <c r="W1949" s="46" t="s">
        <v>3336</v>
      </c>
      <c r="X1949" s="47" t="s">
        <v>3337</v>
      </c>
      <c r="Y1949" s="46" t="s">
        <v>2838</v>
      </c>
    </row>
    <row r="1950" spans="2:25" ht="52.8">
      <c r="B1950" s="159" t="s">
        <v>2823</v>
      </c>
      <c r="C1950" s="159" t="s">
        <v>2824</v>
      </c>
      <c r="D1950" s="159" t="s">
        <v>3329</v>
      </c>
      <c r="E1950" s="159" t="s">
        <v>181</v>
      </c>
      <c r="F1950" s="159">
        <v>1.1399999999999999</v>
      </c>
      <c r="G1950" s="159" t="s">
        <v>3356</v>
      </c>
      <c r="H1950" s="159">
        <v>22</v>
      </c>
      <c r="I1950" s="159" t="s">
        <v>3330</v>
      </c>
      <c r="J1950" s="159" t="s">
        <v>3331</v>
      </c>
      <c r="K1950" s="159" t="s">
        <v>3360</v>
      </c>
      <c r="L1950" s="159" t="s">
        <v>53</v>
      </c>
      <c r="M1950" s="159">
        <v>8</v>
      </c>
      <c r="N1950" s="159">
        <v>1.1399999999999999</v>
      </c>
      <c r="O1950" s="159">
        <v>8</v>
      </c>
      <c r="P1950" s="159" t="s">
        <v>974</v>
      </c>
      <c r="Q1950" s="159" t="s">
        <v>53</v>
      </c>
      <c r="R1950" s="159" t="s">
        <v>974</v>
      </c>
      <c r="S1950" s="159" t="s">
        <v>53</v>
      </c>
      <c r="T1950" s="159" t="s">
        <v>3333</v>
      </c>
      <c r="U1950" s="159" t="s">
        <v>3334</v>
      </c>
      <c r="V1950" s="159" t="s">
        <v>3335</v>
      </c>
      <c r="W1950" s="159" t="s">
        <v>3336</v>
      </c>
      <c r="X1950" s="161" t="s">
        <v>3337</v>
      </c>
      <c r="Y1950" s="159">
        <v>8</v>
      </c>
    </row>
    <row r="1951" spans="2:25" ht="52.8">
      <c r="B1951" s="46" t="s">
        <v>2823</v>
      </c>
      <c r="C1951" s="46" t="s">
        <v>2824</v>
      </c>
      <c r="D1951" s="46" t="s">
        <v>3329</v>
      </c>
      <c r="E1951" s="46" t="s">
        <v>181</v>
      </c>
      <c r="F1951" s="46">
        <v>1.1399999999999999</v>
      </c>
      <c r="G1951" s="46" t="s">
        <v>3356</v>
      </c>
      <c r="H1951" s="46">
        <v>23</v>
      </c>
      <c r="I1951" s="46" t="s">
        <v>3330</v>
      </c>
      <c r="J1951" s="46" t="s">
        <v>3331</v>
      </c>
      <c r="K1951" s="46" t="s">
        <v>3361</v>
      </c>
      <c r="L1951" s="46" t="s">
        <v>2838</v>
      </c>
      <c r="M1951" s="46" t="s">
        <v>2838</v>
      </c>
      <c r="N1951" s="46">
        <v>1.1399999999999999</v>
      </c>
      <c r="O1951" s="46" t="s">
        <v>2838</v>
      </c>
      <c r="P1951" s="46" t="s">
        <v>974</v>
      </c>
      <c r="Q1951" s="46" t="s">
        <v>159</v>
      </c>
      <c r="R1951" s="46" t="s">
        <v>974</v>
      </c>
      <c r="S1951" s="46" t="s">
        <v>159</v>
      </c>
      <c r="T1951" s="46" t="s">
        <v>3333</v>
      </c>
      <c r="U1951" s="46" t="s">
        <v>3334</v>
      </c>
      <c r="V1951" s="46" t="s">
        <v>3335</v>
      </c>
      <c r="W1951" s="46" t="s">
        <v>3336</v>
      </c>
      <c r="X1951" s="47" t="s">
        <v>3337</v>
      </c>
      <c r="Y1951" s="46" t="s">
        <v>2838</v>
      </c>
    </row>
    <row r="1952" spans="2:25" ht="52.8">
      <c r="B1952" s="46" t="s">
        <v>2823</v>
      </c>
      <c r="C1952" s="46" t="s">
        <v>2824</v>
      </c>
      <c r="D1952" s="46" t="s">
        <v>3329</v>
      </c>
      <c r="E1952" s="46" t="s">
        <v>181</v>
      </c>
      <c r="F1952" s="46">
        <v>1.1399999999999999</v>
      </c>
      <c r="G1952" s="46" t="s">
        <v>3356</v>
      </c>
      <c r="H1952" s="46">
        <v>24</v>
      </c>
      <c r="I1952" s="46" t="s">
        <v>3330</v>
      </c>
      <c r="J1952" s="46" t="s">
        <v>3331</v>
      </c>
      <c r="K1952" s="46" t="s">
        <v>3362</v>
      </c>
      <c r="L1952" s="46" t="s">
        <v>2838</v>
      </c>
      <c r="M1952" s="46" t="s">
        <v>2838</v>
      </c>
      <c r="N1952" s="46">
        <v>1.1399999999999999</v>
      </c>
      <c r="O1952" s="46" t="s">
        <v>2838</v>
      </c>
      <c r="P1952" s="46" t="s">
        <v>974</v>
      </c>
      <c r="Q1952" s="46" t="s">
        <v>159</v>
      </c>
      <c r="R1952" s="46" t="s">
        <v>974</v>
      </c>
      <c r="S1952" s="46" t="s">
        <v>159</v>
      </c>
      <c r="T1952" s="46" t="s">
        <v>3333</v>
      </c>
      <c r="U1952" s="46" t="s">
        <v>3334</v>
      </c>
      <c r="V1952" s="46" t="s">
        <v>3335</v>
      </c>
      <c r="W1952" s="46" t="s">
        <v>3336</v>
      </c>
      <c r="X1952" s="47" t="s">
        <v>3337</v>
      </c>
      <c r="Y1952" s="46" t="s">
        <v>2838</v>
      </c>
    </row>
    <row r="1953" spans="2:25" ht="52.8">
      <c r="B1953" s="159" t="s">
        <v>2823</v>
      </c>
      <c r="C1953" s="159" t="s">
        <v>2824</v>
      </c>
      <c r="D1953" s="159" t="s">
        <v>3343</v>
      </c>
      <c r="E1953" s="159" t="s">
        <v>2862</v>
      </c>
      <c r="F1953" s="159">
        <v>1.85</v>
      </c>
      <c r="G1953" s="159" t="s">
        <v>2827</v>
      </c>
      <c r="H1953" s="159">
        <v>25</v>
      </c>
      <c r="I1953" s="159" t="s">
        <v>3330</v>
      </c>
      <c r="J1953" s="159" t="s">
        <v>3331</v>
      </c>
      <c r="K1953" s="159" t="s">
        <v>3363</v>
      </c>
      <c r="L1953" s="159" t="s">
        <v>53</v>
      </c>
      <c r="M1953" s="159">
        <v>9</v>
      </c>
      <c r="N1953" s="159">
        <v>1.85</v>
      </c>
      <c r="O1953" s="159">
        <v>9</v>
      </c>
      <c r="P1953" s="159" t="s">
        <v>974</v>
      </c>
      <c r="Q1953" s="159" t="s">
        <v>53</v>
      </c>
      <c r="R1953" s="159" t="s">
        <v>974</v>
      </c>
      <c r="S1953" s="159" t="s">
        <v>53</v>
      </c>
      <c r="T1953" s="159" t="s">
        <v>3333</v>
      </c>
      <c r="U1953" s="159" t="s">
        <v>3334</v>
      </c>
      <c r="V1953" s="159" t="s">
        <v>3335</v>
      </c>
      <c r="W1953" s="159" t="s">
        <v>3336</v>
      </c>
      <c r="X1953" s="161" t="s">
        <v>3337</v>
      </c>
      <c r="Y1953" s="159">
        <v>9</v>
      </c>
    </row>
    <row r="1954" spans="2:25" ht="52.8">
      <c r="B1954" s="46" t="s">
        <v>2823</v>
      </c>
      <c r="C1954" s="46" t="s">
        <v>2824</v>
      </c>
      <c r="D1954" s="46" t="s">
        <v>3343</v>
      </c>
      <c r="E1954" s="46" t="s">
        <v>2862</v>
      </c>
      <c r="F1954" s="46">
        <v>1.85</v>
      </c>
      <c r="G1954" s="46" t="s">
        <v>2827</v>
      </c>
      <c r="H1954" s="46">
        <v>26</v>
      </c>
      <c r="I1954" s="46" t="s">
        <v>3330</v>
      </c>
      <c r="J1954" s="46" t="s">
        <v>3331</v>
      </c>
      <c r="K1954" s="46" t="s">
        <v>3364</v>
      </c>
      <c r="L1954" s="46" t="s">
        <v>2838</v>
      </c>
      <c r="M1954" s="46" t="s">
        <v>2838</v>
      </c>
      <c r="N1954" s="46">
        <v>1.85</v>
      </c>
      <c r="O1954" s="46" t="s">
        <v>2838</v>
      </c>
      <c r="P1954" s="46" t="s">
        <v>974</v>
      </c>
      <c r="Q1954" s="46" t="s">
        <v>159</v>
      </c>
      <c r="R1954" s="46" t="s">
        <v>974</v>
      </c>
      <c r="S1954" s="46" t="s">
        <v>159</v>
      </c>
      <c r="T1954" s="46" t="s">
        <v>3333</v>
      </c>
      <c r="U1954" s="46" t="s">
        <v>3334</v>
      </c>
      <c r="V1954" s="46" t="s">
        <v>3335</v>
      </c>
      <c r="W1954" s="46" t="s">
        <v>3336</v>
      </c>
      <c r="X1954" s="47" t="s">
        <v>3337</v>
      </c>
      <c r="Y1954" s="46" t="s">
        <v>2838</v>
      </c>
    </row>
    <row r="1955" spans="2:25" ht="52.8">
      <c r="B1955" s="46" t="s">
        <v>2823</v>
      </c>
      <c r="C1955" s="46" t="s">
        <v>2824</v>
      </c>
      <c r="D1955" s="46" t="s">
        <v>3343</v>
      </c>
      <c r="E1955" s="46" t="s">
        <v>2862</v>
      </c>
      <c r="F1955" s="46">
        <v>1.85</v>
      </c>
      <c r="G1955" s="46" t="s">
        <v>2827</v>
      </c>
      <c r="H1955" s="46">
        <v>27</v>
      </c>
      <c r="I1955" s="46" t="s">
        <v>3330</v>
      </c>
      <c r="J1955" s="46" t="s">
        <v>3331</v>
      </c>
      <c r="K1955" s="46" t="s">
        <v>3365</v>
      </c>
      <c r="L1955" s="46" t="s">
        <v>2838</v>
      </c>
      <c r="M1955" s="46" t="s">
        <v>2838</v>
      </c>
      <c r="N1955" s="46">
        <v>1.85</v>
      </c>
      <c r="O1955" s="46" t="s">
        <v>2838</v>
      </c>
      <c r="P1955" s="46" t="s">
        <v>974</v>
      </c>
      <c r="Q1955" s="46" t="s">
        <v>159</v>
      </c>
      <c r="R1955" s="46" t="s">
        <v>974</v>
      </c>
      <c r="S1955" s="46" t="s">
        <v>159</v>
      </c>
      <c r="T1955" s="46" t="s">
        <v>3333</v>
      </c>
      <c r="U1955" s="46" t="s">
        <v>3334</v>
      </c>
      <c r="V1955" s="46" t="s">
        <v>3335</v>
      </c>
      <c r="W1955" s="46" t="s">
        <v>3336</v>
      </c>
      <c r="X1955" s="47" t="s">
        <v>3337</v>
      </c>
      <c r="Y1955" s="46" t="s">
        <v>2838</v>
      </c>
    </row>
    <row r="1956" spans="2:25" ht="52.8">
      <c r="B1956" s="159" t="s">
        <v>2823</v>
      </c>
      <c r="C1956" s="159" t="s">
        <v>2824</v>
      </c>
      <c r="D1956" s="159" t="s">
        <v>3343</v>
      </c>
      <c r="E1956" s="159" t="s">
        <v>2862</v>
      </c>
      <c r="F1956" s="159">
        <v>1.85</v>
      </c>
      <c r="G1956" s="159" t="s">
        <v>2827</v>
      </c>
      <c r="H1956" s="159">
        <v>28</v>
      </c>
      <c r="I1956" s="159" t="s">
        <v>3330</v>
      </c>
      <c r="J1956" s="159" t="s">
        <v>3331</v>
      </c>
      <c r="K1956" s="159" t="s">
        <v>3366</v>
      </c>
      <c r="L1956" s="159" t="s">
        <v>53</v>
      </c>
      <c r="M1956" s="159">
        <v>10</v>
      </c>
      <c r="N1956" s="159">
        <v>1.85</v>
      </c>
      <c r="O1956" s="159">
        <v>10</v>
      </c>
      <c r="P1956" s="159" t="s">
        <v>974</v>
      </c>
      <c r="Q1956" s="159" t="s">
        <v>53</v>
      </c>
      <c r="R1956" s="159" t="s">
        <v>974</v>
      </c>
      <c r="S1956" s="159" t="s">
        <v>53</v>
      </c>
      <c r="T1956" s="159" t="s">
        <v>3333</v>
      </c>
      <c r="U1956" s="159" t="s">
        <v>3334</v>
      </c>
      <c r="V1956" s="159" t="s">
        <v>3335</v>
      </c>
      <c r="W1956" s="159" t="s">
        <v>3336</v>
      </c>
      <c r="X1956" s="161" t="s">
        <v>3337</v>
      </c>
      <c r="Y1956" s="159">
        <v>10</v>
      </c>
    </row>
    <row r="1957" spans="2:25" ht="52.8">
      <c r="B1957" s="46" t="s">
        <v>2823</v>
      </c>
      <c r="C1957" s="46" t="s">
        <v>2824</v>
      </c>
      <c r="D1957" s="46" t="s">
        <v>3343</v>
      </c>
      <c r="E1957" s="46" t="s">
        <v>2862</v>
      </c>
      <c r="F1957" s="46">
        <v>1.85</v>
      </c>
      <c r="G1957" s="46" t="s">
        <v>2827</v>
      </c>
      <c r="H1957" s="46">
        <v>29</v>
      </c>
      <c r="I1957" s="46" t="s">
        <v>3330</v>
      </c>
      <c r="J1957" s="46" t="s">
        <v>3331</v>
      </c>
      <c r="K1957" s="46" t="s">
        <v>3367</v>
      </c>
      <c r="L1957" s="46" t="s">
        <v>2838</v>
      </c>
      <c r="M1957" s="46" t="s">
        <v>2838</v>
      </c>
      <c r="N1957" s="46">
        <v>1.85</v>
      </c>
      <c r="O1957" s="46" t="s">
        <v>2838</v>
      </c>
      <c r="P1957" s="46" t="s">
        <v>974</v>
      </c>
      <c r="Q1957" s="46" t="s">
        <v>159</v>
      </c>
      <c r="R1957" s="46" t="s">
        <v>974</v>
      </c>
      <c r="S1957" s="46" t="s">
        <v>159</v>
      </c>
      <c r="T1957" s="46" t="s">
        <v>3333</v>
      </c>
      <c r="U1957" s="46" t="s">
        <v>3334</v>
      </c>
      <c r="V1957" s="46" t="s">
        <v>3335</v>
      </c>
      <c r="W1957" s="46" t="s">
        <v>3336</v>
      </c>
      <c r="X1957" s="47" t="s">
        <v>3337</v>
      </c>
      <c r="Y1957" s="46" t="s">
        <v>2838</v>
      </c>
    </row>
    <row r="1958" spans="2:25" ht="52.8">
      <c r="B1958" s="46" t="s">
        <v>2823</v>
      </c>
      <c r="C1958" s="46" t="s">
        <v>2824</v>
      </c>
      <c r="D1958" s="46" t="s">
        <v>3343</v>
      </c>
      <c r="E1958" s="46" t="s">
        <v>2862</v>
      </c>
      <c r="F1958" s="46">
        <v>1.85</v>
      </c>
      <c r="G1958" s="46" t="s">
        <v>2827</v>
      </c>
      <c r="H1958" s="46">
        <v>30</v>
      </c>
      <c r="I1958" s="46" t="s">
        <v>3330</v>
      </c>
      <c r="J1958" s="46" t="s">
        <v>3331</v>
      </c>
      <c r="K1958" s="46" t="s">
        <v>3368</v>
      </c>
      <c r="L1958" s="46" t="s">
        <v>2838</v>
      </c>
      <c r="M1958" s="46" t="s">
        <v>2838</v>
      </c>
      <c r="N1958" s="46">
        <v>1.85</v>
      </c>
      <c r="O1958" s="46" t="s">
        <v>2838</v>
      </c>
      <c r="P1958" s="46" t="s">
        <v>974</v>
      </c>
      <c r="Q1958" s="46" t="s">
        <v>159</v>
      </c>
      <c r="R1958" s="46" t="s">
        <v>974</v>
      </c>
      <c r="S1958" s="46" t="s">
        <v>159</v>
      </c>
      <c r="T1958" s="46" t="s">
        <v>3333</v>
      </c>
      <c r="U1958" s="46" t="s">
        <v>3334</v>
      </c>
      <c r="V1958" s="46" t="s">
        <v>3335</v>
      </c>
      <c r="W1958" s="46" t="s">
        <v>3336</v>
      </c>
      <c r="X1958" s="47" t="s">
        <v>3337</v>
      </c>
      <c r="Y1958" s="46" t="s">
        <v>2838</v>
      </c>
    </row>
    <row r="1959" spans="2:25" ht="52.8">
      <c r="B1959" s="159" t="s">
        <v>2823</v>
      </c>
      <c r="C1959" s="159" t="s">
        <v>2824</v>
      </c>
      <c r="D1959" s="159" t="s">
        <v>3343</v>
      </c>
      <c r="E1959" s="159" t="s">
        <v>2862</v>
      </c>
      <c r="F1959" s="159">
        <v>1.85</v>
      </c>
      <c r="G1959" s="159" t="s">
        <v>2827</v>
      </c>
      <c r="H1959" s="159">
        <v>31</v>
      </c>
      <c r="I1959" s="159" t="s">
        <v>3330</v>
      </c>
      <c r="J1959" s="159" t="s">
        <v>3331</v>
      </c>
      <c r="K1959" s="159" t="s">
        <v>3369</v>
      </c>
      <c r="L1959" s="159" t="s">
        <v>53</v>
      </c>
      <c r="M1959" s="159">
        <v>11</v>
      </c>
      <c r="N1959" s="159">
        <v>1.85</v>
      </c>
      <c r="O1959" s="159">
        <v>11</v>
      </c>
      <c r="P1959" s="159" t="s">
        <v>974</v>
      </c>
      <c r="Q1959" s="159" t="s">
        <v>53</v>
      </c>
      <c r="R1959" s="159" t="s">
        <v>974</v>
      </c>
      <c r="S1959" s="159" t="s">
        <v>53</v>
      </c>
      <c r="T1959" s="159" t="s">
        <v>3333</v>
      </c>
      <c r="U1959" s="159" t="s">
        <v>3334</v>
      </c>
      <c r="V1959" s="159" t="s">
        <v>3335</v>
      </c>
      <c r="W1959" s="159" t="s">
        <v>3336</v>
      </c>
      <c r="X1959" s="161" t="s">
        <v>3337</v>
      </c>
      <c r="Y1959" s="159">
        <v>11</v>
      </c>
    </row>
    <row r="1960" spans="2:25" ht="52.8">
      <c r="B1960" s="46" t="s">
        <v>2823</v>
      </c>
      <c r="C1960" s="46" t="s">
        <v>2824</v>
      </c>
      <c r="D1960" s="46" t="s">
        <v>3343</v>
      </c>
      <c r="E1960" s="46" t="s">
        <v>2862</v>
      </c>
      <c r="F1960" s="46">
        <v>1.85</v>
      </c>
      <c r="G1960" s="46" t="s">
        <v>2827</v>
      </c>
      <c r="H1960" s="46">
        <v>32</v>
      </c>
      <c r="I1960" s="46" t="s">
        <v>3330</v>
      </c>
      <c r="J1960" s="46" t="s">
        <v>3331</v>
      </c>
      <c r="K1960" s="46" t="s">
        <v>3370</v>
      </c>
      <c r="L1960" s="46" t="s">
        <v>2838</v>
      </c>
      <c r="M1960" s="46" t="s">
        <v>2838</v>
      </c>
      <c r="N1960" s="46">
        <v>1.85</v>
      </c>
      <c r="O1960" s="46" t="s">
        <v>2838</v>
      </c>
      <c r="P1960" s="46" t="s">
        <v>974</v>
      </c>
      <c r="Q1960" s="46" t="s">
        <v>159</v>
      </c>
      <c r="R1960" s="46" t="s">
        <v>974</v>
      </c>
      <c r="S1960" s="46" t="s">
        <v>159</v>
      </c>
      <c r="T1960" s="46" t="s">
        <v>3333</v>
      </c>
      <c r="U1960" s="46" t="s">
        <v>3334</v>
      </c>
      <c r="V1960" s="46" t="s">
        <v>3335</v>
      </c>
      <c r="W1960" s="46" t="s">
        <v>3336</v>
      </c>
      <c r="X1960" s="47" t="s">
        <v>3337</v>
      </c>
      <c r="Y1960" s="46" t="s">
        <v>2838</v>
      </c>
    </row>
    <row r="1961" spans="2:25" ht="52.8">
      <c r="B1961" s="46" t="s">
        <v>2823</v>
      </c>
      <c r="C1961" s="46" t="s">
        <v>2824</v>
      </c>
      <c r="D1961" s="46" t="s">
        <v>3343</v>
      </c>
      <c r="E1961" s="46" t="s">
        <v>2862</v>
      </c>
      <c r="F1961" s="46">
        <v>1.85</v>
      </c>
      <c r="G1961" s="46" t="s">
        <v>2827</v>
      </c>
      <c r="H1961" s="46">
        <v>33</v>
      </c>
      <c r="I1961" s="46" t="s">
        <v>3330</v>
      </c>
      <c r="J1961" s="46" t="s">
        <v>3331</v>
      </c>
      <c r="K1961" s="46" t="s">
        <v>3371</v>
      </c>
      <c r="L1961" s="46" t="s">
        <v>2838</v>
      </c>
      <c r="M1961" s="46" t="s">
        <v>2838</v>
      </c>
      <c r="N1961" s="46">
        <v>1.85</v>
      </c>
      <c r="O1961" s="46" t="s">
        <v>2838</v>
      </c>
      <c r="P1961" s="46" t="s">
        <v>974</v>
      </c>
      <c r="Q1961" s="46" t="s">
        <v>159</v>
      </c>
      <c r="R1961" s="46" t="s">
        <v>974</v>
      </c>
      <c r="S1961" s="46" t="s">
        <v>159</v>
      </c>
      <c r="T1961" s="46" t="s">
        <v>3333</v>
      </c>
      <c r="U1961" s="46" t="s">
        <v>3334</v>
      </c>
      <c r="V1961" s="46" t="s">
        <v>3335</v>
      </c>
      <c r="W1961" s="46" t="s">
        <v>3336</v>
      </c>
      <c r="X1961" s="47" t="s">
        <v>3337</v>
      </c>
      <c r="Y1961" s="46" t="s">
        <v>2838</v>
      </c>
    </row>
    <row r="1962" spans="2:25" ht="52.8">
      <c r="B1962" s="159" t="s">
        <v>2823</v>
      </c>
      <c r="C1962" s="159" t="s">
        <v>2824</v>
      </c>
      <c r="D1962" s="159" t="s">
        <v>3343</v>
      </c>
      <c r="E1962" s="159" t="s">
        <v>2862</v>
      </c>
      <c r="F1962" s="159">
        <v>1.85</v>
      </c>
      <c r="G1962" s="159" t="s">
        <v>2827</v>
      </c>
      <c r="H1962" s="159">
        <v>34</v>
      </c>
      <c r="I1962" s="159" t="s">
        <v>3330</v>
      </c>
      <c r="J1962" s="159" t="s">
        <v>3331</v>
      </c>
      <c r="K1962" s="159" t="s">
        <v>3372</v>
      </c>
      <c r="L1962" s="159" t="s">
        <v>53</v>
      </c>
      <c r="M1962" s="159">
        <v>12</v>
      </c>
      <c r="N1962" s="159">
        <v>1.85</v>
      </c>
      <c r="O1962" s="159">
        <v>12</v>
      </c>
      <c r="P1962" s="159" t="s">
        <v>974</v>
      </c>
      <c r="Q1962" s="159" t="s">
        <v>53</v>
      </c>
      <c r="R1962" s="159" t="s">
        <v>974</v>
      </c>
      <c r="S1962" s="159" t="s">
        <v>53</v>
      </c>
      <c r="T1962" s="159" t="s">
        <v>3333</v>
      </c>
      <c r="U1962" s="159" t="s">
        <v>3334</v>
      </c>
      <c r="V1962" s="159" t="s">
        <v>3335</v>
      </c>
      <c r="W1962" s="159" t="s">
        <v>3336</v>
      </c>
      <c r="X1962" s="161" t="s">
        <v>3337</v>
      </c>
      <c r="Y1962" s="159">
        <v>12</v>
      </c>
    </row>
    <row r="1963" spans="2:25" ht="52.8">
      <c r="B1963" s="46" t="s">
        <v>2823</v>
      </c>
      <c r="C1963" s="46" t="s">
        <v>2824</v>
      </c>
      <c r="D1963" s="46" t="s">
        <v>3343</v>
      </c>
      <c r="E1963" s="46" t="s">
        <v>2862</v>
      </c>
      <c r="F1963" s="46">
        <v>1.85</v>
      </c>
      <c r="G1963" s="46" t="s">
        <v>2827</v>
      </c>
      <c r="H1963" s="46">
        <v>35</v>
      </c>
      <c r="I1963" s="46" t="s">
        <v>3330</v>
      </c>
      <c r="J1963" s="46" t="s">
        <v>3331</v>
      </c>
      <c r="K1963" s="46" t="s">
        <v>3373</v>
      </c>
      <c r="L1963" s="46" t="s">
        <v>2838</v>
      </c>
      <c r="M1963" s="46" t="s">
        <v>2838</v>
      </c>
      <c r="N1963" s="46">
        <v>1.85</v>
      </c>
      <c r="O1963" s="46" t="s">
        <v>2838</v>
      </c>
      <c r="P1963" s="46" t="s">
        <v>974</v>
      </c>
      <c r="Q1963" s="46" t="s">
        <v>159</v>
      </c>
      <c r="R1963" s="46" t="s">
        <v>974</v>
      </c>
      <c r="S1963" s="46" t="s">
        <v>159</v>
      </c>
      <c r="T1963" s="46" t="s">
        <v>3333</v>
      </c>
      <c r="U1963" s="46" t="s">
        <v>3334</v>
      </c>
      <c r="V1963" s="46" t="s">
        <v>3335</v>
      </c>
      <c r="W1963" s="46" t="s">
        <v>3336</v>
      </c>
      <c r="X1963" s="47" t="s">
        <v>3337</v>
      </c>
      <c r="Y1963" s="46" t="s">
        <v>2838</v>
      </c>
    </row>
    <row r="1964" spans="2:25" ht="52.8">
      <c r="B1964" s="46" t="s">
        <v>2823</v>
      </c>
      <c r="C1964" s="46" t="s">
        <v>2824</v>
      </c>
      <c r="D1964" s="46" t="s">
        <v>3343</v>
      </c>
      <c r="E1964" s="46" t="s">
        <v>2862</v>
      </c>
      <c r="F1964" s="46">
        <v>1.85</v>
      </c>
      <c r="G1964" s="46" t="s">
        <v>2827</v>
      </c>
      <c r="H1964" s="46">
        <v>36</v>
      </c>
      <c r="I1964" s="46" t="s">
        <v>3330</v>
      </c>
      <c r="J1964" s="46" t="s">
        <v>3331</v>
      </c>
      <c r="K1964" s="46" t="s">
        <v>3374</v>
      </c>
      <c r="L1964" s="46" t="s">
        <v>2838</v>
      </c>
      <c r="M1964" s="46" t="s">
        <v>2838</v>
      </c>
      <c r="N1964" s="46">
        <v>1.85</v>
      </c>
      <c r="O1964" s="46" t="s">
        <v>2838</v>
      </c>
      <c r="P1964" s="46" t="s">
        <v>974</v>
      </c>
      <c r="Q1964" s="46" t="s">
        <v>159</v>
      </c>
      <c r="R1964" s="46" t="s">
        <v>974</v>
      </c>
      <c r="S1964" s="46" t="s">
        <v>159</v>
      </c>
      <c r="T1964" s="46" t="s">
        <v>3333</v>
      </c>
      <c r="U1964" s="46" t="s">
        <v>3334</v>
      </c>
      <c r="V1964" s="46" t="s">
        <v>3335</v>
      </c>
      <c r="W1964" s="46" t="s">
        <v>3336</v>
      </c>
      <c r="X1964" s="47" t="s">
        <v>3337</v>
      </c>
      <c r="Y1964" s="46" t="s">
        <v>2838</v>
      </c>
    </row>
    <row r="1965" spans="2:25" ht="52.8">
      <c r="B1965" s="159" t="s">
        <v>2823</v>
      </c>
      <c r="C1965" s="159" t="s">
        <v>2824</v>
      </c>
      <c r="D1965" s="159" t="s">
        <v>2825</v>
      </c>
      <c r="E1965" s="159" t="s">
        <v>2862</v>
      </c>
      <c r="F1965" s="159">
        <v>1.97</v>
      </c>
      <c r="G1965" s="159" t="s">
        <v>2827</v>
      </c>
      <c r="H1965" s="159">
        <v>37</v>
      </c>
      <c r="I1965" s="159" t="s">
        <v>3330</v>
      </c>
      <c r="J1965" s="159" t="s">
        <v>3331</v>
      </c>
      <c r="K1965" s="159" t="s">
        <v>3375</v>
      </c>
      <c r="L1965" s="159" t="s">
        <v>53</v>
      </c>
      <c r="M1965" s="159">
        <v>13</v>
      </c>
      <c r="N1965" s="159">
        <v>1.97</v>
      </c>
      <c r="O1965" s="159">
        <v>13</v>
      </c>
      <c r="P1965" s="159" t="s">
        <v>974</v>
      </c>
      <c r="Q1965" s="159" t="s">
        <v>53</v>
      </c>
      <c r="R1965" s="159" t="s">
        <v>974</v>
      </c>
      <c r="S1965" s="159" t="s">
        <v>53</v>
      </c>
      <c r="T1965" s="159" t="s">
        <v>3333</v>
      </c>
      <c r="U1965" s="159" t="s">
        <v>3334</v>
      </c>
      <c r="V1965" s="159" t="s">
        <v>3335</v>
      </c>
      <c r="W1965" s="159" t="s">
        <v>3336</v>
      </c>
      <c r="X1965" s="161" t="s">
        <v>3337</v>
      </c>
      <c r="Y1965" s="159">
        <v>13</v>
      </c>
    </row>
    <row r="1966" spans="2:25" ht="52.8">
      <c r="B1966" s="46" t="s">
        <v>2823</v>
      </c>
      <c r="C1966" s="46" t="s">
        <v>2824</v>
      </c>
      <c r="D1966" s="46" t="s">
        <v>2825</v>
      </c>
      <c r="E1966" s="46" t="s">
        <v>2862</v>
      </c>
      <c r="F1966" s="46">
        <v>1.97</v>
      </c>
      <c r="G1966" s="46" t="s">
        <v>2827</v>
      </c>
      <c r="H1966" s="46">
        <v>38</v>
      </c>
      <c r="I1966" s="46" t="s">
        <v>3330</v>
      </c>
      <c r="J1966" s="46" t="s">
        <v>3331</v>
      </c>
      <c r="K1966" s="46" t="s">
        <v>3376</v>
      </c>
      <c r="L1966" s="46" t="s">
        <v>159</v>
      </c>
      <c r="M1966" s="46" t="s">
        <v>2838</v>
      </c>
      <c r="N1966" s="46">
        <v>1.97</v>
      </c>
      <c r="O1966" s="46" t="s">
        <v>2838</v>
      </c>
      <c r="P1966" s="46" t="s">
        <v>974</v>
      </c>
      <c r="Q1966" s="46" t="s">
        <v>159</v>
      </c>
      <c r="R1966" s="46" t="s">
        <v>974</v>
      </c>
      <c r="S1966" s="46" t="s">
        <v>159</v>
      </c>
      <c r="T1966" s="46" t="s">
        <v>3333</v>
      </c>
      <c r="U1966" s="46" t="s">
        <v>3334</v>
      </c>
      <c r="V1966" s="46" t="s">
        <v>3335</v>
      </c>
      <c r="W1966" s="46" t="s">
        <v>3336</v>
      </c>
      <c r="X1966" s="47" t="s">
        <v>3337</v>
      </c>
      <c r="Y1966" s="46" t="s">
        <v>2838</v>
      </c>
    </row>
    <row r="1967" spans="2:25" ht="52.8">
      <c r="B1967" s="46" t="s">
        <v>2823</v>
      </c>
      <c r="C1967" s="46" t="s">
        <v>2824</v>
      </c>
      <c r="D1967" s="46" t="s">
        <v>2825</v>
      </c>
      <c r="E1967" s="46" t="s">
        <v>2862</v>
      </c>
      <c r="F1967" s="46">
        <v>1.97</v>
      </c>
      <c r="G1967" s="46" t="s">
        <v>2827</v>
      </c>
      <c r="H1967" s="46">
        <v>39</v>
      </c>
      <c r="I1967" s="46" t="s">
        <v>3330</v>
      </c>
      <c r="J1967" s="46" t="s">
        <v>3331</v>
      </c>
      <c r="K1967" s="46" t="s">
        <v>3377</v>
      </c>
      <c r="L1967" s="46" t="s">
        <v>159</v>
      </c>
      <c r="M1967" s="46" t="s">
        <v>2838</v>
      </c>
      <c r="N1967" s="46">
        <v>1.97</v>
      </c>
      <c r="O1967" s="46" t="s">
        <v>2838</v>
      </c>
      <c r="P1967" s="46" t="s">
        <v>974</v>
      </c>
      <c r="Q1967" s="46" t="s">
        <v>159</v>
      </c>
      <c r="R1967" s="46" t="s">
        <v>974</v>
      </c>
      <c r="S1967" s="46" t="s">
        <v>159</v>
      </c>
      <c r="T1967" s="46" t="s">
        <v>3333</v>
      </c>
      <c r="U1967" s="46" t="s">
        <v>3334</v>
      </c>
      <c r="V1967" s="46" t="s">
        <v>3335</v>
      </c>
      <c r="W1967" s="46" t="s">
        <v>3336</v>
      </c>
      <c r="X1967" s="47" t="s">
        <v>3337</v>
      </c>
      <c r="Y1967" s="46" t="s">
        <v>2838</v>
      </c>
    </row>
    <row r="1968" spans="2:25" ht="52.8">
      <c r="B1968" s="159" t="s">
        <v>2823</v>
      </c>
      <c r="C1968" s="159" t="s">
        <v>2824</v>
      </c>
      <c r="D1968" s="159" t="s">
        <v>2825</v>
      </c>
      <c r="E1968" s="159" t="s">
        <v>2862</v>
      </c>
      <c r="F1968" s="159">
        <v>1.97</v>
      </c>
      <c r="G1968" s="159" t="s">
        <v>2827</v>
      </c>
      <c r="H1968" s="159">
        <v>40</v>
      </c>
      <c r="I1968" s="159" t="s">
        <v>3330</v>
      </c>
      <c r="J1968" s="159" t="s">
        <v>3331</v>
      </c>
      <c r="K1968" s="159" t="s">
        <v>3378</v>
      </c>
      <c r="L1968" s="159" t="s">
        <v>53</v>
      </c>
      <c r="M1968" s="159">
        <v>14</v>
      </c>
      <c r="N1968" s="159">
        <v>1.97</v>
      </c>
      <c r="O1968" s="159">
        <v>14</v>
      </c>
      <c r="P1968" s="159" t="s">
        <v>974</v>
      </c>
      <c r="Q1968" s="159" t="s">
        <v>53</v>
      </c>
      <c r="R1968" s="159" t="s">
        <v>974</v>
      </c>
      <c r="S1968" s="159" t="s">
        <v>53</v>
      </c>
      <c r="T1968" s="159" t="s">
        <v>3333</v>
      </c>
      <c r="U1968" s="159" t="s">
        <v>3334</v>
      </c>
      <c r="V1968" s="159" t="s">
        <v>3335</v>
      </c>
      <c r="W1968" s="159" t="s">
        <v>3336</v>
      </c>
      <c r="X1968" s="161" t="s">
        <v>3337</v>
      </c>
      <c r="Y1968" s="159">
        <v>14</v>
      </c>
    </row>
    <row r="1969" spans="2:25" ht="52.8">
      <c r="B1969" s="46" t="s">
        <v>2823</v>
      </c>
      <c r="C1969" s="46" t="s">
        <v>2824</v>
      </c>
      <c r="D1969" s="46" t="s">
        <v>2825</v>
      </c>
      <c r="E1969" s="46" t="s">
        <v>2862</v>
      </c>
      <c r="F1969" s="46">
        <v>1.97</v>
      </c>
      <c r="G1969" s="46" t="s">
        <v>2827</v>
      </c>
      <c r="H1969" s="46">
        <v>41</v>
      </c>
      <c r="I1969" s="46" t="s">
        <v>3330</v>
      </c>
      <c r="J1969" s="46" t="s">
        <v>3331</v>
      </c>
      <c r="K1969" s="46" t="s">
        <v>3379</v>
      </c>
      <c r="L1969" s="46" t="s">
        <v>159</v>
      </c>
      <c r="M1969" s="46" t="s">
        <v>2838</v>
      </c>
      <c r="N1969" s="46">
        <v>1.97</v>
      </c>
      <c r="O1969" s="46" t="s">
        <v>2838</v>
      </c>
      <c r="P1969" s="46" t="s">
        <v>974</v>
      </c>
      <c r="Q1969" s="46" t="s">
        <v>159</v>
      </c>
      <c r="R1969" s="46" t="s">
        <v>974</v>
      </c>
      <c r="S1969" s="46" t="s">
        <v>159</v>
      </c>
      <c r="T1969" s="46" t="s">
        <v>3333</v>
      </c>
      <c r="U1969" s="46" t="s">
        <v>3334</v>
      </c>
      <c r="V1969" s="46" t="s">
        <v>3335</v>
      </c>
      <c r="W1969" s="46" t="s">
        <v>3336</v>
      </c>
      <c r="X1969" s="47" t="s">
        <v>3337</v>
      </c>
      <c r="Y1969" s="46" t="s">
        <v>2838</v>
      </c>
    </row>
    <row r="1970" spans="2:25" ht="52.8">
      <c r="B1970" s="46" t="s">
        <v>2823</v>
      </c>
      <c r="C1970" s="46" t="s">
        <v>2824</v>
      </c>
      <c r="D1970" s="46" t="s">
        <v>2825</v>
      </c>
      <c r="E1970" s="46" t="s">
        <v>2862</v>
      </c>
      <c r="F1970" s="46">
        <v>1.97</v>
      </c>
      <c r="G1970" s="46" t="s">
        <v>2827</v>
      </c>
      <c r="H1970" s="46">
        <v>42</v>
      </c>
      <c r="I1970" s="46" t="s">
        <v>3330</v>
      </c>
      <c r="J1970" s="46" t="s">
        <v>3331</v>
      </c>
      <c r="K1970" s="46" t="s">
        <v>3380</v>
      </c>
      <c r="L1970" s="46" t="s">
        <v>159</v>
      </c>
      <c r="M1970" s="46" t="s">
        <v>2838</v>
      </c>
      <c r="N1970" s="46">
        <v>1.97</v>
      </c>
      <c r="O1970" s="46" t="s">
        <v>2838</v>
      </c>
      <c r="P1970" s="46" t="s">
        <v>974</v>
      </c>
      <c r="Q1970" s="46" t="s">
        <v>159</v>
      </c>
      <c r="R1970" s="46" t="s">
        <v>974</v>
      </c>
      <c r="S1970" s="46" t="s">
        <v>159</v>
      </c>
      <c r="T1970" s="46" t="s">
        <v>3333</v>
      </c>
      <c r="U1970" s="46" t="s">
        <v>3334</v>
      </c>
      <c r="V1970" s="46" t="s">
        <v>3335</v>
      </c>
      <c r="W1970" s="46" t="s">
        <v>3336</v>
      </c>
      <c r="X1970" s="47" t="s">
        <v>3337</v>
      </c>
      <c r="Y1970" s="46" t="s">
        <v>2838</v>
      </c>
    </row>
    <row r="1971" spans="2:25" ht="52.8">
      <c r="B1971" s="159" t="s">
        <v>2823</v>
      </c>
      <c r="C1971" s="159" t="s">
        <v>2824</v>
      </c>
      <c r="D1971" s="159" t="s">
        <v>2825</v>
      </c>
      <c r="E1971" s="159" t="s">
        <v>2862</v>
      </c>
      <c r="F1971" s="159">
        <v>1.97</v>
      </c>
      <c r="G1971" s="159" t="s">
        <v>2827</v>
      </c>
      <c r="H1971" s="159">
        <v>43</v>
      </c>
      <c r="I1971" s="159" t="s">
        <v>3330</v>
      </c>
      <c r="J1971" s="159" t="s">
        <v>3331</v>
      </c>
      <c r="K1971" s="159" t="s">
        <v>3381</v>
      </c>
      <c r="L1971" s="159" t="s">
        <v>53</v>
      </c>
      <c r="M1971" s="159">
        <v>15</v>
      </c>
      <c r="N1971" s="159">
        <v>1.97</v>
      </c>
      <c r="O1971" s="159">
        <v>15</v>
      </c>
      <c r="P1971" s="159" t="s">
        <v>974</v>
      </c>
      <c r="Q1971" s="159" t="s">
        <v>53</v>
      </c>
      <c r="R1971" s="159" t="s">
        <v>974</v>
      </c>
      <c r="S1971" s="159" t="s">
        <v>53</v>
      </c>
      <c r="T1971" s="159" t="s">
        <v>3333</v>
      </c>
      <c r="U1971" s="159" t="s">
        <v>3334</v>
      </c>
      <c r="V1971" s="159" t="s">
        <v>3335</v>
      </c>
      <c r="W1971" s="159" t="s">
        <v>3336</v>
      </c>
      <c r="X1971" s="161" t="s">
        <v>3337</v>
      </c>
      <c r="Y1971" s="159">
        <v>15</v>
      </c>
    </row>
    <row r="1972" spans="2:25" ht="52.8">
      <c r="B1972" s="46" t="s">
        <v>2823</v>
      </c>
      <c r="C1972" s="46" t="s">
        <v>2824</v>
      </c>
      <c r="D1972" s="46" t="s">
        <v>2825</v>
      </c>
      <c r="E1972" s="46" t="s">
        <v>2862</v>
      </c>
      <c r="F1972" s="46">
        <v>1.97</v>
      </c>
      <c r="G1972" s="46" t="s">
        <v>2827</v>
      </c>
      <c r="H1972" s="46">
        <v>44</v>
      </c>
      <c r="I1972" s="46" t="s">
        <v>3330</v>
      </c>
      <c r="J1972" s="46" t="s">
        <v>3331</v>
      </c>
      <c r="K1972" s="46" t="s">
        <v>3382</v>
      </c>
      <c r="L1972" s="46" t="s">
        <v>159</v>
      </c>
      <c r="M1972" s="46" t="s">
        <v>2838</v>
      </c>
      <c r="N1972" s="46">
        <v>1.97</v>
      </c>
      <c r="O1972" s="46" t="s">
        <v>2838</v>
      </c>
      <c r="P1972" s="46" t="s">
        <v>974</v>
      </c>
      <c r="Q1972" s="46" t="s">
        <v>159</v>
      </c>
      <c r="R1972" s="46" t="s">
        <v>974</v>
      </c>
      <c r="S1972" s="46" t="s">
        <v>159</v>
      </c>
      <c r="T1972" s="46" t="s">
        <v>3333</v>
      </c>
      <c r="U1972" s="46" t="s">
        <v>3334</v>
      </c>
      <c r="V1972" s="46" t="s">
        <v>3335</v>
      </c>
      <c r="W1972" s="46" t="s">
        <v>3336</v>
      </c>
      <c r="X1972" s="47" t="s">
        <v>3337</v>
      </c>
      <c r="Y1972" s="46" t="s">
        <v>2838</v>
      </c>
    </row>
    <row r="1973" spans="2:25" ht="52.8">
      <c r="B1973" s="46" t="s">
        <v>2823</v>
      </c>
      <c r="C1973" s="46" t="s">
        <v>2824</v>
      </c>
      <c r="D1973" s="46" t="s">
        <v>2825</v>
      </c>
      <c r="E1973" s="46" t="s">
        <v>2862</v>
      </c>
      <c r="F1973" s="46">
        <v>1.97</v>
      </c>
      <c r="G1973" s="46" t="s">
        <v>2827</v>
      </c>
      <c r="H1973" s="46">
        <v>45</v>
      </c>
      <c r="I1973" s="46" t="s">
        <v>3330</v>
      </c>
      <c r="J1973" s="46" t="s">
        <v>3331</v>
      </c>
      <c r="K1973" s="46" t="s">
        <v>3383</v>
      </c>
      <c r="L1973" s="46" t="s">
        <v>159</v>
      </c>
      <c r="M1973" s="46" t="s">
        <v>2838</v>
      </c>
      <c r="N1973" s="46">
        <v>1.97</v>
      </c>
      <c r="O1973" s="46" t="s">
        <v>2838</v>
      </c>
      <c r="P1973" s="46" t="s">
        <v>974</v>
      </c>
      <c r="Q1973" s="46" t="s">
        <v>159</v>
      </c>
      <c r="R1973" s="46" t="s">
        <v>974</v>
      </c>
      <c r="S1973" s="46" t="s">
        <v>159</v>
      </c>
      <c r="T1973" s="46" t="s">
        <v>3333</v>
      </c>
      <c r="U1973" s="46" t="s">
        <v>3334</v>
      </c>
      <c r="V1973" s="46" t="s">
        <v>3335</v>
      </c>
      <c r="W1973" s="46" t="s">
        <v>3336</v>
      </c>
      <c r="X1973" s="47" t="s">
        <v>3337</v>
      </c>
      <c r="Y1973" s="46" t="s">
        <v>2838</v>
      </c>
    </row>
    <row r="1974" spans="2:25" ht="52.8">
      <c r="B1974" s="159" t="s">
        <v>2823</v>
      </c>
      <c r="C1974" s="159" t="s">
        <v>2824</v>
      </c>
      <c r="D1974" s="159" t="s">
        <v>2825</v>
      </c>
      <c r="E1974" s="159" t="s">
        <v>2862</v>
      </c>
      <c r="F1974" s="159">
        <v>1.97</v>
      </c>
      <c r="G1974" s="159" t="s">
        <v>2827</v>
      </c>
      <c r="H1974" s="159">
        <v>46</v>
      </c>
      <c r="I1974" s="159" t="s">
        <v>3330</v>
      </c>
      <c r="J1974" s="159" t="s">
        <v>3331</v>
      </c>
      <c r="K1974" s="159" t="s">
        <v>3384</v>
      </c>
      <c r="L1974" s="159" t="s">
        <v>53</v>
      </c>
      <c r="M1974" s="159">
        <v>16</v>
      </c>
      <c r="N1974" s="159">
        <v>1.97</v>
      </c>
      <c r="O1974" s="159">
        <v>16</v>
      </c>
      <c r="P1974" s="159" t="s">
        <v>974</v>
      </c>
      <c r="Q1974" s="159" t="s">
        <v>53</v>
      </c>
      <c r="R1974" s="159" t="s">
        <v>974</v>
      </c>
      <c r="S1974" s="159" t="s">
        <v>53</v>
      </c>
      <c r="T1974" s="159" t="s">
        <v>3333</v>
      </c>
      <c r="U1974" s="159" t="s">
        <v>3334</v>
      </c>
      <c r="V1974" s="159" t="s">
        <v>3335</v>
      </c>
      <c r="W1974" s="159" t="s">
        <v>3336</v>
      </c>
      <c r="X1974" s="161" t="s">
        <v>3337</v>
      </c>
      <c r="Y1974" s="159">
        <v>16</v>
      </c>
    </row>
    <row r="1975" spans="2:25" ht="52.8">
      <c r="B1975" s="46" t="s">
        <v>2823</v>
      </c>
      <c r="C1975" s="46" t="s">
        <v>2824</v>
      </c>
      <c r="D1975" s="46" t="s">
        <v>2825</v>
      </c>
      <c r="E1975" s="46" t="s">
        <v>2862</v>
      </c>
      <c r="F1975" s="46">
        <v>1.97</v>
      </c>
      <c r="G1975" s="46" t="s">
        <v>2827</v>
      </c>
      <c r="H1975" s="46">
        <v>47</v>
      </c>
      <c r="I1975" s="46" t="s">
        <v>3330</v>
      </c>
      <c r="J1975" s="46" t="s">
        <v>3331</v>
      </c>
      <c r="K1975" s="46" t="s">
        <v>3385</v>
      </c>
      <c r="L1975" s="46" t="s">
        <v>159</v>
      </c>
      <c r="M1975" s="46" t="s">
        <v>2838</v>
      </c>
      <c r="N1975" s="46">
        <v>1.97</v>
      </c>
      <c r="O1975" s="46" t="s">
        <v>2838</v>
      </c>
      <c r="P1975" s="46" t="s">
        <v>974</v>
      </c>
      <c r="Q1975" s="46" t="s">
        <v>159</v>
      </c>
      <c r="R1975" s="46" t="s">
        <v>974</v>
      </c>
      <c r="S1975" s="46" t="s">
        <v>159</v>
      </c>
      <c r="T1975" s="46" t="s">
        <v>3333</v>
      </c>
      <c r="U1975" s="46" t="s">
        <v>3334</v>
      </c>
      <c r="V1975" s="46" t="s">
        <v>3335</v>
      </c>
      <c r="W1975" s="46" t="s">
        <v>3336</v>
      </c>
      <c r="X1975" s="47" t="s">
        <v>3337</v>
      </c>
      <c r="Y1975" s="46" t="s">
        <v>2838</v>
      </c>
    </row>
    <row r="1976" spans="2:25" ht="52.8">
      <c r="B1976" s="46" t="s">
        <v>2823</v>
      </c>
      <c r="C1976" s="46" t="s">
        <v>2824</v>
      </c>
      <c r="D1976" s="46" t="s">
        <v>2825</v>
      </c>
      <c r="E1976" s="46" t="s">
        <v>2862</v>
      </c>
      <c r="F1976" s="46">
        <v>1.97</v>
      </c>
      <c r="G1976" s="46" t="s">
        <v>2827</v>
      </c>
      <c r="H1976" s="46">
        <v>48</v>
      </c>
      <c r="I1976" s="46" t="s">
        <v>3330</v>
      </c>
      <c r="J1976" s="46" t="s">
        <v>3331</v>
      </c>
      <c r="K1976" s="46" t="s">
        <v>3386</v>
      </c>
      <c r="L1976" s="46" t="s">
        <v>159</v>
      </c>
      <c r="M1976" s="46" t="s">
        <v>2838</v>
      </c>
      <c r="N1976" s="46">
        <v>1.97</v>
      </c>
      <c r="O1976" s="46" t="s">
        <v>2838</v>
      </c>
      <c r="P1976" s="46" t="s">
        <v>974</v>
      </c>
      <c r="Q1976" s="46" t="s">
        <v>159</v>
      </c>
      <c r="R1976" s="46" t="s">
        <v>974</v>
      </c>
      <c r="S1976" s="46" t="s">
        <v>159</v>
      </c>
      <c r="T1976" s="46" t="s">
        <v>3333</v>
      </c>
      <c r="U1976" s="46" t="s">
        <v>3334</v>
      </c>
      <c r="V1976" s="46" t="s">
        <v>3335</v>
      </c>
      <c r="W1976" s="46" t="s">
        <v>3336</v>
      </c>
      <c r="X1976" s="47" t="s">
        <v>3337</v>
      </c>
      <c r="Y1976" s="46" t="s">
        <v>2838</v>
      </c>
    </row>
    <row r="1977" spans="2:25" ht="52.8">
      <c r="B1977" s="159" t="s">
        <v>2823</v>
      </c>
      <c r="C1977" s="159" t="s">
        <v>2824</v>
      </c>
      <c r="D1977" s="159" t="s">
        <v>2825</v>
      </c>
      <c r="E1977" s="159" t="s">
        <v>2862</v>
      </c>
      <c r="F1977" s="159">
        <v>1.97</v>
      </c>
      <c r="G1977" s="159" t="s">
        <v>2827</v>
      </c>
      <c r="H1977" s="159">
        <v>49</v>
      </c>
      <c r="I1977" s="159" t="s">
        <v>3330</v>
      </c>
      <c r="J1977" s="159" t="s">
        <v>3331</v>
      </c>
      <c r="K1977" s="159" t="s">
        <v>3387</v>
      </c>
      <c r="L1977" s="159" t="s">
        <v>53</v>
      </c>
      <c r="M1977" s="159">
        <v>17</v>
      </c>
      <c r="N1977" s="159">
        <v>1.97</v>
      </c>
      <c r="O1977" s="159">
        <v>17</v>
      </c>
      <c r="P1977" s="159" t="s">
        <v>974</v>
      </c>
      <c r="Q1977" s="159" t="s">
        <v>53</v>
      </c>
      <c r="R1977" s="159" t="s">
        <v>974</v>
      </c>
      <c r="S1977" s="159" t="s">
        <v>53</v>
      </c>
      <c r="T1977" s="159" t="s">
        <v>3333</v>
      </c>
      <c r="U1977" s="159" t="s">
        <v>3334</v>
      </c>
      <c r="V1977" s="159" t="s">
        <v>3335</v>
      </c>
      <c r="W1977" s="159" t="s">
        <v>3336</v>
      </c>
      <c r="X1977" s="161" t="s">
        <v>3337</v>
      </c>
      <c r="Y1977" s="159">
        <v>17</v>
      </c>
    </row>
    <row r="1978" spans="2:25" ht="52.8">
      <c r="B1978" s="46" t="s">
        <v>2823</v>
      </c>
      <c r="C1978" s="46" t="s">
        <v>2824</v>
      </c>
      <c r="D1978" s="46" t="s">
        <v>2825</v>
      </c>
      <c r="E1978" s="46" t="s">
        <v>2862</v>
      </c>
      <c r="F1978" s="46">
        <v>1.97</v>
      </c>
      <c r="G1978" s="46" t="s">
        <v>2827</v>
      </c>
      <c r="H1978" s="46">
        <v>50</v>
      </c>
      <c r="I1978" s="46" t="s">
        <v>3330</v>
      </c>
      <c r="J1978" s="46" t="s">
        <v>3331</v>
      </c>
      <c r="K1978" s="46" t="s">
        <v>3388</v>
      </c>
      <c r="L1978" s="46" t="s">
        <v>159</v>
      </c>
      <c r="M1978" s="46" t="s">
        <v>2838</v>
      </c>
      <c r="N1978" s="46">
        <v>1.97</v>
      </c>
      <c r="O1978" s="46" t="s">
        <v>2838</v>
      </c>
      <c r="P1978" s="46" t="s">
        <v>974</v>
      </c>
      <c r="Q1978" s="46" t="s">
        <v>159</v>
      </c>
      <c r="R1978" s="46" t="s">
        <v>974</v>
      </c>
      <c r="S1978" s="46" t="s">
        <v>159</v>
      </c>
      <c r="T1978" s="46" t="s">
        <v>3333</v>
      </c>
      <c r="U1978" s="46" t="s">
        <v>3334</v>
      </c>
      <c r="V1978" s="46" t="s">
        <v>3335</v>
      </c>
      <c r="W1978" s="46" t="s">
        <v>3336</v>
      </c>
      <c r="X1978" s="47" t="s">
        <v>3337</v>
      </c>
      <c r="Y1978" s="46" t="s">
        <v>2838</v>
      </c>
    </row>
    <row r="1979" spans="2:25" ht="52.8">
      <c r="B1979" s="46" t="s">
        <v>2823</v>
      </c>
      <c r="C1979" s="46" t="s">
        <v>2824</v>
      </c>
      <c r="D1979" s="46" t="s">
        <v>2825</v>
      </c>
      <c r="E1979" s="46" t="s">
        <v>2862</v>
      </c>
      <c r="F1979" s="46">
        <v>1.97</v>
      </c>
      <c r="G1979" s="46" t="s">
        <v>2827</v>
      </c>
      <c r="H1979" s="46">
        <v>51</v>
      </c>
      <c r="I1979" s="46" t="s">
        <v>3330</v>
      </c>
      <c r="J1979" s="46" t="s">
        <v>3331</v>
      </c>
      <c r="K1979" s="46" t="s">
        <v>3389</v>
      </c>
      <c r="L1979" s="46" t="s">
        <v>159</v>
      </c>
      <c r="M1979" s="46" t="s">
        <v>2838</v>
      </c>
      <c r="N1979" s="46">
        <v>1.97</v>
      </c>
      <c r="O1979" s="46" t="s">
        <v>2838</v>
      </c>
      <c r="P1979" s="46" t="s">
        <v>974</v>
      </c>
      <c r="Q1979" s="46" t="s">
        <v>159</v>
      </c>
      <c r="R1979" s="46" t="s">
        <v>974</v>
      </c>
      <c r="S1979" s="46" t="s">
        <v>159</v>
      </c>
      <c r="T1979" s="46" t="s">
        <v>3333</v>
      </c>
      <c r="U1979" s="46" t="s">
        <v>3334</v>
      </c>
      <c r="V1979" s="46" t="s">
        <v>3335</v>
      </c>
      <c r="W1979" s="46" t="s">
        <v>3336</v>
      </c>
      <c r="X1979" s="47" t="s">
        <v>3337</v>
      </c>
      <c r="Y1979" s="46" t="s">
        <v>2838</v>
      </c>
    </row>
    <row r="1980" spans="2:25" ht="52.8">
      <c r="B1980" s="159" t="s">
        <v>2823</v>
      </c>
      <c r="C1980" s="159" t="s">
        <v>2824</v>
      </c>
      <c r="D1980" s="159" t="s">
        <v>2825</v>
      </c>
      <c r="E1980" s="159" t="s">
        <v>2862</v>
      </c>
      <c r="F1980" s="159">
        <v>1.97</v>
      </c>
      <c r="G1980" s="159" t="s">
        <v>2827</v>
      </c>
      <c r="H1980" s="159">
        <v>52</v>
      </c>
      <c r="I1980" s="159" t="s">
        <v>3330</v>
      </c>
      <c r="J1980" s="159" t="s">
        <v>3331</v>
      </c>
      <c r="K1980" s="159" t="s">
        <v>3390</v>
      </c>
      <c r="L1980" s="159" t="s">
        <v>53</v>
      </c>
      <c r="M1980" s="159">
        <v>18</v>
      </c>
      <c r="N1980" s="159">
        <v>1.97</v>
      </c>
      <c r="O1980" s="159">
        <v>18</v>
      </c>
      <c r="P1980" s="159" t="s">
        <v>974</v>
      </c>
      <c r="Q1980" s="159" t="s">
        <v>53</v>
      </c>
      <c r="R1980" s="159" t="s">
        <v>974</v>
      </c>
      <c r="S1980" s="159" t="s">
        <v>53</v>
      </c>
      <c r="T1980" s="159" t="s">
        <v>3333</v>
      </c>
      <c r="U1980" s="159" t="s">
        <v>3334</v>
      </c>
      <c r="V1980" s="159" t="s">
        <v>3335</v>
      </c>
      <c r="W1980" s="159" t="s">
        <v>3336</v>
      </c>
      <c r="X1980" s="161" t="s">
        <v>3337</v>
      </c>
      <c r="Y1980" s="159">
        <v>18</v>
      </c>
    </row>
    <row r="1981" spans="2:25" ht="52.8">
      <c r="B1981" s="46" t="s">
        <v>2823</v>
      </c>
      <c r="C1981" s="46" t="s">
        <v>2824</v>
      </c>
      <c r="D1981" s="46" t="s">
        <v>2825</v>
      </c>
      <c r="E1981" s="46" t="s">
        <v>2862</v>
      </c>
      <c r="F1981" s="46">
        <v>1.97</v>
      </c>
      <c r="G1981" s="46" t="s">
        <v>2827</v>
      </c>
      <c r="H1981" s="46">
        <v>53</v>
      </c>
      <c r="I1981" s="46" t="s">
        <v>3330</v>
      </c>
      <c r="J1981" s="46" t="s">
        <v>3331</v>
      </c>
      <c r="K1981" s="46" t="s">
        <v>3391</v>
      </c>
      <c r="L1981" s="46" t="s">
        <v>159</v>
      </c>
      <c r="M1981" s="46" t="s">
        <v>2838</v>
      </c>
      <c r="N1981" s="46">
        <v>1.97</v>
      </c>
      <c r="O1981" s="46" t="s">
        <v>2838</v>
      </c>
      <c r="P1981" s="46" t="s">
        <v>974</v>
      </c>
      <c r="Q1981" s="46" t="s">
        <v>159</v>
      </c>
      <c r="R1981" s="46" t="s">
        <v>974</v>
      </c>
      <c r="S1981" s="46" t="s">
        <v>159</v>
      </c>
      <c r="T1981" s="46" t="s">
        <v>3333</v>
      </c>
      <c r="U1981" s="46" t="s">
        <v>3334</v>
      </c>
      <c r="V1981" s="46" t="s">
        <v>3335</v>
      </c>
      <c r="W1981" s="46" t="s">
        <v>3336</v>
      </c>
      <c r="X1981" s="47" t="s">
        <v>3337</v>
      </c>
      <c r="Y1981" s="46" t="s">
        <v>2838</v>
      </c>
    </row>
    <row r="1982" spans="2:25" ht="52.8">
      <c r="B1982" s="46" t="s">
        <v>2823</v>
      </c>
      <c r="C1982" s="46" t="s">
        <v>2824</v>
      </c>
      <c r="D1982" s="46" t="s">
        <v>2825</v>
      </c>
      <c r="E1982" s="46" t="s">
        <v>2862</v>
      </c>
      <c r="F1982" s="46">
        <v>1.97</v>
      </c>
      <c r="G1982" s="46" t="s">
        <v>2827</v>
      </c>
      <c r="H1982" s="46">
        <v>54</v>
      </c>
      <c r="I1982" s="46" t="s">
        <v>3330</v>
      </c>
      <c r="J1982" s="46" t="s">
        <v>3331</v>
      </c>
      <c r="K1982" s="46" t="s">
        <v>3392</v>
      </c>
      <c r="L1982" s="46" t="s">
        <v>159</v>
      </c>
      <c r="M1982" s="46" t="s">
        <v>2838</v>
      </c>
      <c r="N1982" s="46">
        <v>1.97</v>
      </c>
      <c r="O1982" s="46" t="s">
        <v>2838</v>
      </c>
      <c r="P1982" s="46" t="s">
        <v>974</v>
      </c>
      <c r="Q1982" s="46" t="s">
        <v>159</v>
      </c>
      <c r="R1982" s="46" t="s">
        <v>974</v>
      </c>
      <c r="S1982" s="46" t="s">
        <v>159</v>
      </c>
      <c r="T1982" s="46" t="s">
        <v>3333</v>
      </c>
      <c r="U1982" s="46" t="s">
        <v>3334</v>
      </c>
      <c r="V1982" s="46" t="s">
        <v>3335</v>
      </c>
      <c r="W1982" s="46" t="s">
        <v>3336</v>
      </c>
      <c r="X1982" s="47" t="s">
        <v>3337</v>
      </c>
      <c r="Y1982" s="46" t="s">
        <v>2838</v>
      </c>
    </row>
    <row r="1983" spans="2:25" ht="52.8">
      <c r="B1983" s="159" t="s">
        <v>2823</v>
      </c>
      <c r="C1983" s="159" t="s">
        <v>2824</v>
      </c>
      <c r="D1983" s="159" t="s">
        <v>2825</v>
      </c>
      <c r="E1983" s="159" t="s">
        <v>2862</v>
      </c>
      <c r="F1983" s="159">
        <v>1.97</v>
      </c>
      <c r="G1983" s="159" t="s">
        <v>2827</v>
      </c>
      <c r="H1983" s="159">
        <v>55</v>
      </c>
      <c r="I1983" s="159" t="s">
        <v>3330</v>
      </c>
      <c r="J1983" s="159" t="s">
        <v>3331</v>
      </c>
      <c r="K1983" s="159" t="s">
        <v>3393</v>
      </c>
      <c r="L1983" s="159" t="s">
        <v>53</v>
      </c>
      <c r="M1983" s="159">
        <v>19</v>
      </c>
      <c r="N1983" s="159">
        <v>1.97</v>
      </c>
      <c r="O1983" s="159">
        <v>19</v>
      </c>
      <c r="P1983" s="159" t="s">
        <v>974</v>
      </c>
      <c r="Q1983" s="159" t="s">
        <v>53</v>
      </c>
      <c r="R1983" s="159" t="s">
        <v>974</v>
      </c>
      <c r="S1983" s="159" t="s">
        <v>53</v>
      </c>
      <c r="T1983" s="159" t="s">
        <v>3333</v>
      </c>
      <c r="U1983" s="159" t="s">
        <v>3334</v>
      </c>
      <c r="V1983" s="159" t="s">
        <v>3335</v>
      </c>
      <c r="W1983" s="159" t="s">
        <v>3336</v>
      </c>
      <c r="X1983" s="161" t="s">
        <v>3337</v>
      </c>
      <c r="Y1983" s="159">
        <v>19</v>
      </c>
    </row>
    <row r="1984" spans="2:25" ht="52.8">
      <c r="B1984" s="46" t="s">
        <v>2823</v>
      </c>
      <c r="C1984" s="46" t="s">
        <v>2824</v>
      </c>
      <c r="D1984" s="46" t="s">
        <v>2825</v>
      </c>
      <c r="E1984" s="46" t="s">
        <v>2862</v>
      </c>
      <c r="F1984" s="46">
        <v>1.97</v>
      </c>
      <c r="G1984" s="46" t="s">
        <v>2827</v>
      </c>
      <c r="H1984" s="46">
        <v>56</v>
      </c>
      <c r="I1984" s="46" t="s">
        <v>3330</v>
      </c>
      <c r="J1984" s="46" t="s">
        <v>3331</v>
      </c>
      <c r="K1984" s="46" t="s">
        <v>3394</v>
      </c>
      <c r="L1984" s="46" t="s">
        <v>159</v>
      </c>
      <c r="M1984" s="46" t="s">
        <v>2838</v>
      </c>
      <c r="N1984" s="46">
        <v>1.97</v>
      </c>
      <c r="O1984" s="46" t="s">
        <v>2838</v>
      </c>
      <c r="P1984" s="46" t="s">
        <v>974</v>
      </c>
      <c r="Q1984" s="46" t="s">
        <v>159</v>
      </c>
      <c r="R1984" s="46" t="s">
        <v>974</v>
      </c>
      <c r="S1984" s="46" t="s">
        <v>159</v>
      </c>
      <c r="T1984" s="46" t="s">
        <v>3333</v>
      </c>
      <c r="U1984" s="46" t="s">
        <v>3334</v>
      </c>
      <c r="V1984" s="46" t="s">
        <v>3335</v>
      </c>
      <c r="W1984" s="46" t="s">
        <v>3336</v>
      </c>
      <c r="X1984" s="47" t="s">
        <v>3337</v>
      </c>
      <c r="Y1984" s="46" t="s">
        <v>2838</v>
      </c>
    </row>
    <row r="1985" spans="2:25" ht="52.8">
      <c r="B1985" s="46" t="s">
        <v>2823</v>
      </c>
      <c r="C1985" s="46" t="s">
        <v>2824</v>
      </c>
      <c r="D1985" s="46" t="s">
        <v>2825</v>
      </c>
      <c r="E1985" s="46" t="s">
        <v>2862</v>
      </c>
      <c r="F1985" s="46">
        <v>1.97</v>
      </c>
      <c r="G1985" s="46" t="s">
        <v>2827</v>
      </c>
      <c r="H1985" s="46">
        <v>57</v>
      </c>
      <c r="I1985" s="46" t="s">
        <v>3330</v>
      </c>
      <c r="J1985" s="46" t="s">
        <v>3331</v>
      </c>
      <c r="K1985" s="46" t="s">
        <v>3395</v>
      </c>
      <c r="L1985" s="46" t="s">
        <v>159</v>
      </c>
      <c r="M1985" s="46" t="s">
        <v>2838</v>
      </c>
      <c r="N1985" s="46">
        <v>1.97</v>
      </c>
      <c r="O1985" s="46" t="s">
        <v>2838</v>
      </c>
      <c r="P1985" s="46" t="s">
        <v>974</v>
      </c>
      <c r="Q1985" s="46" t="s">
        <v>159</v>
      </c>
      <c r="R1985" s="46" t="s">
        <v>974</v>
      </c>
      <c r="S1985" s="46" t="s">
        <v>159</v>
      </c>
      <c r="T1985" s="46" t="s">
        <v>3333</v>
      </c>
      <c r="U1985" s="46" t="s">
        <v>3334</v>
      </c>
      <c r="V1985" s="46" t="s">
        <v>3335</v>
      </c>
      <c r="W1985" s="46" t="s">
        <v>3336</v>
      </c>
      <c r="X1985" s="47" t="s">
        <v>3337</v>
      </c>
      <c r="Y1985" s="46" t="s">
        <v>2838</v>
      </c>
    </row>
    <row r="1986" spans="2:25" ht="52.8">
      <c r="B1986" s="159" t="s">
        <v>2823</v>
      </c>
      <c r="C1986" s="159" t="s">
        <v>2824</v>
      </c>
      <c r="D1986" s="159" t="s">
        <v>2825</v>
      </c>
      <c r="E1986" s="159" t="s">
        <v>2862</v>
      </c>
      <c r="F1986" s="159">
        <v>1.97</v>
      </c>
      <c r="G1986" s="159" t="s">
        <v>2827</v>
      </c>
      <c r="H1986" s="159">
        <v>58</v>
      </c>
      <c r="I1986" s="159" t="s">
        <v>3330</v>
      </c>
      <c r="J1986" s="159" t="s">
        <v>3331</v>
      </c>
      <c r="K1986" s="159" t="s">
        <v>3396</v>
      </c>
      <c r="L1986" s="159" t="s">
        <v>53</v>
      </c>
      <c r="M1986" s="159">
        <v>20</v>
      </c>
      <c r="N1986" s="159">
        <v>1.97</v>
      </c>
      <c r="O1986" s="159">
        <v>20</v>
      </c>
      <c r="P1986" s="159" t="s">
        <v>974</v>
      </c>
      <c r="Q1986" s="159" t="s">
        <v>53</v>
      </c>
      <c r="R1986" s="159" t="s">
        <v>974</v>
      </c>
      <c r="S1986" s="159" t="s">
        <v>53</v>
      </c>
      <c r="T1986" s="159" t="s">
        <v>3333</v>
      </c>
      <c r="U1986" s="159" t="s">
        <v>3334</v>
      </c>
      <c r="V1986" s="159" t="s">
        <v>3335</v>
      </c>
      <c r="W1986" s="159" t="s">
        <v>3336</v>
      </c>
      <c r="X1986" s="161" t="s">
        <v>3337</v>
      </c>
      <c r="Y1986" s="159">
        <v>20</v>
      </c>
    </row>
    <row r="1987" spans="2:25" ht="52.8">
      <c r="B1987" s="46" t="s">
        <v>2823</v>
      </c>
      <c r="C1987" s="46" t="s">
        <v>2824</v>
      </c>
      <c r="D1987" s="46" t="s">
        <v>2825</v>
      </c>
      <c r="E1987" s="46" t="s">
        <v>2862</v>
      </c>
      <c r="F1987" s="46">
        <v>1.97</v>
      </c>
      <c r="G1987" s="46" t="s">
        <v>2827</v>
      </c>
      <c r="H1987" s="46">
        <v>59</v>
      </c>
      <c r="I1987" s="46" t="s">
        <v>3330</v>
      </c>
      <c r="J1987" s="46" t="s">
        <v>3331</v>
      </c>
      <c r="K1987" s="46" t="s">
        <v>3397</v>
      </c>
      <c r="L1987" s="46" t="s">
        <v>159</v>
      </c>
      <c r="M1987" s="46" t="s">
        <v>2838</v>
      </c>
      <c r="N1987" s="46">
        <v>1.97</v>
      </c>
      <c r="O1987" s="46" t="s">
        <v>2838</v>
      </c>
      <c r="P1987" s="46" t="s">
        <v>974</v>
      </c>
      <c r="Q1987" s="46" t="s">
        <v>159</v>
      </c>
      <c r="R1987" s="46" t="s">
        <v>974</v>
      </c>
      <c r="S1987" s="46" t="s">
        <v>159</v>
      </c>
      <c r="T1987" s="46" t="s">
        <v>3333</v>
      </c>
      <c r="U1987" s="46" t="s">
        <v>3334</v>
      </c>
      <c r="V1987" s="46" t="s">
        <v>3335</v>
      </c>
      <c r="W1987" s="46" t="s">
        <v>3336</v>
      </c>
      <c r="X1987" s="47" t="s">
        <v>3337</v>
      </c>
      <c r="Y1987" s="46" t="s">
        <v>2838</v>
      </c>
    </row>
    <row r="1988" spans="2:25" ht="52.8">
      <c r="B1988" s="46" t="s">
        <v>2823</v>
      </c>
      <c r="C1988" s="46" t="s">
        <v>2824</v>
      </c>
      <c r="D1988" s="46" t="s">
        <v>2825</v>
      </c>
      <c r="E1988" s="46" t="s">
        <v>2862</v>
      </c>
      <c r="F1988" s="46">
        <v>1.97</v>
      </c>
      <c r="G1988" s="46" t="s">
        <v>2827</v>
      </c>
      <c r="H1988" s="46">
        <v>60</v>
      </c>
      <c r="I1988" s="46" t="s">
        <v>3330</v>
      </c>
      <c r="J1988" s="46" t="s">
        <v>3331</v>
      </c>
      <c r="K1988" s="46" t="s">
        <v>3398</v>
      </c>
      <c r="L1988" s="46" t="s">
        <v>159</v>
      </c>
      <c r="M1988" s="46" t="s">
        <v>2838</v>
      </c>
      <c r="N1988" s="46">
        <v>1.97</v>
      </c>
      <c r="O1988" s="46" t="s">
        <v>2838</v>
      </c>
      <c r="P1988" s="46" t="s">
        <v>974</v>
      </c>
      <c r="Q1988" s="46" t="s">
        <v>159</v>
      </c>
      <c r="R1988" s="46" t="s">
        <v>974</v>
      </c>
      <c r="S1988" s="46" t="s">
        <v>159</v>
      </c>
      <c r="T1988" s="46" t="s">
        <v>3333</v>
      </c>
      <c r="U1988" s="46" t="s">
        <v>3334</v>
      </c>
      <c r="V1988" s="46" t="s">
        <v>3335</v>
      </c>
      <c r="W1988" s="46" t="s">
        <v>3336</v>
      </c>
      <c r="X1988" s="47" t="s">
        <v>3337</v>
      </c>
      <c r="Y1988" s="46" t="s">
        <v>2838</v>
      </c>
    </row>
    <row r="1989" spans="2:25" ht="39.6">
      <c r="B1989" s="46" t="s">
        <v>3399</v>
      </c>
      <c r="C1989" s="46" t="s">
        <v>3400</v>
      </c>
      <c r="D1989" s="46" t="s">
        <v>3401</v>
      </c>
      <c r="E1989" s="46" t="s">
        <v>3402</v>
      </c>
      <c r="F1989" s="46">
        <v>1.1000000000000001</v>
      </c>
      <c r="G1989" s="46" t="s">
        <v>3403</v>
      </c>
      <c r="H1989" s="46">
        <v>1</v>
      </c>
      <c r="I1989" s="39" t="s">
        <v>3404</v>
      </c>
      <c r="J1989" s="46" t="s">
        <v>3405</v>
      </c>
      <c r="K1989" s="46" t="s">
        <v>3406</v>
      </c>
      <c r="L1989" s="46" t="s">
        <v>53</v>
      </c>
      <c r="M1989" s="46">
        <v>1</v>
      </c>
      <c r="N1989" s="46">
        <v>0.5</v>
      </c>
      <c r="O1989" s="46">
        <v>1</v>
      </c>
      <c r="P1989" s="46" t="s">
        <v>3407</v>
      </c>
      <c r="Q1989" s="46" t="s">
        <v>53</v>
      </c>
      <c r="R1989" s="46" t="s">
        <v>3408</v>
      </c>
      <c r="S1989" s="46" t="s">
        <v>53</v>
      </c>
      <c r="T1989" s="39" t="s">
        <v>3409</v>
      </c>
      <c r="U1989" s="39" t="s">
        <v>3410</v>
      </c>
      <c r="V1989" s="39" t="s">
        <v>3411</v>
      </c>
      <c r="W1989" s="156" t="s">
        <v>3412</v>
      </c>
      <c r="X1989" s="47" t="s">
        <v>3413</v>
      </c>
      <c r="Y1989" s="46">
        <v>1</v>
      </c>
    </row>
    <row r="1990" spans="2:25" ht="39.6">
      <c r="B1990" s="46" t="s">
        <v>3414</v>
      </c>
      <c r="C1990" s="46" t="s">
        <v>3415</v>
      </c>
      <c r="D1990" s="46" t="s">
        <v>3416</v>
      </c>
      <c r="E1990" s="46" t="s">
        <v>3402</v>
      </c>
      <c r="F1990" s="46">
        <v>1.1000000000000001</v>
      </c>
      <c r="G1990" s="46" t="s">
        <v>3403</v>
      </c>
      <c r="H1990" s="46">
        <v>2</v>
      </c>
      <c r="I1990" s="39" t="s">
        <v>3404</v>
      </c>
      <c r="J1990" s="46" t="s">
        <v>3417</v>
      </c>
      <c r="K1990" s="46" t="s">
        <v>3418</v>
      </c>
      <c r="L1990" s="46" t="s">
        <v>53</v>
      </c>
      <c r="M1990" s="46">
        <v>2</v>
      </c>
      <c r="N1990" s="46">
        <v>0.5</v>
      </c>
      <c r="O1990" s="46">
        <v>2</v>
      </c>
      <c r="P1990" s="46" t="s">
        <v>3407</v>
      </c>
      <c r="Q1990" s="46" t="s">
        <v>53</v>
      </c>
      <c r="R1990" s="46" t="s">
        <v>3419</v>
      </c>
      <c r="S1990" s="46" t="s">
        <v>53</v>
      </c>
      <c r="T1990" s="39" t="s">
        <v>3409</v>
      </c>
      <c r="U1990" s="39" t="s">
        <v>3420</v>
      </c>
      <c r="V1990" s="39" t="s">
        <v>3421</v>
      </c>
      <c r="W1990" s="156" t="s">
        <v>3412</v>
      </c>
      <c r="X1990" s="47" t="s">
        <v>3422</v>
      </c>
      <c r="Y1990" s="46">
        <v>2</v>
      </c>
    </row>
    <row r="1991" spans="2:25" ht="39.6">
      <c r="B1991" s="46" t="s">
        <v>3423</v>
      </c>
      <c r="C1991" s="46" t="s">
        <v>3424</v>
      </c>
      <c r="D1991" s="46" t="s">
        <v>3425</v>
      </c>
      <c r="E1991" s="46" t="s">
        <v>3426</v>
      </c>
      <c r="F1991" s="46">
        <v>0.8</v>
      </c>
      <c r="G1991" s="46" t="s">
        <v>3403</v>
      </c>
      <c r="H1991" s="46">
        <v>3</v>
      </c>
      <c r="I1991" s="39" t="s">
        <v>3404</v>
      </c>
      <c r="J1991" s="46" t="s">
        <v>3427</v>
      </c>
      <c r="K1991" s="46" t="s">
        <v>3428</v>
      </c>
      <c r="L1991" s="46" t="s">
        <v>53</v>
      </c>
      <c r="M1991" s="46">
        <v>3</v>
      </c>
      <c r="N1991" s="46">
        <v>0.7</v>
      </c>
      <c r="O1991" s="46">
        <v>3</v>
      </c>
      <c r="P1991" s="46" t="s">
        <v>3429</v>
      </c>
      <c r="Q1991" s="46" t="s">
        <v>53</v>
      </c>
      <c r="R1991" s="46" t="s">
        <v>3430</v>
      </c>
      <c r="S1991" s="46" t="s">
        <v>53</v>
      </c>
      <c r="T1991" s="39" t="s">
        <v>3409</v>
      </c>
      <c r="U1991" s="39" t="s">
        <v>3431</v>
      </c>
      <c r="V1991" s="39" t="s">
        <v>3432</v>
      </c>
      <c r="W1991" s="156" t="s">
        <v>3412</v>
      </c>
      <c r="X1991" s="47" t="s">
        <v>3433</v>
      </c>
      <c r="Y1991" s="46">
        <v>3</v>
      </c>
    </row>
    <row r="1992" spans="2:25" ht="39.6">
      <c r="B1992" s="46" t="s">
        <v>3434</v>
      </c>
      <c r="C1992" s="46" t="s">
        <v>3424</v>
      </c>
      <c r="D1992" s="46" t="s">
        <v>3435</v>
      </c>
      <c r="E1992" s="46" t="s">
        <v>3436</v>
      </c>
      <c r="F1992" s="46">
        <v>0.8</v>
      </c>
      <c r="G1992" s="46" t="s">
        <v>3403</v>
      </c>
      <c r="H1992" s="46">
        <v>4</v>
      </c>
      <c r="I1992" s="39" t="s">
        <v>3404</v>
      </c>
      <c r="J1992" s="46" t="s">
        <v>3427</v>
      </c>
      <c r="K1992" s="46" t="s">
        <v>3437</v>
      </c>
      <c r="L1992" s="46" t="s">
        <v>53</v>
      </c>
      <c r="M1992" s="46">
        <v>4</v>
      </c>
      <c r="N1992" s="46">
        <v>0.7</v>
      </c>
      <c r="O1992" s="46">
        <v>4</v>
      </c>
      <c r="P1992" s="46" t="s">
        <v>3407</v>
      </c>
      <c r="Q1992" s="46" t="s">
        <v>53</v>
      </c>
      <c r="R1992" s="46" t="s">
        <v>3438</v>
      </c>
      <c r="S1992" s="46" t="s">
        <v>53</v>
      </c>
      <c r="T1992" s="39" t="s">
        <v>3404</v>
      </c>
      <c r="U1992" s="39" t="s">
        <v>3439</v>
      </c>
      <c r="V1992" s="39" t="s">
        <v>3432</v>
      </c>
      <c r="W1992" s="156" t="s">
        <v>3412</v>
      </c>
      <c r="X1992" s="47" t="s">
        <v>3440</v>
      </c>
      <c r="Y1992" s="46">
        <v>4</v>
      </c>
    </row>
    <row r="1993" spans="2:25" ht="39.6">
      <c r="B1993" s="46" t="s">
        <v>3441</v>
      </c>
      <c r="C1993" s="46" t="s">
        <v>3424</v>
      </c>
      <c r="D1993" s="46" t="s">
        <v>3442</v>
      </c>
      <c r="E1993" s="46" t="s">
        <v>3402</v>
      </c>
      <c r="F1993" s="46">
        <v>0.8</v>
      </c>
      <c r="G1993" s="46" t="s">
        <v>3403</v>
      </c>
      <c r="H1993" s="46">
        <v>5</v>
      </c>
      <c r="I1993" s="39" t="s">
        <v>3404</v>
      </c>
      <c r="J1993" s="46" t="s">
        <v>3427</v>
      </c>
      <c r="K1993" s="46" t="s">
        <v>3443</v>
      </c>
      <c r="L1993" s="46" t="s">
        <v>53</v>
      </c>
      <c r="M1993" s="46">
        <v>5</v>
      </c>
      <c r="N1993" s="46">
        <v>0.7</v>
      </c>
      <c r="O1993" s="46">
        <v>5</v>
      </c>
      <c r="P1993" s="46" t="s">
        <v>3407</v>
      </c>
      <c r="Q1993" s="46" t="s">
        <v>53</v>
      </c>
      <c r="R1993" s="46" t="s">
        <v>3444</v>
      </c>
      <c r="S1993" s="46" t="s">
        <v>53</v>
      </c>
      <c r="T1993" s="39" t="s">
        <v>3404</v>
      </c>
      <c r="U1993" s="39" t="s">
        <v>3439</v>
      </c>
      <c r="V1993" s="39" t="s">
        <v>3411</v>
      </c>
      <c r="W1993" s="156" t="s">
        <v>3412</v>
      </c>
      <c r="X1993" s="47" t="s">
        <v>3445</v>
      </c>
      <c r="Y1993" s="46">
        <v>5</v>
      </c>
    </row>
    <row r="1994" spans="2:25">
      <c r="B1994" s="163" t="s">
        <v>3542</v>
      </c>
      <c r="I1994" s="163" t="s">
        <v>3446</v>
      </c>
    </row>
    <row r="1995" spans="2:25" ht="118.8">
      <c r="B1995" s="46" t="s">
        <v>3399</v>
      </c>
      <c r="C1995" s="46" t="s">
        <v>3400</v>
      </c>
      <c r="D1995" s="46" t="s">
        <v>3447</v>
      </c>
      <c r="E1995" s="46" t="s">
        <v>3448</v>
      </c>
      <c r="F1995" s="46">
        <v>2.7</v>
      </c>
      <c r="G1995" s="46" t="s">
        <v>3449</v>
      </c>
      <c r="H1995" s="46">
        <v>1</v>
      </c>
      <c r="I1995" s="46" t="s">
        <v>3450</v>
      </c>
      <c r="J1995" s="115" t="s">
        <v>3451</v>
      </c>
      <c r="K1995" s="46" t="s">
        <v>3452</v>
      </c>
      <c r="L1995" s="117" t="s">
        <v>790</v>
      </c>
      <c r="M1995" s="46">
        <v>1</v>
      </c>
      <c r="N1995" s="46">
        <v>2.19</v>
      </c>
      <c r="O1995" s="46">
        <v>2</v>
      </c>
      <c r="P1995" s="46" t="s">
        <v>3453</v>
      </c>
      <c r="Q1995" s="46" t="s">
        <v>790</v>
      </c>
      <c r="R1995" s="46" t="s">
        <v>3453</v>
      </c>
      <c r="S1995" s="46" t="s">
        <v>53</v>
      </c>
      <c r="T1995" s="39" t="s">
        <v>3454</v>
      </c>
      <c r="U1995" s="39" t="s" ph="1">
        <v>3455</v>
      </c>
      <c r="V1995" s="39" t="s">
        <v>3456</v>
      </c>
      <c r="W1995" s="156" t="s">
        <v>3457</v>
      </c>
      <c r="X1995" s="47" t="s">
        <v>3458</v>
      </c>
      <c r="Y1995" s="46">
        <v>2</v>
      </c>
    </row>
    <row r="1996" spans="2:25" ht="118.8">
      <c r="B1996" s="46" t="s">
        <v>3399</v>
      </c>
      <c r="C1996" s="46" t="s">
        <v>3400</v>
      </c>
      <c r="D1996" s="46" t="s">
        <v>3447</v>
      </c>
      <c r="E1996" s="46" t="s">
        <v>3448</v>
      </c>
      <c r="F1996" s="46">
        <v>2.7</v>
      </c>
      <c r="G1996" s="46" t="s">
        <v>3449</v>
      </c>
      <c r="H1996" s="46">
        <f>H1995+1</f>
        <v>2</v>
      </c>
      <c r="I1996" s="46" t="s">
        <v>3450</v>
      </c>
      <c r="J1996" s="115" t="s">
        <v>3451</v>
      </c>
      <c r="K1996" s="46" t="s">
        <v>3459</v>
      </c>
      <c r="L1996" s="117" t="s">
        <v>53</v>
      </c>
      <c r="M1996" s="46">
        <v>1</v>
      </c>
      <c r="N1996" s="46">
        <v>2.19</v>
      </c>
      <c r="O1996" s="46">
        <v>2</v>
      </c>
      <c r="P1996" s="46" t="s">
        <v>3453</v>
      </c>
      <c r="Q1996" s="46" t="s">
        <v>790</v>
      </c>
      <c r="R1996" s="46" t="s">
        <v>3453</v>
      </c>
      <c r="S1996" s="46" t="s">
        <v>53</v>
      </c>
      <c r="T1996" s="39" t="s">
        <v>3454</v>
      </c>
      <c r="U1996" s="39" t="s" ph="1">
        <v>3455</v>
      </c>
      <c r="V1996" s="39" t="s">
        <v>3456</v>
      </c>
      <c r="W1996" s="156" t="s">
        <v>3457</v>
      </c>
      <c r="X1996" s="47" t="s">
        <v>3458</v>
      </c>
      <c r="Y1996" s="46">
        <v>2</v>
      </c>
    </row>
    <row r="1997" spans="2:25" ht="39.6">
      <c r="B1997" s="46" t="s">
        <v>3399</v>
      </c>
      <c r="C1997" s="46" t="s">
        <v>3400</v>
      </c>
      <c r="D1997" s="46" t="s">
        <v>3447</v>
      </c>
      <c r="E1997" s="46" t="s">
        <v>3448</v>
      </c>
      <c r="F1997" s="46">
        <v>2.7</v>
      </c>
      <c r="G1997" s="46" t="s">
        <v>3449</v>
      </c>
      <c r="H1997" s="46">
        <f t="shared" ref="H1997:H2031" si="7">H1996+1</f>
        <v>3</v>
      </c>
      <c r="I1997" s="46" t="s">
        <v>3450</v>
      </c>
      <c r="J1997" s="115" t="s">
        <v>3451</v>
      </c>
      <c r="K1997" s="46" t="s">
        <v>3460</v>
      </c>
      <c r="L1997" s="117" t="s">
        <v>790</v>
      </c>
      <c r="M1997" s="46">
        <v>1</v>
      </c>
      <c r="N1997" s="46">
        <v>1.68</v>
      </c>
      <c r="O1997" s="46">
        <v>2</v>
      </c>
      <c r="P1997" s="46" t="s">
        <v>3453</v>
      </c>
      <c r="Q1997" s="46" t="s">
        <v>790</v>
      </c>
      <c r="R1997" s="46" t="s">
        <v>3453</v>
      </c>
      <c r="S1997" s="46" t="s">
        <v>53</v>
      </c>
      <c r="T1997" s="39" t="s">
        <v>3454</v>
      </c>
      <c r="U1997" s="39" t="s" ph="1">
        <v>3455</v>
      </c>
      <c r="V1997" s="39" t="s">
        <v>3461</v>
      </c>
      <c r="W1997" s="156" t="s">
        <v>3457</v>
      </c>
      <c r="X1997" s="47" t="s">
        <v>3462</v>
      </c>
      <c r="Y1997" s="46">
        <v>2</v>
      </c>
    </row>
    <row r="1998" spans="2:25" ht="39.6">
      <c r="B1998" s="46" t="s">
        <v>3399</v>
      </c>
      <c r="C1998" s="46" t="s">
        <v>3400</v>
      </c>
      <c r="D1998" s="46" t="s">
        <v>3447</v>
      </c>
      <c r="E1998" s="46" t="s">
        <v>3448</v>
      </c>
      <c r="F1998" s="46">
        <v>2.7</v>
      </c>
      <c r="G1998" s="46" t="s">
        <v>3463</v>
      </c>
      <c r="H1998" s="46">
        <f t="shared" si="7"/>
        <v>4</v>
      </c>
      <c r="I1998" s="46" t="s">
        <v>3450</v>
      </c>
      <c r="J1998" s="115" t="s">
        <v>3451</v>
      </c>
      <c r="K1998" s="46" t="s">
        <v>3464</v>
      </c>
      <c r="L1998" s="117" t="s">
        <v>53</v>
      </c>
      <c r="M1998" s="46">
        <v>1</v>
      </c>
      <c r="N1998" s="46">
        <v>1.68</v>
      </c>
      <c r="O1998" s="46">
        <v>2</v>
      </c>
      <c r="P1998" s="46" t="s">
        <v>3453</v>
      </c>
      <c r="Q1998" s="46" t="s">
        <v>53</v>
      </c>
      <c r="R1998" s="46" t="s">
        <v>3453</v>
      </c>
      <c r="S1998" s="46" t="s">
        <v>53</v>
      </c>
      <c r="T1998" s="39" t="s">
        <v>3454</v>
      </c>
      <c r="U1998" s="39" t="s" ph="1">
        <v>3455</v>
      </c>
      <c r="V1998" s="39" t="s">
        <v>3456</v>
      </c>
      <c r="W1998" s="156" t="s">
        <v>3457</v>
      </c>
      <c r="X1998" s="47" t="s">
        <v>3462</v>
      </c>
      <c r="Y1998" s="46">
        <v>2</v>
      </c>
    </row>
    <row r="1999" spans="2:25" ht="79.2">
      <c r="B1999" s="46" t="s">
        <v>3399</v>
      </c>
      <c r="C1999" s="46" t="s">
        <v>3400</v>
      </c>
      <c r="D1999" s="46" t="s">
        <v>3465</v>
      </c>
      <c r="E1999" s="46" t="s">
        <v>3466</v>
      </c>
      <c r="F1999" s="46">
        <v>14.1</v>
      </c>
      <c r="G1999" s="46" t="s">
        <v>3449</v>
      </c>
      <c r="H1999" s="46">
        <f t="shared" si="7"/>
        <v>5</v>
      </c>
      <c r="I1999" s="46" t="s">
        <v>3450</v>
      </c>
      <c r="J1999" s="115" t="s">
        <v>3467</v>
      </c>
      <c r="K1999" s="46" t="s">
        <v>3468</v>
      </c>
      <c r="L1999" s="117" t="s">
        <v>53</v>
      </c>
      <c r="M1999" s="46">
        <v>3</v>
      </c>
      <c r="N1999" s="46">
        <v>14.1</v>
      </c>
      <c r="O1999" s="46" t="s">
        <v>3469</v>
      </c>
      <c r="P1999" s="46" t="s">
        <v>3453</v>
      </c>
      <c r="Q1999" s="46" t="s">
        <v>53</v>
      </c>
      <c r="R1999" s="46" t="s">
        <v>3453</v>
      </c>
      <c r="S1999" s="46" t="s">
        <v>53</v>
      </c>
      <c r="T1999" s="39" t="s">
        <v>3454</v>
      </c>
      <c r="U1999" s="39" t="s" ph="1">
        <v>3455</v>
      </c>
      <c r="V1999" s="39" t="s">
        <v>3456</v>
      </c>
      <c r="W1999" s="156" t="s">
        <v>3457</v>
      </c>
      <c r="X1999" s="47" t="s">
        <v>3470</v>
      </c>
      <c r="Y1999" s="46">
        <v>3</v>
      </c>
    </row>
    <row r="2000" spans="2:25" ht="79.2">
      <c r="B2000" s="46" t="s">
        <v>3399</v>
      </c>
      <c r="C2000" s="46" t="s">
        <v>3400</v>
      </c>
      <c r="D2000" s="46" t="s">
        <v>3465</v>
      </c>
      <c r="E2000" s="46" t="s">
        <v>3466</v>
      </c>
      <c r="F2000" s="46">
        <v>14.1</v>
      </c>
      <c r="G2000" s="46" t="s">
        <v>3449</v>
      </c>
      <c r="H2000" s="46">
        <f t="shared" si="7"/>
        <v>6</v>
      </c>
      <c r="I2000" s="46" t="s">
        <v>3450</v>
      </c>
      <c r="J2000" s="115" t="s">
        <v>3467</v>
      </c>
      <c r="K2000" s="46" t="s">
        <v>3471</v>
      </c>
      <c r="L2000" s="117" t="s">
        <v>53</v>
      </c>
      <c r="M2000" s="46">
        <v>3</v>
      </c>
      <c r="N2000" s="46">
        <v>14.1</v>
      </c>
      <c r="O2000" s="46" t="s">
        <v>3469</v>
      </c>
      <c r="P2000" s="46" t="s">
        <v>3453</v>
      </c>
      <c r="Q2000" s="46" t="s">
        <v>53</v>
      </c>
      <c r="R2000" s="46" t="s">
        <v>3453</v>
      </c>
      <c r="S2000" s="46" t="s">
        <v>53</v>
      </c>
      <c r="T2000" s="39" t="s">
        <v>3454</v>
      </c>
      <c r="U2000" s="39" t="s" ph="1">
        <v>3455</v>
      </c>
      <c r="V2000" s="39" t="s">
        <v>3456</v>
      </c>
      <c r="W2000" s="156" t="s">
        <v>3457</v>
      </c>
      <c r="X2000" s="47" t="s">
        <v>3470</v>
      </c>
      <c r="Y2000" s="46">
        <v>3</v>
      </c>
    </row>
    <row r="2001" spans="2:25" ht="118.8">
      <c r="B2001" s="46" t="s">
        <v>3399</v>
      </c>
      <c r="C2001" s="46" t="s">
        <v>3400</v>
      </c>
      <c r="D2001" s="46" t="s">
        <v>3472</v>
      </c>
      <c r="E2001" s="46" t="s">
        <v>3466</v>
      </c>
      <c r="F2001" s="46">
        <v>1.7</v>
      </c>
      <c r="G2001" s="46" t="s">
        <v>3449</v>
      </c>
      <c r="H2001" s="46">
        <f t="shared" si="7"/>
        <v>7</v>
      </c>
      <c r="I2001" s="46" t="s">
        <v>3450</v>
      </c>
      <c r="J2001" s="115" t="s">
        <v>3473</v>
      </c>
      <c r="K2001" s="46" t="s">
        <v>3474</v>
      </c>
      <c r="L2001" s="117" t="s">
        <v>53</v>
      </c>
      <c r="M2001" s="46">
        <v>5</v>
      </c>
      <c r="N2001" s="46">
        <v>1.71</v>
      </c>
      <c r="O2001" s="46">
        <v>5</v>
      </c>
      <c r="P2001" s="46" t="s">
        <v>3453</v>
      </c>
      <c r="Q2001" s="46" t="s">
        <v>53</v>
      </c>
      <c r="R2001" s="46" t="s">
        <v>3453</v>
      </c>
      <c r="S2001" s="46" t="s">
        <v>53</v>
      </c>
      <c r="T2001" s="39" t="s">
        <v>3454</v>
      </c>
      <c r="U2001" s="39" t="s" ph="1">
        <v>3455</v>
      </c>
      <c r="V2001" s="39" t="s">
        <v>3456</v>
      </c>
      <c r="W2001" s="156" t="s">
        <v>3475</v>
      </c>
      <c r="X2001" s="47" t="s">
        <v>3476</v>
      </c>
      <c r="Y2001" s="46">
        <v>5</v>
      </c>
    </row>
    <row r="2002" spans="2:25" ht="105.6">
      <c r="B2002" s="46" t="s">
        <v>3477</v>
      </c>
      <c r="C2002" s="46" t="s">
        <v>3478</v>
      </c>
      <c r="D2002" s="46" t="s">
        <v>3479</v>
      </c>
      <c r="E2002" s="46" t="s">
        <v>3480</v>
      </c>
      <c r="F2002" s="42">
        <v>1</v>
      </c>
      <c r="G2002" s="46" t="s">
        <v>3449</v>
      </c>
      <c r="H2002" s="46">
        <f t="shared" si="7"/>
        <v>8</v>
      </c>
      <c r="I2002" s="46" t="s">
        <v>3450</v>
      </c>
      <c r="J2002" s="115" t="s">
        <v>3481</v>
      </c>
      <c r="K2002" s="46" t="s">
        <v>3482</v>
      </c>
      <c r="L2002" s="117" t="s">
        <v>53</v>
      </c>
      <c r="M2002" s="46">
        <v>6</v>
      </c>
      <c r="N2002" s="46">
        <v>0.95</v>
      </c>
      <c r="O2002" s="46">
        <v>6</v>
      </c>
      <c r="P2002" s="46" t="s">
        <v>3453</v>
      </c>
      <c r="Q2002" s="46" t="s">
        <v>53</v>
      </c>
      <c r="R2002" s="46" t="s">
        <v>3453</v>
      </c>
      <c r="S2002" s="46" t="s">
        <v>53</v>
      </c>
      <c r="T2002" s="39" t="s">
        <v>3454</v>
      </c>
      <c r="U2002" s="39" t="s" ph="1">
        <v>3455</v>
      </c>
      <c r="V2002" s="39" t="s">
        <v>3456</v>
      </c>
      <c r="W2002" s="156" t="s">
        <v>3457</v>
      </c>
      <c r="X2002" s="47" t="s">
        <v>3483</v>
      </c>
      <c r="Y2002" s="46">
        <v>6</v>
      </c>
    </row>
    <row r="2003" spans="2:25" ht="105.6">
      <c r="B2003" s="46" t="s">
        <v>3477</v>
      </c>
      <c r="C2003" s="46" t="s">
        <v>3478</v>
      </c>
      <c r="D2003" s="46" t="s">
        <v>3484</v>
      </c>
      <c r="E2003" s="46" t="s">
        <v>3480</v>
      </c>
      <c r="F2003" s="46">
        <v>1.5</v>
      </c>
      <c r="G2003" s="46" t="s">
        <v>3449</v>
      </c>
      <c r="H2003" s="46">
        <f t="shared" si="7"/>
        <v>9</v>
      </c>
      <c r="I2003" s="46" t="s">
        <v>3450</v>
      </c>
      <c r="J2003" s="115" t="s">
        <v>3481</v>
      </c>
      <c r="K2003" s="46" t="s">
        <v>3485</v>
      </c>
      <c r="L2003" s="117" t="s">
        <v>53</v>
      </c>
      <c r="M2003" s="46">
        <v>6</v>
      </c>
      <c r="N2003" s="46">
        <v>1.45</v>
      </c>
      <c r="O2003" s="46">
        <v>6</v>
      </c>
      <c r="P2003" s="46" t="s">
        <v>3453</v>
      </c>
      <c r="Q2003" s="46" t="s">
        <v>53</v>
      </c>
      <c r="R2003" s="46" t="s">
        <v>3453</v>
      </c>
      <c r="S2003" s="46" t="s">
        <v>53</v>
      </c>
      <c r="T2003" s="39" t="s">
        <v>3454</v>
      </c>
      <c r="U2003" s="39" t="s" ph="1">
        <v>3455</v>
      </c>
      <c r="V2003" s="39" t="s">
        <v>3456</v>
      </c>
      <c r="W2003" s="156" t="s">
        <v>3457</v>
      </c>
      <c r="X2003" s="47" t="s">
        <v>3483</v>
      </c>
      <c r="Y2003" s="46">
        <v>6</v>
      </c>
    </row>
    <row r="2004" spans="2:25" ht="105.6">
      <c r="B2004" s="46" t="s">
        <v>3477</v>
      </c>
      <c r="C2004" s="46" t="s">
        <v>3478</v>
      </c>
      <c r="D2004" s="46" t="s">
        <v>3486</v>
      </c>
      <c r="E2004" s="46" t="s">
        <v>3480</v>
      </c>
      <c r="F2004" s="46">
        <v>1.7</v>
      </c>
      <c r="G2004" s="46" t="s">
        <v>3449</v>
      </c>
      <c r="H2004" s="46">
        <f t="shared" si="7"/>
        <v>10</v>
      </c>
      <c r="I2004" s="46" t="s">
        <v>3450</v>
      </c>
      <c r="J2004" s="115" t="s">
        <v>3481</v>
      </c>
      <c r="K2004" s="46" t="s">
        <v>3487</v>
      </c>
      <c r="L2004" s="117" t="s">
        <v>53</v>
      </c>
      <c r="M2004" s="46">
        <v>7</v>
      </c>
      <c r="N2004" s="46">
        <v>1.68</v>
      </c>
      <c r="O2004" s="46">
        <v>7</v>
      </c>
      <c r="P2004" s="46" t="s">
        <v>3453</v>
      </c>
      <c r="Q2004" s="46" t="s">
        <v>53</v>
      </c>
      <c r="R2004" s="46" t="s">
        <v>3453</v>
      </c>
      <c r="S2004" s="46" t="s">
        <v>53</v>
      </c>
      <c r="T2004" s="39" t="s">
        <v>3454</v>
      </c>
      <c r="U2004" s="39" t="s" ph="1">
        <v>3455</v>
      </c>
      <c r="V2004" s="39" t="s">
        <v>3456</v>
      </c>
      <c r="W2004" s="156" t="s">
        <v>3457</v>
      </c>
      <c r="X2004" s="47" t="s">
        <v>3488</v>
      </c>
      <c r="Y2004" s="46">
        <v>7</v>
      </c>
    </row>
    <row r="2005" spans="2:25" ht="105.6">
      <c r="B2005" s="46" t="s">
        <v>3477</v>
      </c>
      <c r="C2005" s="46" t="s">
        <v>3478</v>
      </c>
      <c r="D2005" s="46" t="s">
        <v>3489</v>
      </c>
      <c r="E2005" s="46" t="s">
        <v>3480</v>
      </c>
      <c r="F2005" s="46">
        <v>2.4</v>
      </c>
      <c r="G2005" s="46" t="s">
        <v>3449</v>
      </c>
      <c r="H2005" s="46">
        <f t="shared" si="7"/>
        <v>11</v>
      </c>
      <c r="I2005" s="46" t="s">
        <v>3450</v>
      </c>
      <c r="J2005" s="115" t="s">
        <v>3481</v>
      </c>
      <c r="K2005" s="46" t="s">
        <v>3490</v>
      </c>
      <c r="L2005" s="117" t="s">
        <v>53</v>
      </c>
      <c r="M2005" s="46">
        <v>7</v>
      </c>
      <c r="N2005" s="46">
        <v>2.38</v>
      </c>
      <c r="O2005" s="46">
        <v>7</v>
      </c>
      <c r="P2005" s="46" t="s">
        <v>3453</v>
      </c>
      <c r="Q2005" s="46" t="s">
        <v>53</v>
      </c>
      <c r="R2005" s="46" t="s">
        <v>3453</v>
      </c>
      <c r="S2005" s="46" t="s">
        <v>53</v>
      </c>
      <c r="T2005" s="39" t="s">
        <v>3454</v>
      </c>
      <c r="U2005" s="39" t="s" ph="1">
        <v>3455</v>
      </c>
      <c r="V2005" s="39" t="s">
        <v>3456</v>
      </c>
      <c r="W2005" s="156" t="s">
        <v>3457</v>
      </c>
      <c r="X2005" s="47" t="s">
        <v>3488</v>
      </c>
      <c r="Y2005" s="46">
        <v>7</v>
      </c>
    </row>
    <row r="2006" spans="2:25" ht="105.6">
      <c r="B2006" s="46" t="s">
        <v>3477</v>
      </c>
      <c r="C2006" s="46" t="s">
        <v>3478</v>
      </c>
      <c r="D2006" s="46" t="s">
        <v>3491</v>
      </c>
      <c r="E2006" s="46" t="s">
        <v>3480</v>
      </c>
      <c r="F2006" s="46">
        <v>2.9</v>
      </c>
      <c r="G2006" s="46" t="s">
        <v>3449</v>
      </c>
      <c r="H2006" s="46">
        <f t="shared" si="7"/>
        <v>12</v>
      </c>
      <c r="I2006" s="46" t="s">
        <v>3450</v>
      </c>
      <c r="J2006" s="115" t="s">
        <v>3481</v>
      </c>
      <c r="K2006" s="46" t="s">
        <v>3492</v>
      </c>
      <c r="L2006" s="117" t="s">
        <v>53</v>
      </c>
      <c r="M2006" s="46">
        <v>7</v>
      </c>
      <c r="N2006" s="46">
        <v>2.91</v>
      </c>
      <c r="O2006" s="46">
        <v>7</v>
      </c>
      <c r="P2006" s="46" t="s">
        <v>3453</v>
      </c>
      <c r="Q2006" s="46" t="s">
        <v>53</v>
      </c>
      <c r="R2006" s="46" t="s">
        <v>3453</v>
      </c>
      <c r="S2006" s="46" t="s">
        <v>53</v>
      </c>
      <c r="T2006" s="39" t="s">
        <v>3454</v>
      </c>
      <c r="U2006" s="39" t="s" ph="1">
        <v>3455</v>
      </c>
      <c r="V2006" s="39" t="s">
        <v>3456</v>
      </c>
      <c r="W2006" s="156" t="s">
        <v>3457</v>
      </c>
      <c r="X2006" s="47" t="s">
        <v>3493</v>
      </c>
      <c r="Y2006" s="46">
        <v>7</v>
      </c>
    </row>
    <row r="2007" spans="2:25" ht="132">
      <c r="B2007" s="46" t="s">
        <v>3477</v>
      </c>
      <c r="C2007" s="46" t="s">
        <v>3478</v>
      </c>
      <c r="D2007" s="46" t="s">
        <v>3494</v>
      </c>
      <c r="E2007" s="46" t="s">
        <v>3480</v>
      </c>
      <c r="F2007" s="46">
        <v>8.6</v>
      </c>
      <c r="G2007" s="46" t="s">
        <v>3449</v>
      </c>
      <c r="H2007" s="46">
        <f t="shared" si="7"/>
        <v>13</v>
      </c>
      <c r="I2007" s="46" t="s">
        <v>3450</v>
      </c>
      <c r="J2007" s="115" t="s">
        <v>3495</v>
      </c>
      <c r="K2007" s="46" t="s">
        <v>3496</v>
      </c>
      <c r="L2007" s="117" t="s">
        <v>53</v>
      </c>
      <c r="M2007" s="46">
        <v>8</v>
      </c>
      <c r="N2007" s="46">
        <v>8.56</v>
      </c>
      <c r="O2007" s="46">
        <v>8</v>
      </c>
      <c r="P2007" s="46" t="s">
        <v>3453</v>
      </c>
      <c r="Q2007" s="46" t="s">
        <v>53</v>
      </c>
      <c r="R2007" s="46" t="s">
        <v>3453</v>
      </c>
      <c r="S2007" s="46" t="s">
        <v>53</v>
      </c>
      <c r="T2007" s="39" t="s">
        <v>3454</v>
      </c>
      <c r="U2007" s="39" t="s" ph="1">
        <v>3455</v>
      </c>
      <c r="V2007" s="39" t="s">
        <v>3456</v>
      </c>
      <c r="W2007" s="156" t="s">
        <v>3457</v>
      </c>
      <c r="X2007" s="47" t="s">
        <v>3497</v>
      </c>
      <c r="Y2007" s="46">
        <v>8</v>
      </c>
    </row>
    <row r="2008" spans="2:25" ht="105.6">
      <c r="B2008" s="46" t="s">
        <v>3477</v>
      </c>
      <c r="C2008" s="46" t="s">
        <v>3478</v>
      </c>
      <c r="D2008" s="46" t="s">
        <v>3494</v>
      </c>
      <c r="E2008" s="46" t="s">
        <v>3480</v>
      </c>
      <c r="F2008" s="46">
        <v>8.6</v>
      </c>
      <c r="G2008" s="46" t="s">
        <v>3449</v>
      </c>
      <c r="H2008" s="46">
        <f t="shared" si="7"/>
        <v>14</v>
      </c>
      <c r="I2008" s="46" t="s">
        <v>3450</v>
      </c>
      <c r="J2008" s="115" t="s">
        <v>3481</v>
      </c>
      <c r="K2008" s="46" t="s">
        <v>3498</v>
      </c>
      <c r="L2008" s="117" t="s">
        <v>53</v>
      </c>
      <c r="M2008" s="46">
        <v>9</v>
      </c>
      <c r="N2008" s="46">
        <v>8.08</v>
      </c>
      <c r="O2008" s="46">
        <v>9</v>
      </c>
      <c r="P2008" s="46" t="s">
        <v>3453</v>
      </c>
      <c r="Q2008" s="46" t="s">
        <v>53</v>
      </c>
      <c r="R2008" s="46" t="s">
        <v>3453</v>
      </c>
      <c r="S2008" s="46" t="s">
        <v>53</v>
      </c>
      <c r="T2008" s="39" t="s">
        <v>3454</v>
      </c>
      <c r="U2008" s="39" t="s" ph="1">
        <v>3455</v>
      </c>
      <c r="V2008" s="39" t="s">
        <v>3456</v>
      </c>
      <c r="W2008" s="156" t="s">
        <v>3457</v>
      </c>
      <c r="X2008" s="47" t="s">
        <v>3499</v>
      </c>
      <c r="Y2008" s="46">
        <v>9</v>
      </c>
    </row>
    <row r="2009" spans="2:25" ht="105.6">
      <c r="B2009" s="46" t="s">
        <v>3441</v>
      </c>
      <c r="C2009" s="46" t="s">
        <v>3424</v>
      </c>
      <c r="D2009" s="46" t="s">
        <v>3500</v>
      </c>
      <c r="E2009" s="46" t="s">
        <v>3448</v>
      </c>
      <c r="F2009" s="46">
        <v>0.8</v>
      </c>
      <c r="G2009" s="46" t="s">
        <v>3449</v>
      </c>
      <c r="H2009" s="46">
        <f t="shared" si="7"/>
        <v>15</v>
      </c>
      <c r="I2009" s="46" t="s">
        <v>3450</v>
      </c>
      <c r="J2009" s="115" t="s">
        <v>3501</v>
      </c>
      <c r="K2009" s="46" t="s">
        <v>3502</v>
      </c>
      <c r="L2009" s="117" t="s">
        <v>53</v>
      </c>
      <c r="M2009" s="46">
        <v>10</v>
      </c>
      <c r="N2009" s="46">
        <v>0.82</v>
      </c>
      <c r="O2009" s="46">
        <v>10</v>
      </c>
      <c r="P2009" s="46" t="s">
        <v>3453</v>
      </c>
      <c r="Q2009" s="46" t="s">
        <v>53</v>
      </c>
      <c r="R2009" s="46" t="s">
        <v>3453</v>
      </c>
      <c r="S2009" s="46" t="s">
        <v>53</v>
      </c>
      <c r="T2009" s="39" t="s">
        <v>3454</v>
      </c>
      <c r="U2009" s="39" t="s" ph="1">
        <v>3455</v>
      </c>
      <c r="V2009" s="39" t="s">
        <v>3456</v>
      </c>
      <c r="W2009" s="156" t="s">
        <v>3457</v>
      </c>
      <c r="X2009" s="47" t="s">
        <v>3503</v>
      </c>
      <c r="Y2009" s="46">
        <v>10</v>
      </c>
    </row>
    <row r="2010" spans="2:25" ht="105.6">
      <c r="B2010" s="46" t="s">
        <v>3441</v>
      </c>
      <c r="C2010" s="46" t="s">
        <v>3424</v>
      </c>
      <c r="D2010" s="46" t="s">
        <v>3500</v>
      </c>
      <c r="E2010" s="46" t="s">
        <v>3448</v>
      </c>
      <c r="F2010" s="46">
        <v>0.8</v>
      </c>
      <c r="G2010" s="46" t="s">
        <v>3449</v>
      </c>
      <c r="H2010" s="46">
        <f t="shared" si="7"/>
        <v>16</v>
      </c>
      <c r="I2010" s="46" t="s">
        <v>3450</v>
      </c>
      <c r="J2010" s="115" t="s">
        <v>3501</v>
      </c>
      <c r="K2010" s="46" t="s">
        <v>3504</v>
      </c>
      <c r="L2010" s="117" t="s">
        <v>53</v>
      </c>
      <c r="M2010" s="46">
        <v>10</v>
      </c>
      <c r="N2010" s="46">
        <v>0.82</v>
      </c>
      <c r="O2010" s="46">
        <v>10</v>
      </c>
      <c r="P2010" s="46" t="s">
        <v>3453</v>
      </c>
      <c r="Q2010" s="46" t="s">
        <v>53</v>
      </c>
      <c r="R2010" s="46" t="s">
        <v>3453</v>
      </c>
      <c r="S2010" s="46" t="s">
        <v>53</v>
      </c>
      <c r="T2010" s="39" t="s">
        <v>3454</v>
      </c>
      <c r="U2010" s="39" t="s" ph="1">
        <v>3455</v>
      </c>
      <c r="V2010" s="39" t="s">
        <v>3456</v>
      </c>
      <c r="W2010" s="156" t="s">
        <v>3457</v>
      </c>
      <c r="X2010" s="47" t="s">
        <v>3503</v>
      </c>
      <c r="Y2010" s="46">
        <v>10</v>
      </c>
    </row>
    <row r="2011" spans="2:25" ht="92.4">
      <c r="B2011" s="46" t="s">
        <v>3441</v>
      </c>
      <c r="C2011" s="46" t="s">
        <v>3424</v>
      </c>
      <c r="D2011" s="46" t="s">
        <v>3505</v>
      </c>
      <c r="E2011" s="46" t="s">
        <v>3448</v>
      </c>
      <c r="F2011" s="42">
        <v>1</v>
      </c>
      <c r="G2011" s="46" t="s">
        <v>3449</v>
      </c>
      <c r="H2011" s="46">
        <f t="shared" si="7"/>
        <v>17</v>
      </c>
      <c r="I2011" s="46" t="s">
        <v>3450</v>
      </c>
      <c r="J2011" s="115" t="s">
        <v>3501</v>
      </c>
      <c r="K2011" s="46" t="s">
        <v>3506</v>
      </c>
      <c r="L2011" s="117" t="s">
        <v>53</v>
      </c>
      <c r="M2011" s="46">
        <v>11</v>
      </c>
      <c r="N2011" s="46">
        <v>1.01</v>
      </c>
      <c r="O2011" s="46">
        <v>11</v>
      </c>
      <c r="P2011" s="46" t="s">
        <v>3453</v>
      </c>
      <c r="Q2011" s="46" t="s">
        <v>53</v>
      </c>
      <c r="R2011" s="46" t="s">
        <v>3453</v>
      </c>
      <c r="S2011" s="46" t="s">
        <v>53</v>
      </c>
      <c r="T2011" s="39" t="s">
        <v>3454</v>
      </c>
      <c r="U2011" s="39" t="s" ph="1">
        <v>3455</v>
      </c>
      <c r="V2011" s="39" t="s">
        <v>3456</v>
      </c>
      <c r="W2011" s="156" t="s">
        <v>3457</v>
      </c>
      <c r="X2011" s="136" t="s">
        <v>3507</v>
      </c>
      <c r="Y2011" s="46">
        <v>11</v>
      </c>
    </row>
    <row r="2012" spans="2:25" ht="92.4">
      <c r="B2012" s="46" t="s">
        <v>3441</v>
      </c>
      <c r="C2012" s="46" t="s">
        <v>3424</v>
      </c>
      <c r="D2012" s="46" t="s">
        <v>3505</v>
      </c>
      <c r="E2012" s="46" t="s">
        <v>3448</v>
      </c>
      <c r="F2012" s="42">
        <v>1</v>
      </c>
      <c r="G2012" s="46" t="s">
        <v>3449</v>
      </c>
      <c r="H2012" s="46">
        <f t="shared" si="7"/>
        <v>18</v>
      </c>
      <c r="I2012" s="46" t="s">
        <v>3450</v>
      </c>
      <c r="J2012" s="115" t="s">
        <v>3501</v>
      </c>
      <c r="K2012" s="46" t="s">
        <v>3508</v>
      </c>
      <c r="L2012" s="117" t="s">
        <v>53</v>
      </c>
      <c r="M2012" s="46">
        <v>11</v>
      </c>
      <c r="N2012" s="46">
        <v>1.01</v>
      </c>
      <c r="O2012" s="46">
        <v>11</v>
      </c>
      <c r="P2012" s="46" t="s">
        <v>3453</v>
      </c>
      <c r="Q2012" s="46" t="s">
        <v>53</v>
      </c>
      <c r="R2012" s="46" t="s">
        <v>3453</v>
      </c>
      <c r="S2012" s="46" t="s">
        <v>53</v>
      </c>
      <c r="T2012" s="39" t="s">
        <v>3454</v>
      </c>
      <c r="U2012" s="39" t="s" ph="1">
        <v>3455</v>
      </c>
      <c r="V2012" s="39" t="s">
        <v>3456</v>
      </c>
      <c r="W2012" s="156" t="s">
        <v>3457</v>
      </c>
      <c r="X2012" s="136" t="s">
        <v>3507</v>
      </c>
      <c r="Y2012" s="46">
        <v>11</v>
      </c>
    </row>
    <row r="2013" spans="2:25" ht="92.4">
      <c r="B2013" s="46" t="s">
        <v>3441</v>
      </c>
      <c r="C2013" s="46" t="s">
        <v>3424</v>
      </c>
      <c r="D2013" s="46" t="s">
        <v>3509</v>
      </c>
      <c r="E2013" s="46" t="s">
        <v>3448</v>
      </c>
      <c r="F2013" s="46">
        <v>1.2</v>
      </c>
      <c r="G2013" s="46" t="s">
        <v>3449</v>
      </c>
      <c r="H2013" s="46">
        <f t="shared" si="7"/>
        <v>19</v>
      </c>
      <c r="I2013" s="46" t="s">
        <v>3450</v>
      </c>
      <c r="J2013" s="115" t="s">
        <v>3501</v>
      </c>
      <c r="K2013" s="46" t="s">
        <v>3510</v>
      </c>
      <c r="L2013" s="117" t="s">
        <v>53</v>
      </c>
      <c r="M2013" s="46">
        <v>11</v>
      </c>
      <c r="N2013" s="46">
        <v>1.18</v>
      </c>
      <c r="O2013" s="46">
        <v>11</v>
      </c>
      <c r="P2013" s="46" t="s">
        <v>3453</v>
      </c>
      <c r="Q2013" s="46" t="s">
        <v>53</v>
      </c>
      <c r="R2013" s="46" t="s">
        <v>3453</v>
      </c>
      <c r="S2013" s="46" t="s">
        <v>53</v>
      </c>
      <c r="T2013" s="39" t="s">
        <v>3454</v>
      </c>
      <c r="U2013" s="39" t="s" ph="1">
        <v>3455</v>
      </c>
      <c r="V2013" s="39" t="s">
        <v>3456</v>
      </c>
      <c r="W2013" s="156" t="s">
        <v>3457</v>
      </c>
      <c r="X2013" s="136" t="s">
        <v>3507</v>
      </c>
      <c r="Y2013" s="46">
        <v>11</v>
      </c>
    </row>
    <row r="2014" spans="2:25" ht="92.4">
      <c r="B2014" s="46" t="s">
        <v>3441</v>
      </c>
      <c r="C2014" s="46" t="s">
        <v>3424</v>
      </c>
      <c r="D2014" s="46" t="s">
        <v>3509</v>
      </c>
      <c r="E2014" s="46" t="s">
        <v>3448</v>
      </c>
      <c r="F2014" s="46">
        <v>1.2</v>
      </c>
      <c r="G2014" s="46" t="s">
        <v>3449</v>
      </c>
      <c r="H2014" s="46">
        <f t="shared" si="7"/>
        <v>20</v>
      </c>
      <c r="I2014" s="46" t="s">
        <v>3450</v>
      </c>
      <c r="J2014" s="115" t="s">
        <v>3501</v>
      </c>
      <c r="K2014" s="46" t="s">
        <v>3511</v>
      </c>
      <c r="L2014" s="117" t="s">
        <v>53</v>
      </c>
      <c r="M2014" s="46">
        <v>11</v>
      </c>
      <c r="N2014" s="46">
        <v>1.18</v>
      </c>
      <c r="O2014" s="46">
        <v>11</v>
      </c>
      <c r="P2014" s="46" t="s">
        <v>3453</v>
      </c>
      <c r="Q2014" s="46" t="s">
        <v>53</v>
      </c>
      <c r="R2014" s="46" t="s">
        <v>3453</v>
      </c>
      <c r="S2014" s="46" t="s">
        <v>53</v>
      </c>
      <c r="T2014" s="39" t="s">
        <v>3454</v>
      </c>
      <c r="U2014" s="39" t="s" ph="1">
        <v>3455</v>
      </c>
      <c r="V2014" s="39" t="s">
        <v>3456</v>
      </c>
      <c r="W2014" s="156" t="s">
        <v>3457</v>
      </c>
      <c r="X2014" s="136" t="s">
        <v>3507</v>
      </c>
      <c r="Y2014" s="46">
        <v>11</v>
      </c>
    </row>
    <row r="2015" spans="2:25" ht="92.4">
      <c r="B2015" s="46" t="s">
        <v>3441</v>
      </c>
      <c r="C2015" s="46" t="s">
        <v>3424</v>
      </c>
      <c r="D2015" s="46" t="s">
        <v>3509</v>
      </c>
      <c r="E2015" s="46" t="s">
        <v>3448</v>
      </c>
      <c r="F2015" s="46">
        <v>1.2</v>
      </c>
      <c r="G2015" s="46" t="s">
        <v>3449</v>
      </c>
      <c r="H2015" s="46">
        <f t="shared" si="7"/>
        <v>21</v>
      </c>
      <c r="I2015" s="46" t="s">
        <v>3450</v>
      </c>
      <c r="J2015" s="115" t="s">
        <v>3501</v>
      </c>
      <c r="K2015" s="46" t="s">
        <v>3512</v>
      </c>
      <c r="L2015" s="117" t="s">
        <v>53</v>
      </c>
      <c r="M2015" s="46">
        <v>11</v>
      </c>
      <c r="N2015" s="46">
        <v>1.22</v>
      </c>
      <c r="O2015" s="46">
        <v>11</v>
      </c>
      <c r="P2015" s="46" t="s">
        <v>3453</v>
      </c>
      <c r="Q2015" s="46" t="s">
        <v>53</v>
      </c>
      <c r="R2015" s="46" t="s">
        <v>3453</v>
      </c>
      <c r="S2015" s="46" t="s">
        <v>53</v>
      </c>
      <c r="T2015" s="39" t="s">
        <v>3454</v>
      </c>
      <c r="U2015" s="39" t="s" ph="1">
        <v>3455</v>
      </c>
      <c r="V2015" s="39" t="s">
        <v>3456</v>
      </c>
      <c r="W2015" s="156" t="s">
        <v>3457</v>
      </c>
      <c r="X2015" s="136" t="s">
        <v>3513</v>
      </c>
      <c r="Y2015" s="46">
        <v>11</v>
      </c>
    </row>
    <row r="2016" spans="2:25" ht="92.4">
      <c r="B2016" s="46" t="s">
        <v>3441</v>
      </c>
      <c r="C2016" s="46" t="s">
        <v>3424</v>
      </c>
      <c r="D2016" s="46" t="s">
        <v>3514</v>
      </c>
      <c r="E2016" s="46" t="s">
        <v>3448</v>
      </c>
      <c r="F2016" s="46">
        <v>1.7</v>
      </c>
      <c r="G2016" s="46" t="s">
        <v>3449</v>
      </c>
      <c r="H2016" s="46">
        <f t="shared" si="7"/>
        <v>22</v>
      </c>
      <c r="I2016" s="46" t="s">
        <v>3450</v>
      </c>
      <c r="J2016" s="115" t="s">
        <v>3501</v>
      </c>
      <c r="K2016" s="46" t="s">
        <v>3515</v>
      </c>
      <c r="L2016" s="117" t="s">
        <v>53</v>
      </c>
      <c r="M2016" s="46">
        <v>11</v>
      </c>
      <c r="N2016" s="46">
        <v>1.66</v>
      </c>
      <c r="O2016" s="46">
        <v>11</v>
      </c>
      <c r="P2016" s="46" t="s">
        <v>3453</v>
      </c>
      <c r="Q2016" s="46" t="s">
        <v>53</v>
      </c>
      <c r="R2016" s="46" t="s">
        <v>3453</v>
      </c>
      <c r="S2016" s="46" t="s">
        <v>53</v>
      </c>
      <c r="T2016" s="39" t="s">
        <v>3454</v>
      </c>
      <c r="U2016" s="39" t="s" ph="1">
        <v>3455</v>
      </c>
      <c r="V2016" s="39" t="s">
        <v>3456</v>
      </c>
      <c r="W2016" s="156" t="s">
        <v>3457</v>
      </c>
      <c r="X2016" s="136" t="s">
        <v>3516</v>
      </c>
      <c r="Y2016" s="46">
        <v>11</v>
      </c>
    </row>
    <row r="2017" spans="2:25" ht="92.4">
      <c r="B2017" s="46" t="s">
        <v>3441</v>
      </c>
      <c r="C2017" s="46" t="s">
        <v>3424</v>
      </c>
      <c r="D2017" s="46" t="s">
        <v>3514</v>
      </c>
      <c r="E2017" s="46" t="s">
        <v>3448</v>
      </c>
      <c r="F2017" s="46">
        <v>1.7</v>
      </c>
      <c r="G2017" s="46" t="s">
        <v>3449</v>
      </c>
      <c r="H2017" s="46">
        <f t="shared" si="7"/>
        <v>23</v>
      </c>
      <c r="I2017" s="46" t="s">
        <v>3450</v>
      </c>
      <c r="J2017" s="115" t="s">
        <v>3501</v>
      </c>
      <c r="K2017" s="46" t="s">
        <v>3517</v>
      </c>
      <c r="L2017" s="117" t="s">
        <v>53</v>
      </c>
      <c r="M2017" s="46">
        <v>11</v>
      </c>
      <c r="N2017" s="46">
        <v>1.66</v>
      </c>
      <c r="O2017" s="46">
        <v>11</v>
      </c>
      <c r="P2017" s="46" t="s">
        <v>3453</v>
      </c>
      <c r="Q2017" s="46" t="s">
        <v>53</v>
      </c>
      <c r="R2017" s="46" t="s">
        <v>3453</v>
      </c>
      <c r="S2017" s="46" t="s">
        <v>53</v>
      </c>
      <c r="T2017" s="39" t="s">
        <v>3454</v>
      </c>
      <c r="U2017" s="39" t="s" ph="1">
        <v>3455</v>
      </c>
      <c r="V2017" s="39" t="s">
        <v>3456</v>
      </c>
      <c r="W2017" s="156" t="s">
        <v>3475</v>
      </c>
      <c r="X2017" s="136" t="s">
        <v>3516</v>
      </c>
      <c r="Y2017" s="46">
        <v>11</v>
      </c>
    </row>
    <row r="2018" spans="2:25" ht="92.4">
      <c r="B2018" s="46" t="s">
        <v>3441</v>
      </c>
      <c r="C2018" s="46" t="s">
        <v>3424</v>
      </c>
      <c r="D2018" s="46" t="s">
        <v>3514</v>
      </c>
      <c r="E2018" s="46" t="s">
        <v>3448</v>
      </c>
      <c r="F2018" s="46">
        <v>1.7</v>
      </c>
      <c r="G2018" s="46" t="s">
        <v>3449</v>
      </c>
      <c r="H2018" s="46">
        <f t="shared" si="7"/>
        <v>24</v>
      </c>
      <c r="I2018" s="46" t="s">
        <v>3450</v>
      </c>
      <c r="J2018" s="115" t="s">
        <v>3501</v>
      </c>
      <c r="K2018" s="46" t="s">
        <v>3518</v>
      </c>
      <c r="L2018" s="117" t="s">
        <v>53</v>
      </c>
      <c r="M2018" s="46">
        <v>11</v>
      </c>
      <c r="N2018" s="46">
        <v>1.66</v>
      </c>
      <c r="O2018" s="46">
        <v>11</v>
      </c>
      <c r="P2018" s="46" t="s">
        <v>3453</v>
      </c>
      <c r="Q2018" s="46" t="s">
        <v>53</v>
      </c>
      <c r="R2018" s="46" t="s">
        <v>3453</v>
      </c>
      <c r="S2018" s="46" t="s">
        <v>53</v>
      </c>
      <c r="T2018" s="39" t="s">
        <v>3454</v>
      </c>
      <c r="U2018" s="39" t="s" ph="1">
        <v>3455</v>
      </c>
      <c r="V2018" s="39" t="s">
        <v>3456</v>
      </c>
      <c r="W2018" s="156" t="s">
        <v>3457</v>
      </c>
      <c r="X2018" s="136" t="s">
        <v>3516</v>
      </c>
      <c r="Y2018" s="46">
        <v>11</v>
      </c>
    </row>
    <row r="2019" spans="2:25" ht="92.4">
      <c r="B2019" s="46" t="s">
        <v>3441</v>
      </c>
      <c r="C2019" s="46" t="s">
        <v>3424</v>
      </c>
      <c r="D2019" s="46" t="s">
        <v>3514</v>
      </c>
      <c r="E2019" s="46" t="s">
        <v>3448</v>
      </c>
      <c r="F2019" s="46">
        <v>1.7</v>
      </c>
      <c r="G2019" s="46" t="s">
        <v>3449</v>
      </c>
      <c r="H2019" s="46">
        <f t="shared" si="7"/>
        <v>25</v>
      </c>
      <c r="I2019" s="46" t="s">
        <v>3450</v>
      </c>
      <c r="J2019" s="115" t="s">
        <v>3501</v>
      </c>
      <c r="K2019" s="46" t="s">
        <v>3519</v>
      </c>
      <c r="L2019" s="117" t="s">
        <v>53</v>
      </c>
      <c r="M2019" s="46">
        <v>11</v>
      </c>
      <c r="N2019" s="46">
        <v>1.69</v>
      </c>
      <c r="O2019" s="46">
        <v>11</v>
      </c>
      <c r="P2019" s="46" t="s">
        <v>3453</v>
      </c>
      <c r="Q2019" s="46" t="s">
        <v>53</v>
      </c>
      <c r="R2019" s="46" t="s">
        <v>3453</v>
      </c>
      <c r="S2019" s="46" t="s">
        <v>53</v>
      </c>
      <c r="T2019" s="39" t="s">
        <v>3454</v>
      </c>
      <c r="U2019" s="39" t="s" ph="1">
        <v>3455</v>
      </c>
      <c r="V2019" s="39" t="s">
        <v>3456</v>
      </c>
      <c r="W2019" s="156" t="s">
        <v>3457</v>
      </c>
      <c r="X2019" s="136" t="s">
        <v>3520</v>
      </c>
      <c r="Y2019" s="46">
        <v>11</v>
      </c>
    </row>
    <row r="2020" spans="2:25" ht="92.4">
      <c r="B2020" s="46" t="s">
        <v>3441</v>
      </c>
      <c r="C2020" s="46" t="s">
        <v>3424</v>
      </c>
      <c r="D2020" s="46" t="s">
        <v>3514</v>
      </c>
      <c r="E2020" s="46" t="s">
        <v>3448</v>
      </c>
      <c r="F2020" s="46">
        <v>1.7</v>
      </c>
      <c r="G2020" s="46" t="s">
        <v>3449</v>
      </c>
      <c r="H2020" s="46">
        <f t="shared" si="7"/>
        <v>26</v>
      </c>
      <c r="I2020" s="46" t="s">
        <v>3450</v>
      </c>
      <c r="J2020" s="115" t="s">
        <v>3501</v>
      </c>
      <c r="K2020" s="46" t="s">
        <v>3521</v>
      </c>
      <c r="L2020" s="117" t="s">
        <v>53</v>
      </c>
      <c r="M2020" s="46">
        <v>11</v>
      </c>
      <c r="N2020" s="46">
        <v>1.69</v>
      </c>
      <c r="O2020" s="46">
        <v>11</v>
      </c>
      <c r="P2020" s="46" t="s">
        <v>3453</v>
      </c>
      <c r="Q2020" s="46" t="s">
        <v>53</v>
      </c>
      <c r="R2020" s="46" t="s">
        <v>3453</v>
      </c>
      <c r="S2020" s="46" t="s">
        <v>53</v>
      </c>
      <c r="T2020" s="39" t="s">
        <v>3454</v>
      </c>
      <c r="U2020" s="39" t="s" ph="1">
        <v>3455</v>
      </c>
      <c r="V2020" s="39" t="s">
        <v>3456</v>
      </c>
      <c r="W2020" s="156" t="s">
        <v>3457</v>
      </c>
      <c r="X2020" s="136" t="s">
        <v>3522</v>
      </c>
      <c r="Y2020" s="46">
        <v>11</v>
      </c>
    </row>
    <row r="2021" spans="2:25" ht="92.4">
      <c r="B2021" s="46" t="s">
        <v>3441</v>
      </c>
      <c r="C2021" s="46" t="s">
        <v>3424</v>
      </c>
      <c r="D2021" s="46" t="s">
        <v>3523</v>
      </c>
      <c r="E2021" s="46" t="s">
        <v>3448</v>
      </c>
      <c r="F2021" s="46">
        <v>2.2999999999999998</v>
      </c>
      <c r="G2021" s="46" t="s">
        <v>3449</v>
      </c>
      <c r="H2021" s="46">
        <f t="shared" si="7"/>
        <v>27</v>
      </c>
      <c r="I2021" s="46" t="s">
        <v>3450</v>
      </c>
      <c r="J2021" s="115" t="s">
        <v>3501</v>
      </c>
      <c r="K2021" s="46" t="s">
        <v>3524</v>
      </c>
      <c r="L2021" s="117" t="s">
        <v>790</v>
      </c>
      <c r="M2021" s="46">
        <v>11</v>
      </c>
      <c r="N2021" s="46">
        <v>2.33</v>
      </c>
      <c r="O2021" s="46">
        <v>11</v>
      </c>
      <c r="P2021" s="46" t="s">
        <v>3453</v>
      </c>
      <c r="Q2021" s="46" t="s">
        <v>53</v>
      </c>
      <c r="R2021" s="46" t="s">
        <v>3453</v>
      </c>
      <c r="S2021" s="46" t="s">
        <v>53</v>
      </c>
      <c r="T2021" s="39" t="s">
        <v>3454</v>
      </c>
      <c r="U2021" s="39" t="s" ph="1">
        <v>3455</v>
      </c>
      <c r="V2021" s="39" t="s">
        <v>3456</v>
      </c>
      <c r="W2021" s="156" t="s">
        <v>3457</v>
      </c>
      <c r="X2021" s="136" t="s">
        <v>3516</v>
      </c>
      <c r="Y2021" s="46">
        <v>11</v>
      </c>
    </row>
    <row r="2022" spans="2:25" ht="92.4">
      <c r="B2022" s="46" t="s">
        <v>3441</v>
      </c>
      <c r="C2022" s="46" t="s">
        <v>3424</v>
      </c>
      <c r="D2022" s="46" t="s">
        <v>3523</v>
      </c>
      <c r="E2022" s="46" t="s">
        <v>3448</v>
      </c>
      <c r="F2022" s="46">
        <v>2.2999999999999998</v>
      </c>
      <c r="G2022" s="46" t="s">
        <v>3449</v>
      </c>
      <c r="H2022" s="46">
        <f t="shared" si="7"/>
        <v>28</v>
      </c>
      <c r="I2022" s="46" t="s">
        <v>3450</v>
      </c>
      <c r="J2022" s="115" t="s">
        <v>3501</v>
      </c>
      <c r="K2022" s="46" t="s">
        <v>3525</v>
      </c>
      <c r="L2022" s="117" t="s">
        <v>53</v>
      </c>
      <c r="M2022" s="46">
        <v>11</v>
      </c>
      <c r="N2022" s="46">
        <v>2.33</v>
      </c>
      <c r="O2022" s="46">
        <v>11</v>
      </c>
      <c r="P2022" s="46" t="s">
        <v>3453</v>
      </c>
      <c r="Q2022" s="46" t="s">
        <v>53</v>
      </c>
      <c r="R2022" s="46" t="s">
        <v>3453</v>
      </c>
      <c r="S2022" s="46" t="s">
        <v>53</v>
      </c>
      <c r="T2022" s="39" t="s">
        <v>3454</v>
      </c>
      <c r="U2022" s="39" t="s" ph="1">
        <v>3455</v>
      </c>
      <c r="V2022" s="39" t="s">
        <v>3456</v>
      </c>
      <c r="W2022" s="156" t="s">
        <v>3457</v>
      </c>
      <c r="X2022" s="136" t="s">
        <v>3516</v>
      </c>
      <c r="Y2022" s="46">
        <v>11</v>
      </c>
    </row>
    <row r="2023" spans="2:25" ht="92.4">
      <c r="B2023" s="46" t="s">
        <v>3441</v>
      </c>
      <c r="C2023" s="46" t="s">
        <v>3424</v>
      </c>
      <c r="D2023" s="46" t="s">
        <v>3523</v>
      </c>
      <c r="E2023" s="46" t="s">
        <v>3448</v>
      </c>
      <c r="F2023" s="46">
        <v>2.2999999999999998</v>
      </c>
      <c r="G2023" s="46" t="s">
        <v>3449</v>
      </c>
      <c r="H2023" s="46">
        <f t="shared" si="7"/>
        <v>29</v>
      </c>
      <c r="I2023" s="46" t="s">
        <v>3450</v>
      </c>
      <c r="J2023" s="115" t="s">
        <v>3501</v>
      </c>
      <c r="K2023" s="46" t="s">
        <v>3526</v>
      </c>
      <c r="L2023" s="117" t="s">
        <v>53</v>
      </c>
      <c r="M2023" s="46">
        <v>11</v>
      </c>
      <c r="N2023" s="46">
        <v>2.33</v>
      </c>
      <c r="O2023" s="46">
        <v>11</v>
      </c>
      <c r="P2023" s="46" t="s">
        <v>3453</v>
      </c>
      <c r="Q2023" s="46" t="s">
        <v>53</v>
      </c>
      <c r="R2023" s="46" t="s">
        <v>3453</v>
      </c>
      <c r="S2023" s="46" t="s">
        <v>53</v>
      </c>
      <c r="T2023" s="39" t="s">
        <v>3454</v>
      </c>
      <c r="U2023" s="39" t="s" ph="1">
        <v>3455</v>
      </c>
      <c r="V2023" s="39" t="s">
        <v>3456</v>
      </c>
      <c r="W2023" s="156" t="s">
        <v>3457</v>
      </c>
      <c r="X2023" s="136" t="s">
        <v>3516</v>
      </c>
      <c r="Y2023" s="46">
        <v>11</v>
      </c>
    </row>
    <row r="2024" spans="2:25" ht="118.8">
      <c r="B2024" s="46" t="s">
        <v>3441</v>
      </c>
      <c r="C2024" s="46" t="s">
        <v>3424</v>
      </c>
      <c r="D2024" s="46" t="s">
        <v>3527</v>
      </c>
      <c r="E2024" s="46" t="s">
        <v>3466</v>
      </c>
      <c r="F2024" s="46">
        <v>0.7</v>
      </c>
      <c r="G2024" s="46" t="s">
        <v>3449</v>
      </c>
      <c r="H2024" s="46">
        <f t="shared" si="7"/>
        <v>30</v>
      </c>
      <c r="I2024" s="46" t="s">
        <v>3450</v>
      </c>
      <c r="J2024" s="115" t="s">
        <v>3528</v>
      </c>
      <c r="K2024" s="46" t="s">
        <v>3529</v>
      </c>
      <c r="L2024" s="117" t="s">
        <v>53</v>
      </c>
      <c r="M2024" s="46">
        <v>12</v>
      </c>
      <c r="N2024" s="46">
        <v>0.68</v>
      </c>
      <c r="O2024" s="46">
        <v>12</v>
      </c>
      <c r="P2024" s="46" t="s">
        <v>3453</v>
      </c>
      <c r="Q2024" s="46" t="s">
        <v>53</v>
      </c>
      <c r="R2024" s="46" t="s">
        <v>3453</v>
      </c>
      <c r="S2024" s="46" t="s">
        <v>53</v>
      </c>
      <c r="T2024" s="39" t="s">
        <v>3454</v>
      </c>
      <c r="U2024" s="39" t="s" ph="1">
        <v>3455</v>
      </c>
      <c r="V2024" s="39" t="s">
        <v>3456</v>
      </c>
      <c r="W2024" s="156" t="s">
        <v>3457</v>
      </c>
      <c r="X2024" s="47" t="s">
        <v>3530</v>
      </c>
      <c r="Y2024" s="46">
        <v>12</v>
      </c>
    </row>
    <row r="2025" spans="2:25" ht="118.8">
      <c r="B2025" s="46" t="s">
        <v>3441</v>
      </c>
      <c r="C2025" s="46" t="s">
        <v>3424</v>
      </c>
      <c r="D2025" s="46" t="s">
        <v>3527</v>
      </c>
      <c r="E2025" s="46" t="s">
        <v>3466</v>
      </c>
      <c r="F2025" s="46">
        <v>0.7</v>
      </c>
      <c r="G2025" s="46" t="s">
        <v>3449</v>
      </c>
      <c r="H2025" s="46">
        <f t="shared" si="7"/>
        <v>31</v>
      </c>
      <c r="I2025" s="46" t="s">
        <v>3450</v>
      </c>
      <c r="J2025" s="115" t="s">
        <v>3528</v>
      </c>
      <c r="K2025" s="46" t="s">
        <v>3531</v>
      </c>
      <c r="L2025" s="117" t="s">
        <v>53</v>
      </c>
      <c r="M2025" s="46">
        <v>12</v>
      </c>
      <c r="N2025" s="46">
        <v>0.68</v>
      </c>
      <c r="O2025" s="46">
        <v>12</v>
      </c>
      <c r="P2025" s="46" t="s">
        <v>3453</v>
      </c>
      <c r="Q2025" s="46" t="s">
        <v>53</v>
      </c>
      <c r="R2025" s="46" t="s">
        <v>3453</v>
      </c>
      <c r="S2025" s="46" t="s">
        <v>53</v>
      </c>
      <c r="T2025" s="39" t="s">
        <v>3454</v>
      </c>
      <c r="U2025" s="39" t="s" ph="1">
        <v>3455</v>
      </c>
      <c r="V2025" s="39" t="s">
        <v>3456</v>
      </c>
      <c r="W2025" s="156" t="s">
        <v>3457</v>
      </c>
      <c r="X2025" s="47" t="s">
        <v>3530</v>
      </c>
      <c r="Y2025" s="46">
        <v>12</v>
      </c>
    </row>
    <row r="2026" spans="2:25" ht="105.6">
      <c r="B2026" s="46" t="s">
        <v>3441</v>
      </c>
      <c r="C2026" s="46" t="s">
        <v>3424</v>
      </c>
      <c r="D2026" s="46" t="s">
        <v>3500</v>
      </c>
      <c r="E2026" s="46" t="s">
        <v>3466</v>
      </c>
      <c r="F2026" s="46">
        <v>0.8</v>
      </c>
      <c r="G2026" s="46" t="s">
        <v>3449</v>
      </c>
      <c r="H2026" s="46">
        <f t="shared" si="7"/>
        <v>32</v>
      </c>
      <c r="I2026" s="46" t="s">
        <v>3450</v>
      </c>
      <c r="J2026" s="115" t="s">
        <v>3528</v>
      </c>
      <c r="K2026" s="46" t="s">
        <v>3532</v>
      </c>
      <c r="L2026" s="117" t="s">
        <v>53</v>
      </c>
      <c r="M2026" s="46">
        <v>6</v>
      </c>
      <c r="N2026" s="46">
        <v>0.83</v>
      </c>
      <c r="O2026" s="46">
        <v>6</v>
      </c>
      <c r="P2026" s="46" t="s">
        <v>3453</v>
      </c>
      <c r="Q2026" s="46" t="s">
        <v>53</v>
      </c>
      <c r="R2026" s="46" t="s">
        <v>3453</v>
      </c>
      <c r="S2026" s="46" t="s">
        <v>53</v>
      </c>
      <c r="T2026" s="39" t="s">
        <v>3454</v>
      </c>
      <c r="U2026" s="39" t="s" ph="1">
        <v>3455</v>
      </c>
      <c r="V2026" s="39" t="s">
        <v>3456</v>
      </c>
      <c r="W2026" s="156" t="s">
        <v>3457</v>
      </c>
      <c r="X2026" s="47" t="s">
        <v>3533</v>
      </c>
      <c r="Y2026" s="46">
        <v>6</v>
      </c>
    </row>
    <row r="2027" spans="2:25" ht="105.6">
      <c r="B2027" s="46" t="s">
        <v>3441</v>
      </c>
      <c r="C2027" s="46" t="s">
        <v>3424</v>
      </c>
      <c r="D2027" s="46" t="s">
        <v>3500</v>
      </c>
      <c r="E2027" s="46" t="s">
        <v>3466</v>
      </c>
      <c r="F2027" s="46">
        <v>0.8</v>
      </c>
      <c r="G2027" s="46" t="s">
        <v>3449</v>
      </c>
      <c r="H2027" s="46">
        <f t="shared" si="7"/>
        <v>33</v>
      </c>
      <c r="I2027" s="46" t="s">
        <v>3450</v>
      </c>
      <c r="J2027" s="115" t="s">
        <v>3528</v>
      </c>
      <c r="K2027" s="46" t="s">
        <v>3534</v>
      </c>
      <c r="L2027" s="117" t="s">
        <v>53</v>
      </c>
      <c r="M2027" s="46">
        <v>6</v>
      </c>
      <c r="N2027" s="46">
        <v>0.83</v>
      </c>
      <c r="O2027" s="46">
        <v>6</v>
      </c>
      <c r="P2027" s="46" t="s">
        <v>3453</v>
      </c>
      <c r="Q2027" s="46" t="s">
        <v>53</v>
      </c>
      <c r="R2027" s="46" t="s">
        <v>3453</v>
      </c>
      <c r="S2027" s="46" t="s">
        <v>53</v>
      </c>
      <c r="T2027" s="39" t="s">
        <v>3454</v>
      </c>
      <c r="U2027" s="39" t="s" ph="1">
        <v>3455</v>
      </c>
      <c r="V2027" s="39" t="s">
        <v>3456</v>
      </c>
      <c r="W2027" s="156" t="s">
        <v>3457</v>
      </c>
      <c r="X2027" s="47" t="s">
        <v>3533</v>
      </c>
      <c r="Y2027" s="46">
        <v>6</v>
      </c>
    </row>
    <row r="2028" spans="2:25" ht="105.6">
      <c r="B2028" s="46" t="s">
        <v>3441</v>
      </c>
      <c r="C2028" s="46" t="s">
        <v>3424</v>
      </c>
      <c r="D2028" s="46" t="s">
        <v>3505</v>
      </c>
      <c r="E2028" s="46" t="s">
        <v>3466</v>
      </c>
      <c r="F2028" s="46">
        <v>1.2</v>
      </c>
      <c r="G2028" s="46" t="s">
        <v>3449</v>
      </c>
      <c r="H2028" s="46">
        <f t="shared" si="7"/>
        <v>34</v>
      </c>
      <c r="I2028" s="46" t="s">
        <v>3450</v>
      </c>
      <c r="J2028" s="115" t="s">
        <v>3528</v>
      </c>
      <c r="K2028" s="46" t="s">
        <v>3535</v>
      </c>
      <c r="L2028" s="117" t="s">
        <v>53</v>
      </c>
      <c r="M2028" s="46">
        <v>13</v>
      </c>
      <c r="N2028" s="46">
        <v>1.1599999999999999</v>
      </c>
      <c r="O2028" s="46">
        <v>13</v>
      </c>
      <c r="P2028" s="46" t="s">
        <v>3453</v>
      </c>
      <c r="Q2028" s="46" t="s">
        <v>53</v>
      </c>
      <c r="R2028" s="46" t="s">
        <v>3453</v>
      </c>
      <c r="S2028" s="46" t="s">
        <v>53</v>
      </c>
      <c r="T2028" s="39" t="s">
        <v>3454</v>
      </c>
      <c r="U2028" s="39" t="s" ph="1">
        <v>3455</v>
      </c>
      <c r="V2028" s="39" t="s">
        <v>3456</v>
      </c>
      <c r="W2028" s="156" t="s">
        <v>3457</v>
      </c>
      <c r="X2028" s="47" t="s">
        <v>3536</v>
      </c>
      <c r="Y2028" s="46">
        <v>13</v>
      </c>
    </row>
    <row r="2029" spans="2:25" ht="105.6">
      <c r="B2029" s="46" t="s">
        <v>3441</v>
      </c>
      <c r="C2029" s="46" t="s">
        <v>3424</v>
      </c>
      <c r="D2029" s="46" t="s">
        <v>3537</v>
      </c>
      <c r="E2029" s="46" t="s">
        <v>3466</v>
      </c>
      <c r="F2029" s="46">
        <v>1.3</v>
      </c>
      <c r="G2029" s="46" t="s">
        <v>3449</v>
      </c>
      <c r="H2029" s="46">
        <f t="shared" si="7"/>
        <v>35</v>
      </c>
      <c r="I2029" s="46" t="s">
        <v>3450</v>
      </c>
      <c r="J2029" s="115" t="s">
        <v>3528</v>
      </c>
      <c r="K2029" s="46" t="s">
        <v>3538</v>
      </c>
      <c r="L2029" s="117" t="s">
        <v>53</v>
      </c>
      <c r="M2029" s="46">
        <v>6</v>
      </c>
      <c r="N2029" s="46">
        <v>1.27</v>
      </c>
      <c r="O2029" s="46">
        <v>6</v>
      </c>
      <c r="P2029" s="46" t="s">
        <v>3453</v>
      </c>
      <c r="Q2029" s="46" t="s">
        <v>53</v>
      </c>
      <c r="R2029" s="46" t="s">
        <v>3453</v>
      </c>
      <c r="S2029" s="46" t="s">
        <v>53</v>
      </c>
      <c r="T2029" s="39" t="s">
        <v>3454</v>
      </c>
      <c r="U2029" s="39" t="s" ph="1">
        <v>3455</v>
      </c>
      <c r="V2029" s="39" t="s">
        <v>3456</v>
      </c>
      <c r="W2029" s="156" t="s">
        <v>3457</v>
      </c>
      <c r="X2029" s="47" t="s">
        <v>3533</v>
      </c>
      <c r="Y2029" s="46">
        <v>6</v>
      </c>
    </row>
    <row r="2030" spans="2:25" ht="105.6">
      <c r="B2030" s="46" t="s">
        <v>3441</v>
      </c>
      <c r="C2030" s="46" t="s">
        <v>3424</v>
      </c>
      <c r="D2030" s="46" t="s">
        <v>3537</v>
      </c>
      <c r="E2030" s="46" t="s">
        <v>3466</v>
      </c>
      <c r="F2030" s="46">
        <v>1.3</v>
      </c>
      <c r="G2030" s="46" t="s">
        <v>3449</v>
      </c>
      <c r="H2030" s="46">
        <f t="shared" si="7"/>
        <v>36</v>
      </c>
      <c r="I2030" s="46" t="s">
        <v>3450</v>
      </c>
      <c r="J2030" s="115" t="s">
        <v>3528</v>
      </c>
      <c r="K2030" s="46" t="s">
        <v>3539</v>
      </c>
      <c r="L2030" s="117" t="s">
        <v>53</v>
      </c>
      <c r="M2030" s="46">
        <v>6</v>
      </c>
      <c r="N2030" s="46">
        <v>1.27</v>
      </c>
      <c r="O2030" s="46">
        <v>6</v>
      </c>
      <c r="P2030" s="46" t="s">
        <v>3453</v>
      </c>
      <c r="Q2030" s="46" t="s">
        <v>53</v>
      </c>
      <c r="R2030" s="46" t="s">
        <v>3453</v>
      </c>
      <c r="S2030" s="46" t="s">
        <v>53</v>
      </c>
      <c r="T2030" s="39" t="s">
        <v>3454</v>
      </c>
      <c r="U2030" s="39" t="s" ph="1">
        <v>3455</v>
      </c>
      <c r="V2030" s="39" t="s">
        <v>3456</v>
      </c>
      <c r="W2030" s="156" t="s">
        <v>3457</v>
      </c>
      <c r="X2030" s="47" t="s">
        <v>3533</v>
      </c>
      <c r="Y2030" s="46">
        <v>6</v>
      </c>
    </row>
    <row r="2031" spans="2:25" ht="105.6">
      <c r="B2031" s="46" t="s">
        <v>3441</v>
      </c>
      <c r="C2031" s="46" t="s">
        <v>3424</v>
      </c>
      <c r="D2031" s="46" t="s">
        <v>3537</v>
      </c>
      <c r="E2031" s="46" t="s">
        <v>3466</v>
      </c>
      <c r="F2031" s="46">
        <v>1.3</v>
      </c>
      <c r="G2031" s="46" t="s">
        <v>3449</v>
      </c>
      <c r="H2031" s="46">
        <f t="shared" si="7"/>
        <v>37</v>
      </c>
      <c r="I2031" s="46" t="s">
        <v>3450</v>
      </c>
      <c r="J2031" s="115" t="s">
        <v>3528</v>
      </c>
      <c r="K2031" s="46" t="s">
        <v>3540</v>
      </c>
      <c r="L2031" s="117" t="s">
        <v>53</v>
      </c>
      <c r="M2031" s="46">
        <v>6</v>
      </c>
      <c r="N2031" s="46">
        <v>1.29</v>
      </c>
      <c r="O2031" s="46">
        <v>6</v>
      </c>
      <c r="P2031" s="46" t="s">
        <v>3453</v>
      </c>
      <c r="Q2031" s="46" t="s">
        <v>53</v>
      </c>
      <c r="R2031" s="46" t="s">
        <v>3453</v>
      </c>
      <c r="S2031" s="46" t="s">
        <v>53</v>
      </c>
      <c r="T2031" s="39" t="s">
        <v>3454</v>
      </c>
      <c r="U2031" s="39" t="s" ph="1">
        <v>3455</v>
      </c>
      <c r="V2031" s="39" t="s">
        <v>3456</v>
      </c>
      <c r="W2031" s="156" t="s">
        <v>3457</v>
      </c>
      <c r="X2031" s="47" t="s">
        <v>3541</v>
      </c>
      <c r="Y2031" s="46">
        <v>6</v>
      </c>
    </row>
    <row r="2032" spans="2:25" ht="52.8">
      <c r="B2032" s="46" t="s">
        <v>3543</v>
      </c>
      <c r="C2032" s="46" t="s">
        <v>866</v>
      </c>
      <c r="D2032" s="46" t="s">
        <v>803</v>
      </c>
      <c r="E2032" s="46" t="s">
        <v>3544</v>
      </c>
      <c r="F2032" s="46">
        <v>104</v>
      </c>
      <c r="G2032" s="46" t="s">
        <v>3545</v>
      </c>
      <c r="H2032" s="46">
        <v>1</v>
      </c>
      <c r="I2032" s="46" t="s">
        <v>3546</v>
      </c>
      <c r="J2032" s="46" t="s">
        <v>3547</v>
      </c>
      <c r="K2032" s="46" t="s">
        <v>3548</v>
      </c>
      <c r="L2032" s="46" t="s">
        <v>809</v>
      </c>
      <c r="M2032" s="46">
        <v>1</v>
      </c>
      <c r="N2032" s="46">
        <v>106.8</v>
      </c>
      <c r="O2032" s="46">
        <v>1</v>
      </c>
      <c r="P2032" s="46" t="s">
        <v>3549</v>
      </c>
      <c r="Q2032" s="46" t="s">
        <v>3550</v>
      </c>
      <c r="R2032" s="46" t="s">
        <v>3549</v>
      </c>
      <c r="S2032" s="46" t="s">
        <v>3550</v>
      </c>
      <c r="T2032" s="46" t="s">
        <v>3551</v>
      </c>
      <c r="U2032" s="46" t="s">
        <v>3552</v>
      </c>
      <c r="V2032" s="46" t="s">
        <v>3553</v>
      </c>
      <c r="W2032" s="46" t="s">
        <v>3554</v>
      </c>
      <c r="X2032" s="47" t="s">
        <v>3555</v>
      </c>
      <c r="Y2032" s="46">
        <v>1</v>
      </c>
    </row>
    <row r="2033" spans="2:25" ht="52.8">
      <c r="B2033" s="46" t="s">
        <v>3556</v>
      </c>
      <c r="C2033" s="46" t="s">
        <v>866</v>
      </c>
      <c r="D2033" s="46" t="s">
        <v>181</v>
      </c>
      <c r="E2033" s="46" t="s">
        <v>3544</v>
      </c>
      <c r="F2033" s="46">
        <v>104</v>
      </c>
      <c r="G2033" s="46" t="s">
        <v>3557</v>
      </c>
      <c r="H2033" s="46">
        <v>2</v>
      </c>
      <c r="I2033" s="46" t="s">
        <v>3546</v>
      </c>
      <c r="J2033" s="46" t="s">
        <v>3547</v>
      </c>
      <c r="K2033" s="46" t="s">
        <v>3558</v>
      </c>
      <c r="L2033" s="46" t="s">
        <v>809</v>
      </c>
      <c r="M2033" s="46">
        <v>2</v>
      </c>
      <c r="N2033" s="46">
        <v>110.3</v>
      </c>
      <c r="O2033" s="46">
        <v>2</v>
      </c>
      <c r="P2033" s="46" t="s">
        <v>3549</v>
      </c>
      <c r="Q2033" s="46" t="s">
        <v>3550</v>
      </c>
      <c r="R2033" s="46" t="s">
        <v>3549</v>
      </c>
      <c r="S2033" s="46" t="s">
        <v>3550</v>
      </c>
      <c r="T2033" s="46" t="s">
        <v>3551</v>
      </c>
      <c r="U2033" s="46" t="s">
        <v>3552</v>
      </c>
      <c r="V2033" s="46" t="s">
        <v>3553</v>
      </c>
      <c r="W2033" s="46" t="s">
        <v>3554</v>
      </c>
      <c r="X2033" s="47" t="s">
        <v>3555</v>
      </c>
      <c r="Y2033" s="46">
        <v>2</v>
      </c>
    </row>
    <row r="2034" spans="2:25" ht="52.8">
      <c r="B2034" s="46" t="s">
        <v>3556</v>
      </c>
      <c r="C2034" s="46" t="s">
        <v>866</v>
      </c>
      <c r="D2034" s="46" t="s">
        <v>181</v>
      </c>
      <c r="E2034" s="46" t="s">
        <v>3544</v>
      </c>
      <c r="F2034" s="46">
        <v>104</v>
      </c>
      <c r="G2034" s="46" t="s">
        <v>3557</v>
      </c>
      <c r="H2034" s="46">
        <v>3</v>
      </c>
      <c r="I2034" s="46" t="s">
        <v>3546</v>
      </c>
      <c r="J2034" s="46" t="s">
        <v>3547</v>
      </c>
      <c r="K2034" s="46" t="s">
        <v>3559</v>
      </c>
      <c r="L2034" s="46" t="s">
        <v>809</v>
      </c>
      <c r="M2034" s="46">
        <v>3</v>
      </c>
      <c r="N2034" s="46">
        <v>104.9</v>
      </c>
      <c r="O2034" s="46">
        <v>3</v>
      </c>
      <c r="P2034" s="46" t="s">
        <v>3549</v>
      </c>
      <c r="Q2034" s="46" t="s">
        <v>792</v>
      </c>
      <c r="R2034" s="46" t="s">
        <v>3549</v>
      </c>
      <c r="S2034" s="46" t="s">
        <v>792</v>
      </c>
      <c r="T2034" s="46" t="s">
        <v>3560</v>
      </c>
      <c r="U2034" s="46" t="s">
        <v>3552</v>
      </c>
      <c r="V2034" s="46" t="s">
        <v>3561</v>
      </c>
      <c r="W2034" s="46" t="s">
        <v>3562</v>
      </c>
      <c r="X2034" s="47" t="s">
        <v>3555</v>
      </c>
      <c r="Y2034" s="46">
        <v>3</v>
      </c>
    </row>
    <row r="2035" spans="2:25" ht="52.8">
      <c r="B2035" s="46" t="s">
        <v>3556</v>
      </c>
      <c r="C2035" s="46" t="s">
        <v>866</v>
      </c>
      <c r="D2035" s="46" t="s">
        <v>181</v>
      </c>
      <c r="E2035" s="46" t="s">
        <v>3544</v>
      </c>
      <c r="F2035" s="46">
        <v>104</v>
      </c>
      <c r="G2035" s="46" t="s">
        <v>3557</v>
      </c>
      <c r="H2035" s="46">
        <v>4</v>
      </c>
      <c r="I2035" s="46" t="s">
        <v>3546</v>
      </c>
      <c r="J2035" s="46" t="s">
        <v>3547</v>
      </c>
      <c r="K2035" s="46" t="s">
        <v>3563</v>
      </c>
      <c r="L2035" s="46" t="s">
        <v>809</v>
      </c>
      <c r="M2035" s="46">
        <v>4</v>
      </c>
      <c r="N2035" s="46">
        <v>104.1</v>
      </c>
      <c r="O2035" s="46">
        <v>4</v>
      </c>
      <c r="P2035" s="46" t="s">
        <v>3564</v>
      </c>
      <c r="Q2035" s="46" t="s">
        <v>3550</v>
      </c>
      <c r="R2035" s="46" t="s">
        <v>3549</v>
      </c>
      <c r="S2035" s="46" t="s">
        <v>3550</v>
      </c>
      <c r="T2035" s="46" t="s">
        <v>3551</v>
      </c>
      <c r="U2035" s="46" t="s">
        <v>3552</v>
      </c>
      <c r="V2035" s="46" t="s">
        <v>3561</v>
      </c>
      <c r="W2035" s="46" t="s">
        <v>3554</v>
      </c>
      <c r="X2035" s="47" t="s">
        <v>3555</v>
      </c>
      <c r="Y2035" s="46">
        <v>4</v>
      </c>
    </row>
    <row r="2036" spans="2:25" ht="52.8">
      <c r="B2036" s="46" t="s">
        <v>3556</v>
      </c>
      <c r="C2036" s="46" t="s">
        <v>866</v>
      </c>
      <c r="D2036" s="46" t="s">
        <v>181</v>
      </c>
      <c r="E2036" s="46" t="s">
        <v>3544</v>
      </c>
      <c r="F2036" s="46">
        <v>104</v>
      </c>
      <c r="G2036" s="46" t="s">
        <v>3557</v>
      </c>
      <c r="H2036" s="46">
        <v>5</v>
      </c>
      <c r="I2036" s="46" t="s">
        <v>3546</v>
      </c>
      <c r="J2036" s="46" t="s">
        <v>3547</v>
      </c>
      <c r="K2036" s="46" t="s">
        <v>3565</v>
      </c>
      <c r="L2036" s="46" t="s">
        <v>809</v>
      </c>
      <c r="M2036" s="46">
        <v>5</v>
      </c>
      <c r="N2036" s="46">
        <v>108.3</v>
      </c>
      <c r="O2036" s="46">
        <v>5</v>
      </c>
      <c r="P2036" s="46" t="s">
        <v>3564</v>
      </c>
      <c r="Q2036" s="46" t="s">
        <v>792</v>
      </c>
      <c r="R2036" s="46" t="s">
        <v>3549</v>
      </c>
      <c r="S2036" s="46" t="s">
        <v>3550</v>
      </c>
      <c r="T2036" s="46" t="s">
        <v>3551</v>
      </c>
      <c r="U2036" s="46" t="s">
        <v>3552</v>
      </c>
      <c r="V2036" s="46" t="s">
        <v>3553</v>
      </c>
      <c r="W2036" s="46" t="s">
        <v>3562</v>
      </c>
      <c r="X2036" s="47" t="s">
        <v>3555</v>
      </c>
      <c r="Y2036" s="46">
        <v>5</v>
      </c>
    </row>
    <row r="2037" spans="2:25" ht="52.8">
      <c r="B2037" s="46" t="s">
        <v>3556</v>
      </c>
      <c r="C2037" s="46" t="s">
        <v>866</v>
      </c>
      <c r="D2037" s="46" t="s">
        <v>181</v>
      </c>
      <c r="E2037" s="46" t="s">
        <v>3544</v>
      </c>
      <c r="F2037" s="46">
        <v>104</v>
      </c>
      <c r="G2037" s="46" t="s">
        <v>3557</v>
      </c>
      <c r="H2037" s="46">
        <v>6</v>
      </c>
      <c r="I2037" s="46" t="s">
        <v>3546</v>
      </c>
      <c r="J2037" s="46" t="s">
        <v>3547</v>
      </c>
      <c r="K2037" s="46" t="s">
        <v>3566</v>
      </c>
      <c r="L2037" s="46" t="s">
        <v>790</v>
      </c>
      <c r="M2037" s="46">
        <v>6</v>
      </c>
      <c r="N2037" s="46">
        <v>104</v>
      </c>
      <c r="O2037" s="46">
        <v>6</v>
      </c>
      <c r="P2037" s="46" t="s">
        <v>3549</v>
      </c>
      <c r="Q2037" s="46" t="s">
        <v>3550</v>
      </c>
      <c r="R2037" s="46" t="s">
        <v>3549</v>
      </c>
      <c r="S2037" s="46" t="s">
        <v>792</v>
      </c>
      <c r="T2037" s="46" t="s">
        <v>3560</v>
      </c>
      <c r="U2037" s="46" t="s">
        <v>3552</v>
      </c>
      <c r="V2037" s="46" t="s">
        <v>3553</v>
      </c>
      <c r="W2037" s="46" t="s">
        <v>3554</v>
      </c>
      <c r="X2037" s="47" t="s">
        <v>3555</v>
      </c>
      <c r="Y2037" s="46">
        <v>6</v>
      </c>
    </row>
    <row r="2038" spans="2:25" ht="52.8">
      <c r="B2038" s="46" t="s">
        <v>3556</v>
      </c>
      <c r="C2038" s="46" t="s">
        <v>866</v>
      </c>
      <c r="D2038" s="46" t="s">
        <v>181</v>
      </c>
      <c r="E2038" s="46" t="s">
        <v>3544</v>
      </c>
      <c r="F2038" s="46">
        <v>104</v>
      </c>
      <c r="G2038" s="46" t="s">
        <v>3557</v>
      </c>
      <c r="H2038" s="46">
        <v>7</v>
      </c>
      <c r="I2038" s="46" t="s">
        <v>3546</v>
      </c>
      <c r="J2038" s="46" t="s">
        <v>3547</v>
      </c>
      <c r="K2038" s="46" t="s">
        <v>3567</v>
      </c>
      <c r="L2038" s="46" t="s">
        <v>809</v>
      </c>
      <c r="M2038" s="46">
        <v>7</v>
      </c>
      <c r="N2038" s="46">
        <v>111.1</v>
      </c>
      <c r="O2038" s="46">
        <v>7</v>
      </c>
      <c r="P2038" s="46" t="s">
        <v>3549</v>
      </c>
      <c r="Q2038" s="46" t="s">
        <v>3550</v>
      </c>
      <c r="R2038" s="46" t="s">
        <v>3549</v>
      </c>
      <c r="S2038" s="46" t="s">
        <v>3550</v>
      </c>
      <c r="T2038" s="46" t="s">
        <v>3560</v>
      </c>
      <c r="U2038" s="46" t="s">
        <v>3552</v>
      </c>
      <c r="V2038" s="46" t="s">
        <v>3553</v>
      </c>
      <c r="W2038" s="46" t="s">
        <v>3554</v>
      </c>
      <c r="X2038" s="47" t="s">
        <v>3555</v>
      </c>
      <c r="Y2038" s="46">
        <v>7</v>
      </c>
    </row>
    <row r="2039" spans="2:25" ht="52.8">
      <c r="B2039" s="46" t="s">
        <v>3556</v>
      </c>
      <c r="C2039" s="46" t="s">
        <v>866</v>
      </c>
      <c r="D2039" s="46" t="s">
        <v>181</v>
      </c>
      <c r="E2039" s="46" t="s">
        <v>3544</v>
      </c>
      <c r="F2039" s="46">
        <v>104</v>
      </c>
      <c r="G2039" s="46" t="s">
        <v>3557</v>
      </c>
      <c r="H2039" s="46">
        <v>8</v>
      </c>
      <c r="I2039" s="46" t="s">
        <v>3546</v>
      </c>
      <c r="J2039" s="46" t="s">
        <v>3547</v>
      </c>
      <c r="K2039" s="46" t="s">
        <v>3568</v>
      </c>
      <c r="L2039" s="46" t="s">
        <v>809</v>
      </c>
      <c r="M2039" s="46">
        <v>8</v>
      </c>
      <c r="N2039" s="46">
        <v>106.6</v>
      </c>
      <c r="O2039" s="46">
        <v>8</v>
      </c>
      <c r="P2039" s="46" t="s">
        <v>3549</v>
      </c>
      <c r="Q2039" s="46" t="s">
        <v>3550</v>
      </c>
      <c r="R2039" s="46" t="s">
        <v>3564</v>
      </c>
      <c r="S2039" s="46" t="s">
        <v>3550</v>
      </c>
      <c r="T2039" s="46" t="s">
        <v>3560</v>
      </c>
      <c r="U2039" s="46" t="s">
        <v>3552</v>
      </c>
      <c r="V2039" s="46" t="s">
        <v>3561</v>
      </c>
      <c r="W2039" s="46" t="s">
        <v>3554</v>
      </c>
      <c r="X2039" s="47" t="s">
        <v>3555</v>
      </c>
      <c r="Y2039" s="46">
        <v>8</v>
      </c>
    </row>
    <row r="2040" spans="2:25" ht="52.8">
      <c r="B2040" s="46" t="s">
        <v>3556</v>
      </c>
      <c r="C2040" s="46" t="s">
        <v>866</v>
      </c>
      <c r="D2040" s="46" t="s">
        <v>181</v>
      </c>
      <c r="E2040" s="46" t="s">
        <v>3544</v>
      </c>
      <c r="F2040" s="46">
        <v>104</v>
      </c>
      <c r="G2040" s="46" t="s">
        <v>3557</v>
      </c>
      <c r="H2040" s="46">
        <v>9</v>
      </c>
      <c r="I2040" s="46" t="s">
        <v>3546</v>
      </c>
      <c r="J2040" s="46" t="s">
        <v>3547</v>
      </c>
      <c r="K2040" s="46" t="s">
        <v>3569</v>
      </c>
      <c r="L2040" s="46" t="s">
        <v>809</v>
      </c>
      <c r="M2040" s="46">
        <v>9</v>
      </c>
      <c r="N2040" s="46">
        <v>106.8</v>
      </c>
      <c r="O2040" s="46">
        <v>9</v>
      </c>
      <c r="P2040" s="46" t="s">
        <v>3564</v>
      </c>
      <c r="Q2040" s="46" t="s">
        <v>3550</v>
      </c>
      <c r="R2040" s="46" t="s">
        <v>3564</v>
      </c>
      <c r="S2040" s="46" t="s">
        <v>3550</v>
      </c>
      <c r="T2040" s="46" t="s">
        <v>3551</v>
      </c>
      <c r="U2040" s="46" t="s">
        <v>3552</v>
      </c>
      <c r="V2040" s="46" t="s">
        <v>3553</v>
      </c>
      <c r="W2040" s="46" t="s">
        <v>3554</v>
      </c>
      <c r="X2040" s="47" t="s">
        <v>3570</v>
      </c>
      <c r="Y2040" s="46">
        <v>9</v>
      </c>
    </row>
    <row r="2041" spans="2:25" ht="52.8">
      <c r="B2041" s="46" t="s">
        <v>3556</v>
      </c>
      <c r="C2041" s="46" t="s">
        <v>866</v>
      </c>
      <c r="D2041" s="46" t="s">
        <v>181</v>
      </c>
      <c r="E2041" s="46" t="s">
        <v>3544</v>
      </c>
      <c r="F2041" s="46">
        <v>104</v>
      </c>
      <c r="G2041" s="46" t="s">
        <v>3557</v>
      </c>
      <c r="H2041" s="46">
        <v>10</v>
      </c>
      <c r="I2041" s="46" t="s">
        <v>3546</v>
      </c>
      <c r="J2041" s="46" t="s">
        <v>3547</v>
      </c>
      <c r="K2041" s="46" t="s">
        <v>3571</v>
      </c>
      <c r="L2041" s="46" t="s">
        <v>809</v>
      </c>
      <c r="M2041" s="46">
        <v>10</v>
      </c>
      <c r="N2041" s="46">
        <v>104.1</v>
      </c>
      <c r="O2041" s="46">
        <v>10</v>
      </c>
      <c r="P2041" s="46" t="s">
        <v>3549</v>
      </c>
      <c r="Q2041" s="46" t="s">
        <v>792</v>
      </c>
      <c r="R2041" s="46" t="s">
        <v>3549</v>
      </c>
      <c r="S2041" s="46" t="s">
        <v>792</v>
      </c>
      <c r="T2041" s="46" t="s">
        <v>3560</v>
      </c>
      <c r="U2041" s="46" t="s">
        <v>3552</v>
      </c>
      <c r="V2041" s="46" t="s">
        <v>3561</v>
      </c>
      <c r="W2041" s="46" t="s">
        <v>3562</v>
      </c>
      <c r="X2041" s="47" t="s">
        <v>3555</v>
      </c>
      <c r="Y2041" s="46">
        <v>10</v>
      </c>
    </row>
    <row r="2042" spans="2:25" ht="52.8">
      <c r="B2042" s="46" t="s">
        <v>3556</v>
      </c>
      <c r="C2042" s="46" t="s">
        <v>866</v>
      </c>
      <c r="D2042" s="46" t="s">
        <v>181</v>
      </c>
      <c r="E2042" s="46" t="s">
        <v>3544</v>
      </c>
      <c r="F2042" s="46">
        <v>104</v>
      </c>
      <c r="G2042" s="46" t="s">
        <v>3557</v>
      </c>
      <c r="H2042" s="46">
        <v>11</v>
      </c>
      <c r="I2042" s="46" t="s">
        <v>3546</v>
      </c>
      <c r="J2042" s="46" t="s">
        <v>3572</v>
      </c>
      <c r="K2042" s="46" t="s">
        <v>3573</v>
      </c>
      <c r="L2042" s="46" t="s">
        <v>790</v>
      </c>
      <c r="M2042" s="46">
        <v>11</v>
      </c>
      <c r="N2042" s="46">
        <v>108.3</v>
      </c>
      <c r="O2042" s="46">
        <v>11</v>
      </c>
      <c r="P2042" s="46" t="s">
        <v>3564</v>
      </c>
      <c r="Q2042" s="46" t="s">
        <v>792</v>
      </c>
      <c r="R2042" s="46" t="s">
        <v>3564</v>
      </c>
      <c r="S2042" s="46" t="s">
        <v>792</v>
      </c>
      <c r="T2042" s="46" t="s">
        <v>3560</v>
      </c>
      <c r="U2042" s="46" t="s">
        <v>3552</v>
      </c>
      <c r="V2042" s="46" t="s">
        <v>3561</v>
      </c>
      <c r="W2042" s="46" t="s">
        <v>3562</v>
      </c>
      <c r="X2042" s="47" t="s">
        <v>3570</v>
      </c>
      <c r="Y2042" s="46">
        <v>11</v>
      </c>
    </row>
    <row r="2043" spans="2:25" ht="52.8">
      <c r="B2043" s="46" t="s">
        <v>3556</v>
      </c>
      <c r="C2043" s="46" t="s">
        <v>866</v>
      </c>
      <c r="D2043" s="46" t="s">
        <v>181</v>
      </c>
      <c r="E2043" s="46" t="s">
        <v>3544</v>
      </c>
      <c r="F2043" s="46">
        <v>104</v>
      </c>
      <c r="G2043" s="46" t="s">
        <v>3557</v>
      </c>
      <c r="H2043" s="46">
        <v>12</v>
      </c>
      <c r="I2043" s="46" t="s">
        <v>3546</v>
      </c>
      <c r="J2043" s="46" t="s">
        <v>3572</v>
      </c>
      <c r="K2043" s="46" t="s">
        <v>3574</v>
      </c>
      <c r="L2043" s="46" t="s">
        <v>790</v>
      </c>
      <c r="M2043" s="46">
        <v>12</v>
      </c>
      <c r="N2043" s="46">
        <v>104</v>
      </c>
      <c r="O2043" s="46">
        <v>12</v>
      </c>
      <c r="P2043" s="46" t="s">
        <v>3564</v>
      </c>
      <c r="Q2043" s="46" t="s">
        <v>792</v>
      </c>
      <c r="R2043" s="46" t="s">
        <v>3564</v>
      </c>
      <c r="S2043" s="46" t="s">
        <v>792</v>
      </c>
      <c r="T2043" s="46" t="s">
        <v>3560</v>
      </c>
      <c r="U2043" s="46" t="s">
        <v>3552</v>
      </c>
      <c r="V2043" s="46" t="s">
        <v>3561</v>
      </c>
      <c r="W2043" s="46" t="s">
        <v>3562</v>
      </c>
      <c r="X2043" s="47" t="s">
        <v>3570</v>
      </c>
      <c r="Y2043" s="46">
        <v>12</v>
      </c>
    </row>
    <row r="2044" spans="2:25" ht="52.8">
      <c r="B2044" s="46" t="s">
        <v>3556</v>
      </c>
      <c r="C2044" s="46" t="s">
        <v>866</v>
      </c>
      <c r="D2044" s="46" t="s">
        <v>181</v>
      </c>
      <c r="E2044" s="46" t="s">
        <v>3544</v>
      </c>
      <c r="F2044" s="46">
        <v>104</v>
      </c>
      <c r="G2044" s="46" t="s">
        <v>3557</v>
      </c>
      <c r="H2044" s="46">
        <v>13</v>
      </c>
      <c r="I2044" s="46" t="s">
        <v>3546</v>
      </c>
      <c r="J2044" s="46" t="s">
        <v>3572</v>
      </c>
      <c r="K2044" s="46" t="s">
        <v>3575</v>
      </c>
      <c r="L2044" s="46" t="s">
        <v>790</v>
      </c>
      <c r="M2044" s="46">
        <v>13</v>
      </c>
      <c r="N2044" s="46">
        <v>105.1</v>
      </c>
      <c r="O2044" s="46">
        <v>13</v>
      </c>
      <c r="P2044" s="46" t="s">
        <v>3564</v>
      </c>
      <c r="Q2044" s="46" t="s">
        <v>792</v>
      </c>
      <c r="R2044" s="46" t="s">
        <v>3564</v>
      </c>
      <c r="S2044" s="46" t="s">
        <v>792</v>
      </c>
      <c r="T2044" s="46" t="s">
        <v>3560</v>
      </c>
      <c r="U2044" s="46" t="s">
        <v>3552</v>
      </c>
      <c r="V2044" s="46" t="s">
        <v>3561</v>
      </c>
      <c r="W2044" s="46" t="s">
        <v>3562</v>
      </c>
      <c r="X2044" s="47" t="s">
        <v>3570</v>
      </c>
      <c r="Y2044" s="46">
        <v>13</v>
      </c>
    </row>
    <row r="2045" spans="2:25" ht="52.8">
      <c r="B2045" s="46" t="s">
        <v>3556</v>
      </c>
      <c r="C2045" s="46" t="s">
        <v>866</v>
      </c>
      <c r="D2045" s="46" t="s">
        <v>181</v>
      </c>
      <c r="E2045" s="46" t="s">
        <v>3544</v>
      </c>
      <c r="F2045" s="46">
        <v>104</v>
      </c>
      <c r="G2045" s="46" t="s">
        <v>3557</v>
      </c>
      <c r="H2045" s="46">
        <v>14</v>
      </c>
      <c r="I2045" s="46" t="s">
        <v>3546</v>
      </c>
      <c r="J2045" s="46" t="s">
        <v>3572</v>
      </c>
      <c r="K2045" s="46" t="s">
        <v>3576</v>
      </c>
      <c r="L2045" s="46" t="s">
        <v>790</v>
      </c>
      <c r="M2045" s="46">
        <v>14</v>
      </c>
      <c r="N2045" s="46">
        <v>110.3</v>
      </c>
      <c r="O2045" s="46">
        <v>14</v>
      </c>
      <c r="P2045" s="46" t="s">
        <v>3564</v>
      </c>
      <c r="Q2045" s="46" t="s">
        <v>792</v>
      </c>
      <c r="R2045" s="46" t="s">
        <v>3564</v>
      </c>
      <c r="S2045" s="46" t="s">
        <v>792</v>
      </c>
      <c r="T2045" s="46" t="s">
        <v>3560</v>
      </c>
      <c r="U2045" s="46" t="s">
        <v>3552</v>
      </c>
      <c r="V2045" s="46" t="s">
        <v>3561</v>
      </c>
      <c r="W2045" s="46" t="s">
        <v>3562</v>
      </c>
      <c r="X2045" s="47" t="s">
        <v>3570</v>
      </c>
      <c r="Y2045" s="46">
        <v>14</v>
      </c>
    </row>
    <row r="2046" spans="2:25" ht="52.8">
      <c r="B2046" s="46" t="s">
        <v>3556</v>
      </c>
      <c r="C2046" s="46" t="s">
        <v>866</v>
      </c>
      <c r="D2046" s="46" t="s">
        <v>181</v>
      </c>
      <c r="E2046" s="46" t="s">
        <v>3544</v>
      </c>
      <c r="F2046" s="46">
        <v>104</v>
      </c>
      <c r="G2046" s="46" t="s">
        <v>3557</v>
      </c>
      <c r="H2046" s="46">
        <v>15</v>
      </c>
      <c r="I2046" s="46" t="s">
        <v>3546</v>
      </c>
      <c r="J2046" s="46" t="s">
        <v>3572</v>
      </c>
      <c r="K2046" s="46" t="s">
        <v>3577</v>
      </c>
      <c r="L2046" s="46" t="s">
        <v>790</v>
      </c>
      <c r="M2046" s="46">
        <v>15</v>
      </c>
      <c r="N2046" s="46">
        <v>104.9</v>
      </c>
      <c r="O2046" s="46">
        <v>15</v>
      </c>
      <c r="P2046" s="46" t="s">
        <v>3564</v>
      </c>
      <c r="Q2046" s="46" t="s">
        <v>792</v>
      </c>
      <c r="R2046" s="46" t="s">
        <v>3564</v>
      </c>
      <c r="S2046" s="46" t="s">
        <v>792</v>
      </c>
      <c r="T2046" s="46" t="s">
        <v>3560</v>
      </c>
      <c r="U2046" s="46" t="s">
        <v>3552</v>
      </c>
      <c r="V2046" s="46" t="s">
        <v>3561</v>
      </c>
      <c r="W2046" s="46" t="s">
        <v>3562</v>
      </c>
      <c r="X2046" s="47" t="s">
        <v>3570</v>
      </c>
      <c r="Y2046" s="46">
        <v>15</v>
      </c>
    </row>
    <row r="2047" spans="2:25" ht="52.8">
      <c r="B2047" s="46" t="s">
        <v>3556</v>
      </c>
      <c r="C2047" s="46" t="s">
        <v>866</v>
      </c>
      <c r="D2047" s="46" t="s">
        <v>181</v>
      </c>
      <c r="E2047" s="46" t="s">
        <v>3544</v>
      </c>
      <c r="F2047" s="46">
        <v>104</v>
      </c>
      <c r="G2047" s="46" t="s">
        <v>3557</v>
      </c>
      <c r="H2047" s="46">
        <v>16</v>
      </c>
      <c r="I2047" s="46" t="s">
        <v>3546</v>
      </c>
      <c r="J2047" s="46" t="s">
        <v>3572</v>
      </c>
      <c r="K2047" s="46" t="s">
        <v>3578</v>
      </c>
      <c r="L2047" s="46" t="s">
        <v>790</v>
      </c>
      <c r="M2047" s="46">
        <v>16</v>
      </c>
      <c r="N2047" s="46">
        <v>113.7</v>
      </c>
      <c r="O2047" s="46">
        <v>16</v>
      </c>
      <c r="P2047" s="46" t="s">
        <v>3564</v>
      </c>
      <c r="Q2047" s="46" t="s">
        <v>792</v>
      </c>
      <c r="R2047" s="46" t="s">
        <v>3564</v>
      </c>
      <c r="S2047" s="46" t="s">
        <v>792</v>
      </c>
      <c r="T2047" s="46" t="s">
        <v>3560</v>
      </c>
      <c r="U2047" s="46" t="s">
        <v>3552</v>
      </c>
      <c r="V2047" s="46" t="s">
        <v>3561</v>
      </c>
      <c r="W2047" s="46" t="s">
        <v>3562</v>
      </c>
      <c r="X2047" s="47" t="s">
        <v>3570</v>
      </c>
      <c r="Y2047" s="46">
        <v>16</v>
      </c>
    </row>
    <row r="2048" spans="2:25" ht="52.8">
      <c r="B2048" s="46" t="s">
        <v>3556</v>
      </c>
      <c r="C2048" s="46" t="s">
        <v>866</v>
      </c>
      <c r="D2048" s="46" t="s">
        <v>181</v>
      </c>
      <c r="E2048" s="46" t="s">
        <v>3544</v>
      </c>
      <c r="F2048" s="46">
        <v>104</v>
      </c>
      <c r="G2048" s="46" t="s">
        <v>3557</v>
      </c>
      <c r="H2048" s="46">
        <v>17</v>
      </c>
      <c r="I2048" s="46" t="s">
        <v>3546</v>
      </c>
      <c r="J2048" s="46" t="s">
        <v>3572</v>
      </c>
      <c r="K2048" s="46" t="s">
        <v>3579</v>
      </c>
      <c r="L2048" s="46" t="s">
        <v>790</v>
      </c>
      <c r="M2048" s="46">
        <v>17</v>
      </c>
      <c r="N2048" s="46">
        <v>108.1</v>
      </c>
      <c r="O2048" s="46">
        <v>17</v>
      </c>
      <c r="P2048" s="46" t="s">
        <v>3564</v>
      </c>
      <c r="Q2048" s="46" t="s">
        <v>792</v>
      </c>
      <c r="R2048" s="46" t="s">
        <v>3564</v>
      </c>
      <c r="S2048" s="46" t="s">
        <v>792</v>
      </c>
      <c r="T2048" s="46" t="s">
        <v>3560</v>
      </c>
      <c r="U2048" s="46" t="s">
        <v>3552</v>
      </c>
      <c r="V2048" s="46" t="s">
        <v>3561</v>
      </c>
      <c r="W2048" s="46" t="s">
        <v>3562</v>
      </c>
      <c r="X2048" s="47" t="s">
        <v>3570</v>
      </c>
      <c r="Y2048" s="46">
        <v>17</v>
      </c>
    </row>
    <row r="2049" spans="2:25" ht="52.8">
      <c r="B2049" s="46" t="s">
        <v>3556</v>
      </c>
      <c r="C2049" s="46" t="s">
        <v>866</v>
      </c>
      <c r="D2049" s="46" t="s">
        <v>181</v>
      </c>
      <c r="E2049" s="46" t="s">
        <v>3544</v>
      </c>
      <c r="F2049" s="46">
        <v>104</v>
      </c>
      <c r="G2049" s="46" t="s">
        <v>3557</v>
      </c>
      <c r="H2049" s="46">
        <v>18</v>
      </c>
      <c r="I2049" s="46" t="s">
        <v>3546</v>
      </c>
      <c r="J2049" s="46" t="s">
        <v>3572</v>
      </c>
      <c r="K2049" s="46" t="s">
        <v>3580</v>
      </c>
      <c r="L2049" s="46" t="s">
        <v>790</v>
      </c>
      <c r="M2049" s="46">
        <v>18</v>
      </c>
      <c r="N2049" s="46">
        <v>106.9</v>
      </c>
      <c r="O2049" s="46">
        <v>18</v>
      </c>
      <c r="P2049" s="46" t="s">
        <v>3564</v>
      </c>
      <c r="Q2049" s="46" t="s">
        <v>792</v>
      </c>
      <c r="R2049" s="46" t="s">
        <v>3564</v>
      </c>
      <c r="S2049" s="46" t="s">
        <v>792</v>
      </c>
      <c r="T2049" s="46" t="s">
        <v>3560</v>
      </c>
      <c r="U2049" s="46" t="s">
        <v>3552</v>
      </c>
      <c r="V2049" s="46" t="s">
        <v>3561</v>
      </c>
      <c r="W2049" s="46" t="s">
        <v>3562</v>
      </c>
      <c r="X2049" s="47" t="s">
        <v>3570</v>
      </c>
      <c r="Y2049" s="46">
        <v>18</v>
      </c>
    </row>
    <row r="2050" spans="2:25" ht="52.8">
      <c r="B2050" s="46" t="s">
        <v>3556</v>
      </c>
      <c r="C2050" s="46" t="s">
        <v>866</v>
      </c>
      <c r="D2050" s="46" t="s">
        <v>181</v>
      </c>
      <c r="E2050" s="46" t="s">
        <v>3544</v>
      </c>
      <c r="F2050" s="46">
        <v>104</v>
      </c>
      <c r="G2050" s="46" t="s">
        <v>3557</v>
      </c>
      <c r="H2050" s="46">
        <v>19</v>
      </c>
      <c r="I2050" s="46" t="s">
        <v>3546</v>
      </c>
      <c r="J2050" s="46" t="s">
        <v>3572</v>
      </c>
      <c r="K2050" s="46" t="s">
        <v>3581</v>
      </c>
      <c r="L2050" s="46" t="s">
        <v>790</v>
      </c>
      <c r="M2050" s="46">
        <v>19</v>
      </c>
      <c r="N2050" s="46">
        <v>111.1</v>
      </c>
      <c r="O2050" s="46">
        <v>19</v>
      </c>
      <c r="P2050" s="46" t="s">
        <v>3564</v>
      </c>
      <c r="Q2050" s="46" t="s">
        <v>792</v>
      </c>
      <c r="R2050" s="46" t="s">
        <v>3564</v>
      </c>
      <c r="S2050" s="46" t="s">
        <v>792</v>
      </c>
      <c r="T2050" s="46" t="s">
        <v>3560</v>
      </c>
      <c r="U2050" s="46" t="s">
        <v>3552</v>
      </c>
      <c r="V2050" s="46" t="s">
        <v>3561</v>
      </c>
      <c r="W2050" s="46" t="s">
        <v>3562</v>
      </c>
      <c r="X2050" s="47" t="s">
        <v>3570</v>
      </c>
      <c r="Y2050" s="46">
        <v>19</v>
      </c>
    </row>
    <row r="2051" spans="2:25" ht="52.8">
      <c r="B2051" s="46" t="s">
        <v>3556</v>
      </c>
      <c r="C2051" s="46" t="s">
        <v>866</v>
      </c>
      <c r="D2051" s="46" t="s">
        <v>181</v>
      </c>
      <c r="E2051" s="46" t="s">
        <v>3544</v>
      </c>
      <c r="F2051" s="46">
        <v>104</v>
      </c>
      <c r="G2051" s="46" t="s">
        <v>3557</v>
      </c>
      <c r="H2051" s="46">
        <v>20</v>
      </c>
      <c r="I2051" s="46" t="s">
        <v>3546</v>
      </c>
      <c r="J2051" s="46" t="s">
        <v>3572</v>
      </c>
      <c r="K2051" s="46" t="s">
        <v>3582</v>
      </c>
      <c r="L2051" s="46" t="s">
        <v>790</v>
      </c>
      <c r="M2051" s="46">
        <v>20</v>
      </c>
      <c r="N2051" s="46">
        <v>106.6</v>
      </c>
      <c r="O2051" s="46">
        <v>20</v>
      </c>
      <c r="P2051" s="46" t="s">
        <v>3564</v>
      </c>
      <c r="Q2051" s="46" t="s">
        <v>792</v>
      </c>
      <c r="R2051" s="46" t="s">
        <v>3564</v>
      </c>
      <c r="S2051" s="46" t="s">
        <v>792</v>
      </c>
      <c r="T2051" s="46" t="s">
        <v>3560</v>
      </c>
      <c r="U2051" s="46" t="s">
        <v>3552</v>
      </c>
      <c r="V2051" s="46" t="s">
        <v>3561</v>
      </c>
      <c r="W2051" s="46" t="s">
        <v>3562</v>
      </c>
      <c r="X2051" s="47" t="s">
        <v>3570</v>
      </c>
      <c r="Y2051" s="46">
        <v>20</v>
      </c>
    </row>
    <row r="2052" spans="2:25" ht="52.8">
      <c r="B2052" s="46" t="s">
        <v>3556</v>
      </c>
      <c r="C2052" s="46" t="s">
        <v>866</v>
      </c>
      <c r="D2052" s="46" t="s">
        <v>181</v>
      </c>
      <c r="E2052" s="46" t="s">
        <v>3544</v>
      </c>
      <c r="F2052" s="46">
        <v>104</v>
      </c>
      <c r="G2052" s="46" t="s">
        <v>3557</v>
      </c>
      <c r="H2052" s="46">
        <v>21</v>
      </c>
      <c r="I2052" s="46" t="s">
        <v>3546</v>
      </c>
      <c r="J2052" s="46" t="s">
        <v>3572</v>
      </c>
      <c r="K2052" s="46" t="s">
        <v>3583</v>
      </c>
      <c r="L2052" s="46" t="s">
        <v>790</v>
      </c>
      <c r="M2052" s="46">
        <v>21</v>
      </c>
      <c r="N2052" s="46">
        <v>115.2</v>
      </c>
      <c r="O2052" s="46">
        <v>21</v>
      </c>
      <c r="P2052" s="46" t="s">
        <v>3564</v>
      </c>
      <c r="Q2052" s="46" t="s">
        <v>792</v>
      </c>
      <c r="R2052" s="46" t="s">
        <v>3564</v>
      </c>
      <c r="S2052" s="46" t="s">
        <v>792</v>
      </c>
      <c r="T2052" s="46" t="s">
        <v>3560</v>
      </c>
      <c r="U2052" s="46" t="s">
        <v>3552</v>
      </c>
      <c r="V2052" s="46" t="s">
        <v>3561</v>
      </c>
      <c r="W2052" s="46" t="s">
        <v>3562</v>
      </c>
      <c r="X2052" s="47" t="s">
        <v>3570</v>
      </c>
      <c r="Y2052" s="46">
        <v>21</v>
      </c>
    </row>
    <row r="2053" spans="2:25" ht="52.8">
      <c r="B2053" s="46" t="s">
        <v>3556</v>
      </c>
      <c r="C2053" s="46" t="s">
        <v>866</v>
      </c>
      <c r="D2053" s="46" t="s">
        <v>181</v>
      </c>
      <c r="E2053" s="46" t="s">
        <v>3544</v>
      </c>
      <c r="F2053" s="46">
        <v>104</v>
      </c>
      <c r="G2053" s="46" t="s">
        <v>3557</v>
      </c>
      <c r="H2053" s="46">
        <v>22</v>
      </c>
      <c r="I2053" s="46" t="s">
        <v>3546</v>
      </c>
      <c r="J2053" s="46" t="s">
        <v>3572</v>
      </c>
      <c r="K2053" s="46" t="s">
        <v>3584</v>
      </c>
      <c r="L2053" s="46" t="s">
        <v>790</v>
      </c>
      <c r="M2053" s="46">
        <v>22</v>
      </c>
      <c r="N2053" s="46">
        <v>110.6</v>
      </c>
      <c r="O2053" s="46">
        <v>22</v>
      </c>
      <c r="P2053" s="46" t="s">
        <v>3564</v>
      </c>
      <c r="Q2053" s="46" t="s">
        <v>792</v>
      </c>
      <c r="R2053" s="46" t="s">
        <v>3564</v>
      </c>
      <c r="S2053" s="46" t="s">
        <v>792</v>
      </c>
      <c r="T2053" s="46" t="s">
        <v>3560</v>
      </c>
      <c r="U2053" s="46" t="s">
        <v>3552</v>
      </c>
      <c r="V2053" s="46" t="s">
        <v>3561</v>
      </c>
      <c r="W2053" s="46" t="s">
        <v>3562</v>
      </c>
      <c r="X2053" s="47" t="s">
        <v>3570</v>
      </c>
      <c r="Y2053" s="46">
        <v>22</v>
      </c>
    </row>
    <row r="2054" spans="2:25" ht="52.8">
      <c r="B2054" s="46" t="s">
        <v>3556</v>
      </c>
      <c r="C2054" s="46" t="s">
        <v>866</v>
      </c>
      <c r="D2054" s="46" t="s">
        <v>181</v>
      </c>
      <c r="E2054" s="46" t="s">
        <v>3544</v>
      </c>
      <c r="F2054" s="46">
        <v>104</v>
      </c>
      <c r="G2054" s="46" t="s">
        <v>3557</v>
      </c>
      <c r="H2054" s="46">
        <v>23</v>
      </c>
      <c r="I2054" s="46" t="s">
        <v>3546</v>
      </c>
      <c r="J2054" s="46" t="s">
        <v>3572</v>
      </c>
      <c r="K2054" s="46" t="s">
        <v>3585</v>
      </c>
      <c r="L2054" s="46" t="s">
        <v>790</v>
      </c>
      <c r="M2054" s="46">
        <v>23</v>
      </c>
      <c r="N2054" s="46">
        <v>106.2</v>
      </c>
      <c r="O2054" s="46">
        <v>23</v>
      </c>
      <c r="P2054" s="46" t="s">
        <v>3564</v>
      </c>
      <c r="Q2054" s="46" t="s">
        <v>792</v>
      </c>
      <c r="R2054" s="46" t="s">
        <v>3564</v>
      </c>
      <c r="S2054" s="46" t="s">
        <v>792</v>
      </c>
      <c r="T2054" s="46" t="s">
        <v>3560</v>
      </c>
      <c r="U2054" s="46" t="s">
        <v>3552</v>
      </c>
      <c r="V2054" s="46" t="s">
        <v>3561</v>
      </c>
      <c r="W2054" s="46" t="s">
        <v>3562</v>
      </c>
      <c r="X2054" s="47" t="s">
        <v>3570</v>
      </c>
      <c r="Y2054" s="46">
        <v>23</v>
      </c>
    </row>
    <row r="2055" spans="2:25" ht="52.8">
      <c r="B2055" s="46" t="s">
        <v>3556</v>
      </c>
      <c r="C2055" s="46" t="s">
        <v>866</v>
      </c>
      <c r="D2055" s="46" t="s">
        <v>181</v>
      </c>
      <c r="E2055" s="46" t="s">
        <v>3544</v>
      </c>
      <c r="F2055" s="46">
        <v>104</v>
      </c>
      <c r="G2055" s="46" t="s">
        <v>3557</v>
      </c>
      <c r="H2055" s="46">
        <v>24</v>
      </c>
      <c r="I2055" s="46" t="s">
        <v>3546</v>
      </c>
      <c r="J2055" s="46" t="s">
        <v>3572</v>
      </c>
      <c r="K2055" s="46" t="s">
        <v>3586</v>
      </c>
      <c r="L2055" s="46" t="s">
        <v>790</v>
      </c>
      <c r="M2055" s="46">
        <v>24</v>
      </c>
      <c r="N2055" s="46">
        <v>105.9</v>
      </c>
      <c r="O2055" s="46">
        <v>24</v>
      </c>
      <c r="P2055" s="46" t="s">
        <v>3564</v>
      </c>
      <c r="Q2055" s="46" t="s">
        <v>792</v>
      </c>
      <c r="R2055" s="46" t="s">
        <v>3564</v>
      </c>
      <c r="S2055" s="46" t="s">
        <v>792</v>
      </c>
      <c r="T2055" s="46" t="s">
        <v>3560</v>
      </c>
      <c r="U2055" s="46" t="s">
        <v>3552</v>
      </c>
      <c r="V2055" s="46" t="s">
        <v>3561</v>
      </c>
      <c r="W2055" s="46" t="s">
        <v>3562</v>
      </c>
      <c r="X2055" s="47" t="s">
        <v>3570</v>
      </c>
      <c r="Y2055" s="46">
        <v>24</v>
      </c>
    </row>
    <row r="2056" spans="2:25" ht="52.8">
      <c r="B2056" s="46" t="s">
        <v>3556</v>
      </c>
      <c r="C2056" s="46" t="s">
        <v>866</v>
      </c>
      <c r="D2056" s="46" t="s">
        <v>181</v>
      </c>
      <c r="E2056" s="46" t="s">
        <v>3544</v>
      </c>
      <c r="F2056" s="46">
        <v>104</v>
      </c>
      <c r="G2056" s="46" t="s">
        <v>3557</v>
      </c>
      <c r="H2056" s="46">
        <v>25</v>
      </c>
      <c r="I2056" s="46" t="s">
        <v>3546</v>
      </c>
      <c r="J2056" s="46" t="s">
        <v>3572</v>
      </c>
      <c r="K2056" s="46" t="s">
        <v>3587</v>
      </c>
      <c r="L2056" s="46" t="s">
        <v>790</v>
      </c>
      <c r="M2056" s="46">
        <v>25</v>
      </c>
      <c r="N2056" s="46">
        <v>104.3</v>
      </c>
      <c r="O2056" s="46">
        <v>25</v>
      </c>
      <c r="P2056" s="46" t="s">
        <v>3564</v>
      </c>
      <c r="Q2056" s="46" t="s">
        <v>792</v>
      </c>
      <c r="R2056" s="46" t="s">
        <v>3564</v>
      </c>
      <c r="S2056" s="46" t="s">
        <v>792</v>
      </c>
      <c r="T2056" s="46" t="s">
        <v>3560</v>
      </c>
      <c r="U2056" s="46" t="s">
        <v>3552</v>
      </c>
      <c r="V2056" s="46" t="s">
        <v>3561</v>
      </c>
      <c r="W2056" s="46" t="s">
        <v>3562</v>
      </c>
      <c r="X2056" s="47" t="s">
        <v>3570</v>
      </c>
      <c r="Y2056" s="46">
        <v>25</v>
      </c>
    </row>
    <row r="2057" spans="2:25" ht="52.8">
      <c r="B2057" s="46" t="s">
        <v>3556</v>
      </c>
      <c r="C2057" s="46" t="s">
        <v>866</v>
      </c>
      <c r="D2057" s="46" t="s">
        <v>181</v>
      </c>
      <c r="E2057" s="46" t="s">
        <v>3544</v>
      </c>
      <c r="F2057" s="46">
        <v>104</v>
      </c>
      <c r="G2057" s="46" t="s">
        <v>3557</v>
      </c>
      <c r="H2057" s="46">
        <v>26</v>
      </c>
      <c r="I2057" s="46" t="s">
        <v>3546</v>
      </c>
      <c r="J2057" s="46" t="s">
        <v>3572</v>
      </c>
      <c r="K2057" s="46" t="s">
        <v>3588</v>
      </c>
      <c r="L2057" s="46" t="s">
        <v>790</v>
      </c>
      <c r="M2057" s="46">
        <v>26</v>
      </c>
      <c r="N2057" s="46">
        <v>106.8</v>
      </c>
      <c r="O2057" s="46">
        <v>26</v>
      </c>
      <c r="P2057" s="46" t="s">
        <v>3564</v>
      </c>
      <c r="Q2057" s="46" t="s">
        <v>792</v>
      </c>
      <c r="R2057" s="46" t="s">
        <v>3564</v>
      </c>
      <c r="S2057" s="46" t="s">
        <v>792</v>
      </c>
      <c r="T2057" s="46" t="s">
        <v>3560</v>
      </c>
      <c r="U2057" s="46" t="s">
        <v>3552</v>
      </c>
      <c r="V2057" s="46" t="s">
        <v>3561</v>
      </c>
      <c r="W2057" s="46" t="s">
        <v>3562</v>
      </c>
      <c r="X2057" s="47" t="s">
        <v>3570</v>
      </c>
      <c r="Y2057" s="46">
        <v>26</v>
      </c>
    </row>
    <row r="2058" spans="2:25" ht="52.8">
      <c r="B2058" s="46" t="s">
        <v>3556</v>
      </c>
      <c r="C2058" s="46" t="s">
        <v>866</v>
      </c>
      <c r="D2058" s="46" t="s">
        <v>181</v>
      </c>
      <c r="E2058" s="46" t="s">
        <v>3544</v>
      </c>
      <c r="F2058" s="46">
        <v>104</v>
      </c>
      <c r="G2058" s="46" t="s">
        <v>3557</v>
      </c>
      <c r="H2058" s="46">
        <v>27</v>
      </c>
      <c r="I2058" s="46" t="s">
        <v>3546</v>
      </c>
      <c r="J2058" s="46" t="s">
        <v>3572</v>
      </c>
      <c r="K2058" s="46" t="s">
        <v>3589</v>
      </c>
      <c r="L2058" s="46" t="s">
        <v>790</v>
      </c>
      <c r="M2058" s="46">
        <v>27</v>
      </c>
      <c r="N2058" s="46">
        <v>110.3</v>
      </c>
      <c r="O2058" s="46">
        <v>27</v>
      </c>
      <c r="P2058" s="46" t="s">
        <v>3564</v>
      </c>
      <c r="Q2058" s="46" t="s">
        <v>792</v>
      </c>
      <c r="R2058" s="46" t="s">
        <v>3564</v>
      </c>
      <c r="S2058" s="46" t="s">
        <v>792</v>
      </c>
      <c r="T2058" s="46" t="s">
        <v>3560</v>
      </c>
      <c r="U2058" s="46" t="s">
        <v>3552</v>
      </c>
      <c r="V2058" s="46" t="s">
        <v>3561</v>
      </c>
      <c r="W2058" s="46" t="s">
        <v>3562</v>
      </c>
      <c r="X2058" s="47" t="s">
        <v>3570</v>
      </c>
      <c r="Y2058" s="46">
        <v>27</v>
      </c>
    </row>
    <row r="2059" spans="2:25" ht="52.8">
      <c r="B2059" s="46" t="s">
        <v>3556</v>
      </c>
      <c r="C2059" s="46" t="s">
        <v>866</v>
      </c>
      <c r="D2059" s="46" t="s">
        <v>181</v>
      </c>
      <c r="E2059" s="46" t="s">
        <v>3544</v>
      </c>
      <c r="F2059" s="46">
        <v>104</v>
      </c>
      <c r="G2059" s="46" t="s">
        <v>3557</v>
      </c>
      <c r="H2059" s="46">
        <v>28</v>
      </c>
      <c r="I2059" s="46" t="s">
        <v>3546</v>
      </c>
      <c r="J2059" s="46" t="s">
        <v>3572</v>
      </c>
      <c r="K2059" s="46" t="s">
        <v>3590</v>
      </c>
      <c r="L2059" s="46" t="s">
        <v>790</v>
      </c>
      <c r="M2059" s="46">
        <v>28</v>
      </c>
      <c r="N2059" s="46">
        <v>104.9</v>
      </c>
      <c r="O2059" s="46">
        <v>28</v>
      </c>
      <c r="P2059" s="46" t="s">
        <v>3564</v>
      </c>
      <c r="Q2059" s="46" t="s">
        <v>792</v>
      </c>
      <c r="R2059" s="46" t="s">
        <v>3564</v>
      </c>
      <c r="S2059" s="46" t="s">
        <v>792</v>
      </c>
      <c r="T2059" s="46" t="s">
        <v>3560</v>
      </c>
      <c r="U2059" s="46" t="s">
        <v>3552</v>
      </c>
      <c r="V2059" s="46" t="s">
        <v>3561</v>
      </c>
      <c r="W2059" s="46" t="s">
        <v>3562</v>
      </c>
      <c r="X2059" s="47" t="s">
        <v>3570</v>
      </c>
      <c r="Y2059" s="46">
        <v>28</v>
      </c>
    </row>
    <row r="2060" spans="2:25" ht="52.8">
      <c r="B2060" s="46" t="s">
        <v>3556</v>
      </c>
      <c r="C2060" s="46" t="s">
        <v>866</v>
      </c>
      <c r="D2060" s="46" t="s">
        <v>181</v>
      </c>
      <c r="E2060" s="46" t="s">
        <v>3544</v>
      </c>
      <c r="F2060" s="46">
        <v>104</v>
      </c>
      <c r="G2060" s="46" t="s">
        <v>3557</v>
      </c>
      <c r="H2060" s="46">
        <v>29</v>
      </c>
      <c r="I2060" s="46" t="s">
        <v>3546</v>
      </c>
      <c r="J2060" s="46" t="s">
        <v>3572</v>
      </c>
      <c r="K2060" s="46" t="s">
        <v>3591</v>
      </c>
      <c r="L2060" s="46" t="s">
        <v>790</v>
      </c>
      <c r="M2060" s="46">
        <v>29</v>
      </c>
      <c r="N2060" s="46">
        <v>104.1</v>
      </c>
      <c r="O2060" s="46">
        <v>29</v>
      </c>
      <c r="P2060" s="46" t="s">
        <v>3564</v>
      </c>
      <c r="Q2060" s="46" t="s">
        <v>792</v>
      </c>
      <c r="R2060" s="46" t="s">
        <v>3564</v>
      </c>
      <c r="S2060" s="46" t="s">
        <v>792</v>
      </c>
      <c r="T2060" s="46" t="s">
        <v>3560</v>
      </c>
      <c r="U2060" s="46" t="s">
        <v>3552</v>
      </c>
      <c r="V2060" s="46" t="s">
        <v>3561</v>
      </c>
      <c r="W2060" s="46" t="s">
        <v>3562</v>
      </c>
      <c r="X2060" s="47" t="s">
        <v>3570</v>
      </c>
      <c r="Y2060" s="46">
        <v>29</v>
      </c>
    </row>
    <row r="2061" spans="2:25" ht="52.8">
      <c r="B2061" s="46" t="s">
        <v>3556</v>
      </c>
      <c r="C2061" s="46" t="s">
        <v>866</v>
      </c>
      <c r="D2061" s="46" t="s">
        <v>181</v>
      </c>
      <c r="E2061" s="46" t="s">
        <v>3544</v>
      </c>
      <c r="F2061" s="46">
        <v>104</v>
      </c>
      <c r="G2061" s="46" t="s">
        <v>3557</v>
      </c>
      <c r="H2061" s="46">
        <v>30</v>
      </c>
      <c r="I2061" s="46" t="s">
        <v>3546</v>
      </c>
      <c r="J2061" s="46" t="s">
        <v>3572</v>
      </c>
      <c r="K2061" s="46" t="s">
        <v>3592</v>
      </c>
      <c r="L2061" s="46" t="s">
        <v>790</v>
      </c>
      <c r="M2061" s="46">
        <v>30</v>
      </c>
      <c r="N2061" s="46">
        <v>108.3</v>
      </c>
      <c r="O2061" s="46">
        <v>30</v>
      </c>
      <c r="P2061" s="46" t="s">
        <v>3564</v>
      </c>
      <c r="Q2061" s="46" t="s">
        <v>792</v>
      </c>
      <c r="R2061" s="46" t="s">
        <v>3564</v>
      </c>
      <c r="S2061" s="46" t="s">
        <v>792</v>
      </c>
      <c r="T2061" s="46" t="s">
        <v>3560</v>
      </c>
      <c r="U2061" s="46" t="s">
        <v>3552</v>
      </c>
      <c r="V2061" s="46" t="s">
        <v>3561</v>
      </c>
      <c r="W2061" s="46" t="s">
        <v>3562</v>
      </c>
      <c r="X2061" s="47" t="s">
        <v>3570</v>
      </c>
      <c r="Y2061" s="46">
        <v>30</v>
      </c>
    </row>
    <row r="2062" spans="2:25" ht="52.8">
      <c r="B2062" s="46" t="s">
        <v>3556</v>
      </c>
      <c r="C2062" s="46" t="s">
        <v>866</v>
      </c>
      <c r="D2062" s="46" t="s">
        <v>181</v>
      </c>
      <c r="E2062" s="46" t="s">
        <v>3544</v>
      </c>
      <c r="F2062" s="46">
        <v>104</v>
      </c>
      <c r="G2062" s="46" t="s">
        <v>3557</v>
      </c>
      <c r="H2062" s="46">
        <v>31</v>
      </c>
      <c r="I2062" s="46" t="s">
        <v>3546</v>
      </c>
      <c r="J2062" s="46" t="s">
        <v>3572</v>
      </c>
      <c r="K2062" s="46" t="s">
        <v>3593</v>
      </c>
      <c r="L2062" s="46" t="s">
        <v>790</v>
      </c>
      <c r="M2062" s="46">
        <v>31</v>
      </c>
      <c r="N2062" s="46">
        <v>104</v>
      </c>
      <c r="O2062" s="46">
        <v>31</v>
      </c>
      <c r="P2062" s="46" t="s">
        <v>3564</v>
      </c>
      <c r="Q2062" s="46" t="s">
        <v>792</v>
      </c>
      <c r="R2062" s="46" t="s">
        <v>3564</v>
      </c>
      <c r="S2062" s="46" t="s">
        <v>792</v>
      </c>
      <c r="T2062" s="46" t="s">
        <v>3560</v>
      </c>
      <c r="U2062" s="46" t="s">
        <v>3552</v>
      </c>
      <c r="V2062" s="46" t="s">
        <v>3561</v>
      </c>
      <c r="W2062" s="46" t="s">
        <v>3562</v>
      </c>
      <c r="X2062" s="47" t="s">
        <v>3570</v>
      </c>
      <c r="Y2062" s="46">
        <v>31</v>
      </c>
    </row>
    <row r="2063" spans="2:25" ht="52.8">
      <c r="B2063" s="46" t="s">
        <v>3556</v>
      </c>
      <c r="C2063" s="46" t="s">
        <v>866</v>
      </c>
      <c r="D2063" s="46" t="s">
        <v>181</v>
      </c>
      <c r="E2063" s="46" t="s">
        <v>3544</v>
      </c>
      <c r="F2063" s="46">
        <v>104</v>
      </c>
      <c r="G2063" s="46" t="s">
        <v>3557</v>
      </c>
      <c r="H2063" s="46">
        <v>32</v>
      </c>
      <c r="I2063" s="46" t="s">
        <v>3546</v>
      </c>
      <c r="J2063" s="46" t="s">
        <v>3572</v>
      </c>
      <c r="K2063" s="46" t="s">
        <v>3594</v>
      </c>
      <c r="L2063" s="46" t="s">
        <v>790</v>
      </c>
      <c r="M2063" s="46">
        <v>32</v>
      </c>
      <c r="N2063" s="46">
        <v>111.1</v>
      </c>
      <c r="O2063" s="46">
        <v>32</v>
      </c>
      <c r="P2063" s="46" t="s">
        <v>3564</v>
      </c>
      <c r="Q2063" s="46" t="s">
        <v>792</v>
      </c>
      <c r="R2063" s="46" t="s">
        <v>3564</v>
      </c>
      <c r="S2063" s="46" t="s">
        <v>792</v>
      </c>
      <c r="T2063" s="46" t="s">
        <v>3560</v>
      </c>
      <c r="U2063" s="46" t="s">
        <v>3552</v>
      </c>
      <c r="V2063" s="46" t="s">
        <v>3561</v>
      </c>
      <c r="W2063" s="46" t="s">
        <v>3562</v>
      </c>
      <c r="X2063" s="47" t="s">
        <v>3570</v>
      </c>
      <c r="Y2063" s="46">
        <v>32</v>
      </c>
    </row>
    <row r="2064" spans="2:25" ht="52.8">
      <c r="B2064" s="46" t="s">
        <v>3556</v>
      </c>
      <c r="C2064" s="46" t="s">
        <v>866</v>
      </c>
      <c r="D2064" s="46" t="s">
        <v>181</v>
      </c>
      <c r="E2064" s="46" t="s">
        <v>3544</v>
      </c>
      <c r="F2064" s="46">
        <v>104</v>
      </c>
      <c r="G2064" s="46" t="s">
        <v>3557</v>
      </c>
      <c r="H2064" s="46">
        <v>33</v>
      </c>
      <c r="I2064" s="46" t="s">
        <v>3546</v>
      </c>
      <c r="J2064" s="46" t="s">
        <v>3572</v>
      </c>
      <c r="K2064" s="46" t="s">
        <v>3595</v>
      </c>
      <c r="L2064" s="46" t="s">
        <v>790</v>
      </c>
      <c r="M2064" s="46">
        <v>33</v>
      </c>
      <c r="N2064" s="46">
        <v>106.6</v>
      </c>
      <c r="O2064" s="46">
        <v>33</v>
      </c>
      <c r="P2064" s="46" t="s">
        <v>3564</v>
      </c>
      <c r="Q2064" s="46" t="s">
        <v>792</v>
      </c>
      <c r="R2064" s="46" t="s">
        <v>3564</v>
      </c>
      <c r="S2064" s="46" t="s">
        <v>792</v>
      </c>
      <c r="T2064" s="46" t="s">
        <v>3560</v>
      </c>
      <c r="U2064" s="46" t="s">
        <v>3552</v>
      </c>
      <c r="V2064" s="46" t="s">
        <v>3561</v>
      </c>
      <c r="W2064" s="46" t="s">
        <v>3562</v>
      </c>
      <c r="X2064" s="47" t="s">
        <v>3570</v>
      </c>
      <c r="Y2064" s="46">
        <v>33</v>
      </c>
    </row>
    <row r="2065" spans="2:25" ht="52.8">
      <c r="B2065" s="46" t="s">
        <v>3556</v>
      </c>
      <c r="C2065" s="46" t="s">
        <v>866</v>
      </c>
      <c r="D2065" s="46" t="s">
        <v>181</v>
      </c>
      <c r="E2065" s="46" t="s">
        <v>3544</v>
      </c>
      <c r="F2065" s="46">
        <v>104</v>
      </c>
      <c r="G2065" s="46" t="s">
        <v>3557</v>
      </c>
      <c r="H2065" s="46">
        <v>34</v>
      </c>
      <c r="I2065" s="46" t="s">
        <v>3546</v>
      </c>
      <c r="J2065" s="46" t="s">
        <v>3572</v>
      </c>
      <c r="K2065" s="46" t="s">
        <v>3596</v>
      </c>
      <c r="L2065" s="46" t="s">
        <v>790</v>
      </c>
      <c r="M2065" s="46">
        <v>34</v>
      </c>
      <c r="N2065" s="46">
        <v>105.1</v>
      </c>
      <c r="O2065" s="46">
        <v>34</v>
      </c>
      <c r="P2065" s="46" t="s">
        <v>3564</v>
      </c>
      <c r="Q2065" s="46" t="s">
        <v>792</v>
      </c>
      <c r="R2065" s="46" t="s">
        <v>3564</v>
      </c>
      <c r="S2065" s="46" t="s">
        <v>792</v>
      </c>
      <c r="T2065" s="46" t="s">
        <v>3560</v>
      </c>
      <c r="U2065" s="46" t="s">
        <v>3552</v>
      </c>
      <c r="V2065" s="46" t="s">
        <v>3561</v>
      </c>
      <c r="W2065" s="46" t="s">
        <v>3562</v>
      </c>
      <c r="X2065" s="47" t="s">
        <v>3570</v>
      </c>
      <c r="Y2065" s="46">
        <v>34</v>
      </c>
    </row>
    <row r="2066" spans="2:25" ht="52.8">
      <c r="B2066" s="46" t="s">
        <v>3556</v>
      </c>
      <c r="C2066" s="46" t="s">
        <v>866</v>
      </c>
      <c r="D2066" s="46" t="s">
        <v>181</v>
      </c>
      <c r="E2066" s="46" t="s">
        <v>3544</v>
      </c>
      <c r="F2066" s="46">
        <v>104</v>
      </c>
      <c r="G2066" s="46" t="s">
        <v>3557</v>
      </c>
      <c r="H2066" s="46">
        <v>35</v>
      </c>
      <c r="I2066" s="46" t="s">
        <v>3546</v>
      </c>
      <c r="J2066" s="46" t="s">
        <v>3572</v>
      </c>
      <c r="K2066" s="46" t="s">
        <v>3597</v>
      </c>
      <c r="L2066" s="46" t="s">
        <v>790</v>
      </c>
      <c r="M2066" s="46">
        <v>35</v>
      </c>
      <c r="N2066" s="46">
        <v>110.3</v>
      </c>
      <c r="O2066" s="46">
        <v>35</v>
      </c>
      <c r="P2066" s="46" t="s">
        <v>3564</v>
      </c>
      <c r="Q2066" s="46" t="s">
        <v>792</v>
      </c>
      <c r="R2066" s="46" t="s">
        <v>3564</v>
      </c>
      <c r="S2066" s="46" t="s">
        <v>792</v>
      </c>
      <c r="T2066" s="46" t="s">
        <v>3560</v>
      </c>
      <c r="U2066" s="46" t="s">
        <v>3552</v>
      </c>
      <c r="V2066" s="46" t="s">
        <v>3561</v>
      </c>
      <c r="W2066" s="46" t="s">
        <v>3562</v>
      </c>
      <c r="X2066" s="47" t="s">
        <v>3570</v>
      </c>
      <c r="Y2066" s="46">
        <v>35</v>
      </c>
    </row>
    <row r="2067" spans="2:25" ht="52.8">
      <c r="B2067" s="46" t="s">
        <v>3556</v>
      </c>
      <c r="C2067" s="46" t="s">
        <v>866</v>
      </c>
      <c r="D2067" s="46" t="s">
        <v>181</v>
      </c>
      <c r="E2067" s="46" t="s">
        <v>3544</v>
      </c>
      <c r="F2067" s="46">
        <v>104</v>
      </c>
      <c r="G2067" s="46" t="s">
        <v>3557</v>
      </c>
      <c r="H2067" s="46">
        <v>36</v>
      </c>
      <c r="I2067" s="46" t="s">
        <v>3546</v>
      </c>
      <c r="J2067" s="46" t="s">
        <v>3572</v>
      </c>
      <c r="K2067" s="46" t="s">
        <v>3598</v>
      </c>
      <c r="L2067" s="46" t="s">
        <v>790</v>
      </c>
      <c r="M2067" s="46">
        <v>36</v>
      </c>
      <c r="N2067" s="46">
        <v>104.9</v>
      </c>
      <c r="O2067" s="46">
        <v>36</v>
      </c>
      <c r="P2067" s="46" t="s">
        <v>3564</v>
      </c>
      <c r="Q2067" s="46" t="s">
        <v>792</v>
      </c>
      <c r="R2067" s="46" t="s">
        <v>3564</v>
      </c>
      <c r="S2067" s="46" t="s">
        <v>792</v>
      </c>
      <c r="T2067" s="46" t="s">
        <v>3560</v>
      </c>
      <c r="U2067" s="46" t="s">
        <v>3552</v>
      </c>
      <c r="V2067" s="46" t="s">
        <v>3561</v>
      </c>
      <c r="W2067" s="46" t="s">
        <v>3562</v>
      </c>
      <c r="X2067" s="47" t="s">
        <v>3570</v>
      </c>
      <c r="Y2067" s="46">
        <v>36</v>
      </c>
    </row>
    <row r="2068" spans="2:25" ht="52.8">
      <c r="B2068" s="46" t="s">
        <v>3556</v>
      </c>
      <c r="C2068" s="46" t="s">
        <v>866</v>
      </c>
      <c r="D2068" s="46" t="s">
        <v>181</v>
      </c>
      <c r="E2068" s="46" t="s">
        <v>3544</v>
      </c>
      <c r="F2068" s="46">
        <v>104</v>
      </c>
      <c r="G2068" s="46" t="s">
        <v>3557</v>
      </c>
      <c r="H2068" s="46">
        <v>37</v>
      </c>
      <c r="I2068" s="46" t="s">
        <v>3546</v>
      </c>
      <c r="J2068" s="46" t="s">
        <v>3572</v>
      </c>
      <c r="K2068" s="46" t="s">
        <v>3599</v>
      </c>
      <c r="L2068" s="46" t="s">
        <v>790</v>
      </c>
      <c r="M2068" s="46">
        <v>37</v>
      </c>
      <c r="N2068" s="46">
        <v>113.7</v>
      </c>
      <c r="O2068" s="46">
        <v>37</v>
      </c>
      <c r="P2068" s="46" t="s">
        <v>3564</v>
      </c>
      <c r="Q2068" s="46" t="s">
        <v>792</v>
      </c>
      <c r="R2068" s="46" t="s">
        <v>3564</v>
      </c>
      <c r="S2068" s="46" t="s">
        <v>792</v>
      </c>
      <c r="T2068" s="46" t="s">
        <v>3560</v>
      </c>
      <c r="U2068" s="46" t="s">
        <v>3552</v>
      </c>
      <c r="V2068" s="46" t="s">
        <v>3561</v>
      </c>
      <c r="W2068" s="46" t="s">
        <v>3562</v>
      </c>
      <c r="X2068" s="47" t="s">
        <v>3570</v>
      </c>
      <c r="Y2068" s="46">
        <v>37</v>
      </c>
    </row>
    <row r="2069" spans="2:25" ht="52.8">
      <c r="B2069" s="46" t="s">
        <v>3556</v>
      </c>
      <c r="C2069" s="46" t="s">
        <v>866</v>
      </c>
      <c r="D2069" s="46" t="s">
        <v>181</v>
      </c>
      <c r="E2069" s="46" t="s">
        <v>3544</v>
      </c>
      <c r="F2069" s="46">
        <v>104</v>
      </c>
      <c r="G2069" s="46" t="s">
        <v>3557</v>
      </c>
      <c r="H2069" s="46">
        <v>38</v>
      </c>
      <c r="I2069" s="46" t="s">
        <v>3546</v>
      </c>
      <c r="J2069" s="46" t="s">
        <v>3572</v>
      </c>
      <c r="K2069" s="46" t="s">
        <v>3600</v>
      </c>
      <c r="L2069" s="46" t="s">
        <v>790</v>
      </c>
      <c r="M2069" s="46">
        <v>38</v>
      </c>
      <c r="N2069" s="46">
        <v>108.1</v>
      </c>
      <c r="O2069" s="46">
        <v>38</v>
      </c>
      <c r="P2069" s="46" t="s">
        <v>3564</v>
      </c>
      <c r="Q2069" s="46" t="s">
        <v>792</v>
      </c>
      <c r="R2069" s="46" t="s">
        <v>3564</v>
      </c>
      <c r="S2069" s="46" t="s">
        <v>792</v>
      </c>
      <c r="T2069" s="46" t="s">
        <v>3560</v>
      </c>
      <c r="U2069" s="46" t="s">
        <v>3552</v>
      </c>
      <c r="V2069" s="46" t="s">
        <v>3561</v>
      </c>
      <c r="W2069" s="46" t="s">
        <v>3562</v>
      </c>
      <c r="X2069" s="47" t="s">
        <v>3570</v>
      </c>
      <c r="Y2069" s="46">
        <v>38</v>
      </c>
    </row>
    <row r="2070" spans="2:25" ht="52.8">
      <c r="B2070" s="46" t="s">
        <v>3556</v>
      </c>
      <c r="C2070" s="46" t="s">
        <v>866</v>
      </c>
      <c r="D2070" s="46" t="s">
        <v>181</v>
      </c>
      <c r="E2070" s="46" t="s">
        <v>3544</v>
      </c>
      <c r="F2070" s="46">
        <v>104</v>
      </c>
      <c r="G2070" s="46" t="s">
        <v>3557</v>
      </c>
      <c r="H2070" s="46">
        <v>39</v>
      </c>
      <c r="I2070" s="46" t="s">
        <v>3546</v>
      </c>
      <c r="J2070" s="46" t="s">
        <v>3572</v>
      </c>
      <c r="K2070" s="46" t="s">
        <v>3601</v>
      </c>
      <c r="L2070" s="46" t="s">
        <v>790</v>
      </c>
      <c r="M2070" s="46">
        <v>39</v>
      </c>
      <c r="N2070" s="46">
        <v>106.9</v>
      </c>
      <c r="O2070" s="46">
        <v>39</v>
      </c>
      <c r="P2070" s="46" t="s">
        <v>3564</v>
      </c>
      <c r="Q2070" s="46" t="s">
        <v>792</v>
      </c>
      <c r="R2070" s="46" t="s">
        <v>3564</v>
      </c>
      <c r="S2070" s="46" t="s">
        <v>792</v>
      </c>
      <c r="T2070" s="46" t="s">
        <v>3560</v>
      </c>
      <c r="U2070" s="46" t="s">
        <v>3552</v>
      </c>
      <c r="V2070" s="46" t="s">
        <v>3561</v>
      </c>
      <c r="W2070" s="46" t="s">
        <v>3562</v>
      </c>
      <c r="X2070" s="47" t="s">
        <v>3570</v>
      </c>
      <c r="Y2070" s="46">
        <v>39</v>
      </c>
    </row>
    <row r="2071" spans="2:25" ht="52.8">
      <c r="B2071" s="46" t="s">
        <v>3556</v>
      </c>
      <c r="C2071" s="46" t="s">
        <v>866</v>
      </c>
      <c r="D2071" s="46" t="s">
        <v>181</v>
      </c>
      <c r="E2071" s="46" t="s">
        <v>3544</v>
      </c>
      <c r="F2071" s="46">
        <v>104</v>
      </c>
      <c r="G2071" s="46" t="s">
        <v>3557</v>
      </c>
      <c r="H2071" s="46">
        <v>40</v>
      </c>
      <c r="I2071" s="46" t="s">
        <v>3546</v>
      </c>
      <c r="J2071" s="46" t="s">
        <v>3572</v>
      </c>
      <c r="K2071" s="46" t="s">
        <v>3602</v>
      </c>
      <c r="L2071" s="46" t="s">
        <v>790</v>
      </c>
      <c r="M2071" s="46">
        <v>40</v>
      </c>
      <c r="N2071" s="46">
        <v>111.1</v>
      </c>
      <c r="O2071" s="46">
        <v>40</v>
      </c>
      <c r="P2071" s="46" t="s">
        <v>3564</v>
      </c>
      <c r="Q2071" s="46" t="s">
        <v>792</v>
      </c>
      <c r="R2071" s="46" t="s">
        <v>3564</v>
      </c>
      <c r="S2071" s="46" t="s">
        <v>792</v>
      </c>
      <c r="T2071" s="46" t="s">
        <v>3560</v>
      </c>
      <c r="U2071" s="46" t="s">
        <v>3552</v>
      </c>
      <c r="V2071" s="46" t="s">
        <v>3561</v>
      </c>
      <c r="W2071" s="46" t="s">
        <v>3562</v>
      </c>
      <c r="X2071" s="47" t="s">
        <v>3570</v>
      </c>
      <c r="Y2071" s="46">
        <v>40</v>
      </c>
    </row>
    <row r="2072" spans="2:25" ht="52.8">
      <c r="B2072" s="46" t="s">
        <v>3556</v>
      </c>
      <c r="C2072" s="46" t="s">
        <v>866</v>
      </c>
      <c r="D2072" s="46" t="s">
        <v>181</v>
      </c>
      <c r="E2072" s="46" t="s">
        <v>3544</v>
      </c>
      <c r="F2072" s="46">
        <v>104</v>
      </c>
      <c r="G2072" s="46" t="s">
        <v>3557</v>
      </c>
      <c r="H2072" s="46">
        <v>41</v>
      </c>
      <c r="I2072" s="46" t="s">
        <v>3546</v>
      </c>
      <c r="J2072" s="46" t="s">
        <v>3572</v>
      </c>
      <c r="K2072" s="46" t="s">
        <v>3603</v>
      </c>
      <c r="L2072" s="46" t="s">
        <v>790</v>
      </c>
      <c r="M2072" s="46">
        <v>41</v>
      </c>
      <c r="N2072" s="46">
        <v>106.6</v>
      </c>
      <c r="O2072" s="46">
        <v>41</v>
      </c>
      <c r="P2072" s="46" t="s">
        <v>3564</v>
      </c>
      <c r="Q2072" s="46" t="s">
        <v>792</v>
      </c>
      <c r="R2072" s="46" t="s">
        <v>3564</v>
      </c>
      <c r="S2072" s="46" t="s">
        <v>792</v>
      </c>
      <c r="T2072" s="46" t="s">
        <v>3560</v>
      </c>
      <c r="U2072" s="46" t="s">
        <v>3552</v>
      </c>
      <c r="V2072" s="46" t="s">
        <v>3561</v>
      </c>
      <c r="W2072" s="46" t="s">
        <v>3562</v>
      </c>
      <c r="X2072" s="47" t="s">
        <v>3570</v>
      </c>
      <c r="Y2072" s="46">
        <v>41</v>
      </c>
    </row>
    <row r="2073" spans="2:25" ht="52.8">
      <c r="B2073" s="46" t="s">
        <v>3556</v>
      </c>
      <c r="C2073" s="46" t="s">
        <v>866</v>
      </c>
      <c r="D2073" s="46" t="s">
        <v>181</v>
      </c>
      <c r="E2073" s="46" t="s">
        <v>3544</v>
      </c>
      <c r="F2073" s="46">
        <v>104</v>
      </c>
      <c r="G2073" s="46" t="s">
        <v>3557</v>
      </c>
      <c r="H2073" s="46">
        <v>42</v>
      </c>
      <c r="I2073" s="46" t="s">
        <v>3546</v>
      </c>
      <c r="J2073" s="46" t="s">
        <v>3572</v>
      </c>
      <c r="K2073" s="46" t="s">
        <v>3604</v>
      </c>
      <c r="L2073" s="46" t="s">
        <v>790</v>
      </c>
      <c r="M2073" s="46">
        <v>42</v>
      </c>
      <c r="N2073" s="46">
        <v>115.2</v>
      </c>
      <c r="O2073" s="46">
        <v>42</v>
      </c>
      <c r="P2073" s="46" t="s">
        <v>3564</v>
      </c>
      <c r="Q2073" s="46" t="s">
        <v>792</v>
      </c>
      <c r="R2073" s="46" t="s">
        <v>3564</v>
      </c>
      <c r="S2073" s="46" t="s">
        <v>792</v>
      </c>
      <c r="T2073" s="46" t="s">
        <v>3560</v>
      </c>
      <c r="U2073" s="46" t="s">
        <v>3552</v>
      </c>
      <c r="V2073" s="46" t="s">
        <v>3561</v>
      </c>
      <c r="W2073" s="46" t="s">
        <v>3562</v>
      </c>
      <c r="X2073" s="47" t="s">
        <v>3570</v>
      </c>
      <c r="Y2073" s="46">
        <v>42</v>
      </c>
    </row>
    <row r="2074" spans="2:25" ht="52.8">
      <c r="B2074" s="46" t="s">
        <v>3556</v>
      </c>
      <c r="C2074" s="46" t="s">
        <v>866</v>
      </c>
      <c r="D2074" s="46" t="s">
        <v>181</v>
      </c>
      <c r="E2074" s="46" t="s">
        <v>3544</v>
      </c>
      <c r="F2074" s="46">
        <v>104</v>
      </c>
      <c r="G2074" s="46" t="s">
        <v>3557</v>
      </c>
      <c r="H2074" s="46">
        <v>43</v>
      </c>
      <c r="I2074" s="46" t="s">
        <v>3546</v>
      </c>
      <c r="J2074" s="46" t="s">
        <v>3572</v>
      </c>
      <c r="K2074" s="46" t="s">
        <v>3605</v>
      </c>
      <c r="L2074" s="46" t="s">
        <v>790</v>
      </c>
      <c r="M2074" s="46">
        <v>43</v>
      </c>
      <c r="N2074" s="46">
        <v>110.6</v>
      </c>
      <c r="O2074" s="46">
        <v>43</v>
      </c>
      <c r="P2074" s="46" t="s">
        <v>3564</v>
      </c>
      <c r="Q2074" s="46" t="s">
        <v>792</v>
      </c>
      <c r="R2074" s="46" t="s">
        <v>3564</v>
      </c>
      <c r="S2074" s="46" t="s">
        <v>792</v>
      </c>
      <c r="T2074" s="46" t="s">
        <v>3560</v>
      </c>
      <c r="U2074" s="46" t="s">
        <v>3552</v>
      </c>
      <c r="V2074" s="46" t="s">
        <v>3561</v>
      </c>
      <c r="W2074" s="46" t="s">
        <v>3562</v>
      </c>
      <c r="X2074" s="47" t="s">
        <v>3570</v>
      </c>
      <c r="Y2074" s="46">
        <v>43</v>
      </c>
    </row>
    <row r="2075" spans="2:25" ht="52.8">
      <c r="B2075" s="46" t="s">
        <v>3556</v>
      </c>
      <c r="C2075" s="46" t="s">
        <v>866</v>
      </c>
      <c r="D2075" s="46" t="s">
        <v>181</v>
      </c>
      <c r="E2075" s="46" t="s">
        <v>3544</v>
      </c>
      <c r="F2075" s="46">
        <v>104</v>
      </c>
      <c r="G2075" s="46" t="s">
        <v>3557</v>
      </c>
      <c r="H2075" s="46">
        <v>44</v>
      </c>
      <c r="I2075" s="46" t="s">
        <v>3546</v>
      </c>
      <c r="J2075" s="46" t="s">
        <v>3572</v>
      </c>
      <c r="K2075" s="46" t="s">
        <v>3606</v>
      </c>
      <c r="L2075" s="46" t="s">
        <v>790</v>
      </c>
      <c r="M2075" s="46">
        <v>44</v>
      </c>
      <c r="N2075" s="46">
        <v>107</v>
      </c>
      <c r="O2075" s="46">
        <v>44</v>
      </c>
      <c r="P2075" s="46" t="s">
        <v>3564</v>
      </c>
      <c r="Q2075" s="46" t="s">
        <v>792</v>
      </c>
      <c r="R2075" s="46" t="s">
        <v>3564</v>
      </c>
      <c r="S2075" s="46" t="s">
        <v>792</v>
      </c>
      <c r="T2075" s="46" t="s">
        <v>3560</v>
      </c>
      <c r="U2075" s="46" t="s">
        <v>3552</v>
      </c>
      <c r="V2075" s="46" t="s">
        <v>3561</v>
      </c>
      <c r="W2075" s="46" t="s">
        <v>3562</v>
      </c>
      <c r="X2075" s="47" t="s">
        <v>3570</v>
      </c>
      <c r="Y2075" s="46">
        <v>44</v>
      </c>
    </row>
    <row r="2076" spans="2:25" ht="52.8">
      <c r="B2076" s="46" t="s">
        <v>3556</v>
      </c>
      <c r="C2076" s="46" t="s">
        <v>866</v>
      </c>
      <c r="D2076" s="46" t="s">
        <v>181</v>
      </c>
      <c r="E2076" s="46" t="s">
        <v>3544</v>
      </c>
      <c r="F2076" s="46">
        <v>104</v>
      </c>
      <c r="G2076" s="46" t="s">
        <v>3557</v>
      </c>
      <c r="H2076" s="46">
        <v>45</v>
      </c>
      <c r="I2076" s="46" t="s">
        <v>3546</v>
      </c>
      <c r="J2076" s="46" t="s">
        <v>3572</v>
      </c>
      <c r="K2076" s="46" t="s">
        <v>3607</v>
      </c>
      <c r="L2076" s="46" t="s">
        <v>790</v>
      </c>
      <c r="M2076" s="46">
        <v>45</v>
      </c>
      <c r="N2076" s="46">
        <v>106.5</v>
      </c>
      <c r="O2076" s="46">
        <v>45</v>
      </c>
      <c r="P2076" s="46" t="s">
        <v>3564</v>
      </c>
      <c r="Q2076" s="46" t="s">
        <v>792</v>
      </c>
      <c r="R2076" s="46" t="s">
        <v>3564</v>
      </c>
      <c r="S2076" s="46" t="s">
        <v>792</v>
      </c>
      <c r="T2076" s="46" t="s">
        <v>3560</v>
      </c>
      <c r="U2076" s="46" t="s">
        <v>3552</v>
      </c>
      <c r="V2076" s="46" t="s">
        <v>3561</v>
      </c>
      <c r="W2076" s="46" t="s">
        <v>3562</v>
      </c>
      <c r="X2076" s="47" t="s">
        <v>3570</v>
      </c>
      <c r="Y2076" s="46">
        <v>45</v>
      </c>
    </row>
    <row r="2077" spans="2:25" ht="52.8">
      <c r="B2077" s="46" t="s">
        <v>3556</v>
      </c>
      <c r="C2077" s="46" t="s">
        <v>866</v>
      </c>
      <c r="D2077" s="46" t="s">
        <v>181</v>
      </c>
      <c r="E2077" s="46" t="s">
        <v>3544</v>
      </c>
      <c r="F2077" s="46">
        <v>104</v>
      </c>
      <c r="G2077" s="46" t="s">
        <v>3557</v>
      </c>
      <c r="H2077" s="46">
        <v>46</v>
      </c>
      <c r="I2077" s="46" t="s">
        <v>3546</v>
      </c>
      <c r="J2077" s="46" t="s">
        <v>3572</v>
      </c>
      <c r="K2077" s="46" t="s">
        <v>3608</v>
      </c>
      <c r="L2077" s="46" t="s">
        <v>790</v>
      </c>
      <c r="M2077" s="46">
        <v>46</v>
      </c>
      <c r="N2077" s="46">
        <v>104.9</v>
      </c>
      <c r="O2077" s="46">
        <v>46</v>
      </c>
      <c r="P2077" s="46" t="s">
        <v>3564</v>
      </c>
      <c r="Q2077" s="46" t="s">
        <v>792</v>
      </c>
      <c r="R2077" s="46" t="s">
        <v>3564</v>
      </c>
      <c r="S2077" s="46" t="s">
        <v>792</v>
      </c>
      <c r="T2077" s="46" t="s">
        <v>3560</v>
      </c>
      <c r="U2077" s="46" t="s">
        <v>3552</v>
      </c>
      <c r="V2077" s="46" t="s">
        <v>3561</v>
      </c>
      <c r="W2077" s="46" t="s">
        <v>3562</v>
      </c>
      <c r="X2077" s="47" t="s">
        <v>3570</v>
      </c>
      <c r="Y2077" s="46">
        <v>46</v>
      </c>
    </row>
    <row r="2078" spans="2:25" ht="52.8">
      <c r="B2078" s="46" t="s">
        <v>3556</v>
      </c>
      <c r="C2078" s="46" t="s">
        <v>866</v>
      </c>
      <c r="D2078" s="46" t="s">
        <v>181</v>
      </c>
      <c r="E2078" s="46" t="s">
        <v>3544</v>
      </c>
      <c r="F2078" s="46">
        <v>104</v>
      </c>
      <c r="G2078" s="46" t="s">
        <v>3557</v>
      </c>
      <c r="H2078" s="46">
        <v>47</v>
      </c>
      <c r="I2078" s="46" t="s">
        <v>3546</v>
      </c>
      <c r="J2078" s="46" t="s">
        <v>3572</v>
      </c>
      <c r="K2078" s="46" t="s">
        <v>3609</v>
      </c>
      <c r="L2078" s="46" t="s">
        <v>790</v>
      </c>
      <c r="M2078" s="46">
        <v>47</v>
      </c>
      <c r="N2078" s="46">
        <v>108.6</v>
      </c>
      <c r="O2078" s="46">
        <v>47</v>
      </c>
      <c r="P2078" s="46" t="s">
        <v>3564</v>
      </c>
      <c r="Q2078" s="46" t="s">
        <v>792</v>
      </c>
      <c r="R2078" s="46" t="s">
        <v>3564</v>
      </c>
      <c r="S2078" s="46" t="s">
        <v>792</v>
      </c>
      <c r="T2078" s="46" t="s">
        <v>3560</v>
      </c>
      <c r="U2078" s="46" t="s">
        <v>3552</v>
      </c>
      <c r="V2078" s="46" t="s">
        <v>3561</v>
      </c>
      <c r="W2078" s="46" t="s">
        <v>3562</v>
      </c>
      <c r="X2078" s="47" t="s">
        <v>3570</v>
      </c>
      <c r="Y2078" s="46">
        <v>47</v>
      </c>
    </row>
    <row r="2079" spans="2:25" ht="52.8">
      <c r="B2079" s="46" t="s">
        <v>3556</v>
      </c>
      <c r="C2079" s="46" t="s">
        <v>866</v>
      </c>
      <c r="D2079" s="46" t="s">
        <v>181</v>
      </c>
      <c r="E2079" s="46" t="s">
        <v>3544</v>
      </c>
      <c r="F2079" s="46">
        <v>104</v>
      </c>
      <c r="G2079" s="46" t="s">
        <v>3557</v>
      </c>
      <c r="H2079" s="46">
        <v>48</v>
      </c>
      <c r="I2079" s="46" t="s">
        <v>3546</v>
      </c>
      <c r="J2079" s="46" t="s">
        <v>3572</v>
      </c>
      <c r="K2079" s="46" t="s">
        <v>3610</v>
      </c>
      <c r="L2079" s="46" t="s">
        <v>790</v>
      </c>
      <c r="M2079" s="46">
        <v>48</v>
      </c>
      <c r="N2079" s="46">
        <v>112</v>
      </c>
      <c r="O2079" s="46">
        <v>48</v>
      </c>
      <c r="P2079" s="46" t="s">
        <v>3564</v>
      </c>
      <c r="Q2079" s="46" t="s">
        <v>792</v>
      </c>
      <c r="R2079" s="46" t="s">
        <v>3564</v>
      </c>
      <c r="S2079" s="46" t="s">
        <v>792</v>
      </c>
      <c r="T2079" s="46" t="s">
        <v>3560</v>
      </c>
      <c r="U2079" s="46" t="s">
        <v>3552</v>
      </c>
      <c r="V2079" s="46" t="s">
        <v>3561</v>
      </c>
      <c r="W2079" s="46" t="s">
        <v>3562</v>
      </c>
      <c r="X2079" s="47" t="s">
        <v>3570</v>
      </c>
      <c r="Y2079" s="46">
        <v>48</v>
      </c>
    </row>
    <row r="2080" spans="2:25" ht="52.8">
      <c r="B2080" s="46" t="s">
        <v>3556</v>
      </c>
      <c r="C2080" s="46" t="s">
        <v>866</v>
      </c>
      <c r="D2080" s="46" t="s">
        <v>181</v>
      </c>
      <c r="E2080" s="46" t="s">
        <v>3544</v>
      </c>
      <c r="F2080" s="46">
        <v>104</v>
      </c>
      <c r="G2080" s="46" t="s">
        <v>3557</v>
      </c>
      <c r="H2080" s="46">
        <v>49</v>
      </c>
      <c r="I2080" s="46" t="s">
        <v>3546</v>
      </c>
      <c r="J2080" s="46" t="s">
        <v>3572</v>
      </c>
      <c r="K2080" s="46" t="s">
        <v>3611</v>
      </c>
      <c r="L2080" s="46" t="s">
        <v>790</v>
      </c>
      <c r="M2080" s="46">
        <v>49</v>
      </c>
      <c r="N2080" s="46">
        <v>106.5</v>
      </c>
      <c r="O2080" s="46">
        <v>49</v>
      </c>
      <c r="P2080" s="46" t="s">
        <v>3564</v>
      </c>
      <c r="Q2080" s="46" t="s">
        <v>792</v>
      </c>
      <c r="R2080" s="46" t="s">
        <v>3564</v>
      </c>
      <c r="S2080" s="46" t="s">
        <v>792</v>
      </c>
      <c r="T2080" s="46" t="s">
        <v>3560</v>
      </c>
      <c r="U2080" s="46" t="s">
        <v>3552</v>
      </c>
      <c r="V2080" s="46" t="s">
        <v>3561</v>
      </c>
      <c r="W2080" s="46" t="s">
        <v>3562</v>
      </c>
      <c r="X2080" s="47" t="s">
        <v>3570</v>
      </c>
      <c r="Y2080" s="46">
        <v>49</v>
      </c>
    </row>
    <row r="2081" spans="2:25" ht="52.8">
      <c r="B2081" s="46" t="s">
        <v>3556</v>
      </c>
      <c r="C2081" s="46" t="s">
        <v>866</v>
      </c>
      <c r="D2081" s="46" t="s">
        <v>181</v>
      </c>
      <c r="E2081" s="46" t="s">
        <v>3544</v>
      </c>
      <c r="F2081" s="46">
        <v>104</v>
      </c>
      <c r="G2081" s="46" t="s">
        <v>3557</v>
      </c>
      <c r="H2081" s="46">
        <v>50</v>
      </c>
      <c r="I2081" s="46" t="s">
        <v>3546</v>
      </c>
      <c r="J2081" s="46" t="s">
        <v>3572</v>
      </c>
      <c r="K2081" s="46" t="s">
        <v>3612</v>
      </c>
      <c r="L2081" s="46" t="s">
        <v>790</v>
      </c>
      <c r="M2081" s="46">
        <v>50</v>
      </c>
      <c r="N2081" s="46">
        <v>105.5</v>
      </c>
      <c r="O2081" s="46">
        <v>50</v>
      </c>
      <c r="P2081" s="46" t="s">
        <v>3564</v>
      </c>
      <c r="Q2081" s="46" t="s">
        <v>792</v>
      </c>
      <c r="R2081" s="46" t="s">
        <v>3564</v>
      </c>
      <c r="S2081" s="46" t="s">
        <v>792</v>
      </c>
      <c r="T2081" s="46" t="s">
        <v>3560</v>
      </c>
      <c r="U2081" s="46" t="s">
        <v>3552</v>
      </c>
      <c r="V2081" s="46" t="s">
        <v>3561</v>
      </c>
      <c r="W2081" s="46" t="s">
        <v>3562</v>
      </c>
      <c r="X2081" s="47" t="s">
        <v>3570</v>
      </c>
      <c r="Y2081" s="46">
        <v>50</v>
      </c>
    </row>
    <row r="2082" spans="2:25" ht="52.8">
      <c r="B2082" s="46" t="s">
        <v>3556</v>
      </c>
      <c r="C2082" s="46" t="s">
        <v>866</v>
      </c>
      <c r="D2082" s="46" t="s">
        <v>181</v>
      </c>
      <c r="E2082" s="46" t="s">
        <v>3544</v>
      </c>
      <c r="F2082" s="46">
        <v>104</v>
      </c>
      <c r="G2082" s="46" t="s">
        <v>3557</v>
      </c>
      <c r="H2082" s="46">
        <v>51</v>
      </c>
      <c r="I2082" s="46" t="s">
        <v>3546</v>
      </c>
      <c r="J2082" s="46" t="s">
        <v>3572</v>
      </c>
      <c r="K2082" s="46" t="s">
        <v>3613</v>
      </c>
      <c r="L2082" s="46" t="s">
        <v>790</v>
      </c>
      <c r="M2082" s="46">
        <v>51</v>
      </c>
      <c r="N2082" s="46">
        <v>108.3</v>
      </c>
      <c r="O2082" s="46">
        <v>51</v>
      </c>
      <c r="P2082" s="46" t="s">
        <v>3564</v>
      </c>
      <c r="Q2082" s="46" t="s">
        <v>792</v>
      </c>
      <c r="R2082" s="46" t="s">
        <v>3564</v>
      </c>
      <c r="S2082" s="46" t="s">
        <v>792</v>
      </c>
      <c r="T2082" s="46" t="s">
        <v>3560</v>
      </c>
      <c r="U2082" s="46" t="s">
        <v>3552</v>
      </c>
      <c r="V2082" s="46" t="s">
        <v>3561</v>
      </c>
      <c r="W2082" s="46" t="s">
        <v>3562</v>
      </c>
      <c r="X2082" s="47" t="s">
        <v>3570</v>
      </c>
      <c r="Y2082" s="46">
        <v>51</v>
      </c>
    </row>
    <row r="2083" spans="2:25" ht="52.8">
      <c r="B2083" s="46" t="s">
        <v>3556</v>
      </c>
      <c r="C2083" s="46" t="s">
        <v>866</v>
      </c>
      <c r="D2083" s="46" t="s">
        <v>181</v>
      </c>
      <c r="E2083" s="46" t="s">
        <v>3544</v>
      </c>
      <c r="F2083" s="46">
        <v>104</v>
      </c>
      <c r="G2083" s="46" t="s">
        <v>3557</v>
      </c>
      <c r="H2083" s="46">
        <v>52</v>
      </c>
      <c r="I2083" s="46" t="s">
        <v>3546</v>
      </c>
      <c r="J2083" s="46" t="s">
        <v>3572</v>
      </c>
      <c r="K2083" s="46" t="s">
        <v>3614</v>
      </c>
      <c r="L2083" s="46" t="s">
        <v>790</v>
      </c>
      <c r="M2083" s="46">
        <v>52</v>
      </c>
      <c r="N2083" s="46">
        <v>104</v>
      </c>
      <c r="O2083" s="46">
        <v>52</v>
      </c>
      <c r="P2083" s="46" t="s">
        <v>3564</v>
      </c>
      <c r="Q2083" s="46" t="s">
        <v>792</v>
      </c>
      <c r="R2083" s="46" t="s">
        <v>3564</v>
      </c>
      <c r="S2083" s="46" t="s">
        <v>792</v>
      </c>
      <c r="T2083" s="46" t="s">
        <v>3560</v>
      </c>
      <c r="U2083" s="46" t="s">
        <v>3552</v>
      </c>
      <c r="V2083" s="46" t="s">
        <v>3561</v>
      </c>
      <c r="W2083" s="46" t="s">
        <v>3562</v>
      </c>
      <c r="X2083" s="47" t="s">
        <v>3570</v>
      </c>
      <c r="Y2083" s="46">
        <v>52</v>
      </c>
    </row>
    <row r="2084" spans="2:25" ht="52.8">
      <c r="B2084" s="46" t="s">
        <v>3556</v>
      </c>
      <c r="C2084" s="46" t="s">
        <v>866</v>
      </c>
      <c r="D2084" s="46" t="s">
        <v>181</v>
      </c>
      <c r="E2084" s="46" t="s">
        <v>3544</v>
      </c>
      <c r="F2084" s="46">
        <v>104</v>
      </c>
      <c r="G2084" s="46" t="s">
        <v>3557</v>
      </c>
      <c r="H2084" s="46">
        <v>53</v>
      </c>
      <c r="I2084" s="46" t="s">
        <v>3546</v>
      </c>
      <c r="J2084" s="46" t="s">
        <v>3572</v>
      </c>
      <c r="K2084" s="46" t="s">
        <v>3615</v>
      </c>
      <c r="L2084" s="46" t="s">
        <v>790</v>
      </c>
      <c r="M2084" s="46">
        <v>53</v>
      </c>
      <c r="N2084" s="46">
        <v>112.5</v>
      </c>
      <c r="O2084" s="46">
        <v>53</v>
      </c>
      <c r="P2084" s="46" t="s">
        <v>3564</v>
      </c>
      <c r="Q2084" s="46" t="s">
        <v>792</v>
      </c>
      <c r="R2084" s="46" t="s">
        <v>3564</v>
      </c>
      <c r="S2084" s="46" t="s">
        <v>792</v>
      </c>
      <c r="T2084" s="46" t="s">
        <v>3560</v>
      </c>
      <c r="U2084" s="46" t="s">
        <v>3552</v>
      </c>
      <c r="V2084" s="46" t="s">
        <v>3561</v>
      </c>
      <c r="W2084" s="46" t="s">
        <v>3562</v>
      </c>
      <c r="X2084" s="47" t="s">
        <v>3570</v>
      </c>
      <c r="Y2084" s="46">
        <v>53</v>
      </c>
    </row>
    <row r="2085" spans="2:25" ht="52.8">
      <c r="B2085" s="46" t="s">
        <v>3556</v>
      </c>
      <c r="C2085" s="46" t="s">
        <v>866</v>
      </c>
      <c r="D2085" s="46" t="s">
        <v>181</v>
      </c>
      <c r="E2085" s="46" t="s">
        <v>3544</v>
      </c>
      <c r="F2085" s="46">
        <v>104</v>
      </c>
      <c r="G2085" s="46" t="s">
        <v>3557</v>
      </c>
      <c r="H2085" s="46">
        <v>54</v>
      </c>
      <c r="I2085" s="46" t="s">
        <v>3546</v>
      </c>
      <c r="J2085" s="46" t="s">
        <v>3572</v>
      </c>
      <c r="K2085" s="46" t="s">
        <v>3616</v>
      </c>
      <c r="L2085" s="46" t="s">
        <v>790</v>
      </c>
      <c r="M2085" s="46">
        <v>54</v>
      </c>
      <c r="N2085" s="46">
        <v>108</v>
      </c>
      <c r="O2085" s="46">
        <v>54</v>
      </c>
      <c r="P2085" s="46" t="s">
        <v>3564</v>
      </c>
      <c r="Q2085" s="46" t="s">
        <v>792</v>
      </c>
      <c r="R2085" s="46" t="s">
        <v>3564</v>
      </c>
      <c r="S2085" s="46" t="s">
        <v>792</v>
      </c>
      <c r="T2085" s="46" t="s">
        <v>3560</v>
      </c>
      <c r="U2085" s="46" t="s">
        <v>3552</v>
      </c>
      <c r="V2085" s="46" t="s">
        <v>3561</v>
      </c>
      <c r="W2085" s="46" t="s">
        <v>3562</v>
      </c>
      <c r="X2085" s="47" t="s">
        <v>3570</v>
      </c>
      <c r="Y2085" s="46">
        <v>54</v>
      </c>
    </row>
    <row r="2086" spans="2:25" ht="52.8">
      <c r="B2086" s="46" t="s">
        <v>3556</v>
      </c>
      <c r="C2086" s="46" t="s">
        <v>866</v>
      </c>
      <c r="D2086" s="46" t="s">
        <v>181</v>
      </c>
      <c r="E2086" s="46" t="s">
        <v>3544</v>
      </c>
      <c r="F2086" s="46">
        <v>104</v>
      </c>
      <c r="G2086" s="46" t="s">
        <v>3557</v>
      </c>
      <c r="H2086" s="46">
        <v>55</v>
      </c>
      <c r="I2086" s="46" t="s">
        <v>3546</v>
      </c>
      <c r="J2086" s="46" t="s">
        <v>3572</v>
      </c>
      <c r="K2086" s="46" t="s">
        <v>3617</v>
      </c>
      <c r="L2086" s="46" t="s">
        <v>790</v>
      </c>
      <c r="M2086" s="46">
        <v>55</v>
      </c>
      <c r="N2086" s="46">
        <v>104.7</v>
      </c>
      <c r="O2086" s="46">
        <v>55</v>
      </c>
      <c r="P2086" s="46" t="s">
        <v>3564</v>
      </c>
      <c r="Q2086" s="46" t="s">
        <v>792</v>
      </c>
      <c r="R2086" s="46" t="s">
        <v>3564</v>
      </c>
      <c r="S2086" s="46" t="s">
        <v>792</v>
      </c>
      <c r="T2086" s="46" t="s">
        <v>3560</v>
      </c>
      <c r="U2086" s="46" t="s">
        <v>3552</v>
      </c>
      <c r="V2086" s="46" t="s">
        <v>3561</v>
      </c>
      <c r="W2086" s="46" t="s">
        <v>3562</v>
      </c>
      <c r="X2086" s="47" t="s">
        <v>3570</v>
      </c>
      <c r="Y2086" s="46">
        <v>55</v>
      </c>
    </row>
    <row r="2087" spans="2:25" ht="52.8">
      <c r="B2087" s="46" t="s">
        <v>3556</v>
      </c>
      <c r="C2087" s="46" t="s">
        <v>866</v>
      </c>
      <c r="D2087" s="46" t="s">
        <v>181</v>
      </c>
      <c r="E2087" s="46" t="s">
        <v>3544</v>
      </c>
      <c r="F2087" s="46">
        <v>104</v>
      </c>
      <c r="G2087" s="46" t="s">
        <v>3557</v>
      </c>
      <c r="H2087" s="46">
        <v>56</v>
      </c>
      <c r="I2087" s="46" t="s">
        <v>3546</v>
      </c>
      <c r="J2087" s="46" t="s">
        <v>3572</v>
      </c>
      <c r="K2087" s="46" t="s">
        <v>3618</v>
      </c>
      <c r="L2087" s="46" t="s">
        <v>790</v>
      </c>
      <c r="M2087" s="46">
        <v>56</v>
      </c>
      <c r="N2087" s="46">
        <v>105.1</v>
      </c>
      <c r="O2087" s="46">
        <v>56</v>
      </c>
      <c r="P2087" s="46" t="s">
        <v>3564</v>
      </c>
      <c r="Q2087" s="46" t="s">
        <v>792</v>
      </c>
      <c r="R2087" s="46" t="s">
        <v>3564</v>
      </c>
      <c r="S2087" s="46" t="s">
        <v>792</v>
      </c>
      <c r="T2087" s="46" t="s">
        <v>3560</v>
      </c>
      <c r="U2087" s="46" t="s">
        <v>3552</v>
      </c>
      <c r="V2087" s="46" t="s">
        <v>3561</v>
      </c>
      <c r="W2087" s="46" t="s">
        <v>3562</v>
      </c>
      <c r="X2087" s="47" t="s">
        <v>3570</v>
      </c>
      <c r="Y2087" s="46">
        <v>56</v>
      </c>
    </row>
    <row r="2088" spans="2:25" ht="52.8">
      <c r="B2088" s="46" t="s">
        <v>3556</v>
      </c>
      <c r="C2088" s="46" t="s">
        <v>866</v>
      </c>
      <c r="D2088" s="46" t="s">
        <v>181</v>
      </c>
      <c r="E2088" s="46" t="s">
        <v>3544</v>
      </c>
      <c r="F2088" s="46">
        <v>104</v>
      </c>
      <c r="G2088" s="46" t="s">
        <v>3557</v>
      </c>
      <c r="H2088" s="46">
        <v>57</v>
      </c>
      <c r="I2088" s="46" t="s">
        <v>3546</v>
      </c>
      <c r="J2088" s="46" t="s">
        <v>3572</v>
      </c>
      <c r="K2088" s="46" t="s">
        <v>3619</v>
      </c>
      <c r="L2088" s="46" t="s">
        <v>790</v>
      </c>
      <c r="M2088" s="46">
        <v>57</v>
      </c>
      <c r="N2088" s="46">
        <v>106.8</v>
      </c>
      <c r="O2088" s="46">
        <v>57</v>
      </c>
      <c r="P2088" s="46" t="s">
        <v>3564</v>
      </c>
      <c r="Q2088" s="46" t="s">
        <v>792</v>
      </c>
      <c r="R2088" s="46" t="s">
        <v>3564</v>
      </c>
      <c r="S2088" s="46" t="s">
        <v>792</v>
      </c>
      <c r="T2088" s="46" t="s">
        <v>3560</v>
      </c>
      <c r="U2088" s="46" t="s">
        <v>3552</v>
      </c>
      <c r="V2088" s="46" t="s">
        <v>3561</v>
      </c>
      <c r="W2088" s="46" t="s">
        <v>3562</v>
      </c>
      <c r="X2088" s="47" t="s">
        <v>3570</v>
      </c>
      <c r="Y2088" s="46">
        <v>57</v>
      </c>
    </row>
    <row r="2089" spans="2:25" ht="52.8">
      <c r="B2089" s="46" t="s">
        <v>3556</v>
      </c>
      <c r="C2089" s="46" t="s">
        <v>866</v>
      </c>
      <c r="D2089" s="46" t="s">
        <v>181</v>
      </c>
      <c r="E2089" s="46" t="s">
        <v>3544</v>
      </c>
      <c r="F2089" s="46">
        <v>104</v>
      </c>
      <c r="G2089" s="46" t="s">
        <v>3557</v>
      </c>
      <c r="H2089" s="46">
        <v>58</v>
      </c>
      <c r="I2089" s="46" t="s">
        <v>3546</v>
      </c>
      <c r="J2089" s="46" t="s">
        <v>3572</v>
      </c>
      <c r="K2089" s="46" t="s">
        <v>3620</v>
      </c>
      <c r="L2089" s="46" t="s">
        <v>790</v>
      </c>
      <c r="M2089" s="46">
        <v>58</v>
      </c>
      <c r="N2089" s="46">
        <v>105.5</v>
      </c>
      <c r="O2089" s="46">
        <v>58</v>
      </c>
      <c r="P2089" s="46" t="s">
        <v>3564</v>
      </c>
      <c r="Q2089" s="46" t="s">
        <v>792</v>
      </c>
      <c r="R2089" s="46" t="s">
        <v>3564</v>
      </c>
      <c r="S2089" s="46" t="s">
        <v>792</v>
      </c>
      <c r="T2089" s="46" t="s">
        <v>3560</v>
      </c>
      <c r="U2089" s="46" t="s">
        <v>3552</v>
      </c>
      <c r="V2089" s="46" t="s">
        <v>3561</v>
      </c>
      <c r="W2089" s="46" t="s">
        <v>3562</v>
      </c>
      <c r="X2089" s="47" t="s">
        <v>3570</v>
      </c>
      <c r="Y2089" s="46">
        <v>58</v>
      </c>
    </row>
    <row r="2090" spans="2:25" ht="52.8">
      <c r="B2090" s="46" t="s">
        <v>3556</v>
      </c>
      <c r="C2090" s="46" t="s">
        <v>866</v>
      </c>
      <c r="D2090" s="46" t="s">
        <v>181</v>
      </c>
      <c r="E2090" s="46" t="s">
        <v>3544</v>
      </c>
      <c r="F2090" s="46">
        <v>104</v>
      </c>
      <c r="G2090" s="46" t="s">
        <v>3557</v>
      </c>
      <c r="H2090" s="46">
        <v>59</v>
      </c>
      <c r="I2090" s="46" t="s">
        <v>3546</v>
      </c>
      <c r="J2090" s="46" t="s">
        <v>3572</v>
      </c>
      <c r="K2090" s="46" t="s">
        <v>3621</v>
      </c>
      <c r="L2090" s="46" t="s">
        <v>790</v>
      </c>
      <c r="M2090" s="46">
        <v>59</v>
      </c>
      <c r="N2090" s="46">
        <v>108.3</v>
      </c>
      <c r="O2090" s="46">
        <v>59</v>
      </c>
      <c r="P2090" s="46" t="s">
        <v>3564</v>
      </c>
      <c r="Q2090" s="46" t="s">
        <v>792</v>
      </c>
      <c r="R2090" s="46" t="s">
        <v>3564</v>
      </c>
      <c r="S2090" s="46" t="s">
        <v>792</v>
      </c>
      <c r="T2090" s="46" t="s">
        <v>3560</v>
      </c>
      <c r="U2090" s="46" t="s">
        <v>3552</v>
      </c>
      <c r="V2090" s="46" t="s">
        <v>3561</v>
      </c>
      <c r="W2090" s="46" t="s">
        <v>3562</v>
      </c>
      <c r="X2090" s="47" t="s">
        <v>3570</v>
      </c>
      <c r="Y2090" s="46">
        <v>59</v>
      </c>
    </row>
    <row r="2091" spans="2:25" ht="52.8">
      <c r="B2091" s="46" t="s">
        <v>3556</v>
      </c>
      <c r="C2091" s="46" t="s">
        <v>866</v>
      </c>
      <c r="D2091" s="46" t="s">
        <v>181</v>
      </c>
      <c r="E2091" s="46" t="s">
        <v>3544</v>
      </c>
      <c r="F2091" s="46">
        <v>104</v>
      </c>
      <c r="G2091" s="46" t="s">
        <v>3557</v>
      </c>
      <c r="H2091" s="46">
        <v>60</v>
      </c>
      <c r="I2091" s="46" t="s">
        <v>3546</v>
      </c>
      <c r="J2091" s="46" t="s">
        <v>3572</v>
      </c>
      <c r="K2091" s="46" t="s">
        <v>3622</v>
      </c>
      <c r="L2091" s="46" t="s">
        <v>790</v>
      </c>
      <c r="M2091" s="46">
        <v>60</v>
      </c>
      <c r="N2091" s="46">
        <v>104</v>
      </c>
      <c r="O2091" s="46">
        <v>60</v>
      </c>
      <c r="P2091" s="46" t="s">
        <v>3564</v>
      </c>
      <c r="Q2091" s="46" t="s">
        <v>792</v>
      </c>
      <c r="R2091" s="46" t="s">
        <v>3564</v>
      </c>
      <c r="S2091" s="46" t="s">
        <v>792</v>
      </c>
      <c r="T2091" s="46" t="s">
        <v>3560</v>
      </c>
      <c r="U2091" s="46" t="s">
        <v>3552</v>
      </c>
      <c r="V2091" s="46" t="s">
        <v>3561</v>
      </c>
      <c r="W2091" s="46" t="s">
        <v>3562</v>
      </c>
      <c r="X2091" s="47" t="s">
        <v>3570</v>
      </c>
      <c r="Y2091" s="46">
        <v>60</v>
      </c>
    </row>
    <row r="2092" spans="2:25" ht="52.8">
      <c r="B2092" s="46" t="s">
        <v>3556</v>
      </c>
      <c r="C2092" s="46" t="s">
        <v>866</v>
      </c>
      <c r="D2092" s="46" t="s">
        <v>181</v>
      </c>
      <c r="E2092" s="46" t="s">
        <v>3544</v>
      </c>
      <c r="F2092" s="46">
        <v>104</v>
      </c>
      <c r="G2092" s="46" t="s">
        <v>3557</v>
      </c>
      <c r="H2092" s="46">
        <v>61</v>
      </c>
      <c r="I2092" s="46" t="s">
        <v>3546</v>
      </c>
      <c r="J2092" s="46" t="s">
        <v>3572</v>
      </c>
      <c r="K2092" s="46" t="s">
        <v>3623</v>
      </c>
      <c r="L2092" s="46" t="s">
        <v>790</v>
      </c>
      <c r="M2092" s="46">
        <v>61</v>
      </c>
      <c r="N2092" s="46">
        <v>105.1</v>
      </c>
      <c r="O2092" s="46">
        <v>61</v>
      </c>
      <c r="P2092" s="46" t="s">
        <v>3564</v>
      </c>
      <c r="Q2092" s="46" t="s">
        <v>792</v>
      </c>
      <c r="R2092" s="46" t="s">
        <v>3564</v>
      </c>
      <c r="S2092" s="46" t="s">
        <v>792</v>
      </c>
      <c r="T2092" s="46" t="s">
        <v>3560</v>
      </c>
      <c r="U2092" s="46" t="s">
        <v>3552</v>
      </c>
      <c r="V2092" s="46" t="s">
        <v>3561</v>
      </c>
      <c r="W2092" s="46" t="s">
        <v>3562</v>
      </c>
      <c r="X2092" s="47" t="s">
        <v>3570</v>
      </c>
      <c r="Y2092" s="46">
        <v>61</v>
      </c>
    </row>
    <row r="2093" spans="2:25" ht="52.8">
      <c r="B2093" s="46" t="s">
        <v>3556</v>
      </c>
      <c r="C2093" s="46" t="s">
        <v>866</v>
      </c>
      <c r="D2093" s="46" t="s">
        <v>181</v>
      </c>
      <c r="E2093" s="46" t="s">
        <v>3544</v>
      </c>
      <c r="F2093" s="46">
        <v>104</v>
      </c>
      <c r="G2093" s="46" t="s">
        <v>3557</v>
      </c>
      <c r="H2093" s="46">
        <v>62</v>
      </c>
      <c r="I2093" s="46" t="s">
        <v>3546</v>
      </c>
      <c r="J2093" s="46" t="s">
        <v>3572</v>
      </c>
      <c r="K2093" s="46" t="s">
        <v>3624</v>
      </c>
      <c r="L2093" s="46" t="s">
        <v>790</v>
      </c>
      <c r="M2093" s="46">
        <v>62</v>
      </c>
      <c r="N2093" s="46">
        <v>108.6</v>
      </c>
      <c r="O2093" s="46">
        <v>62</v>
      </c>
      <c r="P2093" s="46" t="s">
        <v>3564</v>
      </c>
      <c r="Q2093" s="46" t="s">
        <v>792</v>
      </c>
      <c r="R2093" s="46" t="s">
        <v>3564</v>
      </c>
      <c r="S2093" s="46" t="s">
        <v>792</v>
      </c>
      <c r="T2093" s="46" t="s">
        <v>3560</v>
      </c>
      <c r="U2093" s="46" t="s">
        <v>3552</v>
      </c>
      <c r="V2093" s="46" t="s">
        <v>3561</v>
      </c>
      <c r="W2093" s="46" t="s">
        <v>3562</v>
      </c>
      <c r="X2093" s="47" t="s">
        <v>3570</v>
      </c>
      <c r="Y2093" s="46">
        <v>62</v>
      </c>
    </row>
    <row r="2094" spans="2:25" ht="52.8">
      <c r="B2094" s="46" t="s">
        <v>3556</v>
      </c>
      <c r="C2094" s="46" t="s">
        <v>866</v>
      </c>
      <c r="D2094" s="46" t="s">
        <v>181</v>
      </c>
      <c r="E2094" s="46" t="s">
        <v>3544</v>
      </c>
      <c r="F2094" s="46">
        <v>104</v>
      </c>
      <c r="G2094" s="46" t="s">
        <v>3557</v>
      </c>
      <c r="H2094" s="46">
        <v>63</v>
      </c>
      <c r="I2094" s="46" t="s">
        <v>3546</v>
      </c>
      <c r="J2094" s="46" t="s">
        <v>3572</v>
      </c>
      <c r="K2094" s="46" t="s">
        <v>3625</v>
      </c>
      <c r="L2094" s="46" t="s">
        <v>790</v>
      </c>
      <c r="M2094" s="46">
        <v>63</v>
      </c>
      <c r="N2094" s="46">
        <v>106.9</v>
      </c>
      <c r="O2094" s="46">
        <v>63</v>
      </c>
      <c r="P2094" s="46" t="s">
        <v>3564</v>
      </c>
      <c r="Q2094" s="46" t="s">
        <v>792</v>
      </c>
      <c r="R2094" s="46" t="s">
        <v>3564</v>
      </c>
      <c r="S2094" s="46" t="s">
        <v>792</v>
      </c>
      <c r="T2094" s="46" t="s">
        <v>3560</v>
      </c>
      <c r="U2094" s="46" t="s">
        <v>3552</v>
      </c>
      <c r="V2094" s="46" t="s">
        <v>3561</v>
      </c>
      <c r="W2094" s="46" t="s">
        <v>3562</v>
      </c>
      <c r="X2094" s="47" t="s">
        <v>3570</v>
      </c>
      <c r="Y2094" s="46">
        <v>63</v>
      </c>
    </row>
    <row r="2095" spans="2:25" ht="52.8">
      <c r="B2095" s="46" t="s">
        <v>3556</v>
      </c>
      <c r="C2095" s="46" t="s">
        <v>866</v>
      </c>
      <c r="D2095" s="46" t="s">
        <v>181</v>
      </c>
      <c r="E2095" s="46" t="s">
        <v>3544</v>
      </c>
      <c r="F2095" s="46">
        <v>104</v>
      </c>
      <c r="G2095" s="46" t="s">
        <v>3557</v>
      </c>
      <c r="H2095" s="46">
        <v>64</v>
      </c>
      <c r="I2095" s="46" t="s">
        <v>3546</v>
      </c>
      <c r="J2095" s="46" t="s">
        <v>3572</v>
      </c>
      <c r="K2095" s="46" t="s">
        <v>3626</v>
      </c>
      <c r="L2095" s="46" t="s">
        <v>790</v>
      </c>
      <c r="M2095" s="46">
        <v>64</v>
      </c>
      <c r="N2095" s="46">
        <v>109.7</v>
      </c>
      <c r="O2095" s="46">
        <v>64</v>
      </c>
      <c r="P2095" s="46" t="s">
        <v>3564</v>
      </c>
      <c r="Q2095" s="46" t="s">
        <v>792</v>
      </c>
      <c r="R2095" s="46" t="s">
        <v>3564</v>
      </c>
      <c r="S2095" s="46" t="s">
        <v>792</v>
      </c>
      <c r="T2095" s="46" t="s">
        <v>3560</v>
      </c>
      <c r="U2095" s="46" t="s">
        <v>3552</v>
      </c>
      <c r="V2095" s="46" t="s">
        <v>3561</v>
      </c>
      <c r="W2095" s="46" t="s">
        <v>3562</v>
      </c>
      <c r="X2095" s="47" t="s">
        <v>3570</v>
      </c>
      <c r="Y2095" s="46">
        <v>64</v>
      </c>
    </row>
    <row r="2096" spans="2:25" ht="52.8">
      <c r="B2096" s="46" t="s">
        <v>3556</v>
      </c>
      <c r="C2096" s="46" t="s">
        <v>866</v>
      </c>
      <c r="D2096" s="46" t="s">
        <v>181</v>
      </c>
      <c r="E2096" s="46" t="s">
        <v>3544</v>
      </c>
      <c r="F2096" s="46">
        <v>104</v>
      </c>
      <c r="G2096" s="46" t="s">
        <v>3557</v>
      </c>
      <c r="H2096" s="46">
        <v>65</v>
      </c>
      <c r="I2096" s="46" t="s">
        <v>3546</v>
      </c>
      <c r="J2096" s="46" t="s">
        <v>3572</v>
      </c>
      <c r="K2096" s="46" t="s">
        <v>3627</v>
      </c>
      <c r="L2096" s="46" t="s">
        <v>790</v>
      </c>
      <c r="M2096" s="46">
        <v>65</v>
      </c>
      <c r="N2096" s="46">
        <v>105.3</v>
      </c>
      <c r="O2096" s="46">
        <v>65</v>
      </c>
      <c r="P2096" s="46" t="s">
        <v>3564</v>
      </c>
      <c r="Q2096" s="46" t="s">
        <v>792</v>
      </c>
      <c r="R2096" s="46" t="s">
        <v>3564</v>
      </c>
      <c r="S2096" s="46" t="s">
        <v>792</v>
      </c>
      <c r="T2096" s="46" t="s">
        <v>3560</v>
      </c>
      <c r="U2096" s="46" t="s">
        <v>3552</v>
      </c>
      <c r="V2096" s="46" t="s">
        <v>3561</v>
      </c>
      <c r="W2096" s="46" t="s">
        <v>3562</v>
      </c>
      <c r="X2096" s="47" t="s">
        <v>3570</v>
      </c>
      <c r="Y2096" s="46">
        <v>65</v>
      </c>
    </row>
    <row r="2097" spans="2:25" ht="52.8">
      <c r="B2097" s="46" t="s">
        <v>3556</v>
      </c>
      <c r="C2097" s="46" t="s">
        <v>866</v>
      </c>
      <c r="D2097" s="46" t="s">
        <v>181</v>
      </c>
      <c r="E2097" s="46" t="s">
        <v>3544</v>
      </c>
      <c r="F2097" s="46">
        <v>104</v>
      </c>
      <c r="G2097" s="46" t="s">
        <v>3557</v>
      </c>
      <c r="H2097" s="46">
        <v>66</v>
      </c>
      <c r="I2097" s="46" t="s">
        <v>3546</v>
      </c>
      <c r="J2097" s="46" t="s">
        <v>3572</v>
      </c>
      <c r="K2097" s="46" t="s">
        <v>3628</v>
      </c>
      <c r="L2097" s="46" t="s">
        <v>790</v>
      </c>
      <c r="M2097" s="46">
        <v>66</v>
      </c>
      <c r="N2097" s="46">
        <v>105.1</v>
      </c>
      <c r="O2097" s="46">
        <v>66</v>
      </c>
      <c r="P2097" s="46" t="s">
        <v>3564</v>
      </c>
      <c r="Q2097" s="46" t="s">
        <v>792</v>
      </c>
      <c r="R2097" s="46" t="s">
        <v>3564</v>
      </c>
      <c r="S2097" s="46" t="s">
        <v>792</v>
      </c>
      <c r="T2097" s="46" t="s">
        <v>3560</v>
      </c>
      <c r="U2097" s="46" t="s">
        <v>3552</v>
      </c>
      <c r="V2097" s="46" t="s">
        <v>3561</v>
      </c>
      <c r="W2097" s="46" t="s">
        <v>3562</v>
      </c>
      <c r="X2097" s="47" t="s">
        <v>3570</v>
      </c>
      <c r="Y2097" s="46">
        <v>66</v>
      </c>
    </row>
    <row r="2098" spans="2:25" ht="52.8">
      <c r="B2098" s="46" t="s">
        <v>3556</v>
      </c>
      <c r="C2098" s="46" t="s">
        <v>866</v>
      </c>
      <c r="D2098" s="46" t="s">
        <v>181</v>
      </c>
      <c r="E2098" s="46" t="s">
        <v>3544</v>
      </c>
      <c r="F2098" s="46">
        <v>104</v>
      </c>
      <c r="G2098" s="46" t="s">
        <v>3557</v>
      </c>
      <c r="H2098" s="46">
        <v>67</v>
      </c>
      <c r="I2098" s="46" t="s">
        <v>3546</v>
      </c>
      <c r="J2098" s="46" t="s">
        <v>3572</v>
      </c>
      <c r="K2098" s="46" t="s">
        <v>3629</v>
      </c>
      <c r="L2098" s="46" t="s">
        <v>790</v>
      </c>
      <c r="M2098" s="46">
        <v>67</v>
      </c>
      <c r="N2098" s="46">
        <v>108.6</v>
      </c>
      <c r="O2098" s="46">
        <v>67</v>
      </c>
      <c r="P2098" s="46" t="s">
        <v>3564</v>
      </c>
      <c r="Q2098" s="46" t="s">
        <v>792</v>
      </c>
      <c r="R2098" s="46" t="s">
        <v>3564</v>
      </c>
      <c r="S2098" s="46" t="s">
        <v>792</v>
      </c>
      <c r="T2098" s="46" t="s">
        <v>3560</v>
      </c>
      <c r="U2098" s="46" t="s">
        <v>3552</v>
      </c>
      <c r="V2098" s="46" t="s">
        <v>3561</v>
      </c>
      <c r="W2098" s="46" t="s">
        <v>3562</v>
      </c>
      <c r="X2098" s="47" t="s">
        <v>3570</v>
      </c>
      <c r="Y2098" s="46">
        <v>67</v>
      </c>
    </row>
    <row r="2099" spans="2:25" ht="52.8">
      <c r="B2099" s="46" t="s">
        <v>3556</v>
      </c>
      <c r="C2099" s="46" t="s">
        <v>866</v>
      </c>
      <c r="D2099" s="46" t="s">
        <v>181</v>
      </c>
      <c r="E2099" s="46" t="s">
        <v>3544</v>
      </c>
      <c r="F2099" s="46">
        <v>104</v>
      </c>
      <c r="G2099" s="46" t="s">
        <v>3557</v>
      </c>
      <c r="H2099" s="46">
        <v>68</v>
      </c>
      <c r="I2099" s="46" t="s">
        <v>3546</v>
      </c>
      <c r="J2099" s="46" t="s">
        <v>3572</v>
      </c>
      <c r="K2099" s="46" t="s">
        <v>3630</v>
      </c>
      <c r="L2099" s="46" t="s">
        <v>790</v>
      </c>
      <c r="M2099" s="46">
        <v>68</v>
      </c>
      <c r="N2099" s="46">
        <v>112</v>
      </c>
      <c r="O2099" s="46">
        <v>68</v>
      </c>
      <c r="P2099" s="46" t="s">
        <v>3564</v>
      </c>
      <c r="Q2099" s="46" t="s">
        <v>792</v>
      </c>
      <c r="R2099" s="46" t="s">
        <v>3564</v>
      </c>
      <c r="S2099" s="46" t="s">
        <v>792</v>
      </c>
      <c r="T2099" s="46" t="s">
        <v>3560</v>
      </c>
      <c r="U2099" s="46" t="s">
        <v>3552</v>
      </c>
      <c r="V2099" s="46" t="s">
        <v>3561</v>
      </c>
      <c r="W2099" s="46" t="s">
        <v>3562</v>
      </c>
      <c r="X2099" s="47" t="s">
        <v>3570</v>
      </c>
      <c r="Y2099" s="46">
        <v>68</v>
      </c>
    </row>
    <row r="2100" spans="2:25" ht="52.8">
      <c r="B2100" s="46" t="s">
        <v>3556</v>
      </c>
      <c r="C2100" s="46" t="s">
        <v>866</v>
      </c>
      <c r="D2100" s="46" t="s">
        <v>181</v>
      </c>
      <c r="E2100" s="46" t="s">
        <v>3544</v>
      </c>
      <c r="F2100" s="46">
        <v>104</v>
      </c>
      <c r="G2100" s="46" t="s">
        <v>3557</v>
      </c>
      <c r="H2100" s="46">
        <v>69</v>
      </c>
      <c r="I2100" s="46" t="s">
        <v>3546</v>
      </c>
      <c r="J2100" s="46" t="s">
        <v>3572</v>
      </c>
      <c r="K2100" s="46" t="s">
        <v>3631</v>
      </c>
      <c r="L2100" s="46" t="s">
        <v>790</v>
      </c>
      <c r="M2100" s="46">
        <v>69</v>
      </c>
      <c r="N2100" s="46">
        <v>106.5</v>
      </c>
      <c r="O2100" s="46">
        <v>69</v>
      </c>
      <c r="P2100" s="46" t="s">
        <v>3564</v>
      </c>
      <c r="Q2100" s="46" t="s">
        <v>792</v>
      </c>
      <c r="R2100" s="46" t="s">
        <v>3564</v>
      </c>
      <c r="S2100" s="46" t="s">
        <v>792</v>
      </c>
      <c r="T2100" s="46" t="s">
        <v>3560</v>
      </c>
      <c r="U2100" s="46" t="s">
        <v>3552</v>
      </c>
      <c r="V2100" s="46" t="s">
        <v>3561</v>
      </c>
      <c r="W2100" s="46" t="s">
        <v>3562</v>
      </c>
      <c r="X2100" s="47" t="s">
        <v>3570</v>
      </c>
      <c r="Y2100" s="46">
        <v>69</v>
      </c>
    </row>
    <row r="2101" spans="2:25" ht="52.8">
      <c r="B2101" s="46" t="s">
        <v>3556</v>
      </c>
      <c r="C2101" s="46" t="s">
        <v>866</v>
      </c>
      <c r="D2101" s="46" t="s">
        <v>181</v>
      </c>
      <c r="E2101" s="46" t="s">
        <v>3544</v>
      </c>
      <c r="F2101" s="46">
        <v>104</v>
      </c>
      <c r="G2101" s="46" t="s">
        <v>3557</v>
      </c>
      <c r="H2101" s="46">
        <v>70</v>
      </c>
      <c r="I2101" s="46" t="s">
        <v>3546</v>
      </c>
      <c r="J2101" s="46" t="s">
        <v>3572</v>
      </c>
      <c r="K2101" s="46" t="s">
        <v>3632</v>
      </c>
      <c r="L2101" s="46" t="s">
        <v>790</v>
      </c>
      <c r="M2101" s="46">
        <v>70</v>
      </c>
      <c r="N2101" s="46">
        <v>105.5</v>
      </c>
      <c r="O2101" s="46">
        <v>70</v>
      </c>
      <c r="P2101" s="46" t="s">
        <v>3564</v>
      </c>
      <c r="Q2101" s="46" t="s">
        <v>792</v>
      </c>
      <c r="R2101" s="46" t="s">
        <v>3564</v>
      </c>
      <c r="S2101" s="46" t="s">
        <v>792</v>
      </c>
      <c r="T2101" s="46" t="s">
        <v>3560</v>
      </c>
      <c r="U2101" s="46" t="s">
        <v>3552</v>
      </c>
      <c r="V2101" s="46" t="s">
        <v>3561</v>
      </c>
      <c r="W2101" s="46" t="s">
        <v>3562</v>
      </c>
      <c r="X2101" s="47" t="s">
        <v>3570</v>
      </c>
      <c r="Y2101" s="46">
        <v>70</v>
      </c>
    </row>
    <row r="2102" spans="2:25" ht="52.8">
      <c r="B2102" s="46" t="s">
        <v>3556</v>
      </c>
      <c r="C2102" s="46" t="s">
        <v>866</v>
      </c>
      <c r="D2102" s="46" t="s">
        <v>181</v>
      </c>
      <c r="E2102" s="46" t="s">
        <v>3544</v>
      </c>
      <c r="F2102" s="46">
        <v>104</v>
      </c>
      <c r="G2102" s="46" t="s">
        <v>3557</v>
      </c>
      <c r="H2102" s="46">
        <v>71</v>
      </c>
      <c r="I2102" s="46" t="s">
        <v>3546</v>
      </c>
      <c r="J2102" s="46" t="s">
        <v>3572</v>
      </c>
      <c r="K2102" s="46" t="s">
        <v>3633</v>
      </c>
      <c r="L2102" s="46" t="s">
        <v>790</v>
      </c>
      <c r="M2102" s="46">
        <v>71</v>
      </c>
      <c r="N2102" s="46">
        <v>109.7</v>
      </c>
      <c r="O2102" s="46">
        <v>71</v>
      </c>
      <c r="P2102" s="46" t="s">
        <v>3564</v>
      </c>
      <c r="Q2102" s="46" t="s">
        <v>792</v>
      </c>
      <c r="R2102" s="46" t="s">
        <v>3564</v>
      </c>
      <c r="S2102" s="46" t="s">
        <v>792</v>
      </c>
      <c r="T2102" s="46" t="s">
        <v>3560</v>
      </c>
      <c r="U2102" s="46" t="s">
        <v>3552</v>
      </c>
      <c r="V2102" s="46" t="s">
        <v>3561</v>
      </c>
      <c r="W2102" s="46" t="s">
        <v>3562</v>
      </c>
      <c r="X2102" s="47" t="s">
        <v>3570</v>
      </c>
      <c r="Y2102" s="46">
        <v>71</v>
      </c>
    </row>
    <row r="2103" spans="2:25" ht="52.8">
      <c r="B2103" s="46" t="s">
        <v>3556</v>
      </c>
      <c r="C2103" s="46" t="s">
        <v>866</v>
      </c>
      <c r="D2103" s="46" t="s">
        <v>181</v>
      </c>
      <c r="E2103" s="46" t="s">
        <v>3544</v>
      </c>
      <c r="F2103" s="46">
        <v>104</v>
      </c>
      <c r="G2103" s="46" t="s">
        <v>3557</v>
      </c>
      <c r="H2103" s="46">
        <v>72</v>
      </c>
      <c r="I2103" s="46" t="s">
        <v>3546</v>
      </c>
      <c r="J2103" s="46" t="s">
        <v>3572</v>
      </c>
      <c r="K2103" s="46" t="s">
        <v>3634</v>
      </c>
      <c r="L2103" s="46" t="s">
        <v>790</v>
      </c>
      <c r="M2103" s="46">
        <v>72</v>
      </c>
      <c r="N2103" s="46">
        <v>105.3</v>
      </c>
      <c r="O2103" s="46">
        <v>72</v>
      </c>
      <c r="P2103" s="46" t="s">
        <v>3564</v>
      </c>
      <c r="Q2103" s="46" t="s">
        <v>792</v>
      </c>
      <c r="R2103" s="46" t="s">
        <v>3564</v>
      </c>
      <c r="S2103" s="46" t="s">
        <v>792</v>
      </c>
      <c r="T2103" s="46" t="s">
        <v>3560</v>
      </c>
      <c r="U2103" s="46" t="s">
        <v>3552</v>
      </c>
      <c r="V2103" s="46" t="s">
        <v>3561</v>
      </c>
      <c r="W2103" s="46" t="s">
        <v>3562</v>
      </c>
      <c r="X2103" s="47" t="s">
        <v>3570</v>
      </c>
      <c r="Y2103" s="46">
        <v>72</v>
      </c>
    </row>
    <row r="2104" spans="2:25" ht="52.8">
      <c r="B2104" s="46" t="s">
        <v>3556</v>
      </c>
      <c r="C2104" s="46" t="s">
        <v>866</v>
      </c>
      <c r="D2104" s="46" t="s">
        <v>181</v>
      </c>
      <c r="E2104" s="46" t="s">
        <v>3544</v>
      </c>
      <c r="F2104" s="46">
        <v>104</v>
      </c>
      <c r="G2104" s="46" t="s">
        <v>3557</v>
      </c>
      <c r="H2104" s="46">
        <v>73</v>
      </c>
      <c r="I2104" s="46" t="s">
        <v>3546</v>
      </c>
      <c r="J2104" s="46" t="s">
        <v>3572</v>
      </c>
      <c r="K2104" s="46" t="s">
        <v>3635</v>
      </c>
      <c r="L2104" s="46" t="s">
        <v>790</v>
      </c>
      <c r="M2104" s="46">
        <v>73</v>
      </c>
      <c r="N2104" s="46">
        <v>113.8</v>
      </c>
      <c r="O2104" s="46">
        <v>73</v>
      </c>
      <c r="P2104" s="46" t="s">
        <v>3564</v>
      </c>
      <c r="Q2104" s="46" t="s">
        <v>792</v>
      </c>
      <c r="R2104" s="46" t="s">
        <v>3564</v>
      </c>
      <c r="S2104" s="46" t="s">
        <v>792</v>
      </c>
      <c r="T2104" s="46" t="s">
        <v>3560</v>
      </c>
      <c r="U2104" s="46" t="s">
        <v>3552</v>
      </c>
      <c r="V2104" s="46" t="s">
        <v>3561</v>
      </c>
      <c r="W2104" s="46" t="s">
        <v>3562</v>
      </c>
      <c r="X2104" s="47" t="s">
        <v>3570</v>
      </c>
      <c r="Y2104" s="46">
        <v>73</v>
      </c>
    </row>
    <row r="2105" spans="2:25" ht="52.8">
      <c r="B2105" s="46" t="s">
        <v>3556</v>
      </c>
      <c r="C2105" s="46" t="s">
        <v>866</v>
      </c>
      <c r="D2105" s="46" t="s">
        <v>181</v>
      </c>
      <c r="E2105" s="46" t="s">
        <v>3544</v>
      </c>
      <c r="F2105" s="46">
        <v>104</v>
      </c>
      <c r="G2105" s="46" t="s">
        <v>3557</v>
      </c>
      <c r="H2105" s="46">
        <v>74</v>
      </c>
      <c r="I2105" s="46" t="s">
        <v>3546</v>
      </c>
      <c r="J2105" s="46" t="s">
        <v>3572</v>
      </c>
      <c r="K2105" s="46" t="s">
        <v>3636</v>
      </c>
      <c r="L2105" s="46" t="s">
        <v>790</v>
      </c>
      <c r="M2105" s="46">
        <v>74</v>
      </c>
      <c r="N2105" s="46">
        <v>109.3</v>
      </c>
      <c r="O2105" s="46">
        <v>74</v>
      </c>
      <c r="P2105" s="46" t="s">
        <v>3564</v>
      </c>
      <c r="Q2105" s="46" t="s">
        <v>792</v>
      </c>
      <c r="R2105" s="46" t="s">
        <v>3564</v>
      </c>
      <c r="S2105" s="46" t="s">
        <v>792</v>
      </c>
      <c r="T2105" s="46" t="s">
        <v>3560</v>
      </c>
      <c r="U2105" s="46" t="s">
        <v>3552</v>
      </c>
      <c r="V2105" s="46" t="s">
        <v>3561</v>
      </c>
      <c r="W2105" s="46" t="s">
        <v>3562</v>
      </c>
      <c r="X2105" s="47" t="s">
        <v>3570</v>
      </c>
      <c r="Y2105" s="46">
        <v>74</v>
      </c>
    </row>
    <row r="2106" spans="2:25" ht="52.8">
      <c r="B2106" s="46" t="s">
        <v>3556</v>
      </c>
      <c r="C2106" s="46" t="s">
        <v>866</v>
      </c>
      <c r="D2106" s="46" t="s">
        <v>181</v>
      </c>
      <c r="E2106" s="46" t="s">
        <v>3544</v>
      </c>
      <c r="F2106" s="46">
        <v>104</v>
      </c>
      <c r="G2106" s="46" t="s">
        <v>3557</v>
      </c>
      <c r="H2106" s="46">
        <v>75</v>
      </c>
      <c r="I2106" s="46" t="s">
        <v>3546</v>
      </c>
      <c r="J2106" s="46" t="s">
        <v>3572</v>
      </c>
      <c r="K2106" s="46" t="s">
        <v>3637</v>
      </c>
      <c r="L2106" s="46" t="s">
        <v>790</v>
      </c>
      <c r="M2106" s="46">
        <v>75</v>
      </c>
      <c r="N2106" s="46">
        <v>105.5</v>
      </c>
      <c r="O2106" s="46">
        <v>75</v>
      </c>
      <c r="P2106" s="46" t="s">
        <v>3564</v>
      </c>
      <c r="Q2106" s="46" t="s">
        <v>792</v>
      </c>
      <c r="R2106" s="46" t="s">
        <v>3564</v>
      </c>
      <c r="S2106" s="46" t="s">
        <v>792</v>
      </c>
      <c r="T2106" s="46" t="s">
        <v>3560</v>
      </c>
      <c r="U2106" s="46" t="s">
        <v>3552</v>
      </c>
      <c r="V2106" s="46" t="s">
        <v>3561</v>
      </c>
      <c r="W2106" s="46" t="s">
        <v>3562</v>
      </c>
      <c r="X2106" s="47" t="s">
        <v>3570</v>
      </c>
      <c r="Y2106" s="46">
        <v>75</v>
      </c>
    </row>
    <row r="2107" spans="2:25" ht="52.8">
      <c r="B2107" s="46" t="s">
        <v>3556</v>
      </c>
      <c r="C2107" s="46" t="s">
        <v>866</v>
      </c>
      <c r="D2107" s="46" t="s">
        <v>181</v>
      </c>
      <c r="E2107" s="46" t="s">
        <v>3544</v>
      </c>
      <c r="F2107" s="46">
        <v>104</v>
      </c>
      <c r="G2107" s="46" t="s">
        <v>3557</v>
      </c>
      <c r="H2107" s="46">
        <v>76</v>
      </c>
      <c r="I2107" s="46" t="s">
        <v>3546</v>
      </c>
      <c r="J2107" s="46" t="s">
        <v>3572</v>
      </c>
      <c r="K2107" s="46" t="s">
        <v>3638</v>
      </c>
      <c r="L2107" s="46" t="s">
        <v>790</v>
      </c>
      <c r="M2107" s="46">
        <v>76</v>
      </c>
      <c r="N2107" s="46">
        <v>105.2</v>
      </c>
      <c r="O2107" s="46">
        <v>76</v>
      </c>
      <c r="P2107" s="46" t="s">
        <v>3564</v>
      </c>
      <c r="Q2107" s="46" t="s">
        <v>792</v>
      </c>
      <c r="R2107" s="46" t="s">
        <v>3564</v>
      </c>
      <c r="S2107" s="46" t="s">
        <v>792</v>
      </c>
      <c r="T2107" s="46" t="s">
        <v>3560</v>
      </c>
      <c r="U2107" s="46" t="s">
        <v>3552</v>
      </c>
      <c r="V2107" s="46" t="s">
        <v>3561</v>
      </c>
      <c r="W2107" s="46" t="s">
        <v>3562</v>
      </c>
      <c r="X2107" s="47" t="s">
        <v>3570</v>
      </c>
      <c r="Y2107" s="46">
        <v>76</v>
      </c>
    </row>
    <row r="2108" spans="2:25" ht="118.8">
      <c r="B2108" s="46" t="s">
        <v>3639</v>
      </c>
      <c r="C2108" s="46" t="s">
        <v>1985</v>
      </c>
      <c r="D2108" s="164" t="s">
        <v>3640</v>
      </c>
      <c r="E2108" s="46" t="s">
        <v>3641</v>
      </c>
      <c r="F2108" s="46">
        <v>94.1</v>
      </c>
      <c r="G2108" s="46" t="s">
        <v>2116</v>
      </c>
      <c r="H2108" s="46">
        <v>1</v>
      </c>
      <c r="I2108" s="74" t="s">
        <v>3642</v>
      </c>
      <c r="J2108" s="46" t="s">
        <v>3643</v>
      </c>
      <c r="K2108" s="46" t="s">
        <v>3644</v>
      </c>
      <c r="L2108" s="46" t="s">
        <v>53</v>
      </c>
      <c r="M2108" s="46">
        <v>1</v>
      </c>
      <c r="N2108" s="46">
        <v>94.3</v>
      </c>
      <c r="O2108" s="46">
        <v>1</v>
      </c>
      <c r="P2108" s="46" t="s">
        <v>3645</v>
      </c>
      <c r="Q2108" s="46" t="s">
        <v>55</v>
      </c>
      <c r="R2108" s="46" t="s">
        <v>3646</v>
      </c>
      <c r="S2108" s="46" t="s">
        <v>55</v>
      </c>
      <c r="T2108" s="46" t="s">
        <v>3647</v>
      </c>
      <c r="U2108" s="46" t="s">
        <v>3648</v>
      </c>
      <c r="V2108" s="46" t="s">
        <v>3649</v>
      </c>
      <c r="W2108" s="48" t="s">
        <v>3650</v>
      </c>
      <c r="X2108" s="47" t="s">
        <v>3651</v>
      </c>
      <c r="Y2108" s="46">
        <v>1</v>
      </c>
    </row>
    <row r="2109" spans="2:25" ht="118.8">
      <c r="B2109" s="46" t="s">
        <v>3652</v>
      </c>
      <c r="C2109" s="46" t="s">
        <v>1985</v>
      </c>
      <c r="D2109" s="164" t="s">
        <v>3640</v>
      </c>
      <c r="E2109" s="46" t="s">
        <v>3641</v>
      </c>
      <c r="F2109" s="46">
        <v>94.1</v>
      </c>
      <c r="G2109" s="46" t="s">
        <v>2116</v>
      </c>
      <c r="H2109" s="46">
        <v>2</v>
      </c>
      <c r="I2109" s="74" t="s">
        <v>3642</v>
      </c>
      <c r="J2109" s="46" t="s">
        <v>3643</v>
      </c>
      <c r="K2109" s="46" t="s">
        <v>3653</v>
      </c>
      <c r="L2109" s="46" t="s">
        <v>53</v>
      </c>
      <c r="M2109" s="46">
        <v>2</v>
      </c>
      <c r="N2109" s="46">
        <v>94.5</v>
      </c>
      <c r="O2109" s="46">
        <v>2</v>
      </c>
      <c r="P2109" s="46" t="s">
        <v>3654</v>
      </c>
      <c r="Q2109" s="46" t="s">
        <v>55</v>
      </c>
      <c r="R2109" s="46" t="s">
        <v>3654</v>
      </c>
      <c r="S2109" s="46" t="s">
        <v>55</v>
      </c>
      <c r="T2109" s="46" t="s">
        <v>3647</v>
      </c>
      <c r="U2109" s="46" t="s">
        <v>3648</v>
      </c>
      <c r="V2109" s="46" t="s">
        <v>3655</v>
      </c>
      <c r="W2109" s="48" t="s">
        <v>3656</v>
      </c>
      <c r="X2109" s="47" t="s">
        <v>3651</v>
      </c>
      <c r="Y2109" s="46">
        <v>2</v>
      </c>
    </row>
    <row r="2110" spans="2:25" ht="118.8">
      <c r="B2110" s="46" t="s">
        <v>3652</v>
      </c>
      <c r="C2110" s="46" t="s">
        <v>1985</v>
      </c>
      <c r="D2110" s="164" t="s">
        <v>3657</v>
      </c>
      <c r="E2110" s="46" t="s">
        <v>3658</v>
      </c>
      <c r="F2110" s="46">
        <v>95.8</v>
      </c>
      <c r="G2110" s="46" t="s">
        <v>3659</v>
      </c>
      <c r="H2110" s="46">
        <v>3</v>
      </c>
      <c r="I2110" s="74" t="s">
        <v>3642</v>
      </c>
      <c r="J2110" s="46" t="s">
        <v>3643</v>
      </c>
      <c r="K2110" s="46" t="s">
        <v>3660</v>
      </c>
      <c r="L2110" s="46" t="s">
        <v>53</v>
      </c>
      <c r="M2110" s="46">
        <v>3</v>
      </c>
      <c r="N2110" s="42">
        <v>96</v>
      </c>
      <c r="O2110" s="46">
        <v>3</v>
      </c>
      <c r="P2110" s="46" t="s">
        <v>3654</v>
      </c>
      <c r="Q2110" s="46" t="s">
        <v>55</v>
      </c>
      <c r="R2110" s="46" t="s">
        <v>3654</v>
      </c>
      <c r="S2110" s="46" t="s">
        <v>55</v>
      </c>
      <c r="T2110" s="46" t="s">
        <v>3647</v>
      </c>
      <c r="U2110" s="46" t="s">
        <v>3648</v>
      </c>
      <c r="V2110" s="46" t="s">
        <v>3649</v>
      </c>
      <c r="W2110" s="48" t="s">
        <v>3656</v>
      </c>
      <c r="X2110" s="47" t="s">
        <v>3651</v>
      </c>
      <c r="Y2110" s="46">
        <v>3</v>
      </c>
    </row>
    <row r="2111" spans="2:25" ht="118.8">
      <c r="B2111" s="46" t="s">
        <v>2002</v>
      </c>
      <c r="C2111" s="46" t="s">
        <v>1985</v>
      </c>
      <c r="D2111" s="164" t="s">
        <v>3657</v>
      </c>
      <c r="E2111" s="46" t="s">
        <v>3658</v>
      </c>
      <c r="F2111" s="46">
        <v>95.8</v>
      </c>
      <c r="G2111" s="46" t="s">
        <v>3659</v>
      </c>
      <c r="H2111" s="46">
        <v>4</v>
      </c>
      <c r="I2111" s="74" t="s">
        <v>3642</v>
      </c>
      <c r="J2111" s="46" t="s">
        <v>3643</v>
      </c>
      <c r="K2111" s="46" t="s">
        <v>3661</v>
      </c>
      <c r="L2111" s="46" t="s">
        <v>53</v>
      </c>
      <c r="M2111" s="46">
        <v>4</v>
      </c>
      <c r="N2111" s="46">
        <v>96.2</v>
      </c>
      <c r="O2111" s="46">
        <v>4</v>
      </c>
      <c r="P2111" s="46" t="s">
        <v>3646</v>
      </c>
      <c r="Q2111" s="46" t="s">
        <v>55</v>
      </c>
      <c r="R2111" s="46" t="s">
        <v>3654</v>
      </c>
      <c r="S2111" s="46" t="s">
        <v>55</v>
      </c>
      <c r="T2111" s="46" t="s">
        <v>3647</v>
      </c>
      <c r="U2111" s="46" t="s">
        <v>3648</v>
      </c>
      <c r="V2111" s="46" t="s">
        <v>3655</v>
      </c>
      <c r="W2111" s="48" t="s">
        <v>3650</v>
      </c>
      <c r="X2111" s="47" t="s">
        <v>3651</v>
      </c>
      <c r="Y2111" s="46">
        <v>4</v>
      </c>
    </row>
    <row r="2112" spans="2:25" ht="118.8">
      <c r="B2112" s="46" t="s">
        <v>2002</v>
      </c>
      <c r="C2112" s="46" t="s">
        <v>1985</v>
      </c>
      <c r="D2112" s="164" t="s">
        <v>3657</v>
      </c>
      <c r="E2112" s="46" t="s">
        <v>3658</v>
      </c>
      <c r="F2112" s="46">
        <v>95.8</v>
      </c>
      <c r="G2112" s="46" t="s">
        <v>2116</v>
      </c>
      <c r="H2112" s="46">
        <v>5</v>
      </c>
      <c r="I2112" s="74" t="s">
        <v>3642</v>
      </c>
      <c r="J2112" s="46" t="s">
        <v>3643</v>
      </c>
      <c r="K2112" s="46" t="s">
        <v>3662</v>
      </c>
      <c r="L2112" s="46" t="s">
        <v>53</v>
      </c>
      <c r="M2112" s="46">
        <v>5</v>
      </c>
      <c r="N2112" s="46">
        <v>96.3</v>
      </c>
      <c r="O2112" s="46">
        <v>5</v>
      </c>
      <c r="P2112" s="46" t="s">
        <v>3646</v>
      </c>
      <c r="Q2112" s="46" t="s">
        <v>55</v>
      </c>
      <c r="R2112" s="46" t="s">
        <v>3654</v>
      </c>
      <c r="S2112" s="46" t="s">
        <v>55</v>
      </c>
      <c r="T2112" s="46" t="s">
        <v>3647</v>
      </c>
      <c r="U2112" s="46" t="s">
        <v>3648</v>
      </c>
      <c r="V2112" s="46" t="s">
        <v>3649</v>
      </c>
      <c r="W2112" s="48" t="s">
        <v>3656</v>
      </c>
      <c r="X2112" s="47" t="s">
        <v>3651</v>
      </c>
      <c r="Y2112" s="46">
        <v>5</v>
      </c>
    </row>
    <row r="2113" spans="2:25" ht="118.8">
      <c r="B2113" s="46" t="s">
        <v>3639</v>
      </c>
      <c r="C2113" s="46" t="s">
        <v>1985</v>
      </c>
      <c r="D2113" s="164" t="s">
        <v>3657</v>
      </c>
      <c r="E2113" s="46" t="s">
        <v>3663</v>
      </c>
      <c r="F2113" s="46">
        <v>95.8</v>
      </c>
      <c r="G2113" s="46" t="s">
        <v>2116</v>
      </c>
      <c r="H2113" s="46">
        <v>6</v>
      </c>
      <c r="I2113" s="74" t="s">
        <v>3642</v>
      </c>
      <c r="J2113" s="46" t="s">
        <v>3643</v>
      </c>
      <c r="K2113" s="46" t="s">
        <v>3664</v>
      </c>
      <c r="L2113" s="46" t="s">
        <v>53</v>
      </c>
      <c r="M2113" s="46">
        <v>6</v>
      </c>
      <c r="N2113" s="46">
        <v>95.9</v>
      </c>
      <c r="O2113" s="46">
        <v>6</v>
      </c>
      <c r="P2113" s="46" t="s">
        <v>3654</v>
      </c>
      <c r="Q2113" s="46" t="s">
        <v>55</v>
      </c>
      <c r="R2113" s="46" t="s">
        <v>3646</v>
      </c>
      <c r="S2113" s="46" t="s">
        <v>55</v>
      </c>
      <c r="T2113" s="46" t="s">
        <v>3647</v>
      </c>
      <c r="U2113" s="46" t="s">
        <v>3648</v>
      </c>
      <c r="V2113" s="46" t="s">
        <v>3665</v>
      </c>
      <c r="W2113" s="48" t="s">
        <v>3650</v>
      </c>
      <c r="X2113" s="47" t="s">
        <v>3651</v>
      </c>
      <c r="Y2113" s="46">
        <v>6</v>
      </c>
    </row>
    <row r="2114" spans="2:25" ht="39.6">
      <c r="B2114" s="46" t="s">
        <v>865</v>
      </c>
      <c r="C2114" s="46" t="s">
        <v>866</v>
      </c>
      <c r="D2114" s="46" t="s">
        <v>760</v>
      </c>
      <c r="E2114" s="46" t="s">
        <v>3666</v>
      </c>
      <c r="F2114" s="46">
        <v>182.1</v>
      </c>
      <c r="G2114" s="46" t="s">
        <v>3667</v>
      </c>
      <c r="H2114" s="46">
        <v>1</v>
      </c>
      <c r="I2114" s="46" t="s">
        <v>3668</v>
      </c>
      <c r="J2114" s="46" t="s">
        <v>3669</v>
      </c>
      <c r="K2114" s="46" t="s">
        <v>3670</v>
      </c>
      <c r="L2114" s="46" t="s">
        <v>53</v>
      </c>
      <c r="M2114" s="46">
        <v>1</v>
      </c>
      <c r="N2114" s="46">
        <v>183.6</v>
      </c>
      <c r="O2114" s="48">
        <v>2</v>
      </c>
      <c r="P2114" s="46" t="s">
        <v>3671</v>
      </c>
      <c r="Q2114" s="46" t="s">
        <v>53</v>
      </c>
      <c r="R2114" s="46" t="s">
        <v>3671</v>
      </c>
      <c r="S2114" s="48" t="s">
        <v>53</v>
      </c>
      <c r="T2114" s="46" t="s">
        <v>3672</v>
      </c>
      <c r="U2114" s="46" t="s">
        <v>3673</v>
      </c>
      <c r="V2114" s="46" t="s">
        <v>3674</v>
      </c>
      <c r="W2114" s="46" t="s">
        <v>3675</v>
      </c>
      <c r="X2114" s="47" t="s">
        <v>3676</v>
      </c>
      <c r="Y2114" s="46">
        <v>1</v>
      </c>
    </row>
    <row r="2115" spans="2:25" ht="39.6">
      <c r="B2115" s="46" t="s">
        <v>865</v>
      </c>
      <c r="C2115" s="46" t="s">
        <v>866</v>
      </c>
      <c r="D2115" s="46" t="s">
        <v>867</v>
      </c>
      <c r="E2115" s="46" t="s">
        <v>3677</v>
      </c>
      <c r="F2115" s="46">
        <v>149.5</v>
      </c>
      <c r="G2115" s="46" t="s">
        <v>3667</v>
      </c>
      <c r="H2115" s="46">
        <v>2</v>
      </c>
      <c r="I2115" s="46" t="s">
        <v>3668</v>
      </c>
      <c r="J2115" s="46" t="s">
        <v>3678</v>
      </c>
      <c r="K2115" s="46" t="s">
        <v>3679</v>
      </c>
      <c r="L2115" s="46" t="s">
        <v>53</v>
      </c>
      <c r="M2115" s="46">
        <v>1</v>
      </c>
      <c r="N2115" s="46">
        <v>150.4</v>
      </c>
      <c r="O2115" s="48">
        <v>2</v>
      </c>
      <c r="P2115" s="46" t="s">
        <v>3671</v>
      </c>
      <c r="Q2115" s="46" t="s">
        <v>53</v>
      </c>
      <c r="R2115" s="46" t="s">
        <v>3671</v>
      </c>
      <c r="S2115" s="48" t="s">
        <v>53</v>
      </c>
      <c r="T2115" s="46" t="s">
        <v>3672</v>
      </c>
      <c r="U2115" s="46" t="s">
        <v>3673</v>
      </c>
      <c r="V2115" s="46" t="s">
        <v>3674</v>
      </c>
      <c r="W2115" s="46" t="s">
        <v>3675</v>
      </c>
      <c r="X2115" s="47" t="s">
        <v>3680</v>
      </c>
      <c r="Y2115" s="46">
        <v>1</v>
      </c>
    </row>
    <row r="2116" spans="2:25" ht="39.6">
      <c r="B2116" s="46" t="s">
        <v>865</v>
      </c>
      <c r="C2116" s="46" t="s">
        <v>866</v>
      </c>
      <c r="D2116" s="46" t="s">
        <v>867</v>
      </c>
      <c r="E2116" s="46" t="s">
        <v>3677</v>
      </c>
      <c r="F2116" s="46">
        <v>149.5</v>
      </c>
      <c r="G2116" s="46" t="s">
        <v>3667</v>
      </c>
      <c r="H2116" s="46">
        <v>2</v>
      </c>
      <c r="I2116" s="46" t="s">
        <v>3668</v>
      </c>
      <c r="J2116" s="46" t="s">
        <v>3678</v>
      </c>
      <c r="K2116" s="46" t="s">
        <v>3681</v>
      </c>
      <c r="L2116" s="46" t="s">
        <v>53</v>
      </c>
      <c r="M2116" s="46">
        <v>1</v>
      </c>
      <c r="N2116" s="46">
        <v>150.9</v>
      </c>
      <c r="O2116" s="48">
        <v>2</v>
      </c>
      <c r="P2116" s="46" t="s">
        <v>3682</v>
      </c>
      <c r="Q2116" s="46" t="s">
        <v>53</v>
      </c>
      <c r="R2116" s="46" t="s">
        <v>3682</v>
      </c>
      <c r="S2116" s="48" t="s">
        <v>53</v>
      </c>
      <c r="T2116" s="46" t="s">
        <v>3672</v>
      </c>
      <c r="U2116" s="46" t="s">
        <v>3673</v>
      </c>
      <c r="V2116" s="46" t="s">
        <v>3674</v>
      </c>
      <c r="W2116" s="46" t="s">
        <v>3675</v>
      </c>
      <c r="X2116" s="47" t="s">
        <v>3680</v>
      </c>
      <c r="Y2116" s="46">
        <v>1</v>
      </c>
    </row>
    <row r="2117" spans="2:25" ht="39.6">
      <c r="B2117" s="46" t="s">
        <v>865</v>
      </c>
      <c r="C2117" s="46" t="s">
        <v>866</v>
      </c>
      <c r="D2117" s="46" t="s">
        <v>867</v>
      </c>
      <c r="E2117" s="46" t="s">
        <v>3677</v>
      </c>
      <c r="F2117" s="46">
        <v>149.5</v>
      </c>
      <c r="G2117" s="46" t="s">
        <v>3667</v>
      </c>
      <c r="H2117" s="46">
        <v>2</v>
      </c>
      <c r="I2117" s="46" t="s">
        <v>3668</v>
      </c>
      <c r="J2117" s="46" t="s">
        <v>3683</v>
      </c>
      <c r="K2117" s="46" t="s">
        <v>3684</v>
      </c>
      <c r="L2117" s="46" t="s">
        <v>53</v>
      </c>
      <c r="M2117" s="46">
        <v>1</v>
      </c>
      <c r="N2117" s="46">
        <v>153.5</v>
      </c>
      <c r="O2117" s="48">
        <v>2</v>
      </c>
      <c r="P2117" s="46" t="s">
        <v>3671</v>
      </c>
      <c r="Q2117" s="46" t="s">
        <v>53</v>
      </c>
      <c r="R2117" s="46" t="s">
        <v>3671</v>
      </c>
      <c r="S2117" s="48" t="s">
        <v>53</v>
      </c>
      <c r="T2117" s="46" t="s">
        <v>3672</v>
      </c>
      <c r="U2117" s="46" t="s">
        <v>3673</v>
      </c>
      <c r="V2117" s="46" t="s">
        <v>3685</v>
      </c>
      <c r="W2117" s="46" t="s">
        <v>3675</v>
      </c>
      <c r="X2117" s="47" t="s">
        <v>3680</v>
      </c>
      <c r="Y2117" s="46">
        <v>1</v>
      </c>
    </row>
    <row r="2118" spans="2:25" ht="39.6">
      <c r="B2118" s="46" t="s">
        <v>3686</v>
      </c>
      <c r="C2118" s="46" t="s">
        <v>3687</v>
      </c>
      <c r="D2118" s="46" t="s">
        <v>3688</v>
      </c>
      <c r="E2118" s="46"/>
      <c r="F2118" s="46">
        <v>8.9</v>
      </c>
      <c r="G2118" s="46" t="s">
        <v>3689</v>
      </c>
      <c r="H2118" s="46">
        <v>1</v>
      </c>
      <c r="I2118" s="46" t="s">
        <v>3690</v>
      </c>
      <c r="J2118" s="39" t="s">
        <v>3691</v>
      </c>
      <c r="K2118" s="39" t="s">
        <v>3692</v>
      </c>
      <c r="L2118" s="39" t="s">
        <v>53</v>
      </c>
      <c r="M2118" s="39" t="s">
        <v>3693</v>
      </c>
      <c r="N2118" s="165">
        <v>9</v>
      </c>
      <c r="O2118" s="46" t="s">
        <v>3694</v>
      </c>
      <c r="P2118" s="46" t="s">
        <v>3695</v>
      </c>
      <c r="Q2118" s="46" t="s">
        <v>55</v>
      </c>
      <c r="R2118" s="46" t="s">
        <v>3696</v>
      </c>
      <c r="S2118" s="46" t="s">
        <v>55</v>
      </c>
      <c r="T2118" s="46" t="s">
        <v>3697</v>
      </c>
      <c r="U2118" s="46" t="s">
        <v>3698</v>
      </c>
      <c r="V2118" s="46" t="s">
        <v>3699</v>
      </c>
      <c r="W2118" s="48" t="s">
        <v>3700</v>
      </c>
      <c r="X2118" s="47" t="s">
        <v>3701</v>
      </c>
      <c r="Y2118" s="46" t="s">
        <v>3702</v>
      </c>
    </row>
    <row r="2119" spans="2:25" ht="39.6">
      <c r="B2119" s="46" t="s">
        <v>3686</v>
      </c>
      <c r="C2119" s="46" t="s">
        <v>3687</v>
      </c>
      <c r="D2119" s="46" t="s">
        <v>3688</v>
      </c>
      <c r="E2119" s="46"/>
      <c r="F2119" s="46">
        <v>8.9</v>
      </c>
      <c r="G2119" s="46" t="s">
        <v>3689</v>
      </c>
      <c r="H2119" s="46">
        <v>2</v>
      </c>
      <c r="I2119" s="46" t="s">
        <v>3690</v>
      </c>
      <c r="J2119" s="39" t="s">
        <v>3691</v>
      </c>
      <c r="K2119" s="39" t="s">
        <v>3703</v>
      </c>
      <c r="L2119" s="39" t="s">
        <v>53</v>
      </c>
      <c r="M2119" s="39" t="s">
        <v>3693</v>
      </c>
      <c r="N2119" s="165">
        <v>9</v>
      </c>
      <c r="O2119" s="46" t="s">
        <v>3694</v>
      </c>
      <c r="P2119" s="46" t="s">
        <v>3695</v>
      </c>
      <c r="Q2119" s="46" t="s">
        <v>55</v>
      </c>
      <c r="R2119" s="46" t="s">
        <v>3696</v>
      </c>
      <c r="S2119" s="46" t="s">
        <v>55</v>
      </c>
      <c r="T2119" s="46" t="s">
        <v>3697</v>
      </c>
      <c r="U2119" s="46" t="s">
        <v>3698</v>
      </c>
      <c r="V2119" s="46" t="s">
        <v>3699</v>
      </c>
      <c r="W2119" s="48" t="s">
        <v>3700</v>
      </c>
      <c r="X2119" s="47" t="s">
        <v>3704</v>
      </c>
      <c r="Y2119" s="46" t="s">
        <v>3702</v>
      </c>
    </row>
    <row r="2120" spans="2:25" ht="39.6">
      <c r="B2120" s="46" t="s">
        <v>3686</v>
      </c>
      <c r="C2120" s="46" t="s">
        <v>3687</v>
      </c>
      <c r="D2120" s="46" t="s">
        <v>3705</v>
      </c>
      <c r="E2120" s="46"/>
      <c r="F2120" s="46">
        <v>9</v>
      </c>
      <c r="G2120" s="46" t="s">
        <v>3689</v>
      </c>
      <c r="H2120" s="46">
        <v>3</v>
      </c>
      <c r="I2120" s="46" t="s">
        <v>3690</v>
      </c>
      <c r="J2120" s="39" t="s">
        <v>3691</v>
      </c>
      <c r="K2120" s="166" t="s">
        <v>3706</v>
      </c>
      <c r="L2120" s="39" t="s">
        <v>53</v>
      </c>
      <c r="M2120" s="39" t="s">
        <v>3693</v>
      </c>
      <c r="N2120" s="165">
        <v>9</v>
      </c>
      <c r="O2120" s="46" t="s">
        <v>3694</v>
      </c>
      <c r="P2120" s="46" t="s">
        <v>3695</v>
      </c>
      <c r="Q2120" s="46" t="s">
        <v>55</v>
      </c>
      <c r="R2120" s="46" t="s">
        <v>3696</v>
      </c>
      <c r="S2120" s="46" t="s">
        <v>55</v>
      </c>
      <c r="T2120" s="46" t="s">
        <v>3697</v>
      </c>
      <c r="U2120" s="46" t="s">
        <v>3698</v>
      </c>
      <c r="V2120" s="46" t="s">
        <v>3699</v>
      </c>
      <c r="W2120" s="48" t="s">
        <v>3700</v>
      </c>
      <c r="X2120" s="47" t="s">
        <v>3704</v>
      </c>
      <c r="Y2120" s="46" t="s">
        <v>3702</v>
      </c>
    </row>
    <row r="2121" spans="2:25" ht="39.6">
      <c r="B2121" s="46" t="s">
        <v>3686</v>
      </c>
      <c r="C2121" s="46" t="s">
        <v>3687</v>
      </c>
      <c r="D2121" s="46" t="s">
        <v>3707</v>
      </c>
      <c r="E2121" s="46"/>
      <c r="F2121" s="46">
        <v>8.6999999999999993</v>
      </c>
      <c r="G2121" s="46" t="s">
        <v>3689</v>
      </c>
      <c r="H2121" s="46">
        <v>4</v>
      </c>
      <c r="I2121" s="46" t="s">
        <v>3690</v>
      </c>
      <c r="J2121" s="39" t="s">
        <v>3691</v>
      </c>
      <c r="K2121" s="39" t="s">
        <v>3708</v>
      </c>
      <c r="L2121" s="39" t="s">
        <v>53</v>
      </c>
      <c r="M2121" s="39" t="s">
        <v>3693</v>
      </c>
      <c r="N2121" s="165">
        <v>9.1</v>
      </c>
      <c r="O2121" s="46" t="s">
        <v>3709</v>
      </c>
      <c r="P2121" s="46" t="s">
        <v>3695</v>
      </c>
      <c r="Q2121" s="46" t="s">
        <v>55</v>
      </c>
      <c r="R2121" s="46" t="s">
        <v>3696</v>
      </c>
      <c r="S2121" s="46" t="s">
        <v>55</v>
      </c>
      <c r="T2121" s="46" t="s">
        <v>3697</v>
      </c>
      <c r="U2121" s="46" t="s">
        <v>3698</v>
      </c>
      <c r="V2121" s="46" t="s">
        <v>3699</v>
      </c>
      <c r="W2121" s="48" t="s">
        <v>3700</v>
      </c>
      <c r="X2121" s="47" t="s">
        <v>3704</v>
      </c>
      <c r="Y2121" s="46" t="s">
        <v>3702</v>
      </c>
    </row>
    <row r="2122" spans="2:25" ht="39.6">
      <c r="B2122" s="46" t="s">
        <v>3686</v>
      </c>
      <c r="C2122" s="46" t="s">
        <v>3687</v>
      </c>
      <c r="D2122" s="46" t="s">
        <v>3707</v>
      </c>
      <c r="E2122" s="46"/>
      <c r="F2122" s="46">
        <v>8.6999999999999993</v>
      </c>
      <c r="G2122" s="46" t="s">
        <v>3689</v>
      </c>
      <c r="H2122" s="46">
        <v>5</v>
      </c>
      <c r="I2122" s="46" t="s">
        <v>3690</v>
      </c>
      <c r="J2122" s="39" t="s">
        <v>3691</v>
      </c>
      <c r="K2122" s="39" t="s">
        <v>3710</v>
      </c>
      <c r="L2122" s="39" t="s">
        <v>53</v>
      </c>
      <c r="M2122" s="39" t="s">
        <v>3693</v>
      </c>
      <c r="N2122" s="165">
        <v>9.1</v>
      </c>
      <c r="O2122" s="46" t="s">
        <v>3694</v>
      </c>
      <c r="P2122" s="46" t="s">
        <v>3695</v>
      </c>
      <c r="Q2122" s="46" t="s">
        <v>55</v>
      </c>
      <c r="R2122" s="46" t="s">
        <v>3696</v>
      </c>
      <c r="S2122" s="46" t="s">
        <v>55</v>
      </c>
      <c r="T2122" s="46" t="s">
        <v>3697</v>
      </c>
      <c r="U2122" s="46" t="s">
        <v>3698</v>
      </c>
      <c r="V2122" s="46" t="s">
        <v>3699</v>
      </c>
      <c r="W2122" s="48" t="s">
        <v>3700</v>
      </c>
      <c r="X2122" s="47" t="s">
        <v>3704</v>
      </c>
      <c r="Y2122" s="46" t="s">
        <v>3702</v>
      </c>
    </row>
    <row r="2123" spans="2:25" ht="39.6">
      <c r="B2123" s="46" t="s">
        <v>3686</v>
      </c>
      <c r="C2123" s="46" t="s">
        <v>3687</v>
      </c>
      <c r="D2123" s="46" t="s">
        <v>3707</v>
      </c>
      <c r="E2123" s="46"/>
      <c r="F2123" s="46">
        <v>8.6999999999999993</v>
      </c>
      <c r="G2123" s="46" t="s">
        <v>3689</v>
      </c>
      <c r="H2123" s="46">
        <v>6</v>
      </c>
      <c r="I2123" s="46" t="s">
        <v>3690</v>
      </c>
      <c r="J2123" s="39" t="s">
        <v>3691</v>
      </c>
      <c r="K2123" s="39" t="s">
        <v>3711</v>
      </c>
      <c r="L2123" s="39" t="s">
        <v>53</v>
      </c>
      <c r="M2123" s="39" t="s">
        <v>3712</v>
      </c>
      <c r="N2123" s="165">
        <v>8.8000000000000007</v>
      </c>
      <c r="O2123" s="46" t="s">
        <v>3694</v>
      </c>
      <c r="P2123" s="46" t="s">
        <v>3695</v>
      </c>
      <c r="Q2123" s="46" t="s">
        <v>55</v>
      </c>
      <c r="R2123" s="46" t="s">
        <v>3696</v>
      </c>
      <c r="S2123" s="46" t="s">
        <v>55</v>
      </c>
      <c r="T2123" s="46" t="s">
        <v>3697</v>
      </c>
      <c r="U2123" s="46" t="s">
        <v>3698</v>
      </c>
      <c r="V2123" s="46" t="s">
        <v>3699</v>
      </c>
      <c r="W2123" s="48" t="s">
        <v>3700</v>
      </c>
      <c r="X2123" s="47" t="s">
        <v>3713</v>
      </c>
      <c r="Y2123" s="46" t="s">
        <v>3702</v>
      </c>
    </row>
    <row r="2124" spans="2:25" ht="39.6">
      <c r="B2124" s="46" t="s">
        <v>2524</v>
      </c>
      <c r="C2124" s="46" t="s">
        <v>1083</v>
      </c>
      <c r="D2124" s="46" t="s">
        <v>3714</v>
      </c>
      <c r="E2124" s="46"/>
      <c r="F2124" s="46">
        <v>5.15</v>
      </c>
      <c r="G2124" s="46" t="s">
        <v>1085</v>
      </c>
      <c r="H2124" s="46">
        <v>7</v>
      </c>
      <c r="I2124" s="46" t="s">
        <v>3715</v>
      </c>
      <c r="J2124" s="39" t="s">
        <v>3716</v>
      </c>
      <c r="K2124" s="39" t="s">
        <v>3717</v>
      </c>
      <c r="L2124" s="39" t="s">
        <v>53</v>
      </c>
      <c r="M2124" s="39" t="s">
        <v>3718</v>
      </c>
      <c r="N2124" s="165">
        <v>5.22</v>
      </c>
      <c r="O2124" s="46" t="s">
        <v>3719</v>
      </c>
      <c r="P2124" s="46" t="s">
        <v>3720</v>
      </c>
      <c r="Q2124" s="46" t="s">
        <v>55</v>
      </c>
      <c r="R2124" s="46" t="s">
        <v>3721</v>
      </c>
      <c r="S2124" s="46" t="s">
        <v>55</v>
      </c>
      <c r="T2124" s="46" t="s">
        <v>3697</v>
      </c>
      <c r="U2124" s="46" t="s">
        <v>3698</v>
      </c>
      <c r="V2124" s="46" t="s">
        <v>3699</v>
      </c>
      <c r="W2124" s="48" t="s">
        <v>3700</v>
      </c>
      <c r="X2124" s="47" t="s">
        <v>3722</v>
      </c>
      <c r="Y2124" s="46" t="s">
        <v>3723</v>
      </c>
    </row>
    <row r="2125" spans="2:25" ht="39.6">
      <c r="B2125" s="46" t="s">
        <v>2524</v>
      </c>
      <c r="C2125" s="46" t="s">
        <v>1083</v>
      </c>
      <c r="D2125" s="46" t="s">
        <v>3724</v>
      </c>
      <c r="E2125" s="46" t="s">
        <v>3725</v>
      </c>
      <c r="F2125" s="46">
        <v>2.46</v>
      </c>
      <c r="G2125" s="46" t="s">
        <v>1085</v>
      </c>
      <c r="H2125" s="46">
        <v>8</v>
      </c>
      <c r="I2125" s="46" t="s">
        <v>3715</v>
      </c>
      <c r="J2125" s="39" t="s">
        <v>3726</v>
      </c>
      <c r="K2125" s="39" t="s">
        <v>3727</v>
      </c>
      <c r="L2125" s="39" t="s">
        <v>53</v>
      </c>
      <c r="M2125" s="39" t="s">
        <v>3728</v>
      </c>
      <c r="N2125" s="165">
        <v>2.57</v>
      </c>
      <c r="O2125" s="46" t="s">
        <v>3729</v>
      </c>
      <c r="P2125" s="46" t="s">
        <v>3720</v>
      </c>
      <c r="Q2125" s="46" t="s">
        <v>55</v>
      </c>
      <c r="R2125" s="46" t="s">
        <v>3721</v>
      </c>
      <c r="S2125" s="46" t="s">
        <v>55</v>
      </c>
      <c r="T2125" s="46" t="s">
        <v>3697</v>
      </c>
      <c r="U2125" s="46" t="s">
        <v>3698</v>
      </c>
      <c r="V2125" s="46" t="s">
        <v>3699</v>
      </c>
      <c r="W2125" s="48" t="s">
        <v>3700</v>
      </c>
      <c r="X2125" s="47" t="s">
        <v>3730</v>
      </c>
      <c r="Y2125" s="46" t="s">
        <v>3731</v>
      </c>
    </row>
    <row r="2126" spans="2:25" ht="39.6">
      <c r="B2126" s="46" t="s">
        <v>2524</v>
      </c>
      <c r="C2126" s="46" t="s">
        <v>1083</v>
      </c>
      <c r="D2126" s="46" t="s">
        <v>3724</v>
      </c>
      <c r="E2126" s="46" t="s">
        <v>3725</v>
      </c>
      <c r="F2126" s="46">
        <v>2.46</v>
      </c>
      <c r="G2126" s="46" t="s">
        <v>1085</v>
      </c>
      <c r="H2126" s="46">
        <v>9</v>
      </c>
      <c r="I2126" s="46" t="s">
        <v>3715</v>
      </c>
      <c r="J2126" s="39" t="s">
        <v>3726</v>
      </c>
      <c r="K2126" s="39" t="s">
        <v>3732</v>
      </c>
      <c r="L2126" s="39" t="s">
        <v>53</v>
      </c>
      <c r="M2126" s="39" t="s">
        <v>3728</v>
      </c>
      <c r="N2126" s="165">
        <v>2.4900000000000002</v>
      </c>
      <c r="O2126" s="46" t="s">
        <v>3733</v>
      </c>
      <c r="P2126" s="46" t="s">
        <v>3720</v>
      </c>
      <c r="Q2126" s="46" t="s">
        <v>55</v>
      </c>
      <c r="R2126" s="46" t="s">
        <v>3721</v>
      </c>
      <c r="S2126" s="46" t="s">
        <v>55</v>
      </c>
      <c r="T2126" s="46" t="s">
        <v>3697</v>
      </c>
      <c r="U2126" s="46" t="s">
        <v>3698</v>
      </c>
      <c r="V2126" s="46" t="s">
        <v>3699</v>
      </c>
      <c r="W2126" s="48" t="s">
        <v>3700</v>
      </c>
      <c r="X2126" s="47" t="s">
        <v>3730</v>
      </c>
      <c r="Y2126" s="46" t="s">
        <v>3731</v>
      </c>
    </row>
    <row r="2127" spans="2:25" ht="39.6">
      <c r="B2127" s="46" t="s">
        <v>2524</v>
      </c>
      <c r="C2127" s="46" t="s">
        <v>1083</v>
      </c>
      <c r="D2127" s="46" t="s">
        <v>3724</v>
      </c>
      <c r="E2127" s="46" t="s">
        <v>3725</v>
      </c>
      <c r="F2127" s="46">
        <v>2.46</v>
      </c>
      <c r="G2127" s="46" t="s">
        <v>1085</v>
      </c>
      <c r="H2127" s="46">
        <v>10</v>
      </c>
      <c r="I2127" s="46" t="s">
        <v>3715</v>
      </c>
      <c r="J2127" s="39" t="s">
        <v>3726</v>
      </c>
      <c r="K2127" s="39" t="s">
        <v>3734</v>
      </c>
      <c r="L2127" s="39" t="s">
        <v>53</v>
      </c>
      <c r="M2127" s="39" t="s">
        <v>3735</v>
      </c>
      <c r="N2127" s="165">
        <v>2.61</v>
      </c>
      <c r="O2127" s="46" t="s">
        <v>3736</v>
      </c>
      <c r="P2127" s="46" t="s">
        <v>3720</v>
      </c>
      <c r="Q2127" s="46" t="s">
        <v>55</v>
      </c>
      <c r="R2127" s="46" t="s">
        <v>3721</v>
      </c>
      <c r="S2127" s="46" t="s">
        <v>55</v>
      </c>
      <c r="T2127" s="46" t="s">
        <v>3697</v>
      </c>
      <c r="U2127" s="46" t="s">
        <v>3698</v>
      </c>
      <c r="V2127" s="46" t="s">
        <v>3699</v>
      </c>
      <c r="W2127" s="48" t="s">
        <v>3700</v>
      </c>
      <c r="X2127" s="47" t="s">
        <v>3722</v>
      </c>
      <c r="Y2127" s="46" t="s">
        <v>3731</v>
      </c>
    </row>
    <row r="2128" spans="2:25" ht="39.6">
      <c r="B2128" s="46" t="s">
        <v>2524</v>
      </c>
      <c r="C2128" s="46" t="s">
        <v>1083</v>
      </c>
      <c r="D2128" s="46" t="s">
        <v>3724</v>
      </c>
      <c r="E2128" s="46" t="s">
        <v>3725</v>
      </c>
      <c r="F2128" s="46">
        <v>2.46</v>
      </c>
      <c r="G2128" s="46" t="s">
        <v>1085</v>
      </c>
      <c r="H2128" s="46">
        <v>11</v>
      </c>
      <c r="I2128" s="46" t="s">
        <v>3715</v>
      </c>
      <c r="J2128" s="39" t="s">
        <v>3726</v>
      </c>
      <c r="K2128" s="39" t="s">
        <v>3737</v>
      </c>
      <c r="L2128" s="39" t="s">
        <v>159</v>
      </c>
      <c r="M2128" s="39" t="s">
        <v>159</v>
      </c>
      <c r="N2128" s="165">
        <v>2.61</v>
      </c>
      <c r="O2128" s="46" t="s">
        <v>159</v>
      </c>
      <c r="P2128" s="46" t="s">
        <v>1275</v>
      </c>
      <c r="Q2128" s="46" t="s">
        <v>159</v>
      </c>
      <c r="R2128" s="46" t="s">
        <v>3721</v>
      </c>
      <c r="S2128" s="46" t="s">
        <v>159</v>
      </c>
      <c r="T2128" s="46" t="s">
        <v>3697</v>
      </c>
      <c r="U2128" s="46" t="s">
        <v>3698</v>
      </c>
      <c r="V2128" s="46" t="s">
        <v>3738</v>
      </c>
      <c r="W2128" s="48" t="s">
        <v>3739</v>
      </c>
      <c r="X2128" s="47" t="s">
        <v>3722</v>
      </c>
      <c r="Y2128" s="46" t="s">
        <v>3731</v>
      </c>
    </row>
    <row r="2129" spans="2:25" ht="39.6">
      <c r="B2129" s="46" t="s">
        <v>1160</v>
      </c>
      <c r="C2129" s="46" t="s">
        <v>1161</v>
      </c>
      <c r="D2129" s="46" t="s">
        <v>3740</v>
      </c>
      <c r="E2129" s="46" t="s">
        <v>1168</v>
      </c>
      <c r="F2129" s="46">
        <v>4.8600000000000003</v>
      </c>
      <c r="G2129" s="46" t="s">
        <v>1085</v>
      </c>
      <c r="H2129" s="46">
        <v>12</v>
      </c>
      <c r="I2129" s="46" t="s">
        <v>3715</v>
      </c>
      <c r="J2129" s="39" t="s">
        <v>1161</v>
      </c>
      <c r="K2129" s="167" t="s">
        <v>3741</v>
      </c>
      <c r="L2129" s="39" t="s">
        <v>53</v>
      </c>
      <c r="M2129" s="39" t="s">
        <v>3742</v>
      </c>
      <c r="N2129" s="167">
        <v>4.8600000000000003</v>
      </c>
      <c r="O2129" s="46" t="s">
        <v>3743</v>
      </c>
      <c r="P2129" s="46" t="s">
        <v>1275</v>
      </c>
      <c r="Q2129" s="46" t="s">
        <v>55</v>
      </c>
      <c r="R2129" s="46" t="s">
        <v>3721</v>
      </c>
      <c r="S2129" s="46" t="s">
        <v>55</v>
      </c>
      <c r="T2129" s="46" t="s">
        <v>3697</v>
      </c>
      <c r="U2129" s="46" t="s">
        <v>3698</v>
      </c>
      <c r="V2129" s="46" t="s">
        <v>3699</v>
      </c>
      <c r="W2129" s="48" t="s">
        <v>3700</v>
      </c>
      <c r="X2129" s="47" t="s">
        <v>3722</v>
      </c>
      <c r="Y2129" s="46" t="s">
        <v>3744</v>
      </c>
    </row>
    <row r="2130" spans="2:25" ht="39.6">
      <c r="B2130" s="46" t="s">
        <v>3745</v>
      </c>
      <c r="C2130" s="46" t="s">
        <v>1161</v>
      </c>
      <c r="D2130" s="46" t="s">
        <v>3740</v>
      </c>
      <c r="E2130" s="46" t="s">
        <v>1373</v>
      </c>
      <c r="F2130" s="46">
        <v>4.8600000000000003</v>
      </c>
      <c r="G2130" s="46" t="s">
        <v>1085</v>
      </c>
      <c r="H2130" s="46">
        <v>13</v>
      </c>
      <c r="I2130" s="46" t="s">
        <v>3715</v>
      </c>
      <c r="J2130" s="167" t="s">
        <v>3746</v>
      </c>
      <c r="K2130" s="39" t="s">
        <v>3747</v>
      </c>
      <c r="L2130" s="39" t="s">
        <v>53</v>
      </c>
      <c r="M2130" s="39" t="s">
        <v>3748</v>
      </c>
      <c r="N2130" s="165">
        <v>4.8600000000000003</v>
      </c>
      <c r="O2130" s="46" t="s">
        <v>3749</v>
      </c>
      <c r="P2130" s="46" t="s">
        <v>3720</v>
      </c>
      <c r="Q2130" s="46" t="s">
        <v>55</v>
      </c>
      <c r="R2130" s="46" t="s">
        <v>3721</v>
      </c>
      <c r="S2130" s="46" t="s">
        <v>55</v>
      </c>
      <c r="T2130" s="46" t="s">
        <v>3697</v>
      </c>
      <c r="U2130" s="46" t="s">
        <v>3698</v>
      </c>
      <c r="V2130" s="46" t="s">
        <v>3699</v>
      </c>
      <c r="W2130" s="48" t="s">
        <v>3700</v>
      </c>
      <c r="X2130" s="47" t="s">
        <v>3750</v>
      </c>
      <c r="Y2130" s="46" t="s">
        <v>3751</v>
      </c>
    </row>
    <row r="2131" spans="2:25" ht="52.8">
      <c r="B2131" s="46" t="s">
        <v>3745</v>
      </c>
      <c r="C2131" s="46" t="s">
        <v>1161</v>
      </c>
      <c r="D2131" s="46" t="s">
        <v>3752</v>
      </c>
      <c r="E2131" s="46" t="s">
        <v>3753</v>
      </c>
      <c r="F2131" s="46">
        <v>2.71</v>
      </c>
      <c r="G2131" s="46" t="s">
        <v>1085</v>
      </c>
      <c r="H2131" s="46">
        <v>14</v>
      </c>
      <c r="I2131" s="46" t="s">
        <v>3715</v>
      </c>
      <c r="J2131" s="39" t="s">
        <v>3754</v>
      </c>
      <c r="K2131" s="39" t="s">
        <v>3755</v>
      </c>
      <c r="L2131" s="39" t="s">
        <v>53</v>
      </c>
      <c r="M2131" s="39" t="s">
        <v>3756</v>
      </c>
      <c r="N2131" s="165">
        <v>2.71</v>
      </c>
      <c r="O2131" s="46" t="s">
        <v>3757</v>
      </c>
      <c r="P2131" s="46" t="s">
        <v>3720</v>
      </c>
      <c r="Q2131" s="46" t="s">
        <v>55</v>
      </c>
      <c r="R2131" s="46" t="s">
        <v>3721</v>
      </c>
      <c r="S2131" s="46" t="s">
        <v>55</v>
      </c>
      <c r="T2131" s="46" t="s">
        <v>3697</v>
      </c>
      <c r="U2131" s="46" t="s">
        <v>3698</v>
      </c>
      <c r="V2131" s="46" t="s">
        <v>3699</v>
      </c>
      <c r="W2131" s="48" t="s">
        <v>3700</v>
      </c>
      <c r="X2131" s="47" t="s">
        <v>3758</v>
      </c>
      <c r="Y2131" s="46" t="s">
        <v>3744</v>
      </c>
    </row>
    <row r="2132" spans="2:25" ht="52.8">
      <c r="B2132" s="46" t="s">
        <v>3745</v>
      </c>
      <c r="C2132" s="46" t="s">
        <v>1161</v>
      </c>
      <c r="D2132" s="46" t="s">
        <v>3759</v>
      </c>
      <c r="E2132" s="46" t="s">
        <v>3753</v>
      </c>
      <c r="F2132" s="46">
        <v>2.71</v>
      </c>
      <c r="G2132" s="46" t="s">
        <v>1085</v>
      </c>
      <c r="H2132" s="46">
        <v>15</v>
      </c>
      <c r="I2132" s="46" t="s">
        <v>3715</v>
      </c>
      <c r="J2132" s="39" t="s">
        <v>3754</v>
      </c>
      <c r="K2132" s="39" t="s">
        <v>3760</v>
      </c>
      <c r="L2132" s="39" t="s">
        <v>53</v>
      </c>
      <c r="M2132" s="39" t="s">
        <v>3756</v>
      </c>
      <c r="N2132" s="165">
        <v>2.71</v>
      </c>
      <c r="O2132" s="46" t="s">
        <v>3761</v>
      </c>
      <c r="P2132" s="46" t="s">
        <v>3720</v>
      </c>
      <c r="Q2132" s="46" t="s">
        <v>55</v>
      </c>
      <c r="R2132" s="46" t="s">
        <v>3721</v>
      </c>
      <c r="S2132" s="46" t="s">
        <v>55</v>
      </c>
      <c r="T2132" s="46" t="s">
        <v>3697</v>
      </c>
      <c r="U2132" s="46" t="s">
        <v>3698</v>
      </c>
      <c r="V2132" s="46" t="s">
        <v>3699</v>
      </c>
      <c r="W2132" s="48" t="s">
        <v>3700</v>
      </c>
      <c r="X2132" s="47" t="s">
        <v>3758</v>
      </c>
      <c r="Y2132" s="46" t="s">
        <v>3744</v>
      </c>
    </row>
    <row r="2133" spans="2:25" ht="52.8">
      <c r="B2133" s="46" t="s">
        <v>3745</v>
      </c>
      <c r="C2133" s="46" t="s">
        <v>1161</v>
      </c>
      <c r="D2133" s="46" t="s">
        <v>3740</v>
      </c>
      <c r="E2133" s="46" t="s">
        <v>3753</v>
      </c>
      <c r="F2133" s="46">
        <v>2.62</v>
      </c>
      <c r="G2133" s="46" t="s">
        <v>1085</v>
      </c>
      <c r="H2133" s="46">
        <v>16</v>
      </c>
      <c r="I2133" s="46" t="s">
        <v>3715</v>
      </c>
      <c r="J2133" s="39" t="s">
        <v>3754</v>
      </c>
      <c r="K2133" s="39" t="s">
        <v>3762</v>
      </c>
      <c r="L2133" s="39" t="s">
        <v>53</v>
      </c>
      <c r="M2133" s="39" t="s">
        <v>3756</v>
      </c>
      <c r="N2133" s="165">
        <v>2.63</v>
      </c>
      <c r="O2133" s="46" t="s">
        <v>3763</v>
      </c>
      <c r="P2133" s="46" t="s">
        <v>3720</v>
      </c>
      <c r="Q2133" s="46" t="s">
        <v>55</v>
      </c>
      <c r="R2133" s="46" t="s">
        <v>3721</v>
      </c>
      <c r="S2133" s="46" t="s">
        <v>55</v>
      </c>
      <c r="T2133" s="46" t="s">
        <v>3697</v>
      </c>
      <c r="U2133" s="46" t="s">
        <v>3698</v>
      </c>
      <c r="V2133" s="46" t="s">
        <v>3699</v>
      </c>
      <c r="W2133" s="48" t="s">
        <v>3700</v>
      </c>
      <c r="X2133" s="47" t="s">
        <v>3758</v>
      </c>
      <c r="Y2133" s="46" t="s">
        <v>3744</v>
      </c>
    </row>
    <row r="2134" spans="2:25" ht="52.8">
      <c r="B2134" s="46" t="s">
        <v>3745</v>
      </c>
      <c r="C2134" s="46" t="s">
        <v>1161</v>
      </c>
      <c r="D2134" s="46" t="s">
        <v>3764</v>
      </c>
      <c r="E2134" s="46" t="s">
        <v>3753</v>
      </c>
      <c r="F2134" s="46">
        <v>2.71</v>
      </c>
      <c r="G2134" s="46" t="s">
        <v>1085</v>
      </c>
      <c r="H2134" s="46">
        <v>17</v>
      </c>
      <c r="I2134" s="46" t="s">
        <v>3715</v>
      </c>
      <c r="J2134" s="39" t="s">
        <v>3754</v>
      </c>
      <c r="K2134" s="39" t="s">
        <v>3765</v>
      </c>
      <c r="L2134" s="39" t="s">
        <v>53</v>
      </c>
      <c r="M2134" s="39" t="s">
        <v>3756</v>
      </c>
      <c r="N2134" s="165">
        <v>2.71</v>
      </c>
      <c r="O2134" s="46" t="s">
        <v>3766</v>
      </c>
      <c r="P2134" s="46" t="s">
        <v>3720</v>
      </c>
      <c r="Q2134" s="46" t="s">
        <v>55</v>
      </c>
      <c r="R2134" s="46" t="s">
        <v>3721</v>
      </c>
      <c r="S2134" s="46" t="s">
        <v>55</v>
      </c>
      <c r="T2134" s="46" t="s">
        <v>3697</v>
      </c>
      <c r="U2134" s="46" t="s">
        <v>3698</v>
      </c>
      <c r="V2134" s="46" t="s">
        <v>3699</v>
      </c>
      <c r="W2134" s="48" t="s">
        <v>3700</v>
      </c>
      <c r="X2134" s="47" t="s">
        <v>3758</v>
      </c>
      <c r="Y2134" s="46" t="s">
        <v>3744</v>
      </c>
    </row>
    <row r="2135" spans="2:25" ht="52.8">
      <c r="B2135" s="46" t="s">
        <v>3745</v>
      </c>
      <c r="C2135" s="46" t="s">
        <v>1161</v>
      </c>
      <c r="D2135" s="46" t="s">
        <v>3764</v>
      </c>
      <c r="E2135" s="46" t="s">
        <v>3753</v>
      </c>
      <c r="F2135" s="46">
        <v>2.71</v>
      </c>
      <c r="G2135" s="46" t="s">
        <v>1085</v>
      </c>
      <c r="H2135" s="46">
        <v>18</v>
      </c>
      <c r="I2135" s="46" t="s">
        <v>3715</v>
      </c>
      <c r="J2135" s="39" t="s">
        <v>3754</v>
      </c>
      <c r="K2135" s="39" t="s">
        <v>3767</v>
      </c>
      <c r="L2135" s="39" t="s">
        <v>53</v>
      </c>
      <c r="M2135" s="39" t="s">
        <v>3756</v>
      </c>
      <c r="N2135" s="165">
        <v>2.72</v>
      </c>
      <c r="O2135" s="46" t="s">
        <v>3768</v>
      </c>
      <c r="P2135" s="46" t="s">
        <v>3720</v>
      </c>
      <c r="Q2135" s="46" t="s">
        <v>55</v>
      </c>
      <c r="R2135" s="46" t="s">
        <v>3721</v>
      </c>
      <c r="S2135" s="46" t="s">
        <v>55</v>
      </c>
      <c r="T2135" s="46" t="s">
        <v>3697</v>
      </c>
      <c r="U2135" s="46" t="s">
        <v>3698</v>
      </c>
      <c r="V2135" s="46" t="s">
        <v>3699</v>
      </c>
      <c r="W2135" s="48" t="s">
        <v>3700</v>
      </c>
      <c r="X2135" s="47" t="s">
        <v>3758</v>
      </c>
      <c r="Y2135" s="46" t="s">
        <v>3744</v>
      </c>
    </row>
    <row r="2136" spans="2:25" ht="52.8">
      <c r="B2136" s="46" t="s">
        <v>3745</v>
      </c>
      <c r="C2136" s="46" t="s">
        <v>1161</v>
      </c>
      <c r="D2136" s="46" t="s">
        <v>3752</v>
      </c>
      <c r="E2136" s="46" t="s">
        <v>3769</v>
      </c>
      <c r="F2136" s="46">
        <v>2.41</v>
      </c>
      <c r="G2136" s="46" t="s">
        <v>1085</v>
      </c>
      <c r="H2136" s="46">
        <v>19</v>
      </c>
      <c r="I2136" s="46" t="s">
        <v>3715</v>
      </c>
      <c r="J2136" s="39" t="s">
        <v>3770</v>
      </c>
      <c r="K2136" s="39" t="s">
        <v>3771</v>
      </c>
      <c r="L2136" s="39" t="s">
        <v>53</v>
      </c>
      <c r="M2136" s="39" t="s">
        <v>3772</v>
      </c>
      <c r="N2136" s="165">
        <v>2.62</v>
      </c>
      <c r="O2136" s="46" t="s">
        <v>3773</v>
      </c>
      <c r="P2136" s="46" t="s">
        <v>3720</v>
      </c>
      <c r="Q2136" s="46" t="s">
        <v>55</v>
      </c>
      <c r="R2136" s="46" t="s">
        <v>3721</v>
      </c>
      <c r="S2136" s="46" t="s">
        <v>55</v>
      </c>
      <c r="T2136" s="46" t="s">
        <v>3697</v>
      </c>
      <c r="U2136" s="46" t="s">
        <v>3698</v>
      </c>
      <c r="V2136" s="46" t="s">
        <v>3699</v>
      </c>
      <c r="W2136" s="48" t="s">
        <v>3700</v>
      </c>
      <c r="X2136" s="47" t="s">
        <v>3758</v>
      </c>
      <c r="Y2136" s="46" t="s">
        <v>3751</v>
      </c>
    </row>
    <row r="2137" spans="2:25" ht="52.8">
      <c r="B2137" s="46" t="s">
        <v>3745</v>
      </c>
      <c r="C2137" s="46" t="s">
        <v>1161</v>
      </c>
      <c r="D2137" s="46" t="s">
        <v>3752</v>
      </c>
      <c r="E2137" s="46" t="s">
        <v>3769</v>
      </c>
      <c r="F2137" s="46">
        <v>2.41</v>
      </c>
      <c r="G2137" s="46" t="s">
        <v>1085</v>
      </c>
      <c r="H2137" s="46">
        <v>20</v>
      </c>
      <c r="I2137" s="46" t="s">
        <v>3715</v>
      </c>
      <c r="J2137" s="39" t="s">
        <v>3770</v>
      </c>
      <c r="K2137" s="167" t="s">
        <v>3774</v>
      </c>
      <c r="L2137" s="39" t="s">
        <v>53</v>
      </c>
      <c r="M2137" s="39" t="s">
        <v>3772</v>
      </c>
      <c r="N2137" s="165">
        <v>2.44</v>
      </c>
      <c r="O2137" s="46" t="s">
        <v>3775</v>
      </c>
      <c r="P2137" s="46" t="s">
        <v>3720</v>
      </c>
      <c r="Q2137" s="46" t="s">
        <v>55</v>
      </c>
      <c r="R2137" s="46" t="s">
        <v>3721</v>
      </c>
      <c r="S2137" s="46" t="s">
        <v>55</v>
      </c>
      <c r="T2137" s="46" t="s">
        <v>3697</v>
      </c>
      <c r="U2137" s="46" t="s">
        <v>3698</v>
      </c>
      <c r="V2137" s="46" t="s">
        <v>3699</v>
      </c>
      <c r="W2137" s="48" t="s">
        <v>3700</v>
      </c>
      <c r="X2137" s="47" t="s">
        <v>3758</v>
      </c>
      <c r="Y2137" s="46" t="s">
        <v>3751</v>
      </c>
    </row>
    <row r="2138" spans="2:25" ht="52.8">
      <c r="B2138" s="46" t="s">
        <v>3745</v>
      </c>
      <c r="C2138" s="46" t="s">
        <v>1161</v>
      </c>
      <c r="D2138" s="46" t="s">
        <v>3752</v>
      </c>
      <c r="E2138" s="46" t="s">
        <v>3769</v>
      </c>
      <c r="F2138" s="46">
        <v>2.41</v>
      </c>
      <c r="G2138" s="46" t="s">
        <v>1085</v>
      </c>
      <c r="H2138" s="46">
        <v>21</v>
      </c>
      <c r="I2138" s="46" t="s">
        <v>3715</v>
      </c>
      <c r="J2138" s="39" t="s">
        <v>3770</v>
      </c>
      <c r="K2138" s="39" t="s">
        <v>3776</v>
      </c>
      <c r="L2138" s="39" t="s">
        <v>53</v>
      </c>
      <c r="M2138" s="39" t="s">
        <v>3772</v>
      </c>
      <c r="N2138" s="165">
        <v>2.71</v>
      </c>
      <c r="O2138" s="46" t="s">
        <v>3777</v>
      </c>
      <c r="P2138" s="46" t="s">
        <v>3720</v>
      </c>
      <c r="Q2138" s="46" t="s">
        <v>55</v>
      </c>
      <c r="R2138" s="46" t="s">
        <v>3721</v>
      </c>
      <c r="S2138" s="46" t="s">
        <v>55</v>
      </c>
      <c r="T2138" s="46" t="s">
        <v>3697</v>
      </c>
      <c r="U2138" s="46" t="s">
        <v>3698</v>
      </c>
      <c r="V2138" s="46" t="s">
        <v>3699</v>
      </c>
      <c r="W2138" s="48" t="s">
        <v>3700</v>
      </c>
      <c r="X2138" s="47" t="s">
        <v>3758</v>
      </c>
      <c r="Y2138" s="46" t="s">
        <v>3751</v>
      </c>
    </row>
    <row r="2139" spans="2:25" ht="52.8">
      <c r="B2139" s="46" t="s">
        <v>3745</v>
      </c>
      <c r="C2139" s="46" t="s">
        <v>1161</v>
      </c>
      <c r="D2139" s="46" t="s">
        <v>3759</v>
      </c>
      <c r="E2139" s="46" t="s">
        <v>3769</v>
      </c>
      <c r="F2139" s="46">
        <v>2.0699999999999998</v>
      </c>
      <c r="G2139" s="46" t="s">
        <v>1085</v>
      </c>
      <c r="H2139" s="46">
        <v>22</v>
      </c>
      <c r="I2139" s="46" t="s">
        <v>3715</v>
      </c>
      <c r="J2139" s="39" t="s">
        <v>3770</v>
      </c>
      <c r="K2139" s="167" t="s">
        <v>3778</v>
      </c>
      <c r="L2139" s="39" t="s">
        <v>53</v>
      </c>
      <c r="M2139" s="39" t="s">
        <v>3772</v>
      </c>
      <c r="N2139" s="167">
        <v>2.4700000000000002</v>
      </c>
      <c r="O2139" s="46" t="s">
        <v>3779</v>
      </c>
      <c r="P2139" s="46" t="s">
        <v>3720</v>
      </c>
      <c r="Q2139" s="46" t="s">
        <v>55</v>
      </c>
      <c r="R2139" s="46" t="s">
        <v>3721</v>
      </c>
      <c r="S2139" s="46" t="s">
        <v>55</v>
      </c>
      <c r="T2139" s="46" t="s">
        <v>3697</v>
      </c>
      <c r="U2139" s="46" t="s">
        <v>3698</v>
      </c>
      <c r="V2139" s="46" t="s">
        <v>3699</v>
      </c>
      <c r="W2139" s="48" t="s">
        <v>3700</v>
      </c>
      <c r="X2139" s="47" t="s">
        <v>3758</v>
      </c>
      <c r="Y2139" s="46" t="s">
        <v>3751</v>
      </c>
    </row>
    <row r="2140" spans="2:25" ht="52.8">
      <c r="B2140" s="46" t="s">
        <v>3745</v>
      </c>
      <c r="C2140" s="46" t="s">
        <v>1161</v>
      </c>
      <c r="D2140" s="46" t="s">
        <v>3759</v>
      </c>
      <c r="E2140" s="46" t="s">
        <v>3769</v>
      </c>
      <c r="F2140" s="46">
        <v>2.0699999999999998</v>
      </c>
      <c r="G2140" s="46" t="s">
        <v>1085</v>
      </c>
      <c r="H2140" s="46">
        <v>23</v>
      </c>
      <c r="I2140" s="46" t="s">
        <v>3715</v>
      </c>
      <c r="J2140" s="39" t="s">
        <v>3770</v>
      </c>
      <c r="K2140" s="39" t="s">
        <v>3780</v>
      </c>
      <c r="L2140" s="39" t="s">
        <v>53</v>
      </c>
      <c r="M2140" s="39" t="s">
        <v>3772</v>
      </c>
      <c r="N2140" s="39">
        <v>2.72</v>
      </c>
      <c r="O2140" s="46" t="s">
        <v>3781</v>
      </c>
      <c r="P2140" s="46" t="s">
        <v>3720</v>
      </c>
      <c r="Q2140" s="46" t="s">
        <v>55</v>
      </c>
      <c r="R2140" s="46" t="s">
        <v>3721</v>
      </c>
      <c r="S2140" s="46" t="s">
        <v>55</v>
      </c>
      <c r="T2140" s="46" t="s">
        <v>3697</v>
      </c>
      <c r="U2140" s="46" t="s">
        <v>3698</v>
      </c>
      <c r="V2140" s="46" t="s">
        <v>3699</v>
      </c>
      <c r="W2140" s="48" t="s">
        <v>3700</v>
      </c>
      <c r="X2140" s="47" t="s">
        <v>3758</v>
      </c>
      <c r="Y2140" s="46" t="s">
        <v>3751</v>
      </c>
    </row>
    <row r="2141" spans="2:25" ht="52.8">
      <c r="B2141" s="46" t="s">
        <v>3745</v>
      </c>
      <c r="C2141" s="46" t="s">
        <v>1161</v>
      </c>
      <c r="D2141" s="46" t="s">
        <v>3752</v>
      </c>
      <c r="E2141" s="46" t="s">
        <v>3769</v>
      </c>
      <c r="F2141" s="46">
        <v>2.41</v>
      </c>
      <c r="G2141" s="46" t="s">
        <v>1085</v>
      </c>
      <c r="H2141" s="46">
        <v>25</v>
      </c>
      <c r="I2141" s="46" t="s">
        <v>3715</v>
      </c>
      <c r="J2141" s="39" t="s">
        <v>3782</v>
      </c>
      <c r="K2141" s="39" t="s">
        <v>3783</v>
      </c>
      <c r="L2141" s="39" t="s">
        <v>53</v>
      </c>
      <c r="M2141" s="39" t="s">
        <v>3784</v>
      </c>
      <c r="N2141" s="39">
        <v>2.41</v>
      </c>
      <c r="O2141" s="46" t="s">
        <v>3785</v>
      </c>
      <c r="P2141" s="46" t="s">
        <v>3720</v>
      </c>
      <c r="Q2141" s="46" t="s">
        <v>55</v>
      </c>
      <c r="R2141" s="46" t="s">
        <v>3721</v>
      </c>
      <c r="S2141" s="46" t="s">
        <v>55</v>
      </c>
      <c r="T2141" s="46" t="s">
        <v>3697</v>
      </c>
      <c r="U2141" s="46" t="s">
        <v>3698</v>
      </c>
      <c r="V2141" s="46" t="s">
        <v>3699</v>
      </c>
      <c r="W2141" s="48" t="s">
        <v>3700</v>
      </c>
      <c r="X2141" s="47" t="s">
        <v>3786</v>
      </c>
      <c r="Y2141" s="46" t="s">
        <v>3787</v>
      </c>
    </row>
    <row r="2142" spans="2:25" ht="52.8">
      <c r="B2142" s="46" t="s">
        <v>3745</v>
      </c>
      <c r="C2142" s="46" t="s">
        <v>1161</v>
      </c>
      <c r="D2142" s="46" t="s">
        <v>3759</v>
      </c>
      <c r="E2142" s="46" t="s">
        <v>3769</v>
      </c>
      <c r="F2142" s="46">
        <v>2.0699999999999998</v>
      </c>
      <c r="G2142" s="46" t="s">
        <v>1085</v>
      </c>
      <c r="H2142" s="46">
        <v>26</v>
      </c>
      <c r="I2142" s="46" t="s">
        <v>3715</v>
      </c>
      <c r="J2142" s="39" t="s">
        <v>3782</v>
      </c>
      <c r="K2142" s="39" t="s">
        <v>3788</v>
      </c>
      <c r="L2142" s="39" t="s">
        <v>53</v>
      </c>
      <c r="M2142" s="39" t="s">
        <v>3784</v>
      </c>
      <c r="N2142" s="165">
        <v>2.0699999999999998</v>
      </c>
      <c r="O2142" s="46" t="s">
        <v>3789</v>
      </c>
      <c r="P2142" s="46" t="s">
        <v>3720</v>
      </c>
      <c r="Q2142" s="46" t="s">
        <v>55</v>
      </c>
      <c r="R2142" s="46" t="s">
        <v>3721</v>
      </c>
      <c r="S2142" s="46" t="s">
        <v>55</v>
      </c>
      <c r="T2142" s="46" t="s">
        <v>3697</v>
      </c>
      <c r="U2142" s="46" t="s">
        <v>3698</v>
      </c>
      <c r="V2142" s="46" t="s">
        <v>3699</v>
      </c>
      <c r="W2142" s="48" t="s">
        <v>3700</v>
      </c>
      <c r="X2142" s="47" t="s">
        <v>3786</v>
      </c>
      <c r="Y2142" s="46" t="s">
        <v>3787</v>
      </c>
    </row>
    <row r="2143" spans="2:25" ht="39.6">
      <c r="B2143" s="46" t="s">
        <v>1045</v>
      </c>
      <c r="C2143" s="46" t="s">
        <v>3790</v>
      </c>
      <c r="D2143" s="46" t="s">
        <v>3791</v>
      </c>
      <c r="E2143" s="46" t="s">
        <v>146</v>
      </c>
      <c r="F2143" s="46">
        <v>3.9</v>
      </c>
      <c r="G2143" s="46" t="s">
        <v>1842</v>
      </c>
      <c r="H2143" s="46">
        <v>1</v>
      </c>
      <c r="I2143" s="46" t="s">
        <v>3792</v>
      </c>
      <c r="J2143" s="46" t="s">
        <v>3793</v>
      </c>
      <c r="K2143" s="46" t="s">
        <v>3794</v>
      </c>
      <c r="L2143" s="46" t="s">
        <v>53</v>
      </c>
      <c r="M2143" s="46">
        <v>1</v>
      </c>
      <c r="N2143" s="46">
        <v>3.9</v>
      </c>
      <c r="O2143" s="46">
        <v>1</v>
      </c>
      <c r="P2143" s="46" t="s">
        <v>1037</v>
      </c>
      <c r="Q2143" s="46" t="s">
        <v>53</v>
      </c>
      <c r="R2143" s="46" t="s">
        <v>3795</v>
      </c>
      <c r="S2143" s="46" t="s">
        <v>53</v>
      </c>
      <c r="T2143" s="46" t="s">
        <v>3796</v>
      </c>
      <c r="U2143" s="46" t="s">
        <v>3797</v>
      </c>
      <c r="V2143" s="46" t="s">
        <v>3798</v>
      </c>
      <c r="W2143" s="168" t="s">
        <v>3799</v>
      </c>
      <c r="X2143" s="47" t="s">
        <v>3800</v>
      </c>
      <c r="Y2143" s="46">
        <v>1</v>
      </c>
    </row>
    <row r="2144" spans="2:25" ht="39.6">
      <c r="B2144" s="46" t="s">
        <v>1045</v>
      </c>
      <c r="C2144" s="46" t="s">
        <v>3790</v>
      </c>
      <c r="D2144" s="46" t="s">
        <v>3791</v>
      </c>
      <c r="E2144" s="46" t="s">
        <v>146</v>
      </c>
      <c r="F2144" s="46">
        <v>3.9</v>
      </c>
      <c r="G2144" s="46" t="s">
        <v>1842</v>
      </c>
      <c r="H2144" s="46">
        <v>2</v>
      </c>
      <c r="I2144" s="46" t="s">
        <v>3792</v>
      </c>
      <c r="J2144" s="46" t="s">
        <v>3793</v>
      </c>
      <c r="K2144" s="46" t="s">
        <v>3801</v>
      </c>
      <c r="L2144" s="46" t="s">
        <v>53</v>
      </c>
      <c r="M2144" s="46">
        <v>1</v>
      </c>
      <c r="N2144" s="46">
        <v>3.9</v>
      </c>
      <c r="O2144" s="46">
        <v>2</v>
      </c>
      <c r="P2144" s="46" t="s">
        <v>1037</v>
      </c>
      <c r="Q2144" s="46" t="s">
        <v>159</v>
      </c>
      <c r="R2144" s="46" t="s">
        <v>1037</v>
      </c>
      <c r="S2144" s="46" t="s">
        <v>159</v>
      </c>
      <c r="T2144" s="46" t="s">
        <v>3796</v>
      </c>
      <c r="U2144" s="46" t="s">
        <v>3797</v>
      </c>
      <c r="V2144" s="46" t="s">
        <v>3802</v>
      </c>
      <c r="W2144" s="168" t="s">
        <v>3803</v>
      </c>
      <c r="X2144" s="47" t="s">
        <v>3800</v>
      </c>
      <c r="Y2144" s="46" t="s">
        <v>159</v>
      </c>
    </row>
    <row r="2145" spans="2:25" ht="39.6">
      <c r="B2145" s="46" t="s">
        <v>1045</v>
      </c>
      <c r="C2145" s="46" t="s">
        <v>3790</v>
      </c>
      <c r="D2145" s="46" t="s">
        <v>3791</v>
      </c>
      <c r="E2145" s="46" t="s">
        <v>164</v>
      </c>
      <c r="F2145" s="46">
        <v>3.9</v>
      </c>
      <c r="G2145" s="46" t="s">
        <v>1842</v>
      </c>
      <c r="H2145" s="46">
        <v>3</v>
      </c>
      <c r="I2145" s="46" t="s">
        <v>3792</v>
      </c>
      <c r="J2145" s="46" t="s">
        <v>3793</v>
      </c>
      <c r="K2145" s="46" t="s">
        <v>3804</v>
      </c>
      <c r="L2145" s="46" t="s">
        <v>159</v>
      </c>
      <c r="M2145" s="46" t="s">
        <v>159</v>
      </c>
      <c r="N2145" s="46">
        <v>3.9</v>
      </c>
      <c r="O2145" s="46" t="s">
        <v>159</v>
      </c>
      <c r="P2145" s="46" t="s">
        <v>1139</v>
      </c>
      <c r="Q2145" s="46" t="s">
        <v>159</v>
      </c>
      <c r="R2145" s="46" t="s">
        <v>3805</v>
      </c>
      <c r="S2145" s="46" t="s">
        <v>159</v>
      </c>
      <c r="T2145" s="46" t="s">
        <v>3796</v>
      </c>
      <c r="U2145" s="46" t="s">
        <v>3797</v>
      </c>
      <c r="V2145" s="46" t="s">
        <v>3798</v>
      </c>
      <c r="W2145" s="168" t="s">
        <v>3803</v>
      </c>
      <c r="X2145" s="47" t="s">
        <v>3800</v>
      </c>
      <c r="Y2145" s="46" t="s">
        <v>159</v>
      </c>
    </row>
    <row r="2146" spans="2:25" ht="39.6">
      <c r="B2146" s="46" t="s">
        <v>1049</v>
      </c>
      <c r="C2146" s="46" t="s">
        <v>3790</v>
      </c>
      <c r="D2146" s="46" t="s">
        <v>3791</v>
      </c>
      <c r="E2146" s="46" t="s">
        <v>164</v>
      </c>
      <c r="F2146" s="46">
        <v>3.9</v>
      </c>
      <c r="G2146" s="46" t="s">
        <v>1842</v>
      </c>
      <c r="H2146" s="46">
        <v>4</v>
      </c>
      <c r="I2146" s="46" t="s">
        <v>3792</v>
      </c>
      <c r="J2146" s="46" t="s">
        <v>3793</v>
      </c>
      <c r="K2146" s="46" t="s">
        <v>3806</v>
      </c>
      <c r="L2146" s="46" t="s">
        <v>159</v>
      </c>
      <c r="M2146" s="46" t="s">
        <v>159</v>
      </c>
      <c r="N2146" s="46">
        <v>3.9</v>
      </c>
      <c r="O2146" s="46" t="s">
        <v>159</v>
      </c>
      <c r="P2146" s="46" t="s">
        <v>1139</v>
      </c>
      <c r="Q2146" s="46" t="s">
        <v>159</v>
      </c>
      <c r="R2146" s="46" t="s">
        <v>1139</v>
      </c>
      <c r="S2146" s="46" t="s">
        <v>159</v>
      </c>
      <c r="T2146" s="46" t="s">
        <v>3796</v>
      </c>
      <c r="U2146" s="46" t="s">
        <v>3797</v>
      </c>
      <c r="V2146" s="46" t="s">
        <v>3802</v>
      </c>
      <c r="W2146" s="168" t="s">
        <v>3803</v>
      </c>
      <c r="X2146" s="47" t="s">
        <v>3800</v>
      </c>
      <c r="Y2146" s="46" t="s">
        <v>159</v>
      </c>
    </row>
    <row r="2147" spans="2:25" ht="39.6">
      <c r="B2147" s="46" t="s">
        <v>1049</v>
      </c>
      <c r="C2147" s="46" t="s">
        <v>3790</v>
      </c>
      <c r="D2147" s="46" t="s">
        <v>3791</v>
      </c>
      <c r="E2147" s="46" t="s">
        <v>164</v>
      </c>
      <c r="F2147" s="46">
        <v>3.9</v>
      </c>
      <c r="G2147" s="46" t="s">
        <v>1842</v>
      </c>
      <c r="H2147" s="46">
        <v>5</v>
      </c>
      <c r="I2147" s="46" t="s">
        <v>3792</v>
      </c>
      <c r="J2147" s="46" t="s">
        <v>3793</v>
      </c>
      <c r="K2147" s="46" t="s">
        <v>3807</v>
      </c>
      <c r="L2147" s="46" t="s">
        <v>159</v>
      </c>
      <c r="M2147" s="46" t="s">
        <v>159</v>
      </c>
      <c r="N2147" s="46">
        <v>3.9</v>
      </c>
      <c r="O2147" s="46" t="s">
        <v>159</v>
      </c>
      <c r="P2147" s="46" t="s">
        <v>1139</v>
      </c>
      <c r="Q2147" s="46" t="s">
        <v>159</v>
      </c>
      <c r="R2147" s="46" t="s">
        <v>1139</v>
      </c>
      <c r="S2147" s="46" t="s">
        <v>159</v>
      </c>
      <c r="T2147" s="46" t="s">
        <v>3796</v>
      </c>
      <c r="U2147" s="46" t="s">
        <v>3797</v>
      </c>
      <c r="V2147" s="46" t="s">
        <v>3802</v>
      </c>
      <c r="W2147" s="168" t="s">
        <v>3803</v>
      </c>
      <c r="X2147" s="47" t="s">
        <v>3800</v>
      </c>
      <c r="Y2147" s="46" t="s">
        <v>159</v>
      </c>
    </row>
    <row r="2148" spans="2:25" ht="39.6">
      <c r="B2148" s="46" t="s">
        <v>1049</v>
      </c>
      <c r="C2148" s="46" t="s">
        <v>3790</v>
      </c>
      <c r="D2148" s="46" t="s">
        <v>3791</v>
      </c>
      <c r="E2148" s="46" t="s">
        <v>164</v>
      </c>
      <c r="F2148" s="46">
        <v>3.9</v>
      </c>
      <c r="G2148" s="46" t="s">
        <v>1842</v>
      </c>
      <c r="H2148" s="46">
        <v>6</v>
      </c>
      <c r="I2148" s="46" t="s">
        <v>3792</v>
      </c>
      <c r="J2148" s="46" t="s">
        <v>3793</v>
      </c>
      <c r="K2148" s="46" t="s">
        <v>3808</v>
      </c>
      <c r="L2148" s="46" t="s">
        <v>159</v>
      </c>
      <c r="M2148" s="46" t="s">
        <v>159</v>
      </c>
      <c r="N2148" s="46">
        <v>3.9</v>
      </c>
      <c r="O2148" s="46" t="s">
        <v>159</v>
      </c>
      <c r="P2148" s="46" t="s">
        <v>1139</v>
      </c>
      <c r="Q2148" s="46" t="s">
        <v>159</v>
      </c>
      <c r="R2148" s="46" t="s">
        <v>3805</v>
      </c>
      <c r="S2148" s="46" t="s">
        <v>159</v>
      </c>
      <c r="T2148" s="46" t="s">
        <v>3796</v>
      </c>
      <c r="U2148" s="46" t="s">
        <v>3797</v>
      </c>
      <c r="V2148" s="46" t="s">
        <v>3802</v>
      </c>
      <c r="W2148" s="168" t="s">
        <v>3803</v>
      </c>
      <c r="X2148" s="47" t="s">
        <v>3800</v>
      </c>
      <c r="Y2148" s="46" t="s">
        <v>159</v>
      </c>
    </row>
    <row r="2149" spans="2:25" ht="39.6">
      <c r="B2149" s="46" t="s">
        <v>1049</v>
      </c>
      <c r="C2149" s="46" t="s">
        <v>3790</v>
      </c>
      <c r="D2149" s="46" t="s">
        <v>3791</v>
      </c>
      <c r="E2149" s="46" t="s">
        <v>3809</v>
      </c>
      <c r="F2149" s="46">
        <v>3.9</v>
      </c>
      <c r="G2149" s="46" t="s">
        <v>1842</v>
      </c>
      <c r="H2149" s="46">
        <v>7</v>
      </c>
      <c r="I2149" s="46" t="s">
        <v>3792</v>
      </c>
      <c r="J2149" s="46" t="s">
        <v>3793</v>
      </c>
      <c r="K2149" s="46" t="s">
        <v>3810</v>
      </c>
      <c r="L2149" s="46" t="s">
        <v>159</v>
      </c>
      <c r="M2149" s="46" t="s">
        <v>159</v>
      </c>
      <c r="N2149" s="46">
        <v>3.9</v>
      </c>
      <c r="O2149" s="46" t="s">
        <v>159</v>
      </c>
      <c r="P2149" s="46" t="s">
        <v>1139</v>
      </c>
      <c r="Q2149" s="46" t="s">
        <v>159</v>
      </c>
      <c r="R2149" s="46" t="s">
        <v>1139</v>
      </c>
      <c r="S2149" s="46" t="s">
        <v>159</v>
      </c>
      <c r="T2149" s="46" t="s">
        <v>3796</v>
      </c>
      <c r="U2149" s="46" t="s">
        <v>3797</v>
      </c>
      <c r="V2149" s="46" t="s">
        <v>3802</v>
      </c>
      <c r="W2149" s="168" t="s">
        <v>3803</v>
      </c>
      <c r="X2149" s="47" t="s">
        <v>3800</v>
      </c>
      <c r="Y2149" s="46" t="s">
        <v>159</v>
      </c>
    </row>
    <row r="2150" spans="2:25" ht="39.6">
      <c r="B2150" s="46" t="s">
        <v>1049</v>
      </c>
      <c r="C2150" s="46" t="s">
        <v>3790</v>
      </c>
      <c r="D2150" s="46" t="s">
        <v>3791</v>
      </c>
      <c r="E2150" s="46" t="s">
        <v>164</v>
      </c>
      <c r="F2150" s="46">
        <v>3.9</v>
      </c>
      <c r="G2150" s="46" t="s">
        <v>1842</v>
      </c>
      <c r="H2150" s="46">
        <v>8</v>
      </c>
      <c r="I2150" s="46" t="s">
        <v>3792</v>
      </c>
      <c r="J2150" s="46" t="s">
        <v>3793</v>
      </c>
      <c r="K2150" s="46" t="s">
        <v>3811</v>
      </c>
      <c r="L2150" s="46" t="s">
        <v>159</v>
      </c>
      <c r="M2150" s="46" t="s">
        <v>159</v>
      </c>
      <c r="N2150" s="46">
        <v>3.9</v>
      </c>
      <c r="O2150" s="46" t="s">
        <v>159</v>
      </c>
      <c r="P2150" s="46" t="s">
        <v>1139</v>
      </c>
      <c r="Q2150" s="46" t="s">
        <v>159</v>
      </c>
      <c r="R2150" s="46" t="s">
        <v>1139</v>
      </c>
      <c r="S2150" s="46" t="s">
        <v>159</v>
      </c>
      <c r="T2150" s="46" t="s">
        <v>3796</v>
      </c>
      <c r="U2150" s="46" t="s">
        <v>3797</v>
      </c>
      <c r="V2150" s="46" t="s">
        <v>3802</v>
      </c>
      <c r="W2150" s="168" t="s">
        <v>3803</v>
      </c>
      <c r="X2150" s="47" t="s">
        <v>3800</v>
      </c>
      <c r="Y2150" s="46" t="s">
        <v>159</v>
      </c>
    </row>
    <row r="2151" spans="2:25" ht="39.6">
      <c r="B2151" s="21" t="s">
        <v>1049</v>
      </c>
      <c r="C2151" s="21" t="s">
        <v>3790</v>
      </c>
      <c r="D2151" s="21" t="s">
        <v>3791</v>
      </c>
      <c r="E2151" s="21" t="s">
        <v>164</v>
      </c>
      <c r="F2151" s="21">
        <v>3.9</v>
      </c>
      <c r="G2151" s="21" t="s">
        <v>1842</v>
      </c>
      <c r="H2151" s="21">
        <v>9</v>
      </c>
      <c r="I2151" s="21" t="s">
        <v>3792</v>
      </c>
      <c r="J2151" s="21" t="s">
        <v>3793</v>
      </c>
      <c r="K2151" s="21" t="s">
        <v>3812</v>
      </c>
      <c r="L2151" s="21" t="s">
        <v>159</v>
      </c>
      <c r="M2151" s="21" t="s">
        <v>159</v>
      </c>
      <c r="N2151" s="21">
        <v>3.9</v>
      </c>
      <c r="O2151" s="21" t="s">
        <v>159</v>
      </c>
      <c r="P2151" s="21" t="s">
        <v>1139</v>
      </c>
      <c r="Q2151" s="21" t="s">
        <v>159</v>
      </c>
      <c r="R2151" s="21" t="s">
        <v>1139</v>
      </c>
      <c r="S2151" s="21" t="s">
        <v>159</v>
      </c>
      <c r="T2151" s="21" t="s">
        <v>3796</v>
      </c>
      <c r="U2151" s="21" t="s">
        <v>3797</v>
      </c>
      <c r="V2151" s="21" t="s">
        <v>3802</v>
      </c>
      <c r="W2151" s="169" t="s">
        <v>3803</v>
      </c>
      <c r="X2151" s="170" t="s">
        <v>3800</v>
      </c>
      <c r="Y2151" s="21" t="s">
        <v>159</v>
      </c>
    </row>
    <row r="2152" spans="2:25" ht="39.6">
      <c r="B2152" s="46" t="s">
        <v>1049</v>
      </c>
      <c r="C2152" s="46" t="s">
        <v>3790</v>
      </c>
      <c r="D2152" s="46" t="s">
        <v>3813</v>
      </c>
      <c r="E2152" s="46" t="s">
        <v>164</v>
      </c>
      <c r="F2152" s="46">
        <v>3.6</v>
      </c>
      <c r="G2152" s="46" t="s">
        <v>1842</v>
      </c>
      <c r="H2152" s="46">
        <v>10</v>
      </c>
      <c r="I2152" s="46" t="s">
        <v>3792</v>
      </c>
      <c r="J2152" s="46" t="s">
        <v>3793</v>
      </c>
      <c r="K2152" s="46" t="s">
        <v>3814</v>
      </c>
      <c r="L2152" s="46" t="s">
        <v>53</v>
      </c>
      <c r="M2152" s="46">
        <v>2</v>
      </c>
      <c r="N2152" s="46">
        <v>3.8</v>
      </c>
      <c r="O2152" s="46">
        <v>3</v>
      </c>
      <c r="P2152" s="46" t="s">
        <v>1139</v>
      </c>
      <c r="Q2152" s="46" t="s">
        <v>53</v>
      </c>
      <c r="R2152" s="46" t="s">
        <v>1139</v>
      </c>
      <c r="S2152" s="46" t="s">
        <v>53</v>
      </c>
      <c r="T2152" s="46" t="s">
        <v>3796</v>
      </c>
      <c r="U2152" s="46" t="s">
        <v>3797</v>
      </c>
      <c r="V2152" s="46" t="s">
        <v>3802</v>
      </c>
      <c r="W2152" s="168" t="s">
        <v>3803</v>
      </c>
      <c r="X2152" s="47" t="s">
        <v>3800</v>
      </c>
      <c r="Y2152" s="46" t="s">
        <v>159</v>
      </c>
    </row>
    <row r="2153" spans="2:25" ht="39.6">
      <c r="B2153" s="46" t="s">
        <v>1049</v>
      </c>
      <c r="C2153" s="46" t="s">
        <v>3790</v>
      </c>
      <c r="D2153" s="46" t="s">
        <v>3813</v>
      </c>
      <c r="E2153" s="46" t="s">
        <v>164</v>
      </c>
      <c r="F2153" s="46">
        <v>3.6</v>
      </c>
      <c r="G2153" s="46" t="s">
        <v>1842</v>
      </c>
      <c r="H2153" s="46">
        <v>11</v>
      </c>
      <c r="I2153" s="46" t="s">
        <v>3792</v>
      </c>
      <c r="J2153" s="46" t="s">
        <v>3793</v>
      </c>
      <c r="K2153" s="46" t="s">
        <v>3815</v>
      </c>
      <c r="L2153" s="46" t="s">
        <v>53</v>
      </c>
      <c r="M2153" s="46">
        <v>2</v>
      </c>
      <c r="N2153" s="46">
        <v>3.8</v>
      </c>
      <c r="O2153" s="46">
        <v>4</v>
      </c>
      <c r="P2153" s="46" t="s">
        <v>1139</v>
      </c>
      <c r="Q2153" s="46" t="s">
        <v>159</v>
      </c>
      <c r="R2153" s="46" t="s">
        <v>1139</v>
      </c>
      <c r="S2153" s="46" t="s">
        <v>159</v>
      </c>
      <c r="T2153" s="46" t="s">
        <v>3796</v>
      </c>
      <c r="U2153" s="46" t="s">
        <v>3797</v>
      </c>
      <c r="V2153" s="46" t="s">
        <v>3802</v>
      </c>
      <c r="W2153" s="168" t="s">
        <v>3803</v>
      </c>
      <c r="X2153" s="47" t="s">
        <v>3800</v>
      </c>
      <c r="Y2153" s="46" t="s">
        <v>159</v>
      </c>
    </row>
    <row r="2154" spans="2:25" ht="39.6">
      <c r="B2154" s="46" t="s">
        <v>1045</v>
      </c>
      <c r="C2154" s="46" t="s">
        <v>3790</v>
      </c>
      <c r="D2154" s="46" t="s">
        <v>3813</v>
      </c>
      <c r="E2154" s="46" t="s">
        <v>146</v>
      </c>
      <c r="F2154" s="46">
        <v>3.6</v>
      </c>
      <c r="G2154" s="46" t="s">
        <v>1842</v>
      </c>
      <c r="H2154" s="46">
        <v>12</v>
      </c>
      <c r="I2154" s="46" t="s">
        <v>3792</v>
      </c>
      <c r="J2154" s="46" t="s">
        <v>3793</v>
      </c>
      <c r="K2154" s="46" t="s">
        <v>3816</v>
      </c>
      <c r="L2154" s="46" t="s">
        <v>159</v>
      </c>
      <c r="M2154" s="46" t="s">
        <v>159</v>
      </c>
      <c r="N2154" s="46">
        <v>3.8</v>
      </c>
      <c r="O2154" s="46" t="s">
        <v>159</v>
      </c>
      <c r="P2154" s="46" t="s">
        <v>1139</v>
      </c>
      <c r="Q2154" s="46" t="s">
        <v>159</v>
      </c>
      <c r="R2154" s="46" t="s">
        <v>1139</v>
      </c>
      <c r="S2154" s="46" t="s">
        <v>159</v>
      </c>
      <c r="T2154" s="46" t="s">
        <v>3796</v>
      </c>
      <c r="U2154" s="46" t="s">
        <v>3797</v>
      </c>
      <c r="V2154" s="46" t="s">
        <v>3802</v>
      </c>
      <c r="W2154" s="168" t="s">
        <v>3803</v>
      </c>
      <c r="X2154" s="47" t="s">
        <v>3800</v>
      </c>
      <c r="Y2154" s="46" t="s">
        <v>159</v>
      </c>
    </row>
    <row r="2155" spans="2:25" ht="39.6">
      <c r="B2155" s="46" t="s">
        <v>1045</v>
      </c>
      <c r="C2155" s="46" t="s">
        <v>3790</v>
      </c>
      <c r="D2155" s="46" t="s">
        <v>3813</v>
      </c>
      <c r="E2155" s="46" t="s">
        <v>146</v>
      </c>
      <c r="F2155" s="46">
        <v>3.6</v>
      </c>
      <c r="G2155" s="46" t="s">
        <v>1842</v>
      </c>
      <c r="H2155" s="46">
        <v>13</v>
      </c>
      <c r="I2155" s="46" t="s">
        <v>3792</v>
      </c>
      <c r="J2155" s="46" t="s">
        <v>3793</v>
      </c>
      <c r="K2155" s="46" t="s">
        <v>3817</v>
      </c>
      <c r="L2155" s="46" t="s">
        <v>159</v>
      </c>
      <c r="M2155" s="46" t="s">
        <v>159</v>
      </c>
      <c r="N2155" s="46">
        <v>3.8</v>
      </c>
      <c r="O2155" s="46" t="s">
        <v>159</v>
      </c>
      <c r="P2155" s="46" t="s">
        <v>1139</v>
      </c>
      <c r="Q2155" s="46" t="s">
        <v>159</v>
      </c>
      <c r="R2155" s="46" t="s">
        <v>1139</v>
      </c>
      <c r="S2155" s="46" t="s">
        <v>159</v>
      </c>
      <c r="T2155" s="46" t="s">
        <v>3796</v>
      </c>
      <c r="U2155" s="46" t="s">
        <v>3797</v>
      </c>
      <c r="V2155" s="46" t="s">
        <v>3802</v>
      </c>
      <c r="W2155" s="168" t="s">
        <v>3803</v>
      </c>
      <c r="X2155" s="47" t="s">
        <v>3800</v>
      </c>
      <c r="Y2155" s="46" t="s">
        <v>159</v>
      </c>
    </row>
    <row r="2156" spans="2:25" ht="39.6">
      <c r="B2156" s="46" t="s">
        <v>1049</v>
      </c>
      <c r="C2156" s="46" t="s">
        <v>3790</v>
      </c>
      <c r="D2156" s="46" t="s">
        <v>3813</v>
      </c>
      <c r="E2156" s="46" t="s">
        <v>164</v>
      </c>
      <c r="F2156" s="46">
        <v>3.6</v>
      </c>
      <c r="G2156" s="46" t="s">
        <v>1842</v>
      </c>
      <c r="H2156" s="46">
        <v>14</v>
      </c>
      <c r="I2156" s="46" t="s">
        <v>3792</v>
      </c>
      <c r="J2156" s="46" t="s">
        <v>3793</v>
      </c>
      <c r="K2156" s="46" t="s">
        <v>3818</v>
      </c>
      <c r="L2156" s="46" t="s">
        <v>159</v>
      </c>
      <c r="M2156" s="46" t="s">
        <v>159</v>
      </c>
      <c r="N2156" s="46">
        <v>3.8</v>
      </c>
      <c r="O2156" s="46" t="s">
        <v>159</v>
      </c>
      <c r="P2156" s="46" t="s">
        <v>1139</v>
      </c>
      <c r="Q2156" s="46" t="s">
        <v>159</v>
      </c>
      <c r="R2156" s="46" t="s">
        <v>1037</v>
      </c>
      <c r="S2156" s="46" t="s">
        <v>159</v>
      </c>
      <c r="T2156" s="46" t="s">
        <v>3796</v>
      </c>
      <c r="U2156" s="46" t="s">
        <v>3797</v>
      </c>
      <c r="V2156" s="46" t="s">
        <v>3802</v>
      </c>
      <c r="W2156" s="168" t="s">
        <v>3803</v>
      </c>
      <c r="X2156" s="47" t="s">
        <v>3800</v>
      </c>
      <c r="Y2156" s="46" t="s">
        <v>159</v>
      </c>
    </row>
    <row r="2157" spans="2:25" ht="39.6">
      <c r="B2157" s="46" t="s">
        <v>1049</v>
      </c>
      <c r="C2157" s="46" t="s">
        <v>3790</v>
      </c>
      <c r="D2157" s="46" t="s">
        <v>3813</v>
      </c>
      <c r="E2157" s="46" t="s">
        <v>164</v>
      </c>
      <c r="F2157" s="46">
        <v>3.6</v>
      </c>
      <c r="G2157" s="46" t="s">
        <v>1842</v>
      </c>
      <c r="H2157" s="46">
        <v>15</v>
      </c>
      <c r="I2157" s="46" t="s">
        <v>3792</v>
      </c>
      <c r="J2157" s="46" t="s">
        <v>3793</v>
      </c>
      <c r="K2157" s="46" t="s">
        <v>3819</v>
      </c>
      <c r="L2157" s="46" t="s">
        <v>159</v>
      </c>
      <c r="M2157" s="46" t="s">
        <v>159</v>
      </c>
      <c r="N2157" s="46">
        <v>3.8</v>
      </c>
      <c r="O2157" s="46" t="s">
        <v>159</v>
      </c>
      <c r="P2157" s="46" t="s">
        <v>1139</v>
      </c>
      <c r="Q2157" s="46" t="s">
        <v>159</v>
      </c>
      <c r="R2157" s="46" t="s">
        <v>1139</v>
      </c>
      <c r="S2157" s="46" t="s">
        <v>159</v>
      </c>
      <c r="T2157" s="46" t="s">
        <v>3796</v>
      </c>
      <c r="U2157" s="46" t="s">
        <v>3797</v>
      </c>
      <c r="V2157" s="46" t="s">
        <v>3802</v>
      </c>
      <c r="W2157" s="168" t="s">
        <v>3803</v>
      </c>
      <c r="X2157" s="47" t="s">
        <v>3800</v>
      </c>
      <c r="Y2157" s="46" t="s">
        <v>159</v>
      </c>
    </row>
    <row r="2158" spans="2:25" ht="39.6">
      <c r="B2158" s="46" t="s">
        <v>1049</v>
      </c>
      <c r="C2158" s="46" t="s">
        <v>3790</v>
      </c>
      <c r="D2158" s="46" t="s">
        <v>3813</v>
      </c>
      <c r="E2158" s="46" t="s">
        <v>164</v>
      </c>
      <c r="F2158" s="46">
        <v>3.6</v>
      </c>
      <c r="G2158" s="46" t="s">
        <v>1842</v>
      </c>
      <c r="H2158" s="46">
        <v>16</v>
      </c>
      <c r="I2158" s="46" t="s">
        <v>3792</v>
      </c>
      <c r="J2158" s="46" t="s">
        <v>3793</v>
      </c>
      <c r="K2158" s="46" t="s">
        <v>3820</v>
      </c>
      <c r="L2158" s="46" t="s">
        <v>159</v>
      </c>
      <c r="M2158" s="46" t="s">
        <v>159</v>
      </c>
      <c r="N2158" s="46">
        <v>3.8</v>
      </c>
      <c r="O2158" s="46" t="s">
        <v>159</v>
      </c>
      <c r="P2158" s="46" t="s">
        <v>1139</v>
      </c>
      <c r="Q2158" s="46" t="s">
        <v>159</v>
      </c>
      <c r="R2158" s="46" t="s">
        <v>1139</v>
      </c>
      <c r="S2158" s="46" t="s">
        <v>159</v>
      </c>
      <c r="T2158" s="46" t="s">
        <v>3796</v>
      </c>
      <c r="U2158" s="46" t="s">
        <v>3797</v>
      </c>
      <c r="V2158" s="46" t="s">
        <v>3802</v>
      </c>
      <c r="W2158" s="168" t="s">
        <v>3803</v>
      </c>
      <c r="X2158" s="47" t="s">
        <v>3800</v>
      </c>
      <c r="Y2158" s="46" t="s">
        <v>159</v>
      </c>
    </row>
    <row r="2159" spans="2:25" ht="39.6">
      <c r="B2159" s="46" t="s">
        <v>1049</v>
      </c>
      <c r="C2159" s="46" t="s">
        <v>3790</v>
      </c>
      <c r="D2159" s="46" t="s">
        <v>3813</v>
      </c>
      <c r="E2159" s="46" t="s">
        <v>164</v>
      </c>
      <c r="F2159" s="46">
        <v>3.6</v>
      </c>
      <c r="G2159" s="46" t="s">
        <v>1842</v>
      </c>
      <c r="H2159" s="46">
        <v>17</v>
      </c>
      <c r="I2159" s="46" t="s">
        <v>3792</v>
      </c>
      <c r="J2159" s="46" t="s">
        <v>3793</v>
      </c>
      <c r="K2159" s="46" t="s">
        <v>3821</v>
      </c>
      <c r="L2159" s="46" t="s">
        <v>159</v>
      </c>
      <c r="M2159" s="46" t="s">
        <v>159</v>
      </c>
      <c r="N2159" s="46">
        <v>3.8</v>
      </c>
      <c r="O2159" s="46" t="s">
        <v>159</v>
      </c>
      <c r="P2159" s="46" t="s">
        <v>1139</v>
      </c>
      <c r="Q2159" s="46" t="s">
        <v>159</v>
      </c>
      <c r="R2159" s="46" t="s">
        <v>1139</v>
      </c>
      <c r="S2159" s="46" t="s">
        <v>159</v>
      </c>
      <c r="T2159" s="46" t="s">
        <v>3796</v>
      </c>
      <c r="U2159" s="46" t="s">
        <v>3797</v>
      </c>
      <c r="V2159" s="46" t="s">
        <v>3802</v>
      </c>
      <c r="W2159" s="168" t="s">
        <v>3803</v>
      </c>
      <c r="X2159" s="47" t="s">
        <v>3800</v>
      </c>
      <c r="Y2159" s="46" t="s">
        <v>159</v>
      </c>
    </row>
    <row r="2160" spans="2:25" ht="39.6">
      <c r="B2160" s="21" t="s">
        <v>1049</v>
      </c>
      <c r="C2160" s="21" t="s">
        <v>3790</v>
      </c>
      <c r="D2160" s="21" t="s">
        <v>3813</v>
      </c>
      <c r="E2160" s="21" t="s">
        <v>164</v>
      </c>
      <c r="F2160" s="21">
        <v>3.6</v>
      </c>
      <c r="G2160" s="21" t="s">
        <v>1842</v>
      </c>
      <c r="H2160" s="21">
        <v>18</v>
      </c>
      <c r="I2160" s="21" t="s">
        <v>3792</v>
      </c>
      <c r="J2160" s="21" t="s">
        <v>3793</v>
      </c>
      <c r="K2160" s="21" t="s">
        <v>3822</v>
      </c>
      <c r="L2160" s="21" t="s">
        <v>159</v>
      </c>
      <c r="M2160" s="21" t="s">
        <v>159</v>
      </c>
      <c r="N2160" s="21">
        <v>3.9</v>
      </c>
      <c r="O2160" s="21" t="s">
        <v>159</v>
      </c>
      <c r="P2160" s="21" t="s">
        <v>1139</v>
      </c>
      <c r="Q2160" s="21" t="s">
        <v>159</v>
      </c>
      <c r="R2160" s="21" t="s">
        <v>1139</v>
      </c>
      <c r="S2160" s="21" t="s">
        <v>159</v>
      </c>
      <c r="T2160" s="21" t="s">
        <v>3796</v>
      </c>
      <c r="U2160" s="21" t="s">
        <v>3797</v>
      </c>
      <c r="V2160" s="21" t="s">
        <v>3802</v>
      </c>
      <c r="W2160" s="169" t="s">
        <v>3803</v>
      </c>
      <c r="X2160" s="170" t="s">
        <v>3800</v>
      </c>
      <c r="Y2160" s="21" t="s">
        <v>159</v>
      </c>
    </row>
    <row r="2161" spans="2:25" ht="39.6">
      <c r="B2161" s="46" t="s">
        <v>1049</v>
      </c>
      <c r="C2161" s="46" t="s">
        <v>3790</v>
      </c>
      <c r="D2161" s="46" t="s">
        <v>3791</v>
      </c>
      <c r="E2161" s="46" t="s">
        <v>3180</v>
      </c>
      <c r="F2161" s="46">
        <v>3.9</v>
      </c>
      <c r="G2161" s="46" t="s">
        <v>1842</v>
      </c>
      <c r="H2161" s="46">
        <v>19</v>
      </c>
      <c r="I2161" s="46" t="s">
        <v>3792</v>
      </c>
      <c r="J2161" s="46" t="s">
        <v>3793</v>
      </c>
      <c r="K2161" s="46" t="s">
        <v>3823</v>
      </c>
      <c r="L2161" s="46" t="s">
        <v>53</v>
      </c>
      <c r="M2161" s="46">
        <v>3</v>
      </c>
      <c r="N2161" s="46">
        <v>3.9</v>
      </c>
      <c r="O2161" s="46">
        <v>5</v>
      </c>
      <c r="P2161" s="46" t="s">
        <v>1139</v>
      </c>
      <c r="Q2161" s="46" t="s">
        <v>53</v>
      </c>
      <c r="R2161" s="46" t="s">
        <v>1139</v>
      </c>
      <c r="S2161" s="46" t="s">
        <v>53</v>
      </c>
      <c r="T2161" s="46" t="s">
        <v>3796</v>
      </c>
      <c r="U2161" s="46" t="s">
        <v>3797</v>
      </c>
      <c r="V2161" s="46" t="s">
        <v>3802</v>
      </c>
      <c r="W2161" s="168" t="s">
        <v>3803</v>
      </c>
      <c r="X2161" s="47" t="s">
        <v>3800</v>
      </c>
      <c r="Y2161" s="46" t="s">
        <v>159</v>
      </c>
    </row>
    <row r="2162" spans="2:25" ht="39.6">
      <c r="B2162" s="84" t="s">
        <v>1049</v>
      </c>
      <c r="C2162" s="84" t="s">
        <v>3790</v>
      </c>
      <c r="D2162" s="84" t="s">
        <v>3791</v>
      </c>
      <c r="E2162" s="84" t="s">
        <v>3180</v>
      </c>
      <c r="F2162" s="84">
        <v>3.9</v>
      </c>
      <c r="G2162" s="84" t="s">
        <v>1842</v>
      </c>
      <c r="H2162" s="84">
        <v>20</v>
      </c>
      <c r="I2162" s="84" t="s">
        <v>3792</v>
      </c>
      <c r="J2162" s="84" t="s">
        <v>3793</v>
      </c>
      <c r="K2162" s="84" t="s">
        <v>3824</v>
      </c>
      <c r="L2162" s="84" t="s">
        <v>53</v>
      </c>
      <c r="M2162" s="46">
        <v>4</v>
      </c>
      <c r="N2162" s="84">
        <v>3.9</v>
      </c>
      <c r="O2162" s="46">
        <v>6</v>
      </c>
      <c r="P2162" s="84" t="s">
        <v>1139</v>
      </c>
      <c r="Q2162" s="84" t="s">
        <v>159</v>
      </c>
      <c r="R2162" s="84" t="s">
        <v>1139</v>
      </c>
      <c r="S2162" s="84" t="s">
        <v>159</v>
      </c>
      <c r="T2162" s="84" t="s">
        <v>3796</v>
      </c>
      <c r="U2162" s="84" t="s">
        <v>3797</v>
      </c>
      <c r="V2162" s="84" t="s">
        <v>3802</v>
      </c>
      <c r="W2162" s="171" t="s">
        <v>3803</v>
      </c>
      <c r="X2162" s="47" t="s">
        <v>3800</v>
      </c>
      <c r="Y2162" s="21" t="s">
        <v>159</v>
      </c>
    </row>
    <row r="2163" spans="2:25" ht="39.6">
      <c r="B2163" s="46" t="s">
        <v>1049</v>
      </c>
      <c r="C2163" s="46" t="s">
        <v>3790</v>
      </c>
      <c r="D2163" s="46" t="s">
        <v>3791</v>
      </c>
      <c r="E2163" s="46" t="s">
        <v>3180</v>
      </c>
      <c r="F2163" s="46">
        <v>3.9</v>
      </c>
      <c r="G2163" s="46" t="s">
        <v>1842</v>
      </c>
      <c r="H2163" s="84">
        <v>21</v>
      </c>
      <c r="I2163" s="46" t="s">
        <v>3792</v>
      </c>
      <c r="J2163" s="46" t="s">
        <v>3793</v>
      </c>
      <c r="K2163" s="46" t="s">
        <v>3825</v>
      </c>
      <c r="L2163" s="46" t="s">
        <v>159</v>
      </c>
      <c r="M2163" s="46" t="s">
        <v>159</v>
      </c>
      <c r="N2163" s="46">
        <v>3.9</v>
      </c>
      <c r="O2163" s="46" t="s">
        <v>159</v>
      </c>
      <c r="P2163" s="46" t="s">
        <v>1139</v>
      </c>
      <c r="Q2163" s="46" t="s">
        <v>159</v>
      </c>
      <c r="R2163" s="46" t="s">
        <v>1139</v>
      </c>
      <c r="S2163" s="46" t="s">
        <v>159</v>
      </c>
      <c r="T2163" s="46" t="s">
        <v>3796</v>
      </c>
      <c r="U2163" s="46" t="s">
        <v>3797</v>
      </c>
      <c r="V2163" s="46" t="s">
        <v>3802</v>
      </c>
      <c r="W2163" s="168" t="s">
        <v>3803</v>
      </c>
      <c r="X2163" s="47" t="s">
        <v>3800</v>
      </c>
      <c r="Y2163" s="46" t="s">
        <v>159</v>
      </c>
    </row>
    <row r="2164" spans="2:25" ht="39.6">
      <c r="B2164" s="46" t="s">
        <v>1049</v>
      </c>
      <c r="C2164" s="46" t="s">
        <v>3790</v>
      </c>
      <c r="D2164" s="46" t="s">
        <v>3791</v>
      </c>
      <c r="E2164" s="46" t="s">
        <v>3180</v>
      </c>
      <c r="F2164" s="46">
        <v>3.9</v>
      </c>
      <c r="G2164" s="46" t="s">
        <v>1842</v>
      </c>
      <c r="H2164" s="84">
        <v>22</v>
      </c>
      <c r="I2164" s="46" t="s">
        <v>3792</v>
      </c>
      <c r="J2164" s="46" t="s">
        <v>3793</v>
      </c>
      <c r="K2164" s="46" t="s">
        <v>3826</v>
      </c>
      <c r="L2164" s="46" t="s">
        <v>159</v>
      </c>
      <c r="M2164" s="46" t="s">
        <v>159</v>
      </c>
      <c r="N2164" s="46">
        <v>3.9</v>
      </c>
      <c r="O2164" s="46" t="s">
        <v>159</v>
      </c>
      <c r="P2164" s="46" t="s">
        <v>1139</v>
      </c>
      <c r="Q2164" s="46" t="s">
        <v>159</v>
      </c>
      <c r="R2164" s="46" t="s">
        <v>1139</v>
      </c>
      <c r="S2164" s="46" t="s">
        <v>159</v>
      </c>
      <c r="T2164" s="46" t="s">
        <v>3796</v>
      </c>
      <c r="U2164" s="46" t="s">
        <v>3797</v>
      </c>
      <c r="V2164" s="46" t="s">
        <v>3802</v>
      </c>
      <c r="W2164" s="168" t="s">
        <v>3803</v>
      </c>
      <c r="X2164" s="47" t="s">
        <v>3800</v>
      </c>
      <c r="Y2164" s="46" t="s">
        <v>159</v>
      </c>
    </row>
    <row r="2165" spans="2:25" ht="39.6">
      <c r="B2165" s="46" t="s">
        <v>1049</v>
      </c>
      <c r="C2165" s="46" t="s">
        <v>3790</v>
      </c>
      <c r="D2165" s="46" t="s">
        <v>3791</v>
      </c>
      <c r="E2165" s="46" t="s">
        <v>3180</v>
      </c>
      <c r="F2165" s="46">
        <v>3.9</v>
      </c>
      <c r="G2165" s="46" t="s">
        <v>1842</v>
      </c>
      <c r="H2165" s="84">
        <v>23</v>
      </c>
      <c r="I2165" s="46" t="s">
        <v>3792</v>
      </c>
      <c r="J2165" s="46" t="s">
        <v>3793</v>
      </c>
      <c r="K2165" s="46" t="s">
        <v>3827</v>
      </c>
      <c r="L2165" s="46" t="s">
        <v>159</v>
      </c>
      <c r="M2165" s="46" t="s">
        <v>159</v>
      </c>
      <c r="N2165" s="46">
        <v>3.9</v>
      </c>
      <c r="O2165" s="46" t="s">
        <v>159</v>
      </c>
      <c r="P2165" s="46" t="s">
        <v>1139</v>
      </c>
      <c r="Q2165" s="46" t="s">
        <v>159</v>
      </c>
      <c r="R2165" s="46" t="s">
        <v>1139</v>
      </c>
      <c r="S2165" s="46" t="s">
        <v>159</v>
      </c>
      <c r="T2165" s="46" t="s">
        <v>3796</v>
      </c>
      <c r="U2165" s="46" t="s">
        <v>3797</v>
      </c>
      <c r="V2165" s="46" t="s">
        <v>3802</v>
      </c>
      <c r="W2165" s="168" t="s">
        <v>3803</v>
      </c>
      <c r="X2165" s="47" t="s">
        <v>3800</v>
      </c>
      <c r="Y2165" s="46" t="s">
        <v>159</v>
      </c>
    </row>
    <row r="2166" spans="2:25" ht="39.6">
      <c r="B2166" s="46" t="s">
        <v>1049</v>
      </c>
      <c r="C2166" s="46" t="s">
        <v>3790</v>
      </c>
      <c r="D2166" s="46" t="s">
        <v>3791</v>
      </c>
      <c r="E2166" s="46" t="s">
        <v>3180</v>
      </c>
      <c r="F2166" s="46">
        <v>3.9</v>
      </c>
      <c r="G2166" s="46" t="s">
        <v>1842</v>
      </c>
      <c r="H2166" s="84">
        <v>24</v>
      </c>
      <c r="I2166" s="46" t="s">
        <v>3792</v>
      </c>
      <c r="J2166" s="46" t="s">
        <v>3793</v>
      </c>
      <c r="K2166" s="46" t="s">
        <v>3828</v>
      </c>
      <c r="L2166" s="46" t="s">
        <v>159</v>
      </c>
      <c r="M2166" s="46" t="s">
        <v>159</v>
      </c>
      <c r="N2166" s="46">
        <v>3.9</v>
      </c>
      <c r="O2166" s="46" t="s">
        <v>159</v>
      </c>
      <c r="P2166" s="46" t="s">
        <v>1139</v>
      </c>
      <c r="Q2166" s="46" t="s">
        <v>159</v>
      </c>
      <c r="R2166" s="46" t="s">
        <v>1139</v>
      </c>
      <c r="S2166" s="46" t="s">
        <v>159</v>
      </c>
      <c r="T2166" s="46" t="s">
        <v>3796</v>
      </c>
      <c r="U2166" s="46" t="s">
        <v>3797</v>
      </c>
      <c r="V2166" s="46" t="s">
        <v>3802</v>
      </c>
      <c r="W2166" s="168" t="s">
        <v>3803</v>
      </c>
      <c r="X2166" s="47" t="s">
        <v>3800</v>
      </c>
      <c r="Y2166" s="46" t="s">
        <v>159</v>
      </c>
    </row>
    <row r="2167" spans="2:25" ht="39.6">
      <c r="B2167" s="46" t="s">
        <v>1049</v>
      </c>
      <c r="C2167" s="46" t="s">
        <v>3790</v>
      </c>
      <c r="D2167" s="46" t="s">
        <v>3791</v>
      </c>
      <c r="E2167" s="46" t="s">
        <v>3180</v>
      </c>
      <c r="F2167" s="46">
        <v>3.9</v>
      </c>
      <c r="G2167" s="46" t="s">
        <v>1842</v>
      </c>
      <c r="H2167" s="84">
        <v>25</v>
      </c>
      <c r="I2167" s="46" t="s">
        <v>3792</v>
      </c>
      <c r="J2167" s="46" t="s">
        <v>3793</v>
      </c>
      <c r="K2167" s="46" t="s">
        <v>3829</v>
      </c>
      <c r="L2167" s="46" t="s">
        <v>159</v>
      </c>
      <c r="M2167" s="46" t="s">
        <v>159</v>
      </c>
      <c r="N2167" s="46">
        <v>3.9</v>
      </c>
      <c r="O2167" s="46" t="s">
        <v>159</v>
      </c>
      <c r="P2167" s="46" t="s">
        <v>1139</v>
      </c>
      <c r="Q2167" s="46" t="s">
        <v>159</v>
      </c>
      <c r="R2167" s="46" t="s">
        <v>1139</v>
      </c>
      <c r="S2167" s="46" t="s">
        <v>159</v>
      </c>
      <c r="T2167" s="46" t="s">
        <v>3796</v>
      </c>
      <c r="U2167" s="46" t="s">
        <v>3797</v>
      </c>
      <c r="V2167" s="46" t="s">
        <v>3802</v>
      </c>
      <c r="W2167" s="168" t="s">
        <v>3803</v>
      </c>
      <c r="X2167" s="47" t="s">
        <v>3800</v>
      </c>
      <c r="Y2167" s="46" t="s">
        <v>159</v>
      </c>
    </row>
    <row r="2168" spans="2:25" ht="39.6">
      <c r="B2168" s="21" t="s">
        <v>1049</v>
      </c>
      <c r="C2168" s="21" t="s">
        <v>3790</v>
      </c>
      <c r="D2168" s="21" t="s">
        <v>3791</v>
      </c>
      <c r="E2168" s="21" t="s">
        <v>3180</v>
      </c>
      <c r="F2168" s="21">
        <v>3.9</v>
      </c>
      <c r="G2168" s="21" t="s">
        <v>1842</v>
      </c>
      <c r="H2168" s="21">
        <v>26</v>
      </c>
      <c r="I2168" s="21" t="s">
        <v>3792</v>
      </c>
      <c r="J2168" s="21" t="s">
        <v>3793</v>
      </c>
      <c r="K2168" s="21" t="s">
        <v>3830</v>
      </c>
      <c r="L2168" s="21" t="s">
        <v>159</v>
      </c>
      <c r="M2168" s="21" t="s">
        <v>159</v>
      </c>
      <c r="N2168" s="21">
        <v>3.9</v>
      </c>
      <c r="O2168" s="21" t="s">
        <v>159</v>
      </c>
      <c r="P2168" s="21" t="s">
        <v>1139</v>
      </c>
      <c r="Q2168" s="21" t="s">
        <v>159</v>
      </c>
      <c r="R2168" s="21" t="s">
        <v>1139</v>
      </c>
      <c r="S2168" s="21" t="s">
        <v>159</v>
      </c>
      <c r="T2168" s="21" t="s">
        <v>3796</v>
      </c>
      <c r="U2168" s="21" t="s">
        <v>3797</v>
      </c>
      <c r="V2168" s="21" t="s">
        <v>3802</v>
      </c>
      <c r="W2168" s="169" t="s">
        <v>3803</v>
      </c>
      <c r="X2168" s="170" t="s">
        <v>3800</v>
      </c>
      <c r="Y2168" s="21" t="s">
        <v>159</v>
      </c>
    </row>
    <row r="2169" spans="2:25" ht="39.6">
      <c r="B2169" s="46" t="s">
        <v>1049</v>
      </c>
      <c r="C2169" s="46" t="s">
        <v>3790</v>
      </c>
      <c r="D2169" s="46" t="s">
        <v>3813</v>
      </c>
      <c r="E2169" s="46" t="s">
        <v>3180</v>
      </c>
      <c r="F2169" s="46">
        <v>3.7</v>
      </c>
      <c r="G2169" s="46" t="s">
        <v>1842</v>
      </c>
      <c r="H2169" s="46">
        <v>27</v>
      </c>
      <c r="I2169" s="46" t="s">
        <v>3792</v>
      </c>
      <c r="J2169" s="46" t="s">
        <v>3793</v>
      </c>
      <c r="K2169" s="46" t="s">
        <v>3831</v>
      </c>
      <c r="L2169" s="46" t="s">
        <v>53</v>
      </c>
      <c r="M2169" s="46">
        <v>5</v>
      </c>
      <c r="N2169" s="46">
        <v>3.8</v>
      </c>
      <c r="O2169" s="46">
        <v>7</v>
      </c>
      <c r="P2169" s="46" t="s">
        <v>1139</v>
      </c>
      <c r="Q2169" s="46" t="s">
        <v>53</v>
      </c>
      <c r="R2169" s="46" t="s">
        <v>1139</v>
      </c>
      <c r="S2169" s="46" t="s">
        <v>53</v>
      </c>
      <c r="T2169" s="46" t="s">
        <v>3796</v>
      </c>
      <c r="U2169" s="46" t="s">
        <v>3797</v>
      </c>
      <c r="V2169" s="46" t="s">
        <v>3802</v>
      </c>
      <c r="W2169" s="168" t="s">
        <v>3803</v>
      </c>
      <c r="X2169" s="47" t="s">
        <v>3800</v>
      </c>
      <c r="Y2169" s="46" t="s">
        <v>159</v>
      </c>
    </row>
    <row r="2170" spans="2:25" ht="39.6">
      <c r="B2170" s="46" t="s">
        <v>1049</v>
      </c>
      <c r="C2170" s="46" t="s">
        <v>3790</v>
      </c>
      <c r="D2170" s="46" t="s">
        <v>3813</v>
      </c>
      <c r="E2170" s="46" t="s">
        <v>3180</v>
      </c>
      <c r="F2170" s="46">
        <v>3.7</v>
      </c>
      <c r="G2170" s="46" t="s">
        <v>1842</v>
      </c>
      <c r="H2170" s="46">
        <v>28</v>
      </c>
      <c r="I2170" s="46" t="s">
        <v>3792</v>
      </c>
      <c r="J2170" s="46" t="s">
        <v>3793</v>
      </c>
      <c r="K2170" s="46" t="s">
        <v>3832</v>
      </c>
      <c r="L2170" s="46" t="s">
        <v>53</v>
      </c>
      <c r="M2170" s="46">
        <v>6</v>
      </c>
      <c r="N2170" s="46">
        <v>3.8</v>
      </c>
      <c r="O2170" s="46">
        <v>8</v>
      </c>
      <c r="P2170" s="46" t="s">
        <v>1139</v>
      </c>
      <c r="Q2170" s="46" t="s">
        <v>159</v>
      </c>
      <c r="R2170" s="46" t="s">
        <v>1139</v>
      </c>
      <c r="S2170" s="46" t="s">
        <v>159</v>
      </c>
      <c r="T2170" s="46" t="s">
        <v>3796</v>
      </c>
      <c r="U2170" s="46" t="s">
        <v>3797</v>
      </c>
      <c r="V2170" s="46" t="s">
        <v>3802</v>
      </c>
      <c r="W2170" s="168" t="s">
        <v>3803</v>
      </c>
      <c r="X2170" s="47" t="s">
        <v>3800</v>
      </c>
      <c r="Y2170" s="46" t="s">
        <v>159</v>
      </c>
    </row>
    <row r="2171" spans="2:25" ht="39.6">
      <c r="B2171" s="46" t="s">
        <v>1049</v>
      </c>
      <c r="C2171" s="46" t="s">
        <v>3790</v>
      </c>
      <c r="D2171" s="46" t="s">
        <v>3813</v>
      </c>
      <c r="E2171" s="46" t="s">
        <v>3180</v>
      </c>
      <c r="F2171" s="46">
        <v>3.7</v>
      </c>
      <c r="G2171" s="46" t="s">
        <v>1842</v>
      </c>
      <c r="H2171" s="46">
        <v>29</v>
      </c>
      <c r="I2171" s="46" t="s">
        <v>3792</v>
      </c>
      <c r="J2171" s="46" t="s">
        <v>3793</v>
      </c>
      <c r="K2171" s="46" t="s">
        <v>3833</v>
      </c>
      <c r="L2171" s="46" t="s">
        <v>159</v>
      </c>
      <c r="M2171" s="46" t="s">
        <v>159</v>
      </c>
      <c r="N2171" s="46">
        <v>3.8</v>
      </c>
      <c r="O2171" s="46" t="s">
        <v>159</v>
      </c>
      <c r="P2171" s="46" t="s">
        <v>1139</v>
      </c>
      <c r="Q2171" s="46" t="s">
        <v>159</v>
      </c>
      <c r="R2171" s="46" t="s">
        <v>1139</v>
      </c>
      <c r="S2171" s="46" t="s">
        <v>159</v>
      </c>
      <c r="T2171" s="46" t="s">
        <v>3796</v>
      </c>
      <c r="U2171" s="46" t="s">
        <v>3797</v>
      </c>
      <c r="V2171" s="46" t="s">
        <v>3802</v>
      </c>
      <c r="W2171" s="168" t="s">
        <v>3803</v>
      </c>
      <c r="X2171" s="47" t="s">
        <v>3800</v>
      </c>
      <c r="Y2171" s="46" t="s">
        <v>159</v>
      </c>
    </row>
    <row r="2172" spans="2:25" ht="39.6">
      <c r="B2172" s="46" t="s">
        <v>1049</v>
      </c>
      <c r="C2172" s="46" t="s">
        <v>3790</v>
      </c>
      <c r="D2172" s="46" t="s">
        <v>3813</v>
      </c>
      <c r="E2172" s="46" t="s">
        <v>3180</v>
      </c>
      <c r="F2172" s="46">
        <v>3.7</v>
      </c>
      <c r="G2172" s="46" t="s">
        <v>1842</v>
      </c>
      <c r="H2172" s="46">
        <v>30</v>
      </c>
      <c r="I2172" s="46" t="s">
        <v>3792</v>
      </c>
      <c r="J2172" s="46" t="s">
        <v>3793</v>
      </c>
      <c r="K2172" s="46" t="s">
        <v>3834</v>
      </c>
      <c r="L2172" s="46" t="s">
        <v>159</v>
      </c>
      <c r="M2172" s="46" t="s">
        <v>159</v>
      </c>
      <c r="N2172" s="46">
        <v>3.8</v>
      </c>
      <c r="O2172" s="46" t="s">
        <v>159</v>
      </c>
      <c r="P2172" s="46" t="s">
        <v>1139</v>
      </c>
      <c r="Q2172" s="46" t="s">
        <v>159</v>
      </c>
      <c r="R2172" s="46" t="s">
        <v>1139</v>
      </c>
      <c r="S2172" s="46" t="s">
        <v>159</v>
      </c>
      <c r="T2172" s="46" t="s">
        <v>3796</v>
      </c>
      <c r="U2172" s="46" t="s">
        <v>3797</v>
      </c>
      <c r="V2172" s="46" t="s">
        <v>3802</v>
      </c>
      <c r="W2172" s="168" t="s">
        <v>3803</v>
      </c>
      <c r="X2172" s="47" t="s">
        <v>3800</v>
      </c>
      <c r="Y2172" s="46" t="s">
        <v>159</v>
      </c>
    </row>
    <row r="2173" spans="2:25" ht="39.6">
      <c r="B2173" s="46" t="s">
        <v>1049</v>
      </c>
      <c r="C2173" s="46" t="s">
        <v>3790</v>
      </c>
      <c r="D2173" s="46" t="s">
        <v>3813</v>
      </c>
      <c r="E2173" s="46" t="s">
        <v>3180</v>
      </c>
      <c r="F2173" s="46">
        <v>3.7</v>
      </c>
      <c r="G2173" s="46" t="s">
        <v>1842</v>
      </c>
      <c r="H2173" s="46">
        <v>31</v>
      </c>
      <c r="I2173" s="46" t="s">
        <v>3792</v>
      </c>
      <c r="J2173" s="46" t="s">
        <v>3793</v>
      </c>
      <c r="K2173" s="46" t="s">
        <v>3835</v>
      </c>
      <c r="L2173" s="46" t="s">
        <v>159</v>
      </c>
      <c r="M2173" s="46" t="s">
        <v>159</v>
      </c>
      <c r="N2173" s="46">
        <v>3.8</v>
      </c>
      <c r="O2173" s="46" t="s">
        <v>159</v>
      </c>
      <c r="P2173" s="46" t="s">
        <v>1139</v>
      </c>
      <c r="Q2173" s="46" t="s">
        <v>159</v>
      </c>
      <c r="R2173" s="46" t="s">
        <v>1139</v>
      </c>
      <c r="S2173" s="46" t="s">
        <v>159</v>
      </c>
      <c r="T2173" s="46" t="s">
        <v>3796</v>
      </c>
      <c r="U2173" s="46" t="s">
        <v>3797</v>
      </c>
      <c r="V2173" s="46" t="s">
        <v>3802</v>
      </c>
      <c r="W2173" s="168" t="s">
        <v>3803</v>
      </c>
      <c r="X2173" s="47" t="s">
        <v>3800</v>
      </c>
      <c r="Y2173" s="46" t="s">
        <v>159</v>
      </c>
    </row>
    <row r="2174" spans="2:25" ht="39.6">
      <c r="B2174" s="46" t="s">
        <v>1049</v>
      </c>
      <c r="C2174" s="46" t="s">
        <v>3790</v>
      </c>
      <c r="D2174" s="46" t="s">
        <v>3813</v>
      </c>
      <c r="E2174" s="46" t="s">
        <v>3180</v>
      </c>
      <c r="F2174" s="46">
        <v>3.7</v>
      </c>
      <c r="G2174" s="46" t="s">
        <v>1842</v>
      </c>
      <c r="H2174" s="46">
        <v>32</v>
      </c>
      <c r="I2174" s="46" t="s">
        <v>3792</v>
      </c>
      <c r="J2174" s="46" t="s">
        <v>3793</v>
      </c>
      <c r="K2174" s="46" t="s">
        <v>3836</v>
      </c>
      <c r="L2174" s="46" t="s">
        <v>159</v>
      </c>
      <c r="M2174" s="46" t="s">
        <v>159</v>
      </c>
      <c r="N2174" s="46">
        <v>3.8</v>
      </c>
      <c r="O2174" s="46" t="s">
        <v>159</v>
      </c>
      <c r="P2174" s="46" t="s">
        <v>1139</v>
      </c>
      <c r="Q2174" s="46" t="s">
        <v>159</v>
      </c>
      <c r="R2174" s="46" t="s">
        <v>1139</v>
      </c>
      <c r="S2174" s="46" t="s">
        <v>159</v>
      </c>
      <c r="T2174" s="46" t="s">
        <v>3796</v>
      </c>
      <c r="U2174" s="46" t="s">
        <v>3797</v>
      </c>
      <c r="V2174" s="46" t="s">
        <v>3802</v>
      </c>
      <c r="W2174" s="168" t="s">
        <v>3803</v>
      </c>
      <c r="X2174" s="47" t="s">
        <v>3800</v>
      </c>
      <c r="Y2174" s="46" t="s">
        <v>159</v>
      </c>
    </row>
    <row r="2175" spans="2:25" ht="39.6">
      <c r="B2175" s="46" t="s">
        <v>1049</v>
      </c>
      <c r="C2175" s="46" t="s">
        <v>3790</v>
      </c>
      <c r="D2175" s="46" t="s">
        <v>3813</v>
      </c>
      <c r="E2175" s="46" t="s">
        <v>3180</v>
      </c>
      <c r="F2175" s="46">
        <v>3.7</v>
      </c>
      <c r="G2175" s="46" t="s">
        <v>1842</v>
      </c>
      <c r="H2175" s="46">
        <v>33</v>
      </c>
      <c r="I2175" s="46" t="s">
        <v>3792</v>
      </c>
      <c r="J2175" s="46" t="s">
        <v>3793</v>
      </c>
      <c r="K2175" s="46" t="s">
        <v>3837</v>
      </c>
      <c r="L2175" s="46" t="s">
        <v>159</v>
      </c>
      <c r="M2175" s="46" t="s">
        <v>159</v>
      </c>
      <c r="N2175" s="46">
        <v>3.8</v>
      </c>
      <c r="O2175" s="46" t="s">
        <v>159</v>
      </c>
      <c r="P2175" s="46" t="s">
        <v>1139</v>
      </c>
      <c r="Q2175" s="46" t="s">
        <v>159</v>
      </c>
      <c r="R2175" s="46" t="s">
        <v>1139</v>
      </c>
      <c r="S2175" s="46" t="s">
        <v>159</v>
      </c>
      <c r="T2175" s="46" t="s">
        <v>3796</v>
      </c>
      <c r="U2175" s="46" t="s">
        <v>3797</v>
      </c>
      <c r="V2175" s="46" t="s">
        <v>3802</v>
      </c>
      <c r="W2175" s="168" t="s">
        <v>3803</v>
      </c>
      <c r="X2175" s="47" t="s">
        <v>3800</v>
      </c>
      <c r="Y2175" s="46" t="s">
        <v>159</v>
      </c>
    </row>
    <row r="2176" spans="2:25" ht="39.6">
      <c r="B2176" s="46" t="s">
        <v>1049</v>
      </c>
      <c r="C2176" s="46" t="s">
        <v>3790</v>
      </c>
      <c r="D2176" s="46" t="s">
        <v>3813</v>
      </c>
      <c r="E2176" s="46" t="s">
        <v>3180</v>
      </c>
      <c r="F2176" s="46">
        <v>3.7</v>
      </c>
      <c r="G2176" s="46" t="s">
        <v>1842</v>
      </c>
      <c r="H2176" s="46">
        <v>34</v>
      </c>
      <c r="I2176" s="46" t="s">
        <v>3792</v>
      </c>
      <c r="J2176" s="46" t="s">
        <v>3793</v>
      </c>
      <c r="K2176" s="46" t="s">
        <v>3838</v>
      </c>
      <c r="L2176" s="46" t="s">
        <v>159</v>
      </c>
      <c r="M2176" s="46" t="s">
        <v>159</v>
      </c>
      <c r="N2176" s="46">
        <v>3.8</v>
      </c>
      <c r="O2176" s="46" t="s">
        <v>159</v>
      </c>
      <c r="P2176" s="46" t="s">
        <v>1139</v>
      </c>
      <c r="Q2176" s="46" t="s">
        <v>159</v>
      </c>
      <c r="R2176" s="46" t="s">
        <v>1139</v>
      </c>
      <c r="S2176" s="46" t="s">
        <v>159</v>
      </c>
      <c r="T2176" s="46" t="s">
        <v>3796</v>
      </c>
      <c r="U2176" s="46" t="s">
        <v>3797</v>
      </c>
      <c r="V2176" s="46" t="s">
        <v>3802</v>
      </c>
      <c r="W2176" s="168" t="s">
        <v>3803</v>
      </c>
      <c r="X2176" s="47" t="s">
        <v>3800</v>
      </c>
      <c r="Y2176" s="46" t="s">
        <v>159</v>
      </c>
    </row>
    <row r="2177" spans="2:25" ht="39.6">
      <c r="B2177" s="84" t="s">
        <v>1049</v>
      </c>
      <c r="C2177" s="84" t="s">
        <v>3790</v>
      </c>
      <c r="D2177" s="84" t="s">
        <v>3839</v>
      </c>
      <c r="E2177" s="84" t="s">
        <v>3180</v>
      </c>
      <c r="F2177" s="84">
        <v>3.8</v>
      </c>
      <c r="G2177" s="84" t="s">
        <v>1842</v>
      </c>
      <c r="H2177" s="84">
        <v>35</v>
      </c>
      <c r="I2177" s="84" t="s">
        <v>3792</v>
      </c>
      <c r="J2177" s="84" t="s">
        <v>3793</v>
      </c>
      <c r="K2177" s="84" t="s">
        <v>3840</v>
      </c>
      <c r="L2177" s="84" t="s">
        <v>53</v>
      </c>
      <c r="M2177" s="84">
        <v>7</v>
      </c>
      <c r="N2177" s="84">
        <v>3.8</v>
      </c>
      <c r="O2177" s="84">
        <v>9</v>
      </c>
      <c r="P2177" s="84" t="s">
        <v>1139</v>
      </c>
      <c r="Q2177" s="84" t="s">
        <v>53</v>
      </c>
      <c r="R2177" s="84" t="s">
        <v>1139</v>
      </c>
      <c r="S2177" s="84" t="s">
        <v>53</v>
      </c>
      <c r="T2177" s="84" t="s">
        <v>3796</v>
      </c>
      <c r="U2177" s="84" t="s">
        <v>3797</v>
      </c>
      <c r="V2177" s="84" t="s">
        <v>3802</v>
      </c>
      <c r="W2177" s="171" t="s">
        <v>3803</v>
      </c>
      <c r="X2177" s="172" t="s">
        <v>3800</v>
      </c>
      <c r="Y2177" s="84" t="s">
        <v>159</v>
      </c>
    </row>
    <row r="2178" spans="2:25" ht="39.6">
      <c r="B2178" s="84" t="s">
        <v>1049</v>
      </c>
      <c r="C2178" s="84" t="s">
        <v>3790</v>
      </c>
      <c r="D2178" s="84" t="s">
        <v>3839</v>
      </c>
      <c r="E2178" s="84" t="s">
        <v>3180</v>
      </c>
      <c r="F2178" s="84">
        <v>3.8</v>
      </c>
      <c r="G2178" s="84" t="s">
        <v>1842</v>
      </c>
      <c r="H2178" s="84">
        <v>36</v>
      </c>
      <c r="I2178" s="84" t="s">
        <v>3792</v>
      </c>
      <c r="J2178" s="84" t="s">
        <v>3793</v>
      </c>
      <c r="K2178" s="84" t="s">
        <v>3841</v>
      </c>
      <c r="L2178" s="84" t="s">
        <v>53</v>
      </c>
      <c r="M2178" s="46">
        <v>8</v>
      </c>
      <c r="N2178" s="84">
        <v>3.8</v>
      </c>
      <c r="O2178" s="46">
        <v>10</v>
      </c>
      <c r="P2178" s="84" t="s">
        <v>1139</v>
      </c>
      <c r="Q2178" s="84" t="s">
        <v>159</v>
      </c>
      <c r="R2178" s="84" t="s">
        <v>1139</v>
      </c>
      <c r="S2178" s="84" t="s">
        <v>159</v>
      </c>
      <c r="T2178" s="84" t="s">
        <v>3796</v>
      </c>
      <c r="U2178" s="84" t="s">
        <v>3797</v>
      </c>
      <c r="V2178" s="84" t="s">
        <v>3802</v>
      </c>
      <c r="W2178" s="171" t="s">
        <v>3803</v>
      </c>
      <c r="X2178" s="47" t="s">
        <v>3800</v>
      </c>
      <c r="Y2178" s="84" t="s">
        <v>159</v>
      </c>
    </row>
    <row r="2179" spans="2:25" ht="39.6">
      <c r="B2179" s="46" t="s">
        <v>1049</v>
      </c>
      <c r="C2179" s="46" t="s">
        <v>3790</v>
      </c>
      <c r="D2179" s="46" t="s">
        <v>3839</v>
      </c>
      <c r="E2179" s="46" t="s">
        <v>3180</v>
      </c>
      <c r="F2179" s="46">
        <v>3.8</v>
      </c>
      <c r="G2179" s="46" t="s">
        <v>1842</v>
      </c>
      <c r="H2179" s="84">
        <v>37</v>
      </c>
      <c r="I2179" s="46" t="s">
        <v>3792</v>
      </c>
      <c r="J2179" s="46" t="s">
        <v>3793</v>
      </c>
      <c r="K2179" s="46" t="s">
        <v>3842</v>
      </c>
      <c r="L2179" s="46" t="s">
        <v>159</v>
      </c>
      <c r="M2179" s="46" t="s">
        <v>159</v>
      </c>
      <c r="N2179" s="46">
        <v>3.8</v>
      </c>
      <c r="O2179" s="46" t="s">
        <v>159</v>
      </c>
      <c r="P2179" s="46" t="s">
        <v>1139</v>
      </c>
      <c r="Q2179" s="46" t="s">
        <v>159</v>
      </c>
      <c r="R2179" s="46" t="s">
        <v>1139</v>
      </c>
      <c r="S2179" s="46" t="s">
        <v>159</v>
      </c>
      <c r="T2179" s="46" t="s">
        <v>3796</v>
      </c>
      <c r="U2179" s="46" t="s">
        <v>3797</v>
      </c>
      <c r="V2179" s="46" t="s">
        <v>3802</v>
      </c>
      <c r="W2179" s="168" t="s">
        <v>3803</v>
      </c>
      <c r="X2179" s="47" t="s">
        <v>3800</v>
      </c>
      <c r="Y2179" s="46" t="s">
        <v>159</v>
      </c>
    </row>
    <row r="2180" spans="2:25" ht="39.6">
      <c r="B2180" s="84" t="s">
        <v>1049</v>
      </c>
      <c r="C2180" s="84" t="s">
        <v>3790</v>
      </c>
      <c r="D2180" s="84" t="s">
        <v>3839</v>
      </c>
      <c r="E2180" s="84" t="s">
        <v>3180</v>
      </c>
      <c r="F2180" s="84">
        <v>3.8</v>
      </c>
      <c r="G2180" s="84" t="s">
        <v>1842</v>
      </c>
      <c r="H2180" s="84">
        <v>38</v>
      </c>
      <c r="I2180" s="84" t="s">
        <v>3792</v>
      </c>
      <c r="J2180" s="84" t="s">
        <v>3793</v>
      </c>
      <c r="K2180" s="173" t="s">
        <v>3843</v>
      </c>
      <c r="L2180" s="84" t="s">
        <v>159</v>
      </c>
      <c r="M2180" s="46" t="s">
        <v>159</v>
      </c>
      <c r="N2180" s="84">
        <v>3.8</v>
      </c>
      <c r="O2180" s="46">
        <v>11</v>
      </c>
      <c r="P2180" s="84" t="s">
        <v>1139</v>
      </c>
      <c r="Q2180" s="84" t="s">
        <v>159</v>
      </c>
      <c r="R2180" s="84" t="s">
        <v>1139</v>
      </c>
      <c r="S2180" s="84" t="s">
        <v>159</v>
      </c>
      <c r="T2180" s="84" t="s">
        <v>3796</v>
      </c>
      <c r="U2180" s="84" t="s">
        <v>3797</v>
      </c>
      <c r="V2180" s="84" t="s">
        <v>3802</v>
      </c>
      <c r="W2180" s="171" t="s">
        <v>3803</v>
      </c>
      <c r="X2180" s="47" t="s">
        <v>3800</v>
      </c>
      <c r="Y2180" s="84" t="s">
        <v>159</v>
      </c>
    </row>
    <row r="2181" spans="2:25" ht="39.6">
      <c r="B2181" s="46" t="s">
        <v>1049</v>
      </c>
      <c r="C2181" s="46" t="s">
        <v>3790</v>
      </c>
      <c r="D2181" s="46" t="s">
        <v>3839</v>
      </c>
      <c r="E2181" s="46" t="s">
        <v>3180</v>
      </c>
      <c r="F2181" s="46">
        <v>3.8</v>
      </c>
      <c r="G2181" s="46" t="s">
        <v>1842</v>
      </c>
      <c r="H2181" s="84">
        <v>39</v>
      </c>
      <c r="I2181" s="46" t="s">
        <v>3792</v>
      </c>
      <c r="J2181" s="46" t="s">
        <v>3793</v>
      </c>
      <c r="K2181" s="174" t="s">
        <v>3844</v>
      </c>
      <c r="L2181" s="46" t="s">
        <v>159</v>
      </c>
      <c r="M2181" s="46" t="s">
        <v>159</v>
      </c>
      <c r="N2181" s="46">
        <v>3.8</v>
      </c>
      <c r="O2181" s="46" t="s">
        <v>159</v>
      </c>
      <c r="P2181" s="46" t="s">
        <v>1139</v>
      </c>
      <c r="Q2181" s="46" t="s">
        <v>159</v>
      </c>
      <c r="R2181" s="46" t="s">
        <v>1139</v>
      </c>
      <c r="S2181" s="46" t="s">
        <v>159</v>
      </c>
      <c r="T2181" s="46" t="s">
        <v>3796</v>
      </c>
      <c r="U2181" s="46" t="s">
        <v>3797</v>
      </c>
      <c r="V2181" s="46" t="s">
        <v>3802</v>
      </c>
      <c r="W2181" s="168" t="s">
        <v>3803</v>
      </c>
      <c r="X2181" s="47" t="s">
        <v>3800</v>
      </c>
      <c r="Y2181" s="46" t="s">
        <v>159</v>
      </c>
    </row>
    <row r="2182" spans="2:25" ht="39.6">
      <c r="B2182" s="46" t="s">
        <v>1049</v>
      </c>
      <c r="C2182" s="46" t="s">
        <v>3790</v>
      </c>
      <c r="D2182" s="46" t="s">
        <v>3839</v>
      </c>
      <c r="E2182" s="46" t="s">
        <v>3180</v>
      </c>
      <c r="F2182" s="46">
        <v>3.8</v>
      </c>
      <c r="G2182" s="46" t="s">
        <v>1842</v>
      </c>
      <c r="H2182" s="84">
        <v>40</v>
      </c>
      <c r="I2182" s="46" t="s">
        <v>3792</v>
      </c>
      <c r="J2182" s="46" t="s">
        <v>3793</v>
      </c>
      <c r="K2182" s="46" t="s">
        <v>3845</v>
      </c>
      <c r="L2182" s="46" t="s">
        <v>53</v>
      </c>
      <c r="M2182" s="46" t="s">
        <v>159</v>
      </c>
      <c r="N2182" s="46">
        <v>3.8</v>
      </c>
      <c r="O2182" s="46">
        <v>12</v>
      </c>
      <c r="P2182" s="46" t="s">
        <v>1139</v>
      </c>
      <c r="Q2182" s="46" t="s">
        <v>159</v>
      </c>
      <c r="R2182" s="46" t="s">
        <v>1139</v>
      </c>
      <c r="S2182" s="46" t="s">
        <v>159</v>
      </c>
      <c r="T2182" s="46" t="s">
        <v>3796</v>
      </c>
      <c r="U2182" s="46" t="s">
        <v>3797</v>
      </c>
      <c r="V2182" s="46" t="s">
        <v>3802</v>
      </c>
      <c r="W2182" s="168" t="s">
        <v>3803</v>
      </c>
      <c r="X2182" s="47" t="s">
        <v>3800</v>
      </c>
      <c r="Y2182" s="46" t="s">
        <v>159</v>
      </c>
    </row>
    <row r="2183" spans="2:25" ht="39.6">
      <c r="B2183" s="46" t="s">
        <v>1049</v>
      </c>
      <c r="C2183" s="46" t="s">
        <v>3790</v>
      </c>
      <c r="D2183" s="46" t="s">
        <v>3839</v>
      </c>
      <c r="E2183" s="46" t="s">
        <v>3180</v>
      </c>
      <c r="F2183" s="46">
        <v>3.8</v>
      </c>
      <c r="G2183" s="46" t="s">
        <v>1842</v>
      </c>
      <c r="H2183" s="46">
        <v>41</v>
      </c>
      <c r="I2183" s="46" t="s">
        <v>3792</v>
      </c>
      <c r="J2183" s="46" t="s">
        <v>3793</v>
      </c>
      <c r="K2183" s="46" t="s">
        <v>3846</v>
      </c>
      <c r="L2183" s="46" t="s">
        <v>159</v>
      </c>
      <c r="M2183" s="46" t="s">
        <v>159</v>
      </c>
      <c r="N2183" s="46">
        <v>3.8</v>
      </c>
      <c r="O2183" s="46" t="s">
        <v>159</v>
      </c>
      <c r="P2183" s="46" t="s">
        <v>1139</v>
      </c>
      <c r="Q2183" s="46" t="s">
        <v>159</v>
      </c>
      <c r="R2183" s="46" t="s">
        <v>1139</v>
      </c>
      <c r="S2183" s="46" t="s">
        <v>159</v>
      </c>
      <c r="T2183" s="46" t="s">
        <v>3796</v>
      </c>
      <c r="U2183" s="46" t="s">
        <v>3797</v>
      </c>
      <c r="V2183" s="46" t="s">
        <v>3802</v>
      </c>
      <c r="W2183" s="168" t="s">
        <v>3803</v>
      </c>
      <c r="X2183" s="47" t="s">
        <v>3800</v>
      </c>
      <c r="Y2183" s="46" t="s">
        <v>159</v>
      </c>
    </row>
    <row r="2184" spans="2:25" ht="39.6">
      <c r="B2184" s="46" t="s">
        <v>1049</v>
      </c>
      <c r="C2184" s="46" t="s">
        <v>3790</v>
      </c>
      <c r="D2184" s="46" t="s">
        <v>3839</v>
      </c>
      <c r="E2184" s="46" t="s">
        <v>3180</v>
      </c>
      <c r="F2184" s="46">
        <v>3.8</v>
      </c>
      <c r="G2184" s="46" t="s">
        <v>1842</v>
      </c>
      <c r="H2184" s="46">
        <v>42</v>
      </c>
      <c r="I2184" s="46" t="s">
        <v>3792</v>
      </c>
      <c r="J2184" s="46" t="s">
        <v>3793</v>
      </c>
      <c r="K2184" s="46" t="s">
        <v>3847</v>
      </c>
      <c r="L2184" s="46" t="s">
        <v>159</v>
      </c>
      <c r="M2184" s="46" t="s">
        <v>159</v>
      </c>
      <c r="N2184" s="46">
        <v>3.8</v>
      </c>
      <c r="O2184" s="46" t="s">
        <v>159</v>
      </c>
      <c r="P2184" s="46" t="s">
        <v>1139</v>
      </c>
      <c r="Q2184" s="46" t="s">
        <v>159</v>
      </c>
      <c r="R2184" s="46" t="s">
        <v>1139</v>
      </c>
      <c r="S2184" s="46" t="s">
        <v>159</v>
      </c>
      <c r="T2184" s="46" t="s">
        <v>3796</v>
      </c>
      <c r="U2184" s="46" t="s">
        <v>3797</v>
      </c>
      <c r="V2184" s="46" t="s">
        <v>3802</v>
      </c>
      <c r="W2184" s="168" t="s">
        <v>3803</v>
      </c>
      <c r="X2184" s="47" t="s">
        <v>3800</v>
      </c>
      <c r="Y2184" s="46" t="s">
        <v>159</v>
      </c>
    </row>
    <row r="2185" spans="2:25" ht="39.6">
      <c r="B2185" s="46" t="s">
        <v>1049</v>
      </c>
      <c r="C2185" s="46" t="s">
        <v>3790</v>
      </c>
      <c r="D2185" s="46" t="s">
        <v>3839</v>
      </c>
      <c r="E2185" s="46" t="s">
        <v>3180</v>
      </c>
      <c r="F2185" s="46">
        <v>3.8</v>
      </c>
      <c r="G2185" s="46" t="s">
        <v>1842</v>
      </c>
      <c r="H2185" s="46">
        <v>43</v>
      </c>
      <c r="I2185" s="46" t="s">
        <v>3792</v>
      </c>
      <c r="J2185" s="46" t="s">
        <v>3793</v>
      </c>
      <c r="K2185" s="175" t="s">
        <v>3848</v>
      </c>
      <c r="L2185" s="46" t="s">
        <v>159</v>
      </c>
      <c r="M2185" s="46" t="s">
        <v>159</v>
      </c>
      <c r="N2185" s="46">
        <v>3.8</v>
      </c>
      <c r="O2185" s="46">
        <v>13</v>
      </c>
      <c r="P2185" s="46" t="s">
        <v>1139</v>
      </c>
      <c r="Q2185" s="46" t="s">
        <v>159</v>
      </c>
      <c r="R2185" s="46" t="s">
        <v>1139</v>
      </c>
      <c r="S2185" s="46" t="s">
        <v>159</v>
      </c>
      <c r="T2185" s="46" t="s">
        <v>3796</v>
      </c>
      <c r="U2185" s="46" t="s">
        <v>3797</v>
      </c>
      <c r="V2185" s="46" t="s">
        <v>3802</v>
      </c>
      <c r="W2185" s="168" t="s">
        <v>3803</v>
      </c>
      <c r="X2185" s="47" t="s">
        <v>3800</v>
      </c>
      <c r="Y2185" s="46" t="s">
        <v>159</v>
      </c>
    </row>
    <row r="2186" spans="2:25" ht="39.6">
      <c r="B2186" s="46" t="s">
        <v>1049</v>
      </c>
      <c r="C2186" s="46" t="s">
        <v>3790</v>
      </c>
      <c r="D2186" s="46" t="s">
        <v>3839</v>
      </c>
      <c r="E2186" s="46" t="s">
        <v>3180</v>
      </c>
      <c r="F2186" s="46">
        <v>3.8</v>
      </c>
      <c r="G2186" s="46" t="s">
        <v>1842</v>
      </c>
      <c r="H2186" s="46">
        <v>44</v>
      </c>
      <c r="I2186" s="46" t="s">
        <v>3792</v>
      </c>
      <c r="J2186" s="46" t="s">
        <v>3793</v>
      </c>
      <c r="K2186" s="174" t="s">
        <v>3849</v>
      </c>
      <c r="L2186" s="46" t="s">
        <v>159</v>
      </c>
      <c r="M2186" s="46" t="s">
        <v>159</v>
      </c>
      <c r="N2186" s="46">
        <v>3.8</v>
      </c>
      <c r="O2186" s="46" t="s">
        <v>159</v>
      </c>
      <c r="P2186" s="46" t="s">
        <v>1139</v>
      </c>
      <c r="Q2186" s="46" t="s">
        <v>159</v>
      </c>
      <c r="R2186" s="46" t="s">
        <v>1139</v>
      </c>
      <c r="S2186" s="46" t="s">
        <v>159</v>
      </c>
      <c r="T2186" s="46" t="s">
        <v>3796</v>
      </c>
      <c r="U2186" s="46" t="s">
        <v>3797</v>
      </c>
      <c r="V2186" s="46" t="s">
        <v>3802</v>
      </c>
      <c r="W2186" s="168" t="s">
        <v>3803</v>
      </c>
      <c r="X2186" s="47" t="s">
        <v>3800</v>
      </c>
      <c r="Y2186" s="46" t="s">
        <v>159</v>
      </c>
    </row>
    <row r="2187" spans="2:25" ht="39.6">
      <c r="B2187" s="21" t="s">
        <v>1049</v>
      </c>
      <c r="C2187" s="21" t="s">
        <v>3790</v>
      </c>
      <c r="D2187" s="21" t="s">
        <v>3839</v>
      </c>
      <c r="E2187" s="21" t="s">
        <v>3180</v>
      </c>
      <c r="F2187" s="21">
        <v>3.8</v>
      </c>
      <c r="G2187" s="21" t="s">
        <v>1842</v>
      </c>
      <c r="H2187" s="21">
        <v>45</v>
      </c>
      <c r="I2187" s="21" t="s">
        <v>3792</v>
      </c>
      <c r="J2187" s="21" t="s">
        <v>3793</v>
      </c>
      <c r="K2187" s="176" t="s">
        <v>3850</v>
      </c>
      <c r="L2187" s="21" t="s">
        <v>159</v>
      </c>
      <c r="M2187" s="21" t="s">
        <v>159</v>
      </c>
      <c r="N2187" s="21">
        <v>3.8</v>
      </c>
      <c r="O2187" s="21" t="s">
        <v>159</v>
      </c>
      <c r="P2187" s="21" t="s">
        <v>1139</v>
      </c>
      <c r="Q2187" s="21" t="s">
        <v>159</v>
      </c>
      <c r="R2187" s="21" t="s">
        <v>1139</v>
      </c>
      <c r="S2187" s="21" t="s">
        <v>159</v>
      </c>
      <c r="T2187" s="21" t="s">
        <v>3796</v>
      </c>
      <c r="U2187" s="21" t="s">
        <v>3797</v>
      </c>
      <c r="V2187" s="21" t="s">
        <v>3802</v>
      </c>
      <c r="W2187" s="169" t="s">
        <v>3803</v>
      </c>
      <c r="X2187" s="170" t="s">
        <v>3800</v>
      </c>
      <c r="Y2187" s="21" t="s">
        <v>159</v>
      </c>
    </row>
    <row r="2188" spans="2:25" ht="39.6">
      <c r="B2188" s="46" t="s">
        <v>1629</v>
      </c>
      <c r="C2188" s="46" t="s">
        <v>3851</v>
      </c>
      <c r="D2188" s="46" t="s">
        <v>164</v>
      </c>
      <c r="E2188" s="46" t="s">
        <v>164</v>
      </c>
      <c r="F2188" s="46">
        <v>3.8</v>
      </c>
      <c r="G2188" s="46" t="s">
        <v>1842</v>
      </c>
      <c r="H2188" s="46">
        <v>46</v>
      </c>
      <c r="I2188" s="46" t="s">
        <v>3792</v>
      </c>
      <c r="J2188" s="46" t="s">
        <v>3793</v>
      </c>
      <c r="K2188" s="46" t="s">
        <v>3852</v>
      </c>
      <c r="L2188" s="46" t="s">
        <v>53</v>
      </c>
      <c r="M2188" s="46">
        <v>9</v>
      </c>
      <c r="N2188" s="46">
        <v>3.8</v>
      </c>
      <c r="O2188" s="46">
        <v>14</v>
      </c>
      <c r="P2188" s="46" t="s">
        <v>1139</v>
      </c>
      <c r="Q2188" s="46" t="s">
        <v>53</v>
      </c>
      <c r="R2188" s="46" t="s">
        <v>1139</v>
      </c>
      <c r="S2188" s="46" t="s">
        <v>53</v>
      </c>
      <c r="T2188" s="46" t="s">
        <v>3796</v>
      </c>
      <c r="U2188" s="46" t="s">
        <v>3797</v>
      </c>
      <c r="V2188" s="46" t="s">
        <v>3802</v>
      </c>
      <c r="W2188" s="168" t="s">
        <v>3803</v>
      </c>
      <c r="X2188" s="47" t="s">
        <v>3800</v>
      </c>
      <c r="Y2188" s="46" t="s">
        <v>159</v>
      </c>
    </row>
    <row r="2189" spans="2:25" ht="39.6">
      <c r="B2189" s="84" t="s">
        <v>1629</v>
      </c>
      <c r="C2189" s="84" t="s">
        <v>3790</v>
      </c>
      <c r="D2189" s="84" t="s">
        <v>164</v>
      </c>
      <c r="E2189" s="84" t="s">
        <v>164</v>
      </c>
      <c r="F2189" s="84">
        <v>3.8</v>
      </c>
      <c r="G2189" s="84" t="s">
        <v>1842</v>
      </c>
      <c r="H2189" s="84">
        <v>47</v>
      </c>
      <c r="I2189" s="84" t="s">
        <v>3792</v>
      </c>
      <c r="J2189" s="84" t="s">
        <v>3793</v>
      </c>
      <c r="K2189" s="84" t="s">
        <v>3853</v>
      </c>
      <c r="L2189" s="84" t="s">
        <v>53</v>
      </c>
      <c r="M2189" s="46">
        <v>9</v>
      </c>
      <c r="N2189" s="84">
        <v>3.8</v>
      </c>
      <c r="O2189" s="46">
        <v>15</v>
      </c>
      <c r="P2189" s="84" t="s">
        <v>1139</v>
      </c>
      <c r="Q2189" s="84" t="s">
        <v>159</v>
      </c>
      <c r="R2189" s="84" t="s">
        <v>1139</v>
      </c>
      <c r="S2189" s="84" t="s">
        <v>159</v>
      </c>
      <c r="T2189" s="84" t="s">
        <v>3796</v>
      </c>
      <c r="U2189" s="84" t="s">
        <v>3797</v>
      </c>
      <c r="V2189" s="84" t="s">
        <v>3802</v>
      </c>
      <c r="W2189" s="171" t="s">
        <v>3803</v>
      </c>
      <c r="X2189" s="47" t="s">
        <v>3800</v>
      </c>
      <c r="Y2189" s="84" t="s">
        <v>159</v>
      </c>
    </row>
    <row r="2190" spans="2:25" ht="39.6">
      <c r="B2190" s="84" t="s">
        <v>1629</v>
      </c>
      <c r="C2190" s="46" t="s">
        <v>3790</v>
      </c>
      <c r="D2190" s="84" t="s">
        <v>164</v>
      </c>
      <c r="E2190" s="84" t="s">
        <v>164</v>
      </c>
      <c r="F2190" s="46">
        <v>3.8</v>
      </c>
      <c r="G2190" s="46" t="s">
        <v>1842</v>
      </c>
      <c r="H2190" s="84">
        <v>48</v>
      </c>
      <c r="I2190" s="46" t="s">
        <v>3792</v>
      </c>
      <c r="J2190" s="46" t="s">
        <v>3793</v>
      </c>
      <c r="K2190" s="46" t="s">
        <v>3854</v>
      </c>
      <c r="L2190" s="46" t="s">
        <v>159</v>
      </c>
      <c r="M2190" s="46" t="s">
        <v>159</v>
      </c>
      <c r="N2190" s="46">
        <v>3.8</v>
      </c>
      <c r="O2190" s="46" t="s">
        <v>159</v>
      </c>
      <c r="P2190" s="46" t="s">
        <v>1139</v>
      </c>
      <c r="Q2190" s="46" t="s">
        <v>159</v>
      </c>
      <c r="R2190" s="46" t="s">
        <v>1139</v>
      </c>
      <c r="S2190" s="46" t="s">
        <v>159</v>
      </c>
      <c r="T2190" s="46" t="s">
        <v>3796</v>
      </c>
      <c r="U2190" s="46" t="s">
        <v>3797</v>
      </c>
      <c r="V2190" s="46" t="s">
        <v>3802</v>
      </c>
      <c r="W2190" s="168" t="s">
        <v>3803</v>
      </c>
      <c r="X2190" s="47" t="s">
        <v>3800</v>
      </c>
      <c r="Y2190" s="46" t="s">
        <v>159</v>
      </c>
    </row>
    <row r="2191" spans="2:25" ht="39.6">
      <c r="B2191" s="84" t="s">
        <v>1629</v>
      </c>
      <c r="C2191" s="84" t="s">
        <v>3790</v>
      </c>
      <c r="D2191" s="84" t="s">
        <v>164</v>
      </c>
      <c r="E2191" s="84" t="s">
        <v>164</v>
      </c>
      <c r="F2191" s="84">
        <v>3.8</v>
      </c>
      <c r="G2191" s="84" t="s">
        <v>1842</v>
      </c>
      <c r="H2191" s="84">
        <v>49</v>
      </c>
      <c r="I2191" s="84" t="s">
        <v>3792</v>
      </c>
      <c r="J2191" s="84" t="s">
        <v>3793</v>
      </c>
      <c r="K2191" s="173" t="s">
        <v>3855</v>
      </c>
      <c r="L2191" s="84" t="s">
        <v>159</v>
      </c>
      <c r="M2191" s="46" t="s">
        <v>159</v>
      </c>
      <c r="N2191" s="84">
        <v>3.8</v>
      </c>
      <c r="O2191" s="46">
        <v>16</v>
      </c>
      <c r="P2191" s="84" t="s">
        <v>1139</v>
      </c>
      <c r="Q2191" s="84" t="s">
        <v>159</v>
      </c>
      <c r="R2191" s="84" t="s">
        <v>1139</v>
      </c>
      <c r="S2191" s="84" t="s">
        <v>159</v>
      </c>
      <c r="T2191" s="84" t="s">
        <v>3796</v>
      </c>
      <c r="U2191" s="84" t="s">
        <v>3797</v>
      </c>
      <c r="V2191" s="84" t="s">
        <v>3802</v>
      </c>
      <c r="W2191" s="171" t="s">
        <v>3803</v>
      </c>
      <c r="X2191" s="47" t="s">
        <v>3800</v>
      </c>
      <c r="Y2191" s="84" t="s">
        <v>159</v>
      </c>
    </row>
    <row r="2192" spans="2:25" ht="39.6">
      <c r="B2192" s="84" t="s">
        <v>1629</v>
      </c>
      <c r="C2192" s="46" t="s">
        <v>3790</v>
      </c>
      <c r="D2192" s="84" t="s">
        <v>164</v>
      </c>
      <c r="E2192" s="84" t="s">
        <v>164</v>
      </c>
      <c r="F2192" s="46">
        <v>3.8</v>
      </c>
      <c r="G2192" s="46" t="s">
        <v>1842</v>
      </c>
      <c r="H2192" s="84">
        <v>50</v>
      </c>
      <c r="I2192" s="46" t="s">
        <v>3792</v>
      </c>
      <c r="J2192" s="46" t="s">
        <v>3793</v>
      </c>
      <c r="K2192" s="174" t="s">
        <v>3856</v>
      </c>
      <c r="L2192" s="46" t="s">
        <v>159</v>
      </c>
      <c r="M2192" s="46" t="s">
        <v>159</v>
      </c>
      <c r="N2192" s="46">
        <v>3.8</v>
      </c>
      <c r="O2192" s="46" t="s">
        <v>159</v>
      </c>
      <c r="P2192" s="46" t="s">
        <v>1139</v>
      </c>
      <c r="Q2192" s="46" t="s">
        <v>159</v>
      </c>
      <c r="R2192" s="46" t="s">
        <v>1139</v>
      </c>
      <c r="S2192" s="46" t="s">
        <v>159</v>
      </c>
      <c r="T2192" s="46" t="s">
        <v>3796</v>
      </c>
      <c r="U2192" s="46" t="s">
        <v>3797</v>
      </c>
      <c r="V2192" s="46" t="s">
        <v>3802</v>
      </c>
      <c r="W2192" s="168" t="s">
        <v>3803</v>
      </c>
      <c r="X2192" s="47" t="s">
        <v>3800</v>
      </c>
      <c r="Y2192" s="46" t="s">
        <v>159</v>
      </c>
    </row>
    <row r="2193" spans="2:25" ht="39.6">
      <c r="B2193" s="84" t="s">
        <v>1629</v>
      </c>
      <c r="C2193" s="46" t="s">
        <v>3790</v>
      </c>
      <c r="D2193" s="84" t="s">
        <v>164</v>
      </c>
      <c r="E2193" s="84" t="s">
        <v>164</v>
      </c>
      <c r="F2193" s="46">
        <v>3.8</v>
      </c>
      <c r="G2193" s="46" t="s">
        <v>1842</v>
      </c>
      <c r="H2193" s="84">
        <v>51</v>
      </c>
      <c r="I2193" s="46" t="s">
        <v>3792</v>
      </c>
      <c r="J2193" s="46" t="s">
        <v>3793</v>
      </c>
      <c r="K2193" s="39" t="s">
        <v>3857</v>
      </c>
      <c r="L2193" s="46" t="s">
        <v>53</v>
      </c>
      <c r="M2193" s="46" t="s">
        <v>159</v>
      </c>
      <c r="N2193" s="46">
        <v>3.8</v>
      </c>
      <c r="O2193" s="46">
        <v>17</v>
      </c>
      <c r="P2193" s="46" t="s">
        <v>1139</v>
      </c>
      <c r="Q2193" s="46" t="s">
        <v>159</v>
      </c>
      <c r="R2193" s="46" t="s">
        <v>1139</v>
      </c>
      <c r="S2193" s="46" t="s">
        <v>159</v>
      </c>
      <c r="T2193" s="46" t="s">
        <v>3796</v>
      </c>
      <c r="U2193" s="46" t="s">
        <v>3797</v>
      </c>
      <c r="V2193" s="46" t="s">
        <v>3802</v>
      </c>
      <c r="W2193" s="168" t="s">
        <v>3803</v>
      </c>
      <c r="X2193" s="47" t="s">
        <v>3800</v>
      </c>
      <c r="Y2193" s="46" t="s">
        <v>159</v>
      </c>
    </row>
    <row r="2194" spans="2:25" ht="39.6">
      <c r="B2194" s="84" t="s">
        <v>1629</v>
      </c>
      <c r="C2194" s="46" t="s">
        <v>3790</v>
      </c>
      <c r="D2194" s="84" t="s">
        <v>164</v>
      </c>
      <c r="E2194" s="84" t="s">
        <v>164</v>
      </c>
      <c r="F2194" s="46">
        <v>3.8</v>
      </c>
      <c r="G2194" s="46" t="s">
        <v>1842</v>
      </c>
      <c r="H2194" s="84">
        <v>52</v>
      </c>
      <c r="I2194" s="46" t="s">
        <v>3792</v>
      </c>
      <c r="J2194" s="46" t="s">
        <v>3793</v>
      </c>
      <c r="K2194" s="39" t="s">
        <v>3858</v>
      </c>
      <c r="L2194" s="46" t="s">
        <v>159</v>
      </c>
      <c r="M2194" s="46" t="s">
        <v>159</v>
      </c>
      <c r="N2194" s="46">
        <v>3.8</v>
      </c>
      <c r="O2194" s="46" t="s">
        <v>159</v>
      </c>
      <c r="P2194" s="46" t="s">
        <v>1139</v>
      </c>
      <c r="Q2194" s="46" t="s">
        <v>159</v>
      </c>
      <c r="R2194" s="46" t="s">
        <v>1139</v>
      </c>
      <c r="S2194" s="46" t="s">
        <v>159</v>
      </c>
      <c r="T2194" s="46" t="s">
        <v>3796</v>
      </c>
      <c r="U2194" s="46" t="s">
        <v>3797</v>
      </c>
      <c r="V2194" s="46" t="s">
        <v>3802</v>
      </c>
      <c r="W2194" s="168" t="s">
        <v>3803</v>
      </c>
      <c r="X2194" s="47" t="s">
        <v>3800</v>
      </c>
      <c r="Y2194" s="46" t="s">
        <v>159</v>
      </c>
    </row>
    <row r="2195" spans="2:25" ht="39.6">
      <c r="B2195" s="84" t="s">
        <v>1629</v>
      </c>
      <c r="C2195" s="46" t="s">
        <v>3790</v>
      </c>
      <c r="D2195" s="84" t="s">
        <v>164</v>
      </c>
      <c r="E2195" s="84" t="s">
        <v>164</v>
      </c>
      <c r="F2195" s="46">
        <v>3.8</v>
      </c>
      <c r="G2195" s="46" t="s">
        <v>1842</v>
      </c>
      <c r="H2195" s="84">
        <v>53</v>
      </c>
      <c r="I2195" s="46" t="s">
        <v>3792</v>
      </c>
      <c r="J2195" s="46" t="s">
        <v>3793</v>
      </c>
      <c r="K2195" s="39" t="s">
        <v>3859</v>
      </c>
      <c r="L2195" s="46" t="s">
        <v>159</v>
      </c>
      <c r="M2195" s="46" t="s">
        <v>159</v>
      </c>
      <c r="N2195" s="46">
        <v>3.8</v>
      </c>
      <c r="O2195" s="46" t="s">
        <v>159</v>
      </c>
      <c r="P2195" s="46" t="s">
        <v>1139</v>
      </c>
      <c r="Q2195" s="46" t="s">
        <v>159</v>
      </c>
      <c r="R2195" s="46" t="s">
        <v>1139</v>
      </c>
      <c r="S2195" s="46" t="s">
        <v>159</v>
      </c>
      <c r="T2195" s="46" t="s">
        <v>3796</v>
      </c>
      <c r="U2195" s="46" t="s">
        <v>3797</v>
      </c>
      <c r="V2195" s="46" t="s">
        <v>3802</v>
      </c>
      <c r="W2195" s="168" t="s">
        <v>3803</v>
      </c>
      <c r="X2195" s="47" t="s">
        <v>3800</v>
      </c>
      <c r="Y2195" s="46" t="s">
        <v>159</v>
      </c>
    </row>
    <row r="2196" spans="2:25" ht="39.6">
      <c r="B2196" s="84" t="s">
        <v>1629</v>
      </c>
      <c r="C2196" s="46" t="s">
        <v>3790</v>
      </c>
      <c r="D2196" s="84" t="s">
        <v>164</v>
      </c>
      <c r="E2196" s="84" t="s">
        <v>164</v>
      </c>
      <c r="F2196" s="46">
        <v>3.8</v>
      </c>
      <c r="G2196" s="46" t="s">
        <v>1842</v>
      </c>
      <c r="H2196" s="84">
        <v>54</v>
      </c>
      <c r="I2196" s="46" t="s">
        <v>3792</v>
      </c>
      <c r="J2196" s="46" t="s">
        <v>3793</v>
      </c>
      <c r="K2196" s="175" t="s">
        <v>3860</v>
      </c>
      <c r="L2196" s="46" t="s">
        <v>159</v>
      </c>
      <c r="M2196" s="46" t="s">
        <v>159</v>
      </c>
      <c r="N2196" s="46">
        <v>3.8</v>
      </c>
      <c r="O2196" s="46">
        <v>18</v>
      </c>
      <c r="P2196" s="46" t="s">
        <v>1139</v>
      </c>
      <c r="Q2196" s="46" t="s">
        <v>159</v>
      </c>
      <c r="R2196" s="46" t="s">
        <v>1139</v>
      </c>
      <c r="S2196" s="46" t="s">
        <v>159</v>
      </c>
      <c r="T2196" s="46" t="s">
        <v>3796</v>
      </c>
      <c r="U2196" s="46" t="s">
        <v>3797</v>
      </c>
      <c r="V2196" s="46" t="s">
        <v>3802</v>
      </c>
      <c r="W2196" s="168" t="s">
        <v>3803</v>
      </c>
      <c r="X2196" s="47" t="s">
        <v>3800</v>
      </c>
      <c r="Y2196" s="46" t="s">
        <v>159</v>
      </c>
    </row>
    <row r="2197" spans="2:25" ht="39.6">
      <c r="B2197" s="84" t="s">
        <v>1629</v>
      </c>
      <c r="C2197" s="46" t="s">
        <v>3790</v>
      </c>
      <c r="D2197" s="84" t="s">
        <v>164</v>
      </c>
      <c r="E2197" s="84" t="s">
        <v>164</v>
      </c>
      <c r="F2197" s="46">
        <v>3.8</v>
      </c>
      <c r="G2197" s="46" t="s">
        <v>1842</v>
      </c>
      <c r="H2197" s="84">
        <v>55</v>
      </c>
      <c r="I2197" s="46" t="s">
        <v>3792</v>
      </c>
      <c r="J2197" s="46" t="s">
        <v>3793</v>
      </c>
      <c r="K2197" s="174" t="s">
        <v>3861</v>
      </c>
      <c r="L2197" s="46" t="s">
        <v>159</v>
      </c>
      <c r="M2197" s="46" t="s">
        <v>159</v>
      </c>
      <c r="N2197" s="46">
        <v>3.8</v>
      </c>
      <c r="O2197" s="46" t="s">
        <v>159</v>
      </c>
      <c r="P2197" s="46" t="s">
        <v>1139</v>
      </c>
      <c r="Q2197" s="46" t="s">
        <v>159</v>
      </c>
      <c r="R2197" s="46" t="s">
        <v>1139</v>
      </c>
      <c r="S2197" s="46" t="s">
        <v>159</v>
      </c>
      <c r="T2197" s="46" t="s">
        <v>3796</v>
      </c>
      <c r="U2197" s="46" t="s">
        <v>3797</v>
      </c>
      <c r="V2197" s="46" t="s">
        <v>3802</v>
      </c>
      <c r="W2197" s="168" t="s">
        <v>3803</v>
      </c>
      <c r="X2197" s="47" t="s">
        <v>3800</v>
      </c>
      <c r="Y2197" s="46" t="s">
        <v>159</v>
      </c>
    </row>
    <row r="2198" spans="2:25" ht="39.6">
      <c r="B2198" s="84" t="s">
        <v>1629</v>
      </c>
      <c r="C2198" s="46" t="s">
        <v>3790</v>
      </c>
      <c r="D2198" s="84" t="s">
        <v>164</v>
      </c>
      <c r="E2198" s="84" t="s">
        <v>164</v>
      </c>
      <c r="F2198" s="46">
        <v>3.8</v>
      </c>
      <c r="G2198" s="46" t="s">
        <v>1842</v>
      </c>
      <c r="H2198" s="84">
        <v>56</v>
      </c>
      <c r="I2198" s="46" t="s">
        <v>3792</v>
      </c>
      <c r="J2198" s="46" t="s">
        <v>3793</v>
      </c>
      <c r="K2198" s="174" t="s">
        <v>3862</v>
      </c>
      <c r="L2198" s="46" t="s">
        <v>159</v>
      </c>
      <c r="M2198" s="46" t="s">
        <v>159</v>
      </c>
      <c r="N2198" s="46">
        <v>3.8</v>
      </c>
      <c r="O2198" s="46" t="s">
        <v>159</v>
      </c>
      <c r="P2198" s="46" t="s">
        <v>1139</v>
      </c>
      <c r="Q2198" s="46" t="s">
        <v>159</v>
      </c>
      <c r="R2198" s="46" t="s">
        <v>1139</v>
      </c>
      <c r="S2198" s="46" t="s">
        <v>159</v>
      </c>
      <c r="T2198" s="46" t="s">
        <v>3796</v>
      </c>
      <c r="U2198" s="46" t="s">
        <v>3797</v>
      </c>
      <c r="V2198" s="46" t="s">
        <v>3802</v>
      </c>
      <c r="W2198" s="168" t="s">
        <v>3803</v>
      </c>
      <c r="X2198" s="47" t="s">
        <v>3800</v>
      </c>
      <c r="Y2198" s="46" t="s">
        <v>159</v>
      </c>
    </row>
    <row r="2199" spans="2:25" ht="66">
      <c r="B2199" s="46" t="s">
        <v>3863</v>
      </c>
      <c r="C2199" s="46" t="s">
        <v>3864</v>
      </c>
      <c r="D2199" s="46" t="s">
        <v>803</v>
      </c>
      <c r="E2199" s="46" t="s">
        <v>3865</v>
      </c>
      <c r="F2199" s="46">
        <v>135.69999999999999</v>
      </c>
      <c r="G2199" s="46" t="s">
        <v>3866</v>
      </c>
      <c r="H2199" s="46">
        <v>1</v>
      </c>
      <c r="I2199" s="46" t="s">
        <v>3867</v>
      </c>
      <c r="J2199" s="46" t="s">
        <v>3868</v>
      </c>
      <c r="K2199" s="46" t="s">
        <v>3869</v>
      </c>
      <c r="L2199" s="46" t="s">
        <v>809</v>
      </c>
      <c r="M2199" s="46">
        <v>1</v>
      </c>
      <c r="N2199" s="46">
        <v>135.69999999999999</v>
      </c>
      <c r="O2199" s="46">
        <v>1</v>
      </c>
      <c r="P2199" s="46" t="s">
        <v>3870</v>
      </c>
      <c r="Q2199" s="46" t="s">
        <v>3550</v>
      </c>
      <c r="R2199" s="46" t="s">
        <v>3871</v>
      </c>
      <c r="S2199" s="46" t="s">
        <v>3550</v>
      </c>
      <c r="T2199" s="46" t="s">
        <v>3872</v>
      </c>
      <c r="U2199" s="46" t="s">
        <v>3873</v>
      </c>
      <c r="V2199" s="46" t="s">
        <v>3874</v>
      </c>
      <c r="W2199" s="46" t="s">
        <v>3875</v>
      </c>
      <c r="X2199" s="47" t="s">
        <v>3876</v>
      </c>
      <c r="Y2199" s="46">
        <v>1</v>
      </c>
    </row>
    <row r="2200" spans="2:25" ht="66">
      <c r="B2200" s="46" t="s">
        <v>101</v>
      </c>
      <c r="C2200" s="46" t="s">
        <v>102</v>
      </c>
      <c r="D2200" s="46" t="s">
        <v>3877</v>
      </c>
      <c r="E2200" s="46" t="s">
        <v>3878</v>
      </c>
      <c r="F2200" s="46">
        <v>91.9</v>
      </c>
      <c r="G2200" s="46" t="s">
        <v>3879</v>
      </c>
      <c r="H2200" s="46">
        <v>1</v>
      </c>
      <c r="I2200" s="46" t="s">
        <v>3880</v>
      </c>
      <c r="J2200" s="46" t="s">
        <v>3881</v>
      </c>
      <c r="K2200" s="46" t="s">
        <v>3882</v>
      </c>
      <c r="L2200" s="46" t="s">
        <v>53</v>
      </c>
      <c r="M2200" s="46">
        <v>1</v>
      </c>
      <c r="N2200" s="46">
        <v>91.9</v>
      </c>
      <c r="O2200" s="46">
        <v>1</v>
      </c>
      <c r="P2200" s="46" t="s">
        <v>3883</v>
      </c>
      <c r="Q2200" s="46" t="s">
        <v>792</v>
      </c>
      <c r="R2200" s="46" t="s">
        <v>3883</v>
      </c>
      <c r="S2200" s="46" t="s">
        <v>792</v>
      </c>
      <c r="T2200" s="46" t="s">
        <v>3884</v>
      </c>
      <c r="U2200" s="46" t="s">
        <v>3885</v>
      </c>
      <c r="V2200" s="46" t="s">
        <v>3886</v>
      </c>
      <c r="W2200" s="48" t="s">
        <v>3887</v>
      </c>
      <c r="X2200" s="177" t="s">
        <v>3888</v>
      </c>
      <c r="Y2200" s="46">
        <v>1</v>
      </c>
    </row>
    <row r="2201" spans="2:25" ht="66">
      <c r="B2201" s="46" t="s">
        <v>101</v>
      </c>
      <c r="C2201" s="46" t="s">
        <v>102</v>
      </c>
      <c r="D2201" s="46" t="s">
        <v>3877</v>
      </c>
      <c r="E2201" s="46" t="s">
        <v>3878</v>
      </c>
      <c r="F2201" s="46">
        <v>91.9</v>
      </c>
      <c r="G2201" s="46" t="s">
        <v>3879</v>
      </c>
      <c r="H2201" s="46">
        <f>H2200+1</f>
        <v>2</v>
      </c>
      <c r="I2201" s="46" t="s">
        <v>3880</v>
      </c>
      <c r="J2201" s="46" t="s">
        <v>3881</v>
      </c>
      <c r="K2201" s="46" t="s">
        <v>3889</v>
      </c>
      <c r="L2201" s="46" t="s">
        <v>159</v>
      </c>
      <c r="M2201" s="46" t="s">
        <v>159</v>
      </c>
      <c r="N2201" s="46">
        <v>91.9</v>
      </c>
      <c r="O2201" s="46" t="s">
        <v>159</v>
      </c>
      <c r="P2201" s="46" t="s">
        <v>3890</v>
      </c>
      <c r="Q2201" s="46" t="s">
        <v>159</v>
      </c>
      <c r="R2201" s="46" t="s">
        <v>3890</v>
      </c>
      <c r="S2201" s="46" t="s">
        <v>159</v>
      </c>
      <c r="T2201" s="46" t="s">
        <v>3884</v>
      </c>
      <c r="U2201" s="46" t="s">
        <v>3885</v>
      </c>
      <c r="V2201" s="46" t="s">
        <v>3891</v>
      </c>
      <c r="W2201" s="48" t="s">
        <v>3892</v>
      </c>
      <c r="X2201" s="177" t="s">
        <v>3888</v>
      </c>
      <c r="Y2201" s="46">
        <v>1</v>
      </c>
    </row>
    <row r="2202" spans="2:25" ht="66">
      <c r="B2202" s="46" t="s">
        <v>2106</v>
      </c>
      <c r="C2202" s="46" t="s">
        <v>102</v>
      </c>
      <c r="D2202" s="46" t="s">
        <v>3877</v>
      </c>
      <c r="E2202" s="46" t="s">
        <v>3878</v>
      </c>
      <c r="F2202" s="46">
        <v>91.9</v>
      </c>
      <c r="G2202" s="46" t="s">
        <v>3879</v>
      </c>
      <c r="H2202" s="46">
        <f t="shared" ref="H2202:H2261" si="8">H2201+1</f>
        <v>3</v>
      </c>
      <c r="I2202" s="46" t="s">
        <v>3880</v>
      </c>
      <c r="J2202" s="46" t="s">
        <v>3893</v>
      </c>
      <c r="K2202" s="46" t="s">
        <v>3894</v>
      </c>
      <c r="L2202" s="46" t="s">
        <v>159</v>
      </c>
      <c r="M2202" s="46" t="s">
        <v>159</v>
      </c>
      <c r="N2202" s="46">
        <v>91.9</v>
      </c>
      <c r="O2202" s="46" t="s">
        <v>159</v>
      </c>
      <c r="P2202" s="46" t="s">
        <v>3890</v>
      </c>
      <c r="Q2202" s="46" t="s">
        <v>159</v>
      </c>
      <c r="R2202" s="46" t="s">
        <v>3890</v>
      </c>
      <c r="S2202" s="46" t="s">
        <v>159</v>
      </c>
      <c r="T2202" s="46" t="s">
        <v>3884</v>
      </c>
      <c r="U2202" s="46" t="s">
        <v>3885</v>
      </c>
      <c r="V2202" s="46" t="s">
        <v>3891</v>
      </c>
      <c r="W2202" s="48" t="s">
        <v>3892</v>
      </c>
      <c r="X2202" s="177" t="s">
        <v>3888</v>
      </c>
      <c r="Y2202" s="46">
        <v>1</v>
      </c>
    </row>
    <row r="2203" spans="2:25" ht="66">
      <c r="B2203" s="46" t="s">
        <v>2106</v>
      </c>
      <c r="C2203" s="46" t="s">
        <v>102</v>
      </c>
      <c r="D2203" s="46" t="s">
        <v>3877</v>
      </c>
      <c r="E2203" s="46" t="s">
        <v>3878</v>
      </c>
      <c r="F2203" s="46">
        <v>91.9</v>
      </c>
      <c r="G2203" s="46" t="s">
        <v>3879</v>
      </c>
      <c r="H2203" s="46">
        <f t="shared" si="8"/>
        <v>4</v>
      </c>
      <c r="I2203" s="46" t="s">
        <v>3880</v>
      </c>
      <c r="J2203" s="46" t="s">
        <v>3893</v>
      </c>
      <c r="K2203" s="46" t="s">
        <v>3895</v>
      </c>
      <c r="L2203" s="46" t="s">
        <v>159</v>
      </c>
      <c r="M2203" s="46" t="s">
        <v>159</v>
      </c>
      <c r="N2203" s="46">
        <v>91.9</v>
      </c>
      <c r="O2203" s="46" t="s">
        <v>159</v>
      </c>
      <c r="P2203" s="46" t="s">
        <v>3890</v>
      </c>
      <c r="Q2203" s="46" t="s">
        <v>159</v>
      </c>
      <c r="R2203" s="46" t="s">
        <v>3890</v>
      </c>
      <c r="S2203" s="46" t="s">
        <v>159</v>
      </c>
      <c r="T2203" s="46" t="s">
        <v>3884</v>
      </c>
      <c r="U2203" s="46" t="s">
        <v>3885</v>
      </c>
      <c r="V2203" s="46" t="s">
        <v>3891</v>
      </c>
      <c r="W2203" s="48" t="s">
        <v>3892</v>
      </c>
      <c r="X2203" s="177" t="s">
        <v>3888</v>
      </c>
      <c r="Y2203" s="46">
        <v>1</v>
      </c>
    </row>
    <row r="2204" spans="2:25" ht="66">
      <c r="B2204" s="46" t="s">
        <v>2106</v>
      </c>
      <c r="C2204" s="46" t="s">
        <v>102</v>
      </c>
      <c r="D2204" s="46" t="s">
        <v>3896</v>
      </c>
      <c r="E2204" s="46" t="s">
        <v>3878</v>
      </c>
      <c r="F2204" s="46">
        <v>92.2</v>
      </c>
      <c r="G2204" s="46" t="s">
        <v>3879</v>
      </c>
      <c r="H2204" s="46">
        <f t="shared" si="8"/>
        <v>5</v>
      </c>
      <c r="I2204" s="46" t="s">
        <v>3880</v>
      </c>
      <c r="J2204" s="46" t="s">
        <v>3893</v>
      </c>
      <c r="K2204" s="46" t="s">
        <v>3897</v>
      </c>
      <c r="L2204" s="46" t="s">
        <v>53</v>
      </c>
      <c r="M2204" s="46">
        <v>2</v>
      </c>
      <c r="N2204" s="46">
        <v>92.2</v>
      </c>
      <c r="O2204" s="46">
        <v>2</v>
      </c>
      <c r="P2204" s="46" t="s">
        <v>3890</v>
      </c>
      <c r="Q2204" s="46" t="s">
        <v>2540</v>
      </c>
      <c r="R2204" s="46" t="s">
        <v>3890</v>
      </c>
      <c r="S2204" s="46" t="s">
        <v>2540</v>
      </c>
      <c r="T2204" s="46" t="s">
        <v>3884</v>
      </c>
      <c r="U2204" s="46" t="s">
        <v>3885</v>
      </c>
      <c r="V2204" s="46" t="s">
        <v>3891</v>
      </c>
      <c r="W2204" s="48" t="s">
        <v>3892</v>
      </c>
      <c r="X2204" s="177" t="s">
        <v>3888</v>
      </c>
      <c r="Y2204" s="46">
        <v>1</v>
      </c>
    </row>
    <row r="2205" spans="2:25" ht="66">
      <c r="B2205" s="46" t="s">
        <v>2106</v>
      </c>
      <c r="C2205" s="46" t="s">
        <v>102</v>
      </c>
      <c r="D2205" s="46" t="s">
        <v>3896</v>
      </c>
      <c r="E2205" s="46" t="s">
        <v>3878</v>
      </c>
      <c r="F2205" s="46">
        <v>92.2</v>
      </c>
      <c r="G2205" s="46" t="s">
        <v>3879</v>
      </c>
      <c r="H2205" s="46">
        <f t="shared" si="8"/>
        <v>6</v>
      </c>
      <c r="I2205" s="46" t="s">
        <v>3880</v>
      </c>
      <c r="J2205" s="46" t="s">
        <v>3893</v>
      </c>
      <c r="K2205" s="46" t="s">
        <v>3898</v>
      </c>
      <c r="L2205" s="46" t="s">
        <v>159</v>
      </c>
      <c r="M2205" s="46" t="s">
        <v>159</v>
      </c>
      <c r="N2205" s="46">
        <v>92.2</v>
      </c>
      <c r="O2205" s="46" t="s">
        <v>159</v>
      </c>
      <c r="P2205" s="46" t="s">
        <v>3890</v>
      </c>
      <c r="Q2205" s="46" t="s">
        <v>159</v>
      </c>
      <c r="R2205" s="46" t="s">
        <v>3890</v>
      </c>
      <c r="S2205" s="46" t="s">
        <v>159</v>
      </c>
      <c r="T2205" s="46" t="s">
        <v>3884</v>
      </c>
      <c r="U2205" s="46" t="s">
        <v>3885</v>
      </c>
      <c r="V2205" s="46" t="s">
        <v>3891</v>
      </c>
      <c r="W2205" s="48" t="s">
        <v>3892</v>
      </c>
      <c r="X2205" s="177" t="s">
        <v>3888</v>
      </c>
      <c r="Y2205" s="46">
        <v>1</v>
      </c>
    </row>
    <row r="2206" spans="2:25" ht="66">
      <c r="B2206" s="46" t="s">
        <v>2106</v>
      </c>
      <c r="C2206" s="46" t="s">
        <v>102</v>
      </c>
      <c r="D2206" s="46" t="s">
        <v>3896</v>
      </c>
      <c r="E2206" s="46" t="s">
        <v>3878</v>
      </c>
      <c r="F2206" s="46">
        <v>92.2</v>
      </c>
      <c r="G2206" s="46" t="s">
        <v>3879</v>
      </c>
      <c r="H2206" s="46">
        <f t="shared" si="8"/>
        <v>7</v>
      </c>
      <c r="I2206" s="46" t="s">
        <v>3880</v>
      </c>
      <c r="J2206" s="46" t="s">
        <v>3893</v>
      </c>
      <c r="K2206" s="46" t="s">
        <v>3899</v>
      </c>
      <c r="L2206" s="46" t="s">
        <v>159</v>
      </c>
      <c r="M2206" s="46" t="s">
        <v>159</v>
      </c>
      <c r="N2206" s="46">
        <v>92.2</v>
      </c>
      <c r="O2206" s="46" t="s">
        <v>159</v>
      </c>
      <c r="P2206" s="46" t="s">
        <v>3890</v>
      </c>
      <c r="Q2206" s="46" t="s">
        <v>159</v>
      </c>
      <c r="R2206" s="46" t="s">
        <v>3890</v>
      </c>
      <c r="S2206" s="46" t="s">
        <v>159</v>
      </c>
      <c r="T2206" s="46" t="s">
        <v>3884</v>
      </c>
      <c r="U2206" s="46" t="s">
        <v>3885</v>
      </c>
      <c r="V2206" s="46" t="s">
        <v>3891</v>
      </c>
      <c r="W2206" s="48" t="s">
        <v>3892</v>
      </c>
      <c r="X2206" s="177" t="s">
        <v>3888</v>
      </c>
      <c r="Y2206" s="46">
        <v>1</v>
      </c>
    </row>
    <row r="2207" spans="2:25" ht="66">
      <c r="B2207" s="46" t="s">
        <v>2106</v>
      </c>
      <c r="C2207" s="46" t="s">
        <v>102</v>
      </c>
      <c r="D2207" s="46" t="s">
        <v>3896</v>
      </c>
      <c r="E2207" s="46" t="s">
        <v>3878</v>
      </c>
      <c r="F2207" s="46">
        <v>92.2</v>
      </c>
      <c r="G2207" s="46" t="s">
        <v>3879</v>
      </c>
      <c r="H2207" s="46">
        <f t="shared" si="8"/>
        <v>8</v>
      </c>
      <c r="I2207" s="46" t="s">
        <v>3880</v>
      </c>
      <c r="J2207" s="46" t="s">
        <v>3893</v>
      </c>
      <c r="K2207" s="46" t="s">
        <v>3900</v>
      </c>
      <c r="L2207" s="46" t="s">
        <v>159</v>
      </c>
      <c r="M2207" s="46" t="s">
        <v>159</v>
      </c>
      <c r="N2207" s="46">
        <v>92.2</v>
      </c>
      <c r="O2207" s="46" t="s">
        <v>159</v>
      </c>
      <c r="P2207" s="46" t="s">
        <v>3890</v>
      </c>
      <c r="Q2207" s="46" t="s">
        <v>159</v>
      </c>
      <c r="R2207" s="46" t="s">
        <v>3890</v>
      </c>
      <c r="S2207" s="46" t="s">
        <v>159</v>
      </c>
      <c r="T2207" s="46" t="s">
        <v>3884</v>
      </c>
      <c r="U2207" s="46" t="s">
        <v>3885</v>
      </c>
      <c r="V2207" s="46" t="s">
        <v>3891</v>
      </c>
      <c r="W2207" s="48" t="s">
        <v>3892</v>
      </c>
      <c r="X2207" s="177" t="s">
        <v>3888</v>
      </c>
      <c r="Y2207" s="46">
        <v>1</v>
      </c>
    </row>
    <row r="2208" spans="2:25" ht="66">
      <c r="B2208" s="46" t="s">
        <v>2106</v>
      </c>
      <c r="C2208" s="46" t="s">
        <v>102</v>
      </c>
      <c r="D2208" s="46" t="s">
        <v>3901</v>
      </c>
      <c r="E2208" s="46" t="s">
        <v>3902</v>
      </c>
      <c r="F2208" s="46">
        <v>88.6</v>
      </c>
      <c r="G2208" s="46" t="s">
        <v>3879</v>
      </c>
      <c r="H2208" s="46">
        <f t="shared" si="8"/>
        <v>9</v>
      </c>
      <c r="I2208" s="46" t="s">
        <v>3880</v>
      </c>
      <c r="J2208" s="46" t="s">
        <v>3893</v>
      </c>
      <c r="K2208" s="46" t="s">
        <v>3903</v>
      </c>
      <c r="L2208" s="46" t="s">
        <v>53</v>
      </c>
      <c r="M2208" s="46">
        <v>3</v>
      </c>
      <c r="N2208" s="46">
        <v>88.6</v>
      </c>
      <c r="O2208" s="46">
        <v>3</v>
      </c>
      <c r="P2208" s="46" t="s">
        <v>3890</v>
      </c>
      <c r="Q2208" s="46" t="s">
        <v>2540</v>
      </c>
      <c r="R2208" s="46" t="s">
        <v>3890</v>
      </c>
      <c r="S2208" s="46" t="s">
        <v>2540</v>
      </c>
      <c r="T2208" s="46" t="s">
        <v>3884</v>
      </c>
      <c r="U2208" s="46" t="s">
        <v>3885</v>
      </c>
      <c r="V2208" s="46" t="s">
        <v>3891</v>
      </c>
      <c r="W2208" s="48" t="s">
        <v>3892</v>
      </c>
      <c r="X2208" s="177" t="s">
        <v>3888</v>
      </c>
      <c r="Y2208" s="46">
        <v>1</v>
      </c>
    </row>
    <row r="2209" spans="2:25" ht="66">
      <c r="B2209" s="46" t="s">
        <v>101</v>
      </c>
      <c r="C2209" s="46" t="s">
        <v>102</v>
      </c>
      <c r="D2209" s="46" t="s">
        <v>3901</v>
      </c>
      <c r="E2209" s="46" t="s">
        <v>3902</v>
      </c>
      <c r="F2209" s="46">
        <v>88.6</v>
      </c>
      <c r="G2209" s="46" t="s">
        <v>3879</v>
      </c>
      <c r="H2209" s="46">
        <f t="shared" si="8"/>
        <v>10</v>
      </c>
      <c r="I2209" s="46" t="s">
        <v>3880</v>
      </c>
      <c r="J2209" s="46" t="s">
        <v>3881</v>
      </c>
      <c r="K2209" s="46" t="s">
        <v>3904</v>
      </c>
      <c r="L2209" s="46" t="s">
        <v>159</v>
      </c>
      <c r="M2209" s="46" t="s">
        <v>159</v>
      </c>
      <c r="N2209" s="46">
        <v>88.6</v>
      </c>
      <c r="O2209" s="46" t="s">
        <v>159</v>
      </c>
      <c r="P2209" s="46" t="s">
        <v>3890</v>
      </c>
      <c r="Q2209" s="46" t="s">
        <v>159</v>
      </c>
      <c r="R2209" s="46" t="s">
        <v>3890</v>
      </c>
      <c r="S2209" s="46" t="s">
        <v>159</v>
      </c>
      <c r="T2209" s="46" t="s">
        <v>3884</v>
      </c>
      <c r="U2209" s="46" t="s">
        <v>3885</v>
      </c>
      <c r="V2209" s="46" t="s">
        <v>3891</v>
      </c>
      <c r="W2209" s="48" t="s">
        <v>3892</v>
      </c>
      <c r="X2209" s="177" t="s">
        <v>3888</v>
      </c>
      <c r="Y2209" s="46">
        <v>1</v>
      </c>
    </row>
    <row r="2210" spans="2:25" ht="66">
      <c r="B2210" s="46" t="s">
        <v>101</v>
      </c>
      <c r="C2210" s="46" t="s">
        <v>102</v>
      </c>
      <c r="D2210" s="46" t="s">
        <v>3901</v>
      </c>
      <c r="E2210" s="46" t="s">
        <v>3902</v>
      </c>
      <c r="F2210" s="46">
        <v>88.6</v>
      </c>
      <c r="G2210" s="46" t="s">
        <v>3879</v>
      </c>
      <c r="H2210" s="46">
        <f t="shared" si="8"/>
        <v>11</v>
      </c>
      <c r="I2210" s="46" t="s">
        <v>3880</v>
      </c>
      <c r="J2210" s="46" t="s">
        <v>3881</v>
      </c>
      <c r="K2210" s="46" t="s">
        <v>3905</v>
      </c>
      <c r="L2210" s="46" t="s">
        <v>159</v>
      </c>
      <c r="M2210" s="46" t="s">
        <v>159</v>
      </c>
      <c r="N2210" s="46">
        <v>88.6</v>
      </c>
      <c r="O2210" s="46" t="s">
        <v>159</v>
      </c>
      <c r="P2210" s="46" t="s">
        <v>3883</v>
      </c>
      <c r="Q2210" s="46" t="s">
        <v>159</v>
      </c>
      <c r="R2210" s="46" t="s">
        <v>3883</v>
      </c>
      <c r="S2210" s="46" t="s">
        <v>159</v>
      </c>
      <c r="T2210" s="46" t="s">
        <v>3884</v>
      </c>
      <c r="U2210" s="46" t="s">
        <v>3885</v>
      </c>
      <c r="V2210" s="46" t="s">
        <v>3891</v>
      </c>
      <c r="W2210" s="48" t="s">
        <v>3892</v>
      </c>
      <c r="X2210" s="177" t="s">
        <v>3888</v>
      </c>
      <c r="Y2210" s="46">
        <v>1</v>
      </c>
    </row>
    <row r="2211" spans="2:25" ht="66">
      <c r="B2211" s="46" t="s">
        <v>2106</v>
      </c>
      <c r="C2211" s="46" t="s">
        <v>102</v>
      </c>
      <c r="D2211" s="46" t="s">
        <v>3901</v>
      </c>
      <c r="E2211" s="46" t="s">
        <v>3902</v>
      </c>
      <c r="F2211" s="46">
        <v>88.6</v>
      </c>
      <c r="G2211" s="46" t="s">
        <v>3879</v>
      </c>
      <c r="H2211" s="46">
        <f t="shared" si="8"/>
        <v>12</v>
      </c>
      <c r="I2211" s="46" t="s">
        <v>3880</v>
      </c>
      <c r="J2211" s="46" t="s">
        <v>3893</v>
      </c>
      <c r="K2211" s="46" t="s">
        <v>3906</v>
      </c>
      <c r="L2211" s="46" t="s">
        <v>159</v>
      </c>
      <c r="M2211" s="46" t="s">
        <v>159</v>
      </c>
      <c r="N2211" s="46">
        <v>88.6</v>
      </c>
      <c r="O2211" s="46" t="s">
        <v>159</v>
      </c>
      <c r="P2211" s="46" t="s">
        <v>3890</v>
      </c>
      <c r="Q2211" s="46" t="s">
        <v>159</v>
      </c>
      <c r="R2211" s="46" t="s">
        <v>3890</v>
      </c>
      <c r="S2211" s="46" t="s">
        <v>159</v>
      </c>
      <c r="T2211" s="46" t="s">
        <v>3884</v>
      </c>
      <c r="U2211" s="46" t="s">
        <v>3885</v>
      </c>
      <c r="V2211" s="46" t="s">
        <v>3886</v>
      </c>
      <c r="W2211" s="48" t="s">
        <v>3892</v>
      </c>
      <c r="X2211" s="177" t="s">
        <v>3888</v>
      </c>
      <c r="Y2211" s="46">
        <v>1</v>
      </c>
    </row>
    <row r="2212" spans="2:25" ht="66">
      <c r="B2212" s="46" t="s">
        <v>2106</v>
      </c>
      <c r="C2212" s="46" t="s">
        <v>102</v>
      </c>
      <c r="D2212" s="46" t="s">
        <v>3907</v>
      </c>
      <c r="E2212" s="46" t="s">
        <v>3902</v>
      </c>
      <c r="F2212" s="46">
        <v>89.4</v>
      </c>
      <c r="G2212" s="46" t="s">
        <v>3879</v>
      </c>
      <c r="H2212" s="46">
        <f t="shared" si="8"/>
        <v>13</v>
      </c>
      <c r="I2212" s="46" t="s">
        <v>3880</v>
      </c>
      <c r="J2212" s="46" t="s">
        <v>3893</v>
      </c>
      <c r="K2212" s="46" t="s">
        <v>3908</v>
      </c>
      <c r="L2212" s="46" t="s">
        <v>53</v>
      </c>
      <c r="M2212" s="46">
        <v>4</v>
      </c>
      <c r="N2212" s="46">
        <v>89.4</v>
      </c>
      <c r="O2212" s="46">
        <v>4</v>
      </c>
      <c r="P2212" s="46" t="s">
        <v>3890</v>
      </c>
      <c r="Q2212" s="46" t="s">
        <v>792</v>
      </c>
      <c r="R2212" s="46" t="s">
        <v>3890</v>
      </c>
      <c r="S2212" s="46" t="s">
        <v>2540</v>
      </c>
      <c r="T2212" s="46" t="s">
        <v>3884</v>
      </c>
      <c r="U2212" s="46" t="s">
        <v>3885</v>
      </c>
      <c r="V2212" s="46" t="s">
        <v>3891</v>
      </c>
      <c r="W2212" s="48" t="s">
        <v>3892</v>
      </c>
      <c r="X2212" s="177" t="s">
        <v>3888</v>
      </c>
      <c r="Y2212" s="46">
        <v>1</v>
      </c>
    </row>
    <row r="2213" spans="2:25" ht="66">
      <c r="B2213" s="46" t="s">
        <v>2106</v>
      </c>
      <c r="C2213" s="46" t="s">
        <v>102</v>
      </c>
      <c r="D2213" s="46" t="s">
        <v>3907</v>
      </c>
      <c r="E2213" s="46" t="s">
        <v>3902</v>
      </c>
      <c r="F2213" s="46">
        <v>89.4</v>
      </c>
      <c r="G2213" s="46" t="s">
        <v>3879</v>
      </c>
      <c r="H2213" s="46">
        <f t="shared" si="8"/>
        <v>14</v>
      </c>
      <c r="I2213" s="46" t="s">
        <v>3880</v>
      </c>
      <c r="J2213" s="46" t="s">
        <v>3893</v>
      </c>
      <c r="K2213" s="46" t="s">
        <v>3909</v>
      </c>
      <c r="L2213" s="46" t="s">
        <v>159</v>
      </c>
      <c r="M2213" s="46" t="s">
        <v>159</v>
      </c>
      <c r="N2213" s="46">
        <v>89.4</v>
      </c>
      <c r="O2213" s="46" t="s">
        <v>159</v>
      </c>
      <c r="P2213" s="46" t="s">
        <v>3890</v>
      </c>
      <c r="Q2213" s="46" t="s">
        <v>159</v>
      </c>
      <c r="R2213" s="46" t="s">
        <v>3890</v>
      </c>
      <c r="S2213" s="46" t="s">
        <v>159</v>
      </c>
      <c r="T2213" s="46" t="s">
        <v>3884</v>
      </c>
      <c r="U2213" s="46" t="s">
        <v>3885</v>
      </c>
      <c r="V2213" s="46" t="s">
        <v>3891</v>
      </c>
      <c r="W2213" s="48" t="s">
        <v>3892</v>
      </c>
      <c r="X2213" s="177" t="s">
        <v>3888</v>
      </c>
      <c r="Y2213" s="46">
        <v>1</v>
      </c>
    </row>
    <row r="2214" spans="2:25" ht="66">
      <c r="B2214" s="46" t="s">
        <v>2106</v>
      </c>
      <c r="C2214" s="46" t="s">
        <v>102</v>
      </c>
      <c r="D2214" s="46" t="s">
        <v>3907</v>
      </c>
      <c r="E2214" s="46" t="s">
        <v>3902</v>
      </c>
      <c r="F2214" s="46">
        <v>89.4</v>
      </c>
      <c r="G2214" s="46" t="s">
        <v>3879</v>
      </c>
      <c r="H2214" s="46">
        <f t="shared" si="8"/>
        <v>15</v>
      </c>
      <c r="I2214" s="46" t="s">
        <v>3880</v>
      </c>
      <c r="J2214" s="46" t="s">
        <v>3881</v>
      </c>
      <c r="K2214" s="46" t="s">
        <v>3910</v>
      </c>
      <c r="L2214" s="46" t="s">
        <v>159</v>
      </c>
      <c r="M2214" s="46" t="s">
        <v>159</v>
      </c>
      <c r="N2214" s="46">
        <v>89.4</v>
      </c>
      <c r="O2214" s="46" t="s">
        <v>159</v>
      </c>
      <c r="P2214" s="46" t="s">
        <v>3890</v>
      </c>
      <c r="Q2214" s="46" t="s">
        <v>159</v>
      </c>
      <c r="R2214" s="46" t="s">
        <v>3890</v>
      </c>
      <c r="S2214" s="46" t="s">
        <v>159</v>
      </c>
      <c r="T2214" s="46" t="s">
        <v>3884</v>
      </c>
      <c r="U2214" s="46" t="s">
        <v>3885</v>
      </c>
      <c r="V2214" s="46" t="s">
        <v>3891</v>
      </c>
      <c r="W2214" s="48" t="s">
        <v>3892</v>
      </c>
      <c r="X2214" s="177" t="s">
        <v>3888</v>
      </c>
      <c r="Y2214" s="46">
        <v>1</v>
      </c>
    </row>
    <row r="2215" spans="2:25" ht="66">
      <c r="B2215" s="46" t="s">
        <v>2106</v>
      </c>
      <c r="C2215" s="46" t="s">
        <v>102</v>
      </c>
      <c r="D2215" s="46" t="s">
        <v>3907</v>
      </c>
      <c r="E2215" s="46" t="s">
        <v>3902</v>
      </c>
      <c r="F2215" s="46">
        <v>89.4</v>
      </c>
      <c r="G2215" s="46" t="s">
        <v>3879</v>
      </c>
      <c r="H2215" s="46">
        <f t="shared" si="8"/>
        <v>16</v>
      </c>
      <c r="I2215" s="46" t="s">
        <v>3880</v>
      </c>
      <c r="J2215" s="46" t="s">
        <v>3893</v>
      </c>
      <c r="K2215" s="46" t="s">
        <v>3911</v>
      </c>
      <c r="L2215" s="46" t="s">
        <v>159</v>
      </c>
      <c r="M2215" s="46" t="s">
        <v>159</v>
      </c>
      <c r="N2215" s="46">
        <v>89.4</v>
      </c>
      <c r="O2215" s="46" t="s">
        <v>159</v>
      </c>
      <c r="P2215" s="46" t="s">
        <v>3890</v>
      </c>
      <c r="Q2215" s="46" t="s">
        <v>159</v>
      </c>
      <c r="R2215" s="46" t="s">
        <v>3890</v>
      </c>
      <c r="S2215" s="46" t="s">
        <v>159</v>
      </c>
      <c r="T2215" s="46" t="s">
        <v>3884</v>
      </c>
      <c r="U2215" s="46" t="s">
        <v>3885</v>
      </c>
      <c r="V2215" s="46" t="s">
        <v>3891</v>
      </c>
      <c r="W2215" s="48" t="s">
        <v>3892</v>
      </c>
      <c r="X2215" s="177" t="s">
        <v>3888</v>
      </c>
      <c r="Y2215" s="46">
        <v>1</v>
      </c>
    </row>
    <row r="2216" spans="2:25" ht="66">
      <c r="B2216" s="46" t="s">
        <v>2106</v>
      </c>
      <c r="C2216" s="46" t="s">
        <v>102</v>
      </c>
      <c r="D2216" s="46" t="s">
        <v>3896</v>
      </c>
      <c r="E2216" s="46" t="s">
        <v>3902</v>
      </c>
      <c r="F2216" s="46">
        <v>93.1</v>
      </c>
      <c r="G2216" s="46" t="s">
        <v>3879</v>
      </c>
      <c r="H2216" s="46">
        <f t="shared" si="8"/>
        <v>17</v>
      </c>
      <c r="I2216" s="46" t="s">
        <v>3880</v>
      </c>
      <c r="J2216" s="46" t="s">
        <v>3893</v>
      </c>
      <c r="K2216" s="46" t="s">
        <v>3912</v>
      </c>
      <c r="L2216" s="46" t="s">
        <v>53</v>
      </c>
      <c r="M2216" s="46">
        <v>5</v>
      </c>
      <c r="N2216" s="46">
        <v>93.1</v>
      </c>
      <c r="O2216" s="46">
        <v>5</v>
      </c>
      <c r="P2216" s="46" t="s">
        <v>3890</v>
      </c>
      <c r="Q2216" s="46" t="s">
        <v>2540</v>
      </c>
      <c r="R2216" s="46" t="s">
        <v>3890</v>
      </c>
      <c r="S2216" s="46" t="s">
        <v>2540</v>
      </c>
      <c r="T2216" s="46" t="s">
        <v>3884</v>
      </c>
      <c r="U2216" s="46" t="s">
        <v>3885</v>
      </c>
      <c r="V2216" s="46" t="s">
        <v>3891</v>
      </c>
      <c r="W2216" s="48" t="s">
        <v>3892</v>
      </c>
      <c r="X2216" s="177" t="s">
        <v>3888</v>
      </c>
      <c r="Y2216" s="46">
        <v>1</v>
      </c>
    </row>
    <row r="2217" spans="2:25" ht="66">
      <c r="B2217" s="46" t="s">
        <v>2106</v>
      </c>
      <c r="C2217" s="46" t="s">
        <v>102</v>
      </c>
      <c r="D2217" s="46" t="s">
        <v>3896</v>
      </c>
      <c r="E2217" s="46" t="s">
        <v>3902</v>
      </c>
      <c r="F2217" s="46">
        <v>93.1</v>
      </c>
      <c r="G2217" s="46" t="s">
        <v>3879</v>
      </c>
      <c r="H2217" s="46">
        <f t="shared" si="8"/>
        <v>18</v>
      </c>
      <c r="I2217" s="46" t="s">
        <v>3880</v>
      </c>
      <c r="J2217" s="46" t="s">
        <v>3893</v>
      </c>
      <c r="K2217" s="46" t="s">
        <v>3913</v>
      </c>
      <c r="L2217" s="46" t="s">
        <v>159</v>
      </c>
      <c r="M2217" s="46" t="s">
        <v>159</v>
      </c>
      <c r="N2217" s="46">
        <v>93.1</v>
      </c>
      <c r="O2217" s="46" t="s">
        <v>159</v>
      </c>
      <c r="P2217" s="46" t="s">
        <v>3890</v>
      </c>
      <c r="Q2217" s="46" t="s">
        <v>159</v>
      </c>
      <c r="R2217" s="46" t="s">
        <v>3890</v>
      </c>
      <c r="S2217" s="46" t="s">
        <v>159</v>
      </c>
      <c r="T2217" s="46" t="s">
        <v>3884</v>
      </c>
      <c r="U2217" s="46" t="s">
        <v>3885</v>
      </c>
      <c r="V2217" s="46" t="s">
        <v>3891</v>
      </c>
      <c r="W2217" s="48" t="s">
        <v>3892</v>
      </c>
      <c r="X2217" s="177" t="s">
        <v>3888</v>
      </c>
      <c r="Y2217" s="46">
        <v>1</v>
      </c>
    </row>
    <row r="2218" spans="2:25" ht="66">
      <c r="B2218" s="46" t="s">
        <v>2106</v>
      </c>
      <c r="C2218" s="46" t="s">
        <v>102</v>
      </c>
      <c r="D2218" s="46" t="s">
        <v>3896</v>
      </c>
      <c r="E2218" s="46" t="s">
        <v>3902</v>
      </c>
      <c r="F2218" s="46">
        <v>93.1</v>
      </c>
      <c r="G2218" s="46" t="s">
        <v>3879</v>
      </c>
      <c r="H2218" s="46">
        <f t="shared" si="8"/>
        <v>19</v>
      </c>
      <c r="I2218" s="46" t="s">
        <v>3880</v>
      </c>
      <c r="J2218" s="46" t="s">
        <v>3893</v>
      </c>
      <c r="K2218" s="46" t="s">
        <v>3914</v>
      </c>
      <c r="L2218" s="46" t="s">
        <v>159</v>
      </c>
      <c r="M2218" s="46" t="s">
        <v>159</v>
      </c>
      <c r="N2218" s="46">
        <v>93.1</v>
      </c>
      <c r="O2218" s="46" t="s">
        <v>159</v>
      </c>
      <c r="P2218" s="46" t="s">
        <v>3890</v>
      </c>
      <c r="Q2218" s="46" t="s">
        <v>159</v>
      </c>
      <c r="R2218" s="46" t="s">
        <v>3890</v>
      </c>
      <c r="S2218" s="46" t="s">
        <v>159</v>
      </c>
      <c r="T2218" s="46" t="s">
        <v>3884</v>
      </c>
      <c r="U2218" s="46" t="s">
        <v>3885</v>
      </c>
      <c r="V2218" s="46" t="s">
        <v>3891</v>
      </c>
      <c r="W2218" s="48" t="s">
        <v>3892</v>
      </c>
      <c r="X2218" s="177" t="s">
        <v>3888</v>
      </c>
      <c r="Y2218" s="46">
        <v>1</v>
      </c>
    </row>
    <row r="2219" spans="2:25" ht="66">
      <c r="B2219" s="46" t="s">
        <v>2106</v>
      </c>
      <c r="C2219" s="46" t="s">
        <v>102</v>
      </c>
      <c r="D2219" s="46" t="s">
        <v>3896</v>
      </c>
      <c r="E2219" s="46" t="s">
        <v>3902</v>
      </c>
      <c r="F2219" s="46">
        <v>93.1</v>
      </c>
      <c r="G2219" s="46" t="s">
        <v>3879</v>
      </c>
      <c r="H2219" s="46">
        <f t="shared" si="8"/>
        <v>20</v>
      </c>
      <c r="I2219" s="46" t="s">
        <v>3880</v>
      </c>
      <c r="J2219" s="46" t="s">
        <v>3893</v>
      </c>
      <c r="K2219" s="46" t="s">
        <v>3915</v>
      </c>
      <c r="L2219" s="46" t="s">
        <v>159</v>
      </c>
      <c r="M2219" s="46" t="s">
        <v>159</v>
      </c>
      <c r="N2219" s="46">
        <v>93.1</v>
      </c>
      <c r="O2219" s="46" t="s">
        <v>159</v>
      </c>
      <c r="P2219" s="46" t="s">
        <v>3890</v>
      </c>
      <c r="Q2219" s="46" t="s">
        <v>159</v>
      </c>
      <c r="R2219" s="46" t="s">
        <v>3890</v>
      </c>
      <c r="S2219" s="46" t="s">
        <v>159</v>
      </c>
      <c r="T2219" s="46" t="s">
        <v>3884</v>
      </c>
      <c r="U2219" s="46" t="s">
        <v>3885</v>
      </c>
      <c r="V2219" s="46" t="s">
        <v>3891</v>
      </c>
      <c r="W2219" s="48" t="s">
        <v>3892</v>
      </c>
      <c r="X2219" s="177" t="s">
        <v>3888</v>
      </c>
      <c r="Y2219" s="46">
        <v>1</v>
      </c>
    </row>
    <row r="2220" spans="2:25" ht="66">
      <c r="B2220" s="46" t="s">
        <v>2106</v>
      </c>
      <c r="C2220" s="46" t="s">
        <v>102</v>
      </c>
      <c r="D2220" s="46" t="s">
        <v>3916</v>
      </c>
      <c r="E2220" s="46" t="s">
        <v>3917</v>
      </c>
      <c r="F2220" s="46">
        <v>87.2</v>
      </c>
      <c r="G2220" s="46" t="s">
        <v>3879</v>
      </c>
      <c r="H2220" s="46">
        <f t="shared" si="8"/>
        <v>21</v>
      </c>
      <c r="I2220" s="46" t="s">
        <v>3880</v>
      </c>
      <c r="J2220" s="46" t="s">
        <v>3893</v>
      </c>
      <c r="K2220" s="46" t="s">
        <v>3918</v>
      </c>
      <c r="L2220" s="46" t="s">
        <v>53</v>
      </c>
      <c r="M2220" s="46">
        <v>6</v>
      </c>
      <c r="N2220" s="46">
        <v>87.2</v>
      </c>
      <c r="O2220" s="46">
        <v>6</v>
      </c>
      <c r="P2220" s="46" t="s">
        <v>3890</v>
      </c>
      <c r="Q2220" s="46" t="s">
        <v>2540</v>
      </c>
      <c r="R2220" s="46" t="s">
        <v>3890</v>
      </c>
      <c r="S2220" s="46" t="s">
        <v>2540</v>
      </c>
      <c r="T2220" s="46" t="s">
        <v>3884</v>
      </c>
      <c r="U2220" s="46" t="s">
        <v>3885</v>
      </c>
      <c r="V2220" s="46" t="s">
        <v>3891</v>
      </c>
      <c r="W2220" s="48" t="s">
        <v>3892</v>
      </c>
      <c r="X2220" s="177" t="s">
        <v>3888</v>
      </c>
      <c r="Y2220" s="46">
        <v>1</v>
      </c>
    </row>
    <row r="2221" spans="2:25" ht="66">
      <c r="B2221" s="46" t="s">
        <v>2106</v>
      </c>
      <c r="C2221" s="46" t="s">
        <v>102</v>
      </c>
      <c r="D2221" s="46" t="s">
        <v>3916</v>
      </c>
      <c r="E2221" s="46" t="s">
        <v>3917</v>
      </c>
      <c r="F2221" s="46">
        <v>87.2</v>
      </c>
      <c r="G2221" s="46" t="s">
        <v>3879</v>
      </c>
      <c r="H2221" s="46">
        <f t="shared" si="8"/>
        <v>22</v>
      </c>
      <c r="I2221" s="46" t="s">
        <v>3880</v>
      </c>
      <c r="J2221" s="46" t="s">
        <v>3893</v>
      </c>
      <c r="K2221" s="46" t="s">
        <v>3919</v>
      </c>
      <c r="L2221" s="46" t="s">
        <v>159</v>
      </c>
      <c r="M2221" s="46" t="s">
        <v>159</v>
      </c>
      <c r="N2221" s="46">
        <v>87.2</v>
      </c>
      <c r="O2221" s="46" t="s">
        <v>159</v>
      </c>
      <c r="P2221" s="46" t="s">
        <v>3890</v>
      </c>
      <c r="Q2221" s="46" t="s">
        <v>159</v>
      </c>
      <c r="R2221" s="46" t="s">
        <v>3890</v>
      </c>
      <c r="S2221" s="46" t="s">
        <v>159</v>
      </c>
      <c r="T2221" s="46" t="s">
        <v>3884</v>
      </c>
      <c r="U2221" s="46" t="s">
        <v>3885</v>
      </c>
      <c r="V2221" s="46" t="s">
        <v>3891</v>
      </c>
      <c r="W2221" s="48" t="s">
        <v>3892</v>
      </c>
      <c r="X2221" s="177" t="s">
        <v>3888</v>
      </c>
      <c r="Y2221" s="46">
        <v>1</v>
      </c>
    </row>
    <row r="2222" spans="2:25" ht="66">
      <c r="B2222" s="46" t="s">
        <v>2106</v>
      </c>
      <c r="C2222" s="46" t="s">
        <v>102</v>
      </c>
      <c r="D2222" s="46" t="s">
        <v>3916</v>
      </c>
      <c r="E2222" s="46" t="s">
        <v>3917</v>
      </c>
      <c r="F2222" s="46">
        <v>87.2</v>
      </c>
      <c r="G2222" s="46" t="s">
        <v>3879</v>
      </c>
      <c r="H2222" s="46">
        <f t="shared" si="8"/>
        <v>23</v>
      </c>
      <c r="I2222" s="46" t="s">
        <v>3880</v>
      </c>
      <c r="J2222" s="46" t="s">
        <v>3893</v>
      </c>
      <c r="K2222" s="46" t="s">
        <v>3920</v>
      </c>
      <c r="L2222" s="46" t="s">
        <v>159</v>
      </c>
      <c r="M2222" s="46" t="s">
        <v>159</v>
      </c>
      <c r="N2222" s="46">
        <v>87.2</v>
      </c>
      <c r="O2222" s="46" t="s">
        <v>159</v>
      </c>
      <c r="P2222" s="46" t="s">
        <v>3890</v>
      </c>
      <c r="Q2222" s="46" t="s">
        <v>159</v>
      </c>
      <c r="R2222" s="46" t="s">
        <v>3890</v>
      </c>
      <c r="S2222" s="46" t="s">
        <v>159</v>
      </c>
      <c r="T2222" s="46" t="s">
        <v>3884</v>
      </c>
      <c r="U2222" s="46" t="s">
        <v>3885</v>
      </c>
      <c r="V2222" s="46" t="s">
        <v>3891</v>
      </c>
      <c r="W2222" s="48" t="s">
        <v>3892</v>
      </c>
      <c r="X2222" s="177" t="s">
        <v>3888</v>
      </c>
      <c r="Y2222" s="46">
        <v>1</v>
      </c>
    </row>
    <row r="2223" spans="2:25" ht="66">
      <c r="B2223" s="46" t="s">
        <v>2106</v>
      </c>
      <c r="C2223" s="46" t="s">
        <v>102</v>
      </c>
      <c r="D2223" s="46" t="s">
        <v>3916</v>
      </c>
      <c r="E2223" s="46" t="s">
        <v>3917</v>
      </c>
      <c r="F2223" s="46">
        <v>87.2</v>
      </c>
      <c r="G2223" s="46" t="s">
        <v>3879</v>
      </c>
      <c r="H2223" s="46">
        <f t="shared" si="8"/>
        <v>24</v>
      </c>
      <c r="I2223" s="46" t="s">
        <v>3880</v>
      </c>
      <c r="J2223" s="46" t="s">
        <v>3893</v>
      </c>
      <c r="K2223" s="46" t="s">
        <v>3921</v>
      </c>
      <c r="L2223" s="46" t="s">
        <v>159</v>
      </c>
      <c r="M2223" s="46" t="s">
        <v>159</v>
      </c>
      <c r="N2223" s="46">
        <v>87.2</v>
      </c>
      <c r="O2223" s="46" t="s">
        <v>159</v>
      </c>
      <c r="P2223" s="46" t="s">
        <v>3890</v>
      </c>
      <c r="Q2223" s="46" t="s">
        <v>159</v>
      </c>
      <c r="R2223" s="46" t="s">
        <v>3890</v>
      </c>
      <c r="S2223" s="46" t="s">
        <v>159</v>
      </c>
      <c r="T2223" s="46" t="s">
        <v>3884</v>
      </c>
      <c r="U2223" s="46" t="s">
        <v>3885</v>
      </c>
      <c r="V2223" s="46" t="s">
        <v>3891</v>
      </c>
      <c r="W2223" s="48" t="s">
        <v>3892</v>
      </c>
      <c r="X2223" s="177" t="s">
        <v>3888</v>
      </c>
      <c r="Y2223" s="46">
        <v>1</v>
      </c>
    </row>
    <row r="2224" spans="2:25" ht="66">
      <c r="B2224" s="46" t="s">
        <v>2106</v>
      </c>
      <c r="C2224" s="46" t="s">
        <v>102</v>
      </c>
      <c r="D2224" s="46" t="s">
        <v>3901</v>
      </c>
      <c r="E2224" s="46" t="s">
        <v>3917</v>
      </c>
      <c r="F2224" s="46">
        <v>88.7</v>
      </c>
      <c r="G2224" s="46" t="s">
        <v>3879</v>
      </c>
      <c r="H2224" s="46">
        <f t="shared" si="8"/>
        <v>25</v>
      </c>
      <c r="I2224" s="46" t="s">
        <v>3880</v>
      </c>
      <c r="J2224" s="46" t="s">
        <v>3893</v>
      </c>
      <c r="K2224" s="46" t="s">
        <v>3922</v>
      </c>
      <c r="L2224" s="46" t="s">
        <v>53</v>
      </c>
      <c r="M2224" s="46">
        <v>7</v>
      </c>
      <c r="N2224" s="46">
        <v>89.3</v>
      </c>
      <c r="O2224" s="46">
        <v>7</v>
      </c>
      <c r="P2224" s="46" t="s">
        <v>3890</v>
      </c>
      <c r="Q2224" s="46" t="s">
        <v>2540</v>
      </c>
      <c r="R2224" s="46" t="s">
        <v>3890</v>
      </c>
      <c r="S2224" s="46" t="s">
        <v>2540</v>
      </c>
      <c r="T2224" s="46" t="s">
        <v>3884</v>
      </c>
      <c r="U2224" s="46" t="s">
        <v>3885</v>
      </c>
      <c r="V2224" s="46" t="s">
        <v>3891</v>
      </c>
      <c r="W2224" s="48" t="s">
        <v>3892</v>
      </c>
      <c r="X2224" s="177" t="s">
        <v>3888</v>
      </c>
      <c r="Y2224" s="46">
        <v>1</v>
      </c>
    </row>
    <row r="2225" spans="2:25" ht="66">
      <c r="B2225" s="46" t="s">
        <v>2106</v>
      </c>
      <c r="C2225" s="46" t="s">
        <v>102</v>
      </c>
      <c r="D2225" s="46" t="s">
        <v>3901</v>
      </c>
      <c r="E2225" s="46" t="s">
        <v>3917</v>
      </c>
      <c r="F2225" s="46">
        <v>88.7</v>
      </c>
      <c r="G2225" s="46" t="s">
        <v>3879</v>
      </c>
      <c r="H2225" s="46">
        <f t="shared" si="8"/>
        <v>26</v>
      </c>
      <c r="I2225" s="46" t="s">
        <v>3880</v>
      </c>
      <c r="J2225" s="46" t="s">
        <v>3893</v>
      </c>
      <c r="K2225" s="46" t="s">
        <v>3923</v>
      </c>
      <c r="L2225" s="46" t="s">
        <v>159</v>
      </c>
      <c r="M2225" s="46" t="s">
        <v>159</v>
      </c>
      <c r="N2225" s="46">
        <v>89.3</v>
      </c>
      <c r="O2225" s="46" t="s">
        <v>159</v>
      </c>
      <c r="P2225" s="46" t="s">
        <v>3890</v>
      </c>
      <c r="Q2225" s="46" t="s">
        <v>159</v>
      </c>
      <c r="R2225" s="46" t="s">
        <v>3890</v>
      </c>
      <c r="S2225" s="46" t="s">
        <v>159</v>
      </c>
      <c r="T2225" s="46" t="s">
        <v>3884</v>
      </c>
      <c r="U2225" s="46" t="s">
        <v>3885</v>
      </c>
      <c r="V2225" s="46" t="s">
        <v>3891</v>
      </c>
      <c r="W2225" s="48" t="s">
        <v>3892</v>
      </c>
      <c r="X2225" s="177" t="s">
        <v>3888</v>
      </c>
      <c r="Y2225" s="46">
        <v>1</v>
      </c>
    </row>
    <row r="2226" spans="2:25" ht="66">
      <c r="B2226" s="46" t="s">
        <v>2106</v>
      </c>
      <c r="C2226" s="46" t="s">
        <v>102</v>
      </c>
      <c r="D2226" s="46" t="s">
        <v>3901</v>
      </c>
      <c r="E2226" s="46" t="s">
        <v>3917</v>
      </c>
      <c r="F2226" s="46">
        <v>88.7</v>
      </c>
      <c r="G2226" s="46" t="s">
        <v>3879</v>
      </c>
      <c r="H2226" s="46">
        <f t="shared" si="8"/>
        <v>27</v>
      </c>
      <c r="I2226" s="46" t="s">
        <v>3880</v>
      </c>
      <c r="J2226" s="46" t="s">
        <v>3893</v>
      </c>
      <c r="K2226" s="46" t="s">
        <v>3924</v>
      </c>
      <c r="L2226" s="46" t="s">
        <v>159</v>
      </c>
      <c r="M2226" s="46" t="s">
        <v>159</v>
      </c>
      <c r="N2226" s="46">
        <v>89.3</v>
      </c>
      <c r="O2226" s="46" t="s">
        <v>159</v>
      </c>
      <c r="P2226" s="46" t="s">
        <v>3890</v>
      </c>
      <c r="Q2226" s="46" t="s">
        <v>159</v>
      </c>
      <c r="R2226" s="46" t="s">
        <v>3890</v>
      </c>
      <c r="S2226" s="46" t="s">
        <v>159</v>
      </c>
      <c r="T2226" s="46" t="s">
        <v>3884</v>
      </c>
      <c r="U2226" s="46" t="s">
        <v>3885</v>
      </c>
      <c r="V2226" s="46" t="s">
        <v>3891</v>
      </c>
      <c r="W2226" s="48" t="s">
        <v>3892</v>
      </c>
      <c r="X2226" s="177" t="s">
        <v>3888</v>
      </c>
      <c r="Y2226" s="46">
        <v>1</v>
      </c>
    </row>
    <row r="2227" spans="2:25" ht="66">
      <c r="B2227" s="46" t="s">
        <v>2106</v>
      </c>
      <c r="C2227" s="46" t="s">
        <v>102</v>
      </c>
      <c r="D2227" s="46" t="s">
        <v>3901</v>
      </c>
      <c r="E2227" s="46" t="s">
        <v>3917</v>
      </c>
      <c r="F2227" s="46">
        <v>88.7</v>
      </c>
      <c r="G2227" s="46" t="s">
        <v>3879</v>
      </c>
      <c r="H2227" s="46">
        <f t="shared" si="8"/>
        <v>28</v>
      </c>
      <c r="I2227" s="46" t="s">
        <v>3880</v>
      </c>
      <c r="J2227" s="46" t="s">
        <v>3893</v>
      </c>
      <c r="K2227" s="46" t="s">
        <v>3925</v>
      </c>
      <c r="L2227" s="46" t="s">
        <v>159</v>
      </c>
      <c r="M2227" s="46" t="s">
        <v>159</v>
      </c>
      <c r="N2227" s="46">
        <v>89.3</v>
      </c>
      <c r="O2227" s="46" t="s">
        <v>159</v>
      </c>
      <c r="P2227" s="46" t="s">
        <v>3890</v>
      </c>
      <c r="Q2227" s="46" t="s">
        <v>159</v>
      </c>
      <c r="R2227" s="46" t="s">
        <v>3890</v>
      </c>
      <c r="S2227" s="46" t="s">
        <v>159</v>
      </c>
      <c r="T2227" s="46" t="s">
        <v>3884</v>
      </c>
      <c r="U2227" s="46" t="s">
        <v>3885</v>
      </c>
      <c r="V2227" s="46" t="s">
        <v>3891</v>
      </c>
      <c r="W2227" s="48" t="s">
        <v>3892</v>
      </c>
      <c r="X2227" s="177" t="s">
        <v>3888</v>
      </c>
      <c r="Y2227" s="46">
        <v>1</v>
      </c>
    </row>
    <row r="2228" spans="2:25" ht="66">
      <c r="B2228" s="46" t="s">
        <v>2106</v>
      </c>
      <c r="C2228" s="46" t="s">
        <v>102</v>
      </c>
      <c r="D2228" s="46" t="s">
        <v>3907</v>
      </c>
      <c r="E2228" s="46" t="s">
        <v>3917</v>
      </c>
      <c r="F2228" s="46">
        <v>89.3</v>
      </c>
      <c r="G2228" s="46" t="s">
        <v>3879</v>
      </c>
      <c r="H2228" s="46">
        <f t="shared" si="8"/>
        <v>29</v>
      </c>
      <c r="I2228" s="46" t="s">
        <v>3880</v>
      </c>
      <c r="J2228" s="46" t="s">
        <v>3893</v>
      </c>
      <c r="K2228" s="46" t="s">
        <v>3926</v>
      </c>
      <c r="L2228" s="46" t="s">
        <v>53</v>
      </c>
      <c r="M2228" s="46">
        <v>8</v>
      </c>
      <c r="N2228" s="46">
        <v>89.3</v>
      </c>
      <c r="O2228" s="46">
        <v>8</v>
      </c>
      <c r="P2228" s="46" t="s">
        <v>3890</v>
      </c>
      <c r="Q2228" s="46" t="s">
        <v>2540</v>
      </c>
      <c r="R2228" s="46" t="s">
        <v>3890</v>
      </c>
      <c r="S2228" s="46" t="s">
        <v>2540</v>
      </c>
      <c r="T2228" s="46" t="s">
        <v>3884</v>
      </c>
      <c r="U2228" s="46" t="s">
        <v>3885</v>
      </c>
      <c r="V2228" s="46" t="s">
        <v>3891</v>
      </c>
      <c r="W2228" s="48" t="s">
        <v>3892</v>
      </c>
      <c r="X2228" s="177" t="s">
        <v>3888</v>
      </c>
      <c r="Y2228" s="46">
        <v>1</v>
      </c>
    </row>
    <row r="2229" spans="2:25" ht="66">
      <c r="B2229" s="46" t="s">
        <v>2106</v>
      </c>
      <c r="C2229" s="46" t="s">
        <v>102</v>
      </c>
      <c r="D2229" s="46" t="s">
        <v>3907</v>
      </c>
      <c r="E2229" s="46" t="s">
        <v>3917</v>
      </c>
      <c r="F2229" s="46">
        <v>89.3</v>
      </c>
      <c r="G2229" s="46" t="s">
        <v>3879</v>
      </c>
      <c r="H2229" s="46">
        <f>H2228+1</f>
        <v>30</v>
      </c>
      <c r="I2229" s="46" t="s">
        <v>3880</v>
      </c>
      <c r="J2229" s="46" t="s">
        <v>3893</v>
      </c>
      <c r="K2229" s="46" t="s">
        <v>3927</v>
      </c>
      <c r="L2229" s="46" t="s">
        <v>159</v>
      </c>
      <c r="M2229" s="46" t="s">
        <v>159</v>
      </c>
      <c r="N2229" s="46">
        <v>89.3</v>
      </c>
      <c r="O2229" s="46" t="s">
        <v>159</v>
      </c>
      <c r="P2229" s="46" t="s">
        <v>3890</v>
      </c>
      <c r="Q2229" s="46" t="s">
        <v>159</v>
      </c>
      <c r="R2229" s="46" t="s">
        <v>3890</v>
      </c>
      <c r="S2229" s="46" t="s">
        <v>159</v>
      </c>
      <c r="T2229" s="46" t="s">
        <v>3884</v>
      </c>
      <c r="U2229" s="46" t="s">
        <v>3885</v>
      </c>
      <c r="V2229" s="46" t="s">
        <v>3891</v>
      </c>
      <c r="W2229" s="48" t="s">
        <v>3892</v>
      </c>
      <c r="X2229" s="177" t="s">
        <v>3888</v>
      </c>
      <c r="Y2229" s="46">
        <v>1</v>
      </c>
    </row>
    <row r="2230" spans="2:25" ht="66">
      <c r="B2230" s="46" t="s">
        <v>2106</v>
      </c>
      <c r="C2230" s="46" t="s">
        <v>102</v>
      </c>
      <c r="D2230" s="46" t="s">
        <v>3907</v>
      </c>
      <c r="E2230" s="46" t="s">
        <v>3917</v>
      </c>
      <c r="F2230" s="46">
        <v>89.3</v>
      </c>
      <c r="G2230" s="46" t="s">
        <v>3879</v>
      </c>
      <c r="H2230" s="46">
        <f t="shared" si="8"/>
        <v>31</v>
      </c>
      <c r="I2230" s="46" t="s">
        <v>3880</v>
      </c>
      <c r="J2230" s="46" t="s">
        <v>3893</v>
      </c>
      <c r="K2230" s="46" t="s">
        <v>3928</v>
      </c>
      <c r="L2230" s="46" t="s">
        <v>159</v>
      </c>
      <c r="M2230" s="46" t="s">
        <v>159</v>
      </c>
      <c r="N2230" s="46">
        <v>89.3</v>
      </c>
      <c r="O2230" s="46" t="s">
        <v>159</v>
      </c>
      <c r="P2230" s="46" t="s">
        <v>3890</v>
      </c>
      <c r="Q2230" s="46" t="s">
        <v>159</v>
      </c>
      <c r="R2230" s="46" t="s">
        <v>3890</v>
      </c>
      <c r="S2230" s="46" t="s">
        <v>159</v>
      </c>
      <c r="T2230" s="46" t="s">
        <v>3884</v>
      </c>
      <c r="U2230" s="46" t="s">
        <v>3885</v>
      </c>
      <c r="V2230" s="46" t="s">
        <v>3891</v>
      </c>
      <c r="W2230" s="48" t="s">
        <v>3892</v>
      </c>
      <c r="X2230" s="177" t="s">
        <v>3888</v>
      </c>
      <c r="Y2230" s="46">
        <v>1</v>
      </c>
    </row>
    <row r="2231" spans="2:25" ht="66">
      <c r="B2231" s="46" t="s">
        <v>2106</v>
      </c>
      <c r="C2231" s="46" t="s">
        <v>102</v>
      </c>
      <c r="D2231" s="46" t="s">
        <v>3907</v>
      </c>
      <c r="E2231" s="46" t="s">
        <v>3917</v>
      </c>
      <c r="F2231" s="46">
        <v>89.3</v>
      </c>
      <c r="G2231" s="46" t="s">
        <v>3879</v>
      </c>
      <c r="H2231" s="46">
        <f t="shared" si="8"/>
        <v>32</v>
      </c>
      <c r="I2231" s="46" t="s">
        <v>3880</v>
      </c>
      <c r="J2231" s="46" t="s">
        <v>3893</v>
      </c>
      <c r="K2231" s="46" t="s">
        <v>3929</v>
      </c>
      <c r="L2231" s="46" t="s">
        <v>159</v>
      </c>
      <c r="M2231" s="46" t="s">
        <v>159</v>
      </c>
      <c r="N2231" s="46">
        <v>89.3</v>
      </c>
      <c r="O2231" s="46" t="s">
        <v>159</v>
      </c>
      <c r="P2231" s="46" t="s">
        <v>3890</v>
      </c>
      <c r="Q2231" s="46" t="s">
        <v>159</v>
      </c>
      <c r="R2231" s="46" t="s">
        <v>3890</v>
      </c>
      <c r="S2231" s="46" t="s">
        <v>159</v>
      </c>
      <c r="T2231" s="46" t="s">
        <v>3884</v>
      </c>
      <c r="U2231" s="46" t="s">
        <v>3885</v>
      </c>
      <c r="V2231" s="46" t="s">
        <v>3891</v>
      </c>
      <c r="W2231" s="48" t="s">
        <v>3892</v>
      </c>
      <c r="X2231" s="177" t="s">
        <v>3888</v>
      </c>
      <c r="Y2231" s="46">
        <v>1</v>
      </c>
    </row>
    <row r="2232" spans="2:25" ht="66">
      <c r="B2232" s="46" t="s">
        <v>2106</v>
      </c>
      <c r="C2232" s="46" t="s">
        <v>102</v>
      </c>
      <c r="D2232" s="46" t="s">
        <v>3930</v>
      </c>
      <c r="E2232" s="46" t="s">
        <v>3917</v>
      </c>
      <c r="F2232" s="46">
        <v>91.1</v>
      </c>
      <c r="G2232" s="46" t="s">
        <v>3879</v>
      </c>
      <c r="H2232" s="46">
        <f t="shared" si="8"/>
        <v>33</v>
      </c>
      <c r="I2232" s="46" t="s">
        <v>3880</v>
      </c>
      <c r="J2232" s="46" t="s">
        <v>3893</v>
      </c>
      <c r="K2232" s="46" t="s">
        <v>3931</v>
      </c>
      <c r="L2232" s="46" t="s">
        <v>53</v>
      </c>
      <c r="M2232" s="46">
        <v>9</v>
      </c>
      <c r="N2232" s="46">
        <v>91.1</v>
      </c>
      <c r="O2232" s="46">
        <v>9</v>
      </c>
      <c r="P2232" s="46" t="s">
        <v>3890</v>
      </c>
      <c r="Q2232" s="46" t="s">
        <v>2540</v>
      </c>
      <c r="R2232" s="46" t="s">
        <v>3890</v>
      </c>
      <c r="S2232" s="46" t="s">
        <v>2540</v>
      </c>
      <c r="T2232" s="46" t="s">
        <v>3884</v>
      </c>
      <c r="U2232" s="46" t="s">
        <v>3885</v>
      </c>
      <c r="V2232" s="46" t="s">
        <v>3891</v>
      </c>
      <c r="W2232" s="48" t="s">
        <v>3892</v>
      </c>
      <c r="X2232" s="177" t="s">
        <v>3888</v>
      </c>
      <c r="Y2232" s="46">
        <v>1</v>
      </c>
    </row>
    <row r="2233" spans="2:25" ht="66">
      <c r="B2233" s="46" t="s">
        <v>2106</v>
      </c>
      <c r="C2233" s="46" t="s">
        <v>102</v>
      </c>
      <c r="D2233" s="46" t="s">
        <v>3930</v>
      </c>
      <c r="E2233" s="46" t="s">
        <v>3917</v>
      </c>
      <c r="F2233" s="46">
        <v>91.1</v>
      </c>
      <c r="G2233" s="46" t="s">
        <v>3879</v>
      </c>
      <c r="H2233" s="46">
        <f t="shared" si="8"/>
        <v>34</v>
      </c>
      <c r="I2233" s="46" t="s">
        <v>3880</v>
      </c>
      <c r="J2233" s="46" t="s">
        <v>3893</v>
      </c>
      <c r="K2233" s="46" t="s">
        <v>3932</v>
      </c>
      <c r="L2233" s="46" t="s">
        <v>159</v>
      </c>
      <c r="M2233" s="46" t="s">
        <v>159</v>
      </c>
      <c r="N2233" s="46">
        <v>91.1</v>
      </c>
      <c r="O2233" s="46" t="s">
        <v>159</v>
      </c>
      <c r="P2233" s="46" t="s">
        <v>3890</v>
      </c>
      <c r="Q2233" s="46" t="s">
        <v>159</v>
      </c>
      <c r="R2233" s="46" t="s">
        <v>3890</v>
      </c>
      <c r="S2233" s="46" t="s">
        <v>159</v>
      </c>
      <c r="T2233" s="46" t="s">
        <v>3884</v>
      </c>
      <c r="U2233" s="46" t="s">
        <v>3885</v>
      </c>
      <c r="V2233" s="46" t="s">
        <v>3891</v>
      </c>
      <c r="W2233" s="48" t="s">
        <v>3892</v>
      </c>
      <c r="X2233" s="177" t="s">
        <v>3888</v>
      </c>
      <c r="Y2233" s="46">
        <v>1</v>
      </c>
    </row>
    <row r="2234" spans="2:25" ht="66">
      <c r="B2234" s="46" t="s">
        <v>2106</v>
      </c>
      <c r="C2234" s="46" t="s">
        <v>102</v>
      </c>
      <c r="D2234" s="46" t="s">
        <v>3930</v>
      </c>
      <c r="E2234" s="46" t="s">
        <v>3917</v>
      </c>
      <c r="F2234" s="46">
        <v>91.1</v>
      </c>
      <c r="G2234" s="46" t="s">
        <v>3879</v>
      </c>
      <c r="H2234" s="46">
        <f t="shared" si="8"/>
        <v>35</v>
      </c>
      <c r="I2234" s="46" t="s">
        <v>3880</v>
      </c>
      <c r="J2234" s="46" t="s">
        <v>3893</v>
      </c>
      <c r="K2234" s="46" t="s">
        <v>3933</v>
      </c>
      <c r="L2234" s="46" t="s">
        <v>159</v>
      </c>
      <c r="M2234" s="46" t="s">
        <v>159</v>
      </c>
      <c r="N2234" s="46">
        <v>91.1</v>
      </c>
      <c r="O2234" s="46" t="s">
        <v>159</v>
      </c>
      <c r="P2234" s="46" t="s">
        <v>3890</v>
      </c>
      <c r="Q2234" s="46" t="s">
        <v>159</v>
      </c>
      <c r="R2234" s="46" t="s">
        <v>3890</v>
      </c>
      <c r="S2234" s="46" t="s">
        <v>159</v>
      </c>
      <c r="T2234" s="46" t="s">
        <v>3884</v>
      </c>
      <c r="U2234" s="46" t="s">
        <v>3885</v>
      </c>
      <c r="V2234" s="46" t="s">
        <v>3891</v>
      </c>
      <c r="W2234" s="48" t="s">
        <v>3892</v>
      </c>
      <c r="X2234" s="177" t="s">
        <v>3888</v>
      </c>
      <c r="Y2234" s="46">
        <v>1</v>
      </c>
    </row>
    <row r="2235" spans="2:25" ht="66">
      <c r="B2235" s="46" t="s">
        <v>2106</v>
      </c>
      <c r="C2235" s="46" t="s">
        <v>102</v>
      </c>
      <c r="D2235" s="46" t="s">
        <v>3930</v>
      </c>
      <c r="E2235" s="46" t="s">
        <v>3917</v>
      </c>
      <c r="F2235" s="46">
        <v>91.1</v>
      </c>
      <c r="G2235" s="46" t="s">
        <v>3879</v>
      </c>
      <c r="H2235" s="46">
        <f t="shared" si="8"/>
        <v>36</v>
      </c>
      <c r="I2235" s="46" t="s">
        <v>3880</v>
      </c>
      <c r="J2235" s="46" t="s">
        <v>3893</v>
      </c>
      <c r="K2235" s="46" t="s">
        <v>3934</v>
      </c>
      <c r="L2235" s="46" t="s">
        <v>159</v>
      </c>
      <c r="M2235" s="46" t="s">
        <v>159</v>
      </c>
      <c r="N2235" s="46">
        <v>91.1</v>
      </c>
      <c r="O2235" s="46" t="s">
        <v>159</v>
      </c>
      <c r="P2235" s="46" t="s">
        <v>3890</v>
      </c>
      <c r="Q2235" s="46" t="s">
        <v>159</v>
      </c>
      <c r="R2235" s="46" t="s">
        <v>3890</v>
      </c>
      <c r="S2235" s="46" t="s">
        <v>159</v>
      </c>
      <c r="T2235" s="46" t="s">
        <v>3884</v>
      </c>
      <c r="U2235" s="46" t="s">
        <v>3885</v>
      </c>
      <c r="V2235" s="46" t="s">
        <v>3891</v>
      </c>
      <c r="W2235" s="48" t="s">
        <v>3892</v>
      </c>
      <c r="X2235" s="177" t="s">
        <v>3888</v>
      </c>
      <c r="Y2235" s="46">
        <v>1</v>
      </c>
    </row>
    <row r="2236" spans="2:25" ht="66">
      <c r="B2236" s="46" t="s">
        <v>2106</v>
      </c>
      <c r="C2236" s="46" t="s">
        <v>102</v>
      </c>
      <c r="D2236" s="46" t="s">
        <v>3935</v>
      </c>
      <c r="E2236" s="46" t="s">
        <v>3917</v>
      </c>
      <c r="F2236" s="46">
        <v>94.2</v>
      </c>
      <c r="G2236" s="46" t="s">
        <v>3879</v>
      </c>
      <c r="H2236" s="46">
        <f t="shared" si="8"/>
        <v>37</v>
      </c>
      <c r="I2236" s="46" t="s">
        <v>3880</v>
      </c>
      <c r="J2236" s="46" t="s">
        <v>3893</v>
      </c>
      <c r="K2236" s="46" t="s">
        <v>3936</v>
      </c>
      <c r="L2236" s="46" t="s">
        <v>53</v>
      </c>
      <c r="M2236" s="46">
        <v>10</v>
      </c>
      <c r="N2236" s="46">
        <v>94.2</v>
      </c>
      <c r="O2236" s="46">
        <v>10</v>
      </c>
      <c r="P2236" s="46" t="s">
        <v>3890</v>
      </c>
      <c r="Q2236" s="46" t="s">
        <v>2540</v>
      </c>
      <c r="R2236" s="46" t="s">
        <v>3890</v>
      </c>
      <c r="S2236" s="46" t="s">
        <v>2540</v>
      </c>
      <c r="T2236" s="46" t="s">
        <v>3884</v>
      </c>
      <c r="U2236" s="46" t="s">
        <v>3885</v>
      </c>
      <c r="V2236" s="46" t="s">
        <v>3891</v>
      </c>
      <c r="W2236" s="48" t="s">
        <v>3892</v>
      </c>
      <c r="X2236" s="177" t="s">
        <v>3888</v>
      </c>
      <c r="Y2236" s="46">
        <v>1</v>
      </c>
    </row>
    <row r="2237" spans="2:25" ht="66">
      <c r="B2237" s="46" t="s">
        <v>2106</v>
      </c>
      <c r="C2237" s="46" t="s">
        <v>102</v>
      </c>
      <c r="D2237" s="46" t="s">
        <v>3935</v>
      </c>
      <c r="E2237" s="46" t="s">
        <v>3917</v>
      </c>
      <c r="F2237" s="46">
        <v>94.2</v>
      </c>
      <c r="G2237" s="46" t="s">
        <v>3879</v>
      </c>
      <c r="H2237" s="46">
        <f t="shared" si="8"/>
        <v>38</v>
      </c>
      <c r="I2237" s="46" t="s">
        <v>3880</v>
      </c>
      <c r="J2237" s="46" t="s">
        <v>3893</v>
      </c>
      <c r="K2237" s="46" t="s">
        <v>3937</v>
      </c>
      <c r="L2237" s="46" t="s">
        <v>159</v>
      </c>
      <c r="M2237" s="46" t="s">
        <v>159</v>
      </c>
      <c r="N2237" s="46">
        <v>94.2</v>
      </c>
      <c r="O2237" s="46" t="s">
        <v>159</v>
      </c>
      <c r="P2237" s="46" t="s">
        <v>3890</v>
      </c>
      <c r="Q2237" s="46" t="s">
        <v>159</v>
      </c>
      <c r="R2237" s="46" t="s">
        <v>3890</v>
      </c>
      <c r="S2237" s="46" t="s">
        <v>159</v>
      </c>
      <c r="T2237" s="46" t="s">
        <v>3884</v>
      </c>
      <c r="U2237" s="46" t="s">
        <v>3885</v>
      </c>
      <c r="V2237" s="46" t="s">
        <v>3891</v>
      </c>
      <c r="W2237" s="48" t="s">
        <v>3892</v>
      </c>
      <c r="X2237" s="177" t="s">
        <v>3888</v>
      </c>
      <c r="Y2237" s="46">
        <v>1</v>
      </c>
    </row>
    <row r="2238" spans="2:25" ht="66">
      <c r="B2238" s="46" t="s">
        <v>2106</v>
      </c>
      <c r="C2238" s="46" t="s">
        <v>102</v>
      </c>
      <c r="D2238" s="46" t="s">
        <v>3935</v>
      </c>
      <c r="E2238" s="46" t="s">
        <v>3917</v>
      </c>
      <c r="F2238" s="46">
        <v>94.2</v>
      </c>
      <c r="G2238" s="46" t="s">
        <v>3879</v>
      </c>
      <c r="H2238" s="46">
        <f t="shared" si="8"/>
        <v>39</v>
      </c>
      <c r="I2238" s="46" t="s">
        <v>3880</v>
      </c>
      <c r="J2238" s="46" t="s">
        <v>3893</v>
      </c>
      <c r="K2238" s="46" t="s">
        <v>3938</v>
      </c>
      <c r="L2238" s="46" t="s">
        <v>159</v>
      </c>
      <c r="M2238" s="46" t="s">
        <v>159</v>
      </c>
      <c r="N2238" s="46">
        <v>94.2</v>
      </c>
      <c r="O2238" s="46" t="s">
        <v>159</v>
      </c>
      <c r="P2238" s="46" t="s">
        <v>3890</v>
      </c>
      <c r="Q2238" s="46" t="s">
        <v>159</v>
      </c>
      <c r="R2238" s="46" t="s">
        <v>3890</v>
      </c>
      <c r="S2238" s="46" t="s">
        <v>159</v>
      </c>
      <c r="T2238" s="46" t="s">
        <v>3884</v>
      </c>
      <c r="U2238" s="46" t="s">
        <v>3885</v>
      </c>
      <c r="V2238" s="46" t="s">
        <v>3891</v>
      </c>
      <c r="W2238" s="48" t="s">
        <v>3892</v>
      </c>
      <c r="X2238" s="177" t="s">
        <v>3888</v>
      </c>
      <c r="Y2238" s="46">
        <v>1</v>
      </c>
    </row>
    <row r="2239" spans="2:25" ht="66">
      <c r="B2239" s="46" t="s">
        <v>2106</v>
      </c>
      <c r="C2239" s="46" t="s">
        <v>102</v>
      </c>
      <c r="D2239" s="46" t="s">
        <v>3935</v>
      </c>
      <c r="E2239" s="46" t="s">
        <v>3917</v>
      </c>
      <c r="F2239" s="46">
        <v>94.2</v>
      </c>
      <c r="G2239" s="46" t="s">
        <v>3879</v>
      </c>
      <c r="H2239" s="46">
        <f t="shared" si="8"/>
        <v>40</v>
      </c>
      <c r="I2239" s="46" t="s">
        <v>3880</v>
      </c>
      <c r="J2239" s="46" t="s">
        <v>3893</v>
      </c>
      <c r="K2239" s="46" t="s">
        <v>3939</v>
      </c>
      <c r="L2239" s="46" t="s">
        <v>159</v>
      </c>
      <c r="M2239" s="46" t="s">
        <v>159</v>
      </c>
      <c r="N2239" s="46">
        <v>94.2</v>
      </c>
      <c r="O2239" s="46" t="s">
        <v>159</v>
      </c>
      <c r="P2239" s="46" t="s">
        <v>3890</v>
      </c>
      <c r="Q2239" s="46" t="s">
        <v>159</v>
      </c>
      <c r="R2239" s="46" t="s">
        <v>3890</v>
      </c>
      <c r="S2239" s="46" t="s">
        <v>159</v>
      </c>
      <c r="T2239" s="46" t="s">
        <v>3884</v>
      </c>
      <c r="U2239" s="46" t="s">
        <v>3885</v>
      </c>
      <c r="V2239" s="46" t="s">
        <v>3891</v>
      </c>
      <c r="W2239" s="48" t="s">
        <v>3892</v>
      </c>
      <c r="X2239" s="177" t="s">
        <v>3888</v>
      </c>
      <c r="Y2239" s="46">
        <v>1</v>
      </c>
    </row>
    <row r="2240" spans="2:25" ht="66">
      <c r="B2240" s="46" t="s">
        <v>2106</v>
      </c>
      <c r="C2240" s="46" t="s">
        <v>102</v>
      </c>
      <c r="D2240" s="46" t="s">
        <v>3901</v>
      </c>
      <c r="E2240" s="46" t="s">
        <v>3940</v>
      </c>
      <c r="F2240" s="8">
        <v>90</v>
      </c>
      <c r="G2240" s="46" t="s">
        <v>3879</v>
      </c>
      <c r="H2240" s="46">
        <f t="shared" si="8"/>
        <v>41</v>
      </c>
      <c r="I2240" s="46" t="s">
        <v>3880</v>
      </c>
      <c r="J2240" s="46" t="s">
        <v>3893</v>
      </c>
      <c r="K2240" s="46" t="s">
        <v>3922</v>
      </c>
      <c r="L2240" s="46" t="s">
        <v>53</v>
      </c>
      <c r="M2240" s="46">
        <v>11</v>
      </c>
      <c r="N2240" s="46">
        <v>90.6</v>
      </c>
      <c r="O2240" s="46">
        <v>11</v>
      </c>
      <c r="P2240" s="46" t="s">
        <v>3890</v>
      </c>
      <c r="Q2240" s="46" t="s">
        <v>2540</v>
      </c>
      <c r="R2240" s="46" t="s">
        <v>3890</v>
      </c>
      <c r="S2240" s="46" t="s">
        <v>2540</v>
      </c>
      <c r="T2240" s="46" t="s">
        <v>3884</v>
      </c>
      <c r="U2240" s="46" t="s">
        <v>3885</v>
      </c>
      <c r="V2240" s="46" t="s">
        <v>3891</v>
      </c>
      <c r="W2240" s="48" t="s">
        <v>3892</v>
      </c>
      <c r="X2240" s="177" t="s">
        <v>3888</v>
      </c>
      <c r="Y2240" s="46">
        <v>1</v>
      </c>
    </row>
    <row r="2241" spans="2:25" ht="66">
      <c r="B2241" s="46" t="s">
        <v>2106</v>
      </c>
      <c r="C2241" s="46" t="s">
        <v>102</v>
      </c>
      <c r="D2241" s="46" t="s">
        <v>3901</v>
      </c>
      <c r="E2241" s="46" t="s">
        <v>3940</v>
      </c>
      <c r="F2241" s="8">
        <v>90</v>
      </c>
      <c r="G2241" s="46" t="s">
        <v>3879</v>
      </c>
      <c r="H2241" s="46">
        <f t="shared" si="8"/>
        <v>42</v>
      </c>
      <c r="I2241" s="46" t="s">
        <v>3880</v>
      </c>
      <c r="J2241" s="46" t="s">
        <v>3893</v>
      </c>
      <c r="K2241" s="46" t="s">
        <v>3923</v>
      </c>
      <c r="L2241" s="46" t="s">
        <v>159</v>
      </c>
      <c r="M2241" s="46" t="s">
        <v>159</v>
      </c>
      <c r="N2241" s="46">
        <v>90.6</v>
      </c>
      <c r="O2241" s="46" t="s">
        <v>159</v>
      </c>
      <c r="P2241" s="46" t="s">
        <v>3890</v>
      </c>
      <c r="Q2241" s="46" t="s">
        <v>159</v>
      </c>
      <c r="R2241" s="46" t="s">
        <v>3890</v>
      </c>
      <c r="S2241" s="46" t="s">
        <v>159</v>
      </c>
      <c r="T2241" s="46" t="s">
        <v>3884</v>
      </c>
      <c r="U2241" s="46" t="s">
        <v>3885</v>
      </c>
      <c r="V2241" s="46" t="s">
        <v>3891</v>
      </c>
      <c r="W2241" s="48" t="s">
        <v>3892</v>
      </c>
      <c r="X2241" s="177" t="s">
        <v>3888</v>
      </c>
      <c r="Y2241" s="46">
        <v>1</v>
      </c>
    </row>
    <row r="2242" spans="2:25" ht="66">
      <c r="B2242" s="46" t="s">
        <v>2106</v>
      </c>
      <c r="C2242" s="46" t="s">
        <v>102</v>
      </c>
      <c r="D2242" s="46" t="s">
        <v>3901</v>
      </c>
      <c r="E2242" s="46" t="s">
        <v>3940</v>
      </c>
      <c r="F2242" s="8">
        <v>90</v>
      </c>
      <c r="G2242" s="46" t="s">
        <v>3879</v>
      </c>
      <c r="H2242" s="46">
        <f t="shared" si="8"/>
        <v>43</v>
      </c>
      <c r="I2242" s="46" t="s">
        <v>3880</v>
      </c>
      <c r="J2242" s="46" t="s">
        <v>3893</v>
      </c>
      <c r="K2242" s="46" t="s">
        <v>3924</v>
      </c>
      <c r="L2242" s="46" t="s">
        <v>159</v>
      </c>
      <c r="M2242" s="46" t="s">
        <v>159</v>
      </c>
      <c r="N2242" s="46">
        <v>90.6</v>
      </c>
      <c r="O2242" s="46" t="s">
        <v>159</v>
      </c>
      <c r="P2242" s="46" t="s">
        <v>3890</v>
      </c>
      <c r="Q2242" s="46" t="s">
        <v>159</v>
      </c>
      <c r="R2242" s="46" t="s">
        <v>3890</v>
      </c>
      <c r="S2242" s="46" t="s">
        <v>159</v>
      </c>
      <c r="T2242" s="46" t="s">
        <v>3884</v>
      </c>
      <c r="U2242" s="46" t="s">
        <v>3885</v>
      </c>
      <c r="V2242" s="46" t="s">
        <v>3891</v>
      </c>
      <c r="W2242" s="48" t="s">
        <v>3892</v>
      </c>
      <c r="X2242" s="177" t="s">
        <v>3888</v>
      </c>
      <c r="Y2242" s="46">
        <v>1</v>
      </c>
    </row>
    <row r="2243" spans="2:25" ht="66">
      <c r="B2243" s="46" t="s">
        <v>2106</v>
      </c>
      <c r="C2243" s="46" t="s">
        <v>102</v>
      </c>
      <c r="D2243" s="46" t="s">
        <v>3901</v>
      </c>
      <c r="E2243" s="46" t="s">
        <v>3940</v>
      </c>
      <c r="F2243" s="8">
        <v>90</v>
      </c>
      <c r="G2243" s="46" t="s">
        <v>3879</v>
      </c>
      <c r="H2243" s="46">
        <f t="shared" si="8"/>
        <v>44</v>
      </c>
      <c r="I2243" s="46" t="s">
        <v>3880</v>
      </c>
      <c r="J2243" s="46" t="s">
        <v>3893</v>
      </c>
      <c r="K2243" s="46" t="s">
        <v>3925</v>
      </c>
      <c r="L2243" s="46" t="s">
        <v>159</v>
      </c>
      <c r="M2243" s="46" t="s">
        <v>159</v>
      </c>
      <c r="N2243" s="46">
        <v>90.6</v>
      </c>
      <c r="O2243" s="46" t="s">
        <v>159</v>
      </c>
      <c r="P2243" s="46" t="s">
        <v>3890</v>
      </c>
      <c r="Q2243" s="46" t="s">
        <v>159</v>
      </c>
      <c r="R2243" s="46" t="s">
        <v>3890</v>
      </c>
      <c r="S2243" s="46" t="s">
        <v>159</v>
      </c>
      <c r="T2243" s="46" t="s">
        <v>3884</v>
      </c>
      <c r="U2243" s="46" t="s">
        <v>3885</v>
      </c>
      <c r="V2243" s="46" t="s">
        <v>3891</v>
      </c>
      <c r="W2243" s="48" t="s">
        <v>3892</v>
      </c>
      <c r="X2243" s="177" t="s">
        <v>3888</v>
      </c>
      <c r="Y2243" s="46">
        <v>1</v>
      </c>
    </row>
    <row r="2244" spans="2:25" ht="66">
      <c r="B2244" s="46" t="s">
        <v>2106</v>
      </c>
      <c r="C2244" s="46" t="s">
        <v>102</v>
      </c>
      <c r="D2244" s="46" t="s">
        <v>3907</v>
      </c>
      <c r="E2244" s="46" t="s">
        <v>3940</v>
      </c>
      <c r="F2244" s="46">
        <v>90.7</v>
      </c>
      <c r="G2244" s="46" t="s">
        <v>3879</v>
      </c>
      <c r="H2244" s="46">
        <f t="shared" si="8"/>
        <v>45</v>
      </c>
      <c r="I2244" s="46" t="s">
        <v>3880</v>
      </c>
      <c r="J2244" s="46" t="s">
        <v>3893</v>
      </c>
      <c r="K2244" s="46" t="s">
        <v>3926</v>
      </c>
      <c r="L2244" s="46" t="s">
        <v>53</v>
      </c>
      <c r="M2244" s="46">
        <v>12</v>
      </c>
      <c r="N2244" s="46">
        <v>90.8</v>
      </c>
      <c r="O2244" s="46">
        <v>12</v>
      </c>
      <c r="P2244" s="46" t="s">
        <v>3890</v>
      </c>
      <c r="Q2244" s="46" t="s">
        <v>2540</v>
      </c>
      <c r="R2244" s="46" t="s">
        <v>3890</v>
      </c>
      <c r="S2244" s="46" t="s">
        <v>2540</v>
      </c>
      <c r="T2244" s="46" t="s">
        <v>3884</v>
      </c>
      <c r="U2244" s="46" t="s">
        <v>3885</v>
      </c>
      <c r="V2244" s="46" t="s">
        <v>3891</v>
      </c>
      <c r="W2244" s="48" t="s">
        <v>3892</v>
      </c>
      <c r="X2244" s="177" t="s">
        <v>3888</v>
      </c>
      <c r="Y2244" s="46">
        <v>1</v>
      </c>
    </row>
    <row r="2245" spans="2:25" ht="66">
      <c r="B2245" s="46" t="s">
        <v>2106</v>
      </c>
      <c r="C2245" s="46" t="s">
        <v>102</v>
      </c>
      <c r="D2245" s="46" t="s">
        <v>3907</v>
      </c>
      <c r="E2245" s="46" t="s">
        <v>3940</v>
      </c>
      <c r="F2245" s="46">
        <v>90.7</v>
      </c>
      <c r="G2245" s="46" t="s">
        <v>3879</v>
      </c>
      <c r="H2245" s="46">
        <f t="shared" si="8"/>
        <v>46</v>
      </c>
      <c r="I2245" s="46" t="s">
        <v>3880</v>
      </c>
      <c r="J2245" s="46" t="s">
        <v>3893</v>
      </c>
      <c r="K2245" s="46" t="s">
        <v>3927</v>
      </c>
      <c r="L2245" s="46" t="s">
        <v>159</v>
      </c>
      <c r="M2245" s="46" t="s">
        <v>159</v>
      </c>
      <c r="N2245" s="46">
        <v>90.8</v>
      </c>
      <c r="O2245" s="46" t="s">
        <v>159</v>
      </c>
      <c r="P2245" s="46" t="s">
        <v>3890</v>
      </c>
      <c r="Q2245" s="46" t="s">
        <v>159</v>
      </c>
      <c r="R2245" s="46" t="s">
        <v>3890</v>
      </c>
      <c r="S2245" s="46" t="s">
        <v>159</v>
      </c>
      <c r="T2245" s="46" t="s">
        <v>3884</v>
      </c>
      <c r="U2245" s="46" t="s">
        <v>3885</v>
      </c>
      <c r="V2245" s="46" t="s">
        <v>3891</v>
      </c>
      <c r="W2245" s="48" t="s">
        <v>3892</v>
      </c>
      <c r="X2245" s="177" t="s">
        <v>3888</v>
      </c>
      <c r="Y2245" s="46">
        <v>1</v>
      </c>
    </row>
    <row r="2246" spans="2:25" ht="66">
      <c r="B2246" s="46" t="s">
        <v>2106</v>
      </c>
      <c r="C2246" s="46" t="s">
        <v>102</v>
      </c>
      <c r="D2246" s="46" t="s">
        <v>3907</v>
      </c>
      <c r="E2246" s="46" t="s">
        <v>3940</v>
      </c>
      <c r="F2246" s="46">
        <v>90.7</v>
      </c>
      <c r="G2246" s="46" t="s">
        <v>3879</v>
      </c>
      <c r="H2246" s="46">
        <f t="shared" si="8"/>
        <v>47</v>
      </c>
      <c r="I2246" s="46" t="s">
        <v>3880</v>
      </c>
      <c r="J2246" s="46" t="s">
        <v>3893</v>
      </c>
      <c r="K2246" s="46" t="s">
        <v>3928</v>
      </c>
      <c r="L2246" s="46" t="s">
        <v>159</v>
      </c>
      <c r="M2246" s="46" t="s">
        <v>159</v>
      </c>
      <c r="N2246" s="46">
        <v>90.8</v>
      </c>
      <c r="O2246" s="46" t="s">
        <v>159</v>
      </c>
      <c r="P2246" s="46" t="s">
        <v>3890</v>
      </c>
      <c r="Q2246" s="46" t="s">
        <v>159</v>
      </c>
      <c r="R2246" s="46" t="s">
        <v>3890</v>
      </c>
      <c r="S2246" s="46" t="s">
        <v>159</v>
      </c>
      <c r="T2246" s="46" t="s">
        <v>3884</v>
      </c>
      <c r="U2246" s="46" t="s">
        <v>3885</v>
      </c>
      <c r="V2246" s="46" t="s">
        <v>3891</v>
      </c>
      <c r="W2246" s="48" t="s">
        <v>3892</v>
      </c>
      <c r="X2246" s="177" t="s">
        <v>3888</v>
      </c>
      <c r="Y2246" s="46">
        <v>1</v>
      </c>
    </row>
    <row r="2247" spans="2:25" ht="66">
      <c r="B2247" s="46" t="s">
        <v>2106</v>
      </c>
      <c r="C2247" s="46" t="s">
        <v>102</v>
      </c>
      <c r="D2247" s="46" t="s">
        <v>3907</v>
      </c>
      <c r="E2247" s="46" t="s">
        <v>3940</v>
      </c>
      <c r="F2247" s="46">
        <v>90.7</v>
      </c>
      <c r="G2247" s="46" t="s">
        <v>3879</v>
      </c>
      <c r="H2247" s="46">
        <f t="shared" si="8"/>
        <v>48</v>
      </c>
      <c r="I2247" s="46" t="s">
        <v>3880</v>
      </c>
      <c r="J2247" s="46" t="s">
        <v>3893</v>
      </c>
      <c r="K2247" s="46" t="s">
        <v>3929</v>
      </c>
      <c r="L2247" s="46" t="s">
        <v>159</v>
      </c>
      <c r="M2247" s="46" t="s">
        <v>159</v>
      </c>
      <c r="N2247" s="46">
        <v>90.8</v>
      </c>
      <c r="O2247" s="46" t="s">
        <v>159</v>
      </c>
      <c r="P2247" s="46" t="s">
        <v>3890</v>
      </c>
      <c r="Q2247" s="46" t="s">
        <v>159</v>
      </c>
      <c r="R2247" s="46" t="s">
        <v>3890</v>
      </c>
      <c r="S2247" s="46" t="s">
        <v>159</v>
      </c>
      <c r="T2247" s="46" t="s">
        <v>3884</v>
      </c>
      <c r="U2247" s="46" t="s">
        <v>3885</v>
      </c>
      <c r="V2247" s="46" t="s">
        <v>3891</v>
      </c>
      <c r="W2247" s="48" t="s">
        <v>3892</v>
      </c>
      <c r="X2247" s="177" t="s">
        <v>3888</v>
      </c>
      <c r="Y2247" s="46">
        <v>1</v>
      </c>
    </row>
    <row r="2248" spans="2:25" ht="66">
      <c r="B2248" s="46" t="s">
        <v>2106</v>
      </c>
      <c r="C2248" s="46" t="s">
        <v>102</v>
      </c>
      <c r="D2248" s="46" t="s">
        <v>3930</v>
      </c>
      <c r="E2248" s="46" t="s">
        <v>3940</v>
      </c>
      <c r="F2248" s="46">
        <v>92.3</v>
      </c>
      <c r="G2248" s="46" t="s">
        <v>3879</v>
      </c>
      <c r="H2248" s="46">
        <f t="shared" si="8"/>
        <v>49</v>
      </c>
      <c r="I2248" s="46" t="s">
        <v>3880</v>
      </c>
      <c r="J2248" s="46" t="s">
        <v>3893</v>
      </c>
      <c r="K2248" s="46" t="s">
        <v>3931</v>
      </c>
      <c r="L2248" s="46" t="s">
        <v>53</v>
      </c>
      <c r="M2248" s="46">
        <v>13</v>
      </c>
      <c r="N2248" s="46">
        <v>92.3</v>
      </c>
      <c r="O2248" s="46">
        <v>13</v>
      </c>
      <c r="P2248" s="46" t="s">
        <v>3890</v>
      </c>
      <c r="Q2248" s="46" t="s">
        <v>2540</v>
      </c>
      <c r="R2248" s="46" t="s">
        <v>3890</v>
      </c>
      <c r="S2248" s="46" t="s">
        <v>2540</v>
      </c>
      <c r="T2248" s="46" t="s">
        <v>3884</v>
      </c>
      <c r="U2248" s="46" t="s">
        <v>3885</v>
      </c>
      <c r="V2248" s="46" t="s">
        <v>3891</v>
      </c>
      <c r="W2248" s="48" t="s">
        <v>3892</v>
      </c>
      <c r="X2248" s="177" t="s">
        <v>3888</v>
      </c>
      <c r="Y2248" s="46">
        <v>1</v>
      </c>
    </row>
    <row r="2249" spans="2:25" ht="66">
      <c r="B2249" s="46" t="s">
        <v>2106</v>
      </c>
      <c r="C2249" s="46" t="s">
        <v>102</v>
      </c>
      <c r="D2249" s="46" t="s">
        <v>3930</v>
      </c>
      <c r="E2249" s="46" t="s">
        <v>3940</v>
      </c>
      <c r="F2249" s="46">
        <v>92.3</v>
      </c>
      <c r="G2249" s="46" t="s">
        <v>3879</v>
      </c>
      <c r="H2249" s="46">
        <f t="shared" si="8"/>
        <v>50</v>
      </c>
      <c r="I2249" s="46" t="s">
        <v>3880</v>
      </c>
      <c r="J2249" s="46" t="s">
        <v>3893</v>
      </c>
      <c r="K2249" s="46" t="s">
        <v>3932</v>
      </c>
      <c r="L2249" s="46" t="s">
        <v>159</v>
      </c>
      <c r="M2249" s="46" t="s">
        <v>159</v>
      </c>
      <c r="N2249" s="46">
        <v>92.3</v>
      </c>
      <c r="O2249" s="46" t="s">
        <v>159</v>
      </c>
      <c r="P2249" s="46" t="s">
        <v>3890</v>
      </c>
      <c r="Q2249" s="46" t="s">
        <v>159</v>
      </c>
      <c r="R2249" s="46" t="s">
        <v>3890</v>
      </c>
      <c r="S2249" s="46" t="s">
        <v>159</v>
      </c>
      <c r="T2249" s="46" t="s">
        <v>3884</v>
      </c>
      <c r="U2249" s="46" t="s">
        <v>3885</v>
      </c>
      <c r="V2249" s="46" t="s">
        <v>3891</v>
      </c>
      <c r="W2249" s="48" t="s">
        <v>3892</v>
      </c>
      <c r="X2249" s="177" t="s">
        <v>3888</v>
      </c>
      <c r="Y2249" s="46">
        <v>1</v>
      </c>
    </row>
    <row r="2250" spans="2:25" ht="66">
      <c r="B2250" s="46" t="s">
        <v>2106</v>
      </c>
      <c r="C2250" s="46" t="s">
        <v>102</v>
      </c>
      <c r="D2250" s="46" t="s">
        <v>3930</v>
      </c>
      <c r="E2250" s="46" t="s">
        <v>3940</v>
      </c>
      <c r="F2250" s="46">
        <v>92.3</v>
      </c>
      <c r="G2250" s="46" t="s">
        <v>3879</v>
      </c>
      <c r="H2250" s="46">
        <f t="shared" si="8"/>
        <v>51</v>
      </c>
      <c r="I2250" s="46" t="s">
        <v>3880</v>
      </c>
      <c r="J2250" s="46" t="s">
        <v>3893</v>
      </c>
      <c r="K2250" s="46" t="s">
        <v>3933</v>
      </c>
      <c r="L2250" s="46" t="s">
        <v>159</v>
      </c>
      <c r="M2250" s="46" t="s">
        <v>159</v>
      </c>
      <c r="N2250" s="46">
        <v>92.3</v>
      </c>
      <c r="O2250" s="46" t="s">
        <v>159</v>
      </c>
      <c r="P2250" s="46" t="s">
        <v>3890</v>
      </c>
      <c r="Q2250" s="46" t="s">
        <v>159</v>
      </c>
      <c r="R2250" s="46" t="s">
        <v>3890</v>
      </c>
      <c r="S2250" s="46" t="s">
        <v>159</v>
      </c>
      <c r="T2250" s="46" t="s">
        <v>3884</v>
      </c>
      <c r="U2250" s="46" t="s">
        <v>3885</v>
      </c>
      <c r="V2250" s="46" t="s">
        <v>3891</v>
      </c>
      <c r="W2250" s="48" t="s">
        <v>3892</v>
      </c>
      <c r="X2250" s="177" t="s">
        <v>3888</v>
      </c>
      <c r="Y2250" s="46">
        <v>1</v>
      </c>
    </row>
    <row r="2251" spans="2:25" ht="66">
      <c r="B2251" s="46" t="s">
        <v>2106</v>
      </c>
      <c r="C2251" s="46" t="s">
        <v>102</v>
      </c>
      <c r="D2251" s="46" t="s">
        <v>3930</v>
      </c>
      <c r="E2251" s="46" t="s">
        <v>3940</v>
      </c>
      <c r="F2251" s="46">
        <v>92.3</v>
      </c>
      <c r="G2251" s="46" t="s">
        <v>3879</v>
      </c>
      <c r="H2251" s="46">
        <f t="shared" si="8"/>
        <v>52</v>
      </c>
      <c r="I2251" s="46" t="s">
        <v>3880</v>
      </c>
      <c r="J2251" s="46" t="s">
        <v>3893</v>
      </c>
      <c r="K2251" s="46" t="s">
        <v>3934</v>
      </c>
      <c r="L2251" s="46" t="s">
        <v>159</v>
      </c>
      <c r="M2251" s="46" t="s">
        <v>159</v>
      </c>
      <c r="N2251" s="46">
        <v>92.3</v>
      </c>
      <c r="O2251" s="46" t="s">
        <v>159</v>
      </c>
      <c r="P2251" s="46" t="s">
        <v>3890</v>
      </c>
      <c r="Q2251" s="46" t="s">
        <v>159</v>
      </c>
      <c r="R2251" s="46" t="s">
        <v>3890</v>
      </c>
      <c r="S2251" s="46" t="s">
        <v>159</v>
      </c>
      <c r="T2251" s="46" t="s">
        <v>3884</v>
      </c>
      <c r="U2251" s="46" t="s">
        <v>3885</v>
      </c>
      <c r="V2251" s="46" t="s">
        <v>3891</v>
      </c>
      <c r="W2251" s="48" t="s">
        <v>3892</v>
      </c>
      <c r="X2251" s="177" t="s">
        <v>3888</v>
      </c>
      <c r="Y2251" s="46">
        <v>1</v>
      </c>
    </row>
    <row r="2252" spans="2:25" ht="66">
      <c r="B2252" s="46" t="s">
        <v>2106</v>
      </c>
      <c r="C2252" s="46" t="s">
        <v>102</v>
      </c>
      <c r="D2252" s="46" t="s">
        <v>3935</v>
      </c>
      <c r="E2252" s="46" t="s">
        <v>3940</v>
      </c>
      <c r="F2252" s="46">
        <v>94.8</v>
      </c>
      <c r="G2252" s="46" t="s">
        <v>3879</v>
      </c>
      <c r="H2252" s="46">
        <f t="shared" si="8"/>
        <v>53</v>
      </c>
      <c r="I2252" s="46" t="s">
        <v>3880</v>
      </c>
      <c r="J2252" s="46" t="s">
        <v>3893</v>
      </c>
      <c r="K2252" s="46" t="s">
        <v>3936</v>
      </c>
      <c r="L2252" s="46" t="s">
        <v>53</v>
      </c>
      <c r="M2252" s="46">
        <v>14</v>
      </c>
      <c r="N2252" s="46">
        <v>94.8</v>
      </c>
      <c r="O2252" s="46">
        <v>14</v>
      </c>
      <c r="P2252" s="46" t="s">
        <v>3890</v>
      </c>
      <c r="Q2252" s="46" t="s">
        <v>2540</v>
      </c>
      <c r="R2252" s="46" t="s">
        <v>3890</v>
      </c>
      <c r="S2252" s="46" t="s">
        <v>2540</v>
      </c>
      <c r="T2252" s="46" t="s">
        <v>3884</v>
      </c>
      <c r="U2252" s="46" t="s">
        <v>3885</v>
      </c>
      <c r="V2252" s="46" t="s">
        <v>3891</v>
      </c>
      <c r="W2252" s="48" t="s">
        <v>3892</v>
      </c>
      <c r="X2252" s="177" t="s">
        <v>3888</v>
      </c>
      <c r="Y2252" s="46">
        <v>1</v>
      </c>
    </row>
    <row r="2253" spans="2:25" ht="66">
      <c r="B2253" s="46" t="s">
        <v>2106</v>
      </c>
      <c r="C2253" s="46" t="s">
        <v>102</v>
      </c>
      <c r="D2253" s="46" t="s">
        <v>3935</v>
      </c>
      <c r="E2253" s="46" t="s">
        <v>3940</v>
      </c>
      <c r="F2253" s="46">
        <v>94.8</v>
      </c>
      <c r="G2253" s="46" t="s">
        <v>3879</v>
      </c>
      <c r="H2253" s="46">
        <f t="shared" si="8"/>
        <v>54</v>
      </c>
      <c r="I2253" s="46" t="s">
        <v>3880</v>
      </c>
      <c r="J2253" s="46" t="s">
        <v>3893</v>
      </c>
      <c r="K2253" s="46" t="s">
        <v>3937</v>
      </c>
      <c r="L2253" s="46" t="s">
        <v>159</v>
      </c>
      <c r="M2253" s="46" t="s">
        <v>159</v>
      </c>
      <c r="N2253" s="46">
        <v>94.8</v>
      </c>
      <c r="O2253" s="46" t="s">
        <v>159</v>
      </c>
      <c r="P2253" s="46" t="s">
        <v>3890</v>
      </c>
      <c r="Q2253" s="46" t="s">
        <v>159</v>
      </c>
      <c r="R2253" s="46" t="s">
        <v>3890</v>
      </c>
      <c r="S2253" s="46" t="s">
        <v>159</v>
      </c>
      <c r="T2253" s="46" t="s">
        <v>3884</v>
      </c>
      <c r="U2253" s="46" t="s">
        <v>3885</v>
      </c>
      <c r="V2253" s="46" t="s">
        <v>3891</v>
      </c>
      <c r="W2253" s="48" t="s">
        <v>3892</v>
      </c>
      <c r="X2253" s="177" t="s">
        <v>3888</v>
      </c>
      <c r="Y2253" s="46">
        <v>1</v>
      </c>
    </row>
    <row r="2254" spans="2:25" ht="66">
      <c r="B2254" s="46" t="s">
        <v>2106</v>
      </c>
      <c r="C2254" s="46" t="s">
        <v>102</v>
      </c>
      <c r="D2254" s="46" t="s">
        <v>3935</v>
      </c>
      <c r="E2254" s="46" t="s">
        <v>3940</v>
      </c>
      <c r="F2254" s="46">
        <v>94.8</v>
      </c>
      <c r="G2254" s="46" t="s">
        <v>3879</v>
      </c>
      <c r="H2254" s="46">
        <f t="shared" si="8"/>
        <v>55</v>
      </c>
      <c r="I2254" s="46" t="s">
        <v>3880</v>
      </c>
      <c r="J2254" s="46" t="s">
        <v>3893</v>
      </c>
      <c r="K2254" s="46" t="s">
        <v>3938</v>
      </c>
      <c r="L2254" s="46" t="s">
        <v>159</v>
      </c>
      <c r="M2254" s="46" t="s">
        <v>159</v>
      </c>
      <c r="N2254" s="46">
        <v>94.8</v>
      </c>
      <c r="O2254" s="46" t="s">
        <v>159</v>
      </c>
      <c r="P2254" s="46" t="s">
        <v>3890</v>
      </c>
      <c r="Q2254" s="46" t="s">
        <v>159</v>
      </c>
      <c r="R2254" s="46" t="s">
        <v>3890</v>
      </c>
      <c r="S2254" s="46" t="s">
        <v>159</v>
      </c>
      <c r="T2254" s="46" t="s">
        <v>3884</v>
      </c>
      <c r="U2254" s="46" t="s">
        <v>3885</v>
      </c>
      <c r="V2254" s="46" t="s">
        <v>3891</v>
      </c>
      <c r="W2254" s="48" t="s">
        <v>3892</v>
      </c>
      <c r="X2254" s="177" t="s">
        <v>3888</v>
      </c>
      <c r="Y2254" s="46">
        <v>1</v>
      </c>
    </row>
    <row r="2255" spans="2:25" ht="66">
      <c r="B2255" s="46" t="s">
        <v>2106</v>
      </c>
      <c r="C2255" s="46" t="s">
        <v>102</v>
      </c>
      <c r="D2255" s="46" t="s">
        <v>3935</v>
      </c>
      <c r="E2255" s="46" t="s">
        <v>3940</v>
      </c>
      <c r="F2255" s="46">
        <v>94.8</v>
      </c>
      <c r="G2255" s="46" t="s">
        <v>3879</v>
      </c>
      <c r="H2255" s="46">
        <f t="shared" si="8"/>
        <v>56</v>
      </c>
      <c r="I2255" s="46" t="s">
        <v>3880</v>
      </c>
      <c r="J2255" s="46" t="s">
        <v>3893</v>
      </c>
      <c r="K2255" s="46" t="s">
        <v>3939</v>
      </c>
      <c r="L2255" s="46" t="s">
        <v>159</v>
      </c>
      <c r="M2255" s="46" t="s">
        <v>159</v>
      </c>
      <c r="N2255" s="46">
        <v>94.8</v>
      </c>
      <c r="O2255" s="46" t="s">
        <v>159</v>
      </c>
      <c r="P2255" s="46" t="s">
        <v>3890</v>
      </c>
      <c r="Q2255" s="46" t="s">
        <v>159</v>
      </c>
      <c r="R2255" s="46" t="s">
        <v>3890</v>
      </c>
      <c r="S2255" s="46" t="s">
        <v>159</v>
      </c>
      <c r="T2255" s="46" t="s">
        <v>3884</v>
      </c>
      <c r="U2255" s="46" t="s">
        <v>3885</v>
      </c>
      <c r="V2255" s="46" t="s">
        <v>3891</v>
      </c>
      <c r="W2255" s="48" t="s">
        <v>3892</v>
      </c>
      <c r="X2255" s="177" t="s">
        <v>3888</v>
      </c>
      <c r="Y2255" s="46">
        <v>1</v>
      </c>
    </row>
    <row r="2256" spans="2:25" ht="66">
      <c r="B2256" s="46" t="s">
        <v>3941</v>
      </c>
      <c r="C2256" s="46" t="s">
        <v>1985</v>
      </c>
      <c r="D2256" s="46" t="s">
        <v>3942</v>
      </c>
      <c r="E2256" s="46" t="s">
        <v>3943</v>
      </c>
      <c r="F2256" s="46">
        <v>92.5</v>
      </c>
      <c r="G2256" s="46" t="s">
        <v>3879</v>
      </c>
      <c r="H2256" s="46">
        <f t="shared" si="8"/>
        <v>57</v>
      </c>
      <c r="I2256" s="46" t="s">
        <v>3880</v>
      </c>
      <c r="J2256" s="46" t="s">
        <v>3944</v>
      </c>
      <c r="K2256" s="46" t="s">
        <v>3945</v>
      </c>
      <c r="L2256" s="46" t="s">
        <v>53</v>
      </c>
      <c r="M2256" s="46">
        <v>15</v>
      </c>
      <c r="N2256" s="46">
        <v>92.5</v>
      </c>
      <c r="O2256" s="46">
        <v>15</v>
      </c>
      <c r="P2256" s="46" t="s">
        <v>3890</v>
      </c>
      <c r="Q2256" s="46" t="s">
        <v>2540</v>
      </c>
      <c r="R2256" s="46" t="s">
        <v>3890</v>
      </c>
      <c r="S2256" s="46" t="s">
        <v>2540</v>
      </c>
      <c r="T2256" s="46" t="s">
        <v>3884</v>
      </c>
      <c r="U2256" s="46" t="s">
        <v>3885</v>
      </c>
      <c r="V2256" s="46" t="s">
        <v>3891</v>
      </c>
      <c r="W2256" s="48" t="s">
        <v>3892</v>
      </c>
      <c r="X2256" s="177" t="s">
        <v>3946</v>
      </c>
      <c r="Y2256" s="46">
        <v>2</v>
      </c>
    </row>
    <row r="2257" spans="2:25" ht="66">
      <c r="B2257" s="46" t="s">
        <v>3941</v>
      </c>
      <c r="C2257" s="46" t="s">
        <v>1985</v>
      </c>
      <c r="D2257" s="46" t="s">
        <v>3942</v>
      </c>
      <c r="E2257" s="46" t="s">
        <v>3943</v>
      </c>
      <c r="F2257" s="46">
        <v>92.5</v>
      </c>
      <c r="G2257" s="46" t="s">
        <v>3879</v>
      </c>
      <c r="H2257" s="46">
        <f t="shared" si="8"/>
        <v>58</v>
      </c>
      <c r="I2257" s="46" t="s">
        <v>3880</v>
      </c>
      <c r="J2257" s="46" t="s">
        <v>3944</v>
      </c>
      <c r="K2257" s="46" t="s">
        <v>3947</v>
      </c>
      <c r="L2257" s="46" t="s">
        <v>159</v>
      </c>
      <c r="M2257" s="46" t="s">
        <v>159</v>
      </c>
      <c r="N2257" s="46">
        <v>92.5</v>
      </c>
      <c r="O2257" s="46" t="s">
        <v>159</v>
      </c>
      <c r="P2257" s="46" t="s">
        <v>3890</v>
      </c>
      <c r="Q2257" s="46" t="s">
        <v>159</v>
      </c>
      <c r="R2257" s="46" t="s">
        <v>3890</v>
      </c>
      <c r="S2257" s="46" t="s">
        <v>159</v>
      </c>
      <c r="T2257" s="46" t="s">
        <v>3884</v>
      </c>
      <c r="U2257" s="46" t="s">
        <v>3885</v>
      </c>
      <c r="V2257" s="46" t="s">
        <v>3891</v>
      </c>
      <c r="W2257" s="48" t="s">
        <v>3892</v>
      </c>
      <c r="X2257" s="177" t="s">
        <v>3946</v>
      </c>
      <c r="Y2257" s="46">
        <v>2</v>
      </c>
    </row>
    <row r="2258" spans="2:25" ht="66">
      <c r="B2258" s="46" t="s">
        <v>3941</v>
      </c>
      <c r="C2258" s="46" t="s">
        <v>1985</v>
      </c>
      <c r="D2258" s="46" t="s">
        <v>3640</v>
      </c>
      <c r="E2258" s="46" t="s">
        <v>3943</v>
      </c>
      <c r="F2258" s="46">
        <v>94.1</v>
      </c>
      <c r="G2258" s="46" t="s">
        <v>3879</v>
      </c>
      <c r="H2258" s="46">
        <f t="shared" si="8"/>
        <v>59</v>
      </c>
      <c r="I2258" s="46" t="s">
        <v>3880</v>
      </c>
      <c r="J2258" s="46" t="s">
        <v>3944</v>
      </c>
      <c r="K2258" s="46" t="s">
        <v>3948</v>
      </c>
      <c r="L2258" s="46" t="s">
        <v>53</v>
      </c>
      <c r="M2258" s="46">
        <v>16</v>
      </c>
      <c r="N2258" s="46">
        <v>94.1</v>
      </c>
      <c r="O2258" s="46">
        <v>16</v>
      </c>
      <c r="P2258" s="46" t="s">
        <v>3890</v>
      </c>
      <c r="Q2258" s="46" t="s">
        <v>2540</v>
      </c>
      <c r="R2258" s="46" t="s">
        <v>3890</v>
      </c>
      <c r="S2258" s="46" t="s">
        <v>2540</v>
      </c>
      <c r="T2258" s="46" t="s">
        <v>3884</v>
      </c>
      <c r="U2258" s="46" t="s">
        <v>3885</v>
      </c>
      <c r="V2258" s="46" t="s">
        <v>3891</v>
      </c>
      <c r="W2258" s="48" t="s">
        <v>3892</v>
      </c>
      <c r="X2258" s="177" t="s">
        <v>3946</v>
      </c>
      <c r="Y2258" s="46">
        <v>2</v>
      </c>
    </row>
    <row r="2259" spans="2:25" ht="66">
      <c r="B2259" s="46" t="s">
        <v>3941</v>
      </c>
      <c r="C2259" s="46" t="s">
        <v>1985</v>
      </c>
      <c r="D2259" s="46" t="s">
        <v>3640</v>
      </c>
      <c r="E2259" s="46" t="s">
        <v>3943</v>
      </c>
      <c r="F2259" s="46">
        <v>94.1</v>
      </c>
      <c r="G2259" s="46" t="s">
        <v>3879</v>
      </c>
      <c r="H2259" s="46">
        <f t="shared" si="8"/>
        <v>60</v>
      </c>
      <c r="I2259" s="46" t="s">
        <v>3880</v>
      </c>
      <c r="J2259" s="46" t="s">
        <v>3944</v>
      </c>
      <c r="K2259" s="46" t="s">
        <v>3949</v>
      </c>
      <c r="L2259" s="46" t="s">
        <v>159</v>
      </c>
      <c r="M2259" s="46" t="s">
        <v>159</v>
      </c>
      <c r="N2259" s="46">
        <v>94.1</v>
      </c>
      <c r="O2259" s="46" t="s">
        <v>159</v>
      </c>
      <c r="P2259" s="46" t="s">
        <v>3890</v>
      </c>
      <c r="Q2259" s="46" t="s">
        <v>159</v>
      </c>
      <c r="R2259" s="46" t="s">
        <v>3890</v>
      </c>
      <c r="S2259" s="46" t="s">
        <v>159</v>
      </c>
      <c r="T2259" s="46" t="s">
        <v>3884</v>
      </c>
      <c r="U2259" s="46" t="s">
        <v>3885</v>
      </c>
      <c r="V2259" s="46" t="s">
        <v>3891</v>
      </c>
      <c r="W2259" s="48" t="s">
        <v>3892</v>
      </c>
      <c r="X2259" s="177" t="s">
        <v>3946</v>
      </c>
      <c r="Y2259" s="46">
        <v>2</v>
      </c>
    </row>
    <row r="2260" spans="2:25" ht="66">
      <c r="B2260" s="46" t="s">
        <v>3941</v>
      </c>
      <c r="C2260" s="46" t="s">
        <v>1985</v>
      </c>
      <c r="D2260" s="46" t="s">
        <v>3950</v>
      </c>
      <c r="E2260" s="46" t="s">
        <v>3943</v>
      </c>
      <c r="F2260" s="46">
        <v>95.8</v>
      </c>
      <c r="G2260" s="46" t="s">
        <v>3879</v>
      </c>
      <c r="H2260" s="46">
        <f t="shared" si="8"/>
        <v>61</v>
      </c>
      <c r="I2260" s="46" t="s">
        <v>3880</v>
      </c>
      <c r="J2260" s="46" t="s">
        <v>3944</v>
      </c>
      <c r="K2260" s="46" t="s">
        <v>3951</v>
      </c>
      <c r="L2260" s="46" t="s">
        <v>53</v>
      </c>
      <c r="M2260" s="46">
        <v>17</v>
      </c>
      <c r="N2260" s="46">
        <v>95.8</v>
      </c>
      <c r="O2260" s="46">
        <v>17</v>
      </c>
      <c r="P2260" s="46" t="s">
        <v>3890</v>
      </c>
      <c r="Q2260" s="46" t="s">
        <v>2540</v>
      </c>
      <c r="R2260" s="46" t="s">
        <v>3890</v>
      </c>
      <c r="S2260" s="46" t="s">
        <v>2540</v>
      </c>
      <c r="T2260" s="46" t="s">
        <v>3884</v>
      </c>
      <c r="U2260" s="46" t="s">
        <v>3885</v>
      </c>
      <c r="V2260" s="46" t="s">
        <v>3891</v>
      </c>
      <c r="W2260" s="48" t="s">
        <v>3892</v>
      </c>
      <c r="X2260" s="177" t="s">
        <v>3946</v>
      </c>
      <c r="Y2260" s="46">
        <v>2</v>
      </c>
    </row>
    <row r="2261" spans="2:25" ht="66">
      <c r="B2261" s="46" t="s">
        <v>3941</v>
      </c>
      <c r="C2261" s="46" t="s">
        <v>1985</v>
      </c>
      <c r="D2261" s="46" t="s">
        <v>3950</v>
      </c>
      <c r="E2261" s="46" t="s">
        <v>3943</v>
      </c>
      <c r="F2261" s="46">
        <v>95.8</v>
      </c>
      <c r="G2261" s="46" t="s">
        <v>3879</v>
      </c>
      <c r="H2261" s="46">
        <f t="shared" si="8"/>
        <v>62</v>
      </c>
      <c r="I2261" s="46" t="s">
        <v>3880</v>
      </c>
      <c r="J2261" s="46" t="s">
        <v>3944</v>
      </c>
      <c r="K2261" s="46" t="s">
        <v>3952</v>
      </c>
      <c r="L2261" s="46" t="s">
        <v>159</v>
      </c>
      <c r="M2261" s="46" t="s">
        <v>159</v>
      </c>
      <c r="N2261" s="46">
        <v>95.8</v>
      </c>
      <c r="O2261" s="46" t="s">
        <v>159</v>
      </c>
      <c r="P2261" s="46" t="s">
        <v>3890</v>
      </c>
      <c r="Q2261" s="46" t="s">
        <v>159</v>
      </c>
      <c r="R2261" s="46" t="s">
        <v>3890</v>
      </c>
      <c r="S2261" s="46" t="s">
        <v>159</v>
      </c>
      <c r="T2261" s="46" t="s">
        <v>3884</v>
      </c>
      <c r="U2261" s="46" t="s">
        <v>3885</v>
      </c>
      <c r="V2261" s="46" t="s">
        <v>3891</v>
      </c>
      <c r="W2261" s="48" t="s">
        <v>3892</v>
      </c>
      <c r="X2261" s="177" t="s">
        <v>3946</v>
      </c>
      <c r="Y2261" s="46">
        <v>2</v>
      </c>
    </row>
    <row r="2262" spans="2:25" ht="39.6">
      <c r="B2262" s="46" t="s">
        <v>3543</v>
      </c>
      <c r="C2262" s="46" t="s">
        <v>866</v>
      </c>
      <c r="D2262" s="46" t="s">
        <v>2319</v>
      </c>
      <c r="E2262" s="46" t="s">
        <v>3953</v>
      </c>
      <c r="F2262" s="46">
        <v>182.1</v>
      </c>
      <c r="G2262" s="46" t="s">
        <v>3954</v>
      </c>
      <c r="H2262" s="46">
        <v>1</v>
      </c>
      <c r="I2262" s="46" t="s">
        <v>3955</v>
      </c>
      <c r="J2262" s="46" t="s">
        <v>3956</v>
      </c>
      <c r="K2262" s="46" t="s">
        <v>3957</v>
      </c>
      <c r="L2262" s="46" t="s">
        <v>53</v>
      </c>
      <c r="M2262" s="46">
        <v>1</v>
      </c>
      <c r="N2262" s="46">
        <v>182.1</v>
      </c>
      <c r="O2262" s="46">
        <v>1</v>
      </c>
      <c r="P2262" s="46" t="s">
        <v>3958</v>
      </c>
      <c r="Q2262" s="46" t="s">
        <v>55</v>
      </c>
      <c r="R2262" s="46" t="s">
        <v>3959</v>
      </c>
      <c r="S2262" s="46" t="s">
        <v>55</v>
      </c>
      <c r="T2262" s="46" t="s">
        <v>3960</v>
      </c>
      <c r="U2262" s="46" t="s">
        <v>3961</v>
      </c>
      <c r="V2262" s="46" t="s">
        <v>3962</v>
      </c>
      <c r="W2262" s="48" t="s">
        <v>3963</v>
      </c>
      <c r="X2262" s="47" t="s">
        <v>3964</v>
      </c>
      <c r="Y2262" s="46">
        <v>1</v>
      </c>
    </row>
    <row r="2263" spans="2:25" ht="39.6">
      <c r="B2263" s="46" t="s">
        <v>865</v>
      </c>
      <c r="C2263" s="46" t="s">
        <v>866</v>
      </c>
      <c r="D2263" s="46" t="s">
        <v>2319</v>
      </c>
      <c r="E2263" s="46" t="s">
        <v>3953</v>
      </c>
      <c r="F2263" s="46">
        <v>182.1</v>
      </c>
      <c r="G2263" s="46" t="s">
        <v>3954</v>
      </c>
      <c r="H2263" s="46">
        <v>2</v>
      </c>
      <c r="I2263" s="46" t="s">
        <v>3955</v>
      </c>
      <c r="J2263" s="46" t="s">
        <v>3956</v>
      </c>
      <c r="K2263" s="46" t="s">
        <v>3965</v>
      </c>
      <c r="L2263" s="46" t="s">
        <v>53</v>
      </c>
      <c r="M2263" s="46">
        <v>2</v>
      </c>
      <c r="N2263" s="46">
        <v>182.1</v>
      </c>
      <c r="O2263" s="46">
        <v>2</v>
      </c>
      <c r="P2263" s="46" t="s">
        <v>3959</v>
      </c>
      <c r="Q2263" s="46" t="s">
        <v>55</v>
      </c>
      <c r="R2263" s="46" t="s">
        <v>874</v>
      </c>
      <c r="S2263" s="46" t="s">
        <v>55</v>
      </c>
      <c r="T2263" s="46" t="s">
        <v>3960</v>
      </c>
      <c r="U2263" s="46" t="s">
        <v>3961</v>
      </c>
      <c r="V2263" s="46" t="s">
        <v>3966</v>
      </c>
      <c r="W2263" s="48" t="s">
        <v>3963</v>
      </c>
      <c r="X2263" s="47" t="s">
        <v>3967</v>
      </c>
      <c r="Y2263" s="46">
        <v>2</v>
      </c>
    </row>
    <row r="2264" spans="2:25" ht="52.8">
      <c r="B2264" s="46" t="s">
        <v>3543</v>
      </c>
      <c r="C2264" s="46" t="s">
        <v>866</v>
      </c>
      <c r="D2264" s="46" t="s">
        <v>2319</v>
      </c>
      <c r="E2264" s="46" t="s">
        <v>3953</v>
      </c>
      <c r="F2264" s="46">
        <v>182.1</v>
      </c>
      <c r="G2264" s="46" t="s">
        <v>3954</v>
      </c>
      <c r="H2264" s="46">
        <v>3</v>
      </c>
      <c r="I2264" s="46" t="s">
        <v>3955</v>
      </c>
      <c r="J2264" s="46" t="s">
        <v>3968</v>
      </c>
      <c r="K2264" s="46" t="s">
        <v>3969</v>
      </c>
      <c r="L2264" s="46" t="s">
        <v>53</v>
      </c>
      <c r="M2264" s="46">
        <v>3</v>
      </c>
      <c r="N2264" s="46">
        <v>182.1</v>
      </c>
      <c r="O2264" s="46">
        <v>3</v>
      </c>
      <c r="P2264" s="46" t="s">
        <v>3959</v>
      </c>
      <c r="Q2264" s="46" t="s">
        <v>55</v>
      </c>
      <c r="R2264" s="46" t="s">
        <v>3959</v>
      </c>
      <c r="S2264" s="46" t="s">
        <v>55</v>
      </c>
      <c r="T2264" s="46" t="s">
        <v>3960</v>
      </c>
      <c r="U2264" s="46" t="s">
        <v>3961</v>
      </c>
      <c r="V2264" s="46" t="s">
        <v>3970</v>
      </c>
      <c r="W2264" s="48" t="s">
        <v>3963</v>
      </c>
      <c r="X2264" s="47" t="s">
        <v>3971</v>
      </c>
      <c r="Y2264" s="46">
        <v>3</v>
      </c>
    </row>
    <row r="2265" spans="2:25" ht="52.8">
      <c r="B2265" s="46" t="s">
        <v>3543</v>
      </c>
      <c r="C2265" s="46" t="s">
        <v>866</v>
      </c>
      <c r="D2265" s="46" t="s">
        <v>2319</v>
      </c>
      <c r="E2265" s="46" t="s">
        <v>3953</v>
      </c>
      <c r="F2265" s="46">
        <v>182.1</v>
      </c>
      <c r="G2265" s="46" t="s">
        <v>3954</v>
      </c>
      <c r="H2265" s="46">
        <v>4</v>
      </c>
      <c r="I2265" s="46" t="s">
        <v>3955</v>
      </c>
      <c r="J2265" s="46" t="s">
        <v>3972</v>
      </c>
      <c r="K2265" s="46" t="s">
        <v>3973</v>
      </c>
      <c r="L2265" s="46" t="s">
        <v>53</v>
      </c>
      <c r="M2265" s="46">
        <v>4</v>
      </c>
      <c r="N2265" s="46">
        <v>182.1</v>
      </c>
      <c r="O2265" s="46">
        <v>4</v>
      </c>
      <c r="P2265" s="46" t="s">
        <v>3959</v>
      </c>
      <c r="Q2265" s="46" t="s">
        <v>55</v>
      </c>
      <c r="R2265" s="46" t="s">
        <v>3959</v>
      </c>
      <c r="S2265" s="46" t="s">
        <v>55</v>
      </c>
      <c r="T2265" s="46" t="s">
        <v>3960</v>
      </c>
      <c r="U2265" s="46" t="s">
        <v>3961</v>
      </c>
      <c r="V2265" s="46" t="s">
        <v>3966</v>
      </c>
      <c r="W2265" s="48" t="s">
        <v>3963</v>
      </c>
      <c r="X2265" s="47" t="s">
        <v>3974</v>
      </c>
      <c r="Y2265" s="46">
        <v>4</v>
      </c>
    </row>
    <row r="2266" spans="2:25" ht="39.6">
      <c r="B2266" s="46" t="s">
        <v>3543</v>
      </c>
      <c r="C2266" s="46" t="s">
        <v>866</v>
      </c>
      <c r="D2266" s="46" t="s">
        <v>760</v>
      </c>
      <c r="E2266" s="46" t="s">
        <v>3953</v>
      </c>
      <c r="F2266" s="46">
        <v>182.1</v>
      </c>
      <c r="G2266" s="46" t="s">
        <v>3954</v>
      </c>
      <c r="H2266" s="46">
        <v>5</v>
      </c>
      <c r="I2266" s="46" t="s">
        <v>3955</v>
      </c>
      <c r="J2266" s="46" t="s">
        <v>3956</v>
      </c>
      <c r="K2266" s="46" t="s">
        <v>3975</v>
      </c>
      <c r="L2266" s="46" t="s">
        <v>53</v>
      </c>
      <c r="M2266" s="46">
        <v>5</v>
      </c>
      <c r="N2266" s="46">
        <v>182.1</v>
      </c>
      <c r="O2266" s="46">
        <v>5</v>
      </c>
      <c r="P2266" s="46" t="s">
        <v>3959</v>
      </c>
      <c r="Q2266" s="46" t="s">
        <v>55</v>
      </c>
      <c r="R2266" s="46" t="s">
        <v>874</v>
      </c>
      <c r="S2266" s="46" t="s">
        <v>55</v>
      </c>
      <c r="T2266" s="46" t="s">
        <v>3960</v>
      </c>
      <c r="U2266" s="46" t="s">
        <v>3961</v>
      </c>
      <c r="V2266" s="46" t="s">
        <v>3962</v>
      </c>
      <c r="W2266" s="48" t="s">
        <v>3963</v>
      </c>
      <c r="X2266" s="47" t="s">
        <v>3976</v>
      </c>
      <c r="Y2266" s="46">
        <v>5</v>
      </c>
    </row>
    <row r="2267" spans="2:25" ht="39.6">
      <c r="B2267" s="46" t="s">
        <v>865</v>
      </c>
      <c r="C2267" s="46" t="s">
        <v>866</v>
      </c>
      <c r="D2267" s="46" t="s">
        <v>760</v>
      </c>
      <c r="E2267" s="46" t="s">
        <v>3953</v>
      </c>
      <c r="F2267" s="46">
        <v>182.1</v>
      </c>
      <c r="G2267" s="46" t="s">
        <v>3954</v>
      </c>
      <c r="H2267" s="46">
        <v>6</v>
      </c>
      <c r="I2267" s="46" t="s">
        <v>3955</v>
      </c>
      <c r="J2267" s="46" t="s">
        <v>3968</v>
      </c>
      <c r="K2267" s="46" t="s">
        <v>3977</v>
      </c>
      <c r="L2267" s="46" t="s">
        <v>53</v>
      </c>
      <c r="M2267" s="46">
        <v>6</v>
      </c>
      <c r="N2267" s="46">
        <v>182.1</v>
      </c>
      <c r="O2267" s="46">
        <v>6</v>
      </c>
      <c r="P2267" s="46" t="s">
        <v>874</v>
      </c>
      <c r="Q2267" s="46" t="s">
        <v>55</v>
      </c>
      <c r="R2267" s="46" t="s">
        <v>3958</v>
      </c>
      <c r="S2267" s="46" t="s">
        <v>55</v>
      </c>
      <c r="T2267" s="46" t="s">
        <v>3960</v>
      </c>
      <c r="U2267" s="46" t="s">
        <v>3961</v>
      </c>
      <c r="V2267" s="46" t="s">
        <v>3962</v>
      </c>
      <c r="W2267" s="48" t="s">
        <v>3963</v>
      </c>
      <c r="X2267" s="47" t="s">
        <v>3978</v>
      </c>
      <c r="Y2267" s="46">
        <v>6</v>
      </c>
    </row>
    <row r="2268" spans="2:25" ht="39.6">
      <c r="B2268" s="46" t="s">
        <v>3543</v>
      </c>
      <c r="C2268" s="46" t="s">
        <v>866</v>
      </c>
      <c r="D2268" s="46" t="s">
        <v>760</v>
      </c>
      <c r="E2268" s="46" t="s">
        <v>3953</v>
      </c>
      <c r="F2268" s="46">
        <v>182.1</v>
      </c>
      <c r="G2268" s="46" t="s">
        <v>3954</v>
      </c>
      <c r="H2268" s="46">
        <v>7</v>
      </c>
      <c r="I2268" s="46" t="s">
        <v>3955</v>
      </c>
      <c r="J2268" s="46" t="s">
        <v>3968</v>
      </c>
      <c r="K2268" s="46" t="s">
        <v>3979</v>
      </c>
      <c r="L2268" s="46" t="s">
        <v>53</v>
      </c>
      <c r="M2268" s="46">
        <v>7</v>
      </c>
      <c r="N2268" s="46">
        <v>182.1</v>
      </c>
      <c r="O2268" s="46">
        <v>7</v>
      </c>
      <c r="P2268" s="46" t="s">
        <v>874</v>
      </c>
      <c r="Q2268" s="46" t="s">
        <v>55</v>
      </c>
      <c r="R2268" s="46" t="s">
        <v>874</v>
      </c>
      <c r="S2268" s="46" t="s">
        <v>55</v>
      </c>
      <c r="T2268" s="46" t="s">
        <v>3960</v>
      </c>
      <c r="U2268" s="46" t="s">
        <v>3961</v>
      </c>
      <c r="V2268" s="46" t="s">
        <v>3970</v>
      </c>
      <c r="W2268" s="48" t="s">
        <v>3963</v>
      </c>
      <c r="X2268" s="47" t="s">
        <v>3976</v>
      </c>
      <c r="Y2268" s="46">
        <v>7</v>
      </c>
    </row>
    <row r="2269" spans="2:25" ht="39.6">
      <c r="B2269" s="46" t="s">
        <v>865</v>
      </c>
      <c r="C2269" s="46" t="s">
        <v>866</v>
      </c>
      <c r="D2269" s="46" t="s">
        <v>760</v>
      </c>
      <c r="E2269" s="46" t="s">
        <v>3953</v>
      </c>
      <c r="F2269" s="46">
        <v>182.1</v>
      </c>
      <c r="G2269" s="46" t="s">
        <v>3954</v>
      </c>
      <c r="H2269" s="46">
        <v>8</v>
      </c>
      <c r="I2269" s="46" t="s">
        <v>3955</v>
      </c>
      <c r="J2269" s="46" t="s">
        <v>3968</v>
      </c>
      <c r="K2269" s="46" t="s">
        <v>3980</v>
      </c>
      <c r="L2269" s="46" t="s">
        <v>53</v>
      </c>
      <c r="M2269" s="46">
        <v>8</v>
      </c>
      <c r="N2269" s="46">
        <v>182.1</v>
      </c>
      <c r="O2269" s="46">
        <v>8</v>
      </c>
      <c r="P2269" s="46" t="s">
        <v>874</v>
      </c>
      <c r="Q2269" s="46" t="s">
        <v>55</v>
      </c>
      <c r="R2269" s="46" t="s">
        <v>874</v>
      </c>
      <c r="S2269" s="46" t="s">
        <v>55</v>
      </c>
      <c r="T2269" s="46" t="s">
        <v>3960</v>
      </c>
      <c r="U2269" s="46" t="s">
        <v>3961</v>
      </c>
      <c r="V2269" s="46" t="s">
        <v>3966</v>
      </c>
      <c r="W2269" s="48" t="s">
        <v>3963</v>
      </c>
      <c r="X2269" s="47" t="s">
        <v>3978</v>
      </c>
      <c r="Y2269" s="46">
        <v>8</v>
      </c>
    </row>
    <row r="2270" spans="2:25" ht="39.6">
      <c r="B2270" s="46" t="s">
        <v>865</v>
      </c>
      <c r="C2270" s="46" t="s">
        <v>866</v>
      </c>
      <c r="D2270" s="46" t="s">
        <v>760</v>
      </c>
      <c r="E2270" s="46" t="s">
        <v>3953</v>
      </c>
      <c r="F2270" s="46">
        <v>182.1</v>
      </c>
      <c r="G2270" s="46" t="s">
        <v>3954</v>
      </c>
      <c r="H2270" s="46">
        <v>9</v>
      </c>
      <c r="I2270" s="46" t="s">
        <v>3955</v>
      </c>
      <c r="J2270" s="46" t="s">
        <v>3968</v>
      </c>
      <c r="K2270" s="46" t="s">
        <v>3981</v>
      </c>
      <c r="L2270" s="46" t="s">
        <v>53</v>
      </c>
      <c r="M2270" s="46">
        <v>9</v>
      </c>
      <c r="N2270" s="46">
        <v>182.1</v>
      </c>
      <c r="O2270" s="46">
        <v>9</v>
      </c>
      <c r="P2270" s="46" t="s">
        <v>874</v>
      </c>
      <c r="Q2270" s="46" t="s">
        <v>55</v>
      </c>
      <c r="R2270" s="46" t="s">
        <v>874</v>
      </c>
      <c r="S2270" s="46" t="s">
        <v>55</v>
      </c>
      <c r="T2270" s="46" t="s">
        <v>3960</v>
      </c>
      <c r="U2270" s="46" t="s">
        <v>3961</v>
      </c>
      <c r="V2270" s="46" t="s">
        <v>3966</v>
      </c>
      <c r="W2270" s="48" t="s">
        <v>3963</v>
      </c>
      <c r="X2270" s="47" t="s">
        <v>3976</v>
      </c>
      <c r="Y2270" s="46">
        <v>9</v>
      </c>
    </row>
    <row r="2271" spans="2:25" ht="39.6">
      <c r="B2271" s="46" t="s">
        <v>865</v>
      </c>
      <c r="C2271" s="46" t="s">
        <v>866</v>
      </c>
      <c r="D2271" s="46" t="s">
        <v>760</v>
      </c>
      <c r="E2271" s="46" t="s">
        <v>3953</v>
      </c>
      <c r="F2271" s="46">
        <v>182.1</v>
      </c>
      <c r="G2271" s="46" t="s">
        <v>3954</v>
      </c>
      <c r="H2271" s="46">
        <v>10</v>
      </c>
      <c r="I2271" s="46" t="s">
        <v>3955</v>
      </c>
      <c r="J2271" s="46" t="s">
        <v>3968</v>
      </c>
      <c r="K2271" s="46" t="s">
        <v>3982</v>
      </c>
      <c r="L2271" s="46" t="s">
        <v>53</v>
      </c>
      <c r="M2271" s="46">
        <v>10</v>
      </c>
      <c r="N2271" s="46">
        <v>182.1</v>
      </c>
      <c r="O2271" s="46">
        <v>10</v>
      </c>
      <c r="P2271" s="46" t="s">
        <v>3958</v>
      </c>
      <c r="Q2271" s="46" t="s">
        <v>55</v>
      </c>
      <c r="R2271" s="46" t="s">
        <v>874</v>
      </c>
      <c r="S2271" s="46" t="s">
        <v>55</v>
      </c>
      <c r="T2271" s="46" t="s">
        <v>3960</v>
      </c>
      <c r="U2271" s="46" t="s">
        <v>3961</v>
      </c>
      <c r="V2271" s="46" t="s">
        <v>3966</v>
      </c>
      <c r="W2271" s="48" t="s">
        <v>3963</v>
      </c>
      <c r="X2271" s="47" t="s">
        <v>3978</v>
      </c>
      <c r="Y2271" s="46">
        <v>10</v>
      </c>
    </row>
    <row r="2272" spans="2:25" ht="39.6">
      <c r="B2272" s="46" t="s">
        <v>3543</v>
      </c>
      <c r="C2272" s="46" t="s">
        <v>866</v>
      </c>
      <c r="D2272" s="46" t="s">
        <v>760</v>
      </c>
      <c r="E2272" s="46" t="s">
        <v>3953</v>
      </c>
      <c r="F2272" s="46">
        <v>182.1</v>
      </c>
      <c r="G2272" s="46" t="s">
        <v>3954</v>
      </c>
      <c r="H2272" s="46">
        <v>11</v>
      </c>
      <c r="I2272" s="46" t="s">
        <v>3955</v>
      </c>
      <c r="J2272" s="46" t="s">
        <v>3968</v>
      </c>
      <c r="K2272" s="46" t="s">
        <v>3983</v>
      </c>
      <c r="L2272" s="46" t="s">
        <v>53</v>
      </c>
      <c r="M2272" s="46">
        <v>11</v>
      </c>
      <c r="N2272" s="46">
        <v>182.1</v>
      </c>
      <c r="O2272" s="46">
        <v>11</v>
      </c>
      <c r="P2272" s="46" t="s">
        <v>874</v>
      </c>
      <c r="Q2272" s="46" t="s">
        <v>55</v>
      </c>
      <c r="R2272" s="46" t="s">
        <v>3959</v>
      </c>
      <c r="S2272" s="46" t="s">
        <v>55</v>
      </c>
      <c r="T2272" s="46" t="s">
        <v>3960</v>
      </c>
      <c r="U2272" s="46" t="s">
        <v>3961</v>
      </c>
      <c r="V2272" s="46" t="s">
        <v>3970</v>
      </c>
      <c r="W2272" s="48" t="s">
        <v>3963</v>
      </c>
      <c r="X2272" s="47" t="s">
        <v>3976</v>
      </c>
      <c r="Y2272" s="46">
        <v>11</v>
      </c>
    </row>
    <row r="2273" spans="2:25" ht="39.6">
      <c r="B2273" s="46" t="s">
        <v>865</v>
      </c>
      <c r="C2273" s="46" t="s">
        <v>866</v>
      </c>
      <c r="D2273" s="46" t="s">
        <v>760</v>
      </c>
      <c r="E2273" s="46" t="s">
        <v>3953</v>
      </c>
      <c r="F2273" s="46">
        <v>182.1</v>
      </c>
      <c r="G2273" s="46" t="s">
        <v>3954</v>
      </c>
      <c r="H2273" s="46">
        <v>12</v>
      </c>
      <c r="I2273" s="46" t="s">
        <v>3955</v>
      </c>
      <c r="J2273" s="46" t="s">
        <v>3968</v>
      </c>
      <c r="K2273" s="46" t="s">
        <v>3984</v>
      </c>
      <c r="L2273" s="46" t="s">
        <v>53</v>
      </c>
      <c r="M2273" s="46">
        <v>12</v>
      </c>
      <c r="N2273" s="46">
        <v>182.1</v>
      </c>
      <c r="O2273" s="46">
        <v>12</v>
      </c>
      <c r="P2273" s="46" t="s">
        <v>874</v>
      </c>
      <c r="Q2273" s="46" t="s">
        <v>55</v>
      </c>
      <c r="R2273" s="46" t="s">
        <v>874</v>
      </c>
      <c r="S2273" s="46" t="s">
        <v>55</v>
      </c>
      <c r="T2273" s="46" t="s">
        <v>3960</v>
      </c>
      <c r="U2273" s="46" t="s">
        <v>3961</v>
      </c>
      <c r="V2273" s="46" t="s">
        <v>3966</v>
      </c>
      <c r="W2273" s="48" t="s">
        <v>3963</v>
      </c>
      <c r="X2273" s="47" t="s">
        <v>3978</v>
      </c>
      <c r="Y2273" s="46">
        <v>12</v>
      </c>
    </row>
    <row r="2274" spans="2:25" ht="39.6">
      <c r="B2274" s="46" t="s">
        <v>865</v>
      </c>
      <c r="C2274" s="46" t="s">
        <v>866</v>
      </c>
      <c r="D2274" s="46" t="s">
        <v>3985</v>
      </c>
      <c r="E2274" s="46" t="s">
        <v>3986</v>
      </c>
      <c r="F2274" s="46">
        <v>149.6</v>
      </c>
      <c r="G2274" s="46" t="s">
        <v>3954</v>
      </c>
      <c r="H2274" s="46">
        <v>13</v>
      </c>
      <c r="I2274" s="46" t="s">
        <v>3955</v>
      </c>
      <c r="J2274" s="46" t="s">
        <v>3956</v>
      </c>
      <c r="K2274" s="46" t="s">
        <v>3987</v>
      </c>
      <c r="L2274" s="46" t="s">
        <v>53</v>
      </c>
      <c r="M2274" s="46">
        <v>13</v>
      </c>
      <c r="N2274" s="46">
        <v>149.6</v>
      </c>
      <c r="O2274" s="46">
        <v>13</v>
      </c>
      <c r="P2274" s="46" t="s">
        <v>3959</v>
      </c>
      <c r="Q2274" s="46" t="s">
        <v>55</v>
      </c>
      <c r="R2274" s="46" t="s">
        <v>874</v>
      </c>
      <c r="S2274" s="46" t="s">
        <v>55</v>
      </c>
      <c r="T2274" s="46" t="s">
        <v>3960</v>
      </c>
      <c r="U2274" s="46" t="s">
        <v>3961</v>
      </c>
      <c r="V2274" s="46" t="s">
        <v>3966</v>
      </c>
      <c r="W2274" s="48" t="s">
        <v>3963</v>
      </c>
      <c r="X2274" s="47" t="s">
        <v>3988</v>
      </c>
      <c r="Y2274" s="46">
        <v>13</v>
      </c>
    </row>
    <row r="2275" spans="2:25" ht="52.8">
      <c r="B2275" s="46" t="s">
        <v>3543</v>
      </c>
      <c r="C2275" s="46" t="s">
        <v>866</v>
      </c>
      <c r="D2275" s="46" t="s">
        <v>2319</v>
      </c>
      <c r="E2275" s="46" t="s">
        <v>3989</v>
      </c>
      <c r="F2275" s="46">
        <v>131.19999999999999</v>
      </c>
      <c r="G2275" s="46" t="s">
        <v>3954</v>
      </c>
      <c r="H2275" s="46">
        <v>14</v>
      </c>
      <c r="I2275" s="46" t="s">
        <v>3955</v>
      </c>
      <c r="J2275" s="46" t="s">
        <v>3990</v>
      </c>
      <c r="K2275" s="46" t="s">
        <v>3991</v>
      </c>
      <c r="L2275" s="46" t="s">
        <v>53</v>
      </c>
      <c r="M2275" s="46">
        <v>14</v>
      </c>
      <c r="N2275" s="46">
        <v>131.19999999999999</v>
      </c>
      <c r="O2275" s="46">
        <v>14</v>
      </c>
      <c r="P2275" s="46" t="s">
        <v>3959</v>
      </c>
      <c r="Q2275" s="46" t="s">
        <v>55</v>
      </c>
      <c r="R2275" s="46" t="s">
        <v>874</v>
      </c>
      <c r="S2275" s="46" t="s">
        <v>55</v>
      </c>
      <c r="T2275" s="46" t="s">
        <v>3960</v>
      </c>
      <c r="U2275" s="46" t="s">
        <v>3961</v>
      </c>
      <c r="V2275" s="46" t="s">
        <v>3966</v>
      </c>
      <c r="W2275" s="48" t="s">
        <v>3963</v>
      </c>
      <c r="X2275" s="47" t="s">
        <v>3992</v>
      </c>
      <c r="Y2275" s="46">
        <v>14</v>
      </c>
    </row>
    <row r="2276" spans="2:25" ht="66">
      <c r="B2276" s="46" t="s">
        <v>865</v>
      </c>
      <c r="C2276" s="46" t="s">
        <v>866</v>
      </c>
      <c r="D2276" s="46" t="s">
        <v>2319</v>
      </c>
      <c r="E2276" s="46" t="s">
        <v>3993</v>
      </c>
      <c r="F2276" s="46">
        <v>133.30000000000001</v>
      </c>
      <c r="G2276" s="46" t="s">
        <v>3954</v>
      </c>
      <c r="H2276" s="46">
        <v>15</v>
      </c>
      <c r="I2276" s="46" t="s">
        <v>3955</v>
      </c>
      <c r="J2276" s="46" t="s">
        <v>3990</v>
      </c>
      <c r="K2276" s="46" t="s">
        <v>3994</v>
      </c>
      <c r="L2276" s="46" t="s">
        <v>53</v>
      </c>
      <c r="M2276" s="46">
        <v>15</v>
      </c>
      <c r="N2276" s="46">
        <v>133.30000000000001</v>
      </c>
      <c r="O2276" s="46">
        <v>15</v>
      </c>
      <c r="P2276" s="46" t="s">
        <v>874</v>
      </c>
      <c r="Q2276" s="46" t="s">
        <v>55</v>
      </c>
      <c r="R2276" s="46" t="s">
        <v>3958</v>
      </c>
      <c r="S2276" s="46" t="s">
        <v>55</v>
      </c>
      <c r="T2276" s="46" t="s">
        <v>3960</v>
      </c>
      <c r="U2276" s="46" t="s">
        <v>3961</v>
      </c>
      <c r="V2276" s="46" t="s">
        <v>3966</v>
      </c>
      <c r="W2276" s="48" t="s">
        <v>3963</v>
      </c>
      <c r="X2276" s="47" t="s">
        <v>3995</v>
      </c>
      <c r="Y2276" s="46">
        <v>15</v>
      </c>
    </row>
    <row r="2277" spans="2:25" ht="52.8">
      <c r="B2277" s="46" t="s">
        <v>3996</v>
      </c>
      <c r="C2277" s="46" t="s">
        <v>3997</v>
      </c>
      <c r="D2277" s="46"/>
      <c r="E2277" s="46" t="s">
        <v>3998</v>
      </c>
      <c r="F2277" s="46">
        <v>1.6</v>
      </c>
      <c r="G2277" s="46" t="s">
        <v>3999</v>
      </c>
      <c r="H2277" s="46">
        <v>1</v>
      </c>
      <c r="I2277" s="46" t="s">
        <v>4000</v>
      </c>
      <c r="J2277" s="46" t="s">
        <v>4001</v>
      </c>
      <c r="K2277" s="46" t="s">
        <v>4002</v>
      </c>
      <c r="L2277" s="46" t="s">
        <v>4003</v>
      </c>
      <c r="M2277" s="46">
        <v>1</v>
      </c>
      <c r="N2277" s="46">
        <v>1.6</v>
      </c>
      <c r="O2277" s="46">
        <v>1</v>
      </c>
      <c r="P2277" s="47" t="s">
        <v>4004</v>
      </c>
      <c r="Q2277" s="46" t="s">
        <v>4005</v>
      </c>
      <c r="R2277" s="47" t="s">
        <v>4004</v>
      </c>
      <c r="S2277" s="46" t="s">
        <v>4005</v>
      </c>
      <c r="T2277" s="46" t="s">
        <v>4006</v>
      </c>
      <c r="U2277" s="46" t="s">
        <v>4006</v>
      </c>
      <c r="V2277" s="46" t="s">
        <v>4007</v>
      </c>
      <c r="W2277" s="85" t="s">
        <v>4008</v>
      </c>
      <c r="X2277" s="47" t="s">
        <v>4009</v>
      </c>
      <c r="Y2277" s="46">
        <v>1</v>
      </c>
    </row>
    <row r="2278" spans="2:25" ht="66">
      <c r="B2278" s="46" t="s">
        <v>3996</v>
      </c>
      <c r="C2278" s="46" t="s">
        <v>3997</v>
      </c>
      <c r="D2278" s="46"/>
      <c r="E2278" s="46" t="s">
        <v>4010</v>
      </c>
      <c r="F2278" s="46">
        <v>2</v>
      </c>
      <c r="G2278" s="46" t="s">
        <v>4011</v>
      </c>
      <c r="H2278" s="46">
        <v>2</v>
      </c>
      <c r="I2278" s="46" t="s">
        <v>4000</v>
      </c>
      <c r="J2278" s="46" t="s">
        <v>4012</v>
      </c>
      <c r="K2278" s="46" t="s">
        <v>4013</v>
      </c>
      <c r="L2278" s="46" t="s">
        <v>4003</v>
      </c>
      <c r="M2278" s="46">
        <v>2</v>
      </c>
      <c r="N2278" s="46">
        <v>2</v>
      </c>
      <c r="O2278" s="46">
        <v>2</v>
      </c>
      <c r="P2278" s="47" t="s">
        <v>4004</v>
      </c>
      <c r="Q2278" s="46" t="s">
        <v>4005</v>
      </c>
      <c r="R2278" s="47" t="s">
        <v>4004</v>
      </c>
      <c r="S2278" s="46" t="s">
        <v>4003</v>
      </c>
      <c r="T2278" s="46" t="s">
        <v>4006</v>
      </c>
      <c r="U2278" s="46" t="s">
        <v>4006</v>
      </c>
      <c r="V2278" s="46" t="s">
        <v>4014</v>
      </c>
      <c r="W2278" s="85" t="s">
        <v>4008</v>
      </c>
      <c r="X2278" s="47" t="s">
        <v>4009</v>
      </c>
      <c r="Y2278" s="46">
        <v>2</v>
      </c>
    </row>
    <row r="2279" spans="2:25" ht="39.6">
      <c r="B2279" s="46" t="s">
        <v>3996</v>
      </c>
      <c r="C2279" s="46" t="s">
        <v>3997</v>
      </c>
      <c r="D2279" s="46"/>
      <c r="E2279" s="46" t="s">
        <v>4015</v>
      </c>
      <c r="F2279" s="46">
        <v>1.9</v>
      </c>
      <c r="G2279" s="46" t="s">
        <v>4011</v>
      </c>
      <c r="H2279" s="46">
        <v>3</v>
      </c>
      <c r="I2279" s="46" t="s">
        <v>4000</v>
      </c>
      <c r="J2279" s="46" t="s">
        <v>4016</v>
      </c>
      <c r="K2279" s="46" t="s">
        <v>4017</v>
      </c>
      <c r="L2279" s="46" t="s">
        <v>4003</v>
      </c>
      <c r="M2279" s="46">
        <v>3</v>
      </c>
      <c r="N2279" s="46">
        <v>2.5</v>
      </c>
      <c r="O2279" s="46">
        <v>3</v>
      </c>
      <c r="P2279" s="47" t="s">
        <v>4004</v>
      </c>
      <c r="Q2279" s="46" t="s">
        <v>4003</v>
      </c>
      <c r="R2279" s="47" t="s">
        <v>4004</v>
      </c>
      <c r="S2279" s="46" t="s">
        <v>4003</v>
      </c>
      <c r="T2279" s="46" t="s">
        <v>4006</v>
      </c>
      <c r="U2279" s="46" t="s">
        <v>4006</v>
      </c>
      <c r="V2279" s="46" t="s">
        <v>4014</v>
      </c>
      <c r="W2279" s="85" t="s">
        <v>4008</v>
      </c>
      <c r="X2279" s="47" t="s">
        <v>4018</v>
      </c>
      <c r="Y2279" s="46">
        <v>3</v>
      </c>
    </row>
    <row r="2280" spans="2:25" ht="52.8">
      <c r="B2280" s="46" t="s">
        <v>4019</v>
      </c>
      <c r="C2280" s="46" t="s">
        <v>3997</v>
      </c>
      <c r="D2280" s="46"/>
      <c r="E2280" s="46" t="s">
        <v>3998</v>
      </c>
      <c r="F2280" s="46">
        <v>1.6</v>
      </c>
      <c r="G2280" s="46" t="s">
        <v>3999</v>
      </c>
      <c r="H2280" s="46">
        <v>4</v>
      </c>
      <c r="I2280" s="46" t="s">
        <v>4000</v>
      </c>
      <c r="J2280" s="46" t="s">
        <v>4001</v>
      </c>
      <c r="K2280" s="46" t="s">
        <v>4020</v>
      </c>
      <c r="L2280" s="46" t="s">
        <v>1750</v>
      </c>
      <c r="M2280" s="46">
        <v>4</v>
      </c>
      <c r="N2280" s="46">
        <v>1.6</v>
      </c>
      <c r="O2280" s="46">
        <v>4</v>
      </c>
      <c r="P2280" s="47" t="s">
        <v>4004</v>
      </c>
      <c r="Q2280" s="46" t="s">
        <v>1750</v>
      </c>
      <c r="R2280" s="47" t="s">
        <v>4004</v>
      </c>
      <c r="S2280" s="46" t="s">
        <v>4003</v>
      </c>
      <c r="T2280" s="46" t="s">
        <v>4006</v>
      </c>
      <c r="U2280" s="46" t="s">
        <v>4006</v>
      </c>
      <c r="V2280" s="46" t="s">
        <v>4007</v>
      </c>
      <c r="W2280" s="85" t="s">
        <v>4008</v>
      </c>
      <c r="X2280" s="47" t="s">
        <v>4009</v>
      </c>
      <c r="Y2280" s="46">
        <v>4</v>
      </c>
    </row>
    <row r="2281" spans="2:25" ht="66">
      <c r="B2281" s="46" t="s">
        <v>4021</v>
      </c>
      <c r="C2281" s="46" t="s">
        <v>3997</v>
      </c>
      <c r="D2281" s="46"/>
      <c r="E2281" s="46" t="s">
        <v>4010</v>
      </c>
      <c r="F2281" s="46">
        <v>2</v>
      </c>
      <c r="G2281" s="46" t="s">
        <v>3999</v>
      </c>
      <c r="H2281" s="46">
        <v>5</v>
      </c>
      <c r="I2281" s="46" t="s">
        <v>4000</v>
      </c>
      <c r="J2281" s="46" t="s">
        <v>4012</v>
      </c>
      <c r="K2281" s="46" t="s">
        <v>4013</v>
      </c>
      <c r="L2281" s="46" t="s">
        <v>4003</v>
      </c>
      <c r="M2281" s="46">
        <v>5</v>
      </c>
      <c r="N2281" s="46">
        <v>2</v>
      </c>
      <c r="O2281" s="46">
        <v>5</v>
      </c>
      <c r="P2281" s="47" t="s">
        <v>4004</v>
      </c>
      <c r="Q2281" s="46" t="s">
        <v>4003</v>
      </c>
      <c r="R2281" s="47" t="s">
        <v>4004</v>
      </c>
      <c r="S2281" s="46" t="s">
        <v>4005</v>
      </c>
      <c r="T2281" s="46" t="s">
        <v>4006</v>
      </c>
      <c r="U2281" s="46" t="s">
        <v>4006</v>
      </c>
      <c r="V2281" s="46" t="s">
        <v>4022</v>
      </c>
      <c r="W2281" s="85" t="s">
        <v>4008</v>
      </c>
      <c r="X2281" s="47" t="s">
        <v>4009</v>
      </c>
      <c r="Y2281" s="46">
        <v>5</v>
      </c>
    </row>
    <row r="2282" spans="2:25" ht="39.6">
      <c r="B2282" s="46" t="s">
        <v>4019</v>
      </c>
      <c r="C2282" s="46" t="s">
        <v>3997</v>
      </c>
      <c r="D2282" s="46"/>
      <c r="E2282" s="46" t="s">
        <v>4015</v>
      </c>
      <c r="F2282" s="46">
        <v>1.9</v>
      </c>
      <c r="G2282" s="46" t="s">
        <v>3999</v>
      </c>
      <c r="H2282" s="46">
        <v>6</v>
      </c>
      <c r="I2282" s="46" t="s">
        <v>4000</v>
      </c>
      <c r="J2282" s="46" t="s">
        <v>4016</v>
      </c>
      <c r="K2282" s="46" t="s">
        <v>4017</v>
      </c>
      <c r="L2282" s="46" t="s">
        <v>1750</v>
      </c>
      <c r="M2282" s="46">
        <v>6</v>
      </c>
      <c r="N2282" s="46">
        <v>2.5</v>
      </c>
      <c r="O2282" s="46">
        <v>6</v>
      </c>
      <c r="P2282" s="47" t="s">
        <v>4004</v>
      </c>
      <c r="Q2282" s="46" t="s">
        <v>4003</v>
      </c>
      <c r="R2282" s="47" t="s">
        <v>4004</v>
      </c>
      <c r="S2282" s="46" t="s">
        <v>4003</v>
      </c>
      <c r="T2282" s="46" t="s">
        <v>4006</v>
      </c>
      <c r="U2282" s="46" t="s">
        <v>4006</v>
      </c>
      <c r="V2282" s="46" t="s">
        <v>4007</v>
      </c>
      <c r="W2282" s="85" t="s">
        <v>4008</v>
      </c>
      <c r="X2282" s="47" t="s">
        <v>4018</v>
      </c>
      <c r="Y2282" s="46">
        <v>6</v>
      </c>
    </row>
    <row r="2283" spans="2:25" ht="52.8">
      <c r="B2283" s="46" t="s">
        <v>1045</v>
      </c>
      <c r="C2283" s="46" t="s">
        <v>4023</v>
      </c>
      <c r="D2283" s="46" t="s">
        <v>4024</v>
      </c>
      <c r="E2283" s="46" t="s">
        <v>760</v>
      </c>
      <c r="F2283" s="46">
        <v>3.9</v>
      </c>
      <c r="G2283" s="46" t="s">
        <v>760</v>
      </c>
      <c r="H2283" s="46">
        <v>1</v>
      </c>
      <c r="I2283" s="46" t="s">
        <v>4025</v>
      </c>
      <c r="J2283" s="46" t="s">
        <v>4026</v>
      </c>
      <c r="K2283" s="46" t="s">
        <v>4027</v>
      </c>
      <c r="L2283" s="46" t="s">
        <v>53</v>
      </c>
      <c r="M2283" s="46">
        <v>1</v>
      </c>
      <c r="N2283" s="46">
        <v>3.9</v>
      </c>
      <c r="O2283" s="46">
        <v>1</v>
      </c>
      <c r="P2283" s="46" t="s">
        <v>1037</v>
      </c>
      <c r="Q2283" s="46" t="s">
        <v>53</v>
      </c>
      <c r="R2283" s="46" t="s">
        <v>1037</v>
      </c>
      <c r="S2283" s="46" t="s">
        <v>55</v>
      </c>
      <c r="T2283" s="46" t="s">
        <v>4028</v>
      </c>
      <c r="U2283" s="46" t="s">
        <v>4029</v>
      </c>
      <c r="V2283" s="46" t="s">
        <v>4030</v>
      </c>
      <c r="W2283" s="48" t="s">
        <v>4031</v>
      </c>
      <c r="X2283" s="47" t="s">
        <v>4032</v>
      </c>
      <c r="Y2283" s="46">
        <v>1</v>
      </c>
    </row>
    <row r="2284" spans="2:25" ht="52.8">
      <c r="B2284" s="46" t="s">
        <v>1045</v>
      </c>
      <c r="C2284" s="46" t="s">
        <v>4023</v>
      </c>
      <c r="D2284" s="46" t="s">
        <v>4024</v>
      </c>
      <c r="E2284" s="46" t="s">
        <v>760</v>
      </c>
      <c r="F2284" s="46">
        <v>3.9</v>
      </c>
      <c r="G2284" s="46" t="s">
        <v>760</v>
      </c>
      <c r="H2284" s="46">
        <v>2</v>
      </c>
      <c r="I2284" s="46" t="s">
        <v>4025</v>
      </c>
      <c r="J2284" s="46" t="s">
        <v>4026</v>
      </c>
      <c r="K2284" s="46" t="s">
        <v>4033</v>
      </c>
      <c r="L2284" s="46" t="s">
        <v>159</v>
      </c>
      <c r="M2284" s="46" t="s">
        <v>159</v>
      </c>
      <c r="N2284" s="46">
        <v>3.9</v>
      </c>
      <c r="O2284" s="46" t="s">
        <v>159</v>
      </c>
      <c r="P2284" s="46" t="s">
        <v>1139</v>
      </c>
      <c r="Q2284" s="46" t="s">
        <v>159</v>
      </c>
      <c r="R2284" s="46" t="s">
        <v>1139</v>
      </c>
      <c r="S2284" s="46" t="s">
        <v>159</v>
      </c>
      <c r="T2284" s="46" t="s">
        <v>4028</v>
      </c>
      <c r="U2284" s="46" t="s">
        <v>4029</v>
      </c>
      <c r="V2284" s="46" t="s">
        <v>4034</v>
      </c>
      <c r="W2284" s="48" t="s">
        <v>4035</v>
      </c>
      <c r="X2284" s="47" t="s">
        <v>4032</v>
      </c>
      <c r="Y2284" s="46" t="s">
        <v>159</v>
      </c>
    </row>
    <row r="2285" spans="2:25" ht="52.8">
      <c r="B2285" s="46" t="s">
        <v>1049</v>
      </c>
      <c r="C2285" s="46" t="s">
        <v>4023</v>
      </c>
      <c r="D2285" s="46" t="s">
        <v>4024</v>
      </c>
      <c r="E2285" s="46" t="s">
        <v>196</v>
      </c>
      <c r="F2285" s="46">
        <v>3.3</v>
      </c>
      <c r="G2285" s="46" t="s">
        <v>3943</v>
      </c>
      <c r="H2285" s="46">
        <v>3</v>
      </c>
      <c r="I2285" s="46" t="s">
        <v>4025</v>
      </c>
      <c r="J2285" s="46" t="s">
        <v>4026</v>
      </c>
      <c r="K2285" s="46" t="s">
        <v>4036</v>
      </c>
      <c r="L2285" s="46" t="s">
        <v>53</v>
      </c>
      <c r="M2285" s="46">
        <v>1</v>
      </c>
      <c r="N2285" s="46">
        <v>3.3</v>
      </c>
      <c r="O2285" s="46">
        <v>1</v>
      </c>
      <c r="P2285" s="46" t="s">
        <v>1139</v>
      </c>
      <c r="Q2285" s="46" t="s">
        <v>53</v>
      </c>
      <c r="R2285" s="46" t="s">
        <v>1139</v>
      </c>
      <c r="S2285" s="46" t="s">
        <v>55</v>
      </c>
      <c r="T2285" s="46" t="s">
        <v>4028</v>
      </c>
      <c r="U2285" s="46" t="s">
        <v>4029</v>
      </c>
      <c r="V2285" s="46" t="s">
        <v>4034</v>
      </c>
      <c r="W2285" s="48" t="s">
        <v>4035</v>
      </c>
      <c r="X2285" s="47" t="s">
        <v>4032</v>
      </c>
      <c r="Y2285" s="46">
        <v>1</v>
      </c>
    </row>
    <row r="2286" spans="2:25" ht="52.8">
      <c r="B2286" s="46" t="s">
        <v>1049</v>
      </c>
      <c r="C2286" s="46" t="s">
        <v>4023</v>
      </c>
      <c r="D2286" s="46" t="s">
        <v>4024</v>
      </c>
      <c r="E2286" s="46" t="s">
        <v>196</v>
      </c>
      <c r="F2286" s="46">
        <v>3.3</v>
      </c>
      <c r="G2286" s="46" t="s">
        <v>3943</v>
      </c>
      <c r="H2286" s="46">
        <v>4</v>
      </c>
      <c r="I2286" s="46" t="s">
        <v>4025</v>
      </c>
      <c r="J2286" s="46" t="s">
        <v>4026</v>
      </c>
      <c r="K2286" s="46" t="s">
        <v>4037</v>
      </c>
      <c r="L2286" s="46" t="s">
        <v>159</v>
      </c>
      <c r="M2286" s="46" t="s">
        <v>159</v>
      </c>
      <c r="N2286" s="46">
        <v>3.3</v>
      </c>
      <c r="O2286" s="46" t="s">
        <v>159</v>
      </c>
      <c r="P2286" s="46" t="s">
        <v>1139</v>
      </c>
      <c r="Q2286" s="46" t="s">
        <v>159</v>
      </c>
      <c r="R2286" s="46" t="s">
        <v>1139</v>
      </c>
      <c r="S2286" s="46" t="s">
        <v>159</v>
      </c>
      <c r="T2286" s="46" t="s">
        <v>4028</v>
      </c>
      <c r="U2286" s="46" t="s">
        <v>4029</v>
      </c>
      <c r="V2286" s="46" t="s">
        <v>4034</v>
      </c>
      <c r="W2286" s="48" t="s">
        <v>4035</v>
      </c>
      <c r="X2286" s="47" t="s">
        <v>4032</v>
      </c>
      <c r="Y2286" s="46" t="s">
        <v>159</v>
      </c>
    </row>
    <row r="2287" spans="2:25" ht="66">
      <c r="B2287" s="46" t="s">
        <v>1160</v>
      </c>
      <c r="C2287" s="46" t="s">
        <v>4038</v>
      </c>
      <c r="D2287" s="46" t="s">
        <v>4039</v>
      </c>
      <c r="E2287" s="46" t="s">
        <v>3943</v>
      </c>
      <c r="F2287" s="46">
        <v>3.99</v>
      </c>
      <c r="G2287" s="46" t="s">
        <v>3943</v>
      </c>
      <c r="H2287" s="46">
        <v>5</v>
      </c>
      <c r="I2287" s="46" t="s">
        <v>4025</v>
      </c>
      <c r="J2287" s="46" t="s">
        <v>4040</v>
      </c>
      <c r="K2287" s="46" t="s">
        <v>4041</v>
      </c>
      <c r="L2287" s="46" t="s">
        <v>55</v>
      </c>
      <c r="M2287" s="46">
        <v>2</v>
      </c>
      <c r="N2287" s="46">
        <v>4.13</v>
      </c>
      <c r="O2287" s="46">
        <v>2</v>
      </c>
      <c r="P2287" s="46" t="s">
        <v>1165</v>
      </c>
      <c r="Q2287" s="46" t="s">
        <v>55</v>
      </c>
      <c r="R2287" s="46" t="s">
        <v>1165</v>
      </c>
      <c r="S2287" s="46" t="s">
        <v>55</v>
      </c>
      <c r="T2287" s="46" t="s">
        <v>4028</v>
      </c>
      <c r="U2287" s="46" t="s">
        <v>4029</v>
      </c>
      <c r="V2287" s="46" t="s">
        <v>4034</v>
      </c>
      <c r="W2287" s="48" t="s">
        <v>4035</v>
      </c>
      <c r="X2287" s="47" t="s">
        <v>4042</v>
      </c>
      <c r="Y2287" s="46">
        <v>2</v>
      </c>
    </row>
    <row r="2288" spans="2:25" ht="66">
      <c r="B2288" s="46" t="s">
        <v>1160</v>
      </c>
      <c r="C2288" s="46" t="s">
        <v>4038</v>
      </c>
      <c r="D2288" s="46" t="s">
        <v>4039</v>
      </c>
      <c r="E2288" s="46" t="s">
        <v>3943</v>
      </c>
      <c r="F2288" s="46">
        <v>3.99</v>
      </c>
      <c r="G2288" s="46" t="s">
        <v>760</v>
      </c>
      <c r="H2288" s="46">
        <v>6</v>
      </c>
      <c r="I2288" s="46" t="s">
        <v>4025</v>
      </c>
      <c r="J2288" s="46" t="s">
        <v>4040</v>
      </c>
      <c r="K2288" s="46" t="s">
        <v>4043</v>
      </c>
      <c r="L2288" s="46" t="s">
        <v>159</v>
      </c>
      <c r="M2288" s="46" t="s">
        <v>159</v>
      </c>
      <c r="N2288" s="46">
        <v>4.13</v>
      </c>
      <c r="O2288" s="46" t="s">
        <v>159</v>
      </c>
      <c r="P2288" s="46" t="s">
        <v>1165</v>
      </c>
      <c r="Q2288" s="46" t="s">
        <v>159</v>
      </c>
      <c r="R2288" s="46" t="s">
        <v>1165</v>
      </c>
      <c r="S2288" s="46" t="s">
        <v>159</v>
      </c>
      <c r="T2288" s="46" t="s">
        <v>4028</v>
      </c>
      <c r="U2288" s="46" t="s">
        <v>4029</v>
      </c>
      <c r="V2288" s="46" t="s">
        <v>4034</v>
      </c>
      <c r="W2288" s="48" t="s">
        <v>4035</v>
      </c>
      <c r="X2288" s="47" t="s">
        <v>4042</v>
      </c>
      <c r="Y2288" s="46" t="s">
        <v>159</v>
      </c>
    </row>
    <row r="2289" spans="2:25" ht="66">
      <c r="B2289" s="46" t="s">
        <v>1160</v>
      </c>
      <c r="C2289" s="46" t="s">
        <v>4044</v>
      </c>
      <c r="D2289" s="46" t="s">
        <v>4039</v>
      </c>
      <c r="E2289" s="46" t="s">
        <v>3943</v>
      </c>
      <c r="F2289" s="46">
        <v>3.99</v>
      </c>
      <c r="G2289" s="46" t="s">
        <v>3943</v>
      </c>
      <c r="H2289" s="46">
        <v>7</v>
      </c>
      <c r="I2289" s="46" t="s">
        <v>4025</v>
      </c>
      <c r="J2289" s="46" t="s">
        <v>4040</v>
      </c>
      <c r="K2289" s="46" t="s">
        <v>4045</v>
      </c>
      <c r="L2289" s="46" t="s">
        <v>159</v>
      </c>
      <c r="M2289" s="46" t="s">
        <v>159</v>
      </c>
      <c r="N2289" s="46">
        <v>4.13</v>
      </c>
      <c r="O2289" s="46" t="s">
        <v>159</v>
      </c>
      <c r="P2289" s="46" t="s">
        <v>1165</v>
      </c>
      <c r="Q2289" s="46" t="s">
        <v>159</v>
      </c>
      <c r="R2289" s="46" t="s">
        <v>1165</v>
      </c>
      <c r="S2289" s="46" t="s">
        <v>159</v>
      </c>
      <c r="T2289" s="46" t="s">
        <v>4028</v>
      </c>
      <c r="U2289" s="46" t="s">
        <v>4029</v>
      </c>
      <c r="V2289" s="46" t="s">
        <v>4034</v>
      </c>
      <c r="W2289" s="48" t="s">
        <v>4035</v>
      </c>
      <c r="X2289" s="47" t="s">
        <v>4042</v>
      </c>
      <c r="Y2289" s="46" t="s">
        <v>159</v>
      </c>
    </row>
    <row r="2290" spans="2:25" ht="66">
      <c r="B2290" s="46" t="s">
        <v>3745</v>
      </c>
      <c r="C2290" s="46" t="s">
        <v>4044</v>
      </c>
      <c r="D2290" s="46" t="s">
        <v>4046</v>
      </c>
      <c r="E2290" s="46" t="s">
        <v>760</v>
      </c>
      <c r="F2290" s="46">
        <v>3.99</v>
      </c>
      <c r="G2290" s="46" t="s">
        <v>760</v>
      </c>
      <c r="H2290" s="46">
        <v>8</v>
      </c>
      <c r="I2290" s="46" t="s">
        <v>4025</v>
      </c>
      <c r="J2290" s="46" t="s">
        <v>4040</v>
      </c>
      <c r="K2290" s="46" t="s">
        <v>4047</v>
      </c>
      <c r="L2290" s="46" t="s">
        <v>159</v>
      </c>
      <c r="M2290" s="46" t="s">
        <v>159</v>
      </c>
      <c r="N2290" s="46">
        <v>4.13</v>
      </c>
      <c r="O2290" s="46" t="s">
        <v>159</v>
      </c>
      <c r="P2290" s="46" t="s">
        <v>1165</v>
      </c>
      <c r="Q2290" s="46" t="s">
        <v>159</v>
      </c>
      <c r="R2290" s="46" t="s">
        <v>1165</v>
      </c>
      <c r="S2290" s="46" t="s">
        <v>159</v>
      </c>
      <c r="T2290" s="46" t="s">
        <v>4028</v>
      </c>
      <c r="U2290" s="46" t="s">
        <v>4029</v>
      </c>
      <c r="V2290" s="46" t="s">
        <v>4034</v>
      </c>
      <c r="W2290" s="48" t="s">
        <v>4035</v>
      </c>
      <c r="X2290" s="47" t="s">
        <v>4042</v>
      </c>
      <c r="Y2290" s="46" t="s">
        <v>159</v>
      </c>
    </row>
    <row r="2291" spans="2:25" ht="66">
      <c r="B2291" s="46" t="s">
        <v>3745</v>
      </c>
      <c r="C2291" s="46" t="s">
        <v>4044</v>
      </c>
      <c r="D2291" s="46" t="s">
        <v>4039</v>
      </c>
      <c r="E2291" s="46" t="s">
        <v>3943</v>
      </c>
      <c r="F2291" s="46">
        <v>3.99</v>
      </c>
      <c r="G2291" s="46" t="s">
        <v>760</v>
      </c>
      <c r="H2291" s="46">
        <v>9</v>
      </c>
      <c r="I2291" s="46" t="s">
        <v>4025</v>
      </c>
      <c r="J2291" s="46" t="s">
        <v>4040</v>
      </c>
      <c r="K2291" s="46" t="s">
        <v>4048</v>
      </c>
      <c r="L2291" s="46" t="s">
        <v>159</v>
      </c>
      <c r="M2291" s="46" t="s">
        <v>159</v>
      </c>
      <c r="N2291" s="46">
        <v>4.13</v>
      </c>
      <c r="O2291" s="46" t="s">
        <v>159</v>
      </c>
      <c r="P2291" s="46" t="s">
        <v>1165</v>
      </c>
      <c r="Q2291" s="46" t="s">
        <v>159</v>
      </c>
      <c r="R2291" s="46" t="s">
        <v>1165</v>
      </c>
      <c r="S2291" s="46" t="s">
        <v>159</v>
      </c>
      <c r="T2291" s="46" t="s">
        <v>4028</v>
      </c>
      <c r="U2291" s="46" t="s">
        <v>4029</v>
      </c>
      <c r="V2291" s="46" t="s">
        <v>4034</v>
      </c>
      <c r="W2291" s="48" t="s">
        <v>4035</v>
      </c>
      <c r="X2291" s="47" t="s">
        <v>4042</v>
      </c>
      <c r="Y2291" s="46" t="s">
        <v>159</v>
      </c>
    </row>
    <row r="2292" spans="2:25" ht="66">
      <c r="B2292" s="46" t="s">
        <v>1160</v>
      </c>
      <c r="C2292" s="46" t="s">
        <v>4038</v>
      </c>
      <c r="D2292" s="46" t="s">
        <v>4039</v>
      </c>
      <c r="E2292" s="46" t="s">
        <v>3943</v>
      </c>
      <c r="F2292" s="46">
        <v>3.99</v>
      </c>
      <c r="G2292" s="46" t="s">
        <v>3943</v>
      </c>
      <c r="H2292" s="46">
        <v>10</v>
      </c>
      <c r="I2292" s="46" t="s">
        <v>4025</v>
      </c>
      <c r="J2292" s="46" t="s">
        <v>4040</v>
      </c>
      <c r="K2292" s="46" t="s">
        <v>4049</v>
      </c>
      <c r="L2292" s="46" t="s">
        <v>159</v>
      </c>
      <c r="M2292" s="46" t="s">
        <v>159</v>
      </c>
      <c r="N2292" s="46">
        <v>4.13</v>
      </c>
      <c r="O2292" s="46" t="s">
        <v>159</v>
      </c>
      <c r="P2292" s="46" t="s">
        <v>1165</v>
      </c>
      <c r="Q2292" s="46" t="s">
        <v>159</v>
      </c>
      <c r="R2292" s="46" t="s">
        <v>1165</v>
      </c>
      <c r="S2292" s="46" t="s">
        <v>159</v>
      </c>
      <c r="T2292" s="46" t="s">
        <v>4028</v>
      </c>
      <c r="U2292" s="46" t="s">
        <v>4029</v>
      </c>
      <c r="V2292" s="46" t="s">
        <v>4034</v>
      </c>
      <c r="W2292" s="48" t="s">
        <v>4035</v>
      </c>
      <c r="X2292" s="47" t="s">
        <v>4042</v>
      </c>
      <c r="Y2292" s="46" t="s">
        <v>159</v>
      </c>
    </row>
    <row r="2293" spans="2:25" ht="66">
      <c r="B2293" s="46" t="s">
        <v>1160</v>
      </c>
      <c r="C2293" s="46" t="s">
        <v>4038</v>
      </c>
      <c r="D2293" s="46" t="s">
        <v>4039</v>
      </c>
      <c r="E2293" s="46" t="s">
        <v>3943</v>
      </c>
      <c r="F2293" s="46">
        <v>3.99</v>
      </c>
      <c r="G2293" s="46" t="s">
        <v>3943</v>
      </c>
      <c r="H2293" s="46">
        <v>11</v>
      </c>
      <c r="I2293" s="46" t="s">
        <v>4025</v>
      </c>
      <c r="J2293" s="46" t="s">
        <v>4040</v>
      </c>
      <c r="K2293" s="46" t="s">
        <v>4050</v>
      </c>
      <c r="L2293" s="46" t="s">
        <v>159</v>
      </c>
      <c r="M2293" s="46" t="s">
        <v>159</v>
      </c>
      <c r="N2293" s="46">
        <v>4.13</v>
      </c>
      <c r="O2293" s="46" t="s">
        <v>159</v>
      </c>
      <c r="P2293" s="46" t="s">
        <v>1165</v>
      </c>
      <c r="Q2293" s="46" t="s">
        <v>159</v>
      </c>
      <c r="R2293" s="46" t="s">
        <v>1165</v>
      </c>
      <c r="S2293" s="46" t="s">
        <v>159</v>
      </c>
      <c r="T2293" s="46" t="s">
        <v>4028</v>
      </c>
      <c r="U2293" s="46" t="s">
        <v>4029</v>
      </c>
      <c r="V2293" s="46" t="s">
        <v>4034</v>
      </c>
      <c r="W2293" s="48" t="s">
        <v>4035</v>
      </c>
      <c r="X2293" s="47" t="s">
        <v>4042</v>
      </c>
      <c r="Y2293" s="46" t="s">
        <v>159</v>
      </c>
    </row>
    <row r="2294" spans="2:25" ht="66">
      <c r="B2294" s="46" t="s">
        <v>1160</v>
      </c>
      <c r="C2294" s="46" t="s">
        <v>4038</v>
      </c>
      <c r="D2294" s="46" t="s">
        <v>4039</v>
      </c>
      <c r="E2294" s="46" t="s">
        <v>3943</v>
      </c>
      <c r="F2294" s="46">
        <v>3.99</v>
      </c>
      <c r="G2294" s="46" t="s">
        <v>3943</v>
      </c>
      <c r="H2294" s="46">
        <v>12</v>
      </c>
      <c r="I2294" s="46" t="s">
        <v>4025</v>
      </c>
      <c r="J2294" s="46" t="s">
        <v>4040</v>
      </c>
      <c r="K2294" s="46" t="s">
        <v>4051</v>
      </c>
      <c r="L2294" s="46" t="s">
        <v>159</v>
      </c>
      <c r="M2294" s="46" t="s">
        <v>159</v>
      </c>
      <c r="N2294" s="46">
        <v>4.13</v>
      </c>
      <c r="O2294" s="46" t="s">
        <v>159</v>
      </c>
      <c r="P2294" s="46" t="s">
        <v>1165</v>
      </c>
      <c r="Q2294" s="46" t="s">
        <v>159</v>
      </c>
      <c r="R2294" s="46" t="s">
        <v>1165</v>
      </c>
      <c r="S2294" s="46" t="s">
        <v>159</v>
      </c>
      <c r="T2294" s="46" t="s">
        <v>4028</v>
      </c>
      <c r="U2294" s="46" t="s">
        <v>4029</v>
      </c>
      <c r="V2294" s="46" t="s">
        <v>4034</v>
      </c>
      <c r="W2294" s="48" t="s">
        <v>4035</v>
      </c>
      <c r="X2294" s="47" t="s">
        <v>4042</v>
      </c>
      <c r="Y2294" s="46" t="s">
        <v>159</v>
      </c>
    </row>
    <row r="2295" spans="2:25" ht="92.4">
      <c r="B2295" s="46" t="s">
        <v>4052</v>
      </c>
      <c r="C2295" s="46" t="s">
        <v>4053</v>
      </c>
      <c r="D2295" s="46" t="s">
        <v>4054</v>
      </c>
      <c r="E2295" s="46" t="s">
        <v>4055</v>
      </c>
      <c r="F2295" s="46" t="s">
        <v>164</v>
      </c>
      <c r="G2295" s="46" t="s">
        <v>4056</v>
      </c>
      <c r="H2295" s="46">
        <v>13</v>
      </c>
      <c r="I2295" s="46" t="s">
        <v>4025</v>
      </c>
      <c r="J2295" s="46" t="s">
        <v>4057</v>
      </c>
      <c r="K2295" s="46" t="s">
        <v>4058</v>
      </c>
      <c r="L2295" s="46" t="s">
        <v>921</v>
      </c>
      <c r="M2295" s="46">
        <v>3</v>
      </c>
      <c r="N2295" s="135">
        <v>3.19</v>
      </c>
      <c r="O2295" s="46">
        <v>3</v>
      </c>
      <c r="P2295" s="135" t="s">
        <v>4059</v>
      </c>
      <c r="Q2295" s="46" t="s">
        <v>53</v>
      </c>
      <c r="R2295" s="46" t="s">
        <v>845</v>
      </c>
      <c r="S2295" s="46" t="s">
        <v>921</v>
      </c>
      <c r="T2295" s="46" t="s">
        <v>4028</v>
      </c>
      <c r="U2295" s="46" t="s">
        <v>4060</v>
      </c>
      <c r="V2295" s="46" t="s">
        <v>4061</v>
      </c>
      <c r="W2295" s="48" t="s">
        <v>4062</v>
      </c>
      <c r="X2295" s="47" t="s">
        <v>4063</v>
      </c>
      <c r="Y2295" s="46">
        <v>3</v>
      </c>
    </row>
    <row r="2296" spans="2:25" ht="92.4">
      <c r="B2296" s="46" t="s">
        <v>4052</v>
      </c>
      <c r="C2296" s="46" t="s">
        <v>4053</v>
      </c>
      <c r="D2296" s="46" t="s">
        <v>4054</v>
      </c>
      <c r="E2296" s="46" t="s">
        <v>4064</v>
      </c>
      <c r="F2296" s="46" t="s">
        <v>164</v>
      </c>
      <c r="G2296" s="46" t="s">
        <v>4056</v>
      </c>
      <c r="H2296" s="46">
        <v>14</v>
      </c>
      <c r="I2296" s="46" t="s">
        <v>4025</v>
      </c>
      <c r="J2296" s="46" t="s">
        <v>4057</v>
      </c>
      <c r="K2296" s="46" t="s">
        <v>4058</v>
      </c>
      <c r="L2296" s="46" t="s">
        <v>921</v>
      </c>
      <c r="M2296" s="46">
        <v>3</v>
      </c>
      <c r="N2296" s="178">
        <v>4</v>
      </c>
      <c r="O2296" s="46">
        <v>3</v>
      </c>
      <c r="P2296" s="135" t="s">
        <v>4065</v>
      </c>
      <c r="Q2296" s="46" t="s">
        <v>53</v>
      </c>
      <c r="R2296" s="46" t="s">
        <v>845</v>
      </c>
      <c r="S2296" s="46" t="s">
        <v>921</v>
      </c>
      <c r="T2296" s="46" t="s">
        <v>4028</v>
      </c>
      <c r="U2296" s="46" t="s">
        <v>4060</v>
      </c>
      <c r="V2296" s="46" t="s">
        <v>4061</v>
      </c>
      <c r="W2296" s="48" t="s">
        <v>4062</v>
      </c>
      <c r="X2296" s="47" t="s">
        <v>4063</v>
      </c>
      <c r="Y2296" s="46">
        <v>3</v>
      </c>
    </row>
    <row r="2297" spans="2:25" ht="79.2">
      <c r="B2297" s="46" t="s">
        <v>4052</v>
      </c>
      <c r="C2297" s="46" t="s">
        <v>4053</v>
      </c>
      <c r="D2297" s="46" t="s">
        <v>4054</v>
      </c>
      <c r="E2297" s="46" t="s">
        <v>4066</v>
      </c>
      <c r="F2297" s="46" t="s">
        <v>164</v>
      </c>
      <c r="G2297" s="46" t="s">
        <v>4056</v>
      </c>
      <c r="H2297" s="46">
        <v>15</v>
      </c>
      <c r="I2297" s="46" t="s">
        <v>4025</v>
      </c>
      <c r="J2297" s="46" t="s">
        <v>4057</v>
      </c>
      <c r="K2297" s="46" t="s">
        <v>4058</v>
      </c>
      <c r="L2297" s="46" t="s">
        <v>921</v>
      </c>
      <c r="M2297" s="46">
        <v>3</v>
      </c>
      <c r="N2297" s="135">
        <v>5.08</v>
      </c>
      <c r="O2297" s="46">
        <v>3</v>
      </c>
      <c r="P2297" s="135" t="s">
        <v>4067</v>
      </c>
      <c r="Q2297" s="46" t="s">
        <v>53</v>
      </c>
      <c r="R2297" s="46" t="s">
        <v>845</v>
      </c>
      <c r="S2297" s="46" t="s">
        <v>921</v>
      </c>
      <c r="T2297" s="46" t="s">
        <v>4028</v>
      </c>
      <c r="U2297" s="46" t="s">
        <v>4060</v>
      </c>
      <c r="V2297" s="46" t="s">
        <v>4061</v>
      </c>
      <c r="W2297" s="48" t="s">
        <v>4062</v>
      </c>
      <c r="X2297" s="47" t="s">
        <v>4063</v>
      </c>
      <c r="Y2297" s="46">
        <v>3</v>
      </c>
    </row>
    <row r="2298" spans="2:25" ht="92.4">
      <c r="B2298" s="46" t="s">
        <v>4052</v>
      </c>
      <c r="C2298" s="46" t="s">
        <v>4053</v>
      </c>
      <c r="D2298" s="46" t="s">
        <v>4054</v>
      </c>
      <c r="E2298" s="46" t="s">
        <v>4068</v>
      </c>
      <c r="F2298" s="46" t="s">
        <v>164</v>
      </c>
      <c r="G2298" s="46" t="s">
        <v>4056</v>
      </c>
      <c r="H2298" s="46">
        <v>16</v>
      </c>
      <c r="I2298" s="46" t="s">
        <v>4025</v>
      </c>
      <c r="J2298" s="46" t="s">
        <v>4057</v>
      </c>
      <c r="K2298" s="46" t="s">
        <v>4058</v>
      </c>
      <c r="L2298" s="46" t="s">
        <v>921</v>
      </c>
      <c r="M2298" s="46">
        <v>3</v>
      </c>
      <c r="N2298" s="135">
        <v>3.42</v>
      </c>
      <c r="O2298" s="46">
        <v>3</v>
      </c>
      <c r="P2298" s="135" t="s">
        <v>4069</v>
      </c>
      <c r="Q2298" s="46" t="s">
        <v>53</v>
      </c>
      <c r="R2298" s="46" t="s">
        <v>845</v>
      </c>
      <c r="S2298" s="46" t="s">
        <v>921</v>
      </c>
      <c r="T2298" s="46" t="s">
        <v>4028</v>
      </c>
      <c r="U2298" s="46" t="s">
        <v>4060</v>
      </c>
      <c r="V2298" s="46" t="s">
        <v>4061</v>
      </c>
      <c r="W2298" s="48" t="s">
        <v>4062</v>
      </c>
      <c r="X2298" s="47" t="s">
        <v>4063</v>
      </c>
      <c r="Y2298" s="46">
        <v>3</v>
      </c>
    </row>
    <row r="2299" spans="2:25" ht="92.4">
      <c r="B2299" s="46" t="s">
        <v>4052</v>
      </c>
      <c r="C2299" s="46" t="s">
        <v>4053</v>
      </c>
      <c r="D2299" s="46" t="s">
        <v>4070</v>
      </c>
      <c r="E2299" s="46" t="s">
        <v>4071</v>
      </c>
      <c r="F2299" s="46" t="s">
        <v>164</v>
      </c>
      <c r="G2299" s="46" t="s">
        <v>4056</v>
      </c>
      <c r="H2299" s="46">
        <v>17</v>
      </c>
      <c r="I2299" s="46" t="s">
        <v>4025</v>
      </c>
      <c r="J2299" s="46" t="s">
        <v>4057</v>
      </c>
      <c r="K2299" s="46" t="s">
        <v>4058</v>
      </c>
      <c r="L2299" s="46" t="s">
        <v>921</v>
      </c>
      <c r="M2299" s="46">
        <v>3</v>
      </c>
      <c r="N2299" s="178">
        <v>4.09</v>
      </c>
      <c r="O2299" s="46">
        <v>3</v>
      </c>
      <c r="P2299" s="135" t="s">
        <v>4072</v>
      </c>
      <c r="Q2299" s="46" t="s">
        <v>53</v>
      </c>
      <c r="R2299" s="46" t="s">
        <v>845</v>
      </c>
      <c r="S2299" s="46" t="s">
        <v>921</v>
      </c>
      <c r="T2299" s="46" t="s">
        <v>4028</v>
      </c>
      <c r="U2299" s="46" t="s">
        <v>4060</v>
      </c>
      <c r="V2299" s="46" t="s">
        <v>4061</v>
      </c>
      <c r="W2299" s="48" t="s">
        <v>4062</v>
      </c>
      <c r="X2299" s="47" t="s">
        <v>4063</v>
      </c>
      <c r="Y2299" s="46">
        <v>3</v>
      </c>
    </row>
    <row r="2300" spans="2:25" ht="92.4">
      <c r="B2300" s="46" t="s">
        <v>4052</v>
      </c>
      <c r="C2300" s="46" t="s">
        <v>4053</v>
      </c>
      <c r="D2300" s="46" t="s">
        <v>4054</v>
      </c>
      <c r="E2300" s="46" t="s">
        <v>4073</v>
      </c>
      <c r="F2300" s="46" t="s">
        <v>164</v>
      </c>
      <c r="G2300" s="46" t="s">
        <v>4056</v>
      </c>
      <c r="H2300" s="46">
        <v>18</v>
      </c>
      <c r="I2300" s="46" t="s">
        <v>4025</v>
      </c>
      <c r="J2300" s="46" t="s">
        <v>4057</v>
      </c>
      <c r="K2300" s="46" t="s">
        <v>4058</v>
      </c>
      <c r="L2300" s="46" t="s">
        <v>921</v>
      </c>
      <c r="M2300" s="46">
        <v>3</v>
      </c>
      <c r="N2300" s="178">
        <v>2.75</v>
      </c>
      <c r="O2300" s="46">
        <v>3</v>
      </c>
      <c r="P2300" s="135" t="s">
        <v>4074</v>
      </c>
      <c r="Q2300" s="46" t="s">
        <v>53</v>
      </c>
      <c r="R2300" s="46" t="s">
        <v>845</v>
      </c>
      <c r="S2300" s="46" t="s">
        <v>921</v>
      </c>
      <c r="T2300" s="46" t="s">
        <v>4028</v>
      </c>
      <c r="U2300" s="46" t="s">
        <v>4060</v>
      </c>
      <c r="V2300" s="46" t="s">
        <v>4061</v>
      </c>
      <c r="W2300" s="48" t="s">
        <v>4062</v>
      </c>
      <c r="X2300" s="47" t="s">
        <v>4063</v>
      </c>
      <c r="Y2300" s="46">
        <v>3</v>
      </c>
    </row>
    <row r="2301" spans="2:25" ht="92.4">
      <c r="B2301" s="46" t="s">
        <v>4052</v>
      </c>
      <c r="C2301" s="46" t="s">
        <v>4053</v>
      </c>
      <c r="D2301" s="46" t="s">
        <v>4054</v>
      </c>
      <c r="E2301" s="46" t="s">
        <v>4075</v>
      </c>
      <c r="F2301" s="46" t="s">
        <v>164</v>
      </c>
      <c r="G2301" s="46" t="s">
        <v>4056</v>
      </c>
      <c r="H2301" s="46">
        <v>19</v>
      </c>
      <c r="I2301" s="46" t="s">
        <v>4025</v>
      </c>
      <c r="J2301" s="46" t="s">
        <v>4057</v>
      </c>
      <c r="K2301" s="46" t="s">
        <v>4058</v>
      </c>
      <c r="L2301" s="46" t="s">
        <v>921</v>
      </c>
      <c r="M2301" s="46">
        <v>3</v>
      </c>
      <c r="N2301" s="178">
        <v>3.32</v>
      </c>
      <c r="O2301" s="46">
        <v>3</v>
      </c>
      <c r="P2301" s="135" t="s">
        <v>4076</v>
      </c>
      <c r="Q2301" s="46" t="s">
        <v>53</v>
      </c>
      <c r="R2301" s="46" t="s">
        <v>845</v>
      </c>
      <c r="S2301" s="46" t="s">
        <v>921</v>
      </c>
      <c r="T2301" s="46" t="s">
        <v>4028</v>
      </c>
      <c r="U2301" s="46" t="s">
        <v>4060</v>
      </c>
      <c r="V2301" s="46" t="s">
        <v>4061</v>
      </c>
      <c r="W2301" s="48" t="s">
        <v>4062</v>
      </c>
      <c r="X2301" s="47" t="s">
        <v>4063</v>
      </c>
      <c r="Y2301" s="46">
        <v>3</v>
      </c>
    </row>
    <row r="2302" spans="2:25" ht="79.2">
      <c r="B2302" s="46" t="s">
        <v>4052</v>
      </c>
      <c r="C2302" s="46" t="s">
        <v>4053</v>
      </c>
      <c r="D2302" s="46" t="s">
        <v>4054</v>
      </c>
      <c r="E2302" s="46" t="s">
        <v>4077</v>
      </c>
      <c r="F2302" s="46" t="s">
        <v>164</v>
      </c>
      <c r="G2302" s="46" t="s">
        <v>4056</v>
      </c>
      <c r="H2302" s="46">
        <v>20</v>
      </c>
      <c r="I2302" s="46" t="s">
        <v>4025</v>
      </c>
      <c r="J2302" s="46" t="s">
        <v>4057</v>
      </c>
      <c r="K2302" s="46" t="s">
        <v>4058</v>
      </c>
      <c r="L2302" s="46" t="s">
        <v>921</v>
      </c>
      <c r="M2302" s="46">
        <v>3</v>
      </c>
      <c r="N2302" s="178">
        <v>4.07</v>
      </c>
      <c r="O2302" s="46">
        <v>3</v>
      </c>
      <c r="P2302" s="135" t="s">
        <v>4078</v>
      </c>
      <c r="Q2302" s="46" t="s">
        <v>53</v>
      </c>
      <c r="R2302" s="46" t="s">
        <v>845</v>
      </c>
      <c r="S2302" s="46" t="s">
        <v>921</v>
      </c>
      <c r="T2302" s="46" t="s">
        <v>4028</v>
      </c>
      <c r="U2302" s="46" t="s">
        <v>4060</v>
      </c>
      <c r="V2302" s="46" t="s">
        <v>4061</v>
      </c>
      <c r="W2302" s="48" t="s">
        <v>4062</v>
      </c>
      <c r="X2302" s="47" t="s">
        <v>4063</v>
      </c>
      <c r="Y2302" s="46">
        <v>3</v>
      </c>
    </row>
    <row r="2303" spans="2:25" ht="92.4">
      <c r="B2303" s="46" t="s">
        <v>4052</v>
      </c>
      <c r="C2303" s="46" t="s">
        <v>4053</v>
      </c>
      <c r="D2303" s="46" t="s">
        <v>4054</v>
      </c>
      <c r="E2303" s="46" t="s">
        <v>4079</v>
      </c>
      <c r="F2303" s="46" t="s">
        <v>164</v>
      </c>
      <c r="G2303" s="46" t="s">
        <v>4056</v>
      </c>
      <c r="H2303" s="46">
        <v>21</v>
      </c>
      <c r="I2303" s="46" t="s">
        <v>4025</v>
      </c>
      <c r="J2303" s="46" t="s">
        <v>4057</v>
      </c>
      <c r="K2303" s="46" t="s">
        <v>4058</v>
      </c>
      <c r="L2303" s="46" t="s">
        <v>921</v>
      </c>
      <c r="M2303" s="46">
        <v>3</v>
      </c>
      <c r="N2303" s="178">
        <v>3.58</v>
      </c>
      <c r="O2303" s="46">
        <v>3</v>
      </c>
      <c r="P2303" s="135" t="s">
        <v>4080</v>
      </c>
      <c r="Q2303" s="46" t="s">
        <v>53</v>
      </c>
      <c r="R2303" s="46" t="s">
        <v>845</v>
      </c>
      <c r="S2303" s="46" t="s">
        <v>921</v>
      </c>
      <c r="T2303" s="46" t="s">
        <v>4028</v>
      </c>
      <c r="U2303" s="46" t="s">
        <v>4060</v>
      </c>
      <c r="V2303" s="46" t="s">
        <v>4061</v>
      </c>
      <c r="W2303" s="48" t="s">
        <v>4062</v>
      </c>
      <c r="X2303" s="47" t="s">
        <v>4063</v>
      </c>
      <c r="Y2303" s="46">
        <v>3</v>
      </c>
    </row>
    <row r="2304" spans="2:25" ht="52.8">
      <c r="B2304" s="46" t="s">
        <v>4052</v>
      </c>
      <c r="C2304" s="46" t="s">
        <v>4053</v>
      </c>
      <c r="D2304" s="46" t="s">
        <v>4081</v>
      </c>
      <c r="E2304" s="46" t="s">
        <v>4082</v>
      </c>
      <c r="F2304" s="46" t="s">
        <v>164</v>
      </c>
      <c r="G2304" s="46" t="s">
        <v>4056</v>
      </c>
      <c r="H2304" s="46">
        <v>22</v>
      </c>
      <c r="I2304" s="46" t="s">
        <v>4025</v>
      </c>
      <c r="J2304" s="46" t="s">
        <v>4057</v>
      </c>
      <c r="K2304" s="46"/>
      <c r="L2304" s="46"/>
      <c r="M2304" s="46">
        <v>3</v>
      </c>
      <c r="N2304" s="83"/>
      <c r="O2304" s="46">
        <v>3</v>
      </c>
      <c r="P2304" s="135" t="s">
        <v>4083</v>
      </c>
      <c r="Q2304" s="46" t="s">
        <v>159</v>
      </c>
      <c r="R2304" s="46" t="s">
        <v>845</v>
      </c>
      <c r="S2304" s="46"/>
      <c r="T2304" s="46" t="s">
        <v>4028</v>
      </c>
      <c r="U2304" s="46" t="s">
        <v>4060</v>
      </c>
      <c r="V2304" s="46"/>
      <c r="W2304" s="48"/>
      <c r="X2304" s="47"/>
      <c r="Y2304" s="46">
        <v>3</v>
      </c>
    </row>
    <row r="2305" spans="2:25" ht="92.4">
      <c r="B2305" s="46" t="s">
        <v>4052</v>
      </c>
      <c r="C2305" s="46" t="s">
        <v>4053</v>
      </c>
      <c r="D2305" s="46" t="s">
        <v>4054</v>
      </c>
      <c r="E2305" s="46" t="s">
        <v>4084</v>
      </c>
      <c r="F2305" s="46" t="s">
        <v>164</v>
      </c>
      <c r="G2305" s="46" t="s">
        <v>4056</v>
      </c>
      <c r="H2305" s="46">
        <v>22</v>
      </c>
      <c r="I2305" s="46" t="s">
        <v>4025</v>
      </c>
      <c r="J2305" s="46" t="s">
        <v>4057</v>
      </c>
      <c r="K2305" s="46" t="s">
        <v>4058</v>
      </c>
      <c r="L2305" s="46" t="s">
        <v>921</v>
      </c>
      <c r="M2305" s="46">
        <v>3</v>
      </c>
      <c r="N2305" s="178">
        <v>2.75</v>
      </c>
      <c r="O2305" s="46">
        <v>3</v>
      </c>
      <c r="P2305" s="135" t="s">
        <v>4085</v>
      </c>
      <c r="Q2305" s="46" t="s">
        <v>53</v>
      </c>
      <c r="R2305" s="46" t="s">
        <v>845</v>
      </c>
      <c r="S2305" s="46" t="s">
        <v>921</v>
      </c>
      <c r="T2305" s="46" t="s">
        <v>4028</v>
      </c>
      <c r="U2305" s="46" t="s">
        <v>4060</v>
      </c>
      <c r="V2305" s="46" t="s">
        <v>4061</v>
      </c>
      <c r="W2305" s="48" t="s">
        <v>4062</v>
      </c>
      <c r="X2305" s="47" t="s">
        <v>4063</v>
      </c>
      <c r="Y2305" s="46">
        <v>3</v>
      </c>
    </row>
    <row r="2306" spans="2:25" ht="92.4">
      <c r="B2306" s="46" t="s">
        <v>4052</v>
      </c>
      <c r="C2306" s="46" t="s">
        <v>4053</v>
      </c>
      <c r="D2306" s="46" t="s">
        <v>4054</v>
      </c>
      <c r="E2306" s="46" t="s">
        <v>4086</v>
      </c>
      <c r="F2306" s="46" t="s">
        <v>164</v>
      </c>
      <c r="G2306" s="46" t="s">
        <v>4056</v>
      </c>
      <c r="H2306" s="46">
        <v>23</v>
      </c>
      <c r="I2306" s="46" t="s">
        <v>4025</v>
      </c>
      <c r="J2306" s="46" t="s">
        <v>4057</v>
      </c>
      <c r="K2306" s="46" t="s">
        <v>4058</v>
      </c>
      <c r="L2306" s="46" t="s">
        <v>921</v>
      </c>
      <c r="M2306" s="46">
        <v>3</v>
      </c>
      <c r="N2306" s="178">
        <v>2.99</v>
      </c>
      <c r="O2306" s="46">
        <v>3</v>
      </c>
      <c r="P2306" s="135" t="s">
        <v>4087</v>
      </c>
      <c r="Q2306" s="46" t="s">
        <v>53</v>
      </c>
      <c r="R2306" s="46" t="s">
        <v>845</v>
      </c>
      <c r="S2306" s="46" t="s">
        <v>921</v>
      </c>
      <c r="T2306" s="46" t="s">
        <v>4028</v>
      </c>
      <c r="U2306" s="46" t="s">
        <v>4060</v>
      </c>
      <c r="V2306" s="46" t="s">
        <v>4061</v>
      </c>
      <c r="W2306" s="48" t="s">
        <v>4062</v>
      </c>
      <c r="X2306" s="47" t="s">
        <v>4063</v>
      </c>
      <c r="Y2306" s="46">
        <v>3</v>
      </c>
    </row>
    <row r="2307" spans="2:25" ht="52.8">
      <c r="B2307" s="46" t="s">
        <v>4052</v>
      </c>
      <c r="C2307" s="46" t="s">
        <v>4053</v>
      </c>
      <c r="D2307" s="46" t="s">
        <v>4081</v>
      </c>
      <c r="E2307" s="46" t="s">
        <v>4088</v>
      </c>
      <c r="F2307" s="46" t="s">
        <v>164</v>
      </c>
      <c r="G2307" s="46" t="s">
        <v>4056</v>
      </c>
      <c r="H2307" s="46"/>
      <c r="I2307" s="46" t="s">
        <v>4025</v>
      </c>
      <c r="J2307" s="46" t="s">
        <v>4057</v>
      </c>
      <c r="K2307" s="46"/>
      <c r="L2307" s="46"/>
      <c r="M2307" s="46">
        <v>3</v>
      </c>
      <c r="N2307" s="83"/>
      <c r="O2307" s="46">
        <v>3</v>
      </c>
      <c r="P2307" s="135" t="s">
        <v>4083</v>
      </c>
      <c r="Q2307" s="46" t="s">
        <v>159</v>
      </c>
      <c r="R2307" s="46" t="s">
        <v>845</v>
      </c>
      <c r="S2307" s="46"/>
      <c r="T2307" s="46" t="s">
        <v>4028</v>
      </c>
      <c r="U2307" s="46" t="s">
        <v>4060</v>
      </c>
      <c r="V2307" s="46"/>
      <c r="W2307" s="48"/>
      <c r="X2307" s="47"/>
      <c r="Y2307" s="46">
        <v>3</v>
      </c>
    </row>
    <row r="2308" spans="2:25" ht="92.4">
      <c r="B2308" s="46" t="s">
        <v>4052</v>
      </c>
      <c r="C2308" s="46" t="s">
        <v>4053</v>
      </c>
      <c r="D2308" s="46" t="s">
        <v>4054</v>
      </c>
      <c r="E2308" s="46" t="s">
        <v>4089</v>
      </c>
      <c r="F2308" s="46" t="s">
        <v>4090</v>
      </c>
      <c r="G2308" s="46" t="s">
        <v>4056</v>
      </c>
      <c r="H2308" s="46">
        <v>24</v>
      </c>
      <c r="I2308" s="46" t="s">
        <v>4025</v>
      </c>
      <c r="J2308" s="46" t="s">
        <v>4057</v>
      </c>
      <c r="K2308" s="46" t="s">
        <v>4058</v>
      </c>
      <c r="L2308" s="46" t="s">
        <v>921</v>
      </c>
      <c r="M2308" s="46">
        <v>3</v>
      </c>
      <c r="N2308" s="178">
        <v>2.8</v>
      </c>
      <c r="O2308" s="46">
        <v>3</v>
      </c>
      <c r="P2308" s="135" t="s">
        <v>4091</v>
      </c>
      <c r="Q2308" s="46" t="s">
        <v>53</v>
      </c>
      <c r="R2308" s="46" t="s">
        <v>845</v>
      </c>
      <c r="S2308" s="46" t="s">
        <v>921</v>
      </c>
      <c r="T2308" s="46" t="s">
        <v>4028</v>
      </c>
      <c r="U2308" s="46" t="s">
        <v>4060</v>
      </c>
      <c r="V2308" s="46" t="s">
        <v>4061</v>
      </c>
      <c r="W2308" s="48" t="s">
        <v>4062</v>
      </c>
      <c r="X2308" s="47" t="s">
        <v>4063</v>
      </c>
      <c r="Y2308" s="46">
        <v>3</v>
      </c>
    </row>
    <row r="2309" spans="2:25" ht="66">
      <c r="B2309" s="46" t="s">
        <v>4092</v>
      </c>
      <c r="C2309" s="46" t="s">
        <v>4093</v>
      </c>
      <c r="D2309" s="46" t="s">
        <v>2319</v>
      </c>
      <c r="E2309" s="46" t="s">
        <v>4094</v>
      </c>
      <c r="F2309" s="46">
        <v>1.6</v>
      </c>
      <c r="G2309" s="46" t="s">
        <v>4095</v>
      </c>
      <c r="H2309" s="86">
        <v>1</v>
      </c>
      <c r="I2309" s="46" t="s">
        <v>4096</v>
      </c>
      <c r="J2309" s="46" t="s">
        <v>4097</v>
      </c>
      <c r="K2309" s="46" t="s">
        <v>4098</v>
      </c>
      <c r="L2309" s="46" t="s">
        <v>809</v>
      </c>
      <c r="M2309" s="46">
        <v>1</v>
      </c>
      <c r="N2309" s="46">
        <v>1.6</v>
      </c>
      <c r="O2309" s="46">
        <v>1</v>
      </c>
      <c r="P2309" s="135" t="s">
        <v>4099</v>
      </c>
      <c r="Q2309" s="179" t="s">
        <v>809</v>
      </c>
      <c r="R2309" s="179" t="s">
        <v>4099</v>
      </c>
      <c r="S2309" s="179" t="s">
        <v>809</v>
      </c>
      <c r="T2309" s="46" t="s">
        <v>4100</v>
      </c>
      <c r="U2309" s="46" t="s">
        <v>4100</v>
      </c>
      <c r="V2309" s="46" t="s">
        <v>4101</v>
      </c>
      <c r="W2309" s="180" t="s">
        <v>4102</v>
      </c>
      <c r="X2309" s="47" t="s">
        <v>4103</v>
      </c>
      <c r="Y2309" s="46">
        <v>1</v>
      </c>
    </row>
    <row r="2310" spans="2:25" ht="66">
      <c r="B2310" s="46" t="s">
        <v>4104</v>
      </c>
      <c r="C2310" s="46" t="s">
        <v>4093</v>
      </c>
      <c r="D2310" s="46" t="s">
        <v>760</v>
      </c>
      <c r="E2310" s="46" t="s">
        <v>4094</v>
      </c>
      <c r="F2310" s="46">
        <v>1.6</v>
      </c>
      <c r="G2310" s="46" t="s">
        <v>4095</v>
      </c>
      <c r="H2310" s="86">
        <v>2</v>
      </c>
      <c r="I2310" s="46" t="s">
        <v>4096</v>
      </c>
      <c r="J2310" s="46" t="s">
        <v>4105</v>
      </c>
      <c r="K2310" s="46" t="s">
        <v>4106</v>
      </c>
      <c r="L2310" s="46" t="s">
        <v>790</v>
      </c>
      <c r="M2310" s="46">
        <v>2</v>
      </c>
      <c r="N2310" s="46">
        <v>1.6</v>
      </c>
      <c r="O2310" s="46">
        <v>2</v>
      </c>
      <c r="P2310" s="179" t="s">
        <v>4099</v>
      </c>
      <c r="Q2310" s="179" t="s">
        <v>790</v>
      </c>
      <c r="R2310" s="179" t="s">
        <v>4099</v>
      </c>
      <c r="S2310" s="179" t="s">
        <v>790</v>
      </c>
      <c r="T2310" s="46" t="s">
        <v>4100</v>
      </c>
      <c r="U2310" s="46" t="s">
        <v>4100</v>
      </c>
      <c r="V2310" s="46" t="s">
        <v>4107</v>
      </c>
      <c r="W2310" s="180" t="s">
        <v>4108</v>
      </c>
      <c r="X2310" s="47" t="s">
        <v>4103</v>
      </c>
      <c r="Y2310" s="46">
        <v>2</v>
      </c>
    </row>
    <row r="2311" spans="2:25" ht="66">
      <c r="B2311" s="46" t="s">
        <v>4104</v>
      </c>
      <c r="C2311" s="46" t="s">
        <v>4093</v>
      </c>
      <c r="D2311" s="46" t="s">
        <v>760</v>
      </c>
      <c r="E2311" s="46" t="s">
        <v>4094</v>
      </c>
      <c r="F2311" s="46">
        <v>1.6</v>
      </c>
      <c r="G2311" s="46" t="s">
        <v>4095</v>
      </c>
      <c r="H2311" s="86">
        <v>3</v>
      </c>
      <c r="I2311" s="46" t="s">
        <v>4096</v>
      </c>
      <c r="J2311" s="46" t="s">
        <v>4109</v>
      </c>
      <c r="K2311" s="46" t="s">
        <v>4098</v>
      </c>
      <c r="L2311" s="46" t="s">
        <v>790</v>
      </c>
      <c r="M2311" s="46">
        <v>3</v>
      </c>
      <c r="N2311" s="46">
        <v>1.4</v>
      </c>
      <c r="O2311" s="46">
        <v>3</v>
      </c>
      <c r="P2311" s="179" t="s">
        <v>4099</v>
      </c>
      <c r="Q2311" s="179" t="s">
        <v>790</v>
      </c>
      <c r="R2311" s="179" t="s">
        <v>4099</v>
      </c>
      <c r="S2311" s="179" t="s">
        <v>790</v>
      </c>
      <c r="T2311" s="46" t="s">
        <v>4110</v>
      </c>
      <c r="U2311" s="46" t="s">
        <v>4110</v>
      </c>
      <c r="V2311" s="46" t="s">
        <v>4107</v>
      </c>
      <c r="W2311" s="180" t="s">
        <v>4108</v>
      </c>
      <c r="X2311" s="47" t="s">
        <v>4111</v>
      </c>
      <c r="Y2311" s="46">
        <v>3</v>
      </c>
    </row>
    <row r="2312" spans="2:25" ht="66">
      <c r="B2312" s="46" t="s">
        <v>4104</v>
      </c>
      <c r="C2312" s="46" t="s">
        <v>4093</v>
      </c>
      <c r="D2312" s="46" t="s">
        <v>760</v>
      </c>
      <c r="E2312" s="46" t="s">
        <v>4094</v>
      </c>
      <c r="F2312" s="46">
        <v>1.6</v>
      </c>
      <c r="G2312" s="46" t="s">
        <v>4095</v>
      </c>
      <c r="H2312" s="86">
        <v>4</v>
      </c>
      <c r="I2312" s="46" t="s">
        <v>4096</v>
      </c>
      <c r="J2312" s="46" t="s">
        <v>4109</v>
      </c>
      <c r="K2312" s="46" t="s">
        <v>4106</v>
      </c>
      <c r="L2312" s="46" t="s">
        <v>790</v>
      </c>
      <c r="M2312" s="46">
        <v>4</v>
      </c>
      <c r="N2312" s="46">
        <v>1.4</v>
      </c>
      <c r="O2312" s="46">
        <v>4</v>
      </c>
      <c r="P2312" s="179" t="s">
        <v>4099</v>
      </c>
      <c r="Q2312" s="179" t="s">
        <v>790</v>
      </c>
      <c r="R2312" s="179" t="s">
        <v>4099</v>
      </c>
      <c r="S2312" s="179" t="s">
        <v>790</v>
      </c>
      <c r="T2312" s="46" t="s">
        <v>4110</v>
      </c>
      <c r="U2312" s="46" t="s">
        <v>4110</v>
      </c>
      <c r="V2312" s="46" t="s">
        <v>4107</v>
      </c>
      <c r="W2312" s="180" t="s">
        <v>4108</v>
      </c>
      <c r="X2312" s="47" t="s">
        <v>4111</v>
      </c>
      <c r="Y2312" s="46">
        <v>4</v>
      </c>
    </row>
    <row r="2313" spans="2:25" ht="79.2">
      <c r="B2313" s="46" t="s">
        <v>4104</v>
      </c>
      <c r="C2313" s="46" t="s">
        <v>4093</v>
      </c>
      <c r="D2313" s="46" t="s">
        <v>760</v>
      </c>
      <c r="E2313" s="46" t="s">
        <v>4112</v>
      </c>
      <c r="F2313" s="46">
        <v>0.74</v>
      </c>
      <c r="G2313" s="46" t="s">
        <v>4095</v>
      </c>
      <c r="H2313" s="86">
        <v>5</v>
      </c>
      <c r="I2313" s="46" t="s">
        <v>4096</v>
      </c>
      <c r="J2313" s="46" t="s">
        <v>4113</v>
      </c>
      <c r="K2313" s="46" t="s">
        <v>4114</v>
      </c>
      <c r="L2313" s="46" t="s">
        <v>790</v>
      </c>
      <c r="M2313" s="46">
        <v>5</v>
      </c>
      <c r="N2313" s="46">
        <v>0.74</v>
      </c>
      <c r="O2313" s="46">
        <v>5</v>
      </c>
      <c r="P2313" s="179" t="s">
        <v>4115</v>
      </c>
      <c r="Q2313" s="179" t="s">
        <v>792</v>
      </c>
      <c r="R2313" s="179" t="s">
        <v>4115</v>
      </c>
      <c r="S2313" s="179" t="s">
        <v>792</v>
      </c>
      <c r="T2313" s="46" t="s">
        <v>4110</v>
      </c>
      <c r="U2313" s="46" t="s">
        <v>4110</v>
      </c>
      <c r="V2313" s="46" t="s">
        <v>4107</v>
      </c>
      <c r="W2313" s="180" t="s">
        <v>4108</v>
      </c>
      <c r="X2313" s="47" t="s">
        <v>4116</v>
      </c>
      <c r="Y2313" s="46">
        <v>5</v>
      </c>
    </row>
    <row r="2314" spans="2:25" ht="79.2">
      <c r="B2314" s="46" t="s">
        <v>4104</v>
      </c>
      <c r="C2314" s="46" t="s">
        <v>4093</v>
      </c>
      <c r="D2314" s="46" t="s">
        <v>760</v>
      </c>
      <c r="E2314" s="46" t="s">
        <v>4117</v>
      </c>
      <c r="F2314" s="46" t="s">
        <v>4118</v>
      </c>
      <c r="G2314" s="46" t="s">
        <v>4095</v>
      </c>
      <c r="H2314" s="86">
        <v>6</v>
      </c>
      <c r="I2314" s="46" t="s">
        <v>4096</v>
      </c>
      <c r="J2314" s="46" t="s">
        <v>4119</v>
      </c>
      <c r="K2314" s="46" t="s">
        <v>4119</v>
      </c>
      <c r="L2314" s="46" t="s">
        <v>790</v>
      </c>
      <c r="M2314" s="46">
        <v>6</v>
      </c>
      <c r="N2314" s="42">
        <v>1</v>
      </c>
      <c r="O2314" s="46">
        <v>6</v>
      </c>
      <c r="P2314" s="179" t="s">
        <v>4115</v>
      </c>
      <c r="Q2314" s="179" t="s">
        <v>792</v>
      </c>
      <c r="R2314" s="179" t="s">
        <v>4115</v>
      </c>
      <c r="S2314" s="179" t="s">
        <v>792</v>
      </c>
      <c r="T2314" s="46" t="s">
        <v>4110</v>
      </c>
      <c r="U2314" s="46" t="s">
        <v>4110</v>
      </c>
      <c r="V2314" s="46" t="s">
        <v>4107</v>
      </c>
      <c r="W2314" s="180" t="s">
        <v>4108</v>
      </c>
      <c r="X2314" s="47" t="s">
        <v>4120</v>
      </c>
      <c r="Y2314" s="46">
        <v>6</v>
      </c>
    </row>
    <row r="2315" spans="2:25" ht="66">
      <c r="B2315" s="46" t="s">
        <v>4121</v>
      </c>
      <c r="C2315" s="46" t="s">
        <v>4122</v>
      </c>
      <c r="D2315" s="46" t="s">
        <v>760</v>
      </c>
      <c r="E2315" s="46" t="s">
        <v>4094</v>
      </c>
      <c r="F2315" s="46">
        <v>1.6</v>
      </c>
      <c r="G2315" s="46" t="s">
        <v>4095</v>
      </c>
      <c r="H2315" s="86">
        <v>7</v>
      </c>
      <c r="I2315" s="46" t="s">
        <v>4096</v>
      </c>
      <c r="J2315" s="46" t="s">
        <v>4105</v>
      </c>
      <c r="K2315" s="46" t="s">
        <v>4098</v>
      </c>
      <c r="L2315" s="46" t="s">
        <v>790</v>
      </c>
      <c r="M2315" s="46">
        <v>7</v>
      </c>
      <c r="N2315" s="46">
        <v>1.6</v>
      </c>
      <c r="O2315" s="46">
        <v>7</v>
      </c>
      <c r="P2315" s="179" t="s">
        <v>4099</v>
      </c>
      <c r="Q2315" s="179" t="s">
        <v>790</v>
      </c>
      <c r="R2315" s="179" t="s">
        <v>4099</v>
      </c>
      <c r="S2315" s="179" t="s">
        <v>790</v>
      </c>
      <c r="T2315" s="46" t="s">
        <v>4110</v>
      </c>
      <c r="U2315" s="46" t="s">
        <v>4110</v>
      </c>
      <c r="V2315" s="46" t="s">
        <v>4107</v>
      </c>
      <c r="W2315" s="180" t="s">
        <v>4108</v>
      </c>
      <c r="X2315" s="47" t="s">
        <v>4103</v>
      </c>
      <c r="Y2315" s="46">
        <v>7</v>
      </c>
    </row>
    <row r="2316" spans="2:25" ht="66">
      <c r="B2316" s="46" t="s">
        <v>4121</v>
      </c>
      <c r="C2316" s="46" t="s">
        <v>4122</v>
      </c>
      <c r="D2316" s="46" t="s">
        <v>760</v>
      </c>
      <c r="E2316" s="46" t="s">
        <v>4094</v>
      </c>
      <c r="F2316" s="46">
        <v>1.6</v>
      </c>
      <c r="G2316" s="46" t="s">
        <v>4095</v>
      </c>
      <c r="H2316" s="86">
        <v>8</v>
      </c>
      <c r="I2316" s="46" t="s">
        <v>4096</v>
      </c>
      <c r="J2316" s="46" t="s">
        <v>4105</v>
      </c>
      <c r="K2316" s="46" t="s">
        <v>4106</v>
      </c>
      <c r="L2316" s="46" t="s">
        <v>790</v>
      </c>
      <c r="M2316" s="46">
        <v>8</v>
      </c>
      <c r="N2316" s="46">
        <v>1.6</v>
      </c>
      <c r="O2316" s="46">
        <v>8</v>
      </c>
      <c r="P2316" s="179" t="s">
        <v>4099</v>
      </c>
      <c r="Q2316" s="179" t="s">
        <v>790</v>
      </c>
      <c r="R2316" s="179" t="s">
        <v>4099</v>
      </c>
      <c r="S2316" s="179" t="s">
        <v>790</v>
      </c>
      <c r="T2316" s="46" t="s">
        <v>4110</v>
      </c>
      <c r="U2316" s="46" t="s">
        <v>4110</v>
      </c>
      <c r="V2316" s="46" t="s">
        <v>4107</v>
      </c>
      <c r="W2316" s="180" t="s">
        <v>4108</v>
      </c>
      <c r="X2316" s="47" t="s">
        <v>4103</v>
      </c>
      <c r="Y2316" s="46">
        <v>8</v>
      </c>
    </row>
    <row r="2317" spans="2:25" ht="66">
      <c r="B2317" s="46" t="s">
        <v>4121</v>
      </c>
      <c r="C2317" s="46" t="s">
        <v>4122</v>
      </c>
      <c r="D2317" s="46" t="s">
        <v>760</v>
      </c>
      <c r="E2317" s="46" t="s">
        <v>4094</v>
      </c>
      <c r="F2317" s="46">
        <v>1.6</v>
      </c>
      <c r="G2317" s="46" t="s">
        <v>4095</v>
      </c>
      <c r="H2317" s="86">
        <v>9</v>
      </c>
      <c r="I2317" s="46" t="s">
        <v>4096</v>
      </c>
      <c r="J2317" s="46" t="s">
        <v>4109</v>
      </c>
      <c r="K2317" s="46" t="s">
        <v>4098</v>
      </c>
      <c r="L2317" s="46" t="s">
        <v>790</v>
      </c>
      <c r="M2317" s="46">
        <v>9</v>
      </c>
      <c r="N2317" s="46">
        <v>1.4</v>
      </c>
      <c r="O2317" s="46">
        <v>9</v>
      </c>
      <c r="P2317" s="179" t="s">
        <v>4099</v>
      </c>
      <c r="Q2317" s="179" t="s">
        <v>790</v>
      </c>
      <c r="R2317" s="179" t="s">
        <v>4099</v>
      </c>
      <c r="S2317" s="179" t="s">
        <v>790</v>
      </c>
      <c r="T2317" s="46" t="s">
        <v>4110</v>
      </c>
      <c r="U2317" s="46" t="s">
        <v>4110</v>
      </c>
      <c r="V2317" s="46" t="s">
        <v>4107</v>
      </c>
      <c r="W2317" s="180" t="s">
        <v>4108</v>
      </c>
      <c r="X2317" s="47" t="s">
        <v>4111</v>
      </c>
      <c r="Y2317" s="46">
        <v>9</v>
      </c>
    </row>
    <row r="2318" spans="2:25" ht="66">
      <c r="B2318" s="46" t="s">
        <v>4121</v>
      </c>
      <c r="C2318" s="46" t="s">
        <v>4122</v>
      </c>
      <c r="D2318" s="46" t="s">
        <v>760</v>
      </c>
      <c r="E2318" s="46" t="s">
        <v>4094</v>
      </c>
      <c r="F2318" s="46">
        <v>1.6</v>
      </c>
      <c r="G2318" s="46" t="s">
        <v>4095</v>
      </c>
      <c r="H2318" s="86">
        <v>10</v>
      </c>
      <c r="I2318" s="46" t="s">
        <v>4096</v>
      </c>
      <c r="J2318" s="46" t="s">
        <v>4109</v>
      </c>
      <c r="K2318" s="46" t="s">
        <v>4106</v>
      </c>
      <c r="L2318" s="46" t="s">
        <v>790</v>
      </c>
      <c r="M2318" s="46">
        <v>10</v>
      </c>
      <c r="N2318" s="46">
        <v>1.4</v>
      </c>
      <c r="O2318" s="46">
        <v>10</v>
      </c>
      <c r="P2318" s="179" t="s">
        <v>4099</v>
      </c>
      <c r="Q2318" s="179" t="s">
        <v>790</v>
      </c>
      <c r="R2318" s="179" t="s">
        <v>4099</v>
      </c>
      <c r="S2318" s="179" t="s">
        <v>790</v>
      </c>
      <c r="T2318" s="46" t="s">
        <v>4110</v>
      </c>
      <c r="U2318" s="46" t="s">
        <v>4110</v>
      </c>
      <c r="V2318" s="46" t="s">
        <v>4107</v>
      </c>
      <c r="W2318" s="180" t="s">
        <v>4108</v>
      </c>
      <c r="X2318" s="47" t="s">
        <v>4111</v>
      </c>
      <c r="Y2318" s="46">
        <v>10</v>
      </c>
    </row>
    <row r="2319" spans="2:25" ht="79.2">
      <c r="B2319" s="46" t="s">
        <v>4121</v>
      </c>
      <c r="C2319" s="46" t="s">
        <v>4122</v>
      </c>
      <c r="D2319" s="46" t="s">
        <v>760</v>
      </c>
      <c r="E2319" s="46" t="s">
        <v>4112</v>
      </c>
      <c r="F2319" s="46">
        <v>0.74</v>
      </c>
      <c r="G2319" s="46" t="s">
        <v>4095</v>
      </c>
      <c r="H2319" s="86">
        <v>11</v>
      </c>
      <c r="I2319" s="46" t="s">
        <v>4096</v>
      </c>
      <c r="J2319" s="46" t="s">
        <v>4113</v>
      </c>
      <c r="K2319" s="46" t="s">
        <v>4114</v>
      </c>
      <c r="L2319" s="46" t="s">
        <v>790</v>
      </c>
      <c r="M2319" s="46">
        <v>11</v>
      </c>
      <c r="N2319" s="46">
        <v>0.74</v>
      </c>
      <c r="O2319" s="46">
        <v>11</v>
      </c>
      <c r="P2319" s="179" t="s">
        <v>4115</v>
      </c>
      <c r="Q2319" s="179" t="s">
        <v>792</v>
      </c>
      <c r="R2319" s="179" t="s">
        <v>4115</v>
      </c>
      <c r="S2319" s="179" t="s">
        <v>792</v>
      </c>
      <c r="T2319" s="46" t="s">
        <v>4110</v>
      </c>
      <c r="U2319" s="46" t="s">
        <v>4110</v>
      </c>
      <c r="V2319" s="46" t="s">
        <v>4107</v>
      </c>
      <c r="W2319" s="180" t="s">
        <v>4108</v>
      </c>
      <c r="X2319" s="47" t="s">
        <v>4116</v>
      </c>
      <c r="Y2319" s="46">
        <v>11</v>
      </c>
    </row>
    <row r="2320" spans="2:25" ht="79.2">
      <c r="B2320" s="46" t="s">
        <v>4121</v>
      </c>
      <c r="C2320" s="46" t="s">
        <v>4122</v>
      </c>
      <c r="D2320" s="46" t="s">
        <v>760</v>
      </c>
      <c r="E2320" s="46" t="s">
        <v>4117</v>
      </c>
      <c r="F2320" s="46" t="s">
        <v>4118</v>
      </c>
      <c r="G2320" s="46" t="s">
        <v>4095</v>
      </c>
      <c r="H2320" s="86">
        <v>12</v>
      </c>
      <c r="I2320" s="46" t="s">
        <v>4096</v>
      </c>
      <c r="J2320" s="46" t="s">
        <v>4119</v>
      </c>
      <c r="K2320" s="46" t="s">
        <v>4119</v>
      </c>
      <c r="L2320" s="46" t="s">
        <v>790</v>
      </c>
      <c r="M2320" s="46">
        <v>12</v>
      </c>
      <c r="N2320" s="42">
        <v>1</v>
      </c>
      <c r="O2320" s="46">
        <v>12</v>
      </c>
      <c r="P2320" s="179" t="s">
        <v>4115</v>
      </c>
      <c r="Q2320" s="179" t="s">
        <v>792</v>
      </c>
      <c r="R2320" s="179" t="s">
        <v>4115</v>
      </c>
      <c r="S2320" s="179" t="s">
        <v>792</v>
      </c>
      <c r="T2320" s="46" t="s">
        <v>4110</v>
      </c>
      <c r="U2320" s="46" t="s">
        <v>4110</v>
      </c>
      <c r="V2320" s="46" t="s">
        <v>4107</v>
      </c>
      <c r="W2320" s="180" t="s">
        <v>4108</v>
      </c>
      <c r="X2320" s="47" t="s">
        <v>4120</v>
      </c>
      <c r="Y2320" s="46">
        <v>12</v>
      </c>
    </row>
    <row r="2321" spans="2:25" ht="66">
      <c r="B2321" s="46" t="s">
        <v>967</v>
      </c>
      <c r="C2321" s="46" t="s">
        <v>968</v>
      </c>
      <c r="D2321" s="46" t="s">
        <v>4123</v>
      </c>
      <c r="E2321" s="46" t="s">
        <v>4124</v>
      </c>
      <c r="F2321" s="83">
        <v>1.8</v>
      </c>
      <c r="G2321" s="46" t="s">
        <v>4125</v>
      </c>
      <c r="H2321" s="46">
        <v>1</v>
      </c>
      <c r="I2321" s="46" t="s">
        <v>3715</v>
      </c>
      <c r="J2321" s="47" t="s">
        <v>4126</v>
      </c>
      <c r="K2321" s="46" t="s">
        <v>4127</v>
      </c>
      <c r="L2321" s="46" t="s">
        <v>809</v>
      </c>
      <c r="M2321" s="46">
        <v>1</v>
      </c>
      <c r="N2321" s="83">
        <v>1.8</v>
      </c>
      <c r="O2321" s="46">
        <v>1</v>
      </c>
      <c r="P2321" s="46" t="s">
        <v>973</v>
      </c>
      <c r="Q2321" s="46" t="s">
        <v>809</v>
      </c>
      <c r="R2321" s="46" t="s">
        <v>973</v>
      </c>
      <c r="S2321" s="46" t="s">
        <v>809</v>
      </c>
      <c r="T2321" s="46" t="s">
        <v>3715</v>
      </c>
      <c r="U2321" s="46" t="s">
        <v>4128</v>
      </c>
      <c r="V2321" s="46" t="s">
        <v>4129</v>
      </c>
      <c r="W2321" s="45" t="s">
        <v>803</v>
      </c>
      <c r="X2321" s="47" t="s">
        <v>4130</v>
      </c>
      <c r="Y2321" s="46">
        <v>1</v>
      </c>
    </row>
    <row r="2322" spans="2:25" ht="66">
      <c r="B2322" s="46" t="s">
        <v>967</v>
      </c>
      <c r="C2322" s="46" t="s">
        <v>968</v>
      </c>
      <c r="D2322" s="46" t="s">
        <v>4123</v>
      </c>
      <c r="E2322" s="46" t="s">
        <v>4124</v>
      </c>
      <c r="F2322" s="83">
        <v>1.8</v>
      </c>
      <c r="G2322" s="46" t="s">
        <v>4125</v>
      </c>
      <c r="H2322" s="46">
        <v>2</v>
      </c>
      <c r="I2322" s="46" t="s">
        <v>3715</v>
      </c>
      <c r="J2322" s="47" t="s">
        <v>4131</v>
      </c>
      <c r="K2322" s="46" t="s">
        <v>4132</v>
      </c>
      <c r="L2322" s="46" t="s">
        <v>159</v>
      </c>
      <c r="M2322" s="46" t="s">
        <v>159</v>
      </c>
      <c r="N2322" s="83">
        <v>1.8</v>
      </c>
      <c r="O2322" s="46" t="s">
        <v>159</v>
      </c>
      <c r="P2322" s="46" t="s">
        <v>973</v>
      </c>
      <c r="Q2322" s="46" t="s">
        <v>159</v>
      </c>
      <c r="R2322" s="46" t="s">
        <v>4133</v>
      </c>
      <c r="S2322" s="46" t="s">
        <v>159</v>
      </c>
      <c r="T2322" s="46" t="s">
        <v>3715</v>
      </c>
      <c r="U2322" s="46" t="s">
        <v>4128</v>
      </c>
      <c r="V2322" s="46" t="s">
        <v>4134</v>
      </c>
      <c r="W2322" s="45" t="s">
        <v>803</v>
      </c>
      <c r="X2322" s="47" t="s">
        <v>4130</v>
      </c>
      <c r="Y2322" s="46" t="s">
        <v>159</v>
      </c>
    </row>
    <row r="2323" spans="2:25" ht="66">
      <c r="B2323" s="46" t="s">
        <v>979</v>
      </c>
      <c r="C2323" s="46" t="s">
        <v>4135</v>
      </c>
      <c r="D2323" s="46" t="s">
        <v>4123</v>
      </c>
      <c r="E2323" s="46" t="s">
        <v>4124</v>
      </c>
      <c r="F2323" s="83">
        <v>1.8</v>
      </c>
      <c r="G2323" s="46" t="s">
        <v>4125</v>
      </c>
      <c r="H2323" s="46">
        <v>3</v>
      </c>
      <c r="I2323" s="46" t="s">
        <v>3715</v>
      </c>
      <c r="J2323" s="47" t="s">
        <v>4131</v>
      </c>
      <c r="K2323" s="46" t="s">
        <v>4136</v>
      </c>
      <c r="L2323" s="46" t="s">
        <v>159</v>
      </c>
      <c r="M2323" s="46" t="s">
        <v>159</v>
      </c>
      <c r="N2323" s="83">
        <v>1.8</v>
      </c>
      <c r="O2323" s="46" t="s">
        <v>159</v>
      </c>
      <c r="P2323" s="46" t="s">
        <v>4133</v>
      </c>
      <c r="Q2323" s="46" t="s">
        <v>159</v>
      </c>
      <c r="R2323" s="46" t="s">
        <v>4133</v>
      </c>
      <c r="S2323" s="46" t="s">
        <v>159</v>
      </c>
      <c r="T2323" s="46" t="s">
        <v>3715</v>
      </c>
      <c r="U2323" s="46" t="s">
        <v>4128</v>
      </c>
      <c r="V2323" s="46" t="s">
        <v>4134</v>
      </c>
      <c r="W2323" s="45" t="s">
        <v>164</v>
      </c>
      <c r="X2323" s="47" t="s">
        <v>4130</v>
      </c>
      <c r="Y2323" s="46" t="s">
        <v>159</v>
      </c>
    </row>
    <row r="2324" spans="2:25" ht="66">
      <c r="B2324" s="46" t="s">
        <v>4137</v>
      </c>
      <c r="C2324" s="46" t="s">
        <v>4135</v>
      </c>
      <c r="D2324" s="46" t="s">
        <v>4123</v>
      </c>
      <c r="E2324" s="46" t="s">
        <v>4124</v>
      </c>
      <c r="F2324" s="83">
        <v>1.8</v>
      </c>
      <c r="G2324" s="46" t="s">
        <v>4125</v>
      </c>
      <c r="H2324" s="46">
        <v>4</v>
      </c>
      <c r="I2324" s="46" t="s">
        <v>3715</v>
      </c>
      <c r="J2324" s="47" t="s">
        <v>4138</v>
      </c>
      <c r="K2324" s="46" t="s">
        <v>4139</v>
      </c>
      <c r="L2324" s="46" t="s">
        <v>159</v>
      </c>
      <c r="M2324" s="46" t="s">
        <v>159</v>
      </c>
      <c r="N2324" s="83">
        <v>1.8</v>
      </c>
      <c r="O2324" s="46" t="s">
        <v>159</v>
      </c>
      <c r="P2324" s="46" t="s">
        <v>4133</v>
      </c>
      <c r="Q2324" s="46" t="s">
        <v>159</v>
      </c>
      <c r="R2324" s="46" t="s">
        <v>4133</v>
      </c>
      <c r="S2324" s="46" t="s">
        <v>159</v>
      </c>
      <c r="T2324" s="46" t="s">
        <v>3715</v>
      </c>
      <c r="U2324" s="46" t="s">
        <v>4128</v>
      </c>
      <c r="V2324" s="46" t="s">
        <v>4134</v>
      </c>
      <c r="W2324" s="45" t="s">
        <v>164</v>
      </c>
      <c r="X2324" s="47" t="s">
        <v>4130</v>
      </c>
      <c r="Y2324" s="46" t="s">
        <v>159</v>
      </c>
    </row>
    <row r="2325" spans="2:25" ht="66">
      <c r="B2325" s="46" t="s">
        <v>4137</v>
      </c>
      <c r="C2325" s="46" t="s">
        <v>968</v>
      </c>
      <c r="D2325" s="46" t="s">
        <v>4123</v>
      </c>
      <c r="E2325" s="46" t="s">
        <v>4124</v>
      </c>
      <c r="F2325" s="83">
        <v>1.8</v>
      </c>
      <c r="G2325" s="46" t="s">
        <v>4125</v>
      </c>
      <c r="H2325" s="46">
        <v>5</v>
      </c>
      <c r="I2325" s="46" t="s">
        <v>3715</v>
      </c>
      <c r="J2325" s="47" t="s">
        <v>4138</v>
      </c>
      <c r="K2325" s="46" t="s">
        <v>4140</v>
      </c>
      <c r="L2325" s="46" t="s">
        <v>159</v>
      </c>
      <c r="M2325" s="46" t="s">
        <v>159</v>
      </c>
      <c r="N2325" s="83">
        <v>1.8</v>
      </c>
      <c r="O2325" s="46" t="s">
        <v>159</v>
      </c>
      <c r="P2325" s="46" t="s">
        <v>4133</v>
      </c>
      <c r="Q2325" s="46" t="s">
        <v>159</v>
      </c>
      <c r="R2325" s="46" t="s">
        <v>4133</v>
      </c>
      <c r="S2325" s="46" t="s">
        <v>159</v>
      </c>
      <c r="T2325" s="46" t="s">
        <v>3715</v>
      </c>
      <c r="U2325" s="46" t="s">
        <v>4128</v>
      </c>
      <c r="V2325" s="46" t="s">
        <v>4134</v>
      </c>
      <c r="W2325" s="45" t="s">
        <v>164</v>
      </c>
      <c r="X2325" s="47" t="s">
        <v>4130</v>
      </c>
      <c r="Y2325" s="46" t="s">
        <v>159</v>
      </c>
    </row>
    <row r="2326" spans="2:25" ht="66">
      <c r="B2326" s="46" t="s">
        <v>4137</v>
      </c>
      <c r="C2326" s="46" t="s">
        <v>4135</v>
      </c>
      <c r="D2326" s="46" t="s">
        <v>4123</v>
      </c>
      <c r="E2326" s="46" t="s">
        <v>4124</v>
      </c>
      <c r="F2326" s="83">
        <v>1.8</v>
      </c>
      <c r="G2326" s="46" t="s">
        <v>4125</v>
      </c>
      <c r="H2326" s="46">
        <v>6</v>
      </c>
      <c r="I2326" s="46" t="s">
        <v>3715</v>
      </c>
      <c r="J2326" s="47" t="s">
        <v>4138</v>
      </c>
      <c r="K2326" s="46" t="s">
        <v>4141</v>
      </c>
      <c r="L2326" s="46" t="s">
        <v>159</v>
      </c>
      <c r="M2326" s="46" t="s">
        <v>159</v>
      </c>
      <c r="N2326" s="83">
        <v>1.8</v>
      </c>
      <c r="O2326" s="46" t="s">
        <v>159</v>
      </c>
      <c r="P2326" s="46" t="s">
        <v>4133</v>
      </c>
      <c r="Q2326" s="46" t="s">
        <v>159</v>
      </c>
      <c r="R2326" s="46" t="s">
        <v>4133</v>
      </c>
      <c r="S2326" s="46" t="s">
        <v>159</v>
      </c>
      <c r="T2326" s="46" t="s">
        <v>3715</v>
      </c>
      <c r="U2326" s="46" t="s">
        <v>4128</v>
      </c>
      <c r="V2326" s="46" t="s">
        <v>4134</v>
      </c>
      <c r="W2326" s="45" t="s">
        <v>164</v>
      </c>
      <c r="X2326" s="47" t="s">
        <v>4130</v>
      </c>
      <c r="Y2326" s="46" t="s">
        <v>159</v>
      </c>
    </row>
    <row r="2327" spans="2:25" ht="66">
      <c r="B2327" s="46" t="s">
        <v>4137</v>
      </c>
      <c r="C2327" s="46" t="s">
        <v>4135</v>
      </c>
      <c r="D2327" s="46" t="s">
        <v>4123</v>
      </c>
      <c r="E2327" s="46" t="s">
        <v>4124</v>
      </c>
      <c r="F2327" s="83">
        <v>1.8</v>
      </c>
      <c r="G2327" s="46" t="s">
        <v>4125</v>
      </c>
      <c r="H2327" s="46">
        <v>7</v>
      </c>
      <c r="I2327" s="46" t="s">
        <v>3715</v>
      </c>
      <c r="J2327" s="47" t="s">
        <v>4138</v>
      </c>
      <c r="K2327" s="46" t="s">
        <v>4142</v>
      </c>
      <c r="L2327" s="46" t="s">
        <v>159</v>
      </c>
      <c r="M2327" s="46" t="s">
        <v>159</v>
      </c>
      <c r="N2327" s="83">
        <v>1.8</v>
      </c>
      <c r="O2327" s="46" t="s">
        <v>159</v>
      </c>
      <c r="P2327" s="46" t="s">
        <v>4133</v>
      </c>
      <c r="Q2327" s="46" t="s">
        <v>159</v>
      </c>
      <c r="R2327" s="46" t="s">
        <v>4133</v>
      </c>
      <c r="S2327" s="46" t="s">
        <v>159</v>
      </c>
      <c r="T2327" s="46" t="s">
        <v>3715</v>
      </c>
      <c r="U2327" s="46" t="s">
        <v>4128</v>
      </c>
      <c r="V2327" s="46" t="s">
        <v>4134</v>
      </c>
      <c r="W2327" s="45" t="s">
        <v>164</v>
      </c>
      <c r="X2327" s="47" t="s">
        <v>4130</v>
      </c>
      <c r="Y2327" s="46" t="s">
        <v>159</v>
      </c>
    </row>
    <row r="2328" spans="2:25" ht="66">
      <c r="B2328" s="46" t="s">
        <v>4137</v>
      </c>
      <c r="C2328" s="46" t="s">
        <v>4135</v>
      </c>
      <c r="D2328" s="46" t="s">
        <v>4123</v>
      </c>
      <c r="E2328" s="46" t="s">
        <v>4124</v>
      </c>
      <c r="F2328" s="83">
        <v>1.8</v>
      </c>
      <c r="G2328" s="46" t="s">
        <v>4125</v>
      </c>
      <c r="H2328" s="46">
        <v>8</v>
      </c>
      <c r="I2328" s="46" t="s">
        <v>3715</v>
      </c>
      <c r="J2328" s="47" t="s">
        <v>4138</v>
      </c>
      <c r="K2328" s="46" t="s">
        <v>4143</v>
      </c>
      <c r="L2328" s="46" t="s">
        <v>159</v>
      </c>
      <c r="M2328" s="46" t="s">
        <v>159</v>
      </c>
      <c r="N2328" s="83">
        <v>1.8</v>
      </c>
      <c r="O2328" s="46" t="s">
        <v>159</v>
      </c>
      <c r="P2328" s="46" t="s">
        <v>4133</v>
      </c>
      <c r="Q2328" s="46" t="s">
        <v>159</v>
      </c>
      <c r="R2328" s="46" t="s">
        <v>4133</v>
      </c>
      <c r="S2328" s="46" t="s">
        <v>159</v>
      </c>
      <c r="T2328" s="46" t="s">
        <v>3715</v>
      </c>
      <c r="U2328" s="46" t="s">
        <v>4128</v>
      </c>
      <c r="V2328" s="46" t="s">
        <v>4134</v>
      </c>
      <c r="W2328" s="45" t="s">
        <v>164</v>
      </c>
      <c r="X2328" s="47" t="s">
        <v>4130</v>
      </c>
      <c r="Y2328" s="46" t="s">
        <v>159</v>
      </c>
    </row>
    <row r="2329" spans="2:25" ht="66">
      <c r="B2329" s="46" t="s">
        <v>4137</v>
      </c>
      <c r="C2329" s="46" t="s">
        <v>4135</v>
      </c>
      <c r="D2329" s="46" t="s">
        <v>4123</v>
      </c>
      <c r="E2329" s="46" t="s">
        <v>4124</v>
      </c>
      <c r="F2329" s="83">
        <v>1.8</v>
      </c>
      <c r="G2329" s="46" t="s">
        <v>4125</v>
      </c>
      <c r="H2329" s="46">
        <v>9</v>
      </c>
      <c r="I2329" s="46" t="s">
        <v>3715</v>
      </c>
      <c r="J2329" s="47" t="s">
        <v>4144</v>
      </c>
      <c r="K2329" s="46" t="s">
        <v>4145</v>
      </c>
      <c r="L2329" s="46" t="s">
        <v>159</v>
      </c>
      <c r="M2329" s="46" t="s">
        <v>159</v>
      </c>
      <c r="N2329" s="83">
        <v>1.8</v>
      </c>
      <c r="O2329" s="46" t="s">
        <v>159</v>
      </c>
      <c r="P2329" s="46" t="s">
        <v>4133</v>
      </c>
      <c r="Q2329" s="46" t="s">
        <v>159</v>
      </c>
      <c r="R2329" s="46" t="s">
        <v>4133</v>
      </c>
      <c r="S2329" s="46" t="s">
        <v>159</v>
      </c>
      <c r="T2329" s="46" t="s">
        <v>3715</v>
      </c>
      <c r="U2329" s="46" t="s">
        <v>4128</v>
      </c>
      <c r="V2329" s="46" t="s">
        <v>4134</v>
      </c>
      <c r="W2329" s="45" t="s">
        <v>164</v>
      </c>
      <c r="X2329" s="47" t="s">
        <v>4130</v>
      </c>
      <c r="Y2329" s="46" t="s">
        <v>159</v>
      </c>
    </row>
    <row r="2330" spans="2:25" ht="66">
      <c r="B2330" s="46" t="s">
        <v>4137</v>
      </c>
      <c r="C2330" s="46" t="s">
        <v>4135</v>
      </c>
      <c r="D2330" s="46" t="s">
        <v>4123</v>
      </c>
      <c r="E2330" s="46" t="s">
        <v>4124</v>
      </c>
      <c r="F2330" s="83">
        <v>1.8</v>
      </c>
      <c r="G2330" s="46" t="s">
        <v>4125</v>
      </c>
      <c r="H2330" s="46">
        <v>10</v>
      </c>
      <c r="I2330" s="46" t="s">
        <v>3715</v>
      </c>
      <c r="J2330" s="47" t="s">
        <v>4144</v>
      </c>
      <c r="K2330" s="46" t="s">
        <v>4146</v>
      </c>
      <c r="L2330" s="46" t="s">
        <v>159</v>
      </c>
      <c r="M2330" s="46" t="s">
        <v>159</v>
      </c>
      <c r="N2330" s="83">
        <v>1.8</v>
      </c>
      <c r="O2330" s="46" t="s">
        <v>159</v>
      </c>
      <c r="P2330" s="46" t="s">
        <v>4133</v>
      </c>
      <c r="Q2330" s="46" t="s">
        <v>159</v>
      </c>
      <c r="R2330" s="46" t="s">
        <v>4133</v>
      </c>
      <c r="S2330" s="46" t="s">
        <v>159</v>
      </c>
      <c r="T2330" s="46" t="s">
        <v>3715</v>
      </c>
      <c r="U2330" s="46" t="s">
        <v>4128</v>
      </c>
      <c r="V2330" s="46" t="s">
        <v>4147</v>
      </c>
      <c r="W2330" s="45" t="s">
        <v>164</v>
      </c>
      <c r="X2330" s="47" t="s">
        <v>4130</v>
      </c>
      <c r="Y2330" s="46" t="s">
        <v>159</v>
      </c>
    </row>
    <row r="2331" spans="2:25" ht="66">
      <c r="B2331" s="46" t="s">
        <v>4137</v>
      </c>
      <c r="C2331" s="46" t="s">
        <v>4135</v>
      </c>
      <c r="D2331" s="46" t="s">
        <v>4123</v>
      </c>
      <c r="E2331" s="46" t="s">
        <v>4124</v>
      </c>
      <c r="F2331" s="83">
        <v>1.8</v>
      </c>
      <c r="G2331" s="46" t="s">
        <v>4125</v>
      </c>
      <c r="H2331" s="46">
        <v>11</v>
      </c>
      <c r="I2331" s="46" t="s">
        <v>3715</v>
      </c>
      <c r="J2331" s="47" t="s">
        <v>4138</v>
      </c>
      <c r="K2331" s="46" t="s">
        <v>4148</v>
      </c>
      <c r="L2331" s="46" t="s">
        <v>159</v>
      </c>
      <c r="M2331" s="46" t="s">
        <v>159</v>
      </c>
      <c r="N2331" s="83">
        <v>1.8</v>
      </c>
      <c r="O2331" s="46" t="s">
        <v>159</v>
      </c>
      <c r="P2331" s="46" t="s">
        <v>4133</v>
      </c>
      <c r="Q2331" s="46" t="s">
        <v>159</v>
      </c>
      <c r="R2331" s="46" t="s">
        <v>4133</v>
      </c>
      <c r="S2331" s="46" t="s">
        <v>159</v>
      </c>
      <c r="T2331" s="46" t="s">
        <v>3715</v>
      </c>
      <c r="U2331" s="46" t="s">
        <v>4128</v>
      </c>
      <c r="V2331" s="46" t="s">
        <v>4134</v>
      </c>
      <c r="W2331" s="45" t="s">
        <v>164</v>
      </c>
      <c r="X2331" s="47" t="s">
        <v>4130</v>
      </c>
      <c r="Y2331" s="46" t="s">
        <v>159</v>
      </c>
    </row>
    <row r="2332" spans="2:25" ht="66">
      <c r="B2332" s="46" t="s">
        <v>4137</v>
      </c>
      <c r="C2332" s="46" t="s">
        <v>4135</v>
      </c>
      <c r="D2332" s="46" t="s">
        <v>4123</v>
      </c>
      <c r="E2332" s="46" t="s">
        <v>4124</v>
      </c>
      <c r="F2332" s="83">
        <v>1.8</v>
      </c>
      <c r="G2332" s="46" t="s">
        <v>4125</v>
      </c>
      <c r="H2332" s="46">
        <v>12</v>
      </c>
      <c r="I2332" s="46" t="s">
        <v>3715</v>
      </c>
      <c r="J2332" s="47" t="s">
        <v>4138</v>
      </c>
      <c r="K2332" s="46" t="s">
        <v>4149</v>
      </c>
      <c r="L2332" s="46" t="s">
        <v>159</v>
      </c>
      <c r="M2332" s="46" t="s">
        <v>159</v>
      </c>
      <c r="N2332" s="83">
        <v>1.8</v>
      </c>
      <c r="O2332" s="46" t="s">
        <v>159</v>
      </c>
      <c r="P2332" s="46" t="s">
        <v>4133</v>
      </c>
      <c r="Q2332" s="46" t="s">
        <v>159</v>
      </c>
      <c r="R2332" s="46" t="s">
        <v>4133</v>
      </c>
      <c r="S2332" s="46" t="s">
        <v>159</v>
      </c>
      <c r="T2332" s="46" t="s">
        <v>3715</v>
      </c>
      <c r="U2332" s="46" t="s">
        <v>4128</v>
      </c>
      <c r="V2332" s="46" t="s">
        <v>4134</v>
      </c>
      <c r="W2332" s="45" t="s">
        <v>164</v>
      </c>
      <c r="X2332" s="47" t="s">
        <v>4130</v>
      </c>
      <c r="Y2332" s="46" t="s">
        <v>159</v>
      </c>
    </row>
    <row r="2333" spans="2:25" ht="66">
      <c r="B2333" s="162" t="s">
        <v>4137</v>
      </c>
      <c r="C2333" s="46" t="s">
        <v>4135</v>
      </c>
      <c r="D2333" s="46" t="s">
        <v>969</v>
      </c>
      <c r="E2333" s="46" t="s">
        <v>196</v>
      </c>
      <c r="F2333" s="46">
        <v>1.88</v>
      </c>
      <c r="G2333" s="46" t="s">
        <v>4125</v>
      </c>
      <c r="H2333" s="46">
        <v>13</v>
      </c>
      <c r="I2333" s="46" t="s">
        <v>3715</v>
      </c>
      <c r="J2333" s="47" t="s">
        <v>4138</v>
      </c>
      <c r="K2333" s="46" t="s">
        <v>4150</v>
      </c>
      <c r="L2333" s="46" t="s">
        <v>921</v>
      </c>
      <c r="M2333" s="46">
        <v>2</v>
      </c>
      <c r="N2333" s="46">
        <v>1.88</v>
      </c>
      <c r="O2333" s="46">
        <v>2</v>
      </c>
      <c r="P2333" s="46" t="s">
        <v>4133</v>
      </c>
      <c r="Q2333" s="46" t="s">
        <v>921</v>
      </c>
      <c r="R2333" s="46" t="s">
        <v>4133</v>
      </c>
      <c r="S2333" s="46" t="s">
        <v>921</v>
      </c>
      <c r="T2333" s="46" t="s">
        <v>3715</v>
      </c>
      <c r="U2333" s="46" t="s">
        <v>4128</v>
      </c>
      <c r="V2333" s="46" t="s">
        <v>4134</v>
      </c>
      <c r="W2333" s="45" t="s">
        <v>164</v>
      </c>
      <c r="X2333" s="47" t="s">
        <v>4130</v>
      </c>
      <c r="Y2333" s="46">
        <v>1</v>
      </c>
    </row>
    <row r="2334" spans="2:25" ht="66">
      <c r="B2334" s="46" t="s">
        <v>4137</v>
      </c>
      <c r="C2334" s="46" t="s">
        <v>4135</v>
      </c>
      <c r="D2334" s="46" t="s">
        <v>969</v>
      </c>
      <c r="E2334" s="46" t="s">
        <v>196</v>
      </c>
      <c r="F2334" s="46">
        <v>1.88</v>
      </c>
      <c r="G2334" s="46" t="s">
        <v>4125</v>
      </c>
      <c r="H2334" s="46">
        <v>14</v>
      </c>
      <c r="I2334" s="46" t="s">
        <v>3715</v>
      </c>
      <c r="J2334" s="47" t="s">
        <v>4138</v>
      </c>
      <c r="K2334" s="46" t="s">
        <v>4151</v>
      </c>
      <c r="L2334" s="46" t="s">
        <v>159</v>
      </c>
      <c r="M2334" s="46" t="s">
        <v>159</v>
      </c>
      <c r="N2334" s="46">
        <v>1.88</v>
      </c>
      <c r="O2334" s="46" t="s">
        <v>159</v>
      </c>
      <c r="P2334" s="46" t="s">
        <v>4133</v>
      </c>
      <c r="Q2334" s="46" t="s">
        <v>159</v>
      </c>
      <c r="R2334" s="46" t="s">
        <v>4133</v>
      </c>
      <c r="S2334" s="46" t="s">
        <v>159</v>
      </c>
      <c r="T2334" s="46" t="s">
        <v>3715</v>
      </c>
      <c r="U2334" s="46" t="s">
        <v>4128</v>
      </c>
      <c r="V2334" s="46" t="s">
        <v>4134</v>
      </c>
      <c r="W2334" s="45" t="s">
        <v>164</v>
      </c>
      <c r="X2334" s="47" t="s">
        <v>4130</v>
      </c>
      <c r="Y2334" s="46" t="s">
        <v>159</v>
      </c>
    </row>
    <row r="2335" spans="2:25" ht="66">
      <c r="B2335" s="46" t="s">
        <v>4137</v>
      </c>
      <c r="C2335" s="46" t="s">
        <v>4135</v>
      </c>
      <c r="D2335" s="46" t="s">
        <v>969</v>
      </c>
      <c r="E2335" s="46" t="s">
        <v>196</v>
      </c>
      <c r="F2335" s="46">
        <v>1.88</v>
      </c>
      <c r="G2335" s="46" t="s">
        <v>4125</v>
      </c>
      <c r="H2335" s="46">
        <v>15</v>
      </c>
      <c r="I2335" s="46" t="s">
        <v>3715</v>
      </c>
      <c r="J2335" s="47" t="s">
        <v>4138</v>
      </c>
      <c r="K2335" s="46" t="s">
        <v>4152</v>
      </c>
      <c r="L2335" s="46" t="s">
        <v>159</v>
      </c>
      <c r="M2335" s="46" t="s">
        <v>159</v>
      </c>
      <c r="N2335" s="46">
        <v>1.88</v>
      </c>
      <c r="O2335" s="46" t="s">
        <v>159</v>
      </c>
      <c r="P2335" s="46" t="s">
        <v>4133</v>
      </c>
      <c r="Q2335" s="46" t="s">
        <v>159</v>
      </c>
      <c r="R2335" s="46" t="s">
        <v>4133</v>
      </c>
      <c r="S2335" s="46" t="s">
        <v>159</v>
      </c>
      <c r="T2335" s="46" t="s">
        <v>3715</v>
      </c>
      <c r="U2335" s="46" t="s">
        <v>4128</v>
      </c>
      <c r="V2335" s="46" t="s">
        <v>4134</v>
      </c>
      <c r="W2335" s="45" t="s">
        <v>164</v>
      </c>
      <c r="X2335" s="47" t="s">
        <v>4130</v>
      </c>
      <c r="Y2335" s="46" t="s">
        <v>159</v>
      </c>
    </row>
    <row r="2336" spans="2:25" ht="66">
      <c r="B2336" s="46" t="s">
        <v>4137</v>
      </c>
      <c r="C2336" s="46" t="s">
        <v>4135</v>
      </c>
      <c r="D2336" s="46" t="s">
        <v>969</v>
      </c>
      <c r="E2336" s="46" t="s">
        <v>196</v>
      </c>
      <c r="F2336" s="46">
        <v>1.88</v>
      </c>
      <c r="G2336" s="46" t="s">
        <v>4125</v>
      </c>
      <c r="H2336" s="46">
        <v>16</v>
      </c>
      <c r="I2336" s="46" t="s">
        <v>3715</v>
      </c>
      <c r="J2336" s="47" t="s">
        <v>4138</v>
      </c>
      <c r="K2336" s="46" t="s">
        <v>4153</v>
      </c>
      <c r="L2336" s="46" t="s">
        <v>159</v>
      </c>
      <c r="M2336" s="46" t="s">
        <v>159</v>
      </c>
      <c r="N2336" s="46">
        <v>1.88</v>
      </c>
      <c r="O2336" s="46" t="s">
        <v>159</v>
      </c>
      <c r="P2336" s="46" t="s">
        <v>4133</v>
      </c>
      <c r="Q2336" s="46" t="s">
        <v>159</v>
      </c>
      <c r="R2336" s="46" t="s">
        <v>4133</v>
      </c>
      <c r="S2336" s="46" t="s">
        <v>159</v>
      </c>
      <c r="T2336" s="46" t="s">
        <v>3715</v>
      </c>
      <c r="U2336" s="46" t="s">
        <v>4128</v>
      </c>
      <c r="V2336" s="46" t="s">
        <v>4134</v>
      </c>
      <c r="W2336" s="45" t="s">
        <v>164</v>
      </c>
      <c r="X2336" s="47" t="s">
        <v>4130</v>
      </c>
      <c r="Y2336" s="46" t="s">
        <v>159</v>
      </c>
    </row>
    <row r="2337" spans="2:25" ht="66">
      <c r="B2337" s="162" t="s">
        <v>4137</v>
      </c>
      <c r="C2337" s="46" t="s">
        <v>4135</v>
      </c>
      <c r="D2337" s="46" t="s">
        <v>969</v>
      </c>
      <c r="E2337" s="46" t="s">
        <v>196</v>
      </c>
      <c r="F2337" s="46">
        <v>1.88</v>
      </c>
      <c r="G2337" s="46" t="s">
        <v>4125</v>
      </c>
      <c r="H2337" s="46">
        <v>17</v>
      </c>
      <c r="I2337" s="46" t="s">
        <v>3715</v>
      </c>
      <c r="J2337" s="47" t="s">
        <v>4138</v>
      </c>
      <c r="K2337" s="46" t="s">
        <v>4154</v>
      </c>
      <c r="L2337" s="46" t="s">
        <v>921</v>
      </c>
      <c r="M2337" s="46">
        <v>3</v>
      </c>
      <c r="N2337" s="46">
        <v>1.88</v>
      </c>
      <c r="O2337" s="46">
        <v>3</v>
      </c>
      <c r="P2337" s="46" t="s">
        <v>4133</v>
      </c>
      <c r="Q2337" s="46" t="s">
        <v>921</v>
      </c>
      <c r="R2337" s="46" t="s">
        <v>4133</v>
      </c>
      <c r="S2337" s="46" t="s">
        <v>921</v>
      </c>
      <c r="T2337" s="46" t="s">
        <v>3715</v>
      </c>
      <c r="U2337" s="46" t="s">
        <v>4128</v>
      </c>
      <c r="V2337" s="46" t="s">
        <v>4134</v>
      </c>
      <c r="W2337" s="45" t="s">
        <v>164</v>
      </c>
      <c r="X2337" s="47" t="s">
        <v>4130</v>
      </c>
      <c r="Y2337" s="46">
        <v>1</v>
      </c>
    </row>
    <row r="2338" spans="2:25" ht="66">
      <c r="B2338" s="46" t="s">
        <v>4137</v>
      </c>
      <c r="C2338" s="46" t="s">
        <v>4135</v>
      </c>
      <c r="D2338" s="46" t="s">
        <v>969</v>
      </c>
      <c r="E2338" s="46" t="s">
        <v>196</v>
      </c>
      <c r="F2338" s="46">
        <v>1.88</v>
      </c>
      <c r="G2338" s="46" t="s">
        <v>4125</v>
      </c>
      <c r="H2338" s="46">
        <v>18</v>
      </c>
      <c r="I2338" s="46" t="s">
        <v>3715</v>
      </c>
      <c r="J2338" s="47" t="s">
        <v>4138</v>
      </c>
      <c r="K2338" s="46" t="s">
        <v>4155</v>
      </c>
      <c r="L2338" s="46" t="s">
        <v>159</v>
      </c>
      <c r="M2338" s="46" t="s">
        <v>159</v>
      </c>
      <c r="N2338" s="46">
        <v>1.88</v>
      </c>
      <c r="O2338" s="46" t="s">
        <v>159</v>
      </c>
      <c r="P2338" s="46" t="s">
        <v>4133</v>
      </c>
      <c r="Q2338" s="46" t="s">
        <v>159</v>
      </c>
      <c r="R2338" s="46" t="s">
        <v>4133</v>
      </c>
      <c r="S2338" s="46" t="s">
        <v>159</v>
      </c>
      <c r="T2338" s="46" t="s">
        <v>3715</v>
      </c>
      <c r="U2338" s="46" t="s">
        <v>4128</v>
      </c>
      <c r="V2338" s="46" t="s">
        <v>4134</v>
      </c>
      <c r="W2338" s="45" t="s">
        <v>164</v>
      </c>
      <c r="X2338" s="47" t="s">
        <v>4130</v>
      </c>
      <c r="Y2338" s="46" t="s">
        <v>159</v>
      </c>
    </row>
    <row r="2339" spans="2:25" ht="66">
      <c r="B2339" s="46" t="s">
        <v>4137</v>
      </c>
      <c r="C2339" s="46" t="s">
        <v>4135</v>
      </c>
      <c r="D2339" s="46" t="s">
        <v>969</v>
      </c>
      <c r="E2339" s="46" t="s">
        <v>196</v>
      </c>
      <c r="F2339" s="46">
        <v>1.88</v>
      </c>
      <c r="G2339" s="46" t="s">
        <v>4125</v>
      </c>
      <c r="H2339" s="46">
        <v>19</v>
      </c>
      <c r="I2339" s="46" t="s">
        <v>3715</v>
      </c>
      <c r="J2339" s="47" t="s">
        <v>4138</v>
      </c>
      <c r="K2339" s="46" t="s">
        <v>4156</v>
      </c>
      <c r="L2339" s="46" t="s">
        <v>159</v>
      </c>
      <c r="M2339" s="46" t="s">
        <v>159</v>
      </c>
      <c r="N2339" s="46">
        <v>1.88</v>
      </c>
      <c r="O2339" s="46" t="s">
        <v>159</v>
      </c>
      <c r="P2339" s="46" t="s">
        <v>4133</v>
      </c>
      <c r="Q2339" s="46" t="s">
        <v>159</v>
      </c>
      <c r="R2339" s="46" t="s">
        <v>4133</v>
      </c>
      <c r="S2339" s="46" t="s">
        <v>159</v>
      </c>
      <c r="T2339" s="46" t="s">
        <v>3715</v>
      </c>
      <c r="U2339" s="46" t="s">
        <v>4128</v>
      </c>
      <c r="V2339" s="46" t="s">
        <v>4134</v>
      </c>
      <c r="W2339" s="45" t="s">
        <v>164</v>
      </c>
      <c r="X2339" s="47" t="s">
        <v>4130</v>
      </c>
      <c r="Y2339" s="46" t="s">
        <v>159</v>
      </c>
    </row>
    <row r="2340" spans="2:25" ht="66">
      <c r="B2340" s="46" t="s">
        <v>4137</v>
      </c>
      <c r="C2340" s="46" t="s">
        <v>4135</v>
      </c>
      <c r="D2340" s="46" t="s">
        <v>969</v>
      </c>
      <c r="E2340" s="46" t="s">
        <v>196</v>
      </c>
      <c r="F2340" s="46">
        <v>1.88</v>
      </c>
      <c r="G2340" s="46" t="s">
        <v>4125</v>
      </c>
      <c r="H2340" s="46">
        <v>20</v>
      </c>
      <c r="I2340" s="46" t="s">
        <v>3715</v>
      </c>
      <c r="J2340" s="47" t="s">
        <v>4138</v>
      </c>
      <c r="K2340" s="46" t="s">
        <v>4157</v>
      </c>
      <c r="L2340" s="46" t="s">
        <v>159</v>
      </c>
      <c r="M2340" s="46" t="s">
        <v>159</v>
      </c>
      <c r="N2340" s="46">
        <v>1.88</v>
      </c>
      <c r="O2340" s="46" t="s">
        <v>159</v>
      </c>
      <c r="P2340" s="46" t="s">
        <v>4133</v>
      </c>
      <c r="Q2340" s="46" t="s">
        <v>159</v>
      </c>
      <c r="R2340" s="46" t="s">
        <v>4133</v>
      </c>
      <c r="S2340" s="46" t="s">
        <v>159</v>
      </c>
      <c r="T2340" s="46" t="s">
        <v>3715</v>
      </c>
      <c r="U2340" s="46" t="s">
        <v>4128</v>
      </c>
      <c r="V2340" s="46" t="s">
        <v>4134</v>
      </c>
      <c r="W2340" s="45" t="s">
        <v>164</v>
      </c>
      <c r="X2340" s="47" t="s">
        <v>4130</v>
      </c>
      <c r="Y2340" s="46" t="s">
        <v>159</v>
      </c>
    </row>
    <row r="2341" spans="2:25" ht="66">
      <c r="B2341" s="162" t="s">
        <v>4137</v>
      </c>
      <c r="C2341" s="46" t="s">
        <v>4135</v>
      </c>
      <c r="D2341" s="46" t="s">
        <v>4123</v>
      </c>
      <c r="E2341" s="46" t="s">
        <v>196</v>
      </c>
      <c r="F2341" s="83">
        <v>1.8</v>
      </c>
      <c r="G2341" s="46" t="s">
        <v>4125</v>
      </c>
      <c r="H2341" s="46">
        <v>21</v>
      </c>
      <c r="I2341" s="46" t="s">
        <v>3715</v>
      </c>
      <c r="J2341" s="47" t="s">
        <v>4138</v>
      </c>
      <c r="K2341" s="46" t="s">
        <v>4158</v>
      </c>
      <c r="L2341" s="46" t="s">
        <v>921</v>
      </c>
      <c r="M2341" s="46">
        <v>4</v>
      </c>
      <c r="N2341" s="83">
        <v>1.8</v>
      </c>
      <c r="O2341" s="46">
        <v>4</v>
      </c>
      <c r="P2341" s="46" t="s">
        <v>4133</v>
      </c>
      <c r="Q2341" s="46" t="s">
        <v>921</v>
      </c>
      <c r="R2341" s="46" t="s">
        <v>4133</v>
      </c>
      <c r="S2341" s="46" t="s">
        <v>921</v>
      </c>
      <c r="T2341" s="46" t="s">
        <v>3715</v>
      </c>
      <c r="U2341" s="46" t="s">
        <v>4128</v>
      </c>
      <c r="V2341" s="46" t="s">
        <v>4134</v>
      </c>
      <c r="W2341" s="45" t="s">
        <v>164</v>
      </c>
      <c r="X2341" s="47" t="s">
        <v>4130</v>
      </c>
      <c r="Y2341" s="46">
        <v>1</v>
      </c>
    </row>
    <row r="2342" spans="2:25" ht="66">
      <c r="B2342" s="46" t="s">
        <v>4137</v>
      </c>
      <c r="C2342" s="46" t="s">
        <v>4135</v>
      </c>
      <c r="D2342" s="46" t="s">
        <v>4123</v>
      </c>
      <c r="E2342" s="46" t="s">
        <v>196</v>
      </c>
      <c r="F2342" s="83">
        <v>1.8</v>
      </c>
      <c r="G2342" s="46" t="s">
        <v>4125</v>
      </c>
      <c r="H2342" s="46">
        <v>22</v>
      </c>
      <c r="I2342" s="46" t="s">
        <v>3715</v>
      </c>
      <c r="J2342" s="47" t="s">
        <v>4138</v>
      </c>
      <c r="K2342" s="46" t="s">
        <v>4159</v>
      </c>
      <c r="L2342" s="46" t="s">
        <v>159</v>
      </c>
      <c r="M2342" s="46" t="s">
        <v>159</v>
      </c>
      <c r="N2342" s="83">
        <v>1.8</v>
      </c>
      <c r="O2342" s="46" t="s">
        <v>159</v>
      </c>
      <c r="P2342" s="46" t="s">
        <v>4133</v>
      </c>
      <c r="Q2342" s="46" t="s">
        <v>159</v>
      </c>
      <c r="R2342" s="46" t="s">
        <v>4133</v>
      </c>
      <c r="S2342" s="46" t="s">
        <v>159</v>
      </c>
      <c r="T2342" s="46" t="s">
        <v>3715</v>
      </c>
      <c r="U2342" s="46" t="s">
        <v>4128</v>
      </c>
      <c r="V2342" s="46" t="s">
        <v>4134</v>
      </c>
      <c r="W2342" s="45" t="s">
        <v>164</v>
      </c>
      <c r="X2342" s="47" t="s">
        <v>4130</v>
      </c>
      <c r="Y2342" s="46" t="s">
        <v>159</v>
      </c>
    </row>
    <row r="2343" spans="2:25" ht="66">
      <c r="B2343" s="46" t="s">
        <v>4137</v>
      </c>
      <c r="C2343" s="46" t="s">
        <v>4135</v>
      </c>
      <c r="D2343" s="46" t="s">
        <v>4123</v>
      </c>
      <c r="E2343" s="46" t="s">
        <v>196</v>
      </c>
      <c r="F2343" s="83">
        <v>1.8</v>
      </c>
      <c r="G2343" s="46" t="s">
        <v>4125</v>
      </c>
      <c r="H2343" s="46">
        <v>23</v>
      </c>
      <c r="I2343" s="46" t="s">
        <v>3715</v>
      </c>
      <c r="J2343" s="47" t="s">
        <v>4138</v>
      </c>
      <c r="K2343" s="46" t="s">
        <v>4160</v>
      </c>
      <c r="L2343" s="46" t="s">
        <v>159</v>
      </c>
      <c r="M2343" s="46" t="s">
        <v>159</v>
      </c>
      <c r="N2343" s="83">
        <v>1.8</v>
      </c>
      <c r="O2343" s="46" t="s">
        <v>159</v>
      </c>
      <c r="P2343" s="46" t="s">
        <v>4133</v>
      </c>
      <c r="Q2343" s="46" t="s">
        <v>159</v>
      </c>
      <c r="R2343" s="46" t="s">
        <v>4133</v>
      </c>
      <c r="S2343" s="46" t="s">
        <v>159</v>
      </c>
      <c r="T2343" s="46" t="s">
        <v>3715</v>
      </c>
      <c r="U2343" s="46" t="s">
        <v>4128</v>
      </c>
      <c r="V2343" s="46" t="s">
        <v>4134</v>
      </c>
      <c r="W2343" s="45" t="s">
        <v>164</v>
      </c>
      <c r="X2343" s="47" t="s">
        <v>4130</v>
      </c>
      <c r="Y2343" s="46" t="s">
        <v>159</v>
      </c>
    </row>
    <row r="2344" spans="2:25" ht="66">
      <c r="B2344" s="46" t="s">
        <v>4137</v>
      </c>
      <c r="C2344" s="46" t="s">
        <v>4135</v>
      </c>
      <c r="D2344" s="46" t="s">
        <v>4123</v>
      </c>
      <c r="E2344" s="46" t="s">
        <v>196</v>
      </c>
      <c r="F2344" s="83">
        <v>1.8</v>
      </c>
      <c r="G2344" s="46" t="s">
        <v>4125</v>
      </c>
      <c r="H2344" s="46">
        <v>24</v>
      </c>
      <c r="I2344" s="46" t="s">
        <v>3715</v>
      </c>
      <c r="J2344" s="47" t="s">
        <v>4138</v>
      </c>
      <c r="K2344" s="46" t="s">
        <v>4161</v>
      </c>
      <c r="L2344" s="46" t="s">
        <v>159</v>
      </c>
      <c r="M2344" s="46" t="s">
        <v>159</v>
      </c>
      <c r="N2344" s="83">
        <v>1.8</v>
      </c>
      <c r="O2344" s="46" t="s">
        <v>159</v>
      </c>
      <c r="P2344" s="46" t="s">
        <v>4133</v>
      </c>
      <c r="Q2344" s="46" t="s">
        <v>159</v>
      </c>
      <c r="R2344" s="46" t="s">
        <v>4133</v>
      </c>
      <c r="S2344" s="46" t="s">
        <v>159</v>
      </c>
      <c r="T2344" s="46" t="s">
        <v>3715</v>
      </c>
      <c r="U2344" s="46" t="s">
        <v>4128</v>
      </c>
      <c r="V2344" s="46" t="s">
        <v>4134</v>
      </c>
      <c r="W2344" s="45" t="s">
        <v>164</v>
      </c>
      <c r="X2344" s="47" t="s">
        <v>4130</v>
      </c>
      <c r="Y2344" s="46" t="s">
        <v>159</v>
      </c>
    </row>
    <row r="2345" spans="2:25" ht="39.6">
      <c r="B2345" s="39" t="s">
        <v>1045</v>
      </c>
      <c r="C2345" s="39" t="s">
        <v>3790</v>
      </c>
      <c r="D2345" s="39" t="s">
        <v>1032</v>
      </c>
      <c r="E2345" s="39" t="s">
        <v>146</v>
      </c>
      <c r="F2345" s="39">
        <v>4.0999999999999996</v>
      </c>
      <c r="G2345" s="39" t="s">
        <v>1842</v>
      </c>
      <c r="H2345" s="39"/>
      <c r="I2345" s="39" t="s">
        <v>4162</v>
      </c>
      <c r="J2345" s="39" t="s">
        <v>4163</v>
      </c>
      <c r="K2345" s="39" t="s">
        <v>4164</v>
      </c>
      <c r="L2345" s="39" t="s">
        <v>792</v>
      </c>
      <c r="M2345" s="39">
        <v>1</v>
      </c>
      <c r="N2345" s="39">
        <v>4.2</v>
      </c>
      <c r="O2345" s="39">
        <v>1</v>
      </c>
      <c r="P2345" s="39" t="s">
        <v>4165</v>
      </c>
      <c r="Q2345" s="39" t="s">
        <v>53</v>
      </c>
      <c r="R2345" s="39" t="s">
        <v>185</v>
      </c>
      <c r="S2345" s="39" t="s">
        <v>53</v>
      </c>
      <c r="T2345" s="39" t="s">
        <v>4166</v>
      </c>
      <c r="U2345" s="39" t="s">
        <v>4167</v>
      </c>
      <c r="V2345" s="39" t="s">
        <v>4168</v>
      </c>
      <c r="W2345" s="39"/>
      <c r="X2345" s="112" t="s">
        <v>4169</v>
      </c>
      <c r="Y2345" s="39">
        <v>1</v>
      </c>
    </row>
    <row r="2346" spans="2:25" ht="39.6">
      <c r="B2346" s="39" t="s">
        <v>1045</v>
      </c>
      <c r="C2346" s="39" t="s">
        <v>3790</v>
      </c>
      <c r="D2346" s="39" t="s">
        <v>1032</v>
      </c>
      <c r="E2346" s="39" t="s">
        <v>146</v>
      </c>
      <c r="F2346" s="39">
        <v>4.0999999999999996</v>
      </c>
      <c r="G2346" s="39" t="s">
        <v>1842</v>
      </c>
      <c r="H2346" s="39"/>
      <c r="I2346" s="39" t="s">
        <v>4162</v>
      </c>
      <c r="J2346" s="39" t="s">
        <v>4163</v>
      </c>
      <c r="K2346" s="39" t="s">
        <v>4170</v>
      </c>
      <c r="L2346" s="39" t="s">
        <v>792</v>
      </c>
      <c r="M2346" s="39">
        <v>2</v>
      </c>
      <c r="N2346" s="39">
        <v>4.0999999999999996</v>
      </c>
      <c r="O2346" s="39">
        <v>2</v>
      </c>
      <c r="P2346" s="39" t="s">
        <v>1037</v>
      </c>
      <c r="Q2346" s="39" t="s">
        <v>53</v>
      </c>
      <c r="R2346" s="39" t="s">
        <v>185</v>
      </c>
      <c r="S2346" s="39" t="s">
        <v>53</v>
      </c>
      <c r="T2346" s="39" t="s">
        <v>4166</v>
      </c>
      <c r="U2346" s="39" t="s">
        <v>4167</v>
      </c>
      <c r="V2346" s="39" t="s">
        <v>4168</v>
      </c>
      <c r="W2346" s="39"/>
      <c r="X2346" s="112" t="s">
        <v>4169</v>
      </c>
      <c r="Y2346" s="39">
        <v>2</v>
      </c>
    </row>
    <row r="2347" spans="2:25" ht="39.6">
      <c r="B2347" s="39" t="s">
        <v>1045</v>
      </c>
      <c r="C2347" s="39" t="s">
        <v>3790</v>
      </c>
      <c r="D2347" s="39" t="s">
        <v>1032</v>
      </c>
      <c r="E2347" s="39" t="s">
        <v>196</v>
      </c>
      <c r="F2347" s="39">
        <v>3.2</v>
      </c>
      <c r="G2347" s="39" t="s">
        <v>4171</v>
      </c>
      <c r="H2347" s="39"/>
      <c r="I2347" s="39" t="s">
        <v>4162</v>
      </c>
      <c r="J2347" s="39" t="s">
        <v>4163</v>
      </c>
      <c r="K2347" s="39" t="s">
        <v>4172</v>
      </c>
      <c r="L2347" s="39" t="s">
        <v>792</v>
      </c>
      <c r="M2347" s="39">
        <v>3</v>
      </c>
      <c r="N2347" s="39">
        <v>3.5</v>
      </c>
      <c r="O2347" s="39">
        <v>3</v>
      </c>
      <c r="P2347" s="39" t="s">
        <v>1037</v>
      </c>
      <c r="Q2347" s="39" t="s">
        <v>53</v>
      </c>
      <c r="R2347" s="39" t="s">
        <v>185</v>
      </c>
      <c r="S2347" s="39" t="s">
        <v>53</v>
      </c>
      <c r="T2347" s="39" t="s">
        <v>4166</v>
      </c>
      <c r="U2347" s="39" t="s">
        <v>4167</v>
      </c>
      <c r="V2347" s="39" t="s">
        <v>4168</v>
      </c>
      <c r="W2347" s="39"/>
      <c r="X2347" s="112" t="s">
        <v>4169</v>
      </c>
      <c r="Y2347" s="39">
        <v>3</v>
      </c>
    </row>
    <row r="2348" spans="2:25" ht="39.6">
      <c r="B2348" s="39" t="s">
        <v>1045</v>
      </c>
      <c r="C2348" s="39" t="s">
        <v>3790</v>
      </c>
      <c r="D2348" s="39" t="s">
        <v>1032</v>
      </c>
      <c r="E2348" s="39" t="s">
        <v>196</v>
      </c>
      <c r="F2348" s="39">
        <v>3.2</v>
      </c>
      <c r="G2348" s="39" t="s">
        <v>4171</v>
      </c>
      <c r="H2348" s="39"/>
      <c r="I2348" s="39" t="s">
        <v>4162</v>
      </c>
      <c r="J2348" s="39" t="s">
        <v>4163</v>
      </c>
      <c r="K2348" s="39" t="s">
        <v>4173</v>
      </c>
      <c r="L2348" s="39" t="s">
        <v>792</v>
      </c>
      <c r="M2348" s="39">
        <v>4</v>
      </c>
      <c r="N2348" s="39">
        <v>3.5</v>
      </c>
      <c r="O2348" s="39">
        <v>4</v>
      </c>
      <c r="P2348" s="39" t="s">
        <v>1037</v>
      </c>
      <c r="Q2348" s="39" t="s">
        <v>53</v>
      </c>
      <c r="R2348" s="39" t="s">
        <v>185</v>
      </c>
      <c r="S2348" s="39" t="s">
        <v>53</v>
      </c>
      <c r="T2348" s="39" t="s">
        <v>4166</v>
      </c>
      <c r="U2348" s="39" t="s">
        <v>4167</v>
      </c>
      <c r="V2348" s="39" t="s">
        <v>4168</v>
      </c>
      <c r="W2348" s="39"/>
      <c r="X2348" s="112" t="s">
        <v>4169</v>
      </c>
      <c r="Y2348" s="39">
        <v>4</v>
      </c>
    </row>
    <row r="2349" spans="2:25" ht="52.8">
      <c r="B2349" s="39" t="s">
        <v>2524</v>
      </c>
      <c r="C2349" s="39" t="s">
        <v>4174</v>
      </c>
      <c r="D2349" s="39" t="s">
        <v>4175</v>
      </c>
      <c r="E2349" s="39" t="s">
        <v>146</v>
      </c>
      <c r="F2349" s="39">
        <v>6.9</v>
      </c>
      <c r="G2349" s="39" t="s">
        <v>4176</v>
      </c>
      <c r="H2349" s="39"/>
      <c r="I2349" s="39" t="s">
        <v>4162</v>
      </c>
      <c r="J2349" s="39" t="s">
        <v>4177</v>
      </c>
      <c r="K2349" s="39" t="s">
        <v>4178</v>
      </c>
      <c r="L2349" s="39" t="s">
        <v>790</v>
      </c>
      <c r="M2349" s="39">
        <v>5</v>
      </c>
      <c r="N2349" s="39">
        <v>7</v>
      </c>
      <c r="O2349" s="39">
        <v>5</v>
      </c>
      <c r="P2349" s="39" t="s">
        <v>1016</v>
      </c>
      <c r="Q2349" s="39" t="s">
        <v>53</v>
      </c>
      <c r="R2349" s="39" t="s">
        <v>1016</v>
      </c>
      <c r="S2349" s="39" t="s">
        <v>53</v>
      </c>
      <c r="T2349" s="39" t="s">
        <v>4166</v>
      </c>
      <c r="U2349" s="39" t="s">
        <v>4179</v>
      </c>
      <c r="V2349" s="39" t="s">
        <v>4180</v>
      </c>
      <c r="W2349" s="39"/>
      <c r="X2349" s="112" t="s">
        <v>4181</v>
      </c>
      <c r="Y2349" s="39">
        <v>5</v>
      </c>
    </row>
    <row r="2350" spans="2:25" ht="52.8">
      <c r="B2350" s="39" t="s">
        <v>1785</v>
      </c>
      <c r="C2350" s="39" t="s">
        <v>4174</v>
      </c>
      <c r="D2350" s="39" t="s">
        <v>4175</v>
      </c>
      <c r="E2350" s="39" t="s">
        <v>181</v>
      </c>
      <c r="F2350" s="39">
        <v>6.9</v>
      </c>
      <c r="G2350" s="39" t="s">
        <v>4176</v>
      </c>
      <c r="H2350" s="39"/>
      <c r="I2350" s="39" t="s">
        <v>4162</v>
      </c>
      <c r="J2350" s="39" t="s">
        <v>4177</v>
      </c>
      <c r="K2350" s="39" t="s">
        <v>4182</v>
      </c>
      <c r="L2350" s="39" t="s">
        <v>159</v>
      </c>
      <c r="M2350" s="39" t="s">
        <v>159</v>
      </c>
      <c r="N2350" s="39">
        <v>7</v>
      </c>
      <c r="O2350" s="39" t="s">
        <v>159</v>
      </c>
      <c r="P2350" s="39" t="s">
        <v>1798</v>
      </c>
      <c r="Q2350" s="39" t="s">
        <v>159</v>
      </c>
      <c r="R2350" s="39" t="s">
        <v>1798</v>
      </c>
      <c r="S2350" s="39" t="s">
        <v>159</v>
      </c>
      <c r="T2350" s="39" t="s">
        <v>4166</v>
      </c>
      <c r="U2350" s="39" t="s">
        <v>4179</v>
      </c>
      <c r="V2350" s="39" t="s">
        <v>4183</v>
      </c>
      <c r="W2350" s="39"/>
      <c r="X2350" s="112" t="s">
        <v>4181</v>
      </c>
      <c r="Y2350" s="39" t="s">
        <v>159</v>
      </c>
    </row>
    <row r="2351" spans="2:25" ht="52.8">
      <c r="B2351" s="39" t="s">
        <v>1785</v>
      </c>
      <c r="C2351" s="39" t="s">
        <v>4174</v>
      </c>
      <c r="D2351" s="39" t="s">
        <v>4175</v>
      </c>
      <c r="E2351" s="39" t="s">
        <v>181</v>
      </c>
      <c r="F2351" s="39">
        <v>6.9</v>
      </c>
      <c r="G2351" s="39" t="s">
        <v>4176</v>
      </c>
      <c r="H2351" s="39"/>
      <c r="I2351" s="39" t="s">
        <v>4162</v>
      </c>
      <c r="J2351" s="39" t="s">
        <v>4177</v>
      </c>
      <c r="K2351" s="39" t="s">
        <v>4184</v>
      </c>
      <c r="L2351" s="39" t="s">
        <v>159</v>
      </c>
      <c r="M2351" s="39" t="s">
        <v>159</v>
      </c>
      <c r="N2351" s="39">
        <v>7</v>
      </c>
      <c r="O2351" s="39" t="s">
        <v>159</v>
      </c>
      <c r="P2351" s="39" t="s">
        <v>1798</v>
      </c>
      <c r="Q2351" s="39" t="s">
        <v>159</v>
      </c>
      <c r="R2351" s="39" t="s">
        <v>1798</v>
      </c>
      <c r="S2351" s="39" t="s">
        <v>159</v>
      </c>
      <c r="T2351" s="39" t="s">
        <v>4166</v>
      </c>
      <c r="U2351" s="39" t="s">
        <v>4179</v>
      </c>
      <c r="V2351" s="39" t="s">
        <v>4183</v>
      </c>
      <c r="W2351" s="39"/>
      <c r="X2351" s="112" t="s">
        <v>4181</v>
      </c>
      <c r="Y2351" s="39" t="s">
        <v>159</v>
      </c>
    </row>
    <row r="2352" spans="2:25" ht="52.8">
      <c r="B2352" s="39" t="s">
        <v>4185</v>
      </c>
      <c r="C2352" s="39" t="s">
        <v>4174</v>
      </c>
      <c r="D2352" s="39" t="s">
        <v>4175</v>
      </c>
      <c r="E2352" s="39" t="s">
        <v>164</v>
      </c>
      <c r="F2352" s="39">
        <v>6.9</v>
      </c>
      <c r="G2352" s="39" t="s">
        <v>4176</v>
      </c>
      <c r="H2352" s="39"/>
      <c r="I2352" s="39" t="s">
        <v>4162</v>
      </c>
      <c r="J2352" s="39" t="s">
        <v>4177</v>
      </c>
      <c r="K2352" s="39" t="s">
        <v>4186</v>
      </c>
      <c r="L2352" s="39" t="s">
        <v>159</v>
      </c>
      <c r="M2352" s="39" t="s">
        <v>159</v>
      </c>
      <c r="N2352" s="39">
        <v>7</v>
      </c>
      <c r="O2352" s="39" t="s">
        <v>159</v>
      </c>
      <c r="P2352" s="39" t="s">
        <v>1798</v>
      </c>
      <c r="Q2352" s="39" t="s">
        <v>159</v>
      </c>
      <c r="R2352" s="39" t="s">
        <v>1798</v>
      </c>
      <c r="S2352" s="39" t="s">
        <v>159</v>
      </c>
      <c r="T2352" s="39" t="s">
        <v>4166</v>
      </c>
      <c r="U2352" s="39" t="s">
        <v>4179</v>
      </c>
      <c r="V2352" s="39" t="s">
        <v>4183</v>
      </c>
      <c r="W2352" s="39"/>
      <c r="X2352" s="112" t="s">
        <v>4181</v>
      </c>
      <c r="Y2352" s="39" t="s">
        <v>159</v>
      </c>
    </row>
    <row r="2353" spans="2:25" ht="52.8">
      <c r="B2353" s="39" t="s">
        <v>1785</v>
      </c>
      <c r="C2353" s="39" t="s">
        <v>4174</v>
      </c>
      <c r="D2353" s="39" t="s">
        <v>4175</v>
      </c>
      <c r="E2353" s="39" t="s">
        <v>181</v>
      </c>
      <c r="F2353" s="39">
        <v>6.9</v>
      </c>
      <c r="G2353" s="39" t="s">
        <v>4176</v>
      </c>
      <c r="H2353" s="39"/>
      <c r="I2353" s="39" t="s">
        <v>4162</v>
      </c>
      <c r="J2353" s="39" t="s">
        <v>4177</v>
      </c>
      <c r="K2353" s="39" t="s">
        <v>4187</v>
      </c>
      <c r="L2353" s="39" t="s">
        <v>159</v>
      </c>
      <c r="M2353" s="39" t="s">
        <v>159</v>
      </c>
      <c r="N2353" s="39">
        <v>7</v>
      </c>
      <c r="O2353" s="39" t="s">
        <v>159</v>
      </c>
      <c r="P2353" s="39" t="s">
        <v>1798</v>
      </c>
      <c r="Q2353" s="39" t="s">
        <v>159</v>
      </c>
      <c r="R2353" s="39" t="s">
        <v>1798</v>
      </c>
      <c r="S2353" s="39" t="s">
        <v>159</v>
      </c>
      <c r="T2353" s="39" t="s">
        <v>4166</v>
      </c>
      <c r="U2353" s="39" t="s">
        <v>4179</v>
      </c>
      <c r="V2353" s="39" t="s">
        <v>4183</v>
      </c>
      <c r="W2353" s="39"/>
      <c r="X2353" s="112" t="s">
        <v>4181</v>
      </c>
      <c r="Y2353" s="39" t="s">
        <v>159</v>
      </c>
    </row>
    <row r="2354" spans="2:25" ht="52.8">
      <c r="B2354" s="39" t="s">
        <v>1785</v>
      </c>
      <c r="C2354" s="39" t="s">
        <v>4174</v>
      </c>
      <c r="D2354" s="39" t="s">
        <v>4175</v>
      </c>
      <c r="E2354" s="39" t="s">
        <v>181</v>
      </c>
      <c r="F2354" s="39">
        <v>6.9</v>
      </c>
      <c r="G2354" s="39" t="s">
        <v>4176</v>
      </c>
      <c r="H2354" s="39"/>
      <c r="I2354" s="39" t="s">
        <v>4162</v>
      </c>
      <c r="J2354" s="39" t="s">
        <v>4177</v>
      </c>
      <c r="K2354" s="39" t="s">
        <v>4188</v>
      </c>
      <c r="L2354" s="39" t="s">
        <v>159</v>
      </c>
      <c r="M2354" s="39" t="s">
        <v>159</v>
      </c>
      <c r="N2354" s="39">
        <v>7</v>
      </c>
      <c r="O2354" s="39" t="s">
        <v>159</v>
      </c>
      <c r="P2354" s="39" t="s">
        <v>1798</v>
      </c>
      <c r="Q2354" s="39" t="s">
        <v>159</v>
      </c>
      <c r="R2354" s="39" t="s">
        <v>1798</v>
      </c>
      <c r="S2354" s="39" t="s">
        <v>159</v>
      </c>
      <c r="T2354" s="39" t="s">
        <v>4166</v>
      </c>
      <c r="U2354" s="39" t="s">
        <v>4179</v>
      </c>
      <c r="V2354" s="39" t="s">
        <v>4183</v>
      </c>
      <c r="W2354" s="39"/>
      <c r="X2354" s="112" t="s">
        <v>4181</v>
      </c>
      <c r="Y2354" s="39" t="s">
        <v>159</v>
      </c>
    </row>
    <row r="2355" spans="2:25" ht="52.8">
      <c r="B2355" s="39" t="s">
        <v>4185</v>
      </c>
      <c r="C2355" s="39" t="s">
        <v>4174</v>
      </c>
      <c r="D2355" s="39" t="s">
        <v>4175</v>
      </c>
      <c r="E2355" s="39" t="s">
        <v>164</v>
      </c>
      <c r="F2355" s="39">
        <v>6.9</v>
      </c>
      <c r="G2355" s="39" t="s">
        <v>4176</v>
      </c>
      <c r="H2355" s="39"/>
      <c r="I2355" s="39" t="s">
        <v>4162</v>
      </c>
      <c r="J2355" s="39" t="s">
        <v>4177</v>
      </c>
      <c r="K2355" s="39" t="s">
        <v>4189</v>
      </c>
      <c r="L2355" s="39" t="s">
        <v>921</v>
      </c>
      <c r="M2355" s="39">
        <v>6</v>
      </c>
      <c r="N2355" s="39">
        <v>7</v>
      </c>
      <c r="O2355" s="39">
        <v>6</v>
      </c>
      <c r="P2355" s="39" t="s">
        <v>1798</v>
      </c>
      <c r="Q2355" s="39" t="s">
        <v>53</v>
      </c>
      <c r="R2355" s="39" t="s">
        <v>1798</v>
      </c>
      <c r="S2355" s="39" t="s">
        <v>53</v>
      </c>
      <c r="T2355" s="39" t="s">
        <v>4166</v>
      </c>
      <c r="U2355" s="39" t="s">
        <v>4179</v>
      </c>
      <c r="V2355" s="39" t="s">
        <v>4183</v>
      </c>
      <c r="W2355" s="39"/>
      <c r="X2355" s="112" t="s">
        <v>4181</v>
      </c>
      <c r="Y2355" s="39">
        <v>6</v>
      </c>
    </row>
    <row r="2356" spans="2:25" ht="52.8">
      <c r="B2356" s="39" t="s">
        <v>1785</v>
      </c>
      <c r="C2356" s="39" t="s">
        <v>4174</v>
      </c>
      <c r="D2356" s="39" t="s">
        <v>4175</v>
      </c>
      <c r="E2356" s="39" t="s">
        <v>181</v>
      </c>
      <c r="F2356" s="39">
        <v>6.9</v>
      </c>
      <c r="G2356" s="39" t="s">
        <v>4176</v>
      </c>
      <c r="H2356" s="39"/>
      <c r="I2356" s="39" t="s">
        <v>4162</v>
      </c>
      <c r="J2356" s="39" t="s">
        <v>4177</v>
      </c>
      <c r="K2356" s="39" t="s">
        <v>4190</v>
      </c>
      <c r="L2356" s="39" t="s">
        <v>159</v>
      </c>
      <c r="M2356" s="39" t="s">
        <v>159</v>
      </c>
      <c r="N2356" s="39">
        <v>7</v>
      </c>
      <c r="O2356" s="39" t="s">
        <v>159</v>
      </c>
      <c r="P2356" s="39" t="s">
        <v>1798</v>
      </c>
      <c r="Q2356" s="39" t="s">
        <v>159</v>
      </c>
      <c r="R2356" s="39" t="s">
        <v>1798</v>
      </c>
      <c r="S2356" s="39" t="s">
        <v>159</v>
      </c>
      <c r="T2356" s="39" t="s">
        <v>4166</v>
      </c>
      <c r="U2356" s="39" t="s">
        <v>4179</v>
      </c>
      <c r="V2356" s="39" t="s">
        <v>4183</v>
      </c>
      <c r="W2356" s="39"/>
      <c r="X2356" s="112" t="s">
        <v>4181</v>
      </c>
      <c r="Y2356" s="39" t="s">
        <v>159</v>
      </c>
    </row>
    <row r="2357" spans="2:25" ht="52.8">
      <c r="B2357" s="39" t="s">
        <v>1785</v>
      </c>
      <c r="C2357" s="39" t="s">
        <v>4174</v>
      </c>
      <c r="D2357" s="39" t="s">
        <v>4175</v>
      </c>
      <c r="E2357" s="39" t="s">
        <v>181</v>
      </c>
      <c r="F2357" s="39">
        <v>6.9</v>
      </c>
      <c r="G2357" s="39" t="s">
        <v>4176</v>
      </c>
      <c r="H2357" s="39"/>
      <c r="I2357" s="39" t="s">
        <v>4162</v>
      </c>
      <c r="J2357" s="39" t="s">
        <v>4177</v>
      </c>
      <c r="K2357" s="39" t="s">
        <v>4191</v>
      </c>
      <c r="L2357" s="39" t="s">
        <v>159</v>
      </c>
      <c r="M2357" s="39" t="s">
        <v>159</v>
      </c>
      <c r="N2357" s="39">
        <v>7</v>
      </c>
      <c r="O2357" s="39" t="s">
        <v>159</v>
      </c>
      <c r="P2357" s="39" t="s">
        <v>1798</v>
      </c>
      <c r="Q2357" s="39" t="s">
        <v>159</v>
      </c>
      <c r="R2357" s="39" t="s">
        <v>1798</v>
      </c>
      <c r="S2357" s="39" t="s">
        <v>159</v>
      </c>
      <c r="T2357" s="39" t="s">
        <v>4166</v>
      </c>
      <c r="U2357" s="39" t="s">
        <v>4179</v>
      </c>
      <c r="V2357" s="39" t="s">
        <v>4183</v>
      </c>
      <c r="W2357" s="39"/>
      <c r="X2357" s="112" t="s">
        <v>4181</v>
      </c>
      <c r="Y2357" s="39" t="s">
        <v>159</v>
      </c>
    </row>
    <row r="2358" spans="2:25" ht="52.8">
      <c r="B2358" s="39" t="s">
        <v>4185</v>
      </c>
      <c r="C2358" s="39" t="s">
        <v>4174</v>
      </c>
      <c r="D2358" s="39" t="s">
        <v>4175</v>
      </c>
      <c r="E2358" s="39" t="s">
        <v>164</v>
      </c>
      <c r="F2358" s="39">
        <v>6.9</v>
      </c>
      <c r="G2358" s="39" t="s">
        <v>4176</v>
      </c>
      <c r="H2358" s="39"/>
      <c r="I2358" s="39" t="s">
        <v>4162</v>
      </c>
      <c r="J2358" s="39" t="s">
        <v>4177</v>
      </c>
      <c r="K2358" s="39" t="s">
        <v>4192</v>
      </c>
      <c r="L2358" s="39" t="s">
        <v>159</v>
      </c>
      <c r="M2358" s="39" t="s">
        <v>159</v>
      </c>
      <c r="N2358" s="39">
        <v>7</v>
      </c>
      <c r="O2358" s="39" t="s">
        <v>159</v>
      </c>
      <c r="P2358" s="39" t="s">
        <v>1798</v>
      </c>
      <c r="Q2358" s="39" t="s">
        <v>159</v>
      </c>
      <c r="R2358" s="39" t="s">
        <v>1798</v>
      </c>
      <c r="S2358" s="39" t="s">
        <v>159</v>
      </c>
      <c r="T2358" s="39" t="s">
        <v>4166</v>
      </c>
      <c r="U2358" s="39" t="s">
        <v>4179</v>
      </c>
      <c r="V2358" s="39" t="s">
        <v>4183</v>
      </c>
      <c r="W2358" s="39"/>
      <c r="X2358" s="112" t="s">
        <v>4181</v>
      </c>
      <c r="Y2358" s="39" t="s">
        <v>159</v>
      </c>
    </row>
    <row r="2359" spans="2:25" ht="52.8">
      <c r="B2359" s="39" t="s">
        <v>1785</v>
      </c>
      <c r="C2359" s="39" t="s">
        <v>4174</v>
      </c>
      <c r="D2359" s="39" t="s">
        <v>4175</v>
      </c>
      <c r="E2359" s="39" t="s">
        <v>181</v>
      </c>
      <c r="F2359" s="39">
        <v>6.9</v>
      </c>
      <c r="G2359" s="39" t="s">
        <v>4176</v>
      </c>
      <c r="H2359" s="39"/>
      <c r="I2359" s="39" t="s">
        <v>4162</v>
      </c>
      <c r="J2359" s="39" t="s">
        <v>4177</v>
      </c>
      <c r="K2359" s="39" t="s">
        <v>4193</v>
      </c>
      <c r="L2359" s="39" t="s">
        <v>159</v>
      </c>
      <c r="M2359" s="39" t="s">
        <v>159</v>
      </c>
      <c r="N2359" s="39">
        <v>7</v>
      </c>
      <c r="O2359" s="39" t="s">
        <v>159</v>
      </c>
      <c r="P2359" s="39" t="s">
        <v>1798</v>
      </c>
      <c r="Q2359" s="39" t="s">
        <v>159</v>
      </c>
      <c r="R2359" s="39" t="s">
        <v>1798</v>
      </c>
      <c r="S2359" s="39" t="s">
        <v>159</v>
      </c>
      <c r="T2359" s="39" t="s">
        <v>4166</v>
      </c>
      <c r="U2359" s="39" t="s">
        <v>4179</v>
      </c>
      <c r="V2359" s="39" t="s">
        <v>4183</v>
      </c>
      <c r="W2359" s="39"/>
      <c r="X2359" s="112" t="s">
        <v>4181</v>
      </c>
      <c r="Y2359" s="39" t="s">
        <v>159</v>
      </c>
    </row>
    <row r="2360" spans="2:25" ht="52.8">
      <c r="B2360" s="39" t="s">
        <v>1785</v>
      </c>
      <c r="C2360" s="39" t="s">
        <v>4174</v>
      </c>
      <c r="D2360" s="39" t="s">
        <v>4175</v>
      </c>
      <c r="E2360" s="39" t="s">
        <v>181</v>
      </c>
      <c r="F2360" s="39">
        <v>6.9</v>
      </c>
      <c r="G2360" s="39" t="s">
        <v>4176</v>
      </c>
      <c r="H2360" s="39"/>
      <c r="I2360" s="39" t="s">
        <v>4162</v>
      </c>
      <c r="J2360" s="39" t="s">
        <v>4177</v>
      </c>
      <c r="K2360" s="39" t="s">
        <v>4194</v>
      </c>
      <c r="L2360" s="39" t="s">
        <v>159</v>
      </c>
      <c r="M2360" s="39" t="s">
        <v>159</v>
      </c>
      <c r="N2360" s="39">
        <v>7</v>
      </c>
      <c r="O2360" s="39" t="s">
        <v>159</v>
      </c>
      <c r="P2360" s="39" t="s">
        <v>1798</v>
      </c>
      <c r="Q2360" s="39" t="s">
        <v>159</v>
      </c>
      <c r="R2360" s="39" t="s">
        <v>1798</v>
      </c>
      <c r="S2360" s="39" t="s">
        <v>159</v>
      </c>
      <c r="T2360" s="39" t="s">
        <v>4166</v>
      </c>
      <c r="U2360" s="39" t="s">
        <v>4179</v>
      </c>
      <c r="V2360" s="39" t="s">
        <v>4183</v>
      </c>
      <c r="W2360" s="39"/>
      <c r="X2360" s="112" t="s">
        <v>4181</v>
      </c>
      <c r="Y2360" s="39" t="s">
        <v>159</v>
      </c>
    </row>
    <row r="2361" spans="2:25" ht="52.8">
      <c r="B2361" s="39" t="s">
        <v>1160</v>
      </c>
      <c r="C2361" s="39" t="s">
        <v>1161</v>
      </c>
      <c r="D2361" s="39" t="s">
        <v>3752</v>
      </c>
      <c r="E2361" s="39" t="s">
        <v>181</v>
      </c>
      <c r="F2361" s="39">
        <v>3.99</v>
      </c>
      <c r="G2361" s="39" t="s">
        <v>1874</v>
      </c>
      <c r="H2361" s="39"/>
      <c r="I2361" s="39" t="s">
        <v>4162</v>
      </c>
      <c r="J2361" s="39" t="s">
        <v>4195</v>
      </c>
      <c r="K2361" s="39" t="s">
        <v>4196</v>
      </c>
      <c r="L2361" s="39" t="s">
        <v>921</v>
      </c>
      <c r="M2361" s="39">
        <v>7</v>
      </c>
      <c r="N2361" s="39">
        <v>3.99</v>
      </c>
      <c r="O2361" s="39">
        <v>7</v>
      </c>
      <c r="P2361" s="39" t="s">
        <v>1275</v>
      </c>
      <c r="Q2361" s="39" t="s">
        <v>53</v>
      </c>
      <c r="R2361" s="39" t="s">
        <v>1275</v>
      </c>
      <c r="S2361" s="39" t="s">
        <v>53</v>
      </c>
      <c r="T2361" s="39" t="s">
        <v>4166</v>
      </c>
      <c r="U2361" s="39" t="s">
        <v>4179</v>
      </c>
      <c r="V2361" s="39" t="s">
        <v>4183</v>
      </c>
      <c r="W2361" s="39"/>
      <c r="X2361" s="112" t="s">
        <v>4197</v>
      </c>
      <c r="Y2361" s="39">
        <v>7</v>
      </c>
    </row>
    <row r="2362" spans="2:25" ht="52.8">
      <c r="B2362" s="39" t="s">
        <v>1160</v>
      </c>
      <c r="C2362" s="39" t="s">
        <v>1161</v>
      </c>
      <c r="D2362" s="39" t="s">
        <v>3752</v>
      </c>
      <c r="E2362" s="39" t="s">
        <v>181</v>
      </c>
      <c r="F2362" s="39">
        <v>3.99</v>
      </c>
      <c r="G2362" s="39" t="s">
        <v>1874</v>
      </c>
      <c r="H2362" s="39"/>
      <c r="I2362" s="39" t="s">
        <v>4162</v>
      </c>
      <c r="J2362" s="39" t="s">
        <v>4195</v>
      </c>
      <c r="K2362" s="39" t="s">
        <v>4198</v>
      </c>
      <c r="L2362" s="39" t="s">
        <v>159</v>
      </c>
      <c r="M2362" s="39" t="s">
        <v>159</v>
      </c>
      <c r="N2362" s="39">
        <v>3.99</v>
      </c>
      <c r="O2362" s="39" t="s">
        <v>159</v>
      </c>
      <c r="P2362" s="39" t="s">
        <v>1275</v>
      </c>
      <c r="Q2362" s="39" t="s">
        <v>159</v>
      </c>
      <c r="R2362" s="39" t="s">
        <v>1275</v>
      </c>
      <c r="S2362" s="39" t="s">
        <v>159</v>
      </c>
      <c r="T2362" s="39" t="s">
        <v>4166</v>
      </c>
      <c r="U2362" s="39" t="s">
        <v>4179</v>
      </c>
      <c r="V2362" s="39" t="s">
        <v>4183</v>
      </c>
      <c r="W2362" s="39"/>
      <c r="X2362" s="112" t="s">
        <v>4197</v>
      </c>
      <c r="Y2362" s="39" t="s">
        <v>159</v>
      </c>
    </row>
    <row r="2363" spans="2:25" ht="52.8">
      <c r="B2363" s="39" t="s">
        <v>1160</v>
      </c>
      <c r="C2363" s="39" t="s">
        <v>1161</v>
      </c>
      <c r="D2363" s="39" t="s">
        <v>3752</v>
      </c>
      <c r="E2363" s="39" t="s">
        <v>181</v>
      </c>
      <c r="F2363" s="39">
        <v>3.99</v>
      </c>
      <c r="G2363" s="39" t="s">
        <v>1874</v>
      </c>
      <c r="H2363" s="39"/>
      <c r="I2363" s="39" t="s">
        <v>4162</v>
      </c>
      <c r="J2363" s="39" t="s">
        <v>4195</v>
      </c>
      <c r="K2363" s="39" t="s">
        <v>4199</v>
      </c>
      <c r="L2363" s="39" t="s">
        <v>159</v>
      </c>
      <c r="M2363" s="39" t="s">
        <v>159</v>
      </c>
      <c r="N2363" s="39">
        <v>3.99</v>
      </c>
      <c r="O2363" s="39" t="s">
        <v>159</v>
      </c>
      <c r="P2363" s="39" t="s">
        <v>1275</v>
      </c>
      <c r="Q2363" s="39" t="s">
        <v>159</v>
      </c>
      <c r="R2363" s="39" t="s">
        <v>1275</v>
      </c>
      <c r="S2363" s="39" t="s">
        <v>159</v>
      </c>
      <c r="T2363" s="39" t="s">
        <v>4166</v>
      </c>
      <c r="U2363" s="39" t="s">
        <v>4179</v>
      </c>
      <c r="V2363" s="39" t="s">
        <v>4183</v>
      </c>
      <c r="W2363" s="39"/>
      <c r="X2363" s="112" t="s">
        <v>4197</v>
      </c>
      <c r="Y2363" s="39" t="s">
        <v>159</v>
      </c>
    </row>
    <row r="2364" spans="2:25" ht="52.8">
      <c r="B2364" s="39" t="s">
        <v>1160</v>
      </c>
      <c r="C2364" s="39" t="s">
        <v>1161</v>
      </c>
      <c r="D2364" s="39" t="s">
        <v>3752</v>
      </c>
      <c r="E2364" s="39" t="s">
        <v>181</v>
      </c>
      <c r="F2364" s="39">
        <v>3.99</v>
      </c>
      <c r="G2364" s="39" t="s">
        <v>1874</v>
      </c>
      <c r="H2364" s="39"/>
      <c r="I2364" s="39" t="s">
        <v>4162</v>
      </c>
      <c r="J2364" s="39" t="s">
        <v>4195</v>
      </c>
      <c r="K2364" s="39" t="s">
        <v>4200</v>
      </c>
      <c r="L2364" s="39" t="s">
        <v>159</v>
      </c>
      <c r="M2364" s="39" t="s">
        <v>159</v>
      </c>
      <c r="N2364" s="39">
        <v>3.99</v>
      </c>
      <c r="O2364" s="39" t="s">
        <v>159</v>
      </c>
      <c r="P2364" s="39" t="s">
        <v>1275</v>
      </c>
      <c r="Q2364" s="39" t="s">
        <v>159</v>
      </c>
      <c r="R2364" s="39" t="s">
        <v>1275</v>
      </c>
      <c r="S2364" s="39" t="s">
        <v>159</v>
      </c>
      <c r="T2364" s="39" t="s">
        <v>4166</v>
      </c>
      <c r="U2364" s="39" t="s">
        <v>4179</v>
      </c>
      <c r="V2364" s="39" t="s">
        <v>4183</v>
      </c>
      <c r="W2364" s="39"/>
      <c r="X2364" s="112" t="s">
        <v>4197</v>
      </c>
      <c r="Y2364" s="39" t="s">
        <v>159</v>
      </c>
    </row>
    <row r="2365" spans="2:25" ht="52.8">
      <c r="B2365" s="39" t="s">
        <v>1160</v>
      </c>
      <c r="C2365" s="39" t="s">
        <v>1161</v>
      </c>
      <c r="D2365" s="39" t="s">
        <v>3752</v>
      </c>
      <c r="E2365" s="39" t="s">
        <v>1168</v>
      </c>
      <c r="F2365" s="39">
        <v>6.2</v>
      </c>
      <c r="G2365" s="39" t="s">
        <v>1874</v>
      </c>
      <c r="H2365" s="39"/>
      <c r="I2365" s="39" t="s">
        <v>4162</v>
      </c>
      <c r="J2365" s="39" t="s">
        <v>4195</v>
      </c>
      <c r="K2365" s="39" t="s">
        <v>4201</v>
      </c>
      <c r="L2365" s="39" t="s">
        <v>921</v>
      </c>
      <c r="M2365" s="39">
        <v>8</v>
      </c>
      <c r="N2365" s="39">
        <v>6.2</v>
      </c>
      <c r="O2365" s="39">
        <v>8</v>
      </c>
      <c r="P2365" s="39" t="s">
        <v>1275</v>
      </c>
      <c r="Q2365" s="39" t="s">
        <v>53</v>
      </c>
      <c r="R2365" s="39" t="s">
        <v>1275</v>
      </c>
      <c r="S2365" s="39" t="s">
        <v>53</v>
      </c>
      <c r="T2365" s="39" t="s">
        <v>4166</v>
      </c>
      <c r="U2365" s="39" t="s">
        <v>4179</v>
      </c>
      <c r="V2365" s="39" t="s">
        <v>4183</v>
      </c>
      <c r="W2365" s="39"/>
      <c r="X2365" s="112" t="s">
        <v>4197</v>
      </c>
      <c r="Y2365" s="39">
        <v>8</v>
      </c>
    </row>
    <row r="2366" spans="2:25" ht="52.8">
      <c r="B2366" s="39" t="s">
        <v>1160</v>
      </c>
      <c r="C2366" s="39" t="s">
        <v>1161</v>
      </c>
      <c r="D2366" s="39" t="s">
        <v>3752</v>
      </c>
      <c r="E2366" s="39" t="s">
        <v>1168</v>
      </c>
      <c r="F2366" s="39">
        <v>6.2</v>
      </c>
      <c r="G2366" s="39" t="s">
        <v>1874</v>
      </c>
      <c r="H2366" s="39"/>
      <c r="I2366" s="39" t="s">
        <v>4162</v>
      </c>
      <c r="J2366" s="39" t="s">
        <v>4195</v>
      </c>
      <c r="K2366" s="39" t="s">
        <v>4202</v>
      </c>
      <c r="L2366" s="39" t="s">
        <v>159</v>
      </c>
      <c r="M2366" s="39" t="s">
        <v>159</v>
      </c>
      <c r="N2366" s="39">
        <v>6.2</v>
      </c>
      <c r="O2366" s="39" t="s">
        <v>159</v>
      </c>
      <c r="P2366" s="39" t="s">
        <v>1275</v>
      </c>
      <c r="Q2366" s="39" t="s">
        <v>159</v>
      </c>
      <c r="R2366" s="39" t="s">
        <v>1275</v>
      </c>
      <c r="S2366" s="39" t="s">
        <v>159</v>
      </c>
      <c r="T2366" s="39" t="s">
        <v>4166</v>
      </c>
      <c r="U2366" s="39" t="s">
        <v>4179</v>
      </c>
      <c r="V2366" s="39" t="s">
        <v>4183</v>
      </c>
      <c r="W2366" s="39"/>
      <c r="X2366" s="112" t="s">
        <v>4197</v>
      </c>
      <c r="Y2366" s="39" t="s">
        <v>159</v>
      </c>
    </row>
    <row r="2367" spans="2:25" ht="52.8">
      <c r="B2367" s="39" t="s">
        <v>1160</v>
      </c>
      <c r="C2367" s="39" t="s">
        <v>1161</v>
      </c>
      <c r="D2367" s="39" t="s">
        <v>3752</v>
      </c>
      <c r="E2367" s="39" t="s">
        <v>1168</v>
      </c>
      <c r="F2367" s="39">
        <v>6.2</v>
      </c>
      <c r="G2367" s="39" t="s">
        <v>1874</v>
      </c>
      <c r="H2367" s="39"/>
      <c r="I2367" s="39" t="s">
        <v>4162</v>
      </c>
      <c r="J2367" s="39" t="s">
        <v>4195</v>
      </c>
      <c r="K2367" s="39" t="s">
        <v>4203</v>
      </c>
      <c r="L2367" s="39" t="s">
        <v>159</v>
      </c>
      <c r="M2367" s="39" t="s">
        <v>159</v>
      </c>
      <c r="N2367" s="39">
        <v>6.2</v>
      </c>
      <c r="O2367" s="39" t="s">
        <v>159</v>
      </c>
      <c r="P2367" s="39" t="s">
        <v>1275</v>
      </c>
      <c r="Q2367" s="39" t="s">
        <v>159</v>
      </c>
      <c r="R2367" s="39" t="s">
        <v>1275</v>
      </c>
      <c r="S2367" s="39" t="s">
        <v>159</v>
      </c>
      <c r="T2367" s="39" t="s">
        <v>4166</v>
      </c>
      <c r="U2367" s="39" t="s">
        <v>4179</v>
      </c>
      <c r="V2367" s="39" t="s">
        <v>4183</v>
      </c>
      <c r="W2367" s="39"/>
      <c r="X2367" s="112" t="s">
        <v>4197</v>
      </c>
      <c r="Y2367" s="39" t="s">
        <v>159</v>
      </c>
    </row>
    <row r="2368" spans="2:25" ht="52.8">
      <c r="B2368" s="39" t="s">
        <v>1160</v>
      </c>
      <c r="C2368" s="39" t="s">
        <v>1161</v>
      </c>
      <c r="D2368" s="39" t="s">
        <v>3752</v>
      </c>
      <c r="E2368" s="39" t="s">
        <v>1168</v>
      </c>
      <c r="F2368" s="39">
        <v>6.2</v>
      </c>
      <c r="G2368" s="39" t="s">
        <v>1874</v>
      </c>
      <c r="H2368" s="39"/>
      <c r="I2368" s="39" t="s">
        <v>4162</v>
      </c>
      <c r="J2368" s="39" t="s">
        <v>4195</v>
      </c>
      <c r="K2368" s="39" t="s">
        <v>4204</v>
      </c>
      <c r="L2368" s="39" t="s">
        <v>159</v>
      </c>
      <c r="M2368" s="39" t="s">
        <v>159</v>
      </c>
      <c r="N2368" s="39">
        <v>6.2</v>
      </c>
      <c r="O2368" s="39" t="s">
        <v>159</v>
      </c>
      <c r="P2368" s="39" t="s">
        <v>1275</v>
      </c>
      <c r="Q2368" s="39" t="s">
        <v>159</v>
      </c>
      <c r="R2368" s="39" t="s">
        <v>1275</v>
      </c>
      <c r="S2368" s="39" t="s">
        <v>159</v>
      </c>
      <c r="T2368" s="39" t="s">
        <v>4166</v>
      </c>
      <c r="U2368" s="39" t="s">
        <v>4179</v>
      </c>
      <c r="V2368" s="39" t="s">
        <v>4183</v>
      </c>
      <c r="W2368" s="39"/>
      <c r="X2368" s="112" t="s">
        <v>4197</v>
      </c>
      <c r="Y2368" s="39" t="s">
        <v>159</v>
      </c>
    </row>
    <row r="2369" spans="2:25" ht="52.8">
      <c r="B2369" s="39" t="s">
        <v>1160</v>
      </c>
      <c r="C2369" s="39" t="s">
        <v>1161</v>
      </c>
      <c r="D2369" s="39" t="s">
        <v>3759</v>
      </c>
      <c r="E2369" s="39" t="s">
        <v>1168</v>
      </c>
      <c r="F2369" s="39">
        <v>5.46</v>
      </c>
      <c r="G2369" s="39" t="s">
        <v>1874</v>
      </c>
      <c r="H2369" s="39"/>
      <c r="I2369" s="39" t="s">
        <v>4162</v>
      </c>
      <c r="J2369" s="39" t="s">
        <v>4195</v>
      </c>
      <c r="K2369" s="39" t="s">
        <v>4205</v>
      </c>
      <c r="L2369" s="39" t="s">
        <v>921</v>
      </c>
      <c r="M2369" s="39">
        <v>9</v>
      </c>
      <c r="N2369" s="39">
        <v>5.46</v>
      </c>
      <c r="O2369" s="39">
        <v>9</v>
      </c>
      <c r="P2369" s="39" t="s">
        <v>1275</v>
      </c>
      <c r="Q2369" s="39" t="s">
        <v>53</v>
      </c>
      <c r="R2369" s="39" t="s">
        <v>1275</v>
      </c>
      <c r="S2369" s="39" t="s">
        <v>53</v>
      </c>
      <c r="T2369" s="39" t="s">
        <v>4166</v>
      </c>
      <c r="U2369" s="39" t="s">
        <v>4179</v>
      </c>
      <c r="V2369" s="39" t="s">
        <v>4183</v>
      </c>
      <c r="W2369" s="39"/>
      <c r="X2369" s="112" t="s">
        <v>4197</v>
      </c>
      <c r="Y2369" s="39">
        <v>9</v>
      </c>
    </row>
    <row r="2370" spans="2:25" ht="52.8">
      <c r="B2370" s="39" t="s">
        <v>1160</v>
      </c>
      <c r="C2370" s="39" t="s">
        <v>1161</v>
      </c>
      <c r="D2370" s="39" t="s">
        <v>3759</v>
      </c>
      <c r="E2370" s="39" t="s">
        <v>1168</v>
      </c>
      <c r="F2370" s="39">
        <v>5.46</v>
      </c>
      <c r="G2370" s="39" t="s">
        <v>1874</v>
      </c>
      <c r="H2370" s="39"/>
      <c r="I2370" s="39" t="s">
        <v>4162</v>
      </c>
      <c r="J2370" s="39" t="s">
        <v>4195</v>
      </c>
      <c r="K2370" s="39" t="s">
        <v>4206</v>
      </c>
      <c r="L2370" s="39" t="s">
        <v>159</v>
      </c>
      <c r="M2370" s="39" t="s">
        <v>159</v>
      </c>
      <c r="N2370" s="39">
        <v>5.46</v>
      </c>
      <c r="O2370" s="39" t="s">
        <v>159</v>
      </c>
      <c r="P2370" s="39" t="s">
        <v>1275</v>
      </c>
      <c r="Q2370" s="39" t="s">
        <v>159</v>
      </c>
      <c r="R2370" s="39" t="s">
        <v>1275</v>
      </c>
      <c r="S2370" s="39" t="s">
        <v>159</v>
      </c>
      <c r="T2370" s="39" t="s">
        <v>4166</v>
      </c>
      <c r="U2370" s="39" t="s">
        <v>4179</v>
      </c>
      <c r="V2370" s="39" t="s">
        <v>4183</v>
      </c>
      <c r="W2370" s="39"/>
      <c r="X2370" s="112" t="s">
        <v>4197</v>
      </c>
      <c r="Y2370" s="39" t="s">
        <v>159</v>
      </c>
    </row>
    <row r="2371" spans="2:25" ht="52.8">
      <c r="B2371" s="39" t="s">
        <v>1160</v>
      </c>
      <c r="C2371" s="39" t="s">
        <v>1161</v>
      </c>
      <c r="D2371" s="39" t="s">
        <v>3759</v>
      </c>
      <c r="E2371" s="39" t="s">
        <v>1168</v>
      </c>
      <c r="F2371" s="39">
        <v>5.46</v>
      </c>
      <c r="G2371" s="39" t="s">
        <v>1874</v>
      </c>
      <c r="H2371" s="39"/>
      <c r="I2371" s="39" t="s">
        <v>4162</v>
      </c>
      <c r="J2371" s="39" t="s">
        <v>4195</v>
      </c>
      <c r="K2371" s="39" t="s">
        <v>4207</v>
      </c>
      <c r="L2371" s="39" t="s">
        <v>159</v>
      </c>
      <c r="M2371" s="39" t="s">
        <v>159</v>
      </c>
      <c r="N2371" s="39">
        <v>5.46</v>
      </c>
      <c r="O2371" s="39" t="s">
        <v>159</v>
      </c>
      <c r="P2371" s="39" t="s">
        <v>1275</v>
      </c>
      <c r="Q2371" s="39" t="s">
        <v>159</v>
      </c>
      <c r="R2371" s="39" t="s">
        <v>1275</v>
      </c>
      <c r="S2371" s="39" t="s">
        <v>159</v>
      </c>
      <c r="T2371" s="39" t="s">
        <v>4166</v>
      </c>
      <c r="U2371" s="39" t="s">
        <v>4179</v>
      </c>
      <c r="V2371" s="39" t="s">
        <v>4183</v>
      </c>
      <c r="W2371" s="39"/>
      <c r="X2371" s="112" t="s">
        <v>4197</v>
      </c>
      <c r="Y2371" s="39" t="s">
        <v>159</v>
      </c>
    </row>
    <row r="2372" spans="2:25" ht="52.8">
      <c r="B2372" s="39" t="s">
        <v>1160</v>
      </c>
      <c r="C2372" s="39" t="s">
        <v>1161</v>
      </c>
      <c r="D2372" s="39" t="s">
        <v>3759</v>
      </c>
      <c r="E2372" s="39" t="s">
        <v>1168</v>
      </c>
      <c r="F2372" s="39">
        <v>5.46</v>
      </c>
      <c r="G2372" s="39" t="s">
        <v>1874</v>
      </c>
      <c r="H2372" s="39"/>
      <c r="I2372" s="39" t="s">
        <v>4162</v>
      </c>
      <c r="J2372" s="39" t="s">
        <v>4195</v>
      </c>
      <c r="K2372" s="39" t="s">
        <v>4208</v>
      </c>
      <c r="L2372" s="39" t="s">
        <v>159</v>
      </c>
      <c r="M2372" s="39" t="s">
        <v>159</v>
      </c>
      <c r="N2372" s="39">
        <v>5.46</v>
      </c>
      <c r="O2372" s="39" t="s">
        <v>159</v>
      </c>
      <c r="P2372" s="39" t="s">
        <v>1275</v>
      </c>
      <c r="Q2372" s="39" t="s">
        <v>159</v>
      </c>
      <c r="R2372" s="39" t="s">
        <v>1275</v>
      </c>
      <c r="S2372" s="39" t="s">
        <v>159</v>
      </c>
      <c r="T2372" s="39" t="s">
        <v>4166</v>
      </c>
      <c r="U2372" s="39" t="s">
        <v>4179</v>
      </c>
      <c r="V2372" s="39" t="s">
        <v>4183</v>
      </c>
      <c r="W2372" s="39"/>
      <c r="X2372" s="112" t="s">
        <v>4197</v>
      </c>
      <c r="Y2372" s="39" t="s">
        <v>159</v>
      </c>
    </row>
    <row r="2373" spans="2:25" ht="52.8">
      <c r="B2373" s="39" t="s">
        <v>1160</v>
      </c>
      <c r="C2373" s="39" t="s">
        <v>1161</v>
      </c>
      <c r="D2373" s="39" t="s">
        <v>3752</v>
      </c>
      <c r="E2373" s="39" t="s">
        <v>4209</v>
      </c>
      <c r="F2373" s="39">
        <v>6.39</v>
      </c>
      <c r="G2373" s="39" t="s">
        <v>1874</v>
      </c>
      <c r="H2373" s="39"/>
      <c r="I2373" s="39" t="s">
        <v>4162</v>
      </c>
      <c r="J2373" s="39" t="s">
        <v>4195</v>
      </c>
      <c r="K2373" s="39" t="s">
        <v>4201</v>
      </c>
      <c r="L2373" s="39" t="s">
        <v>921</v>
      </c>
      <c r="M2373" s="39">
        <v>10</v>
      </c>
      <c r="N2373" s="39">
        <v>6.39</v>
      </c>
      <c r="O2373" s="39">
        <v>10</v>
      </c>
      <c r="P2373" s="39" t="s">
        <v>1275</v>
      </c>
      <c r="Q2373" s="39" t="s">
        <v>53</v>
      </c>
      <c r="R2373" s="39" t="s">
        <v>1275</v>
      </c>
      <c r="S2373" s="39" t="s">
        <v>53</v>
      </c>
      <c r="T2373" s="39" t="s">
        <v>4166</v>
      </c>
      <c r="U2373" s="39" t="s">
        <v>4179</v>
      </c>
      <c r="V2373" s="39" t="s">
        <v>4183</v>
      </c>
      <c r="W2373" s="39"/>
      <c r="X2373" s="112" t="s">
        <v>4197</v>
      </c>
      <c r="Y2373" s="39">
        <v>10</v>
      </c>
    </row>
    <row r="2374" spans="2:25" ht="52.8">
      <c r="B2374" s="39" t="s">
        <v>1160</v>
      </c>
      <c r="C2374" s="39" t="s">
        <v>1161</v>
      </c>
      <c r="D2374" s="39" t="s">
        <v>3752</v>
      </c>
      <c r="E2374" s="39" t="s">
        <v>4209</v>
      </c>
      <c r="F2374" s="39">
        <v>6.39</v>
      </c>
      <c r="G2374" s="39" t="s">
        <v>1874</v>
      </c>
      <c r="H2374" s="39"/>
      <c r="I2374" s="39" t="s">
        <v>4162</v>
      </c>
      <c r="J2374" s="39" t="s">
        <v>4195</v>
      </c>
      <c r="K2374" s="39" t="s">
        <v>4202</v>
      </c>
      <c r="L2374" s="39" t="s">
        <v>159</v>
      </c>
      <c r="M2374" s="39" t="s">
        <v>159</v>
      </c>
      <c r="N2374" s="39">
        <v>6.39</v>
      </c>
      <c r="O2374" s="39" t="s">
        <v>159</v>
      </c>
      <c r="P2374" s="39" t="s">
        <v>1275</v>
      </c>
      <c r="Q2374" s="39" t="s">
        <v>159</v>
      </c>
      <c r="R2374" s="39" t="s">
        <v>1275</v>
      </c>
      <c r="S2374" s="39" t="s">
        <v>159</v>
      </c>
      <c r="T2374" s="39" t="s">
        <v>4166</v>
      </c>
      <c r="U2374" s="39" t="s">
        <v>4179</v>
      </c>
      <c r="V2374" s="39" t="s">
        <v>4183</v>
      </c>
      <c r="W2374" s="39"/>
      <c r="X2374" s="112" t="s">
        <v>4197</v>
      </c>
      <c r="Y2374" s="39" t="s">
        <v>159</v>
      </c>
    </row>
    <row r="2375" spans="2:25" ht="52.8">
      <c r="B2375" s="39" t="s">
        <v>1160</v>
      </c>
      <c r="C2375" s="39" t="s">
        <v>1161</v>
      </c>
      <c r="D2375" s="39" t="s">
        <v>3752</v>
      </c>
      <c r="E2375" s="39" t="s">
        <v>4209</v>
      </c>
      <c r="F2375" s="39">
        <v>6.39</v>
      </c>
      <c r="G2375" s="39" t="s">
        <v>1874</v>
      </c>
      <c r="H2375" s="39"/>
      <c r="I2375" s="39" t="s">
        <v>4162</v>
      </c>
      <c r="J2375" s="39" t="s">
        <v>4195</v>
      </c>
      <c r="K2375" s="39" t="s">
        <v>4203</v>
      </c>
      <c r="L2375" s="39" t="s">
        <v>159</v>
      </c>
      <c r="M2375" s="39" t="s">
        <v>159</v>
      </c>
      <c r="N2375" s="39">
        <v>6.39</v>
      </c>
      <c r="O2375" s="39" t="s">
        <v>159</v>
      </c>
      <c r="P2375" s="39" t="s">
        <v>1275</v>
      </c>
      <c r="Q2375" s="39" t="s">
        <v>159</v>
      </c>
      <c r="R2375" s="39" t="s">
        <v>1275</v>
      </c>
      <c r="S2375" s="39" t="s">
        <v>159</v>
      </c>
      <c r="T2375" s="39" t="s">
        <v>4166</v>
      </c>
      <c r="U2375" s="39" t="s">
        <v>4179</v>
      </c>
      <c r="V2375" s="39" t="s">
        <v>4183</v>
      </c>
      <c r="W2375" s="39"/>
      <c r="X2375" s="112" t="s">
        <v>4197</v>
      </c>
      <c r="Y2375" s="39" t="s">
        <v>159</v>
      </c>
    </row>
    <row r="2376" spans="2:25" ht="52.8">
      <c r="B2376" s="39" t="s">
        <v>1160</v>
      </c>
      <c r="C2376" s="39" t="s">
        <v>1161</v>
      </c>
      <c r="D2376" s="39" t="s">
        <v>3752</v>
      </c>
      <c r="E2376" s="39" t="s">
        <v>4209</v>
      </c>
      <c r="F2376" s="39">
        <v>6.39</v>
      </c>
      <c r="G2376" s="39" t="s">
        <v>1874</v>
      </c>
      <c r="H2376" s="39"/>
      <c r="I2376" s="39" t="s">
        <v>4162</v>
      </c>
      <c r="J2376" s="39" t="s">
        <v>4195</v>
      </c>
      <c r="K2376" s="39" t="s">
        <v>4204</v>
      </c>
      <c r="L2376" s="39" t="s">
        <v>159</v>
      </c>
      <c r="M2376" s="39" t="s">
        <v>159</v>
      </c>
      <c r="N2376" s="39">
        <v>6.39</v>
      </c>
      <c r="O2376" s="39" t="s">
        <v>159</v>
      </c>
      <c r="P2376" s="39" t="s">
        <v>1275</v>
      </c>
      <c r="Q2376" s="39" t="s">
        <v>159</v>
      </c>
      <c r="R2376" s="39" t="s">
        <v>1275</v>
      </c>
      <c r="S2376" s="39" t="s">
        <v>159</v>
      </c>
      <c r="T2376" s="39" t="s">
        <v>4166</v>
      </c>
      <c r="U2376" s="39" t="s">
        <v>4179</v>
      </c>
      <c r="V2376" s="39" t="s">
        <v>4183</v>
      </c>
      <c r="W2376" s="39"/>
      <c r="X2376" s="112" t="s">
        <v>4197</v>
      </c>
      <c r="Y2376" s="39" t="s">
        <v>159</v>
      </c>
    </row>
    <row r="2377" spans="2:25" ht="52.8">
      <c r="B2377" s="39" t="s">
        <v>1160</v>
      </c>
      <c r="C2377" s="39" t="s">
        <v>1161</v>
      </c>
      <c r="D2377" s="39" t="s">
        <v>3759</v>
      </c>
      <c r="E2377" s="39" t="s">
        <v>4209</v>
      </c>
      <c r="F2377" s="39">
        <v>5.65</v>
      </c>
      <c r="G2377" s="39" t="s">
        <v>1874</v>
      </c>
      <c r="H2377" s="39"/>
      <c r="I2377" s="39" t="s">
        <v>4162</v>
      </c>
      <c r="J2377" s="39" t="s">
        <v>4195</v>
      </c>
      <c r="K2377" s="39" t="s">
        <v>4210</v>
      </c>
      <c r="L2377" s="39" t="s">
        <v>921</v>
      </c>
      <c r="M2377" s="39">
        <v>11</v>
      </c>
      <c r="N2377" s="39">
        <v>5.65</v>
      </c>
      <c r="O2377" s="39">
        <v>11</v>
      </c>
      <c r="P2377" s="39" t="s">
        <v>1275</v>
      </c>
      <c r="Q2377" s="39" t="s">
        <v>53</v>
      </c>
      <c r="R2377" s="39" t="s">
        <v>1275</v>
      </c>
      <c r="S2377" s="39" t="s">
        <v>53</v>
      </c>
      <c r="T2377" s="39" t="s">
        <v>4166</v>
      </c>
      <c r="U2377" s="39" t="s">
        <v>4179</v>
      </c>
      <c r="V2377" s="39" t="s">
        <v>4183</v>
      </c>
      <c r="W2377" s="39"/>
      <c r="X2377" s="112" t="s">
        <v>4197</v>
      </c>
      <c r="Y2377" s="39">
        <v>11</v>
      </c>
    </row>
    <row r="2378" spans="2:25" ht="52.8">
      <c r="B2378" s="39" t="s">
        <v>1160</v>
      </c>
      <c r="C2378" s="39" t="s">
        <v>1161</v>
      </c>
      <c r="D2378" s="39" t="s">
        <v>3759</v>
      </c>
      <c r="E2378" s="39" t="s">
        <v>4209</v>
      </c>
      <c r="F2378" s="39">
        <v>5.65</v>
      </c>
      <c r="G2378" s="39" t="s">
        <v>1874</v>
      </c>
      <c r="H2378" s="39"/>
      <c r="I2378" s="39" t="s">
        <v>4162</v>
      </c>
      <c r="J2378" s="39" t="s">
        <v>4195</v>
      </c>
      <c r="K2378" s="39" t="s">
        <v>4206</v>
      </c>
      <c r="L2378" s="39" t="s">
        <v>159</v>
      </c>
      <c r="M2378" s="39" t="s">
        <v>159</v>
      </c>
      <c r="N2378" s="39">
        <v>5.65</v>
      </c>
      <c r="O2378" s="39" t="s">
        <v>159</v>
      </c>
      <c r="P2378" s="39" t="s">
        <v>1275</v>
      </c>
      <c r="Q2378" s="39" t="s">
        <v>159</v>
      </c>
      <c r="R2378" s="39" t="s">
        <v>1275</v>
      </c>
      <c r="S2378" s="39" t="s">
        <v>159</v>
      </c>
      <c r="T2378" s="39" t="s">
        <v>4166</v>
      </c>
      <c r="U2378" s="39" t="s">
        <v>4179</v>
      </c>
      <c r="V2378" s="39" t="s">
        <v>4183</v>
      </c>
      <c r="W2378" s="39"/>
      <c r="X2378" s="112" t="s">
        <v>4197</v>
      </c>
      <c r="Y2378" s="39" t="s">
        <v>159</v>
      </c>
    </row>
    <row r="2379" spans="2:25" ht="52.8">
      <c r="B2379" s="39" t="s">
        <v>1160</v>
      </c>
      <c r="C2379" s="39" t="s">
        <v>1161</v>
      </c>
      <c r="D2379" s="39" t="s">
        <v>3759</v>
      </c>
      <c r="E2379" s="39" t="s">
        <v>4209</v>
      </c>
      <c r="F2379" s="39">
        <v>5.65</v>
      </c>
      <c r="G2379" s="39" t="s">
        <v>1874</v>
      </c>
      <c r="H2379" s="39"/>
      <c r="I2379" s="39" t="s">
        <v>4162</v>
      </c>
      <c r="J2379" s="39" t="s">
        <v>4195</v>
      </c>
      <c r="K2379" s="39" t="s">
        <v>4207</v>
      </c>
      <c r="L2379" s="39" t="s">
        <v>159</v>
      </c>
      <c r="M2379" s="39" t="s">
        <v>159</v>
      </c>
      <c r="N2379" s="39">
        <v>5.65</v>
      </c>
      <c r="O2379" s="39" t="s">
        <v>159</v>
      </c>
      <c r="P2379" s="39" t="s">
        <v>1275</v>
      </c>
      <c r="Q2379" s="39" t="s">
        <v>159</v>
      </c>
      <c r="R2379" s="39" t="s">
        <v>1275</v>
      </c>
      <c r="S2379" s="39" t="s">
        <v>159</v>
      </c>
      <c r="T2379" s="39" t="s">
        <v>4166</v>
      </c>
      <c r="U2379" s="39" t="s">
        <v>4179</v>
      </c>
      <c r="V2379" s="39" t="s">
        <v>4183</v>
      </c>
      <c r="W2379" s="39"/>
      <c r="X2379" s="112" t="s">
        <v>4197</v>
      </c>
      <c r="Y2379" s="39" t="s">
        <v>159</v>
      </c>
    </row>
    <row r="2380" spans="2:25" ht="52.8">
      <c r="B2380" s="39" t="s">
        <v>1160</v>
      </c>
      <c r="C2380" s="39" t="s">
        <v>1161</v>
      </c>
      <c r="D2380" s="39" t="s">
        <v>3759</v>
      </c>
      <c r="E2380" s="39" t="s">
        <v>4209</v>
      </c>
      <c r="F2380" s="39">
        <v>5.65</v>
      </c>
      <c r="G2380" s="39" t="s">
        <v>1874</v>
      </c>
      <c r="H2380" s="39"/>
      <c r="I2380" s="39" t="s">
        <v>4162</v>
      </c>
      <c r="J2380" s="39" t="s">
        <v>4195</v>
      </c>
      <c r="K2380" s="39" t="s">
        <v>4208</v>
      </c>
      <c r="L2380" s="39" t="s">
        <v>159</v>
      </c>
      <c r="M2380" s="39" t="s">
        <v>159</v>
      </c>
      <c r="N2380" s="39">
        <v>5.65</v>
      </c>
      <c r="O2380" s="39" t="s">
        <v>159</v>
      </c>
      <c r="P2380" s="39" t="s">
        <v>1275</v>
      </c>
      <c r="Q2380" s="39" t="s">
        <v>159</v>
      </c>
      <c r="R2380" s="39" t="s">
        <v>1275</v>
      </c>
      <c r="S2380" s="39" t="s">
        <v>159</v>
      </c>
      <c r="T2380" s="39" t="s">
        <v>4166</v>
      </c>
      <c r="U2380" s="39" t="s">
        <v>4179</v>
      </c>
      <c r="V2380" s="39" t="s">
        <v>4183</v>
      </c>
      <c r="W2380" s="39"/>
      <c r="X2380" s="112" t="s">
        <v>4197</v>
      </c>
      <c r="Y2380" s="39" t="s">
        <v>159</v>
      </c>
    </row>
    <row r="2381" spans="2:25" ht="52.8">
      <c r="B2381" s="39" t="s">
        <v>1160</v>
      </c>
      <c r="C2381" s="39" t="s">
        <v>1161</v>
      </c>
      <c r="D2381" s="39" t="s">
        <v>3752</v>
      </c>
      <c r="E2381" s="39" t="s">
        <v>1315</v>
      </c>
      <c r="F2381" s="39">
        <v>3.92</v>
      </c>
      <c r="G2381" s="39" t="s">
        <v>1874</v>
      </c>
      <c r="H2381" s="39"/>
      <c r="I2381" s="39" t="s">
        <v>4162</v>
      </c>
      <c r="J2381" s="39" t="s">
        <v>4195</v>
      </c>
      <c r="K2381" s="39" t="s">
        <v>4211</v>
      </c>
      <c r="L2381" s="39" t="s">
        <v>921</v>
      </c>
      <c r="M2381" s="39">
        <v>12</v>
      </c>
      <c r="N2381" s="39">
        <v>3.99</v>
      </c>
      <c r="O2381" s="39">
        <v>12</v>
      </c>
      <c r="P2381" s="39" t="s">
        <v>1275</v>
      </c>
      <c r="Q2381" s="39" t="s">
        <v>53</v>
      </c>
      <c r="R2381" s="39" t="s">
        <v>1275</v>
      </c>
      <c r="S2381" s="39" t="s">
        <v>53</v>
      </c>
      <c r="T2381" s="39" t="s">
        <v>4166</v>
      </c>
      <c r="U2381" s="39" t="s">
        <v>4179</v>
      </c>
      <c r="V2381" s="39" t="s">
        <v>4183</v>
      </c>
      <c r="W2381" s="39"/>
      <c r="X2381" s="112" t="s">
        <v>4197</v>
      </c>
      <c r="Y2381" s="39">
        <v>12</v>
      </c>
    </row>
    <row r="2382" spans="2:25" ht="52.8">
      <c r="B2382" s="39" t="s">
        <v>1160</v>
      </c>
      <c r="C2382" s="39" t="s">
        <v>1161</v>
      </c>
      <c r="D2382" s="39" t="s">
        <v>3752</v>
      </c>
      <c r="E2382" s="39" t="s">
        <v>1315</v>
      </c>
      <c r="F2382" s="39">
        <v>3.92</v>
      </c>
      <c r="G2382" s="39" t="s">
        <v>1874</v>
      </c>
      <c r="H2382" s="39"/>
      <c r="I2382" s="39" t="s">
        <v>4162</v>
      </c>
      <c r="J2382" s="39" t="s">
        <v>4195</v>
      </c>
      <c r="K2382" s="39" t="s">
        <v>4212</v>
      </c>
      <c r="L2382" s="39" t="s">
        <v>159</v>
      </c>
      <c r="M2382" s="39" t="s">
        <v>159</v>
      </c>
      <c r="N2382" s="39">
        <v>3.99</v>
      </c>
      <c r="O2382" s="39" t="s">
        <v>159</v>
      </c>
      <c r="P2382" s="39" t="s">
        <v>1275</v>
      </c>
      <c r="Q2382" s="39" t="s">
        <v>159</v>
      </c>
      <c r="R2382" s="39" t="s">
        <v>1275</v>
      </c>
      <c r="S2382" s="39" t="s">
        <v>159</v>
      </c>
      <c r="T2382" s="39" t="s">
        <v>4166</v>
      </c>
      <c r="U2382" s="39" t="s">
        <v>4179</v>
      </c>
      <c r="V2382" s="39" t="s">
        <v>4183</v>
      </c>
      <c r="W2382" s="39"/>
      <c r="X2382" s="112" t="s">
        <v>4197</v>
      </c>
      <c r="Y2382" s="39" t="s">
        <v>159</v>
      </c>
    </row>
    <row r="2383" spans="2:25" ht="52.8">
      <c r="B2383" s="39" t="s">
        <v>1160</v>
      </c>
      <c r="C2383" s="39" t="s">
        <v>1161</v>
      </c>
      <c r="D2383" s="39" t="s">
        <v>3752</v>
      </c>
      <c r="E2383" s="39" t="s">
        <v>1315</v>
      </c>
      <c r="F2383" s="39">
        <v>3.92</v>
      </c>
      <c r="G2383" s="39" t="s">
        <v>1874</v>
      </c>
      <c r="H2383" s="39"/>
      <c r="I2383" s="39" t="s">
        <v>4162</v>
      </c>
      <c r="J2383" s="39" t="s">
        <v>4195</v>
      </c>
      <c r="K2383" s="39" t="s">
        <v>4213</v>
      </c>
      <c r="L2383" s="39" t="s">
        <v>159</v>
      </c>
      <c r="M2383" s="39" t="s">
        <v>159</v>
      </c>
      <c r="N2383" s="39">
        <v>3.99</v>
      </c>
      <c r="O2383" s="39" t="s">
        <v>159</v>
      </c>
      <c r="P2383" s="39" t="s">
        <v>1275</v>
      </c>
      <c r="Q2383" s="39" t="s">
        <v>159</v>
      </c>
      <c r="R2383" s="39" t="s">
        <v>1275</v>
      </c>
      <c r="S2383" s="39" t="s">
        <v>159</v>
      </c>
      <c r="T2383" s="39" t="s">
        <v>4166</v>
      </c>
      <c r="U2383" s="39" t="s">
        <v>4179</v>
      </c>
      <c r="V2383" s="39" t="s">
        <v>4183</v>
      </c>
      <c r="W2383" s="39"/>
      <c r="X2383" s="112" t="s">
        <v>4197</v>
      </c>
      <c r="Y2383" s="39" t="s">
        <v>159</v>
      </c>
    </row>
    <row r="2384" spans="2:25" ht="52.8">
      <c r="B2384" s="39" t="s">
        <v>1160</v>
      </c>
      <c r="C2384" s="39" t="s">
        <v>1161</v>
      </c>
      <c r="D2384" s="39" t="s">
        <v>3752</v>
      </c>
      <c r="E2384" s="39" t="s">
        <v>1315</v>
      </c>
      <c r="F2384" s="39">
        <v>3.92</v>
      </c>
      <c r="G2384" s="39" t="s">
        <v>1874</v>
      </c>
      <c r="H2384" s="39"/>
      <c r="I2384" s="39" t="s">
        <v>4162</v>
      </c>
      <c r="J2384" s="39" t="s">
        <v>4195</v>
      </c>
      <c r="K2384" s="39" t="s">
        <v>4214</v>
      </c>
      <c r="L2384" s="39" t="s">
        <v>159</v>
      </c>
      <c r="M2384" s="39" t="s">
        <v>159</v>
      </c>
      <c r="N2384" s="39">
        <v>3.99</v>
      </c>
      <c r="O2384" s="39" t="s">
        <v>159</v>
      </c>
      <c r="P2384" s="39" t="s">
        <v>1275</v>
      </c>
      <c r="Q2384" s="39" t="s">
        <v>159</v>
      </c>
      <c r="R2384" s="39" t="s">
        <v>1275</v>
      </c>
      <c r="S2384" s="39" t="s">
        <v>159</v>
      </c>
      <c r="T2384" s="39" t="s">
        <v>4166</v>
      </c>
      <c r="U2384" s="39" t="s">
        <v>4179</v>
      </c>
      <c r="V2384" s="39" t="s">
        <v>4183</v>
      </c>
      <c r="W2384" s="39"/>
      <c r="X2384" s="112" t="s">
        <v>4197</v>
      </c>
      <c r="Y2384" s="39" t="s">
        <v>159</v>
      </c>
    </row>
    <row r="2385" spans="2:25" ht="52.8">
      <c r="B2385" s="39" t="s">
        <v>1160</v>
      </c>
      <c r="C2385" s="39" t="s">
        <v>1161</v>
      </c>
      <c r="D2385" s="39" t="s">
        <v>3752</v>
      </c>
      <c r="E2385" s="39" t="s">
        <v>4215</v>
      </c>
      <c r="F2385" s="39">
        <v>4.8600000000000003</v>
      </c>
      <c r="G2385" s="39" t="s">
        <v>1874</v>
      </c>
      <c r="H2385" s="39"/>
      <c r="I2385" s="39" t="s">
        <v>4162</v>
      </c>
      <c r="J2385" s="39" t="s">
        <v>4195</v>
      </c>
      <c r="K2385" s="39" t="s">
        <v>4216</v>
      </c>
      <c r="L2385" s="39" t="s">
        <v>921</v>
      </c>
      <c r="M2385" s="39">
        <v>13</v>
      </c>
      <c r="N2385" s="39">
        <v>6.2</v>
      </c>
      <c r="O2385" s="39">
        <v>13</v>
      </c>
      <c r="P2385" s="39" t="s">
        <v>1275</v>
      </c>
      <c r="Q2385" s="39" t="s">
        <v>53</v>
      </c>
      <c r="R2385" s="39" t="s">
        <v>1275</v>
      </c>
      <c r="S2385" s="39" t="s">
        <v>53</v>
      </c>
      <c r="T2385" s="39" t="s">
        <v>4166</v>
      </c>
      <c r="U2385" s="39" t="s">
        <v>4179</v>
      </c>
      <c r="V2385" s="39" t="s">
        <v>4183</v>
      </c>
      <c r="W2385" s="39"/>
      <c r="X2385" s="112" t="s">
        <v>4197</v>
      </c>
      <c r="Y2385" s="39">
        <v>13</v>
      </c>
    </row>
    <row r="2386" spans="2:25" ht="52.8">
      <c r="B2386" s="39" t="s">
        <v>1160</v>
      </c>
      <c r="C2386" s="39" t="s">
        <v>1161</v>
      </c>
      <c r="D2386" s="39" t="s">
        <v>3752</v>
      </c>
      <c r="E2386" s="39" t="s">
        <v>4215</v>
      </c>
      <c r="F2386" s="39">
        <v>4.8600000000000003</v>
      </c>
      <c r="G2386" s="39" t="s">
        <v>1874</v>
      </c>
      <c r="H2386" s="39"/>
      <c r="I2386" s="39" t="s">
        <v>4162</v>
      </c>
      <c r="J2386" s="39" t="s">
        <v>4195</v>
      </c>
      <c r="K2386" s="39" t="s">
        <v>4217</v>
      </c>
      <c r="L2386" s="39" t="s">
        <v>159</v>
      </c>
      <c r="M2386" s="39" t="s">
        <v>159</v>
      </c>
      <c r="N2386" s="39">
        <v>6.2</v>
      </c>
      <c r="O2386" s="39" t="s">
        <v>159</v>
      </c>
      <c r="P2386" s="39" t="s">
        <v>1275</v>
      </c>
      <c r="Q2386" s="39" t="s">
        <v>159</v>
      </c>
      <c r="R2386" s="39" t="s">
        <v>1275</v>
      </c>
      <c r="S2386" s="39" t="s">
        <v>159</v>
      </c>
      <c r="T2386" s="39" t="s">
        <v>4166</v>
      </c>
      <c r="U2386" s="39" t="s">
        <v>4179</v>
      </c>
      <c r="V2386" s="39" t="s">
        <v>4183</v>
      </c>
      <c r="W2386" s="39"/>
      <c r="X2386" s="112" t="s">
        <v>4197</v>
      </c>
      <c r="Y2386" s="39" t="s">
        <v>159</v>
      </c>
    </row>
    <row r="2387" spans="2:25" ht="52.8">
      <c r="B2387" s="39" t="s">
        <v>1160</v>
      </c>
      <c r="C2387" s="39" t="s">
        <v>1161</v>
      </c>
      <c r="D2387" s="39" t="s">
        <v>3752</v>
      </c>
      <c r="E2387" s="39" t="s">
        <v>4215</v>
      </c>
      <c r="F2387" s="39">
        <v>4.8600000000000003</v>
      </c>
      <c r="G2387" s="39" t="s">
        <v>1874</v>
      </c>
      <c r="H2387" s="39"/>
      <c r="I2387" s="39" t="s">
        <v>4162</v>
      </c>
      <c r="J2387" s="39" t="s">
        <v>4195</v>
      </c>
      <c r="K2387" s="39" t="s">
        <v>4218</v>
      </c>
      <c r="L2387" s="39" t="s">
        <v>159</v>
      </c>
      <c r="M2387" s="39" t="s">
        <v>159</v>
      </c>
      <c r="N2387" s="39">
        <v>6.2</v>
      </c>
      <c r="O2387" s="39" t="s">
        <v>159</v>
      </c>
      <c r="P2387" s="39" t="s">
        <v>1275</v>
      </c>
      <c r="Q2387" s="39" t="s">
        <v>159</v>
      </c>
      <c r="R2387" s="39" t="s">
        <v>1275</v>
      </c>
      <c r="S2387" s="39" t="s">
        <v>159</v>
      </c>
      <c r="T2387" s="39" t="s">
        <v>4166</v>
      </c>
      <c r="U2387" s="39" t="s">
        <v>4179</v>
      </c>
      <c r="V2387" s="39" t="s">
        <v>4183</v>
      </c>
      <c r="W2387" s="39"/>
      <c r="X2387" s="112" t="s">
        <v>4197</v>
      </c>
      <c r="Y2387" s="39" t="s">
        <v>159</v>
      </c>
    </row>
    <row r="2388" spans="2:25" ht="52.8">
      <c r="B2388" s="39" t="s">
        <v>1160</v>
      </c>
      <c r="C2388" s="39" t="s">
        <v>1161</v>
      </c>
      <c r="D2388" s="39" t="s">
        <v>3752</v>
      </c>
      <c r="E2388" s="39" t="s">
        <v>4215</v>
      </c>
      <c r="F2388" s="39">
        <v>4.8600000000000003</v>
      </c>
      <c r="G2388" s="39" t="s">
        <v>1874</v>
      </c>
      <c r="H2388" s="39"/>
      <c r="I2388" s="39" t="s">
        <v>4162</v>
      </c>
      <c r="J2388" s="39" t="s">
        <v>4195</v>
      </c>
      <c r="K2388" s="39" t="s">
        <v>4219</v>
      </c>
      <c r="L2388" s="39" t="s">
        <v>159</v>
      </c>
      <c r="M2388" s="39" t="s">
        <v>159</v>
      </c>
      <c r="N2388" s="39">
        <v>6.2</v>
      </c>
      <c r="O2388" s="39" t="s">
        <v>159</v>
      </c>
      <c r="P2388" s="39" t="s">
        <v>1275</v>
      </c>
      <c r="Q2388" s="39" t="s">
        <v>159</v>
      </c>
      <c r="R2388" s="39" t="s">
        <v>1275</v>
      </c>
      <c r="S2388" s="39" t="s">
        <v>159</v>
      </c>
      <c r="T2388" s="39" t="s">
        <v>4166</v>
      </c>
      <c r="U2388" s="39" t="s">
        <v>4179</v>
      </c>
      <c r="V2388" s="39" t="s">
        <v>4183</v>
      </c>
      <c r="W2388" s="39"/>
      <c r="X2388" s="112" t="s">
        <v>4197</v>
      </c>
      <c r="Y2388" s="39" t="s">
        <v>159</v>
      </c>
    </row>
    <row r="2389" spans="2:25" ht="52.8">
      <c r="B2389" s="39" t="s">
        <v>1160</v>
      </c>
      <c r="C2389" s="39" t="s">
        <v>1161</v>
      </c>
      <c r="D2389" s="39" t="s">
        <v>3759</v>
      </c>
      <c r="E2389" s="39" t="s">
        <v>4215</v>
      </c>
      <c r="F2389" s="39">
        <v>4.8600000000000003</v>
      </c>
      <c r="G2389" s="39" t="s">
        <v>1874</v>
      </c>
      <c r="H2389" s="39"/>
      <c r="I2389" s="39" t="s">
        <v>4162</v>
      </c>
      <c r="J2389" s="39" t="s">
        <v>4195</v>
      </c>
      <c r="K2389" s="39" t="s">
        <v>4220</v>
      </c>
      <c r="L2389" s="39" t="s">
        <v>921</v>
      </c>
      <c r="M2389" s="39">
        <v>14</v>
      </c>
      <c r="N2389" s="39">
        <v>5.46</v>
      </c>
      <c r="O2389" s="39">
        <v>14</v>
      </c>
      <c r="P2389" s="39" t="s">
        <v>1275</v>
      </c>
      <c r="Q2389" s="39" t="s">
        <v>53</v>
      </c>
      <c r="R2389" s="39" t="s">
        <v>1275</v>
      </c>
      <c r="S2389" s="39" t="s">
        <v>53</v>
      </c>
      <c r="T2389" s="39" t="s">
        <v>4166</v>
      </c>
      <c r="U2389" s="39" t="s">
        <v>4179</v>
      </c>
      <c r="V2389" s="39" t="s">
        <v>4183</v>
      </c>
      <c r="W2389" s="39"/>
      <c r="X2389" s="112" t="s">
        <v>4197</v>
      </c>
      <c r="Y2389" s="39">
        <v>14</v>
      </c>
    </row>
    <row r="2390" spans="2:25" ht="52.8">
      <c r="B2390" s="39" t="s">
        <v>1160</v>
      </c>
      <c r="C2390" s="39" t="s">
        <v>1161</v>
      </c>
      <c r="D2390" s="39" t="s">
        <v>3759</v>
      </c>
      <c r="E2390" s="39" t="s">
        <v>4215</v>
      </c>
      <c r="F2390" s="39">
        <v>4.8600000000000003</v>
      </c>
      <c r="G2390" s="39" t="s">
        <v>1874</v>
      </c>
      <c r="H2390" s="39"/>
      <c r="I2390" s="39" t="s">
        <v>4162</v>
      </c>
      <c r="J2390" s="39" t="s">
        <v>4195</v>
      </c>
      <c r="K2390" s="39" t="s">
        <v>4221</v>
      </c>
      <c r="L2390" s="39" t="s">
        <v>159</v>
      </c>
      <c r="M2390" s="39" t="s">
        <v>159</v>
      </c>
      <c r="N2390" s="39">
        <v>5.46</v>
      </c>
      <c r="O2390" s="39" t="s">
        <v>159</v>
      </c>
      <c r="P2390" s="39" t="s">
        <v>1275</v>
      </c>
      <c r="Q2390" s="39" t="s">
        <v>159</v>
      </c>
      <c r="R2390" s="39" t="s">
        <v>1275</v>
      </c>
      <c r="S2390" s="39" t="s">
        <v>159</v>
      </c>
      <c r="T2390" s="39" t="s">
        <v>4166</v>
      </c>
      <c r="U2390" s="39" t="s">
        <v>4179</v>
      </c>
      <c r="V2390" s="39" t="s">
        <v>4183</v>
      </c>
      <c r="W2390" s="39"/>
      <c r="X2390" s="112" t="s">
        <v>4197</v>
      </c>
      <c r="Y2390" s="39" t="s">
        <v>159</v>
      </c>
    </row>
    <row r="2391" spans="2:25" ht="52.8">
      <c r="B2391" s="39" t="s">
        <v>1160</v>
      </c>
      <c r="C2391" s="39" t="s">
        <v>1161</v>
      </c>
      <c r="D2391" s="39" t="s">
        <v>3759</v>
      </c>
      <c r="E2391" s="39" t="s">
        <v>4215</v>
      </c>
      <c r="F2391" s="39">
        <v>4.8600000000000003</v>
      </c>
      <c r="G2391" s="39" t="s">
        <v>1874</v>
      </c>
      <c r="H2391" s="39"/>
      <c r="I2391" s="39" t="s">
        <v>4162</v>
      </c>
      <c r="J2391" s="39" t="s">
        <v>4195</v>
      </c>
      <c r="K2391" s="39" t="s">
        <v>4222</v>
      </c>
      <c r="L2391" s="39" t="s">
        <v>159</v>
      </c>
      <c r="M2391" s="39" t="s">
        <v>159</v>
      </c>
      <c r="N2391" s="39">
        <v>5.46</v>
      </c>
      <c r="O2391" s="39" t="s">
        <v>159</v>
      </c>
      <c r="P2391" s="39" t="s">
        <v>1275</v>
      </c>
      <c r="Q2391" s="39" t="s">
        <v>159</v>
      </c>
      <c r="R2391" s="39" t="s">
        <v>1275</v>
      </c>
      <c r="S2391" s="39" t="s">
        <v>159</v>
      </c>
      <c r="T2391" s="39" t="s">
        <v>4166</v>
      </c>
      <c r="U2391" s="39" t="s">
        <v>4179</v>
      </c>
      <c r="V2391" s="39" t="s">
        <v>4183</v>
      </c>
      <c r="W2391" s="39"/>
      <c r="X2391" s="112" t="s">
        <v>4197</v>
      </c>
      <c r="Y2391" s="39" t="s">
        <v>159</v>
      </c>
    </row>
    <row r="2392" spans="2:25" ht="52.8">
      <c r="B2392" s="39" t="s">
        <v>1160</v>
      </c>
      <c r="C2392" s="39" t="s">
        <v>1161</v>
      </c>
      <c r="D2392" s="39" t="s">
        <v>3759</v>
      </c>
      <c r="E2392" s="39" t="s">
        <v>4215</v>
      </c>
      <c r="F2392" s="39">
        <v>4.8600000000000003</v>
      </c>
      <c r="G2392" s="39" t="s">
        <v>1874</v>
      </c>
      <c r="H2392" s="39"/>
      <c r="I2392" s="39" t="s">
        <v>4162</v>
      </c>
      <c r="J2392" s="39" t="s">
        <v>4195</v>
      </c>
      <c r="K2392" s="39" t="s">
        <v>4223</v>
      </c>
      <c r="L2392" s="39" t="s">
        <v>159</v>
      </c>
      <c r="M2392" s="39" t="s">
        <v>159</v>
      </c>
      <c r="N2392" s="39">
        <v>5.46</v>
      </c>
      <c r="O2392" s="39" t="s">
        <v>159</v>
      </c>
      <c r="P2392" s="39" t="s">
        <v>1275</v>
      </c>
      <c r="Q2392" s="39" t="s">
        <v>159</v>
      </c>
      <c r="R2392" s="39" t="s">
        <v>1275</v>
      </c>
      <c r="S2392" s="39" t="s">
        <v>159</v>
      </c>
      <c r="T2392" s="39" t="s">
        <v>4166</v>
      </c>
      <c r="U2392" s="39" t="s">
        <v>4179</v>
      </c>
      <c r="V2392" s="39" t="s">
        <v>4183</v>
      </c>
      <c r="W2392" s="39"/>
      <c r="X2392" s="112" t="s">
        <v>4197</v>
      </c>
      <c r="Y2392" s="39" t="s">
        <v>159</v>
      </c>
    </row>
    <row r="2393" spans="2:25" ht="52.8">
      <c r="B2393" s="39" t="s">
        <v>1160</v>
      </c>
      <c r="C2393" s="39" t="s">
        <v>1161</v>
      </c>
      <c r="D2393" s="39" t="s">
        <v>3752</v>
      </c>
      <c r="E2393" s="39" t="s">
        <v>4224</v>
      </c>
      <c r="F2393" s="39">
        <v>4</v>
      </c>
      <c r="G2393" s="39" t="s">
        <v>1874</v>
      </c>
      <c r="H2393" s="39"/>
      <c r="I2393" s="39" t="s">
        <v>4162</v>
      </c>
      <c r="J2393" s="39" t="s">
        <v>4195</v>
      </c>
      <c r="K2393" s="39" t="s">
        <v>4225</v>
      </c>
      <c r="L2393" s="39" t="s">
        <v>921</v>
      </c>
      <c r="M2393" s="39">
        <v>15</v>
      </c>
      <c r="N2393" s="39">
        <v>4.09</v>
      </c>
      <c r="O2393" s="39">
        <v>15</v>
      </c>
      <c r="P2393" s="39" t="s">
        <v>1275</v>
      </c>
      <c r="Q2393" s="39" t="s">
        <v>53</v>
      </c>
      <c r="R2393" s="39" t="s">
        <v>1275</v>
      </c>
      <c r="S2393" s="39" t="s">
        <v>53</v>
      </c>
      <c r="T2393" s="39" t="s">
        <v>4166</v>
      </c>
      <c r="U2393" s="39" t="s">
        <v>4179</v>
      </c>
      <c r="V2393" s="39" t="s">
        <v>4183</v>
      </c>
      <c r="W2393" s="39"/>
      <c r="X2393" s="112" t="s">
        <v>4197</v>
      </c>
      <c r="Y2393" s="39">
        <v>15</v>
      </c>
    </row>
    <row r="2394" spans="2:25" ht="52.8">
      <c r="B2394" s="39" t="s">
        <v>1160</v>
      </c>
      <c r="C2394" s="39" t="s">
        <v>1161</v>
      </c>
      <c r="D2394" s="39" t="s">
        <v>3752</v>
      </c>
      <c r="E2394" s="39" t="s">
        <v>4224</v>
      </c>
      <c r="F2394" s="39">
        <v>4</v>
      </c>
      <c r="G2394" s="39" t="s">
        <v>1874</v>
      </c>
      <c r="H2394" s="39"/>
      <c r="I2394" s="39" t="s">
        <v>4162</v>
      </c>
      <c r="J2394" s="39" t="s">
        <v>4195</v>
      </c>
      <c r="K2394" s="39" t="s">
        <v>4226</v>
      </c>
      <c r="L2394" s="39" t="s">
        <v>159</v>
      </c>
      <c r="M2394" s="39" t="s">
        <v>159</v>
      </c>
      <c r="N2394" s="39">
        <v>4.09</v>
      </c>
      <c r="O2394" s="39" t="s">
        <v>159</v>
      </c>
      <c r="P2394" s="39" t="s">
        <v>1275</v>
      </c>
      <c r="Q2394" s="39" t="s">
        <v>159</v>
      </c>
      <c r="R2394" s="39" t="s">
        <v>1275</v>
      </c>
      <c r="S2394" s="39" t="s">
        <v>159</v>
      </c>
      <c r="T2394" s="39" t="s">
        <v>4166</v>
      </c>
      <c r="U2394" s="39" t="s">
        <v>4179</v>
      </c>
      <c r="V2394" s="39" t="s">
        <v>4183</v>
      </c>
      <c r="W2394" s="39"/>
      <c r="X2394" s="112" t="s">
        <v>4197</v>
      </c>
      <c r="Y2394" s="39" t="s">
        <v>159</v>
      </c>
    </row>
    <row r="2395" spans="2:25" ht="52.8">
      <c r="B2395" s="39" t="s">
        <v>1160</v>
      </c>
      <c r="C2395" s="39" t="s">
        <v>1161</v>
      </c>
      <c r="D2395" s="39" t="s">
        <v>3752</v>
      </c>
      <c r="E2395" s="39" t="s">
        <v>4224</v>
      </c>
      <c r="F2395" s="39">
        <v>4</v>
      </c>
      <c r="G2395" s="39" t="s">
        <v>1874</v>
      </c>
      <c r="H2395" s="39"/>
      <c r="I2395" s="39" t="s">
        <v>4162</v>
      </c>
      <c r="J2395" s="39" t="s">
        <v>4195</v>
      </c>
      <c r="K2395" s="39" t="s">
        <v>4227</v>
      </c>
      <c r="L2395" s="39" t="s">
        <v>159</v>
      </c>
      <c r="M2395" s="39" t="s">
        <v>159</v>
      </c>
      <c r="N2395" s="39">
        <v>4.09</v>
      </c>
      <c r="O2395" s="39" t="s">
        <v>159</v>
      </c>
      <c r="P2395" s="39" t="s">
        <v>1275</v>
      </c>
      <c r="Q2395" s="39" t="s">
        <v>159</v>
      </c>
      <c r="R2395" s="39" t="s">
        <v>1275</v>
      </c>
      <c r="S2395" s="39" t="s">
        <v>159</v>
      </c>
      <c r="T2395" s="39" t="s">
        <v>4166</v>
      </c>
      <c r="U2395" s="39" t="s">
        <v>4179</v>
      </c>
      <c r="V2395" s="39" t="s">
        <v>4183</v>
      </c>
      <c r="W2395" s="39"/>
      <c r="X2395" s="112" t="s">
        <v>4197</v>
      </c>
      <c r="Y2395" s="39" t="s">
        <v>159</v>
      </c>
    </row>
    <row r="2396" spans="2:25" ht="52.8">
      <c r="B2396" s="39" t="s">
        <v>1160</v>
      </c>
      <c r="C2396" s="39" t="s">
        <v>1161</v>
      </c>
      <c r="D2396" s="39" t="s">
        <v>3752</v>
      </c>
      <c r="E2396" s="39" t="s">
        <v>4224</v>
      </c>
      <c r="F2396" s="39">
        <v>4</v>
      </c>
      <c r="G2396" s="39" t="s">
        <v>1874</v>
      </c>
      <c r="H2396" s="39"/>
      <c r="I2396" s="39" t="s">
        <v>4162</v>
      </c>
      <c r="J2396" s="39" t="s">
        <v>4195</v>
      </c>
      <c r="K2396" s="39" t="s">
        <v>4228</v>
      </c>
      <c r="L2396" s="39" t="s">
        <v>159</v>
      </c>
      <c r="M2396" s="39" t="s">
        <v>159</v>
      </c>
      <c r="N2396" s="39">
        <v>4.09</v>
      </c>
      <c r="O2396" s="39" t="s">
        <v>159</v>
      </c>
      <c r="P2396" s="39" t="s">
        <v>1275</v>
      </c>
      <c r="Q2396" s="39" t="s">
        <v>159</v>
      </c>
      <c r="R2396" s="39" t="s">
        <v>1275</v>
      </c>
      <c r="S2396" s="39" t="s">
        <v>159</v>
      </c>
      <c r="T2396" s="39" t="s">
        <v>4166</v>
      </c>
      <c r="U2396" s="39" t="s">
        <v>4179</v>
      </c>
      <c r="V2396" s="39" t="s">
        <v>4183</v>
      </c>
      <c r="W2396" s="39"/>
      <c r="X2396" s="112" t="s">
        <v>4197</v>
      </c>
      <c r="Y2396" s="39" t="s">
        <v>159</v>
      </c>
    </row>
    <row r="2397" spans="2:25" ht="52.8">
      <c r="B2397" s="39" t="s">
        <v>1160</v>
      </c>
      <c r="C2397" s="39" t="s">
        <v>1161</v>
      </c>
      <c r="D2397" s="39" t="s">
        <v>3752</v>
      </c>
      <c r="E2397" s="39" t="s">
        <v>4229</v>
      </c>
      <c r="F2397" s="39">
        <v>5.04</v>
      </c>
      <c r="G2397" s="39" t="s">
        <v>1874</v>
      </c>
      <c r="H2397" s="39"/>
      <c r="I2397" s="39" t="s">
        <v>4162</v>
      </c>
      <c r="J2397" s="39" t="s">
        <v>4195</v>
      </c>
      <c r="K2397" s="39" t="s">
        <v>4230</v>
      </c>
      <c r="L2397" s="39" t="s">
        <v>921</v>
      </c>
      <c r="M2397" s="39">
        <v>16</v>
      </c>
      <c r="N2397" s="39">
        <v>6.39</v>
      </c>
      <c r="O2397" s="39">
        <v>16</v>
      </c>
      <c r="P2397" s="39" t="s">
        <v>1275</v>
      </c>
      <c r="Q2397" s="39" t="s">
        <v>53</v>
      </c>
      <c r="R2397" s="39" t="s">
        <v>1275</v>
      </c>
      <c r="S2397" s="39" t="s">
        <v>53</v>
      </c>
      <c r="T2397" s="39" t="s">
        <v>4166</v>
      </c>
      <c r="U2397" s="39" t="s">
        <v>4179</v>
      </c>
      <c r="V2397" s="39" t="s">
        <v>4183</v>
      </c>
      <c r="W2397" s="39"/>
      <c r="X2397" s="112" t="s">
        <v>4197</v>
      </c>
      <c r="Y2397" s="39">
        <v>16</v>
      </c>
    </row>
    <row r="2398" spans="2:25" ht="52.8">
      <c r="B2398" s="39" t="s">
        <v>1160</v>
      </c>
      <c r="C2398" s="39" t="s">
        <v>1161</v>
      </c>
      <c r="D2398" s="39" t="s">
        <v>3752</v>
      </c>
      <c r="E2398" s="39" t="s">
        <v>4229</v>
      </c>
      <c r="F2398" s="39">
        <v>5.04</v>
      </c>
      <c r="G2398" s="39" t="s">
        <v>1874</v>
      </c>
      <c r="H2398" s="39"/>
      <c r="I2398" s="39" t="s">
        <v>4162</v>
      </c>
      <c r="J2398" s="39" t="s">
        <v>4195</v>
      </c>
      <c r="K2398" s="39" t="s">
        <v>4231</v>
      </c>
      <c r="L2398" s="39" t="s">
        <v>159</v>
      </c>
      <c r="M2398" s="39" t="s">
        <v>159</v>
      </c>
      <c r="N2398" s="39">
        <v>6.39</v>
      </c>
      <c r="O2398" s="39" t="s">
        <v>159</v>
      </c>
      <c r="P2398" s="39" t="s">
        <v>1275</v>
      </c>
      <c r="Q2398" s="39" t="s">
        <v>159</v>
      </c>
      <c r="R2398" s="39" t="s">
        <v>1275</v>
      </c>
      <c r="S2398" s="39" t="s">
        <v>159</v>
      </c>
      <c r="T2398" s="39" t="s">
        <v>4166</v>
      </c>
      <c r="U2398" s="39" t="s">
        <v>4179</v>
      </c>
      <c r="V2398" s="39" t="s">
        <v>4183</v>
      </c>
      <c r="W2398" s="39"/>
      <c r="X2398" s="112" t="s">
        <v>4197</v>
      </c>
      <c r="Y2398" s="39" t="s">
        <v>159</v>
      </c>
    </row>
    <row r="2399" spans="2:25" ht="52.8">
      <c r="B2399" s="39" t="s">
        <v>1160</v>
      </c>
      <c r="C2399" s="39" t="s">
        <v>1161</v>
      </c>
      <c r="D2399" s="39" t="s">
        <v>3752</v>
      </c>
      <c r="E2399" s="39" t="s">
        <v>4229</v>
      </c>
      <c r="F2399" s="39">
        <v>5.04</v>
      </c>
      <c r="G2399" s="39" t="s">
        <v>1874</v>
      </c>
      <c r="H2399" s="39"/>
      <c r="I2399" s="39" t="s">
        <v>4162</v>
      </c>
      <c r="J2399" s="39" t="s">
        <v>4195</v>
      </c>
      <c r="K2399" s="39" t="s">
        <v>4232</v>
      </c>
      <c r="L2399" s="39" t="s">
        <v>159</v>
      </c>
      <c r="M2399" s="39" t="s">
        <v>159</v>
      </c>
      <c r="N2399" s="39">
        <v>6.39</v>
      </c>
      <c r="O2399" s="39" t="s">
        <v>159</v>
      </c>
      <c r="P2399" s="39" t="s">
        <v>1275</v>
      </c>
      <c r="Q2399" s="39" t="s">
        <v>159</v>
      </c>
      <c r="R2399" s="39" t="s">
        <v>1275</v>
      </c>
      <c r="S2399" s="39" t="s">
        <v>159</v>
      </c>
      <c r="T2399" s="39" t="s">
        <v>4166</v>
      </c>
      <c r="U2399" s="39" t="s">
        <v>4179</v>
      </c>
      <c r="V2399" s="39" t="s">
        <v>4183</v>
      </c>
      <c r="W2399" s="39"/>
      <c r="X2399" s="112" t="s">
        <v>4197</v>
      </c>
      <c r="Y2399" s="39" t="s">
        <v>159</v>
      </c>
    </row>
    <row r="2400" spans="2:25" ht="52.8">
      <c r="B2400" s="39" t="s">
        <v>1160</v>
      </c>
      <c r="C2400" s="39" t="s">
        <v>1161</v>
      </c>
      <c r="D2400" s="39" t="s">
        <v>3752</v>
      </c>
      <c r="E2400" s="39" t="s">
        <v>4229</v>
      </c>
      <c r="F2400" s="39">
        <v>5.04</v>
      </c>
      <c r="G2400" s="39" t="s">
        <v>1874</v>
      </c>
      <c r="H2400" s="39"/>
      <c r="I2400" s="39" t="s">
        <v>4162</v>
      </c>
      <c r="J2400" s="39" t="s">
        <v>4195</v>
      </c>
      <c r="K2400" s="39" t="s">
        <v>4233</v>
      </c>
      <c r="L2400" s="39" t="s">
        <v>159</v>
      </c>
      <c r="M2400" s="39" t="s">
        <v>159</v>
      </c>
      <c r="N2400" s="39">
        <v>6.39</v>
      </c>
      <c r="O2400" s="39" t="s">
        <v>159</v>
      </c>
      <c r="P2400" s="39" t="s">
        <v>1275</v>
      </c>
      <c r="Q2400" s="39" t="s">
        <v>159</v>
      </c>
      <c r="R2400" s="39" t="s">
        <v>1275</v>
      </c>
      <c r="S2400" s="39" t="s">
        <v>159</v>
      </c>
      <c r="T2400" s="39" t="s">
        <v>4166</v>
      </c>
      <c r="U2400" s="39" t="s">
        <v>4179</v>
      </c>
      <c r="V2400" s="39" t="s">
        <v>4183</v>
      </c>
      <c r="W2400" s="39"/>
      <c r="X2400" s="112" t="s">
        <v>4197</v>
      </c>
      <c r="Y2400" s="39" t="s">
        <v>159</v>
      </c>
    </row>
    <row r="2401" spans="2:25" ht="52.8">
      <c r="B2401" s="39" t="s">
        <v>1160</v>
      </c>
      <c r="C2401" s="39" t="s">
        <v>1161</v>
      </c>
      <c r="D2401" s="39" t="s">
        <v>3759</v>
      </c>
      <c r="E2401" s="39" t="s">
        <v>4229</v>
      </c>
      <c r="F2401" s="39">
        <v>5.04</v>
      </c>
      <c r="G2401" s="39" t="s">
        <v>1874</v>
      </c>
      <c r="H2401" s="39"/>
      <c r="I2401" s="39" t="s">
        <v>4162</v>
      </c>
      <c r="J2401" s="39" t="s">
        <v>4195</v>
      </c>
      <c r="K2401" s="39" t="s">
        <v>4220</v>
      </c>
      <c r="L2401" s="39" t="s">
        <v>921</v>
      </c>
      <c r="M2401" s="39">
        <v>17</v>
      </c>
      <c r="N2401" s="39">
        <v>5.65</v>
      </c>
      <c r="O2401" s="39">
        <v>17</v>
      </c>
      <c r="P2401" s="39" t="s">
        <v>1275</v>
      </c>
      <c r="Q2401" s="39" t="s">
        <v>53</v>
      </c>
      <c r="R2401" s="39" t="s">
        <v>1275</v>
      </c>
      <c r="S2401" s="39" t="s">
        <v>53</v>
      </c>
      <c r="T2401" s="39" t="s">
        <v>4166</v>
      </c>
      <c r="U2401" s="39" t="s">
        <v>4179</v>
      </c>
      <c r="V2401" s="39" t="s">
        <v>4183</v>
      </c>
      <c r="W2401" s="39"/>
      <c r="X2401" s="112" t="s">
        <v>4197</v>
      </c>
      <c r="Y2401" s="39">
        <v>17</v>
      </c>
    </row>
    <row r="2402" spans="2:25" ht="52.8">
      <c r="B2402" s="39" t="s">
        <v>1160</v>
      </c>
      <c r="C2402" s="39" t="s">
        <v>1161</v>
      </c>
      <c r="D2402" s="39" t="s">
        <v>3759</v>
      </c>
      <c r="E2402" s="39" t="s">
        <v>4229</v>
      </c>
      <c r="F2402" s="39">
        <v>5.04</v>
      </c>
      <c r="G2402" s="39" t="s">
        <v>1874</v>
      </c>
      <c r="H2402" s="39"/>
      <c r="I2402" s="39" t="s">
        <v>4162</v>
      </c>
      <c r="J2402" s="39" t="s">
        <v>4195</v>
      </c>
      <c r="K2402" s="39" t="s">
        <v>4221</v>
      </c>
      <c r="L2402" s="39" t="s">
        <v>159</v>
      </c>
      <c r="M2402" s="39" t="s">
        <v>159</v>
      </c>
      <c r="N2402" s="39">
        <v>5.65</v>
      </c>
      <c r="O2402" s="39" t="s">
        <v>159</v>
      </c>
      <c r="P2402" s="39" t="s">
        <v>1275</v>
      </c>
      <c r="Q2402" s="39" t="s">
        <v>159</v>
      </c>
      <c r="R2402" s="39" t="s">
        <v>1275</v>
      </c>
      <c r="S2402" s="39" t="s">
        <v>159</v>
      </c>
      <c r="T2402" s="39" t="s">
        <v>4166</v>
      </c>
      <c r="U2402" s="39" t="s">
        <v>4179</v>
      </c>
      <c r="V2402" s="39" t="s">
        <v>4183</v>
      </c>
      <c r="W2402" s="39"/>
      <c r="X2402" s="112" t="s">
        <v>4197</v>
      </c>
      <c r="Y2402" s="39" t="s">
        <v>159</v>
      </c>
    </row>
    <row r="2403" spans="2:25" ht="52.8">
      <c r="B2403" s="39" t="s">
        <v>1160</v>
      </c>
      <c r="C2403" s="39" t="s">
        <v>1161</v>
      </c>
      <c r="D2403" s="39" t="s">
        <v>3759</v>
      </c>
      <c r="E2403" s="39" t="s">
        <v>4229</v>
      </c>
      <c r="F2403" s="39">
        <v>5.04</v>
      </c>
      <c r="G2403" s="39" t="s">
        <v>1874</v>
      </c>
      <c r="H2403" s="39"/>
      <c r="I2403" s="39" t="s">
        <v>4162</v>
      </c>
      <c r="J2403" s="39" t="s">
        <v>4195</v>
      </c>
      <c r="K2403" s="39" t="s">
        <v>4222</v>
      </c>
      <c r="L2403" s="39" t="s">
        <v>159</v>
      </c>
      <c r="M2403" s="39" t="s">
        <v>159</v>
      </c>
      <c r="N2403" s="39">
        <v>5.65</v>
      </c>
      <c r="O2403" s="39" t="s">
        <v>159</v>
      </c>
      <c r="P2403" s="39" t="s">
        <v>1275</v>
      </c>
      <c r="Q2403" s="39" t="s">
        <v>159</v>
      </c>
      <c r="R2403" s="39" t="s">
        <v>1275</v>
      </c>
      <c r="S2403" s="39" t="s">
        <v>159</v>
      </c>
      <c r="T2403" s="39" t="s">
        <v>4166</v>
      </c>
      <c r="U2403" s="39" t="s">
        <v>4179</v>
      </c>
      <c r="V2403" s="39" t="s">
        <v>4183</v>
      </c>
      <c r="W2403" s="39"/>
      <c r="X2403" s="112" t="s">
        <v>4197</v>
      </c>
      <c r="Y2403" s="39" t="s">
        <v>159</v>
      </c>
    </row>
    <row r="2404" spans="2:25" ht="52.8">
      <c r="B2404" s="39" t="s">
        <v>1160</v>
      </c>
      <c r="C2404" s="39" t="s">
        <v>1161</v>
      </c>
      <c r="D2404" s="39" t="s">
        <v>3759</v>
      </c>
      <c r="E2404" s="39" t="s">
        <v>4229</v>
      </c>
      <c r="F2404" s="39">
        <v>5.04</v>
      </c>
      <c r="G2404" s="39" t="s">
        <v>1874</v>
      </c>
      <c r="H2404" s="39"/>
      <c r="I2404" s="39" t="s">
        <v>4162</v>
      </c>
      <c r="J2404" s="39" t="s">
        <v>4195</v>
      </c>
      <c r="K2404" s="39" t="s">
        <v>4223</v>
      </c>
      <c r="L2404" s="39" t="s">
        <v>159</v>
      </c>
      <c r="M2404" s="39" t="s">
        <v>159</v>
      </c>
      <c r="N2404" s="39">
        <v>5.65</v>
      </c>
      <c r="O2404" s="39" t="s">
        <v>159</v>
      </c>
      <c r="P2404" s="39" t="s">
        <v>1275</v>
      </c>
      <c r="Q2404" s="39" t="s">
        <v>159</v>
      </c>
      <c r="R2404" s="39" t="s">
        <v>1275</v>
      </c>
      <c r="S2404" s="39" t="s">
        <v>159</v>
      </c>
      <c r="T2404" s="39" t="s">
        <v>4166</v>
      </c>
      <c r="U2404" s="39" t="s">
        <v>4179</v>
      </c>
      <c r="V2404" s="39" t="s">
        <v>4183</v>
      </c>
      <c r="W2404" s="39"/>
      <c r="X2404" s="112" t="s">
        <v>4197</v>
      </c>
      <c r="Y2404" s="39" t="s">
        <v>159</v>
      </c>
    </row>
    <row r="2405" spans="2:25" ht="39.6">
      <c r="B2405" s="39" t="s">
        <v>4234</v>
      </c>
      <c r="C2405" s="39" t="s">
        <v>1535</v>
      </c>
      <c r="D2405" s="39" t="s">
        <v>4235</v>
      </c>
      <c r="E2405" s="39" t="s">
        <v>4236</v>
      </c>
      <c r="F2405" s="39">
        <v>2.8</v>
      </c>
      <c r="G2405" s="39" t="s">
        <v>1538</v>
      </c>
      <c r="H2405" s="39"/>
      <c r="I2405" s="39" t="s">
        <v>4162</v>
      </c>
      <c r="J2405" s="39" t="s">
        <v>4237</v>
      </c>
      <c r="K2405" s="39" t="s">
        <v>4238</v>
      </c>
      <c r="L2405" s="39" t="s">
        <v>2540</v>
      </c>
      <c r="M2405" s="39">
        <v>18</v>
      </c>
      <c r="N2405" s="39">
        <v>2.8</v>
      </c>
      <c r="O2405" s="39">
        <v>18</v>
      </c>
      <c r="P2405" s="39" t="s">
        <v>4239</v>
      </c>
      <c r="Q2405" s="39" t="s">
        <v>53</v>
      </c>
      <c r="R2405" s="39" t="s">
        <v>4239</v>
      </c>
      <c r="S2405" s="39" t="s">
        <v>53</v>
      </c>
      <c r="T2405" s="39" t="s">
        <v>4166</v>
      </c>
      <c r="U2405" s="39" t="s">
        <v>4167</v>
      </c>
      <c r="V2405" s="39" t="s">
        <v>4240</v>
      </c>
      <c r="W2405" s="39"/>
      <c r="X2405" s="112" t="s">
        <v>4241</v>
      </c>
      <c r="Y2405" s="39">
        <v>18</v>
      </c>
    </row>
    <row r="2406" spans="2:25" ht="39.6">
      <c r="B2406" s="39" t="s">
        <v>4234</v>
      </c>
      <c r="C2406" s="39" t="s">
        <v>1535</v>
      </c>
      <c r="D2406" s="39" t="s">
        <v>4235</v>
      </c>
      <c r="E2406" s="39" t="s">
        <v>4236</v>
      </c>
      <c r="F2406" s="39">
        <v>2.8</v>
      </c>
      <c r="G2406" s="39" t="s">
        <v>1538</v>
      </c>
      <c r="H2406" s="39"/>
      <c r="I2406" s="39" t="s">
        <v>4162</v>
      </c>
      <c r="J2406" s="39" t="s">
        <v>4237</v>
      </c>
      <c r="K2406" s="39" t="s">
        <v>4242</v>
      </c>
      <c r="L2406" s="39" t="s">
        <v>2540</v>
      </c>
      <c r="M2406" s="39">
        <v>19</v>
      </c>
      <c r="N2406" s="39">
        <v>2.8</v>
      </c>
      <c r="O2406" s="39">
        <v>19</v>
      </c>
      <c r="P2406" s="39" t="s">
        <v>4239</v>
      </c>
      <c r="Q2406" s="39" t="s">
        <v>53</v>
      </c>
      <c r="R2406" s="39" t="s">
        <v>4239</v>
      </c>
      <c r="S2406" s="39" t="s">
        <v>53</v>
      </c>
      <c r="T2406" s="39" t="s">
        <v>4166</v>
      </c>
      <c r="U2406" s="39" t="s">
        <v>4167</v>
      </c>
      <c r="V2406" s="39" t="s">
        <v>4240</v>
      </c>
      <c r="W2406" s="39"/>
      <c r="X2406" s="112" t="s">
        <v>4241</v>
      </c>
      <c r="Y2406" s="39">
        <v>19</v>
      </c>
    </row>
    <row r="2407" spans="2:25" ht="52.8">
      <c r="B2407" s="39" t="s">
        <v>1160</v>
      </c>
      <c r="C2407" s="39" t="s">
        <v>1161</v>
      </c>
      <c r="D2407" s="39" t="s">
        <v>4243</v>
      </c>
      <c r="E2407" s="39" t="s">
        <v>4244</v>
      </c>
      <c r="F2407" s="39">
        <v>2.35</v>
      </c>
      <c r="G2407" s="39" t="s">
        <v>1874</v>
      </c>
      <c r="H2407" s="39"/>
      <c r="I2407" s="39" t="s">
        <v>4162</v>
      </c>
      <c r="J2407" s="39" t="s">
        <v>4195</v>
      </c>
      <c r="K2407" s="39" t="s">
        <v>4245</v>
      </c>
      <c r="L2407" s="39" t="s">
        <v>921</v>
      </c>
      <c r="M2407" s="39">
        <v>20</v>
      </c>
      <c r="N2407" s="39">
        <v>2.5</v>
      </c>
      <c r="O2407" s="39">
        <v>20</v>
      </c>
      <c r="P2407" s="39" t="s">
        <v>1275</v>
      </c>
      <c r="Q2407" s="39" t="s">
        <v>2540</v>
      </c>
      <c r="R2407" s="39" t="s">
        <v>1275</v>
      </c>
      <c r="S2407" s="39" t="s">
        <v>53</v>
      </c>
      <c r="T2407" s="39" t="s">
        <v>4166</v>
      </c>
      <c r="U2407" s="39" t="s">
        <v>4179</v>
      </c>
      <c r="V2407" s="39" t="s">
        <v>4183</v>
      </c>
      <c r="W2407" s="39"/>
      <c r="X2407" s="112" t="s">
        <v>4197</v>
      </c>
      <c r="Y2407" s="39">
        <v>20</v>
      </c>
    </row>
    <row r="2408" spans="2:25" ht="52.8">
      <c r="B2408" s="39" t="s">
        <v>1160</v>
      </c>
      <c r="C2408" s="39" t="s">
        <v>1161</v>
      </c>
      <c r="D2408" s="39" t="s">
        <v>4243</v>
      </c>
      <c r="E2408" s="39" t="s">
        <v>4244</v>
      </c>
      <c r="F2408" s="39">
        <v>2.35</v>
      </c>
      <c r="G2408" s="39" t="s">
        <v>1874</v>
      </c>
      <c r="H2408" s="39"/>
      <c r="I2408" s="39" t="s">
        <v>4162</v>
      </c>
      <c r="J2408" s="39" t="s">
        <v>4195</v>
      </c>
      <c r="K2408" s="39" t="s">
        <v>4246</v>
      </c>
      <c r="L2408" s="39" t="s">
        <v>159</v>
      </c>
      <c r="M2408" s="39" t="s">
        <v>159</v>
      </c>
      <c r="N2408" s="39">
        <v>2.5</v>
      </c>
      <c r="O2408" s="39" t="s">
        <v>159</v>
      </c>
      <c r="P2408" s="39" t="s">
        <v>1275</v>
      </c>
      <c r="Q2408" s="39" t="s">
        <v>159</v>
      </c>
      <c r="R2408" s="39" t="s">
        <v>1275</v>
      </c>
      <c r="S2408" s="39" t="s">
        <v>159</v>
      </c>
      <c r="T2408" s="39" t="s">
        <v>4166</v>
      </c>
      <c r="U2408" s="39" t="s">
        <v>4179</v>
      </c>
      <c r="V2408" s="39" t="s">
        <v>4183</v>
      </c>
      <c r="W2408" s="39"/>
      <c r="X2408" s="112" t="s">
        <v>4197</v>
      </c>
      <c r="Y2408" s="39" t="s">
        <v>159</v>
      </c>
    </row>
    <row r="2409" spans="2:25" ht="52.8">
      <c r="B2409" s="39" t="s">
        <v>1160</v>
      </c>
      <c r="C2409" s="39" t="s">
        <v>1161</v>
      </c>
      <c r="D2409" s="39" t="s">
        <v>4243</v>
      </c>
      <c r="E2409" s="39" t="s">
        <v>4244</v>
      </c>
      <c r="F2409" s="39">
        <v>2.35</v>
      </c>
      <c r="G2409" s="39" t="s">
        <v>1874</v>
      </c>
      <c r="H2409" s="39"/>
      <c r="I2409" s="39" t="s">
        <v>4162</v>
      </c>
      <c r="J2409" s="39" t="s">
        <v>4195</v>
      </c>
      <c r="K2409" s="39" t="s">
        <v>4247</v>
      </c>
      <c r="L2409" s="39" t="s">
        <v>159</v>
      </c>
      <c r="M2409" s="39" t="s">
        <v>159</v>
      </c>
      <c r="N2409" s="39">
        <v>2.5</v>
      </c>
      <c r="O2409" s="39" t="s">
        <v>159</v>
      </c>
      <c r="P2409" s="39" t="s">
        <v>1275</v>
      </c>
      <c r="Q2409" s="39" t="s">
        <v>159</v>
      </c>
      <c r="R2409" s="39" t="s">
        <v>1275</v>
      </c>
      <c r="S2409" s="39" t="s">
        <v>159</v>
      </c>
      <c r="T2409" s="39" t="s">
        <v>4166</v>
      </c>
      <c r="U2409" s="39" t="s">
        <v>4179</v>
      </c>
      <c r="V2409" s="39" t="s">
        <v>4183</v>
      </c>
      <c r="W2409" s="39"/>
      <c r="X2409" s="112" t="s">
        <v>4197</v>
      </c>
      <c r="Y2409" s="39" t="s">
        <v>159</v>
      </c>
    </row>
    <row r="2410" spans="2:25" ht="52.8">
      <c r="B2410" s="39" t="s">
        <v>1160</v>
      </c>
      <c r="C2410" s="39" t="s">
        <v>1161</v>
      </c>
      <c r="D2410" s="39" t="s">
        <v>4243</v>
      </c>
      <c r="E2410" s="39" t="s">
        <v>4244</v>
      </c>
      <c r="F2410" s="39">
        <v>2.35</v>
      </c>
      <c r="G2410" s="39" t="s">
        <v>1874</v>
      </c>
      <c r="H2410" s="39"/>
      <c r="I2410" s="39" t="s">
        <v>4162</v>
      </c>
      <c r="J2410" s="39" t="s">
        <v>4195</v>
      </c>
      <c r="K2410" s="39" t="s">
        <v>4248</v>
      </c>
      <c r="L2410" s="39" t="s">
        <v>159</v>
      </c>
      <c r="M2410" s="39" t="s">
        <v>159</v>
      </c>
      <c r="N2410" s="39">
        <v>2.5</v>
      </c>
      <c r="O2410" s="39" t="s">
        <v>159</v>
      </c>
      <c r="P2410" s="39" t="s">
        <v>1275</v>
      </c>
      <c r="Q2410" s="39" t="s">
        <v>159</v>
      </c>
      <c r="R2410" s="39" t="s">
        <v>1275</v>
      </c>
      <c r="S2410" s="39" t="s">
        <v>159</v>
      </c>
      <c r="T2410" s="39" t="s">
        <v>4166</v>
      </c>
      <c r="U2410" s="39" t="s">
        <v>4179</v>
      </c>
      <c r="V2410" s="39" t="s">
        <v>4183</v>
      </c>
      <c r="W2410" s="39"/>
      <c r="X2410" s="112" t="s">
        <v>4197</v>
      </c>
      <c r="Y2410" s="39" t="s">
        <v>159</v>
      </c>
    </row>
    <row r="2411" spans="2:25" ht="52.8">
      <c r="B2411" s="181" t="s">
        <v>1160</v>
      </c>
      <c r="C2411" s="181" t="s">
        <v>1161</v>
      </c>
      <c r="D2411" s="181" t="s">
        <v>3752</v>
      </c>
      <c r="E2411" s="181" t="s">
        <v>4249</v>
      </c>
      <c r="F2411" s="182">
        <v>2.4500000000000002</v>
      </c>
      <c r="G2411" s="181" t="s">
        <v>1874</v>
      </c>
      <c r="H2411" s="182"/>
      <c r="I2411" s="181" t="s">
        <v>4162</v>
      </c>
      <c r="J2411" s="181" t="s">
        <v>4195</v>
      </c>
      <c r="K2411" s="181" t="s">
        <v>4250</v>
      </c>
      <c r="L2411" s="181" t="s">
        <v>921</v>
      </c>
      <c r="M2411" s="182">
        <v>21</v>
      </c>
      <c r="N2411" s="182">
        <v>2.4700000000000002</v>
      </c>
      <c r="O2411" s="182">
        <v>21</v>
      </c>
      <c r="P2411" s="181" t="s">
        <v>1275</v>
      </c>
      <c r="Q2411" s="181" t="s">
        <v>53</v>
      </c>
      <c r="R2411" s="181" t="s">
        <v>1275</v>
      </c>
      <c r="S2411" s="181" t="s">
        <v>53</v>
      </c>
      <c r="T2411" s="182"/>
      <c r="U2411" s="182"/>
      <c r="V2411" s="182"/>
      <c r="W2411" s="182"/>
      <c r="X2411" s="183"/>
      <c r="Y2411" s="182">
        <v>21</v>
      </c>
    </row>
    <row r="2412" spans="2:25" ht="52.8">
      <c r="B2412" s="184" t="s">
        <v>1160</v>
      </c>
      <c r="C2412" s="184" t="s">
        <v>1161</v>
      </c>
      <c r="D2412" s="184" t="s">
        <v>3752</v>
      </c>
      <c r="E2412" s="184" t="s">
        <v>4249</v>
      </c>
      <c r="F2412" s="182">
        <v>2.4500000000000002</v>
      </c>
      <c r="G2412" s="184" t="s">
        <v>1874</v>
      </c>
      <c r="H2412" s="182"/>
      <c r="I2412" s="184" t="s">
        <v>4162</v>
      </c>
      <c r="J2412" s="184" t="s">
        <v>4195</v>
      </c>
      <c r="K2412" s="184" t="s">
        <v>4251</v>
      </c>
      <c r="L2412" s="184" t="s">
        <v>159</v>
      </c>
      <c r="M2412" s="184" t="s">
        <v>159</v>
      </c>
      <c r="N2412" s="182">
        <v>2.4700000000000002</v>
      </c>
      <c r="O2412" s="184" t="s">
        <v>159</v>
      </c>
      <c r="P2412" s="184" t="s">
        <v>1275</v>
      </c>
      <c r="Q2412" s="184" t="s">
        <v>159</v>
      </c>
      <c r="R2412" s="184" t="s">
        <v>1275</v>
      </c>
      <c r="S2412" s="184" t="s">
        <v>159</v>
      </c>
      <c r="T2412" s="182"/>
      <c r="U2412" s="182"/>
      <c r="V2412" s="182"/>
      <c r="W2412" s="182"/>
      <c r="X2412" s="183"/>
      <c r="Y2412" s="184" t="s">
        <v>159</v>
      </c>
    </row>
    <row r="2413" spans="2:25" ht="52.8">
      <c r="B2413" s="184" t="s">
        <v>1160</v>
      </c>
      <c r="C2413" s="184" t="s">
        <v>1161</v>
      </c>
      <c r="D2413" s="184" t="s">
        <v>3752</v>
      </c>
      <c r="E2413" s="184" t="s">
        <v>4249</v>
      </c>
      <c r="F2413" s="182">
        <v>2.4500000000000002</v>
      </c>
      <c r="G2413" s="184" t="s">
        <v>1874</v>
      </c>
      <c r="H2413" s="182"/>
      <c r="I2413" s="184" t="s">
        <v>4162</v>
      </c>
      <c r="J2413" s="184" t="s">
        <v>4195</v>
      </c>
      <c r="K2413" s="184" t="s">
        <v>4252</v>
      </c>
      <c r="L2413" s="184" t="s">
        <v>159</v>
      </c>
      <c r="M2413" s="184" t="s">
        <v>159</v>
      </c>
      <c r="N2413" s="182">
        <v>2.4700000000000002</v>
      </c>
      <c r="O2413" s="184" t="s">
        <v>159</v>
      </c>
      <c r="P2413" s="184" t="s">
        <v>1275</v>
      </c>
      <c r="Q2413" s="184" t="s">
        <v>159</v>
      </c>
      <c r="R2413" s="184" t="s">
        <v>1275</v>
      </c>
      <c r="S2413" s="184" t="s">
        <v>159</v>
      </c>
      <c r="T2413" s="182"/>
      <c r="U2413" s="182"/>
      <c r="V2413" s="182"/>
      <c r="W2413" s="182"/>
      <c r="X2413" s="183"/>
      <c r="Y2413" s="182" t="s">
        <v>159</v>
      </c>
    </row>
    <row r="2414" spans="2:25" ht="52.8">
      <c r="B2414" s="184" t="s">
        <v>1160</v>
      </c>
      <c r="C2414" s="184" t="s">
        <v>1161</v>
      </c>
      <c r="D2414" s="184" t="s">
        <v>3752</v>
      </c>
      <c r="E2414" s="184" t="s">
        <v>4249</v>
      </c>
      <c r="F2414" s="182">
        <v>2.4500000000000002</v>
      </c>
      <c r="G2414" s="184" t="s">
        <v>1874</v>
      </c>
      <c r="H2414" s="182"/>
      <c r="I2414" s="184" t="s">
        <v>4162</v>
      </c>
      <c r="J2414" s="184" t="s">
        <v>4195</v>
      </c>
      <c r="K2414" s="184" t="s">
        <v>4253</v>
      </c>
      <c r="L2414" s="184" t="s">
        <v>159</v>
      </c>
      <c r="M2414" s="184" t="s">
        <v>159</v>
      </c>
      <c r="N2414" s="182">
        <v>2.4700000000000002</v>
      </c>
      <c r="O2414" s="184" t="s">
        <v>159</v>
      </c>
      <c r="P2414" s="184" t="s">
        <v>1275</v>
      </c>
      <c r="Q2414" s="184" t="s">
        <v>159</v>
      </c>
      <c r="R2414" s="184" t="s">
        <v>1275</v>
      </c>
      <c r="S2414" s="184" t="s">
        <v>159</v>
      </c>
      <c r="T2414" s="182"/>
      <c r="U2414" s="182"/>
      <c r="V2414" s="182"/>
      <c r="W2414" s="182"/>
      <c r="X2414" s="183"/>
      <c r="Y2414" s="184" t="s">
        <v>159</v>
      </c>
    </row>
    <row r="2415" spans="2:25" ht="52.8">
      <c r="B2415" s="181" t="s">
        <v>1160</v>
      </c>
      <c r="C2415" s="181" t="s">
        <v>1161</v>
      </c>
      <c r="D2415" s="181" t="s">
        <v>3759</v>
      </c>
      <c r="E2415" s="181" t="s">
        <v>4249</v>
      </c>
      <c r="F2415" s="182">
        <v>2.2999999999999998</v>
      </c>
      <c r="G2415" s="181" t="s">
        <v>1874</v>
      </c>
      <c r="H2415" s="182"/>
      <c r="I2415" s="181" t="s">
        <v>4162</v>
      </c>
      <c r="J2415" s="181" t="s">
        <v>4195</v>
      </c>
      <c r="K2415" s="181" t="s">
        <v>4254</v>
      </c>
      <c r="L2415" s="181" t="s">
        <v>921</v>
      </c>
      <c r="M2415" s="182">
        <v>22</v>
      </c>
      <c r="N2415" s="182">
        <v>2.31</v>
      </c>
      <c r="O2415" s="182">
        <v>22</v>
      </c>
      <c r="P2415" s="181" t="s">
        <v>1275</v>
      </c>
      <c r="Q2415" s="181" t="s">
        <v>53</v>
      </c>
      <c r="R2415" s="181" t="s">
        <v>1275</v>
      </c>
      <c r="S2415" s="181" t="s">
        <v>53</v>
      </c>
      <c r="T2415" s="182"/>
      <c r="U2415" s="182"/>
      <c r="V2415" s="182"/>
      <c r="W2415" s="182"/>
      <c r="X2415" s="183"/>
      <c r="Y2415" s="182">
        <v>22</v>
      </c>
    </row>
    <row r="2416" spans="2:25" ht="52.8">
      <c r="B2416" s="184" t="s">
        <v>1160</v>
      </c>
      <c r="C2416" s="184" t="s">
        <v>1161</v>
      </c>
      <c r="D2416" s="184" t="s">
        <v>3759</v>
      </c>
      <c r="E2416" s="184" t="s">
        <v>4249</v>
      </c>
      <c r="F2416" s="182">
        <v>2.2999999999999998</v>
      </c>
      <c r="G2416" s="184" t="s">
        <v>1874</v>
      </c>
      <c r="H2416" s="182"/>
      <c r="I2416" s="184" t="s">
        <v>4162</v>
      </c>
      <c r="J2416" s="184" t="s">
        <v>4195</v>
      </c>
      <c r="K2416" s="184" t="s">
        <v>4255</v>
      </c>
      <c r="L2416" s="184" t="s">
        <v>159</v>
      </c>
      <c r="M2416" s="184" t="s">
        <v>159</v>
      </c>
      <c r="N2416" s="182">
        <v>2.31</v>
      </c>
      <c r="O2416" s="184" t="s">
        <v>159</v>
      </c>
      <c r="P2416" s="184" t="s">
        <v>1275</v>
      </c>
      <c r="Q2416" s="184" t="s">
        <v>159</v>
      </c>
      <c r="R2416" s="184" t="s">
        <v>1275</v>
      </c>
      <c r="S2416" s="184" t="s">
        <v>159</v>
      </c>
      <c r="T2416" s="182"/>
      <c r="U2416" s="182"/>
      <c r="V2416" s="182"/>
      <c r="W2416" s="182"/>
      <c r="X2416" s="183"/>
      <c r="Y2416" s="184" t="s">
        <v>159</v>
      </c>
    </row>
    <row r="2417" spans="2:25" ht="52.8">
      <c r="B2417" s="184" t="s">
        <v>1160</v>
      </c>
      <c r="C2417" s="184" t="s">
        <v>1161</v>
      </c>
      <c r="D2417" s="184" t="s">
        <v>3759</v>
      </c>
      <c r="E2417" s="184" t="s">
        <v>4249</v>
      </c>
      <c r="F2417" s="182">
        <v>2.2999999999999998</v>
      </c>
      <c r="G2417" s="184" t="s">
        <v>1874</v>
      </c>
      <c r="H2417" s="182"/>
      <c r="I2417" s="184" t="s">
        <v>4162</v>
      </c>
      <c r="J2417" s="184" t="s">
        <v>4195</v>
      </c>
      <c r="K2417" s="184" t="s">
        <v>4256</v>
      </c>
      <c r="L2417" s="184" t="s">
        <v>159</v>
      </c>
      <c r="M2417" s="184" t="s">
        <v>159</v>
      </c>
      <c r="N2417" s="182">
        <v>2.31</v>
      </c>
      <c r="O2417" s="184" t="s">
        <v>159</v>
      </c>
      <c r="P2417" s="184" t="s">
        <v>1275</v>
      </c>
      <c r="Q2417" s="184" t="s">
        <v>159</v>
      </c>
      <c r="R2417" s="184" t="s">
        <v>1275</v>
      </c>
      <c r="S2417" s="184" t="s">
        <v>159</v>
      </c>
      <c r="T2417" s="182"/>
      <c r="U2417" s="182"/>
      <c r="V2417" s="182"/>
      <c r="W2417" s="182"/>
      <c r="X2417" s="183"/>
      <c r="Y2417" s="182" t="s">
        <v>159</v>
      </c>
    </row>
    <row r="2418" spans="2:25" ht="52.8">
      <c r="B2418" s="184" t="s">
        <v>1160</v>
      </c>
      <c r="C2418" s="184" t="s">
        <v>1161</v>
      </c>
      <c r="D2418" s="184" t="s">
        <v>3759</v>
      </c>
      <c r="E2418" s="184" t="s">
        <v>4249</v>
      </c>
      <c r="F2418" s="182">
        <v>2.2999999999999998</v>
      </c>
      <c r="G2418" s="184" t="s">
        <v>1874</v>
      </c>
      <c r="H2418" s="182"/>
      <c r="I2418" s="184" t="s">
        <v>4162</v>
      </c>
      <c r="J2418" s="184" t="s">
        <v>4195</v>
      </c>
      <c r="K2418" s="184" t="s">
        <v>4257</v>
      </c>
      <c r="L2418" s="184" t="s">
        <v>159</v>
      </c>
      <c r="M2418" s="184" t="s">
        <v>159</v>
      </c>
      <c r="N2418" s="182">
        <v>2.31</v>
      </c>
      <c r="O2418" s="184" t="s">
        <v>159</v>
      </c>
      <c r="P2418" s="184" t="s">
        <v>1275</v>
      </c>
      <c r="Q2418" s="184" t="s">
        <v>159</v>
      </c>
      <c r="R2418" s="184" t="s">
        <v>1275</v>
      </c>
      <c r="S2418" s="184" t="s">
        <v>159</v>
      </c>
      <c r="T2418" s="182"/>
      <c r="U2418" s="182"/>
      <c r="V2418" s="182"/>
      <c r="W2418" s="182"/>
      <c r="X2418" s="183"/>
      <c r="Y2418" s="184" t="s">
        <v>159</v>
      </c>
    </row>
    <row r="2419" spans="2:25" ht="52.8">
      <c r="B2419" s="181" t="s">
        <v>1160</v>
      </c>
      <c r="C2419" s="181" t="s">
        <v>1161</v>
      </c>
      <c r="D2419" s="181" t="s">
        <v>4243</v>
      </c>
      <c r="E2419" s="182" t="s">
        <v>4258</v>
      </c>
      <c r="F2419" s="182">
        <v>2.67</v>
      </c>
      <c r="G2419" s="181" t="s">
        <v>1874</v>
      </c>
      <c r="H2419" s="182"/>
      <c r="I2419" s="181" t="s">
        <v>4162</v>
      </c>
      <c r="J2419" s="181" t="s">
        <v>4195</v>
      </c>
      <c r="K2419" s="182" t="s">
        <v>4259</v>
      </c>
      <c r="L2419" s="181" t="s">
        <v>921</v>
      </c>
      <c r="M2419" s="182">
        <v>23</v>
      </c>
      <c r="N2419" s="182">
        <v>2.71</v>
      </c>
      <c r="O2419" s="182">
        <v>23</v>
      </c>
      <c r="P2419" s="181" t="s">
        <v>1275</v>
      </c>
      <c r="Q2419" s="181" t="s">
        <v>921</v>
      </c>
      <c r="R2419" s="181" t="s">
        <v>1275</v>
      </c>
      <c r="S2419" s="181" t="s">
        <v>921</v>
      </c>
      <c r="T2419" s="182"/>
      <c r="U2419" s="182"/>
      <c r="V2419" s="182"/>
      <c r="W2419" s="182"/>
      <c r="X2419" s="183"/>
      <c r="Y2419" s="182">
        <v>23</v>
      </c>
    </row>
    <row r="2420" spans="2:25" ht="52.8">
      <c r="B2420" s="184" t="s">
        <v>1160</v>
      </c>
      <c r="C2420" s="184" t="s">
        <v>1161</v>
      </c>
      <c r="D2420" s="184" t="s">
        <v>4243</v>
      </c>
      <c r="E2420" s="182" t="s">
        <v>4258</v>
      </c>
      <c r="F2420" s="182">
        <v>2.67</v>
      </c>
      <c r="G2420" s="184" t="s">
        <v>1874</v>
      </c>
      <c r="H2420" s="182"/>
      <c r="I2420" s="184" t="s">
        <v>4162</v>
      </c>
      <c r="J2420" s="184" t="s">
        <v>4195</v>
      </c>
      <c r="K2420" s="182" t="s">
        <v>4260</v>
      </c>
      <c r="L2420" s="184" t="s">
        <v>159</v>
      </c>
      <c r="M2420" s="184" t="s">
        <v>159</v>
      </c>
      <c r="N2420" s="182">
        <v>2.71</v>
      </c>
      <c r="O2420" s="184" t="s">
        <v>159</v>
      </c>
      <c r="P2420" s="184" t="s">
        <v>1275</v>
      </c>
      <c r="Q2420" s="184" t="s">
        <v>159</v>
      </c>
      <c r="R2420" s="184" t="s">
        <v>1275</v>
      </c>
      <c r="S2420" s="184" t="s">
        <v>159</v>
      </c>
      <c r="T2420" s="182"/>
      <c r="U2420" s="182"/>
      <c r="V2420" s="182"/>
      <c r="W2420" s="182"/>
      <c r="X2420" s="183"/>
      <c r="Y2420" s="184" t="s">
        <v>159</v>
      </c>
    </row>
    <row r="2421" spans="2:25" ht="52.8">
      <c r="B2421" s="184" t="s">
        <v>1160</v>
      </c>
      <c r="C2421" s="184" t="s">
        <v>1161</v>
      </c>
      <c r="D2421" s="184" t="s">
        <v>4243</v>
      </c>
      <c r="E2421" s="182" t="s">
        <v>4258</v>
      </c>
      <c r="F2421" s="182">
        <v>2.67</v>
      </c>
      <c r="G2421" s="184" t="s">
        <v>1874</v>
      </c>
      <c r="H2421" s="182"/>
      <c r="I2421" s="184" t="s">
        <v>4162</v>
      </c>
      <c r="J2421" s="184" t="s">
        <v>4195</v>
      </c>
      <c r="K2421" s="182" t="s">
        <v>4261</v>
      </c>
      <c r="L2421" s="184" t="s">
        <v>159</v>
      </c>
      <c r="M2421" s="184" t="s">
        <v>159</v>
      </c>
      <c r="N2421" s="182">
        <v>2.71</v>
      </c>
      <c r="O2421" s="184" t="s">
        <v>159</v>
      </c>
      <c r="P2421" s="184" t="s">
        <v>1275</v>
      </c>
      <c r="Q2421" s="184" t="s">
        <v>159</v>
      </c>
      <c r="R2421" s="184" t="s">
        <v>1275</v>
      </c>
      <c r="S2421" s="184" t="s">
        <v>159</v>
      </c>
      <c r="T2421" s="182"/>
      <c r="U2421" s="182"/>
      <c r="V2421" s="182"/>
      <c r="W2421" s="182"/>
      <c r="X2421" s="183"/>
      <c r="Y2421" s="184" t="s">
        <v>159</v>
      </c>
    </row>
    <row r="2422" spans="2:25" ht="52.8">
      <c r="B2422" s="184" t="s">
        <v>1160</v>
      </c>
      <c r="C2422" s="184" t="s">
        <v>1161</v>
      </c>
      <c r="D2422" s="184" t="s">
        <v>4243</v>
      </c>
      <c r="E2422" s="182" t="s">
        <v>4258</v>
      </c>
      <c r="F2422" s="182">
        <v>2.67</v>
      </c>
      <c r="G2422" s="184" t="s">
        <v>1874</v>
      </c>
      <c r="H2422" s="182"/>
      <c r="I2422" s="184" t="s">
        <v>4162</v>
      </c>
      <c r="J2422" s="184" t="s">
        <v>4195</v>
      </c>
      <c r="K2422" s="182" t="s">
        <v>4262</v>
      </c>
      <c r="L2422" s="184" t="s">
        <v>159</v>
      </c>
      <c r="M2422" s="184" t="s">
        <v>159</v>
      </c>
      <c r="N2422" s="182">
        <v>2.71</v>
      </c>
      <c r="O2422" s="184" t="s">
        <v>159</v>
      </c>
      <c r="P2422" s="184" t="s">
        <v>1275</v>
      </c>
      <c r="Q2422" s="184" t="s">
        <v>159</v>
      </c>
      <c r="R2422" s="184" t="s">
        <v>1275</v>
      </c>
      <c r="S2422" s="184" t="s">
        <v>159</v>
      </c>
      <c r="T2422" s="182"/>
      <c r="U2422" s="182"/>
      <c r="V2422" s="182"/>
      <c r="W2422" s="182"/>
      <c r="X2422" s="183"/>
      <c r="Y2422" s="184" t="s">
        <v>159</v>
      </c>
    </row>
    <row r="2423" spans="2:25" ht="52.8">
      <c r="B2423" s="181" t="s">
        <v>1160</v>
      </c>
      <c r="C2423" s="181" t="s">
        <v>1161</v>
      </c>
      <c r="D2423" s="181" t="s">
        <v>3752</v>
      </c>
      <c r="E2423" s="182" t="s">
        <v>4258</v>
      </c>
      <c r="F2423" s="182">
        <v>2.41</v>
      </c>
      <c r="G2423" s="181" t="s">
        <v>1874</v>
      </c>
      <c r="H2423" s="182"/>
      <c r="I2423" s="181" t="s">
        <v>4162</v>
      </c>
      <c r="J2423" s="181" t="s">
        <v>4195</v>
      </c>
      <c r="K2423" s="182" t="s">
        <v>4263</v>
      </c>
      <c r="L2423" s="181" t="s">
        <v>921</v>
      </c>
      <c r="M2423" s="182">
        <v>24</v>
      </c>
      <c r="N2423" s="182">
        <v>2.44</v>
      </c>
      <c r="O2423" s="182">
        <v>24</v>
      </c>
      <c r="P2423" s="181" t="s">
        <v>1275</v>
      </c>
      <c r="Q2423" s="181" t="s">
        <v>921</v>
      </c>
      <c r="R2423" s="181" t="s">
        <v>1275</v>
      </c>
      <c r="S2423" s="181" t="s">
        <v>921</v>
      </c>
      <c r="T2423" s="182"/>
      <c r="U2423" s="182"/>
      <c r="V2423" s="182"/>
      <c r="W2423" s="182"/>
      <c r="X2423" s="183"/>
      <c r="Y2423" s="182">
        <v>24</v>
      </c>
    </row>
    <row r="2424" spans="2:25" ht="52.8">
      <c r="B2424" s="184" t="s">
        <v>1160</v>
      </c>
      <c r="C2424" s="184" t="s">
        <v>1161</v>
      </c>
      <c r="D2424" s="184" t="s">
        <v>3752</v>
      </c>
      <c r="E2424" s="182" t="s">
        <v>4258</v>
      </c>
      <c r="F2424" s="182">
        <v>2.41</v>
      </c>
      <c r="G2424" s="184" t="s">
        <v>1874</v>
      </c>
      <c r="H2424" s="182"/>
      <c r="I2424" s="184" t="s">
        <v>4162</v>
      </c>
      <c r="J2424" s="184" t="s">
        <v>4195</v>
      </c>
      <c r="K2424" s="182" t="s">
        <v>4264</v>
      </c>
      <c r="L2424" s="184" t="s">
        <v>159</v>
      </c>
      <c r="M2424" s="184" t="s">
        <v>159</v>
      </c>
      <c r="N2424" s="182">
        <v>2.44</v>
      </c>
      <c r="O2424" s="184" t="s">
        <v>159</v>
      </c>
      <c r="P2424" s="184" t="s">
        <v>1275</v>
      </c>
      <c r="Q2424" s="184" t="s">
        <v>159</v>
      </c>
      <c r="R2424" s="184" t="s">
        <v>1275</v>
      </c>
      <c r="S2424" s="184" t="s">
        <v>159</v>
      </c>
      <c r="T2424" s="182"/>
      <c r="U2424" s="182"/>
      <c r="V2424" s="182"/>
      <c r="W2424" s="182"/>
      <c r="X2424" s="183"/>
      <c r="Y2424" s="184" t="s">
        <v>159</v>
      </c>
    </row>
    <row r="2425" spans="2:25" ht="52.8">
      <c r="B2425" s="184" t="s">
        <v>1160</v>
      </c>
      <c r="C2425" s="184" t="s">
        <v>1161</v>
      </c>
      <c r="D2425" s="184" t="s">
        <v>3752</v>
      </c>
      <c r="E2425" s="182" t="s">
        <v>4258</v>
      </c>
      <c r="F2425" s="182">
        <v>2.41</v>
      </c>
      <c r="G2425" s="184" t="s">
        <v>1874</v>
      </c>
      <c r="H2425" s="182"/>
      <c r="I2425" s="184" t="s">
        <v>4162</v>
      </c>
      <c r="J2425" s="184" t="s">
        <v>4195</v>
      </c>
      <c r="K2425" s="182" t="s">
        <v>4265</v>
      </c>
      <c r="L2425" s="184" t="s">
        <v>159</v>
      </c>
      <c r="M2425" s="184" t="s">
        <v>159</v>
      </c>
      <c r="N2425" s="182">
        <v>2.44</v>
      </c>
      <c r="O2425" s="184" t="s">
        <v>159</v>
      </c>
      <c r="P2425" s="184" t="s">
        <v>1275</v>
      </c>
      <c r="Q2425" s="184" t="s">
        <v>159</v>
      </c>
      <c r="R2425" s="184" t="s">
        <v>1275</v>
      </c>
      <c r="S2425" s="184" t="s">
        <v>159</v>
      </c>
      <c r="T2425" s="182"/>
      <c r="U2425" s="182"/>
      <c r="V2425" s="182"/>
      <c r="W2425" s="182"/>
      <c r="X2425" s="183"/>
      <c r="Y2425" s="184" t="s">
        <v>159</v>
      </c>
    </row>
    <row r="2426" spans="2:25" ht="52.8">
      <c r="B2426" s="184" t="s">
        <v>1160</v>
      </c>
      <c r="C2426" s="184" t="s">
        <v>1161</v>
      </c>
      <c r="D2426" s="184" t="s">
        <v>3752</v>
      </c>
      <c r="E2426" s="182" t="s">
        <v>4258</v>
      </c>
      <c r="F2426" s="182">
        <v>2.41</v>
      </c>
      <c r="G2426" s="184" t="s">
        <v>1874</v>
      </c>
      <c r="H2426" s="182"/>
      <c r="I2426" s="184" t="s">
        <v>4162</v>
      </c>
      <c r="J2426" s="184" t="s">
        <v>4195</v>
      </c>
      <c r="K2426" s="182" t="s">
        <v>4266</v>
      </c>
      <c r="L2426" s="184" t="s">
        <v>159</v>
      </c>
      <c r="M2426" s="184" t="s">
        <v>159</v>
      </c>
      <c r="N2426" s="182">
        <v>2.44</v>
      </c>
      <c r="O2426" s="184" t="s">
        <v>159</v>
      </c>
      <c r="P2426" s="184" t="s">
        <v>1275</v>
      </c>
      <c r="Q2426" s="184" t="s">
        <v>159</v>
      </c>
      <c r="R2426" s="184" t="s">
        <v>1275</v>
      </c>
      <c r="S2426" s="184" t="s">
        <v>159</v>
      </c>
      <c r="T2426" s="182"/>
      <c r="U2426" s="182"/>
      <c r="V2426" s="182"/>
      <c r="W2426" s="182"/>
      <c r="X2426" s="183"/>
      <c r="Y2426" s="184" t="s">
        <v>159</v>
      </c>
    </row>
    <row r="2427" spans="2:25" ht="39.6">
      <c r="B2427" s="46" t="s">
        <v>4267</v>
      </c>
      <c r="C2427" s="46" t="s">
        <v>4268</v>
      </c>
      <c r="D2427" s="39" t="s">
        <v>164</v>
      </c>
      <c r="E2427" s="46" t="s">
        <v>4269</v>
      </c>
      <c r="F2427" s="46">
        <v>3.09</v>
      </c>
      <c r="G2427" s="46" t="s">
        <v>4270</v>
      </c>
      <c r="H2427" s="46"/>
      <c r="I2427" s="39" t="s">
        <v>4162</v>
      </c>
      <c r="J2427" s="46" t="s">
        <v>4271</v>
      </c>
      <c r="K2427" s="46" t="s">
        <v>4272</v>
      </c>
      <c r="L2427" s="46" t="s">
        <v>53</v>
      </c>
      <c r="M2427" s="46">
        <v>25</v>
      </c>
      <c r="N2427" s="46">
        <v>3.09</v>
      </c>
      <c r="O2427" s="46">
        <v>25</v>
      </c>
      <c r="P2427" s="39" t="s">
        <v>845</v>
      </c>
      <c r="Q2427" s="39" t="s">
        <v>921</v>
      </c>
      <c r="R2427" s="39" t="s">
        <v>845</v>
      </c>
      <c r="S2427" s="39" t="s">
        <v>921</v>
      </c>
      <c r="T2427" s="39" t="s">
        <v>4166</v>
      </c>
      <c r="U2427" s="39" t="s">
        <v>4179</v>
      </c>
      <c r="V2427" s="39" t="s">
        <v>4183</v>
      </c>
      <c r="W2427" s="46"/>
      <c r="X2427" s="47" t="s">
        <v>4273</v>
      </c>
      <c r="Y2427" s="46">
        <v>25</v>
      </c>
    </row>
    <row r="2428" spans="2:25" ht="39.6">
      <c r="B2428" s="46" t="s">
        <v>4267</v>
      </c>
      <c r="C2428" s="46" t="s">
        <v>4268</v>
      </c>
      <c r="D2428" s="39" t="s">
        <v>164</v>
      </c>
      <c r="E2428" s="46" t="s">
        <v>4269</v>
      </c>
      <c r="F2428" s="46">
        <v>3.09</v>
      </c>
      <c r="G2428" s="46" t="s">
        <v>4270</v>
      </c>
      <c r="H2428" s="46"/>
      <c r="I2428" s="39" t="s">
        <v>4162</v>
      </c>
      <c r="J2428" s="46" t="s">
        <v>4271</v>
      </c>
      <c r="K2428" s="46" t="s">
        <v>4274</v>
      </c>
      <c r="L2428" s="39" t="s">
        <v>159</v>
      </c>
      <c r="M2428" s="39" t="s">
        <v>159</v>
      </c>
      <c r="N2428" s="46">
        <v>3.09</v>
      </c>
      <c r="O2428" s="39" t="s">
        <v>159</v>
      </c>
      <c r="P2428" s="39" t="s">
        <v>845</v>
      </c>
      <c r="Q2428" s="39" t="s">
        <v>159</v>
      </c>
      <c r="R2428" s="39" t="s">
        <v>845</v>
      </c>
      <c r="S2428" s="39" t="s">
        <v>159</v>
      </c>
      <c r="T2428" s="39" t="s">
        <v>4166</v>
      </c>
      <c r="U2428" s="39" t="s">
        <v>4179</v>
      </c>
      <c r="V2428" s="39" t="s">
        <v>4183</v>
      </c>
      <c r="W2428" s="46"/>
      <c r="X2428" s="47" t="s">
        <v>4273</v>
      </c>
      <c r="Y2428" s="39" t="s">
        <v>159</v>
      </c>
    </row>
    <row r="2429" spans="2:25" ht="39.6">
      <c r="B2429" s="46" t="s">
        <v>4267</v>
      </c>
      <c r="C2429" s="46" t="s">
        <v>4268</v>
      </c>
      <c r="D2429" s="46" t="s">
        <v>181</v>
      </c>
      <c r="E2429" s="46" t="s">
        <v>4275</v>
      </c>
      <c r="F2429" s="46">
        <v>3.4</v>
      </c>
      <c r="G2429" s="46" t="s">
        <v>4270</v>
      </c>
      <c r="H2429" s="46"/>
      <c r="I2429" s="46" t="s">
        <v>4162</v>
      </c>
      <c r="J2429" s="46" t="s">
        <v>4271</v>
      </c>
      <c r="K2429" s="46" t="s">
        <v>4276</v>
      </c>
      <c r="L2429" s="46" t="s">
        <v>53</v>
      </c>
      <c r="M2429" s="46">
        <v>26</v>
      </c>
      <c r="N2429" s="46">
        <v>3.63</v>
      </c>
      <c r="O2429" s="46">
        <v>26</v>
      </c>
      <c r="P2429" s="46" t="s">
        <v>845</v>
      </c>
      <c r="Q2429" s="46" t="s">
        <v>53</v>
      </c>
      <c r="R2429" s="46" t="s">
        <v>845</v>
      </c>
      <c r="S2429" s="46" t="s">
        <v>53</v>
      </c>
      <c r="T2429" s="39" t="s">
        <v>4166</v>
      </c>
      <c r="U2429" s="39" t="s">
        <v>4179</v>
      </c>
      <c r="V2429" s="39" t="s">
        <v>4183</v>
      </c>
      <c r="W2429" s="46"/>
      <c r="X2429" s="47" t="s">
        <v>4273</v>
      </c>
      <c r="Y2429" s="46">
        <v>26</v>
      </c>
    </row>
    <row r="2430" spans="2:25" ht="39.6">
      <c r="B2430" s="46" t="s">
        <v>4267</v>
      </c>
      <c r="C2430" s="46" t="s">
        <v>4268</v>
      </c>
      <c r="D2430" s="46" t="s">
        <v>181</v>
      </c>
      <c r="E2430" s="46" t="s">
        <v>4275</v>
      </c>
      <c r="F2430" s="46">
        <v>3.4</v>
      </c>
      <c r="G2430" s="46" t="s">
        <v>4270</v>
      </c>
      <c r="H2430" s="46"/>
      <c r="I2430" s="46" t="s">
        <v>4162</v>
      </c>
      <c r="J2430" s="46" t="s">
        <v>4271</v>
      </c>
      <c r="K2430" s="46" t="s">
        <v>4277</v>
      </c>
      <c r="L2430" s="46" t="s">
        <v>159</v>
      </c>
      <c r="M2430" s="46" t="s">
        <v>159</v>
      </c>
      <c r="N2430" s="46">
        <v>3.63</v>
      </c>
      <c r="O2430" s="39" t="s">
        <v>159</v>
      </c>
      <c r="P2430" s="39" t="s">
        <v>845</v>
      </c>
      <c r="Q2430" s="39" t="s">
        <v>159</v>
      </c>
      <c r="R2430" s="39" t="s">
        <v>845</v>
      </c>
      <c r="S2430" s="39" t="s">
        <v>159</v>
      </c>
      <c r="T2430" s="39" t="s">
        <v>4166</v>
      </c>
      <c r="U2430" s="39" t="s">
        <v>4179</v>
      </c>
      <c r="V2430" s="39" t="s">
        <v>4183</v>
      </c>
      <c r="W2430" s="46"/>
      <c r="X2430" s="47" t="s">
        <v>4273</v>
      </c>
      <c r="Y2430" s="39" t="s">
        <v>159</v>
      </c>
    </row>
    <row r="2431" spans="2:25" ht="39.6">
      <c r="B2431" s="46" t="s">
        <v>4052</v>
      </c>
      <c r="C2431" s="46" t="s">
        <v>4278</v>
      </c>
      <c r="D2431" s="46" t="s">
        <v>4279</v>
      </c>
      <c r="E2431" s="46" t="s">
        <v>4280</v>
      </c>
      <c r="F2431" s="46">
        <v>4.3</v>
      </c>
      <c r="G2431" s="46" t="s">
        <v>4270</v>
      </c>
      <c r="H2431" s="46"/>
      <c r="I2431" s="46" t="s">
        <v>4162</v>
      </c>
      <c r="J2431" s="46" t="s">
        <v>4281</v>
      </c>
      <c r="K2431" s="46" t="s">
        <v>4282</v>
      </c>
      <c r="L2431" s="46" t="s">
        <v>53</v>
      </c>
      <c r="M2431" s="46">
        <v>27</v>
      </c>
      <c r="N2431" s="46">
        <v>4.32</v>
      </c>
      <c r="O2431" s="46">
        <v>27</v>
      </c>
      <c r="P2431" s="46" t="s">
        <v>845</v>
      </c>
      <c r="Q2431" s="46" t="s">
        <v>53</v>
      </c>
      <c r="R2431" s="46" t="s">
        <v>845</v>
      </c>
      <c r="S2431" s="46" t="s">
        <v>53</v>
      </c>
      <c r="T2431" s="39" t="s">
        <v>4166</v>
      </c>
      <c r="U2431" s="39" t="s">
        <v>4179</v>
      </c>
      <c r="V2431" s="39" t="s">
        <v>4183</v>
      </c>
      <c r="W2431" s="46"/>
      <c r="X2431" s="47" t="s">
        <v>4283</v>
      </c>
      <c r="Y2431" s="46">
        <v>27</v>
      </c>
    </row>
    <row r="2432" spans="2:25" ht="39.6">
      <c r="B2432" s="46" t="s">
        <v>4052</v>
      </c>
      <c r="C2432" s="46" t="s">
        <v>4278</v>
      </c>
      <c r="D2432" s="46" t="s">
        <v>4279</v>
      </c>
      <c r="E2432" s="46" t="s">
        <v>4280</v>
      </c>
      <c r="F2432" s="46">
        <v>4.3</v>
      </c>
      <c r="G2432" s="46" t="s">
        <v>4270</v>
      </c>
      <c r="H2432" s="46"/>
      <c r="I2432" s="46" t="s">
        <v>4162</v>
      </c>
      <c r="J2432" s="46" t="s">
        <v>4281</v>
      </c>
      <c r="K2432" s="46" t="s">
        <v>4284</v>
      </c>
      <c r="L2432" s="46" t="s">
        <v>159</v>
      </c>
      <c r="M2432" s="46" t="s">
        <v>159</v>
      </c>
      <c r="N2432" s="46">
        <v>4.32</v>
      </c>
      <c r="O2432" s="46" t="s">
        <v>159</v>
      </c>
      <c r="P2432" s="46" t="s">
        <v>845</v>
      </c>
      <c r="Q2432" s="46" t="s">
        <v>159</v>
      </c>
      <c r="R2432" s="46" t="s">
        <v>845</v>
      </c>
      <c r="S2432" s="46" t="s">
        <v>159</v>
      </c>
      <c r="T2432" s="39" t="s">
        <v>4166</v>
      </c>
      <c r="U2432" s="39" t="s">
        <v>4179</v>
      </c>
      <c r="V2432" s="39" t="s">
        <v>4183</v>
      </c>
      <c r="W2432" s="46"/>
      <c r="X2432" s="47" t="s">
        <v>4283</v>
      </c>
      <c r="Y2432" s="39" t="s">
        <v>159</v>
      </c>
    </row>
    <row r="2433" spans="2:25" ht="39.6">
      <c r="B2433" s="46" t="s">
        <v>1534</v>
      </c>
      <c r="C2433" s="46" t="s">
        <v>1535</v>
      </c>
      <c r="D2433" s="46" t="s">
        <v>4235</v>
      </c>
      <c r="E2433" s="46" t="s">
        <v>4285</v>
      </c>
      <c r="F2433" s="46">
        <v>3.3</v>
      </c>
      <c r="G2433" s="46" t="s">
        <v>1577</v>
      </c>
      <c r="H2433" s="46"/>
      <c r="I2433" s="46" t="s">
        <v>4162</v>
      </c>
      <c r="J2433" s="46" t="s">
        <v>4237</v>
      </c>
      <c r="K2433" s="46" t="s">
        <v>4286</v>
      </c>
      <c r="L2433" s="46" t="s">
        <v>55</v>
      </c>
      <c r="M2433" s="46">
        <v>28</v>
      </c>
      <c r="N2433" s="46">
        <v>3.3</v>
      </c>
      <c r="O2433" s="46">
        <v>28</v>
      </c>
      <c r="P2433" s="46" t="s">
        <v>4287</v>
      </c>
      <c r="Q2433" s="46" t="s">
        <v>53</v>
      </c>
      <c r="R2433" s="46" t="s">
        <v>4287</v>
      </c>
      <c r="S2433" s="46" t="s">
        <v>53</v>
      </c>
      <c r="T2433" s="39" t="s">
        <v>4166</v>
      </c>
      <c r="U2433" s="39" t="s">
        <v>4167</v>
      </c>
      <c r="V2433" s="39" t="s">
        <v>4240</v>
      </c>
      <c r="W2433" s="46"/>
      <c r="X2433" s="47" t="s">
        <v>4288</v>
      </c>
      <c r="Y2433" s="46">
        <v>28</v>
      </c>
    </row>
    <row r="2434" spans="2:25" ht="39.6">
      <c r="B2434" s="46" t="s">
        <v>1534</v>
      </c>
      <c r="C2434" s="46" t="s">
        <v>1535</v>
      </c>
      <c r="D2434" s="46" t="s">
        <v>4235</v>
      </c>
      <c r="E2434" s="46" t="s">
        <v>4285</v>
      </c>
      <c r="F2434" s="46">
        <v>3.3</v>
      </c>
      <c r="G2434" s="46" t="s">
        <v>1577</v>
      </c>
      <c r="H2434" s="46"/>
      <c r="I2434" s="46" t="s">
        <v>4162</v>
      </c>
      <c r="J2434" s="46" t="s">
        <v>4237</v>
      </c>
      <c r="K2434" s="46" t="s">
        <v>4289</v>
      </c>
      <c r="L2434" s="46" t="s">
        <v>53</v>
      </c>
      <c r="M2434" s="46">
        <v>29</v>
      </c>
      <c r="N2434" s="46">
        <v>3.3</v>
      </c>
      <c r="O2434" s="46">
        <v>29</v>
      </c>
      <c r="P2434" s="46" t="s">
        <v>4287</v>
      </c>
      <c r="Q2434" s="46" t="s">
        <v>53</v>
      </c>
      <c r="R2434" s="46" t="s">
        <v>4287</v>
      </c>
      <c r="S2434" s="46" t="s">
        <v>53</v>
      </c>
      <c r="T2434" s="39" t="s">
        <v>4166</v>
      </c>
      <c r="U2434" s="39" t="s">
        <v>4167</v>
      </c>
      <c r="V2434" s="39" t="s">
        <v>4240</v>
      </c>
      <c r="W2434" s="46"/>
      <c r="X2434" s="47" t="s">
        <v>4288</v>
      </c>
      <c r="Y2434" s="46">
        <v>29</v>
      </c>
    </row>
    <row r="2435" spans="2:25" ht="39.6">
      <c r="B2435" s="46" t="s">
        <v>1534</v>
      </c>
      <c r="C2435" s="46" t="s">
        <v>1535</v>
      </c>
      <c r="D2435" s="46" t="s">
        <v>4235</v>
      </c>
      <c r="E2435" s="46" t="s">
        <v>4285</v>
      </c>
      <c r="F2435" s="46">
        <v>3.3</v>
      </c>
      <c r="G2435" s="46" t="s">
        <v>1577</v>
      </c>
      <c r="H2435" s="46"/>
      <c r="I2435" s="46" t="s">
        <v>4162</v>
      </c>
      <c r="J2435" s="46" t="s">
        <v>4237</v>
      </c>
      <c r="K2435" s="46" t="s">
        <v>4290</v>
      </c>
      <c r="L2435" s="46" t="s">
        <v>159</v>
      </c>
      <c r="M2435" s="46" t="s">
        <v>159</v>
      </c>
      <c r="N2435" s="46">
        <v>3.3</v>
      </c>
      <c r="O2435" s="46" t="s">
        <v>159</v>
      </c>
      <c r="P2435" s="46" t="s">
        <v>4287</v>
      </c>
      <c r="Q2435" s="46" t="s">
        <v>159</v>
      </c>
      <c r="R2435" s="46" t="s">
        <v>4287</v>
      </c>
      <c r="S2435" s="46" t="s">
        <v>159</v>
      </c>
      <c r="T2435" s="39" t="s">
        <v>4166</v>
      </c>
      <c r="U2435" s="39" t="s">
        <v>4167</v>
      </c>
      <c r="V2435" s="39" t="s">
        <v>4240</v>
      </c>
      <c r="W2435" s="46"/>
      <c r="X2435" s="47" t="s">
        <v>4288</v>
      </c>
      <c r="Y2435" s="46" t="s">
        <v>159</v>
      </c>
    </row>
    <row r="2436" spans="2:25" ht="39.6">
      <c r="B2436" s="46" t="s">
        <v>1534</v>
      </c>
      <c r="C2436" s="46" t="s">
        <v>1535</v>
      </c>
      <c r="D2436" s="46" t="s">
        <v>4235</v>
      </c>
      <c r="E2436" s="46" t="s">
        <v>4285</v>
      </c>
      <c r="F2436" s="46">
        <v>3.3</v>
      </c>
      <c r="G2436" s="46" t="s">
        <v>1577</v>
      </c>
      <c r="H2436" s="46"/>
      <c r="I2436" s="46" t="s">
        <v>4162</v>
      </c>
      <c r="J2436" s="46" t="s">
        <v>4237</v>
      </c>
      <c r="K2436" s="46" t="s">
        <v>4291</v>
      </c>
      <c r="L2436" s="46" t="s">
        <v>159</v>
      </c>
      <c r="M2436" s="46" t="s">
        <v>159</v>
      </c>
      <c r="N2436" s="46">
        <v>3.3</v>
      </c>
      <c r="O2436" s="46" t="s">
        <v>159</v>
      </c>
      <c r="P2436" s="46" t="s">
        <v>4287</v>
      </c>
      <c r="Q2436" s="46" t="s">
        <v>159</v>
      </c>
      <c r="R2436" s="46" t="s">
        <v>4287</v>
      </c>
      <c r="S2436" s="46" t="s">
        <v>159</v>
      </c>
      <c r="T2436" s="39" t="s">
        <v>4166</v>
      </c>
      <c r="U2436" s="39" t="s">
        <v>4167</v>
      </c>
      <c r="V2436" s="39" t="s">
        <v>4240</v>
      </c>
      <c r="W2436" s="46"/>
      <c r="X2436" s="47" t="s">
        <v>4288</v>
      </c>
      <c r="Y2436" s="46" t="s">
        <v>159</v>
      </c>
    </row>
    <row r="2437" spans="2:25" ht="39.6">
      <c r="B2437" s="46" t="s">
        <v>1534</v>
      </c>
      <c r="C2437" s="46" t="s">
        <v>1535</v>
      </c>
      <c r="D2437" s="46" t="s">
        <v>4235</v>
      </c>
      <c r="E2437" s="46" t="s">
        <v>4285</v>
      </c>
      <c r="F2437" s="46">
        <v>3.3</v>
      </c>
      <c r="G2437" s="46" t="s">
        <v>1577</v>
      </c>
      <c r="H2437" s="46"/>
      <c r="I2437" s="46" t="s">
        <v>4162</v>
      </c>
      <c r="J2437" s="46" t="s">
        <v>4237</v>
      </c>
      <c r="K2437" s="46" t="s">
        <v>4292</v>
      </c>
      <c r="L2437" s="46" t="s">
        <v>55</v>
      </c>
      <c r="M2437" s="46">
        <v>30</v>
      </c>
      <c r="N2437" s="46">
        <v>3.3</v>
      </c>
      <c r="O2437" s="46">
        <v>30</v>
      </c>
      <c r="P2437" s="46" t="s">
        <v>4287</v>
      </c>
      <c r="Q2437" s="46" t="s">
        <v>53</v>
      </c>
      <c r="R2437" s="46" t="s">
        <v>4287</v>
      </c>
      <c r="S2437" s="46" t="s">
        <v>53</v>
      </c>
      <c r="T2437" s="39" t="s">
        <v>4166</v>
      </c>
      <c r="U2437" s="39" t="s">
        <v>4167</v>
      </c>
      <c r="V2437" s="39" t="s">
        <v>4240</v>
      </c>
      <c r="W2437" s="46"/>
      <c r="X2437" s="47" t="s">
        <v>4288</v>
      </c>
      <c r="Y2437" s="46">
        <v>30</v>
      </c>
    </row>
    <row r="2438" spans="2:25" ht="39.6">
      <c r="B2438" s="46" t="s">
        <v>1534</v>
      </c>
      <c r="C2438" s="46" t="s">
        <v>1535</v>
      </c>
      <c r="D2438" s="46" t="s">
        <v>4235</v>
      </c>
      <c r="E2438" s="46" t="s">
        <v>4285</v>
      </c>
      <c r="F2438" s="46">
        <v>3.3</v>
      </c>
      <c r="G2438" s="46" t="s">
        <v>1577</v>
      </c>
      <c r="H2438" s="46"/>
      <c r="I2438" s="46" t="s">
        <v>4162</v>
      </c>
      <c r="J2438" s="46" t="s">
        <v>4237</v>
      </c>
      <c r="K2438" s="46" t="s">
        <v>4293</v>
      </c>
      <c r="L2438" s="46" t="s">
        <v>53</v>
      </c>
      <c r="M2438" s="46">
        <v>31</v>
      </c>
      <c r="N2438" s="46">
        <v>3.3</v>
      </c>
      <c r="O2438" s="46">
        <v>31</v>
      </c>
      <c r="P2438" s="46" t="s">
        <v>4287</v>
      </c>
      <c r="Q2438" s="46" t="s">
        <v>53</v>
      </c>
      <c r="R2438" s="46" t="s">
        <v>4287</v>
      </c>
      <c r="S2438" s="46" t="s">
        <v>53</v>
      </c>
      <c r="T2438" s="39" t="s">
        <v>4166</v>
      </c>
      <c r="U2438" s="39" t="s">
        <v>4167</v>
      </c>
      <c r="V2438" s="39" t="s">
        <v>4240</v>
      </c>
      <c r="W2438" s="46"/>
      <c r="X2438" s="47" t="s">
        <v>4288</v>
      </c>
      <c r="Y2438" s="46">
        <v>31</v>
      </c>
    </row>
    <row r="2439" spans="2:25" ht="39.6">
      <c r="B2439" s="46" t="s">
        <v>1534</v>
      </c>
      <c r="C2439" s="46" t="s">
        <v>1535</v>
      </c>
      <c r="D2439" s="46" t="s">
        <v>4235</v>
      </c>
      <c r="E2439" s="46" t="s">
        <v>4285</v>
      </c>
      <c r="F2439" s="46">
        <v>3.3</v>
      </c>
      <c r="G2439" s="46" t="s">
        <v>1577</v>
      </c>
      <c r="H2439" s="46"/>
      <c r="I2439" s="46" t="s">
        <v>4162</v>
      </c>
      <c r="J2439" s="46" t="s">
        <v>4237</v>
      </c>
      <c r="K2439" s="46" t="s">
        <v>4294</v>
      </c>
      <c r="L2439" s="46" t="s">
        <v>159</v>
      </c>
      <c r="M2439" s="46" t="s">
        <v>159</v>
      </c>
      <c r="N2439" s="46">
        <v>3.3</v>
      </c>
      <c r="O2439" s="46" t="s">
        <v>159</v>
      </c>
      <c r="P2439" s="46" t="s">
        <v>4287</v>
      </c>
      <c r="Q2439" s="46" t="s">
        <v>159</v>
      </c>
      <c r="R2439" s="46" t="s">
        <v>4287</v>
      </c>
      <c r="S2439" s="46" t="s">
        <v>159</v>
      </c>
      <c r="T2439" s="39" t="s">
        <v>4166</v>
      </c>
      <c r="U2439" s="39" t="s">
        <v>4167</v>
      </c>
      <c r="V2439" s="39" t="s">
        <v>4240</v>
      </c>
      <c r="W2439" s="46"/>
      <c r="X2439" s="47" t="s">
        <v>4288</v>
      </c>
      <c r="Y2439" s="46" t="s">
        <v>159</v>
      </c>
    </row>
    <row r="2440" spans="2:25" ht="39.6">
      <c r="B2440" s="46" t="s">
        <v>1534</v>
      </c>
      <c r="C2440" s="46" t="s">
        <v>1535</v>
      </c>
      <c r="D2440" s="46" t="s">
        <v>4235</v>
      </c>
      <c r="E2440" s="46" t="s">
        <v>4285</v>
      </c>
      <c r="F2440" s="46">
        <v>3.3</v>
      </c>
      <c r="G2440" s="46" t="s">
        <v>1577</v>
      </c>
      <c r="H2440" s="46"/>
      <c r="I2440" s="46" t="s">
        <v>4162</v>
      </c>
      <c r="J2440" s="46" t="s">
        <v>4237</v>
      </c>
      <c r="K2440" s="46" t="s">
        <v>4295</v>
      </c>
      <c r="L2440" s="46" t="s">
        <v>159</v>
      </c>
      <c r="M2440" s="46" t="s">
        <v>159</v>
      </c>
      <c r="N2440" s="46">
        <v>3.3</v>
      </c>
      <c r="O2440" s="46" t="s">
        <v>159</v>
      </c>
      <c r="P2440" s="46" t="s">
        <v>4287</v>
      </c>
      <c r="Q2440" s="46" t="s">
        <v>159</v>
      </c>
      <c r="R2440" s="46" t="s">
        <v>4287</v>
      </c>
      <c r="S2440" s="46" t="s">
        <v>159</v>
      </c>
      <c r="T2440" s="39" t="s">
        <v>4166</v>
      </c>
      <c r="U2440" s="39" t="s">
        <v>4167</v>
      </c>
      <c r="V2440" s="39" t="s">
        <v>4240</v>
      </c>
      <c r="W2440" s="46"/>
      <c r="X2440" s="47" t="s">
        <v>4288</v>
      </c>
      <c r="Y2440" s="46" t="s">
        <v>159</v>
      </c>
    </row>
    <row r="2441" spans="2:25" ht="39.6">
      <c r="B2441" s="46" t="s">
        <v>1534</v>
      </c>
      <c r="C2441" s="46" t="s">
        <v>1535</v>
      </c>
      <c r="D2441" s="46" t="s">
        <v>4235</v>
      </c>
      <c r="E2441" s="46" t="s">
        <v>4296</v>
      </c>
      <c r="F2441" s="46">
        <v>2.8</v>
      </c>
      <c r="G2441" s="46" t="s">
        <v>1577</v>
      </c>
      <c r="H2441" s="46"/>
      <c r="I2441" s="46" t="s">
        <v>4162</v>
      </c>
      <c r="J2441" s="46" t="s">
        <v>4237</v>
      </c>
      <c r="K2441" s="46" t="s">
        <v>4297</v>
      </c>
      <c r="L2441" s="46" t="s">
        <v>55</v>
      </c>
      <c r="M2441" s="46">
        <v>32</v>
      </c>
      <c r="N2441" s="46">
        <v>2.9</v>
      </c>
      <c r="O2441" s="46">
        <v>32</v>
      </c>
      <c r="P2441" s="46" t="s">
        <v>4287</v>
      </c>
      <c r="Q2441" s="46" t="s">
        <v>53</v>
      </c>
      <c r="R2441" s="46" t="s">
        <v>4287</v>
      </c>
      <c r="S2441" s="46" t="s">
        <v>53</v>
      </c>
      <c r="T2441" s="39" t="s">
        <v>4166</v>
      </c>
      <c r="U2441" s="39" t="s">
        <v>4167</v>
      </c>
      <c r="V2441" s="39" t="s">
        <v>4240</v>
      </c>
      <c r="W2441" s="46"/>
      <c r="X2441" s="47" t="s">
        <v>4288</v>
      </c>
      <c r="Y2441" s="46">
        <v>32</v>
      </c>
    </row>
    <row r="2442" spans="2:25" ht="66">
      <c r="B2442" s="46" t="s">
        <v>4298</v>
      </c>
      <c r="C2442" s="46" t="s">
        <v>4299</v>
      </c>
      <c r="D2442" s="46" t="s">
        <v>1726</v>
      </c>
      <c r="E2442" s="46" t="s">
        <v>761</v>
      </c>
      <c r="F2442" s="46" t="s">
        <v>4300</v>
      </c>
      <c r="G2442" s="46" t="s">
        <v>1726</v>
      </c>
      <c r="H2442" s="46">
        <v>1</v>
      </c>
      <c r="I2442" s="46" t="s">
        <v>4301</v>
      </c>
      <c r="J2442" s="46" t="s">
        <v>4302</v>
      </c>
      <c r="K2442" s="36" t="s">
        <v>1726</v>
      </c>
      <c r="L2442" s="46" t="s">
        <v>53</v>
      </c>
      <c r="M2442" s="46">
        <v>1</v>
      </c>
      <c r="N2442" s="46" t="s">
        <v>4303</v>
      </c>
      <c r="O2442" s="46">
        <v>1</v>
      </c>
      <c r="P2442" s="46" t="s">
        <v>4303</v>
      </c>
      <c r="Q2442" s="46" t="s">
        <v>53</v>
      </c>
      <c r="R2442" s="46" t="s">
        <v>4303</v>
      </c>
      <c r="S2442" s="46" t="s">
        <v>55</v>
      </c>
      <c r="T2442" s="46" t="s">
        <v>4304</v>
      </c>
      <c r="U2442" s="46" t="s">
        <v>4305</v>
      </c>
      <c r="V2442" s="46" t="s">
        <v>4306</v>
      </c>
      <c r="W2442" s="185" t="s">
        <v>4307</v>
      </c>
      <c r="X2442" s="47" t="s">
        <v>4308</v>
      </c>
      <c r="Y2442" s="46">
        <v>1</v>
      </c>
    </row>
    <row r="2443" spans="2:25" ht="66">
      <c r="B2443" s="46" t="s">
        <v>4309</v>
      </c>
      <c r="C2443" s="46" t="s">
        <v>4299</v>
      </c>
      <c r="D2443" s="46" t="s">
        <v>1726</v>
      </c>
      <c r="E2443" s="46" t="s">
        <v>784</v>
      </c>
      <c r="F2443" s="46" t="s">
        <v>4310</v>
      </c>
      <c r="G2443" s="46" t="s">
        <v>1726</v>
      </c>
      <c r="H2443" s="46">
        <v>2</v>
      </c>
      <c r="I2443" s="46" t="s">
        <v>4301</v>
      </c>
      <c r="J2443" s="46" t="s">
        <v>4302</v>
      </c>
      <c r="K2443" s="36" t="s">
        <v>4311</v>
      </c>
      <c r="L2443" s="46" t="s">
        <v>53</v>
      </c>
      <c r="M2443" s="46">
        <v>1</v>
      </c>
      <c r="N2443" s="46" t="s">
        <v>4303</v>
      </c>
      <c r="O2443" s="46">
        <v>1</v>
      </c>
      <c r="P2443" s="46" t="s">
        <v>4303</v>
      </c>
      <c r="Q2443" s="46" t="s">
        <v>53</v>
      </c>
      <c r="R2443" s="46" t="s">
        <v>4303</v>
      </c>
      <c r="S2443" s="46" t="s">
        <v>55</v>
      </c>
      <c r="T2443" s="46" t="s">
        <v>4304</v>
      </c>
      <c r="U2443" s="46" t="s">
        <v>4312</v>
      </c>
      <c r="V2443" s="46" t="s">
        <v>4306</v>
      </c>
      <c r="W2443" s="185" t="s">
        <v>4313</v>
      </c>
      <c r="X2443" s="47" t="s">
        <v>4308</v>
      </c>
      <c r="Y2443" s="46">
        <v>1</v>
      </c>
    </row>
    <row r="2444" spans="2:25" ht="145.19999999999999">
      <c r="B2444" s="46" t="s">
        <v>4314</v>
      </c>
      <c r="C2444" s="46" t="s">
        <v>4315</v>
      </c>
      <c r="D2444" s="36" t="s">
        <v>4316</v>
      </c>
      <c r="E2444" s="36" t="s">
        <v>4316</v>
      </c>
      <c r="F2444" s="46" t="s">
        <v>4317</v>
      </c>
      <c r="G2444" s="46" t="s">
        <v>4318</v>
      </c>
      <c r="H2444" s="46">
        <v>1</v>
      </c>
      <c r="I2444" s="46" t="s">
        <v>4319</v>
      </c>
      <c r="J2444" s="46" t="s">
        <v>4320</v>
      </c>
      <c r="K2444" s="46" t="s">
        <v>4321</v>
      </c>
      <c r="L2444" s="46" t="s">
        <v>53</v>
      </c>
      <c r="M2444" s="46">
        <v>1</v>
      </c>
      <c r="N2444" s="46" t="s">
        <v>4317</v>
      </c>
      <c r="O2444" s="46">
        <v>1</v>
      </c>
      <c r="P2444" s="46" t="s">
        <v>4322</v>
      </c>
      <c r="Q2444" s="46" t="s">
        <v>53</v>
      </c>
      <c r="R2444" s="46" t="s">
        <v>4322</v>
      </c>
      <c r="S2444" s="46" t="s">
        <v>53</v>
      </c>
      <c r="T2444" s="46" t="s">
        <v>4323</v>
      </c>
      <c r="U2444" s="46" t="s">
        <v>4324</v>
      </c>
      <c r="V2444" s="46" t="s">
        <v>4325</v>
      </c>
      <c r="W2444" s="48" t="s">
        <v>4326</v>
      </c>
      <c r="X2444" s="47" t="s">
        <v>4327</v>
      </c>
      <c r="Y2444" s="46">
        <v>1</v>
      </c>
    </row>
    <row r="2445" spans="2:25" ht="145.19999999999999">
      <c r="B2445" s="46" t="s">
        <v>4314</v>
      </c>
      <c r="C2445" s="46" t="s">
        <v>4315</v>
      </c>
      <c r="D2445" s="36" t="s">
        <v>4316</v>
      </c>
      <c r="E2445" s="36" t="s">
        <v>760</v>
      </c>
      <c r="F2445" s="46" t="s">
        <v>4328</v>
      </c>
      <c r="G2445" s="46" t="s">
        <v>4329</v>
      </c>
      <c r="H2445" s="46">
        <v>1</v>
      </c>
      <c r="I2445" s="46" t="s">
        <v>4319</v>
      </c>
      <c r="J2445" s="46" t="s">
        <v>4320</v>
      </c>
      <c r="K2445" s="46" t="s">
        <v>4330</v>
      </c>
      <c r="L2445" s="46" t="s">
        <v>53</v>
      </c>
      <c r="M2445" s="46">
        <v>1</v>
      </c>
      <c r="N2445" s="46" t="s">
        <v>4331</v>
      </c>
      <c r="O2445" s="46">
        <v>1</v>
      </c>
      <c r="P2445" s="46" t="s">
        <v>4322</v>
      </c>
      <c r="Q2445" s="46" t="s">
        <v>53</v>
      </c>
      <c r="R2445" s="46" t="s">
        <v>4322</v>
      </c>
      <c r="S2445" s="46" t="s">
        <v>53</v>
      </c>
      <c r="T2445" s="46" t="s">
        <v>4323</v>
      </c>
      <c r="U2445" s="46" t="s">
        <v>4324</v>
      </c>
      <c r="V2445" s="46" t="s">
        <v>4325</v>
      </c>
      <c r="W2445" s="48" t="s">
        <v>4332</v>
      </c>
      <c r="X2445" s="47" t="s">
        <v>4327</v>
      </c>
      <c r="Y2445" s="46">
        <v>1</v>
      </c>
    </row>
    <row r="2446" spans="2:25">
      <c r="B2446" s="108" t="s">
        <v>2095</v>
      </c>
      <c r="C2446" s="108" t="s">
        <v>102</v>
      </c>
      <c r="D2446" s="108" t="s">
        <v>2207</v>
      </c>
      <c r="E2446" s="108" t="s">
        <v>4333</v>
      </c>
      <c r="F2446" s="108">
        <v>83.9</v>
      </c>
      <c r="G2446" s="108" t="s">
        <v>2098</v>
      </c>
      <c r="H2446" s="108">
        <v>1</v>
      </c>
      <c r="I2446" s="186" t="s">
        <v>4334</v>
      </c>
      <c r="J2446" s="108" t="s">
        <v>4335</v>
      </c>
      <c r="K2446" s="108" t="s">
        <v>4336</v>
      </c>
      <c r="L2446" s="108" t="s">
        <v>3550</v>
      </c>
      <c r="M2446" s="108" t="s">
        <v>804</v>
      </c>
      <c r="N2446" s="108">
        <v>83.9</v>
      </c>
      <c r="O2446" s="108">
        <v>1</v>
      </c>
      <c r="P2446" s="108" t="s">
        <v>4337</v>
      </c>
      <c r="Q2446" s="108" t="s">
        <v>55</v>
      </c>
      <c r="R2446" s="108" t="s">
        <v>4338</v>
      </c>
      <c r="S2446" s="108" t="s">
        <v>55</v>
      </c>
      <c r="T2446" s="108" t="s">
        <v>4339</v>
      </c>
      <c r="U2446" s="108" t="s">
        <v>4340</v>
      </c>
      <c r="V2446" s="108" t="s">
        <v>4341</v>
      </c>
      <c r="W2446" s="110" t="s">
        <v>4342</v>
      </c>
      <c r="X2446" s="187" t="s">
        <v>4343</v>
      </c>
      <c r="Y2446" s="108">
        <v>1</v>
      </c>
    </row>
    <row r="2447" spans="2:25">
      <c r="B2447" s="188" t="s">
        <v>125</v>
      </c>
      <c r="C2447" s="188" t="s">
        <v>102</v>
      </c>
      <c r="D2447" s="188" t="s">
        <v>2207</v>
      </c>
      <c r="E2447" s="188" t="s">
        <v>4333</v>
      </c>
      <c r="F2447" s="188">
        <v>83.9</v>
      </c>
      <c r="G2447" s="188" t="s">
        <v>202</v>
      </c>
      <c r="H2447" s="188">
        <v>2</v>
      </c>
      <c r="I2447" s="188" t="s">
        <v>4334</v>
      </c>
      <c r="J2447" s="188" t="s">
        <v>4344</v>
      </c>
      <c r="K2447" s="188" t="s">
        <v>4345</v>
      </c>
      <c r="L2447" s="188" t="s">
        <v>159</v>
      </c>
      <c r="M2447" s="188" t="s">
        <v>164</v>
      </c>
      <c r="N2447" s="188">
        <v>83.9</v>
      </c>
      <c r="O2447" s="188" t="s">
        <v>159</v>
      </c>
      <c r="P2447" s="188" t="s">
        <v>4346</v>
      </c>
      <c r="Q2447" s="188" t="s">
        <v>159</v>
      </c>
      <c r="R2447" s="188" t="s">
        <v>4347</v>
      </c>
      <c r="S2447" s="188" t="s">
        <v>159</v>
      </c>
      <c r="T2447" s="188" t="s">
        <v>4339</v>
      </c>
      <c r="U2447" s="188" t="s">
        <v>4340</v>
      </c>
      <c r="V2447" s="188" t="s">
        <v>4348</v>
      </c>
      <c r="W2447" s="188" t="s">
        <v>4349</v>
      </c>
      <c r="X2447" s="189" t="s">
        <v>4343</v>
      </c>
      <c r="Y2447" s="188" t="s">
        <v>159</v>
      </c>
    </row>
    <row r="2448" spans="2:25">
      <c r="B2448" s="188" t="s">
        <v>2106</v>
      </c>
      <c r="C2448" s="188" t="s">
        <v>102</v>
      </c>
      <c r="D2448" s="188" t="s">
        <v>2207</v>
      </c>
      <c r="E2448" s="188" t="s">
        <v>4350</v>
      </c>
      <c r="F2448" s="188">
        <v>83.9</v>
      </c>
      <c r="G2448" s="188" t="s">
        <v>202</v>
      </c>
      <c r="H2448" s="188">
        <v>3</v>
      </c>
      <c r="I2448" s="188" t="s">
        <v>4334</v>
      </c>
      <c r="J2448" s="188" t="s">
        <v>4344</v>
      </c>
      <c r="K2448" s="188" t="s">
        <v>4351</v>
      </c>
      <c r="L2448" s="188" t="s">
        <v>159</v>
      </c>
      <c r="M2448" s="188" t="s">
        <v>164</v>
      </c>
      <c r="N2448" s="188">
        <v>83.9</v>
      </c>
      <c r="O2448" s="188" t="s">
        <v>159</v>
      </c>
      <c r="P2448" s="188" t="s">
        <v>4346</v>
      </c>
      <c r="Q2448" s="188" t="s">
        <v>159</v>
      </c>
      <c r="R2448" s="188" t="s">
        <v>4347</v>
      </c>
      <c r="S2448" s="188" t="s">
        <v>159</v>
      </c>
      <c r="T2448" s="188" t="s">
        <v>4339</v>
      </c>
      <c r="U2448" s="188" t="s">
        <v>4340</v>
      </c>
      <c r="V2448" s="188" t="s">
        <v>4348</v>
      </c>
      <c r="W2448" s="188" t="s">
        <v>4349</v>
      </c>
      <c r="X2448" s="189" t="s">
        <v>4343</v>
      </c>
      <c r="Y2448" s="188" t="s">
        <v>159</v>
      </c>
    </row>
    <row r="2449" spans="2:25">
      <c r="B2449" s="188" t="s">
        <v>2106</v>
      </c>
      <c r="C2449" s="188" t="s">
        <v>102</v>
      </c>
      <c r="D2449" s="188" t="s">
        <v>2207</v>
      </c>
      <c r="E2449" s="188" t="s">
        <v>4350</v>
      </c>
      <c r="F2449" s="188">
        <v>83.9</v>
      </c>
      <c r="G2449" s="188" t="s">
        <v>202</v>
      </c>
      <c r="H2449" s="188">
        <v>4</v>
      </c>
      <c r="I2449" s="188" t="s">
        <v>4334</v>
      </c>
      <c r="J2449" s="188" t="s">
        <v>4344</v>
      </c>
      <c r="K2449" s="188" t="s">
        <v>4352</v>
      </c>
      <c r="L2449" s="188" t="s">
        <v>159</v>
      </c>
      <c r="M2449" s="188" t="s">
        <v>164</v>
      </c>
      <c r="N2449" s="188">
        <v>83.9</v>
      </c>
      <c r="O2449" s="188" t="s">
        <v>159</v>
      </c>
      <c r="P2449" s="188" t="s">
        <v>4346</v>
      </c>
      <c r="Q2449" s="188" t="s">
        <v>159</v>
      </c>
      <c r="R2449" s="188" t="s">
        <v>4347</v>
      </c>
      <c r="S2449" s="188" t="s">
        <v>159</v>
      </c>
      <c r="T2449" s="188" t="s">
        <v>4339</v>
      </c>
      <c r="U2449" s="188" t="s">
        <v>4340</v>
      </c>
      <c r="V2449" s="188" t="s">
        <v>4348</v>
      </c>
      <c r="W2449" s="188" t="s">
        <v>4349</v>
      </c>
      <c r="X2449" s="189" t="s">
        <v>4343</v>
      </c>
      <c r="Y2449" s="188" t="s">
        <v>159</v>
      </c>
    </row>
    <row r="2450" spans="2:25">
      <c r="B2450" s="188" t="s">
        <v>2106</v>
      </c>
      <c r="C2450" s="188" t="s">
        <v>102</v>
      </c>
      <c r="D2450" s="188" t="s">
        <v>2207</v>
      </c>
      <c r="E2450" s="188" t="s">
        <v>4350</v>
      </c>
      <c r="F2450" s="188">
        <v>83.9</v>
      </c>
      <c r="G2450" s="188" t="s">
        <v>202</v>
      </c>
      <c r="H2450" s="188">
        <v>5</v>
      </c>
      <c r="I2450" s="188" t="s">
        <v>4334</v>
      </c>
      <c r="J2450" s="188" t="s">
        <v>4344</v>
      </c>
      <c r="K2450" s="188" t="s">
        <v>4353</v>
      </c>
      <c r="L2450" s="188" t="s">
        <v>159</v>
      </c>
      <c r="M2450" s="188" t="s">
        <v>164</v>
      </c>
      <c r="N2450" s="188">
        <v>83.9</v>
      </c>
      <c r="O2450" s="188" t="s">
        <v>159</v>
      </c>
      <c r="P2450" s="188" t="s">
        <v>4346</v>
      </c>
      <c r="Q2450" s="188" t="s">
        <v>159</v>
      </c>
      <c r="R2450" s="188" t="s">
        <v>4347</v>
      </c>
      <c r="S2450" s="188" t="s">
        <v>159</v>
      </c>
      <c r="T2450" s="188" t="s">
        <v>4339</v>
      </c>
      <c r="U2450" s="188" t="s">
        <v>4340</v>
      </c>
      <c r="V2450" s="188" t="s">
        <v>4348</v>
      </c>
      <c r="W2450" s="188" t="s">
        <v>4349</v>
      </c>
      <c r="X2450" s="189" t="s">
        <v>4343</v>
      </c>
      <c r="Y2450" s="188" t="s">
        <v>159</v>
      </c>
    </row>
    <row r="2451" spans="2:25">
      <c r="B2451" s="188" t="s">
        <v>2106</v>
      </c>
      <c r="C2451" s="188" t="s">
        <v>102</v>
      </c>
      <c r="D2451" s="188" t="s">
        <v>2207</v>
      </c>
      <c r="E2451" s="188" t="s">
        <v>4350</v>
      </c>
      <c r="F2451" s="188">
        <v>83.9</v>
      </c>
      <c r="G2451" s="188" t="s">
        <v>202</v>
      </c>
      <c r="H2451" s="188">
        <v>6</v>
      </c>
      <c r="I2451" s="188" t="s">
        <v>4334</v>
      </c>
      <c r="J2451" s="188" t="s">
        <v>4344</v>
      </c>
      <c r="K2451" s="188" t="s">
        <v>4354</v>
      </c>
      <c r="L2451" s="188" t="s">
        <v>159</v>
      </c>
      <c r="M2451" s="188" t="s">
        <v>164</v>
      </c>
      <c r="N2451" s="188">
        <v>83.9</v>
      </c>
      <c r="O2451" s="188" t="s">
        <v>159</v>
      </c>
      <c r="P2451" s="188" t="s">
        <v>4346</v>
      </c>
      <c r="Q2451" s="188" t="s">
        <v>159</v>
      </c>
      <c r="R2451" s="188" t="s">
        <v>4347</v>
      </c>
      <c r="S2451" s="188" t="s">
        <v>159</v>
      </c>
      <c r="T2451" s="188" t="s">
        <v>4339</v>
      </c>
      <c r="U2451" s="188" t="s">
        <v>4340</v>
      </c>
      <c r="V2451" s="188" t="s">
        <v>4348</v>
      </c>
      <c r="W2451" s="188" t="s">
        <v>4349</v>
      </c>
      <c r="X2451" s="189" t="s">
        <v>4343</v>
      </c>
      <c r="Y2451" s="188" t="s">
        <v>159</v>
      </c>
    </row>
    <row r="2452" spans="2:25">
      <c r="B2452" s="188" t="s">
        <v>2106</v>
      </c>
      <c r="C2452" s="188" t="s">
        <v>102</v>
      </c>
      <c r="D2452" s="188" t="s">
        <v>2207</v>
      </c>
      <c r="E2452" s="188" t="s">
        <v>4350</v>
      </c>
      <c r="F2452" s="188">
        <v>83.9</v>
      </c>
      <c r="G2452" s="188" t="s">
        <v>202</v>
      </c>
      <c r="H2452" s="188">
        <v>7</v>
      </c>
      <c r="I2452" s="188" t="s">
        <v>4334</v>
      </c>
      <c r="J2452" s="188" t="s">
        <v>4344</v>
      </c>
      <c r="K2452" s="188" t="s">
        <v>4355</v>
      </c>
      <c r="L2452" s="188" t="s">
        <v>159</v>
      </c>
      <c r="M2452" s="188" t="s">
        <v>164</v>
      </c>
      <c r="N2452" s="188">
        <v>83.9</v>
      </c>
      <c r="O2452" s="188" t="s">
        <v>159</v>
      </c>
      <c r="P2452" s="188" t="s">
        <v>4346</v>
      </c>
      <c r="Q2452" s="188" t="s">
        <v>159</v>
      </c>
      <c r="R2452" s="188" t="s">
        <v>4347</v>
      </c>
      <c r="S2452" s="188" t="s">
        <v>159</v>
      </c>
      <c r="T2452" s="188" t="s">
        <v>4339</v>
      </c>
      <c r="U2452" s="188" t="s">
        <v>4340</v>
      </c>
      <c r="V2452" s="188" t="s">
        <v>4348</v>
      </c>
      <c r="W2452" s="188" t="s">
        <v>4349</v>
      </c>
      <c r="X2452" s="189" t="s">
        <v>4343</v>
      </c>
      <c r="Y2452" s="188" t="s">
        <v>159</v>
      </c>
    </row>
    <row r="2453" spans="2:25">
      <c r="B2453" s="188" t="s">
        <v>2106</v>
      </c>
      <c r="C2453" s="188" t="s">
        <v>102</v>
      </c>
      <c r="D2453" s="188" t="s">
        <v>2207</v>
      </c>
      <c r="E2453" s="188" t="s">
        <v>4350</v>
      </c>
      <c r="F2453" s="188">
        <v>83.9</v>
      </c>
      <c r="G2453" s="188" t="s">
        <v>202</v>
      </c>
      <c r="H2453" s="188">
        <v>8</v>
      </c>
      <c r="I2453" s="188" t="s">
        <v>4334</v>
      </c>
      <c r="J2453" s="188" t="s">
        <v>4344</v>
      </c>
      <c r="K2453" s="188" t="s">
        <v>4356</v>
      </c>
      <c r="L2453" s="188" t="s">
        <v>159</v>
      </c>
      <c r="M2453" s="188" t="s">
        <v>164</v>
      </c>
      <c r="N2453" s="188">
        <v>83.9</v>
      </c>
      <c r="O2453" s="188" t="s">
        <v>159</v>
      </c>
      <c r="P2453" s="188" t="s">
        <v>4346</v>
      </c>
      <c r="Q2453" s="188" t="s">
        <v>159</v>
      </c>
      <c r="R2453" s="188" t="s">
        <v>4347</v>
      </c>
      <c r="S2453" s="188" t="s">
        <v>159</v>
      </c>
      <c r="T2453" s="188" t="s">
        <v>4339</v>
      </c>
      <c r="U2453" s="188" t="s">
        <v>4340</v>
      </c>
      <c r="V2453" s="188" t="s">
        <v>4348</v>
      </c>
      <c r="W2453" s="188" t="s">
        <v>4349</v>
      </c>
      <c r="X2453" s="189" t="s">
        <v>4343</v>
      </c>
      <c r="Y2453" s="188" t="s">
        <v>159</v>
      </c>
    </row>
    <row r="2454" spans="2:25">
      <c r="B2454" s="188" t="s">
        <v>2106</v>
      </c>
      <c r="C2454" s="188" t="s">
        <v>102</v>
      </c>
      <c r="D2454" s="188" t="s">
        <v>2207</v>
      </c>
      <c r="E2454" s="188" t="s">
        <v>4350</v>
      </c>
      <c r="F2454" s="188">
        <v>83.9</v>
      </c>
      <c r="G2454" s="188" t="s">
        <v>202</v>
      </c>
      <c r="H2454" s="188">
        <v>9</v>
      </c>
      <c r="I2454" s="188" t="s">
        <v>4334</v>
      </c>
      <c r="J2454" s="188" t="s">
        <v>4344</v>
      </c>
      <c r="K2454" s="188" t="s">
        <v>4357</v>
      </c>
      <c r="L2454" s="188" t="s">
        <v>159</v>
      </c>
      <c r="M2454" s="188" t="s">
        <v>164</v>
      </c>
      <c r="N2454" s="188">
        <v>83.9</v>
      </c>
      <c r="O2454" s="188" t="s">
        <v>159</v>
      </c>
      <c r="P2454" s="188" t="s">
        <v>4346</v>
      </c>
      <c r="Q2454" s="188" t="s">
        <v>159</v>
      </c>
      <c r="R2454" s="188" t="s">
        <v>4347</v>
      </c>
      <c r="S2454" s="188" t="s">
        <v>159</v>
      </c>
      <c r="T2454" s="188" t="s">
        <v>4339</v>
      </c>
      <c r="U2454" s="188" t="s">
        <v>4340</v>
      </c>
      <c r="V2454" s="188" t="s">
        <v>4348</v>
      </c>
      <c r="W2454" s="188" t="s">
        <v>4349</v>
      </c>
      <c r="X2454" s="189" t="s">
        <v>4343</v>
      </c>
      <c r="Y2454" s="188" t="s">
        <v>159</v>
      </c>
    </row>
    <row r="2455" spans="2:25">
      <c r="B2455" s="188" t="s">
        <v>2106</v>
      </c>
      <c r="C2455" s="188" t="s">
        <v>102</v>
      </c>
      <c r="D2455" s="188" t="s">
        <v>2207</v>
      </c>
      <c r="E2455" s="188" t="s">
        <v>4350</v>
      </c>
      <c r="F2455" s="188">
        <v>83.9</v>
      </c>
      <c r="G2455" s="188" t="s">
        <v>202</v>
      </c>
      <c r="H2455" s="188">
        <v>10</v>
      </c>
      <c r="I2455" s="188" t="s">
        <v>4334</v>
      </c>
      <c r="J2455" s="188" t="s">
        <v>4344</v>
      </c>
      <c r="K2455" s="188" t="s">
        <v>4358</v>
      </c>
      <c r="L2455" s="188" t="s">
        <v>159</v>
      </c>
      <c r="M2455" s="188" t="s">
        <v>164</v>
      </c>
      <c r="N2455" s="188">
        <v>83.9</v>
      </c>
      <c r="O2455" s="188" t="s">
        <v>159</v>
      </c>
      <c r="P2455" s="188" t="s">
        <v>4346</v>
      </c>
      <c r="Q2455" s="188" t="s">
        <v>159</v>
      </c>
      <c r="R2455" s="188" t="s">
        <v>4347</v>
      </c>
      <c r="S2455" s="188" t="s">
        <v>159</v>
      </c>
      <c r="T2455" s="188" t="s">
        <v>4339</v>
      </c>
      <c r="U2455" s="188" t="s">
        <v>4340</v>
      </c>
      <c r="V2455" s="188" t="s">
        <v>4348</v>
      </c>
      <c r="W2455" s="188" t="s">
        <v>4349</v>
      </c>
      <c r="X2455" s="189" t="s">
        <v>4343</v>
      </c>
      <c r="Y2455" s="188" t="s">
        <v>159</v>
      </c>
    </row>
    <row r="2456" spans="2:25">
      <c r="B2456" s="108" t="s">
        <v>2106</v>
      </c>
      <c r="C2456" s="108" t="s">
        <v>102</v>
      </c>
      <c r="D2456" s="108" t="s">
        <v>2121</v>
      </c>
      <c r="E2456" s="108" t="s">
        <v>4350</v>
      </c>
      <c r="F2456" s="108">
        <v>89.9</v>
      </c>
      <c r="G2456" s="108" t="s">
        <v>202</v>
      </c>
      <c r="H2456" s="108">
        <v>11</v>
      </c>
      <c r="I2456" s="108" t="s">
        <v>4334</v>
      </c>
      <c r="J2456" s="108" t="s">
        <v>4344</v>
      </c>
      <c r="K2456" s="108" t="s">
        <v>4359</v>
      </c>
      <c r="L2456" s="108" t="s">
        <v>2540</v>
      </c>
      <c r="M2456" s="108" t="s">
        <v>164</v>
      </c>
      <c r="N2456" s="108">
        <v>90.4</v>
      </c>
      <c r="O2456" s="108">
        <v>2</v>
      </c>
      <c r="P2456" s="108" t="s">
        <v>4346</v>
      </c>
      <c r="Q2456" s="108" t="s">
        <v>55</v>
      </c>
      <c r="R2456" s="108" t="s">
        <v>4347</v>
      </c>
      <c r="S2456" s="108" t="s">
        <v>55</v>
      </c>
      <c r="T2456" s="108" t="s">
        <v>4339</v>
      </c>
      <c r="U2456" s="108" t="s">
        <v>4340</v>
      </c>
      <c r="V2456" s="108" t="s">
        <v>4348</v>
      </c>
      <c r="W2456" s="108" t="s">
        <v>4349</v>
      </c>
      <c r="X2456" s="187" t="s">
        <v>4343</v>
      </c>
      <c r="Y2456" s="108">
        <v>2</v>
      </c>
    </row>
    <row r="2457" spans="2:25">
      <c r="B2457" s="188" t="s">
        <v>2106</v>
      </c>
      <c r="C2457" s="188" t="s">
        <v>102</v>
      </c>
      <c r="D2457" s="188" t="s">
        <v>2121</v>
      </c>
      <c r="E2457" s="188" t="s">
        <v>4350</v>
      </c>
      <c r="F2457" s="188">
        <v>89.9</v>
      </c>
      <c r="G2457" s="188" t="s">
        <v>202</v>
      </c>
      <c r="H2457" s="188">
        <v>12</v>
      </c>
      <c r="I2457" s="188" t="s">
        <v>4334</v>
      </c>
      <c r="J2457" s="188" t="s">
        <v>4344</v>
      </c>
      <c r="K2457" s="188" t="s">
        <v>4360</v>
      </c>
      <c r="L2457" s="188" t="s">
        <v>159</v>
      </c>
      <c r="M2457" s="188" t="s">
        <v>164</v>
      </c>
      <c r="N2457" s="188">
        <v>90.4</v>
      </c>
      <c r="O2457" s="188" t="s">
        <v>159</v>
      </c>
      <c r="P2457" s="188" t="s">
        <v>4346</v>
      </c>
      <c r="Q2457" s="188" t="s">
        <v>159</v>
      </c>
      <c r="R2457" s="188" t="s">
        <v>4347</v>
      </c>
      <c r="S2457" s="188" t="s">
        <v>159</v>
      </c>
      <c r="T2457" s="188" t="s">
        <v>4339</v>
      </c>
      <c r="U2457" s="188" t="s">
        <v>4340</v>
      </c>
      <c r="V2457" s="188" t="s">
        <v>4348</v>
      </c>
      <c r="W2457" s="188" t="s">
        <v>4349</v>
      </c>
      <c r="X2457" s="189" t="s">
        <v>4343</v>
      </c>
      <c r="Y2457" s="188" t="s">
        <v>159</v>
      </c>
    </row>
    <row r="2458" spans="2:25">
      <c r="B2458" s="188" t="s">
        <v>2106</v>
      </c>
      <c r="C2458" s="188" t="s">
        <v>102</v>
      </c>
      <c r="D2458" s="188" t="s">
        <v>2121</v>
      </c>
      <c r="E2458" s="188" t="s">
        <v>4350</v>
      </c>
      <c r="F2458" s="188">
        <v>89.9</v>
      </c>
      <c r="G2458" s="188" t="s">
        <v>202</v>
      </c>
      <c r="H2458" s="188">
        <v>13</v>
      </c>
      <c r="I2458" s="188" t="s">
        <v>4334</v>
      </c>
      <c r="J2458" s="188" t="s">
        <v>4344</v>
      </c>
      <c r="K2458" s="188" t="s">
        <v>4361</v>
      </c>
      <c r="L2458" s="188" t="s">
        <v>159</v>
      </c>
      <c r="M2458" s="188" t="s">
        <v>164</v>
      </c>
      <c r="N2458" s="188">
        <v>90.4</v>
      </c>
      <c r="O2458" s="188" t="s">
        <v>159</v>
      </c>
      <c r="P2458" s="188" t="s">
        <v>4346</v>
      </c>
      <c r="Q2458" s="188" t="s">
        <v>159</v>
      </c>
      <c r="R2458" s="188" t="s">
        <v>4347</v>
      </c>
      <c r="S2458" s="188" t="s">
        <v>159</v>
      </c>
      <c r="T2458" s="188" t="s">
        <v>4339</v>
      </c>
      <c r="U2458" s="188" t="s">
        <v>4340</v>
      </c>
      <c r="V2458" s="188" t="s">
        <v>4348</v>
      </c>
      <c r="W2458" s="188" t="s">
        <v>4349</v>
      </c>
      <c r="X2458" s="189" t="s">
        <v>4343</v>
      </c>
      <c r="Y2458" s="188" t="s">
        <v>159</v>
      </c>
    </row>
    <row r="2459" spans="2:25">
      <c r="B2459" s="188" t="s">
        <v>2106</v>
      </c>
      <c r="C2459" s="188" t="s">
        <v>102</v>
      </c>
      <c r="D2459" s="188" t="s">
        <v>2121</v>
      </c>
      <c r="E2459" s="188" t="s">
        <v>4350</v>
      </c>
      <c r="F2459" s="188">
        <v>89.9</v>
      </c>
      <c r="G2459" s="188" t="s">
        <v>202</v>
      </c>
      <c r="H2459" s="188">
        <v>14</v>
      </c>
      <c r="I2459" s="188" t="s">
        <v>4334</v>
      </c>
      <c r="J2459" s="188" t="s">
        <v>4344</v>
      </c>
      <c r="K2459" s="188" t="s">
        <v>4362</v>
      </c>
      <c r="L2459" s="188" t="s">
        <v>159</v>
      </c>
      <c r="M2459" s="188" t="s">
        <v>164</v>
      </c>
      <c r="N2459" s="188">
        <v>90.4</v>
      </c>
      <c r="O2459" s="188" t="s">
        <v>159</v>
      </c>
      <c r="P2459" s="188" t="s">
        <v>4346</v>
      </c>
      <c r="Q2459" s="188" t="s">
        <v>159</v>
      </c>
      <c r="R2459" s="188" t="s">
        <v>4347</v>
      </c>
      <c r="S2459" s="188" t="s">
        <v>159</v>
      </c>
      <c r="T2459" s="188" t="s">
        <v>4339</v>
      </c>
      <c r="U2459" s="188" t="s">
        <v>4340</v>
      </c>
      <c r="V2459" s="188" t="s">
        <v>4348</v>
      </c>
      <c r="W2459" s="188" t="s">
        <v>4349</v>
      </c>
      <c r="X2459" s="189" t="s">
        <v>4343</v>
      </c>
      <c r="Y2459" s="188" t="s">
        <v>159</v>
      </c>
    </row>
    <row r="2460" spans="2:25">
      <c r="B2460" s="188" t="s">
        <v>2106</v>
      </c>
      <c r="C2460" s="188" t="s">
        <v>102</v>
      </c>
      <c r="D2460" s="188" t="s">
        <v>2121</v>
      </c>
      <c r="E2460" s="188" t="s">
        <v>4350</v>
      </c>
      <c r="F2460" s="188">
        <v>89.9</v>
      </c>
      <c r="G2460" s="188" t="s">
        <v>202</v>
      </c>
      <c r="H2460" s="188">
        <v>15</v>
      </c>
      <c r="I2460" s="188" t="s">
        <v>4334</v>
      </c>
      <c r="J2460" s="188" t="s">
        <v>4344</v>
      </c>
      <c r="K2460" s="188" t="s">
        <v>4363</v>
      </c>
      <c r="L2460" s="188" t="s">
        <v>159</v>
      </c>
      <c r="M2460" s="188" t="s">
        <v>164</v>
      </c>
      <c r="N2460" s="188">
        <v>90.4</v>
      </c>
      <c r="O2460" s="188" t="s">
        <v>159</v>
      </c>
      <c r="P2460" s="188" t="s">
        <v>4346</v>
      </c>
      <c r="Q2460" s="188" t="s">
        <v>159</v>
      </c>
      <c r="R2460" s="188" t="s">
        <v>4347</v>
      </c>
      <c r="S2460" s="188" t="s">
        <v>159</v>
      </c>
      <c r="T2460" s="188" t="s">
        <v>4339</v>
      </c>
      <c r="U2460" s="188" t="s">
        <v>4340</v>
      </c>
      <c r="V2460" s="188" t="s">
        <v>4348</v>
      </c>
      <c r="W2460" s="188" t="s">
        <v>4349</v>
      </c>
      <c r="X2460" s="189" t="s">
        <v>4343</v>
      </c>
      <c r="Y2460" s="188" t="s">
        <v>159</v>
      </c>
    </row>
    <row r="2461" spans="2:25">
      <c r="B2461" s="188" t="s">
        <v>2106</v>
      </c>
      <c r="C2461" s="188" t="s">
        <v>102</v>
      </c>
      <c r="D2461" s="188" t="s">
        <v>2121</v>
      </c>
      <c r="E2461" s="188" t="s">
        <v>4350</v>
      </c>
      <c r="F2461" s="188">
        <v>89.9</v>
      </c>
      <c r="G2461" s="188" t="s">
        <v>202</v>
      </c>
      <c r="H2461" s="188">
        <v>16</v>
      </c>
      <c r="I2461" s="188" t="s">
        <v>4334</v>
      </c>
      <c r="J2461" s="188" t="s">
        <v>4344</v>
      </c>
      <c r="K2461" s="188" t="s">
        <v>4364</v>
      </c>
      <c r="L2461" s="188" t="s">
        <v>159</v>
      </c>
      <c r="M2461" s="188" t="s">
        <v>164</v>
      </c>
      <c r="N2461" s="188">
        <v>90.4</v>
      </c>
      <c r="O2461" s="188" t="s">
        <v>159</v>
      </c>
      <c r="P2461" s="188" t="s">
        <v>4346</v>
      </c>
      <c r="Q2461" s="188" t="s">
        <v>159</v>
      </c>
      <c r="R2461" s="188" t="s">
        <v>4347</v>
      </c>
      <c r="S2461" s="188" t="s">
        <v>159</v>
      </c>
      <c r="T2461" s="188" t="s">
        <v>4339</v>
      </c>
      <c r="U2461" s="188" t="s">
        <v>4340</v>
      </c>
      <c r="V2461" s="188" t="s">
        <v>4348</v>
      </c>
      <c r="W2461" s="188" t="s">
        <v>4349</v>
      </c>
      <c r="X2461" s="189" t="s">
        <v>4343</v>
      </c>
      <c r="Y2461" s="188" t="s">
        <v>159</v>
      </c>
    </row>
    <row r="2462" spans="2:25">
      <c r="B2462" s="188" t="s">
        <v>2106</v>
      </c>
      <c r="C2462" s="188" t="s">
        <v>102</v>
      </c>
      <c r="D2462" s="188" t="s">
        <v>2121</v>
      </c>
      <c r="E2462" s="188" t="s">
        <v>4350</v>
      </c>
      <c r="F2462" s="188">
        <v>89.9</v>
      </c>
      <c r="G2462" s="188" t="s">
        <v>202</v>
      </c>
      <c r="H2462" s="188">
        <v>17</v>
      </c>
      <c r="I2462" s="188" t="s">
        <v>4334</v>
      </c>
      <c r="J2462" s="188" t="s">
        <v>4344</v>
      </c>
      <c r="K2462" s="188" t="s">
        <v>4365</v>
      </c>
      <c r="L2462" s="188" t="s">
        <v>159</v>
      </c>
      <c r="M2462" s="188" t="s">
        <v>164</v>
      </c>
      <c r="N2462" s="188">
        <v>90.4</v>
      </c>
      <c r="O2462" s="188" t="s">
        <v>159</v>
      </c>
      <c r="P2462" s="188" t="s">
        <v>4346</v>
      </c>
      <c r="Q2462" s="188" t="s">
        <v>159</v>
      </c>
      <c r="R2462" s="188" t="s">
        <v>4347</v>
      </c>
      <c r="S2462" s="188" t="s">
        <v>159</v>
      </c>
      <c r="T2462" s="188" t="s">
        <v>4339</v>
      </c>
      <c r="U2462" s="188" t="s">
        <v>4340</v>
      </c>
      <c r="V2462" s="188" t="s">
        <v>4348</v>
      </c>
      <c r="W2462" s="188" t="s">
        <v>4349</v>
      </c>
      <c r="X2462" s="189" t="s">
        <v>4343</v>
      </c>
      <c r="Y2462" s="188" t="s">
        <v>159</v>
      </c>
    </row>
    <row r="2463" spans="2:25">
      <c r="B2463" s="188" t="s">
        <v>2106</v>
      </c>
      <c r="C2463" s="188" t="s">
        <v>102</v>
      </c>
      <c r="D2463" s="188" t="s">
        <v>2121</v>
      </c>
      <c r="E2463" s="188" t="s">
        <v>4350</v>
      </c>
      <c r="F2463" s="188">
        <v>89.9</v>
      </c>
      <c r="G2463" s="188" t="s">
        <v>202</v>
      </c>
      <c r="H2463" s="188">
        <v>18</v>
      </c>
      <c r="I2463" s="188" t="s">
        <v>4334</v>
      </c>
      <c r="J2463" s="188" t="s">
        <v>4344</v>
      </c>
      <c r="K2463" s="188" t="s">
        <v>4366</v>
      </c>
      <c r="L2463" s="188" t="s">
        <v>159</v>
      </c>
      <c r="M2463" s="188" t="s">
        <v>164</v>
      </c>
      <c r="N2463" s="188">
        <v>90.4</v>
      </c>
      <c r="O2463" s="188" t="s">
        <v>159</v>
      </c>
      <c r="P2463" s="188" t="s">
        <v>4346</v>
      </c>
      <c r="Q2463" s="188" t="s">
        <v>159</v>
      </c>
      <c r="R2463" s="188" t="s">
        <v>4347</v>
      </c>
      <c r="S2463" s="188" t="s">
        <v>159</v>
      </c>
      <c r="T2463" s="188" t="s">
        <v>4339</v>
      </c>
      <c r="U2463" s="188" t="s">
        <v>4340</v>
      </c>
      <c r="V2463" s="188" t="s">
        <v>4348</v>
      </c>
      <c r="W2463" s="188" t="s">
        <v>4349</v>
      </c>
      <c r="X2463" s="189" t="s">
        <v>4343</v>
      </c>
      <c r="Y2463" s="188" t="s">
        <v>159</v>
      </c>
    </row>
    <row r="2464" spans="2:25">
      <c r="B2464" s="188" t="s">
        <v>2106</v>
      </c>
      <c r="C2464" s="188" t="s">
        <v>102</v>
      </c>
      <c r="D2464" s="188" t="s">
        <v>2121</v>
      </c>
      <c r="E2464" s="188" t="s">
        <v>4350</v>
      </c>
      <c r="F2464" s="188">
        <v>89.9</v>
      </c>
      <c r="G2464" s="188" t="s">
        <v>202</v>
      </c>
      <c r="H2464" s="188">
        <v>19</v>
      </c>
      <c r="I2464" s="188" t="s">
        <v>4334</v>
      </c>
      <c r="J2464" s="188" t="s">
        <v>4344</v>
      </c>
      <c r="K2464" s="188" t="s">
        <v>4367</v>
      </c>
      <c r="L2464" s="188" t="s">
        <v>159</v>
      </c>
      <c r="M2464" s="188" t="s">
        <v>164</v>
      </c>
      <c r="N2464" s="188">
        <v>90.4</v>
      </c>
      <c r="O2464" s="188" t="s">
        <v>159</v>
      </c>
      <c r="P2464" s="188" t="s">
        <v>4346</v>
      </c>
      <c r="Q2464" s="188" t="s">
        <v>159</v>
      </c>
      <c r="R2464" s="188" t="s">
        <v>4347</v>
      </c>
      <c r="S2464" s="188" t="s">
        <v>159</v>
      </c>
      <c r="T2464" s="188" t="s">
        <v>4339</v>
      </c>
      <c r="U2464" s="188" t="s">
        <v>4340</v>
      </c>
      <c r="V2464" s="188" t="s">
        <v>4348</v>
      </c>
      <c r="W2464" s="188" t="s">
        <v>4349</v>
      </c>
      <c r="X2464" s="189" t="s">
        <v>4343</v>
      </c>
      <c r="Y2464" s="188" t="s">
        <v>159</v>
      </c>
    </row>
    <row r="2465" spans="2:25">
      <c r="B2465" s="188" t="s">
        <v>2106</v>
      </c>
      <c r="C2465" s="188" t="s">
        <v>102</v>
      </c>
      <c r="D2465" s="188" t="s">
        <v>2121</v>
      </c>
      <c r="E2465" s="188" t="s">
        <v>4350</v>
      </c>
      <c r="F2465" s="188">
        <v>89.9</v>
      </c>
      <c r="G2465" s="188" t="s">
        <v>202</v>
      </c>
      <c r="H2465" s="188">
        <v>20</v>
      </c>
      <c r="I2465" s="188" t="s">
        <v>4334</v>
      </c>
      <c r="J2465" s="188" t="s">
        <v>4344</v>
      </c>
      <c r="K2465" s="188" t="s">
        <v>4368</v>
      </c>
      <c r="L2465" s="188" t="s">
        <v>159</v>
      </c>
      <c r="M2465" s="188" t="s">
        <v>164</v>
      </c>
      <c r="N2465" s="188">
        <v>90.4</v>
      </c>
      <c r="O2465" s="188" t="s">
        <v>159</v>
      </c>
      <c r="P2465" s="188" t="s">
        <v>4346</v>
      </c>
      <c r="Q2465" s="188" t="s">
        <v>159</v>
      </c>
      <c r="R2465" s="188" t="s">
        <v>4347</v>
      </c>
      <c r="S2465" s="188" t="s">
        <v>159</v>
      </c>
      <c r="T2465" s="188" t="s">
        <v>4339</v>
      </c>
      <c r="U2465" s="188" t="s">
        <v>4340</v>
      </c>
      <c r="V2465" s="188" t="s">
        <v>4348</v>
      </c>
      <c r="W2465" s="188" t="s">
        <v>4349</v>
      </c>
      <c r="X2465" s="189" t="s">
        <v>4343</v>
      </c>
      <c r="Y2465" s="188" t="s">
        <v>159</v>
      </c>
    </row>
    <row r="2466" spans="2:25">
      <c r="B2466" s="188" t="s">
        <v>2106</v>
      </c>
      <c r="C2466" s="188" t="s">
        <v>102</v>
      </c>
      <c r="D2466" s="188" t="s">
        <v>2121</v>
      </c>
      <c r="E2466" s="188" t="s">
        <v>4350</v>
      </c>
      <c r="F2466" s="188">
        <v>89.9</v>
      </c>
      <c r="G2466" s="188" t="s">
        <v>202</v>
      </c>
      <c r="H2466" s="188">
        <v>21</v>
      </c>
      <c r="I2466" s="188" t="s">
        <v>4334</v>
      </c>
      <c r="J2466" s="188" t="s">
        <v>4344</v>
      </c>
      <c r="K2466" s="188" t="s">
        <v>4369</v>
      </c>
      <c r="L2466" s="188" t="s">
        <v>159</v>
      </c>
      <c r="M2466" s="188" t="s">
        <v>164</v>
      </c>
      <c r="N2466" s="188">
        <v>90.4</v>
      </c>
      <c r="O2466" s="188" t="s">
        <v>159</v>
      </c>
      <c r="P2466" s="188" t="s">
        <v>4346</v>
      </c>
      <c r="Q2466" s="188" t="s">
        <v>159</v>
      </c>
      <c r="R2466" s="188" t="s">
        <v>4347</v>
      </c>
      <c r="S2466" s="188" t="s">
        <v>159</v>
      </c>
      <c r="T2466" s="188" t="s">
        <v>4339</v>
      </c>
      <c r="U2466" s="188" t="s">
        <v>4340</v>
      </c>
      <c r="V2466" s="188" t="s">
        <v>4348</v>
      </c>
      <c r="W2466" s="188" t="s">
        <v>4349</v>
      </c>
      <c r="X2466" s="189" t="s">
        <v>4343</v>
      </c>
      <c r="Y2466" s="188" t="s">
        <v>159</v>
      </c>
    </row>
    <row r="2467" spans="2:25">
      <c r="B2467" s="188" t="s">
        <v>2106</v>
      </c>
      <c r="C2467" s="188" t="s">
        <v>102</v>
      </c>
      <c r="D2467" s="188" t="s">
        <v>2121</v>
      </c>
      <c r="E2467" s="188" t="s">
        <v>4350</v>
      </c>
      <c r="F2467" s="188">
        <v>89.9</v>
      </c>
      <c r="G2467" s="188" t="s">
        <v>202</v>
      </c>
      <c r="H2467" s="188">
        <v>22</v>
      </c>
      <c r="I2467" s="188" t="s">
        <v>4334</v>
      </c>
      <c r="J2467" s="188" t="s">
        <v>4344</v>
      </c>
      <c r="K2467" s="188" t="s">
        <v>4370</v>
      </c>
      <c r="L2467" s="188" t="s">
        <v>159</v>
      </c>
      <c r="M2467" s="188" t="s">
        <v>164</v>
      </c>
      <c r="N2467" s="188">
        <v>90.4</v>
      </c>
      <c r="O2467" s="188" t="s">
        <v>159</v>
      </c>
      <c r="P2467" s="188" t="s">
        <v>4346</v>
      </c>
      <c r="Q2467" s="188" t="s">
        <v>159</v>
      </c>
      <c r="R2467" s="188" t="s">
        <v>4347</v>
      </c>
      <c r="S2467" s="188" t="s">
        <v>159</v>
      </c>
      <c r="T2467" s="188" t="s">
        <v>4339</v>
      </c>
      <c r="U2467" s="188" t="s">
        <v>4340</v>
      </c>
      <c r="V2467" s="188" t="s">
        <v>4348</v>
      </c>
      <c r="W2467" s="188" t="s">
        <v>4349</v>
      </c>
      <c r="X2467" s="189" t="s">
        <v>4343</v>
      </c>
      <c r="Y2467" s="188" t="s">
        <v>159</v>
      </c>
    </row>
    <row r="2468" spans="2:25">
      <c r="B2468" s="188" t="s">
        <v>2106</v>
      </c>
      <c r="C2468" s="188" t="s">
        <v>102</v>
      </c>
      <c r="D2468" s="188" t="s">
        <v>2121</v>
      </c>
      <c r="E2468" s="188" t="s">
        <v>4350</v>
      </c>
      <c r="F2468" s="188">
        <v>89.9</v>
      </c>
      <c r="G2468" s="188" t="s">
        <v>202</v>
      </c>
      <c r="H2468" s="188">
        <v>23</v>
      </c>
      <c r="I2468" s="188" t="s">
        <v>4334</v>
      </c>
      <c r="J2468" s="188" t="s">
        <v>4344</v>
      </c>
      <c r="K2468" s="188" t="s">
        <v>4371</v>
      </c>
      <c r="L2468" s="188" t="s">
        <v>159</v>
      </c>
      <c r="M2468" s="188" t="s">
        <v>164</v>
      </c>
      <c r="N2468" s="188">
        <v>90.4</v>
      </c>
      <c r="O2468" s="188" t="s">
        <v>159</v>
      </c>
      <c r="P2468" s="188" t="s">
        <v>4346</v>
      </c>
      <c r="Q2468" s="188" t="s">
        <v>159</v>
      </c>
      <c r="R2468" s="188" t="s">
        <v>4347</v>
      </c>
      <c r="S2468" s="188" t="s">
        <v>159</v>
      </c>
      <c r="T2468" s="188" t="s">
        <v>4339</v>
      </c>
      <c r="U2468" s="188" t="s">
        <v>4340</v>
      </c>
      <c r="V2468" s="188" t="s">
        <v>4348</v>
      </c>
      <c r="W2468" s="188" t="s">
        <v>4349</v>
      </c>
      <c r="X2468" s="189" t="s">
        <v>4343</v>
      </c>
      <c r="Y2468" s="188" t="s">
        <v>159</v>
      </c>
    </row>
    <row r="2469" spans="2:25">
      <c r="B2469" s="188" t="s">
        <v>2106</v>
      </c>
      <c r="C2469" s="188" t="s">
        <v>102</v>
      </c>
      <c r="D2469" s="188" t="s">
        <v>2121</v>
      </c>
      <c r="E2469" s="188" t="s">
        <v>4350</v>
      </c>
      <c r="F2469" s="188">
        <v>89.9</v>
      </c>
      <c r="G2469" s="188" t="s">
        <v>202</v>
      </c>
      <c r="H2469" s="188">
        <v>24</v>
      </c>
      <c r="I2469" s="188" t="s">
        <v>4334</v>
      </c>
      <c r="J2469" s="188" t="s">
        <v>4344</v>
      </c>
      <c r="K2469" s="188" t="s">
        <v>4372</v>
      </c>
      <c r="L2469" s="188" t="s">
        <v>159</v>
      </c>
      <c r="M2469" s="188" t="s">
        <v>164</v>
      </c>
      <c r="N2469" s="188">
        <v>90.4</v>
      </c>
      <c r="O2469" s="188" t="s">
        <v>159</v>
      </c>
      <c r="P2469" s="188" t="s">
        <v>4346</v>
      </c>
      <c r="Q2469" s="188" t="s">
        <v>159</v>
      </c>
      <c r="R2469" s="188" t="s">
        <v>4347</v>
      </c>
      <c r="S2469" s="188" t="s">
        <v>159</v>
      </c>
      <c r="T2469" s="188" t="s">
        <v>4339</v>
      </c>
      <c r="U2469" s="188" t="s">
        <v>4340</v>
      </c>
      <c r="V2469" s="188" t="s">
        <v>4348</v>
      </c>
      <c r="W2469" s="188" t="s">
        <v>4349</v>
      </c>
      <c r="X2469" s="189" t="s">
        <v>4343</v>
      </c>
      <c r="Y2469" s="188" t="s">
        <v>159</v>
      </c>
    </row>
    <row r="2470" spans="2:25">
      <c r="B2470" s="188" t="s">
        <v>2106</v>
      </c>
      <c r="C2470" s="188" t="s">
        <v>102</v>
      </c>
      <c r="D2470" s="188" t="s">
        <v>2121</v>
      </c>
      <c r="E2470" s="188" t="s">
        <v>4350</v>
      </c>
      <c r="F2470" s="188">
        <v>89.9</v>
      </c>
      <c r="G2470" s="188" t="s">
        <v>202</v>
      </c>
      <c r="H2470" s="188">
        <v>25</v>
      </c>
      <c r="I2470" s="188" t="s">
        <v>4334</v>
      </c>
      <c r="J2470" s="188" t="s">
        <v>4344</v>
      </c>
      <c r="K2470" s="188" t="s">
        <v>4373</v>
      </c>
      <c r="L2470" s="188" t="s">
        <v>159</v>
      </c>
      <c r="M2470" s="188" t="s">
        <v>164</v>
      </c>
      <c r="N2470" s="188">
        <v>90.4</v>
      </c>
      <c r="O2470" s="188" t="s">
        <v>159</v>
      </c>
      <c r="P2470" s="188" t="s">
        <v>4346</v>
      </c>
      <c r="Q2470" s="188" t="s">
        <v>159</v>
      </c>
      <c r="R2470" s="188" t="s">
        <v>4347</v>
      </c>
      <c r="S2470" s="188" t="s">
        <v>159</v>
      </c>
      <c r="T2470" s="188" t="s">
        <v>4339</v>
      </c>
      <c r="U2470" s="188" t="s">
        <v>4340</v>
      </c>
      <c r="V2470" s="188" t="s">
        <v>4348</v>
      </c>
      <c r="W2470" s="188" t="s">
        <v>4349</v>
      </c>
      <c r="X2470" s="189" t="s">
        <v>4343</v>
      </c>
      <c r="Y2470" s="188" t="s">
        <v>159</v>
      </c>
    </row>
    <row r="2471" spans="2:25">
      <c r="B2471" s="188" t="s">
        <v>2106</v>
      </c>
      <c r="C2471" s="188" t="s">
        <v>102</v>
      </c>
      <c r="D2471" s="188" t="s">
        <v>2121</v>
      </c>
      <c r="E2471" s="188" t="s">
        <v>4350</v>
      </c>
      <c r="F2471" s="188">
        <v>89.9</v>
      </c>
      <c r="G2471" s="188" t="s">
        <v>202</v>
      </c>
      <c r="H2471" s="188">
        <v>26</v>
      </c>
      <c r="I2471" s="188" t="s">
        <v>4334</v>
      </c>
      <c r="J2471" s="188" t="s">
        <v>4344</v>
      </c>
      <c r="K2471" s="188" t="s">
        <v>4374</v>
      </c>
      <c r="L2471" s="188" t="s">
        <v>159</v>
      </c>
      <c r="M2471" s="188" t="s">
        <v>164</v>
      </c>
      <c r="N2471" s="188">
        <v>90.4</v>
      </c>
      <c r="O2471" s="188" t="s">
        <v>159</v>
      </c>
      <c r="P2471" s="188" t="s">
        <v>4346</v>
      </c>
      <c r="Q2471" s="188" t="s">
        <v>159</v>
      </c>
      <c r="R2471" s="188" t="s">
        <v>4347</v>
      </c>
      <c r="S2471" s="188" t="s">
        <v>159</v>
      </c>
      <c r="T2471" s="188" t="s">
        <v>4339</v>
      </c>
      <c r="U2471" s="188" t="s">
        <v>4340</v>
      </c>
      <c r="V2471" s="188" t="s">
        <v>4348</v>
      </c>
      <c r="W2471" s="188" t="s">
        <v>4349</v>
      </c>
      <c r="X2471" s="189" t="s">
        <v>4343</v>
      </c>
      <c r="Y2471" s="188" t="s">
        <v>159</v>
      </c>
    </row>
    <row r="2472" spans="2:25">
      <c r="B2472" s="188" t="s">
        <v>2106</v>
      </c>
      <c r="C2472" s="188" t="s">
        <v>102</v>
      </c>
      <c r="D2472" s="188" t="s">
        <v>2121</v>
      </c>
      <c r="E2472" s="188" t="s">
        <v>4350</v>
      </c>
      <c r="F2472" s="188">
        <v>89.9</v>
      </c>
      <c r="G2472" s="188" t="s">
        <v>202</v>
      </c>
      <c r="H2472" s="188">
        <v>27</v>
      </c>
      <c r="I2472" s="188" t="s">
        <v>4334</v>
      </c>
      <c r="J2472" s="188" t="s">
        <v>4344</v>
      </c>
      <c r="K2472" s="188" t="s">
        <v>4375</v>
      </c>
      <c r="L2472" s="188" t="s">
        <v>159</v>
      </c>
      <c r="M2472" s="188" t="s">
        <v>164</v>
      </c>
      <c r="N2472" s="188">
        <v>90.4</v>
      </c>
      <c r="O2472" s="188" t="s">
        <v>159</v>
      </c>
      <c r="P2472" s="188" t="s">
        <v>4346</v>
      </c>
      <c r="Q2472" s="188" t="s">
        <v>159</v>
      </c>
      <c r="R2472" s="188" t="s">
        <v>4347</v>
      </c>
      <c r="S2472" s="188" t="s">
        <v>159</v>
      </c>
      <c r="T2472" s="188" t="s">
        <v>4339</v>
      </c>
      <c r="U2472" s="188" t="s">
        <v>4340</v>
      </c>
      <c r="V2472" s="188" t="s">
        <v>4348</v>
      </c>
      <c r="W2472" s="188" t="s">
        <v>4349</v>
      </c>
      <c r="X2472" s="189" t="s">
        <v>4343</v>
      </c>
      <c r="Y2472" s="188" t="s">
        <v>159</v>
      </c>
    </row>
    <row r="2473" spans="2:25">
      <c r="B2473" s="188" t="s">
        <v>2106</v>
      </c>
      <c r="C2473" s="188" t="s">
        <v>102</v>
      </c>
      <c r="D2473" s="188" t="s">
        <v>2121</v>
      </c>
      <c r="E2473" s="188" t="s">
        <v>4350</v>
      </c>
      <c r="F2473" s="188">
        <v>89.9</v>
      </c>
      <c r="G2473" s="188" t="s">
        <v>202</v>
      </c>
      <c r="H2473" s="188">
        <v>28</v>
      </c>
      <c r="I2473" s="188" t="s">
        <v>4334</v>
      </c>
      <c r="J2473" s="188" t="s">
        <v>4344</v>
      </c>
      <c r="K2473" s="188" t="s">
        <v>4376</v>
      </c>
      <c r="L2473" s="188" t="s">
        <v>159</v>
      </c>
      <c r="M2473" s="188" t="s">
        <v>164</v>
      </c>
      <c r="N2473" s="188">
        <v>90.4</v>
      </c>
      <c r="O2473" s="188" t="s">
        <v>159</v>
      </c>
      <c r="P2473" s="188" t="s">
        <v>4346</v>
      </c>
      <c r="Q2473" s="188" t="s">
        <v>159</v>
      </c>
      <c r="R2473" s="188" t="s">
        <v>4347</v>
      </c>
      <c r="S2473" s="188" t="s">
        <v>159</v>
      </c>
      <c r="T2473" s="188" t="s">
        <v>4339</v>
      </c>
      <c r="U2473" s="188" t="s">
        <v>4340</v>
      </c>
      <c r="V2473" s="188" t="s">
        <v>4348</v>
      </c>
      <c r="W2473" s="188" t="s">
        <v>4349</v>
      </c>
      <c r="X2473" s="189" t="s">
        <v>4343</v>
      </c>
      <c r="Y2473" s="188" t="s">
        <v>159</v>
      </c>
    </row>
    <row r="2474" spans="2:25">
      <c r="B2474" s="188" t="s">
        <v>2106</v>
      </c>
      <c r="C2474" s="188" t="s">
        <v>102</v>
      </c>
      <c r="D2474" s="188" t="s">
        <v>2121</v>
      </c>
      <c r="E2474" s="188" t="s">
        <v>4350</v>
      </c>
      <c r="F2474" s="188">
        <v>89.9</v>
      </c>
      <c r="G2474" s="188" t="s">
        <v>202</v>
      </c>
      <c r="H2474" s="188">
        <v>29</v>
      </c>
      <c r="I2474" s="188" t="s">
        <v>4334</v>
      </c>
      <c r="J2474" s="188" t="s">
        <v>4344</v>
      </c>
      <c r="K2474" s="188" t="s">
        <v>4377</v>
      </c>
      <c r="L2474" s="188" t="s">
        <v>159</v>
      </c>
      <c r="M2474" s="188" t="s">
        <v>164</v>
      </c>
      <c r="N2474" s="188">
        <v>90.4</v>
      </c>
      <c r="O2474" s="188" t="s">
        <v>159</v>
      </c>
      <c r="P2474" s="188" t="s">
        <v>4346</v>
      </c>
      <c r="Q2474" s="188" t="s">
        <v>159</v>
      </c>
      <c r="R2474" s="188" t="s">
        <v>4347</v>
      </c>
      <c r="S2474" s="188" t="s">
        <v>159</v>
      </c>
      <c r="T2474" s="188" t="s">
        <v>4339</v>
      </c>
      <c r="U2474" s="188" t="s">
        <v>4340</v>
      </c>
      <c r="V2474" s="188" t="s">
        <v>4348</v>
      </c>
      <c r="W2474" s="188" t="s">
        <v>4349</v>
      </c>
      <c r="X2474" s="189" t="s">
        <v>4343</v>
      </c>
      <c r="Y2474" s="188" t="s">
        <v>159</v>
      </c>
    </row>
    <row r="2475" spans="2:25">
      <c r="B2475" s="188" t="s">
        <v>2106</v>
      </c>
      <c r="C2475" s="188" t="s">
        <v>102</v>
      </c>
      <c r="D2475" s="188" t="s">
        <v>2121</v>
      </c>
      <c r="E2475" s="188" t="s">
        <v>4350</v>
      </c>
      <c r="F2475" s="188">
        <v>89.9</v>
      </c>
      <c r="G2475" s="188" t="s">
        <v>202</v>
      </c>
      <c r="H2475" s="188">
        <v>30</v>
      </c>
      <c r="I2475" s="188" t="s">
        <v>4334</v>
      </c>
      <c r="J2475" s="188" t="s">
        <v>4344</v>
      </c>
      <c r="K2475" s="188" t="s">
        <v>4378</v>
      </c>
      <c r="L2475" s="188" t="s">
        <v>159</v>
      </c>
      <c r="M2475" s="188" t="s">
        <v>164</v>
      </c>
      <c r="N2475" s="188">
        <v>90.4</v>
      </c>
      <c r="O2475" s="188" t="s">
        <v>159</v>
      </c>
      <c r="P2475" s="188" t="s">
        <v>4346</v>
      </c>
      <c r="Q2475" s="188" t="s">
        <v>159</v>
      </c>
      <c r="R2475" s="188" t="s">
        <v>4347</v>
      </c>
      <c r="S2475" s="188" t="s">
        <v>159</v>
      </c>
      <c r="T2475" s="188" t="s">
        <v>4339</v>
      </c>
      <c r="U2475" s="188" t="s">
        <v>4340</v>
      </c>
      <c r="V2475" s="188" t="s">
        <v>4348</v>
      </c>
      <c r="W2475" s="188" t="s">
        <v>4349</v>
      </c>
      <c r="X2475" s="189" t="s">
        <v>4343</v>
      </c>
      <c r="Y2475" s="188" t="s">
        <v>159</v>
      </c>
    </row>
    <row r="2476" spans="2:25">
      <c r="B2476" s="108" t="s">
        <v>2106</v>
      </c>
      <c r="C2476" s="108" t="s">
        <v>102</v>
      </c>
      <c r="D2476" s="108" t="s">
        <v>2135</v>
      </c>
      <c r="E2476" s="108" t="s">
        <v>4350</v>
      </c>
      <c r="F2476" s="108">
        <v>91.5</v>
      </c>
      <c r="G2476" s="108" t="s">
        <v>202</v>
      </c>
      <c r="H2476" s="108">
        <v>31</v>
      </c>
      <c r="I2476" s="108" t="s">
        <v>4334</v>
      </c>
      <c r="J2476" s="108" t="s">
        <v>4344</v>
      </c>
      <c r="K2476" s="108" t="s">
        <v>4379</v>
      </c>
      <c r="L2476" s="108" t="s">
        <v>2540</v>
      </c>
      <c r="M2476" s="108" t="s">
        <v>164</v>
      </c>
      <c r="N2476" s="108">
        <v>92.5</v>
      </c>
      <c r="O2476" s="108">
        <v>3</v>
      </c>
      <c r="P2476" s="108" t="s">
        <v>4346</v>
      </c>
      <c r="Q2476" s="108" t="s">
        <v>55</v>
      </c>
      <c r="R2476" s="108" t="s">
        <v>4347</v>
      </c>
      <c r="S2476" s="108" t="s">
        <v>55</v>
      </c>
      <c r="T2476" s="108" t="s">
        <v>4339</v>
      </c>
      <c r="U2476" s="108" t="s">
        <v>4340</v>
      </c>
      <c r="V2476" s="108" t="s">
        <v>4348</v>
      </c>
      <c r="W2476" s="108" t="s">
        <v>4349</v>
      </c>
      <c r="X2476" s="187" t="s">
        <v>4343</v>
      </c>
      <c r="Y2476" s="108">
        <v>3</v>
      </c>
    </row>
    <row r="2477" spans="2:25">
      <c r="B2477" s="188" t="s">
        <v>2106</v>
      </c>
      <c r="C2477" s="188" t="s">
        <v>102</v>
      </c>
      <c r="D2477" s="188" t="s">
        <v>2135</v>
      </c>
      <c r="E2477" s="188" t="s">
        <v>4350</v>
      </c>
      <c r="F2477" s="188">
        <v>91.5</v>
      </c>
      <c r="G2477" s="188" t="s">
        <v>202</v>
      </c>
      <c r="H2477" s="188">
        <v>32</v>
      </c>
      <c r="I2477" s="188" t="s">
        <v>4334</v>
      </c>
      <c r="J2477" s="188" t="s">
        <v>4344</v>
      </c>
      <c r="K2477" s="188" t="s">
        <v>4380</v>
      </c>
      <c r="L2477" s="188" t="s">
        <v>159</v>
      </c>
      <c r="M2477" s="188" t="s">
        <v>164</v>
      </c>
      <c r="N2477" s="188">
        <v>92.5</v>
      </c>
      <c r="O2477" s="188" t="s">
        <v>159</v>
      </c>
      <c r="P2477" s="188" t="s">
        <v>4346</v>
      </c>
      <c r="Q2477" s="188" t="s">
        <v>159</v>
      </c>
      <c r="R2477" s="188" t="s">
        <v>4347</v>
      </c>
      <c r="S2477" s="188" t="s">
        <v>159</v>
      </c>
      <c r="T2477" s="188" t="s">
        <v>4339</v>
      </c>
      <c r="U2477" s="188" t="s">
        <v>4340</v>
      </c>
      <c r="V2477" s="188" t="s">
        <v>4348</v>
      </c>
      <c r="W2477" s="188" t="s">
        <v>4349</v>
      </c>
      <c r="X2477" s="189" t="s">
        <v>4343</v>
      </c>
      <c r="Y2477" s="188" t="s">
        <v>159</v>
      </c>
    </row>
    <row r="2478" spans="2:25">
      <c r="B2478" s="188" t="s">
        <v>2106</v>
      </c>
      <c r="C2478" s="188" t="s">
        <v>102</v>
      </c>
      <c r="D2478" s="188" t="s">
        <v>2135</v>
      </c>
      <c r="E2478" s="188" t="s">
        <v>4350</v>
      </c>
      <c r="F2478" s="188">
        <v>91.5</v>
      </c>
      <c r="G2478" s="188" t="s">
        <v>202</v>
      </c>
      <c r="H2478" s="188">
        <v>33</v>
      </c>
      <c r="I2478" s="188" t="s">
        <v>4334</v>
      </c>
      <c r="J2478" s="188" t="s">
        <v>4344</v>
      </c>
      <c r="K2478" s="188" t="s">
        <v>4381</v>
      </c>
      <c r="L2478" s="188" t="s">
        <v>159</v>
      </c>
      <c r="M2478" s="188" t="s">
        <v>164</v>
      </c>
      <c r="N2478" s="188">
        <v>92.5</v>
      </c>
      <c r="O2478" s="188" t="s">
        <v>159</v>
      </c>
      <c r="P2478" s="188" t="s">
        <v>4346</v>
      </c>
      <c r="Q2478" s="188" t="s">
        <v>159</v>
      </c>
      <c r="R2478" s="188" t="s">
        <v>4347</v>
      </c>
      <c r="S2478" s="188" t="s">
        <v>159</v>
      </c>
      <c r="T2478" s="188" t="s">
        <v>4339</v>
      </c>
      <c r="U2478" s="188" t="s">
        <v>4340</v>
      </c>
      <c r="V2478" s="188" t="s">
        <v>4348</v>
      </c>
      <c r="W2478" s="188" t="s">
        <v>4349</v>
      </c>
      <c r="X2478" s="189" t="s">
        <v>4343</v>
      </c>
      <c r="Y2478" s="188" t="s">
        <v>159</v>
      </c>
    </row>
    <row r="2479" spans="2:25">
      <c r="B2479" s="188" t="s">
        <v>2106</v>
      </c>
      <c r="C2479" s="188" t="s">
        <v>102</v>
      </c>
      <c r="D2479" s="188" t="s">
        <v>2135</v>
      </c>
      <c r="E2479" s="188" t="s">
        <v>4350</v>
      </c>
      <c r="F2479" s="188">
        <v>91.5</v>
      </c>
      <c r="G2479" s="188" t="s">
        <v>202</v>
      </c>
      <c r="H2479" s="188">
        <v>34</v>
      </c>
      <c r="I2479" s="188" t="s">
        <v>4334</v>
      </c>
      <c r="J2479" s="188" t="s">
        <v>4344</v>
      </c>
      <c r="K2479" s="188" t="s">
        <v>4382</v>
      </c>
      <c r="L2479" s="188" t="s">
        <v>159</v>
      </c>
      <c r="M2479" s="188" t="s">
        <v>164</v>
      </c>
      <c r="N2479" s="188">
        <v>92.5</v>
      </c>
      <c r="O2479" s="188" t="s">
        <v>159</v>
      </c>
      <c r="P2479" s="188" t="s">
        <v>4346</v>
      </c>
      <c r="Q2479" s="188" t="s">
        <v>159</v>
      </c>
      <c r="R2479" s="188" t="s">
        <v>4347</v>
      </c>
      <c r="S2479" s="188" t="s">
        <v>159</v>
      </c>
      <c r="T2479" s="188" t="s">
        <v>4339</v>
      </c>
      <c r="U2479" s="188" t="s">
        <v>4340</v>
      </c>
      <c r="V2479" s="188" t="s">
        <v>4348</v>
      </c>
      <c r="W2479" s="188" t="s">
        <v>4349</v>
      </c>
      <c r="X2479" s="189" t="s">
        <v>4343</v>
      </c>
      <c r="Y2479" s="188" t="s">
        <v>159</v>
      </c>
    </row>
    <row r="2480" spans="2:25">
      <c r="B2480" s="188" t="s">
        <v>2106</v>
      </c>
      <c r="C2480" s="188" t="s">
        <v>102</v>
      </c>
      <c r="D2480" s="188" t="s">
        <v>2135</v>
      </c>
      <c r="E2480" s="188" t="s">
        <v>4350</v>
      </c>
      <c r="F2480" s="188">
        <v>91.5</v>
      </c>
      <c r="G2480" s="188" t="s">
        <v>202</v>
      </c>
      <c r="H2480" s="188">
        <v>35</v>
      </c>
      <c r="I2480" s="188" t="s">
        <v>4334</v>
      </c>
      <c r="J2480" s="188" t="s">
        <v>4344</v>
      </c>
      <c r="K2480" s="188" t="s">
        <v>4383</v>
      </c>
      <c r="L2480" s="188" t="s">
        <v>159</v>
      </c>
      <c r="M2480" s="188" t="s">
        <v>164</v>
      </c>
      <c r="N2480" s="188">
        <v>92.5</v>
      </c>
      <c r="O2480" s="188" t="s">
        <v>159</v>
      </c>
      <c r="P2480" s="188" t="s">
        <v>4346</v>
      </c>
      <c r="Q2480" s="188" t="s">
        <v>159</v>
      </c>
      <c r="R2480" s="188" t="s">
        <v>4347</v>
      </c>
      <c r="S2480" s="188" t="s">
        <v>159</v>
      </c>
      <c r="T2480" s="188" t="s">
        <v>4339</v>
      </c>
      <c r="U2480" s="188" t="s">
        <v>4340</v>
      </c>
      <c r="V2480" s="188" t="s">
        <v>4348</v>
      </c>
      <c r="W2480" s="188" t="s">
        <v>4349</v>
      </c>
      <c r="X2480" s="189" t="s">
        <v>4343</v>
      </c>
      <c r="Y2480" s="188" t="s">
        <v>159</v>
      </c>
    </row>
    <row r="2481" spans="2:25">
      <c r="B2481" s="188" t="s">
        <v>2106</v>
      </c>
      <c r="C2481" s="188" t="s">
        <v>102</v>
      </c>
      <c r="D2481" s="188" t="s">
        <v>2135</v>
      </c>
      <c r="E2481" s="188" t="s">
        <v>4350</v>
      </c>
      <c r="F2481" s="188">
        <v>91.5</v>
      </c>
      <c r="G2481" s="188" t="s">
        <v>202</v>
      </c>
      <c r="H2481" s="188">
        <v>36</v>
      </c>
      <c r="I2481" s="188" t="s">
        <v>4334</v>
      </c>
      <c r="J2481" s="188" t="s">
        <v>4344</v>
      </c>
      <c r="K2481" s="188" t="s">
        <v>4384</v>
      </c>
      <c r="L2481" s="188" t="s">
        <v>159</v>
      </c>
      <c r="M2481" s="188" t="s">
        <v>164</v>
      </c>
      <c r="N2481" s="188">
        <v>92.5</v>
      </c>
      <c r="O2481" s="188" t="s">
        <v>159</v>
      </c>
      <c r="P2481" s="188" t="s">
        <v>4346</v>
      </c>
      <c r="Q2481" s="188" t="s">
        <v>159</v>
      </c>
      <c r="R2481" s="188" t="s">
        <v>4347</v>
      </c>
      <c r="S2481" s="188" t="s">
        <v>159</v>
      </c>
      <c r="T2481" s="188" t="s">
        <v>4339</v>
      </c>
      <c r="U2481" s="188" t="s">
        <v>4340</v>
      </c>
      <c r="V2481" s="188" t="s">
        <v>4348</v>
      </c>
      <c r="W2481" s="188" t="s">
        <v>4349</v>
      </c>
      <c r="X2481" s="189" t="s">
        <v>4343</v>
      </c>
      <c r="Y2481" s="188" t="s">
        <v>159</v>
      </c>
    </row>
    <row r="2482" spans="2:25">
      <c r="B2482" s="188" t="s">
        <v>2106</v>
      </c>
      <c r="C2482" s="188" t="s">
        <v>102</v>
      </c>
      <c r="D2482" s="188" t="s">
        <v>2135</v>
      </c>
      <c r="E2482" s="188" t="s">
        <v>4350</v>
      </c>
      <c r="F2482" s="188">
        <v>91.5</v>
      </c>
      <c r="G2482" s="188" t="s">
        <v>202</v>
      </c>
      <c r="H2482" s="188">
        <v>37</v>
      </c>
      <c r="I2482" s="188" t="s">
        <v>4334</v>
      </c>
      <c r="J2482" s="188" t="s">
        <v>4344</v>
      </c>
      <c r="K2482" s="188" t="s">
        <v>4385</v>
      </c>
      <c r="L2482" s="188" t="s">
        <v>159</v>
      </c>
      <c r="M2482" s="188" t="s">
        <v>164</v>
      </c>
      <c r="N2482" s="188">
        <v>92.5</v>
      </c>
      <c r="O2482" s="188" t="s">
        <v>159</v>
      </c>
      <c r="P2482" s="188" t="s">
        <v>4346</v>
      </c>
      <c r="Q2482" s="188" t="s">
        <v>159</v>
      </c>
      <c r="R2482" s="188" t="s">
        <v>4347</v>
      </c>
      <c r="S2482" s="188" t="s">
        <v>159</v>
      </c>
      <c r="T2482" s="188" t="s">
        <v>4339</v>
      </c>
      <c r="U2482" s="188" t="s">
        <v>4340</v>
      </c>
      <c r="V2482" s="188" t="s">
        <v>4348</v>
      </c>
      <c r="W2482" s="188" t="s">
        <v>4349</v>
      </c>
      <c r="X2482" s="189" t="s">
        <v>4343</v>
      </c>
      <c r="Y2482" s="188" t="s">
        <v>159</v>
      </c>
    </row>
    <row r="2483" spans="2:25">
      <c r="B2483" s="188" t="s">
        <v>2106</v>
      </c>
      <c r="C2483" s="188" t="s">
        <v>102</v>
      </c>
      <c r="D2483" s="188" t="s">
        <v>2135</v>
      </c>
      <c r="E2483" s="188" t="s">
        <v>4350</v>
      </c>
      <c r="F2483" s="188">
        <v>91.5</v>
      </c>
      <c r="G2483" s="188" t="s">
        <v>202</v>
      </c>
      <c r="H2483" s="188">
        <v>38</v>
      </c>
      <c r="I2483" s="188" t="s">
        <v>4334</v>
      </c>
      <c r="J2483" s="188" t="s">
        <v>4344</v>
      </c>
      <c r="K2483" s="188" t="s">
        <v>4386</v>
      </c>
      <c r="L2483" s="188" t="s">
        <v>159</v>
      </c>
      <c r="M2483" s="188" t="s">
        <v>164</v>
      </c>
      <c r="N2483" s="188">
        <v>92.5</v>
      </c>
      <c r="O2483" s="188" t="s">
        <v>159</v>
      </c>
      <c r="P2483" s="188" t="s">
        <v>4346</v>
      </c>
      <c r="Q2483" s="188" t="s">
        <v>159</v>
      </c>
      <c r="R2483" s="188" t="s">
        <v>4347</v>
      </c>
      <c r="S2483" s="188" t="s">
        <v>159</v>
      </c>
      <c r="T2483" s="188" t="s">
        <v>4339</v>
      </c>
      <c r="U2483" s="188" t="s">
        <v>4340</v>
      </c>
      <c r="V2483" s="188" t="s">
        <v>4348</v>
      </c>
      <c r="W2483" s="188" t="s">
        <v>4349</v>
      </c>
      <c r="X2483" s="189" t="s">
        <v>4343</v>
      </c>
      <c r="Y2483" s="188" t="s">
        <v>159</v>
      </c>
    </row>
    <row r="2484" spans="2:25">
      <c r="B2484" s="188" t="s">
        <v>2106</v>
      </c>
      <c r="C2484" s="188" t="s">
        <v>102</v>
      </c>
      <c r="D2484" s="188" t="s">
        <v>2135</v>
      </c>
      <c r="E2484" s="188" t="s">
        <v>4350</v>
      </c>
      <c r="F2484" s="188">
        <v>91.5</v>
      </c>
      <c r="G2484" s="188" t="s">
        <v>202</v>
      </c>
      <c r="H2484" s="188">
        <v>39</v>
      </c>
      <c r="I2484" s="188" t="s">
        <v>4334</v>
      </c>
      <c r="J2484" s="188" t="s">
        <v>4344</v>
      </c>
      <c r="K2484" s="188" t="s">
        <v>4387</v>
      </c>
      <c r="L2484" s="188" t="s">
        <v>159</v>
      </c>
      <c r="M2484" s="188" t="s">
        <v>164</v>
      </c>
      <c r="N2484" s="188">
        <v>92.5</v>
      </c>
      <c r="O2484" s="188" t="s">
        <v>159</v>
      </c>
      <c r="P2484" s="188" t="s">
        <v>4346</v>
      </c>
      <c r="Q2484" s="188" t="s">
        <v>159</v>
      </c>
      <c r="R2484" s="188" t="s">
        <v>4347</v>
      </c>
      <c r="S2484" s="188" t="s">
        <v>159</v>
      </c>
      <c r="T2484" s="188" t="s">
        <v>4339</v>
      </c>
      <c r="U2484" s="188" t="s">
        <v>4340</v>
      </c>
      <c r="V2484" s="188" t="s">
        <v>4348</v>
      </c>
      <c r="W2484" s="188" t="s">
        <v>4349</v>
      </c>
      <c r="X2484" s="189" t="s">
        <v>4343</v>
      </c>
      <c r="Y2484" s="188" t="s">
        <v>159</v>
      </c>
    </row>
    <row r="2485" spans="2:25">
      <c r="B2485" s="188" t="s">
        <v>2106</v>
      </c>
      <c r="C2485" s="188" t="s">
        <v>102</v>
      </c>
      <c r="D2485" s="188" t="s">
        <v>2135</v>
      </c>
      <c r="E2485" s="188" t="s">
        <v>4350</v>
      </c>
      <c r="F2485" s="188">
        <v>91.5</v>
      </c>
      <c r="G2485" s="188" t="s">
        <v>202</v>
      </c>
      <c r="H2485" s="188">
        <v>40</v>
      </c>
      <c r="I2485" s="188" t="s">
        <v>4334</v>
      </c>
      <c r="J2485" s="188" t="s">
        <v>4344</v>
      </c>
      <c r="K2485" s="188" t="s">
        <v>4388</v>
      </c>
      <c r="L2485" s="188" t="s">
        <v>159</v>
      </c>
      <c r="M2485" s="188" t="s">
        <v>164</v>
      </c>
      <c r="N2485" s="188">
        <v>92.5</v>
      </c>
      <c r="O2485" s="188" t="s">
        <v>159</v>
      </c>
      <c r="P2485" s="188" t="s">
        <v>4346</v>
      </c>
      <c r="Q2485" s="188" t="s">
        <v>159</v>
      </c>
      <c r="R2485" s="188" t="s">
        <v>4347</v>
      </c>
      <c r="S2485" s="188" t="s">
        <v>159</v>
      </c>
      <c r="T2485" s="188" t="s">
        <v>4339</v>
      </c>
      <c r="U2485" s="188" t="s">
        <v>4340</v>
      </c>
      <c r="V2485" s="188" t="s">
        <v>4348</v>
      </c>
      <c r="W2485" s="188" t="s">
        <v>4349</v>
      </c>
      <c r="X2485" s="189" t="s">
        <v>4343</v>
      </c>
      <c r="Y2485" s="188" t="s">
        <v>159</v>
      </c>
    </row>
    <row r="2486" spans="2:25">
      <c r="B2486" s="188" t="s">
        <v>2106</v>
      </c>
      <c r="C2486" s="188" t="s">
        <v>102</v>
      </c>
      <c r="D2486" s="188" t="s">
        <v>2135</v>
      </c>
      <c r="E2486" s="188" t="s">
        <v>4350</v>
      </c>
      <c r="F2486" s="188">
        <v>91.5</v>
      </c>
      <c r="G2486" s="188" t="s">
        <v>202</v>
      </c>
      <c r="H2486" s="188">
        <v>41</v>
      </c>
      <c r="I2486" s="188" t="s">
        <v>4334</v>
      </c>
      <c r="J2486" s="188" t="s">
        <v>4344</v>
      </c>
      <c r="K2486" s="188" t="s">
        <v>4389</v>
      </c>
      <c r="L2486" s="188" t="s">
        <v>159</v>
      </c>
      <c r="M2486" s="188" t="s">
        <v>164</v>
      </c>
      <c r="N2486" s="188">
        <v>92.5</v>
      </c>
      <c r="O2486" s="188" t="s">
        <v>159</v>
      </c>
      <c r="P2486" s="188" t="s">
        <v>4346</v>
      </c>
      <c r="Q2486" s="188" t="s">
        <v>159</v>
      </c>
      <c r="R2486" s="188" t="s">
        <v>4347</v>
      </c>
      <c r="S2486" s="188" t="s">
        <v>159</v>
      </c>
      <c r="T2486" s="188" t="s">
        <v>4339</v>
      </c>
      <c r="U2486" s="188" t="s">
        <v>4340</v>
      </c>
      <c r="V2486" s="188" t="s">
        <v>4348</v>
      </c>
      <c r="W2486" s="188" t="s">
        <v>4349</v>
      </c>
      <c r="X2486" s="189" t="s">
        <v>4343</v>
      </c>
      <c r="Y2486" s="188" t="s">
        <v>159</v>
      </c>
    </row>
    <row r="2487" spans="2:25">
      <c r="B2487" s="188" t="s">
        <v>2106</v>
      </c>
      <c r="C2487" s="188" t="s">
        <v>102</v>
      </c>
      <c r="D2487" s="188" t="s">
        <v>2135</v>
      </c>
      <c r="E2487" s="188" t="s">
        <v>4350</v>
      </c>
      <c r="F2487" s="188">
        <v>91.5</v>
      </c>
      <c r="G2487" s="188" t="s">
        <v>202</v>
      </c>
      <c r="H2487" s="188">
        <v>42</v>
      </c>
      <c r="I2487" s="188" t="s">
        <v>4334</v>
      </c>
      <c r="J2487" s="188" t="s">
        <v>4344</v>
      </c>
      <c r="K2487" s="188" t="s">
        <v>4390</v>
      </c>
      <c r="L2487" s="188" t="s">
        <v>159</v>
      </c>
      <c r="M2487" s="188" t="s">
        <v>164</v>
      </c>
      <c r="N2487" s="188">
        <v>92.5</v>
      </c>
      <c r="O2487" s="188" t="s">
        <v>159</v>
      </c>
      <c r="P2487" s="188" t="s">
        <v>4346</v>
      </c>
      <c r="Q2487" s="188" t="s">
        <v>159</v>
      </c>
      <c r="R2487" s="188" t="s">
        <v>4347</v>
      </c>
      <c r="S2487" s="188" t="s">
        <v>159</v>
      </c>
      <c r="T2487" s="188" t="s">
        <v>4339</v>
      </c>
      <c r="U2487" s="188" t="s">
        <v>4340</v>
      </c>
      <c r="V2487" s="188" t="s">
        <v>4348</v>
      </c>
      <c r="W2487" s="188" t="s">
        <v>4349</v>
      </c>
      <c r="X2487" s="189" t="s">
        <v>4343</v>
      </c>
      <c r="Y2487" s="188" t="s">
        <v>159</v>
      </c>
    </row>
    <row r="2488" spans="2:25">
      <c r="B2488" s="188" t="s">
        <v>2106</v>
      </c>
      <c r="C2488" s="188" t="s">
        <v>102</v>
      </c>
      <c r="D2488" s="188" t="s">
        <v>2135</v>
      </c>
      <c r="E2488" s="188" t="s">
        <v>4350</v>
      </c>
      <c r="F2488" s="188">
        <v>91.5</v>
      </c>
      <c r="G2488" s="188" t="s">
        <v>202</v>
      </c>
      <c r="H2488" s="188">
        <v>43</v>
      </c>
      <c r="I2488" s="188" t="s">
        <v>4334</v>
      </c>
      <c r="J2488" s="188" t="s">
        <v>4344</v>
      </c>
      <c r="K2488" s="188" t="s">
        <v>4391</v>
      </c>
      <c r="L2488" s="188" t="s">
        <v>159</v>
      </c>
      <c r="M2488" s="188" t="s">
        <v>164</v>
      </c>
      <c r="N2488" s="188">
        <v>92.5</v>
      </c>
      <c r="O2488" s="188" t="s">
        <v>159</v>
      </c>
      <c r="P2488" s="188" t="s">
        <v>4346</v>
      </c>
      <c r="Q2488" s="188" t="s">
        <v>159</v>
      </c>
      <c r="R2488" s="188" t="s">
        <v>4347</v>
      </c>
      <c r="S2488" s="188" t="s">
        <v>159</v>
      </c>
      <c r="T2488" s="188" t="s">
        <v>4339</v>
      </c>
      <c r="U2488" s="188" t="s">
        <v>4340</v>
      </c>
      <c r="V2488" s="188" t="s">
        <v>4348</v>
      </c>
      <c r="W2488" s="188" t="s">
        <v>4349</v>
      </c>
      <c r="X2488" s="189" t="s">
        <v>4343</v>
      </c>
      <c r="Y2488" s="188" t="s">
        <v>159</v>
      </c>
    </row>
    <row r="2489" spans="2:25">
      <c r="B2489" s="188" t="s">
        <v>2106</v>
      </c>
      <c r="C2489" s="188" t="s">
        <v>102</v>
      </c>
      <c r="D2489" s="188" t="s">
        <v>2135</v>
      </c>
      <c r="E2489" s="188" t="s">
        <v>4350</v>
      </c>
      <c r="F2489" s="188">
        <v>91.5</v>
      </c>
      <c r="G2489" s="188" t="s">
        <v>202</v>
      </c>
      <c r="H2489" s="188">
        <v>44</v>
      </c>
      <c r="I2489" s="188" t="s">
        <v>4334</v>
      </c>
      <c r="J2489" s="188" t="s">
        <v>4344</v>
      </c>
      <c r="K2489" s="188" t="s">
        <v>4392</v>
      </c>
      <c r="L2489" s="188" t="s">
        <v>159</v>
      </c>
      <c r="M2489" s="188" t="s">
        <v>164</v>
      </c>
      <c r="N2489" s="188">
        <v>92.5</v>
      </c>
      <c r="O2489" s="188" t="s">
        <v>159</v>
      </c>
      <c r="P2489" s="188" t="s">
        <v>4346</v>
      </c>
      <c r="Q2489" s="188" t="s">
        <v>159</v>
      </c>
      <c r="R2489" s="188" t="s">
        <v>4347</v>
      </c>
      <c r="S2489" s="188" t="s">
        <v>159</v>
      </c>
      <c r="T2489" s="188" t="s">
        <v>4339</v>
      </c>
      <c r="U2489" s="188" t="s">
        <v>4340</v>
      </c>
      <c r="V2489" s="188" t="s">
        <v>4348</v>
      </c>
      <c r="W2489" s="188" t="s">
        <v>4349</v>
      </c>
      <c r="X2489" s="189" t="s">
        <v>4343</v>
      </c>
      <c r="Y2489" s="188" t="s">
        <v>159</v>
      </c>
    </row>
    <row r="2490" spans="2:25">
      <c r="B2490" s="188" t="s">
        <v>2106</v>
      </c>
      <c r="C2490" s="188" t="s">
        <v>102</v>
      </c>
      <c r="D2490" s="188" t="s">
        <v>2135</v>
      </c>
      <c r="E2490" s="188" t="s">
        <v>4350</v>
      </c>
      <c r="F2490" s="188">
        <v>91.5</v>
      </c>
      <c r="G2490" s="188" t="s">
        <v>202</v>
      </c>
      <c r="H2490" s="188">
        <v>45</v>
      </c>
      <c r="I2490" s="188" t="s">
        <v>4334</v>
      </c>
      <c r="J2490" s="188" t="s">
        <v>4344</v>
      </c>
      <c r="K2490" s="188" t="s">
        <v>4393</v>
      </c>
      <c r="L2490" s="188" t="s">
        <v>159</v>
      </c>
      <c r="M2490" s="188" t="s">
        <v>164</v>
      </c>
      <c r="N2490" s="188">
        <v>92.5</v>
      </c>
      <c r="O2490" s="188" t="s">
        <v>159</v>
      </c>
      <c r="P2490" s="188" t="s">
        <v>4346</v>
      </c>
      <c r="Q2490" s="188" t="s">
        <v>159</v>
      </c>
      <c r="R2490" s="188" t="s">
        <v>4347</v>
      </c>
      <c r="S2490" s="188" t="s">
        <v>159</v>
      </c>
      <c r="T2490" s="188" t="s">
        <v>4339</v>
      </c>
      <c r="U2490" s="188" t="s">
        <v>4340</v>
      </c>
      <c r="V2490" s="188" t="s">
        <v>4348</v>
      </c>
      <c r="W2490" s="188" t="s">
        <v>4349</v>
      </c>
      <c r="X2490" s="189" t="s">
        <v>4343</v>
      </c>
      <c r="Y2490" s="188" t="s">
        <v>159</v>
      </c>
    </row>
    <row r="2491" spans="2:25">
      <c r="B2491" s="188" t="s">
        <v>2106</v>
      </c>
      <c r="C2491" s="188" t="s">
        <v>102</v>
      </c>
      <c r="D2491" s="188" t="s">
        <v>2135</v>
      </c>
      <c r="E2491" s="188" t="s">
        <v>4350</v>
      </c>
      <c r="F2491" s="188">
        <v>91.5</v>
      </c>
      <c r="G2491" s="188" t="s">
        <v>202</v>
      </c>
      <c r="H2491" s="188">
        <v>46</v>
      </c>
      <c r="I2491" s="188" t="s">
        <v>4334</v>
      </c>
      <c r="J2491" s="188" t="s">
        <v>4344</v>
      </c>
      <c r="K2491" s="188" t="s">
        <v>4394</v>
      </c>
      <c r="L2491" s="188" t="s">
        <v>159</v>
      </c>
      <c r="M2491" s="188" t="s">
        <v>164</v>
      </c>
      <c r="N2491" s="188">
        <v>92.5</v>
      </c>
      <c r="O2491" s="188" t="s">
        <v>159</v>
      </c>
      <c r="P2491" s="188" t="s">
        <v>4346</v>
      </c>
      <c r="Q2491" s="188" t="s">
        <v>159</v>
      </c>
      <c r="R2491" s="188" t="s">
        <v>4347</v>
      </c>
      <c r="S2491" s="188" t="s">
        <v>159</v>
      </c>
      <c r="T2491" s="188" t="s">
        <v>4339</v>
      </c>
      <c r="U2491" s="188" t="s">
        <v>4340</v>
      </c>
      <c r="V2491" s="188" t="s">
        <v>4348</v>
      </c>
      <c r="W2491" s="188" t="s">
        <v>4349</v>
      </c>
      <c r="X2491" s="189" t="s">
        <v>4343</v>
      </c>
      <c r="Y2491" s="188" t="s">
        <v>159</v>
      </c>
    </row>
    <row r="2492" spans="2:25">
      <c r="B2492" s="188" t="s">
        <v>2106</v>
      </c>
      <c r="C2492" s="188" t="s">
        <v>102</v>
      </c>
      <c r="D2492" s="188" t="s">
        <v>2135</v>
      </c>
      <c r="E2492" s="188" t="s">
        <v>4350</v>
      </c>
      <c r="F2492" s="188">
        <v>91.5</v>
      </c>
      <c r="G2492" s="188" t="s">
        <v>202</v>
      </c>
      <c r="H2492" s="188">
        <v>47</v>
      </c>
      <c r="I2492" s="188" t="s">
        <v>4334</v>
      </c>
      <c r="J2492" s="188" t="s">
        <v>4344</v>
      </c>
      <c r="K2492" s="188" t="s">
        <v>4395</v>
      </c>
      <c r="L2492" s="188" t="s">
        <v>159</v>
      </c>
      <c r="M2492" s="188" t="s">
        <v>164</v>
      </c>
      <c r="N2492" s="188">
        <v>92.5</v>
      </c>
      <c r="O2492" s="188" t="s">
        <v>159</v>
      </c>
      <c r="P2492" s="188" t="s">
        <v>4346</v>
      </c>
      <c r="Q2492" s="188" t="s">
        <v>159</v>
      </c>
      <c r="R2492" s="188" t="s">
        <v>4347</v>
      </c>
      <c r="S2492" s="188" t="s">
        <v>159</v>
      </c>
      <c r="T2492" s="188" t="s">
        <v>4339</v>
      </c>
      <c r="U2492" s="188" t="s">
        <v>4340</v>
      </c>
      <c r="V2492" s="188" t="s">
        <v>4348</v>
      </c>
      <c r="W2492" s="188" t="s">
        <v>4349</v>
      </c>
      <c r="X2492" s="189" t="s">
        <v>4343</v>
      </c>
      <c r="Y2492" s="188" t="s">
        <v>159</v>
      </c>
    </row>
    <row r="2493" spans="2:25">
      <c r="B2493" s="188" t="s">
        <v>2106</v>
      </c>
      <c r="C2493" s="188" t="s">
        <v>102</v>
      </c>
      <c r="D2493" s="188" t="s">
        <v>2135</v>
      </c>
      <c r="E2493" s="188" t="s">
        <v>4350</v>
      </c>
      <c r="F2493" s="188">
        <v>91.5</v>
      </c>
      <c r="G2493" s="188" t="s">
        <v>202</v>
      </c>
      <c r="H2493" s="188">
        <v>48</v>
      </c>
      <c r="I2493" s="188" t="s">
        <v>4334</v>
      </c>
      <c r="J2493" s="188" t="s">
        <v>4344</v>
      </c>
      <c r="K2493" s="188" t="s">
        <v>4396</v>
      </c>
      <c r="L2493" s="188" t="s">
        <v>159</v>
      </c>
      <c r="M2493" s="188" t="s">
        <v>164</v>
      </c>
      <c r="N2493" s="188">
        <v>92.5</v>
      </c>
      <c r="O2493" s="188" t="s">
        <v>159</v>
      </c>
      <c r="P2493" s="188" t="s">
        <v>4346</v>
      </c>
      <c r="Q2493" s="188" t="s">
        <v>159</v>
      </c>
      <c r="R2493" s="188" t="s">
        <v>4347</v>
      </c>
      <c r="S2493" s="188" t="s">
        <v>159</v>
      </c>
      <c r="T2493" s="188" t="s">
        <v>4339</v>
      </c>
      <c r="U2493" s="188" t="s">
        <v>4340</v>
      </c>
      <c r="V2493" s="188" t="s">
        <v>4348</v>
      </c>
      <c r="W2493" s="188" t="s">
        <v>4349</v>
      </c>
      <c r="X2493" s="189" t="s">
        <v>4343</v>
      </c>
      <c r="Y2493" s="188" t="s">
        <v>159</v>
      </c>
    </row>
    <row r="2494" spans="2:25">
      <c r="B2494" s="188" t="s">
        <v>2106</v>
      </c>
      <c r="C2494" s="188" t="s">
        <v>102</v>
      </c>
      <c r="D2494" s="188" t="s">
        <v>2135</v>
      </c>
      <c r="E2494" s="188" t="s">
        <v>4350</v>
      </c>
      <c r="F2494" s="188">
        <v>91.5</v>
      </c>
      <c r="G2494" s="188" t="s">
        <v>202</v>
      </c>
      <c r="H2494" s="188">
        <v>49</v>
      </c>
      <c r="I2494" s="188" t="s">
        <v>4334</v>
      </c>
      <c r="J2494" s="188" t="s">
        <v>4344</v>
      </c>
      <c r="K2494" s="188" t="s">
        <v>4397</v>
      </c>
      <c r="L2494" s="188" t="s">
        <v>159</v>
      </c>
      <c r="M2494" s="188" t="s">
        <v>164</v>
      </c>
      <c r="N2494" s="188">
        <v>92.5</v>
      </c>
      <c r="O2494" s="188" t="s">
        <v>159</v>
      </c>
      <c r="P2494" s="188" t="s">
        <v>4346</v>
      </c>
      <c r="Q2494" s="188" t="s">
        <v>159</v>
      </c>
      <c r="R2494" s="188" t="s">
        <v>4347</v>
      </c>
      <c r="S2494" s="188" t="s">
        <v>159</v>
      </c>
      <c r="T2494" s="188" t="s">
        <v>4339</v>
      </c>
      <c r="U2494" s="188" t="s">
        <v>4340</v>
      </c>
      <c r="V2494" s="188" t="s">
        <v>4348</v>
      </c>
      <c r="W2494" s="188" t="s">
        <v>4349</v>
      </c>
      <c r="X2494" s="189" t="s">
        <v>4343</v>
      </c>
      <c r="Y2494" s="188" t="s">
        <v>159</v>
      </c>
    </row>
    <row r="2495" spans="2:25">
      <c r="B2495" s="188" t="s">
        <v>2106</v>
      </c>
      <c r="C2495" s="188" t="s">
        <v>102</v>
      </c>
      <c r="D2495" s="188" t="s">
        <v>2135</v>
      </c>
      <c r="E2495" s="188" t="s">
        <v>4350</v>
      </c>
      <c r="F2495" s="188">
        <v>91.5</v>
      </c>
      <c r="G2495" s="188" t="s">
        <v>202</v>
      </c>
      <c r="H2495" s="188">
        <v>50</v>
      </c>
      <c r="I2495" s="188" t="s">
        <v>4334</v>
      </c>
      <c r="J2495" s="188" t="s">
        <v>4344</v>
      </c>
      <c r="K2495" s="188" t="s">
        <v>4398</v>
      </c>
      <c r="L2495" s="188" t="s">
        <v>159</v>
      </c>
      <c r="M2495" s="188" t="s">
        <v>164</v>
      </c>
      <c r="N2495" s="188">
        <v>92.5</v>
      </c>
      <c r="O2495" s="188" t="s">
        <v>159</v>
      </c>
      <c r="P2495" s="188" t="s">
        <v>4346</v>
      </c>
      <c r="Q2495" s="188" t="s">
        <v>159</v>
      </c>
      <c r="R2495" s="188" t="s">
        <v>4347</v>
      </c>
      <c r="S2495" s="188" t="s">
        <v>159</v>
      </c>
      <c r="T2495" s="188" t="s">
        <v>4339</v>
      </c>
      <c r="U2495" s="188" t="s">
        <v>4340</v>
      </c>
      <c r="V2495" s="188" t="s">
        <v>4348</v>
      </c>
      <c r="W2495" s="188" t="s">
        <v>4349</v>
      </c>
      <c r="X2495" s="189" t="s">
        <v>4343</v>
      </c>
      <c r="Y2495" s="188" t="s">
        <v>159</v>
      </c>
    </row>
    <row r="2496" spans="2:25">
      <c r="B2496" s="108" t="s">
        <v>2106</v>
      </c>
      <c r="C2496" s="108" t="s">
        <v>102</v>
      </c>
      <c r="D2496" s="108" t="s">
        <v>2185</v>
      </c>
      <c r="E2496" s="108" t="s">
        <v>4350</v>
      </c>
      <c r="F2496" s="108">
        <v>91.9</v>
      </c>
      <c r="G2496" s="108" t="s">
        <v>202</v>
      </c>
      <c r="H2496" s="108">
        <v>51</v>
      </c>
      <c r="I2496" s="108" t="s">
        <v>4334</v>
      </c>
      <c r="J2496" s="108" t="s">
        <v>4344</v>
      </c>
      <c r="K2496" s="108" t="s">
        <v>4399</v>
      </c>
      <c r="L2496" s="108" t="s">
        <v>2540</v>
      </c>
      <c r="M2496" s="108" t="s">
        <v>164</v>
      </c>
      <c r="N2496" s="108">
        <v>92.3</v>
      </c>
      <c r="O2496" s="108">
        <v>4</v>
      </c>
      <c r="P2496" s="108" t="s">
        <v>4346</v>
      </c>
      <c r="Q2496" s="108" t="s">
        <v>55</v>
      </c>
      <c r="R2496" s="108" t="s">
        <v>4347</v>
      </c>
      <c r="S2496" s="108" t="s">
        <v>55</v>
      </c>
      <c r="T2496" s="108" t="s">
        <v>4339</v>
      </c>
      <c r="U2496" s="108" t="s">
        <v>4340</v>
      </c>
      <c r="V2496" s="108" t="s">
        <v>4348</v>
      </c>
      <c r="W2496" s="108" t="s">
        <v>4349</v>
      </c>
      <c r="X2496" s="187" t="s">
        <v>4343</v>
      </c>
      <c r="Y2496" s="108">
        <v>4</v>
      </c>
    </row>
    <row r="2497" spans="2:25">
      <c r="B2497" s="188" t="s">
        <v>2106</v>
      </c>
      <c r="C2497" s="188" t="s">
        <v>102</v>
      </c>
      <c r="D2497" s="188" t="s">
        <v>2185</v>
      </c>
      <c r="E2497" s="188" t="s">
        <v>4350</v>
      </c>
      <c r="F2497" s="188">
        <v>91.9</v>
      </c>
      <c r="G2497" s="188" t="s">
        <v>202</v>
      </c>
      <c r="H2497" s="188">
        <v>52</v>
      </c>
      <c r="I2497" s="188" t="s">
        <v>4334</v>
      </c>
      <c r="J2497" s="188" t="s">
        <v>4344</v>
      </c>
      <c r="K2497" s="188" t="s">
        <v>4400</v>
      </c>
      <c r="L2497" s="188" t="s">
        <v>159</v>
      </c>
      <c r="M2497" s="188" t="s">
        <v>164</v>
      </c>
      <c r="N2497" s="188">
        <v>92.3</v>
      </c>
      <c r="O2497" s="188" t="s">
        <v>159</v>
      </c>
      <c r="P2497" s="188" t="s">
        <v>4346</v>
      </c>
      <c r="Q2497" s="188" t="s">
        <v>159</v>
      </c>
      <c r="R2497" s="188" t="s">
        <v>4347</v>
      </c>
      <c r="S2497" s="188" t="s">
        <v>159</v>
      </c>
      <c r="T2497" s="188" t="s">
        <v>4339</v>
      </c>
      <c r="U2497" s="188" t="s">
        <v>4340</v>
      </c>
      <c r="V2497" s="188" t="s">
        <v>4348</v>
      </c>
      <c r="W2497" s="188" t="s">
        <v>4349</v>
      </c>
      <c r="X2497" s="189" t="s">
        <v>4343</v>
      </c>
      <c r="Y2497" s="188" t="s">
        <v>159</v>
      </c>
    </row>
    <row r="2498" spans="2:25">
      <c r="B2498" s="188" t="s">
        <v>2106</v>
      </c>
      <c r="C2498" s="188" t="s">
        <v>102</v>
      </c>
      <c r="D2498" s="188" t="s">
        <v>2185</v>
      </c>
      <c r="E2498" s="188" t="s">
        <v>4350</v>
      </c>
      <c r="F2498" s="188">
        <v>91.9</v>
      </c>
      <c r="G2498" s="188" t="s">
        <v>202</v>
      </c>
      <c r="H2498" s="188">
        <v>53</v>
      </c>
      <c r="I2498" s="188" t="s">
        <v>4334</v>
      </c>
      <c r="J2498" s="188" t="s">
        <v>4344</v>
      </c>
      <c r="K2498" s="188" t="s">
        <v>4401</v>
      </c>
      <c r="L2498" s="188" t="s">
        <v>159</v>
      </c>
      <c r="M2498" s="188" t="s">
        <v>164</v>
      </c>
      <c r="N2498" s="188">
        <v>92.3</v>
      </c>
      <c r="O2498" s="188" t="s">
        <v>159</v>
      </c>
      <c r="P2498" s="188" t="s">
        <v>4346</v>
      </c>
      <c r="Q2498" s="188" t="s">
        <v>159</v>
      </c>
      <c r="R2498" s="188" t="s">
        <v>4347</v>
      </c>
      <c r="S2498" s="188" t="s">
        <v>159</v>
      </c>
      <c r="T2498" s="188" t="s">
        <v>4339</v>
      </c>
      <c r="U2498" s="188" t="s">
        <v>4340</v>
      </c>
      <c r="V2498" s="188" t="s">
        <v>4348</v>
      </c>
      <c r="W2498" s="188" t="s">
        <v>4349</v>
      </c>
      <c r="X2498" s="189" t="s">
        <v>4343</v>
      </c>
      <c r="Y2498" s="188" t="s">
        <v>159</v>
      </c>
    </row>
    <row r="2499" spans="2:25">
      <c r="B2499" s="188" t="s">
        <v>2106</v>
      </c>
      <c r="C2499" s="188" t="s">
        <v>102</v>
      </c>
      <c r="D2499" s="188" t="s">
        <v>2185</v>
      </c>
      <c r="E2499" s="188" t="s">
        <v>4350</v>
      </c>
      <c r="F2499" s="188">
        <v>91.9</v>
      </c>
      <c r="G2499" s="188" t="s">
        <v>202</v>
      </c>
      <c r="H2499" s="188">
        <v>54</v>
      </c>
      <c r="I2499" s="188" t="s">
        <v>4334</v>
      </c>
      <c r="J2499" s="188" t="s">
        <v>4344</v>
      </c>
      <c r="K2499" s="188" t="s">
        <v>4402</v>
      </c>
      <c r="L2499" s="188" t="s">
        <v>159</v>
      </c>
      <c r="M2499" s="188" t="s">
        <v>164</v>
      </c>
      <c r="N2499" s="188">
        <v>92.3</v>
      </c>
      <c r="O2499" s="188" t="s">
        <v>159</v>
      </c>
      <c r="P2499" s="188" t="s">
        <v>4346</v>
      </c>
      <c r="Q2499" s="188" t="s">
        <v>159</v>
      </c>
      <c r="R2499" s="188" t="s">
        <v>4347</v>
      </c>
      <c r="S2499" s="188" t="s">
        <v>159</v>
      </c>
      <c r="T2499" s="188" t="s">
        <v>4339</v>
      </c>
      <c r="U2499" s="188" t="s">
        <v>4340</v>
      </c>
      <c r="V2499" s="188" t="s">
        <v>4348</v>
      </c>
      <c r="W2499" s="188" t="s">
        <v>4349</v>
      </c>
      <c r="X2499" s="189" t="s">
        <v>4343</v>
      </c>
      <c r="Y2499" s="188" t="s">
        <v>159</v>
      </c>
    </row>
    <row r="2500" spans="2:25">
      <c r="B2500" s="188" t="s">
        <v>2106</v>
      </c>
      <c r="C2500" s="188" t="s">
        <v>102</v>
      </c>
      <c r="D2500" s="188" t="s">
        <v>2185</v>
      </c>
      <c r="E2500" s="188" t="s">
        <v>4350</v>
      </c>
      <c r="F2500" s="188">
        <v>91.9</v>
      </c>
      <c r="G2500" s="188" t="s">
        <v>202</v>
      </c>
      <c r="H2500" s="188">
        <v>55</v>
      </c>
      <c r="I2500" s="188" t="s">
        <v>4334</v>
      </c>
      <c r="J2500" s="188" t="s">
        <v>4344</v>
      </c>
      <c r="K2500" s="188" t="s">
        <v>4403</v>
      </c>
      <c r="L2500" s="188" t="s">
        <v>159</v>
      </c>
      <c r="M2500" s="188" t="s">
        <v>164</v>
      </c>
      <c r="N2500" s="188">
        <v>92.3</v>
      </c>
      <c r="O2500" s="188" t="s">
        <v>159</v>
      </c>
      <c r="P2500" s="188" t="s">
        <v>4346</v>
      </c>
      <c r="Q2500" s="188" t="s">
        <v>159</v>
      </c>
      <c r="R2500" s="188" t="s">
        <v>4347</v>
      </c>
      <c r="S2500" s="188" t="s">
        <v>159</v>
      </c>
      <c r="T2500" s="188" t="s">
        <v>4339</v>
      </c>
      <c r="U2500" s="188" t="s">
        <v>4340</v>
      </c>
      <c r="V2500" s="188" t="s">
        <v>4348</v>
      </c>
      <c r="W2500" s="188" t="s">
        <v>4349</v>
      </c>
      <c r="X2500" s="189" t="s">
        <v>4343</v>
      </c>
      <c r="Y2500" s="188" t="s">
        <v>159</v>
      </c>
    </row>
    <row r="2501" spans="2:25">
      <c r="B2501" s="188" t="s">
        <v>2106</v>
      </c>
      <c r="C2501" s="188" t="s">
        <v>102</v>
      </c>
      <c r="D2501" s="188" t="s">
        <v>2185</v>
      </c>
      <c r="E2501" s="188" t="s">
        <v>4350</v>
      </c>
      <c r="F2501" s="188">
        <v>91.9</v>
      </c>
      <c r="G2501" s="188" t="s">
        <v>202</v>
      </c>
      <c r="H2501" s="188">
        <v>56</v>
      </c>
      <c r="I2501" s="188" t="s">
        <v>4334</v>
      </c>
      <c r="J2501" s="188" t="s">
        <v>4344</v>
      </c>
      <c r="K2501" s="188" t="s">
        <v>4404</v>
      </c>
      <c r="L2501" s="188" t="s">
        <v>159</v>
      </c>
      <c r="M2501" s="188" t="s">
        <v>164</v>
      </c>
      <c r="N2501" s="188">
        <v>92.3</v>
      </c>
      <c r="O2501" s="188" t="s">
        <v>159</v>
      </c>
      <c r="P2501" s="188" t="s">
        <v>4346</v>
      </c>
      <c r="Q2501" s="188" t="s">
        <v>159</v>
      </c>
      <c r="R2501" s="188" t="s">
        <v>4347</v>
      </c>
      <c r="S2501" s="188" t="s">
        <v>159</v>
      </c>
      <c r="T2501" s="188" t="s">
        <v>4339</v>
      </c>
      <c r="U2501" s="188" t="s">
        <v>4340</v>
      </c>
      <c r="V2501" s="188" t="s">
        <v>4348</v>
      </c>
      <c r="W2501" s="188" t="s">
        <v>4349</v>
      </c>
      <c r="X2501" s="189" t="s">
        <v>4343</v>
      </c>
      <c r="Y2501" s="188" t="s">
        <v>159</v>
      </c>
    </row>
    <row r="2502" spans="2:25">
      <c r="B2502" s="188" t="s">
        <v>2106</v>
      </c>
      <c r="C2502" s="188" t="s">
        <v>102</v>
      </c>
      <c r="D2502" s="188" t="s">
        <v>2185</v>
      </c>
      <c r="E2502" s="188" t="s">
        <v>4350</v>
      </c>
      <c r="F2502" s="188">
        <v>91.9</v>
      </c>
      <c r="G2502" s="188" t="s">
        <v>202</v>
      </c>
      <c r="H2502" s="188">
        <v>57</v>
      </c>
      <c r="I2502" s="188" t="s">
        <v>4334</v>
      </c>
      <c r="J2502" s="188" t="s">
        <v>4344</v>
      </c>
      <c r="K2502" s="188" t="s">
        <v>4405</v>
      </c>
      <c r="L2502" s="188" t="s">
        <v>159</v>
      </c>
      <c r="M2502" s="188" t="s">
        <v>164</v>
      </c>
      <c r="N2502" s="188">
        <v>92.3</v>
      </c>
      <c r="O2502" s="188" t="s">
        <v>159</v>
      </c>
      <c r="P2502" s="188" t="s">
        <v>4346</v>
      </c>
      <c r="Q2502" s="188" t="s">
        <v>159</v>
      </c>
      <c r="R2502" s="188" t="s">
        <v>4347</v>
      </c>
      <c r="S2502" s="188" t="s">
        <v>159</v>
      </c>
      <c r="T2502" s="188" t="s">
        <v>4339</v>
      </c>
      <c r="U2502" s="188" t="s">
        <v>4340</v>
      </c>
      <c r="V2502" s="188" t="s">
        <v>4348</v>
      </c>
      <c r="W2502" s="188" t="s">
        <v>4349</v>
      </c>
      <c r="X2502" s="189" t="s">
        <v>4343</v>
      </c>
      <c r="Y2502" s="188" t="s">
        <v>159</v>
      </c>
    </row>
    <row r="2503" spans="2:25">
      <c r="B2503" s="188" t="s">
        <v>2106</v>
      </c>
      <c r="C2503" s="188" t="s">
        <v>102</v>
      </c>
      <c r="D2503" s="188" t="s">
        <v>2185</v>
      </c>
      <c r="E2503" s="188" t="s">
        <v>4350</v>
      </c>
      <c r="F2503" s="188">
        <v>91.9</v>
      </c>
      <c r="G2503" s="188" t="s">
        <v>202</v>
      </c>
      <c r="H2503" s="188">
        <v>58</v>
      </c>
      <c r="I2503" s="188" t="s">
        <v>4334</v>
      </c>
      <c r="J2503" s="188" t="s">
        <v>4344</v>
      </c>
      <c r="K2503" s="188" t="s">
        <v>4406</v>
      </c>
      <c r="L2503" s="188" t="s">
        <v>159</v>
      </c>
      <c r="M2503" s="188" t="s">
        <v>164</v>
      </c>
      <c r="N2503" s="188">
        <v>92.3</v>
      </c>
      <c r="O2503" s="188" t="s">
        <v>159</v>
      </c>
      <c r="P2503" s="188" t="s">
        <v>4346</v>
      </c>
      <c r="Q2503" s="188" t="s">
        <v>159</v>
      </c>
      <c r="R2503" s="188" t="s">
        <v>4347</v>
      </c>
      <c r="S2503" s="188" t="s">
        <v>159</v>
      </c>
      <c r="T2503" s="188" t="s">
        <v>4339</v>
      </c>
      <c r="U2503" s="188" t="s">
        <v>4340</v>
      </c>
      <c r="V2503" s="188" t="s">
        <v>4348</v>
      </c>
      <c r="W2503" s="188" t="s">
        <v>4349</v>
      </c>
      <c r="X2503" s="189" t="s">
        <v>4343</v>
      </c>
      <c r="Y2503" s="188" t="s">
        <v>159</v>
      </c>
    </row>
    <row r="2504" spans="2:25">
      <c r="B2504" s="188" t="s">
        <v>2106</v>
      </c>
      <c r="C2504" s="188" t="s">
        <v>102</v>
      </c>
      <c r="D2504" s="188" t="s">
        <v>2185</v>
      </c>
      <c r="E2504" s="188" t="s">
        <v>4350</v>
      </c>
      <c r="F2504" s="188">
        <v>91.9</v>
      </c>
      <c r="G2504" s="188" t="s">
        <v>202</v>
      </c>
      <c r="H2504" s="188">
        <v>59</v>
      </c>
      <c r="I2504" s="188" t="s">
        <v>4334</v>
      </c>
      <c r="J2504" s="188" t="s">
        <v>4344</v>
      </c>
      <c r="K2504" s="188" t="s">
        <v>4407</v>
      </c>
      <c r="L2504" s="188" t="s">
        <v>159</v>
      </c>
      <c r="M2504" s="188" t="s">
        <v>164</v>
      </c>
      <c r="N2504" s="188">
        <v>92.3</v>
      </c>
      <c r="O2504" s="188" t="s">
        <v>159</v>
      </c>
      <c r="P2504" s="188" t="s">
        <v>4346</v>
      </c>
      <c r="Q2504" s="188" t="s">
        <v>159</v>
      </c>
      <c r="R2504" s="188" t="s">
        <v>4347</v>
      </c>
      <c r="S2504" s="188" t="s">
        <v>159</v>
      </c>
      <c r="T2504" s="188" t="s">
        <v>4339</v>
      </c>
      <c r="U2504" s="188" t="s">
        <v>4340</v>
      </c>
      <c r="V2504" s="188" t="s">
        <v>4348</v>
      </c>
      <c r="W2504" s="188" t="s">
        <v>4349</v>
      </c>
      <c r="X2504" s="189" t="s">
        <v>4343</v>
      </c>
      <c r="Y2504" s="188" t="s">
        <v>159</v>
      </c>
    </row>
    <row r="2505" spans="2:25">
      <c r="B2505" s="188" t="s">
        <v>2106</v>
      </c>
      <c r="C2505" s="188" t="s">
        <v>102</v>
      </c>
      <c r="D2505" s="188" t="s">
        <v>2185</v>
      </c>
      <c r="E2505" s="188" t="s">
        <v>4350</v>
      </c>
      <c r="F2505" s="188">
        <v>91.9</v>
      </c>
      <c r="G2505" s="188" t="s">
        <v>202</v>
      </c>
      <c r="H2505" s="188">
        <v>60</v>
      </c>
      <c r="I2505" s="188" t="s">
        <v>4334</v>
      </c>
      <c r="J2505" s="188" t="s">
        <v>4344</v>
      </c>
      <c r="K2505" s="188" t="s">
        <v>4408</v>
      </c>
      <c r="L2505" s="188" t="s">
        <v>159</v>
      </c>
      <c r="M2505" s="188" t="s">
        <v>164</v>
      </c>
      <c r="N2505" s="188">
        <v>92.3</v>
      </c>
      <c r="O2505" s="188" t="s">
        <v>159</v>
      </c>
      <c r="P2505" s="188" t="s">
        <v>4346</v>
      </c>
      <c r="Q2505" s="188" t="s">
        <v>159</v>
      </c>
      <c r="R2505" s="188" t="s">
        <v>4347</v>
      </c>
      <c r="S2505" s="188" t="s">
        <v>159</v>
      </c>
      <c r="T2505" s="188" t="s">
        <v>4339</v>
      </c>
      <c r="U2505" s="188" t="s">
        <v>4340</v>
      </c>
      <c r="V2505" s="188" t="s">
        <v>4348</v>
      </c>
      <c r="W2505" s="188" t="s">
        <v>4349</v>
      </c>
      <c r="X2505" s="189" t="s">
        <v>4343</v>
      </c>
      <c r="Y2505" s="188" t="s">
        <v>159</v>
      </c>
    </row>
    <row r="2506" spans="2:25">
      <c r="B2506" s="188" t="s">
        <v>2106</v>
      </c>
      <c r="C2506" s="188" t="s">
        <v>102</v>
      </c>
      <c r="D2506" s="188" t="s">
        <v>2185</v>
      </c>
      <c r="E2506" s="188" t="s">
        <v>4350</v>
      </c>
      <c r="F2506" s="188">
        <v>91.9</v>
      </c>
      <c r="G2506" s="188" t="s">
        <v>202</v>
      </c>
      <c r="H2506" s="188">
        <v>61</v>
      </c>
      <c r="I2506" s="188" t="s">
        <v>4334</v>
      </c>
      <c r="J2506" s="188" t="s">
        <v>4344</v>
      </c>
      <c r="K2506" s="188" t="s">
        <v>4409</v>
      </c>
      <c r="L2506" s="188" t="s">
        <v>159</v>
      </c>
      <c r="M2506" s="188" t="s">
        <v>164</v>
      </c>
      <c r="N2506" s="188">
        <v>92.3</v>
      </c>
      <c r="O2506" s="188" t="s">
        <v>159</v>
      </c>
      <c r="P2506" s="188" t="s">
        <v>4346</v>
      </c>
      <c r="Q2506" s="188" t="s">
        <v>159</v>
      </c>
      <c r="R2506" s="188" t="s">
        <v>4347</v>
      </c>
      <c r="S2506" s="188" t="s">
        <v>159</v>
      </c>
      <c r="T2506" s="188" t="s">
        <v>4339</v>
      </c>
      <c r="U2506" s="188" t="s">
        <v>4340</v>
      </c>
      <c r="V2506" s="188" t="s">
        <v>4348</v>
      </c>
      <c r="W2506" s="188" t="s">
        <v>4349</v>
      </c>
      <c r="X2506" s="189" t="s">
        <v>4343</v>
      </c>
      <c r="Y2506" s="188" t="s">
        <v>159</v>
      </c>
    </row>
    <row r="2507" spans="2:25">
      <c r="B2507" s="188" t="s">
        <v>2106</v>
      </c>
      <c r="C2507" s="188" t="s">
        <v>102</v>
      </c>
      <c r="D2507" s="188" t="s">
        <v>2185</v>
      </c>
      <c r="E2507" s="188" t="s">
        <v>4350</v>
      </c>
      <c r="F2507" s="188">
        <v>91.9</v>
      </c>
      <c r="G2507" s="188" t="s">
        <v>202</v>
      </c>
      <c r="H2507" s="188">
        <v>62</v>
      </c>
      <c r="I2507" s="188" t="s">
        <v>4334</v>
      </c>
      <c r="J2507" s="188" t="s">
        <v>4344</v>
      </c>
      <c r="K2507" s="188" t="s">
        <v>4410</v>
      </c>
      <c r="L2507" s="188" t="s">
        <v>159</v>
      </c>
      <c r="M2507" s="188" t="s">
        <v>164</v>
      </c>
      <c r="N2507" s="188">
        <v>92.3</v>
      </c>
      <c r="O2507" s="188" t="s">
        <v>159</v>
      </c>
      <c r="P2507" s="188" t="s">
        <v>4346</v>
      </c>
      <c r="Q2507" s="188" t="s">
        <v>159</v>
      </c>
      <c r="R2507" s="188" t="s">
        <v>4347</v>
      </c>
      <c r="S2507" s="188" t="s">
        <v>159</v>
      </c>
      <c r="T2507" s="188" t="s">
        <v>4339</v>
      </c>
      <c r="U2507" s="188" t="s">
        <v>4340</v>
      </c>
      <c r="V2507" s="188" t="s">
        <v>4348</v>
      </c>
      <c r="W2507" s="188" t="s">
        <v>4349</v>
      </c>
      <c r="X2507" s="189" t="s">
        <v>4343</v>
      </c>
      <c r="Y2507" s="188" t="s">
        <v>159</v>
      </c>
    </row>
    <row r="2508" spans="2:25">
      <c r="B2508" s="188" t="s">
        <v>2106</v>
      </c>
      <c r="C2508" s="188" t="s">
        <v>102</v>
      </c>
      <c r="D2508" s="188" t="s">
        <v>2185</v>
      </c>
      <c r="E2508" s="188" t="s">
        <v>4350</v>
      </c>
      <c r="F2508" s="188">
        <v>91.9</v>
      </c>
      <c r="G2508" s="188" t="s">
        <v>202</v>
      </c>
      <c r="H2508" s="188">
        <v>63</v>
      </c>
      <c r="I2508" s="188" t="s">
        <v>4334</v>
      </c>
      <c r="J2508" s="188" t="s">
        <v>4344</v>
      </c>
      <c r="K2508" s="188" t="s">
        <v>4411</v>
      </c>
      <c r="L2508" s="188" t="s">
        <v>159</v>
      </c>
      <c r="M2508" s="188" t="s">
        <v>164</v>
      </c>
      <c r="N2508" s="188">
        <v>92.3</v>
      </c>
      <c r="O2508" s="188" t="s">
        <v>159</v>
      </c>
      <c r="P2508" s="188" t="s">
        <v>4346</v>
      </c>
      <c r="Q2508" s="188" t="s">
        <v>159</v>
      </c>
      <c r="R2508" s="188" t="s">
        <v>4347</v>
      </c>
      <c r="S2508" s="188" t="s">
        <v>159</v>
      </c>
      <c r="T2508" s="188" t="s">
        <v>4339</v>
      </c>
      <c r="U2508" s="188" t="s">
        <v>4340</v>
      </c>
      <c r="V2508" s="188" t="s">
        <v>4348</v>
      </c>
      <c r="W2508" s="188" t="s">
        <v>4349</v>
      </c>
      <c r="X2508" s="189" t="s">
        <v>4343</v>
      </c>
      <c r="Y2508" s="188" t="s">
        <v>159</v>
      </c>
    </row>
    <row r="2509" spans="2:25">
      <c r="B2509" s="188" t="s">
        <v>2106</v>
      </c>
      <c r="C2509" s="188" t="s">
        <v>102</v>
      </c>
      <c r="D2509" s="188" t="s">
        <v>2185</v>
      </c>
      <c r="E2509" s="188" t="s">
        <v>4350</v>
      </c>
      <c r="F2509" s="188">
        <v>91.9</v>
      </c>
      <c r="G2509" s="188" t="s">
        <v>202</v>
      </c>
      <c r="H2509" s="188">
        <v>64</v>
      </c>
      <c r="I2509" s="188" t="s">
        <v>4334</v>
      </c>
      <c r="J2509" s="188" t="s">
        <v>4344</v>
      </c>
      <c r="K2509" s="188" t="s">
        <v>4412</v>
      </c>
      <c r="L2509" s="188" t="s">
        <v>159</v>
      </c>
      <c r="M2509" s="188" t="s">
        <v>164</v>
      </c>
      <c r="N2509" s="188">
        <v>92.3</v>
      </c>
      <c r="O2509" s="188" t="s">
        <v>159</v>
      </c>
      <c r="P2509" s="188" t="s">
        <v>4346</v>
      </c>
      <c r="Q2509" s="188" t="s">
        <v>159</v>
      </c>
      <c r="R2509" s="188" t="s">
        <v>4347</v>
      </c>
      <c r="S2509" s="188" t="s">
        <v>159</v>
      </c>
      <c r="T2509" s="188" t="s">
        <v>4339</v>
      </c>
      <c r="U2509" s="188" t="s">
        <v>4340</v>
      </c>
      <c r="V2509" s="188" t="s">
        <v>4348</v>
      </c>
      <c r="W2509" s="188" t="s">
        <v>4349</v>
      </c>
      <c r="X2509" s="189" t="s">
        <v>4343</v>
      </c>
      <c r="Y2509" s="188" t="s">
        <v>159</v>
      </c>
    </row>
    <row r="2510" spans="2:25">
      <c r="B2510" s="188" t="s">
        <v>2106</v>
      </c>
      <c r="C2510" s="188" t="s">
        <v>102</v>
      </c>
      <c r="D2510" s="188" t="s">
        <v>2185</v>
      </c>
      <c r="E2510" s="188" t="s">
        <v>4350</v>
      </c>
      <c r="F2510" s="188">
        <v>91.9</v>
      </c>
      <c r="G2510" s="188" t="s">
        <v>202</v>
      </c>
      <c r="H2510" s="188">
        <v>65</v>
      </c>
      <c r="I2510" s="188" t="s">
        <v>4334</v>
      </c>
      <c r="J2510" s="188" t="s">
        <v>4344</v>
      </c>
      <c r="K2510" s="188" t="s">
        <v>4413</v>
      </c>
      <c r="L2510" s="188" t="s">
        <v>159</v>
      </c>
      <c r="M2510" s="188" t="s">
        <v>164</v>
      </c>
      <c r="N2510" s="188">
        <v>92.3</v>
      </c>
      <c r="O2510" s="188" t="s">
        <v>159</v>
      </c>
      <c r="P2510" s="188" t="s">
        <v>4346</v>
      </c>
      <c r="Q2510" s="188" t="s">
        <v>159</v>
      </c>
      <c r="R2510" s="188" t="s">
        <v>4347</v>
      </c>
      <c r="S2510" s="188" t="s">
        <v>159</v>
      </c>
      <c r="T2510" s="188" t="s">
        <v>4339</v>
      </c>
      <c r="U2510" s="188" t="s">
        <v>4340</v>
      </c>
      <c r="V2510" s="188" t="s">
        <v>4348</v>
      </c>
      <c r="W2510" s="188" t="s">
        <v>4349</v>
      </c>
      <c r="X2510" s="189" t="s">
        <v>4343</v>
      </c>
      <c r="Y2510" s="188" t="s">
        <v>159</v>
      </c>
    </row>
    <row r="2511" spans="2:25">
      <c r="B2511" s="188" t="s">
        <v>2106</v>
      </c>
      <c r="C2511" s="188" t="s">
        <v>102</v>
      </c>
      <c r="D2511" s="188" t="s">
        <v>2185</v>
      </c>
      <c r="E2511" s="188" t="s">
        <v>4350</v>
      </c>
      <c r="F2511" s="188">
        <v>91.9</v>
      </c>
      <c r="G2511" s="188" t="s">
        <v>202</v>
      </c>
      <c r="H2511" s="188">
        <v>66</v>
      </c>
      <c r="I2511" s="188" t="s">
        <v>4334</v>
      </c>
      <c r="J2511" s="188" t="s">
        <v>4344</v>
      </c>
      <c r="K2511" s="188" t="s">
        <v>4414</v>
      </c>
      <c r="L2511" s="188" t="s">
        <v>159</v>
      </c>
      <c r="M2511" s="188" t="s">
        <v>164</v>
      </c>
      <c r="N2511" s="188">
        <v>92.3</v>
      </c>
      <c r="O2511" s="188" t="s">
        <v>159</v>
      </c>
      <c r="P2511" s="188" t="s">
        <v>4346</v>
      </c>
      <c r="Q2511" s="188" t="s">
        <v>159</v>
      </c>
      <c r="R2511" s="188" t="s">
        <v>4347</v>
      </c>
      <c r="S2511" s="188" t="s">
        <v>159</v>
      </c>
      <c r="T2511" s="188" t="s">
        <v>4339</v>
      </c>
      <c r="U2511" s="188" t="s">
        <v>4340</v>
      </c>
      <c r="V2511" s="188" t="s">
        <v>4348</v>
      </c>
      <c r="W2511" s="188" t="s">
        <v>4349</v>
      </c>
      <c r="X2511" s="189" t="s">
        <v>4343</v>
      </c>
      <c r="Y2511" s="188" t="s">
        <v>159</v>
      </c>
    </row>
    <row r="2512" spans="2:25">
      <c r="B2512" s="188" t="s">
        <v>2106</v>
      </c>
      <c r="C2512" s="188" t="s">
        <v>102</v>
      </c>
      <c r="D2512" s="188" t="s">
        <v>2185</v>
      </c>
      <c r="E2512" s="188" t="s">
        <v>4350</v>
      </c>
      <c r="F2512" s="188">
        <v>91.9</v>
      </c>
      <c r="G2512" s="188" t="s">
        <v>202</v>
      </c>
      <c r="H2512" s="188">
        <v>67</v>
      </c>
      <c r="I2512" s="188" t="s">
        <v>4334</v>
      </c>
      <c r="J2512" s="188" t="s">
        <v>4344</v>
      </c>
      <c r="K2512" s="188" t="s">
        <v>4415</v>
      </c>
      <c r="L2512" s="188" t="s">
        <v>159</v>
      </c>
      <c r="M2512" s="188" t="s">
        <v>164</v>
      </c>
      <c r="N2512" s="188">
        <v>92.3</v>
      </c>
      <c r="O2512" s="188" t="s">
        <v>159</v>
      </c>
      <c r="P2512" s="188" t="s">
        <v>4346</v>
      </c>
      <c r="Q2512" s="188" t="s">
        <v>159</v>
      </c>
      <c r="R2512" s="188" t="s">
        <v>4347</v>
      </c>
      <c r="S2512" s="188" t="s">
        <v>159</v>
      </c>
      <c r="T2512" s="188" t="s">
        <v>4339</v>
      </c>
      <c r="U2512" s="188" t="s">
        <v>4340</v>
      </c>
      <c r="V2512" s="188" t="s">
        <v>4348</v>
      </c>
      <c r="W2512" s="188" t="s">
        <v>4349</v>
      </c>
      <c r="X2512" s="189" t="s">
        <v>4343</v>
      </c>
      <c r="Y2512" s="188" t="s">
        <v>159</v>
      </c>
    </row>
    <row r="2513" spans="2:25">
      <c r="B2513" s="188" t="s">
        <v>2106</v>
      </c>
      <c r="C2513" s="188" t="s">
        <v>102</v>
      </c>
      <c r="D2513" s="188" t="s">
        <v>2185</v>
      </c>
      <c r="E2513" s="188" t="s">
        <v>4350</v>
      </c>
      <c r="F2513" s="188">
        <v>91.9</v>
      </c>
      <c r="G2513" s="188" t="s">
        <v>202</v>
      </c>
      <c r="H2513" s="188">
        <v>68</v>
      </c>
      <c r="I2513" s="188" t="s">
        <v>4334</v>
      </c>
      <c r="J2513" s="188" t="s">
        <v>4344</v>
      </c>
      <c r="K2513" s="188" t="s">
        <v>4416</v>
      </c>
      <c r="L2513" s="188" t="s">
        <v>159</v>
      </c>
      <c r="M2513" s="188" t="s">
        <v>164</v>
      </c>
      <c r="N2513" s="188">
        <v>92.3</v>
      </c>
      <c r="O2513" s="188" t="s">
        <v>159</v>
      </c>
      <c r="P2513" s="188" t="s">
        <v>4346</v>
      </c>
      <c r="Q2513" s="188" t="s">
        <v>159</v>
      </c>
      <c r="R2513" s="188" t="s">
        <v>4347</v>
      </c>
      <c r="S2513" s="188" t="s">
        <v>159</v>
      </c>
      <c r="T2513" s="188" t="s">
        <v>4339</v>
      </c>
      <c r="U2513" s="188" t="s">
        <v>4340</v>
      </c>
      <c r="V2513" s="188" t="s">
        <v>4348</v>
      </c>
      <c r="W2513" s="188" t="s">
        <v>4349</v>
      </c>
      <c r="X2513" s="189" t="s">
        <v>4343</v>
      </c>
      <c r="Y2513" s="188" t="s">
        <v>159</v>
      </c>
    </row>
    <row r="2514" spans="2:25">
      <c r="B2514" s="188" t="s">
        <v>2106</v>
      </c>
      <c r="C2514" s="188" t="s">
        <v>102</v>
      </c>
      <c r="D2514" s="188" t="s">
        <v>2185</v>
      </c>
      <c r="E2514" s="188" t="s">
        <v>4350</v>
      </c>
      <c r="F2514" s="188">
        <v>91.9</v>
      </c>
      <c r="G2514" s="188" t="s">
        <v>202</v>
      </c>
      <c r="H2514" s="188">
        <v>69</v>
      </c>
      <c r="I2514" s="188" t="s">
        <v>4334</v>
      </c>
      <c r="J2514" s="188" t="s">
        <v>4344</v>
      </c>
      <c r="K2514" s="188" t="s">
        <v>4417</v>
      </c>
      <c r="L2514" s="188" t="s">
        <v>159</v>
      </c>
      <c r="M2514" s="188" t="s">
        <v>164</v>
      </c>
      <c r="N2514" s="188">
        <v>92.3</v>
      </c>
      <c r="O2514" s="188" t="s">
        <v>159</v>
      </c>
      <c r="P2514" s="188" t="s">
        <v>4346</v>
      </c>
      <c r="Q2514" s="188" t="s">
        <v>159</v>
      </c>
      <c r="R2514" s="188" t="s">
        <v>4347</v>
      </c>
      <c r="S2514" s="188" t="s">
        <v>159</v>
      </c>
      <c r="T2514" s="188" t="s">
        <v>4339</v>
      </c>
      <c r="U2514" s="188" t="s">
        <v>4340</v>
      </c>
      <c r="V2514" s="188" t="s">
        <v>4348</v>
      </c>
      <c r="W2514" s="188" t="s">
        <v>4349</v>
      </c>
      <c r="X2514" s="189" t="s">
        <v>4343</v>
      </c>
      <c r="Y2514" s="188" t="s">
        <v>159</v>
      </c>
    </row>
    <row r="2515" spans="2:25">
      <c r="B2515" s="188" t="s">
        <v>2106</v>
      </c>
      <c r="C2515" s="188" t="s">
        <v>102</v>
      </c>
      <c r="D2515" s="188" t="s">
        <v>2185</v>
      </c>
      <c r="E2515" s="188" t="s">
        <v>4350</v>
      </c>
      <c r="F2515" s="188">
        <v>91.9</v>
      </c>
      <c r="G2515" s="188" t="s">
        <v>202</v>
      </c>
      <c r="H2515" s="188">
        <v>70</v>
      </c>
      <c r="I2515" s="188" t="s">
        <v>4334</v>
      </c>
      <c r="J2515" s="188" t="s">
        <v>4344</v>
      </c>
      <c r="K2515" s="188" t="s">
        <v>4418</v>
      </c>
      <c r="L2515" s="188" t="s">
        <v>159</v>
      </c>
      <c r="M2515" s="188" t="s">
        <v>164</v>
      </c>
      <c r="N2515" s="188">
        <v>92.3</v>
      </c>
      <c r="O2515" s="188" t="s">
        <v>159</v>
      </c>
      <c r="P2515" s="188" t="s">
        <v>4346</v>
      </c>
      <c r="Q2515" s="188" t="s">
        <v>159</v>
      </c>
      <c r="R2515" s="188" t="s">
        <v>4347</v>
      </c>
      <c r="S2515" s="188" t="s">
        <v>159</v>
      </c>
      <c r="T2515" s="188" t="s">
        <v>4339</v>
      </c>
      <c r="U2515" s="188" t="s">
        <v>4340</v>
      </c>
      <c r="V2515" s="188" t="s">
        <v>4348</v>
      </c>
      <c r="W2515" s="188" t="s">
        <v>4349</v>
      </c>
      <c r="X2515" s="189" t="s">
        <v>4343</v>
      </c>
      <c r="Y2515" s="188" t="s">
        <v>159</v>
      </c>
    </row>
    <row r="2516" spans="2:25">
      <c r="B2516" s="108" t="s">
        <v>2106</v>
      </c>
      <c r="C2516" s="108" t="s">
        <v>102</v>
      </c>
      <c r="D2516" s="108" t="s">
        <v>2142</v>
      </c>
      <c r="E2516" s="108" t="s">
        <v>4350</v>
      </c>
      <c r="F2516" s="108">
        <v>92.2</v>
      </c>
      <c r="G2516" s="108" t="s">
        <v>202</v>
      </c>
      <c r="H2516" s="108">
        <v>71</v>
      </c>
      <c r="I2516" s="108" t="s">
        <v>4334</v>
      </c>
      <c r="J2516" s="108" t="s">
        <v>4344</v>
      </c>
      <c r="K2516" s="108" t="s">
        <v>4419</v>
      </c>
      <c r="L2516" s="108" t="s">
        <v>2540</v>
      </c>
      <c r="M2516" s="108" t="s">
        <v>164</v>
      </c>
      <c r="N2516" s="108">
        <v>92.9</v>
      </c>
      <c r="O2516" s="108">
        <v>5</v>
      </c>
      <c r="P2516" s="108" t="s">
        <v>4346</v>
      </c>
      <c r="Q2516" s="108" t="s">
        <v>55</v>
      </c>
      <c r="R2516" s="108" t="s">
        <v>4347</v>
      </c>
      <c r="S2516" s="108" t="s">
        <v>55</v>
      </c>
      <c r="T2516" s="108" t="s">
        <v>4339</v>
      </c>
      <c r="U2516" s="108" t="s">
        <v>4340</v>
      </c>
      <c r="V2516" s="108" t="s">
        <v>4348</v>
      </c>
      <c r="W2516" s="108" t="s">
        <v>4349</v>
      </c>
      <c r="X2516" s="187" t="s">
        <v>4343</v>
      </c>
      <c r="Y2516" s="108">
        <v>5</v>
      </c>
    </row>
    <row r="2517" spans="2:25">
      <c r="B2517" s="188" t="s">
        <v>2106</v>
      </c>
      <c r="C2517" s="188" t="s">
        <v>102</v>
      </c>
      <c r="D2517" s="188" t="s">
        <v>2142</v>
      </c>
      <c r="E2517" s="188" t="s">
        <v>4350</v>
      </c>
      <c r="F2517" s="188">
        <v>92.2</v>
      </c>
      <c r="G2517" s="188" t="s">
        <v>202</v>
      </c>
      <c r="H2517" s="188">
        <v>72</v>
      </c>
      <c r="I2517" s="188" t="s">
        <v>4334</v>
      </c>
      <c r="J2517" s="188" t="s">
        <v>4344</v>
      </c>
      <c r="K2517" s="188" t="s">
        <v>4420</v>
      </c>
      <c r="L2517" s="188" t="s">
        <v>159</v>
      </c>
      <c r="M2517" s="188" t="s">
        <v>164</v>
      </c>
      <c r="N2517" s="188">
        <v>92.9</v>
      </c>
      <c r="O2517" s="188" t="s">
        <v>159</v>
      </c>
      <c r="P2517" s="188" t="s">
        <v>4346</v>
      </c>
      <c r="Q2517" s="188" t="s">
        <v>159</v>
      </c>
      <c r="R2517" s="188" t="s">
        <v>4347</v>
      </c>
      <c r="S2517" s="188" t="s">
        <v>159</v>
      </c>
      <c r="T2517" s="188" t="s">
        <v>4339</v>
      </c>
      <c r="U2517" s="188" t="s">
        <v>4340</v>
      </c>
      <c r="V2517" s="188" t="s">
        <v>4348</v>
      </c>
      <c r="W2517" s="188" t="s">
        <v>4349</v>
      </c>
      <c r="X2517" s="189" t="s">
        <v>4343</v>
      </c>
      <c r="Y2517" s="188" t="s">
        <v>159</v>
      </c>
    </row>
    <row r="2518" spans="2:25">
      <c r="B2518" s="188" t="s">
        <v>2106</v>
      </c>
      <c r="C2518" s="188" t="s">
        <v>102</v>
      </c>
      <c r="D2518" s="188" t="s">
        <v>2142</v>
      </c>
      <c r="E2518" s="188" t="s">
        <v>4350</v>
      </c>
      <c r="F2518" s="188">
        <v>92.2</v>
      </c>
      <c r="G2518" s="188" t="s">
        <v>202</v>
      </c>
      <c r="H2518" s="188">
        <v>73</v>
      </c>
      <c r="I2518" s="188" t="s">
        <v>4334</v>
      </c>
      <c r="J2518" s="188" t="s">
        <v>4344</v>
      </c>
      <c r="K2518" s="188" t="s">
        <v>4421</v>
      </c>
      <c r="L2518" s="188" t="s">
        <v>159</v>
      </c>
      <c r="M2518" s="188" t="s">
        <v>164</v>
      </c>
      <c r="N2518" s="188">
        <v>92.9</v>
      </c>
      <c r="O2518" s="188" t="s">
        <v>159</v>
      </c>
      <c r="P2518" s="188" t="s">
        <v>4346</v>
      </c>
      <c r="Q2518" s="188" t="s">
        <v>159</v>
      </c>
      <c r="R2518" s="188" t="s">
        <v>4347</v>
      </c>
      <c r="S2518" s="188" t="s">
        <v>159</v>
      </c>
      <c r="T2518" s="188" t="s">
        <v>4339</v>
      </c>
      <c r="U2518" s="188" t="s">
        <v>4340</v>
      </c>
      <c r="V2518" s="188" t="s">
        <v>4348</v>
      </c>
      <c r="W2518" s="188" t="s">
        <v>4349</v>
      </c>
      <c r="X2518" s="189" t="s">
        <v>4343</v>
      </c>
      <c r="Y2518" s="188" t="s">
        <v>159</v>
      </c>
    </row>
    <row r="2519" spans="2:25">
      <c r="B2519" s="188" t="s">
        <v>2106</v>
      </c>
      <c r="C2519" s="188" t="s">
        <v>102</v>
      </c>
      <c r="D2519" s="188" t="s">
        <v>2142</v>
      </c>
      <c r="E2519" s="188" t="s">
        <v>4350</v>
      </c>
      <c r="F2519" s="188">
        <v>92.2</v>
      </c>
      <c r="G2519" s="188" t="s">
        <v>202</v>
      </c>
      <c r="H2519" s="188">
        <v>74</v>
      </c>
      <c r="I2519" s="188" t="s">
        <v>4334</v>
      </c>
      <c r="J2519" s="188" t="s">
        <v>4344</v>
      </c>
      <c r="K2519" s="188" t="s">
        <v>4422</v>
      </c>
      <c r="L2519" s="188" t="s">
        <v>159</v>
      </c>
      <c r="M2519" s="188" t="s">
        <v>164</v>
      </c>
      <c r="N2519" s="188">
        <v>92.9</v>
      </c>
      <c r="O2519" s="188" t="s">
        <v>159</v>
      </c>
      <c r="P2519" s="188" t="s">
        <v>4346</v>
      </c>
      <c r="Q2519" s="188" t="s">
        <v>159</v>
      </c>
      <c r="R2519" s="188" t="s">
        <v>4347</v>
      </c>
      <c r="S2519" s="188" t="s">
        <v>159</v>
      </c>
      <c r="T2519" s="188" t="s">
        <v>4339</v>
      </c>
      <c r="U2519" s="188" t="s">
        <v>4340</v>
      </c>
      <c r="V2519" s="188" t="s">
        <v>4348</v>
      </c>
      <c r="W2519" s="188" t="s">
        <v>4349</v>
      </c>
      <c r="X2519" s="189" t="s">
        <v>4343</v>
      </c>
      <c r="Y2519" s="188" t="s">
        <v>159</v>
      </c>
    </row>
    <row r="2520" spans="2:25">
      <c r="B2520" s="188" t="s">
        <v>2106</v>
      </c>
      <c r="C2520" s="188" t="s">
        <v>102</v>
      </c>
      <c r="D2520" s="188" t="s">
        <v>2142</v>
      </c>
      <c r="E2520" s="188" t="s">
        <v>4350</v>
      </c>
      <c r="F2520" s="188">
        <v>92.2</v>
      </c>
      <c r="G2520" s="188" t="s">
        <v>202</v>
      </c>
      <c r="H2520" s="188">
        <v>75</v>
      </c>
      <c r="I2520" s="188" t="s">
        <v>4334</v>
      </c>
      <c r="J2520" s="188" t="s">
        <v>4344</v>
      </c>
      <c r="K2520" s="188" t="s">
        <v>4423</v>
      </c>
      <c r="L2520" s="188" t="s">
        <v>159</v>
      </c>
      <c r="M2520" s="188" t="s">
        <v>164</v>
      </c>
      <c r="N2520" s="188">
        <v>92.9</v>
      </c>
      <c r="O2520" s="188" t="s">
        <v>159</v>
      </c>
      <c r="P2520" s="188" t="s">
        <v>4346</v>
      </c>
      <c r="Q2520" s="188" t="s">
        <v>159</v>
      </c>
      <c r="R2520" s="188" t="s">
        <v>4347</v>
      </c>
      <c r="S2520" s="188" t="s">
        <v>159</v>
      </c>
      <c r="T2520" s="188" t="s">
        <v>4339</v>
      </c>
      <c r="U2520" s="188" t="s">
        <v>4340</v>
      </c>
      <c r="V2520" s="188" t="s">
        <v>4348</v>
      </c>
      <c r="W2520" s="188" t="s">
        <v>4349</v>
      </c>
      <c r="X2520" s="189" t="s">
        <v>4343</v>
      </c>
      <c r="Y2520" s="188" t="s">
        <v>159</v>
      </c>
    </row>
    <row r="2521" spans="2:25">
      <c r="B2521" s="188" t="s">
        <v>2106</v>
      </c>
      <c r="C2521" s="188" t="s">
        <v>102</v>
      </c>
      <c r="D2521" s="188" t="s">
        <v>2142</v>
      </c>
      <c r="E2521" s="188" t="s">
        <v>4350</v>
      </c>
      <c r="F2521" s="188">
        <v>92.2</v>
      </c>
      <c r="G2521" s="188" t="s">
        <v>202</v>
      </c>
      <c r="H2521" s="188">
        <v>76</v>
      </c>
      <c r="I2521" s="188" t="s">
        <v>4334</v>
      </c>
      <c r="J2521" s="188" t="s">
        <v>4344</v>
      </c>
      <c r="K2521" s="188" t="s">
        <v>4424</v>
      </c>
      <c r="L2521" s="188" t="s">
        <v>159</v>
      </c>
      <c r="M2521" s="188" t="s">
        <v>164</v>
      </c>
      <c r="N2521" s="188">
        <v>92.9</v>
      </c>
      <c r="O2521" s="188" t="s">
        <v>159</v>
      </c>
      <c r="P2521" s="188" t="s">
        <v>4346</v>
      </c>
      <c r="Q2521" s="188" t="s">
        <v>159</v>
      </c>
      <c r="R2521" s="188" t="s">
        <v>4347</v>
      </c>
      <c r="S2521" s="188" t="s">
        <v>159</v>
      </c>
      <c r="T2521" s="188" t="s">
        <v>4339</v>
      </c>
      <c r="U2521" s="188" t="s">
        <v>4340</v>
      </c>
      <c r="V2521" s="188" t="s">
        <v>4348</v>
      </c>
      <c r="W2521" s="188" t="s">
        <v>4349</v>
      </c>
      <c r="X2521" s="189" t="s">
        <v>4343</v>
      </c>
      <c r="Y2521" s="188" t="s">
        <v>159</v>
      </c>
    </row>
    <row r="2522" spans="2:25">
      <c r="B2522" s="188" t="s">
        <v>2106</v>
      </c>
      <c r="C2522" s="188" t="s">
        <v>102</v>
      </c>
      <c r="D2522" s="188" t="s">
        <v>2142</v>
      </c>
      <c r="E2522" s="188" t="s">
        <v>4350</v>
      </c>
      <c r="F2522" s="188">
        <v>92.2</v>
      </c>
      <c r="G2522" s="188" t="s">
        <v>202</v>
      </c>
      <c r="H2522" s="188">
        <v>77</v>
      </c>
      <c r="I2522" s="188" t="s">
        <v>4334</v>
      </c>
      <c r="J2522" s="188" t="s">
        <v>4344</v>
      </c>
      <c r="K2522" s="188" t="s">
        <v>4425</v>
      </c>
      <c r="L2522" s="188" t="s">
        <v>159</v>
      </c>
      <c r="M2522" s="188" t="s">
        <v>164</v>
      </c>
      <c r="N2522" s="188">
        <v>92.9</v>
      </c>
      <c r="O2522" s="188" t="s">
        <v>159</v>
      </c>
      <c r="P2522" s="188" t="s">
        <v>4346</v>
      </c>
      <c r="Q2522" s="188" t="s">
        <v>159</v>
      </c>
      <c r="R2522" s="188" t="s">
        <v>4347</v>
      </c>
      <c r="S2522" s="188" t="s">
        <v>159</v>
      </c>
      <c r="T2522" s="188" t="s">
        <v>4339</v>
      </c>
      <c r="U2522" s="188" t="s">
        <v>4340</v>
      </c>
      <c r="V2522" s="188" t="s">
        <v>4348</v>
      </c>
      <c r="W2522" s="188" t="s">
        <v>4349</v>
      </c>
      <c r="X2522" s="189" t="s">
        <v>4343</v>
      </c>
      <c r="Y2522" s="188" t="s">
        <v>159</v>
      </c>
    </row>
    <row r="2523" spans="2:25">
      <c r="B2523" s="188" t="s">
        <v>2106</v>
      </c>
      <c r="C2523" s="188" t="s">
        <v>102</v>
      </c>
      <c r="D2523" s="188" t="s">
        <v>2142</v>
      </c>
      <c r="E2523" s="188" t="s">
        <v>4350</v>
      </c>
      <c r="F2523" s="188">
        <v>92.2</v>
      </c>
      <c r="G2523" s="188" t="s">
        <v>202</v>
      </c>
      <c r="H2523" s="188">
        <v>78</v>
      </c>
      <c r="I2523" s="188" t="s">
        <v>4334</v>
      </c>
      <c r="J2523" s="188" t="s">
        <v>4344</v>
      </c>
      <c r="K2523" s="188" t="s">
        <v>4426</v>
      </c>
      <c r="L2523" s="188" t="s">
        <v>159</v>
      </c>
      <c r="M2523" s="188" t="s">
        <v>164</v>
      </c>
      <c r="N2523" s="188">
        <v>92.9</v>
      </c>
      <c r="O2523" s="188" t="s">
        <v>159</v>
      </c>
      <c r="P2523" s="188" t="s">
        <v>4346</v>
      </c>
      <c r="Q2523" s="188" t="s">
        <v>159</v>
      </c>
      <c r="R2523" s="188" t="s">
        <v>4347</v>
      </c>
      <c r="S2523" s="188" t="s">
        <v>159</v>
      </c>
      <c r="T2523" s="188" t="s">
        <v>4339</v>
      </c>
      <c r="U2523" s="188" t="s">
        <v>4340</v>
      </c>
      <c r="V2523" s="188" t="s">
        <v>4348</v>
      </c>
      <c r="W2523" s="188" t="s">
        <v>4349</v>
      </c>
      <c r="X2523" s="189" t="s">
        <v>4343</v>
      </c>
      <c r="Y2523" s="188" t="s">
        <v>159</v>
      </c>
    </row>
    <row r="2524" spans="2:25">
      <c r="B2524" s="188" t="s">
        <v>2106</v>
      </c>
      <c r="C2524" s="188" t="s">
        <v>102</v>
      </c>
      <c r="D2524" s="188" t="s">
        <v>2142</v>
      </c>
      <c r="E2524" s="188" t="s">
        <v>4350</v>
      </c>
      <c r="F2524" s="188">
        <v>92.2</v>
      </c>
      <c r="G2524" s="188" t="s">
        <v>202</v>
      </c>
      <c r="H2524" s="188">
        <v>79</v>
      </c>
      <c r="I2524" s="188" t="s">
        <v>4334</v>
      </c>
      <c r="J2524" s="188" t="s">
        <v>4344</v>
      </c>
      <c r="K2524" s="188" t="s">
        <v>4427</v>
      </c>
      <c r="L2524" s="188" t="s">
        <v>159</v>
      </c>
      <c r="M2524" s="188" t="s">
        <v>164</v>
      </c>
      <c r="N2524" s="188">
        <v>92.9</v>
      </c>
      <c r="O2524" s="188" t="s">
        <v>159</v>
      </c>
      <c r="P2524" s="188" t="s">
        <v>4346</v>
      </c>
      <c r="Q2524" s="188" t="s">
        <v>159</v>
      </c>
      <c r="R2524" s="188" t="s">
        <v>4347</v>
      </c>
      <c r="S2524" s="188" t="s">
        <v>159</v>
      </c>
      <c r="T2524" s="188" t="s">
        <v>4339</v>
      </c>
      <c r="U2524" s="188" t="s">
        <v>4340</v>
      </c>
      <c r="V2524" s="188" t="s">
        <v>4348</v>
      </c>
      <c r="W2524" s="188" t="s">
        <v>4349</v>
      </c>
      <c r="X2524" s="189" t="s">
        <v>4343</v>
      </c>
      <c r="Y2524" s="188" t="s">
        <v>159</v>
      </c>
    </row>
    <row r="2525" spans="2:25">
      <c r="B2525" s="188" t="s">
        <v>2106</v>
      </c>
      <c r="C2525" s="188" t="s">
        <v>102</v>
      </c>
      <c r="D2525" s="188" t="s">
        <v>2142</v>
      </c>
      <c r="E2525" s="188" t="s">
        <v>4350</v>
      </c>
      <c r="F2525" s="188">
        <v>92.2</v>
      </c>
      <c r="G2525" s="188" t="s">
        <v>202</v>
      </c>
      <c r="H2525" s="188">
        <v>80</v>
      </c>
      <c r="I2525" s="188" t="s">
        <v>4334</v>
      </c>
      <c r="J2525" s="188" t="s">
        <v>4344</v>
      </c>
      <c r="K2525" s="188" t="s">
        <v>4428</v>
      </c>
      <c r="L2525" s="188" t="s">
        <v>159</v>
      </c>
      <c r="M2525" s="188" t="s">
        <v>164</v>
      </c>
      <c r="N2525" s="188">
        <v>92.9</v>
      </c>
      <c r="O2525" s="188" t="s">
        <v>159</v>
      </c>
      <c r="P2525" s="188" t="s">
        <v>4346</v>
      </c>
      <c r="Q2525" s="188" t="s">
        <v>159</v>
      </c>
      <c r="R2525" s="188" t="s">
        <v>4347</v>
      </c>
      <c r="S2525" s="188" t="s">
        <v>159</v>
      </c>
      <c r="T2525" s="188" t="s">
        <v>4339</v>
      </c>
      <c r="U2525" s="188" t="s">
        <v>4340</v>
      </c>
      <c r="V2525" s="188" t="s">
        <v>4348</v>
      </c>
      <c r="W2525" s="188" t="s">
        <v>4349</v>
      </c>
      <c r="X2525" s="189" t="s">
        <v>4343</v>
      </c>
      <c r="Y2525" s="188" t="s">
        <v>159</v>
      </c>
    </row>
    <row r="2526" spans="2:25">
      <c r="B2526" s="188" t="s">
        <v>2106</v>
      </c>
      <c r="C2526" s="188" t="s">
        <v>102</v>
      </c>
      <c r="D2526" s="188" t="s">
        <v>2142</v>
      </c>
      <c r="E2526" s="188" t="s">
        <v>4350</v>
      </c>
      <c r="F2526" s="188">
        <v>92.2</v>
      </c>
      <c r="G2526" s="188" t="s">
        <v>202</v>
      </c>
      <c r="H2526" s="188">
        <v>81</v>
      </c>
      <c r="I2526" s="188" t="s">
        <v>4334</v>
      </c>
      <c r="J2526" s="188" t="s">
        <v>4344</v>
      </c>
      <c r="K2526" s="188" t="s">
        <v>4429</v>
      </c>
      <c r="L2526" s="188" t="s">
        <v>159</v>
      </c>
      <c r="M2526" s="188" t="s">
        <v>164</v>
      </c>
      <c r="N2526" s="188">
        <v>92.9</v>
      </c>
      <c r="O2526" s="188" t="s">
        <v>159</v>
      </c>
      <c r="P2526" s="188" t="s">
        <v>4346</v>
      </c>
      <c r="Q2526" s="188" t="s">
        <v>159</v>
      </c>
      <c r="R2526" s="188" t="s">
        <v>4347</v>
      </c>
      <c r="S2526" s="188" t="s">
        <v>159</v>
      </c>
      <c r="T2526" s="188" t="s">
        <v>4339</v>
      </c>
      <c r="U2526" s="188" t="s">
        <v>4340</v>
      </c>
      <c r="V2526" s="188" t="s">
        <v>4348</v>
      </c>
      <c r="W2526" s="188" t="s">
        <v>4349</v>
      </c>
      <c r="X2526" s="189" t="s">
        <v>4343</v>
      </c>
      <c r="Y2526" s="188" t="s">
        <v>159</v>
      </c>
    </row>
    <row r="2527" spans="2:25">
      <c r="B2527" s="188" t="s">
        <v>2106</v>
      </c>
      <c r="C2527" s="188" t="s">
        <v>102</v>
      </c>
      <c r="D2527" s="188" t="s">
        <v>2142</v>
      </c>
      <c r="E2527" s="188" t="s">
        <v>4350</v>
      </c>
      <c r="F2527" s="188">
        <v>92.2</v>
      </c>
      <c r="G2527" s="188" t="s">
        <v>202</v>
      </c>
      <c r="H2527" s="188">
        <v>82</v>
      </c>
      <c r="I2527" s="188" t="s">
        <v>4334</v>
      </c>
      <c r="J2527" s="188" t="s">
        <v>4344</v>
      </c>
      <c r="K2527" s="188" t="s">
        <v>4430</v>
      </c>
      <c r="L2527" s="188" t="s">
        <v>159</v>
      </c>
      <c r="M2527" s="188" t="s">
        <v>164</v>
      </c>
      <c r="N2527" s="188">
        <v>92.9</v>
      </c>
      <c r="O2527" s="188" t="s">
        <v>159</v>
      </c>
      <c r="P2527" s="188" t="s">
        <v>4346</v>
      </c>
      <c r="Q2527" s="188" t="s">
        <v>159</v>
      </c>
      <c r="R2527" s="188" t="s">
        <v>4347</v>
      </c>
      <c r="S2527" s="188" t="s">
        <v>159</v>
      </c>
      <c r="T2527" s="188" t="s">
        <v>4339</v>
      </c>
      <c r="U2527" s="188" t="s">
        <v>4340</v>
      </c>
      <c r="V2527" s="188" t="s">
        <v>4348</v>
      </c>
      <c r="W2527" s="188" t="s">
        <v>4349</v>
      </c>
      <c r="X2527" s="189" t="s">
        <v>4343</v>
      </c>
      <c r="Y2527" s="188" t="s">
        <v>159</v>
      </c>
    </row>
    <row r="2528" spans="2:25">
      <c r="B2528" s="188" t="s">
        <v>2106</v>
      </c>
      <c r="C2528" s="188" t="s">
        <v>102</v>
      </c>
      <c r="D2528" s="188" t="s">
        <v>2142</v>
      </c>
      <c r="E2528" s="188" t="s">
        <v>4350</v>
      </c>
      <c r="F2528" s="188">
        <v>92.2</v>
      </c>
      <c r="G2528" s="188" t="s">
        <v>202</v>
      </c>
      <c r="H2528" s="188">
        <v>83</v>
      </c>
      <c r="I2528" s="188" t="s">
        <v>4334</v>
      </c>
      <c r="J2528" s="188" t="s">
        <v>4344</v>
      </c>
      <c r="K2528" s="188" t="s">
        <v>4431</v>
      </c>
      <c r="L2528" s="188" t="s">
        <v>159</v>
      </c>
      <c r="M2528" s="188" t="s">
        <v>164</v>
      </c>
      <c r="N2528" s="188">
        <v>92.9</v>
      </c>
      <c r="O2528" s="188" t="s">
        <v>159</v>
      </c>
      <c r="P2528" s="188" t="s">
        <v>4346</v>
      </c>
      <c r="Q2528" s="188" t="s">
        <v>159</v>
      </c>
      <c r="R2528" s="188" t="s">
        <v>4347</v>
      </c>
      <c r="S2528" s="188" t="s">
        <v>159</v>
      </c>
      <c r="T2528" s="188" t="s">
        <v>4339</v>
      </c>
      <c r="U2528" s="188" t="s">
        <v>4340</v>
      </c>
      <c r="V2528" s="188" t="s">
        <v>4348</v>
      </c>
      <c r="W2528" s="188" t="s">
        <v>4349</v>
      </c>
      <c r="X2528" s="189" t="s">
        <v>4343</v>
      </c>
      <c r="Y2528" s="188" t="s">
        <v>159</v>
      </c>
    </row>
    <row r="2529" spans="2:25">
      <c r="B2529" s="188" t="s">
        <v>2106</v>
      </c>
      <c r="C2529" s="188" t="s">
        <v>102</v>
      </c>
      <c r="D2529" s="188" t="s">
        <v>2142</v>
      </c>
      <c r="E2529" s="188" t="s">
        <v>4350</v>
      </c>
      <c r="F2529" s="188">
        <v>92.2</v>
      </c>
      <c r="G2529" s="188" t="s">
        <v>202</v>
      </c>
      <c r="H2529" s="188">
        <v>84</v>
      </c>
      <c r="I2529" s="188" t="s">
        <v>4334</v>
      </c>
      <c r="J2529" s="188" t="s">
        <v>4344</v>
      </c>
      <c r="K2529" s="188" t="s">
        <v>4432</v>
      </c>
      <c r="L2529" s="188" t="s">
        <v>159</v>
      </c>
      <c r="M2529" s="188" t="s">
        <v>164</v>
      </c>
      <c r="N2529" s="188">
        <v>92.9</v>
      </c>
      <c r="O2529" s="188" t="s">
        <v>159</v>
      </c>
      <c r="P2529" s="188" t="s">
        <v>4346</v>
      </c>
      <c r="Q2529" s="188" t="s">
        <v>159</v>
      </c>
      <c r="R2529" s="188" t="s">
        <v>4347</v>
      </c>
      <c r="S2529" s="188" t="s">
        <v>159</v>
      </c>
      <c r="T2529" s="188" t="s">
        <v>4339</v>
      </c>
      <c r="U2529" s="188" t="s">
        <v>4340</v>
      </c>
      <c r="V2529" s="188" t="s">
        <v>4348</v>
      </c>
      <c r="W2529" s="188" t="s">
        <v>4349</v>
      </c>
      <c r="X2529" s="189" t="s">
        <v>4343</v>
      </c>
      <c r="Y2529" s="188" t="s">
        <v>159</v>
      </c>
    </row>
    <row r="2530" spans="2:25">
      <c r="B2530" s="188" t="s">
        <v>2106</v>
      </c>
      <c r="C2530" s="188" t="s">
        <v>102</v>
      </c>
      <c r="D2530" s="188" t="s">
        <v>2142</v>
      </c>
      <c r="E2530" s="188" t="s">
        <v>4350</v>
      </c>
      <c r="F2530" s="188">
        <v>92.2</v>
      </c>
      <c r="G2530" s="188" t="s">
        <v>202</v>
      </c>
      <c r="H2530" s="188">
        <v>85</v>
      </c>
      <c r="I2530" s="188" t="s">
        <v>4334</v>
      </c>
      <c r="J2530" s="188" t="s">
        <v>4344</v>
      </c>
      <c r="K2530" s="188" t="s">
        <v>4433</v>
      </c>
      <c r="L2530" s="188" t="s">
        <v>159</v>
      </c>
      <c r="M2530" s="188" t="s">
        <v>164</v>
      </c>
      <c r="N2530" s="188">
        <v>92.9</v>
      </c>
      <c r="O2530" s="188" t="s">
        <v>159</v>
      </c>
      <c r="P2530" s="188" t="s">
        <v>4346</v>
      </c>
      <c r="Q2530" s="188" t="s">
        <v>159</v>
      </c>
      <c r="R2530" s="188" t="s">
        <v>4347</v>
      </c>
      <c r="S2530" s="188" t="s">
        <v>159</v>
      </c>
      <c r="T2530" s="188" t="s">
        <v>4339</v>
      </c>
      <c r="U2530" s="188" t="s">
        <v>4340</v>
      </c>
      <c r="V2530" s="188" t="s">
        <v>4348</v>
      </c>
      <c r="W2530" s="188" t="s">
        <v>4349</v>
      </c>
      <c r="X2530" s="189" t="s">
        <v>4343</v>
      </c>
      <c r="Y2530" s="188" t="s">
        <v>159</v>
      </c>
    </row>
    <row r="2531" spans="2:25">
      <c r="B2531" s="188" t="s">
        <v>2106</v>
      </c>
      <c r="C2531" s="188" t="s">
        <v>102</v>
      </c>
      <c r="D2531" s="188" t="s">
        <v>2142</v>
      </c>
      <c r="E2531" s="188" t="s">
        <v>4350</v>
      </c>
      <c r="F2531" s="188">
        <v>92.2</v>
      </c>
      <c r="G2531" s="188" t="s">
        <v>202</v>
      </c>
      <c r="H2531" s="188">
        <v>86</v>
      </c>
      <c r="I2531" s="188" t="s">
        <v>4334</v>
      </c>
      <c r="J2531" s="188" t="s">
        <v>4344</v>
      </c>
      <c r="K2531" s="188" t="s">
        <v>4434</v>
      </c>
      <c r="L2531" s="188" t="s">
        <v>159</v>
      </c>
      <c r="M2531" s="188" t="s">
        <v>164</v>
      </c>
      <c r="N2531" s="188">
        <v>92.9</v>
      </c>
      <c r="O2531" s="188" t="s">
        <v>159</v>
      </c>
      <c r="P2531" s="188" t="s">
        <v>4346</v>
      </c>
      <c r="Q2531" s="188" t="s">
        <v>159</v>
      </c>
      <c r="R2531" s="188" t="s">
        <v>4347</v>
      </c>
      <c r="S2531" s="188" t="s">
        <v>159</v>
      </c>
      <c r="T2531" s="188" t="s">
        <v>4339</v>
      </c>
      <c r="U2531" s="188" t="s">
        <v>4340</v>
      </c>
      <c r="V2531" s="188" t="s">
        <v>4348</v>
      </c>
      <c r="W2531" s="188" t="s">
        <v>4349</v>
      </c>
      <c r="X2531" s="189" t="s">
        <v>4343</v>
      </c>
      <c r="Y2531" s="188" t="s">
        <v>159</v>
      </c>
    </row>
    <row r="2532" spans="2:25">
      <c r="B2532" s="188" t="s">
        <v>2106</v>
      </c>
      <c r="C2532" s="188" t="s">
        <v>102</v>
      </c>
      <c r="D2532" s="188" t="s">
        <v>2142</v>
      </c>
      <c r="E2532" s="188" t="s">
        <v>4350</v>
      </c>
      <c r="F2532" s="188">
        <v>92.2</v>
      </c>
      <c r="G2532" s="188" t="s">
        <v>202</v>
      </c>
      <c r="H2532" s="188">
        <v>87</v>
      </c>
      <c r="I2532" s="188" t="s">
        <v>4334</v>
      </c>
      <c r="J2532" s="188" t="s">
        <v>4344</v>
      </c>
      <c r="K2532" s="188" t="s">
        <v>4435</v>
      </c>
      <c r="L2532" s="188" t="s">
        <v>159</v>
      </c>
      <c r="M2532" s="188" t="s">
        <v>164</v>
      </c>
      <c r="N2532" s="188">
        <v>92.9</v>
      </c>
      <c r="O2532" s="188" t="s">
        <v>159</v>
      </c>
      <c r="P2532" s="188" t="s">
        <v>4346</v>
      </c>
      <c r="Q2532" s="188" t="s">
        <v>159</v>
      </c>
      <c r="R2532" s="188" t="s">
        <v>4347</v>
      </c>
      <c r="S2532" s="188" t="s">
        <v>159</v>
      </c>
      <c r="T2532" s="188" t="s">
        <v>4339</v>
      </c>
      <c r="U2532" s="188" t="s">
        <v>4340</v>
      </c>
      <c r="V2532" s="188" t="s">
        <v>4348</v>
      </c>
      <c r="W2532" s="188" t="s">
        <v>4349</v>
      </c>
      <c r="X2532" s="189" t="s">
        <v>4343</v>
      </c>
      <c r="Y2532" s="188" t="s">
        <v>159</v>
      </c>
    </row>
    <row r="2533" spans="2:25">
      <c r="B2533" s="188" t="s">
        <v>2106</v>
      </c>
      <c r="C2533" s="188" t="s">
        <v>102</v>
      </c>
      <c r="D2533" s="188" t="s">
        <v>2142</v>
      </c>
      <c r="E2533" s="188" t="s">
        <v>4350</v>
      </c>
      <c r="F2533" s="188">
        <v>92.2</v>
      </c>
      <c r="G2533" s="188" t="s">
        <v>202</v>
      </c>
      <c r="H2533" s="188">
        <v>88</v>
      </c>
      <c r="I2533" s="188" t="s">
        <v>4334</v>
      </c>
      <c r="J2533" s="188" t="s">
        <v>4344</v>
      </c>
      <c r="K2533" s="188" t="s">
        <v>4436</v>
      </c>
      <c r="L2533" s="188" t="s">
        <v>159</v>
      </c>
      <c r="M2533" s="188" t="s">
        <v>164</v>
      </c>
      <c r="N2533" s="188">
        <v>92.9</v>
      </c>
      <c r="O2533" s="188" t="s">
        <v>159</v>
      </c>
      <c r="P2533" s="188" t="s">
        <v>4346</v>
      </c>
      <c r="Q2533" s="188" t="s">
        <v>159</v>
      </c>
      <c r="R2533" s="188" t="s">
        <v>4347</v>
      </c>
      <c r="S2533" s="188" t="s">
        <v>159</v>
      </c>
      <c r="T2533" s="188" t="s">
        <v>4339</v>
      </c>
      <c r="U2533" s="188" t="s">
        <v>4340</v>
      </c>
      <c r="V2533" s="188" t="s">
        <v>4348</v>
      </c>
      <c r="W2533" s="188" t="s">
        <v>4349</v>
      </c>
      <c r="X2533" s="189" t="s">
        <v>4343</v>
      </c>
      <c r="Y2533" s="188" t="s">
        <v>159</v>
      </c>
    </row>
    <row r="2534" spans="2:25">
      <c r="B2534" s="188" t="s">
        <v>2106</v>
      </c>
      <c r="C2534" s="188" t="s">
        <v>102</v>
      </c>
      <c r="D2534" s="188" t="s">
        <v>2142</v>
      </c>
      <c r="E2534" s="188" t="s">
        <v>4350</v>
      </c>
      <c r="F2534" s="188">
        <v>92.2</v>
      </c>
      <c r="G2534" s="188" t="s">
        <v>202</v>
      </c>
      <c r="H2534" s="188">
        <v>89</v>
      </c>
      <c r="I2534" s="188" t="s">
        <v>4334</v>
      </c>
      <c r="J2534" s="188" t="s">
        <v>4344</v>
      </c>
      <c r="K2534" s="188" t="s">
        <v>4437</v>
      </c>
      <c r="L2534" s="188" t="s">
        <v>159</v>
      </c>
      <c r="M2534" s="188" t="s">
        <v>164</v>
      </c>
      <c r="N2534" s="188">
        <v>92.9</v>
      </c>
      <c r="O2534" s="188" t="s">
        <v>159</v>
      </c>
      <c r="P2534" s="188" t="s">
        <v>4346</v>
      </c>
      <c r="Q2534" s="188" t="s">
        <v>159</v>
      </c>
      <c r="R2534" s="188" t="s">
        <v>4347</v>
      </c>
      <c r="S2534" s="188" t="s">
        <v>159</v>
      </c>
      <c r="T2534" s="188" t="s">
        <v>4339</v>
      </c>
      <c r="U2534" s="188" t="s">
        <v>4340</v>
      </c>
      <c r="V2534" s="188" t="s">
        <v>4348</v>
      </c>
      <c r="W2534" s="188" t="s">
        <v>4349</v>
      </c>
      <c r="X2534" s="189" t="s">
        <v>4343</v>
      </c>
      <c r="Y2534" s="188" t="s">
        <v>159</v>
      </c>
    </row>
    <row r="2535" spans="2:25">
      <c r="B2535" s="188" t="s">
        <v>2106</v>
      </c>
      <c r="C2535" s="188" t="s">
        <v>102</v>
      </c>
      <c r="D2535" s="188" t="s">
        <v>2142</v>
      </c>
      <c r="E2535" s="188" t="s">
        <v>4350</v>
      </c>
      <c r="F2535" s="188">
        <v>92.2</v>
      </c>
      <c r="G2535" s="188" t="s">
        <v>202</v>
      </c>
      <c r="H2535" s="188">
        <v>90</v>
      </c>
      <c r="I2535" s="188" t="s">
        <v>4334</v>
      </c>
      <c r="J2535" s="188" t="s">
        <v>4344</v>
      </c>
      <c r="K2535" s="188" t="s">
        <v>4438</v>
      </c>
      <c r="L2535" s="188" t="s">
        <v>159</v>
      </c>
      <c r="M2535" s="188" t="s">
        <v>164</v>
      </c>
      <c r="N2535" s="188">
        <v>92.9</v>
      </c>
      <c r="O2535" s="188" t="s">
        <v>159</v>
      </c>
      <c r="P2535" s="188" t="s">
        <v>4346</v>
      </c>
      <c r="Q2535" s="188" t="s">
        <v>159</v>
      </c>
      <c r="R2535" s="188" t="s">
        <v>4347</v>
      </c>
      <c r="S2535" s="188" t="s">
        <v>159</v>
      </c>
      <c r="T2535" s="188" t="s">
        <v>4339</v>
      </c>
      <c r="U2535" s="188" t="s">
        <v>4340</v>
      </c>
      <c r="V2535" s="188" t="s">
        <v>4348</v>
      </c>
      <c r="W2535" s="188" t="s">
        <v>4349</v>
      </c>
      <c r="X2535" s="189" t="s">
        <v>4343</v>
      </c>
      <c r="Y2535" s="188" t="s">
        <v>159</v>
      </c>
    </row>
    <row r="2536" spans="2:25">
      <c r="B2536" s="108" t="s">
        <v>2106</v>
      </c>
      <c r="C2536" s="108" t="s">
        <v>102</v>
      </c>
      <c r="D2536" s="108" t="s">
        <v>2149</v>
      </c>
      <c r="E2536" s="108" t="s">
        <v>4350</v>
      </c>
      <c r="F2536" s="108">
        <v>93.1</v>
      </c>
      <c r="G2536" s="108" t="s">
        <v>202</v>
      </c>
      <c r="H2536" s="108">
        <v>91</v>
      </c>
      <c r="I2536" s="108" t="s">
        <v>4334</v>
      </c>
      <c r="J2536" s="108" t="s">
        <v>4344</v>
      </c>
      <c r="K2536" s="108" t="s">
        <v>4439</v>
      </c>
      <c r="L2536" s="108" t="s">
        <v>2540</v>
      </c>
      <c r="M2536" s="108" t="s">
        <v>164</v>
      </c>
      <c r="N2536" s="108">
        <v>93.7</v>
      </c>
      <c r="O2536" s="108">
        <v>6</v>
      </c>
      <c r="P2536" s="108" t="s">
        <v>4346</v>
      </c>
      <c r="Q2536" s="108" t="s">
        <v>55</v>
      </c>
      <c r="R2536" s="108" t="s">
        <v>4347</v>
      </c>
      <c r="S2536" s="108" t="s">
        <v>55</v>
      </c>
      <c r="T2536" s="108" t="s">
        <v>4339</v>
      </c>
      <c r="U2536" s="108" t="s">
        <v>4340</v>
      </c>
      <c r="V2536" s="108" t="s">
        <v>4348</v>
      </c>
      <c r="W2536" s="108" t="s">
        <v>4349</v>
      </c>
      <c r="X2536" s="187" t="s">
        <v>4343</v>
      </c>
      <c r="Y2536" s="108">
        <v>6</v>
      </c>
    </row>
    <row r="2537" spans="2:25">
      <c r="B2537" s="188" t="s">
        <v>2106</v>
      </c>
      <c r="C2537" s="188" t="s">
        <v>102</v>
      </c>
      <c r="D2537" s="188" t="s">
        <v>2149</v>
      </c>
      <c r="E2537" s="188" t="s">
        <v>4350</v>
      </c>
      <c r="F2537" s="188">
        <v>93.1</v>
      </c>
      <c r="G2537" s="188" t="s">
        <v>202</v>
      </c>
      <c r="H2537" s="188">
        <v>92</v>
      </c>
      <c r="I2537" s="188" t="s">
        <v>4334</v>
      </c>
      <c r="J2537" s="188" t="s">
        <v>4344</v>
      </c>
      <c r="K2537" s="188" t="s">
        <v>4440</v>
      </c>
      <c r="L2537" s="188" t="s">
        <v>159</v>
      </c>
      <c r="M2537" s="188" t="s">
        <v>164</v>
      </c>
      <c r="N2537" s="188">
        <v>93.7</v>
      </c>
      <c r="O2537" s="188" t="s">
        <v>159</v>
      </c>
      <c r="P2537" s="188" t="s">
        <v>4346</v>
      </c>
      <c r="Q2537" s="188" t="s">
        <v>159</v>
      </c>
      <c r="R2537" s="188" t="s">
        <v>4347</v>
      </c>
      <c r="S2537" s="188" t="s">
        <v>159</v>
      </c>
      <c r="T2537" s="188" t="s">
        <v>4339</v>
      </c>
      <c r="U2537" s="188" t="s">
        <v>4340</v>
      </c>
      <c r="V2537" s="188" t="s">
        <v>4348</v>
      </c>
      <c r="W2537" s="188" t="s">
        <v>4349</v>
      </c>
      <c r="X2537" s="189" t="s">
        <v>4343</v>
      </c>
      <c r="Y2537" s="188" t="s">
        <v>159</v>
      </c>
    </row>
    <row r="2538" spans="2:25">
      <c r="B2538" s="188" t="s">
        <v>2106</v>
      </c>
      <c r="C2538" s="188" t="s">
        <v>102</v>
      </c>
      <c r="D2538" s="188" t="s">
        <v>2149</v>
      </c>
      <c r="E2538" s="188" t="s">
        <v>4350</v>
      </c>
      <c r="F2538" s="188">
        <v>93.1</v>
      </c>
      <c r="G2538" s="188" t="s">
        <v>202</v>
      </c>
      <c r="H2538" s="188">
        <v>93</v>
      </c>
      <c r="I2538" s="188" t="s">
        <v>4334</v>
      </c>
      <c r="J2538" s="188" t="s">
        <v>4344</v>
      </c>
      <c r="K2538" s="188" t="s">
        <v>4441</v>
      </c>
      <c r="L2538" s="188" t="s">
        <v>159</v>
      </c>
      <c r="M2538" s="188" t="s">
        <v>164</v>
      </c>
      <c r="N2538" s="188">
        <v>93.7</v>
      </c>
      <c r="O2538" s="188" t="s">
        <v>159</v>
      </c>
      <c r="P2538" s="188" t="s">
        <v>4346</v>
      </c>
      <c r="Q2538" s="188" t="s">
        <v>159</v>
      </c>
      <c r="R2538" s="188" t="s">
        <v>4347</v>
      </c>
      <c r="S2538" s="188" t="s">
        <v>159</v>
      </c>
      <c r="T2538" s="188" t="s">
        <v>4339</v>
      </c>
      <c r="U2538" s="188" t="s">
        <v>4340</v>
      </c>
      <c r="V2538" s="188" t="s">
        <v>4348</v>
      </c>
      <c r="W2538" s="188" t="s">
        <v>4349</v>
      </c>
      <c r="X2538" s="189" t="s">
        <v>4343</v>
      </c>
      <c r="Y2538" s="188" t="s">
        <v>159</v>
      </c>
    </row>
    <row r="2539" spans="2:25">
      <c r="B2539" s="188" t="s">
        <v>2106</v>
      </c>
      <c r="C2539" s="188" t="s">
        <v>102</v>
      </c>
      <c r="D2539" s="188" t="s">
        <v>2149</v>
      </c>
      <c r="E2539" s="188" t="s">
        <v>4350</v>
      </c>
      <c r="F2539" s="188">
        <v>93.1</v>
      </c>
      <c r="G2539" s="188" t="s">
        <v>202</v>
      </c>
      <c r="H2539" s="188">
        <v>94</v>
      </c>
      <c r="I2539" s="188" t="s">
        <v>4334</v>
      </c>
      <c r="J2539" s="188" t="s">
        <v>4344</v>
      </c>
      <c r="K2539" s="188" t="s">
        <v>4442</v>
      </c>
      <c r="L2539" s="188" t="s">
        <v>159</v>
      </c>
      <c r="M2539" s="188" t="s">
        <v>164</v>
      </c>
      <c r="N2539" s="188">
        <v>93.7</v>
      </c>
      <c r="O2539" s="188" t="s">
        <v>159</v>
      </c>
      <c r="P2539" s="188" t="s">
        <v>4346</v>
      </c>
      <c r="Q2539" s="188" t="s">
        <v>159</v>
      </c>
      <c r="R2539" s="188" t="s">
        <v>4347</v>
      </c>
      <c r="S2539" s="188" t="s">
        <v>159</v>
      </c>
      <c r="T2539" s="188" t="s">
        <v>4339</v>
      </c>
      <c r="U2539" s="188" t="s">
        <v>4340</v>
      </c>
      <c r="V2539" s="188" t="s">
        <v>4348</v>
      </c>
      <c r="W2539" s="188" t="s">
        <v>4349</v>
      </c>
      <c r="X2539" s="189" t="s">
        <v>4343</v>
      </c>
      <c r="Y2539" s="188" t="s">
        <v>159</v>
      </c>
    </row>
    <row r="2540" spans="2:25">
      <c r="B2540" s="188" t="s">
        <v>2106</v>
      </c>
      <c r="C2540" s="188" t="s">
        <v>102</v>
      </c>
      <c r="D2540" s="188" t="s">
        <v>2149</v>
      </c>
      <c r="E2540" s="188" t="s">
        <v>4350</v>
      </c>
      <c r="F2540" s="188">
        <v>93.1</v>
      </c>
      <c r="G2540" s="188" t="s">
        <v>202</v>
      </c>
      <c r="H2540" s="188">
        <v>95</v>
      </c>
      <c r="I2540" s="188" t="s">
        <v>4334</v>
      </c>
      <c r="J2540" s="188" t="s">
        <v>4344</v>
      </c>
      <c r="K2540" s="188" t="s">
        <v>4443</v>
      </c>
      <c r="L2540" s="188" t="s">
        <v>159</v>
      </c>
      <c r="M2540" s="188" t="s">
        <v>164</v>
      </c>
      <c r="N2540" s="188">
        <v>93.7</v>
      </c>
      <c r="O2540" s="188" t="s">
        <v>159</v>
      </c>
      <c r="P2540" s="188" t="s">
        <v>4346</v>
      </c>
      <c r="Q2540" s="188" t="s">
        <v>159</v>
      </c>
      <c r="R2540" s="188" t="s">
        <v>4347</v>
      </c>
      <c r="S2540" s="188" t="s">
        <v>159</v>
      </c>
      <c r="T2540" s="188" t="s">
        <v>4339</v>
      </c>
      <c r="U2540" s="188" t="s">
        <v>4340</v>
      </c>
      <c r="V2540" s="188" t="s">
        <v>4348</v>
      </c>
      <c r="W2540" s="188" t="s">
        <v>4349</v>
      </c>
      <c r="X2540" s="189" t="s">
        <v>4343</v>
      </c>
      <c r="Y2540" s="188" t="s">
        <v>159</v>
      </c>
    </row>
    <row r="2541" spans="2:25">
      <c r="B2541" s="188" t="s">
        <v>2106</v>
      </c>
      <c r="C2541" s="188" t="s">
        <v>102</v>
      </c>
      <c r="D2541" s="188" t="s">
        <v>2149</v>
      </c>
      <c r="E2541" s="188" t="s">
        <v>4350</v>
      </c>
      <c r="F2541" s="188">
        <v>93.1</v>
      </c>
      <c r="G2541" s="188" t="s">
        <v>202</v>
      </c>
      <c r="H2541" s="188">
        <v>96</v>
      </c>
      <c r="I2541" s="188" t="s">
        <v>4334</v>
      </c>
      <c r="J2541" s="188" t="s">
        <v>4344</v>
      </c>
      <c r="K2541" s="188" t="s">
        <v>4444</v>
      </c>
      <c r="L2541" s="188" t="s">
        <v>159</v>
      </c>
      <c r="M2541" s="188" t="s">
        <v>164</v>
      </c>
      <c r="N2541" s="188">
        <v>93.7</v>
      </c>
      <c r="O2541" s="188" t="s">
        <v>159</v>
      </c>
      <c r="P2541" s="188" t="s">
        <v>4346</v>
      </c>
      <c r="Q2541" s="188" t="s">
        <v>159</v>
      </c>
      <c r="R2541" s="188" t="s">
        <v>4347</v>
      </c>
      <c r="S2541" s="188" t="s">
        <v>159</v>
      </c>
      <c r="T2541" s="188" t="s">
        <v>4339</v>
      </c>
      <c r="U2541" s="188" t="s">
        <v>4340</v>
      </c>
      <c r="V2541" s="188" t="s">
        <v>4348</v>
      </c>
      <c r="W2541" s="188" t="s">
        <v>4349</v>
      </c>
      <c r="X2541" s="189" t="s">
        <v>4343</v>
      </c>
      <c r="Y2541" s="188" t="s">
        <v>159</v>
      </c>
    </row>
    <row r="2542" spans="2:25">
      <c r="B2542" s="188" t="s">
        <v>2106</v>
      </c>
      <c r="C2542" s="188" t="s">
        <v>102</v>
      </c>
      <c r="D2542" s="188" t="s">
        <v>2149</v>
      </c>
      <c r="E2542" s="188" t="s">
        <v>4350</v>
      </c>
      <c r="F2542" s="188">
        <v>93.1</v>
      </c>
      <c r="G2542" s="188" t="s">
        <v>202</v>
      </c>
      <c r="H2542" s="188">
        <v>97</v>
      </c>
      <c r="I2542" s="188" t="s">
        <v>4334</v>
      </c>
      <c r="J2542" s="188" t="s">
        <v>4344</v>
      </c>
      <c r="K2542" s="188" t="s">
        <v>4445</v>
      </c>
      <c r="L2542" s="188" t="s">
        <v>159</v>
      </c>
      <c r="M2542" s="188" t="s">
        <v>164</v>
      </c>
      <c r="N2542" s="188">
        <v>93.7</v>
      </c>
      <c r="O2542" s="188" t="s">
        <v>159</v>
      </c>
      <c r="P2542" s="188" t="s">
        <v>4346</v>
      </c>
      <c r="Q2542" s="188" t="s">
        <v>159</v>
      </c>
      <c r="R2542" s="188" t="s">
        <v>4347</v>
      </c>
      <c r="S2542" s="188" t="s">
        <v>159</v>
      </c>
      <c r="T2542" s="188" t="s">
        <v>4339</v>
      </c>
      <c r="U2542" s="188" t="s">
        <v>4340</v>
      </c>
      <c r="V2542" s="188" t="s">
        <v>4348</v>
      </c>
      <c r="W2542" s="188" t="s">
        <v>4349</v>
      </c>
      <c r="X2542" s="189" t="s">
        <v>4343</v>
      </c>
      <c r="Y2542" s="188" t="s">
        <v>159</v>
      </c>
    </row>
    <row r="2543" spans="2:25">
      <c r="B2543" s="188" t="s">
        <v>2106</v>
      </c>
      <c r="C2543" s="188" t="s">
        <v>102</v>
      </c>
      <c r="D2543" s="188" t="s">
        <v>2149</v>
      </c>
      <c r="E2543" s="188" t="s">
        <v>4350</v>
      </c>
      <c r="F2543" s="188">
        <v>93.1</v>
      </c>
      <c r="G2543" s="188" t="s">
        <v>202</v>
      </c>
      <c r="H2543" s="188">
        <v>98</v>
      </c>
      <c r="I2543" s="188" t="s">
        <v>4334</v>
      </c>
      <c r="J2543" s="188" t="s">
        <v>4344</v>
      </c>
      <c r="K2543" s="188" t="s">
        <v>4446</v>
      </c>
      <c r="L2543" s="188" t="s">
        <v>159</v>
      </c>
      <c r="M2543" s="188" t="s">
        <v>164</v>
      </c>
      <c r="N2543" s="188">
        <v>93.7</v>
      </c>
      <c r="O2543" s="188" t="s">
        <v>159</v>
      </c>
      <c r="P2543" s="188" t="s">
        <v>4346</v>
      </c>
      <c r="Q2543" s="188" t="s">
        <v>159</v>
      </c>
      <c r="R2543" s="188" t="s">
        <v>4347</v>
      </c>
      <c r="S2543" s="188" t="s">
        <v>159</v>
      </c>
      <c r="T2543" s="188" t="s">
        <v>4339</v>
      </c>
      <c r="U2543" s="188" t="s">
        <v>4340</v>
      </c>
      <c r="V2543" s="188" t="s">
        <v>4348</v>
      </c>
      <c r="W2543" s="188" t="s">
        <v>4349</v>
      </c>
      <c r="X2543" s="189" t="s">
        <v>4343</v>
      </c>
      <c r="Y2543" s="188" t="s">
        <v>159</v>
      </c>
    </row>
    <row r="2544" spans="2:25">
      <c r="B2544" s="188" t="s">
        <v>2106</v>
      </c>
      <c r="C2544" s="188" t="s">
        <v>102</v>
      </c>
      <c r="D2544" s="188" t="s">
        <v>2149</v>
      </c>
      <c r="E2544" s="188" t="s">
        <v>4350</v>
      </c>
      <c r="F2544" s="188">
        <v>93.1</v>
      </c>
      <c r="G2544" s="188" t="s">
        <v>202</v>
      </c>
      <c r="H2544" s="188">
        <v>99</v>
      </c>
      <c r="I2544" s="188" t="s">
        <v>4334</v>
      </c>
      <c r="J2544" s="188" t="s">
        <v>4344</v>
      </c>
      <c r="K2544" s="188" t="s">
        <v>4447</v>
      </c>
      <c r="L2544" s="188" t="s">
        <v>159</v>
      </c>
      <c r="M2544" s="188" t="s">
        <v>164</v>
      </c>
      <c r="N2544" s="188">
        <v>93.7</v>
      </c>
      <c r="O2544" s="188" t="s">
        <v>159</v>
      </c>
      <c r="P2544" s="188" t="s">
        <v>4346</v>
      </c>
      <c r="Q2544" s="188" t="s">
        <v>159</v>
      </c>
      <c r="R2544" s="188" t="s">
        <v>4347</v>
      </c>
      <c r="S2544" s="188" t="s">
        <v>159</v>
      </c>
      <c r="T2544" s="188" t="s">
        <v>4339</v>
      </c>
      <c r="U2544" s="188" t="s">
        <v>4340</v>
      </c>
      <c r="V2544" s="188" t="s">
        <v>4348</v>
      </c>
      <c r="W2544" s="188" t="s">
        <v>4349</v>
      </c>
      <c r="X2544" s="189" t="s">
        <v>4343</v>
      </c>
      <c r="Y2544" s="188" t="s">
        <v>159</v>
      </c>
    </row>
    <row r="2545" spans="2:25">
      <c r="B2545" s="188" t="s">
        <v>2106</v>
      </c>
      <c r="C2545" s="188" t="s">
        <v>102</v>
      </c>
      <c r="D2545" s="188" t="s">
        <v>2149</v>
      </c>
      <c r="E2545" s="188" t="s">
        <v>4350</v>
      </c>
      <c r="F2545" s="188">
        <v>93.1</v>
      </c>
      <c r="G2545" s="188" t="s">
        <v>202</v>
      </c>
      <c r="H2545" s="188">
        <v>100</v>
      </c>
      <c r="I2545" s="188" t="s">
        <v>4334</v>
      </c>
      <c r="J2545" s="188" t="s">
        <v>4344</v>
      </c>
      <c r="K2545" s="188" t="s">
        <v>4448</v>
      </c>
      <c r="L2545" s="188" t="s">
        <v>159</v>
      </c>
      <c r="M2545" s="188" t="s">
        <v>164</v>
      </c>
      <c r="N2545" s="188">
        <v>93.7</v>
      </c>
      <c r="O2545" s="188" t="s">
        <v>159</v>
      </c>
      <c r="P2545" s="188" t="s">
        <v>4346</v>
      </c>
      <c r="Q2545" s="188" t="s">
        <v>159</v>
      </c>
      <c r="R2545" s="188" t="s">
        <v>4347</v>
      </c>
      <c r="S2545" s="188" t="s">
        <v>159</v>
      </c>
      <c r="T2545" s="188" t="s">
        <v>4339</v>
      </c>
      <c r="U2545" s="188" t="s">
        <v>4340</v>
      </c>
      <c r="V2545" s="188" t="s">
        <v>4348</v>
      </c>
      <c r="W2545" s="188" t="s">
        <v>4349</v>
      </c>
      <c r="X2545" s="189" t="s">
        <v>4343</v>
      </c>
      <c r="Y2545" s="188" t="s">
        <v>159</v>
      </c>
    </row>
    <row r="2546" spans="2:25">
      <c r="B2546" s="188" t="s">
        <v>2106</v>
      </c>
      <c r="C2546" s="188" t="s">
        <v>102</v>
      </c>
      <c r="D2546" s="188" t="s">
        <v>2149</v>
      </c>
      <c r="E2546" s="188" t="s">
        <v>4350</v>
      </c>
      <c r="F2546" s="188">
        <v>93.1</v>
      </c>
      <c r="G2546" s="188" t="s">
        <v>202</v>
      </c>
      <c r="H2546" s="188">
        <v>101</v>
      </c>
      <c r="I2546" s="188" t="s">
        <v>4334</v>
      </c>
      <c r="J2546" s="188" t="s">
        <v>4344</v>
      </c>
      <c r="K2546" s="188" t="s">
        <v>4449</v>
      </c>
      <c r="L2546" s="188" t="s">
        <v>159</v>
      </c>
      <c r="M2546" s="188" t="s">
        <v>164</v>
      </c>
      <c r="N2546" s="188">
        <v>93.7</v>
      </c>
      <c r="O2546" s="188" t="s">
        <v>159</v>
      </c>
      <c r="P2546" s="188" t="s">
        <v>4346</v>
      </c>
      <c r="Q2546" s="188" t="s">
        <v>159</v>
      </c>
      <c r="R2546" s="188" t="s">
        <v>4347</v>
      </c>
      <c r="S2546" s="188" t="s">
        <v>159</v>
      </c>
      <c r="T2546" s="188" t="s">
        <v>4339</v>
      </c>
      <c r="U2546" s="188" t="s">
        <v>4340</v>
      </c>
      <c r="V2546" s="188" t="s">
        <v>4348</v>
      </c>
      <c r="W2546" s="188" t="s">
        <v>4349</v>
      </c>
      <c r="X2546" s="189" t="s">
        <v>4343</v>
      </c>
      <c r="Y2546" s="188" t="s">
        <v>159</v>
      </c>
    </row>
    <row r="2547" spans="2:25">
      <c r="B2547" s="188" t="s">
        <v>2106</v>
      </c>
      <c r="C2547" s="188" t="s">
        <v>102</v>
      </c>
      <c r="D2547" s="188" t="s">
        <v>2149</v>
      </c>
      <c r="E2547" s="188" t="s">
        <v>4350</v>
      </c>
      <c r="F2547" s="188">
        <v>93.1</v>
      </c>
      <c r="G2547" s="188" t="s">
        <v>202</v>
      </c>
      <c r="H2547" s="188">
        <v>102</v>
      </c>
      <c r="I2547" s="188" t="s">
        <v>4334</v>
      </c>
      <c r="J2547" s="188" t="s">
        <v>4344</v>
      </c>
      <c r="K2547" s="188" t="s">
        <v>4450</v>
      </c>
      <c r="L2547" s="188" t="s">
        <v>159</v>
      </c>
      <c r="M2547" s="188" t="s">
        <v>164</v>
      </c>
      <c r="N2547" s="188">
        <v>93.7</v>
      </c>
      <c r="O2547" s="188" t="s">
        <v>159</v>
      </c>
      <c r="P2547" s="188" t="s">
        <v>4346</v>
      </c>
      <c r="Q2547" s="188" t="s">
        <v>159</v>
      </c>
      <c r="R2547" s="188" t="s">
        <v>4347</v>
      </c>
      <c r="S2547" s="188" t="s">
        <v>159</v>
      </c>
      <c r="T2547" s="188" t="s">
        <v>4339</v>
      </c>
      <c r="U2547" s="188" t="s">
        <v>4340</v>
      </c>
      <c r="V2547" s="188" t="s">
        <v>4348</v>
      </c>
      <c r="W2547" s="188" t="s">
        <v>4349</v>
      </c>
      <c r="X2547" s="189" t="s">
        <v>4343</v>
      </c>
      <c r="Y2547" s="188" t="s">
        <v>159</v>
      </c>
    </row>
    <row r="2548" spans="2:25">
      <c r="B2548" s="188" t="s">
        <v>2106</v>
      </c>
      <c r="C2548" s="188" t="s">
        <v>102</v>
      </c>
      <c r="D2548" s="188" t="s">
        <v>2149</v>
      </c>
      <c r="E2548" s="188" t="s">
        <v>4350</v>
      </c>
      <c r="F2548" s="188">
        <v>93.1</v>
      </c>
      <c r="G2548" s="188" t="s">
        <v>202</v>
      </c>
      <c r="H2548" s="188">
        <v>103</v>
      </c>
      <c r="I2548" s="188" t="s">
        <v>4334</v>
      </c>
      <c r="J2548" s="188" t="s">
        <v>4344</v>
      </c>
      <c r="K2548" s="188" t="s">
        <v>4451</v>
      </c>
      <c r="L2548" s="188" t="s">
        <v>159</v>
      </c>
      <c r="M2548" s="188" t="s">
        <v>164</v>
      </c>
      <c r="N2548" s="188">
        <v>93.7</v>
      </c>
      <c r="O2548" s="188" t="s">
        <v>159</v>
      </c>
      <c r="P2548" s="188" t="s">
        <v>4346</v>
      </c>
      <c r="Q2548" s="188" t="s">
        <v>159</v>
      </c>
      <c r="R2548" s="188" t="s">
        <v>4347</v>
      </c>
      <c r="S2548" s="188" t="s">
        <v>159</v>
      </c>
      <c r="T2548" s="188" t="s">
        <v>4339</v>
      </c>
      <c r="U2548" s="188" t="s">
        <v>4340</v>
      </c>
      <c r="V2548" s="188" t="s">
        <v>4348</v>
      </c>
      <c r="W2548" s="188" t="s">
        <v>4349</v>
      </c>
      <c r="X2548" s="189" t="s">
        <v>4343</v>
      </c>
      <c r="Y2548" s="188" t="s">
        <v>159</v>
      </c>
    </row>
    <row r="2549" spans="2:25">
      <c r="B2549" s="188" t="s">
        <v>2106</v>
      </c>
      <c r="C2549" s="188" t="s">
        <v>102</v>
      </c>
      <c r="D2549" s="188" t="s">
        <v>2149</v>
      </c>
      <c r="E2549" s="188" t="s">
        <v>4350</v>
      </c>
      <c r="F2549" s="188">
        <v>93.1</v>
      </c>
      <c r="G2549" s="188" t="s">
        <v>202</v>
      </c>
      <c r="H2549" s="188">
        <v>104</v>
      </c>
      <c r="I2549" s="188" t="s">
        <v>4334</v>
      </c>
      <c r="J2549" s="188" t="s">
        <v>4344</v>
      </c>
      <c r="K2549" s="188" t="s">
        <v>4452</v>
      </c>
      <c r="L2549" s="188" t="s">
        <v>159</v>
      </c>
      <c r="M2549" s="188" t="s">
        <v>164</v>
      </c>
      <c r="N2549" s="188">
        <v>93.7</v>
      </c>
      <c r="O2549" s="188" t="s">
        <v>159</v>
      </c>
      <c r="P2549" s="188" t="s">
        <v>4346</v>
      </c>
      <c r="Q2549" s="188" t="s">
        <v>159</v>
      </c>
      <c r="R2549" s="188" t="s">
        <v>4347</v>
      </c>
      <c r="S2549" s="188" t="s">
        <v>159</v>
      </c>
      <c r="T2549" s="188" t="s">
        <v>4339</v>
      </c>
      <c r="U2549" s="188" t="s">
        <v>4340</v>
      </c>
      <c r="V2549" s="188" t="s">
        <v>4348</v>
      </c>
      <c r="W2549" s="188" t="s">
        <v>4349</v>
      </c>
      <c r="X2549" s="189" t="s">
        <v>4343</v>
      </c>
      <c r="Y2549" s="188" t="s">
        <v>159</v>
      </c>
    </row>
    <row r="2550" spans="2:25">
      <c r="B2550" s="188" t="s">
        <v>2106</v>
      </c>
      <c r="C2550" s="188" t="s">
        <v>102</v>
      </c>
      <c r="D2550" s="188" t="s">
        <v>2149</v>
      </c>
      <c r="E2550" s="188" t="s">
        <v>4350</v>
      </c>
      <c r="F2550" s="188">
        <v>93.1</v>
      </c>
      <c r="G2550" s="188" t="s">
        <v>202</v>
      </c>
      <c r="H2550" s="188">
        <v>105</v>
      </c>
      <c r="I2550" s="188" t="s">
        <v>4334</v>
      </c>
      <c r="J2550" s="188" t="s">
        <v>4344</v>
      </c>
      <c r="K2550" s="188" t="s">
        <v>4453</v>
      </c>
      <c r="L2550" s="188" t="s">
        <v>159</v>
      </c>
      <c r="M2550" s="188" t="s">
        <v>164</v>
      </c>
      <c r="N2550" s="188">
        <v>93.7</v>
      </c>
      <c r="O2550" s="188" t="s">
        <v>159</v>
      </c>
      <c r="P2550" s="188" t="s">
        <v>4346</v>
      </c>
      <c r="Q2550" s="188" t="s">
        <v>159</v>
      </c>
      <c r="R2550" s="188" t="s">
        <v>4347</v>
      </c>
      <c r="S2550" s="188" t="s">
        <v>159</v>
      </c>
      <c r="T2550" s="188" t="s">
        <v>4339</v>
      </c>
      <c r="U2550" s="188" t="s">
        <v>4340</v>
      </c>
      <c r="V2550" s="188" t="s">
        <v>4348</v>
      </c>
      <c r="W2550" s="188" t="s">
        <v>4349</v>
      </c>
      <c r="X2550" s="189" t="s">
        <v>4343</v>
      </c>
      <c r="Y2550" s="188" t="s">
        <v>159</v>
      </c>
    </row>
    <row r="2551" spans="2:25">
      <c r="B2551" s="188" t="s">
        <v>2106</v>
      </c>
      <c r="C2551" s="188" t="s">
        <v>102</v>
      </c>
      <c r="D2551" s="188" t="s">
        <v>2149</v>
      </c>
      <c r="E2551" s="188" t="s">
        <v>4350</v>
      </c>
      <c r="F2551" s="188">
        <v>93.1</v>
      </c>
      <c r="G2551" s="188" t="s">
        <v>202</v>
      </c>
      <c r="H2551" s="188">
        <v>106</v>
      </c>
      <c r="I2551" s="188" t="s">
        <v>4334</v>
      </c>
      <c r="J2551" s="188" t="s">
        <v>4344</v>
      </c>
      <c r="K2551" s="188" t="s">
        <v>4454</v>
      </c>
      <c r="L2551" s="188" t="s">
        <v>159</v>
      </c>
      <c r="M2551" s="188" t="s">
        <v>164</v>
      </c>
      <c r="N2551" s="188">
        <v>93.7</v>
      </c>
      <c r="O2551" s="188" t="s">
        <v>159</v>
      </c>
      <c r="P2551" s="188" t="s">
        <v>4346</v>
      </c>
      <c r="Q2551" s="188" t="s">
        <v>159</v>
      </c>
      <c r="R2551" s="188" t="s">
        <v>4347</v>
      </c>
      <c r="S2551" s="188" t="s">
        <v>159</v>
      </c>
      <c r="T2551" s="188" t="s">
        <v>4339</v>
      </c>
      <c r="U2551" s="188" t="s">
        <v>4340</v>
      </c>
      <c r="V2551" s="188" t="s">
        <v>4348</v>
      </c>
      <c r="W2551" s="188" t="s">
        <v>4349</v>
      </c>
      <c r="X2551" s="189" t="s">
        <v>4343</v>
      </c>
      <c r="Y2551" s="188" t="s">
        <v>159</v>
      </c>
    </row>
    <row r="2552" spans="2:25">
      <c r="B2552" s="188" t="s">
        <v>2106</v>
      </c>
      <c r="C2552" s="188" t="s">
        <v>102</v>
      </c>
      <c r="D2552" s="188" t="s">
        <v>2149</v>
      </c>
      <c r="E2552" s="188" t="s">
        <v>4350</v>
      </c>
      <c r="F2552" s="188">
        <v>93.1</v>
      </c>
      <c r="G2552" s="188" t="s">
        <v>202</v>
      </c>
      <c r="H2552" s="188">
        <v>107</v>
      </c>
      <c r="I2552" s="188" t="s">
        <v>4334</v>
      </c>
      <c r="J2552" s="188" t="s">
        <v>4344</v>
      </c>
      <c r="K2552" s="188" t="s">
        <v>4455</v>
      </c>
      <c r="L2552" s="188" t="s">
        <v>159</v>
      </c>
      <c r="M2552" s="188" t="s">
        <v>164</v>
      </c>
      <c r="N2552" s="188">
        <v>93.7</v>
      </c>
      <c r="O2552" s="188" t="s">
        <v>159</v>
      </c>
      <c r="P2552" s="188" t="s">
        <v>4346</v>
      </c>
      <c r="Q2552" s="188" t="s">
        <v>159</v>
      </c>
      <c r="R2552" s="188" t="s">
        <v>4347</v>
      </c>
      <c r="S2552" s="188" t="s">
        <v>159</v>
      </c>
      <c r="T2552" s="188" t="s">
        <v>4339</v>
      </c>
      <c r="U2552" s="188" t="s">
        <v>4340</v>
      </c>
      <c r="V2552" s="188" t="s">
        <v>4348</v>
      </c>
      <c r="W2552" s="188" t="s">
        <v>4349</v>
      </c>
      <c r="X2552" s="189" t="s">
        <v>4343</v>
      </c>
      <c r="Y2552" s="188" t="s">
        <v>159</v>
      </c>
    </row>
    <row r="2553" spans="2:25">
      <c r="B2553" s="188" t="s">
        <v>2106</v>
      </c>
      <c r="C2553" s="188" t="s">
        <v>102</v>
      </c>
      <c r="D2553" s="188" t="s">
        <v>2149</v>
      </c>
      <c r="E2553" s="188" t="s">
        <v>4350</v>
      </c>
      <c r="F2553" s="188">
        <v>93.1</v>
      </c>
      <c r="G2553" s="188" t="s">
        <v>202</v>
      </c>
      <c r="H2553" s="188">
        <v>108</v>
      </c>
      <c r="I2553" s="188" t="s">
        <v>4334</v>
      </c>
      <c r="J2553" s="188" t="s">
        <v>4344</v>
      </c>
      <c r="K2553" s="188" t="s">
        <v>4456</v>
      </c>
      <c r="L2553" s="188" t="s">
        <v>159</v>
      </c>
      <c r="M2553" s="188" t="s">
        <v>164</v>
      </c>
      <c r="N2553" s="188">
        <v>93.7</v>
      </c>
      <c r="O2553" s="188" t="s">
        <v>159</v>
      </c>
      <c r="P2553" s="188" t="s">
        <v>4346</v>
      </c>
      <c r="Q2553" s="188" t="s">
        <v>159</v>
      </c>
      <c r="R2553" s="188" t="s">
        <v>4347</v>
      </c>
      <c r="S2553" s="188" t="s">
        <v>159</v>
      </c>
      <c r="T2553" s="188" t="s">
        <v>4339</v>
      </c>
      <c r="U2553" s="188" t="s">
        <v>4340</v>
      </c>
      <c r="V2553" s="188" t="s">
        <v>4348</v>
      </c>
      <c r="W2553" s="188" t="s">
        <v>4349</v>
      </c>
      <c r="X2553" s="189" t="s">
        <v>4343</v>
      </c>
      <c r="Y2553" s="188" t="s">
        <v>159</v>
      </c>
    </row>
    <row r="2554" spans="2:25">
      <c r="B2554" s="188" t="s">
        <v>2106</v>
      </c>
      <c r="C2554" s="188" t="s">
        <v>102</v>
      </c>
      <c r="D2554" s="188" t="s">
        <v>2149</v>
      </c>
      <c r="E2554" s="188" t="s">
        <v>4350</v>
      </c>
      <c r="F2554" s="188">
        <v>93.1</v>
      </c>
      <c r="G2554" s="188" t="s">
        <v>202</v>
      </c>
      <c r="H2554" s="188">
        <v>109</v>
      </c>
      <c r="I2554" s="188" t="s">
        <v>4334</v>
      </c>
      <c r="J2554" s="188" t="s">
        <v>4344</v>
      </c>
      <c r="K2554" s="188" t="s">
        <v>4457</v>
      </c>
      <c r="L2554" s="188" t="s">
        <v>159</v>
      </c>
      <c r="M2554" s="188" t="s">
        <v>164</v>
      </c>
      <c r="N2554" s="188">
        <v>93.7</v>
      </c>
      <c r="O2554" s="188" t="s">
        <v>159</v>
      </c>
      <c r="P2554" s="188" t="s">
        <v>4346</v>
      </c>
      <c r="Q2554" s="188" t="s">
        <v>159</v>
      </c>
      <c r="R2554" s="188" t="s">
        <v>4347</v>
      </c>
      <c r="S2554" s="188" t="s">
        <v>159</v>
      </c>
      <c r="T2554" s="188" t="s">
        <v>4339</v>
      </c>
      <c r="U2554" s="188" t="s">
        <v>4340</v>
      </c>
      <c r="V2554" s="188" t="s">
        <v>4348</v>
      </c>
      <c r="W2554" s="188" t="s">
        <v>4349</v>
      </c>
      <c r="X2554" s="189" t="s">
        <v>4343</v>
      </c>
      <c r="Y2554" s="188" t="s">
        <v>159</v>
      </c>
    </row>
    <row r="2555" spans="2:25">
      <c r="B2555" s="188" t="s">
        <v>2106</v>
      </c>
      <c r="C2555" s="188" t="s">
        <v>102</v>
      </c>
      <c r="D2555" s="188" t="s">
        <v>2149</v>
      </c>
      <c r="E2555" s="188" t="s">
        <v>4350</v>
      </c>
      <c r="F2555" s="188">
        <v>93.1</v>
      </c>
      <c r="G2555" s="188" t="s">
        <v>202</v>
      </c>
      <c r="H2555" s="188">
        <v>110</v>
      </c>
      <c r="I2555" s="188" t="s">
        <v>4334</v>
      </c>
      <c r="J2555" s="188" t="s">
        <v>4344</v>
      </c>
      <c r="K2555" s="188" t="s">
        <v>4458</v>
      </c>
      <c r="L2555" s="188" t="s">
        <v>159</v>
      </c>
      <c r="M2555" s="188" t="s">
        <v>164</v>
      </c>
      <c r="N2555" s="188">
        <v>93.7</v>
      </c>
      <c r="O2555" s="188" t="s">
        <v>159</v>
      </c>
      <c r="P2555" s="188" t="s">
        <v>4346</v>
      </c>
      <c r="Q2555" s="188" t="s">
        <v>159</v>
      </c>
      <c r="R2555" s="188" t="s">
        <v>4347</v>
      </c>
      <c r="S2555" s="188" t="s">
        <v>159</v>
      </c>
      <c r="T2555" s="188" t="s">
        <v>4339</v>
      </c>
      <c r="U2555" s="188" t="s">
        <v>4340</v>
      </c>
      <c r="V2555" s="188" t="s">
        <v>4348</v>
      </c>
      <c r="W2555" s="188" t="s">
        <v>4349</v>
      </c>
      <c r="X2555" s="189" t="s">
        <v>4343</v>
      </c>
      <c r="Y2555" s="188" t="s">
        <v>159</v>
      </c>
    </row>
    <row r="2556" spans="2:25">
      <c r="B2556" s="108" t="s">
        <v>2106</v>
      </c>
      <c r="C2556" s="108" t="s">
        <v>102</v>
      </c>
      <c r="D2556" s="108" t="s">
        <v>2156</v>
      </c>
      <c r="E2556" s="108" t="s">
        <v>4350</v>
      </c>
      <c r="F2556" s="108">
        <v>93.8</v>
      </c>
      <c r="G2556" s="108" t="s">
        <v>202</v>
      </c>
      <c r="H2556" s="108">
        <v>111</v>
      </c>
      <c r="I2556" s="108" t="s">
        <v>4334</v>
      </c>
      <c r="J2556" s="108" t="s">
        <v>4344</v>
      </c>
      <c r="K2556" s="108" t="s">
        <v>4459</v>
      </c>
      <c r="L2556" s="108" t="s">
        <v>2540</v>
      </c>
      <c r="M2556" s="108" t="s">
        <v>164</v>
      </c>
      <c r="N2556" s="108">
        <v>93.8</v>
      </c>
      <c r="O2556" s="108">
        <v>7</v>
      </c>
      <c r="P2556" s="108" t="s">
        <v>4346</v>
      </c>
      <c r="Q2556" s="108" t="s">
        <v>55</v>
      </c>
      <c r="R2556" s="108" t="s">
        <v>4347</v>
      </c>
      <c r="S2556" s="108" t="s">
        <v>55</v>
      </c>
      <c r="T2556" s="108" t="s">
        <v>4339</v>
      </c>
      <c r="U2556" s="108" t="s">
        <v>4340</v>
      </c>
      <c r="V2556" s="108" t="s">
        <v>4348</v>
      </c>
      <c r="W2556" s="108" t="s">
        <v>4349</v>
      </c>
      <c r="X2556" s="187" t="s">
        <v>4343</v>
      </c>
      <c r="Y2556" s="108">
        <v>7</v>
      </c>
    </row>
    <row r="2557" spans="2:25">
      <c r="B2557" s="188" t="s">
        <v>2106</v>
      </c>
      <c r="C2557" s="188" t="s">
        <v>102</v>
      </c>
      <c r="D2557" s="188" t="s">
        <v>2156</v>
      </c>
      <c r="E2557" s="188" t="s">
        <v>4350</v>
      </c>
      <c r="F2557" s="188">
        <v>93.8</v>
      </c>
      <c r="G2557" s="188" t="s">
        <v>202</v>
      </c>
      <c r="H2557" s="188">
        <v>112</v>
      </c>
      <c r="I2557" s="188" t="s">
        <v>4334</v>
      </c>
      <c r="J2557" s="188" t="s">
        <v>4344</v>
      </c>
      <c r="K2557" s="188" t="s">
        <v>4460</v>
      </c>
      <c r="L2557" s="188" t="s">
        <v>159</v>
      </c>
      <c r="M2557" s="188" t="s">
        <v>164</v>
      </c>
      <c r="N2557" s="188">
        <v>93.8</v>
      </c>
      <c r="O2557" s="188" t="s">
        <v>159</v>
      </c>
      <c r="P2557" s="188" t="s">
        <v>4346</v>
      </c>
      <c r="Q2557" s="188" t="s">
        <v>159</v>
      </c>
      <c r="R2557" s="188" t="s">
        <v>4347</v>
      </c>
      <c r="S2557" s="188" t="s">
        <v>159</v>
      </c>
      <c r="T2557" s="188" t="s">
        <v>4339</v>
      </c>
      <c r="U2557" s="188" t="s">
        <v>4340</v>
      </c>
      <c r="V2557" s="188" t="s">
        <v>4348</v>
      </c>
      <c r="W2557" s="188" t="s">
        <v>4349</v>
      </c>
      <c r="X2557" s="189" t="s">
        <v>4343</v>
      </c>
      <c r="Y2557" s="188" t="s">
        <v>159</v>
      </c>
    </row>
    <row r="2558" spans="2:25">
      <c r="B2558" s="188" t="s">
        <v>2106</v>
      </c>
      <c r="C2558" s="188" t="s">
        <v>102</v>
      </c>
      <c r="D2558" s="188" t="s">
        <v>2156</v>
      </c>
      <c r="E2558" s="188" t="s">
        <v>4350</v>
      </c>
      <c r="F2558" s="188">
        <v>93.8</v>
      </c>
      <c r="G2558" s="188" t="s">
        <v>202</v>
      </c>
      <c r="H2558" s="188">
        <v>113</v>
      </c>
      <c r="I2558" s="188" t="s">
        <v>4334</v>
      </c>
      <c r="J2558" s="188" t="s">
        <v>4344</v>
      </c>
      <c r="K2558" s="188" t="s">
        <v>4461</v>
      </c>
      <c r="L2558" s="188" t="s">
        <v>159</v>
      </c>
      <c r="M2558" s="188" t="s">
        <v>164</v>
      </c>
      <c r="N2558" s="188">
        <v>93.8</v>
      </c>
      <c r="O2558" s="188" t="s">
        <v>159</v>
      </c>
      <c r="P2558" s="188" t="s">
        <v>4346</v>
      </c>
      <c r="Q2558" s="188" t="s">
        <v>159</v>
      </c>
      <c r="R2558" s="188" t="s">
        <v>4347</v>
      </c>
      <c r="S2558" s="188" t="s">
        <v>159</v>
      </c>
      <c r="T2558" s="188" t="s">
        <v>4339</v>
      </c>
      <c r="U2558" s="188" t="s">
        <v>4340</v>
      </c>
      <c r="V2558" s="188" t="s">
        <v>4348</v>
      </c>
      <c r="W2558" s="188" t="s">
        <v>4349</v>
      </c>
      <c r="X2558" s="189" t="s">
        <v>4343</v>
      </c>
      <c r="Y2558" s="188" t="s">
        <v>159</v>
      </c>
    </row>
    <row r="2559" spans="2:25">
      <c r="B2559" s="188" t="s">
        <v>2106</v>
      </c>
      <c r="C2559" s="188" t="s">
        <v>102</v>
      </c>
      <c r="D2559" s="188" t="s">
        <v>2156</v>
      </c>
      <c r="E2559" s="188" t="s">
        <v>4350</v>
      </c>
      <c r="F2559" s="188">
        <v>93.8</v>
      </c>
      <c r="G2559" s="188" t="s">
        <v>202</v>
      </c>
      <c r="H2559" s="188">
        <v>114</v>
      </c>
      <c r="I2559" s="188" t="s">
        <v>4334</v>
      </c>
      <c r="J2559" s="188" t="s">
        <v>4344</v>
      </c>
      <c r="K2559" s="188" t="s">
        <v>4462</v>
      </c>
      <c r="L2559" s="188" t="s">
        <v>159</v>
      </c>
      <c r="M2559" s="188" t="s">
        <v>164</v>
      </c>
      <c r="N2559" s="188">
        <v>93.8</v>
      </c>
      <c r="O2559" s="188" t="s">
        <v>159</v>
      </c>
      <c r="P2559" s="188" t="s">
        <v>4346</v>
      </c>
      <c r="Q2559" s="188" t="s">
        <v>159</v>
      </c>
      <c r="R2559" s="188" t="s">
        <v>4347</v>
      </c>
      <c r="S2559" s="188" t="s">
        <v>159</v>
      </c>
      <c r="T2559" s="188" t="s">
        <v>4339</v>
      </c>
      <c r="U2559" s="188" t="s">
        <v>4340</v>
      </c>
      <c r="V2559" s="188" t="s">
        <v>4348</v>
      </c>
      <c r="W2559" s="188" t="s">
        <v>4349</v>
      </c>
      <c r="X2559" s="189" t="s">
        <v>4343</v>
      </c>
      <c r="Y2559" s="188" t="s">
        <v>159</v>
      </c>
    </row>
    <row r="2560" spans="2:25">
      <c r="B2560" s="188" t="s">
        <v>2106</v>
      </c>
      <c r="C2560" s="188" t="s">
        <v>102</v>
      </c>
      <c r="D2560" s="188" t="s">
        <v>2156</v>
      </c>
      <c r="E2560" s="188" t="s">
        <v>4350</v>
      </c>
      <c r="F2560" s="188">
        <v>93.8</v>
      </c>
      <c r="G2560" s="188" t="s">
        <v>202</v>
      </c>
      <c r="H2560" s="188">
        <v>115</v>
      </c>
      <c r="I2560" s="188" t="s">
        <v>4334</v>
      </c>
      <c r="J2560" s="188" t="s">
        <v>4344</v>
      </c>
      <c r="K2560" s="188" t="s">
        <v>4463</v>
      </c>
      <c r="L2560" s="188" t="s">
        <v>159</v>
      </c>
      <c r="M2560" s="188" t="s">
        <v>164</v>
      </c>
      <c r="N2560" s="188">
        <v>93.8</v>
      </c>
      <c r="O2560" s="188" t="s">
        <v>159</v>
      </c>
      <c r="P2560" s="188" t="s">
        <v>4346</v>
      </c>
      <c r="Q2560" s="188" t="s">
        <v>159</v>
      </c>
      <c r="R2560" s="188" t="s">
        <v>4347</v>
      </c>
      <c r="S2560" s="188" t="s">
        <v>159</v>
      </c>
      <c r="T2560" s="188" t="s">
        <v>4339</v>
      </c>
      <c r="U2560" s="188" t="s">
        <v>4340</v>
      </c>
      <c r="V2560" s="188" t="s">
        <v>4348</v>
      </c>
      <c r="W2560" s="188" t="s">
        <v>4349</v>
      </c>
      <c r="X2560" s="189" t="s">
        <v>4343</v>
      </c>
      <c r="Y2560" s="188" t="s">
        <v>159</v>
      </c>
    </row>
    <row r="2561" spans="2:25">
      <c r="B2561" s="188" t="s">
        <v>2106</v>
      </c>
      <c r="C2561" s="188" t="s">
        <v>102</v>
      </c>
      <c r="D2561" s="188" t="s">
        <v>2156</v>
      </c>
      <c r="E2561" s="188" t="s">
        <v>4350</v>
      </c>
      <c r="F2561" s="188">
        <v>93.8</v>
      </c>
      <c r="G2561" s="188" t="s">
        <v>202</v>
      </c>
      <c r="H2561" s="188">
        <v>116</v>
      </c>
      <c r="I2561" s="188" t="s">
        <v>4334</v>
      </c>
      <c r="J2561" s="188" t="s">
        <v>4344</v>
      </c>
      <c r="K2561" s="188" t="s">
        <v>4464</v>
      </c>
      <c r="L2561" s="188" t="s">
        <v>159</v>
      </c>
      <c r="M2561" s="188" t="s">
        <v>164</v>
      </c>
      <c r="N2561" s="188">
        <v>93.8</v>
      </c>
      <c r="O2561" s="188" t="s">
        <v>159</v>
      </c>
      <c r="P2561" s="188" t="s">
        <v>4346</v>
      </c>
      <c r="Q2561" s="188" t="s">
        <v>159</v>
      </c>
      <c r="R2561" s="188" t="s">
        <v>4347</v>
      </c>
      <c r="S2561" s="188" t="s">
        <v>159</v>
      </c>
      <c r="T2561" s="188" t="s">
        <v>4339</v>
      </c>
      <c r="U2561" s="188" t="s">
        <v>4340</v>
      </c>
      <c r="V2561" s="188" t="s">
        <v>4348</v>
      </c>
      <c r="W2561" s="188" t="s">
        <v>4349</v>
      </c>
      <c r="X2561" s="189" t="s">
        <v>4343</v>
      </c>
      <c r="Y2561" s="188" t="s">
        <v>159</v>
      </c>
    </row>
    <row r="2562" spans="2:25">
      <c r="B2562" s="188" t="s">
        <v>2106</v>
      </c>
      <c r="C2562" s="188" t="s">
        <v>102</v>
      </c>
      <c r="D2562" s="188" t="s">
        <v>2156</v>
      </c>
      <c r="E2562" s="188" t="s">
        <v>4350</v>
      </c>
      <c r="F2562" s="188">
        <v>93.8</v>
      </c>
      <c r="G2562" s="188" t="s">
        <v>202</v>
      </c>
      <c r="H2562" s="188">
        <v>117</v>
      </c>
      <c r="I2562" s="188" t="s">
        <v>4334</v>
      </c>
      <c r="J2562" s="188" t="s">
        <v>4344</v>
      </c>
      <c r="K2562" s="188" t="s">
        <v>4465</v>
      </c>
      <c r="L2562" s="188" t="s">
        <v>159</v>
      </c>
      <c r="M2562" s="188" t="s">
        <v>164</v>
      </c>
      <c r="N2562" s="188">
        <v>93.8</v>
      </c>
      <c r="O2562" s="188" t="s">
        <v>159</v>
      </c>
      <c r="P2562" s="188" t="s">
        <v>4346</v>
      </c>
      <c r="Q2562" s="188" t="s">
        <v>159</v>
      </c>
      <c r="R2562" s="188" t="s">
        <v>4347</v>
      </c>
      <c r="S2562" s="188" t="s">
        <v>159</v>
      </c>
      <c r="T2562" s="188" t="s">
        <v>4339</v>
      </c>
      <c r="U2562" s="188" t="s">
        <v>4340</v>
      </c>
      <c r="V2562" s="188" t="s">
        <v>4348</v>
      </c>
      <c r="W2562" s="188" t="s">
        <v>4349</v>
      </c>
      <c r="X2562" s="189" t="s">
        <v>4343</v>
      </c>
      <c r="Y2562" s="188" t="s">
        <v>159</v>
      </c>
    </row>
    <row r="2563" spans="2:25">
      <c r="B2563" s="188" t="s">
        <v>2106</v>
      </c>
      <c r="C2563" s="188" t="s">
        <v>102</v>
      </c>
      <c r="D2563" s="188" t="s">
        <v>2156</v>
      </c>
      <c r="E2563" s="188" t="s">
        <v>4350</v>
      </c>
      <c r="F2563" s="188">
        <v>93.8</v>
      </c>
      <c r="G2563" s="188" t="s">
        <v>202</v>
      </c>
      <c r="H2563" s="188">
        <v>118</v>
      </c>
      <c r="I2563" s="188" t="s">
        <v>4334</v>
      </c>
      <c r="J2563" s="188" t="s">
        <v>4344</v>
      </c>
      <c r="K2563" s="188" t="s">
        <v>4466</v>
      </c>
      <c r="L2563" s="188" t="s">
        <v>159</v>
      </c>
      <c r="M2563" s="188" t="s">
        <v>164</v>
      </c>
      <c r="N2563" s="188">
        <v>93.8</v>
      </c>
      <c r="O2563" s="188" t="s">
        <v>159</v>
      </c>
      <c r="P2563" s="188" t="s">
        <v>4346</v>
      </c>
      <c r="Q2563" s="188" t="s">
        <v>159</v>
      </c>
      <c r="R2563" s="188" t="s">
        <v>4347</v>
      </c>
      <c r="S2563" s="188" t="s">
        <v>159</v>
      </c>
      <c r="T2563" s="188" t="s">
        <v>4339</v>
      </c>
      <c r="U2563" s="188" t="s">
        <v>4340</v>
      </c>
      <c r="V2563" s="188" t="s">
        <v>4348</v>
      </c>
      <c r="W2563" s="188" t="s">
        <v>4349</v>
      </c>
      <c r="X2563" s="189" t="s">
        <v>4343</v>
      </c>
      <c r="Y2563" s="188" t="s">
        <v>159</v>
      </c>
    </row>
    <row r="2564" spans="2:25">
      <c r="B2564" s="188" t="s">
        <v>2106</v>
      </c>
      <c r="C2564" s="188" t="s">
        <v>102</v>
      </c>
      <c r="D2564" s="188" t="s">
        <v>2156</v>
      </c>
      <c r="E2564" s="188" t="s">
        <v>4350</v>
      </c>
      <c r="F2564" s="188">
        <v>93.8</v>
      </c>
      <c r="G2564" s="188" t="s">
        <v>202</v>
      </c>
      <c r="H2564" s="188">
        <v>119</v>
      </c>
      <c r="I2564" s="188" t="s">
        <v>4334</v>
      </c>
      <c r="J2564" s="188" t="s">
        <v>4344</v>
      </c>
      <c r="K2564" s="188" t="s">
        <v>4467</v>
      </c>
      <c r="L2564" s="188" t="s">
        <v>159</v>
      </c>
      <c r="M2564" s="188" t="s">
        <v>164</v>
      </c>
      <c r="N2564" s="188">
        <v>93.8</v>
      </c>
      <c r="O2564" s="188" t="s">
        <v>159</v>
      </c>
      <c r="P2564" s="188" t="s">
        <v>4346</v>
      </c>
      <c r="Q2564" s="188" t="s">
        <v>159</v>
      </c>
      <c r="R2564" s="188" t="s">
        <v>4347</v>
      </c>
      <c r="S2564" s="188" t="s">
        <v>159</v>
      </c>
      <c r="T2564" s="188" t="s">
        <v>4339</v>
      </c>
      <c r="U2564" s="188" t="s">
        <v>4340</v>
      </c>
      <c r="V2564" s="188" t="s">
        <v>4348</v>
      </c>
      <c r="W2564" s="188" t="s">
        <v>4349</v>
      </c>
      <c r="X2564" s="189" t="s">
        <v>4343</v>
      </c>
      <c r="Y2564" s="188" t="s">
        <v>159</v>
      </c>
    </row>
    <row r="2565" spans="2:25">
      <c r="B2565" s="188" t="s">
        <v>2106</v>
      </c>
      <c r="C2565" s="188" t="s">
        <v>102</v>
      </c>
      <c r="D2565" s="188" t="s">
        <v>2156</v>
      </c>
      <c r="E2565" s="188" t="s">
        <v>4350</v>
      </c>
      <c r="F2565" s="188">
        <v>93.8</v>
      </c>
      <c r="G2565" s="188" t="s">
        <v>202</v>
      </c>
      <c r="H2565" s="188">
        <v>120</v>
      </c>
      <c r="I2565" s="188" t="s">
        <v>4334</v>
      </c>
      <c r="J2565" s="188" t="s">
        <v>4344</v>
      </c>
      <c r="K2565" s="188" t="s">
        <v>4468</v>
      </c>
      <c r="L2565" s="188" t="s">
        <v>159</v>
      </c>
      <c r="M2565" s="188" t="s">
        <v>164</v>
      </c>
      <c r="N2565" s="188">
        <v>93.8</v>
      </c>
      <c r="O2565" s="188" t="s">
        <v>159</v>
      </c>
      <c r="P2565" s="188" t="s">
        <v>4346</v>
      </c>
      <c r="Q2565" s="188" t="s">
        <v>159</v>
      </c>
      <c r="R2565" s="188" t="s">
        <v>4347</v>
      </c>
      <c r="S2565" s="188" t="s">
        <v>159</v>
      </c>
      <c r="T2565" s="188" t="s">
        <v>4339</v>
      </c>
      <c r="U2565" s="188" t="s">
        <v>4340</v>
      </c>
      <c r="V2565" s="188" t="s">
        <v>4348</v>
      </c>
      <c r="W2565" s="188" t="s">
        <v>4349</v>
      </c>
      <c r="X2565" s="189" t="s">
        <v>4343</v>
      </c>
      <c r="Y2565" s="188" t="s">
        <v>159</v>
      </c>
    </row>
    <row r="2566" spans="2:25">
      <c r="B2566" s="108" t="s">
        <v>2106</v>
      </c>
      <c r="C2566" s="108" t="s">
        <v>102</v>
      </c>
      <c r="D2566" s="108" t="s">
        <v>2163</v>
      </c>
      <c r="E2566" s="108" t="s">
        <v>4350</v>
      </c>
      <c r="F2566" s="190">
        <v>94</v>
      </c>
      <c r="G2566" s="108" t="s">
        <v>202</v>
      </c>
      <c r="H2566" s="108">
        <v>121</v>
      </c>
      <c r="I2566" s="108" t="s">
        <v>4334</v>
      </c>
      <c r="J2566" s="108" t="s">
        <v>4344</v>
      </c>
      <c r="K2566" s="108" t="s">
        <v>4469</v>
      </c>
      <c r="L2566" s="108" t="s">
        <v>2540</v>
      </c>
      <c r="M2566" s="108" t="s">
        <v>164</v>
      </c>
      <c r="N2566" s="108">
        <v>94.1</v>
      </c>
      <c r="O2566" s="108">
        <v>8</v>
      </c>
      <c r="P2566" s="108" t="s">
        <v>4346</v>
      </c>
      <c r="Q2566" s="108" t="s">
        <v>55</v>
      </c>
      <c r="R2566" s="108" t="s">
        <v>4347</v>
      </c>
      <c r="S2566" s="108" t="s">
        <v>55</v>
      </c>
      <c r="T2566" s="108" t="s">
        <v>4339</v>
      </c>
      <c r="U2566" s="108" t="s">
        <v>4340</v>
      </c>
      <c r="V2566" s="108" t="s">
        <v>4348</v>
      </c>
      <c r="W2566" s="108" t="s">
        <v>4349</v>
      </c>
      <c r="X2566" s="187" t="s">
        <v>4343</v>
      </c>
      <c r="Y2566" s="108">
        <v>8</v>
      </c>
    </row>
    <row r="2567" spans="2:25">
      <c r="B2567" s="188" t="s">
        <v>2106</v>
      </c>
      <c r="C2567" s="188" t="s">
        <v>102</v>
      </c>
      <c r="D2567" s="188" t="s">
        <v>2163</v>
      </c>
      <c r="E2567" s="188" t="s">
        <v>4350</v>
      </c>
      <c r="F2567" s="191">
        <v>94</v>
      </c>
      <c r="G2567" s="188" t="s">
        <v>202</v>
      </c>
      <c r="H2567" s="188">
        <v>122</v>
      </c>
      <c r="I2567" s="188" t="s">
        <v>4334</v>
      </c>
      <c r="J2567" s="188" t="s">
        <v>4344</v>
      </c>
      <c r="K2567" s="188" t="s">
        <v>4470</v>
      </c>
      <c r="L2567" s="188" t="s">
        <v>159</v>
      </c>
      <c r="M2567" s="188" t="s">
        <v>164</v>
      </c>
      <c r="N2567" s="188">
        <v>94.1</v>
      </c>
      <c r="O2567" s="188" t="s">
        <v>159</v>
      </c>
      <c r="P2567" s="188" t="s">
        <v>4346</v>
      </c>
      <c r="Q2567" s="188" t="s">
        <v>159</v>
      </c>
      <c r="R2567" s="188" t="s">
        <v>4347</v>
      </c>
      <c r="S2567" s="188" t="s">
        <v>159</v>
      </c>
      <c r="T2567" s="188" t="s">
        <v>4339</v>
      </c>
      <c r="U2567" s="188" t="s">
        <v>4340</v>
      </c>
      <c r="V2567" s="188" t="s">
        <v>4348</v>
      </c>
      <c r="W2567" s="188" t="s">
        <v>4349</v>
      </c>
      <c r="X2567" s="189" t="s">
        <v>4343</v>
      </c>
      <c r="Y2567" s="188" t="s">
        <v>159</v>
      </c>
    </row>
    <row r="2568" spans="2:25">
      <c r="B2568" s="188" t="s">
        <v>2106</v>
      </c>
      <c r="C2568" s="188" t="s">
        <v>102</v>
      </c>
      <c r="D2568" s="188" t="s">
        <v>2163</v>
      </c>
      <c r="E2568" s="188" t="s">
        <v>4350</v>
      </c>
      <c r="F2568" s="191">
        <v>94</v>
      </c>
      <c r="G2568" s="188" t="s">
        <v>202</v>
      </c>
      <c r="H2568" s="188">
        <v>123</v>
      </c>
      <c r="I2568" s="188" t="s">
        <v>4334</v>
      </c>
      <c r="J2568" s="188" t="s">
        <v>4344</v>
      </c>
      <c r="K2568" s="188" t="s">
        <v>4471</v>
      </c>
      <c r="L2568" s="188" t="s">
        <v>159</v>
      </c>
      <c r="M2568" s="188" t="s">
        <v>164</v>
      </c>
      <c r="N2568" s="188">
        <v>94.1</v>
      </c>
      <c r="O2568" s="188" t="s">
        <v>159</v>
      </c>
      <c r="P2568" s="188" t="s">
        <v>4346</v>
      </c>
      <c r="Q2568" s="188" t="s">
        <v>159</v>
      </c>
      <c r="R2568" s="188" t="s">
        <v>4347</v>
      </c>
      <c r="S2568" s="188" t="s">
        <v>159</v>
      </c>
      <c r="T2568" s="188" t="s">
        <v>4339</v>
      </c>
      <c r="U2568" s="188" t="s">
        <v>4340</v>
      </c>
      <c r="V2568" s="188" t="s">
        <v>4348</v>
      </c>
      <c r="W2568" s="188" t="s">
        <v>4349</v>
      </c>
      <c r="X2568" s="189" t="s">
        <v>4343</v>
      </c>
      <c r="Y2568" s="188" t="s">
        <v>159</v>
      </c>
    </row>
    <row r="2569" spans="2:25">
      <c r="B2569" s="188" t="s">
        <v>2106</v>
      </c>
      <c r="C2569" s="188" t="s">
        <v>102</v>
      </c>
      <c r="D2569" s="188" t="s">
        <v>2163</v>
      </c>
      <c r="E2569" s="188" t="s">
        <v>4350</v>
      </c>
      <c r="F2569" s="191">
        <v>94</v>
      </c>
      <c r="G2569" s="188" t="s">
        <v>202</v>
      </c>
      <c r="H2569" s="188">
        <v>124</v>
      </c>
      <c r="I2569" s="188" t="s">
        <v>4334</v>
      </c>
      <c r="J2569" s="188" t="s">
        <v>4344</v>
      </c>
      <c r="K2569" s="188" t="s">
        <v>4472</v>
      </c>
      <c r="L2569" s="188" t="s">
        <v>159</v>
      </c>
      <c r="M2569" s="188" t="s">
        <v>164</v>
      </c>
      <c r="N2569" s="188">
        <v>94.1</v>
      </c>
      <c r="O2569" s="188" t="s">
        <v>159</v>
      </c>
      <c r="P2569" s="188" t="s">
        <v>4346</v>
      </c>
      <c r="Q2569" s="188" t="s">
        <v>159</v>
      </c>
      <c r="R2569" s="188" t="s">
        <v>4347</v>
      </c>
      <c r="S2569" s="188" t="s">
        <v>159</v>
      </c>
      <c r="T2569" s="188" t="s">
        <v>4339</v>
      </c>
      <c r="U2569" s="188" t="s">
        <v>4340</v>
      </c>
      <c r="V2569" s="188" t="s">
        <v>4348</v>
      </c>
      <c r="W2569" s="188" t="s">
        <v>4349</v>
      </c>
      <c r="X2569" s="189" t="s">
        <v>4343</v>
      </c>
      <c r="Y2569" s="188" t="s">
        <v>159</v>
      </c>
    </row>
    <row r="2570" spans="2:25">
      <c r="B2570" s="188" t="s">
        <v>2106</v>
      </c>
      <c r="C2570" s="188" t="s">
        <v>102</v>
      </c>
      <c r="D2570" s="188" t="s">
        <v>2163</v>
      </c>
      <c r="E2570" s="188" t="s">
        <v>4350</v>
      </c>
      <c r="F2570" s="191">
        <v>94</v>
      </c>
      <c r="G2570" s="188" t="s">
        <v>202</v>
      </c>
      <c r="H2570" s="188">
        <v>125</v>
      </c>
      <c r="I2570" s="188" t="s">
        <v>4334</v>
      </c>
      <c r="J2570" s="188" t="s">
        <v>4344</v>
      </c>
      <c r="K2570" s="188" t="s">
        <v>4473</v>
      </c>
      <c r="L2570" s="188" t="s">
        <v>159</v>
      </c>
      <c r="M2570" s="188" t="s">
        <v>164</v>
      </c>
      <c r="N2570" s="188">
        <v>94.1</v>
      </c>
      <c r="O2570" s="188" t="s">
        <v>159</v>
      </c>
      <c r="P2570" s="188" t="s">
        <v>4346</v>
      </c>
      <c r="Q2570" s="188" t="s">
        <v>159</v>
      </c>
      <c r="R2570" s="188" t="s">
        <v>4347</v>
      </c>
      <c r="S2570" s="188" t="s">
        <v>159</v>
      </c>
      <c r="T2570" s="188" t="s">
        <v>4339</v>
      </c>
      <c r="U2570" s="188" t="s">
        <v>4340</v>
      </c>
      <c r="V2570" s="188" t="s">
        <v>4348</v>
      </c>
      <c r="W2570" s="188" t="s">
        <v>4349</v>
      </c>
      <c r="X2570" s="189" t="s">
        <v>4343</v>
      </c>
      <c r="Y2570" s="188" t="s">
        <v>159</v>
      </c>
    </row>
    <row r="2571" spans="2:25">
      <c r="B2571" s="188" t="s">
        <v>2106</v>
      </c>
      <c r="C2571" s="188" t="s">
        <v>102</v>
      </c>
      <c r="D2571" s="188" t="s">
        <v>2163</v>
      </c>
      <c r="E2571" s="188" t="s">
        <v>4350</v>
      </c>
      <c r="F2571" s="191">
        <v>94</v>
      </c>
      <c r="G2571" s="188" t="s">
        <v>202</v>
      </c>
      <c r="H2571" s="188">
        <v>126</v>
      </c>
      <c r="I2571" s="188" t="s">
        <v>4334</v>
      </c>
      <c r="J2571" s="188" t="s">
        <v>4344</v>
      </c>
      <c r="K2571" s="188" t="s">
        <v>4474</v>
      </c>
      <c r="L2571" s="188" t="s">
        <v>159</v>
      </c>
      <c r="M2571" s="188" t="s">
        <v>164</v>
      </c>
      <c r="N2571" s="188">
        <v>94.1</v>
      </c>
      <c r="O2571" s="188" t="s">
        <v>159</v>
      </c>
      <c r="P2571" s="188" t="s">
        <v>4346</v>
      </c>
      <c r="Q2571" s="188" t="s">
        <v>159</v>
      </c>
      <c r="R2571" s="188" t="s">
        <v>4347</v>
      </c>
      <c r="S2571" s="188" t="s">
        <v>159</v>
      </c>
      <c r="T2571" s="188" t="s">
        <v>4339</v>
      </c>
      <c r="U2571" s="188" t="s">
        <v>4340</v>
      </c>
      <c r="V2571" s="188" t="s">
        <v>4348</v>
      </c>
      <c r="W2571" s="188" t="s">
        <v>4349</v>
      </c>
      <c r="X2571" s="189" t="s">
        <v>4343</v>
      </c>
      <c r="Y2571" s="188" t="s">
        <v>159</v>
      </c>
    </row>
    <row r="2572" spans="2:25">
      <c r="B2572" s="188" t="s">
        <v>2106</v>
      </c>
      <c r="C2572" s="188" t="s">
        <v>102</v>
      </c>
      <c r="D2572" s="188" t="s">
        <v>2163</v>
      </c>
      <c r="E2572" s="188" t="s">
        <v>4350</v>
      </c>
      <c r="F2572" s="191">
        <v>94</v>
      </c>
      <c r="G2572" s="188" t="s">
        <v>202</v>
      </c>
      <c r="H2572" s="188">
        <v>127</v>
      </c>
      <c r="I2572" s="188" t="s">
        <v>4334</v>
      </c>
      <c r="J2572" s="188" t="s">
        <v>4344</v>
      </c>
      <c r="K2572" s="188" t="s">
        <v>4475</v>
      </c>
      <c r="L2572" s="188" t="s">
        <v>159</v>
      </c>
      <c r="M2572" s="188" t="s">
        <v>164</v>
      </c>
      <c r="N2572" s="188">
        <v>94.1</v>
      </c>
      <c r="O2572" s="188" t="s">
        <v>159</v>
      </c>
      <c r="P2572" s="188" t="s">
        <v>4346</v>
      </c>
      <c r="Q2572" s="188" t="s">
        <v>159</v>
      </c>
      <c r="R2572" s="188" t="s">
        <v>4347</v>
      </c>
      <c r="S2572" s="188" t="s">
        <v>159</v>
      </c>
      <c r="T2572" s="188" t="s">
        <v>4339</v>
      </c>
      <c r="U2572" s="188" t="s">
        <v>4340</v>
      </c>
      <c r="V2572" s="188" t="s">
        <v>4348</v>
      </c>
      <c r="W2572" s="188" t="s">
        <v>4349</v>
      </c>
      <c r="X2572" s="189" t="s">
        <v>4343</v>
      </c>
      <c r="Y2572" s="188" t="s">
        <v>159</v>
      </c>
    </row>
    <row r="2573" spans="2:25">
      <c r="B2573" s="188" t="s">
        <v>2106</v>
      </c>
      <c r="C2573" s="188" t="s">
        <v>102</v>
      </c>
      <c r="D2573" s="188" t="s">
        <v>2163</v>
      </c>
      <c r="E2573" s="188" t="s">
        <v>4350</v>
      </c>
      <c r="F2573" s="191">
        <v>94</v>
      </c>
      <c r="G2573" s="188" t="s">
        <v>202</v>
      </c>
      <c r="H2573" s="188">
        <v>128</v>
      </c>
      <c r="I2573" s="188" t="s">
        <v>4334</v>
      </c>
      <c r="J2573" s="188" t="s">
        <v>4344</v>
      </c>
      <c r="K2573" s="188" t="s">
        <v>4476</v>
      </c>
      <c r="L2573" s="188" t="s">
        <v>159</v>
      </c>
      <c r="M2573" s="188" t="s">
        <v>164</v>
      </c>
      <c r="N2573" s="188">
        <v>94.1</v>
      </c>
      <c r="O2573" s="188" t="s">
        <v>159</v>
      </c>
      <c r="P2573" s="188" t="s">
        <v>4346</v>
      </c>
      <c r="Q2573" s="188" t="s">
        <v>159</v>
      </c>
      <c r="R2573" s="188" t="s">
        <v>4347</v>
      </c>
      <c r="S2573" s="188" t="s">
        <v>159</v>
      </c>
      <c r="T2573" s="188" t="s">
        <v>4339</v>
      </c>
      <c r="U2573" s="188" t="s">
        <v>4340</v>
      </c>
      <c r="V2573" s="188" t="s">
        <v>4348</v>
      </c>
      <c r="W2573" s="188" t="s">
        <v>4349</v>
      </c>
      <c r="X2573" s="189" t="s">
        <v>4343</v>
      </c>
      <c r="Y2573" s="188" t="s">
        <v>159</v>
      </c>
    </row>
    <row r="2574" spans="2:25">
      <c r="B2574" s="188" t="s">
        <v>2106</v>
      </c>
      <c r="C2574" s="188" t="s">
        <v>102</v>
      </c>
      <c r="D2574" s="188" t="s">
        <v>2163</v>
      </c>
      <c r="E2574" s="188" t="s">
        <v>4350</v>
      </c>
      <c r="F2574" s="191">
        <v>94</v>
      </c>
      <c r="G2574" s="188" t="s">
        <v>202</v>
      </c>
      <c r="H2574" s="188">
        <v>129</v>
      </c>
      <c r="I2574" s="188" t="s">
        <v>4334</v>
      </c>
      <c r="J2574" s="188" t="s">
        <v>4344</v>
      </c>
      <c r="K2574" s="188" t="s">
        <v>4477</v>
      </c>
      <c r="L2574" s="188" t="s">
        <v>159</v>
      </c>
      <c r="M2574" s="188" t="s">
        <v>164</v>
      </c>
      <c r="N2574" s="188">
        <v>94.1</v>
      </c>
      <c r="O2574" s="188" t="s">
        <v>159</v>
      </c>
      <c r="P2574" s="188" t="s">
        <v>4346</v>
      </c>
      <c r="Q2574" s="188" t="s">
        <v>159</v>
      </c>
      <c r="R2574" s="188" t="s">
        <v>4347</v>
      </c>
      <c r="S2574" s="188" t="s">
        <v>159</v>
      </c>
      <c r="T2574" s="188" t="s">
        <v>4339</v>
      </c>
      <c r="U2574" s="188" t="s">
        <v>4340</v>
      </c>
      <c r="V2574" s="188" t="s">
        <v>4348</v>
      </c>
      <c r="W2574" s="188" t="s">
        <v>4349</v>
      </c>
      <c r="X2574" s="189" t="s">
        <v>4343</v>
      </c>
      <c r="Y2574" s="188" t="s">
        <v>159</v>
      </c>
    </row>
    <row r="2575" spans="2:25">
      <c r="B2575" s="188" t="s">
        <v>2106</v>
      </c>
      <c r="C2575" s="188" t="s">
        <v>102</v>
      </c>
      <c r="D2575" s="188" t="s">
        <v>2163</v>
      </c>
      <c r="E2575" s="188" t="s">
        <v>4350</v>
      </c>
      <c r="F2575" s="191">
        <v>94</v>
      </c>
      <c r="G2575" s="188" t="s">
        <v>202</v>
      </c>
      <c r="H2575" s="188">
        <v>130</v>
      </c>
      <c r="I2575" s="188" t="s">
        <v>4334</v>
      </c>
      <c r="J2575" s="188" t="s">
        <v>4344</v>
      </c>
      <c r="K2575" s="188" t="s">
        <v>4478</v>
      </c>
      <c r="L2575" s="188" t="s">
        <v>159</v>
      </c>
      <c r="M2575" s="188" t="s">
        <v>164</v>
      </c>
      <c r="N2575" s="188">
        <v>94.1</v>
      </c>
      <c r="O2575" s="188" t="s">
        <v>159</v>
      </c>
      <c r="P2575" s="188" t="s">
        <v>4346</v>
      </c>
      <c r="Q2575" s="188" t="s">
        <v>159</v>
      </c>
      <c r="R2575" s="188" t="s">
        <v>4347</v>
      </c>
      <c r="S2575" s="188" t="s">
        <v>159</v>
      </c>
      <c r="T2575" s="188" t="s">
        <v>4339</v>
      </c>
      <c r="U2575" s="188" t="s">
        <v>4340</v>
      </c>
      <c r="V2575" s="188" t="s">
        <v>4348</v>
      </c>
      <c r="W2575" s="188" t="s">
        <v>4349</v>
      </c>
      <c r="X2575" s="189" t="s">
        <v>4343</v>
      </c>
      <c r="Y2575" s="188" t="s">
        <v>159</v>
      </c>
    </row>
    <row r="2576" spans="2:25">
      <c r="B2576" s="108" t="s">
        <v>2106</v>
      </c>
      <c r="C2576" s="108" t="s">
        <v>102</v>
      </c>
      <c r="D2576" s="108" t="s">
        <v>4479</v>
      </c>
      <c r="E2576" s="108" t="s">
        <v>4350</v>
      </c>
      <c r="F2576" s="108">
        <v>96.2</v>
      </c>
      <c r="G2576" s="108" t="s">
        <v>202</v>
      </c>
      <c r="H2576" s="108">
        <v>131</v>
      </c>
      <c r="I2576" s="108" t="s">
        <v>4334</v>
      </c>
      <c r="J2576" s="108" t="s">
        <v>4344</v>
      </c>
      <c r="K2576" s="108" t="s">
        <v>4480</v>
      </c>
      <c r="L2576" s="108" t="s">
        <v>2540</v>
      </c>
      <c r="M2576" s="108" t="s">
        <v>164</v>
      </c>
      <c r="N2576" s="108">
        <v>96.4</v>
      </c>
      <c r="O2576" s="108">
        <v>9</v>
      </c>
      <c r="P2576" s="108" t="s">
        <v>4346</v>
      </c>
      <c r="Q2576" s="108" t="s">
        <v>55</v>
      </c>
      <c r="R2576" s="108" t="s">
        <v>4347</v>
      </c>
      <c r="S2576" s="108" t="s">
        <v>55</v>
      </c>
      <c r="T2576" s="108" t="s">
        <v>4339</v>
      </c>
      <c r="U2576" s="108" t="s">
        <v>4340</v>
      </c>
      <c r="V2576" s="108" t="s">
        <v>4348</v>
      </c>
      <c r="W2576" s="108" t="s">
        <v>4349</v>
      </c>
      <c r="X2576" s="187" t="s">
        <v>4343</v>
      </c>
      <c r="Y2576" s="108">
        <v>9</v>
      </c>
    </row>
    <row r="2577" spans="2:25">
      <c r="B2577" s="188" t="s">
        <v>2106</v>
      </c>
      <c r="C2577" s="188" t="s">
        <v>102</v>
      </c>
      <c r="D2577" s="188" t="s">
        <v>4479</v>
      </c>
      <c r="E2577" s="188" t="s">
        <v>4350</v>
      </c>
      <c r="F2577" s="188">
        <v>96.2</v>
      </c>
      <c r="G2577" s="188" t="s">
        <v>202</v>
      </c>
      <c r="H2577" s="188">
        <v>132</v>
      </c>
      <c r="I2577" s="188" t="s">
        <v>4334</v>
      </c>
      <c r="J2577" s="188" t="s">
        <v>4344</v>
      </c>
      <c r="K2577" s="188" t="s">
        <v>4481</v>
      </c>
      <c r="L2577" s="188" t="s">
        <v>159</v>
      </c>
      <c r="M2577" s="188" t="s">
        <v>164</v>
      </c>
      <c r="N2577" s="188">
        <v>96.4</v>
      </c>
      <c r="O2577" s="188" t="s">
        <v>159</v>
      </c>
      <c r="P2577" s="188" t="s">
        <v>4346</v>
      </c>
      <c r="Q2577" s="188" t="s">
        <v>159</v>
      </c>
      <c r="R2577" s="188" t="s">
        <v>4347</v>
      </c>
      <c r="S2577" s="188" t="s">
        <v>159</v>
      </c>
      <c r="T2577" s="188" t="s">
        <v>4339</v>
      </c>
      <c r="U2577" s="188" t="s">
        <v>4340</v>
      </c>
      <c r="V2577" s="188" t="s">
        <v>4348</v>
      </c>
      <c r="W2577" s="188" t="s">
        <v>4349</v>
      </c>
      <c r="X2577" s="189" t="s">
        <v>4343</v>
      </c>
      <c r="Y2577" s="188" t="s">
        <v>159</v>
      </c>
    </row>
    <row r="2578" spans="2:25">
      <c r="B2578" s="188" t="s">
        <v>2106</v>
      </c>
      <c r="C2578" s="188" t="s">
        <v>102</v>
      </c>
      <c r="D2578" s="188" t="s">
        <v>4479</v>
      </c>
      <c r="E2578" s="188" t="s">
        <v>4350</v>
      </c>
      <c r="F2578" s="188">
        <v>96.2</v>
      </c>
      <c r="G2578" s="188" t="s">
        <v>202</v>
      </c>
      <c r="H2578" s="188">
        <v>133</v>
      </c>
      <c r="I2578" s="188" t="s">
        <v>4334</v>
      </c>
      <c r="J2578" s="188" t="s">
        <v>4344</v>
      </c>
      <c r="K2578" s="188" t="s">
        <v>4482</v>
      </c>
      <c r="L2578" s="188" t="s">
        <v>159</v>
      </c>
      <c r="M2578" s="188" t="s">
        <v>164</v>
      </c>
      <c r="N2578" s="188">
        <v>96.4</v>
      </c>
      <c r="O2578" s="188" t="s">
        <v>159</v>
      </c>
      <c r="P2578" s="188" t="s">
        <v>4346</v>
      </c>
      <c r="Q2578" s="188" t="s">
        <v>159</v>
      </c>
      <c r="R2578" s="188" t="s">
        <v>4347</v>
      </c>
      <c r="S2578" s="188" t="s">
        <v>159</v>
      </c>
      <c r="T2578" s="188" t="s">
        <v>4339</v>
      </c>
      <c r="U2578" s="188" t="s">
        <v>4340</v>
      </c>
      <c r="V2578" s="188" t="s">
        <v>4348</v>
      </c>
      <c r="W2578" s="188" t="s">
        <v>4349</v>
      </c>
      <c r="X2578" s="189" t="s">
        <v>4343</v>
      </c>
      <c r="Y2578" s="188" t="s">
        <v>159</v>
      </c>
    </row>
    <row r="2579" spans="2:25">
      <c r="B2579" s="188" t="s">
        <v>2106</v>
      </c>
      <c r="C2579" s="188" t="s">
        <v>102</v>
      </c>
      <c r="D2579" s="188" t="s">
        <v>4479</v>
      </c>
      <c r="E2579" s="188" t="s">
        <v>4350</v>
      </c>
      <c r="F2579" s="188">
        <v>96.2</v>
      </c>
      <c r="G2579" s="188" t="s">
        <v>202</v>
      </c>
      <c r="H2579" s="188">
        <v>134</v>
      </c>
      <c r="I2579" s="188" t="s">
        <v>4334</v>
      </c>
      <c r="J2579" s="188" t="s">
        <v>4344</v>
      </c>
      <c r="K2579" s="188" t="s">
        <v>4483</v>
      </c>
      <c r="L2579" s="188" t="s">
        <v>159</v>
      </c>
      <c r="M2579" s="188" t="s">
        <v>164</v>
      </c>
      <c r="N2579" s="188">
        <v>96.4</v>
      </c>
      <c r="O2579" s="188" t="s">
        <v>159</v>
      </c>
      <c r="P2579" s="188" t="s">
        <v>4346</v>
      </c>
      <c r="Q2579" s="188" t="s">
        <v>159</v>
      </c>
      <c r="R2579" s="188" t="s">
        <v>4347</v>
      </c>
      <c r="S2579" s="188" t="s">
        <v>159</v>
      </c>
      <c r="T2579" s="188" t="s">
        <v>4339</v>
      </c>
      <c r="U2579" s="188" t="s">
        <v>4340</v>
      </c>
      <c r="V2579" s="188" t="s">
        <v>4348</v>
      </c>
      <c r="W2579" s="188" t="s">
        <v>4349</v>
      </c>
      <c r="X2579" s="189" t="s">
        <v>4343</v>
      </c>
      <c r="Y2579" s="188" t="s">
        <v>159</v>
      </c>
    </row>
    <row r="2580" spans="2:25">
      <c r="B2580" s="188" t="s">
        <v>2106</v>
      </c>
      <c r="C2580" s="188" t="s">
        <v>102</v>
      </c>
      <c r="D2580" s="188" t="s">
        <v>4479</v>
      </c>
      <c r="E2580" s="188" t="s">
        <v>4350</v>
      </c>
      <c r="F2580" s="188">
        <v>96.2</v>
      </c>
      <c r="G2580" s="188" t="s">
        <v>202</v>
      </c>
      <c r="H2580" s="188">
        <v>135</v>
      </c>
      <c r="I2580" s="188" t="s">
        <v>4334</v>
      </c>
      <c r="J2580" s="188" t="s">
        <v>4344</v>
      </c>
      <c r="K2580" s="188" t="s">
        <v>4484</v>
      </c>
      <c r="L2580" s="188" t="s">
        <v>159</v>
      </c>
      <c r="M2580" s="188" t="s">
        <v>164</v>
      </c>
      <c r="N2580" s="188">
        <v>96.4</v>
      </c>
      <c r="O2580" s="188" t="s">
        <v>159</v>
      </c>
      <c r="P2580" s="188" t="s">
        <v>4346</v>
      </c>
      <c r="Q2580" s="188" t="s">
        <v>159</v>
      </c>
      <c r="R2580" s="188" t="s">
        <v>4347</v>
      </c>
      <c r="S2580" s="188" t="s">
        <v>159</v>
      </c>
      <c r="T2580" s="188" t="s">
        <v>4339</v>
      </c>
      <c r="U2580" s="188" t="s">
        <v>4340</v>
      </c>
      <c r="V2580" s="188" t="s">
        <v>4348</v>
      </c>
      <c r="W2580" s="188" t="s">
        <v>4349</v>
      </c>
      <c r="X2580" s="189" t="s">
        <v>4343</v>
      </c>
      <c r="Y2580" s="188" t="s">
        <v>159</v>
      </c>
    </row>
    <row r="2581" spans="2:25">
      <c r="B2581" s="188" t="s">
        <v>2106</v>
      </c>
      <c r="C2581" s="188" t="s">
        <v>102</v>
      </c>
      <c r="D2581" s="188" t="s">
        <v>4479</v>
      </c>
      <c r="E2581" s="188" t="s">
        <v>4350</v>
      </c>
      <c r="F2581" s="188">
        <v>96.2</v>
      </c>
      <c r="G2581" s="188" t="s">
        <v>202</v>
      </c>
      <c r="H2581" s="188">
        <v>136</v>
      </c>
      <c r="I2581" s="188" t="s">
        <v>4334</v>
      </c>
      <c r="J2581" s="188" t="s">
        <v>4344</v>
      </c>
      <c r="K2581" s="188" t="s">
        <v>4485</v>
      </c>
      <c r="L2581" s="188" t="s">
        <v>159</v>
      </c>
      <c r="M2581" s="188" t="s">
        <v>164</v>
      </c>
      <c r="N2581" s="188">
        <v>96.4</v>
      </c>
      <c r="O2581" s="188" t="s">
        <v>159</v>
      </c>
      <c r="P2581" s="188" t="s">
        <v>4346</v>
      </c>
      <c r="Q2581" s="188" t="s">
        <v>159</v>
      </c>
      <c r="R2581" s="188" t="s">
        <v>4347</v>
      </c>
      <c r="S2581" s="188" t="s">
        <v>159</v>
      </c>
      <c r="T2581" s="188" t="s">
        <v>4339</v>
      </c>
      <c r="U2581" s="188" t="s">
        <v>4340</v>
      </c>
      <c r="V2581" s="188" t="s">
        <v>4348</v>
      </c>
      <c r="W2581" s="188" t="s">
        <v>4349</v>
      </c>
      <c r="X2581" s="189" t="s">
        <v>4343</v>
      </c>
      <c r="Y2581" s="188" t="s">
        <v>159</v>
      </c>
    </row>
    <row r="2582" spans="2:25">
      <c r="B2582" s="188" t="s">
        <v>2106</v>
      </c>
      <c r="C2582" s="188" t="s">
        <v>102</v>
      </c>
      <c r="D2582" s="188" t="s">
        <v>4479</v>
      </c>
      <c r="E2582" s="188" t="s">
        <v>4350</v>
      </c>
      <c r="F2582" s="188">
        <v>96.2</v>
      </c>
      <c r="G2582" s="188" t="s">
        <v>202</v>
      </c>
      <c r="H2582" s="188">
        <v>137</v>
      </c>
      <c r="I2582" s="188" t="s">
        <v>4334</v>
      </c>
      <c r="J2582" s="188" t="s">
        <v>4344</v>
      </c>
      <c r="K2582" s="188" t="s">
        <v>4486</v>
      </c>
      <c r="L2582" s="188" t="s">
        <v>159</v>
      </c>
      <c r="M2582" s="188" t="s">
        <v>164</v>
      </c>
      <c r="N2582" s="188">
        <v>96.4</v>
      </c>
      <c r="O2582" s="188" t="s">
        <v>159</v>
      </c>
      <c r="P2582" s="188" t="s">
        <v>4346</v>
      </c>
      <c r="Q2582" s="188" t="s">
        <v>159</v>
      </c>
      <c r="R2582" s="188" t="s">
        <v>4347</v>
      </c>
      <c r="S2582" s="188" t="s">
        <v>159</v>
      </c>
      <c r="T2582" s="188" t="s">
        <v>4339</v>
      </c>
      <c r="U2582" s="188" t="s">
        <v>4340</v>
      </c>
      <c r="V2582" s="188" t="s">
        <v>4348</v>
      </c>
      <c r="W2582" s="188" t="s">
        <v>4349</v>
      </c>
      <c r="X2582" s="189" t="s">
        <v>4343</v>
      </c>
      <c r="Y2582" s="188" t="s">
        <v>159</v>
      </c>
    </row>
    <row r="2583" spans="2:25">
      <c r="B2583" s="188" t="s">
        <v>2106</v>
      </c>
      <c r="C2583" s="188" t="s">
        <v>102</v>
      </c>
      <c r="D2583" s="188" t="s">
        <v>4479</v>
      </c>
      <c r="E2583" s="188" t="s">
        <v>4350</v>
      </c>
      <c r="F2583" s="188">
        <v>96.2</v>
      </c>
      <c r="G2583" s="188" t="s">
        <v>202</v>
      </c>
      <c r="H2583" s="188">
        <v>138</v>
      </c>
      <c r="I2583" s="188" t="s">
        <v>4334</v>
      </c>
      <c r="J2583" s="188" t="s">
        <v>4344</v>
      </c>
      <c r="K2583" s="188" t="s">
        <v>4487</v>
      </c>
      <c r="L2583" s="188" t="s">
        <v>159</v>
      </c>
      <c r="M2583" s="188" t="s">
        <v>164</v>
      </c>
      <c r="N2583" s="188">
        <v>96.4</v>
      </c>
      <c r="O2583" s="188" t="s">
        <v>159</v>
      </c>
      <c r="P2583" s="188" t="s">
        <v>4346</v>
      </c>
      <c r="Q2583" s="188" t="s">
        <v>159</v>
      </c>
      <c r="R2583" s="188" t="s">
        <v>4347</v>
      </c>
      <c r="S2583" s="188" t="s">
        <v>159</v>
      </c>
      <c r="T2583" s="188" t="s">
        <v>4339</v>
      </c>
      <c r="U2583" s="188" t="s">
        <v>4340</v>
      </c>
      <c r="V2583" s="188" t="s">
        <v>4348</v>
      </c>
      <c r="W2583" s="188" t="s">
        <v>4349</v>
      </c>
      <c r="X2583" s="189" t="s">
        <v>4343</v>
      </c>
      <c r="Y2583" s="188" t="s">
        <v>159</v>
      </c>
    </row>
    <row r="2584" spans="2:25">
      <c r="B2584" s="188" t="s">
        <v>2106</v>
      </c>
      <c r="C2584" s="188" t="s">
        <v>102</v>
      </c>
      <c r="D2584" s="188" t="s">
        <v>4479</v>
      </c>
      <c r="E2584" s="188" t="s">
        <v>4350</v>
      </c>
      <c r="F2584" s="188">
        <v>96.2</v>
      </c>
      <c r="G2584" s="188" t="s">
        <v>202</v>
      </c>
      <c r="H2584" s="188">
        <v>139</v>
      </c>
      <c r="I2584" s="188" t="s">
        <v>4334</v>
      </c>
      <c r="J2584" s="188" t="s">
        <v>4344</v>
      </c>
      <c r="K2584" s="188" t="s">
        <v>4488</v>
      </c>
      <c r="L2584" s="188" t="s">
        <v>159</v>
      </c>
      <c r="M2584" s="188" t="s">
        <v>164</v>
      </c>
      <c r="N2584" s="188">
        <v>96.4</v>
      </c>
      <c r="O2584" s="188" t="s">
        <v>159</v>
      </c>
      <c r="P2584" s="188" t="s">
        <v>4346</v>
      </c>
      <c r="Q2584" s="188" t="s">
        <v>159</v>
      </c>
      <c r="R2584" s="188" t="s">
        <v>4347</v>
      </c>
      <c r="S2584" s="188" t="s">
        <v>159</v>
      </c>
      <c r="T2584" s="188" t="s">
        <v>4339</v>
      </c>
      <c r="U2584" s="188" t="s">
        <v>4340</v>
      </c>
      <c r="V2584" s="188" t="s">
        <v>4348</v>
      </c>
      <c r="W2584" s="188" t="s">
        <v>4349</v>
      </c>
      <c r="X2584" s="189" t="s">
        <v>4343</v>
      </c>
      <c r="Y2584" s="188" t="s">
        <v>159</v>
      </c>
    </row>
    <row r="2585" spans="2:25">
      <c r="B2585" s="188" t="s">
        <v>2106</v>
      </c>
      <c r="C2585" s="188" t="s">
        <v>102</v>
      </c>
      <c r="D2585" s="188" t="s">
        <v>4479</v>
      </c>
      <c r="E2585" s="188" t="s">
        <v>4350</v>
      </c>
      <c r="F2585" s="188">
        <v>96.2</v>
      </c>
      <c r="G2585" s="188" t="s">
        <v>202</v>
      </c>
      <c r="H2585" s="188">
        <v>140</v>
      </c>
      <c r="I2585" s="188" t="s">
        <v>4334</v>
      </c>
      <c r="J2585" s="188" t="s">
        <v>4344</v>
      </c>
      <c r="K2585" s="188" t="s">
        <v>4489</v>
      </c>
      <c r="L2585" s="188" t="s">
        <v>159</v>
      </c>
      <c r="M2585" s="188" t="s">
        <v>164</v>
      </c>
      <c r="N2585" s="188">
        <v>96.4</v>
      </c>
      <c r="O2585" s="188" t="s">
        <v>159</v>
      </c>
      <c r="P2585" s="188" t="s">
        <v>4346</v>
      </c>
      <c r="Q2585" s="188" t="s">
        <v>159</v>
      </c>
      <c r="R2585" s="188" t="s">
        <v>4347</v>
      </c>
      <c r="S2585" s="188" t="s">
        <v>159</v>
      </c>
      <c r="T2585" s="188" t="s">
        <v>4339</v>
      </c>
      <c r="U2585" s="188" t="s">
        <v>4340</v>
      </c>
      <c r="V2585" s="188" t="s">
        <v>4348</v>
      </c>
      <c r="W2585" s="188" t="s">
        <v>4349</v>
      </c>
      <c r="X2585" s="189" t="s">
        <v>4343</v>
      </c>
      <c r="Y2585" s="188" t="s">
        <v>159</v>
      </c>
    </row>
    <row r="2586" spans="2:25">
      <c r="B2586" s="108" t="s">
        <v>2106</v>
      </c>
      <c r="C2586" s="108" t="s">
        <v>102</v>
      </c>
      <c r="D2586" s="108" t="s">
        <v>2207</v>
      </c>
      <c r="E2586" s="108" t="s">
        <v>4490</v>
      </c>
      <c r="F2586" s="108">
        <v>84.8</v>
      </c>
      <c r="G2586" s="108" t="s">
        <v>202</v>
      </c>
      <c r="H2586" s="108">
        <v>141</v>
      </c>
      <c r="I2586" s="108" t="s">
        <v>4334</v>
      </c>
      <c r="J2586" s="108" t="s">
        <v>4344</v>
      </c>
      <c r="K2586" s="108" t="s">
        <v>4491</v>
      </c>
      <c r="L2586" s="108" t="s">
        <v>2540</v>
      </c>
      <c r="M2586" s="108" t="s">
        <v>164</v>
      </c>
      <c r="N2586" s="108">
        <v>84.8</v>
      </c>
      <c r="O2586" s="108">
        <v>10</v>
      </c>
      <c r="P2586" s="108" t="s">
        <v>4346</v>
      </c>
      <c r="Q2586" s="108" t="s">
        <v>55</v>
      </c>
      <c r="R2586" s="108" t="s">
        <v>4347</v>
      </c>
      <c r="S2586" s="108" t="s">
        <v>55</v>
      </c>
      <c r="T2586" s="108" t="s">
        <v>4339</v>
      </c>
      <c r="U2586" s="108" t="s">
        <v>4340</v>
      </c>
      <c r="V2586" s="108" t="s">
        <v>4348</v>
      </c>
      <c r="W2586" s="108" t="s">
        <v>4349</v>
      </c>
      <c r="X2586" s="187" t="s">
        <v>4343</v>
      </c>
      <c r="Y2586" s="108">
        <v>10</v>
      </c>
    </row>
    <row r="2587" spans="2:25">
      <c r="B2587" s="188" t="s">
        <v>2106</v>
      </c>
      <c r="C2587" s="188" t="s">
        <v>102</v>
      </c>
      <c r="D2587" s="188" t="s">
        <v>2207</v>
      </c>
      <c r="E2587" s="188" t="s">
        <v>4490</v>
      </c>
      <c r="F2587" s="188">
        <v>84.8</v>
      </c>
      <c r="G2587" s="188" t="s">
        <v>202</v>
      </c>
      <c r="H2587" s="188">
        <v>142</v>
      </c>
      <c r="I2587" s="188" t="s">
        <v>4334</v>
      </c>
      <c r="J2587" s="188" t="s">
        <v>4344</v>
      </c>
      <c r="K2587" s="188" t="s">
        <v>4492</v>
      </c>
      <c r="L2587" s="188" t="s">
        <v>159</v>
      </c>
      <c r="M2587" s="188" t="s">
        <v>146</v>
      </c>
      <c r="N2587" s="188">
        <v>84.8</v>
      </c>
      <c r="O2587" s="188" t="s">
        <v>159</v>
      </c>
      <c r="P2587" s="188" t="s">
        <v>4493</v>
      </c>
      <c r="Q2587" s="188" t="s">
        <v>159</v>
      </c>
      <c r="R2587" s="188" t="s">
        <v>4347</v>
      </c>
      <c r="S2587" s="188" t="s">
        <v>159</v>
      </c>
      <c r="T2587" s="188" t="s">
        <v>4339</v>
      </c>
      <c r="U2587" s="188" t="s">
        <v>4340</v>
      </c>
      <c r="V2587" s="188" t="s">
        <v>4348</v>
      </c>
      <c r="W2587" s="188" t="s">
        <v>4349</v>
      </c>
      <c r="X2587" s="189" t="s">
        <v>4343</v>
      </c>
      <c r="Y2587" s="188" t="s">
        <v>159</v>
      </c>
    </row>
    <row r="2588" spans="2:25">
      <c r="B2588" s="188" t="s">
        <v>2106</v>
      </c>
      <c r="C2588" s="188" t="s">
        <v>102</v>
      </c>
      <c r="D2588" s="188" t="s">
        <v>2207</v>
      </c>
      <c r="E2588" s="188" t="s">
        <v>4490</v>
      </c>
      <c r="F2588" s="188">
        <v>84.8</v>
      </c>
      <c r="G2588" s="188" t="s">
        <v>202</v>
      </c>
      <c r="H2588" s="188">
        <v>143</v>
      </c>
      <c r="I2588" s="188" t="s">
        <v>4334</v>
      </c>
      <c r="J2588" s="188" t="s">
        <v>4344</v>
      </c>
      <c r="K2588" s="188" t="s">
        <v>4494</v>
      </c>
      <c r="L2588" s="188" t="s">
        <v>159</v>
      </c>
      <c r="M2588" s="188" t="s">
        <v>164</v>
      </c>
      <c r="N2588" s="188">
        <v>84.8</v>
      </c>
      <c r="O2588" s="188" t="s">
        <v>159</v>
      </c>
      <c r="P2588" s="188" t="s">
        <v>4346</v>
      </c>
      <c r="Q2588" s="188" t="s">
        <v>159</v>
      </c>
      <c r="R2588" s="188" t="s">
        <v>4495</v>
      </c>
      <c r="S2588" s="188" t="s">
        <v>159</v>
      </c>
      <c r="T2588" s="188" t="s">
        <v>4339</v>
      </c>
      <c r="U2588" s="188" t="s">
        <v>4340</v>
      </c>
      <c r="V2588" s="188" t="s">
        <v>4348</v>
      </c>
      <c r="W2588" s="188" t="s">
        <v>4349</v>
      </c>
      <c r="X2588" s="189" t="s">
        <v>4343</v>
      </c>
      <c r="Y2588" s="188" t="s">
        <v>159</v>
      </c>
    </row>
    <row r="2589" spans="2:25">
      <c r="B2589" s="188" t="s">
        <v>2106</v>
      </c>
      <c r="C2589" s="188" t="s">
        <v>102</v>
      </c>
      <c r="D2589" s="188" t="s">
        <v>2207</v>
      </c>
      <c r="E2589" s="188" t="s">
        <v>4490</v>
      </c>
      <c r="F2589" s="188">
        <v>84.8</v>
      </c>
      <c r="G2589" s="188" t="s">
        <v>202</v>
      </c>
      <c r="H2589" s="188">
        <v>144</v>
      </c>
      <c r="I2589" s="188" t="s">
        <v>4334</v>
      </c>
      <c r="J2589" s="188" t="s">
        <v>4344</v>
      </c>
      <c r="K2589" s="188" t="s">
        <v>4496</v>
      </c>
      <c r="L2589" s="188" t="s">
        <v>159</v>
      </c>
      <c r="M2589" s="188" t="s">
        <v>164</v>
      </c>
      <c r="N2589" s="188">
        <v>84.8</v>
      </c>
      <c r="O2589" s="188" t="s">
        <v>159</v>
      </c>
      <c r="P2589" s="188" t="s">
        <v>4346</v>
      </c>
      <c r="Q2589" s="188" t="s">
        <v>159</v>
      </c>
      <c r="R2589" s="188" t="s">
        <v>4347</v>
      </c>
      <c r="S2589" s="188" t="s">
        <v>159</v>
      </c>
      <c r="T2589" s="188" t="s">
        <v>4339</v>
      </c>
      <c r="U2589" s="188" t="s">
        <v>4340</v>
      </c>
      <c r="V2589" s="188" t="s">
        <v>4348</v>
      </c>
      <c r="W2589" s="188" t="s">
        <v>4349</v>
      </c>
      <c r="X2589" s="189" t="s">
        <v>4343</v>
      </c>
      <c r="Y2589" s="188" t="s">
        <v>159</v>
      </c>
    </row>
    <row r="2590" spans="2:25">
      <c r="B2590" s="188" t="s">
        <v>2106</v>
      </c>
      <c r="C2590" s="188" t="s">
        <v>102</v>
      </c>
      <c r="D2590" s="188" t="s">
        <v>2207</v>
      </c>
      <c r="E2590" s="188" t="s">
        <v>4490</v>
      </c>
      <c r="F2590" s="188">
        <v>84.8</v>
      </c>
      <c r="G2590" s="188" t="s">
        <v>202</v>
      </c>
      <c r="H2590" s="188">
        <v>145</v>
      </c>
      <c r="I2590" s="188" t="s">
        <v>4334</v>
      </c>
      <c r="J2590" s="188" t="s">
        <v>4344</v>
      </c>
      <c r="K2590" s="188" t="s">
        <v>4497</v>
      </c>
      <c r="L2590" s="188" t="s">
        <v>159</v>
      </c>
      <c r="M2590" s="188" t="s">
        <v>164</v>
      </c>
      <c r="N2590" s="188">
        <v>84.8</v>
      </c>
      <c r="O2590" s="188" t="s">
        <v>159</v>
      </c>
      <c r="P2590" s="188" t="s">
        <v>4346</v>
      </c>
      <c r="Q2590" s="188" t="s">
        <v>159</v>
      </c>
      <c r="R2590" s="188" t="s">
        <v>4347</v>
      </c>
      <c r="S2590" s="188" t="s">
        <v>159</v>
      </c>
      <c r="T2590" s="188" t="s">
        <v>4339</v>
      </c>
      <c r="U2590" s="188" t="s">
        <v>4340</v>
      </c>
      <c r="V2590" s="188" t="s">
        <v>4348</v>
      </c>
      <c r="W2590" s="188" t="s">
        <v>4349</v>
      </c>
      <c r="X2590" s="189" t="s">
        <v>4343</v>
      </c>
      <c r="Y2590" s="188" t="s">
        <v>159</v>
      </c>
    </row>
    <row r="2591" spans="2:25">
      <c r="B2591" s="188" t="s">
        <v>2106</v>
      </c>
      <c r="C2591" s="188" t="s">
        <v>102</v>
      </c>
      <c r="D2591" s="188" t="s">
        <v>2207</v>
      </c>
      <c r="E2591" s="188" t="s">
        <v>4490</v>
      </c>
      <c r="F2591" s="188">
        <v>84.8</v>
      </c>
      <c r="G2591" s="188" t="s">
        <v>202</v>
      </c>
      <c r="H2591" s="188">
        <v>146</v>
      </c>
      <c r="I2591" s="188" t="s">
        <v>4334</v>
      </c>
      <c r="J2591" s="188" t="s">
        <v>4344</v>
      </c>
      <c r="K2591" s="188" t="s">
        <v>4498</v>
      </c>
      <c r="L2591" s="188" t="s">
        <v>159</v>
      </c>
      <c r="M2591" s="188" t="s">
        <v>164</v>
      </c>
      <c r="N2591" s="188">
        <v>84.8</v>
      </c>
      <c r="O2591" s="188" t="s">
        <v>159</v>
      </c>
      <c r="P2591" s="188" t="s">
        <v>4346</v>
      </c>
      <c r="Q2591" s="188" t="s">
        <v>159</v>
      </c>
      <c r="R2591" s="188" t="s">
        <v>4347</v>
      </c>
      <c r="S2591" s="188" t="s">
        <v>159</v>
      </c>
      <c r="T2591" s="188" t="s">
        <v>4339</v>
      </c>
      <c r="U2591" s="188" t="s">
        <v>4340</v>
      </c>
      <c r="V2591" s="188" t="s">
        <v>4348</v>
      </c>
      <c r="W2591" s="188" t="s">
        <v>4349</v>
      </c>
      <c r="X2591" s="189" t="s">
        <v>4343</v>
      </c>
      <c r="Y2591" s="188" t="s">
        <v>159</v>
      </c>
    </row>
    <row r="2592" spans="2:25">
      <c r="B2592" s="188" t="s">
        <v>2106</v>
      </c>
      <c r="C2592" s="188" t="s">
        <v>102</v>
      </c>
      <c r="D2592" s="188" t="s">
        <v>2207</v>
      </c>
      <c r="E2592" s="188" t="s">
        <v>4490</v>
      </c>
      <c r="F2592" s="188">
        <v>84.8</v>
      </c>
      <c r="G2592" s="188" t="s">
        <v>202</v>
      </c>
      <c r="H2592" s="188">
        <v>147</v>
      </c>
      <c r="I2592" s="188" t="s">
        <v>4334</v>
      </c>
      <c r="J2592" s="188" t="s">
        <v>4344</v>
      </c>
      <c r="K2592" s="188" t="s">
        <v>4499</v>
      </c>
      <c r="L2592" s="188" t="s">
        <v>159</v>
      </c>
      <c r="M2592" s="188" t="s">
        <v>164</v>
      </c>
      <c r="N2592" s="188">
        <v>84.8</v>
      </c>
      <c r="O2592" s="188" t="s">
        <v>159</v>
      </c>
      <c r="P2592" s="188" t="s">
        <v>4346</v>
      </c>
      <c r="Q2592" s="188" t="s">
        <v>159</v>
      </c>
      <c r="R2592" s="188" t="s">
        <v>4347</v>
      </c>
      <c r="S2592" s="188" t="s">
        <v>159</v>
      </c>
      <c r="T2592" s="188" t="s">
        <v>4339</v>
      </c>
      <c r="U2592" s="188" t="s">
        <v>4340</v>
      </c>
      <c r="V2592" s="188" t="s">
        <v>4348</v>
      </c>
      <c r="W2592" s="188" t="s">
        <v>4349</v>
      </c>
      <c r="X2592" s="189" t="s">
        <v>4343</v>
      </c>
      <c r="Y2592" s="188" t="s">
        <v>159</v>
      </c>
    </row>
    <row r="2593" spans="2:25">
      <c r="B2593" s="188" t="s">
        <v>2106</v>
      </c>
      <c r="C2593" s="188" t="s">
        <v>102</v>
      </c>
      <c r="D2593" s="188" t="s">
        <v>2207</v>
      </c>
      <c r="E2593" s="188" t="s">
        <v>4490</v>
      </c>
      <c r="F2593" s="188">
        <v>84.8</v>
      </c>
      <c r="G2593" s="188" t="s">
        <v>202</v>
      </c>
      <c r="H2593" s="188">
        <v>148</v>
      </c>
      <c r="I2593" s="188" t="s">
        <v>4334</v>
      </c>
      <c r="J2593" s="188" t="s">
        <v>4344</v>
      </c>
      <c r="K2593" s="188" t="s">
        <v>4500</v>
      </c>
      <c r="L2593" s="188" t="s">
        <v>159</v>
      </c>
      <c r="M2593" s="188" t="s">
        <v>164</v>
      </c>
      <c r="N2593" s="188">
        <v>84.8</v>
      </c>
      <c r="O2593" s="188" t="s">
        <v>159</v>
      </c>
      <c r="P2593" s="188" t="s">
        <v>4346</v>
      </c>
      <c r="Q2593" s="188" t="s">
        <v>159</v>
      </c>
      <c r="R2593" s="188" t="s">
        <v>4347</v>
      </c>
      <c r="S2593" s="188" t="s">
        <v>159</v>
      </c>
      <c r="T2593" s="188" t="s">
        <v>4339</v>
      </c>
      <c r="U2593" s="188" t="s">
        <v>4340</v>
      </c>
      <c r="V2593" s="188" t="s">
        <v>4348</v>
      </c>
      <c r="W2593" s="188" t="s">
        <v>4349</v>
      </c>
      <c r="X2593" s="189" t="s">
        <v>4343</v>
      </c>
      <c r="Y2593" s="188" t="s">
        <v>159</v>
      </c>
    </row>
    <row r="2594" spans="2:25">
      <c r="B2594" s="188" t="s">
        <v>2106</v>
      </c>
      <c r="C2594" s="188" t="s">
        <v>102</v>
      </c>
      <c r="D2594" s="188" t="s">
        <v>2207</v>
      </c>
      <c r="E2594" s="188" t="s">
        <v>4490</v>
      </c>
      <c r="F2594" s="188">
        <v>84.8</v>
      </c>
      <c r="G2594" s="188" t="s">
        <v>202</v>
      </c>
      <c r="H2594" s="188">
        <v>149</v>
      </c>
      <c r="I2594" s="188" t="s">
        <v>4334</v>
      </c>
      <c r="J2594" s="188" t="s">
        <v>4344</v>
      </c>
      <c r="K2594" s="188" t="s">
        <v>4501</v>
      </c>
      <c r="L2594" s="188" t="s">
        <v>159</v>
      </c>
      <c r="M2594" s="188" t="s">
        <v>164</v>
      </c>
      <c r="N2594" s="188">
        <v>84.8</v>
      </c>
      <c r="O2594" s="188" t="s">
        <v>159</v>
      </c>
      <c r="P2594" s="188" t="s">
        <v>4346</v>
      </c>
      <c r="Q2594" s="188" t="s">
        <v>159</v>
      </c>
      <c r="R2594" s="188" t="s">
        <v>4347</v>
      </c>
      <c r="S2594" s="188" t="s">
        <v>159</v>
      </c>
      <c r="T2594" s="188" t="s">
        <v>4339</v>
      </c>
      <c r="U2594" s="188" t="s">
        <v>4340</v>
      </c>
      <c r="V2594" s="188" t="s">
        <v>4348</v>
      </c>
      <c r="W2594" s="188" t="s">
        <v>4349</v>
      </c>
      <c r="X2594" s="189" t="s">
        <v>4343</v>
      </c>
      <c r="Y2594" s="188" t="s">
        <v>159</v>
      </c>
    </row>
    <row r="2595" spans="2:25">
      <c r="B2595" s="188" t="s">
        <v>2106</v>
      </c>
      <c r="C2595" s="188" t="s">
        <v>102</v>
      </c>
      <c r="D2595" s="188" t="s">
        <v>2207</v>
      </c>
      <c r="E2595" s="188" t="s">
        <v>4490</v>
      </c>
      <c r="F2595" s="188">
        <v>84.8</v>
      </c>
      <c r="G2595" s="188" t="s">
        <v>202</v>
      </c>
      <c r="H2595" s="188">
        <v>150</v>
      </c>
      <c r="I2595" s="188" t="s">
        <v>4334</v>
      </c>
      <c r="J2595" s="188" t="s">
        <v>4344</v>
      </c>
      <c r="K2595" s="188" t="s">
        <v>4502</v>
      </c>
      <c r="L2595" s="188" t="s">
        <v>159</v>
      </c>
      <c r="M2595" s="188" t="s">
        <v>164</v>
      </c>
      <c r="N2595" s="188">
        <v>84.8</v>
      </c>
      <c r="O2595" s="188" t="s">
        <v>159</v>
      </c>
      <c r="P2595" s="188" t="s">
        <v>4346</v>
      </c>
      <c r="Q2595" s="188" t="s">
        <v>159</v>
      </c>
      <c r="R2595" s="188" t="s">
        <v>4347</v>
      </c>
      <c r="S2595" s="188" t="s">
        <v>159</v>
      </c>
      <c r="T2595" s="188" t="s">
        <v>4339</v>
      </c>
      <c r="U2595" s="188" t="s">
        <v>4340</v>
      </c>
      <c r="V2595" s="188" t="s">
        <v>4348</v>
      </c>
      <c r="W2595" s="188" t="s">
        <v>4349</v>
      </c>
      <c r="X2595" s="189" t="s">
        <v>4343</v>
      </c>
      <c r="Y2595" s="188" t="s">
        <v>159</v>
      </c>
    </row>
    <row r="2596" spans="2:25">
      <c r="B2596" s="108" t="s">
        <v>2106</v>
      </c>
      <c r="C2596" s="108" t="s">
        <v>102</v>
      </c>
      <c r="D2596" s="108" t="s">
        <v>2114</v>
      </c>
      <c r="E2596" s="108" t="s">
        <v>4490</v>
      </c>
      <c r="F2596" s="108">
        <v>88.6</v>
      </c>
      <c r="G2596" s="108" t="s">
        <v>202</v>
      </c>
      <c r="H2596" s="108">
        <v>151</v>
      </c>
      <c r="I2596" s="108" t="s">
        <v>4334</v>
      </c>
      <c r="J2596" s="108" t="s">
        <v>4344</v>
      </c>
      <c r="K2596" s="108" t="s">
        <v>4503</v>
      </c>
      <c r="L2596" s="108" t="s">
        <v>2540</v>
      </c>
      <c r="M2596" s="108" t="s">
        <v>164</v>
      </c>
      <c r="N2596" s="108">
        <v>89.2</v>
      </c>
      <c r="O2596" s="108">
        <v>11</v>
      </c>
      <c r="P2596" s="108" t="s">
        <v>4346</v>
      </c>
      <c r="Q2596" s="108" t="s">
        <v>55</v>
      </c>
      <c r="R2596" s="108" t="s">
        <v>4347</v>
      </c>
      <c r="S2596" s="108" t="s">
        <v>55</v>
      </c>
      <c r="T2596" s="108" t="s">
        <v>4339</v>
      </c>
      <c r="U2596" s="108" t="s">
        <v>4340</v>
      </c>
      <c r="V2596" s="108" t="s">
        <v>4348</v>
      </c>
      <c r="W2596" s="108" t="s">
        <v>4349</v>
      </c>
      <c r="X2596" s="187" t="s">
        <v>4343</v>
      </c>
      <c r="Y2596" s="108">
        <v>11</v>
      </c>
    </row>
    <row r="2597" spans="2:25">
      <c r="B2597" s="188" t="s">
        <v>2106</v>
      </c>
      <c r="C2597" s="188" t="s">
        <v>102</v>
      </c>
      <c r="D2597" s="188" t="s">
        <v>2114</v>
      </c>
      <c r="E2597" s="188" t="s">
        <v>4490</v>
      </c>
      <c r="F2597" s="188">
        <v>88.6</v>
      </c>
      <c r="G2597" s="188" t="s">
        <v>202</v>
      </c>
      <c r="H2597" s="188">
        <v>152</v>
      </c>
      <c r="I2597" s="188" t="s">
        <v>4334</v>
      </c>
      <c r="J2597" s="188" t="s">
        <v>4344</v>
      </c>
      <c r="K2597" s="188" t="s">
        <v>4504</v>
      </c>
      <c r="L2597" s="188" t="s">
        <v>159</v>
      </c>
      <c r="M2597" s="188" t="s">
        <v>164</v>
      </c>
      <c r="N2597" s="188">
        <v>89.2</v>
      </c>
      <c r="O2597" s="188" t="s">
        <v>159</v>
      </c>
      <c r="P2597" s="188" t="s">
        <v>4346</v>
      </c>
      <c r="Q2597" s="188" t="s">
        <v>159</v>
      </c>
      <c r="R2597" s="188" t="s">
        <v>4347</v>
      </c>
      <c r="S2597" s="188" t="s">
        <v>159</v>
      </c>
      <c r="T2597" s="188" t="s">
        <v>4339</v>
      </c>
      <c r="U2597" s="188" t="s">
        <v>4340</v>
      </c>
      <c r="V2597" s="188" t="s">
        <v>4348</v>
      </c>
      <c r="W2597" s="188" t="s">
        <v>4349</v>
      </c>
      <c r="X2597" s="189" t="s">
        <v>4343</v>
      </c>
      <c r="Y2597" s="188" t="s">
        <v>159</v>
      </c>
    </row>
    <row r="2598" spans="2:25">
      <c r="B2598" s="188" t="s">
        <v>2106</v>
      </c>
      <c r="C2598" s="188" t="s">
        <v>102</v>
      </c>
      <c r="D2598" s="188" t="s">
        <v>2114</v>
      </c>
      <c r="E2598" s="188" t="s">
        <v>4490</v>
      </c>
      <c r="F2598" s="188">
        <v>88.6</v>
      </c>
      <c r="G2598" s="188" t="s">
        <v>202</v>
      </c>
      <c r="H2598" s="188">
        <v>153</v>
      </c>
      <c r="I2598" s="188" t="s">
        <v>4334</v>
      </c>
      <c r="J2598" s="188" t="s">
        <v>4344</v>
      </c>
      <c r="K2598" s="188" t="s">
        <v>4505</v>
      </c>
      <c r="L2598" s="188" t="s">
        <v>159</v>
      </c>
      <c r="M2598" s="188" t="s">
        <v>164</v>
      </c>
      <c r="N2598" s="188">
        <v>89.2</v>
      </c>
      <c r="O2598" s="188" t="s">
        <v>159</v>
      </c>
      <c r="P2598" s="188" t="s">
        <v>4346</v>
      </c>
      <c r="Q2598" s="188" t="s">
        <v>159</v>
      </c>
      <c r="R2598" s="188" t="s">
        <v>4347</v>
      </c>
      <c r="S2598" s="188" t="s">
        <v>159</v>
      </c>
      <c r="T2598" s="188" t="s">
        <v>4339</v>
      </c>
      <c r="U2598" s="188" t="s">
        <v>4340</v>
      </c>
      <c r="V2598" s="188" t="s">
        <v>4348</v>
      </c>
      <c r="W2598" s="188" t="s">
        <v>4349</v>
      </c>
      <c r="X2598" s="189" t="s">
        <v>4343</v>
      </c>
      <c r="Y2598" s="188" t="s">
        <v>159</v>
      </c>
    </row>
    <row r="2599" spans="2:25">
      <c r="B2599" s="188" t="s">
        <v>2106</v>
      </c>
      <c r="C2599" s="188" t="s">
        <v>102</v>
      </c>
      <c r="D2599" s="188" t="s">
        <v>2114</v>
      </c>
      <c r="E2599" s="188" t="s">
        <v>4490</v>
      </c>
      <c r="F2599" s="188">
        <v>88.6</v>
      </c>
      <c r="G2599" s="188" t="s">
        <v>202</v>
      </c>
      <c r="H2599" s="188">
        <v>154</v>
      </c>
      <c r="I2599" s="188" t="s">
        <v>4334</v>
      </c>
      <c r="J2599" s="188" t="s">
        <v>4344</v>
      </c>
      <c r="K2599" s="188" t="s">
        <v>4506</v>
      </c>
      <c r="L2599" s="188" t="s">
        <v>159</v>
      </c>
      <c r="M2599" s="188" t="s">
        <v>164</v>
      </c>
      <c r="N2599" s="188">
        <v>89.2</v>
      </c>
      <c r="O2599" s="188" t="s">
        <v>159</v>
      </c>
      <c r="P2599" s="188" t="s">
        <v>4346</v>
      </c>
      <c r="Q2599" s="188" t="s">
        <v>159</v>
      </c>
      <c r="R2599" s="188" t="s">
        <v>4347</v>
      </c>
      <c r="S2599" s="188" t="s">
        <v>159</v>
      </c>
      <c r="T2599" s="188" t="s">
        <v>4339</v>
      </c>
      <c r="U2599" s="188" t="s">
        <v>4340</v>
      </c>
      <c r="V2599" s="188" t="s">
        <v>4348</v>
      </c>
      <c r="W2599" s="188" t="s">
        <v>4349</v>
      </c>
      <c r="X2599" s="189" t="s">
        <v>4343</v>
      </c>
      <c r="Y2599" s="188" t="s">
        <v>159</v>
      </c>
    </row>
    <row r="2600" spans="2:25">
      <c r="B2600" s="188" t="s">
        <v>2106</v>
      </c>
      <c r="C2600" s="188" t="s">
        <v>102</v>
      </c>
      <c r="D2600" s="188" t="s">
        <v>2114</v>
      </c>
      <c r="E2600" s="188" t="s">
        <v>4490</v>
      </c>
      <c r="F2600" s="188">
        <v>88.6</v>
      </c>
      <c r="G2600" s="188" t="s">
        <v>202</v>
      </c>
      <c r="H2600" s="188">
        <v>155</v>
      </c>
      <c r="I2600" s="188" t="s">
        <v>4334</v>
      </c>
      <c r="J2600" s="188" t="s">
        <v>4344</v>
      </c>
      <c r="K2600" s="188" t="s">
        <v>4507</v>
      </c>
      <c r="L2600" s="188" t="s">
        <v>159</v>
      </c>
      <c r="M2600" s="188" t="s">
        <v>164</v>
      </c>
      <c r="N2600" s="188">
        <v>89.2</v>
      </c>
      <c r="O2600" s="188" t="s">
        <v>159</v>
      </c>
      <c r="P2600" s="188" t="s">
        <v>4346</v>
      </c>
      <c r="Q2600" s="188" t="s">
        <v>159</v>
      </c>
      <c r="R2600" s="188" t="s">
        <v>4347</v>
      </c>
      <c r="S2600" s="188" t="s">
        <v>159</v>
      </c>
      <c r="T2600" s="188" t="s">
        <v>4339</v>
      </c>
      <c r="U2600" s="188" t="s">
        <v>4340</v>
      </c>
      <c r="V2600" s="188" t="s">
        <v>4348</v>
      </c>
      <c r="W2600" s="188" t="s">
        <v>4349</v>
      </c>
      <c r="X2600" s="189" t="s">
        <v>4343</v>
      </c>
      <c r="Y2600" s="188" t="s">
        <v>159</v>
      </c>
    </row>
    <row r="2601" spans="2:25">
      <c r="B2601" s="188" t="s">
        <v>2106</v>
      </c>
      <c r="C2601" s="188" t="s">
        <v>102</v>
      </c>
      <c r="D2601" s="188" t="s">
        <v>2114</v>
      </c>
      <c r="E2601" s="188" t="s">
        <v>4490</v>
      </c>
      <c r="F2601" s="188">
        <v>88.6</v>
      </c>
      <c r="G2601" s="188" t="s">
        <v>202</v>
      </c>
      <c r="H2601" s="188">
        <v>156</v>
      </c>
      <c r="I2601" s="188" t="s">
        <v>4334</v>
      </c>
      <c r="J2601" s="188" t="s">
        <v>4344</v>
      </c>
      <c r="K2601" s="188" t="s">
        <v>4508</v>
      </c>
      <c r="L2601" s="188" t="s">
        <v>159</v>
      </c>
      <c r="M2601" s="188" t="s">
        <v>164</v>
      </c>
      <c r="N2601" s="188">
        <v>89.2</v>
      </c>
      <c r="O2601" s="188" t="s">
        <v>159</v>
      </c>
      <c r="P2601" s="188" t="s">
        <v>4346</v>
      </c>
      <c r="Q2601" s="188" t="s">
        <v>159</v>
      </c>
      <c r="R2601" s="188" t="s">
        <v>4347</v>
      </c>
      <c r="S2601" s="188" t="s">
        <v>159</v>
      </c>
      <c r="T2601" s="188" t="s">
        <v>4339</v>
      </c>
      <c r="U2601" s="188" t="s">
        <v>4340</v>
      </c>
      <c r="V2601" s="188" t="s">
        <v>4348</v>
      </c>
      <c r="W2601" s="188" t="s">
        <v>4349</v>
      </c>
      <c r="X2601" s="189" t="s">
        <v>4343</v>
      </c>
      <c r="Y2601" s="188" t="s">
        <v>159</v>
      </c>
    </row>
    <row r="2602" spans="2:25">
      <c r="B2602" s="188" t="s">
        <v>2106</v>
      </c>
      <c r="C2602" s="188" t="s">
        <v>102</v>
      </c>
      <c r="D2602" s="188" t="s">
        <v>2114</v>
      </c>
      <c r="E2602" s="188" t="s">
        <v>4490</v>
      </c>
      <c r="F2602" s="188">
        <v>88.6</v>
      </c>
      <c r="G2602" s="188" t="s">
        <v>202</v>
      </c>
      <c r="H2602" s="188">
        <v>157</v>
      </c>
      <c r="I2602" s="188" t="s">
        <v>4334</v>
      </c>
      <c r="J2602" s="188" t="s">
        <v>4344</v>
      </c>
      <c r="K2602" s="188" t="s">
        <v>4509</v>
      </c>
      <c r="L2602" s="188" t="s">
        <v>159</v>
      </c>
      <c r="M2602" s="188" t="s">
        <v>164</v>
      </c>
      <c r="N2602" s="188">
        <v>89.2</v>
      </c>
      <c r="O2602" s="188" t="s">
        <v>159</v>
      </c>
      <c r="P2602" s="188" t="s">
        <v>4346</v>
      </c>
      <c r="Q2602" s="188" t="s">
        <v>159</v>
      </c>
      <c r="R2602" s="188" t="s">
        <v>4347</v>
      </c>
      <c r="S2602" s="188" t="s">
        <v>159</v>
      </c>
      <c r="T2602" s="188" t="s">
        <v>4339</v>
      </c>
      <c r="U2602" s="188" t="s">
        <v>4340</v>
      </c>
      <c r="V2602" s="188" t="s">
        <v>4348</v>
      </c>
      <c r="W2602" s="188" t="s">
        <v>4349</v>
      </c>
      <c r="X2602" s="189" t="s">
        <v>4343</v>
      </c>
      <c r="Y2602" s="188" t="s">
        <v>159</v>
      </c>
    </row>
    <row r="2603" spans="2:25">
      <c r="B2603" s="188" t="s">
        <v>2106</v>
      </c>
      <c r="C2603" s="188" t="s">
        <v>102</v>
      </c>
      <c r="D2603" s="188" t="s">
        <v>2114</v>
      </c>
      <c r="E2603" s="188" t="s">
        <v>4490</v>
      </c>
      <c r="F2603" s="188">
        <v>88.6</v>
      </c>
      <c r="G2603" s="188" t="s">
        <v>202</v>
      </c>
      <c r="H2603" s="188">
        <v>158</v>
      </c>
      <c r="I2603" s="188" t="s">
        <v>4334</v>
      </c>
      <c r="J2603" s="188" t="s">
        <v>4344</v>
      </c>
      <c r="K2603" s="188" t="s">
        <v>4510</v>
      </c>
      <c r="L2603" s="188" t="s">
        <v>159</v>
      </c>
      <c r="M2603" s="188" t="s">
        <v>164</v>
      </c>
      <c r="N2603" s="188">
        <v>89.2</v>
      </c>
      <c r="O2603" s="188" t="s">
        <v>159</v>
      </c>
      <c r="P2603" s="188" t="s">
        <v>4346</v>
      </c>
      <c r="Q2603" s="188" t="s">
        <v>159</v>
      </c>
      <c r="R2603" s="188" t="s">
        <v>4347</v>
      </c>
      <c r="S2603" s="188" t="s">
        <v>159</v>
      </c>
      <c r="T2603" s="188" t="s">
        <v>4339</v>
      </c>
      <c r="U2603" s="188" t="s">
        <v>4340</v>
      </c>
      <c r="V2603" s="188" t="s">
        <v>4348</v>
      </c>
      <c r="W2603" s="188" t="s">
        <v>4349</v>
      </c>
      <c r="X2603" s="189" t="s">
        <v>4343</v>
      </c>
      <c r="Y2603" s="188" t="s">
        <v>159</v>
      </c>
    </row>
    <row r="2604" spans="2:25">
      <c r="B2604" s="188" t="s">
        <v>2106</v>
      </c>
      <c r="C2604" s="188" t="s">
        <v>102</v>
      </c>
      <c r="D2604" s="188" t="s">
        <v>2114</v>
      </c>
      <c r="E2604" s="188" t="s">
        <v>4490</v>
      </c>
      <c r="F2604" s="188">
        <v>88.6</v>
      </c>
      <c r="G2604" s="188" t="s">
        <v>202</v>
      </c>
      <c r="H2604" s="188">
        <v>159</v>
      </c>
      <c r="I2604" s="188" t="s">
        <v>4334</v>
      </c>
      <c r="J2604" s="188" t="s">
        <v>4344</v>
      </c>
      <c r="K2604" s="188" t="s">
        <v>4511</v>
      </c>
      <c r="L2604" s="188" t="s">
        <v>159</v>
      </c>
      <c r="M2604" s="188" t="s">
        <v>164</v>
      </c>
      <c r="N2604" s="188">
        <v>89.2</v>
      </c>
      <c r="O2604" s="188" t="s">
        <v>159</v>
      </c>
      <c r="P2604" s="188" t="s">
        <v>4346</v>
      </c>
      <c r="Q2604" s="188" t="s">
        <v>159</v>
      </c>
      <c r="R2604" s="188" t="s">
        <v>4347</v>
      </c>
      <c r="S2604" s="188" t="s">
        <v>159</v>
      </c>
      <c r="T2604" s="188" t="s">
        <v>4339</v>
      </c>
      <c r="U2604" s="188" t="s">
        <v>4340</v>
      </c>
      <c r="V2604" s="188" t="s">
        <v>4348</v>
      </c>
      <c r="W2604" s="188" t="s">
        <v>4349</v>
      </c>
      <c r="X2604" s="189" t="s">
        <v>4343</v>
      </c>
      <c r="Y2604" s="188" t="s">
        <v>159</v>
      </c>
    </row>
    <row r="2605" spans="2:25">
      <c r="B2605" s="188" t="s">
        <v>2106</v>
      </c>
      <c r="C2605" s="188" t="s">
        <v>102</v>
      </c>
      <c r="D2605" s="188" t="s">
        <v>2114</v>
      </c>
      <c r="E2605" s="188" t="s">
        <v>4490</v>
      </c>
      <c r="F2605" s="188">
        <v>88.6</v>
      </c>
      <c r="G2605" s="188" t="s">
        <v>202</v>
      </c>
      <c r="H2605" s="188">
        <v>160</v>
      </c>
      <c r="I2605" s="188" t="s">
        <v>4334</v>
      </c>
      <c r="J2605" s="188" t="s">
        <v>4344</v>
      </c>
      <c r="K2605" s="188" t="s">
        <v>4512</v>
      </c>
      <c r="L2605" s="188" t="s">
        <v>159</v>
      </c>
      <c r="M2605" s="188" t="s">
        <v>164</v>
      </c>
      <c r="N2605" s="188">
        <v>89.2</v>
      </c>
      <c r="O2605" s="188" t="s">
        <v>159</v>
      </c>
      <c r="P2605" s="188" t="s">
        <v>4346</v>
      </c>
      <c r="Q2605" s="188" t="s">
        <v>159</v>
      </c>
      <c r="R2605" s="188" t="s">
        <v>4347</v>
      </c>
      <c r="S2605" s="188" t="s">
        <v>159</v>
      </c>
      <c r="T2605" s="188" t="s">
        <v>4339</v>
      </c>
      <c r="U2605" s="188" t="s">
        <v>4340</v>
      </c>
      <c r="V2605" s="188" t="s">
        <v>4348</v>
      </c>
      <c r="W2605" s="188" t="s">
        <v>4349</v>
      </c>
      <c r="X2605" s="189" t="s">
        <v>4343</v>
      </c>
      <c r="Y2605" s="188" t="s">
        <v>159</v>
      </c>
    </row>
    <row r="2606" spans="2:25">
      <c r="B2606" s="188" t="s">
        <v>2106</v>
      </c>
      <c r="C2606" s="188" t="s">
        <v>102</v>
      </c>
      <c r="D2606" s="188" t="s">
        <v>2114</v>
      </c>
      <c r="E2606" s="188" t="s">
        <v>4490</v>
      </c>
      <c r="F2606" s="188">
        <v>88.6</v>
      </c>
      <c r="G2606" s="188" t="s">
        <v>202</v>
      </c>
      <c r="H2606" s="188">
        <v>161</v>
      </c>
      <c r="I2606" s="188" t="s">
        <v>4334</v>
      </c>
      <c r="J2606" s="188" t="s">
        <v>4344</v>
      </c>
      <c r="K2606" s="188" t="s">
        <v>4513</v>
      </c>
      <c r="L2606" s="188" t="s">
        <v>159</v>
      </c>
      <c r="M2606" s="188" t="s">
        <v>164</v>
      </c>
      <c r="N2606" s="188">
        <v>89.2</v>
      </c>
      <c r="O2606" s="188" t="s">
        <v>159</v>
      </c>
      <c r="P2606" s="188" t="s">
        <v>4346</v>
      </c>
      <c r="Q2606" s="188" t="s">
        <v>159</v>
      </c>
      <c r="R2606" s="188" t="s">
        <v>4347</v>
      </c>
      <c r="S2606" s="188" t="s">
        <v>159</v>
      </c>
      <c r="T2606" s="188" t="s">
        <v>4339</v>
      </c>
      <c r="U2606" s="188" t="s">
        <v>4340</v>
      </c>
      <c r="V2606" s="188" t="s">
        <v>4348</v>
      </c>
      <c r="W2606" s="188" t="s">
        <v>4349</v>
      </c>
      <c r="X2606" s="189" t="s">
        <v>4343</v>
      </c>
      <c r="Y2606" s="188" t="s">
        <v>159</v>
      </c>
    </row>
    <row r="2607" spans="2:25">
      <c r="B2607" s="188" t="s">
        <v>2106</v>
      </c>
      <c r="C2607" s="188" t="s">
        <v>102</v>
      </c>
      <c r="D2607" s="188" t="s">
        <v>2114</v>
      </c>
      <c r="E2607" s="188" t="s">
        <v>4490</v>
      </c>
      <c r="F2607" s="188">
        <v>88.6</v>
      </c>
      <c r="G2607" s="188" t="s">
        <v>202</v>
      </c>
      <c r="H2607" s="188">
        <v>162</v>
      </c>
      <c r="I2607" s="188" t="s">
        <v>4334</v>
      </c>
      <c r="J2607" s="188" t="s">
        <v>4344</v>
      </c>
      <c r="K2607" s="188" t="s">
        <v>4514</v>
      </c>
      <c r="L2607" s="188" t="s">
        <v>159</v>
      </c>
      <c r="M2607" s="188" t="s">
        <v>164</v>
      </c>
      <c r="N2607" s="188">
        <v>89.2</v>
      </c>
      <c r="O2607" s="188" t="s">
        <v>159</v>
      </c>
      <c r="P2607" s="188" t="s">
        <v>4346</v>
      </c>
      <c r="Q2607" s="188" t="s">
        <v>159</v>
      </c>
      <c r="R2607" s="188" t="s">
        <v>4347</v>
      </c>
      <c r="S2607" s="188" t="s">
        <v>159</v>
      </c>
      <c r="T2607" s="188" t="s">
        <v>4339</v>
      </c>
      <c r="U2607" s="188" t="s">
        <v>4340</v>
      </c>
      <c r="V2607" s="188" t="s">
        <v>4348</v>
      </c>
      <c r="W2607" s="188" t="s">
        <v>4349</v>
      </c>
      <c r="X2607" s="189" t="s">
        <v>4343</v>
      </c>
      <c r="Y2607" s="188" t="s">
        <v>159</v>
      </c>
    </row>
    <row r="2608" spans="2:25">
      <c r="B2608" s="188" t="s">
        <v>2106</v>
      </c>
      <c r="C2608" s="188" t="s">
        <v>102</v>
      </c>
      <c r="D2608" s="188" t="s">
        <v>2114</v>
      </c>
      <c r="E2608" s="188" t="s">
        <v>4490</v>
      </c>
      <c r="F2608" s="188">
        <v>88.6</v>
      </c>
      <c r="G2608" s="188" t="s">
        <v>202</v>
      </c>
      <c r="H2608" s="188">
        <v>163</v>
      </c>
      <c r="I2608" s="188" t="s">
        <v>4334</v>
      </c>
      <c r="J2608" s="188" t="s">
        <v>4344</v>
      </c>
      <c r="K2608" s="188" t="s">
        <v>4515</v>
      </c>
      <c r="L2608" s="188" t="s">
        <v>159</v>
      </c>
      <c r="M2608" s="188" t="s">
        <v>164</v>
      </c>
      <c r="N2608" s="188">
        <v>89.2</v>
      </c>
      <c r="O2608" s="188" t="s">
        <v>159</v>
      </c>
      <c r="P2608" s="188" t="s">
        <v>4346</v>
      </c>
      <c r="Q2608" s="188" t="s">
        <v>159</v>
      </c>
      <c r="R2608" s="188" t="s">
        <v>4347</v>
      </c>
      <c r="S2608" s="188" t="s">
        <v>159</v>
      </c>
      <c r="T2608" s="188" t="s">
        <v>4339</v>
      </c>
      <c r="U2608" s="188" t="s">
        <v>4340</v>
      </c>
      <c r="V2608" s="188" t="s">
        <v>4348</v>
      </c>
      <c r="W2608" s="188" t="s">
        <v>4349</v>
      </c>
      <c r="X2608" s="189" t="s">
        <v>4343</v>
      </c>
      <c r="Y2608" s="188" t="s">
        <v>159</v>
      </c>
    </row>
    <row r="2609" spans="2:25">
      <c r="B2609" s="188" t="s">
        <v>2106</v>
      </c>
      <c r="C2609" s="188" t="s">
        <v>102</v>
      </c>
      <c r="D2609" s="188" t="s">
        <v>2114</v>
      </c>
      <c r="E2609" s="188" t="s">
        <v>4490</v>
      </c>
      <c r="F2609" s="188">
        <v>88.6</v>
      </c>
      <c r="G2609" s="188" t="s">
        <v>202</v>
      </c>
      <c r="H2609" s="188">
        <v>164</v>
      </c>
      <c r="I2609" s="188" t="s">
        <v>4334</v>
      </c>
      <c r="J2609" s="188" t="s">
        <v>4344</v>
      </c>
      <c r="K2609" s="188" t="s">
        <v>4516</v>
      </c>
      <c r="L2609" s="188" t="s">
        <v>159</v>
      </c>
      <c r="M2609" s="188" t="s">
        <v>164</v>
      </c>
      <c r="N2609" s="188">
        <v>89.2</v>
      </c>
      <c r="O2609" s="188" t="s">
        <v>159</v>
      </c>
      <c r="P2609" s="188" t="s">
        <v>4346</v>
      </c>
      <c r="Q2609" s="188" t="s">
        <v>159</v>
      </c>
      <c r="R2609" s="188" t="s">
        <v>4347</v>
      </c>
      <c r="S2609" s="188" t="s">
        <v>159</v>
      </c>
      <c r="T2609" s="188" t="s">
        <v>4339</v>
      </c>
      <c r="U2609" s="188" t="s">
        <v>4340</v>
      </c>
      <c r="V2609" s="188" t="s">
        <v>4348</v>
      </c>
      <c r="W2609" s="188" t="s">
        <v>4349</v>
      </c>
      <c r="X2609" s="189" t="s">
        <v>4343</v>
      </c>
      <c r="Y2609" s="188" t="s">
        <v>159</v>
      </c>
    </row>
    <row r="2610" spans="2:25">
      <c r="B2610" s="188" t="s">
        <v>2106</v>
      </c>
      <c r="C2610" s="188" t="s">
        <v>102</v>
      </c>
      <c r="D2610" s="188" t="s">
        <v>2114</v>
      </c>
      <c r="E2610" s="188" t="s">
        <v>4490</v>
      </c>
      <c r="F2610" s="188">
        <v>88.6</v>
      </c>
      <c r="G2610" s="188" t="s">
        <v>202</v>
      </c>
      <c r="H2610" s="188">
        <v>165</v>
      </c>
      <c r="I2610" s="188" t="s">
        <v>4334</v>
      </c>
      <c r="J2610" s="188" t="s">
        <v>4344</v>
      </c>
      <c r="K2610" s="188" t="s">
        <v>4517</v>
      </c>
      <c r="L2610" s="188" t="s">
        <v>159</v>
      </c>
      <c r="M2610" s="188" t="s">
        <v>164</v>
      </c>
      <c r="N2610" s="188">
        <v>89.2</v>
      </c>
      <c r="O2610" s="188" t="s">
        <v>159</v>
      </c>
      <c r="P2610" s="188" t="s">
        <v>4346</v>
      </c>
      <c r="Q2610" s="188" t="s">
        <v>159</v>
      </c>
      <c r="R2610" s="188" t="s">
        <v>4347</v>
      </c>
      <c r="S2610" s="188" t="s">
        <v>159</v>
      </c>
      <c r="T2610" s="188" t="s">
        <v>4339</v>
      </c>
      <c r="U2610" s="188" t="s">
        <v>4340</v>
      </c>
      <c r="V2610" s="188" t="s">
        <v>4348</v>
      </c>
      <c r="W2610" s="188" t="s">
        <v>4349</v>
      </c>
      <c r="X2610" s="189" t="s">
        <v>4343</v>
      </c>
      <c r="Y2610" s="188" t="s">
        <v>159</v>
      </c>
    </row>
    <row r="2611" spans="2:25">
      <c r="B2611" s="188" t="s">
        <v>2106</v>
      </c>
      <c r="C2611" s="188" t="s">
        <v>102</v>
      </c>
      <c r="D2611" s="188" t="s">
        <v>2114</v>
      </c>
      <c r="E2611" s="188" t="s">
        <v>4490</v>
      </c>
      <c r="F2611" s="188">
        <v>88.6</v>
      </c>
      <c r="G2611" s="188" t="s">
        <v>202</v>
      </c>
      <c r="H2611" s="188">
        <v>166</v>
      </c>
      <c r="I2611" s="188" t="s">
        <v>4334</v>
      </c>
      <c r="J2611" s="188" t="s">
        <v>4344</v>
      </c>
      <c r="K2611" s="188" t="s">
        <v>4518</v>
      </c>
      <c r="L2611" s="188" t="s">
        <v>159</v>
      </c>
      <c r="M2611" s="188" t="s">
        <v>164</v>
      </c>
      <c r="N2611" s="188">
        <v>89.2</v>
      </c>
      <c r="O2611" s="188" t="s">
        <v>159</v>
      </c>
      <c r="P2611" s="188" t="s">
        <v>4346</v>
      </c>
      <c r="Q2611" s="188" t="s">
        <v>159</v>
      </c>
      <c r="R2611" s="188" t="s">
        <v>4347</v>
      </c>
      <c r="S2611" s="188" t="s">
        <v>159</v>
      </c>
      <c r="T2611" s="188" t="s">
        <v>4339</v>
      </c>
      <c r="U2611" s="188" t="s">
        <v>4340</v>
      </c>
      <c r="V2611" s="188" t="s">
        <v>4348</v>
      </c>
      <c r="W2611" s="188" t="s">
        <v>4349</v>
      </c>
      <c r="X2611" s="189" t="s">
        <v>4343</v>
      </c>
      <c r="Y2611" s="188" t="s">
        <v>159</v>
      </c>
    </row>
    <row r="2612" spans="2:25">
      <c r="B2612" s="188" t="s">
        <v>2106</v>
      </c>
      <c r="C2612" s="188" t="s">
        <v>102</v>
      </c>
      <c r="D2612" s="188" t="s">
        <v>2114</v>
      </c>
      <c r="E2612" s="188" t="s">
        <v>4490</v>
      </c>
      <c r="F2612" s="188">
        <v>88.6</v>
      </c>
      <c r="G2612" s="188" t="s">
        <v>202</v>
      </c>
      <c r="H2612" s="188">
        <v>167</v>
      </c>
      <c r="I2612" s="188" t="s">
        <v>4334</v>
      </c>
      <c r="J2612" s="188" t="s">
        <v>4344</v>
      </c>
      <c r="K2612" s="188" t="s">
        <v>4519</v>
      </c>
      <c r="L2612" s="188" t="s">
        <v>159</v>
      </c>
      <c r="M2612" s="188" t="s">
        <v>164</v>
      </c>
      <c r="N2612" s="188">
        <v>89.2</v>
      </c>
      <c r="O2612" s="188" t="s">
        <v>159</v>
      </c>
      <c r="P2612" s="188" t="s">
        <v>4346</v>
      </c>
      <c r="Q2612" s="188" t="s">
        <v>159</v>
      </c>
      <c r="R2612" s="188" t="s">
        <v>4347</v>
      </c>
      <c r="S2612" s="188" t="s">
        <v>159</v>
      </c>
      <c r="T2612" s="188" t="s">
        <v>4339</v>
      </c>
      <c r="U2612" s="188" t="s">
        <v>4340</v>
      </c>
      <c r="V2612" s="188" t="s">
        <v>4348</v>
      </c>
      <c r="W2612" s="188" t="s">
        <v>4349</v>
      </c>
      <c r="X2612" s="189" t="s">
        <v>4343</v>
      </c>
      <c r="Y2612" s="188" t="s">
        <v>159</v>
      </c>
    </row>
    <row r="2613" spans="2:25">
      <c r="B2613" s="188" t="s">
        <v>2106</v>
      </c>
      <c r="C2613" s="188" t="s">
        <v>102</v>
      </c>
      <c r="D2613" s="188" t="s">
        <v>2114</v>
      </c>
      <c r="E2613" s="188" t="s">
        <v>4490</v>
      </c>
      <c r="F2613" s="188">
        <v>88.6</v>
      </c>
      <c r="G2613" s="188" t="s">
        <v>202</v>
      </c>
      <c r="H2613" s="188">
        <v>168</v>
      </c>
      <c r="I2613" s="188" t="s">
        <v>4334</v>
      </c>
      <c r="J2613" s="188" t="s">
        <v>4344</v>
      </c>
      <c r="K2613" s="188" t="s">
        <v>4520</v>
      </c>
      <c r="L2613" s="188" t="s">
        <v>159</v>
      </c>
      <c r="M2613" s="188" t="s">
        <v>164</v>
      </c>
      <c r="N2613" s="188">
        <v>89.2</v>
      </c>
      <c r="O2613" s="188" t="s">
        <v>159</v>
      </c>
      <c r="P2613" s="188" t="s">
        <v>4346</v>
      </c>
      <c r="Q2613" s="188" t="s">
        <v>159</v>
      </c>
      <c r="R2613" s="188" t="s">
        <v>4347</v>
      </c>
      <c r="S2613" s="188" t="s">
        <v>159</v>
      </c>
      <c r="T2613" s="188" t="s">
        <v>4339</v>
      </c>
      <c r="U2613" s="188" t="s">
        <v>4340</v>
      </c>
      <c r="V2613" s="188" t="s">
        <v>4348</v>
      </c>
      <c r="W2613" s="188" t="s">
        <v>4349</v>
      </c>
      <c r="X2613" s="189" t="s">
        <v>4343</v>
      </c>
      <c r="Y2613" s="188" t="s">
        <v>159</v>
      </c>
    </row>
    <row r="2614" spans="2:25">
      <c r="B2614" s="188" t="s">
        <v>2106</v>
      </c>
      <c r="C2614" s="188" t="s">
        <v>102</v>
      </c>
      <c r="D2614" s="188" t="s">
        <v>2114</v>
      </c>
      <c r="E2614" s="188" t="s">
        <v>4490</v>
      </c>
      <c r="F2614" s="188">
        <v>88.6</v>
      </c>
      <c r="G2614" s="188" t="s">
        <v>202</v>
      </c>
      <c r="H2614" s="188">
        <v>169</v>
      </c>
      <c r="I2614" s="188" t="s">
        <v>4334</v>
      </c>
      <c r="J2614" s="188" t="s">
        <v>4344</v>
      </c>
      <c r="K2614" s="188" t="s">
        <v>4521</v>
      </c>
      <c r="L2614" s="188" t="s">
        <v>159</v>
      </c>
      <c r="M2614" s="188" t="s">
        <v>164</v>
      </c>
      <c r="N2614" s="188">
        <v>89.2</v>
      </c>
      <c r="O2614" s="188" t="s">
        <v>159</v>
      </c>
      <c r="P2614" s="188" t="s">
        <v>4346</v>
      </c>
      <c r="Q2614" s="188" t="s">
        <v>159</v>
      </c>
      <c r="R2614" s="188" t="s">
        <v>4347</v>
      </c>
      <c r="S2614" s="188" t="s">
        <v>159</v>
      </c>
      <c r="T2614" s="188" t="s">
        <v>4339</v>
      </c>
      <c r="U2614" s="188" t="s">
        <v>4340</v>
      </c>
      <c r="V2614" s="188" t="s">
        <v>4348</v>
      </c>
      <c r="W2614" s="188" t="s">
        <v>4349</v>
      </c>
      <c r="X2614" s="189" t="s">
        <v>4343</v>
      </c>
      <c r="Y2614" s="188" t="s">
        <v>159</v>
      </c>
    </row>
    <row r="2615" spans="2:25">
      <c r="B2615" s="188" t="s">
        <v>2106</v>
      </c>
      <c r="C2615" s="188" t="s">
        <v>102</v>
      </c>
      <c r="D2615" s="188" t="s">
        <v>2114</v>
      </c>
      <c r="E2615" s="188" t="s">
        <v>4490</v>
      </c>
      <c r="F2615" s="188">
        <v>88.6</v>
      </c>
      <c r="G2615" s="188" t="s">
        <v>202</v>
      </c>
      <c r="H2615" s="188">
        <v>170</v>
      </c>
      <c r="I2615" s="188" t="s">
        <v>4334</v>
      </c>
      <c r="J2615" s="188" t="s">
        <v>4344</v>
      </c>
      <c r="K2615" s="188" t="s">
        <v>4522</v>
      </c>
      <c r="L2615" s="188" t="s">
        <v>159</v>
      </c>
      <c r="M2615" s="188" t="s">
        <v>164</v>
      </c>
      <c r="N2615" s="188">
        <v>89.2</v>
      </c>
      <c r="O2615" s="188" t="s">
        <v>159</v>
      </c>
      <c r="P2615" s="188" t="s">
        <v>4346</v>
      </c>
      <c r="Q2615" s="188" t="s">
        <v>159</v>
      </c>
      <c r="R2615" s="188" t="s">
        <v>4347</v>
      </c>
      <c r="S2615" s="188" t="s">
        <v>159</v>
      </c>
      <c r="T2615" s="188" t="s">
        <v>4339</v>
      </c>
      <c r="U2615" s="188" t="s">
        <v>4340</v>
      </c>
      <c r="V2615" s="188" t="s">
        <v>4348</v>
      </c>
      <c r="W2615" s="188" t="s">
        <v>4349</v>
      </c>
      <c r="X2615" s="189" t="s">
        <v>4343</v>
      </c>
      <c r="Y2615" s="188" t="s">
        <v>159</v>
      </c>
    </row>
    <row r="2616" spans="2:25">
      <c r="B2616" s="108" t="s">
        <v>2106</v>
      </c>
      <c r="C2616" s="108" t="s">
        <v>102</v>
      </c>
      <c r="D2616" s="108" t="s">
        <v>2121</v>
      </c>
      <c r="E2616" s="108" t="s">
        <v>4490</v>
      </c>
      <c r="F2616" s="108">
        <v>89.4</v>
      </c>
      <c r="G2616" s="108" t="s">
        <v>202</v>
      </c>
      <c r="H2616" s="108">
        <v>171</v>
      </c>
      <c r="I2616" s="108" t="s">
        <v>4334</v>
      </c>
      <c r="J2616" s="108" t="s">
        <v>4344</v>
      </c>
      <c r="K2616" s="108" t="s">
        <v>4523</v>
      </c>
      <c r="L2616" s="108" t="s">
        <v>2540</v>
      </c>
      <c r="M2616" s="108" t="s">
        <v>164</v>
      </c>
      <c r="N2616" s="108">
        <v>89.5</v>
      </c>
      <c r="O2616" s="108">
        <v>12</v>
      </c>
      <c r="P2616" s="108" t="s">
        <v>4346</v>
      </c>
      <c r="Q2616" s="108" t="s">
        <v>55</v>
      </c>
      <c r="R2616" s="108" t="s">
        <v>4347</v>
      </c>
      <c r="S2616" s="108" t="s">
        <v>55</v>
      </c>
      <c r="T2616" s="108" t="s">
        <v>4339</v>
      </c>
      <c r="U2616" s="108" t="s">
        <v>4340</v>
      </c>
      <c r="V2616" s="108" t="s">
        <v>4348</v>
      </c>
      <c r="W2616" s="108" t="s">
        <v>4349</v>
      </c>
      <c r="X2616" s="187" t="s">
        <v>4343</v>
      </c>
      <c r="Y2616" s="108">
        <v>12</v>
      </c>
    </row>
    <row r="2617" spans="2:25">
      <c r="B2617" s="188" t="s">
        <v>2106</v>
      </c>
      <c r="C2617" s="188" t="s">
        <v>102</v>
      </c>
      <c r="D2617" s="188" t="s">
        <v>2121</v>
      </c>
      <c r="E2617" s="188" t="s">
        <v>4490</v>
      </c>
      <c r="F2617" s="188">
        <v>89.4</v>
      </c>
      <c r="G2617" s="188" t="s">
        <v>202</v>
      </c>
      <c r="H2617" s="188">
        <v>172</v>
      </c>
      <c r="I2617" s="188" t="s">
        <v>4334</v>
      </c>
      <c r="J2617" s="188" t="s">
        <v>4344</v>
      </c>
      <c r="K2617" s="188" t="s">
        <v>4524</v>
      </c>
      <c r="L2617" s="188" t="s">
        <v>159</v>
      </c>
      <c r="M2617" s="188" t="s">
        <v>164</v>
      </c>
      <c r="N2617" s="188">
        <v>89.5</v>
      </c>
      <c r="O2617" s="188" t="s">
        <v>159</v>
      </c>
      <c r="P2617" s="188" t="s">
        <v>4346</v>
      </c>
      <c r="Q2617" s="188" t="s">
        <v>159</v>
      </c>
      <c r="R2617" s="188" t="s">
        <v>4347</v>
      </c>
      <c r="S2617" s="188" t="s">
        <v>159</v>
      </c>
      <c r="T2617" s="188" t="s">
        <v>4339</v>
      </c>
      <c r="U2617" s="188" t="s">
        <v>4340</v>
      </c>
      <c r="V2617" s="188" t="s">
        <v>4348</v>
      </c>
      <c r="W2617" s="188" t="s">
        <v>4349</v>
      </c>
      <c r="X2617" s="189" t="s">
        <v>4343</v>
      </c>
      <c r="Y2617" s="188" t="s">
        <v>159</v>
      </c>
    </row>
    <row r="2618" spans="2:25">
      <c r="B2618" s="188" t="s">
        <v>2106</v>
      </c>
      <c r="C2618" s="188" t="s">
        <v>102</v>
      </c>
      <c r="D2618" s="188" t="s">
        <v>2121</v>
      </c>
      <c r="E2618" s="188" t="s">
        <v>4490</v>
      </c>
      <c r="F2618" s="188">
        <v>89.4</v>
      </c>
      <c r="G2618" s="188" t="s">
        <v>202</v>
      </c>
      <c r="H2618" s="188">
        <v>173</v>
      </c>
      <c r="I2618" s="188" t="s">
        <v>4334</v>
      </c>
      <c r="J2618" s="188" t="s">
        <v>4344</v>
      </c>
      <c r="K2618" s="188" t="s">
        <v>4525</v>
      </c>
      <c r="L2618" s="188" t="s">
        <v>159</v>
      </c>
      <c r="M2618" s="188" t="s">
        <v>164</v>
      </c>
      <c r="N2618" s="188">
        <v>89.5</v>
      </c>
      <c r="O2618" s="188" t="s">
        <v>159</v>
      </c>
      <c r="P2618" s="188" t="s">
        <v>4346</v>
      </c>
      <c r="Q2618" s="188" t="s">
        <v>159</v>
      </c>
      <c r="R2618" s="188" t="s">
        <v>4347</v>
      </c>
      <c r="S2618" s="188" t="s">
        <v>159</v>
      </c>
      <c r="T2618" s="188" t="s">
        <v>4339</v>
      </c>
      <c r="U2618" s="188" t="s">
        <v>4340</v>
      </c>
      <c r="V2618" s="188" t="s">
        <v>4348</v>
      </c>
      <c r="W2618" s="188" t="s">
        <v>4349</v>
      </c>
      <c r="X2618" s="189" t="s">
        <v>4343</v>
      </c>
      <c r="Y2618" s="188" t="s">
        <v>159</v>
      </c>
    </row>
    <row r="2619" spans="2:25">
      <c r="B2619" s="188" t="s">
        <v>2106</v>
      </c>
      <c r="C2619" s="188" t="s">
        <v>102</v>
      </c>
      <c r="D2619" s="188" t="s">
        <v>2121</v>
      </c>
      <c r="E2619" s="188" t="s">
        <v>4490</v>
      </c>
      <c r="F2619" s="188">
        <v>89.4</v>
      </c>
      <c r="G2619" s="188" t="s">
        <v>202</v>
      </c>
      <c r="H2619" s="188">
        <v>174</v>
      </c>
      <c r="I2619" s="188" t="s">
        <v>4334</v>
      </c>
      <c r="J2619" s="188" t="s">
        <v>4344</v>
      </c>
      <c r="K2619" s="188" t="s">
        <v>4526</v>
      </c>
      <c r="L2619" s="188" t="s">
        <v>159</v>
      </c>
      <c r="M2619" s="188" t="s">
        <v>164</v>
      </c>
      <c r="N2619" s="188">
        <v>89.5</v>
      </c>
      <c r="O2619" s="188" t="s">
        <v>159</v>
      </c>
      <c r="P2619" s="188" t="s">
        <v>4346</v>
      </c>
      <c r="Q2619" s="188" t="s">
        <v>159</v>
      </c>
      <c r="R2619" s="188" t="s">
        <v>4347</v>
      </c>
      <c r="S2619" s="188" t="s">
        <v>159</v>
      </c>
      <c r="T2619" s="188" t="s">
        <v>4339</v>
      </c>
      <c r="U2619" s="188" t="s">
        <v>4340</v>
      </c>
      <c r="V2619" s="188" t="s">
        <v>4348</v>
      </c>
      <c r="W2619" s="188" t="s">
        <v>4349</v>
      </c>
      <c r="X2619" s="189" t="s">
        <v>4343</v>
      </c>
      <c r="Y2619" s="188" t="s">
        <v>159</v>
      </c>
    </row>
    <row r="2620" spans="2:25">
      <c r="B2620" s="188" t="s">
        <v>2106</v>
      </c>
      <c r="C2620" s="188" t="s">
        <v>102</v>
      </c>
      <c r="D2620" s="188" t="s">
        <v>2121</v>
      </c>
      <c r="E2620" s="188" t="s">
        <v>4490</v>
      </c>
      <c r="F2620" s="188">
        <v>89.4</v>
      </c>
      <c r="G2620" s="188" t="s">
        <v>202</v>
      </c>
      <c r="H2620" s="188">
        <v>175</v>
      </c>
      <c r="I2620" s="188" t="s">
        <v>4334</v>
      </c>
      <c r="J2620" s="188" t="s">
        <v>4344</v>
      </c>
      <c r="K2620" s="188" t="s">
        <v>4527</v>
      </c>
      <c r="L2620" s="188" t="s">
        <v>159</v>
      </c>
      <c r="M2620" s="188" t="s">
        <v>164</v>
      </c>
      <c r="N2620" s="188">
        <v>89.5</v>
      </c>
      <c r="O2620" s="188" t="s">
        <v>159</v>
      </c>
      <c r="P2620" s="188" t="s">
        <v>4346</v>
      </c>
      <c r="Q2620" s="188" t="s">
        <v>159</v>
      </c>
      <c r="R2620" s="188" t="s">
        <v>4347</v>
      </c>
      <c r="S2620" s="188" t="s">
        <v>159</v>
      </c>
      <c r="T2620" s="188" t="s">
        <v>4339</v>
      </c>
      <c r="U2620" s="188" t="s">
        <v>4340</v>
      </c>
      <c r="V2620" s="188" t="s">
        <v>4348</v>
      </c>
      <c r="W2620" s="188" t="s">
        <v>4349</v>
      </c>
      <c r="X2620" s="189" t="s">
        <v>4343</v>
      </c>
      <c r="Y2620" s="188" t="s">
        <v>159</v>
      </c>
    </row>
    <row r="2621" spans="2:25">
      <c r="B2621" s="188" t="s">
        <v>2106</v>
      </c>
      <c r="C2621" s="188" t="s">
        <v>102</v>
      </c>
      <c r="D2621" s="188" t="s">
        <v>2121</v>
      </c>
      <c r="E2621" s="188" t="s">
        <v>4490</v>
      </c>
      <c r="F2621" s="188">
        <v>89.4</v>
      </c>
      <c r="G2621" s="188" t="s">
        <v>202</v>
      </c>
      <c r="H2621" s="188">
        <v>176</v>
      </c>
      <c r="I2621" s="188" t="s">
        <v>4334</v>
      </c>
      <c r="J2621" s="188" t="s">
        <v>4344</v>
      </c>
      <c r="K2621" s="188" t="s">
        <v>4528</v>
      </c>
      <c r="L2621" s="188" t="s">
        <v>159</v>
      </c>
      <c r="M2621" s="188" t="s">
        <v>164</v>
      </c>
      <c r="N2621" s="188">
        <v>89.5</v>
      </c>
      <c r="O2621" s="188" t="s">
        <v>159</v>
      </c>
      <c r="P2621" s="188" t="s">
        <v>4346</v>
      </c>
      <c r="Q2621" s="188" t="s">
        <v>159</v>
      </c>
      <c r="R2621" s="188" t="s">
        <v>4347</v>
      </c>
      <c r="S2621" s="188" t="s">
        <v>159</v>
      </c>
      <c r="T2621" s="188" t="s">
        <v>4339</v>
      </c>
      <c r="U2621" s="188" t="s">
        <v>4340</v>
      </c>
      <c r="V2621" s="188" t="s">
        <v>4348</v>
      </c>
      <c r="W2621" s="188" t="s">
        <v>4349</v>
      </c>
      <c r="X2621" s="189" t="s">
        <v>4343</v>
      </c>
      <c r="Y2621" s="188" t="s">
        <v>159</v>
      </c>
    </row>
    <row r="2622" spans="2:25">
      <c r="B2622" s="188" t="s">
        <v>2106</v>
      </c>
      <c r="C2622" s="188" t="s">
        <v>102</v>
      </c>
      <c r="D2622" s="188" t="s">
        <v>2121</v>
      </c>
      <c r="E2622" s="188" t="s">
        <v>4490</v>
      </c>
      <c r="F2622" s="188">
        <v>89.4</v>
      </c>
      <c r="G2622" s="188" t="s">
        <v>202</v>
      </c>
      <c r="H2622" s="188">
        <v>177</v>
      </c>
      <c r="I2622" s="188" t="s">
        <v>4334</v>
      </c>
      <c r="J2622" s="188" t="s">
        <v>4344</v>
      </c>
      <c r="K2622" s="188" t="s">
        <v>4529</v>
      </c>
      <c r="L2622" s="188" t="s">
        <v>159</v>
      </c>
      <c r="M2622" s="188" t="s">
        <v>164</v>
      </c>
      <c r="N2622" s="188">
        <v>89.5</v>
      </c>
      <c r="O2622" s="188" t="s">
        <v>159</v>
      </c>
      <c r="P2622" s="188" t="s">
        <v>4346</v>
      </c>
      <c r="Q2622" s="188" t="s">
        <v>159</v>
      </c>
      <c r="R2622" s="188" t="s">
        <v>4347</v>
      </c>
      <c r="S2622" s="188" t="s">
        <v>159</v>
      </c>
      <c r="T2622" s="188" t="s">
        <v>4339</v>
      </c>
      <c r="U2622" s="188" t="s">
        <v>4340</v>
      </c>
      <c r="V2622" s="188" t="s">
        <v>4348</v>
      </c>
      <c r="W2622" s="188" t="s">
        <v>4349</v>
      </c>
      <c r="X2622" s="189" t="s">
        <v>4343</v>
      </c>
      <c r="Y2622" s="188" t="s">
        <v>159</v>
      </c>
    </row>
    <row r="2623" spans="2:25">
      <c r="B2623" s="188" t="s">
        <v>2106</v>
      </c>
      <c r="C2623" s="188" t="s">
        <v>102</v>
      </c>
      <c r="D2623" s="188" t="s">
        <v>2121</v>
      </c>
      <c r="E2623" s="188" t="s">
        <v>4490</v>
      </c>
      <c r="F2623" s="188">
        <v>89.4</v>
      </c>
      <c r="G2623" s="188" t="s">
        <v>202</v>
      </c>
      <c r="H2623" s="188">
        <v>178</v>
      </c>
      <c r="I2623" s="188" t="s">
        <v>4334</v>
      </c>
      <c r="J2623" s="188" t="s">
        <v>4344</v>
      </c>
      <c r="K2623" s="188" t="s">
        <v>4530</v>
      </c>
      <c r="L2623" s="188" t="s">
        <v>159</v>
      </c>
      <c r="M2623" s="188" t="s">
        <v>164</v>
      </c>
      <c r="N2623" s="188">
        <v>89.5</v>
      </c>
      <c r="O2623" s="188" t="s">
        <v>159</v>
      </c>
      <c r="P2623" s="188" t="s">
        <v>4346</v>
      </c>
      <c r="Q2623" s="188" t="s">
        <v>159</v>
      </c>
      <c r="R2623" s="188" t="s">
        <v>4347</v>
      </c>
      <c r="S2623" s="188" t="s">
        <v>159</v>
      </c>
      <c r="T2623" s="188" t="s">
        <v>4339</v>
      </c>
      <c r="U2623" s="188" t="s">
        <v>4340</v>
      </c>
      <c r="V2623" s="188" t="s">
        <v>4348</v>
      </c>
      <c r="W2623" s="188" t="s">
        <v>4349</v>
      </c>
      <c r="X2623" s="189" t="s">
        <v>4343</v>
      </c>
      <c r="Y2623" s="188" t="s">
        <v>159</v>
      </c>
    </row>
    <row r="2624" spans="2:25">
      <c r="B2624" s="188" t="s">
        <v>2106</v>
      </c>
      <c r="C2624" s="188" t="s">
        <v>102</v>
      </c>
      <c r="D2624" s="188" t="s">
        <v>2121</v>
      </c>
      <c r="E2624" s="188" t="s">
        <v>4490</v>
      </c>
      <c r="F2624" s="188">
        <v>89.4</v>
      </c>
      <c r="G2624" s="188" t="s">
        <v>202</v>
      </c>
      <c r="H2624" s="188">
        <v>179</v>
      </c>
      <c r="I2624" s="188" t="s">
        <v>4334</v>
      </c>
      <c r="J2624" s="188" t="s">
        <v>4344</v>
      </c>
      <c r="K2624" s="188" t="s">
        <v>4531</v>
      </c>
      <c r="L2624" s="188" t="s">
        <v>159</v>
      </c>
      <c r="M2624" s="188" t="s">
        <v>164</v>
      </c>
      <c r="N2624" s="188">
        <v>89.5</v>
      </c>
      <c r="O2624" s="188" t="s">
        <v>159</v>
      </c>
      <c r="P2624" s="188" t="s">
        <v>4346</v>
      </c>
      <c r="Q2624" s="188" t="s">
        <v>159</v>
      </c>
      <c r="R2624" s="188" t="s">
        <v>4347</v>
      </c>
      <c r="S2624" s="188" t="s">
        <v>159</v>
      </c>
      <c r="T2624" s="188" t="s">
        <v>4339</v>
      </c>
      <c r="U2624" s="188" t="s">
        <v>4340</v>
      </c>
      <c r="V2624" s="188" t="s">
        <v>4348</v>
      </c>
      <c r="W2624" s="188" t="s">
        <v>4349</v>
      </c>
      <c r="X2624" s="189" t="s">
        <v>4343</v>
      </c>
      <c r="Y2624" s="188" t="s">
        <v>159</v>
      </c>
    </row>
    <row r="2625" spans="2:25">
      <c r="B2625" s="188" t="s">
        <v>2106</v>
      </c>
      <c r="C2625" s="188" t="s">
        <v>102</v>
      </c>
      <c r="D2625" s="188" t="s">
        <v>2121</v>
      </c>
      <c r="E2625" s="188" t="s">
        <v>4490</v>
      </c>
      <c r="F2625" s="188">
        <v>89.4</v>
      </c>
      <c r="G2625" s="188" t="s">
        <v>202</v>
      </c>
      <c r="H2625" s="188">
        <v>180</v>
      </c>
      <c r="I2625" s="188" t="s">
        <v>4334</v>
      </c>
      <c r="J2625" s="188" t="s">
        <v>4344</v>
      </c>
      <c r="K2625" s="188" t="s">
        <v>4532</v>
      </c>
      <c r="L2625" s="188" t="s">
        <v>159</v>
      </c>
      <c r="M2625" s="188" t="s">
        <v>164</v>
      </c>
      <c r="N2625" s="188">
        <v>89.5</v>
      </c>
      <c r="O2625" s="188" t="s">
        <v>159</v>
      </c>
      <c r="P2625" s="188" t="s">
        <v>4346</v>
      </c>
      <c r="Q2625" s="188" t="s">
        <v>159</v>
      </c>
      <c r="R2625" s="188" t="s">
        <v>4347</v>
      </c>
      <c r="S2625" s="188" t="s">
        <v>159</v>
      </c>
      <c r="T2625" s="188" t="s">
        <v>4339</v>
      </c>
      <c r="U2625" s="188" t="s">
        <v>4340</v>
      </c>
      <c r="V2625" s="188" t="s">
        <v>4348</v>
      </c>
      <c r="W2625" s="188" t="s">
        <v>4349</v>
      </c>
      <c r="X2625" s="189" t="s">
        <v>4343</v>
      </c>
      <c r="Y2625" s="188" t="s">
        <v>159</v>
      </c>
    </row>
    <row r="2626" spans="2:25">
      <c r="B2626" s="188" t="s">
        <v>2106</v>
      </c>
      <c r="C2626" s="188" t="s">
        <v>102</v>
      </c>
      <c r="D2626" s="188" t="s">
        <v>2121</v>
      </c>
      <c r="E2626" s="188" t="s">
        <v>4490</v>
      </c>
      <c r="F2626" s="188">
        <v>89.4</v>
      </c>
      <c r="G2626" s="188" t="s">
        <v>202</v>
      </c>
      <c r="H2626" s="188">
        <v>181</v>
      </c>
      <c r="I2626" s="188" t="s">
        <v>4334</v>
      </c>
      <c r="J2626" s="188" t="s">
        <v>4344</v>
      </c>
      <c r="K2626" s="188" t="s">
        <v>4533</v>
      </c>
      <c r="L2626" s="188" t="s">
        <v>159</v>
      </c>
      <c r="M2626" s="188" t="s">
        <v>164</v>
      </c>
      <c r="N2626" s="188">
        <v>89.5</v>
      </c>
      <c r="O2626" s="188" t="s">
        <v>159</v>
      </c>
      <c r="P2626" s="188" t="s">
        <v>4346</v>
      </c>
      <c r="Q2626" s="188" t="s">
        <v>159</v>
      </c>
      <c r="R2626" s="188" t="s">
        <v>4347</v>
      </c>
      <c r="S2626" s="188" t="s">
        <v>159</v>
      </c>
      <c r="T2626" s="188" t="s">
        <v>4339</v>
      </c>
      <c r="U2626" s="188" t="s">
        <v>4340</v>
      </c>
      <c r="V2626" s="188" t="s">
        <v>4348</v>
      </c>
      <c r="W2626" s="188" t="s">
        <v>4349</v>
      </c>
      <c r="X2626" s="189" t="s">
        <v>4343</v>
      </c>
      <c r="Y2626" s="188" t="s">
        <v>159</v>
      </c>
    </row>
    <row r="2627" spans="2:25">
      <c r="B2627" s="188" t="s">
        <v>2106</v>
      </c>
      <c r="C2627" s="188" t="s">
        <v>102</v>
      </c>
      <c r="D2627" s="188" t="s">
        <v>2121</v>
      </c>
      <c r="E2627" s="188" t="s">
        <v>4490</v>
      </c>
      <c r="F2627" s="188">
        <v>89.4</v>
      </c>
      <c r="G2627" s="188" t="s">
        <v>202</v>
      </c>
      <c r="H2627" s="188">
        <v>182</v>
      </c>
      <c r="I2627" s="188" t="s">
        <v>4334</v>
      </c>
      <c r="J2627" s="188" t="s">
        <v>4344</v>
      </c>
      <c r="K2627" s="188" t="s">
        <v>4534</v>
      </c>
      <c r="L2627" s="188" t="s">
        <v>159</v>
      </c>
      <c r="M2627" s="188" t="s">
        <v>164</v>
      </c>
      <c r="N2627" s="188">
        <v>89.5</v>
      </c>
      <c r="O2627" s="188" t="s">
        <v>159</v>
      </c>
      <c r="P2627" s="188" t="s">
        <v>4346</v>
      </c>
      <c r="Q2627" s="188" t="s">
        <v>159</v>
      </c>
      <c r="R2627" s="188" t="s">
        <v>4347</v>
      </c>
      <c r="S2627" s="188" t="s">
        <v>159</v>
      </c>
      <c r="T2627" s="188" t="s">
        <v>4339</v>
      </c>
      <c r="U2627" s="188" t="s">
        <v>4340</v>
      </c>
      <c r="V2627" s="188" t="s">
        <v>4348</v>
      </c>
      <c r="W2627" s="188" t="s">
        <v>4349</v>
      </c>
      <c r="X2627" s="189" t="s">
        <v>4343</v>
      </c>
      <c r="Y2627" s="188" t="s">
        <v>159</v>
      </c>
    </row>
    <row r="2628" spans="2:25">
      <c r="B2628" s="188" t="s">
        <v>2106</v>
      </c>
      <c r="C2628" s="188" t="s">
        <v>102</v>
      </c>
      <c r="D2628" s="188" t="s">
        <v>2121</v>
      </c>
      <c r="E2628" s="188" t="s">
        <v>4490</v>
      </c>
      <c r="F2628" s="188">
        <v>89.4</v>
      </c>
      <c r="G2628" s="188" t="s">
        <v>202</v>
      </c>
      <c r="H2628" s="188">
        <v>183</v>
      </c>
      <c r="I2628" s="188" t="s">
        <v>4334</v>
      </c>
      <c r="J2628" s="188" t="s">
        <v>4344</v>
      </c>
      <c r="K2628" s="188" t="s">
        <v>4535</v>
      </c>
      <c r="L2628" s="188" t="s">
        <v>159</v>
      </c>
      <c r="M2628" s="188" t="s">
        <v>164</v>
      </c>
      <c r="N2628" s="188">
        <v>89.5</v>
      </c>
      <c r="O2628" s="188" t="s">
        <v>159</v>
      </c>
      <c r="P2628" s="188" t="s">
        <v>4346</v>
      </c>
      <c r="Q2628" s="188" t="s">
        <v>159</v>
      </c>
      <c r="R2628" s="188" t="s">
        <v>4347</v>
      </c>
      <c r="S2628" s="188" t="s">
        <v>159</v>
      </c>
      <c r="T2628" s="188" t="s">
        <v>4339</v>
      </c>
      <c r="U2628" s="188" t="s">
        <v>4340</v>
      </c>
      <c r="V2628" s="188" t="s">
        <v>4348</v>
      </c>
      <c r="W2628" s="188" t="s">
        <v>4349</v>
      </c>
      <c r="X2628" s="189" t="s">
        <v>4343</v>
      </c>
      <c r="Y2628" s="188" t="s">
        <v>159</v>
      </c>
    </row>
    <row r="2629" spans="2:25">
      <c r="B2629" s="188" t="s">
        <v>2106</v>
      </c>
      <c r="C2629" s="188" t="s">
        <v>102</v>
      </c>
      <c r="D2629" s="188" t="s">
        <v>2121</v>
      </c>
      <c r="E2629" s="188" t="s">
        <v>4490</v>
      </c>
      <c r="F2629" s="188">
        <v>89.4</v>
      </c>
      <c r="G2629" s="188" t="s">
        <v>202</v>
      </c>
      <c r="H2629" s="188">
        <v>184</v>
      </c>
      <c r="I2629" s="188" t="s">
        <v>4334</v>
      </c>
      <c r="J2629" s="188" t="s">
        <v>4344</v>
      </c>
      <c r="K2629" s="188" t="s">
        <v>4536</v>
      </c>
      <c r="L2629" s="188" t="s">
        <v>159</v>
      </c>
      <c r="M2629" s="188" t="s">
        <v>164</v>
      </c>
      <c r="N2629" s="188">
        <v>89.5</v>
      </c>
      <c r="O2629" s="188" t="s">
        <v>159</v>
      </c>
      <c r="P2629" s="188" t="s">
        <v>4346</v>
      </c>
      <c r="Q2629" s="188" t="s">
        <v>159</v>
      </c>
      <c r="R2629" s="188" t="s">
        <v>4347</v>
      </c>
      <c r="S2629" s="188" t="s">
        <v>159</v>
      </c>
      <c r="T2629" s="188" t="s">
        <v>4339</v>
      </c>
      <c r="U2629" s="188" t="s">
        <v>4340</v>
      </c>
      <c r="V2629" s="188" t="s">
        <v>4348</v>
      </c>
      <c r="W2629" s="188" t="s">
        <v>4349</v>
      </c>
      <c r="X2629" s="189" t="s">
        <v>4343</v>
      </c>
      <c r="Y2629" s="188" t="s">
        <v>159</v>
      </c>
    </row>
    <row r="2630" spans="2:25">
      <c r="B2630" s="188" t="s">
        <v>2106</v>
      </c>
      <c r="C2630" s="188" t="s">
        <v>102</v>
      </c>
      <c r="D2630" s="188" t="s">
        <v>2121</v>
      </c>
      <c r="E2630" s="188" t="s">
        <v>4490</v>
      </c>
      <c r="F2630" s="188">
        <v>89.4</v>
      </c>
      <c r="G2630" s="188" t="s">
        <v>202</v>
      </c>
      <c r="H2630" s="188">
        <v>185</v>
      </c>
      <c r="I2630" s="188" t="s">
        <v>4334</v>
      </c>
      <c r="J2630" s="188" t="s">
        <v>4344</v>
      </c>
      <c r="K2630" s="188" t="s">
        <v>4537</v>
      </c>
      <c r="L2630" s="188" t="s">
        <v>159</v>
      </c>
      <c r="M2630" s="188" t="s">
        <v>164</v>
      </c>
      <c r="N2630" s="188">
        <v>89.5</v>
      </c>
      <c r="O2630" s="188" t="s">
        <v>159</v>
      </c>
      <c r="P2630" s="188" t="s">
        <v>4346</v>
      </c>
      <c r="Q2630" s="188" t="s">
        <v>159</v>
      </c>
      <c r="R2630" s="188" t="s">
        <v>4347</v>
      </c>
      <c r="S2630" s="188" t="s">
        <v>159</v>
      </c>
      <c r="T2630" s="188" t="s">
        <v>4339</v>
      </c>
      <c r="U2630" s="188" t="s">
        <v>4340</v>
      </c>
      <c r="V2630" s="188" t="s">
        <v>4348</v>
      </c>
      <c r="W2630" s="188" t="s">
        <v>4349</v>
      </c>
      <c r="X2630" s="189" t="s">
        <v>4343</v>
      </c>
      <c r="Y2630" s="188" t="s">
        <v>159</v>
      </c>
    </row>
    <row r="2631" spans="2:25">
      <c r="B2631" s="188" t="s">
        <v>2106</v>
      </c>
      <c r="C2631" s="188" t="s">
        <v>102</v>
      </c>
      <c r="D2631" s="188" t="s">
        <v>2121</v>
      </c>
      <c r="E2631" s="188" t="s">
        <v>4490</v>
      </c>
      <c r="F2631" s="188">
        <v>89.4</v>
      </c>
      <c r="G2631" s="188" t="s">
        <v>202</v>
      </c>
      <c r="H2631" s="188">
        <v>186</v>
      </c>
      <c r="I2631" s="188" t="s">
        <v>4334</v>
      </c>
      <c r="J2631" s="188" t="s">
        <v>4344</v>
      </c>
      <c r="K2631" s="188" t="s">
        <v>4538</v>
      </c>
      <c r="L2631" s="188" t="s">
        <v>159</v>
      </c>
      <c r="M2631" s="188" t="s">
        <v>164</v>
      </c>
      <c r="N2631" s="188">
        <v>89.5</v>
      </c>
      <c r="O2631" s="188" t="s">
        <v>159</v>
      </c>
      <c r="P2631" s="188" t="s">
        <v>4346</v>
      </c>
      <c r="Q2631" s="188" t="s">
        <v>159</v>
      </c>
      <c r="R2631" s="188" t="s">
        <v>4347</v>
      </c>
      <c r="S2631" s="188" t="s">
        <v>159</v>
      </c>
      <c r="T2631" s="188" t="s">
        <v>4339</v>
      </c>
      <c r="U2631" s="188" t="s">
        <v>4340</v>
      </c>
      <c r="V2631" s="188" t="s">
        <v>4348</v>
      </c>
      <c r="W2631" s="188" t="s">
        <v>4349</v>
      </c>
      <c r="X2631" s="189" t="s">
        <v>4343</v>
      </c>
      <c r="Y2631" s="188" t="s">
        <v>159</v>
      </c>
    </row>
    <row r="2632" spans="2:25">
      <c r="B2632" s="188" t="s">
        <v>2106</v>
      </c>
      <c r="C2632" s="188" t="s">
        <v>102</v>
      </c>
      <c r="D2632" s="188" t="s">
        <v>2121</v>
      </c>
      <c r="E2632" s="188" t="s">
        <v>4490</v>
      </c>
      <c r="F2632" s="188">
        <v>89.4</v>
      </c>
      <c r="G2632" s="188" t="s">
        <v>202</v>
      </c>
      <c r="H2632" s="188">
        <v>187</v>
      </c>
      <c r="I2632" s="188" t="s">
        <v>4334</v>
      </c>
      <c r="J2632" s="188" t="s">
        <v>4344</v>
      </c>
      <c r="K2632" s="188" t="s">
        <v>4539</v>
      </c>
      <c r="L2632" s="188" t="s">
        <v>159</v>
      </c>
      <c r="M2632" s="188" t="s">
        <v>164</v>
      </c>
      <c r="N2632" s="188">
        <v>89.5</v>
      </c>
      <c r="O2632" s="188" t="s">
        <v>159</v>
      </c>
      <c r="P2632" s="188" t="s">
        <v>4346</v>
      </c>
      <c r="Q2632" s="188" t="s">
        <v>159</v>
      </c>
      <c r="R2632" s="188" t="s">
        <v>4347</v>
      </c>
      <c r="S2632" s="188" t="s">
        <v>159</v>
      </c>
      <c r="T2632" s="188" t="s">
        <v>4339</v>
      </c>
      <c r="U2632" s="188" t="s">
        <v>4340</v>
      </c>
      <c r="V2632" s="188" t="s">
        <v>4348</v>
      </c>
      <c r="W2632" s="188" t="s">
        <v>4349</v>
      </c>
      <c r="X2632" s="189" t="s">
        <v>4343</v>
      </c>
      <c r="Y2632" s="188" t="s">
        <v>159</v>
      </c>
    </row>
    <row r="2633" spans="2:25">
      <c r="B2633" s="188" t="s">
        <v>2106</v>
      </c>
      <c r="C2633" s="188" t="s">
        <v>102</v>
      </c>
      <c r="D2633" s="188" t="s">
        <v>2121</v>
      </c>
      <c r="E2633" s="188" t="s">
        <v>4490</v>
      </c>
      <c r="F2633" s="188">
        <v>89.4</v>
      </c>
      <c r="G2633" s="188" t="s">
        <v>202</v>
      </c>
      <c r="H2633" s="188">
        <v>188</v>
      </c>
      <c r="I2633" s="188" t="s">
        <v>4334</v>
      </c>
      <c r="J2633" s="188" t="s">
        <v>4344</v>
      </c>
      <c r="K2633" s="188" t="s">
        <v>4540</v>
      </c>
      <c r="L2633" s="188" t="s">
        <v>159</v>
      </c>
      <c r="M2633" s="188" t="s">
        <v>164</v>
      </c>
      <c r="N2633" s="188">
        <v>89.5</v>
      </c>
      <c r="O2633" s="188" t="s">
        <v>159</v>
      </c>
      <c r="P2633" s="188" t="s">
        <v>4346</v>
      </c>
      <c r="Q2633" s="188" t="s">
        <v>159</v>
      </c>
      <c r="R2633" s="188" t="s">
        <v>4347</v>
      </c>
      <c r="S2633" s="188" t="s">
        <v>159</v>
      </c>
      <c r="T2633" s="188" t="s">
        <v>4339</v>
      </c>
      <c r="U2633" s="188" t="s">
        <v>4340</v>
      </c>
      <c r="V2633" s="188" t="s">
        <v>4348</v>
      </c>
      <c r="W2633" s="188" t="s">
        <v>4349</v>
      </c>
      <c r="X2633" s="189" t="s">
        <v>4343</v>
      </c>
      <c r="Y2633" s="188" t="s">
        <v>159</v>
      </c>
    </row>
    <row r="2634" spans="2:25">
      <c r="B2634" s="188" t="s">
        <v>2106</v>
      </c>
      <c r="C2634" s="188" t="s">
        <v>102</v>
      </c>
      <c r="D2634" s="188" t="s">
        <v>2121</v>
      </c>
      <c r="E2634" s="188" t="s">
        <v>4490</v>
      </c>
      <c r="F2634" s="188">
        <v>89.4</v>
      </c>
      <c r="G2634" s="188" t="s">
        <v>202</v>
      </c>
      <c r="H2634" s="188">
        <v>189</v>
      </c>
      <c r="I2634" s="188" t="s">
        <v>4334</v>
      </c>
      <c r="J2634" s="188" t="s">
        <v>4344</v>
      </c>
      <c r="K2634" s="188" t="s">
        <v>4541</v>
      </c>
      <c r="L2634" s="188" t="s">
        <v>159</v>
      </c>
      <c r="M2634" s="188" t="s">
        <v>164</v>
      </c>
      <c r="N2634" s="188">
        <v>89.5</v>
      </c>
      <c r="O2634" s="188" t="s">
        <v>159</v>
      </c>
      <c r="P2634" s="188" t="s">
        <v>4346</v>
      </c>
      <c r="Q2634" s="188" t="s">
        <v>159</v>
      </c>
      <c r="R2634" s="188" t="s">
        <v>4347</v>
      </c>
      <c r="S2634" s="188" t="s">
        <v>159</v>
      </c>
      <c r="T2634" s="188" t="s">
        <v>4339</v>
      </c>
      <c r="U2634" s="188" t="s">
        <v>4340</v>
      </c>
      <c r="V2634" s="188" t="s">
        <v>4348</v>
      </c>
      <c r="W2634" s="188" t="s">
        <v>4349</v>
      </c>
      <c r="X2634" s="189" t="s">
        <v>4343</v>
      </c>
      <c r="Y2634" s="188" t="s">
        <v>159</v>
      </c>
    </row>
    <row r="2635" spans="2:25">
      <c r="B2635" s="188" t="s">
        <v>2106</v>
      </c>
      <c r="C2635" s="188" t="s">
        <v>102</v>
      </c>
      <c r="D2635" s="188" t="s">
        <v>2121</v>
      </c>
      <c r="E2635" s="188" t="s">
        <v>4490</v>
      </c>
      <c r="F2635" s="188">
        <v>89.4</v>
      </c>
      <c r="G2635" s="188" t="s">
        <v>202</v>
      </c>
      <c r="H2635" s="188">
        <v>190</v>
      </c>
      <c r="I2635" s="188" t="s">
        <v>4334</v>
      </c>
      <c r="J2635" s="188" t="s">
        <v>4344</v>
      </c>
      <c r="K2635" s="188" t="s">
        <v>4542</v>
      </c>
      <c r="L2635" s="188" t="s">
        <v>159</v>
      </c>
      <c r="M2635" s="188" t="s">
        <v>164</v>
      </c>
      <c r="N2635" s="188">
        <v>89.5</v>
      </c>
      <c r="O2635" s="188" t="s">
        <v>159</v>
      </c>
      <c r="P2635" s="188" t="s">
        <v>4346</v>
      </c>
      <c r="Q2635" s="188" t="s">
        <v>159</v>
      </c>
      <c r="R2635" s="188" t="s">
        <v>4347</v>
      </c>
      <c r="S2635" s="188" t="s">
        <v>159</v>
      </c>
      <c r="T2635" s="188" t="s">
        <v>4339</v>
      </c>
      <c r="U2635" s="188" t="s">
        <v>4340</v>
      </c>
      <c r="V2635" s="188" t="s">
        <v>4348</v>
      </c>
      <c r="W2635" s="188" t="s">
        <v>4349</v>
      </c>
      <c r="X2635" s="189" t="s">
        <v>4343</v>
      </c>
      <c r="Y2635" s="188" t="s">
        <v>159</v>
      </c>
    </row>
    <row r="2636" spans="2:25">
      <c r="B2636" s="108" t="s">
        <v>2106</v>
      </c>
      <c r="C2636" s="108" t="s">
        <v>102</v>
      </c>
      <c r="D2636" s="108" t="s">
        <v>2128</v>
      </c>
      <c r="E2636" s="108" t="s">
        <v>4490</v>
      </c>
      <c r="F2636" s="108">
        <v>91.9</v>
      </c>
      <c r="G2636" s="108" t="s">
        <v>202</v>
      </c>
      <c r="H2636" s="108">
        <v>191</v>
      </c>
      <c r="I2636" s="108" t="s">
        <v>4334</v>
      </c>
      <c r="J2636" s="108" t="s">
        <v>4344</v>
      </c>
      <c r="K2636" s="108" t="s">
        <v>4543</v>
      </c>
      <c r="L2636" s="108" t="s">
        <v>2540</v>
      </c>
      <c r="M2636" s="108" t="s">
        <v>164</v>
      </c>
      <c r="N2636" s="108">
        <v>92.3</v>
      </c>
      <c r="O2636" s="108">
        <v>13</v>
      </c>
      <c r="P2636" s="108" t="s">
        <v>4346</v>
      </c>
      <c r="Q2636" s="108" t="s">
        <v>55</v>
      </c>
      <c r="R2636" s="108" t="s">
        <v>4347</v>
      </c>
      <c r="S2636" s="108" t="s">
        <v>55</v>
      </c>
      <c r="T2636" s="108" t="s">
        <v>4339</v>
      </c>
      <c r="U2636" s="108" t="s">
        <v>4340</v>
      </c>
      <c r="V2636" s="108" t="s">
        <v>4348</v>
      </c>
      <c r="W2636" s="108" t="s">
        <v>4349</v>
      </c>
      <c r="X2636" s="187" t="s">
        <v>4343</v>
      </c>
      <c r="Y2636" s="108">
        <v>13</v>
      </c>
    </row>
    <row r="2637" spans="2:25">
      <c r="B2637" s="188" t="s">
        <v>2106</v>
      </c>
      <c r="C2637" s="188" t="s">
        <v>102</v>
      </c>
      <c r="D2637" s="188" t="s">
        <v>2128</v>
      </c>
      <c r="E2637" s="188" t="s">
        <v>4490</v>
      </c>
      <c r="F2637" s="188">
        <v>91.9</v>
      </c>
      <c r="G2637" s="188" t="s">
        <v>202</v>
      </c>
      <c r="H2637" s="188">
        <v>192</v>
      </c>
      <c r="I2637" s="188" t="s">
        <v>4334</v>
      </c>
      <c r="J2637" s="188" t="s">
        <v>4344</v>
      </c>
      <c r="K2637" s="188" t="s">
        <v>4544</v>
      </c>
      <c r="L2637" s="188" t="s">
        <v>159</v>
      </c>
      <c r="M2637" s="188" t="s">
        <v>164</v>
      </c>
      <c r="N2637" s="188">
        <v>92.3</v>
      </c>
      <c r="O2637" s="188" t="s">
        <v>159</v>
      </c>
      <c r="P2637" s="188" t="s">
        <v>4346</v>
      </c>
      <c r="Q2637" s="188" t="s">
        <v>159</v>
      </c>
      <c r="R2637" s="188" t="s">
        <v>4347</v>
      </c>
      <c r="S2637" s="188" t="s">
        <v>159</v>
      </c>
      <c r="T2637" s="188" t="s">
        <v>4339</v>
      </c>
      <c r="U2637" s="188" t="s">
        <v>4340</v>
      </c>
      <c r="V2637" s="188" t="s">
        <v>4348</v>
      </c>
      <c r="W2637" s="188" t="s">
        <v>4349</v>
      </c>
      <c r="X2637" s="189" t="s">
        <v>4343</v>
      </c>
      <c r="Y2637" s="188" t="s">
        <v>159</v>
      </c>
    </row>
    <row r="2638" spans="2:25">
      <c r="B2638" s="188" t="s">
        <v>2106</v>
      </c>
      <c r="C2638" s="188" t="s">
        <v>102</v>
      </c>
      <c r="D2638" s="188" t="s">
        <v>2128</v>
      </c>
      <c r="E2638" s="188" t="s">
        <v>4490</v>
      </c>
      <c r="F2638" s="188">
        <v>91.9</v>
      </c>
      <c r="G2638" s="188" t="s">
        <v>202</v>
      </c>
      <c r="H2638" s="188">
        <v>193</v>
      </c>
      <c r="I2638" s="188" t="s">
        <v>4334</v>
      </c>
      <c r="J2638" s="188" t="s">
        <v>4344</v>
      </c>
      <c r="K2638" s="188" t="s">
        <v>4545</v>
      </c>
      <c r="L2638" s="188" t="s">
        <v>159</v>
      </c>
      <c r="M2638" s="188" t="s">
        <v>164</v>
      </c>
      <c r="N2638" s="188">
        <v>92.3</v>
      </c>
      <c r="O2638" s="188" t="s">
        <v>159</v>
      </c>
      <c r="P2638" s="188" t="s">
        <v>4346</v>
      </c>
      <c r="Q2638" s="188" t="s">
        <v>159</v>
      </c>
      <c r="R2638" s="188" t="s">
        <v>4347</v>
      </c>
      <c r="S2638" s="188" t="s">
        <v>159</v>
      </c>
      <c r="T2638" s="188" t="s">
        <v>4339</v>
      </c>
      <c r="U2638" s="188" t="s">
        <v>4340</v>
      </c>
      <c r="V2638" s="188" t="s">
        <v>4348</v>
      </c>
      <c r="W2638" s="188" t="s">
        <v>4349</v>
      </c>
      <c r="X2638" s="189" t="s">
        <v>4343</v>
      </c>
      <c r="Y2638" s="188" t="s">
        <v>159</v>
      </c>
    </row>
    <row r="2639" spans="2:25">
      <c r="B2639" s="188" t="s">
        <v>2106</v>
      </c>
      <c r="C2639" s="188" t="s">
        <v>102</v>
      </c>
      <c r="D2639" s="188" t="s">
        <v>2128</v>
      </c>
      <c r="E2639" s="188" t="s">
        <v>4490</v>
      </c>
      <c r="F2639" s="188">
        <v>91.9</v>
      </c>
      <c r="G2639" s="188" t="s">
        <v>202</v>
      </c>
      <c r="H2639" s="188">
        <v>194</v>
      </c>
      <c r="I2639" s="188" t="s">
        <v>4334</v>
      </c>
      <c r="J2639" s="188" t="s">
        <v>4344</v>
      </c>
      <c r="K2639" s="188" t="s">
        <v>4546</v>
      </c>
      <c r="L2639" s="188" t="s">
        <v>159</v>
      </c>
      <c r="M2639" s="188" t="s">
        <v>164</v>
      </c>
      <c r="N2639" s="188">
        <v>92.3</v>
      </c>
      <c r="O2639" s="188" t="s">
        <v>159</v>
      </c>
      <c r="P2639" s="188" t="s">
        <v>4346</v>
      </c>
      <c r="Q2639" s="188" t="s">
        <v>159</v>
      </c>
      <c r="R2639" s="188" t="s">
        <v>4347</v>
      </c>
      <c r="S2639" s="188" t="s">
        <v>159</v>
      </c>
      <c r="T2639" s="188" t="s">
        <v>4339</v>
      </c>
      <c r="U2639" s="188" t="s">
        <v>4340</v>
      </c>
      <c r="V2639" s="188" t="s">
        <v>4348</v>
      </c>
      <c r="W2639" s="188" t="s">
        <v>4349</v>
      </c>
      <c r="X2639" s="189" t="s">
        <v>4343</v>
      </c>
      <c r="Y2639" s="188" t="s">
        <v>159</v>
      </c>
    </row>
    <row r="2640" spans="2:25">
      <c r="B2640" s="188" t="s">
        <v>2106</v>
      </c>
      <c r="C2640" s="188" t="s">
        <v>102</v>
      </c>
      <c r="D2640" s="188" t="s">
        <v>2128</v>
      </c>
      <c r="E2640" s="188" t="s">
        <v>4490</v>
      </c>
      <c r="F2640" s="188">
        <v>91.9</v>
      </c>
      <c r="G2640" s="188" t="s">
        <v>202</v>
      </c>
      <c r="H2640" s="188">
        <v>195</v>
      </c>
      <c r="I2640" s="188" t="s">
        <v>4334</v>
      </c>
      <c r="J2640" s="188" t="s">
        <v>4344</v>
      </c>
      <c r="K2640" s="188" t="s">
        <v>4547</v>
      </c>
      <c r="L2640" s="188" t="s">
        <v>159</v>
      </c>
      <c r="M2640" s="188" t="s">
        <v>164</v>
      </c>
      <c r="N2640" s="188">
        <v>92.3</v>
      </c>
      <c r="O2640" s="188" t="s">
        <v>159</v>
      </c>
      <c r="P2640" s="188" t="s">
        <v>4346</v>
      </c>
      <c r="Q2640" s="188" t="s">
        <v>159</v>
      </c>
      <c r="R2640" s="188" t="s">
        <v>4347</v>
      </c>
      <c r="S2640" s="188" t="s">
        <v>159</v>
      </c>
      <c r="T2640" s="188" t="s">
        <v>4339</v>
      </c>
      <c r="U2640" s="188" t="s">
        <v>4340</v>
      </c>
      <c r="V2640" s="188" t="s">
        <v>4348</v>
      </c>
      <c r="W2640" s="188" t="s">
        <v>4349</v>
      </c>
      <c r="X2640" s="189" t="s">
        <v>4343</v>
      </c>
      <c r="Y2640" s="188" t="s">
        <v>159</v>
      </c>
    </row>
    <row r="2641" spans="2:25">
      <c r="B2641" s="188" t="s">
        <v>2106</v>
      </c>
      <c r="C2641" s="188" t="s">
        <v>102</v>
      </c>
      <c r="D2641" s="188" t="s">
        <v>2128</v>
      </c>
      <c r="E2641" s="188" t="s">
        <v>4490</v>
      </c>
      <c r="F2641" s="188">
        <v>91.9</v>
      </c>
      <c r="G2641" s="188" t="s">
        <v>202</v>
      </c>
      <c r="H2641" s="188">
        <v>196</v>
      </c>
      <c r="I2641" s="188" t="s">
        <v>4334</v>
      </c>
      <c r="J2641" s="188" t="s">
        <v>4344</v>
      </c>
      <c r="K2641" s="188" t="s">
        <v>4548</v>
      </c>
      <c r="L2641" s="188" t="s">
        <v>159</v>
      </c>
      <c r="M2641" s="188" t="s">
        <v>164</v>
      </c>
      <c r="N2641" s="188">
        <v>92.3</v>
      </c>
      <c r="O2641" s="188" t="s">
        <v>159</v>
      </c>
      <c r="P2641" s="188" t="s">
        <v>4346</v>
      </c>
      <c r="Q2641" s="188" t="s">
        <v>159</v>
      </c>
      <c r="R2641" s="188" t="s">
        <v>4347</v>
      </c>
      <c r="S2641" s="188" t="s">
        <v>159</v>
      </c>
      <c r="T2641" s="188" t="s">
        <v>4339</v>
      </c>
      <c r="U2641" s="188" t="s">
        <v>4340</v>
      </c>
      <c r="V2641" s="188" t="s">
        <v>4348</v>
      </c>
      <c r="W2641" s="188" t="s">
        <v>4349</v>
      </c>
      <c r="X2641" s="189" t="s">
        <v>4343</v>
      </c>
      <c r="Y2641" s="188" t="s">
        <v>159</v>
      </c>
    </row>
    <row r="2642" spans="2:25">
      <c r="B2642" s="188" t="s">
        <v>2106</v>
      </c>
      <c r="C2642" s="188" t="s">
        <v>102</v>
      </c>
      <c r="D2642" s="188" t="s">
        <v>2128</v>
      </c>
      <c r="E2642" s="188" t="s">
        <v>4490</v>
      </c>
      <c r="F2642" s="188">
        <v>91.9</v>
      </c>
      <c r="G2642" s="188" t="s">
        <v>202</v>
      </c>
      <c r="H2642" s="188">
        <v>197</v>
      </c>
      <c r="I2642" s="188" t="s">
        <v>4334</v>
      </c>
      <c r="J2642" s="188" t="s">
        <v>4344</v>
      </c>
      <c r="K2642" s="188" t="s">
        <v>4549</v>
      </c>
      <c r="L2642" s="188" t="s">
        <v>159</v>
      </c>
      <c r="M2642" s="188" t="s">
        <v>164</v>
      </c>
      <c r="N2642" s="188">
        <v>92.3</v>
      </c>
      <c r="O2642" s="188" t="s">
        <v>159</v>
      </c>
      <c r="P2642" s="188" t="s">
        <v>4346</v>
      </c>
      <c r="Q2642" s="188" t="s">
        <v>159</v>
      </c>
      <c r="R2642" s="188" t="s">
        <v>4347</v>
      </c>
      <c r="S2642" s="188" t="s">
        <v>159</v>
      </c>
      <c r="T2642" s="188" t="s">
        <v>4339</v>
      </c>
      <c r="U2642" s="188" t="s">
        <v>4340</v>
      </c>
      <c r="V2642" s="188" t="s">
        <v>4348</v>
      </c>
      <c r="W2642" s="188" t="s">
        <v>4349</v>
      </c>
      <c r="X2642" s="189" t="s">
        <v>4343</v>
      </c>
      <c r="Y2642" s="188" t="s">
        <v>159</v>
      </c>
    </row>
    <row r="2643" spans="2:25">
      <c r="B2643" s="188" t="s">
        <v>2106</v>
      </c>
      <c r="C2643" s="188" t="s">
        <v>102</v>
      </c>
      <c r="D2643" s="188" t="s">
        <v>2128</v>
      </c>
      <c r="E2643" s="188" t="s">
        <v>4490</v>
      </c>
      <c r="F2643" s="188">
        <v>91.9</v>
      </c>
      <c r="G2643" s="188" t="s">
        <v>202</v>
      </c>
      <c r="H2643" s="188">
        <v>198</v>
      </c>
      <c r="I2643" s="188" t="s">
        <v>4334</v>
      </c>
      <c r="J2643" s="188" t="s">
        <v>4344</v>
      </c>
      <c r="K2643" s="188" t="s">
        <v>4550</v>
      </c>
      <c r="L2643" s="188" t="s">
        <v>159</v>
      </c>
      <c r="M2643" s="188" t="s">
        <v>164</v>
      </c>
      <c r="N2643" s="188">
        <v>92.3</v>
      </c>
      <c r="O2643" s="188" t="s">
        <v>159</v>
      </c>
      <c r="P2643" s="188" t="s">
        <v>4346</v>
      </c>
      <c r="Q2643" s="188" t="s">
        <v>159</v>
      </c>
      <c r="R2643" s="188" t="s">
        <v>4347</v>
      </c>
      <c r="S2643" s="188" t="s">
        <v>159</v>
      </c>
      <c r="T2643" s="188" t="s">
        <v>4339</v>
      </c>
      <c r="U2643" s="188" t="s">
        <v>4340</v>
      </c>
      <c r="V2643" s="188" t="s">
        <v>4348</v>
      </c>
      <c r="W2643" s="188" t="s">
        <v>4349</v>
      </c>
      <c r="X2643" s="189" t="s">
        <v>4343</v>
      </c>
      <c r="Y2643" s="188" t="s">
        <v>159</v>
      </c>
    </row>
    <row r="2644" spans="2:25">
      <c r="B2644" s="188" t="s">
        <v>2106</v>
      </c>
      <c r="C2644" s="188" t="s">
        <v>102</v>
      </c>
      <c r="D2644" s="188" t="s">
        <v>2128</v>
      </c>
      <c r="E2644" s="188" t="s">
        <v>4490</v>
      </c>
      <c r="F2644" s="188">
        <v>91.9</v>
      </c>
      <c r="G2644" s="188" t="s">
        <v>202</v>
      </c>
      <c r="H2644" s="188">
        <v>199</v>
      </c>
      <c r="I2644" s="188" t="s">
        <v>4334</v>
      </c>
      <c r="J2644" s="188" t="s">
        <v>4344</v>
      </c>
      <c r="K2644" s="188" t="s">
        <v>4551</v>
      </c>
      <c r="L2644" s="188" t="s">
        <v>159</v>
      </c>
      <c r="M2644" s="188" t="s">
        <v>164</v>
      </c>
      <c r="N2644" s="188">
        <v>92.3</v>
      </c>
      <c r="O2644" s="188" t="s">
        <v>159</v>
      </c>
      <c r="P2644" s="188" t="s">
        <v>4346</v>
      </c>
      <c r="Q2644" s="188" t="s">
        <v>159</v>
      </c>
      <c r="R2644" s="188" t="s">
        <v>4347</v>
      </c>
      <c r="S2644" s="188" t="s">
        <v>159</v>
      </c>
      <c r="T2644" s="188" t="s">
        <v>4339</v>
      </c>
      <c r="U2644" s="188" t="s">
        <v>4340</v>
      </c>
      <c r="V2644" s="188" t="s">
        <v>4348</v>
      </c>
      <c r="W2644" s="188" t="s">
        <v>4349</v>
      </c>
      <c r="X2644" s="189" t="s">
        <v>4343</v>
      </c>
      <c r="Y2644" s="188" t="s">
        <v>159</v>
      </c>
    </row>
    <row r="2645" spans="2:25">
      <c r="B2645" s="188" t="s">
        <v>2106</v>
      </c>
      <c r="C2645" s="188" t="s">
        <v>102</v>
      </c>
      <c r="D2645" s="188" t="s">
        <v>2128</v>
      </c>
      <c r="E2645" s="188" t="s">
        <v>4490</v>
      </c>
      <c r="F2645" s="188">
        <v>91.9</v>
      </c>
      <c r="G2645" s="188" t="s">
        <v>202</v>
      </c>
      <c r="H2645" s="188">
        <v>200</v>
      </c>
      <c r="I2645" s="188" t="s">
        <v>4334</v>
      </c>
      <c r="J2645" s="188" t="s">
        <v>4344</v>
      </c>
      <c r="K2645" s="188" t="s">
        <v>4552</v>
      </c>
      <c r="L2645" s="188" t="s">
        <v>159</v>
      </c>
      <c r="M2645" s="188" t="s">
        <v>164</v>
      </c>
      <c r="N2645" s="188">
        <v>92.3</v>
      </c>
      <c r="O2645" s="188" t="s">
        <v>159</v>
      </c>
      <c r="P2645" s="188" t="s">
        <v>4346</v>
      </c>
      <c r="Q2645" s="188" t="s">
        <v>159</v>
      </c>
      <c r="R2645" s="188" t="s">
        <v>4347</v>
      </c>
      <c r="S2645" s="188" t="s">
        <v>159</v>
      </c>
      <c r="T2645" s="188" t="s">
        <v>4339</v>
      </c>
      <c r="U2645" s="188" t="s">
        <v>4340</v>
      </c>
      <c r="V2645" s="188" t="s">
        <v>4348</v>
      </c>
      <c r="W2645" s="188" t="s">
        <v>4349</v>
      </c>
      <c r="X2645" s="189" t="s">
        <v>4343</v>
      </c>
      <c r="Y2645" s="188" t="s">
        <v>159</v>
      </c>
    </row>
    <row r="2646" spans="2:25">
      <c r="B2646" s="188" t="s">
        <v>2106</v>
      </c>
      <c r="C2646" s="188" t="s">
        <v>102</v>
      </c>
      <c r="D2646" s="188" t="s">
        <v>2128</v>
      </c>
      <c r="E2646" s="188" t="s">
        <v>4490</v>
      </c>
      <c r="F2646" s="188">
        <v>91.9</v>
      </c>
      <c r="G2646" s="188" t="s">
        <v>202</v>
      </c>
      <c r="H2646" s="188">
        <v>201</v>
      </c>
      <c r="I2646" s="188" t="s">
        <v>4334</v>
      </c>
      <c r="J2646" s="188" t="s">
        <v>4344</v>
      </c>
      <c r="K2646" s="188" t="s">
        <v>4553</v>
      </c>
      <c r="L2646" s="188" t="s">
        <v>159</v>
      </c>
      <c r="M2646" s="188" t="s">
        <v>164</v>
      </c>
      <c r="N2646" s="188">
        <v>92.3</v>
      </c>
      <c r="O2646" s="188" t="s">
        <v>159</v>
      </c>
      <c r="P2646" s="188" t="s">
        <v>4346</v>
      </c>
      <c r="Q2646" s="188" t="s">
        <v>159</v>
      </c>
      <c r="R2646" s="188" t="s">
        <v>4347</v>
      </c>
      <c r="S2646" s="188" t="s">
        <v>159</v>
      </c>
      <c r="T2646" s="188" t="s">
        <v>4339</v>
      </c>
      <c r="U2646" s="188" t="s">
        <v>4340</v>
      </c>
      <c r="V2646" s="188" t="s">
        <v>4348</v>
      </c>
      <c r="W2646" s="188" t="s">
        <v>4349</v>
      </c>
      <c r="X2646" s="189" t="s">
        <v>4343</v>
      </c>
      <c r="Y2646" s="188" t="s">
        <v>159</v>
      </c>
    </row>
    <row r="2647" spans="2:25">
      <c r="B2647" s="188" t="s">
        <v>2106</v>
      </c>
      <c r="C2647" s="188" t="s">
        <v>102</v>
      </c>
      <c r="D2647" s="188" t="s">
        <v>2128</v>
      </c>
      <c r="E2647" s="188" t="s">
        <v>4490</v>
      </c>
      <c r="F2647" s="188">
        <v>91.9</v>
      </c>
      <c r="G2647" s="188" t="s">
        <v>202</v>
      </c>
      <c r="H2647" s="188">
        <v>202</v>
      </c>
      <c r="I2647" s="188" t="s">
        <v>4334</v>
      </c>
      <c r="J2647" s="188" t="s">
        <v>4344</v>
      </c>
      <c r="K2647" s="188" t="s">
        <v>4554</v>
      </c>
      <c r="L2647" s="188" t="s">
        <v>159</v>
      </c>
      <c r="M2647" s="188" t="s">
        <v>164</v>
      </c>
      <c r="N2647" s="188">
        <v>92.3</v>
      </c>
      <c r="O2647" s="188" t="s">
        <v>159</v>
      </c>
      <c r="P2647" s="188" t="s">
        <v>4346</v>
      </c>
      <c r="Q2647" s="188" t="s">
        <v>159</v>
      </c>
      <c r="R2647" s="188" t="s">
        <v>4347</v>
      </c>
      <c r="S2647" s="188" t="s">
        <v>159</v>
      </c>
      <c r="T2647" s="188" t="s">
        <v>4339</v>
      </c>
      <c r="U2647" s="188" t="s">
        <v>4340</v>
      </c>
      <c r="V2647" s="188" t="s">
        <v>4348</v>
      </c>
      <c r="W2647" s="188" t="s">
        <v>4349</v>
      </c>
      <c r="X2647" s="189" t="s">
        <v>4343</v>
      </c>
      <c r="Y2647" s="188" t="s">
        <v>159</v>
      </c>
    </row>
    <row r="2648" spans="2:25">
      <c r="B2648" s="188" t="s">
        <v>2106</v>
      </c>
      <c r="C2648" s="188" t="s">
        <v>102</v>
      </c>
      <c r="D2648" s="188" t="s">
        <v>2128</v>
      </c>
      <c r="E2648" s="188" t="s">
        <v>4490</v>
      </c>
      <c r="F2648" s="188">
        <v>91.9</v>
      </c>
      <c r="G2648" s="188" t="s">
        <v>202</v>
      </c>
      <c r="H2648" s="188">
        <v>203</v>
      </c>
      <c r="I2648" s="188" t="s">
        <v>4334</v>
      </c>
      <c r="J2648" s="188" t="s">
        <v>4344</v>
      </c>
      <c r="K2648" s="188" t="s">
        <v>4555</v>
      </c>
      <c r="L2648" s="188" t="s">
        <v>159</v>
      </c>
      <c r="M2648" s="188" t="s">
        <v>164</v>
      </c>
      <c r="N2648" s="188">
        <v>92.3</v>
      </c>
      <c r="O2648" s="188" t="s">
        <v>159</v>
      </c>
      <c r="P2648" s="188" t="s">
        <v>4346</v>
      </c>
      <c r="Q2648" s="188" t="s">
        <v>159</v>
      </c>
      <c r="R2648" s="188" t="s">
        <v>4347</v>
      </c>
      <c r="S2648" s="188" t="s">
        <v>159</v>
      </c>
      <c r="T2648" s="188" t="s">
        <v>4339</v>
      </c>
      <c r="U2648" s="188" t="s">
        <v>4340</v>
      </c>
      <c r="V2648" s="188" t="s">
        <v>4348</v>
      </c>
      <c r="W2648" s="188" t="s">
        <v>4349</v>
      </c>
      <c r="X2648" s="189" t="s">
        <v>4343</v>
      </c>
      <c r="Y2648" s="188" t="s">
        <v>159</v>
      </c>
    </row>
    <row r="2649" spans="2:25">
      <c r="B2649" s="188" t="s">
        <v>2106</v>
      </c>
      <c r="C2649" s="188" t="s">
        <v>102</v>
      </c>
      <c r="D2649" s="188" t="s">
        <v>2128</v>
      </c>
      <c r="E2649" s="188" t="s">
        <v>4490</v>
      </c>
      <c r="F2649" s="188">
        <v>91.9</v>
      </c>
      <c r="G2649" s="188" t="s">
        <v>202</v>
      </c>
      <c r="H2649" s="188">
        <v>204</v>
      </c>
      <c r="I2649" s="188" t="s">
        <v>4334</v>
      </c>
      <c r="J2649" s="188" t="s">
        <v>4344</v>
      </c>
      <c r="K2649" s="188" t="s">
        <v>4556</v>
      </c>
      <c r="L2649" s="188" t="s">
        <v>159</v>
      </c>
      <c r="M2649" s="188" t="s">
        <v>164</v>
      </c>
      <c r="N2649" s="188">
        <v>92.3</v>
      </c>
      <c r="O2649" s="188" t="s">
        <v>159</v>
      </c>
      <c r="P2649" s="188" t="s">
        <v>4346</v>
      </c>
      <c r="Q2649" s="188" t="s">
        <v>159</v>
      </c>
      <c r="R2649" s="188" t="s">
        <v>4347</v>
      </c>
      <c r="S2649" s="188" t="s">
        <v>159</v>
      </c>
      <c r="T2649" s="188" t="s">
        <v>4339</v>
      </c>
      <c r="U2649" s="188" t="s">
        <v>4340</v>
      </c>
      <c r="V2649" s="188" t="s">
        <v>4348</v>
      </c>
      <c r="W2649" s="188" t="s">
        <v>4349</v>
      </c>
      <c r="X2649" s="189" t="s">
        <v>4343</v>
      </c>
      <c r="Y2649" s="188" t="s">
        <v>159</v>
      </c>
    </row>
    <row r="2650" spans="2:25">
      <c r="B2650" s="188" t="s">
        <v>2106</v>
      </c>
      <c r="C2650" s="188" t="s">
        <v>102</v>
      </c>
      <c r="D2650" s="188" t="s">
        <v>2128</v>
      </c>
      <c r="E2650" s="188" t="s">
        <v>4490</v>
      </c>
      <c r="F2650" s="188">
        <v>91.9</v>
      </c>
      <c r="G2650" s="188" t="s">
        <v>202</v>
      </c>
      <c r="H2650" s="188">
        <v>205</v>
      </c>
      <c r="I2650" s="188" t="s">
        <v>4334</v>
      </c>
      <c r="J2650" s="188" t="s">
        <v>4344</v>
      </c>
      <c r="K2650" s="188" t="s">
        <v>4557</v>
      </c>
      <c r="L2650" s="188" t="s">
        <v>159</v>
      </c>
      <c r="M2650" s="188" t="s">
        <v>164</v>
      </c>
      <c r="N2650" s="188">
        <v>92.3</v>
      </c>
      <c r="O2650" s="188" t="s">
        <v>159</v>
      </c>
      <c r="P2650" s="188" t="s">
        <v>4346</v>
      </c>
      <c r="Q2650" s="188" t="s">
        <v>159</v>
      </c>
      <c r="R2650" s="188" t="s">
        <v>4347</v>
      </c>
      <c r="S2650" s="188" t="s">
        <v>159</v>
      </c>
      <c r="T2650" s="188" t="s">
        <v>4339</v>
      </c>
      <c r="U2650" s="188" t="s">
        <v>4340</v>
      </c>
      <c r="V2650" s="188" t="s">
        <v>4348</v>
      </c>
      <c r="W2650" s="188" t="s">
        <v>4349</v>
      </c>
      <c r="X2650" s="189" t="s">
        <v>4343</v>
      </c>
      <c r="Y2650" s="188" t="s">
        <v>159</v>
      </c>
    </row>
    <row r="2651" spans="2:25">
      <c r="B2651" s="188" t="s">
        <v>2106</v>
      </c>
      <c r="C2651" s="188" t="s">
        <v>102</v>
      </c>
      <c r="D2651" s="188" t="s">
        <v>2128</v>
      </c>
      <c r="E2651" s="188" t="s">
        <v>4490</v>
      </c>
      <c r="F2651" s="188">
        <v>91.9</v>
      </c>
      <c r="G2651" s="188" t="s">
        <v>202</v>
      </c>
      <c r="H2651" s="188">
        <v>206</v>
      </c>
      <c r="I2651" s="188" t="s">
        <v>4334</v>
      </c>
      <c r="J2651" s="188" t="s">
        <v>4344</v>
      </c>
      <c r="K2651" s="188" t="s">
        <v>4558</v>
      </c>
      <c r="L2651" s="188" t="s">
        <v>159</v>
      </c>
      <c r="M2651" s="188" t="s">
        <v>164</v>
      </c>
      <c r="N2651" s="188">
        <v>92.3</v>
      </c>
      <c r="O2651" s="188" t="s">
        <v>159</v>
      </c>
      <c r="P2651" s="188" t="s">
        <v>4346</v>
      </c>
      <c r="Q2651" s="188" t="s">
        <v>159</v>
      </c>
      <c r="R2651" s="188" t="s">
        <v>4347</v>
      </c>
      <c r="S2651" s="188" t="s">
        <v>159</v>
      </c>
      <c r="T2651" s="188" t="s">
        <v>4339</v>
      </c>
      <c r="U2651" s="188" t="s">
        <v>4340</v>
      </c>
      <c r="V2651" s="188" t="s">
        <v>4348</v>
      </c>
      <c r="W2651" s="188" t="s">
        <v>4349</v>
      </c>
      <c r="X2651" s="189" t="s">
        <v>4343</v>
      </c>
      <c r="Y2651" s="188" t="s">
        <v>159</v>
      </c>
    </row>
    <row r="2652" spans="2:25">
      <c r="B2652" s="188" t="s">
        <v>2106</v>
      </c>
      <c r="C2652" s="188" t="s">
        <v>102</v>
      </c>
      <c r="D2652" s="188" t="s">
        <v>2128</v>
      </c>
      <c r="E2652" s="188" t="s">
        <v>4490</v>
      </c>
      <c r="F2652" s="188">
        <v>91.9</v>
      </c>
      <c r="G2652" s="188" t="s">
        <v>202</v>
      </c>
      <c r="H2652" s="188">
        <v>207</v>
      </c>
      <c r="I2652" s="188" t="s">
        <v>4334</v>
      </c>
      <c r="J2652" s="188" t="s">
        <v>4344</v>
      </c>
      <c r="K2652" s="188" t="s">
        <v>4559</v>
      </c>
      <c r="L2652" s="188" t="s">
        <v>159</v>
      </c>
      <c r="M2652" s="188" t="s">
        <v>164</v>
      </c>
      <c r="N2652" s="188">
        <v>92.3</v>
      </c>
      <c r="O2652" s="188" t="s">
        <v>159</v>
      </c>
      <c r="P2652" s="188" t="s">
        <v>4346</v>
      </c>
      <c r="Q2652" s="188" t="s">
        <v>159</v>
      </c>
      <c r="R2652" s="188" t="s">
        <v>4347</v>
      </c>
      <c r="S2652" s="188" t="s">
        <v>159</v>
      </c>
      <c r="T2652" s="188" t="s">
        <v>4339</v>
      </c>
      <c r="U2652" s="188" t="s">
        <v>4340</v>
      </c>
      <c r="V2652" s="188" t="s">
        <v>4348</v>
      </c>
      <c r="W2652" s="188" t="s">
        <v>4349</v>
      </c>
      <c r="X2652" s="189" t="s">
        <v>4343</v>
      </c>
      <c r="Y2652" s="188" t="s">
        <v>159</v>
      </c>
    </row>
    <row r="2653" spans="2:25">
      <c r="B2653" s="188" t="s">
        <v>2106</v>
      </c>
      <c r="C2653" s="188" t="s">
        <v>102</v>
      </c>
      <c r="D2653" s="188" t="s">
        <v>2128</v>
      </c>
      <c r="E2653" s="188" t="s">
        <v>4490</v>
      </c>
      <c r="F2653" s="188">
        <v>91.9</v>
      </c>
      <c r="G2653" s="188" t="s">
        <v>202</v>
      </c>
      <c r="H2653" s="188">
        <v>208</v>
      </c>
      <c r="I2653" s="188" t="s">
        <v>4334</v>
      </c>
      <c r="J2653" s="188" t="s">
        <v>4344</v>
      </c>
      <c r="K2653" s="188" t="s">
        <v>4560</v>
      </c>
      <c r="L2653" s="188" t="s">
        <v>159</v>
      </c>
      <c r="M2653" s="188" t="s">
        <v>164</v>
      </c>
      <c r="N2653" s="188">
        <v>92.3</v>
      </c>
      <c r="O2653" s="188" t="s">
        <v>159</v>
      </c>
      <c r="P2653" s="188" t="s">
        <v>4346</v>
      </c>
      <c r="Q2653" s="188" t="s">
        <v>159</v>
      </c>
      <c r="R2653" s="188" t="s">
        <v>4347</v>
      </c>
      <c r="S2653" s="188" t="s">
        <v>159</v>
      </c>
      <c r="T2653" s="188" t="s">
        <v>4339</v>
      </c>
      <c r="U2653" s="188" t="s">
        <v>4340</v>
      </c>
      <c r="V2653" s="188" t="s">
        <v>4348</v>
      </c>
      <c r="W2653" s="188" t="s">
        <v>4349</v>
      </c>
      <c r="X2653" s="189" t="s">
        <v>4343</v>
      </c>
      <c r="Y2653" s="188" t="s">
        <v>159</v>
      </c>
    </row>
    <row r="2654" spans="2:25">
      <c r="B2654" s="188" t="s">
        <v>2106</v>
      </c>
      <c r="C2654" s="188" t="s">
        <v>102</v>
      </c>
      <c r="D2654" s="188" t="s">
        <v>2128</v>
      </c>
      <c r="E2654" s="188" t="s">
        <v>4490</v>
      </c>
      <c r="F2654" s="188">
        <v>91.9</v>
      </c>
      <c r="G2654" s="188" t="s">
        <v>202</v>
      </c>
      <c r="H2654" s="188">
        <v>209</v>
      </c>
      <c r="I2654" s="188" t="s">
        <v>4334</v>
      </c>
      <c r="J2654" s="188" t="s">
        <v>4344</v>
      </c>
      <c r="K2654" s="188" t="s">
        <v>4561</v>
      </c>
      <c r="L2654" s="188" t="s">
        <v>159</v>
      </c>
      <c r="M2654" s="188" t="s">
        <v>164</v>
      </c>
      <c r="N2654" s="188">
        <v>92.3</v>
      </c>
      <c r="O2654" s="188" t="s">
        <v>159</v>
      </c>
      <c r="P2654" s="188" t="s">
        <v>4346</v>
      </c>
      <c r="Q2654" s="188" t="s">
        <v>159</v>
      </c>
      <c r="R2654" s="188" t="s">
        <v>4347</v>
      </c>
      <c r="S2654" s="188" t="s">
        <v>159</v>
      </c>
      <c r="T2654" s="188" t="s">
        <v>4339</v>
      </c>
      <c r="U2654" s="188" t="s">
        <v>4340</v>
      </c>
      <c r="V2654" s="188" t="s">
        <v>4348</v>
      </c>
      <c r="W2654" s="188" t="s">
        <v>4349</v>
      </c>
      <c r="X2654" s="189" t="s">
        <v>4343</v>
      </c>
      <c r="Y2654" s="188" t="s">
        <v>159</v>
      </c>
    </row>
    <row r="2655" spans="2:25">
      <c r="B2655" s="188" t="s">
        <v>2106</v>
      </c>
      <c r="C2655" s="188" t="s">
        <v>102</v>
      </c>
      <c r="D2655" s="188" t="s">
        <v>2128</v>
      </c>
      <c r="E2655" s="188" t="s">
        <v>4490</v>
      </c>
      <c r="F2655" s="188">
        <v>91.9</v>
      </c>
      <c r="G2655" s="188" t="s">
        <v>202</v>
      </c>
      <c r="H2655" s="188">
        <v>210</v>
      </c>
      <c r="I2655" s="188" t="s">
        <v>4334</v>
      </c>
      <c r="J2655" s="188" t="s">
        <v>4344</v>
      </c>
      <c r="K2655" s="188" t="s">
        <v>4562</v>
      </c>
      <c r="L2655" s="188" t="s">
        <v>159</v>
      </c>
      <c r="M2655" s="188" t="s">
        <v>164</v>
      </c>
      <c r="N2655" s="188">
        <v>92.3</v>
      </c>
      <c r="O2655" s="188" t="s">
        <v>159</v>
      </c>
      <c r="P2655" s="188" t="s">
        <v>4346</v>
      </c>
      <c r="Q2655" s="188" t="s">
        <v>159</v>
      </c>
      <c r="R2655" s="188" t="s">
        <v>4347</v>
      </c>
      <c r="S2655" s="188" t="s">
        <v>159</v>
      </c>
      <c r="T2655" s="188" t="s">
        <v>4339</v>
      </c>
      <c r="U2655" s="188" t="s">
        <v>4340</v>
      </c>
      <c r="V2655" s="188" t="s">
        <v>4348</v>
      </c>
      <c r="W2655" s="188" t="s">
        <v>4349</v>
      </c>
      <c r="X2655" s="189" t="s">
        <v>4343</v>
      </c>
      <c r="Y2655" s="188" t="s">
        <v>159</v>
      </c>
    </row>
    <row r="2656" spans="2:25">
      <c r="B2656" s="108" t="s">
        <v>2106</v>
      </c>
      <c r="C2656" s="108" t="s">
        <v>102</v>
      </c>
      <c r="D2656" s="108" t="s">
        <v>2135</v>
      </c>
      <c r="E2656" s="108" t="s">
        <v>4490</v>
      </c>
      <c r="F2656" s="108">
        <v>91.7</v>
      </c>
      <c r="G2656" s="108" t="s">
        <v>202</v>
      </c>
      <c r="H2656" s="108">
        <v>211</v>
      </c>
      <c r="I2656" s="108" t="s">
        <v>4334</v>
      </c>
      <c r="J2656" s="108" t="s">
        <v>4344</v>
      </c>
      <c r="K2656" s="108" t="s">
        <v>4563</v>
      </c>
      <c r="L2656" s="108" t="s">
        <v>2540</v>
      </c>
      <c r="M2656" s="108" t="s">
        <v>164</v>
      </c>
      <c r="N2656" s="108">
        <v>92.3</v>
      </c>
      <c r="O2656" s="108">
        <v>14</v>
      </c>
      <c r="P2656" s="108" t="s">
        <v>4346</v>
      </c>
      <c r="Q2656" s="108" t="s">
        <v>55</v>
      </c>
      <c r="R2656" s="108" t="s">
        <v>4347</v>
      </c>
      <c r="S2656" s="108" t="s">
        <v>55</v>
      </c>
      <c r="T2656" s="108" t="s">
        <v>4339</v>
      </c>
      <c r="U2656" s="108" t="s">
        <v>4340</v>
      </c>
      <c r="V2656" s="108" t="s">
        <v>4348</v>
      </c>
      <c r="W2656" s="108" t="s">
        <v>4349</v>
      </c>
      <c r="X2656" s="187" t="s">
        <v>4343</v>
      </c>
      <c r="Y2656" s="108">
        <v>14</v>
      </c>
    </row>
    <row r="2657" spans="2:25">
      <c r="B2657" s="188" t="s">
        <v>2106</v>
      </c>
      <c r="C2657" s="188" t="s">
        <v>102</v>
      </c>
      <c r="D2657" s="188" t="s">
        <v>2135</v>
      </c>
      <c r="E2657" s="188" t="s">
        <v>4490</v>
      </c>
      <c r="F2657" s="188">
        <v>91.7</v>
      </c>
      <c r="G2657" s="188" t="s">
        <v>202</v>
      </c>
      <c r="H2657" s="188">
        <v>212</v>
      </c>
      <c r="I2657" s="188" t="s">
        <v>4334</v>
      </c>
      <c r="J2657" s="188" t="s">
        <v>4344</v>
      </c>
      <c r="K2657" s="188" t="s">
        <v>4564</v>
      </c>
      <c r="L2657" s="188" t="s">
        <v>159</v>
      </c>
      <c r="M2657" s="188" t="s">
        <v>164</v>
      </c>
      <c r="N2657" s="188">
        <v>92.3</v>
      </c>
      <c r="O2657" s="188" t="s">
        <v>159</v>
      </c>
      <c r="P2657" s="188" t="s">
        <v>4346</v>
      </c>
      <c r="Q2657" s="188" t="s">
        <v>159</v>
      </c>
      <c r="R2657" s="188" t="s">
        <v>4347</v>
      </c>
      <c r="S2657" s="188" t="s">
        <v>159</v>
      </c>
      <c r="T2657" s="188" t="s">
        <v>4339</v>
      </c>
      <c r="U2657" s="188" t="s">
        <v>4340</v>
      </c>
      <c r="V2657" s="188" t="s">
        <v>4348</v>
      </c>
      <c r="W2657" s="188" t="s">
        <v>4349</v>
      </c>
      <c r="X2657" s="189" t="s">
        <v>4343</v>
      </c>
      <c r="Y2657" s="188" t="s">
        <v>159</v>
      </c>
    </row>
    <row r="2658" spans="2:25">
      <c r="B2658" s="188" t="s">
        <v>2106</v>
      </c>
      <c r="C2658" s="188" t="s">
        <v>102</v>
      </c>
      <c r="D2658" s="188" t="s">
        <v>2135</v>
      </c>
      <c r="E2658" s="188" t="s">
        <v>4490</v>
      </c>
      <c r="F2658" s="188">
        <v>91.7</v>
      </c>
      <c r="G2658" s="188" t="s">
        <v>202</v>
      </c>
      <c r="H2658" s="188">
        <v>213</v>
      </c>
      <c r="I2658" s="188" t="s">
        <v>4334</v>
      </c>
      <c r="J2658" s="188" t="s">
        <v>4344</v>
      </c>
      <c r="K2658" s="188" t="s">
        <v>4565</v>
      </c>
      <c r="L2658" s="188" t="s">
        <v>159</v>
      </c>
      <c r="M2658" s="188" t="s">
        <v>164</v>
      </c>
      <c r="N2658" s="188">
        <v>92.3</v>
      </c>
      <c r="O2658" s="188" t="s">
        <v>159</v>
      </c>
      <c r="P2658" s="188" t="s">
        <v>4346</v>
      </c>
      <c r="Q2658" s="188" t="s">
        <v>159</v>
      </c>
      <c r="R2658" s="188" t="s">
        <v>4347</v>
      </c>
      <c r="S2658" s="188" t="s">
        <v>159</v>
      </c>
      <c r="T2658" s="188" t="s">
        <v>4339</v>
      </c>
      <c r="U2658" s="188" t="s">
        <v>4340</v>
      </c>
      <c r="V2658" s="188" t="s">
        <v>4348</v>
      </c>
      <c r="W2658" s="188" t="s">
        <v>4349</v>
      </c>
      <c r="X2658" s="189" t="s">
        <v>4343</v>
      </c>
      <c r="Y2658" s="188" t="s">
        <v>159</v>
      </c>
    </row>
    <row r="2659" spans="2:25">
      <c r="B2659" s="188" t="s">
        <v>2106</v>
      </c>
      <c r="C2659" s="188" t="s">
        <v>102</v>
      </c>
      <c r="D2659" s="188" t="s">
        <v>2135</v>
      </c>
      <c r="E2659" s="188" t="s">
        <v>4490</v>
      </c>
      <c r="F2659" s="188">
        <v>91.7</v>
      </c>
      <c r="G2659" s="188" t="s">
        <v>202</v>
      </c>
      <c r="H2659" s="188">
        <v>214</v>
      </c>
      <c r="I2659" s="188" t="s">
        <v>4334</v>
      </c>
      <c r="J2659" s="188" t="s">
        <v>4344</v>
      </c>
      <c r="K2659" s="188" t="s">
        <v>4566</v>
      </c>
      <c r="L2659" s="188" t="s">
        <v>159</v>
      </c>
      <c r="M2659" s="188" t="s">
        <v>164</v>
      </c>
      <c r="N2659" s="188">
        <v>92.3</v>
      </c>
      <c r="O2659" s="188" t="s">
        <v>159</v>
      </c>
      <c r="P2659" s="188" t="s">
        <v>4346</v>
      </c>
      <c r="Q2659" s="188" t="s">
        <v>159</v>
      </c>
      <c r="R2659" s="188" t="s">
        <v>4347</v>
      </c>
      <c r="S2659" s="188" t="s">
        <v>159</v>
      </c>
      <c r="T2659" s="188" t="s">
        <v>4339</v>
      </c>
      <c r="U2659" s="188" t="s">
        <v>4340</v>
      </c>
      <c r="V2659" s="188" t="s">
        <v>4348</v>
      </c>
      <c r="W2659" s="188" t="s">
        <v>4349</v>
      </c>
      <c r="X2659" s="189" t="s">
        <v>4343</v>
      </c>
      <c r="Y2659" s="188" t="s">
        <v>159</v>
      </c>
    </row>
    <row r="2660" spans="2:25">
      <c r="B2660" s="188" t="s">
        <v>2106</v>
      </c>
      <c r="C2660" s="188" t="s">
        <v>102</v>
      </c>
      <c r="D2660" s="188" t="s">
        <v>2135</v>
      </c>
      <c r="E2660" s="188" t="s">
        <v>4490</v>
      </c>
      <c r="F2660" s="188">
        <v>91.7</v>
      </c>
      <c r="G2660" s="188" t="s">
        <v>202</v>
      </c>
      <c r="H2660" s="188">
        <v>215</v>
      </c>
      <c r="I2660" s="188" t="s">
        <v>4334</v>
      </c>
      <c r="J2660" s="188" t="s">
        <v>4344</v>
      </c>
      <c r="K2660" s="188" t="s">
        <v>4567</v>
      </c>
      <c r="L2660" s="188" t="s">
        <v>159</v>
      </c>
      <c r="M2660" s="188" t="s">
        <v>164</v>
      </c>
      <c r="N2660" s="188">
        <v>92.3</v>
      </c>
      <c r="O2660" s="188" t="s">
        <v>159</v>
      </c>
      <c r="P2660" s="188" t="s">
        <v>4346</v>
      </c>
      <c r="Q2660" s="188" t="s">
        <v>159</v>
      </c>
      <c r="R2660" s="188" t="s">
        <v>4347</v>
      </c>
      <c r="S2660" s="188" t="s">
        <v>159</v>
      </c>
      <c r="T2660" s="188" t="s">
        <v>4339</v>
      </c>
      <c r="U2660" s="188" t="s">
        <v>4340</v>
      </c>
      <c r="V2660" s="188" t="s">
        <v>4348</v>
      </c>
      <c r="W2660" s="188" t="s">
        <v>4349</v>
      </c>
      <c r="X2660" s="189" t="s">
        <v>4343</v>
      </c>
      <c r="Y2660" s="188" t="s">
        <v>159</v>
      </c>
    </row>
    <row r="2661" spans="2:25">
      <c r="B2661" s="188" t="s">
        <v>2106</v>
      </c>
      <c r="C2661" s="188" t="s">
        <v>102</v>
      </c>
      <c r="D2661" s="188" t="s">
        <v>2135</v>
      </c>
      <c r="E2661" s="188" t="s">
        <v>4490</v>
      </c>
      <c r="F2661" s="188">
        <v>91.7</v>
      </c>
      <c r="G2661" s="188" t="s">
        <v>202</v>
      </c>
      <c r="H2661" s="188">
        <v>216</v>
      </c>
      <c r="I2661" s="188" t="s">
        <v>4334</v>
      </c>
      <c r="J2661" s="188" t="s">
        <v>4344</v>
      </c>
      <c r="K2661" s="188" t="s">
        <v>4568</v>
      </c>
      <c r="L2661" s="188" t="s">
        <v>159</v>
      </c>
      <c r="M2661" s="188" t="s">
        <v>164</v>
      </c>
      <c r="N2661" s="188">
        <v>92.3</v>
      </c>
      <c r="O2661" s="188" t="s">
        <v>159</v>
      </c>
      <c r="P2661" s="188" t="s">
        <v>4346</v>
      </c>
      <c r="Q2661" s="188" t="s">
        <v>159</v>
      </c>
      <c r="R2661" s="188" t="s">
        <v>4347</v>
      </c>
      <c r="S2661" s="188" t="s">
        <v>159</v>
      </c>
      <c r="T2661" s="188" t="s">
        <v>4339</v>
      </c>
      <c r="U2661" s="188" t="s">
        <v>4340</v>
      </c>
      <c r="V2661" s="188" t="s">
        <v>4348</v>
      </c>
      <c r="W2661" s="188" t="s">
        <v>4349</v>
      </c>
      <c r="X2661" s="189" t="s">
        <v>4343</v>
      </c>
      <c r="Y2661" s="188" t="s">
        <v>159</v>
      </c>
    </row>
    <row r="2662" spans="2:25">
      <c r="B2662" s="188" t="s">
        <v>2106</v>
      </c>
      <c r="C2662" s="188" t="s">
        <v>102</v>
      </c>
      <c r="D2662" s="188" t="s">
        <v>2135</v>
      </c>
      <c r="E2662" s="188" t="s">
        <v>4490</v>
      </c>
      <c r="F2662" s="188">
        <v>91.7</v>
      </c>
      <c r="G2662" s="188" t="s">
        <v>202</v>
      </c>
      <c r="H2662" s="188">
        <v>217</v>
      </c>
      <c r="I2662" s="188" t="s">
        <v>4334</v>
      </c>
      <c r="J2662" s="188" t="s">
        <v>4344</v>
      </c>
      <c r="K2662" s="188" t="s">
        <v>4569</v>
      </c>
      <c r="L2662" s="188" t="s">
        <v>159</v>
      </c>
      <c r="M2662" s="188" t="s">
        <v>164</v>
      </c>
      <c r="N2662" s="188">
        <v>92.3</v>
      </c>
      <c r="O2662" s="188" t="s">
        <v>159</v>
      </c>
      <c r="P2662" s="188" t="s">
        <v>4346</v>
      </c>
      <c r="Q2662" s="188" t="s">
        <v>159</v>
      </c>
      <c r="R2662" s="188" t="s">
        <v>4347</v>
      </c>
      <c r="S2662" s="188" t="s">
        <v>159</v>
      </c>
      <c r="T2662" s="188" t="s">
        <v>4339</v>
      </c>
      <c r="U2662" s="188" t="s">
        <v>4340</v>
      </c>
      <c r="V2662" s="188" t="s">
        <v>4348</v>
      </c>
      <c r="W2662" s="188" t="s">
        <v>4349</v>
      </c>
      <c r="X2662" s="189" t="s">
        <v>4343</v>
      </c>
      <c r="Y2662" s="188" t="s">
        <v>159</v>
      </c>
    </row>
    <row r="2663" spans="2:25">
      <c r="B2663" s="188" t="s">
        <v>2106</v>
      </c>
      <c r="C2663" s="188" t="s">
        <v>102</v>
      </c>
      <c r="D2663" s="188" t="s">
        <v>2135</v>
      </c>
      <c r="E2663" s="188" t="s">
        <v>4490</v>
      </c>
      <c r="F2663" s="188">
        <v>91.7</v>
      </c>
      <c r="G2663" s="188" t="s">
        <v>202</v>
      </c>
      <c r="H2663" s="188">
        <v>218</v>
      </c>
      <c r="I2663" s="188" t="s">
        <v>4334</v>
      </c>
      <c r="J2663" s="188" t="s">
        <v>4344</v>
      </c>
      <c r="K2663" s="188" t="s">
        <v>4570</v>
      </c>
      <c r="L2663" s="188" t="s">
        <v>159</v>
      </c>
      <c r="M2663" s="188" t="s">
        <v>164</v>
      </c>
      <c r="N2663" s="188">
        <v>92.3</v>
      </c>
      <c r="O2663" s="188" t="s">
        <v>159</v>
      </c>
      <c r="P2663" s="188" t="s">
        <v>4346</v>
      </c>
      <c r="Q2663" s="188" t="s">
        <v>159</v>
      </c>
      <c r="R2663" s="188" t="s">
        <v>4347</v>
      </c>
      <c r="S2663" s="188" t="s">
        <v>159</v>
      </c>
      <c r="T2663" s="188" t="s">
        <v>4339</v>
      </c>
      <c r="U2663" s="188" t="s">
        <v>4340</v>
      </c>
      <c r="V2663" s="188" t="s">
        <v>4348</v>
      </c>
      <c r="W2663" s="188" t="s">
        <v>4349</v>
      </c>
      <c r="X2663" s="189" t="s">
        <v>4343</v>
      </c>
      <c r="Y2663" s="188" t="s">
        <v>159</v>
      </c>
    </row>
    <row r="2664" spans="2:25">
      <c r="B2664" s="188" t="s">
        <v>2106</v>
      </c>
      <c r="C2664" s="188" t="s">
        <v>102</v>
      </c>
      <c r="D2664" s="188" t="s">
        <v>2135</v>
      </c>
      <c r="E2664" s="188" t="s">
        <v>4490</v>
      </c>
      <c r="F2664" s="188">
        <v>91.7</v>
      </c>
      <c r="G2664" s="188" t="s">
        <v>202</v>
      </c>
      <c r="H2664" s="188">
        <v>219</v>
      </c>
      <c r="I2664" s="188" t="s">
        <v>4334</v>
      </c>
      <c r="J2664" s="188" t="s">
        <v>4344</v>
      </c>
      <c r="K2664" s="188" t="s">
        <v>4571</v>
      </c>
      <c r="L2664" s="188" t="s">
        <v>159</v>
      </c>
      <c r="M2664" s="188" t="s">
        <v>164</v>
      </c>
      <c r="N2664" s="188">
        <v>92.3</v>
      </c>
      <c r="O2664" s="188" t="s">
        <v>159</v>
      </c>
      <c r="P2664" s="188" t="s">
        <v>4346</v>
      </c>
      <c r="Q2664" s="188" t="s">
        <v>159</v>
      </c>
      <c r="R2664" s="188" t="s">
        <v>4347</v>
      </c>
      <c r="S2664" s="188" t="s">
        <v>159</v>
      </c>
      <c r="T2664" s="188" t="s">
        <v>4339</v>
      </c>
      <c r="U2664" s="188" t="s">
        <v>4340</v>
      </c>
      <c r="V2664" s="188" t="s">
        <v>4348</v>
      </c>
      <c r="W2664" s="188" t="s">
        <v>4349</v>
      </c>
      <c r="X2664" s="189" t="s">
        <v>4343</v>
      </c>
      <c r="Y2664" s="188" t="s">
        <v>159</v>
      </c>
    </row>
    <row r="2665" spans="2:25">
      <c r="B2665" s="188" t="s">
        <v>2106</v>
      </c>
      <c r="C2665" s="188" t="s">
        <v>102</v>
      </c>
      <c r="D2665" s="188" t="s">
        <v>2135</v>
      </c>
      <c r="E2665" s="188" t="s">
        <v>4490</v>
      </c>
      <c r="F2665" s="188">
        <v>91.7</v>
      </c>
      <c r="G2665" s="188" t="s">
        <v>202</v>
      </c>
      <c r="H2665" s="188">
        <v>220</v>
      </c>
      <c r="I2665" s="188" t="s">
        <v>4334</v>
      </c>
      <c r="J2665" s="188" t="s">
        <v>4344</v>
      </c>
      <c r="K2665" s="188" t="s">
        <v>4572</v>
      </c>
      <c r="L2665" s="188" t="s">
        <v>159</v>
      </c>
      <c r="M2665" s="188" t="s">
        <v>164</v>
      </c>
      <c r="N2665" s="188">
        <v>92.3</v>
      </c>
      <c r="O2665" s="188" t="s">
        <v>159</v>
      </c>
      <c r="P2665" s="188" t="s">
        <v>4346</v>
      </c>
      <c r="Q2665" s="188" t="s">
        <v>159</v>
      </c>
      <c r="R2665" s="188" t="s">
        <v>4347</v>
      </c>
      <c r="S2665" s="188" t="s">
        <v>159</v>
      </c>
      <c r="T2665" s="188" t="s">
        <v>4339</v>
      </c>
      <c r="U2665" s="188" t="s">
        <v>4340</v>
      </c>
      <c r="V2665" s="188" t="s">
        <v>4348</v>
      </c>
      <c r="W2665" s="188" t="s">
        <v>4349</v>
      </c>
      <c r="X2665" s="189" t="s">
        <v>4343</v>
      </c>
      <c r="Y2665" s="188" t="s">
        <v>159</v>
      </c>
    </row>
    <row r="2666" spans="2:25">
      <c r="B2666" s="188" t="s">
        <v>2106</v>
      </c>
      <c r="C2666" s="188" t="s">
        <v>102</v>
      </c>
      <c r="D2666" s="188" t="s">
        <v>2135</v>
      </c>
      <c r="E2666" s="188" t="s">
        <v>4490</v>
      </c>
      <c r="F2666" s="188">
        <v>91.7</v>
      </c>
      <c r="G2666" s="188" t="s">
        <v>202</v>
      </c>
      <c r="H2666" s="188">
        <v>221</v>
      </c>
      <c r="I2666" s="188" t="s">
        <v>4334</v>
      </c>
      <c r="J2666" s="188" t="s">
        <v>4344</v>
      </c>
      <c r="K2666" s="188" t="s">
        <v>4573</v>
      </c>
      <c r="L2666" s="188" t="s">
        <v>159</v>
      </c>
      <c r="M2666" s="188" t="s">
        <v>164</v>
      </c>
      <c r="N2666" s="188">
        <v>92.3</v>
      </c>
      <c r="O2666" s="188" t="s">
        <v>159</v>
      </c>
      <c r="P2666" s="188" t="s">
        <v>4346</v>
      </c>
      <c r="Q2666" s="188" t="s">
        <v>159</v>
      </c>
      <c r="R2666" s="188" t="s">
        <v>4347</v>
      </c>
      <c r="S2666" s="188" t="s">
        <v>159</v>
      </c>
      <c r="T2666" s="188" t="s">
        <v>4339</v>
      </c>
      <c r="U2666" s="188" t="s">
        <v>4340</v>
      </c>
      <c r="V2666" s="188" t="s">
        <v>4348</v>
      </c>
      <c r="W2666" s="188" t="s">
        <v>4349</v>
      </c>
      <c r="X2666" s="189" t="s">
        <v>4343</v>
      </c>
      <c r="Y2666" s="188" t="s">
        <v>159</v>
      </c>
    </row>
    <row r="2667" spans="2:25">
      <c r="B2667" s="188" t="s">
        <v>2106</v>
      </c>
      <c r="C2667" s="188" t="s">
        <v>102</v>
      </c>
      <c r="D2667" s="188" t="s">
        <v>2135</v>
      </c>
      <c r="E2667" s="188" t="s">
        <v>4490</v>
      </c>
      <c r="F2667" s="188">
        <v>91.7</v>
      </c>
      <c r="G2667" s="188" t="s">
        <v>202</v>
      </c>
      <c r="H2667" s="188">
        <v>222</v>
      </c>
      <c r="I2667" s="188" t="s">
        <v>4334</v>
      </c>
      <c r="J2667" s="188" t="s">
        <v>4344</v>
      </c>
      <c r="K2667" s="188" t="s">
        <v>4574</v>
      </c>
      <c r="L2667" s="188" t="s">
        <v>159</v>
      </c>
      <c r="M2667" s="188" t="s">
        <v>164</v>
      </c>
      <c r="N2667" s="188">
        <v>92.3</v>
      </c>
      <c r="O2667" s="188" t="s">
        <v>159</v>
      </c>
      <c r="P2667" s="188" t="s">
        <v>4346</v>
      </c>
      <c r="Q2667" s="188" t="s">
        <v>159</v>
      </c>
      <c r="R2667" s="188" t="s">
        <v>4347</v>
      </c>
      <c r="S2667" s="188" t="s">
        <v>159</v>
      </c>
      <c r="T2667" s="188" t="s">
        <v>4339</v>
      </c>
      <c r="U2667" s="188" t="s">
        <v>4340</v>
      </c>
      <c r="V2667" s="188" t="s">
        <v>4348</v>
      </c>
      <c r="W2667" s="188" t="s">
        <v>4349</v>
      </c>
      <c r="X2667" s="189" t="s">
        <v>4343</v>
      </c>
      <c r="Y2667" s="188" t="s">
        <v>159</v>
      </c>
    </row>
    <row r="2668" spans="2:25">
      <c r="B2668" s="188" t="s">
        <v>2106</v>
      </c>
      <c r="C2668" s="188" t="s">
        <v>102</v>
      </c>
      <c r="D2668" s="188" t="s">
        <v>2135</v>
      </c>
      <c r="E2668" s="188" t="s">
        <v>4490</v>
      </c>
      <c r="F2668" s="188">
        <v>91.7</v>
      </c>
      <c r="G2668" s="188" t="s">
        <v>202</v>
      </c>
      <c r="H2668" s="188">
        <v>223</v>
      </c>
      <c r="I2668" s="188" t="s">
        <v>4334</v>
      </c>
      <c r="J2668" s="188" t="s">
        <v>4344</v>
      </c>
      <c r="K2668" s="188" t="s">
        <v>4575</v>
      </c>
      <c r="L2668" s="188" t="s">
        <v>159</v>
      </c>
      <c r="M2668" s="188" t="s">
        <v>164</v>
      </c>
      <c r="N2668" s="188">
        <v>92.3</v>
      </c>
      <c r="O2668" s="188" t="s">
        <v>159</v>
      </c>
      <c r="P2668" s="188" t="s">
        <v>4346</v>
      </c>
      <c r="Q2668" s="188" t="s">
        <v>159</v>
      </c>
      <c r="R2668" s="188" t="s">
        <v>4347</v>
      </c>
      <c r="S2668" s="188" t="s">
        <v>159</v>
      </c>
      <c r="T2668" s="188" t="s">
        <v>4339</v>
      </c>
      <c r="U2668" s="188" t="s">
        <v>4340</v>
      </c>
      <c r="V2668" s="188" t="s">
        <v>4348</v>
      </c>
      <c r="W2668" s="188" t="s">
        <v>4349</v>
      </c>
      <c r="X2668" s="189" t="s">
        <v>4343</v>
      </c>
      <c r="Y2668" s="188" t="s">
        <v>159</v>
      </c>
    </row>
    <row r="2669" spans="2:25">
      <c r="B2669" s="188" t="s">
        <v>2106</v>
      </c>
      <c r="C2669" s="188" t="s">
        <v>102</v>
      </c>
      <c r="D2669" s="188" t="s">
        <v>2135</v>
      </c>
      <c r="E2669" s="188" t="s">
        <v>4490</v>
      </c>
      <c r="F2669" s="188">
        <v>91.7</v>
      </c>
      <c r="G2669" s="188" t="s">
        <v>202</v>
      </c>
      <c r="H2669" s="188">
        <v>224</v>
      </c>
      <c r="I2669" s="188" t="s">
        <v>4334</v>
      </c>
      <c r="J2669" s="188" t="s">
        <v>4344</v>
      </c>
      <c r="K2669" s="188" t="s">
        <v>4576</v>
      </c>
      <c r="L2669" s="188" t="s">
        <v>159</v>
      </c>
      <c r="M2669" s="188" t="s">
        <v>164</v>
      </c>
      <c r="N2669" s="188">
        <v>92.3</v>
      </c>
      <c r="O2669" s="188" t="s">
        <v>159</v>
      </c>
      <c r="P2669" s="188" t="s">
        <v>4346</v>
      </c>
      <c r="Q2669" s="188" t="s">
        <v>159</v>
      </c>
      <c r="R2669" s="188" t="s">
        <v>4347</v>
      </c>
      <c r="S2669" s="188" t="s">
        <v>159</v>
      </c>
      <c r="T2669" s="188" t="s">
        <v>4339</v>
      </c>
      <c r="U2669" s="188" t="s">
        <v>4340</v>
      </c>
      <c r="V2669" s="188" t="s">
        <v>4348</v>
      </c>
      <c r="W2669" s="188" t="s">
        <v>4349</v>
      </c>
      <c r="X2669" s="189" t="s">
        <v>4343</v>
      </c>
      <c r="Y2669" s="188" t="s">
        <v>159</v>
      </c>
    </row>
    <row r="2670" spans="2:25">
      <c r="B2670" s="188" t="s">
        <v>2106</v>
      </c>
      <c r="C2670" s="188" t="s">
        <v>102</v>
      </c>
      <c r="D2670" s="188" t="s">
        <v>2135</v>
      </c>
      <c r="E2670" s="188" t="s">
        <v>4490</v>
      </c>
      <c r="F2670" s="188">
        <v>91.7</v>
      </c>
      <c r="G2670" s="188" t="s">
        <v>202</v>
      </c>
      <c r="H2670" s="188">
        <v>225</v>
      </c>
      <c r="I2670" s="188" t="s">
        <v>4334</v>
      </c>
      <c r="J2670" s="188" t="s">
        <v>4344</v>
      </c>
      <c r="K2670" s="188" t="s">
        <v>4577</v>
      </c>
      <c r="L2670" s="188" t="s">
        <v>159</v>
      </c>
      <c r="M2670" s="188" t="s">
        <v>164</v>
      </c>
      <c r="N2670" s="188">
        <v>92.3</v>
      </c>
      <c r="O2670" s="188" t="s">
        <v>159</v>
      </c>
      <c r="P2670" s="188" t="s">
        <v>4346</v>
      </c>
      <c r="Q2670" s="188" t="s">
        <v>159</v>
      </c>
      <c r="R2670" s="188" t="s">
        <v>4347</v>
      </c>
      <c r="S2670" s="188" t="s">
        <v>159</v>
      </c>
      <c r="T2670" s="188" t="s">
        <v>4339</v>
      </c>
      <c r="U2670" s="188" t="s">
        <v>4340</v>
      </c>
      <c r="V2670" s="188" t="s">
        <v>4348</v>
      </c>
      <c r="W2670" s="188" t="s">
        <v>4349</v>
      </c>
      <c r="X2670" s="189" t="s">
        <v>4343</v>
      </c>
      <c r="Y2670" s="188" t="s">
        <v>159</v>
      </c>
    </row>
    <row r="2671" spans="2:25">
      <c r="B2671" s="188" t="s">
        <v>2106</v>
      </c>
      <c r="C2671" s="188" t="s">
        <v>102</v>
      </c>
      <c r="D2671" s="188" t="s">
        <v>2135</v>
      </c>
      <c r="E2671" s="188" t="s">
        <v>4490</v>
      </c>
      <c r="F2671" s="188">
        <v>91.7</v>
      </c>
      <c r="G2671" s="188" t="s">
        <v>202</v>
      </c>
      <c r="H2671" s="188">
        <v>226</v>
      </c>
      <c r="I2671" s="188" t="s">
        <v>4334</v>
      </c>
      <c r="J2671" s="188" t="s">
        <v>4344</v>
      </c>
      <c r="K2671" s="188" t="s">
        <v>4578</v>
      </c>
      <c r="L2671" s="188" t="s">
        <v>159</v>
      </c>
      <c r="M2671" s="188" t="s">
        <v>164</v>
      </c>
      <c r="N2671" s="188">
        <v>92.3</v>
      </c>
      <c r="O2671" s="188" t="s">
        <v>159</v>
      </c>
      <c r="P2671" s="188" t="s">
        <v>4346</v>
      </c>
      <c r="Q2671" s="188" t="s">
        <v>159</v>
      </c>
      <c r="R2671" s="188" t="s">
        <v>4347</v>
      </c>
      <c r="S2671" s="188" t="s">
        <v>159</v>
      </c>
      <c r="T2671" s="188" t="s">
        <v>4339</v>
      </c>
      <c r="U2671" s="188" t="s">
        <v>4340</v>
      </c>
      <c r="V2671" s="188" t="s">
        <v>4348</v>
      </c>
      <c r="W2671" s="188" t="s">
        <v>4349</v>
      </c>
      <c r="X2671" s="189" t="s">
        <v>4343</v>
      </c>
      <c r="Y2671" s="188" t="s">
        <v>159</v>
      </c>
    </row>
    <row r="2672" spans="2:25">
      <c r="B2672" s="188" t="s">
        <v>2106</v>
      </c>
      <c r="C2672" s="188" t="s">
        <v>102</v>
      </c>
      <c r="D2672" s="188" t="s">
        <v>2135</v>
      </c>
      <c r="E2672" s="188" t="s">
        <v>4490</v>
      </c>
      <c r="F2672" s="188">
        <v>91.7</v>
      </c>
      <c r="G2672" s="188" t="s">
        <v>202</v>
      </c>
      <c r="H2672" s="188">
        <v>227</v>
      </c>
      <c r="I2672" s="188" t="s">
        <v>4334</v>
      </c>
      <c r="J2672" s="188" t="s">
        <v>4344</v>
      </c>
      <c r="K2672" s="188" t="s">
        <v>4579</v>
      </c>
      <c r="L2672" s="188" t="s">
        <v>159</v>
      </c>
      <c r="M2672" s="188" t="s">
        <v>164</v>
      </c>
      <c r="N2672" s="188">
        <v>92.3</v>
      </c>
      <c r="O2672" s="188" t="s">
        <v>159</v>
      </c>
      <c r="P2672" s="188" t="s">
        <v>4346</v>
      </c>
      <c r="Q2672" s="188" t="s">
        <v>159</v>
      </c>
      <c r="R2672" s="188" t="s">
        <v>4347</v>
      </c>
      <c r="S2672" s="188" t="s">
        <v>159</v>
      </c>
      <c r="T2672" s="188" t="s">
        <v>4339</v>
      </c>
      <c r="U2672" s="188" t="s">
        <v>4340</v>
      </c>
      <c r="V2672" s="188" t="s">
        <v>4348</v>
      </c>
      <c r="W2672" s="188" t="s">
        <v>4349</v>
      </c>
      <c r="X2672" s="189" t="s">
        <v>4343</v>
      </c>
      <c r="Y2672" s="188" t="s">
        <v>159</v>
      </c>
    </row>
    <row r="2673" spans="2:25">
      <c r="B2673" s="188" t="s">
        <v>2106</v>
      </c>
      <c r="C2673" s="188" t="s">
        <v>102</v>
      </c>
      <c r="D2673" s="188" t="s">
        <v>2135</v>
      </c>
      <c r="E2673" s="188" t="s">
        <v>4490</v>
      </c>
      <c r="F2673" s="188">
        <v>91.7</v>
      </c>
      <c r="G2673" s="188" t="s">
        <v>202</v>
      </c>
      <c r="H2673" s="188">
        <v>228</v>
      </c>
      <c r="I2673" s="188" t="s">
        <v>4334</v>
      </c>
      <c r="J2673" s="188" t="s">
        <v>4344</v>
      </c>
      <c r="K2673" s="188" t="s">
        <v>4580</v>
      </c>
      <c r="L2673" s="188" t="s">
        <v>159</v>
      </c>
      <c r="M2673" s="188" t="s">
        <v>164</v>
      </c>
      <c r="N2673" s="188">
        <v>92.3</v>
      </c>
      <c r="O2673" s="188" t="s">
        <v>159</v>
      </c>
      <c r="P2673" s="188" t="s">
        <v>4346</v>
      </c>
      <c r="Q2673" s="188" t="s">
        <v>159</v>
      </c>
      <c r="R2673" s="188" t="s">
        <v>4347</v>
      </c>
      <c r="S2673" s="188" t="s">
        <v>159</v>
      </c>
      <c r="T2673" s="188" t="s">
        <v>4339</v>
      </c>
      <c r="U2673" s="188" t="s">
        <v>4340</v>
      </c>
      <c r="V2673" s="188" t="s">
        <v>4348</v>
      </c>
      <c r="W2673" s="188" t="s">
        <v>4349</v>
      </c>
      <c r="X2673" s="189" t="s">
        <v>4343</v>
      </c>
      <c r="Y2673" s="188" t="s">
        <v>159</v>
      </c>
    </row>
    <row r="2674" spans="2:25">
      <c r="B2674" s="188" t="s">
        <v>2106</v>
      </c>
      <c r="C2674" s="188" t="s">
        <v>102</v>
      </c>
      <c r="D2674" s="188" t="s">
        <v>2135</v>
      </c>
      <c r="E2674" s="188" t="s">
        <v>4490</v>
      </c>
      <c r="F2674" s="188">
        <v>91.7</v>
      </c>
      <c r="G2674" s="188" t="s">
        <v>202</v>
      </c>
      <c r="H2674" s="188">
        <v>229</v>
      </c>
      <c r="I2674" s="188" t="s">
        <v>4334</v>
      </c>
      <c r="J2674" s="188" t="s">
        <v>4344</v>
      </c>
      <c r="K2674" s="188" t="s">
        <v>4581</v>
      </c>
      <c r="L2674" s="188" t="s">
        <v>159</v>
      </c>
      <c r="M2674" s="188" t="s">
        <v>164</v>
      </c>
      <c r="N2674" s="188">
        <v>92.3</v>
      </c>
      <c r="O2674" s="188" t="s">
        <v>159</v>
      </c>
      <c r="P2674" s="188" t="s">
        <v>4346</v>
      </c>
      <c r="Q2674" s="188" t="s">
        <v>159</v>
      </c>
      <c r="R2674" s="188" t="s">
        <v>4347</v>
      </c>
      <c r="S2674" s="188" t="s">
        <v>159</v>
      </c>
      <c r="T2674" s="188" t="s">
        <v>4339</v>
      </c>
      <c r="U2674" s="188" t="s">
        <v>4340</v>
      </c>
      <c r="V2674" s="188" t="s">
        <v>4348</v>
      </c>
      <c r="W2674" s="188" t="s">
        <v>4349</v>
      </c>
      <c r="X2674" s="189" t="s">
        <v>4343</v>
      </c>
      <c r="Y2674" s="188" t="s">
        <v>159</v>
      </c>
    </row>
    <row r="2675" spans="2:25">
      <c r="B2675" s="188" t="s">
        <v>2106</v>
      </c>
      <c r="C2675" s="188" t="s">
        <v>102</v>
      </c>
      <c r="D2675" s="188" t="s">
        <v>2135</v>
      </c>
      <c r="E2675" s="188" t="s">
        <v>4490</v>
      </c>
      <c r="F2675" s="188">
        <v>91.7</v>
      </c>
      <c r="G2675" s="188" t="s">
        <v>202</v>
      </c>
      <c r="H2675" s="188">
        <v>230</v>
      </c>
      <c r="I2675" s="188" t="s">
        <v>4334</v>
      </c>
      <c r="J2675" s="188" t="s">
        <v>4344</v>
      </c>
      <c r="K2675" s="188" t="s">
        <v>4582</v>
      </c>
      <c r="L2675" s="188" t="s">
        <v>159</v>
      </c>
      <c r="M2675" s="188" t="s">
        <v>164</v>
      </c>
      <c r="N2675" s="188">
        <v>92.3</v>
      </c>
      <c r="O2675" s="188" t="s">
        <v>159</v>
      </c>
      <c r="P2675" s="188" t="s">
        <v>4346</v>
      </c>
      <c r="Q2675" s="188" t="s">
        <v>159</v>
      </c>
      <c r="R2675" s="188" t="s">
        <v>4347</v>
      </c>
      <c r="S2675" s="188" t="s">
        <v>159</v>
      </c>
      <c r="T2675" s="188" t="s">
        <v>4339</v>
      </c>
      <c r="U2675" s="188" t="s">
        <v>4340</v>
      </c>
      <c r="V2675" s="188" t="s">
        <v>4348</v>
      </c>
      <c r="W2675" s="188" t="s">
        <v>4349</v>
      </c>
      <c r="X2675" s="189" t="s">
        <v>4343</v>
      </c>
      <c r="Y2675" s="188" t="s">
        <v>159</v>
      </c>
    </row>
    <row r="2676" spans="2:25">
      <c r="B2676" s="108" t="s">
        <v>2106</v>
      </c>
      <c r="C2676" s="108" t="s">
        <v>102</v>
      </c>
      <c r="D2676" s="108" t="s">
        <v>2185</v>
      </c>
      <c r="E2676" s="108" t="s">
        <v>4490</v>
      </c>
      <c r="F2676" s="108">
        <v>92.5</v>
      </c>
      <c r="G2676" s="108" t="s">
        <v>202</v>
      </c>
      <c r="H2676" s="108">
        <v>231</v>
      </c>
      <c r="I2676" s="108" t="s">
        <v>4334</v>
      </c>
      <c r="J2676" s="108" t="s">
        <v>4344</v>
      </c>
      <c r="K2676" s="108" t="s">
        <v>4583</v>
      </c>
      <c r="L2676" s="108" t="s">
        <v>2540</v>
      </c>
      <c r="M2676" s="108" t="s">
        <v>164</v>
      </c>
      <c r="N2676" s="108">
        <v>92.7</v>
      </c>
      <c r="O2676" s="108">
        <v>15</v>
      </c>
      <c r="P2676" s="108" t="s">
        <v>4346</v>
      </c>
      <c r="Q2676" s="108" t="s">
        <v>55</v>
      </c>
      <c r="R2676" s="108" t="s">
        <v>4347</v>
      </c>
      <c r="S2676" s="108" t="s">
        <v>55</v>
      </c>
      <c r="T2676" s="108" t="s">
        <v>4339</v>
      </c>
      <c r="U2676" s="108" t="s">
        <v>4340</v>
      </c>
      <c r="V2676" s="108" t="s">
        <v>4348</v>
      </c>
      <c r="W2676" s="108" t="s">
        <v>4349</v>
      </c>
      <c r="X2676" s="187" t="s">
        <v>4343</v>
      </c>
      <c r="Y2676" s="108">
        <v>15</v>
      </c>
    </row>
    <row r="2677" spans="2:25">
      <c r="B2677" s="188" t="s">
        <v>2106</v>
      </c>
      <c r="C2677" s="188" t="s">
        <v>102</v>
      </c>
      <c r="D2677" s="188" t="s">
        <v>2185</v>
      </c>
      <c r="E2677" s="188" t="s">
        <v>4490</v>
      </c>
      <c r="F2677" s="188">
        <v>92.5</v>
      </c>
      <c r="G2677" s="188" t="s">
        <v>202</v>
      </c>
      <c r="H2677" s="188">
        <v>232</v>
      </c>
      <c r="I2677" s="188" t="s">
        <v>4334</v>
      </c>
      <c r="J2677" s="188" t="s">
        <v>4344</v>
      </c>
      <c r="K2677" s="188" t="s">
        <v>4584</v>
      </c>
      <c r="L2677" s="188" t="s">
        <v>159</v>
      </c>
      <c r="M2677" s="188" t="s">
        <v>164</v>
      </c>
      <c r="N2677" s="188">
        <v>92.7</v>
      </c>
      <c r="O2677" s="188" t="s">
        <v>159</v>
      </c>
      <c r="P2677" s="188" t="s">
        <v>4346</v>
      </c>
      <c r="Q2677" s="188" t="s">
        <v>159</v>
      </c>
      <c r="R2677" s="188" t="s">
        <v>4347</v>
      </c>
      <c r="S2677" s="188" t="s">
        <v>159</v>
      </c>
      <c r="T2677" s="188" t="s">
        <v>4339</v>
      </c>
      <c r="U2677" s="188" t="s">
        <v>4340</v>
      </c>
      <c r="V2677" s="188" t="s">
        <v>4348</v>
      </c>
      <c r="W2677" s="188" t="s">
        <v>4349</v>
      </c>
      <c r="X2677" s="189" t="s">
        <v>4343</v>
      </c>
      <c r="Y2677" s="188" t="s">
        <v>159</v>
      </c>
    </row>
    <row r="2678" spans="2:25">
      <c r="B2678" s="188" t="s">
        <v>2106</v>
      </c>
      <c r="C2678" s="188" t="s">
        <v>102</v>
      </c>
      <c r="D2678" s="188" t="s">
        <v>2185</v>
      </c>
      <c r="E2678" s="188" t="s">
        <v>4490</v>
      </c>
      <c r="F2678" s="188">
        <v>92.5</v>
      </c>
      <c r="G2678" s="188" t="s">
        <v>202</v>
      </c>
      <c r="H2678" s="188">
        <v>233</v>
      </c>
      <c r="I2678" s="188" t="s">
        <v>4334</v>
      </c>
      <c r="J2678" s="188" t="s">
        <v>4344</v>
      </c>
      <c r="K2678" s="188" t="s">
        <v>4585</v>
      </c>
      <c r="L2678" s="188" t="s">
        <v>159</v>
      </c>
      <c r="M2678" s="188" t="s">
        <v>164</v>
      </c>
      <c r="N2678" s="188">
        <v>92.7</v>
      </c>
      <c r="O2678" s="188" t="s">
        <v>159</v>
      </c>
      <c r="P2678" s="188" t="s">
        <v>4346</v>
      </c>
      <c r="Q2678" s="188" t="s">
        <v>159</v>
      </c>
      <c r="R2678" s="188" t="s">
        <v>4347</v>
      </c>
      <c r="S2678" s="188" t="s">
        <v>159</v>
      </c>
      <c r="T2678" s="188" t="s">
        <v>4339</v>
      </c>
      <c r="U2678" s="188" t="s">
        <v>4340</v>
      </c>
      <c r="V2678" s="188" t="s">
        <v>4348</v>
      </c>
      <c r="W2678" s="188" t="s">
        <v>4349</v>
      </c>
      <c r="X2678" s="189" t="s">
        <v>4343</v>
      </c>
      <c r="Y2678" s="188" t="s">
        <v>159</v>
      </c>
    </row>
    <row r="2679" spans="2:25">
      <c r="B2679" s="188" t="s">
        <v>2106</v>
      </c>
      <c r="C2679" s="188" t="s">
        <v>102</v>
      </c>
      <c r="D2679" s="188" t="s">
        <v>2185</v>
      </c>
      <c r="E2679" s="188" t="s">
        <v>4490</v>
      </c>
      <c r="F2679" s="188">
        <v>92.5</v>
      </c>
      <c r="G2679" s="188" t="s">
        <v>202</v>
      </c>
      <c r="H2679" s="188">
        <v>234</v>
      </c>
      <c r="I2679" s="188" t="s">
        <v>4334</v>
      </c>
      <c r="J2679" s="188" t="s">
        <v>4344</v>
      </c>
      <c r="K2679" s="188" t="s">
        <v>4586</v>
      </c>
      <c r="L2679" s="188" t="s">
        <v>159</v>
      </c>
      <c r="M2679" s="188" t="s">
        <v>164</v>
      </c>
      <c r="N2679" s="188">
        <v>92.7</v>
      </c>
      <c r="O2679" s="188" t="s">
        <v>159</v>
      </c>
      <c r="P2679" s="188" t="s">
        <v>4346</v>
      </c>
      <c r="Q2679" s="188" t="s">
        <v>159</v>
      </c>
      <c r="R2679" s="188" t="s">
        <v>4347</v>
      </c>
      <c r="S2679" s="188" t="s">
        <v>159</v>
      </c>
      <c r="T2679" s="188" t="s">
        <v>4339</v>
      </c>
      <c r="U2679" s="188" t="s">
        <v>4340</v>
      </c>
      <c r="V2679" s="188" t="s">
        <v>4348</v>
      </c>
      <c r="W2679" s="188" t="s">
        <v>4349</v>
      </c>
      <c r="X2679" s="189" t="s">
        <v>4343</v>
      </c>
      <c r="Y2679" s="188" t="s">
        <v>159</v>
      </c>
    </row>
    <row r="2680" spans="2:25">
      <c r="B2680" s="188" t="s">
        <v>2106</v>
      </c>
      <c r="C2680" s="188" t="s">
        <v>102</v>
      </c>
      <c r="D2680" s="188" t="s">
        <v>2185</v>
      </c>
      <c r="E2680" s="188" t="s">
        <v>4490</v>
      </c>
      <c r="F2680" s="188">
        <v>92.5</v>
      </c>
      <c r="G2680" s="188" t="s">
        <v>202</v>
      </c>
      <c r="H2680" s="188">
        <v>235</v>
      </c>
      <c r="I2680" s="188" t="s">
        <v>4334</v>
      </c>
      <c r="J2680" s="188" t="s">
        <v>4344</v>
      </c>
      <c r="K2680" s="188" t="s">
        <v>4587</v>
      </c>
      <c r="L2680" s="188" t="s">
        <v>159</v>
      </c>
      <c r="M2680" s="188" t="s">
        <v>164</v>
      </c>
      <c r="N2680" s="188">
        <v>92.7</v>
      </c>
      <c r="O2680" s="188" t="s">
        <v>159</v>
      </c>
      <c r="P2680" s="188" t="s">
        <v>4346</v>
      </c>
      <c r="Q2680" s="188" t="s">
        <v>159</v>
      </c>
      <c r="R2680" s="188" t="s">
        <v>4347</v>
      </c>
      <c r="S2680" s="188" t="s">
        <v>159</v>
      </c>
      <c r="T2680" s="188" t="s">
        <v>4339</v>
      </c>
      <c r="U2680" s="188" t="s">
        <v>4340</v>
      </c>
      <c r="V2680" s="188" t="s">
        <v>4348</v>
      </c>
      <c r="W2680" s="188" t="s">
        <v>4349</v>
      </c>
      <c r="X2680" s="189" t="s">
        <v>4343</v>
      </c>
      <c r="Y2680" s="188" t="s">
        <v>159</v>
      </c>
    </row>
    <row r="2681" spans="2:25">
      <c r="B2681" s="188" t="s">
        <v>2106</v>
      </c>
      <c r="C2681" s="188" t="s">
        <v>102</v>
      </c>
      <c r="D2681" s="188" t="s">
        <v>2185</v>
      </c>
      <c r="E2681" s="188" t="s">
        <v>4490</v>
      </c>
      <c r="F2681" s="188">
        <v>92.5</v>
      </c>
      <c r="G2681" s="188" t="s">
        <v>202</v>
      </c>
      <c r="H2681" s="188">
        <v>236</v>
      </c>
      <c r="I2681" s="188" t="s">
        <v>4334</v>
      </c>
      <c r="J2681" s="188" t="s">
        <v>4344</v>
      </c>
      <c r="K2681" s="188" t="s">
        <v>4588</v>
      </c>
      <c r="L2681" s="188" t="s">
        <v>159</v>
      </c>
      <c r="M2681" s="188" t="s">
        <v>164</v>
      </c>
      <c r="N2681" s="188">
        <v>92.7</v>
      </c>
      <c r="O2681" s="188" t="s">
        <v>159</v>
      </c>
      <c r="P2681" s="188" t="s">
        <v>4346</v>
      </c>
      <c r="Q2681" s="188" t="s">
        <v>159</v>
      </c>
      <c r="R2681" s="188" t="s">
        <v>4347</v>
      </c>
      <c r="S2681" s="188" t="s">
        <v>159</v>
      </c>
      <c r="T2681" s="188" t="s">
        <v>4339</v>
      </c>
      <c r="U2681" s="188" t="s">
        <v>4340</v>
      </c>
      <c r="V2681" s="188" t="s">
        <v>4348</v>
      </c>
      <c r="W2681" s="188" t="s">
        <v>4349</v>
      </c>
      <c r="X2681" s="189" t="s">
        <v>4343</v>
      </c>
      <c r="Y2681" s="188" t="s">
        <v>159</v>
      </c>
    </row>
    <row r="2682" spans="2:25">
      <c r="B2682" s="188" t="s">
        <v>2106</v>
      </c>
      <c r="C2682" s="188" t="s">
        <v>102</v>
      </c>
      <c r="D2682" s="188" t="s">
        <v>2185</v>
      </c>
      <c r="E2682" s="188" t="s">
        <v>4490</v>
      </c>
      <c r="F2682" s="188">
        <v>92.5</v>
      </c>
      <c r="G2682" s="188" t="s">
        <v>202</v>
      </c>
      <c r="H2682" s="188">
        <v>237</v>
      </c>
      <c r="I2682" s="188" t="s">
        <v>4334</v>
      </c>
      <c r="J2682" s="188" t="s">
        <v>4344</v>
      </c>
      <c r="K2682" s="188" t="s">
        <v>4589</v>
      </c>
      <c r="L2682" s="188" t="s">
        <v>159</v>
      </c>
      <c r="M2682" s="188" t="s">
        <v>164</v>
      </c>
      <c r="N2682" s="188">
        <v>92.7</v>
      </c>
      <c r="O2682" s="188" t="s">
        <v>159</v>
      </c>
      <c r="P2682" s="188" t="s">
        <v>4346</v>
      </c>
      <c r="Q2682" s="188" t="s">
        <v>159</v>
      </c>
      <c r="R2682" s="188" t="s">
        <v>4347</v>
      </c>
      <c r="S2682" s="188" t="s">
        <v>159</v>
      </c>
      <c r="T2682" s="188" t="s">
        <v>4339</v>
      </c>
      <c r="U2682" s="188" t="s">
        <v>4340</v>
      </c>
      <c r="V2682" s="188" t="s">
        <v>4348</v>
      </c>
      <c r="W2682" s="188" t="s">
        <v>4349</v>
      </c>
      <c r="X2682" s="189" t="s">
        <v>4343</v>
      </c>
      <c r="Y2682" s="188" t="s">
        <v>159</v>
      </c>
    </row>
    <row r="2683" spans="2:25">
      <c r="B2683" s="188" t="s">
        <v>2106</v>
      </c>
      <c r="C2683" s="188" t="s">
        <v>102</v>
      </c>
      <c r="D2683" s="188" t="s">
        <v>2185</v>
      </c>
      <c r="E2683" s="188" t="s">
        <v>4490</v>
      </c>
      <c r="F2683" s="188">
        <v>92.5</v>
      </c>
      <c r="G2683" s="188" t="s">
        <v>202</v>
      </c>
      <c r="H2683" s="188">
        <v>238</v>
      </c>
      <c r="I2683" s="188" t="s">
        <v>4334</v>
      </c>
      <c r="J2683" s="188" t="s">
        <v>4344</v>
      </c>
      <c r="K2683" s="188" t="s">
        <v>4590</v>
      </c>
      <c r="L2683" s="188" t="s">
        <v>159</v>
      </c>
      <c r="M2683" s="188" t="s">
        <v>164</v>
      </c>
      <c r="N2683" s="188">
        <v>92.7</v>
      </c>
      <c r="O2683" s="188" t="s">
        <v>159</v>
      </c>
      <c r="P2683" s="188" t="s">
        <v>4346</v>
      </c>
      <c r="Q2683" s="188" t="s">
        <v>159</v>
      </c>
      <c r="R2683" s="188" t="s">
        <v>4347</v>
      </c>
      <c r="S2683" s="188" t="s">
        <v>159</v>
      </c>
      <c r="T2683" s="188" t="s">
        <v>4339</v>
      </c>
      <c r="U2683" s="188" t="s">
        <v>4340</v>
      </c>
      <c r="V2683" s="188" t="s">
        <v>4348</v>
      </c>
      <c r="W2683" s="188" t="s">
        <v>4349</v>
      </c>
      <c r="X2683" s="189" t="s">
        <v>4343</v>
      </c>
      <c r="Y2683" s="188" t="s">
        <v>159</v>
      </c>
    </row>
    <row r="2684" spans="2:25">
      <c r="B2684" s="188" t="s">
        <v>2106</v>
      </c>
      <c r="C2684" s="188" t="s">
        <v>102</v>
      </c>
      <c r="D2684" s="188" t="s">
        <v>2185</v>
      </c>
      <c r="E2684" s="188" t="s">
        <v>4490</v>
      </c>
      <c r="F2684" s="188">
        <v>92.5</v>
      </c>
      <c r="G2684" s="188" t="s">
        <v>202</v>
      </c>
      <c r="H2684" s="188">
        <v>239</v>
      </c>
      <c r="I2684" s="188" t="s">
        <v>4334</v>
      </c>
      <c r="J2684" s="188" t="s">
        <v>4344</v>
      </c>
      <c r="K2684" s="188" t="s">
        <v>4591</v>
      </c>
      <c r="L2684" s="188" t="s">
        <v>159</v>
      </c>
      <c r="M2684" s="188" t="s">
        <v>164</v>
      </c>
      <c r="N2684" s="188">
        <v>92.7</v>
      </c>
      <c r="O2684" s="188" t="s">
        <v>159</v>
      </c>
      <c r="P2684" s="188" t="s">
        <v>4346</v>
      </c>
      <c r="Q2684" s="188" t="s">
        <v>159</v>
      </c>
      <c r="R2684" s="188" t="s">
        <v>4347</v>
      </c>
      <c r="S2684" s="188" t="s">
        <v>159</v>
      </c>
      <c r="T2684" s="188" t="s">
        <v>4339</v>
      </c>
      <c r="U2684" s="188" t="s">
        <v>4340</v>
      </c>
      <c r="V2684" s="188" t="s">
        <v>4348</v>
      </c>
      <c r="W2684" s="188" t="s">
        <v>4349</v>
      </c>
      <c r="X2684" s="189" t="s">
        <v>4343</v>
      </c>
      <c r="Y2684" s="188" t="s">
        <v>159</v>
      </c>
    </row>
    <row r="2685" spans="2:25">
      <c r="B2685" s="188" t="s">
        <v>2106</v>
      </c>
      <c r="C2685" s="188" t="s">
        <v>102</v>
      </c>
      <c r="D2685" s="188" t="s">
        <v>2185</v>
      </c>
      <c r="E2685" s="188" t="s">
        <v>4490</v>
      </c>
      <c r="F2685" s="188">
        <v>92.5</v>
      </c>
      <c r="G2685" s="188" t="s">
        <v>202</v>
      </c>
      <c r="H2685" s="188">
        <v>240</v>
      </c>
      <c r="I2685" s="188" t="s">
        <v>4334</v>
      </c>
      <c r="J2685" s="188" t="s">
        <v>4344</v>
      </c>
      <c r="K2685" s="188" t="s">
        <v>4592</v>
      </c>
      <c r="L2685" s="188" t="s">
        <v>159</v>
      </c>
      <c r="M2685" s="188" t="s">
        <v>164</v>
      </c>
      <c r="N2685" s="188">
        <v>92.7</v>
      </c>
      <c r="O2685" s="188" t="s">
        <v>159</v>
      </c>
      <c r="P2685" s="188" t="s">
        <v>4346</v>
      </c>
      <c r="Q2685" s="188" t="s">
        <v>159</v>
      </c>
      <c r="R2685" s="188" t="s">
        <v>4347</v>
      </c>
      <c r="S2685" s="188" t="s">
        <v>159</v>
      </c>
      <c r="T2685" s="188" t="s">
        <v>4339</v>
      </c>
      <c r="U2685" s="188" t="s">
        <v>4340</v>
      </c>
      <c r="V2685" s="188" t="s">
        <v>4348</v>
      </c>
      <c r="W2685" s="188" t="s">
        <v>4349</v>
      </c>
      <c r="X2685" s="189" t="s">
        <v>4343</v>
      </c>
      <c r="Y2685" s="188" t="s">
        <v>159</v>
      </c>
    </row>
    <row r="2686" spans="2:25">
      <c r="B2686" s="188" t="s">
        <v>2106</v>
      </c>
      <c r="C2686" s="188" t="s">
        <v>102</v>
      </c>
      <c r="D2686" s="188" t="s">
        <v>2185</v>
      </c>
      <c r="E2686" s="188" t="s">
        <v>4490</v>
      </c>
      <c r="F2686" s="188">
        <v>92.5</v>
      </c>
      <c r="G2686" s="188" t="s">
        <v>202</v>
      </c>
      <c r="H2686" s="188">
        <v>241</v>
      </c>
      <c r="I2686" s="188" t="s">
        <v>4334</v>
      </c>
      <c r="J2686" s="188" t="s">
        <v>4344</v>
      </c>
      <c r="K2686" s="188" t="s">
        <v>4593</v>
      </c>
      <c r="L2686" s="188" t="s">
        <v>159</v>
      </c>
      <c r="M2686" s="188" t="s">
        <v>164</v>
      </c>
      <c r="N2686" s="188">
        <v>92.7</v>
      </c>
      <c r="O2686" s="188" t="s">
        <v>159</v>
      </c>
      <c r="P2686" s="188" t="s">
        <v>4346</v>
      </c>
      <c r="Q2686" s="188" t="s">
        <v>159</v>
      </c>
      <c r="R2686" s="188" t="s">
        <v>4347</v>
      </c>
      <c r="S2686" s="188" t="s">
        <v>159</v>
      </c>
      <c r="T2686" s="188" t="s">
        <v>4339</v>
      </c>
      <c r="U2686" s="188" t="s">
        <v>4340</v>
      </c>
      <c r="V2686" s="188" t="s">
        <v>4348</v>
      </c>
      <c r="W2686" s="188" t="s">
        <v>4349</v>
      </c>
      <c r="X2686" s="189" t="s">
        <v>4343</v>
      </c>
      <c r="Y2686" s="188" t="s">
        <v>159</v>
      </c>
    </row>
    <row r="2687" spans="2:25">
      <c r="B2687" s="188" t="s">
        <v>2106</v>
      </c>
      <c r="C2687" s="188" t="s">
        <v>102</v>
      </c>
      <c r="D2687" s="188" t="s">
        <v>2185</v>
      </c>
      <c r="E2687" s="188" t="s">
        <v>4490</v>
      </c>
      <c r="F2687" s="188">
        <v>92.5</v>
      </c>
      <c r="G2687" s="188" t="s">
        <v>202</v>
      </c>
      <c r="H2687" s="188">
        <v>242</v>
      </c>
      <c r="I2687" s="188" t="s">
        <v>4334</v>
      </c>
      <c r="J2687" s="188" t="s">
        <v>4344</v>
      </c>
      <c r="K2687" s="188" t="s">
        <v>4594</v>
      </c>
      <c r="L2687" s="188" t="s">
        <v>159</v>
      </c>
      <c r="M2687" s="188" t="s">
        <v>164</v>
      </c>
      <c r="N2687" s="188">
        <v>92.7</v>
      </c>
      <c r="O2687" s="188" t="s">
        <v>159</v>
      </c>
      <c r="P2687" s="188" t="s">
        <v>4346</v>
      </c>
      <c r="Q2687" s="188" t="s">
        <v>159</v>
      </c>
      <c r="R2687" s="188" t="s">
        <v>4347</v>
      </c>
      <c r="S2687" s="188" t="s">
        <v>159</v>
      </c>
      <c r="T2687" s="188" t="s">
        <v>4339</v>
      </c>
      <c r="U2687" s="188" t="s">
        <v>4340</v>
      </c>
      <c r="V2687" s="188" t="s">
        <v>4348</v>
      </c>
      <c r="W2687" s="188" t="s">
        <v>4349</v>
      </c>
      <c r="X2687" s="189" t="s">
        <v>4343</v>
      </c>
      <c r="Y2687" s="188" t="s">
        <v>159</v>
      </c>
    </row>
    <row r="2688" spans="2:25">
      <c r="B2688" s="188" t="s">
        <v>2106</v>
      </c>
      <c r="C2688" s="188" t="s">
        <v>102</v>
      </c>
      <c r="D2688" s="188" t="s">
        <v>2185</v>
      </c>
      <c r="E2688" s="188" t="s">
        <v>4490</v>
      </c>
      <c r="F2688" s="188">
        <v>92.5</v>
      </c>
      <c r="G2688" s="188" t="s">
        <v>202</v>
      </c>
      <c r="H2688" s="188">
        <v>243</v>
      </c>
      <c r="I2688" s="188" t="s">
        <v>4334</v>
      </c>
      <c r="J2688" s="188" t="s">
        <v>4344</v>
      </c>
      <c r="K2688" s="188" t="s">
        <v>4595</v>
      </c>
      <c r="L2688" s="188" t="s">
        <v>159</v>
      </c>
      <c r="M2688" s="188" t="s">
        <v>164</v>
      </c>
      <c r="N2688" s="188">
        <v>92.7</v>
      </c>
      <c r="O2688" s="188" t="s">
        <v>159</v>
      </c>
      <c r="P2688" s="188" t="s">
        <v>4346</v>
      </c>
      <c r="Q2688" s="188" t="s">
        <v>159</v>
      </c>
      <c r="R2688" s="188" t="s">
        <v>4347</v>
      </c>
      <c r="S2688" s="188" t="s">
        <v>159</v>
      </c>
      <c r="T2688" s="188" t="s">
        <v>4339</v>
      </c>
      <c r="U2688" s="188" t="s">
        <v>4340</v>
      </c>
      <c r="V2688" s="188" t="s">
        <v>4348</v>
      </c>
      <c r="W2688" s="188" t="s">
        <v>4349</v>
      </c>
      <c r="X2688" s="189" t="s">
        <v>4343</v>
      </c>
      <c r="Y2688" s="188" t="s">
        <v>159</v>
      </c>
    </row>
    <row r="2689" spans="2:25">
      <c r="B2689" s="188" t="s">
        <v>2106</v>
      </c>
      <c r="C2689" s="188" t="s">
        <v>102</v>
      </c>
      <c r="D2689" s="188" t="s">
        <v>2185</v>
      </c>
      <c r="E2689" s="188" t="s">
        <v>4490</v>
      </c>
      <c r="F2689" s="188">
        <v>92.5</v>
      </c>
      <c r="G2689" s="188" t="s">
        <v>202</v>
      </c>
      <c r="H2689" s="188">
        <v>244</v>
      </c>
      <c r="I2689" s="188" t="s">
        <v>4334</v>
      </c>
      <c r="J2689" s="188" t="s">
        <v>4344</v>
      </c>
      <c r="K2689" s="188" t="s">
        <v>4596</v>
      </c>
      <c r="L2689" s="188" t="s">
        <v>159</v>
      </c>
      <c r="M2689" s="188" t="s">
        <v>164</v>
      </c>
      <c r="N2689" s="188">
        <v>92.7</v>
      </c>
      <c r="O2689" s="188" t="s">
        <v>159</v>
      </c>
      <c r="P2689" s="188" t="s">
        <v>4346</v>
      </c>
      <c r="Q2689" s="188" t="s">
        <v>159</v>
      </c>
      <c r="R2689" s="188" t="s">
        <v>4347</v>
      </c>
      <c r="S2689" s="188" t="s">
        <v>159</v>
      </c>
      <c r="T2689" s="188" t="s">
        <v>4339</v>
      </c>
      <c r="U2689" s="188" t="s">
        <v>4340</v>
      </c>
      <c r="V2689" s="188" t="s">
        <v>4348</v>
      </c>
      <c r="W2689" s="188" t="s">
        <v>4349</v>
      </c>
      <c r="X2689" s="189" t="s">
        <v>4343</v>
      </c>
      <c r="Y2689" s="188" t="s">
        <v>159</v>
      </c>
    </row>
    <row r="2690" spans="2:25">
      <c r="B2690" s="188" t="s">
        <v>2106</v>
      </c>
      <c r="C2690" s="188" t="s">
        <v>102</v>
      </c>
      <c r="D2690" s="188" t="s">
        <v>2185</v>
      </c>
      <c r="E2690" s="188" t="s">
        <v>4490</v>
      </c>
      <c r="F2690" s="188">
        <v>92.5</v>
      </c>
      <c r="G2690" s="188" t="s">
        <v>202</v>
      </c>
      <c r="H2690" s="188">
        <v>245</v>
      </c>
      <c r="I2690" s="188" t="s">
        <v>4334</v>
      </c>
      <c r="J2690" s="188" t="s">
        <v>4344</v>
      </c>
      <c r="K2690" s="188" t="s">
        <v>4597</v>
      </c>
      <c r="L2690" s="188" t="s">
        <v>159</v>
      </c>
      <c r="M2690" s="188" t="s">
        <v>164</v>
      </c>
      <c r="N2690" s="188">
        <v>92.7</v>
      </c>
      <c r="O2690" s="188" t="s">
        <v>159</v>
      </c>
      <c r="P2690" s="188" t="s">
        <v>4346</v>
      </c>
      <c r="Q2690" s="188" t="s">
        <v>159</v>
      </c>
      <c r="R2690" s="188" t="s">
        <v>4347</v>
      </c>
      <c r="S2690" s="188" t="s">
        <v>159</v>
      </c>
      <c r="T2690" s="188" t="s">
        <v>4339</v>
      </c>
      <c r="U2690" s="188" t="s">
        <v>4340</v>
      </c>
      <c r="V2690" s="188" t="s">
        <v>4348</v>
      </c>
      <c r="W2690" s="188" t="s">
        <v>4349</v>
      </c>
      <c r="X2690" s="189" t="s">
        <v>4343</v>
      </c>
      <c r="Y2690" s="188" t="s">
        <v>159</v>
      </c>
    </row>
    <row r="2691" spans="2:25">
      <c r="B2691" s="188" t="s">
        <v>2106</v>
      </c>
      <c r="C2691" s="188" t="s">
        <v>102</v>
      </c>
      <c r="D2691" s="188" t="s">
        <v>2185</v>
      </c>
      <c r="E2691" s="188" t="s">
        <v>4490</v>
      </c>
      <c r="F2691" s="188">
        <v>92.5</v>
      </c>
      <c r="G2691" s="188" t="s">
        <v>202</v>
      </c>
      <c r="H2691" s="188">
        <v>246</v>
      </c>
      <c r="I2691" s="188" t="s">
        <v>4334</v>
      </c>
      <c r="J2691" s="188" t="s">
        <v>4344</v>
      </c>
      <c r="K2691" s="188" t="s">
        <v>4598</v>
      </c>
      <c r="L2691" s="188" t="s">
        <v>159</v>
      </c>
      <c r="M2691" s="188" t="s">
        <v>164</v>
      </c>
      <c r="N2691" s="188">
        <v>92.7</v>
      </c>
      <c r="O2691" s="188" t="s">
        <v>159</v>
      </c>
      <c r="P2691" s="188" t="s">
        <v>4346</v>
      </c>
      <c r="Q2691" s="188" t="s">
        <v>159</v>
      </c>
      <c r="R2691" s="188" t="s">
        <v>4347</v>
      </c>
      <c r="S2691" s="188" t="s">
        <v>159</v>
      </c>
      <c r="T2691" s="188" t="s">
        <v>4339</v>
      </c>
      <c r="U2691" s="188" t="s">
        <v>4340</v>
      </c>
      <c r="V2691" s="188" t="s">
        <v>4348</v>
      </c>
      <c r="W2691" s="188" t="s">
        <v>4349</v>
      </c>
      <c r="X2691" s="189" t="s">
        <v>4343</v>
      </c>
      <c r="Y2691" s="188" t="s">
        <v>159</v>
      </c>
    </row>
    <row r="2692" spans="2:25">
      <c r="B2692" s="188" t="s">
        <v>2106</v>
      </c>
      <c r="C2692" s="188" t="s">
        <v>102</v>
      </c>
      <c r="D2692" s="188" t="s">
        <v>2185</v>
      </c>
      <c r="E2692" s="188" t="s">
        <v>4490</v>
      </c>
      <c r="F2692" s="188">
        <v>92.5</v>
      </c>
      <c r="G2692" s="188" t="s">
        <v>202</v>
      </c>
      <c r="H2692" s="188">
        <v>247</v>
      </c>
      <c r="I2692" s="188" t="s">
        <v>4334</v>
      </c>
      <c r="J2692" s="188" t="s">
        <v>4344</v>
      </c>
      <c r="K2692" s="188" t="s">
        <v>4599</v>
      </c>
      <c r="L2692" s="188" t="s">
        <v>159</v>
      </c>
      <c r="M2692" s="188" t="s">
        <v>164</v>
      </c>
      <c r="N2692" s="188">
        <v>92.7</v>
      </c>
      <c r="O2692" s="188" t="s">
        <v>159</v>
      </c>
      <c r="P2692" s="188" t="s">
        <v>4346</v>
      </c>
      <c r="Q2692" s="188" t="s">
        <v>159</v>
      </c>
      <c r="R2692" s="188" t="s">
        <v>4347</v>
      </c>
      <c r="S2692" s="188" t="s">
        <v>159</v>
      </c>
      <c r="T2692" s="188" t="s">
        <v>4339</v>
      </c>
      <c r="U2692" s="188" t="s">
        <v>4340</v>
      </c>
      <c r="V2692" s="188" t="s">
        <v>4348</v>
      </c>
      <c r="W2692" s="188" t="s">
        <v>4349</v>
      </c>
      <c r="X2692" s="189" t="s">
        <v>4343</v>
      </c>
      <c r="Y2692" s="188" t="s">
        <v>159</v>
      </c>
    </row>
    <row r="2693" spans="2:25">
      <c r="B2693" s="188" t="s">
        <v>2106</v>
      </c>
      <c r="C2693" s="188" t="s">
        <v>102</v>
      </c>
      <c r="D2693" s="188" t="s">
        <v>2185</v>
      </c>
      <c r="E2693" s="188" t="s">
        <v>4490</v>
      </c>
      <c r="F2693" s="188">
        <v>92.5</v>
      </c>
      <c r="G2693" s="188" t="s">
        <v>202</v>
      </c>
      <c r="H2693" s="188">
        <v>248</v>
      </c>
      <c r="I2693" s="188" t="s">
        <v>4334</v>
      </c>
      <c r="J2693" s="188" t="s">
        <v>4344</v>
      </c>
      <c r="K2693" s="188" t="s">
        <v>4600</v>
      </c>
      <c r="L2693" s="188" t="s">
        <v>159</v>
      </c>
      <c r="M2693" s="188" t="s">
        <v>164</v>
      </c>
      <c r="N2693" s="188">
        <v>92.7</v>
      </c>
      <c r="O2693" s="188" t="s">
        <v>159</v>
      </c>
      <c r="P2693" s="188" t="s">
        <v>4346</v>
      </c>
      <c r="Q2693" s="188" t="s">
        <v>159</v>
      </c>
      <c r="R2693" s="188" t="s">
        <v>4347</v>
      </c>
      <c r="S2693" s="188" t="s">
        <v>159</v>
      </c>
      <c r="T2693" s="188" t="s">
        <v>4339</v>
      </c>
      <c r="U2693" s="188" t="s">
        <v>4340</v>
      </c>
      <c r="V2693" s="188" t="s">
        <v>4348</v>
      </c>
      <c r="W2693" s="188" t="s">
        <v>4349</v>
      </c>
      <c r="X2693" s="189" t="s">
        <v>4343</v>
      </c>
      <c r="Y2693" s="188" t="s">
        <v>159</v>
      </c>
    </row>
    <row r="2694" spans="2:25">
      <c r="B2694" s="188" t="s">
        <v>2106</v>
      </c>
      <c r="C2694" s="188" t="s">
        <v>102</v>
      </c>
      <c r="D2694" s="188" t="s">
        <v>2185</v>
      </c>
      <c r="E2694" s="188" t="s">
        <v>4490</v>
      </c>
      <c r="F2694" s="188">
        <v>92.5</v>
      </c>
      <c r="G2694" s="188" t="s">
        <v>202</v>
      </c>
      <c r="H2694" s="188">
        <v>249</v>
      </c>
      <c r="I2694" s="188" t="s">
        <v>4334</v>
      </c>
      <c r="J2694" s="188" t="s">
        <v>4344</v>
      </c>
      <c r="K2694" s="188" t="s">
        <v>4601</v>
      </c>
      <c r="L2694" s="188" t="s">
        <v>159</v>
      </c>
      <c r="M2694" s="188" t="s">
        <v>164</v>
      </c>
      <c r="N2694" s="188">
        <v>92.7</v>
      </c>
      <c r="O2694" s="188" t="s">
        <v>159</v>
      </c>
      <c r="P2694" s="188" t="s">
        <v>4346</v>
      </c>
      <c r="Q2694" s="188" t="s">
        <v>159</v>
      </c>
      <c r="R2694" s="188" t="s">
        <v>4347</v>
      </c>
      <c r="S2694" s="188" t="s">
        <v>159</v>
      </c>
      <c r="T2694" s="188" t="s">
        <v>4339</v>
      </c>
      <c r="U2694" s="188" t="s">
        <v>4340</v>
      </c>
      <c r="V2694" s="188" t="s">
        <v>4348</v>
      </c>
      <c r="W2694" s="188" t="s">
        <v>4349</v>
      </c>
      <c r="X2694" s="189" t="s">
        <v>4343</v>
      </c>
      <c r="Y2694" s="188" t="s">
        <v>159</v>
      </c>
    </row>
    <row r="2695" spans="2:25">
      <c r="B2695" s="188" t="s">
        <v>2106</v>
      </c>
      <c r="C2695" s="188" t="s">
        <v>102</v>
      </c>
      <c r="D2695" s="188" t="s">
        <v>2185</v>
      </c>
      <c r="E2695" s="188" t="s">
        <v>4490</v>
      </c>
      <c r="F2695" s="188">
        <v>92.5</v>
      </c>
      <c r="G2695" s="188" t="s">
        <v>202</v>
      </c>
      <c r="H2695" s="188">
        <v>250</v>
      </c>
      <c r="I2695" s="188" t="s">
        <v>4334</v>
      </c>
      <c r="J2695" s="188" t="s">
        <v>4344</v>
      </c>
      <c r="K2695" s="188" t="s">
        <v>4602</v>
      </c>
      <c r="L2695" s="188" t="s">
        <v>159</v>
      </c>
      <c r="M2695" s="188" t="s">
        <v>164</v>
      </c>
      <c r="N2695" s="188">
        <v>92.7</v>
      </c>
      <c r="O2695" s="188" t="s">
        <v>159</v>
      </c>
      <c r="P2695" s="188" t="s">
        <v>4346</v>
      </c>
      <c r="Q2695" s="188" t="s">
        <v>159</v>
      </c>
      <c r="R2695" s="188" t="s">
        <v>4347</v>
      </c>
      <c r="S2695" s="188" t="s">
        <v>159</v>
      </c>
      <c r="T2695" s="188" t="s">
        <v>4339</v>
      </c>
      <c r="U2695" s="188" t="s">
        <v>4340</v>
      </c>
      <c r="V2695" s="188" t="s">
        <v>4348</v>
      </c>
      <c r="W2695" s="188" t="s">
        <v>4349</v>
      </c>
      <c r="X2695" s="189" t="s">
        <v>4343</v>
      </c>
      <c r="Y2695" s="188" t="s">
        <v>159</v>
      </c>
    </row>
    <row r="2696" spans="2:25">
      <c r="B2696" s="108" t="s">
        <v>2106</v>
      </c>
      <c r="C2696" s="108" t="s">
        <v>102</v>
      </c>
      <c r="D2696" s="108" t="s">
        <v>2142</v>
      </c>
      <c r="E2696" s="108" t="s">
        <v>4490</v>
      </c>
      <c r="F2696" s="108">
        <v>93.1</v>
      </c>
      <c r="G2696" s="108" t="s">
        <v>202</v>
      </c>
      <c r="H2696" s="108">
        <v>251</v>
      </c>
      <c r="I2696" s="108" t="s">
        <v>4334</v>
      </c>
      <c r="J2696" s="108" t="s">
        <v>4344</v>
      </c>
      <c r="K2696" s="108" t="s">
        <v>4603</v>
      </c>
      <c r="L2696" s="108" t="s">
        <v>2540</v>
      </c>
      <c r="M2696" s="108" t="s">
        <v>164</v>
      </c>
      <c r="N2696" s="108">
        <v>93.1</v>
      </c>
      <c r="O2696" s="108">
        <v>16</v>
      </c>
      <c r="P2696" s="108" t="s">
        <v>4346</v>
      </c>
      <c r="Q2696" s="108" t="s">
        <v>55</v>
      </c>
      <c r="R2696" s="108" t="s">
        <v>4347</v>
      </c>
      <c r="S2696" s="108" t="s">
        <v>55</v>
      </c>
      <c r="T2696" s="108" t="s">
        <v>4339</v>
      </c>
      <c r="U2696" s="108" t="s">
        <v>4340</v>
      </c>
      <c r="V2696" s="108" t="s">
        <v>4348</v>
      </c>
      <c r="W2696" s="108" t="s">
        <v>4349</v>
      </c>
      <c r="X2696" s="187" t="s">
        <v>4343</v>
      </c>
      <c r="Y2696" s="108">
        <v>16</v>
      </c>
    </row>
    <row r="2697" spans="2:25">
      <c r="B2697" s="188" t="s">
        <v>2106</v>
      </c>
      <c r="C2697" s="188" t="s">
        <v>102</v>
      </c>
      <c r="D2697" s="188" t="s">
        <v>2142</v>
      </c>
      <c r="E2697" s="188" t="s">
        <v>4490</v>
      </c>
      <c r="F2697" s="188">
        <v>93.1</v>
      </c>
      <c r="G2697" s="188" t="s">
        <v>202</v>
      </c>
      <c r="H2697" s="188">
        <v>252</v>
      </c>
      <c r="I2697" s="188" t="s">
        <v>4334</v>
      </c>
      <c r="J2697" s="188" t="s">
        <v>4344</v>
      </c>
      <c r="K2697" s="188" t="s">
        <v>4604</v>
      </c>
      <c r="L2697" s="188" t="s">
        <v>159</v>
      </c>
      <c r="M2697" s="188" t="s">
        <v>164</v>
      </c>
      <c r="N2697" s="188">
        <v>93.1</v>
      </c>
      <c r="O2697" s="188" t="s">
        <v>159</v>
      </c>
      <c r="P2697" s="188" t="s">
        <v>4346</v>
      </c>
      <c r="Q2697" s="188" t="s">
        <v>159</v>
      </c>
      <c r="R2697" s="188" t="s">
        <v>4347</v>
      </c>
      <c r="S2697" s="188" t="s">
        <v>159</v>
      </c>
      <c r="T2697" s="188" t="s">
        <v>4339</v>
      </c>
      <c r="U2697" s="188" t="s">
        <v>4340</v>
      </c>
      <c r="V2697" s="188" t="s">
        <v>4348</v>
      </c>
      <c r="W2697" s="188" t="s">
        <v>4349</v>
      </c>
      <c r="X2697" s="189" t="s">
        <v>4343</v>
      </c>
      <c r="Y2697" s="188" t="s">
        <v>159</v>
      </c>
    </row>
    <row r="2698" spans="2:25">
      <c r="B2698" s="188" t="s">
        <v>2106</v>
      </c>
      <c r="C2698" s="188" t="s">
        <v>102</v>
      </c>
      <c r="D2698" s="188" t="s">
        <v>2142</v>
      </c>
      <c r="E2698" s="188" t="s">
        <v>4490</v>
      </c>
      <c r="F2698" s="188">
        <v>93.1</v>
      </c>
      <c r="G2698" s="188" t="s">
        <v>202</v>
      </c>
      <c r="H2698" s="188">
        <v>253</v>
      </c>
      <c r="I2698" s="188" t="s">
        <v>4334</v>
      </c>
      <c r="J2698" s="188" t="s">
        <v>4344</v>
      </c>
      <c r="K2698" s="188" t="s">
        <v>4605</v>
      </c>
      <c r="L2698" s="188" t="s">
        <v>159</v>
      </c>
      <c r="M2698" s="188" t="s">
        <v>164</v>
      </c>
      <c r="N2698" s="188">
        <v>93.1</v>
      </c>
      <c r="O2698" s="188" t="s">
        <v>159</v>
      </c>
      <c r="P2698" s="188" t="s">
        <v>4346</v>
      </c>
      <c r="Q2698" s="188" t="s">
        <v>159</v>
      </c>
      <c r="R2698" s="188" t="s">
        <v>4347</v>
      </c>
      <c r="S2698" s="188" t="s">
        <v>159</v>
      </c>
      <c r="T2698" s="188" t="s">
        <v>4339</v>
      </c>
      <c r="U2698" s="188" t="s">
        <v>4340</v>
      </c>
      <c r="V2698" s="188" t="s">
        <v>4348</v>
      </c>
      <c r="W2698" s="188" t="s">
        <v>4349</v>
      </c>
      <c r="X2698" s="189" t="s">
        <v>4343</v>
      </c>
      <c r="Y2698" s="188" t="s">
        <v>159</v>
      </c>
    </row>
    <row r="2699" spans="2:25">
      <c r="B2699" s="188" t="s">
        <v>2106</v>
      </c>
      <c r="C2699" s="188" t="s">
        <v>102</v>
      </c>
      <c r="D2699" s="188" t="s">
        <v>2142</v>
      </c>
      <c r="E2699" s="188" t="s">
        <v>4490</v>
      </c>
      <c r="F2699" s="188">
        <v>93.1</v>
      </c>
      <c r="G2699" s="188" t="s">
        <v>202</v>
      </c>
      <c r="H2699" s="188">
        <v>254</v>
      </c>
      <c r="I2699" s="188" t="s">
        <v>4334</v>
      </c>
      <c r="J2699" s="188" t="s">
        <v>4344</v>
      </c>
      <c r="K2699" s="188" t="s">
        <v>4606</v>
      </c>
      <c r="L2699" s="188" t="s">
        <v>159</v>
      </c>
      <c r="M2699" s="188" t="s">
        <v>164</v>
      </c>
      <c r="N2699" s="188">
        <v>93.1</v>
      </c>
      <c r="O2699" s="188" t="s">
        <v>159</v>
      </c>
      <c r="P2699" s="188" t="s">
        <v>4346</v>
      </c>
      <c r="Q2699" s="188" t="s">
        <v>159</v>
      </c>
      <c r="R2699" s="188" t="s">
        <v>4347</v>
      </c>
      <c r="S2699" s="188" t="s">
        <v>159</v>
      </c>
      <c r="T2699" s="188" t="s">
        <v>4339</v>
      </c>
      <c r="U2699" s="188" t="s">
        <v>4340</v>
      </c>
      <c r="V2699" s="188" t="s">
        <v>4348</v>
      </c>
      <c r="W2699" s="188" t="s">
        <v>4349</v>
      </c>
      <c r="X2699" s="189" t="s">
        <v>4343</v>
      </c>
      <c r="Y2699" s="188" t="s">
        <v>159</v>
      </c>
    </row>
    <row r="2700" spans="2:25">
      <c r="B2700" s="188" t="s">
        <v>2106</v>
      </c>
      <c r="C2700" s="188" t="s">
        <v>102</v>
      </c>
      <c r="D2700" s="188" t="s">
        <v>2142</v>
      </c>
      <c r="E2700" s="188" t="s">
        <v>4490</v>
      </c>
      <c r="F2700" s="188">
        <v>93.1</v>
      </c>
      <c r="G2700" s="188" t="s">
        <v>202</v>
      </c>
      <c r="H2700" s="188">
        <v>255</v>
      </c>
      <c r="I2700" s="188" t="s">
        <v>4334</v>
      </c>
      <c r="J2700" s="188" t="s">
        <v>4344</v>
      </c>
      <c r="K2700" s="188" t="s">
        <v>4607</v>
      </c>
      <c r="L2700" s="188" t="s">
        <v>159</v>
      </c>
      <c r="M2700" s="188" t="s">
        <v>164</v>
      </c>
      <c r="N2700" s="188">
        <v>93.1</v>
      </c>
      <c r="O2700" s="188" t="s">
        <v>159</v>
      </c>
      <c r="P2700" s="188" t="s">
        <v>4346</v>
      </c>
      <c r="Q2700" s="188" t="s">
        <v>159</v>
      </c>
      <c r="R2700" s="188" t="s">
        <v>4347</v>
      </c>
      <c r="S2700" s="188" t="s">
        <v>159</v>
      </c>
      <c r="T2700" s="188" t="s">
        <v>4339</v>
      </c>
      <c r="U2700" s="188" t="s">
        <v>4340</v>
      </c>
      <c r="V2700" s="188" t="s">
        <v>4348</v>
      </c>
      <c r="W2700" s="188" t="s">
        <v>4349</v>
      </c>
      <c r="X2700" s="189" t="s">
        <v>4343</v>
      </c>
      <c r="Y2700" s="188" t="s">
        <v>159</v>
      </c>
    </row>
    <row r="2701" spans="2:25">
      <c r="B2701" s="188" t="s">
        <v>2106</v>
      </c>
      <c r="C2701" s="188" t="s">
        <v>102</v>
      </c>
      <c r="D2701" s="188" t="s">
        <v>2142</v>
      </c>
      <c r="E2701" s="188" t="s">
        <v>4490</v>
      </c>
      <c r="F2701" s="188">
        <v>93.1</v>
      </c>
      <c r="G2701" s="188" t="s">
        <v>202</v>
      </c>
      <c r="H2701" s="188">
        <v>256</v>
      </c>
      <c r="I2701" s="188" t="s">
        <v>4334</v>
      </c>
      <c r="J2701" s="188" t="s">
        <v>4344</v>
      </c>
      <c r="K2701" s="188" t="s">
        <v>4608</v>
      </c>
      <c r="L2701" s="188" t="s">
        <v>159</v>
      </c>
      <c r="M2701" s="188" t="s">
        <v>164</v>
      </c>
      <c r="N2701" s="188">
        <v>93.1</v>
      </c>
      <c r="O2701" s="188" t="s">
        <v>159</v>
      </c>
      <c r="P2701" s="188" t="s">
        <v>4346</v>
      </c>
      <c r="Q2701" s="188" t="s">
        <v>159</v>
      </c>
      <c r="R2701" s="188" t="s">
        <v>4347</v>
      </c>
      <c r="S2701" s="188" t="s">
        <v>159</v>
      </c>
      <c r="T2701" s="188" t="s">
        <v>4339</v>
      </c>
      <c r="U2701" s="188" t="s">
        <v>4340</v>
      </c>
      <c r="V2701" s="188" t="s">
        <v>4348</v>
      </c>
      <c r="W2701" s="188" t="s">
        <v>4349</v>
      </c>
      <c r="X2701" s="189" t="s">
        <v>4343</v>
      </c>
      <c r="Y2701" s="188" t="s">
        <v>159</v>
      </c>
    </row>
    <row r="2702" spans="2:25">
      <c r="B2702" s="188" t="s">
        <v>2106</v>
      </c>
      <c r="C2702" s="188" t="s">
        <v>102</v>
      </c>
      <c r="D2702" s="188" t="s">
        <v>2142</v>
      </c>
      <c r="E2702" s="188" t="s">
        <v>4490</v>
      </c>
      <c r="F2702" s="188">
        <v>93.1</v>
      </c>
      <c r="G2702" s="188" t="s">
        <v>202</v>
      </c>
      <c r="H2702" s="188">
        <v>257</v>
      </c>
      <c r="I2702" s="188" t="s">
        <v>4334</v>
      </c>
      <c r="J2702" s="188" t="s">
        <v>4344</v>
      </c>
      <c r="K2702" s="188" t="s">
        <v>4609</v>
      </c>
      <c r="L2702" s="188" t="s">
        <v>159</v>
      </c>
      <c r="M2702" s="188" t="s">
        <v>164</v>
      </c>
      <c r="N2702" s="188">
        <v>93.1</v>
      </c>
      <c r="O2702" s="188" t="s">
        <v>159</v>
      </c>
      <c r="P2702" s="188" t="s">
        <v>4346</v>
      </c>
      <c r="Q2702" s="188" t="s">
        <v>159</v>
      </c>
      <c r="R2702" s="188" t="s">
        <v>4347</v>
      </c>
      <c r="S2702" s="188" t="s">
        <v>159</v>
      </c>
      <c r="T2702" s="188" t="s">
        <v>4339</v>
      </c>
      <c r="U2702" s="188" t="s">
        <v>4340</v>
      </c>
      <c r="V2702" s="188" t="s">
        <v>4348</v>
      </c>
      <c r="W2702" s="188" t="s">
        <v>4349</v>
      </c>
      <c r="X2702" s="189" t="s">
        <v>4343</v>
      </c>
      <c r="Y2702" s="188" t="s">
        <v>159</v>
      </c>
    </row>
    <row r="2703" spans="2:25">
      <c r="B2703" s="188" t="s">
        <v>2106</v>
      </c>
      <c r="C2703" s="188" t="s">
        <v>102</v>
      </c>
      <c r="D2703" s="188" t="s">
        <v>2142</v>
      </c>
      <c r="E2703" s="188" t="s">
        <v>4490</v>
      </c>
      <c r="F2703" s="188">
        <v>93.1</v>
      </c>
      <c r="G2703" s="188" t="s">
        <v>202</v>
      </c>
      <c r="H2703" s="188">
        <v>258</v>
      </c>
      <c r="I2703" s="188" t="s">
        <v>4334</v>
      </c>
      <c r="J2703" s="188" t="s">
        <v>4344</v>
      </c>
      <c r="K2703" s="188" t="s">
        <v>4610</v>
      </c>
      <c r="L2703" s="188" t="s">
        <v>159</v>
      </c>
      <c r="M2703" s="188" t="s">
        <v>164</v>
      </c>
      <c r="N2703" s="188">
        <v>93.1</v>
      </c>
      <c r="O2703" s="188" t="s">
        <v>159</v>
      </c>
      <c r="P2703" s="188" t="s">
        <v>4346</v>
      </c>
      <c r="Q2703" s="188" t="s">
        <v>159</v>
      </c>
      <c r="R2703" s="188" t="s">
        <v>4347</v>
      </c>
      <c r="S2703" s="188" t="s">
        <v>159</v>
      </c>
      <c r="T2703" s="188" t="s">
        <v>4339</v>
      </c>
      <c r="U2703" s="188" t="s">
        <v>4340</v>
      </c>
      <c r="V2703" s="188" t="s">
        <v>4348</v>
      </c>
      <c r="W2703" s="188" t="s">
        <v>4349</v>
      </c>
      <c r="X2703" s="189" t="s">
        <v>4343</v>
      </c>
      <c r="Y2703" s="188" t="s">
        <v>159</v>
      </c>
    </row>
    <row r="2704" spans="2:25">
      <c r="B2704" s="188" t="s">
        <v>2106</v>
      </c>
      <c r="C2704" s="188" t="s">
        <v>102</v>
      </c>
      <c r="D2704" s="188" t="s">
        <v>2142</v>
      </c>
      <c r="E2704" s="188" t="s">
        <v>4490</v>
      </c>
      <c r="F2704" s="188">
        <v>93.1</v>
      </c>
      <c r="G2704" s="188" t="s">
        <v>202</v>
      </c>
      <c r="H2704" s="188">
        <v>259</v>
      </c>
      <c r="I2704" s="188" t="s">
        <v>4334</v>
      </c>
      <c r="J2704" s="188" t="s">
        <v>4344</v>
      </c>
      <c r="K2704" s="188" t="s">
        <v>4611</v>
      </c>
      <c r="L2704" s="188" t="s">
        <v>159</v>
      </c>
      <c r="M2704" s="188" t="s">
        <v>164</v>
      </c>
      <c r="N2704" s="188">
        <v>93.1</v>
      </c>
      <c r="O2704" s="188" t="s">
        <v>159</v>
      </c>
      <c r="P2704" s="188" t="s">
        <v>4346</v>
      </c>
      <c r="Q2704" s="188" t="s">
        <v>159</v>
      </c>
      <c r="R2704" s="188" t="s">
        <v>4347</v>
      </c>
      <c r="S2704" s="188" t="s">
        <v>159</v>
      </c>
      <c r="T2704" s="188" t="s">
        <v>4339</v>
      </c>
      <c r="U2704" s="188" t="s">
        <v>4340</v>
      </c>
      <c r="V2704" s="188" t="s">
        <v>4348</v>
      </c>
      <c r="W2704" s="188" t="s">
        <v>4349</v>
      </c>
      <c r="X2704" s="189" t="s">
        <v>4343</v>
      </c>
      <c r="Y2704" s="188" t="s">
        <v>159</v>
      </c>
    </row>
    <row r="2705" spans="2:25">
      <c r="B2705" s="188" t="s">
        <v>2106</v>
      </c>
      <c r="C2705" s="188" t="s">
        <v>102</v>
      </c>
      <c r="D2705" s="188" t="s">
        <v>2142</v>
      </c>
      <c r="E2705" s="188" t="s">
        <v>4490</v>
      </c>
      <c r="F2705" s="188">
        <v>93.1</v>
      </c>
      <c r="G2705" s="188" t="s">
        <v>202</v>
      </c>
      <c r="H2705" s="188">
        <v>260</v>
      </c>
      <c r="I2705" s="188" t="s">
        <v>4334</v>
      </c>
      <c r="J2705" s="188" t="s">
        <v>4344</v>
      </c>
      <c r="K2705" s="188" t="s">
        <v>4612</v>
      </c>
      <c r="L2705" s="188" t="s">
        <v>159</v>
      </c>
      <c r="M2705" s="188" t="s">
        <v>164</v>
      </c>
      <c r="N2705" s="188">
        <v>93.1</v>
      </c>
      <c r="O2705" s="188" t="s">
        <v>159</v>
      </c>
      <c r="P2705" s="188" t="s">
        <v>4346</v>
      </c>
      <c r="Q2705" s="188" t="s">
        <v>159</v>
      </c>
      <c r="R2705" s="188" t="s">
        <v>4347</v>
      </c>
      <c r="S2705" s="188" t="s">
        <v>159</v>
      </c>
      <c r="T2705" s="188" t="s">
        <v>4339</v>
      </c>
      <c r="U2705" s="188" t="s">
        <v>4340</v>
      </c>
      <c r="V2705" s="188" t="s">
        <v>4348</v>
      </c>
      <c r="W2705" s="188" t="s">
        <v>4349</v>
      </c>
      <c r="X2705" s="189" t="s">
        <v>4343</v>
      </c>
      <c r="Y2705" s="188" t="s">
        <v>159</v>
      </c>
    </row>
    <row r="2706" spans="2:25">
      <c r="B2706" s="188" t="s">
        <v>2106</v>
      </c>
      <c r="C2706" s="188" t="s">
        <v>102</v>
      </c>
      <c r="D2706" s="188" t="s">
        <v>2142</v>
      </c>
      <c r="E2706" s="188" t="s">
        <v>4490</v>
      </c>
      <c r="F2706" s="188">
        <v>93.1</v>
      </c>
      <c r="G2706" s="188" t="s">
        <v>202</v>
      </c>
      <c r="H2706" s="188">
        <v>261</v>
      </c>
      <c r="I2706" s="188" t="s">
        <v>4334</v>
      </c>
      <c r="J2706" s="188" t="s">
        <v>4344</v>
      </c>
      <c r="K2706" s="188" t="s">
        <v>4613</v>
      </c>
      <c r="L2706" s="188" t="s">
        <v>159</v>
      </c>
      <c r="M2706" s="188" t="s">
        <v>164</v>
      </c>
      <c r="N2706" s="188">
        <v>93.1</v>
      </c>
      <c r="O2706" s="188" t="s">
        <v>159</v>
      </c>
      <c r="P2706" s="188" t="s">
        <v>4346</v>
      </c>
      <c r="Q2706" s="188" t="s">
        <v>159</v>
      </c>
      <c r="R2706" s="188" t="s">
        <v>4347</v>
      </c>
      <c r="S2706" s="188" t="s">
        <v>159</v>
      </c>
      <c r="T2706" s="188" t="s">
        <v>4339</v>
      </c>
      <c r="U2706" s="188" t="s">
        <v>4340</v>
      </c>
      <c r="V2706" s="188" t="s">
        <v>4348</v>
      </c>
      <c r="W2706" s="188" t="s">
        <v>4349</v>
      </c>
      <c r="X2706" s="189" t="s">
        <v>4343</v>
      </c>
      <c r="Y2706" s="188" t="s">
        <v>159</v>
      </c>
    </row>
    <row r="2707" spans="2:25">
      <c r="B2707" s="188" t="s">
        <v>2106</v>
      </c>
      <c r="C2707" s="188" t="s">
        <v>102</v>
      </c>
      <c r="D2707" s="188" t="s">
        <v>2142</v>
      </c>
      <c r="E2707" s="188" t="s">
        <v>4490</v>
      </c>
      <c r="F2707" s="188">
        <v>93.1</v>
      </c>
      <c r="G2707" s="188" t="s">
        <v>202</v>
      </c>
      <c r="H2707" s="188">
        <v>262</v>
      </c>
      <c r="I2707" s="188" t="s">
        <v>4334</v>
      </c>
      <c r="J2707" s="188" t="s">
        <v>4344</v>
      </c>
      <c r="K2707" s="188" t="s">
        <v>4614</v>
      </c>
      <c r="L2707" s="188" t="s">
        <v>159</v>
      </c>
      <c r="M2707" s="188" t="s">
        <v>164</v>
      </c>
      <c r="N2707" s="188">
        <v>93.1</v>
      </c>
      <c r="O2707" s="188" t="s">
        <v>159</v>
      </c>
      <c r="P2707" s="188" t="s">
        <v>4346</v>
      </c>
      <c r="Q2707" s="188" t="s">
        <v>159</v>
      </c>
      <c r="R2707" s="188" t="s">
        <v>4347</v>
      </c>
      <c r="S2707" s="188" t="s">
        <v>159</v>
      </c>
      <c r="T2707" s="188" t="s">
        <v>4339</v>
      </c>
      <c r="U2707" s="188" t="s">
        <v>4340</v>
      </c>
      <c r="V2707" s="188" t="s">
        <v>4348</v>
      </c>
      <c r="W2707" s="188" t="s">
        <v>4349</v>
      </c>
      <c r="X2707" s="189" t="s">
        <v>4343</v>
      </c>
      <c r="Y2707" s="188" t="s">
        <v>159</v>
      </c>
    </row>
    <row r="2708" spans="2:25">
      <c r="B2708" s="188" t="s">
        <v>2106</v>
      </c>
      <c r="C2708" s="188" t="s">
        <v>102</v>
      </c>
      <c r="D2708" s="188" t="s">
        <v>2142</v>
      </c>
      <c r="E2708" s="188" t="s">
        <v>4490</v>
      </c>
      <c r="F2708" s="188">
        <v>93.1</v>
      </c>
      <c r="G2708" s="188" t="s">
        <v>202</v>
      </c>
      <c r="H2708" s="188">
        <v>263</v>
      </c>
      <c r="I2708" s="188" t="s">
        <v>4334</v>
      </c>
      <c r="J2708" s="188" t="s">
        <v>4344</v>
      </c>
      <c r="K2708" s="188" t="s">
        <v>4615</v>
      </c>
      <c r="L2708" s="188" t="s">
        <v>159</v>
      </c>
      <c r="M2708" s="188" t="s">
        <v>164</v>
      </c>
      <c r="N2708" s="188">
        <v>93.1</v>
      </c>
      <c r="O2708" s="188" t="s">
        <v>159</v>
      </c>
      <c r="P2708" s="188" t="s">
        <v>4346</v>
      </c>
      <c r="Q2708" s="188" t="s">
        <v>159</v>
      </c>
      <c r="R2708" s="188" t="s">
        <v>4347</v>
      </c>
      <c r="S2708" s="188" t="s">
        <v>159</v>
      </c>
      <c r="T2708" s="188" t="s">
        <v>4339</v>
      </c>
      <c r="U2708" s="188" t="s">
        <v>4340</v>
      </c>
      <c r="V2708" s="188" t="s">
        <v>4348</v>
      </c>
      <c r="W2708" s="188" t="s">
        <v>4349</v>
      </c>
      <c r="X2708" s="189" t="s">
        <v>4343</v>
      </c>
      <c r="Y2708" s="188" t="s">
        <v>159</v>
      </c>
    </row>
    <row r="2709" spans="2:25">
      <c r="B2709" s="188" t="s">
        <v>2106</v>
      </c>
      <c r="C2709" s="188" t="s">
        <v>102</v>
      </c>
      <c r="D2709" s="188" t="s">
        <v>2142</v>
      </c>
      <c r="E2709" s="188" t="s">
        <v>4490</v>
      </c>
      <c r="F2709" s="188">
        <v>93.1</v>
      </c>
      <c r="G2709" s="188" t="s">
        <v>202</v>
      </c>
      <c r="H2709" s="188">
        <v>264</v>
      </c>
      <c r="I2709" s="188" t="s">
        <v>4334</v>
      </c>
      <c r="J2709" s="188" t="s">
        <v>4344</v>
      </c>
      <c r="K2709" s="188" t="s">
        <v>4616</v>
      </c>
      <c r="L2709" s="188" t="s">
        <v>159</v>
      </c>
      <c r="M2709" s="188" t="s">
        <v>164</v>
      </c>
      <c r="N2709" s="188">
        <v>93.1</v>
      </c>
      <c r="O2709" s="188" t="s">
        <v>159</v>
      </c>
      <c r="P2709" s="188" t="s">
        <v>4346</v>
      </c>
      <c r="Q2709" s="188" t="s">
        <v>159</v>
      </c>
      <c r="R2709" s="188" t="s">
        <v>4347</v>
      </c>
      <c r="S2709" s="188" t="s">
        <v>159</v>
      </c>
      <c r="T2709" s="188" t="s">
        <v>4339</v>
      </c>
      <c r="U2709" s="188" t="s">
        <v>4340</v>
      </c>
      <c r="V2709" s="188" t="s">
        <v>4348</v>
      </c>
      <c r="W2709" s="188" t="s">
        <v>4349</v>
      </c>
      <c r="X2709" s="189" t="s">
        <v>4343</v>
      </c>
      <c r="Y2709" s="188" t="s">
        <v>159</v>
      </c>
    </row>
    <row r="2710" spans="2:25">
      <c r="B2710" s="188" t="s">
        <v>2106</v>
      </c>
      <c r="C2710" s="188" t="s">
        <v>102</v>
      </c>
      <c r="D2710" s="188" t="s">
        <v>2142</v>
      </c>
      <c r="E2710" s="188" t="s">
        <v>4490</v>
      </c>
      <c r="F2710" s="188">
        <v>93.1</v>
      </c>
      <c r="G2710" s="188" t="s">
        <v>202</v>
      </c>
      <c r="H2710" s="188">
        <v>265</v>
      </c>
      <c r="I2710" s="188" t="s">
        <v>4334</v>
      </c>
      <c r="J2710" s="188" t="s">
        <v>4344</v>
      </c>
      <c r="K2710" s="188" t="s">
        <v>4617</v>
      </c>
      <c r="L2710" s="188" t="s">
        <v>159</v>
      </c>
      <c r="M2710" s="188" t="s">
        <v>164</v>
      </c>
      <c r="N2710" s="188">
        <v>93.1</v>
      </c>
      <c r="O2710" s="188" t="s">
        <v>159</v>
      </c>
      <c r="P2710" s="188" t="s">
        <v>4346</v>
      </c>
      <c r="Q2710" s="188" t="s">
        <v>159</v>
      </c>
      <c r="R2710" s="188" t="s">
        <v>4347</v>
      </c>
      <c r="S2710" s="188" t="s">
        <v>159</v>
      </c>
      <c r="T2710" s="188" t="s">
        <v>4339</v>
      </c>
      <c r="U2710" s="188" t="s">
        <v>4340</v>
      </c>
      <c r="V2710" s="188" t="s">
        <v>4348</v>
      </c>
      <c r="W2710" s="188" t="s">
        <v>4349</v>
      </c>
      <c r="X2710" s="189" t="s">
        <v>4343</v>
      </c>
      <c r="Y2710" s="188" t="s">
        <v>159</v>
      </c>
    </row>
    <row r="2711" spans="2:25">
      <c r="B2711" s="188" t="s">
        <v>2106</v>
      </c>
      <c r="C2711" s="188" t="s">
        <v>102</v>
      </c>
      <c r="D2711" s="188" t="s">
        <v>2142</v>
      </c>
      <c r="E2711" s="188" t="s">
        <v>4490</v>
      </c>
      <c r="F2711" s="188">
        <v>93.1</v>
      </c>
      <c r="G2711" s="188" t="s">
        <v>202</v>
      </c>
      <c r="H2711" s="188">
        <v>266</v>
      </c>
      <c r="I2711" s="188" t="s">
        <v>4334</v>
      </c>
      <c r="J2711" s="188" t="s">
        <v>4344</v>
      </c>
      <c r="K2711" s="188" t="s">
        <v>4618</v>
      </c>
      <c r="L2711" s="188" t="s">
        <v>159</v>
      </c>
      <c r="M2711" s="188" t="s">
        <v>164</v>
      </c>
      <c r="N2711" s="188">
        <v>93.1</v>
      </c>
      <c r="O2711" s="188" t="s">
        <v>159</v>
      </c>
      <c r="P2711" s="188" t="s">
        <v>4346</v>
      </c>
      <c r="Q2711" s="188" t="s">
        <v>159</v>
      </c>
      <c r="R2711" s="188" t="s">
        <v>4347</v>
      </c>
      <c r="S2711" s="188" t="s">
        <v>159</v>
      </c>
      <c r="T2711" s="188" t="s">
        <v>4339</v>
      </c>
      <c r="U2711" s="188" t="s">
        <v>4340</v>
      </c>
      <c r="V2711" s="188" t="s">
        <v>4348</v>
      </c>
      <c r="W2711" s="188" t="s">
        <v>4349</v>
      </c>
      <c r="X2711" s="189" t="s">
        <v>4343</v>
      </c>
      <c r="Y2711" s="188" t="s">
        <v>159</v>
      </c>
    </row>
    <row r="2712" spans="2:25">
      <c r="B2712" s="188" t="s">
        <v>2106</v>
      </c>
      <c r="C2712" s="188" t="s">
        <v>102</v>
      </c>
      <c r="D2712" s="188" t="s">
        <v>2142</v>
      </c>
      <c r="E2712" s="188" t="s">
        <v>4490</v>
      </c>
      <c r="F2712" s="188">
        <v>93.1</v>
      </c>
      <c r="G2712" s="188" t="s">
        <v>202</v>
      </c>
      <c r="H2712" s="188">
        <v>267</v>
      </c>
      <c r="I2712" s="188" t="s">
        <v>4334</v>
      </c>
      <c r="J2712" s="188" t="s">
        <v>4344</v>
      </c>
      <c r="K2712" s="188" t="s">
        <v>4619</v>
      </c>
      <c r="L2712" s="188" t="s">
        <v>159</v>
      </c>
      <c r="M2712" s="188" t="s">
        <v>164</v>
      </c>
      <c r="N2712" s="188">
        <v>93.1</v>
      </c>
      <c r="O2712" s="188" t="s">
        <v>159</v>
      </c>
      <c r="P2712" s="188" t="s">
        <v>4346</v>
      </c>
      <c r="Q2712" s="188" t="s">
        <v>159</v>
      </c>
      <c r="R2712" s="188" t="s">
        <v>4347</v>
      </c>
      <c r="S2712" s="188" t="s">
        <v>159</v>
      </c>
      <c r="T2712" s="188" t="s">
        <v>4339</v>
      </c>
      <c r="U2712" s="188" t="s">
        <v>4340</v>
      </c>
      <c r="V2712" s="188" t="s">
        <v>4348</v>
      </c>
      <c r="W2712" s="188" t="s">
        <v>4349</v>
      </c>
      <c r="X2712" s="189" t="s">
        <v>4343</v>
      </c>
      <c r="Y2712" s="188" t="s">
        <v>159</v>
      </c>
    </row>
    <row r="2713" spans="2:25">
      <c r="B2713" s="188" t="s">
        <v>2106</v>
      </c>
      <c r="C2713" s="188" t="s">
        <v>102</v>
      </c>
      <c r="D2713" s="188" t="s">
        <v>2142</v>
      </c>
      <c r="E2713" s="188" t="s">
        <v>4490</v>
      </c>
      <c r="F2713" s="188">
        <v>93.1</v>
      </c>
      <c r="G2713" s="188" t="s">
        <v>202</v>
      </c>
      <c r="H2713" s="188">
        <v>268</v>
      </c>
      <c r="I2713" s="188" t="s">
        <v>4334</v>
      </c>
      <c r="J2713" s="188" t="s">
        <v>4344</v>
      </c>
      <c r="K2713" s="188" t="s">
        <v>4620</v>
      </c>
      <c r="L2713" s="188" t="s">
        <v>159</v>
      </c>
      <c r="M2713" s="188" t="s">
        <v>164</v>
      </c>
      <c r="N2713" s="188">
        <v>93.1</v>
      </c>
      <c r="O2713" s="188" t="s">
        <v>159</v>
      </c>
      <c r="P2713" s="188" t="s">
        <v>4346</v>
      </c>
      <c r="Q2713" s="188" t="s">
        <v>159</v>
      </c>
      <c r="R2713" s="188" t="s">
        <v>4347</v>
      </c>
      <c r="S2713" s="188" t="s">
        <v>159</v>
      </c>
      <c r="T2713" s="188" t="s">
        <v>4339</v>
      </c>
      <c r="U2713" s="188" t="s">
        <v>4340</v>
      </c>
      <c r="V2713" s="188" t="s">
        <v>4348</v>
      </c>
      <c r="W2713" s="188" t="s">
        <v>4349</v>
      </c>
      <c r="X2713" s="189" t="s">
        <v>4343</v>
      </c>
      <c r="Y2713" s="188" t="s">
        <v>159</v>
      </c>
    </row>
    <row r="2714" spans="2:25">
      <c r="B2714" s="188" t="s">
        <v>2106</v>
      </c>
      <c r="C2714" s="188" t="s">
        <v>102</v>
      </c>
      <c r="D2714" s="188" t="s">
        <v>2142</v>
      </c>
      <c r="E2714" s="188" t="s">
        <v>4490</v>
      </c>
      <c r="F2714" s="188">
        <v>93.1</v>
      </c>
      <c r="G2714" s="188" t="s">
        <v>202</v>
      </c>
      <c r="H2714" s="188">
        <v>269</v>
      </c>
      <c r="I2714" s="188" t="s">
        <v>4334</v>
      </c>
      <c r="J2714" s="188" t="s">
        <v>4344</v>
      </c>
      <c r="K2714" s="188" t="s">
        <v>4621</v>
      </c>
      <c r="L2714" s="188" t="s">
        <v>159</v>
      </c>
      <c r="M2714" s="188" t="s">
        <v>164</v>
      </c>
      <c r="N2714" s="188">
        <v>93.1</v>
      </c>
      <c r="O2714" s="188" t="s">
        <v>159</v>
      </c>
      <c r="P2714" s="188" t="s">
        <v>4346</v>
      </c>
      <c r="Q2714" s="188" t="s">
        <v>159</v>
      </c>
      <c r="R2714" s="188" t="s">
        <v>4347</v>
      </c>
      <c r="S2714" s="188" t="s">
        <v>159</v>
      </c>
      <c r="T2714" s="188" t="s">
        <v>4339</v>
      </c>
      <c r="U2714" s="188" t="s">
        <v>4340</v>
      </c>
      <c r="V2714" s="188" t="s">
        <v>4348</v>
      </c>
      <c r="W2714" s="188" t="s">
        <v>4349</v>
      </c>
      <c r="X2714" s="189" t="s">
        <v>4343</v>
      </c>
      <c r="Y2714" s="188" t="s">
        <v>159</v>
      </c>
    </row>
    <row r="2715" spans="2:25">
      <c r="B2715" s="188" t="s">
        <v>2106</v>
      </c>
      <c r="C2715" s="188" t="s">
        <v>102</v>
      </c>
      <c r="D2715" s="188" t="s">
        <v>2142</v>
      </c>
      <c r="E2715" s="188" t="s">
        <v>4490</v>
      </c>
      <c r="F2715" s="188">
        <v>93.1</v>
      </c>
      <c r="G2715" s="188" t="s">
        <v>202</v>
      </c>
      <c r="H2715" s="188">
        <v>270</v>
      </c>
      <c r="I2715" s="188" t="s">
        <v>4334</v>
      </c>
      <c r="J2715" s="188" t="s">
        <v>4344</v>
      </c>
      <c r="K2715" s="188" t="s">
        <v>4622</v>
      </c>
      <c r="L2715" s="188" t="s">
        <v>159</v>
      </c>
      <c r="M2715" s="188" t="s">
        <v>164</v>
      </c>
      <c r="N2715" s="188">
        <v>93.1</v>
      </c>
      <c r="O2715" s="188" t="s">
        <v>159</v>
      </c>
      <c r="P2715" s="188" t="s">
        <v>4346</v>
      </c>
      <c r="Q2715" s="188" t="s">
        <v>159</v>
      </c>
      <c r="R2715" s="188" t="s">
        <v>4347</v>
      </c>
      <c r="S2715" s="188" t="s">
        <v>159</v>
      </c>
      <c r="T2715" s="188" t="s">
        <v>4339</v>
      </c>
      <c r="U2715" s="188" t="s">
        <v>4340</v>
      </c>
      <c r="V2715" s="188" t="s">
        <v>4348</v>
      </c>
      <c r="W2715" s="188" t="s">
        <v>4349</v>
      </c>
      <c r="X2715" s="189" t="s">
        <v>4343</v>
      </c>
      <c r="Y2715" s="188" t="s">
        <v>159</v>
      </c>
    </row>
    <row r="2716" spans="2:25">
      <c r="B2716" s="108" t="s">
        <v>2106</v>
      </c>
      <c r="C2716" s="108" t="s">
        <v>102</v>
      </c>
      <c r="D2716" s="108" t="s">
        <v>2149</v>
      </c>
      <c r="E2716" s="108" t="s">
        <v>4490</v>
      </c>
      <c r="F2716" s="108">
        <v>94.1</v>
      </c>
      <c r="G2716" s="108" t="s">
        <v>202</v>
      </c>
      <c r="H2716" s="108">
        <v>271</v>
      </c>
      <c r="I2716" s="108" t="s">
        <v>4334</v>
      </c>
      <c r="J2716" s="108" t="s">
        <v>4344</v>
      </c>
      <c r="K2716" s="108" t="s">
        <v>4623</v>
      </c>
      <c r="L2716" s="108" t="s">
        <v>2540</v>
      </c>
      <c r="M2716" s="108" t="s">
        <v>164</v>
      </c>
      <c r="N2716" s="108">
        <v>94.4</v>
      </c>
      <c r="O2716" s="108">
        <v>17</v>
      </c>
      <c r="P2716" s="108" t="s">
        <v>4346</v>
      </c>
      <c r="Q2716" s="108" t="s">
        <v>55</v>
      </c>
      <c r="R2716" s="108" t="s">
        <v>4347</v>
      </c>
      <c r="S2716" s="108" t="s">
        <v>55</v>
      </c>
      <c r="T2716" s="108" t="s">
        <v>4339</v>
      </c>
      <c r="U2716" s="108" t="s">
        <v>4340</v>
      </c>
      <c r="V2716" s="108" t="s">
        <v>4348</v>
      </c>
      <c r="W2716" s="108" t="s">
        <v>4349</v>
      </c>
      <c r="X2716" s="187" t="s">
        <v>4343</v>
      </c>
      <c r="Y2716" s="108">
        <v>17</v>
      </c>
    </row>
    <row r="2717" spans="2:25">
      <c r="B2717" s="188" t="s">
        <v>2106</v>
      </c>
      <c r="C2717" s="188" t="s">
        <v>102</v>
      </c>
      <c r="D2717" s="188" t="s">
        <v>2149</v>
      </c>
      <c r="E2717" s="188" t="s">
        <v>4490</v>
      </c>
      <c r="F2717" s="188">
        <v>94.1</v>
      </c>
      <c r="G2717" s="188" t="s">
        <v>202</v>
      </c>
      <c r="H2717" s="188">
        <v>272</v>
      </c>
      <c r="I2717" s="188" t="s">
        <v>4334</v>
      </c>
      <c r="J2717" s="188" t="s">
        <v>4344</v>
      </c>
      <c r="K2717" s="188" t="s">
        <v>4624</v>
      </c>
      <c r="L2717" s="188" t="s">
        <v>159</v>
      </c>
      <c r="M2717" s="188" t="s">
        <v>164</v>
      </c>
      <c r="N2717" s="188">
        <v>94.4</v>
      </c>
      <c r="O2717" s="188" t="s">
        <v>159</v>
      </c>
      <c r="P2717" s="188" t="s">
        <v>4346</v>
      </c>
      <c r="Q2717" s="188" t="s">
        <v>159</v>
      </c>
      <c r="R2717" s="188" t="s">
        <v>4347</v>
      </c>
      <c r="S2717" s="188" t="s">
        <v>159</v>
      </c>
      <c r="T2717" s="188" t="s">
        <v>4339</v>
      </c>
      <c r="U2717" s="188" t="s">
        <v>4340</v>
      </c>
      <c r="V2717" s="188" t="s">
        <v>4348</v>
      </c>
      <c r="W2717" s="188" t="s">
        <v>4349</v>
      </c>
      <c r="X2717" s="189" t="s">
        <v>4343</v>
      </c>
      <c r="Y2717" s="188" t="s">
        <v>159</v>
      </c>
    </row>
    <row r="2718" spans="2:25">
      <c r="B2718" s="188" t="s">
        <v>2106</v>
      </c>
      <c r="C2718" s="188" t="s">
        <v>102</v>
      </c>
      <c r="D2718" s="188" t="s">
        <v>2149</v>
      </c>
      <c r="E2718" s="188" t="s">
        <v>4490</v>
      </c>
      <c r="F2718" s="188">
        <v>94.1</v>
      </c>
      <c r="G2718" s="188" t="s">
        <v>202</v>
      </c>
      <c r="H2718" s="188">
        <v>273</v>
      </c>
      <c r="I2718" s="188" t="s">
        <v>4334</v>
      </c>
      <c r="J2718" s="188" t="s">
        <v>4344</v>
      </c>
      <c r="K2718" s="188" t="s">
        <v>4625</v>
      </c>
      <c r="L2718" s="188" t="s">
        <v>159</v>
      </c>
      <c r="M2718" s="188" t="s">
        <v>164</v>
      </c>
      <c r="N2718" s="188">
        <v>94.4</v>
      </c>
      <c r="O2718" s="188" t="s">
        <v>159</v>
      </c>
      <c r="P2718" s="188" t="s">
        <v>4346</v>
      </c>
      <c r="Q2718" s="188" t="s">
        <v>159</v>
      </c>
      <c r="R2718" s="188" t="s">
        <v>4347</v>
      </c>
      <c r="S2718" s="188" t="s">
        <v>159</v>
      </c>
      <c r="T2718" s="188" t="s">
        <v>4339</v>
      </c>
      <c r="U2718" s="188" t="s">
        <v>4340</v>
      </c>
      <c r="V2718" s="188" t="s">
        <v>4348</v>
      </c>
      <c r="W2718" s="188" t="s">
        <v>4349</v>
      </c>
      <c r="X2718" s="189" t="s">
        <v>4343</v>
      </c>
      <c r="Y2718" s="188" t="s">
        <v>159</v>
      </c>
    </row>
    <row r="2719" spans="2:25">
      <c r="B2719" s="188" t="s">
        <v>2106</v>
      </c>
      <c r="C2719" s="188" t="s">
        <v>102</v>
      </c>
      <c r="D2719" s="188" t="s">
        <v>2149</v>
      </c>
      <c r="E2719" s="188" t="s">
        <v>4490</v>
      </c>
      <c r="F2719" s="188">
        <v>94.1</v>
      </c>
      <c r="G2719" s="188" t="s">
        <v>202</v>
      </c>
      <c r="H2719" s="188">
        <v>274</v>
      </c>
      <c r="I2719" s="188" t="s">
        <v>4334</v>
      </c>
      <c r="J2719" s="188" t="s">
        <v>4344</v>
      </c>
      <c r="K2719" s="188" t="s">
        <v>4626</v>
      </c>
      <c r="L2719" s="188" t="s">
        <v>159</v>
      </c>
      <c r="M2719" s="188" t="s">
        <v>164</v>
      </c>
      <c r="N2719" s="188">
        <v>94.4</v>
      </c>
      <c r="O2719" s="188" t="s">
        <v>159</v>
      </c>
      <c r="P2719" s="188" t="s">
        <v>4346</v>
      </c>
      <c r="Q2719" s="188" t="s">
        <v>159</v>
      </c>
      <c r="R2719" s="188" t="s">
        <v>4347</v>
      </c>
      <c r="S2719" s="188" t="s">
        <v>159</v>
      </c>
      <c r="T2719" s="188" t="s">
        <v>4339</v>
      </c>
      <c r="U2719" s="188" t="s">
        <v>4340</v>
      </c>
      <c r="V2719" s="188" t="s">
        <v>4348</v>
      </c>
      <c r="W2719" s="188" t="s">
        <v>4349</v>
      </c>
      <c r="X2719" s="189" t="s">
        <v>4343</v>
      </c>
      <c r="Y2719" s="188" t="s">
        <v>159</v>
      </c>
    </row>
    <row r="2720" spans="2:25">
      <c r="B2720" s="188" t="s">
        <v>2106</v>
      </c>
      <c r="C2720" s="188" t="s">
        <v>102</v>
      </c>
      <c r="D2720" s="188" t="s">
        <v>2149</v>
      </c>
      <c r="E2720" s="188" t="s">
        <v>4490</v>
      </c>
      <c r="F2720" s="188">
        <v>94.1</v>
      </c>
      <c r="G2720" s="188" t="s">
        <v>202</v>
      </c>
      <c r="H2720" s="188">
        <v>275</v>
      </c>
      <c r="I2720" s="188" t="s">
        <v>4334</v>
      </c>
      <c r="J2720" s="188" t="s">
        <v>4344</v>
      </c>
      <c r="K2720" s="188" t="s">
        <v>4627</v>
      </c>
      <c r="L2720" s="188" t="s">
        <v>159</v>
      </c>
      <c r="M2720" s="188" t="s">
        <v>164</v>
      </c>
      <c r="N2720" s="188">
        <v>94.4</v>
      </c>
      <c r="O2720" s="188" t="s">
        <v>159</v>
      </c>
      <c r="P2720" s="188" t="s">
        <v>4346</v>
      </c>
      <c r="Q2720" s="188" t="s">
        <v>159</v>
      </c>
      <c r="R2720" s="188" t="s">
        <v>4347</v>
      </c>
      <c r="S2720" s="188" t="s">
        <v>159</v>
      </c>
      <c r="T2720" s="188" t="s">
        <v>4339</v>
      </c>
      <c r="U2720" s="188" t="s">
        <v>4340</v>
      </c>
      <c r="V2720" s="188" t="s">
        <v>4348</v>
      </c>
      <c r="W2720" s="188" t="s">
        <v>4349</v>
      </c>
      <c r="X2720" s="189" t="s">
        <v>4343</v>
      </c>
      <c r="Y2720" s="188" t="s">
        <v>159</v>
      </c>
    </row>
    <row r="2721" spans="2:25">
      <c r="B2721" s="188" t="s">
        <v>2106</v>
      </c>
      <c r="C2721" s="188" t="s">
        <v>102</v>
      </c>
      <c r="D2721" s="188" t="s">
        <v>2149</v>
      </c>
      <c r="E2721" s="188" t="s">
        <v>4490</v>
      </c>
      <c r="F2721" s="188">
        <v>94.1</v>
      </c>
      <c r="G2721" s="188" t="s">
        <v>202</v>
      </c>
      <c r="H2721" s="188">
        <v>276</v>
      </c>
      <c r="I2721" s="188" t="s">
        <v>4334</v>
      </c>
      <c r="J2721" s="188" t="s">
        <v>4344</v>
      </c>
      <c r="K2721" s="188" t="s">
        <v>4628</v>
      </c>
      <c r="L2721" s="188" t="s">
        <v>159</v>
      </c>
      <c r="M2721" s="188" t="s">
        <v>164</v>
      </c>
      <c r="N2721" s="188">
        <v>94.4</v>
      </c>
      <c r="O2721" s="188" t="s">
        <v>159</v>
      </c>
      <c r="P2721" s="188" t="s">
        <v>4346</v>
      </c>
      <c r="Q2721" s="188" t="s">
        <v>159</v>
      </c>
      <c r="R2721" s="188" t="s">
        <v>4347</v>
      </c>
      <c r="S2721" s="188" t="s">
        <v>159</v>
      </c>
      <c r="T2721" s="188" t="s">
        <v>4339</v>
      </c>
      <c r="U2721" s="188" t="s">
        <v>4340</v>
      </c>
      <c r="V2721" s="188" t="s">
        <v>4348</v>
      </c>
      <c r="W2721" s="188" t="s">
        <v>4349</v>
      </c>
      <c r="X2721" s="189" t="s">
        <v>4343</v>
      </c>
      <c r="Y2721" s="188" t="s">
        <v>159</v>
      </c>
    </row>
    <row r="2722" spans="2:25">
      <c r="B2722" s="188" t="s">
        <v>2106</v>
      </c>
      <c r="C2722" s="188" t="s">
        <v>102</v>
      </c>
      <c r="D2722" s="188" t="s">
        <v>2149</v>
      </c>
      <c r="E2722" s="188" t="s">
        <v>4490</v>
      </c>
      <c r="F2722" s="188">
        <v>94.1</v>
      </c>
      <c r="G2722" s="188" t="s">
        <v>202</v>
      </c>
      <c r="H2722" s="188">
        <v>277</v>
      </c>
      <c r="I2722" s="188" t="s">
        <v>4334</v>
      </c>
      <c r="J2722" s="188" t="s">
        <v>4344</v>
      </c>
      <c r="K2722" s="188" t="s">
        <v>4629</v>
      </c>
      <c r="L2722" s="188" t="s">
        <v>159</v>
      </c>
      <c r="M2722" s="188" t="s">
        <v>164</v>
      </c>
      <c r="N2722" s="188">
        <v>94.4</v>
      </c>
      <c r="O2722" s="188" t="s">
        <v>159</v>
      </c>
      <c r="P2722" s="188" t="s">
        <v>4346</v>
      </c>
      <c r="Q2722" s="188" t="s">
        <v>159</v>
      </c>
      <c r="R2722" s="188" t="s">
        <v>4347</v>
      </c>
      <c r="S2722" s="188" t="s">
        <v>159</v>
      </c>
      <c r="T2722" s="188" t="s">
        <v>4339</v>
      </c>
      <c r="U2722" s="188" t="s">
        <v>4340</v>
      </c>
      <c r="V2722" s="188" t="s">
        <v>4348</v>
      </c>
      <c r="W2722" s="188" t="s">
        <v>4349</v>
      </c>
      <c r="X2722" s="189" t="s">
        <v>4343</v>
      </c>
      <c r="Y2722" s="188" t="s">
        <v>159</v>
      </c>
    </row>
    <row r="2723" spans="2:25">
      <c r="B2723" s="188" t="s">
        <v>2106</v>
      </c>
      <c r="C2723" s="188" t="s">
        <v>102</v>
      </c>
      <c r="D2723" s="188" t="s">
        <v>2149</v>
      </c>
      <c r="E2723" s="188" t="s">
        <v>4490</v>
      </c>
      <c r="F2723" s="188">
        <v>94.1</v>
      </c>
      <c r="G2723" s="188" t="s">
        <v>202</v>
      </c>
      <c r="H2723" s="188">
        <v>278</v>
      </c>
      <c r="I2723" s="188" t="s">
        <v>4334</v>
      </c>
      <c r="J2723" s="188" t="s">
        <v>4344</v>
      </c>
      <c r="K2723" s="188" t="s">
        <v>4630</v>
      </c>
      <c r="L2723" s="188" t="s">
        <v>159</v>
      </c>
      <c r="M2723" s="188" t="s">
        <v>164</v>
      </c>
      <c r="N2723" s="188">
        <v>94.4</v>
      </c>
      <c r="O2723" s="188" t="s">
        <v>159</v>
      </c>
      <c r="P2723" s="188" t="s">
        <v>4346</v>
      </c>
      <c r="Q2723" s="188" t="s">
        <v>159</v>
      </c>
      <c r="R2723" s="188" t="s">
        <v>4347</v>
      </c>
      <c r="S2723" s="188" t="s">
        <v>159</v>
      </c>
      <c r="T2723" s="188" t="s">
        <v>4339</v>
      </c>
      <c r="U2723" s="188" t="s">
        <v>4340</v>
      </c>
      <c r="V2723" s="188" t="s">
        <v>4348</v>
      </c>
      <c r="W2723" s="188" t="s">
        <v>4349</v>
      </c>
      <c r="X2723" s="189" t="s">
        <v>4343</v>
      </c>
      <c r="Y2723" s="188" t="s">
        <v>159</v>
      </c>
    </row>
    <row r="2724" spans="2:25">
      <c r="B2724" s="188" t="s">
        <v>2106</v>
      </c>
      <c r="C2724" s="188" t="s">
        <v>102</v>
      </c>
      <c r="D2724" s="188" t="s">
        <v>2149</v>
      </c>
      <c r="E2724" s="188" t="s">
        <v>4490</v>
      </c>
      <c r="F2724" s="188">
        <v>94.1</v>
      </c>
      <c r="G2724" s="188" t="s">
        <v>202</v>
      </c>
      <c r="H2724" s="188">
        <v>279</v>
      </c>
      <c r="I2724" s="188" t="s">
        <v>4334</v>
      </c>
      <c r="J2724" s="188" t="s">
        <v>4344</v>
      </c>
      <c r="K2724" s="188" t="s">
        <v>4631</v>
      </c>
      <c r="L2724" s="188" t="s">
        <v>159</v>
      </c>
      <c r="M2724" s="188" t="s">
        <v>164</v>
      </c>
      <c r="N2724" s="188">
        <v>94.4</v>
      </c>
      <c r="O2724" s="188" t="s">
        <v>159</v>
      </c>
      <c r="P2724" s="188" t="s">
        <v>4346</v>
      </c>
      <c r="Q2724" s="188" t="s">
        <v>159</v>
      </c>
      <c r="R2724" s="188" t="s">
        <v>4347</v>
      </c>
      <c r="S2724" s="188" t="s">
        <v>159</v>
      </c>
      <c r="T2724" s="188" t="s">
        <v>4339</v>
      </c>
      <c r="U2724" s="188" t="s">
        <v>4340</v>
      </c>
      <c r="V2724" s="188" t="s">
        <v>4348</v>
      </c>
      <c r="W2724" s="188" t="s">
        <v>4349</v>
      </c>
      <c r="X2724" s="189" t="s">
        <v>4343</v>
      </c>
      <c r="Y2724" s="188" t="s">
        <v>159</v>
      </c>
    </row>
    <row r="2725" spans="2:25">
      <c r="B2725" s="188" t="s">
        <v>2106</v>
      </c>
      <c r="C2725" s="188" t="s">
        <v>102</v>
      </c>
      <c r="D2725" s="188" t="s">
        <v>2149</v>
      </c>
      <c r="E2725" s="188" t="s">
        <v>4490</v>
      </c>
      <c r="F2725" s="188">
        <v>94.1</v>
      </c>
      <c r="G2725" s="188" t="s">
        <v>202</v>
      </c>
      <c r="H2725" s="188">
        <v>280</v>
      </c>
      <c r="I2725" s="188" t="s">
        <v>4334</v>
      </c>
      <c r="J2725" s="188" t="s">
        <v>4344</v>
      </c>
      <c r="K2725" s="188" t="s">
        <v>4632</v>
      </c>
      <c r="L2725" s="188" t="s">
        <v>159</v>
      </c>
      <c r="M2725" s="188" t="s">
        <v>164</v>
      </c>
      <c r="N2725" s="188">
        <v>94.4</v>
      </c>
      <c r="O2725" s="188" t="s">
        <v>159</v>
      </c>
      <c r="P2725" s="188" t="s">
        <v>4346</v>
      </c>
      <c r="Q2725" s="188" t="s">
        <v>159</v>
      </c>
      <c r="R2725" s="188" t="s">
        <v>4347</v>
      </c>
      <c r="S2725" s="188" t="s">
        <v>159</v>
      </c>
      <c r="T2725" s="188" t="s">
        <v>4339</v>
      </c>
      <c r="U2725" s="188" t="s">
        <v>4340</v>
      </c>
      <c r="V2725" s="188" t="s">
        <v>4348</v>
      </c>
      <c r="W2725" s="188" t="s">
        <v>4349</v>
      </c>
      <c r="X2725" s="189" t="s">
        <v>4343</v>
      </c>
      <c r="Y2725" s="188" t="s">
        <v>159</v>
      </c>
    </row>
    <row r="2726" spans="2:25">
      <c r="B2726" s="108" t="s">
        <v>2106</v>
      </c>
      <c r="C2726" s="108" t="s">
        <v>102</v>
      </c>
      <c r="D2726" s="108" t="s">
        <v>2156</v>
      </c>
      <c r="E2726" s="108" t="s">
        <v>4490</v>
      </c>
      <c r="F2726" s="108">
        <v>93.9</v>
      </c>
      <c r="G2726" s="108" t="s">
        <v>202</v>
      </c>
      <c r="H2726" s="108">
        <v>281</v>
      </c>
      <c r="I2726" s="108" t="s">
        <v>4334</v>
      </c>
      <c r="J2726" s="108" t="s">
        <v>4344</v>
      </c>
      <c r="K2726" s="108" t="s">
        <v>4633</v>
      </c>
      <c r="L2726" s="108" t="s">
        <v>2540</v>
      </c>
      <c r="M2726" s="108" t="s">
        <v>164</v>
      </c>
      <c r="N2726" s="108">
        <v>94.2</v>
      </c>
      <c r="O2726" s="108">
        <v>18</v>
      </c>
      <c r="P2726" s="108" t="s">
        <v>4346</v>
      </c>
      <c r="Q2726" s="108" t="s">
        <v>55</v>
      </c>
      <c r="R2726" s="108" t="s">
        <v>4347</v>
      </c>
      <c r="S2726" s="108" t="s">
        <v>55</v>
      </c>
      <c r="T2726" s="108" t="s">
        <v>4339</v>
      </c>
      <c r="U2726" s="108" t="s">
        <v>4340</v>
      </c>
      <c r="V2726" s="108" t="s">
        <v>4348</v>
      </c>
      <c r="W2726" s="108" t="s">
        <v>4349</v>
      </c>
      <c r="X2726" s="187" t="s">
        <v>4343</v>
      </c>
      <c r="Y2726" s="108">
        <v>18</v>
      </c>
    </row>
    <row r="2727" spans="2:25">
      <c r="B2727" s="188" t="s">
        <v>2106</v>
      </c>
      <c r="C2727" s="188" t="s">
        <v>102</v>
      </c>
      <c r="D2727" s="188" t="s">
        <v>2156</v>
      </c>
      <c r="E2727" s="188" t="s">
        <v>4490</v>
      </c>
      <c r="F2727" s="188">
        <v>93.9</v>
      </c>
      <c r="G2727" s="188" t="s">
        <v>202</v>
      </c>
      <c r="H2727" s="188">
        <v>282</v>
      </c>
      <c r="I2727" s="188" t="s">
        <v>4334</v>
      </c>
      <c r="J2727" s="188" t="s">
        <v>4344</v>
      </c>
      <c r="K2727" s="188" t="s">
        <v>4441</v>
      </c>
      <c r="L2727" s="188" t="s">
        <v>159</v>
      </c>
      <c r="M2727" s="188" t="s">
        <v>164</v>
      </c>
      <c r="N2727" s="188">
        <v>94.2</v>
      </c>
      <c r="O2727" s="188" t="s">
        <v>159</v>
      </c>
      <c r="P2727" s="188" t="s">
        <v>4346</v>
      </c>
      <c r="Q2727" s="188" t="s">
        <v>159</v>
      </c>
      <c r="R2727" s="188" t="s">
        <v>4347</v>
      </c>
      <c r="S2727" s="188" t="s">
        <v>159</v>
      </c>
      <c r="T2727" s="188" t="s">
        <v>4339</v>
      </c>
      <c r="U2727" s="188" t="s">
        <v>4340</v>
      </c>
      <c r="V2727" s="188" t="s">
        <v>4348</v>
      </c>
      <c r="W2727" s="188" t="s">
        <v>4349</v>
      </c>
      <c r="X2727" s="189" t="s">
        <v>4343</v>
      </c>
      <c r="Y2727" s="188" t="s">
        <v>159</v>
      </c>
    </row>
    <row r="2728" spans="2:25">
      <c r="B2728" s="188" t="s">
        <v>2106</v>
      </c>
      <c r="C2728" s="188" t="s">
        <v>102</v>
      </c>
      <c r="D2728" s="188" t="s">
        <v>2156</v>
      </c>
      <c r="E2728" s="188" t="s">
        <v>4490</v>
      </c>
      <c r="F2728" s="188">
        <v>93.9</v>
      </c>
      <c r="G2728" s="188" t="s">
        <v>202</v>
      </c>
      <c r="H2728" s="188">
        <v>283</v>
      </c>
      <c r="I2728" s="188" t="s">
        <v>4334</v>
      </c>
      <c r="J2728" s="188" t="s">
        <v>4344</v>
      </c>
      <c r="K2728" s="188" t="s">
        <v>4443</v>
      </c>
      <c r="L2728" s="188" t="s">
        <v>159</v>
      </c>
      <c r="M2728" s="188" t="s">
        <v>164</v>
      </c>
      <c r="N2728" s="188">
        <v>94.2</v>
      </c>
      <c r="O2728" s="188" t="s">
        <v>159</v>
      </c>
      <c r="P2728" s="188" t="s">
        <v>4346</v>
      </c>
      <c r="Q2728" s="188" t="s">
        <v>159</v>
      </c>
      <c r="R2728" s="188" t="s">
        <v>4347</v>
      </c>
      <c r="S2728" s="188" t="s">
        <v>159</v>
      </c>
      <c r="T2728" s="188" t="s">
        <v>4339</v>
      </c>
      <c r="U2728" s="188" t="s">
        <v>4340</v>
      </c>
      <c r="V2728" s="188" t="s">
        <v>4348</v>
      </c>
      <c r="W2728" s="188" t="s">
        <v>4349</v>
      </c>
      <c r="X2728" s="189" t="s">
        <v>4343</v>
      </c>
      <c r="Y2728" s="188" t="s">
        <v>159</v>
      </c>
    </row>
    <row r="2729" spans="2:25">
      <c r="B2729" s="188" t="s">
        <v>2106</v>
      </c>
      <c r="C2729" s="188" t="s">
        <v>102</v>
      </c>
      <c r="D2729" s="188" t="s">
        <v>2156</v>
      </c>
      <c r="E2729" s="188" t="s">
        <v>4490</v>
      </c>
      <c r="F2729" s="188">
        <v>93.9</v>
      </c>
      <c r="G2729" s="188" t="s">
        <v>202</v>
      </c>
      <c r="H2729" s="188">
        <v>284</v>
      </c>
      <c r="I2729" s="188" t="s">
        <v>4334</v>
      </c>
      <c r="J2729" s="188" t="s">
        <v>4344</v>
      </c>
      <c r="K2729" s="188" t="s">
        <v>4445</v>
      </c>
      <c r="L2729" s="188" t="s">
        <v>159</v>
      </c>
      <c r="M2729" s="188" t="s">
        <v>164</v>
      </c>
      <c r="N2729" s="188">
        <v>94.2</v>
      </c>
      <c r="O2729" s="188" t="s">
        <v>159</v>
      </c>
      <c r="P2729" s="188" t="s">
        <v>4346</v>
      </c>
      <c r="Q2729" s="188" t="s">
        <v>159</v>
      </c>
      <c r="R2729" s="188" t="s">
        <v>4347</v>
      </c>
      <c r="S2729" s="188" t="s">
        <v>159</v>
      </c>
      <c r="T2729" s="188" t="s">
        <v>4339</v>
      </c>
      <c r="U2729" s="188" t="s">
        <v>4340</v>
      </c>
      <c r="V2729" s="188" t="s">
        <v>4348</v>
      </c>
      <c r="W2729" s="188" t="s">
        <v>4349</v>
      </c>
      <c r="X2729" s="189" t="s">
        <v>4343</v>
      </c>
      <c r="Y2729" s="188" t="s">
        <v>159</v>
      </c>
    </row>
    <row r="2730" spans="2:25">
      <c r="B2730" s="188" t="s">
        <v>2106</v>
      </c>
      <c r="C2730" s="188" t="s">
        <v>102</v>
      </c>
      <c r="D2730" s="188" t="s">
        <v>2156</v>
      </c>
      <c r="E2730" s="188" t="s">
        <v>4490</v>
      </c>
      <c r="F2730" s="188">
        <v>93.9</v>
      </c>
      <c r="G2730" s="188" t="s">
        <v>202</v>
      </c>
      <c r="H2730" s="188">
        <v>285</v>
      </c>
      <c r="I2730" s="188" t="s">
        <v>4334</v>
      </c>
      <c r="J2730" s="188" t="s">
        <v>4344</v>
      </c>
      <c r="K2730" s="188" t="s">
        <v>4447</v>
      </c>
      <c r="L2730" s="188" t="s">
        <v>159</v>
      </c>
      <c r="M2730" s="188" t="s">
        <v>164</v>
      </c>
      <c r="N2730" s="188">
        <v>94.2</v>
      </c>
      <c r="O2730" s="188" t="s">
        <v>159</v>
      </c>
      <c r="P2730" s="188" t="s">
        <v>4346</v>
      </c>
      <c r="Q2730" s="188" t="s">
        <v>159</v>
      </c>
      <c r="R2730" s="188" t="s">
        <v>4347</v>
      </c>
      <c r="S2730" s="188" t="s">
        <v>159</v>
      </c>
      <c r="T2730" s="188" t="s">
        <v>4339</v>
      </c>
      <c r="U2730" s="188" t="s">
        <v>4340</v>
      </c>
      <c r="V2730" s="188" t="s">
        <v>4348</v>
      </c>
      <c r="W2730" s="188" t="s">
        <v>4349</v>
      </c>
      <c r="X2730" s="189" t="s">
        <v>4343</v>
      </c>
      <c r="Y2730" s="188" t="s">
        <v>159</v>
      </c>
    </row>
    <row r="2731" spans="2:25">
      <c r="B2731" s="188" t="s">
        <v>2106</v>
      </c>
      <c r="C2731" s="188" t="s">
        <v>102</v>
      </c>
      <c r="D2731" s="188" t="s">
        <v>2156</v>
      </c>
      <c r="E2731" s="188" t="s">
        <v>4490</v>
      </c>
      <c r="F2731" s="188">
        <v>93.9</v>
      </c>
      <c r="G2731" s="188" t="s">
        <v>202</v>
      </c>
      <c r="H2731" s="188">
        <v>286</v>
      </c>
      <c r="I2731" s="188" t="s">
        <v>4334</v>
      </c>
      <c r="J2731" s="188" t="s">
        <v>4344</v>
      </c>
      <c r="K2731" s="188" t="s">
        <v>4449</v>
      </c>
      <c r="L2731" s="188" t="s">
        <v>159</v>
      </c>
      <c r="M2731" s="188" t="s">
        <v>164</v>
      </c>
      <c r="N2731" s="188">
        <v>94.2</v>
      </c>
      <c r="O2731" s="188" t="s">
        <v>159</v>
      </c>
      <c r="P2731" s="188" t="s">
        <v>4346</v>
      </c>
      <c r="Q2731" s="188" t="s">
        <v>159</v>
      </c>
      <c r="R2731" s="188" t="s">
        <v>4347</v>
      </c>
      <c r="S2731" s="188" t="s">
        <v>159</v>
      </c>
      <c r="T2731" s="188" t="s">
        <v>4339</v>
      </c>
      <c r="U2731" s="188" t="s">
        <v>4340</v>
      </c>
      <c r="V2731" s="188" t="s">
        <v>4348</v>
      </c>
      <c r="W2731" s="188" t="s">
        <v>4349</v>
      </c>
      <c r="X2731" s="189" t="s">
        <v>4343</v>
      </c>
      <c r="Y2731" s="188" t="s">
        <v>159</v>
      </c>
    </row>
    <row r="2732" spans="2:25">
      <c r="B2732" s="188" t="s">
        <v>2106</v>
      </c>
      <c r="C2732" s="188" t="s">
        <v>102</v>
      </c>
      <c r="D2732" s="188" t="s">
        <v>2156</v>
      </c>
      <c r="E2732" s="188" t="s">
        <v>4490</v>
      </c>
      <c r="F2732" s="188">
        <v>93.9</v>
      </c>
      <c r="G2732" s="188" t="s">
        <v>202</v>
      </c>
      <c r="H2732" s="188">
        <v>287</v>
      </c>
      <c r="I2732" s="188" t="s">
        <v>4334</v>
      </c>
      <c r="J2732" s="188" t="s">
        <v>4344</v>
      </c>
      <c r="K2732" s="188" t="s">
        <v>4451</v>
      </c>
      <c r="L2732" s="188" t="s">
        <v>159</v>
      </c>
      <c r="M2732" s="188" t="s">
        <v>164</v>
      </c>
      <c r="N2732" s="188">
        <v>94.2</v>
      </c>
      <c r="O2732" s="188" t="s">
        <v>159</v>
      </c>
      <c r="P2732" s="188" t="s">
        <v>4346</v>
      </c>
      <c r="Q2732" s="188" t="s">
        <v>159</v>
      </c>
      <c r="R2732" s="188" t="s">
        <v>4347</v>
      </c>
      <c r="S2732" s="188" t="s">
        <v>159</v>
      </c>
      <c r="T2732" s="188" t="s">
        <v>4339</v>
      </c>
      <c r="U2732" s="188" t="s">
        <v>4340</v>
      </c>
      <c r="V2732" s="188" t="s">
        <v>4348</v>
      </c>
      <c r="W2732" s="188" t="s">
        <v>4349</v>
      </c>
      <c r="X2732" s="189" t="s">
        <v>4343</v>
      </c>
      <c r="Y2732" s="188" t="s">
        <v>159</v>
      </c>
    </row>
    <row r="2733" spans="2:25">
      <c r="B2733" s="188" t="s">
        <v>2106</v>
      </c>
      <c r="C2733" s="188" t="s">
        <v>102</v>
      </c>
      <c r="D2733" s="188" t="s">
        <v>2156</v>
      </c>
      <c r="E2733" s="188" t="s">
        <v>4490</v>
      </c>
      <c r="F2733" s="188">
        <v>93.9</v>
      </c>
      <c r="G2733" s="188" t="s">
        <v>202</v>
      </c>
      <c r="H2733" s="188">
        <v>288</v>
      </c>
      <c r="I2733" s="188" t="s">
        <v>4334</v>
      </c>
      <c r="J2733" s="188" t="s">
        <v>4344</v>
      </c>
      <c r="K2733" s="188" t="s">
        <v>4453</v>
      </c>
      <c r="L2733" s="188" t="s">
        <v>159</v>
      </c>
      <c r="M2733" s="188" t="s">
        <v>164</v>
      </c>
      <c r="N2733" s="188">
        <v>94.2</v>
      </c>
      <c r="O2733" s="188" t="s">
        <v>159</v>
      </c>
      <c r="P2733" s="188" t="s">
        <v>4346</v>
      </c>
      <c r="Q2733" s="188" t="s">
        <v>159</v>
      </c>
      <c r="R2733" s="188" t="s">
        <v>4347</v>
      </c>
      <c r="S2733" s="188" t="s">
        <v>159</v>
      </c>
      <c r="T2733" s="188" t="s">
        <v>4339</v>
      </c>
      <c r="U2733" s="188" t="s">
        <v>4340</v>
      </c>
      <c r="V2733" s="188" t="s">
        <v>4348</v>
      </c>
      <c r="W2733" s="188" t="s">
        <v>4349</v>
      </c>
      <c r="X2733" s="189" t="s">
        <v>4343</v>
      </c>
      <c r="Y2733" s="188" t="s">
        <v>159</v>
      </c>
    </row>
    <row r="2734" spans="2:25">
      <c r="B2734" s="188" t="s">
        <v>2106</v>
      </c>
      <c r="C2734" s="188" t="s">
        <v>102</v>
      </c>
      <c r="D2734" s="188" t="s">
        <v>2156</v>
      </c>
      <c r="E2734" s="188" t="s">
        <v>4490</v>
      </c>
      <c r="F2734" s="188">
        <v>93.9</v>
      </c>
      <c r="G2734" s="188" t="s">
        <v>202</v>
      </c>
      <c r="H2734" s="188">
        <v>289</v>
      </c>
      <c r="I2734" s="188" t="s">
        <v>4334</v>
      </c>
      <c r="J2734" s="188" t="s">
        <v>4344</v>
      </c>
      <c r="K2734" s="188" t="s">
        <v>4455</v>
      </c>
      <c r="L2734" s="188" t="s">
        <v>159</v>
      </c>
      <c r="M2734" s="188" t="s">
        <v>164</v>
      </c>
      <c r="N2734" s="188">
        <v>94.2</v>
      </c>
      <c r="O2734" s="188" t="s">
        <v>159</v>
      </c>
      <c r="P2734" s="188" t="s">
        <v>4346</v>
      </c>
      <c r="Q2734" s="188" t="s">
        <v>159</v>
      </c>
      <c r="R2734" s="188" t="s">
        <v>4347</v>
      </c>
      <c r="S2734" s="188" t="s">
        <v>159</v>
      </c>
      <c r="T2734" s="188" t="s">
        <v>4339</v>
      </c>
      <c r="U2734" s="188" t="s">
        <v>4340</v>
      </c>
      <c r="V2734" s="188" t="s">
        <v>4348</v>
      </c>
      <c r="W2734" s="188" t="s">
        <v>4349</v>
      </c>
      <c r="X2734" s="189" t="s">
        <v>4343</v>
      </c>
      <c r="Y2734" s="188" t="s">
        <v>159</v>
      </c>
    </row>
    <row r="2735" spans="2:25">
      <c r="B2735" s="188" t="s">
        <v>2106</v>
      </c>
      <c r="C2735" s="188" t="s">
        <v>102</v>
      </c>
      <c r="D2735" s="188" t="s">
        <v>2156</v>
      </c>
      <c r="E2735" s="188" t="s">
        <v>4490</v>
      </c>
      <c r="F2735" s="188">
        <v>93.9</v>
      </c>
      <c r="G2735" s="188" t="s">
        <v>202</v>
      </c>
      <c r="H2735" s="188">
        <v>290</v>
      </c>
      <c r="I2735" s="188" t="s">
        <v>4334</v>
      </c>
      <c r="J2735" s="188" t="s">
        <v>4344</v>
      </c>
      <c r="K2735" s="188" t="s">
        <v>4457</v>
      </c>
      <c r="L2735" s="188" t="s">
        <v>159</v>
      </c>
      <c r="M2735" s="188" t="s">
        <v>164</v>
      </c>
      <c r="N2735" s="188">
        <v>94.2</v>
      </c>
      <c r="O2735" s="188" t="s">
        <v>159</v>
      </c>
      <c r="P2735" s="188" t="s">
        <v>4346</v>
      </c>
      <c r="Q2735" s="188" t="s">
        <v>159</v>
      </c>
      <c r="R2735" s="188" t="s">
        <v>4347</v>
      </c>
      <c r="S2735" s="188" t="s">
        <v>159</v>
      </c>
      <c r="T2735" s="188" t="s">
        <v>4339</v>
      </c>
      <c r="U2735" s="188" t="s">
        <v>4340</v>
      </c>
      <c r="V2735" s="188" t="s">
        <v>4348</v>
      </c>
      <c r="W2735" s="188" t="s">
        <v>4349</v>
      </c>
      <c r="X2735" s="189" t="s">
        <v>4343</v>
      </c>
      <c r="Y2735" s="188" t="s">
        <v>159</v>
      </c>
    </row>
    <row r="2736" spans="2:25">
      <c r="B2736" s="108" t="s">
        <v>2106</v>
      </c>
      <c r="C2736" s="108" t="s">
        <v>102</v>
      </c>
      <c r="D2736" s="108" t="s">
        <v>2170</v>
      </c>
      <c r="E2736" s="108" t="s">
        <v>4490</v>
      </c>
      <c r="F2736" s="108">
        <v>95.1</v>
      </c>
      <c r="G2736" s="108" t="s">
        <v>202</v>
      </c>
      <c r="H2736" s="108">
        <v>291</v>
      </c>
      <c r="I2736" s="108" t="s">
        <v>4334</v>
      </c>
      <c r="J2736" s="108" t="s">
        <v>4344</v>
      </c>
      <c r="K2736" s="108" t="s">
        <v>4634</v>
      </c>
      <c r="L2736" s="108" t="s">
        <v>2540</v>
      </c>
      <c r="M2736" s="108" t="s">
        <v>164</v>
      </c>
      <c r="N2736" s="108">
        <v>95.4</v>
      </c>
      <c r="O2736" s="108">
        <v>19</v>
      </c>
      <c r="P2736" s="108" t="s">
        <v>4346</v>
      </c>
      <c r="Q2736" s="108" t="s">
        <v>55</v>
      </c>
      <c r="R2736" s="108" t="s">
        <v>4347</v>
      </c>
      <c r="S2736" s="108" t="s">
        <v>55</v>
      </c>
      <c r="T2736" s="108" t="s">
        <v>4339</v>
      </c>
      <c r="U2736" s="108" t="s">
        <v>4340</v>
      </c>
      <c r="V2736" s="108" t="s">
        <v>4348</v>
      </c>
      <c r="W2736" s="108" t="s">
        <v>4349</v>
      </c>
      <c r="X2736" s="187" t="s">
        <v>4343</v>
      </c>
      <c r="Y2736" s="108">
        <v>19</v>
      </c>
    </row>
    <row r="2737" spans="2:25">
      <c r="B2737" s="188" t="s">
        <v>2106</v>
      </c>
      <c r="C2737" s="188" t="s">
        <v>102</v>
      </c>
      <c r="D2737" s="188" t="s">
        <v>2170</v>
      </c>
      <c r="E2737" s="188" t="s">
        <v>4490</v>
      </c>
      <c r="F2737" s="188">
        <v>95.1</v>
      </c>
      <c r="G2737" s="188" t="s">
        <v>202</v>
      </c>
      <c r="H2737" s="188">
        <v>292</v>
      </c>
      <c r="I2737" s="188" t="s">
        <v>4334</v>
      </c>
      <c r="J2737" s="188" t="s">
        <v>4344</v>
      </c>
      <c r="K2737" s="188" t="s">
        <v>4635</v>
      </c>
      <c r="L2737" s="188" t="s">
        <v>159</v>
      </c>
      <c r="M2737" s="188" t="s">
        <v>164</v>
      </c>
      <c r="N2737" s="188">
        <v>95.4</v>
      </c>
      <c r="O2737" s="188" t="s">
        <v>159</v>
      </c>
      <c r="P2737" s="188" t="s">
        <v>4346</v>
      </c>
      <c r="Q2737" s="188" t="s">
        <v>159</v>
      </c>
      <c r="R2737" s="188" t="s">
        <v>4347</v>
      </c>
      <c r="S2737" s="188" t="s">
        <v>159</v>
      </c>
      <c r="T2737" s="188" t="s">
        <v>4339</v>
      </c>
      <c r="U2737" s="188" t="s">
        <v>4340</v>
      </c>
      <c r="V2737" s="188" t="s">
        <v>4348</v>
      </c>
      <c r="W2737" s="188" t="s">
        <v>4349</v>
      </c>
      <c r="X2737" s="189" t="s">
        <v>4343</v>
      </c>
      <c r="Y2737" s="188" t="s">
        <v>159</v>
      </c>
    </row>
    <row r="2738" spans="2:25">
      <c r="B2738" s="188" t="s">
        <v>2106</v>
      </c>
      <c r="C2738" s="188" t="s">
        <v>102</v>
      </c>
      <c r="D2738" s="188" t="s">
        <v>2170</v>
      </c>
      <c r="E2738" s="188" t="s">
        <v>4490</v>
      </c>
      <c r="F2738" s="188">
        <v>95.1</v>
      </c>
      <c r="G2738" s="188" t="s">
        <v>202</v>
      </c>
      <c r="H2738" s="188">
        <v>293</v>
      </c>
      <c r="I2738" s="188" t="s">
        <v>4334</v>
      </c>
      <c r="J2738" s="188" t="s">
        <v>4344</v>
      </c>
      <c r="K2738" s="188" t="s">
        <v>4636</v>
      </c>
      <c r="L2738" s="188" t="s">
        <v>159</v>
      </c>
      <c r="M2738" s="188" t="s">
        <v>164</v>
      </c>
      <c r="N2738" s="188">
        <v>95.4</v>
      </c>
      <c r="O2738" s="188" t="s">
        <v>159</v>
      </c>
      <c r="P2738" s="188" t="s">
        <v>4346</v>
      </c>
      <c r="Q2738" s="188" t="s">
        <v>159</v>
      </c>
      <c r="R2738" s="188" t="s">
        <v>4347</v>
      </c>
      <c r="S2738" s="188" t="s">
        <v>159</v>
      </c>
      <c r="T2738" s="188" t="s">
        <v>4339</v>
      </c>
      <c r="U2738" s="188" t="s">
        <v>4340</v>
      </c>
      <c r="V2738" s="188" t="s">
        <v>4348</v>
      </c>
      <c r="W2738" s="188" t="s">
        <v>4349</v>
      </c>
      <c r="X2738" s="189" t="s">
        <v>4343</v>
      </c>
      <c r="Y2738" s="188" t="s">
        <v>159</v>
      </c>
    </row>
    <row r="2739" spans="2:25">
      <c r="B2739" s="188" t="s">
        <v>2106</v>
      </c>
      <c r="C2739" s="188" t="s">
        <v>102</v>
      </c>
      <c r="D2739" s="188" t="s">
        <v>2170</v>
      </c>
      <c r="E2739" s="188" t="s">
        <v>4490</v>
      </c>
      <c r="F2739" s="188">
        <v>95.1</v>
      </c>
      <c r="G2739" s="188" t="s">
        <v>202</v>
      </c>
      <c r="H2739" s="188">
        <v>294</v>
      </c>
      <c r="I2739" s="188" t="s">
        <v>4334</v>
      </c>
      <c r="J2739" s="188" t="s">
        <v>4344</v>
      </c>
      <c r="K2739" s="188" t="s">
        <v>4637</v>
      </c>
      <c r="L2739" s="188" t="s">
        <v>159</v>
      </c>
      <c r="M2739" s="188" t="s">
        <v>164</v>
      </c>
      <c r="N2739" s="188">
        <v>95.4</v>
      </c>
      <c r="O2739" s="188" t="s">
        <v>159</v>
      </c>
      <c r="P2739" s="188" t="s">
        <v>4346</v>
      </c>
      <c r="Q2739" s="188" t="s">
        <v>159</v>
      </c>
      <c r="R2739" s="188" t="s">
        <v>4347</v>
      </c>
      <c r="S2739" s="188" t="s">
        <v>159</v>
      </c>
      <c r="T2739" s="188" t="s">
        <v>4339</v>
      </c>
      <c r="U2739" s="188" t="s">
        <v>4340</v>
      </c>
      <c r="V2739" s="188" t="s">
        <v>4348</v>
      </c>
      <c r="W2739" s="188" t="s">
        <v>4349</v>
      </c>
      <c r="X2739" s="189" t="s">
        <v>4343</v>
      </c>
      <c r="Y2739" s="188" t="s">
        <v>159</v>
      </c>
    </row>
    <row r="2740" spans="2:25">
      <c r="B2740" s="188" t="s">
        <v>2106</v>
      </c>
      <c r="C2740" s="188" t="s">
        <v>102</v>
      </c>
      <c r="D2740" s="188" t="s">
        <v>2170</v>
      </c>
      <c r="E2740" s="188" t="s">
        <v>4490</v>
      </c>
      <c r="F2740" s="188">
        <v>95.1</v>
      </c>
      <c r="G2740" s="188" t="s">
        <v>202</v>
      </c>
      <c r="H2740" s="188">
        <v>295</v>
      </c>
      <c r="I2740" s="188" t="s">
        <v>4334</v>
      </c>
      <c r="J2740" s="188" t="s">
        <v>4344</v>
      </c>
      <c r="K2740" s="188" t="s">
        <v>4638</v>
      </c>
      <c r="L2740" s="188" t="s">
        <v>159</v>
      </c>
      <c r="M2740" s="188" t="s">
        <v>164</v>
      </c>
      <c r="N2740" s="188">
        <v>95.4</v>
      </c>
      <c r="O2740" s="188" t="s">
        <v>159</v>
      </c>
      <c r="P2740" s="188" t="s">
        <v>4346</v>
      </c>
      <c r="Q2740" s="188" t="s">
        <v>159</v>
      </c>
      <c r="R2740" s="188" t="s">
        <v>4347</v>
      </c>
      <c r="S2740" s="188" t="s">
        <v>159</v>
      </c>
      <c r="T2740" s="188" t="s">
        <v>4339</v>
      </c>
      <c r="U2740" s="188" t="s">
        <v>4340</v>
      </c>
      <c r="V2740" s="188" t="s">
        <v>4348</v>
      </c>
      <c r="W2740" s="188" t="s">
        <v>4349</v>
      </c>
      <c r="X2740" s="189" t="s">
        <v>4343</v>
      </c>
      <c r="Y2740" s="188" t="s">
        <v>159</v>
      </c>
    </row>
    <row r="2741" spans="2:25">
      <c r="B2741" s="188" t="s">
        <v>2106</v>
      </c>
      <c r="C2741" s="188" t="s">
        <v>102</v>
      </c>
      <c r="D2741" s="188" t="s">
        <v>2170</v>
      </c>
      <c r="E2741" s="188" t="s">
        <v>4490</v>
      </c>
      <c r="F2741" s="188">
        <v>95.1</v>
      </c>
      <c r="G2741" s="188" t="s">
        <v>202</v>
      </c>
      <c r="H2741" s="188">
        <v>296</v>
      </c>
      <c r="I2741" s="188" t="s">
        <v>4334</v>
      </c>
      <c r="J2741" s="188" t="s">
        <v>4344</v>
      </c>
      <c r="K2741" s="188" t="s">
        <v>4639</v>
      </c>
      <c r="L2741" s="188" t="s">
        <v>159</v>
      </c>
      <c r="M2741" s="188" t="s">
        <v>164</v>
      </c>
      <c r="N2741" s="188">
        <v>95.4</v>
      </c>
      <c r="O2741" s="188" t="s">
        <v>159</v>
      </c>
      <c r="P2741" s="188" t="s">
        <v>4346</v>
      </c>
      <c r="Q2741" s="188" t="s">
        <v>159</v>
      </c>
      <c r="R2741" s="188" t="s">
        <v>4347</v>
      </c>
      <c r="S2741" s="188" t="s">
        <v>159</v>
      </c>
      <c r="T2741" s="188" t="s">
        <v>4339</v>
      </c>
      <c r="U2741" s="188" t="s">
        <v>4340</v>
      </c>
      <c r="V2741" s="188" t="s">
        <v>4348</v>
      </c>
      <c r="W2741" s="188" t="s">
        <v>4349</v>
      </c>
      <c r="X2741" s="189" t="s">
        <v>4343</v>
      </c>
      <c r="Y2741" s="188" t="s">
        <v>159</v>
      </c>
    </row>
    <row r="2742" spans="2:25">
      <c r="B2742" s="188" t="s">
        <v>2106</v>
      </c>
      <c r="C2742" s="188" t="s">
        <v>102</v>
      </c>
      <c r="D2742" s="188" t="s">
        <v>2170</v>
      </c>
      <c r="E2742" s="188" t="s">
        <v>4490</v>
      </c>
      <c r="F2742" s="188">
        <v>95.1</v>
      </c>
      <c r="G2742" s="188" t="s">
        <v>202</v>
      </c>
      <c r="H2742" s="188">
        <v>297</v>
      </c>
      <c r="I2742" s="188" t="s">
        <v>4334</v>
      </c>
      <c r="J2742" s="188" t="s">
        <v>4344</v>
      </c>
      <c r="K2742" s="188" t="s">
        <v>4640</v>
      </c>
      <c r="L2742" s="188" t="s">
        <v>159</v>
      </c>
      <c r="M2742" s="188" t="s">
        <v>164</v>
      </c>
      <c r="N2742" s="188">
        <v>95.4</v>
      </c>
      <c r="O2742" s="188" t="s">
        <v>159</v>
      </c>
      <c r="P2742" s="188" t="s">
        <v>4346</v>
      </c>
      <c r="Q2742" s="188" t="s">
        <v>159</v>
      </c>
      <c r="R2742" s="188" t="s">
        <v>4347</v>
      </c>
      <c r="S2742" s="188" t="s">
        <v>159</v>
      </c>
      <c r="T2742" s="188" t="s">
        <v>4339</v>
      </c>
      <c r="U2742" s="188" t="s">
        <v>4340</v>
      </c>
      <c r="V2742" s="188" t="s">
        <v>4348</v>
      </c>
      <c r="W2742" s="188" t="s">
        <v>4349</v>
      </c>
      <c r="X2742" s="189" t="s">
        <v>4343</v>
      </c>
      <c r="Y2742" s="188" t="s">
        <v>159</v>
      </c>
    </row>
    <row r="2743" spans="2:25">
      <c r="B2743" s="188" t="s">
        <v>2106</v>
      </c>
      <c r="C2743" s="188" t="s">
        <v>102</v>
      </c>
      <c r="D2743" s="188" t="s">
        <v>2170</v>
      </c>
      <c r="E2743" s="188" t="s">
        <v>4490</v>
      </c>
      <c r="F2743" s="188">
        <v>95.1</v>
      </c>
      <c r="G2743" s="188" t="s">
        <v>202</v>
      </c>
      <c r="H2743" s="188">
        <v>298</v>
      </c>
      <c r="I2743" s="188" t="s">
        <v>4334</v>
      </c>
      <c r="J2743" s="188" t="s">
        <v>4344</v>
      </c>
      <c r="K2743" s="188" t="s">
        <v>4641</v>
      </c>
      <c r="L2743" s="188" t="s">
        <v>159</v>
      </c>
      <c r="M2743" s="188" t="s">
        <v>164</v>
      </c>
      <c r="N2743" s="188">
        <v>95.4</v>
      </c>
      <c r="O2743" s="188" t="s">
        <v>159</v>
      </c>
      <c r="P2743" s="188" t="s">
        <v>4346</v>
      </c>
      <c r="Q2743" s="188" t="s">
        <v>159</v>
      </c>
      <c r="R2743" s="188" t="s">
        <v>4347</v>
      </c>
      <c r="S2743" s="188" t="s">
        <v>159</v>
      </c>
      <c r="T2743" s="188" t="s">
        <v>4339</v>
      </c>
      <c r="U2743" s="188" t="s">
        <v>4340</v>
      </c>
      <c r="V2743" s="188" t="s">
        <v>4348</v>
      </c>
      <c r="W2743" s="188" t="s">
        <v>4349</v>
      </c>
      <c r="X2743" s="189" t="s">
        <v>4343</v>
      </c>
      <c r="Y2743" s="188" t="s">
        <v>159</v>
      </c>
    </row>
    <row r="2744" spans="2:25">
      <c r="B2744" s="188" t="s">
        <v>2106</v>
      </c>
      <c r="C2744" s="188" t="s">
        <v>102</v>
      </c>
      <c r="D2744" s="188" t="s">
        <v>2170</v>
      </c>
      <c r="E2744" s="188" t="s">
        <v>4490</v>
      </c>
      <c r="F2744" s="188">
        <v>95.1</v>
      </c>
      <c r="G2744" s="188" t="s">
        <v>202</v>
      </c>
      <c r="H2744" s="188">
        <v>299</v>
      </c>
      <c r="I2744" s="188" t="s">
        <v>4334</v>
      </c>
      <c r="J2744" s="188" t="s">
        <v>4344</v>
      </c>
      <c r="K2744" s="188" t="s">
        <v>4642</v>
      </c>
      <c r="L2744" s="188" t="s">
        <v>159</v>
      </c>
      <c r="M2744" s="188" t="s">
        <v>164</v>
      </c>
      <c r="N2744" s="188">
        <v>95.4</v>
      </c>
      <c r="O2744" s="188" t="s">
        <v>159</v>
      </c>
      <c r="P2744" s="188" t="s">
        <v>4346</v>
      </c>
      <c r="Q2744" s="188" t="s">
        <v>159</v>
      </c>
      <c r="R2744" s="188" t="s">
        <v>4347</v>
      </c>
      <c r="S2744" s="188" t="s">
        <v>159</v>
      </c>
      <c r="T2744" s="188" t="s">
        <v>4339</v>
      </c>
      <c r="U2744" s="188" t="s">
        <v>4340</v>
      </c>
      <c r="V2744" s="188" t="s">
        <v>4348</v>
      </c>
      <c r="W2744" s="188" t="s">
        <v>4349</v>
      </c>
      <c r="X2744" s="189" t="s">
        <v>4343</v>
      </c>
      <c r="Y2744" s="188" t="s">
        <v>159</v>
      </c>
    </row>
    <row r="2745" spans="2:25">
      <c r="B2745" s="188" t="s">
        <v>2106</v>
      </c>
      <c r="C2745" s="188" t="s">
        <v>102</v>
      </c>
      <c r="D2745" s="188" t="s">
        <v>2170</v>
      </c>
      <c r="E2745" s="188" t="s">
        <v>4490</v>
      </c>
      <c r="F2745" s="188">
        <v>95.1</v>
      </c>
      <c r="G2745" s="188" t="s">
        <v>202</v>
      </c>
      <c r="H2745" s="188">
        <v>300</v>
      </c>
      <c r="I2745" s="188" t="s">
        <v>4334</v>
      </c>
      <c r="J2745" s="188" t="s">
        <v>4344</v>
      </c>
      <c r="K2745" s="188" t="s">
        <v>4643</v>
      </c>
      <c r="L2745" s="188" t="s">
        <v>159</v>
      </c>
      <c r="M2745" s="188" t="s">
        <v>164</v>
      </c>
      <c r="N2745" s="188">
        <v>95.4</v>
      </c>
      <c r="O2745" s="188" t="s">
        <v>159</v>
      </c>
      <c r="P2745" s="188" t="s">
        <v>4346</v>
      </c>
      <c r="Q2745" s="188" t="s">
        <v>159</v>
      </c>
      <c r="R2745" s="188" t="s">
        <v>4347</v>
      </c>
      <c r="S2745" s="188" t="s">
        <v>159</v>
      </c>
      <c r="T2745" s="188" t="s">
        <v>4339</v>
      </c>
      <c r="U2745" s="188" t="s">
        <v>4340</v>
      </c>
      <c r="V2745" s="188" t="s">
        <v>4348</v>
      </c>
      <c r="W2745" s="188" t="s">
        <v>4349</v>
      </c>
      <c r="X2745" s="189" t="s">
        <v>4343</v>
      </c>
      <c r="Y2745" s="188" t="s">
        <v>159</v>
      </c>
    </row>
    <row r="2746" spans="2:25">
      <c r="B2746" s="108" t="s">
        <v>2106</v>
      </c>
      <c r="C2746" s="108" t="s">
        <v>102</v>
      </c>
      <c r="D2746" s="108" t="s">
        <v>4479</v>
      </c>
      <c r="E2746" s="108" t="s">
        <v>4490</v>
      </c>
      <c r="F2746" s="108">
        <v>96.3</v>
      </c>
      <c r="G2746" s="108" t="s">
        <v>202</v>
      </c>
      <c r="H2746" s="108">
        <v>301</v>
      </c>
      <c r="I2746" s="108" t="s">
        <v>4334</v>
      </c>
      <c r="J2746" s="108" t="s">
        <v>4344</v>
      </c>
      <c r="K2746" s="108" t="s">
        <v>4644</v>
      </c>
      <c r="L2746" s="108" t="s">
        <v>2540</v>
      </c>
      <c r="M2746" s="108" t="s">
        <v>164</v>
      </c>
      <c r="N2746" s="108">
        <v>96.4</v>
      </c>
      <c r="O2746" s="108">
        <v>20</v>
      </c>
      <c r="P2746" s="108" t="s">
        <v>4346</v>
      </c>
      <c r="Q2746" s="108" t="s">
        <v>55</v>
      </c>
      <c r="R2746" s="108" t="s">
        <v>4347</v>
      </c>
      <c r="S2746" s="108" t="s">
        <v>55</v>
      </c>
      <c r="T2746" s="108" t="s">
        <v>4339</v>
      </c>
      <c r="U2746" s="108" t="s">
        <v>4340</v>
      </c>
      <c r="V2746" s="108" t="s">
        <v>4348</v>
      </c>
      <c r="W2746" s="108" t="s">
        <v>4349</v>
      </c>
      <c r="X2746" s="187" t="s">
        <v>4343</v>
      </c>
      <c r="Y2746" s="108">
        <v>20</v>
      </c>
    </row>
    <row r="2747" spans="2:25">
      <c r="B2747" s="188" t="s">
        <v>2106</v>
      </c>
      <c r="C2747" s="188" t="s">
        <v>102</v>
      </c>
      <c r="D2747" s="188" t="s">
        <v>4479</v>
      </c>
      <c r="E2747" s="188" t="s">
        <v>4490</v>
      </c>
      <c r="F2747" s="188">
        <v>96.3</v>
      </c>
      <c r="G2747" s="188" t="s">
        <v>202</v>
      </c>
      <c r="H2747" s="188">
        <v>302</v>
      </c>
      <c r="I2747" s="188" t="s">
        <v>4334</v>
      </c>
      <c r="J2747" s="188" t="s">
        <v>4344</v>
      </c>
      <c r="K2747" s="188" t="s">
        <v>4645</v>
      </c>
      <c r="L2747" s="188" t="s">
        <v>159</v>
      </c>
      <c r="M2747" s="188" t="s">
        <v>164</v>
      </c>
      <c r="N2747" s="188">
        <v>96.4</v>
      </c>
      <c r="O2747" s="188" t="s">
        <v>159</v>
      </c>
      <c r="P2747" s="188" t="s">
        <v>4346</v>
      </c>
      <c r="Q2747" s="188" t="s">
        <v>159</v>
      </c>
      <c r="R2747" s="188" t="s">
        <v>4347</v>
      </c>
      <c r="S2747" s="188" t="s">
        <v>159</v>
      </c>
      <c r="T2747" s="188" t="s">
        <v>4339</v>
      </c>
      <c r="U2747" s="188" t="s">
        <v>4340</v>
      </c>
      <c r="V2747" s="188" t="s">
        <v>4348</v>
      </c>
      <c r="W2747" s="188" t="s">
        <v>4349</v>
      </c>
      <c r="X2747" s="189" t="s">
        <v>4343</v>
      </c>
      <c r="Y2747" s="188" t="s">
        <v>159</v>
      </c>
    </row>
    <row r="2748" spans="2:25">
      <c r="B2748" s="188" t="s">
        <v>2106</v>
      </c>
      <c r="C2748" s="188" t="s">
        <v>102</v>
      </c>
      <c r="D2748" s="188" t="s">
        <v>4479</v>
      </c>
      <c r="E2748" s="188" t="s">
        <v>4490</v>
      </c>
      <c r="F2748" s="188">
        <v>96.3</v>
      </c>
      <c r="G2748" s="188" t="s">
        <v>202</v>
      </c>
      <c r="H2748" s="188">
        <v>303</v>
      </c>
      <c r="I2748" s="188" t="s">
        <v>4334</v>
      </c>
      <c r="J2748" s="188" t="s">
        <v>4344</v>
      </c>
      <c r="K2748" s="188" t="s">
        <v>4646</v>
      </c>
      <c r="L2748" s="188" t="s">
        <v>159</v>
      </c>
      <c r="M2748" s="188" t="s">
        <v>164</v>
      </c>
      <c r="N2748" s="188">
        <v>96.4</v>
      </c>
      <c r="O2748" s="188" t="s">
        <v>159</v>
      </c>
      <c r="P2748" s="188" t="s">
        <v>4346</v>
      </c>
      <c r="Q2748" s="188" t="s">
        <v>159</v>
      </c>
      <c r="R2748" s="188" t="s">
        <v>4347</v>
      </c>
      <c r="S2748" s="188" t="s">
        <v>159</v>
      </c>
      <c r="T2748" s="188" t="s">
        <v>4339</v>
      </c>
      <c r="U2748" s="188" t="s">
        <v>4340</v>
      </c>
      <c r="V2748" s="188" t="s">
        <v>4348</v>
      </c>
      <c r="W2748" s="188" t="s">
        <v>4349</v>
      </c>
      <c r="X2748" s="189" t="s">
        <v>4343</v>
      </c>
      <c r="Y2748" s="188" t="s">
        <v>159</v>
      </c>
    </row>
    <row r="2749" spans="2:25">
      <c r="B2749" s="188" t="s">
        <v>2106</v>
      </c>
      <c r="C2749" s="188" t="s">
        <v>102</v>
      </c>
      <c r="D2749" s="188" t="s">
        <v>4479</v>
      </c>
      <c r="E2749" s="188" t="s">
        <v>4490</v>
      </c>
      <c r="F2749" s="188">
        <v>96.3</v>
      </c>
      <c r="G2749" s="188" t="s">
        <v>202</v>
      </c>
      <c r="H2749" s="188">
        <v>304</v>
      </c>
      <c r="I2749" s="188" t="s">
        <v>4334</v>
      </c>
      <c r="J2749" s="188" t="s">
        <v>4344</v>
      </c>
      <c r="K2749" s="188" t="s">
        <v>4647</v>
      </c>
      <c r="L2749" s="188" t="s">
        <v>159</v>
      </c>
      <c r="M2749" s="188" t="s">
        <v>164</v>
      </c>
      <c r="N2749" s="188">
        <v>96.4</v>
      </c>
      <c r="O2749" s="188" t="s">
        <v>159</v>
      </c>
      <c r="P2749" s="188" t="s">
        <v>4346</v>
      </c>
      <c r="Q2749" s="188" t="s">
        <v>159</v>
      </c>
      <c r="R2749" s="188" t="s">
        <v>4347</v>
      </c>
      <c r="S2749" s="188" t="s">
        <v>159</v>
      </c>
      <c r="T2749" s="188" t="s">
        <v>4339</v>
      </c>
      <c r="U2749" s="188" t="s">
        <v>4340</v>
      </c>
      <c r="V2749" s="188" t="s">
        <v>4348</v>
      </c>
      <c r="W2749" s="188" t="s">
        <v>4349</v>
      </c>
      <c r="X2749" s="189" t="s">
        <v>4343</v>
      </c>
      <c r="Y2749" s="188" t="s">
        <v>159</v>
      </c>
    </row>
    <row r="2750" spans="2:25">
      <c r="B2750" s="188" t="s">
        <v>2106</v>
      </c>
      <c r="C2750" s="188" t="s">
        <v>102</v>
      </c>
      <c r="D2750" s="188" t="s">
        <v>4479</v>
      </c>
      <c r="E2750" s="188" t="s">
        <v>4490</v>
      </c>
      <c r="F2750" s="188">
        <v>96.3</v>
      </c>
      <c r="G2750" s="188" t="s">
        <v>202</v>
      </c>
      <c r="H2750" s="188">
        <v>305</v>
      </c>
      <c r="I2750" s="188" t="s">
        <v>4334</v>
      </c>
      <c r="J2750" s="188" t="s">
        <v>4344</v>
      </c>
      <c r="K2750" s="188" t="s">
        <v>4648</v>
      </c>
      <c r="L2750" s="188" t="s">
        <v>159</v>
      </c>
      <c r="M2750" s="188" t="s">
        <v>164</v>
      </c>
      <c r="N2750" s="188">
        <v>96.4</v>
      </c>
      <c r="O2750" s="188" t="s">
        <v>159</v>
      </c>
      <c r="P2750" s="188" t="s">
        <v>4346</v>
      </c>
      <c r="Q2750" s="188" t="s">
        <v>159</v>
      </c>
      <c r="R2750" s="188" t="s">
        <v>4347</v>
      </c>
      <c r="S2750" s="188" t="s">
        <v>159</v>
      </c>
      <c r="T2750" s="188" t="s">
        <v>4339</v>
      </c>
      <c r="U2750" s="188" t="s">
        <v>4340</v>
      </c>
      <c r="V2750" s="188" t="s">
        <v>4348</v>
      </c>
      <c r="W2750" s="188" t="s">
        <v>4349</v>
      </c>
      <c r="X2750" s="189" t="s">
        <v>4343</v>
      </c>
      <c r="Y2750" s="188" t="s">
        <v>159</v>
      </c>
    </row>
    <row r="2751" spans="2:25">
      <c r="B2751" s="188" t="s">
        <v>2106</v>
      </c>
      <c r="C2751" s="188" t="s">
        <v>102</v>
      </c>
      <c r="D2751" s="188" t="s">
        <v>4479</v>
      </c>
      <c r="E2751" s="188" t="s">
        <v>4490</v>
      </c>
      <c r="F2751" s="188">
        <v>96.3</v>
      </c>
      <c r="G2751" s="188" t="s">
        <v>202</v>
      </c>
      <c r="H2751" s="188">
        <v>306</v>
      </c>
      <c r="I2751" s="188" t="s">
        <v>4334</v>
      </c>
      <c r="J2751" s="188" t="s">
        <v>4344</v>
      </c>
      <c r="K2751" s="188" t="s">
        <v>4649</v>
      </c>
      <c r="L2751" s="188" t="s">
        <v>159</v>
      </c>
      <c r="M2751" s="188" t="s">
        <v>164</v>
      </c>
      <c r="N2751" s="188">
        <v>96.4</v>
      </c>
      <c r="O2751" s="188" t="s">
        <v>159</v>
      </c>
      <c r="P2751" s="188" t="s">
        <v>4346</v>
      </c>
      <c r="Q2751" s="188" t="s">
        <v>159</v>
      </c>
      <c r="R2751" s="188" t="s">
        <v>4347</v>
      </c>
      <c r="S2751" s="188" t="s">
        <v>159</v>
      </c>
      <c r="T2751" s="188" t="s">
        <v>4339</v>
      </c>
      <c r="U2751" s="188" t="s">
        <v>4340</v>
      </c>
      <c r="V2751" s="188" t="s">
        <v>4348</v>
      </c>
      <c r="W2751" s="188" t="s">
        <v>4349</v>
      </c>
      <c r="X2751" s="189" t="s">
        <v>4343</v>
      </c>
      <c r="Y2751" s="188" t="s">
        <v>159</v>
      </c>
    </row>
    <row r="2752" spans="2:25">
      <c r="B2752" s="188" t="s">
        <v>2106</v>
      </c>
      <c r="C2752" s="188" t="s">
        <v>102</v>
      </c>
      <c r="D2752" s="188" t="s">
        <v>4479</v>
      </c>
      <c r="E2752" s="188" t="s">
        <v>4490</v>
      </c>
      <c r="F2752" s="188">
        <v>96.3</v>
      </c>
      <c r="G2752" s="188" t="s">
        <v>202</v>
      </c>
      <c r="H2752" s="188">
        <v>307</v>
      </c>
      <c r="I2752" s="188" t="s">
        <v>4334</v>
      </c>
      <c r="J2752" s="188" t="s">
        <v>4344</v>
      </c>
      <c r="K2752" s="188" t="s">
        <v>4650</v>
      </c>
      <c r="L2752" s="188" t="s">
        <v>159</v>
      </c>
      <c r="M2752" s="188" t="s">
        <v>164</v>
      </c>
      <c r="N2752" s="188">
        <v>96.4</v>
      </c>
      <c r="O2752" s="188" t="s">
        <v>159</v>
      </c>
      <c r="P2752" s="188" t="s">
        <v>4346</v>
      </c>
      <c r="Q2752" s="188" t="s">
        <v>159</v>
      </c>
      <c r="R2752" s="188" t="s">
        <v>4347</v>
      </c>
      <c r="S2752" s="188" t="s">
        <v>159</v>
      </c>
      <c r="T2752" s="188" t="s">
        <v>4339</v>
      </c>
      <c r="U2752" s="188" t="s">
        <v>4340</v>
      </c>
      <c r="V2752" s="188" t="s">
        <v>4348</v>
      </c>
      <c r="W2752" s="188" t="s">
        <v>4349</v>
      </c>
      <c r="X2752" s="189" t="s">
        <v>4343</v>
      </c>
      <c r="Y2752" s="188" t="s">
        <v>159</v>
      </c>
    </row>
    <row r="2753" spans="2:25">
      <c r="B2753" s="188" t="s">
        <v>2106</v>
      </c>
      <c r="C2753" s="188" t="s">
        <v>102</v>
      </c>
      <c r="D2753" s="188" t="s">
        <v>4479</v>
      </c>
      <c r="E2753" s="188" t="s">
        <v>4490</v>
      </c>
      <c r="F2753" s="188">
        <v>96.3</v>
      </c>
      <c r="G2753" s="188" t="s">
        <v>202</v>
      </c>
      <c r="H2753" s="188">
        <v>308</v>
      </c>
      <c r="I2753" s="188" t="s">
        <v>4334</v>
      </c>
      <c r="J2753" s="188" t="s">
        <v>4344</v>
      </c>
      <c r="K2753" s="188" t="s">
        <v>4651</v>
      </c>
      <c r="L2753" s="188" t="s">
        <v>159</v>
      </c>
      <c r="M2753" s="188" t="s">
        <v>164</v>
      </c>
      <c r="N2753" s="188">
        <v>96.4</v>
      </c>
      <c r="O2753" s="188" t="s">
        <v>159</v>
      </c>
      <c r="P2753" s="188" t="s">
        <v>4346</v>
      </c>
      <c r="Q2753" s="188" t="s">
        <v>159</v>
      </c>
      <c r="R2753" s="188" t="s">
        <v>4347</v>
      </c>
      <c r="S2753" s="188" t="s">
        <v>159</v>
      </c>
      <c r="T2753" s="188" t="s">
        <v>4339</v>
      </c>
      <c r="U2753" s="188" t="s">
        <v>4340</v>
      </c>
      <c r="V2753" s="188" t="s">
        <v>4348</v>
      </c>
      <c r="W2753" s="188" t="s">
        <v>4349</v>
      </c>
      <c r="X2753" s="189" t="s">
        <v>4343</v>
      </c>
      <c r="Y2753" s="188" t="s">
        <v>159</v>
      </c>
    </row>
    <row r="2754" spans="2:25">
      <c r="B2754" s="188" t="s">
        <v>2106</v>
      </c>
      <c r="C2754" s="188" t="s">
        <v>102</v>
      </c>
      <c r="D2754" s="188" t="s">
        <v>4479</v>
      </c>
      <c r="E2754" s="188" t="s">
        <v>4490</v>
      </c>
      <c r="F2754" s="188">
        <v>96.3</v>
      </c>
      <c r="G2754" s="188" t="s">
        <v>202</v>
      </c>
      <c r="H2754" s="188">
        <v>309</v>
      </c>
      <c r="I2754" s="188" t="s">
        <v>4334</v>
      </c>
      <c r="J2754" s="188" t="s">
        <v>4344</v>
      </c>
      <c r="K2754" s="188" t="s">
        <v>4652</v>
      </c>
      <c r="L2754" s="188" t="s">
        <v>159</v>
      </c>
      <c r="M2754" s="188" t="s">
        <v>164</v>
      </c>
      <c r="N2754" s="188">
        <v>96.4</v>
      </c>
      <c r="O2754" s="188" t="s">
        <v>159</v>
      </c>
      <c r="P2754" s="188" t="s">
        <v>4346</v>
      </c>
      <c r="Q2754" s="188" t="s">
        <v>159</v>
      </c>
      <c r="R2754" s="188" t="s">
        <v>4347</v>
      </c>
      <c r="S2754" s="188" t="s">
        <v>159</v>
      </c>
      <c r="T2754" s="188" t="s">
        <v>4339</v>
      </c>
      <c r="U2754" s="188" t="s">
        <v>4340</v>
      </c>
      <c r="V2754" s="188" t="s">
        <v>4348</v>
      </c>
      <c r="W2754" s="188" t="s">
        <v>4349</v>
      </c>
      <c r="X2754" s="189" t="s">
        <v>4343</v>
      </c>
      <c r="Y2754" s="188" t="s">
        <v>159</v>
      </c>
    </row>
    <row r="2755" spans="2:25">
      <c r="B2755" s="188" t="s">
        <v>2106</v>
      </c>
      <c r="C2755" s="188" t="s">
        <v>102</v>
      </c>
      <c r="D2755" s="188" t="s">
        <v>4479</v>
      </c>
      <c r="E2755" s="188" t="s">
        <v>4490</v>
      </c>
      <c r="F2755" s="188">
        <v>96.3</v>
      </c>
      <c r="G2755" s="188" t="s">
        <v>202</v>
      </c>
      <c r="H2755" s="188">
        <v>310</v>
      </c>
      <c r="I2755" s="188" t="s">
        <v>4334</v>
      </c>
      <c r="J2755" s="188" t="s">
        <v>4344</v>
      </c>
      <c r="K2755" s="188" t="s">
        <v>4653</v>
      </c>
      <c r="L2755" s="188" t="s">
        <v>159</v>
      </c>
      <c r="M2755" s="188" t="s">
        <v>164</v>
      </c>
      <c r="N2755" s="188">
        <v>96.4</v>
      </c>
      <c r="O2755" s="188" t="s">
        <v>159</v>
      </c>
      <c r="P2755" s="188" t="s">
        <v>4346</v>
      </c>
      <c r="Q2755" s="188" t="s">
        <v>159</v>
      </c>
      <c r="R2755" s="188" t="s">
        <v>4347</v>
      </c>
      <c r="S2755" s="188" t="s">
        <v>159</v>
      </c>
      <c r="T2755" s="188" t="s">
        <v>4339</v>
      </c>
      <c r="U2755" s="188" t="s">
        <v>4340</v>
      </c>
      <c r="V2755" s="188" t="s">
        <v>4348</v>
      </c>
      <c r="W2755" s="188" t="s">
        <v>4349</v>
      </c>
      <c r="X2755" s="189" t="s">
        <v>4343</v>
      </c>
      <c r="Y2755" s="188" t="s">
        <v>159</v>
      </c>
    </row>
    <row r="2756" spans="2:25">
      <c r="B2756" s="108" t="s">
        <v>2106</v>
      </c>
      <c r="C2756" s="108" t="s">
        <v>102</v>
      </c>
      <c r="D2756" s="108" t="s">
        <v>2096</v>
      </c>
      <c r="E2756" s="108" t="s">
        <v>4654</v>
      </c>
      <c r="F2756" s="108">
        <v>87.2</v>
      </c>
      <c r="G2756" s="108" t="s">
        <v>202</v>
      </c>
      <c r="H2756" s="108">
        <v>311</v>
      </c>
      <c r="I2756" s="108" t="s">
        <v>4334</v>
      </c>
      <c r="J2756" s="108" t="s">
        <v>4344</v>
      </c>
      <c r="K2756" s="108" t="s">
        <v>4655</v>
      </c>
      <c r="L2756" s="108" t="s">
        <v>2540</v>
      </c>
      <c r="M2756" s="108" t="s">
        <v>164</v>
      </c>
      <c r="N2756" s="108">
        <v>87.2</v>
      </c>
      <c r="O2756" s="108">
        <v>21</v>
      </c>
      <c r="P2756" s="108" t="s">
        <v>4346</v>
      </c>
      <c r="Q2756" s="108" t="s">
        <v>55</v>
      </c>
      <c r="R2756" s="108" t="s">
        <v>4347</v>
      </c>
      <c r="S2756" s="108" t="s">
        <v>55</v>
      </c>
      <c r="T2756" s="108" t="s">
        <v>4339</v>
      </c>
      <c r="U2756" s="108" t="s">
        <v>4340</v>
      </c>
      <c r="V2756" s="108" t="s">
        <v>4348</v>
      </c>
      <c r="W2756" s="108" t="s">
        <v>4349</v>
      </c>
      <c r="X2756" s="187" t="s">
        <v>4343</v>
      </c>
      <c r="Y2756" s="108">
        <v>21</v>
      </c>
    </row>
    <row r="2757" spans="2:25">
      <c r="B2757" s="188" t="s">
        <v>2106</v>
      </c>
      <c r="C2757" s="188" t="s">
        <v>102</v>
      </c>
      <c r="D2757" s="188" t="s">
        <v>2096</v>
      </c>
      <c r="E2757" s="188" t="s">
        <v>4654</v>
      </c>
      <c r="F2757" s="188">
        <v>87.2</v>
      </c>
      <c r="G2757" s="188" t="s">
        <v>202</v>
      </c>
      <c r="H2757" s="188">
        <v>312</v>
      </c>
      <c r="I2757" s="188" t="s">
        <v>4334</v>
      </c>
      <c r="J2757" s="188" t="s">
        <v>4344</v>
      </c>
      <c r="K2757" s="188" t="s">
        <v>4656</v>
      </c>
      <c r="L2757" s="188" t="s">
        <v>159</v>
      </c>
      <c r="M2757" s="188" t="s">
        <v>164</v>
      </c>
      <c r="N2757" s="188">
        <v>87.2</v>
      </c>
      <c r="O2757" s="188" t="s">
        <v>159</v>
      </c>
      <c r="P2757" s="188" t="s">
        <v>4346</v>
      </c>
      <c r="Q2757" s="188" t="s">
        <v>159</v>
      </c>
      <c r="R2757" s="188" t="s">
        <v>4347</v>
      </c>
      <c r="S2757" s="188" t="s">
        <v>159</v>
      </c>
      <c r="T2757" s="188" t="s">
        <v>4339</v>
      </c>
      <c r="U2757" s="188" t="s">
        <v>4340</v>
      </c>
      <c r="V2757" s="188" t="s">
        <v>4348</v>
      </c>
      <c r="W2757" s="188" t="s">
        <v>4349</v>
      </c>
      <c r="X2757" s="189" t="s">
        <v>4343</v>
      </c>
      <c r="Y2757" s="188" t="s">
        <v>159</v>
      </c>
    </row>
    <row r="2758" spans="2:25">
      <c r="B2758" s="188" t="s">
        <v>2106</v>
      </c>
      <c r="C2758" s="188" t="s">
        <v>102</v>
      </c>
      <c r="D2758" s="188" t="s">
        <v>2096</v>
      </c>
      <c r="E2758" s="188" t="s">
        <v>4654</v>
      </c>
      <c r="F2758" s="188">
        <v>87.2</v>
      </c>
      <c r="G2758" s="188" t="s">
        <v>202</v>
      </c>
      <c r="H2758" s="188">
        <v>313</v>
      </c>
      <c r="I2758" s="188" t="s">
        <v>4334</v>
      </c>
      <c r="J2758" s="188" t="s">
        <v>4344</v>
      </c>
      <c r="K2758" s="188" t="s">
        <v>4657</v>
      </c>
      <c r="L2758" s="188" t="s">
        <v>159</v>
      </c>
      <c r="M2758" s="188" t="s">
        <v>164</v>
      </c>
      <c r="N2758" s="188">
        <v>87.2</v>
      </c>
      <c r="O2758" s="188" t="s">
        <v>159</v>
      </c>
      <c r="P2758" s="188" t="s">
        <v>4346</v>
      </c>
      <c r="Q2758" s="188" t="s">
        <v>159</v>
      </c>
      <c r="R2758" s="188" t="s">
        <v>4347</v>
      </c>
      <c r="S2758" s="188" t="s">
        <v>159</v>
      </c>
      <c r="T2758" s="188" t="s">
        <v>4339</v>
      </c>
      <c r="U2758" s="188" t="s">
        <v>4340</v>
      </c>
      <c r="V2758" s="188" t="s">
        <v>4348</v>
      </c>
      <c r="W2758" s="188" t="s">
        <v>4349</v>
      </c>
      <c r="X2758" s="189" t="s">
        <v>4343</v>
      </c>
      <c r="Y2758" s="188" t="s">
        <v>159</v>
      </c>
    </row>
    <row r="2759" spans="2:25">
      <c r="B2759" s="188" t="s">
        <v>2106</v>
      </c>
      <c r="C2759" s="188" t="s">
        <v>102</v>
      </c>
      <c r="D2759" s="188" t="s">
        <v>2096</v>
      </c>
      <c r="E2759" s="188" t="s">
        <v>4654</v>
      </c>
      <c r="F2759" s="188">
        <v>87.2</v>
      </c>
      <c r="G2759" s="188" t="s">
        <v>202</v>
      </c>
      <c r="H2759" s="188">
        <v>314</v>
      </c>
      <c r="I2759" s="188" t="s">
        <v>4334</v>
      </c>
      <c r="J2759" s="188" t="s">
        <v>4344</v>
      </c>
      <c r="K2759" s="188" t="s">
        <v>4658</v>
      </c>
      <c r="L2759" s="188" t="s">
        <v>159</v>
      </c>
      <c r="M2759" s="188" t="s">
        <v>164</v>
      </c>
      <c r="N2759" s="188">
        <v>87.2</v>
      </c>
      <c r="O2759" s="188" t="s">
        <v>159</v>
      </c>
      <c r="P2759" s="188" t="s">
        <v>4346</v>
      </c>
      <c r="Q2759" s="188" t="s">
        <v>159</v>
      </c>
      <c r="R2759" s="188" t="s">
        <v>4347</v>
      </c>
      <c r="S2759" s="188" t="s">
        <v>159</v>
      </c>
      <c r="T2759" s="188" t="s">
        <v>4339</v>
      </c>
      <c r="U2759" s="188" t="s">
        <v>4340</v>
      </c>
      <c r="V2759" s="188" t="s">
        <v>4348</v>
      </c>
      <c r="W2759" s="188" t="s">
        <v>4349</v>
      </c>
      <c r="X2759" s="189" t="s">
        <v>4343</v>
      </c>
      <c r="Y2759" s="188" t="s">
        <v>159</v>
      </c>
    </row>
    <row r="2760" spans="2:25">
      <c r="B2760" s="188" t="s">
        <v>2106</v>
      </c>
      <c r="C2760" s="188" t="s">
        <v>102</v>
      </c>
      <c r="D2760" s="188" t="s">
        <v>2096</v>
      </c>
      <c r="E2760" s="188" t="s">
        <v>4654</v>
      </c>
      <c r="F2760" s="188">
        <v>87.2</v>
      </c>
      <c r="G2760" s="188" t="s">
        <v>202</v>
      </c>
      <c r="H2760" s="188">
        <v>315</v>
      </c>
      <c r="I2760" s="188" t="s">
        <v>4334</v>
      </c>
      <c r="J2760" s="188" t="s">
        <v>4344</v>
      </c>
      <c r="K2760" s="188" t="s">
        <v>4659</v>
      </c>
      <c r="L2760" s="188" t="s">
        <v>159</v>
      </c>
      <c r="M2760" s="188" t="s">
        <v>164</v>
      </c>
      <c r="N2760" s="188">
        <v>87.2</v>
      </c>
      <c r="O2760" s="188" t="s">
        <v>159</v>
      </c>
      <c r="P2760" s="188" t="s">
        <v>4346</v>
      </c>
      <c r="Q2760" s="188" t="s">
        <v>159</v>
      </c>
      <c r="R2760" s="188" t="s">
        <v>4347</v>
      </c>
      <c r="S2760" s="188" t="s">
        <v>159</v>
      </c>
      <c r="T2760" s="188" t="s">
        <v>4339</v>
      </c>
      <c r="U2760" s="188" t="s">
        <v>4340</v>
      </c>
      <c r="V2760" s="188" t="s">
        <v>4348</v>
      </c>
      <c r="W2760" s="188" t="s">
        <v>4349</v>
      </c>
      <c r="X2760" s="189" t="s">
        <v>4343</v>
      </c>
      <c r="Y2760" s="188" t="s">
        <v>159</v>
      </c>
    </row>
    <row r="2761" spans="2:25">
      <c r="B2761" s="188" t="s">
        <v>2106</v>
      </c>
      <c r="C2761" s="188" t="s">
        <v>102</v>
      </c>
      <c r="D2761" s="188" t="s">
        <v>2096</v>
      </c>
      <c r="E2761" s="188" t="s">
        <v>4654</v>
      </c>
      <c r="F2761" s="188">
        <v>87.2</v>
      </c>
      <c r="G2761" s="188" t="s">
        <v>202</v>
      </c>
      <c r="H2761" s="188">
        <v>316</v>
      </c>
      <c r="I2761" s="188" t="s">
        <v>4334</v>
      </c>
      <c r="J2761" s="188" t="s">
        <v>4344</v>
      </c>
      <c r="K2761" s="188" t="s">
        <v>4660</v>
      </c>
      <c r="L2761" s="188" t="s">
        <v>159</v>
      </c>
      <c r="M2761" s="188" t="s">
        <v>164</v>
      </c>
      <c r="N2761" s="188">
        <v>87.2</v>
      </c>
      <c r="O2761" s="188" t="s">
        <v>159</v>
      </c>
      <c r="P2761" s="188" t="s">
        <v>4346</v>
      </c>
      <c r="Q2761" s="188" t="s">
        <v>159</v>
      </c>
      <c r="R2761" s="188" t="s">
        <v>4347</v>
      </c>
      <c r="S2761" s="188" t="s">
        <v>159</v>
      </c>
      <c r="T2761" s="188" t="s">
        <v>4339</v>
      </c>
      <c r="U2761" s="188" t="s">
        <v>4340</v>
      </c>
      <c r="V2761" s="188" t="s">
        <v>4348</v>
      </c>
      <c r="W2761" s="188" t="s">
        <v>4349</v>
      </c>
      <c r="X2761" s="189" t="s">
        <v>4343</v>
      </c>
      <c r="Y2761" s="188" t="s">
        <v>159</v>
      </c>
    </row>
    <row r="2762" spans="2:25">
      <c r="B2762" s="188" t="s">
        <v>2106</v>
      </c>
      <c r="C2762" s="188" t="s">
        <v>102</v>
      </c>
      <c r="D2762" s="188" t="s">
        <v>2096</v>
      </c>
      <c r="E2762" s="188" t="s">
        <v>4654</v>
      </c>
      <c r="F2762" s="188">
        <v>87.2</v>
      </c>
      <c r="G2762" s="188" t="s">
        <v>202</v>
      </c>
      <c r="H2762" s="188">
        <v>317</v>
      </c>
      <c r="I2762" s="188" t="s">
        <v>4334</v>
      </c>
      <c r="J2762" s="188" t="s">
        <v>4344</v>
      </c>
      <c r="K2762" s="188" t="s">
        <v>4661</v>
      </c>
      <c r="L2762" s="188" t="s">
        <v>159</v>
      </c>
      <c r="M2762" s="188" t="s">
        <v>164</v>
      </c>
      <c r="N2762" s="188">
        <v>87.2</v>
      </c>
      <c r="O2762" s="188" t="s">
        <v>159</v>
      </c>
      <c r="P2762" s="188" t="s">
        <v>4346</v>
      </c>
      <c r="Q2762" s="188" t="s">
        <v>159</v>
      </c>
      <c r="R2762" s="188" t="s">
        <v>4347</v>
      </c>
      <c r="S2762" s="188" t="s">
        <v>159</v>
      </c>
      <c r="T2762" s="188" t="s">
        <v>4339</v>
      </c>
      <c r="U2762" s="188" t="s">
        <v>4340</v>
      </c>
      <c r="V2762" s="188" t="s">
        <v>4348</v>
      </c>
      <c r="W2762" s="188" t="s">
        <v>4349</v>
      </c>
      <c r="X2762" s="189" t="s">
        <v>4343</v>
      </c>
      <c r="Y2762" s="188" t="s">
        <v>159</v>
      </c>
    </row>
    <row r="2763" spans="2:25">
      <c r="B2763" s="188" t="s">
        <v>2106</v>
      </c>
      <c r="C2763" s="188" t="s">
        <v>102</v>
      </c>
      <c r="D2763" s="188" t="s">
        <v>2096</v>
      </c>
      <c r="E2763" s="188" t="s">
        <v>4654</v>
      </c>
      <c r="F2763" s="188">
        <v>87.2</v>
      </c>
      <c r="G2763" s="188" t="s">
        <v>202</v>
      </c>
      <c r="H2763" s="188">
        <v>318</v>
      </c>
      <c r="I2763" s="188" t="s">
        <v>4334</v>
      </c>
      <c r="J2763" s="188" t="s">
        <v>4344</v>
      </c>
      <c r="K2763" s="188" t="s">
        <v>4662</v>
      </c>
      <c r="L2763" s="188" t="s">
        <v>159</v>
      </c>
      <c r="M2763" s="188" t="s">
        <v>164</v>
      </c>
      <c r="N2763" s="188">
        <v>87.2</v>
      </c>
      <c r="O2763" s="188" t="s">
        <v>159</v>
      </c>
      <c r="P2763" s="188" t="s">
        <v>4346</v>
      </c>
      <c r="Q2763" s="188" t="s">
        <v>159</v>
      </c>
      <c r="R2763" s="188" t="s">
        <v>4347</v>
      </c>
      <c r="S2763" s="188" t="s">
        <v>159</v>
      </c>
      <c r="T2763" s="188" t="s">
        <v>4339</v>
      </c>
      <c r="U2763" s="188" t="s">
        <v>4340</v>
      </c>
      <c r="V2763" s="188" t="s">
        <v>4348</v>
      </c>
      <c r="W2763" s="188" t="s">
        <v>4349</v>
      </c>
      <c r="X2763" s="189" t="s">
        <v>4343</v>
      </c>
      <c r="Y2763" s="188" t="s">
        <v>159</v>
      </c>
    </row>
    <row r="2764" spans="2:25">
      <c r="B2764" s="188" t="s">
        <v>2106</v>
      </c>
      <c r="C2764" s="188" t="s">
        <v>102</v>
      </c>
      <c r="D2764" s="188" t="s">
        <v>2096</v>
      </c>
      <c r="E2764" s="188" t="s">
        <v>4654</v>
      </c>
      <c r="F2764" s="188">
        <v>87.2</v>
      </c>
      <c r="G2764" s="188" t="s">
        <v>202</v>
      </c>
      <c r="H2764" s="188">
        <v>319</v>
      </c>
      <c r="I2764" s="188" t="s">
        <v>4334</v>
      </c>
      <c r="J2764" s="188" t="s">
        <v>4344</v>
      </c>
      <c r="K2764" s="188" t="s">
        <v>4663</v>
      </c>
      <c r="L2764" s="188" t="s">
        <v>159</v>
      </c>
      <c r="M2764" s="188" t="s">
        <v>164</v>
      </c>
      <c r="N2764" s="188">
        <v>87.2</v>
      </c>
      <c r="O2764" s="188" t="s">
        <v>159</v>
      </c>
      <c r="P2764" s="188" t="s">
        <v>4346</v>
      </c>
      <c r="Q2764" s="188" t="s">
        <v>159</v>
      </c>
      <c r="R2764" s="188" t="s">
        <v>4347</v>
      </c>
      <c r="S2764" s="188" t="s">
        <v>159</v>
      </c>
      <c r="T2764" s="188" t="s">
        <v>4339</v>
      </c>
      <c r="U2764" s="188" t="s">
        <v>4340</v>
      </c>
      <c r="V2764" s="188" t="s">
        <v>4348</v>
      </c>
      <c r="W2764" s="188" t="s">
        <v>4349</v>
      </c>
      <c r="X2764" s="189" t="s">
        <v>4343</v>
      </c>
      <c r="Y2764" s="188" t="s">
        <v>159</v>
      </c>
    </row>
    <row r="2765" spans="2:25">
      <c r="B2765" s="188" t="s">
        <v>2106</v>
      </c>
      <c r="C2765" s="188" t="s">
        <v>102</v>
      </c>
      <c r="D2765" s="188" t="s">
        <v>2096</v>
      </c>
      <c r="E2765" s="188" t="s">
        <v>4654</v>
      </c>
      <c r="F2765" s="188">
        <v>87.2</v>
      </c>
      <c r="G2765" s="188" t="s">
        <v>202</v>
      </c>
      <c r="H2765" s="188">
        <v>320</v>
      </c>
      <c r="I2765" s="188" t="s">
        <v>4334</v>
      </c>
      <c r="J2765" s="188" t="s">
        <v>4344</v>
      </c>
      <c r="K2765" s="188" t="s">
        <v>4664</v>
      </c>
      <c r="L2765" s="188" t="s">
        <v>159</v>
      </c>
      <c r="M2765" s="188" t="s">
        <v>164</v>
      </c>
      <c r="N2765" s="188">
        <v>87.2</v>
      </c>
      <c r="O2765" s="188" t="s">
        <v>159</v>
      </c>
      <c r="P2765" s="188" t="s">
        <v>4346</v>
      </c>
      <c r="Q2765" s="188" t="s">
        <v>159</v>
      </c>
      <c r="R2765" s="188" t="s">
        <v>4347</v>
      </c>
      <c r="S2765" s="188" t="s">
        <v>159</v>
      </c>
      <c r="T2765" s="188" t="s">
        <v>4339</v>
      </c>
      <c r="U2765" s="188" t="s">
        <v>4340</v>
      </c>
      <c r="V2765" s="188" t="s">
        <v>4348</v>
      </c>
      <c r="W2765" s="188" t="s">
        <v>4349</v>
      </c>
      <c r="X2765" s="189" t="s">
        <v>4343</v>
      </c>
      <c r="Y2765" s="188" t="s">
        <v>159</v>
      </c>
    </row>
    <row r="2766" spans="2:25">
      <c r="B2766" s="188" t="s">
        <v>2106</v>
      </c>
      <c r="C2766" s="188" t="s">
        <v>102</v>
      </c>
      <c r="D2766" s="188" t="s">
        <v>2096</v>
      </c>
      <c r="E2766" s="188" t="s">
        <v>4654</v>
      </c>
      <c r="F2766" s="188">
        <v>87.2</v>
      </c>
      <c r="G2766" s="188" t="s">
        <v>202</v>
      </c>
      <c r="H2766" s="188">
        <v>321</v>
      </c>
      <c r="I2766" s="188" t="s">
        <v>4334</v>
      </c>
      <c r="J2766" s="188" t="s">
        <v>4344</v>
      </c>
      <c r="K2766" s="188" t="s">
        <v>4665</v>
      </c>
      <c r="L2766" s="188" t="s">
        <v>159</v>
      </c>
      <c r="M2766" s="188" t="s">
        <v>164</v>
      </c>
      <c r="N2766" s="188">
        <v>87.2</v>
      </c>
      <c r="O2766" s="188" t="s">
        <v>159</v>
      </c>
      <c r="P2766" s="188" t="s">
        <v>4346</v>
      </c>
      <c r="Q2766" s="188" t="s">
        <v>159</v>
      </c>
      <c r="R2766" s="188" t="s">
        <v>4347</v>
      </c>
      <c r="S2766" s="188" t="s">
        <v>159</v>
      </c>
      <c r="T2766" s="188" t="s">
        <v>4339</v>
      </c>
      <c r="U2766" s="188" t="s">
        <v>4340</v>
      </c>
      <c r="V2766" s="188" t="s">
        <v>4348</v>
      </c>
      <c r="W2766" s="188" t="s">
        <v>4349</v>
      </c>
      <c r="X2766" s="189" t="s">
        <v>4343</v>
      </c>
      <c r="Y2766" s="188" t="s">
        <v>159</v>
      </c>
    </row>
    <row r="2767" spans="2:25">
      <c r="B2767" s="188" t="s">
        <v>2106</v>
      </c>
      <c r="C2767" s="188" t="s">
        <v>102</v>
      </c>
      <c r="D2767" s="188" t="s">
        <v>2096</v>
      </c>
      <c r="E2767" s="188" t="s">
        <v>4654</v>
      </c>
      <c r="F2767" s="188">
        <v>87.2</v>
      </c>
      <c r="G2767" s="188" t="s">
        <v>202</v>
      </c>
      <c r="H2767" s="188">
        <v>322</v>
      </c>
      <c r="I2767" s="188" t="s">
        <v>4334</v>
      </c>
      <c r="J2767" s="188" t="s">
        <v>4344</v>
      </c>
      <c r="K2767" s="188" t="s">
        <v>4666</v>
      </c>
      <c r="L2767" s="188" t="s">
        <v>159</v>
      </c>
      <c r="M2767" s="188" t="s">
        <v>164</v>
      </c>
      <c r="N2767" s="188">
        <v>87.2</v>
      </c>
      <c r="O2767" s="188" t="s">
        <v>159</v>
      </c>
      <c r="P2767" s="188" t="s">
        <v>4346</v>
      </c>
      <c r="Q2767" s="188" t="s">
        <v>159</v>
      </c>
      <c r="R2767" s="188" t="s">
        <v>4347</v>
      </c>
      <c r="S2767" s="188" t="s">
        <v>159</v>
      </c>
      <c r="T2767" s="188" t="s">
        <v>4339</v>
      </c>
      <c r="U2767" s="188" t="s">
        <v>4340</v>
      </c>
      <c r="V2767" s="188" t="s">
        <v>4348</v>
      </c>
      <c r="W2767" s="188" t="s">
        <v>4349</v>
      </c>
      <c r="X2767" s="189" t="s">
        <v>4343</v>
      </c>
      <c r="Y2767" s="188" t="s">
        <v>159</v>
      </c>
    </row>
    <row r="2768" spans="2:25">
      <c r="B2768" s="188" t="s">
        <v>2106</v>
      </c>
      <c r="C2768" s="188" t="s">
        <v>102</v>
      </c>
      <c r="D2768" s="188" t="s">
        <v>2096</v>
      </c>
      <c r="E2768" s="188" t="s">
        <v>4654</v>
      </c>
      <c r="F2768" s="188">
        <v>87.2</v>
      </c>
      <c r="G2768" s="188" t="s">
        <v>202</v>
      </c>
      <c r="H2768" s="188">
        <v>323</v>
      </c>
      <c r="I2768" s="188" t="s">
        <v>4334</v>
      </c>
      <c r="J2768" s="188" t="s">
        <v>4344</v>
      </c>
      <c r="K2768" s="188" t="s">
        <v>4667</v>
      </c>
      <c r="L2768" s="188" t="s">
        <v>159</v>
      </c>
      <c r="M2768" s="188" t="s">
        <v>164</v>
      </c>
      <c r="N2768" s="188">
        <v>87.2</v>
      </c>
      <c r="O2768" s="188" t="s">
        <v>159</v>
      </c>
      <c r="P2768" s="188" t="s">
        <v>4346</v>
      </c>
      <c r="Q2768" s="188" t="s">
        <v>159</v>
      </c>
      <c r="R2768" s="188" t="s">
        <v>4347</v>
      </c>
      <c r="S2768" s="188" t="s">
        <v>159</v>
      </c>
      <c r="T2768" s="188" t="s">
        <v>4339</v>
      </c>
      <c r="U2768" s="188" t="s">
        <v>4340</v>
      </c>
      <c r="V2768" s="188" t="s">
        <v>4348</v>
      </c>
      <c r="W2768" s="188" t="s">
        <v>4349</v>
      </c>
      <c r="X2768" s="189" t="s">
        <v>4343</v>
      </c>
      <c r="Y2768" s="188" t="s">
        <v>159</v>
      </c>
    </row>
    <row r="2769" spans="2:25">
      <c r="B2769" s="188" t="s">
        <v>2106</v>
      </c>
      <c r="C2769" s="188" t="s">
        <v>102</v>
      </c>
      <c r="D2769" s="188" t="s">
        <v>2096</v>
      </c>
      <c r="E2769" s="188" t="s">
        <v>4654</v>
      </c>
      <c r="F2769" s="188">
        <v>87.2</v>
      </c>
      <c r="G2769" s="188" t="s">
        <v>202</v>
      </c>
      <c r="H2769" s="188">
        <v>324</v>
      </c>
      <c r="I2769" s="188" t="s">
        <v>4334</v>
      </c>
      <c r="J2769" s="188" t="s">
        <v>4344</v>
      </c>
      <c r="K2769" s="188" t="s">
        <v>4668</v>
      </c>
      <c r="L2769" s="188" t="s">
        <v>159</v>
      </c>
      <c r="M2769" s="188" t="s">
        <v>164</v>
      </c>
      <c r="N2769" s="188">
        <v>87.2</v>
      </c>
      <c r="O2769" s="188" t="s">
        <v>159</v>
      </c>
      <c r="P2769" s="188" t="s">
        <v>4346</v>
      </c>
      <c r="Q2769" s="188" t="s">
        <v>159</v>
      </c>
      <c r="R2769" s="188" t="s">
        <v>4347</v>
      </c>
      <c r="S2769" s="188" t="s">
        <v>159</v>
      </c>
      <c r="T2769" s="188" t="s">
        <v>4339</v>
      </c>
      <c r="U2769" s="188" t="s">
        <v>4340</v>
      </c>
      <c r="V2769" s="188" t="s">
        <v>4348</v>
      </c>
      <c r="W2769" s="188" t="s">
        <v>4349</v>
      </c>
      <c r="X2769" s="189" t="s">
        <v>4343</v>
      </c>
      <c r="Y2769" s="188" t="s">
        <v>159</v>
      </c>
    </row>
    <row r="2770" spans="2:25">
      <c r="B2770" s="108" t="s">
        <v>2106</v>
      </c>
      <c r="C2770" s="108" t="s">
        <v>102</v>
      </c>
      <c r="D2770" s="108" t="s">
        <v>2114</v>
      </c>
      <c r="E2770" s="108" t="s">
        <v>4654</v>
      </c>
      <c r="F2770" s="108">
        <v>88.7</v>
      </c>
      <c r="G2770" s="108" t="s">
        <v>202</v>
      </c>
      <c r="H2770" s="108">
        <v>325</v>
      </c>
      <c r="I2770" s="108" t="s">
        <v>4334</v>
      </c>
      <c r="J2770" s="108" t="s">
        <v>4344</v>
      </c>
      <c r="K2770" s="108" t="s">
        <v>4669</v>
      </c>
      <c r="L2770" s="108" t="s">
        <v>2540</v>
      </c>
      <c r="M2770" s="108" t="s">
        <v>164</v>
      </c>
      <c r="N2770" s="108">
        <v>88.9</v>
      </c>
      <c r="O2770" s="108">
        <v>22</v>
      </c>
      <c r="P2770" s="108" t="s">
        <v>4346</v>
      </c>
      <c r="Q2770" s="108" t="s">
        <v>55</v>
      </c>
      <c r="R2770" s="108" t="s">
        <v>4347</v>
      </c>
      <c r="S2770" s="108" t="s">
        <v>55</v>
      </c>
      <c r="T2770" s="108" t="s">
        <v>4339</v>
      </c>
      <c r="U2770" s="108" t="s">
        <v>4340</v>
      </c>
      <c r="V2770" s="108" t="s">
        <v>4348</v>
      </c>
      <c r="W2770" s="108" t="s">
        <v>4349</v>
      </c>
      <c r="X2770" s="187" t="s">
        <v>4343</v>
      </c>
      <c r="Y2770" s="108">
        <v>22</v>
      </c>
    </row>
    <row r="2771" spans="2:25">
      <c r="B2771" s="188" t="s">
        <v>2106</v>
      </c>
      <c r="C2771" s="188" t="s">
        <v>102</v>
      </c>
      <c r="D2771" s="188" t="s">
        <v>2114</v>
      </c>
      <c r="E2771" s="188" t="s">
        <v>4654</v>
      </c>
      <c r="F2771" s="188">
        <v>88.7</v>
      </c>
      <c r="G2771" s="188" t="s">
        <v>202</v>
      </c>
      <c r="H2771" s="188">
        <v>326</v>
      </c>
      <c r="I2771" s="188" t="s">
        <v>4334</v>
      </c>
      <c r="J2771" s="188" t="s">
        <v>4344</v>
      </c>
      <c r="K2771" s="188" t="s">
        <v>4670</v>
      </c>
      <c r="L2771" s="188" t="s">
        <v>159</v>
      </c>
      <c r="M2771" s="188" t="s">
        <v>164</v>
      </c>
      <c r="N2771" s="188">
        <v>88.9</v>
      </c>
      <c r="O2771" s="188" t="s">
        <v>159</v>
      </c>
      <c r="P2771" s="188" t="s">
        <v>4346</v>
      </c>
      <c r="Q2771" s="188" t="s">
        <v>159</v>
      </c>
      <c r="R2771" s="188" t="s">
        <v>4347</v>
      </c>
      <c r="S2771" s="188" t="s">
        <v>159</v>
      </c>
      <c r="T2771" s="188" t="s">
        <v>4339</v>
      </c>
      <c r="U2771" s="188" t="s">
        <v>4340</v>
      </c>
      <c r="V2771" s="188" t="s">
        <v>4348</v>
      </c>
      <c r="W2771" s="188" t="s">
        <v>4349</v>
      </c>
      <c r="X2771" s="189" t="s">
        <v>4343</v>
      </c>
      <c r="Y2771" s="188" t="s">
        <v>159</v>
      </c>
    </row>
    <row r="2772" spans="2:25">
      <c r="B2772" s="188" t="s">
        <v>2106</v>
      </c>
      <c r="C2772" s="188" t="s">
        <v>102</v>
      </c>
      <c r="D2772" s="188" t="s">
        <v>2114</v>
      </c>
      <c r="E2772" s="188" t="s">
        <v>4654</v>
      </c>
      <c r="F2772" s="188">
        <v>88.7</v>
      </c>
      <c r="G2772" s="188" t="s">
        <v>202</v>
      </c>
      <c r="H2772" s="188">
        <v>327</v>
      </c>
      <c r="I2772" s="188" t="s">
        <v>4334</v>
      </c>
      <c r="J2772" s="188" t="s">
        <v>4344</v>
      </c>
      <c r="K2772" s="188" t="s">
        <v>4671</v>
      </c>
      <c r="L2772" s="188" t="s">
        <v>159</v>
      </c>
      <c r="M2772" s="188" t="s">
        <v>164</v>
      </c>
      <c r="N2772" s="188">
        <v>88.9</v>
      </c>
      <c r="O2772" s="188" t="s">
        <v>159</v>
      </c>
      <c r="P2772" s="188" t="s">
        <v>4346</v>
      </c>
      <c r="Q2772" s="188" t="s">
        <v>159</v>
      </c>
      <c r="R2772" s="188" t="s">
        <v>4347</v>
      </c>
      <c r="S2772" s="188" t="s">
        <v>159</v>
      </c>
      <c r="T2772" s="188" t="s">
        <v>4339</v>
      </c>
      <c r="U2772" s="188" t="s">
        <v>4340</v>
      </c>
      <c r="V2772" s="188" t="s">
        <v>4348</v>
      </c>
      <c r="W2772" s="188" t="s">
        <v>4349</v>
      </c>
      <c r="X2772" s="189" t="s">
        <v>4343</v>
      </c>
      <c r="Y2772" s="188" t="s">
        <v>159</v>
      </c>
    </row>
    <row r="2773" spans="2:25">
      <c r="B2773" s="188" t="s">
        <v>2106</v>
      </c>
      <c r="C2773" s="188" t="s">
        <v>102</v>
      </c>
      <c r="D2773" s="188" t="s">
        <v>2114</v>
      </c>
      <c r="E2773" s="188" t="s">
        <v>4654</v>
      </c>
      <c r="F2773" s="188">
        <v>88.7</v>
      </c>
      <c r="G2773" s="188" t="s">
        <v>202</v>
      </c>
      <c r="H2773" s="188">
        <v>328</v>
      </c>
      <c r="I2773" s="188" t="s">
        <v>4334</v>
      </c>
      <c r="J2773" s="188" t="s">
        <v>4344</v>
      </c>
      <c r="K2773" s="188" t="s">
        <v>4672</v>
      </c>
      <c r="L2773" s="188" t="s">
        <v>159</v>
      </c>
      <c r="M2773" s="188" t="s">
        <v>164</v>
      </c>
      <c r="N2773" s="188">
        <v>88.9</v>
      </c>
      <c r="O2773" s="188" t="s">
        <v>159</v>
      </c>
      <c r="P2773" s="188" t="s">
        <v>4346</v>
      </c>
      <c r="Q2773" s="188" t="s">
        <v>159</v>
      </c>
      <c r="R2773" s="188" t="s">
        <v>4347</v>
      </c>
      <c r="S2773" s="188" t="s">
        <v>159</v>
      </c>
      <c r="T2773" s="188" t="s">
        <v>4339</v>
      </c>
      <c r="U2773" s="188" t="s">
        <v>4340</v>
      </c>
      <c r="V2773" s="188" t="s">
        <v>4348</v>
      </c>
      <c r="W2773" s="188" t="s">
        <v>4349</v>
      </c>
      <c r="X2773" s="189" t="s">
        <v>4343</v>
      </c>
      <c r="Y2773" s="188" t="s">
        <v>159</v>
      </c>
    </row>
    <row r="2774" spans="2:25">
      <c r="B2774" s="188" t="s">
        <v>2106</v>
      </c>
      <c r="C2774" s="188" t="s">
        <v>102</v>
      </c>
      <c r="D2774" s="188" t="s">
        <v>2114</v>
      </c>
      <c r="E2774" s="188" t="s">
        <v>4654</v>
      </c>
      <c r="F2774" s="188">
        <v>88.7</v>
      </c>
      <c r="G2774" s="188" t="s">
        <v>202</v>
      </c>
      <c r="H2774" s="188">
        <v>329</v>
      </c>
      <c r="I2774" s="188" t="s">
        <v>4334</v>
      </c>
      <c r="J2774" s="188" t="s">
        <v>4344</v>
      </c>
      <c r="K2774" s="188" t="s">
        <v>4673</v>
      </c>
      <c r="L2774" s="188" t="s">
        <v>159</v>
      </c>
      <c r="M2774" s="188" t="s">
        <v>164</v>
      </c>
      <c r="N2774" s="188">
        <v>88.9</v>
      </c>
      <c r="O2774" s="188" t="s">
        <v>159</v>
      </c>
      <c r="P2774" s="188" t="s">
        <v>4346</v>
      </c>
      <c r="Q2774" s="188" t="s">
        <v>159</v>
      </c>
      <c r="R2774" s="188" t="s">
        <v>4347</v>
      </c>
      <c r="S2774" s="188" t="s">
        <v>159</v>
      </c>
      <c r="T2774" s="188" t="s">
        <v>4339</v>
      </c>
      <c r="U2774" s="188" t="s">
        <v>4340</v>
      </c>
      <c r="V2774" s="188" t="s">
        <v>4348</v>
      </c>
      <c r="W2774" s="188" t="s">
        <v>4349</v>
      </c>
      <c r="X2774" s="189" t="s">
        <v>4343</v>
      </c>
      <c r="Y2774" s="188" t="s">
        <v>159</v>
      </c>
    </row>
    <row r="2775" spans="2:25">
      <c r="B2775" s="188" t="s">
        <v>2106</v>
      </c>
      <c r="C2775" s="188" t="s">
        <v>102</v>
      </c>
      <c r="D2775" s="188" t="s">
        <v>2114</v>
      </c>
      <c r="E2775" s="188" t="s">
        <v>4654</v>
      </c>
      <c r="F2775" s="188">
        <v>88.7</v>
      </c>
      <c r="G2775" s="188" t="s">
        <v>202</v>
      </c>
      <c r="H2775" s="188">
        <v>330</v>
      </c>
      <c r="I2775" s="188" t="s">
        <v>4334</v>
      </c>
      <c r="J2775" s="188" t="s">
        <v>4344</v>
      </c>
      <c r="K2775" s="188" t="s">
        <v>4674</v>
      </c>
      <c r="L2775" s="188" t="s">
        <v>159</v>
      </c>
      <c r="M2775" s="188" t="s">
        <v>164</v>
      </c>
      <c r="N2775" s="188">
        <v>88.9</v>
      </c>
      <c r="O2775" s="188" t="s">
        <v>159</v>
      </c>
      <c r="P2775" s="188" t="s">
        <v>4346</v>
      </c>
      <c r="Q2775" s="188" t="s">
        <v>159</v>
      </c>
      <c r="R2775" s="188" t="s">
        <v>4347</v>
      </c>
      <c r="S2775" s="188" t="s">
        <v>159</v>
      </c>
      <c r="T2775" s="188" t="s">
        <v>4339</v>
      </c>
      <c r="U2775" s="188" t="s">
        <v>4340</v>
      </c>
      <c r="V2775" s="188" t="s">
        <v>4348</v>
      </c>
      <c r="W2775" s="188" t="s">
        <v>4349</v>
      </c>
      <c r="X2775" s="189" t="s">
        <v>4343</v>
      </c>
      <c r="Y2775" s="188" t="s">
        <v>159</v>
      </c>
    </row>
    <row r="2776" spans="2:25">
      <c r="B2776" s="188" t="s">
        <v>2106</v>
      </c>
      <c r="C2776" s="188" t="s">
        <v>102</v>
      </c>
      <c r="D2776" s="188" t="s">
        <v>2114</v>
      </c>
      <c r="E2776" s="188" t="s">
        <v>4654</v>
      </c>
      <c r="F2776" s="188">
        <v>88.7</v>
      </c>
      <c r="G2776" s="188" t="s">
        <v>202</v>
      </c>
      <c r="H2776" s="188">
        <v>331</v>
      </c>
      <c r="I2776" s="188" t="s">
        <v>4334</v>
      </c>
      <c r="J2776" s="188" t="s">
        <v>4344</v>
      </c>
      <c r="K2776" s="188" t="s">
        <v>4675</v>
      </c>
      <c r="L2776" s="188" t="s">
        <v>159</v>
      </c>
      <c r="M2776" s="188" t="s">
        <v>164</v>
      </c>
      <c r="N2776" s="188">
        <v>88.9</v>
      </c>
      <c r="O2776" s="188" t="s">
        <v>159</v>
      </c>
      <c r="P2776" s="188" t="s">
        <v>4346</v>
      </c>
      <c r="Q2776" s="188" t="s">
        <v>159</v>
      </c>
      <c r="R2776" s="188" t="s">
        <v>4347</v>
      </c>
      <c r="S2776" s="188" t="s">
        <v>159</v>
      </c>
      <c r="T2776" s="188" t="s">
        <v>4339</v>
      </c>
      <c r="U2776" s="188" t="s">
        <v>4340</v>
      </c>
      <c r="V2776" s="188" t="s">
        <v>4348</v>
      </c>
      <c r="W2776" s="188" t="s">
        <v>4349</v>
      </c>
      <c r="X2776" s="189" t="s">
        <v>4343</v>
      </c>
      <c r="Y2776" s="188" t="s">
        <v>159</v>
      </c>
    </row>
    <row r="2777" spans="2:25">
      <c r="B2777" s="188" t="s">
        <v>2106</v>
      </c>
      <c r="C2777" s="188" t="s">
        <v>102</v>
      </c>
      <c r="D2777" s="188" t="s">
        <v>2114</v>
      </c>
      <c r="E2777" s="188" t="s">
        <v>4654</v>
      </c>
      <c r="F2777" s="188">
        <v>88.7</v>
      </c>
      <c r="G2777" s="188" t="s">
        <v>202</v>
      </c>
      <c r="H2777" s="188">
        <v>332</v>
      </c>
      <c r="I2777" s="188" t="s">
        <v>4334</v>
      </c>
      <c r="J2777" s="188" t="s">
        <v>4344</v>
      </c>
      <c r="K2777" s="188" t="s">
        <v>4676</v>
      </c>
      <c r="L2777" s="188" t="s">
        <v>159</v>
      </c>
      <c r="M2777" s="188" t="s">
        <v>164</v>
      </c>
      <c r="N2777" s="188">
        <v>88.9</v>
      </c>
      <c r="O2777" s="188" t="s">
        <v>159</v>
      </c>
      <c r="P2777" s="188" t="s">
        <v>4346</v>
      </c>
      <c r="Q2777" s="188" t="s">
        <v>159</v>
      </c>
      <c r="R2777" s="188" t="s">
        <v>4347</v>
      </c>
      <c r="S2777" s="188" t="s">
        <v>159</v>
      </c>
      <c r="T2777" s="188" t="s">
        <v>4339</v>
      </c>
      <c r="U2777" s="188" t="s">
        <v>4340</v>
      </c>
      <c r="V2777" s="188" t="s">
        <v>4348</v>
      </c>
      <c r="W2777" s="188" t="s">
        <v>4349</v>
      </c>
      <c r="X2777" s="189" t="s">
        <v>4343</v>
      </c>
      <c r="Y2777" s="188" t="s">
        <v>159</v>
      </c>
    </row>
    <row r="2778" spans="2:25">
      <c r="B2778" s="188" t="s">
        <v>2106</v>
      </c>
      <c r="C2778" s="188" t="s">
        <v>102</v>
      </c>
      <c r="D2778" s="188" t="s">
        <v>2114</v>
      </c>
      <c r="E2778" s="188" t="s">
        <v>4654</v>
      </c>
      <c r="F2778" s="188">
        <v>88.7</v>
      </c>
      <c r="G2778" s="188" t="s">
        <v>202</v>
      </c>
      <c r="H2778" s="188">
        <v>333</v>
      </c>
      <c r="I2778" s="188" t="s">
        <v>4334</v>
      </c>
      <c r="J2778" s="188" t="s">
        <v>4344</v>
      </c>
      <c r="K2778" s="188" t="s">
        <v>4677</v>
      </c>
      <c r="L2778" s="188" t="s">
        <v>159</v>
      </c>
      <c r="M2778" s="188" t="s">
        <v>164</v>
      </c>
      <c r="N2778" s="188">
        <v>88.9</v>
      </c>
      <c r="O2778" s="188" t="s">
        <v>159</v>
      </c>
      <c r="P2778" s="188" t="s">
        <v>4346</v>
      </c>
      <c r="Q2778" s="188" t="s">
        <v>159</v>
      </c>
      <c r="R2778" s="188" t="s">
        <v>4347</v>
      </c>
      <c r="S2778" s="188" t="s">
        <v>159</v>
      </c>
      <c r="T2778" s="188" t="s">
        <v>4339</v>
      </c>
      <c r="U2778" s="188" t="s">
        <v>4340</v>
      </c>
      <c r="V2778" s="188" t="s">
        <v>4348</v>
      </c>
      <c r="W2778" s="188" t="s">
        <v>4349</v>
      </c>
      <c r="X2778" s="189" t="s">
        <v>4343</v>
      </c>
      <c r="Y2778" s="188" t="s">
        <v>159</v>
      </c>
    </row>
    <row r="2779" spans="2:25">
      <c r="B2779" s="188" t="s">
        <v>2106</v>
      </c>
      <c r="C2779" s="188" t="s">
        <v>102</v>
      </c>
      <c r="D2779" s="188" t="s">
        <v>2114</v>
      </c>
      <c r="E2779" s="188" t="s">
        <v>4654</v>
      </c>
      <c r="F2779" s="188">
        <v>88.7</v>
      </c>
      <c r="G2779" s="188" t="s">
        <v>202</v>
      </c>
      <c r="H2779" s="188">
        <v>334</v>
      </c>
      <c r="I2779" s="188" t="s">
        <v>4334</v>
      </c>
      <c r="J2779" s="188" t="s">
        <v>4344</v>
      </c>
      <c r="K2779" s="188" t="s">
        <v>4678</v>
      </c>
      <c r="L2779" s="188" t="s">
        <v>159</v>
      </c>
      <c r="M2779" s="188" t="s">
        <v>164</v>
      </c>
      <c r="N2779" s="188">
        <v>88.9</v>
      </c>
      <c r="O2779" s="188" t="s">
        <v>159</v>
      </c>
      <c r="P2779" s="188" t="s">
        <v>4346</v>
      </c>
      <c r="Q2779" s="188" t="s">
        <v>159</v>
      </c>
      <c r="R2779" s="188" t="s">
        <v>4347</v>
      </c>
      <c r="S2779" s="188" t="s">
        <v>159</v>
      </c>
      <c r="T2779" s="188" t="s">
        <v>4339</v>
      </c>
      <c r="U2779" s="188" t="s">
        <v>4340</v>
      </c>
      <c r="V2779" s="188" t="s">
        <v>4348</v>
      </c>
      <c r="W2779" s="188" t="s">
        <v>4349</v>
      </c>
      <c r="X2779" s="189" t="s">
        <v>4343</v>
      </c>
      <c r="Y2779" s="188" t="s">
        <v>159</v>
      </c>
    </row>
    <row r="2780" spans="2:25">
      <c r="B2780" s="188" t="s">
        <v>2106</v>
      </c>
      <c r="C2780" s="188" t="s">
        <v>102</v>
      </c>
      <c r="D2780" s="188" t="s">
        <v>2114</v>
      </c>
      <c r="E2780" s="188" t="s">
        <v>4654</v>
      </c>
      <c r="F2780" s="188">
        <v>88.7</v>
      </c>
      <c r="G2780" s="188" t="s">
        <v>202</v>
      </c>
      <c r="H2780" s="188">
        <v>335</v>
      </c>
      <c r="I2780" s="188" t="s">
        <v>4334</v>
      </c>
      <c r="J2780" s="188" t="s">
        <v>4344</v>
      </c>
      <c r="K2780" s="188" t="s">
        <v>4679</v>
      </c>
      <c r="L2780" s="188" t="s">
        <v>159</v>
      </c>
      <c r="M2780" s="188" t="s">
        <v>164</v>
      </c>
      <c r="N2780" s="188">
        <v>88.9</v>
      </c>
      <c r="O2780" s="188" t="s">
        <v>159</v>
      </c>
      <c r="P2780" s="188" t="s">
        <v>4346</v>
      </c>
      <c r="Q2780" s="188" t="s">
        <v>159</v>
      </c>
      <c r="R2780" s="188" t="s">
        <v>4347</v>
      </c>
      <c r="S2780" s="188" t="s">
        <v>159</v>
      </c>
      <c r="T2780" s="188" t="s">
        <v>4339</v>
      </c>
      <c r="U2780" s="188" t="s">
        <v>4340</v>
      </c>
      <c r="V2780" s="188" t="s">
        <v>4348</v>
      </c>
      <c r="W2780" s="188" t="s">
        <v>4349</v>
      </c>
      <c r="X2780" s="189" t="s">
        <v>4343</v>
      </c>
      <c r="Y2780" s="188" t="s">
        <v>159</v>
      </c>
    </row>
    <row r="2781" spans="2:25">
      <c r="B2781" s="188" t="s">
        <v>2106</v>
      </c>
      <c r="C2781" s="188" t="s">
        <v>102</v>
      </c>
      <c r="D2781" s="188" t="s">
        <v>2114</v>
      </c>
      <c r="E2781" s="188" t="s">
        <v>4654</v>
      </c>
      <c r="F2781" s="188">
        <v>88.7</v>
      </c>
      <c r="G2781" s="188" t="s">
        <v>202</v>
      </c>
      <c r="H2781" s="188">
        <v>336</v>
      </c>
      <c r="I2781" s="188" t="s">
        <v>4334</v>
      </c>
      <c r="J2781" s="188" t="s">
        <v>4344</v>
      </c>
      <c r="K2781" s="188" t="s">
        <v>4680</v>
      </c>
      <c r="L2781" s="188" t="s">
        <v>159</v>
      </c>
      <c r="M2781" s="188" t="s">
        <v>164</v>
      </c>
      <c r="N2781" s="188">
        <v>88.9</v>
      </c>
      <c r="O2781" s="188" t="s">
        <v>159</v>
      </c>
      <c r="P2781" s="188" t="s">
        <v>4346</v>
      </c>
      <c r="Q2781" s="188" t="s">
        <v>159</v>
      </c>
      <c r="R2781" s="188" t="s">
        <v>4347</v>
      </c>
      <c r="S2781" s="188" t="s">
        <v>159</v>
      </c>
      <c r="T2781" s="188" t="s">
        <v>4339</v>
      </c>
      <c r="U2781" s="188" t="s">
        <v>4340</v>
      </c>
      <c r="V2781" s="188" t="s">
        <v>4348</v>
      </c>
      <c r="W2781" s="188" t="s">
        <v>4349</v>
      </c>
      <c r="X2781" s="189" t="s">
        <v>4343</v>
      </c>
      <c r="Y2781" s="188" t="s">
        <v>159</v>
      </c>
    </row>
    <row r="2782" spans="2:25">
      <c r="B2782" s="188" t="s">
        <v>2106</v>
      </c>
      <c r="C2782" s="188" t="s">
        <v>102</v>
      </c>
      <c r="D2782" s="188" t="s">
        <v>2114</v>
      </c>
      <c r="E2782" s="188" t="s">
        <v>4654</v>
      </c>
      <c r="F2782" s="188">
        <v>88.7</v>
      </c>
      <c r="G2782" s="188" t="s">
        <v>202</v>
      </c>
      <c r="H2782" s="188">
        <v>337</v>
      </c>
      <c r="I2782" s="188" t="s">
        <v>4334</v>
      </c>
      <c r="J2782" s="188" t="s">
        <v>4344</v>
      </c>
      <c r="K2782" s="188" t="s">
        <v>4681</v>
      </c>
      <c r="L2782" s="188" t="s">
        <v>159</v>
      </c>
      <c r="M2782" s="188" t="s">
        <v>164</v>
      </c>
      <c r="N2782" s="188">
        <v>88.9</v>
      </c>
      <c r="O2782" s="188" t="s">
        <v>159</v>
      </c>
      <c r="P2782" s="188" t="s">
        <v>4346</v>
      </c>
      <c r="Q2782" s="188" t="s">
        <v>159</v>
      </c>
      <c r="R2782" s="188" t="s">
        <v>4347</v>
      </c>
      <c r="S2782" s="188" t="s">
        <v>159</v>
      </c>
      <c r="T2782" s="188" t="s">
        <v>4339</v>
      </c>
      <c r="U2782" s="188" t="s">
        <v>4340</v>
      </c>
      <c r="V2782" s="188" t="s">
        <v>4348</v>
      </c>
      <c r="W2782" s="188" t="s">
        <v>4349</v>
      </c>
      <c r="X2782" s="189" t="s">
        <v>4343</v>
      </c>
      <c r="Y2782" s="188" t="s">
        <v>159</v>
      </c>
    </row>
    <row r="2783" spans="2:25">
      <c r="B2783" s="188" t="s">
        <v>2106</v>
      </c>
      <c r="C2783" s="188" t="s">
        <v>102</v>
      </c>
      <c r="D2783" s="188" t="s">
        <v>2114</v>
      </c>
      <c r="E2783" s="188" t="s">
        <v>4654</v>
      </c>
      <c r="F2783" s="188">
        <v>88.7</v>
      </c>
      <c r="G2783" s="188" t="s">
        <v>202</v>
      </c>
      <c r="H2783" s="188">
        <v>338</v>
      </c>
      <c r="I2783" s="188" t="s">
        <v>4334</v>
      </c>
      <c r="J2783" s="188" t="s">
        <v>4344</v>
      </c>
      <c r="K2783" s="188" t="s">
        <v>4682</v>
      </c>
      <c r="L2783" s="188" t="s">
        <v>159</v>
      </c>
      <c r="M2783" s="188" t="s">
        <v>164</v>
      </c>
      <c r="N2783" s="188">
        <v>88.9</v>
      </c>
      <c r="O2783" s="188" t="s">
        <v>159</v>
      </c>
      <c r="P2783" s="188" t="s">
        <v>4346</v>
      </c>
      <c r="Q2783" s="188" t="s">
        <v>159</v>
      </c>
      <c r="R2783" s="188" t="s">
        <v>4347</v>
      </c>
      <c r="S2783" s="188" t="s">
        <v>159</v>
      </c>
      <c r="T2783" s="188" t="s">
        <v>4339</v>
      </c>
      <c r="U2783" s="188" t="s">
        <v>4340</v>
      </c>
      <c r="V2783" s="188" t="s">
        <v>4348</v>
      </c>
      <c r="W2783" s="188" t="s">
        <v>4349</v>
      </c>
      <c r="X2783" s="189" t="s">
        <v>4343</v>
      </c>
      <c r="Y2783" s="188" t="s">
        <v>159</v>
      </c>
    </row>
    <row r="2784" spans="2:25">
      <c r="B2784" s="188" t="s">
        <v>2106</v>
      </c>
      <c r="C2784" s="188" t="s">
        <v>102</v>
      </c>
      <c r="D2784" s="188" t="s">
        <v>2114</v>
      </c>
      <c r="E2784" s="188" t="s">
        <v>4654</v>
      </c>
      <c r="F2784" s="188">
        <v>88.7</v>
      </c>
      <c r="G2784" s="188" t="s">
        <v>202</v>
      </c>
      <c r="H2784" s="188">
        <v>339</v>
      </c>
      <c r="I2784" s="188" t="s">
        <v>4334</v>
      </c>
      <c r="J2784" s="188" t="s">
        <v>4344</v>
      </c>
      <c r="K2784" s="188" t="s">
        <v>4683</v>
      </c>
      <c r="L2784" s="188" t="s">
        <v>159</v>
      </c>
      <c r="M2784" s="188" t="s">
        <v>164</v>
      </c>
      <c r="N2784" s="188">
        <v>88.9</v>
      </c>
      <c r="O2784" s="188" t="s">
        <v>159</v>
      </c>
      <c r="P2784" s="188" t="s">
        <v>4346</v>
      </c>
      <c r="Q2784" s="188" t="s">
        <v>159</v>
      </c>
      <c r="R2784" s="188" t="s">
        <v>4347</v>
      </c>
      <c r="S2784" s="188" t="s">
        <v>159</v>
      </c>
      <c r="T2784" s="188" t="s">
        <v>4339</v>
      </c>
      <c r="U2784" s="188" t="s">
        <v>4340</v>
      </c>
      <c r="V2784" s="188" t="s">
        <v>4348</v>
      </c>
      <c r="W2784" s="188" t="s">
        <v>4349</v>
      </c>
      <c r="X2784" s="189" t="s">
        <v>4343</v>
      </c>
      <c r="Y2784" s="188" t="s">
        <v>159</v>
      </c>
    </row>
    <row r="2785" spans="2:25">
      <c r="B2785" s="188" t="s">
        <v>2106</v>
      </c>
      <c r="C2785" s="188" t="s">
        <v>102</v>
      </c>
      <c r="D2785" s="188" t="s">
        <v>2114</v>
      </c>
      <c r="E2785" s="188" t="s">
        <v>4654</v>
      </c>
      <c r="F2785" s="188">
        <v>88.7</v>
      </c>
      <c r="G2785" s="188" t="s">
        <v>202</v>
      </c>
      <c r="H2785" s="188">
        <v>340</v>
      </c>
      <c r="I2785" s="188" t="s">
        <v>4334</v>
      </c>
      <c r="J2785" s="188" t="s">
        <v>4344</v>
      </c>
      <c r="K2785" s="188" t="s">
        <v>4684</v>
      </c>
      <c r="L2785" s="188" t="s">
        <v>159</v>
      </c>
      <c r="M2785" s="188" t="s">
        <v>164</v>
      </c>
      <c r="N2785" s="188">
        <v>88.9</v>
      </c>
      <c r="O2785" s="188" t="s">
        <v>159</v>
      </c>
      <c r="P2785" s="188" t="s">
        <v>4346</v>
      </c>
      <c r="Q2785" s="188" t="s">
        <v>159</v>
      </c>
      <c r="R2785" s="188" t="s">
        <v>4347</v>
      </c>
      <c r="S2785" s="188" t="s">
        <v>159</v>
      </c>
      <c r="T2785" s="188" t="s">
        <v>4339</v>
      </c>
      <c r="U2785" s="188" t="s">
        <v>4340</v>
      </c>
      <c r="V2785" s="188" t="s">
        <v>4348</v>
      </c>
      <c r="W2785" s="188" t="s">
        <v>4349</v>
      </c>
      <c r="X2785" s="189" t="s">
        <v>4343</v>
      </c>
      <c r="Y2785" s="188" t="s">
        <v>159</v>
      </c>
    </row>
    <row r="2786" spans="2:25">
      <c r="B2786" s="188" t="s">
        <v>2106</v>
      </c>
      <c r="C2786" s="188" t="s">
        <v>102</v>
      </c>
      <c r="D2786" s="188" t="s">
        <v>2114</v>
      </c>
      <c r="E2786" s="188" t="s">
        <v>4654</v>
      </c>
      <c r="F2786" s="188">
        <v>88.7</v>
      </c>
      <c r="G2786" s="188" t="s">
        <v>202</v>
      </c>
      <c r="H2786" s="188">
        <v>341</v>
      </c>
      <c r="I2786" s="188" t="s">
        <v>4334</v>
      </c>
      <c r="J2786" s="188" t="s">
        <v>4344</v>
      </c>
      <c r="K2786" s="188" t="s">
        <v>4685</v>
      </c>
      <c r="L2786" s="188" t="s">
        <v>159</v>
      </c>
      <c r="M2786" s="188" t="s">
        <v>164</v>
      </c>
      <c r="N2786" s="188">
        <v>88.9</v>
      </c>
      <c r="O2786" s="188" t="s">
        <v>159</v>
      </c>
      <c r="P2786" s="188" t="s">
        <v>4346</v>
      </c>
      <c r="Q2786" s="188" t="s">
        <v>159</v>
      </c>
      <c r="R2786" s="188" t="s">
        <v>4347</v>
      </c>
      <c r="S2786" s="188" t="s">
        <v>159</v>
      </c>
      <c r="T2786" s="188" t="s">
        <v>4339</v>
      </c>
      <c r="U2786" s="188" t="s">
        <v>4340</v>
      </c>
      <c r="V2786" s="188" t="s">
        <v>4348</v>
      </c>
      <c r="W2786" s="188" t="s">
        <v>4349</v>
      </c>
      <c r="X2786" s="189" t="s">
        <v>4343</v>
      </c>
      <c r="Y2786" s="188" t="s">
        <v>159</v>
      </c>
    </row>
    <row r="2787" spans="2:25">
      <c r="B2787" s="188" t="s">
        <v>2106</v>
      </c>
      <c r="C2787" s="188" t="s">
        <v>102</v>
      </c>
      <c r="D2787" s="188" t="s">
        <v>2114</v>
      </c>
      <c r="E2787" s="188" t="s">
        <v>4654</v>
      </c>
      <c r="F2787" s="188">
        <v>88.7</v>
      </c>
      <c r="G2787" s="188" t="s">
        <v>202</v>
      </c>
      <c r="H2787" s="188">
        <v>342</v>
      </c>
      <c r="I2787" s="188" t="s">
        <v>4334</v>
      </c>
      <c r="J2787" s="188" t="s">
        <v>4344</v>
      </c>
      <c r="K2787" s="188" t="s">
        <v>4686</v>
      </c>
      <c r="L2787" s="188" t="s">
        <v>159</v>
      </c>
      <c r="M2787" s="188" t="s">
        <v>164</v>
      </c>
      <c r="N2787" s="188">
        <v>88.9</v>
      </c>
      <c r="O2787" s="188" t="s">
        <v>159</v>
      </c>
      <c r="P2787" s="188" t="s">
        <v>4346</v>
      </c>
      <c r="Q2787" s="188" t="s">
        <v>159</v>
      </c>
      <c r="R2787" s="188" t="s">
        <v>4347</v>
      </c>
      <c r="S2787" s="188" t="s">
        <v>159</v>
      </c>
      <c r="T2787" s="188" t="s">
        <v>4339</v>
      </c>
      <c r="U2787" s="188" t="s">
        <v>4340</v>
      </c>
      <c r="V2787" s="188" t="s">
        <v>4348</v>
      </c>
      <c r="W2787" s="188" t="s">
        <v>4349</v>
      </c>
      <c r="X2787" s="189" t="s">
        <v>4343</v>
      </c>
      <c r="Y2787" s="188" t="s">
        <v>159</v>
      </c>
    </row>
    <row r="2788" spans="2:25">
      <c r="B2788" s="188" t="s">
        <v>2106</v>
      </c>
      <c r="C2788" s="188" t="s">
        <v>102</v>
      </c>
      <c r="D2788" s="188" t="s">
        <v>2114</v>
      </c>
      <c r="E2788" s="188" t="s">
        <v>4654</v>
      </c>
      <c r="F2788" s="188">
        <v>88.7</v>
      </c>
      <c r="G2788" s="188" t="s">
        <v>202</v>
      </c>
      <c r="H2788" s="188">
        <v>343</v>
      </c>
      <c r="I2788" s="188" t="s">
        <v>4334</v>
      </c>
      <c r="J2788" s="188" t="s">
        <v>4344</v>
      </c>
      <c r="K2788" s="188" t="s">
        <v>4687</v>
      </c>
      <c r="L2788" s="188" t="s">
        <v>159</v>
      </c>
      <c r="M2788" s="188" t="s">
        <v>164</v>
      </c>
      <c r="N2788" s="188">
        <v>88.9</v>
      </c>
      <c r="O2788" s="188" t="s">
        <v>159</v>
      </c>
      <c r="P2788" s="188" t="s">
        <v>4346</v>
      </c>
      <c r="Q2788" s="188" t="s">
        <v>159</v>
      </c>
      <c r="R2788" s="188" t="s">
        <v>4347</v>
      </c>
      <c r="S2788" s="188" t="s">
        <v>159</v>
      </c>
      <c r="T2788" s="188" t="s">
        <v>4339</v>
      </c>
      <c r="U2788" s="188" t="s">
        <v>4340</v>
      </c>
      <c r="V2788" s="188" t="s">
        <v>4348</v>
      </c>
      <c r="W2788" s="188" t="s">
        <v>4349</v>
      </c>
      <c r="X2788" s="189" t="s">
        <v>4343</v>
      </c>
      <c r="Y2788" s="188" t="s">
        <v>159</v>
      </c>
    </row>
    <row r="2789" spans="2:25">
      <c r="B2789" s="188" t="s">
        <v>2106</v>
      </c>
      <c r="C2789" s="188" t="s">
        <v>102</v>
      </c>
      <c r="D2789" s="188" t="s">
        <v>2114</v>
      </c>
      <c r="E2789" s="188" t="s">
        <v>4654</v>
      </c>
      <c r="F2789" s="188">
        <v>88.7</v>
      </c>
      <c r="G2789" s="188" t="s">
        <v>202</v>
      </c>
      <c r="H2789" s="188">
        <v>344</v>
      </c>
      <c r="I2789" s="188" t="s">
        <v>4334</v>
      </c>
      <c r="J2789" s="188" t="s">
        <v>4344</v>
      </c>
      <c r="K2789" s="188" t="s">
        <v>4688</v>
      </c>
      <c r="L2789" s="188" t="s">
        <v>159</v>
      </c>
      <c r="M2789" s="188" t="s">
        <v>164</v>
      </c>
      <c r="N2789" s="188">
        <v>88.9</v>
      </c>
      <c r="O2789" s="188" t="s">
        <v>159</v>
      </c>
      <c r="P2789" s="188" t="s">
        <v>4346</v>
      </c>
      <c r="Q2789" s="188" t="s">
        <v>159</v>
      </c>
      <c r="R2789" s="188" t="s">
        <v>4347</v>
      </c>
      <c r="S2789" s="188" t="s">
        <v>159</v>
      </c>
      <c r="T2789" s="188" t="s">
        <v>4339</v>
      </c>
      <c r="U2789" s="188" t="s">
        <v>4340</v>
      </c>
      <c r="V2789" s="188" t="s">
        <v>4348</v>
      </c>
      <c r="W2789" s="188" t="s">
        <v>4349</v>
      </c>
      <c r="X2789" s="189" t="s">
        <v>4343</v>
      </c>
      <c r="Y2789" s="188" t="s">
        <v>159</v>
      </c>
    </row>
    <row r="2790" spans="2:25">
      <c r="B2790" s="108" t="s">
        <v>2106</v>
      </c>
      <c r="C2790" s="108" t="s">
        <v>102</v>
      </c>
      <c r="D2790" s="108" t="s">
        <v>2121</v>
      </c>
      <c r="E2790" s="108" t="s">
        <v>4654</v>
      </c>
      <c r="F2790" s="108">
        <v>89.3</v>
      </c>
      <c r="G2790" s="108" t="s">
        <v>202</v>
      </c>
      <c r="H2790" s="108">
        <v>345</v>
      </c>
      <c r="I2790" s="108" t="s">
        <v>4334</v>
      </c>
      <c r="J2790" s="108" t="s">
        <v>4344</v>
      </c>
      <c r="K2790" s="108" t="s">
        <v>4689</v>
      </c>
      <c r="L2790" s="108" t="s">
        <v>2540</v>
      </c>
      <c r="M2790" s="108" t="s">
        <v>164</v>
      </c>
      <c r="N2790" s="108">
        <v>89.8</v>
      </c>
      <c r="O2790" s="108">
        <v>23</v>
      </c>
      <c r="P2790" s="108" t="s">
        <v>4346</v>
      </c>
      <c r="Q2790" s="108" t="s">
        <v>55</v>
      </c>
      <c r="R2790" s="108" t="s">
        <v>4347</v>
      </c>
      <c r="S2790" s="108" t="s">
        <v>55</v>
      </c>
      <c r="T2790" s="108" t="s">
        <v>4339</v>
      </c>
      <c r="U2790" s="108" t="s">
        <v>4340</v>
      </c>
      <c r="V2790" s="108" t="s">
        <v>4348</v>
      </c>
      <c r="W2790" s="108" t="s">
        <v>4349</v>
      </c>
      <c r="X2790" s="187" t="s">
        <v>4343</v>
      </c>
      <c r="Y2790" s="108">
        <v>23</v>
      </c>
    </row>
    <row r="2791" spans="2:25">
      <c r="B2791" s="188" t="s">
        <v>2106</v>
      </c>
      <c r="C2791" s="188" t="s">
        <v>102</v>
      </c>
      <c r="D2791" s="188" t="s">
        <v>2121</v>
      </c>
      <c r="E2791" s="188" t="s">
        <v>4654</v>
      </c>
      <c r="F2791" s="188">
        <v>89.3</v>
      </c>
      <c r="G2791" s="188" t="s">
        <v>202</v>
      </c>
      <c r="H2791" s="188">
        <v>346</v>
      </c>
      <c r="I2791" s="188" t="s">
        <v>4334</v>
      </c>
      <c r="J2791" s="188" t="s">
        <v>4344</v>
      </c>
      <c r="K2791" s="188" t="s">
        <v>4690</v>
      </c>
      <c r="L2791" s="188" t="s">
        <v>159</v>
      </c>
      <c r="M2791" s="188" t="s">
        <v>164</v>
      </c>
      <c r="N2791" s="188">
        <v>89.8</v>
      </c>
      <c r="O2791" s="188" t="s">
        <v>159</v>
      </c>
      <c r="P2791" s="188" t="s">
        <v>4346</v>
      </c>
      <c r="Q2791" s="188" t="s">
        <v>159</v>
      </c>
      <c r="R2791" s="188" t="s">
        <v>4347</v>
      </c>
      <c r="S2791" s="188" t="s">
        <v>159</v>
      </c>
      <c r="T2791" s="188" t="s">
        <v>4339</v>
      </c>
      <c r="U2791" s="188" t="s">
        <v>4340</v>
      </c>
      <c r="V2791" s="188" t="s">
        <v>4348</v>
      </c>
      <c r="W2791" s="188" t="s">
        <v>4349</v>
      </c>
      <c r="X2791" s="189" t="s">
        <v>4343</v>
      </c>
      <c r="Y2791" s="188" t="s">
        <v>159</v>
      </c>
    </row>
    <row r="2792" spans="2:25">
      <c r="B2792" s="188" t="s">
        <v>2106</v>
      </c>
      <c r="C2792" s="188" t="s">
        <v>102</v>
      </c>
      <c r="D2792" s="188" t="s">
        <v>2121</v>
      </c>
      <c r="E2792" s="188" t="s">
        <v>4654</v>
      </c>
      <c r="F2792" s="188">
        <v>89.3</v>
      </c>
      <c r="G2792" s="188" t="s">
        <v>202</v>
      </c>
      <c r="H2792" s="188">
        <v>347</v>
      </c>
      <c r="I2792" s="188" t="s">
        <v>4334</v>
      </c>
      <c r="J2792" s="188" t="s">
        <v>4344</v>
      </c>
      <c r="K2792" s="188" t="s">
        <v>4691</v>
      </c>
      <c r="L2792" s="188" t="s">
        <v>159</v>
      </c>
      <c r="M2792" s="188" t="s">
        <v>164</v>
      </c>
      <c r="N2792" s="188">
        <v>89.8</v>
      </c>
      <c r="O2792" s="188" t="s">
        <v>159</v>
      </c>
      <c r="P2792" s="188" t="s">
        <v>4346</v>
      </c>
      <c r="Q2792" s="188" t="s">
        <v>159</v>
      </c>
      <c r="R2792" s="188" t="s">
        <v>4347</v>
      </c>
      <c r="S2792" s="188" t="s">
        <v>159</v>
      </c>
      <c r="T2792" s="188" t="s">
        <v>4339</v>
      </c>
      <c r="U2792" s="188" t="s">
        <v>4340</v>
      </c>
      <c r="V2792" s="188" t="s">
        <v>4348</v>
      </c>
      <c r="W2792" s="188" t="s">
        <v>4349</v>
      </c>
      <c r="X2792" s="189" t="s">
        <v>4343</v>
      </c>
      <c r="Y2792" s="188" t="s">
        <v>159</v>
      </c>
    </row>
    <row r="2793" spans="2:25">
      <c r="B2793" s="188" t="s">
        <v>2106</v>
      </c>
      <c r="C2793" s="188" t="s">
        <v>102</v>
      </c>
      <c r="D2793" s="188" t="s">
        <v>2121</v>
      </c>
      <c r="E2793" s="188" t="s">
        <v>4654</v>
      </c>
      <c r="F2793" s="188">
        <v>89.3</v>
      </c>
      <c r="G2793" s="188" t="s">
        <v>202</v>
      </c>
      <c r="H2793" s="188">
        <v>348</v>
      </c>
      <c r="I2793" s="188" t="s">
        <v>4334</v>
      </c>
      <c r="J2793" s="188" t="s">
        <v>4344</v>
      </c>
      <c r="K2793" s="188" t="s">
        <v>4692</v>
      </c>
      <c r="L2793" s="188" t="s">
        <v>159</v>
      </c>
      <c r="M2793" s="188" t="s">
        <v>164</v>
      </c>
      <c r="N2793" s="188">
        <v>89.8</v>
      </c>
      <c r="O2793" s="188" t="s">
        <v>159</v>
      </c>
      <c r="P2793" s="188" t="s">
        <v>4346</v>
      </c>
      <c r="Q2793" s="188" t="s">
        <v>159</v>
      </c>
      <c r="R2793" s="188" t="s">
        <v>4347</v>
      </c>
      <c r="S2793" s="188" t="s">
        <v>159</v>
      </c>
      <c r="T2793" s="188" t="s">
        <v>4339</v>
      </c>
      <c r="U2793" s="188" t="s">
        <v>4340</v>
      </c>
      <c r="V2793" s="188" t="s">
        <v>4348</v>
      </c>
      <c r="W2793" s="188" t="s">
        <v>4349</v>
      </c>
      <c r="X2793" s="189" t="s">
        <v>4343</v>
      </c>
      <c r="Y2793" s="188" t="s">
        <v>159</v>
      </c>
    </row>
    <row r="2794" spans="2:25">
      <c r="B2794" s="188" t="s">
        <v>2106</v>
      </c>
      <c r="C2794" s="188" t="s">
        <v>102</v>
      </c>
      <c r="D2794" s="188" t="s">
        <v>2121</v>
      </c>
      <c r="E2794" s="188" t="s">
        <v>4654</v>
      </c>
      <c r="F2794" s="188">
        <v>89.3</v>
      </c>
      <c r="G2794" s="188" t="s">
        <v>202</v>
      </c>
      <c r="H2794" s="188">
        <v>349</v>
      </c>
      <c r="I2794" s="188" t="s">
        <v>4334</v>
      </c>
      <c r="J2794" s="188" t="s">
        <v>4344</v>
      </c>
      <c r="K2794" s="188" t="s">
        <v>4693</v>
      </c>
      <c r="L2794" s="188" t="s">
        <v>159</v>
      </c>
      <c r="M2794" s="188" t="s">
        <v>164</v>
      </c>
      <c r="N2794" s="188">
        <v>89.8</v>
      </c>
      <c r="O2794" s="188" t="s">
        <v>159</v>
      </c>
      <c r="P2794" s="188" t="s">
        <v>4346</v>
      </c>
      <c r="Q2794" s="188" t="s">
        <v>159</v>
      </c>
      <c r="R2794" s="188" t="s">
        <v>4347</v>
      </c>
      <c r="S2794" s="188" t="s">
        <v>159</v>
      </c>
      <c r="T2794" s="188" t="s">
        <v>4339</v>
      </c>
      <c r="U2794" s="188" t="s">
        <v>4340</v>
      </c>
      <c r="V2794" s="188" t="s">
        <v>4348</v>
      </c>
      <c r="W2794" s="188" t="s">
        <v>4349</v>
      </c>
      <c r="X2794" s="189" t="s">
        <v>4343</v>
      </c>
      <c r="Y2794" s="188" t="s">
        <v>159</v>
      </c>
    </row>
    <row r="2795" spans="2:25">
      <c r="B2795" s="188" t="s">
        <v>2106</v>
      </c>
      <c r="C2795" s="188" t="s">
        <v>102</v>
      </c>
      <c r="D2795" s="188" t="s">
        <v>2121</v>
      </c>
      <c r="E2795" s="188" t="s">
        <v>4654</v>
      </c>
      <c r="F2795" s="188">
        <v>89.3</v>
      </c>
      <c r="G2795" s="188" t="s">
        <v>202</v>
      </c>
      <c r="H2795" s="188">
        <v>350</v>
      </c>
      <c r="I2795" s="188" t="s">
        <v>4334</v>
      </c>
      <c r="J2795" s="188" t="s">
        <v>4344</v>
      </c>
      <c r="K2795" s="188" t="s">
        <v>4694</v>
      </c>
      <c r="L2795" s="188" t="s">
        <v>159</v>
      </c>
      <c r="M2795" s="188" t="s">
        <v>164</v>
      </c>
      <c r="N2795" s="188">
        <v>89.8</v>
      </c>
      <c r="O2795" s="188" t="s">
        <v>159</v>
      </c>
      <c r="P2795" s="188" t="s">
        <v>4346</v>
      </c>
      <c r="Q2795" s="188" t="s">
        <v>159</v>
      </c>
      <c r="R2795" s="188" t="s">
        <v>4347</v>
      </c>
      <c r="S2795" s="188" t="s">
        <v>159</v>
      </c>
      <c r="T2795" s="188" t="s">
        <v>4339</v>
      </c>
      <c r="U2795" s="188" t="s">
        <v>4340</v>
      </c>
      <c r="V2795" s="188" t="s">
        <v>4348</v>
      </c>
      <c r="W2795" s="188" t="s">
        <v>4349</v>
      </c>
      <c r="X2795" s="189" t="s">
        <v>4343</v>
      </c>
      <c r="Y2795" s="188" t="s">
        <v>159</v>
      </c>
    </row>
    <row r="2796" spans="2:25">
      <c r="B2796" s="188" t="s">
        <v>2106</v>
      </c>
      <c r="C2796" s="188" t="s">
        <v>102</v>
      </c>
      <c r="D2796" s="188" t="s">
        <v>2121</v>
      </c>
      <c r="E2796" s="188" t="s">
        <v>4654</v>
      </c>
      <c r="F2796" s="188">
        <v>89.3</v>
      </c>
      <c r="G2796" s="188" t="s">
        <v>202</v>
      </c>
      <c r="H2796" s="188">
        <v>351</v>
      </c>
      <c r="I2796" s="188" t="s">
        <v>4334</v>
      </c>
      <c r="J2796" s="188" t="s">
        <v>4344</v>
      </c>
      <c r="K2796" s="188" t="s">
        <v>4695</v>
      </c>
      <c r="L2796" s="188" t="s">
        <v>159</v>
      </c>
      <c r="M2796" s="188" t="s">
        <v>164</v>
      </c>
      <c r="N2796" s="188">
        <v>89.8</v>
      </c>
      <c r="O2796" s="188" t="s">
        <v>159</v>
      </c>
      <c r="P2796" s="188" t="s">
        <v>4346</v>
      </c>
      <c r="Q2796" s="188" t="s">
        <v>159</v>
      </c>
      <c r="R2796" s="188" t="s">
        <v>4347</v>
      </c>
      <c r="S2796" s="188" t="s">
        <v>159</v>
      </c>
      <c r="T2796" s="188" t="s">
        <v>4339</v>
      </c>
      <c r="U2796" s="188" t="s">
        <v>4340</v>
      </c>
      <c r="V2796" s="188" t="s">
        <v>4348</v>
      </c>
      <c r="W2796" s="188" t="s">
        <v>4349</v>
      </c>
      <c r="X2796" s="189" t="s">
        <v>4343</v>
      </c>
      <c r="Y2796" s="188" t="s">
        <v>159</v>
      </c>
    </row>
    <row r="2797" spans="2:25">
      <c r="B2797" s="188" t="s">
        <v>2106</v>
      </c>
      <c r="C2797" s="188" t="s">
        <v>102</v>
      </c>
      <c r="D2797" s="188" t="s">
        <v>2121</v>
      </c>
      <c r="E2797" s="188" t="s">
        <v>4654</v>
      </c>
      <c r="F2797" s="188">
        <v>89.3</v>
      </c>
      <c r="G2797" s="188" t="s">
        <v>202</v>
      </c>
      <c r="H2797" s="188">
        <v>352</v>
      </c>
      <c r="I2797" s="188" t="s">
        <v>4334</v>
      </c>
      <c r="J2797" s="188" t="s">
        <v>4344</v>
      </c>
      <c r="K2797" s="188" t="s">
        <v>4696</v>
      </c>
      <c r="L2797" s="188" t="s">
        <v>159</v>
      </c>
      <c r="M2797" s="188" t="s">
        <v>164</v>
      </c>
      <c r="N2797" s="188">
        <v>89.8</v>
      </c>
      <c r="O2797" s="188" t="s">
        <v>159</v>
      </c>
      <c r="P2797" s="188" t="s">
        <v>4346</v>
      </c>
      <c r="Q2797" s="188" t="s">
        <v>159</v>
      </c>
      <c r="R2797" s="188" t="s">
        <v>4347</v>
      </c>
      <c r="S2797" s="188" t="s">
        <v>159</v>
      </c>
      <c r="T2797" s="188" t="s">
        <v>4339</v>
      </c>
      <c r="U2797" s="188" t="s">
        <v>4340</v>
      </c>
      <c r="V2797" s="188" t="s">
        <v>4348</v>
      </c>
      <c r="W2797" s="188" t="s">
        <v>4349</v>
      </c>
      <c r="X2797" s="189" t="s">
        <v>4343</v>
      </c>
      <c r="Y2797" s="188" t="s">
        <v>159</v>
      </c>
    </row>
    <row r="2798" spans="2:25">
      <c r="B2798" s="188" t="s">
        <v>2106</v>
      </c>
      <c r="C2798" s="188" t="s">
        <v>102</v>
      </c>
      <c r="D2798" s="188" t="s">
        <v>2121</v>
      </c>
      <c r="E2798" s="188" t="s">
        <v>4654</v>
      </c>
      <c r="F2798" s="188">
        <v>89.3</v>
      </c>
      <c r="G2798" s="188" t="s">
        <v>202</v>
      </c>
      <c r="H2798" s="188">
        <v>353</v>
      </c>
      <c r="I2798" s="188" t="s">
        <v>4334</v>
      </c>
      <c r="J2798" s="188" t="s">
        <v>4344</v>
      </c>
      <c r="K2798" s="188" t="s">
        <v>4697</v>
      </c>
      <c r="L2798" s="188" t="s">
        <v>159</v>
      </c>
      <c r="M2798" s="188" t="s">
        <v>164</v>
      </c>
      <c r="N2798" s="188">
        <v>89.8</v>
      </c>
      <c r="O2798" s="188" t="s">
        <v>159</v>
      </c>
      <c r="P2798" s="188" t="s">
        <v>4346</v>
      </c>
      <c r="Q2798" s="188" t="s">
        <v>159</v>
      </c>
      <c r="R2798" s="188" t="s">
        <v>4347</v>
      </c>
      <c r="S2798" s="188" t="s">
        <v>159</v>
      </c>
      <c r="T2798" s="188" t="s">
        <v>4339</v>
      </c>
      <c r="U2798" s="188" t="s">
        <v>4340</v>
      </c>
      <c r="V2798" s="188" t="s">
        <v>4348</v>
      </c>
      <c r="W2798" s="188" t="s">
        <v>4349</v>
      </c>
      <c r="X2798" s="189" t="s">
        <v>4343</v>
      </c>
      <c r="Y2798" s="188" t="s">
        <v>159</v>
      </c>
    </row>
    <row r="2799" spans="2:25">
      <c r="B2799" s="188" t="s">
        <v>2106</v>
      </c>
      <c r="C2799" s="188" t="s">
        <v>102</v>
      </c>
      <c r="D2799" s="188" t="s">
        <v>2121</v>
      </c>
      <c r="E2799" s="188" t="s">
        <v>4654</v>
      </c>
      <c r="F2799" s="188">
        <v>89.3</v>
      </c>
      <c r="G2799" s="188" t="s">
        <v>202</v>
      </c>
      <c r="H2799" s="188">
        <v>354</v>
      </c>
      <c r="I2799" s="188" t="s">
        <v>4334</v>
      </c>
      <c r="J2799" s="188" t="s">
        <v>4344</v>
      </c>
      <c r="K2799" s="188" t="s">
        <v>4698</v>
      </c>
      <c r="L2799" s="188" t="s">
        <v>159</v>
      </c>
      <c r="M2799" s="188" t="s">
        <v>164</v>
      </c>
      <c r="N2799" s="188">
        <v>89.8</v>
      </c>
      <c r="O2799" s="188" t="s">
        <v>159</v>
      </c>
      <c r="P2799" s="188" t="s">
        <v>4346</v>
      </c>
      <c r="Q2799" s="188" t="s">
        <v>159</v>
      </c>
      <c r="R2799" s="188" t="s">
        <v>4347</v>
      </c>
      <c r="S2799" s="188" t="s">
        <v>159</v>
      </c>
      <c r="T2799" s="188" t="s">
        <v>4339</v>
      </c>
      <c r="U2799" s="188" t="s">
        <v>4340</v>
      </c>
      <c r="V2799" s="188" t="s">
        <v>4348</v>
      </c>
      <c r="W2799" s="188" t="s">
        <v>4349</v>
      </c>
      <c r="X2799" s="189" t="s">
        <v>4343</v>
      </c>
      <c r="Y2799" s="188" t="s">
        <v>159</v>
      </c>
    </row>
    <row r="2800" spans="2:25">
      <c r="B2800" s="188" t="s">
        <v>2106</v>
      </c>
      <c r="C2800" s="188" t="s">
        <v>102</v>
      </c>
      <c r="D2800" s="188" t="s">
        <v>2121</v>
      </c>
      <c r="E2800" s="188" t="s">
        <v>4654</v>
      </c>
      <c r="F2800" s="188">
        <v>89.3</v>
      </c>
      <c r="G2800" s="188" t="s">
        <v>202</v>
      </c>
      <c r="H2800" s="188">
        <v>355</v>
      </c>
      <c r="I2800" s="188" t="s">
        <v>4334</v>
      </c>
      <c r="J2800" s="188" t="s">
        <v>4344</v>
      </c>
      <c r="K2800" s="188" t="s">
        <v>4699</v>
      </c>
      <c r="L2800" s="188" t="s">
        <v>159</v>
      </c>
      <c r="M2800" s="188" t="s">
        <v>164</v>
      </c>
      <c r="N2800" s="188">
        <v>89.8</v>
      </c>
      <c r="O2800" s="188" t="s">
        <v>159</v>
      </c>
      <c r="P2800" s="188" t="s">
        <v>4346</v>
      </c>
      <c r="Q2800" s="188" t="s">
        <v>159</v>
      </c>
      <c r="R2800" s="188" t="s">
        <v>4347</v>
      </c>
      <c r="S2800" s="188" t="s">
        <v>159</v>
      </c>
      <c r="T2800" s="188" t="s">
        <v>4339</v>
      </c>
      <c r="U2800" s="188" t="s">
        <v>4340</v>
      </c>
      <c r="V2800" s="188" t="s">
        <v>4348</v>
      </c>
      <c r="W2800" s="188" t="s">
        <v>4349</v>
      </c>
      <c r="X2800" s="189" t="s">
        <v>4343</v>
      </c>
      <c r="Y2800" s="188" t="s">
        <v>159</v>
      </c>
    </row>
    <row r="2801" spans="2:25">
      <c r="B2801" s="188" t="s">
        <v>2106</v>
      </c>
      <c r="C2801" s="188" t="s">
        <v>102</v>
      </c>
      <c r="D2801" s="188" t="s">
        <v>2121</v>
      </c>
      <c r="E2801" s="188" t="s">
        <v>4654</v>
      </c>
      <c r="F2801" s="188">
        <v>89.3</v>
      </c>
      <c r="G2801" s="188" t="s">
        <v>202</v>
      </c>
      <c r="H2801" s="188">
        <v>356</v>
      </c>
      <c r="I2801" s="188" t="s">
        <v>4334</v>
      </c>
      <c r="J2801" s="188" t="s">
        <v>4344</v>
      </c>
      <c r="K2801" s="188" t="s">
        <v>4700</v>
      </c>
      <c r="L2801" s="188" t="s">
        <v>159</v>
      </c>
      <c r="M2801" s="188" t="s">
        <v>164</v>
      </c>
      <c r="N2801" s="188">
        <v>89.8</v>
      </c>
      <c r="O2801" s="188" t="s">
        <v>159</v>
      </c>
      <c r="P2801" s="188" t="s">
        <v>4346</v>
      </c>
      <c r="Q2801" s="188" t="s">
        <v>159</v>
      </c>
      <c r="R2801" s="188" t="s">
        <v>4347</v>
      </c>
      <c r="S2801" s="188" t="s">
        <v>159</v>
      </c>
      <c r="T2801" s="188" t="s">
        <v>4339</v>
      </c>
      <c r="U2801" s="188" t="s">
        <v>4340</v>
      </c>
      <c r="V2801" s="188" t="s">
        <v>4348</v>
      </c>
      <c r="W2801" s="188" t="s">
        <v>4349</v>
      </c>
      <c r="X2801" s="189" t="s">
        <v>4343</v>
      </c>
      <c r="Y2801" s="188" t="s">
        <v>159</v>
      </c>
    </row>
    <row r="2802" spans="2:25">
      <c r="B2802" s="188" t="s">
        <v>2106</v>
      </c>
      <c r="C2802" s="188" t="s">
        <v>102</v>
      </c>
      <c r="D2802" s="188" t="s">
        <v>2121</v>
      </c>
      <c r="E2802" s="188" t="s">
        <v>4654</v>
      </c>
      <c r="F2802" s="188">
        <v>89.3</v>
      </c>
      <c r="G2802" s="188" t="s">
        <v>202</v>
      </c>
      <c r="H2802" s="188">
        <v>357</v>
      </c>
      <c r="I2802" s="188" t="s">
        <v>4334</v>
      </c>
      <c r="J2802" s="188" t="s">
        <v>4344</v>
      </c>
      <c r="K2802" s="188" t="s">
        <v>4701</v>
      </c>
      <c r="L2802" s="188" t="s">
        <v>159</v>
      </c>
      <c r="M2802" s="188" t="s">
        <v>164</v>
      </c>
      <c r="N2802" s="188">
        <v>89.8</v>
      </c>
      <c r="O2802" s="188" t="s">
        <v>159</v>
      </c>
      <c r="P2802" s="188" t="s">
        <v>4346</v>
      </c>
      <c r="Q2802" s="188" t="s">
        <v>159</v>
      </c>
      <c r="R2802" s="188" t="s">
        <v>4347</v>
      </c>
      <c r="S2802" s="188" t="s">
        <v>159</v>
      </c>
      <c r="T2802" s="188" t="s">
        <v>4339</v>
      </c>
      <c r="U2802" s="188" t="s">
        <v>4340</v>
      </c>
      <c r="V2802" s="188" t="s">
        <v>4348</v>
      </c>
      <c r="W2802" s="188" t="s">
        <v>4349</v>
      </c>
      <c r="X2802" s="189" t="s">
        <v>4343</v>
      </c>
      <c r="Y2802" s="188" t="s">
        <v>159</v>
      </c>
    </row>
    <row r="2803" spans="2:25">
      <c r="B2803" s="188" t="s">
        <v>2106</v>
      </c>
      <c r="C2803" s="188" t="s">
        <v>102</v>
      </c>
      <c r="D2803" s="188" t="s">
        <v>2121</v>
      </c>
      <c r="E2803" s="188" t="s">
        <v>4654</v>
      </c>
      <c r="F2803" s="188">
        <v>89.3</v>
      </c>
      <c r="G2803" s="188" t="s">
        <v>202</v>
      </c>
      <c r="H2803" s="188">
        <v>358</v>
      </c>
      <c r="I2803" s="188" t="s">
        <v>4334</v>
      </c>
      <c r="J2803" s="188" t="s">
        <v>4344</v>
      </c>
      <c r="K2803" s="188" t="s">
        <v>4702</v>
      </c>
      <c r="L2803" s="188" t="s">
        <v>159</v>
      </c>
      <c r="M2803" s="188" t="s">
        <v>164</v>
      </c>
      <c r="N2803" s="188">
        <v>89.8</v>
      </c>
      <c r="O2803" s="188" t="s">
        <v>159</v>
      </c>
      <c r="P2803" s="188" t="s">
        <v>4346</v>
      </c>
      <c r="Q2803" s="188" t="s">
        <v>159</v>
      </c>
      <c r="R2803" s="188" t="s">
        <v>4347</v>
      </c>
      <c r="S2803" s="188" t="s">
        <v>159</v>
      </c>
      <c r="T2803" s="188" t="s">
        <v>4339</v>
      </c>
      <c r="U2803" s="188" t="s">
        <v>4340</v>
      </c>
      <c r="V2803" s="188" t="s">
        <v>4348</v>
      </c>
      <c r="W2803" s="188" t="s">
        <v>4349</v>
      </c>
      <c r="X2803" s="189" t="s">
        <v>4343</v>
      </c>
      <c r="Y2803" s="188" t="s">
        <v>159</v>
      </c>
    </row>
    <row r="2804" spans="2:25">
      <c r="B2804" s="188" t="s">
        <v>2106</v>
      </c>
      <c r="C2804" s="188" t="s">
        <v>102</v>
      </c>
      <c r="D2804" s="188" t="s">
        <v>2121</v>
      </c>
      <c r="E2804" s="188" t="s">
        <v>4654</v>
      </c>
      <c r="F2804" s="188">
        <v>89.3</v>
      </c>
      <c r="G2804" s="188" t="s">
        <v>202</v>
      </c>
      <c r="H2804" s="188">
        <v>359</v>
      </c>
      <c r="I2804" s="188" t="s">
        <v>4334</v>
      </c>
      <c r="J2804" s="188" t="s">
        <v>4344</v>
      </c>
      <c r="K2804" s="188" t="s">
        <v>4703</v>
      </c>
      <c r="L2804" s="188" t="s">
        <v>159</v>
      </c>
      <c r="M2804" s="188" t="s">
        <v>164</v>
      </c>
      <c r="N2804" s="188">
        <v>89.8</v>
      </c>
      <c r="O2804" s="188" t="s">
        <v>159</v>
      </c>
      <c r="P2804" s="188" t="s">
        <v>4346</v>
      </c>
      <c r="Q2804" s="188" t="s">
        <v>159</v>
      </c>
      <c r="R2804" s="188" t="s">
        <v>4347</v>
      </c>
      <c r="S2804" s="188" t="s">
        <v>159</v>
      </c>
      <c r="T2804" s="188" t="s">
        <v>4339</v>
      </c>
      <c r="U2804" s="188" t="s">
        <v>4340</v>
      </c>
      <c r="V2804" s="188" t="s">
        <v>4348</v>
      </c>
      <c r="W2804" s="188" t="s">
        <v>4349</v>
      </c>
      <c r="X2804" s="189" t="s">
        <v>4343</v>
      </c>
      <c r="Y2804" s="188" t="s">
        <v>159</v>
      </c>
    </row>
    <row r="2805" spans="2:25">
      <c r="B2805" s="188" t="s">
        <v>2106</v>
      </c>
      <c r="C2805" s="188" t="s">
        <v>102</v>
      </c>
      <c r="D2805" s="188" t="s">
        <v>2121</v>
      </c>
      <c r="E2805" s="188" t="s">
        <v>4654</v>
      </c>
      <c r="F2805" s="188">
        <v>89.3</v>
      </c>
      <c r="G2805" s="188" t="s">
        <v>202</v>
      </c>
      <c r="H2805" s="188">
        <v>360</v>
      </c>
      <c r="I2805" s="188" t="s">
        <v>4334</v>
      </c>
      <c r="J2805" s="188" t="s">
        <v>4344</v>
      </c>
      <c r="K2805" s="188" t="s">
        <v>4704</v>
      </c>
      <c r="L2805" s="188" t="s">
        <v>159</v>
      </c>
      <c r="M2805" s="188" t="s">
        <v>164</v>
      </c>
      <c r="N2805" s="188">
        <v>89.8</v>
      </c>
      <c r="O2805" s="188" t="s">
        <v>159</v>
      </c>
      <c r="P2805" s="188" t="s">
        <v>4346</v>
      </c>
      <c r="Q2805" s="188" t="s">
        <v>159</v>
      </c>
      <c r="R2805" s="188" t="s">
        <v>4347</v>
      </c>
      <c r="S2805" s="188" t="s">
        <v>159</v>
      </c>
      <c r="T2805" s="188" t="s">
        <v>4339</v>
      </c>
      <c r="U2805" s="188" t="s">
        <v>4340</v>
      </c>
      <c r="V2805" s="188" t="s">
        <v>4348</v>
      </c>
      <c r="W2805" s="188" t="s">
        <v>4349</v>
      </c>
      <c r="X2805" s="189" t="s">
        <v>4343</v>
      </c>
      <c r="Y2805" s="188" t="s">
        <v>159</v>
      </c>
    </row>
    <row r="2806" spans="2:25">
      <c r="B2806" s="188" t="s">
        <v>2106</v>
      </c>
      <c r="C2806" s="188" t="s">
        <v>102</v>
      </c>
      <c r="D2806" s="188" t="s">
        <v>2121</v>
      </c>
      <c r="E2806" s="188" t="s">
        <v>4654</v>
      </c>
      <c r="F2806" s="188">
        <v>89.3</v>
      </c>
      <c r="G2806" s="188" t="s">
        <v>202</v>
      </c>
      <c r="H2806" s="188">
        <v>361</v>
      </c>
      <c r="I2806" s="188" t="s">
        <v>4334</v>
      </c>
      <c r="J2806" s="188" t="s">
        <v>4344</v>
      </c>
      <c r="K2806" s="188" t="s">
        <v>4705</v>
      </c>
      <c r="L2806" s="188" t="s">
        <v>159</v>
      </c>
      <c r="M2806" s="188" t="s">
        <v>164</v>
      </c>
      <c r="N2806" s="188">
        <v>89.8</v>
      </c>
      <c r="O2806" s="188" t="s">
        <v>159</v>
      </c>
      <c r="P2806" s="188" t="s">
        <v>4346</v>
      </c>
      <c r="Q2806" s="188" t="s">
        <v>159</v>
      </c>
      <c r="R2806" s="188" t="s">
        <v>4347</v>
      </c>
      <c r="S2806" s="188" t="s">
        <v>159</v>
      </c>
      <c r="T2806" s="188" t="s">
        <v>4339</v>
      </c>
      <c r="U2806" s="188" t="s">
        <v>4340</v>
      </c>
      <c r="V2806" s="188" t="s">
        <v>4348</v>
      </c>
      <c r="W2806" s="188" t="s">
        <v>4349</v>
      </c>
      <c r="X2806" s="189" t="s">
        <v>4343</v>
      </c>
      <c r="Y2806" s="188" t="s">
        <v>159</v>
      </c>
    </row>
    <row r="2807" spans="2:25">
      <c r="B2807" s="188" t="s">
        <v>2106</v>
      </c>
      <c r="C2807" s="188" t="s">
        <v>102</v>
      </c>
      <c r="D2807" s="188" t="s">
        <v>2121</v>
      </c>
      <c r="E2807" s="188" t="s">
        <v>4654</v>
      </c>
      <c r="F2807" s="188">
        <v>89.3</v>
      </c>
      <c r="G2807" s="188" t="s">
        <v>202</v>
      </c>
      <c r="H2807" s="188">
        <v>362</v>
      </c>
      <c r="I2807" s="188" t="s">
        <v>4334</v>
      </c>
      <c r="J2807" s="188" t="s">
        <v>4344</v>
      </c>
      <c r="K2807" s="188" t="s">
        <v>4706</v>
      </c>
      <c r="L2807" s="188" t="s">
        <v>159</v>
      </c>
      <c r="M2807" s="188" t="s">
        <v>164</v>
      </c>
      <c r="N2807" s="188">
        <v>89.8</v>
      </c>
      <c r="O2807" s="188" t="s">
        <v>159</v>
      </c>
      <c r="P2807" s="188" t="s">
        <v>4346</v>
      </c>
      <c r="Q2807" s="188" t="s">
        <v>159</v>
      </c>
      <c r="R2807" s="188" t="s">
        <v>4347</v>
      </c>
      <c r="S2807" s="188" t="s">
        <v>159</v>
      </c>
      <c r="T2807" s="188" t="s">
        <v>4339</v>
      </c>
      <c r="U2807" s="188" t="s">
        <v>4340</v>
      </c>
      <c r="V2807" s="188" t="s">
        <v>4348</v>
      </c>
      <c r="W2807" s="188" t="s">
        <v>4349</v>
      </c>
      <c r="X2807" s="189" t="s">
        <v>4343</v>
      </c>
      <c r="Y2807" s="188" t="s">
        <v>159</v>
      </c>
    </row>
    <row r="2808" spans="2:25">
      <c r="B2808" s="188" t="s">
        <v>2106</v>
      </c>
      <c r="C2808" s="188" t="s">
        <v>102</v>
      </c>
      <c r="D2808" s="188" t="s">
        <v>2121</v>
      </c>
      <c r="E2808" s="188" t="s">
        <v>4654</v>
      </c>
      <c r="F2808" s="188">
        <v>89.3</v>
      </c>
      <c r="G2808" s="188" t="s">
        <v>202</v>
      </c>
      <c r="H2808" s="188">
        <v>363</v>
      </c>
      <c r="I2808" s="188" t="s">
        <v>4334</v>
      </c>
      <c r="J2808" s="188" t="s">
        <v>4344</v>
      </c>
      <c r="K2808" s="188" t="s">
        <v>4707</v>
      </c>
      <c r="L2808" s="188" t="s">
        <v>159</v>
      </c>
      <c r="M2808" s="188" t="s">
        <v>164</v>
      </c>
      <c r="N2808" s="188">
        <v>89.8</v>
      </c>
      <c r="O2808" s="188" t="s">
        <v>159</v>
      </c>
      <c r="P2808" s="188" t="s">
        <v>4346</v>
      </c>
      <c r="Q2808" s="188" t="s">
        <v>159</v>
      </c>
      <c r="R2808" s="188" t="s">
        <v>4347</v>
      </c>
      <c r="S2808" s="188" t="s">
        <v>159</v>
      </c>
      <c r="T2808" s="188" t="s">
        <v>4339</v>
      </c>
      <c r="U2808" s="188" t="s">
        <v>4340</v>
      </c>
      <c r="V2808" s="188" t="s">
        <v>4348</v>
      </c>
      <c r="W2808" s="188" t="s">
        <v>4349</v>
      </c>
      <c r="X2808" s="189" t="s">
        <v>4343</v>
      </c>
      <c r="Y2808" s="188" t="s">
        <v>159</v>
      </c>
    </row>
    <row r="2809" spans="2:25">
      <c r="B2809" s="188" t="s">
        <v>2106</v>
      </c>
      <c r="C2809" s="188" t="s">
        <v>102</v>
      </c>
      <c r="D2809" s="188" t="s">
        <v>2121</v>
      </c>
      <c r="E2809" s="188" t="s">
        <v>4654</v>
      </c>
      <c r="F2809" s="188">
        <v>89.3</v>
      </c>
      <c r="G2809" s="188" t="s">
        <v>202</v>
      </c>
      <c r="H2809" s="188">
        <v>364</v>
      </c>
      <c r="I2809" s="188" t="s">
        <v>4334</v>
      </c>
      <c r="J2809" s="188" t="s">
        <v>4344</v>
      </c>
      <c r="K2809" s="188" t="s">
        <v>4708</v>
      </c>
      <c r="L2809" s="188" t="s">
        <v>159</v>
      </c>
      <c r="M2809" s="188" t="s">
        <v>164</v>
      </c>
      <c r="N2809" s="188">
        <v>89.8</v>
      </c>
      <c r="O2809" s="188" t="s">
        <v>159</v>
      </c>
      <c r="P2809" s="188" t="s">
        <v>4346</v>
      </c>
      <c r="Q2809" s="188" t="s">
        <v>159</v>
      </c>
      <c r="R2809" s="188" t="s">
        <v>4347</v>
      </c>
      <c r="S2809" s="188" t="s">
        <v>159</v>
      </c>
      <c r="T2809" s="188" t="s">
        <v>4339</v>
      </c>
      <c r="U2809" s="188" t="s">
        <v>4340</v>
      </c>
      <c r="V2809" s="188" t="s">
        <v>4348</v>
      </c>
      <c r="W2809" s="188" t="s">
        <v>4349</v>
      </c>
      <c r="X2809" s="189" t="s">
        <v>4343</v>
      </c>
      <c r="Y2809" s="188" t="s">
        <v>159</v>
      </c>
    </row>
    <row r="2810" spans="2:25">
      <c r="B2810" s="108" t="s">
        <v>2106</v>
      </c>
      <c r="C2810" s="108" t="s">
        <v>102</v>
      </c>
      <c r="D2810" s="108" t="s">
        <v>2135</v>
      </c>
      <c r="E2810" s="108" t="s">
        <v>4654</v>
      </c>
      <c r="F2810" s="108">
        <v>91.1</v>
      </c>
      <c r="G2810" s="108" t="s">
        <v>202</v>
      </c>
      <c r="H2810" s="108">
        <v>365</v>
      </c>
      <c r="I2810" s="108" t="s">
        <v>4334</v>
      </c>
      <c r="J2810" s="108" t="s">
        <v>4344</v>
      </c>
      <c r="K2810" s="108" t="s">
        <v>4709</v>
      </c>
      <c r="L2810" s="108" t="s">
        <v>2540</v>
      </c>
      <c r="M2810" s="108" t="s">
        <v>164</v>
      </c>
      <c r="N2810" s="108">
        <v>91.3</v>
      </c>
      <c r="O2810" s="108">
        <v>24</v>
      </c>
      <c r="P2810" s="108" t="s">
        <v>4346</v>
      </c>
      <c r="Q2810" s="108" t="s">
        <v>55</v>
      </c>
      <c r="R2810" s="108" t="s">
        <v>4347</v>
      </c>
      <c r="S2810" s="108" t="s">
        <v>55</v>
      </c>
      <c r="T2810" s="108" t="s">
        <v>4339</v>
      </c>
      <c r="U2810" s="108" t="s">
        <v>4340</v>
      </c>
      <c r="V2810" s="108" t="s">
        <v>4348</v>
      </c>
      <c r="W2810" s="108" t="s">
        <v>4349</v>
      </c>
      <c r="X2810" s="187" t="s">
        <v>4343</v>
      </c>
      <c r="Y2810" s="108">
        <v>24</v>
      </c>
    </row>
    <row r="2811" spans="2:25">
      <c r="B2811" s="188" t="s">
        <v>2106</v>
      </c>
      <c r="C2811" s="188" t="s">
        <v>102</v>
      </c>
      <c r="D2811" s="188" t="s">
        <v>2135</v>
      </c>
      <c r="E2811" s="188" t="s">
        <v>4654</v>
      </c>
      <c r="F2811" s="188">
        <v>91.1</v>
      </c>
      <c r="G2811" s="188" t="s">
        <v>202</v>
      </c>
      <c r="H2811" s="188">
        <v>366</v>
      </c>
      <c r="I2811" s="188" t="s">
        <v>4334</v>
      </c>
      <c r="J2811" s="188" t="s">
        <v>4344</v>
      </c>
      <c r="K2811" s="188" t="s">
        <v>4710</v>
      </c>
      <c r="L2811" s="188" t="s">
        <v>159</v>
      </c>
      <c r="M2811" s="188" t="s">
        <v>164</v>
      </c>
      <c r="N2811" s="188">
        <v>91.3</v>
      </c>
      <c r="O2811" s="188" t="s">
        <v>159</v>
      </c>
      <c r="P2811" s="188" t="s">
        <v>4346</v>
      </c>
      <c r="Q2811" s="188" t="s">
        <v>159</v>
      </c>
      <c r="R2811" s="188" t="s">
        <v>4347</v>
      </c>
      <c r="S2811" s="188" t="s">
        <v>159</v>
      </c>
      <c r="T2811" s="188" t="s">
        <v>4339</v>
      </c>
      <c r="U2811" s="188" t="s">
        <v>4340</v>
      </c>
      <c r="V2811" s="188" t="s">
        <v>4348</v>
      </c>
      <c r="W2811" s="188" t="s">
        <v>4349</v>
      </c>
      <c r="X2811" s="189" t="s">
        <v>4343</v>
      </c>
      <c r="Y2811" s="188" t="s">
        <v>159</v>
      </c>
    </row>
    <row r="2812" spans="2:25">
      <c r="B2812" s="188" t="s">
        <v>2106</v>
      </c>
      <c r="C2812" s="188" t="s">
        <v>102</v>
      </c>
      <c r="D2812" s="188" t="s">
        <v>2135</v>
      </c>
      <c r="E2812" s="188" t="s">
        <v>4654</v>
      </c>
      <c r="F2812" s="188">
        <v>91.1</v>
      </c>
      <c r="G2812" s="188" t="s">
        <v>202</v>
      </c>
      <c r="H2812" s="188">
        <v>367</v>
      </c>
      <c r="I2812" s="188" t="s">
        <v>4334</v>
      </c>
      <c r="J2812" s="188" t="s">
        <v>4344</v>
      </c>
      <c r="K2812" s="188" t="s">
        <v>4711</v>
      </c>
      <c r="L2812" s="188" t="s">
        <v>159</v>
      </c>
      <c r="M2812" s="188" t="s">
        <v>164</v>
      </c>
      <c r="N2812" s="188">
        <v>91.3</v>
      </c>
      <c r="O2812" s="188" t="s">
        <v>159</v>
      </c>
      <c r="P2812" s="188" t="s">
        <v>4346</v>
      </c>
      <c r="Q2812" s="188" t="s">
        <v>159</v>
      </c>
      <c r="R2812" s="188" t="s">
        <v>4347</v>
      </c>
      <c r="S2812" s="188" t="s">
        <v>159</v>
      </c>
      <c r="T2812" s="188" t="s">
        <v>4339</v>
      </c>
      <c r="U2812" s="188" t="s">
        <v>4340</v>
      </c>
      <c r="V2812" s="188" t="s">
        <v>4348</v>
      </c>
      <c r="W2812" s="188" t="s">
        <v>4349</v>
      </c>
      <c r="X2812" s="189" t="s">
        <v>4343</v>
      </c>
      <c r="Y2812" s="188" t="s">
        <v>159</v>
      </c>
    </row>
    <row r="2813" spans="2:25">
      <c r="B2813" s="188" t="s">
        <v>2106</v>
      </c>
      <c r="C2813" s="188" t="s">
        <v>102</v>
      </c>
      <c r="D2813" s="188" t="s">
        <v>2135</v>
      </c>
      <c r="E2813" s="188" t="s">
        <v>4654</v>
      </c>
      <c r="F2813" s="188">
        <v>91.1</v>
      </c>
      <c r="G2813" s="188" t="s">
        <v>202</v>
      </c>
      <c r="H2813" s="188">
        <v>368</v>
      </c>
      <c r="I2813" s="188" t="s">
        <v>4334</v>
      </c>
      <c r="J2813" s="188" t="s">
        <v>4344</v>
      </c>
      <c r="K2813" s="188" t="s">
        <v>4712</v>
      </c>
      <c r="L2813" s="188" t="s">
        <v>159</v>
      </c>
      <c r="M2813" s="188" t="s">
        <v>164</v>
      </c>
      <c r="N2813" s="188">
        <v>91.3</v>
      </c>
      <c r="O2813" s="188" t="s">
        <v>159</v>
      </c>
      <c r="P2813" s="188" t="s">
        <v>4346</v>
      </c>
      <c r="Q2813" s="188" t="s">
        <v>159</v>
      </c>
      <c r="R2813" s="188" t="s">
        <v>4347</v>
      </c>
      <c r="S2813" s="188" t="s">
        <v>159</v>
      </c>
      <c r="T2813" s="188" t="s">
        <v>4339</v>
      </c>
      <c r="U2813" s="188" t="s">
        <v>4340</v>
      </c>
      <c r="V2813" s="188" t="s">
        <v>4348</v>
      </c>
      <c r="W2813" s="188" t="s">
        <v>4349</v>
      </c>
      <c r="X2813" s="189" t="s">
        <v>4343</v>
      </c>
      <c r="Y2813" s="188" t="s">
        <v>159</v>
      </c>
    </row>
    <row r="2814" spans="2:25">
      <c r="B2814" s="188" t="s">
        <v>2106</v>
      </c>
      <c r="C2814" s="188" t="s">
        <v>102</v>
      </c>
      <c r="D2814" s="188" t="s">
        <v>2135</v>
      </c>
      <c r="E2814" s="188" t="s">
        <v>4654</v>
      </c>
      <c r="F2814" s="188">
        <v>91.1</v>
      </c>
      <c r="G2814" s="188" t="s">
        <v>202</v>
      </c>
      <c r="H2814" s="188">
        <v>369</v>
      </c>
      <c r="I2814" s="188" t="s">
        <v>4334</v>
      </c>
      <c r="J2814" s="188" t="s">
        <v>4344</v>
      </c>
      <c r="K2814" s="188" t="s">
        <v>4713</v>
      </c>
      <c r="L2814" s="188" t="s">
        <v>159</v>
      </c>
      <c r="M2814" s="188" t="s">
        <v>164</v>
      </c>
      <c r="N2814" s="188">
        <v>91.3</v>
      </c>
      <c r="O2814" s="188" t="s">
        <v>159</v>
      </c>
      <c r="P2814" s="188" t="s">
        <v>4346</v>
      </c>
      <c r="Q2814" s="188" t="s">
        <v>159</v>
      </c>
      <c r="R2814" s="188" t="s">
        <v>4347</v>
      </c>
      <c r="S2814" s="188" t="s">
        <v>159</v>
      </c>
      <c r="T2814" s="188" t="s">
        <v>4339</v>
      </c>
      <c r="U2814" s="188" t="s">
        <v>4340</v>
      </c>
      <c r="V2814" s="188" t="s">
        <v>4348</v>
      </c>
      <c r="W2814" s="188" t="s">
        <v>4349</v>
      </c>
      <c r="X2814" s="189" t="s">
        <v>4343</v>
      </c>
      <c r="Y2814" s="188" t="s">
        <v>159</v>
      </c>
    </row>
    <row r="2815" spans="2:25">
      <c r="B2815" s="188" t="s">
        <v>2106</v>
      </c>
      <c r="C2815" s="188" t="s">
        <v>102</v>
      </c>
      <c r="D2815" s="188" t="s">
        <v>2135</v>
      </c>
      <c r="E2815" s="188" t="s">
        <v>4654</v>
      </c>
      <c r="F2815" s="188">
        <v>91.1</v>
      </c>
      <c r="G2815" s="188" t="s">
        <v>202</v>
      </c>
      <c r="H2815" s="188">
        <v>370</v>
      </c>
      <c r="I2815" s="188" t="s">
        <v>4334</v>
      </c>
      <c r="J2815" s="188" t="s">
        <v>4344</v>
      </c>
      <c r="K2815" s="188" t="s">
        <v>4714</v>
      </c>
      <c r="L2815" s="188" t="s">
        <v>159</v>
      </c>
      <c r="M2815" s="188" t="s">
        <v>164</v>
      </c>
      <c r="N2815" s="188">
        <v>91.3</v>
      </c>
      <c r="O2815" s="188" t="s">
        <v>159</v>
      </c>
      <c r="P2815" s="188" t="s">
        <v>4346</v>
      </c>
      <c r="Q2815" s="188" t="s">
        <v>159</v>
      </c>
      <c r="R2815" s="188" t="s">
        <v>4347</v>
      </c>
      <c r="S2815" s="188" t="s">
        <v>159</v>
      </c>
      <c r="T2815" s="188" t="s">
        <v>4339</v>
      </c>
      <c r="U2815" s="188" t="s">
        <v>4340</v>
      </c>
      <c r="V2815" s="188" t="s">
        <v>4348</v>
      </c>
      <c r="W2815" s="188" t="s">
        <v>4349</v>
      </c>
      <c r="X2815" s="189" t="s">
        <v>4343</v>
      </c>
      <c r="Y2815" s="188" t="s">
        <v>159</v>
      </c>
    </row>
    <row r="2816" spans="2:25">
      <c r="B2816" s="188" t="s">
        <v>2106</v>
      </c>
      <c r="C2816" s="188" t="s">
        <v>102</v>
      </c>
      <c r="D2816" s="188" t="s">
        <v>2135</v>
      </c>
      <c r="E2816" s="188" t="s">
        <v>4654</v>
      </c>
      <c r="F2816" s="188">
        <v>91.1</v>
      </c>
      <c r="G2816" s="188" t="s">
        <v>202</v>
      </c>
      <c r="H2816" s="188">
        <v>371</v>
      </c>
      <c r="I2816" s="188" t="s">
        <v>4334</v>
      </c>
      <c r="J2816" s="188" t="s">
        <v>4344</v>
      </c>
      <c r="K2816" s="188" t="s">
        <v>4715</v>
      </c>
      <c r="L2816" s="188" t="s">
        <v>159</v>
      </c>
      <c r="M2816" s="188" t="s">
        <v>164</v>
      </c>
      <c r="N2816" s="188">
        <v>91.3</v>
      </c>
      <c r="O2816" s="188" t="s">
        <v>159</v>
      </c>
      <c r="P2816" s="188" t="s">
        <v>4346</v>
      </c>
      <c r="Q2816" s="188" t="s">
        <v>159</v>
      </c>
      <c r="R2816" s="188" t="s">
        <v>4347</v>
      </c>
      <c r="S2816" s="188" t="s">
        <v>159</v>
      </c>
      <c r="T2816" s="188" t="s">
        <v>4339</v>
      </c>
      <c r="U2816" s="188" t="s">
        <v>4340</v>
      </c>
      <c r="V2816" s="188" t="s">
        <v>4348</v>
      </c>
      <c r="W2816" s="188" t="s">
        <v>4349</v>
      </c>
      <c r="X2816" s="189" t="s">
        <v>4343</v>
      </c>
      <c r="Y2816" s="188" t="s">
        <v>159</v>
      </c>
    </row>
    <row r="2817" spans="2:25">
      <c r="B2817" s="188" t="s">
        <v>2106</v>
      </c>
      <c r="C2817" s="188" t="s">
        <v>102</v>
      </c>
      <c r="D2817" s="188" t="s">
        <v>2135</v>
      </c>
      <c r="E2817" s="188" t="s">
        <v>4654</v>
      </c>
      <c r="F2817" s="188">
        <v>91.1</v>
      </c>
      <c r="G2817" s="188" t="s">
        <v>202</v>
      </c>
      <c r="H2817" s="188">
        <v>372</v>
      </c>
      <c r="I2817" s="188" t="s">
        <v>4334</v>
      </c>
      <c r="J2817" s="188" t="s">
        <v>4344</v>
      </c>
      <c r="K2817" s="188" t="s">
        <v>4716</v>
      </c>
      <c r="L2817" s="188" t="s">
        <v>159</v>
      </c>
      <c r="M2817" s="188" t="s">
        <v>164</v>
      </c>
      <c r="N2817" s="188">
        <v>91.3</v>
      </c>
      <c r="O2817" s="188" t="s">
        <v>159</v>
      </c>
      <c r="P2817" s="188" t="s">
        <v>4346</v>
      </c>
      <c r="Q2817" s="188" t="s">
        <v>159</v>
      </c>
      <c r="R2817" s="188" t="s">
        <v>4347</v>
      </c>
      <c r="S2817" s="188" t="s">
        <v>159</v>
      </c>
      <c r="T2817" s="188" t="s">
        <v>4339</v>
      </c>
      <c r="U2817" s="188" t="s">
        <v>4340</v>
      </c>
      <c r="V2817" s="188" t="s">
        <v>4348</v>
      </c>
      <c r="W2817" s="188" t="s">
        <v>4349</v>
      </c>
      <c r="X2817" s="189" t="s">
        <v>4343</v>
      </c>
      <c r="Y2817" s="188" t="s">
        <v>159</v>
      </c>
    </row>
    <row r="2818" spans="2:25">
      <c r="B2818" s="188" t="s">
        <v>2106</v>
      </c>
      <c r="C2818" s="188" t="s">
        <v>102</v>
      </c>
      <c r="D2818" s="188" t="s">
        <v>2135</v>
      </c>
      <c r="E2818" s="188" t="s">
        <v>4654</v>
      </c>
      <c r="F2818" s="188">
        <v>91.1</v>
      </c>
      <c r="G2818" s="188" t="s">
        <v>202</v>
      </c>
      <c r="H2818" s="188">
        <v>373</v>
      </c>
      <c r="I2818" s="188" t="s">
        <v>4334</v>
      </c>
      <c r="J2818" s="188" t="s">
        <v>4344</v>
      </c>
      <c r="K2818" s="188" t="s">
        <v>4717</v>
      </c>
      <c r="L2818" s="188" t="s">
        <v>159</v>
      </c>
      <c r="M2818" s="188" t="s">
        <v>164</v>
      </c>
      <c r="N2818" s="188">
        <v>91.3</v>
      </c>
      <c r="O2818" s="188" t="s">
        <v>159</v>
      </c>
      <c r="P2818" s="188" t="s">
        <v>4346</v>
      </c>
      <c r="Q2818" s="188" t="s">
        <v>159</v>
      </c>
      <c r="R2818" s="188" t="s">
        <v>4347</v>
      </c>
      <c r="S2818" s="188" t="s">
        <v>159</v>
      </c>
      <c r="T2818" s="188" t="s">
        <v>4339</v>
      </c>
      <c r="U2818" s="188" t="s">
        <v>4340</v>
      </c>
      <c r="V2818" s="188" t="s">
        <v>4348</v>
      </c>
      <c r="W2818" s="188" t="s">
        <v>4349</v>
      </c>
      <c r="X2818" s="189" t="s">
        <v>4343</v>
      </c>
      <c r="Y2818" s="188" t="s">
        <v>159</v>
      </c>
    </row>
    <row r="2819" spans="2:25">
      <c r="B2819" s="188" t="s">
        <v>2106</v>
      </c>
      <c r="C2819" s="188" t="s">
        <v>102</v>
      </c>
      <c r="D2819" s="188" t="s">
        <v>2135</v>
      </c>
      <c r="E2819" s="188" t="s">
        <v>4654</v>
      </c>
      <c r="F2819" s="188">
        <v>91.1</v>
      </c>
      <c r="G2819" s="188" t="s">
        <v>202</v>
      </c>
      <c r="H2819" s="188">
        <v>374</v>
      </c>
      <c r="I2819" s="188" t="s">
        <v>4334</v>
      </c>
      <c r="J2819" s="188" t="s">
        <v>4344</v>
      </c>
      <c r="K2819" s="188" t="s">
        <v>4718</v>
      </c>
      <c r="L2819" s="188" t="s">
        <v>159</v>
      </c>
      <c r="M2819" s="188" t="s">
        <v>164</v>
      </c>
      <c r="N2819" s="188">
        <v>91.3</v>
      </c>
      <c r="O2819" s="188" t="s">
        <v>159</v>
      </c>
      <c r="P2819" s="188" t="s">
        <v>4346</v>
      </c>
      <c r="Q2819" s="188" t="s">
        <v>159</v>
      </c>
      <c r="R2819" s="188" t="s">
        <v>4347</v>
      </c>
      <c r="S2819" s="188" t="s">
        <v>159</v>
      </c>
      <c r="T2819" s="188" t="s">
        <v>4339</v>
      </c>
      <c r="U2819" s="188" t="s">
        <v>4340</v>
      </c>
      <c r="V2819" s="188" t="s">
        <v>4348</v>
      </c>
      <c r="W2819" s="188" t="s">
        <v>4349</v>
      </c>
      <c r="X2819" s="189" t="s">
        <v>4343</v>
      </c>
      <c r="Y2819" s="188" t="s">
        <v>159</v>
      </c>
    </row>
    <row r="2820" spans="2:25">
      <c r="B2820" s="188" t="s">
        <v>2106</v>
      </c>
      <c r="C2820" s="188" t="s">
        <v>102</v>
      </c>
      <c r="D2820" s="188" t="s">
        <v>2135</v>
      </c>
      <c r="E2820" s="188" t="s">
        <v>4654</v>
      </c>
      <c r="F2820" s="188">
        <v>91.1</v>
      </c>
      <c r="G2820" s="188" t="s">
        <v>202</v>
      </c>
      <c r="H2820" s="188">
        <v>375</v>
      </c>
      <c r="I2820" s="188" t="s">
        <v>4334</v>
      </c>
      <c r="J2820" s="188" t="s">
        <v>4344</v>
      </c>
      <c r="K2820" s="188" t="s">
        <v>4719</v>
      </c>
      <c r="L2820" s="188" t="s">
        <v>159</v>
      </c>
      <c r="M2820" s="188" t="s">
        <v>164</v>
      </c>
      <c r="N2820" s="188">
        <v>91.3</v>
      </c>
      <c r="O2820" s="188" t="s">
        <v>159</v>
      </c>
      <c r="P2820" s="188" t="s">
        <v>4346</v>
      </c>
      <c r="Q2820" s="188" t="s">
        <v>159</v>
      </c>
      <c r="R2820" s="188" t="s">
        <v>4347</v>
      </c>
      <c r="S2820" s="188" t="s">
        <v>159</v>
      </c>
      <c r="T2820" s="188" t="s">
        <v>4339</v>
      </c>
      <c r="U2820" s="188" t="s">
        <v>4340</v>
      </c>
      <c r="V2820" s="188" t="s">
        <v>4348</v>
      </c>
      <c r="W2820" s="188" t="s">
        <v>4349</v>
      </c>
      <c r="X2820" s="189" t="s">
        <v>4343</v>
      </c>
      <c r="Y2820" s="188" t="s">
        <v>159</v>
      </c>
    </row>
    <row r="2821" spans="2:25">
      <c r="B2821" s="188" t="s">
        <v>2106</v>
      </c>
      <c r="C2821" s="188" t="s">
        <v>102</v>
      </c>
      <c r="D2821" s="188" t="s">
        <v>2135</v>
      </c>
      <c r="E2821" s="188" t="s">
        <v>4654</v>
      </c>
      <c r="F2821" s="188">
        <v>91.1</v>
      </c>
      <c r="G2821" s="188" t="s">
        <v>202</v>
      </c>
      <c r="H2821" s="188">
        <v>376</v>
      </c>
      <c r="I2821" s="188" t="s">
        <v>4334</v>
      </c>
      <c r="J2821" s="188" t="s">
        <v>4344</v>
      </c>
      <c r="K2821" s="188" t="s">
        <v>4720</v>
      </c>
      <c r="L2821" s="188" t="s">
        <v>159</v>
      </c>
      <c r="M2821" s="188" t="s">
        <v>164</v>
      </c>
      <c r="N2821" s="188">
        <v>91.3</v>
      </c>
      <c r="O2821" s="188" t="s">
        <v>159</v>
      </c>
      <c r="P2821" s="188" t="s">
        <v>4346</v>
      </c>
      <c r="Q2821" s="188" t="s">
        <v>159</v>
      </c>
      <c r="R2821" s="188" t="s">
        <v>4347</v>
      </c>
      <c r="S2821" s="188" t="s">
        <v>159</v>
      </c>
      <c r="T2821" s="188" t="s">
        <v>4339</v>
      </c>
      <c r="U2821" s="188" t="s">
        <v>4340</v>
      </c>
      <c r="V2821" s="188" t="s">
        <v>4348</v>
      </c>
      <c r="W2821" s="188" t="s">
        <v>4349</v>
      </c>
      <c r="X2821" s="189" t="s">
        <v>4343</v>
      </c>
      <c r="Y2821" s="188" t="s">
        <v>159</v>
      </c>
    </row>
    <row r="2822" spans="2:25">
      <c r="B2822" s="188" t="s">
        <v>2106</v>
      </c>
      <c r="C2822" s="188" t="s">
        <v>102</v>
      </c>
      <c r="D2822" s="188" t="s">
        <v>2135</v>
      </c>
      <c r="E2822" s="188" t="s">
        <v>4654</v>
      </c>
      <c r="F2822" s="188">
        <v>91.1</v>
      </c>
      <c r="G2822" s="188" t="s">
        <v>202</v>
      </c>
      <c r="H2822" s="188">
        <v>377</v>
      </c>
      <c r="I2822" s="188" t="s">
        <v>4334</v>
      </c>
      <c r="J2822" s="188" t="s">
        <v>4344</v>
      </c>
      <c r="K2822" s="188" t="s">
        <v>4721</v>
      </c>
      <c r="L2822" s="188" t="s">
        <v>159</v>
      </c>
      <c r="M2822" s="188" t="s">
        <v>164</v>
      </c>
      <c r="N2822" s="188">
        <v>91.3</v>
      </c>
      <c r="O2822" s="188" t="s">
        <v>159</v>
      </c>
      <c r="P2822" s="188" t="s">
        <v>4346</v>
      </c>
      <c r="Q2822" s="188" t="s">
        <v>159</v>
      </c>
      <c r="R2822" s="188" t="s">
        <v>4347</v>
      </c>
      <c r="S2822" s="188" t="s">
        <v>159</v>
      </c>
      <c r="T2822" s="188" t="s">
        <v>4339</v>
      </c>
      <c r="U2822" s="188" t="s">
        <v>4340</v>
      </c>
      <c r="V2822" s="188" t="s">
        <v>4348</v>
      </c>
      <c r="W2822" s="188" t="s">
        <v>4349</v>
      </c>
      <c r="X2822" s="189" t="s">
        <v>4343</v>
      </c>
      <c r="Y2822" s="188" t="s">
        <v>159</v>
      </c>
    </row>
    <row r="2823" spans="2:25">
      <c r="B2823" s="188" t="s">
        <v>2106</v>
      </c>
      <c r="C2823" s="188" t="s">
        <v>102</v>
      </c>
      <c r="D2823" s="188" t="s">
        <v>2135</v>
      </c>
      <c r="E2823" s="188" t="s">
        <v>4654</v>
      </c>
      <c r="F2823" s="188">
        <v>91.1</v>
      </c>
      <c r="G2823" s="188" t="s">
        <v>202</v>
      </c>
      <c r="H2823" s="188">
        <v>378</v>
      </c>
      <c r="I2823" s="188" t="s">
        <v>4334</v>
      </c>
      <c r="J2823" s="188" t="s">
        <v>4344</v>
      </c>
      <c r="K2823" s="188" t="s">
        <v>4722</v>
      </c>
      <c r="L2823" s="188" t="s">
        <v>159</v>
      </c>
      <c r="M2823" s="188" t="s">
        <v>164</v>
      </c>
      <c r="N2823" s="188">
        <v>91.3</v>
      </c>
      <c r="O2823" s="188" t="s">
        <v>159</v>
      </c>
      <c r="P2823" s="188" t="s">
        <v>4346</v>
      </c>
      <c r="Q2823" s="188" t="s">
        <v>159</v>
      </c>
      <c r="R2823" s="188" t="s">
        <v>4347</v>
      </c>
      <c r="S2823" s="188" t="s">
        <v>159</v>
      </c>
      <c r="T2823" s="188" t="s">
        <v>4339</v>
      </c>
      <c r="U2823" s="188" t="s">
        <v>4340</v>
      </c>
      <c r="V2823" s="188" t="s">
        <v>4348</v>
      </c>
      <c r="W2823" s="188" t="s">
        <v>4349</v>
      </c>
      <c r="X2823" s="189" t="s">
        <v>4343</v>
      </c>
      <c r="Y2823" s="188" t="s">
        <v>159</v>
      </c>
    </row>
    <row r="2824" spans="2:25">
      <c r="B2824" s="188" t="s">
        <v>2106</v>
      </c>
      <c r="C2824" s="188" t="s">
        <v>102</v>
      </c>
      <c r="D2824" s="188" t="s">
        <v>2135</v>
      </c>
      <c r="E2824" s="188" t="s">
        <v>4654</v>
      </c>
      <c r="F2824" s="188">
        <v>91.1</v>
      </c>
      <c r="G2824" s="188" t="s">
        <v>202</v>
      </c>
      <c r="H2824" s="188">
        <v>379</v>
      </c>
      <c r="I2824" s="188" t="s">
        <v>4334</v>
      </c>
      <c r="J2824" s="188" t="s">
        <v>4344</v>
      </c>
      <c r="K2824" s="188" t="s">
        <v>4723</v>
      </c>
      <c r="L2824" s="188" t="s">
        <v>159</v>
      </c>
      <c r="M2824" s="188" t="s">
        <v>164</v>
      </c>
      <c r="N2824" s="188">
        <v>91.3</v>
      </c>
      <c r="O2824" s="188" t="s">
        <v>159</v>
      </c>
      <c r="P2824" s="188" t="s">
        <v>4346</v>
      </c>
      <c r="Q2824" s="188" t="s">
        <v>159</v>
      </c>
      <c r="R2824" s="188" t="s">
        <v>4347</v>
      </c>
      <c r="S2824" s="188" t="s">
        <v>159</v>
      </c>
      <c r="T2824" s="188" t="s">
        <v>4339</v>
      </c>
      <c r="U2824" s="188" t="s">
        <v>4340</v>
      </c>
      <c r="V2824" s="188" t="s">
        <v>4348</v>
      </c>
      <c r="W2824" s="188" t="s">
        <v>4349</v>
      </c>
      <c r="X2824" s="189" t="s">
        <v>4343</v>
      </c>
      <c r="Y2824" s="188" t="s">
        <v>159</v>
      </c>
    </row>
    <row r="2825" spans="2:25">
      <c r="B2825" s="188" t="s">
        <v>2106</v>
      </c>
      <c r="C2825" s="188" t="s">
        <v>102</v>
      </c>
      <c r="D2825" s="188" t="s">
        <v>2135</v>
      </c>
      <c r="E2825" s="188" t="s">
        <v>4654</v>
      </c>
      <c r="F2825" s="188">
        <v>91.1</v>
      </c>
      <c r="G2825" s="188" t="s">
        <v>202</v>
      </c>
      <c r="H2825" s="188">
        <v>380</v>
      </c>
      <c r="I2825" s="188" t="s">
        <v>4334</v>
      </c>
      <c r="J2825" s="188" t="s">
        <v>4344</v>
      </c>
      <c r="K2825" s="188" t="s">
        <v>4724</v>
      </c>
      <c r="L2825" s="188" t="s">
        <v>159</v>
      </c>
      <c r="M2825" s="188" t="s">
        <v>164</v>
      </c>
      <c r="N2825" s="188">
        <v>91.3</v>
      </c>
      <c r="O2825" s="188" t="s">
        <v>159</v>
      </c>
      <c r="P2825" s="188" t="s">
        <v>4346</v>
      </c>
      <c r="Q2825" s="188" t="s">
        <v>159</v>
      </c>
      <c r="R2825" s="188" t="s">
        <v>4347</v>
      </c>
      <c r="S2825" s="188" t="s">
        <v>159</v>
      </c>
      <c r="T2825" s="188" t="s">
        <v>4339</v>
      </c>
      <c r="U2825" s="188" t="s">
        <v>4340</v>
      </c>
      <c r="V2825" s="188" t="s">
        <v>4348</v>
      </c>
      <c r="W2825" s="188" t="s">
        <v>4349</v>
      </c>
      <c r="X2825" s="189" t="s">
        <v>4343</v>
      </c>
      <c r="Y2825" s="188" t="s">
        <v>159</v>
      </c>
    </row>
    <row r="2826" spans="2:25">
      <c r="B2826" s="188" t="s">
        <v>2106</v>
      </c>
      <c r="C2826" s="188" t="s">
        <v>102</v>
      </c>
      <c r="D2826" s="188" t="s">
        <v>2135</v>
      </c>
      <c r="E2826" s="188" t="s">
        <v>4654</v>
      </c>
      <c r="F2826" s="188">
        <v>91.1</v>
      </c>
      <c r="G2826" s="188" t="s">
        <v>202</v>
      </c>
      <c r="H2826" s="188">
        <v>381</v>
      </c>
      <c r="I2826" s="188" t="s">
        <v>4334</v>
      </c>
      <c r="J2826" s="188" t="s">
        <v>4344</v>
      </c>
      <c r="K2826" s="188" t="s">
        <v>4725</v>
      </c>
      <c r="L2826" s="188" t="s">
        <v>159</v>
      </c>
      <c r="M2826" s="188" t="s">
        <v>164</v>
      </c>
      <c r="N2826" s="188">
        <v>91.3</v>
      </c>
      <c r="O2826" s="188" t="s">
        <v>159</v>
      </c>
      <c r="P2826" s="188" t="s">
        <v>4346</v>
      </c>
      <c r="Q2826" s="188" t="s">
        <v>159</v>
      </c>
      <c r="R2826" s="188" t="s">
        <v>4347</v>
      </c>
      <c r="S2826" s="188" t="s">
        <v>159</v>
      </c>
      <c r="T2826" s="188" t="s">
        <v>4339</v>
      </c>
      <c r="U2826" s="188" t="s">
        <v>4340</v>
      </c>
      <c r="V2826" s="188" t="s">
        <v>4348</v>
      </c>
      <c r="W2826" s="188" t="s">
        <v>4349</v>
      </c>
      <c r="X2826" s="189" t="s">
        <v>4343</v>
      </c>
      <c r="Y2826" s="188" t="s">
        <v>159</v>
      </c>
    </row>
    <row r="2827" spans="2:25">
      <c r="B2827" s="188" t="s">
        <v>2106</v>
      </c>
      <c r="C2827" s="188" t="s">
        <v>102</v>
      </c>
      <c r="D2827" s="188" t="s">
        <v>2135</v>
      </c>
      <c r="E2827" s="188" t="s">
        <v>4654</v>
      </c>
      <c r="F2827" s="188">
        <v>91.1</v>
      </c>
      <c r="G2827" s="188" t="s">
        <v>202</v>
      </c>
      <c r="H2827" s="188">
        <v>382</v>
      </c>
      <c r="I2827" s="188" t="s">
        <v>4334</v>
      </c>
      <c r="J2827" s="188" t="s">
        <v>4344</v>
      </c>
      <c r="K2827" s="188" t="s">
        <v>4726</v>
      </c>
      <c r="L2827" s="188" t="s">
        <v>159</v>
      </c>
      <c r="M2827" s="188" t="s">
        <v>164</v>
      </c>
      <c r="N2827" s="188">
        <v>91.3</v>
      </c>
      <c r="O2827" s="188" t="s">
        <v>159</v>
      </c>
      <c r="P2827" s="188" t="s">
        <v>4346</v>
      </c>
      <c r="Q2827" s="188" t="s">
        <v>159</v>
      </c>
      <c r="R2827" s="188" t="s">
        <v>4347</v>
      </c>
      <c r="S2827" s="188" t="s">
        <v>159</v>
      </c>
      <c r="T2827" s="188" t="s">
        <v>4339</v>
      </c>
      <c r="U2827" s="188" t="s">
        <v>4340</v>
      </c>
      <c r="V2827" s="188" t="s">
        <v>4348</v>
      </c>
      <c r="W2827" s="188" t="s">
        <v>4349</v>
      </c>
      <c r="X2827" s="189" t="s">
        <v>4343</v>
      </c>
      <c r="Y2827" s="188" t="s">
        <v>159</v>
      </c>
    </row>
    <row r="2828" spans="2:25">
      <c r="B2828" s="188" t="s">
        <v>2106</v>
      </c>
      <c r="C2828" s="188" t="s">
        <v>102</v>
      </c>
      <c r="D2828" s="188" t="s">
        <v>2135</v>
      </c>
      <c r="E2828" s="188" t="s">
        <v>4654</v>
      </c>
      <c r="F2828" s="188">
        <v>91.1</v>
      </c>
      <c r="G2828" s="188" t="s">
        <v>202</v>
      </c>
      <c r="H2828" s="188">
        <v>383</v>
      </c>
      <c r="I2828" s="188" t="s">
        <v>4334</v>
      </c>
      <c r="J2828" s="188" t="s">
        <v>4344</v>
      </c>
      <c r="K2828" s="188" t="s">
        <v>4727</v>
      </c>
      <c r="L2828" s="188" t="s">
        <v>159</v>
      </c>
      <c r="M2828" s="188" t="s">
        <v>164</v>
      </c>
      <c r="N2828" s="188">
        <v>91.3</v>
      </c>
      <c r="O2828" s="188" t="s">
        <v>159</v>
      </c>
      <c r="P2828" s="188" t="s">
        <v>4346</v>
      </c>
      <c r="Q2828" s="188" t="s">
        <v>159</v>
      </c>
      <c r="R2828" s="188" t="s">
        <v>4347</v>
      </c>
      <c r="S2828" s="188" t="s">
        <v>159</v>
      </c>
      <c r="T2828" s="188" t="s">
        <v>4339</v>
      </c>
      <c r="U2828" s="188" t="s">
        <v>4340</v>
      </c>
      <c r="V2828" s="188" t="s">
        <v>4348</v>
      </c>
      <c r="W2828" s="188" t="s">
        <v>4349</v>
      </c>
      <c r="X2828" s="189" t="s">
        <v>4343</v>
      </c>
      <c r="Y2828" s="188" t="s">
        <v>159</v>
      </c>
    </row>
    <row r="2829" spans="2:25">
      <c r="B2829" s="188" t="s">
        <v>2106</v>
      </c>
      <c r="C2829" s="188" t="s">
        <v>102</v>
      </c>
      <c r="D2829" s="188" t="s">
        <v>2135</v>
      </c>
      <c r="E2829" s="188" t="s">
        <v>4654</v>
      </c>
      <c r="F2829" s="188">
        <v>91.1</v>
      </c>
      <c r="G2829" s="188" t="s">
        <v>202</v>
      </c>
      <c r="H2829" s="188">
        <v>384</v>
      </c>
      <c r="I2829" s="188" t="s">
        <v>4334</v>
      </c>
      <c r="J2829" s="188" t="s">
        <v>4344</v>
      </c>
      <c r="K2829" s="188" t="s">
        <v>4728</v>
      </c>
      <c r="L2829" s="188" t="s">
        <v>159</v>
      </c>
      <c r="M2829" s="188" t="s">
        <v>164</v>
      </c>
      <c r="N2829" s="188">
        <v>91.3</v>
      </c>
      <c r="O2829" s="188" t="s">
        <v>159</v>
      </c>
      <c r="P2829" s="188" t="s">
        <v>4346</v>
      </c>
      <c r="Q2829" s="188" t="s">
        <v>159</v>
      </c>
      <c r="R2829" s="188" t="s">
        <v>4347</v>
      </c>
      <c r="S2829" s="188" t="s">
        <v>159</v>
      </c>
      <c r="T2829" s="188" t="s">
        <v>4339</v>
      </c>
      <c r="U2829" s="188" t="s">
        <v>4340</v>
      </c>
      <c r="V2829" s="188" t="s">
        <v>4348</v>
      </c>
      <c r="W2829" s="188" t="s">
        <v>4349</v>
      </c>
      <c r="X2829" s="189" t="s">
        <v>4343</v>
      </c>
      <c r="Y2829" s="188" t="s">
        <v>159</v>
      </c>
    </row>
    <row r="2830" spans="2:25">
      <c r="B2830" s="108" t="s">
        <v>2106</v>
      </c>
      <c r="C2830" s="108" t="s">
        <v>102</v>
      </c>
      <c r="D2830" s="108" t="s">
        <v>2185</v>
      </c>
      <c r="E2830" s="108" t="s">
        <v>4654</v>
      </c>
      <c r="F2830" s="108">
        <v>91.7</v>
      </c>
      <c r="G2830" s="108" t="s">
        <v>202</v>
      </c>
      <c r="H2830" s="108">
        <v>385</v>
      </c>
      <c r="I2830" s="108" t="s">
        <v>4334</v>
      </c>
      <c r="J2830" s="108" t="s">
        <v>4344</v>
      </c>
      <c r="K2830" s="108" t="s">
        <v>4729</v>
      </c>
      <c r="L2830" s="108" t="s">
        <v>2540</v>
      </c>
      <c r="M2830" s="108" t="s">
        <v>164</v>
      </c>
      <c r="N2830" s="108">
        <v>92.3</v>
      </c>
      <c r="O2830" s="108">
        <v>25</v>
      </c>
      <c r="P2830" s="108" t="s">
        <v>4346</v>
      </c>
      <c r="Q2830" s="108" t="s">
        <v>55</v>
      </c>
      <c r="R2830" s="108" t="s">
        <v>4347</v>
      </c>
      <c r="S2830" s="108" t="s">
        <v>55</v>
      </c>
      <c r="T2830" s="108" t="s">
        <v>4339</v>
      </c>
      <c r="U2830" s="108" t="s">
        <v>4340</v>
      </c>
      <c r="V2830" s="108" t="s">
        <v>4348</v>
      </c>
      <c r="W2830" s="108" t="s">
        <v>4349</v>
      </c>
      <c r="X2830" s="187" t="s">
        <v>4343</v>
      </c>
      <c r="Y2830" s="108">
        <v>25</v>
      </c>
    </row>
    <row r="2831" spans="2:25">
      <c r="B2831" s="188" t="s">
        <v>2106</v>
      </c>
      <c r="C2831" s="188" t="s">
        <v>102</v>
      </c>
      <c r="D2831" s="188" t="s">
        <v>2185</v>
      </c>
      <c r="E2831" s="188" t="s">
        <v>4654</v>
      </c>
      <c r="F2831" s="188">
        <v>91.7</v>
      </c>
      <c r="G2831" s="188" t="s">
        <v>202</v>
      </c>
      <c r="H2831" s="188">
        <v>386</v>
      </c>
      <c r="I2831" s="188" t="s">
        <v>4334</v>
      </c>
      <c r="J2831" s="188" t="s">
        <v>4344</v>
      </c>
      <c r="K2831" s="188" t="s">
        <v>4730</v>
      </c>
      <c r="L2831" s="188" t="s">
        <v>159</v>
      </c>
      <c r="M2831" s="188" t="s">
        <v>164</v>
      </c>
      <c r="N2831" s="188">
        <v>92.3</v>
      </c>
      <c r="O2831" s="188" t="s">
        <v>159</v>
      </c>
      <c r="P2831" s="188" t="s">
        <v>4346</v>
      </c>
      <c r="Q2831" s="188" t="s">
        <v>159</v>
      </c>
      <c r="R2831" s="188" t="s">
        <v>4347</v>
      </c>
      <c r="S2831" s="188" t="s">
        <v>159</v>
      </c>
      <c r="T2831" s="188" t="s">
        <v>4339</v>
      </c>
      <c r="U2831" s="188" t="s">
        <v>4340</v>
      </c>
      <c r="V2831" s="188" t="s">
        <v>4348</v>
      </c>
      <c r="W2831" s="188" t="s">
        <v>4349</v>
      </c>
      <c r="X2831" s="189" t="s">
        <v>4343</v>
      </c>
      <c r="Y2831" s="188" t="s">
        <v>159</v>
      </c>
    </row>
    <row r="2832" spans="2:25">
      <c r="B2832" s="188" t="s">
        <v>2106</v>
      </c>
      <c r="C2832" s="188" t="s">
        <v>102</v>
      </c>
      <c r="D2832" s="188" t="s">
        <v>2185</v>
      </c>
      <c r="E2832" s="188" t="s">
        <v>4654</v>
      </c>
      <c r="F2832" s="188">
        <v>91.7</v>
      </c>
      <c r="G2832" s="188" t="s">
        <v>202</v>
      </c>
      <c r="H2832" s="188">
        <v>387</v>
      </c>
      <c r="I2832" s="188" t="s">
        <v>4334</v>
      </c>
      <c r="J2832" s="188" t="s">
        <v>4344</v>
      </c>
      <c r="K2832" s="188" t="s">
        <v>4731</v>
      </c>
      <c r="L2832" s="188" t="s">
        <v>159</v>
      </c>
      <c r="M2832" s="188" t="s">
        <v>164</v>
      </c>
      <c r="N2832" s="188">
        <v>92.3</v>
      </c>
      <c r="O2832" s="188" t="s">
        <v>159</v>
      </c>
      <c r="P2832" s="188" t="s">
        <v>4346</v>
      </c>
      <c r="Q2832" s="188" t="s">
        <v>159</v>
      </c>
      <c r="R2832" s="188" t="s">
        <v>4347</v>
      </c>
      <c r="S2832" s="188" t="s">
        <v>159</v>
      </c>
      <c r="T2832" s="188" t="s">
        <v>4339</v>
      </c>
      <c r="U2832" s="188" t="s">
        <v>4340</v>
      </c>
      <c r="V2832" s="188" t="s">
        <v>4348</v>
      </c>
      <c r="W2832" s="188" t="s">
        <v>4349</v>
      </c>
      <c r="X2832" s="189" t="s">
        <v>4343</v>
      </c>
      <c r="Y2832" s="188" t="s">
        <v>159</v>
      </c>
    </row>
    <row r="2833" spans="2:25">
      <c r="B2833" s="188" t="s">
        <v>2106</v>
      </c>
      <c r="C2833" s="188" t="s">
        <v>102</v>
      </c>
      <c r="D2833" s="188" t="s">
        <v>2185</v>
      </c>
      <c r="E2833" s="188" t="s">
        <v>4654</v>
      </c>
      <c r="F2833" s="188">
        <v>91.7</v>
      </c>
      <c r="G2833" s="188" t="s">
        <v>202</v>
      </c>
      <c r="H2833" s="188">
        <v>388</v>
      </c>
      <c r="I2833" s="188" t="s">
        <v>4334</v>
      </c>
      <c r="J2833" s="188" t="s">
        <v>4344</v>
      </c>
      <c r="K2833" s="188" t="s">
        <v>4732</v>
      </c>
      <c r="L2833" s="188" t="s">
        <v>159</v>
      </c>
      <c r="M2833" s="188" t="s">
        <v>164</v>
      </c>
      <c r="N2833" s="188">
        <v>92.3</v>
      </c>
      <c r="O2833" s="188" t="s">
        <v>159</v>
      </c>
      <c r="P2833" s="188" t="s">
        <v>4346</v>
      </c>
      <c r="Q2833" s="188" t="s">
        <v>159</v>
      </c>
      <c r="R2833" s="188" t="s">
        <v>4347</v>
      </c>
      <c r="S2833" s="188" t="s">
        <v>159</v>
      </c>
      <c r="T2833" s="188" t="s">
        <v>4339</v>
      </c>
      <c r="U2833" s="188" t="s">
        <v>4340</v>
      </c>
      <c r="V2833" s="188" t="s">
        <v>4348</v>
      </c>
      <c r="W2833" s="188" t="s">
        <v>4349</v>
      </c>
      <c r="X2833" s="189" t="s">
        <v>4343</v>
      </c>
      <c r="Y2833" s="188" t="s">
        <v>159</v>
      </c>
    </row>
    <row r="2834" spans="2:25">
      <c r="B2834" s="188" t="s">
        <v>2106</v>
      </c>
      <c r="C2834" s="188" t="s">
        <v>102</v>
      </c>
      <c r="D2834" s="188" t="s">
        <v>2185</v>
      </c>
      <c r="E2834" s="188" t="s">
        <v>4654</v>
      </c>
      <c r="F2834" s="188">
        <v>91.7</v>
      </c>
      <c r="G2834" s="188" t="s">
        <v>202</v>
      </c>
      <c r="H2834" s="188">
        <v>389</v>
      </c>
      <c r="I2834" s="188" t="s">
        <v>4334</v>
      </c>
      <c r="J2834" s="188" t="s">
        <v>4344</v>
      </c>
      <c r="K2834" s="188" t="s">
        <v>4733</v>
      </c>
      <c r="L2834" s="188" t="s">
        <v>159</v>
      </c>
      <c r="M2834" s="188" t="s">
        <v>164</v>
      </c>
      <c r="N2834" s="188">
        <v>92.3</v>
      </c>
      <c r="O2834" s="188" t="s">
        <v>159</v>
      </c>
      <c r="P2834" s="188" t="s">
        <v>4346</v>
      </c>
      <c r="Q2834" s="188" t="s">
        <v>159</v>
      </c>
      <c r="R2834" s="188" t="s">
        <v>4347</v>
      </c>
      <c r="S2834" s="188" t="s">
        <v>159</v>
      </c>
      <c r="T2834" s="188" t="s">
        <v>4339</v>
      </c>
      <c r="U2834" s="188" t="s">
        <v>4340</v>
      </c>
      <c r="V2834" s="188" t="s">
        <v>4348</v>
      </c>
      <c r="W2834" s="188" t="s">
        <v>4349</v>
      </c>
      <c r="X2834" s="189" t="s">
        <v>4343</v>
      </c>
      <c r="Y2834" s="188" t="s">
        <v>159</v>
      </c>
    </row>
    <row r="2835" spans="2:25">
      <c r="B2835" s="188" t="s">
        <v>2106</v>
      </c>
      <c r="C2835" s="188" t="s">
        <v>102</v>
      </c>
      <c r="D2835" s="188" t="s">
        <v>2185</v>
      </c>
      <c r="E2835" s="188" t="s">
        <v>4654</v>
      </c>
      <c r="F2835" s="188">
        <v>91.7</v>
      </c>
      <c r="G2835" s="188" t="s">
        <v>202</v>
      </c>
      <c r="H2835" s="188">
        <v>390</v>
      </c>
      <c r="I2835" s="188" t="s">
        <v>4334</v>
      </c>
      <c r="J2835" s="188" t="s">
        <v>4344</v>
      </c>
      <c r="K2835" s="188" t="s">
        <v>4734</v>
      </c>
      <c r="L2835" s="188" t="s">
        <v>159</v>
      </c>
      <c r="M2835" s="188" t="s">
        <v>164</v>
      </c>
      <c r="N2835" s="188">
        <v>92.3</v>
      </c>
      <c r="O2835" s="188" t="s">
        <v>159</v>
      </c>
      <c r="P2835" s="188" t="s">
        <v>4346</v>
      </c>
      <c r="Q2835" s="188" t="s">
        <v>159</v>
      </c>
      <c r="R2835" s="188" t="s">
        <v>4347</v>
      </c>
      <c r="S2835" s="188" t="s">
        <v>159</v>
      </c>
      <c r="T2835" s="188" t="s">
        <v>4339</v>
      </c>
      <c r="U2835" s="188" t="s">
        <v>4340</v>
      </c>
      <c r="V2835" s="188" t="s">
        <v>4348</v>
      </c>
      <c r="W2835" s="188" t="s">
        <v>4349</v>
      </c>
      <c r="X2835" s="189" t="s">
        <v>4343</v>
      </c>
      <c r="Y2835" s="188" t="s">
        <v>159</v>
      </c>
    </row>
    <row r="2836" spans="2:25">
      <c r="B2836" s="188" t="s">
        <v>2106</v>
      </c>
      <c r="C2836" s="188" t="s">
        <v>102</v>
      </c>
      <c r="D2836" s="188" t="s">
        <v>2185</v>
      </c>
      <c r="E2836" s="188" t="s">
        <v>4654</v>
      </c>
      <c r="F2836" s="188">
        <v>91.7</v>
      </c>
      <c r="G2836" s="188" t="s">
        <v>202</v>
      </c>
      <c r="H2836" s="188">
        <v>391</v>
      </c>
      <c r="I2836" s="188" t="s">
        <v>4334</v>
      </c>
      <c r="J2836" s="188" t="s">
        <v>4344</v>
      </c>
      <c r="K2836" s="188" t="s">
        <v>4735</v>
      </c>
      <c r="L2836" s="188" t="s">
        <v>159</v>
      </c>
      <c r="M2836" s="188" t="s">
        <v>164</v>
      </c>
      <c r="N2836" s="188">
        <v>92.3</v>
      </c>
      <c r="O2836" s="188" t="s">
        <v>159</v>
      </c>
      <c r="P2836" s="188" t="s">
        <v>4346</v>
      </c>
      <c r="Q2836" s="188" t="s">
        <v>159</v>
      </c>
      <c r="R2836" s="188" t="s">
        <v>4347</v>
      </c>
      <c r="S2836" s="188" t="s">
        <v>159</v>
      </c>
      <c r="T2836" s="188" t="s">
        <v>4339</v>
      </c>
      <c r="U2836" s="188" t="s">
        <v>4340</v>
      </c>
      <c r="V2836" s="188" t="s">
        <v>4348</v>
      </c>
      <c r="W2836" s="188" t="s">
        <v>4349</v>
      </c>
      <c r="X2836" s="189" t="s">
        <v>4343</v>
      </c>
      <c r="Y2836" s="188" t="s">
        <v>159</v>
      </c>
    </row>
    <row r="2837" spans="2:25">
      <c r="B2837" s="188" t="s">
        <v>2106</v>
      </c>
      <c r="C2837" s="188" t="s">
        <v>102</v>
      </c>
      <c r="D2837" s="188" t="s">
        <v>2185</v>
      </c>
      <c r="E2837" s="188" t="s">
        <v>4654</v>
      </c>
      <c r="F2837" s="188">
        <v>91.7</v>
      </c>
      <c r="G2837" s="188" t="s">
        <v>202</v>
      </c>
      <c r="H2837" s="188">
        <v>392</v>
      </c>
      <c r="I2837" s="188" t="s">
        <v>4334</v>
      </c>
      <c r="J2837" s="188" t="s">
        <v>4344</v>
      </c>
      <c r="K2837" s="188" t="s">
        <v>4736</v>
      </c>
      <c r="L2837" s="188" t="s">
        <v>159</v>
      </c>
      <c r="M2837" s="188" t="s">
        <v>164</v>
      </c>
      <c r="N2837" s="188">
        <v>92.3</v>
      </c>
      <c r="O2837" s="188" t="s">
        <v>159</v>
      </c>
      <c r="P2837" s="188" t="s">
        <v>4346</v>
      </c>
      <c r="Q2837" s="188" t="s">
        <v>159</v>
      </c>
      <c r="R2837" s="188" t="s">
        <v>4347</v>
      </c>
      <c r="S2837" s="188" t="s">
        <v>159</v>
      </c>
      <c r="T2837" s="188" t="s">
        <v>4339</v>
      </c>
      <c r="U2837" s="188" t="s">
        <v>4340</v>
      </c>
      <c r="V2837" s="188" t="s">
        <v>4348</v>
      </c>
      <c r="W2837" s="188" t="s">
        <v>4349</v>
      </c>
      <c r="X2837" s="189" t="s">
        <v>4343</v>
      </c>
      <c r="Y2837" s="188" t="s">
        <v>159</v>
      </c>
    </row>
    <row r="2838" spans="2:25">
      <c r="B2838" s="188" t="s">
        <v>2106</v>
      </c>
      <c r="C2838" s="188" t="s">
        <v>102</v>
      </c>
      <c r="D2838" s="188" t="s">
        <v>2185</v>
      </c>
      <c r="E2838" s="188" t="s">
        <v>4654</v>
      </c>
      <c r="F2838" s="188">
        <v>91.7</v>
      </c>
      <c r="G2838" s="188" t="s">
        <v>202</v>
      </c>
      <c r="H2838" s="188">
        <v>393</v>
      </c>
      <c r="I2838" s="188" t="s">
        <v>4334</v>
      </c>
      <c r="J2838" s="188" t="s">
        <v>4344</v>
      </c>
      <c r="K2838" s="188" t="s">
        <v>4737</v>
      </c>
      <c r="L2838" s="188" t="s">
        <v>159</v>
      </c>
      <c r="M2838" s="188" t="s">
        <v>164</v>
      </c>
      <c r="N2838" s="188">
        <v>92.3</v>
      </c>
      <c r="O2838" s="188" t="s">
        <v>159</v>
      </c>
      <c r="P2838" s="188" t="s">
        <v>4346</v>
      </c>
      <c r="Q2838" s="188" t="s">
        <v>159</v>
      </c>
      <c r="R2838" s="188" t="s">
        <v>4347</v>
      </c>
      <c r="S2838" s="188" t="s">
        <v>159</v>
      </c>
      <c r="T2838" s="188" t="s">
        <v>4339</v>
      </c>
      <c r="U2838" s="188" t="s">
        <v>4340</v>
      </c>
      <c r="V2838" s="188" t="s">
        <v>4348</v>
      </c>
      <c r="W2838" s="188" t="s">
        <v>4349</v>
      </c>
      <c r="X2838" s="189" t="s">
        <v>4343</v>
      </c>
      <c r="Y2838" s="188" t="s">
        <v>159</v>
      </c>
    </row>
    <row r="2839" spans="2:25">
      <c r="B2839" s="188" t="s">
        <v>2106</v>
      </c>
      <c r="C2839" s="188" t="s">
        <v>102</v>
      </c>
      <c r="D2839" s="188" t="s">
        <v>2185</v>
      </c>
      <c r="E2839" s="188" t="s">
        <v>4654</v>
      </c>
      <c r="F2839" s="188">
        <v>91.7</v>
      </c>
      <c r="G2839" s="188" t="s">
        <v>202</v>
      </c>
      <c r="H2839" s="188">
        <v>394</v>
      </c>
      <c r="I2839" s="188" t="s">
        <v>4334</v>
      </c>
      <c r="J2839" s="188" t="s">
        <v>4344</v>
      </c>
      <c r="K2839" s="188" t="s">
        <v>4738</v>
      </c>
      <c r="L2839" s="188" t="s">
        <v>159</v>
      </c>
      <c r="M2839" s="188" t="s">
        <v>164</v>
      </c>
      <c r="N2839" s="188">
        <v>92.3</v>
      </c>
      <c r="O2839" s="188" t="s">
        <v>159</v>
      </c>
      <c r="P2839" s="188" t="s">
        <v>4346</v>
      </c>
      <c r="Q2839" s="188" t="s">
        <v>159</v>
      </c>
      <c r="R2839" s="188" t="s">
        <v>4347</v>
      </c>
      <c r="S2839" s="188" t="s">
        <v>159</v>
      </c>
      <c r="T2839" s="188" t="s">
        <v>4339</v>
      </c>
      <c r="U2839" s="188" t="s">
        <v>4340</v>
      </c>
      <c r="V2839" s="188" t="s">
        <v>4348</v>
      </c>
      <c r="W2839" s="188" t="s">
        <v>4349</v>
      </c>
      <c r="X2839" s="189" t="s">
        <v>4343</v>
      </c>
      <c r="Y2839" s="188" t="s">
        <v>159</v>
      </c>
    </row>
    <row r="2840" spans="2:25">
      <c r="B2840" s="188" t="s">
        <v>2106</v>
      </c>
      <c r="C2840" s="188" t="s">
        <v>102</v>
      </c>
      <c r="D2840" s="188" t="s">
        <v>2185</v>
      </c>
      <c r="E2840" s="188" t="s">
        <v>4654</v>
      </c>
      <c r="F2840" s="188">
        <v>91.7</v>
      </c>
      <c r="G2840" s="188" t="s">
        <v>202</v>
      </c>
      <c r="H2840" s="188">
        <v>395</v>
      </c>
      <c r="I2840" s="188" t="s">
        <v>4334</v>
      </c>
      <c r="J2840" s="188" t="s">
        <v>4344</v>
      </c>
      <c r="K2840" s="188" t="s">
        <v>4739</v>
      </c>
      <c r="L2840" s="188" t="s">
        <v>159</v>
      </c>
      <c r="M2840" s="188" t="s">
        <v>164</v>
      </c>
      <c r="N2840" s="188">
        <v>92.3</v>
      </c>
      <c r="O2840" s="188" t="s">
        <v>159</v>
      </c>
      <c r="P2840" s="188" t="s">
        <v>4346</v>
      </c>
      <c r="Q2840" s="188" t="s">
        <v>159</v>
      </c>
      <c r="R2840" s="188" t="s">
        <v>4347</v>
      </c>
      <c r="S2840" s="188" t="s">
        <v>159</v>
      </c>
      <c r="T2840" s="188" t="s">
        <v>4339</v>
      </c>
      <c r="U2840" s="188" t="s">
        <v>4340</v>
      </c>
      <c r="V2840" s="188" t="s">
        <v>4348</v>
      </c>
      <c r="W2840" s="188" t="s">
        <v>4349</v>
      </c>
      <c r="X2840" s="189" t="s">
        <v>4343</v>
      </c>
      <c r="Y2840" s="188" t="s">
        <v>159</v>
      </c>
    </row>
    <row r="2841" spans="2:25">
      <c r="B2841" s="188" t="s">
        <v>2106</v>
      </c>
      <c r="C2841" s="188" t="s">
        <v>102</v>
      </c>
      <c r="D2841" s="188" t="s">
        <v>2185</v>
      </c>
      <c r="E2841" s="188" t="s">
        <v>4654</v>
      </c>
      <c r="F2841" s="188">
        <v>91.7</v>
      </c>
      <c r="G2841" s="188" t="s">
        <v>202</v>
      </c>
      <c r="H2841" s="188">
        <v>396</v>
      </c>
      <c r="I2841" s="188" t="s">
        <v>4334</v>
      </c>
      <c r="J2841" s="188" t="s">
        <v>4344</v>
      </c>
      <c r="K2841" s="188" t="s">
        <v>4740</v>
      </c>
      <c r="L2841" s="188" t="s">
        <v>159</v>
      </c>
      <c r="M2841" s="188" t="s">
        <v>164</v>
      </c>
      <c r="N2841" s="188">
        <v>92.3</v>
      </c>
      <c r="O2841" s="188" t="s">
        <v>159</v>
      </c>
      <c r="P2841" s="188" t="s">
        <v>4346</v>
      </c>
      <c r="Q2841" s="188" t="s">
        <v>159</v>
      </c>
      <c r="R2841" s="188" t="s">
        <v>4347</v>
      </c>
      <c r="S2841" s="188" t="s">
        <v>159</v>
      </c>
      <c r="T2841" s="188" t="s">
        <v>4339</v>
      </c>
      <c r="U2841" s="188" t="s">
        <v>4340</v>
      </c>
      <c r="V2841" s="188" t="s">
        <v>4348</v>
      </c>
      <c r="W2841" s="188" t="s">
        <v>4349</v>
      </c>
      <c r="X2841" s="189" t="s">
        <v>4343</v>
      </c>
      <c r="Y2841" s="188" t="s">
        <v>159</v>
      </c>
    </row>
    <row r="2842" spans="2:25">
      <c r="B2842" s="188" t="s">
        <v>2106</v>
      </c>
      <c r="C2842" s="188" t="s">
        <v>102</v>
      </c>
      <c r="D2842" s="188" t="s">
        <v>2185</v>
      </c>
      <c r="E2842" s="188" t="s">
        <v>4654</v>
      </c>
      <c r="F2842" s="188">
        <v>91.7</v>
      </c>
      <c r="G2842" s="188" t="s">
        <v>202</v>
      </c>
      <c r="H2842" s="188">
        <v>397</v>
      </c>
      <c r="I2842" s="188" t="s">
        <v>4334</v>
      </c>
      <c r="J2842" s="188" t="s">
        <v>4344</v>
      </c>
      <c r="K2842" s="188" t="s">
        <v>4741</v>
      </c>
      <c r="L2842" s="188" t="s">
        <v>159</v>
      </c>
      <c r="M2842" s="188" t="s">
        <v>164</v>
      </c>
      <c r="N2842" s="188">
        <v>92.3</v>
      </c>
      <c r="O2842" s="188" t="s">
        <v>159</v>
      </c>
      <c r="P2842" s="188" t="s">
        <v>4346</v>
      </c>
      <c r="Q2842" s="188" t="s">
        <v>159</v>
      </c>
      <c r="R2842" s="188" t="s">
        <v>4347</v>
      </c>
      <c r="S2842" s="188" t="s">
        <v>159</v>
      </c>
      <c r="T2842" s="188" t="s">
        <v>4339</v>
      </c>
      <c r="U2842" s="188" t="s">
        <v>4340</v>
      </c>
      <c r="V2842" s="188" t="s">
        <v>4348</v>
      </c>
      <c r="W2842" s="188" t="s">
        <v>4349</v>
      </c>
      <c r="X2842" s="189" t="s">
        <v>4343</v>
      </c>
      <c r="Y2842" s="188" t="s">
        <v>159</v>
      </c>
    </row>
    <row r="2843" spans="2:25">
      <c r="B2843" s="188" t="s">
        <v>2106</v>
      </c>
      <c r="C2843" s="188" t="s">
        <v>102</v>
      </c>
      <c r="D2843" s="188" t="s">
        <v>2185</v>
      </c>
      <c r="E2843" s="188" t="s">
        <v>4654</v>
      </c>
      <c r="F2843" s="188">
        <v>91.7</v>
      </c>
      <c r="G2843" s="188" t="s">
        <v>202</v>
      </c>
      <c r="H2843" s="188">
        <v>398</v>
      </c>
      <c r="I2843" s="188" t="s">
        <v>4334</v>
      </c>
      <c r="J2843" s="188" t="s">
        <v>4344</v>
      </c>
      <c r="K2843" s="188" t="s">
        <v>4742</v>
      </c>
      <c r="L2843" s="188" t="s">
        <v>159</v>
      </c>
      <c r="M2843" s="188" t="s">
        <v>164</v>
      </c>
      <c r="N2843" s="188">
        <v>92.3</v>
      </c>
      <c r="O2843" s="188" t="s">
        <v>159</v>
      </c>
      <c r="P2843" s="188" t="s">
        <v>4346</v>
      </c>
      <c r="Q2843" s="188" t="s">
        <v>159</v>
      </c>
      <c r="R2843" s="188" t="s">
        <v>4347</v>
      </c>
      <c r="S2843" s="188" t="s">
        <v>159</v>
      </c>
      <c r="T2843" s="188" t="s">
        <v>4339</v>
      </c>
      <c r="U2843" s="188" t="s">
        <v>4340</v>
      </c>
      <c r="V2843" s="188" t="s">
        <v>4348</v>
      </c>
      <c r="W2843" s="188" t="s">
        <v>4349</v>
      </c>
      <c r="X2843" s="189" t="s">
        <v>4343</v>
      </c>
      <c r="Y2843" s="188" t="s">
        <v>159</v>
      </c>
    </row>
    <row r="2844" spans="2:25">
      <c r="B2844" s="188" t="s">
        <v>2106</v>
      </c>
      <c r="C2844" s="188" t="s">
        <v>102</v>
      </c>
      <c r="D2844" s="188" t="s">
        <v>2185</v>
      </c>
      <c r="E2844" s="188" t="s">
        <v>4654</v>
      </c>
      <c r="F2844" s="188">
        <v>91.7</v>
      </c>
      <c r="G2844" s="188" t="s">
        <v>202</v>
      </c>
      <c r="H2844" s="188">
        <v>399</v>
      </c>
      <c r="I2844" s="188" t="s">
        <v>4334</v>
      </c>
      <c r="J2844" s="188" t="s">
        <v>4344</v>
      </c>
      <c r="K2844" s="188" t="s">
        <v>4743</v>
      </c>
      <c r="L2844" s="188" t="s">
        <v>159</v>
      </c>
      <c r="M2844" s="188" t="s">
        <v>164</v>
      </c>
      <c r="N2844" s="188">
        <v>92.3</v>
      </c>
      <c r="O2844" s="188" t="s">
        <v>159</v>
      </c>
      <c r="P2844" s="188" t="s">
        <v>4346</v>
      </c>
      <c r="Q2844" s="188" t="s">
        <v>159</v>
      </c>
      <c r="R2844" s="188" t="s">
        <v>4347</v>
      </c>
      <c r="S2844" s="188" t="s">
        <v>159</v>
      </c>
      <c r="T2844" s="188" t="s">
        <v>4339</v>
      </c>
      <c r="U2844" s="188" t="s">
        <v>4340</v>
      </c>
      <c r="V2844" s="188" t="s">
        <v>4348</v>
      </c>
      <c r="W2844" s="188" t="s">
        <v>4349</v>
      </c>
      <c r="X2844" s="189" t="s">
        <v>4343</v>
      </c>
      <c r="Y2844" s="188" t="s">
        <v>159</v>
      </c>
    </row>
    <row r="2845" spans="2:25">
      <c r="B2845" s="188" t="s">
        <v>2106</v>
      </c>
      <c r="C2845" s="188" t="s">
        <v>102</v>
      </c>
      <c r="D2845" s="188" t="s">
        <v>2185</v>
      </c>
      <c r="E2845" s="188" t="s">
        <v>4654</v>
      </c>
      <c r="F2845" s="188">
        <v>91.7</v>
      </c>
      <c r="G2845" s="188" t="s">
        <v>202</v>
      </c>
      <c r="H2845" s="188">
        <v>400</v>
      </c>
      <c r="I2845" s="188" t="s">
        <v>4334</v>
      </c>
      <c r="J2845" s="188" t="s">
        <v>4344</v>
      </c>
      <c r="K2845" s="188" t="s">
        <v>4744</v>
      </c>
      <c r="L2845" s="188" t="s">
        <v>159</v>
      </c>
      <c r="M2845" s="188" t="s">
        <v>164</v>
      </c>
      <c r="N2845" s="188">
        <v>92.3</v>
      </c>
      <c r="O2845" s="188" t="s">
        <v>159</v>
      </c>
      <c r="P2845" s="188" t="s">
        <v>4346</v>
      </c>
      <c r="Q2845" s="188" t="s">
        <v>159</v>
      </c>
      <c r="R2845" s="188" t="s">
        <v>4347</v>
      </c>
      <c r="S2845" s="188" t="s">
        <v>159</v>
      </c>
      <c r="T2845" s="188" t="s">
        <v>4339</v>
      </c>
      <c r="U2845" s="188" t="s">
        <v>4340</v>
      </c>
      <c r="V2845" s="188" t="s">
        <v>4348</v>
      </c>
      <c r="W2845" s="188" t="s">
        <v>4349</v>
      </c>
      <c r="X2845" s="189" t="s">
        <v>4343</v>
      </c>
      <c r="Y2845" s="188" t="s">
        <v>159</v>
      </c>
    </row>
    <row r="2846" spans="2:25">
      <c r="B2846" s="188" t="s">
        <v>2106</v>
      </c>
      <c r="C2846" s="188" t="s">
        <v>102</v>
      </c>
      <c r="D2846" s="188" t="s">
        <v>2185</v>
      </c>
      <c r="E2846" s="188" t="s">
        <v>4654</v>
      </c>
      <c r="F2846" s="188">
        <v>91.7</v>
      </c>
      <c r="G2846" s="188" t="s">
        <v>202</v>
      </c>
      <c r="H2846" s="188">
        <v>401</v>
      </c>
      <c r="I2846" s="188" t="s">
        <v>4334</v>
      </c>
      <c r="J2846" s="188" t="s">
        <v>4344</v>
      </c>
      <c r="K2846" s="188" t="s">
        <v>4745</v>
      </c>
      <c r="L2846" s="188" t="s">
        <v>159</v>
      </c>
      <c r="M2846" s="188" t="s">
        <v>164</v>
      </c>
      <c r="N2846" s="188">
        <v>92.3</v>
      </c>
      <c r="O2846" s="188" t="s">
        <v>159</v>
      </c>
      <c r="P2846" s="188" t="s">
        <v>4346</v>
      </c>
      <c r="Q2846" s="188" t="s">
        <v>159</v>
      </c>
      <c r="R2846" s="188" t="s">
        <v>4347</v>
      </c>
      <c r="S2846" s="188" t="s">
        <v>159</v>
      </c>
      <c r="T2846" s="188" t="s">
        <v>4339</v>
      </c>
      <c r="U2846" s="188" t="s">
        <v>4340</v>
      </c>
      <c r="V2846" s="188" t="s">
        <v>4348</v>
      </c>
      <c r="W2846" s="188" t="s">
        <v>4349</v>
      </c>
      <c r="X2846" s="189" t="s">
        <v>4343</v>
      </c>
      <c r="Y2846" s="188" t="s">
        <v>159</v>
      </c>
    </row>
    <row r="2847" spans="2:25">
      <c r="B2847" s="188" t="s">
        <v>2106</v>
      </c>
      <c r="C2847" s="188" t="s">
        <v>102</v>
      </c>
      <c r="D2847" s="188" t="s">
        <v>2185</v>
      </c>
      <c r="E2847" s="188" t="s">
        <v>4654</v>
      </c>
      <c r="F2847" s="188">
        <v>91.7</v>
      </c>
      <c r="G2847" s="188" t="s">
        <v>202</v>
      </c>
      <c r="H2847" s="188">
        <v>402</v>
      </c>
      <c r="I2847" s="188" t="s">
        <v>4334</v>
      </c>
      <c r="J2847" s="188" t="s">
        <v>4344</v>
      </c>
      <c r="K2847" s="188" t="s">
        <v>4746</v>
      </c>
      <c r="L2847" s="188" t="s">
        <v>159</v>
      </c>
      <c r="M2847" s="188" t="s">
        <v>164</v>
      </c>
      <c r="N2847" s="188">
        <v>92.3</v>
      </c>
      <c r="O2847" s="188" t="s">
        <v>159</v>
      </c>
      <c r="P2847" s="188" t="s">
        <v>4346</v>
      </c>
      <c r="Q2847" s="188" t="s">
        <v>159</v>
      </c>
      <c r="R2847" s="188" t="s">
        <v>4347</v>
      </c>
      <c r="S2847" s="188" t="s">
        <v>159</v>
      </c>
      <c r="T2847" s="188" t="s">
        <v>4339</v>
      </c>
      <c r="U2847" s="188" t="s">
        <v>4340</v>
      </c>
      <c r="V2847" s="188" t="s">
        <v>4348</v>
      </c>
      <c r="W2847" s="188" t="s">
        <v>4349</v>
      </c>
      <c r="X2847" s="189" t="s">
        <v>4343</v>
      </c>
      <c r="Y2847" s="188" t="s">
        <v>159</v>
      </c>
    </row>
    <row r="2848" spans="2:25">
      <c r="B2848" s="188" t="s">
        <v>2106</v>
      </c>
      <c r="C2848" s="188" t="s">
        <v>102</v>
      </c>
      <c r="D2848" s="188" t="s">
        <v>2185</v>
      </c>
      <c r="E2848" s="188" t="s">
        <v>4654</v>
      </c>
      <c r="F2848" s="188">
        <v>91.7</v>
      </c>
      <c r="G2848" s="188" t="s">
        <v>202</v>
      </c>
      <c r="H2848" s="188">
        <v>403</v>
      </c>
      <c r="I2848" s="188" t="s">
        <v>4334</v>
      </c>
      <c r="J2848" s="188" t="s">
        <v>4344</v>
      </c>
      <c r="K2848" s="188" t="s">
        <v>4747</v>
      </c>
      <c r="L2848" s="188" t="s">
        <v>159</v>
      </c>
      <c r="M2848" s="188" t="s">
        <v>164</v>
      </c>
      <c r="N2848" s="188">
        <v>92.3</v>
      </c>
      <c r="O2848" s="188" t="s">
        <v>159</v>
      </c>
      <c r="P2848" s="188" t="s">
        <v>4346</v>
      </c>
      <c r="Q2848" s="188" t="s">
        <v>159</v>
      </c>
      <c r="R2848" s="188" t="s">
        <v>4347</v>
      </c>
      <c r="S2848" s="188" t="s">
        <v>159</v>
      </c>
      <c r="T2848" s="188" t="s">
        <v>4339</v>
      </c>
      <c r="U2848" s="188" t="s">
        <v>4340</v>
      </c>
      <c r="V2848" s="188" t="s">
        <v>4348</v>
      </c>
      <c r="W2848" s="188" t="s">
        <v>4349</v>
      </c>
      <c r="X2848" s="189" t="s">
        <v>4343</v>
      </c>
      <c r="Y2848" s="188" t="s">
        <v>159</v>
      </c>
    </row>
    <row r="2849" spans="2:25">
      <c r="B2849" s="188" t="s">
        <v>2106</v>
      </c>
      <c r="C2849" s="188" t="s">
        <v>102</v>
      </c>
      <c r="D2849" s="188" t="s">
        <v>2185</v>
      </c>
      <c r="E2849" s="188" t="s">
        <v>4654</v>
      </c>
      <c r="F2849" s="188">
        <v>91.7</v>
      </c>
      <c r="G2849" s="188" t="s">
        <v>202</v>
      </c>
      <c r="H2849" s="188">
        <v>404</v>
      </c>
      <c r="I2849" s="188" t="s">
        <v>4334</v>
      </c>
      <c r="J2849" s="188" t="s">
        <v>4344</v>
      </c>
      <c r="K2849" s="188" t="s">
        <v>4748</v>
      </c>
      <c r="L2849" s="188" t="s">
        <v>159</v>
      </c>
      <c r="M2849" s="188" t="s">
        <v>164</v>
      </c>
      <c r="N2849" s="188">
        <v>92.3</v>
      </c>
      <c r="O2849" s="188" t="s">
        <v>159</v>
      </c>
      <c r="P2849" s="188" t="s">
        <v>4346</v>
      </c>
      <c r="Q2849" s="188" t="s">
        <v>159</v>
      </c>
      <c r="R2849" s="188" t="s">
        <v>4347</v>
      </c>
      <c r="S2849" s="188" t="s">
        <v>159</v>
      </c>
      <c r="T2849" s="188" t="s">
        <v>4339</v>
      </c>
      <c r="U2849" s="188" t="s">
        <v>4340</v>
      </c>
      <c r="V2849" s="188" t="s">
        <v>4348</v>
      </c>
      <c r="W2849" s="188" t="s">
        <v>4349</v>
      </c>
      <c r="X2849" s="189" t="s">
        <v>4343</v>
      </c>
      <c r="Y2849" s="188" t="s">
        <v>159</v>
      </c>
    </row>
    <row r="2850" spans="2:25">
      <c r="B2850" s="108" t="s">
        <v>2106</v>
      </c>
      <c r="C2850" s="108" t="s">
        <v>102</v>
      </c>
      <c r="D2850" s="108" t="s">
        <v>2149</v>
      </c>
      <c r="E2850" s="108" t="s">
        <v>4654</v>
      </c>
      <c r="F2850" s="108">
        <v>92.7</v>
      </c>
      <c r="G2850" s="108" t="s">
        <v>202</v>
      </c>
      <c r="H2850" s="108">
        <v>405</v>
      </c>
      <c r="I2850" s="108" t="s">
        <v>4334</v>
      </c>
      <c r="J2850" s="108" t="s">
        <v>4344</v>
      </c>
      <c r="K2850" s="108" t="s">
        <v>4749</v>
      </c>
      <c r="L2850" s="108" t="s">
        <v>2540</v>
      </c>
      <c r="M2850" s="108" t="s">
        <v>164</v>
      </c>
      <c r="N2850" s="108">
        <v>93.1</v>
      </c>
      <c r="O2850" s="108">
        <v>26</v>
      </c>
      <c r="P2850" s="108" t="s">
        <v>4346</v>
      </c>
      <c r="Q2850" s="108" t="s">
        <v>55</v>
      </c>
      <c r="R2850" s="108" t="s">
        <v>4347</v>
      </c>
      <c r="S2850" s="108" t="s">
        <v>55</v>
      </c>
      <c r="T2850" s="108" t="s">
        <v>4339</v>
      </c>
      <c r="U2850" s="108" t="s">
        <v>4340</v>
      </c>
      <c r="V2850" s="108" t="s">
        <v>4348</v>
      </c>
      <c r="W2850" s="108" t="s">
        <v>4349</v>
      </c>
      <c r="X2850" s="187" t="s">
        <v>4343</v>
      </c>
      <c r="Y2850" s="108">
        <v>26</v>
      </c>
    </row>
    <row r="2851" spans="2:25">
      <c r="B2851" s="188" t="s">
        <v>2106</v>
      </c>
      <c r="C2851" s="188" t="s">
        <v>102</v>
      </c>
      <c r="D2851" s="188" t="s">
        <v>2149</v>
      </c>
      <c r="E2851" s="188" t="s">
        <v>4654</v>
      </c>
      <c r="F2851" s="188">
        <v>92.7</v>
      </c>
      <c r="G2851" s="188" t="s">
        <v>202</v>
      </c>
      <c r="H2851" s="188">
        <v>406</v>
      </c>
      <c r="I2851" s="188" t="s">
        <v>4334</v>
      </c>
      <c r="J2851" s="188" t="s">
        <v>4344</v>
      </c>
      <c r="K2851" s="188" t="s">
        <v>4750</v>
      </c>
      <c r="L2851" s="188" t="s">
        <v>159</v>
      </c>
      <c r="M2851" s="188" t="s">
        <v>164</v>
      </c>
      <c r="N2851" s="188">
        <v>93.1</v>
      </c>
      <c r="O2851" s="188" t="s">
        <v>159</v>
      </c>
      <c r="P2851" s="188" t="s">
        <v>4346</v>
      </c>
      <c r="Q2851" s="188" t="s">
        <v>159</v>
      </c>
      <c r="R2851" s="188" t="s">
        <v>4347</v>
      </c>
      <c r="S2851" s="188" t="s">
        <v>159</v>
      </c>
      <c r="T2851" s="188" t="s">
        <v>4339</v>
      </c>
      <c r="U2851" s="188" t="s">
        <v>4340</v>
      </c>
      <c r="V2851" s="188" t="s">
        <v>4348</v>
      </c>
      <c r="W2851" s="188" t="s">
        <v>4349</v>
      </c>
      <c r="X2851" s="189" t="s">
        <v>4343</v>
      </c>
      <c r="Y2851" s="188" t="s">
        <v>159</v>
      </c>
    </row>
    <row r="2852" spans="2:25">
      <c r="B2852" s="188" t="s">
        <v>2106</v>
      </c>
      <c r="C2852" s="188" t="s">
        <v>102</v>
      </c>
      <c r="D2852" s="188" t="s">
        <v>2149</v>
      </c>
      <c r="E2852" s="188" t="s">
        <v>4654</v>
      </c>
      <c r="F2852" s="188">
        <v>92.7</v>
      </c>
      <c r="G2852" s="188" t="s">
        <v>202</v>
      </c>
      <c r="H2852" s="188">
        <v>407</v>
      </c>
      <c r="I2852" s="188" t="s">
        <v>4334</v>
      </c>
      <c r="J2852" s="188" t="s">
        <v>4344</v>
      </c>
      <c r="K2852" s="188" t="s">
        <v>4751</v>
      </c>
      <c r="L2852" s="188" t="s">
        <v>159</v>
      </c>
      <c r="M2852" s="188" t="s">
        <v>164</v>
      </c>
      <c r="N2852" s="188">
        <v>93.1</v>
      </c>
      <c r="O2852" s="188" t="s">
        <v>159</v>
      </c>
      <c r="P2852" s="188" t="s">
        <v>4346</v>
      </c>
      <c r="Q2852" s="188" t="s">
        <v>159</v>
      </c>
      <c r="R2852" s="188" t="s">
        <v>4347</v>
      </c>
      <c r="S2852" s="188" t="s">
        <v>159</v>
      </c>
      <c r="T2852" s="188" t="s">
        <v>4339</v>
      </c>
      <c r="U2852" s="188" t="s">
        <v>4340</v>
      </c>
      <c r="V2852" s="188" t="s">
        <v>4348</v>
      </c>
      <c r="W2852" s="188" t="s">
        <v>4349</v>
      </c>
      <c r="X2852" s="189" t="s">
        <v>4343</v>
      </c>
      <c r="Y2852" s="188" t="s">
        <v>159</v>
      </c>
    </row>
    <row r="2853" spans="2:25">
      <c r="B2853" s="188" t="s">
        <v>2106</v>
      </c>
      <c r="C2853" s="188" t="s">
        <v>102</v>
      </c>
      <c r="D2853" s="188" t="s">
        <v>2149</v>
      </c>
      <c r="E2853" s="188" t="s">
        <v>4654</v>
      </c>
      <c r="F2853" s="188">
        <v>92.7</v>
      </c>
      <c r="G2853" s="188" t="s">
        <v>202</v>
      </c>
      <c r="H2853" s="188">
        <v>408</v>
      </c>
      <c r="I2853" s="188" t="s">
        <v>4334</v>
      </c>
      <c r="J2853" s="188" t="s">
        <v>4344</v>
      </c>
      <c r="K2853" s="188" t="s">
        <v>4752</v>
      </c>
      <c r="L2853" s="188" t="s">
        <v>159</v>
      </c>
      <c r="M2853" s="188" t="s">
        <v>164</v>
      </c>
      <c r="N2853" s="188">
        <v>93.1</v>
      </c>
      <c r="O2853" s="188" t="s">
        <v>159</v>
      </c>
      <c r="P2853" s="188" t="s">
        <v>4346</v>
      </c>
      <c r="Q2853" s="188" t="s">
        <v>159</v>
      </c>
      <c r="R2853" s="188" t="s">
        <v>4347</v>
      </c>
      <c r="S2853" s="188" t="s">
        <v>159</v>
      </c>
      <c r="T2853" s="188" t="s">
        <v>4339</v>
      </c>
      <c r="U2853" s="188" t="s">
        <v>4340</v>
      </c>
      <c r="V2853" s="188" t="s">
        <v>4348</v>
      </c>
      <c r="W2853" s="188" t="s">
        <v>4349</v>
      </c>
      <c r="X2853" s="189" t="s">
        <v>4343</v>
      </c>
      <c r="Y2853" s="188" t="s">
        <v>159</v>
      </c>
    </row>
    <row r="2854" spans="2:25">
      <c r="B2854" s="188" t="s">
        <v>2106</v>
      </c>
      <c r="C2854" s="188" t="s">
        <v>102</v>
      </c>
      <c r="D2854" s="188" t="s">
        <v>2149</v>
      </c>
      <c r="E2854" s="188" t="s">
        <v>4654</v>
      </c>
      <c r="F2854" s="188">
        <v>92.7</v>
      </c>
      <c r="G2854" s="188" t="s">
        <v>202</v>
      </c>
      <c r="H2854" s="188">
        <v>409</v>
      </c>
      <c r="I2854" s="188" t="s">
        <v>4334</v>
      </c>
      <c r="J2854" s="188" t="s">
        <v>4344</v>
      </c>
      <c r="K2854" s="188" t="s">
        <v>4753</v>
      </c>
      <c r="L2854" s="188" t="s">
        <v>159</v>
      </c>
      <c r="M2854" s="188" t="s">
        <v>164</v>
      </c>
      <c r="N2854" s="188">
        <v>93.1</v>
      </c>
      <c r="O2854" s="188" t="s">
        <v>159</v>
      </c>
      <c r="P2854" s="188" t="s">
        <v>4346</v>
      </c>
      <c r="Q2854" s="188" t="s">
        <v>159</v>
      </c>
      <c r="R2854" s="188" t="s">
        <v>4347</v>
      </c>
      <c r="S2854" s="188" t="s">
        <v>159</v>
      </c>
      <c r="T2854" s="188" t="s">
        <v>4339</v>
      </c>
      <c r="U2854" s="188" t="s">
        <v>4340</v>
      </c>
      <c r="V2854" s="188" t="s">
        <v>4348</v>
      </c>
      <c r="W2854" s="188" t="s">
        <v>4349</v>
      </c>
      <c r="X2854" s="189" t="s">
        <v>4343</v>
      </c>
      <c r="Y2854" s="188" t="s">
        <v>159</v>
      </c>
    </row>
    <row r="2855" spans="2:25">
      <c r="B2855" s="188" t="s">
        <v>2106</v>
      </c>
      <c r="C2855" s="188" t="s">
        <v>102</v>
      </c>
      <c r="D2855" s="188" t="s">
        <v>2149</v>
      </c>
      <c r="E2855" s="188" t="s">
        <v>4654</v>
      </c>
      <c r="F2855" s="188">
        <v>92.7</v>
      </c>
      <c r="G2855" s="188" t="s">
        <v>202</v>
      </c>
      <c r="H2855" s="188">
        <v>410</v>
      </c>
      <c r="I2855" s="188" t="s">
        <v>4334</v>
      </c>
      <c r="J2855" s="188" t="s">
        <v>4344</v>
      </c>
      <c r="K2855" s="188" t="s">
        <v>4754</v>
      </c>
      <c r="L2855" s="188" t="s">
        <v>159</v>
      </c>
      <c r="M2855" s="188" t="s">
        <v>164</v>
      </c>
      <c r="N2855" s="188">
        <v>93.1</v>
      </c>
      <c r="O2855" s="188" t="s">
        <v>159</v>
      </c>
      <c r="P2855" s="188" t="s">
        <v>4346</v>
      </c>
      <c r="Q2855" s="188" t="s">
        <v>159</v>
      </c>
      <c r="R2855" s="188" t="s">
        <v>4347</v>
      </c>
      <c r="S2855" s="188" t="s">
        <v>159</v>
      </c>
      <c r="T2855" s="188" t="s">
        <v>4339</v>
      </c>
      <c r="U2855" s="188" t="s">
        <v>4340</v>
      </c>
      <c r="V2855" s="188" t="s">
        <v>4348</v>
      </c>
      <c r="W2855" s="188" t="s">
        <v>4349</v>
      </c>
      <c r="X2855" s="189" t="s">
        <v>4343</v>
      </c>
      <c r="Y2855" s="188" t="s">
        <v>159</v>
      </c>
    </row>
    <row r="2856" spans="2:25">
      <c r="B2856" s="188" t="s">
        <v>2106</v>
      </c>
      <c r="C2856" s="188" t="s">
        <v>102</v>
      </c>
      <c r="D2856" s="188" t="s">
        <v>2149</v>
      </c>
      <c r="E2856" s="188" t="s">
        <v>4654</v>
      </c>
      <c r="F2856" s="188">
        <v>92.7</v>
      </c>
      <c r="G2856" s="188" t="s">
        <v>202</v>
      </c>
      <c r="H2856" s="188">
        <v>411</v>
      </c>
      <c r="I2856" s="188" t="s">
        <v>4334</v>
      </c>
      <c r="J2856" s="188" t="s">
        <v>4344</v>
      </c>
      <c r="K2856" s="188" t="s">
        <v>4755</v>
      </c>
      <c r="L2856" s="188" t="s">
        <v>159</v>
      </c>
      <c r="M2856" s="188" t="s">
        <v>164</v>
      </c>
      <c r="N2856" s="188">
        <v>93.1</v>
      </c>
      <c r="O2856" s="188" t="s">
        <v>159</v>
      </c>
      <c r="P2856" s="188" t="s">
        <v>4346</v>
      </c>
      <c r="Q2856" s="188" t="s">
        <v>159</v>
      </c>
      <c r="R2856" s="188" t="s">
        <v>4347</v>
      </c>
      <c r="S2856" s="188" t="s">
        <v>159</v>
      </c>
      <c r="T2856" s="188" t="s">
        <v>4339</v>
      </c>
      <c r="U2856" s="188" t="s">
        <v>4340</v>
      </c>
      <c r="V2856" s="188" t="s">
        <v>4348</v>
      </c>
      <c r="W2856" s="188" t="s">
        <v>4349</v>
      </c>
      <c r="X2856" s="189" t="s">
        <v>4343</v>
      </c>
      <c r="Y2856" s="188" t="s">
        <v>159</v>
      </c>
    </row>
    <row r="2857" spans="2:25">
      <c r="B2857" s="188" t="s">
        <v>2106</v>
      </c>
      <c r="C2857" s="188" t="s">
        <v>102</v>
      </c>
      <c r="D2857" s="188" t="s">
        <v>2149</v>
      </c>
      <c r="E2857" s="188" t="s">
        <v>4654</v>
      </c>
      <c r="F2857" s="188">
        <v>92.7</v>
      </c>
      <c r="G2857" s="188" t="s">
        <v>202</v>
      </c>
      <c r="H2857" s="188">
        <v>412</v>
      </c>
      <c r="I2857" s="188" t="s">
        <v>4334</v>
      </c>
      <c r="J2857" s="188" t="s">
        <v>4344</v>
      </c>
      <c r="K2857" s="188" t="s">
        <v>4756</v>
      </c>
      <c r="L2857" s="188" t="s">
        <v>159</v>
      </c>
      <c r="M2857" s="188" t="s">
        <v>164</v>
      </c>
      <c r="N2857" s="188">
        <v>93.1</v>
      </c>
      <c r="O2857" s="188" t="s">
        <v>159</v>
      </c>
      <c r="P2857" s="188" t="s">
        <v>4346</v>
      </c>
      <c r="Q2857" s="188" t="s">
        <v>159</v>
      </c>
      <c r="R2857" s="188" t="s">
        <v>4347</v>
      </c>
      <c r="S2857" s="188" t="s">
        <v>159</v>
      </c>
      <c r="T2857" s="188" t="s">
        <v>4339</v>
      </c>
      <c r="U2857" s="188" t="s">
        <v>4340</v>
      </c>
      <c r="V2857" s="188" t="s">
        <v>4348</v>
      </c>
      <c r="W2857" s="188" t="s">
        <v>4349</v>
      </c>
      <c r="X2857" s="189" t="s">
        <v>4343</v>
      </c>
      <c r="Y2857" s="188" t="s">
        <v>159</v>
      </c>
    </row>
    <row r="2858" spans="2:25">
      <c r="B2858" s="188" t="s">
        <v>2106</v>
      </c>
      <c r="C2858" s="188" t="s">
        <v>102</v>
      </c>
      <c r="D2858" s="188" t="s">
        <v>2149</v>
      </c>
      <c r="E2858" s="188" t="s">
        <v>4654</v>
      </c>
      <c r="F2858" s="188">
        <v>92.7</v>
      </c>
      <c r="G2858" s="188" t="s">
        <v>202</v>
      </c>
      <c r="H2858" s="188">
        <v>413</v>
      </c>
      <c r="I2858" s="188" t="s">
        <v>4334</v>
      </c>
      <c r="J2858" s="188" t="s">
        <v>4344</v>
      </c>
      <c r="K2858" s="188" t="s">
        <v>4757</v>
      </c>
      <c r="L2858" s="188" t="s">
        <v>159</v>
      </c>
      <c r="M2858" s="188" t="s">
        <v>164</v>
      </c>
      <c r="N2858" s="188">
        <v>93.1</v>
      </c>
      <c r="O2858" s="188" t="s">
        <v>159</v>
      </c>
      <c r="P2858" s="188" t="s">
        <v>4346</v>
      </c>
      <c r="Q2858" s="188" t="s">
        <v>159</v>
      </c>
      <c r="R2858" s="188" t="s">
        <v>4347</v>
      </c>
      <c r="S2858" s="188" t="s">
        <v>159</v>
      </c>
      <c r="T2858" s="188" t="s">
        <v>4339</v>
      </c>
      <c r="U2858" s="188" t="s">
        <v>4340</v>
      </c>
      <c r="V2858" s="188" t="s">
        <v>4348</v>
      </c>
      <c r="W2858" s="188" t="s">
        <v>4349</v>
      </c>
      <c r="X2858" s="189" t="s">
        <v>4343</v>
      </c>
      <c r="Y2858" s="188" t="s">
        <v>159</v>
      </c>
    </row>
    <row r="2859" spans="2:25">
      <c r="B2859" s="188" t="s">
        <v>2106</v>
      </c>
      <c r="C2859" s="188" t="s">
        <v>102</v>
      </c>
      <c r="D2859" s="188" t="s">
        <v>2149</v>
      </c>
      <c r="E2859" s="188" t="s">
        <v>4654</v>
      </c>
      <c r="F2859" s="188">
        <v>92.7</v>
      </c>
      <c r="G2859" s="188" t="s">
        <v>202</v>
      </c>
      <c r="H2859" s="188">
        <v>414</v>
      </c>
      <c r="I2859" s="188" t="s">
        <v>4334</v>
      </c>
      <c r="J2859" s="188" t="s">
        <v>4344</v>
      </c>
      <c r="K2859" s="188" t="s">
        <v>4758</v>
      </c>
      <c r="L2859" s="188" t="s">
        <v>159</v>
      </c>
      <c r="M2859" s="188" t="s">
        <v>164</v>
      </c>
      <c r="N2859" s="188">
        <v>93.1</v>
      </c>
      <c r="O2859" s="188" t="s">
        <v>159</v>
      </c>
      <c r="P2859" s="188" t="s">
        <v>4346</v>
      </c>
      <c r="Q2859" s="188" t="s">
        <v>159</v>
      </c>
      <c r="R2859" s="188" t="s">
        <v>4347</v>
      </c>
      <c r="S2859" s="188" t="s">
        <v>159</v>
      </c>
      <c r="T2859" s="188" t="s">
        <v>4339</v>
      </c>
      <c r="U2859" s="188" t="s">
        <v>4340</v>
      </c>
      <c r="V2859" s="188" t="s">
        <v>4348</v>
      </c>
      <c r="W2859" s="188" t="s">
        <v>4349</v>
      </c>
      <c r="X2859" s="189" t="s">
        <v>4343</v>
      </c>
      <c r="Y2859" s="188" t="s">
        <v>159</v>
      </c>
    </row>
    <row r="2860" spans="2:25">
      <c r="B2860" s="108" t="s">
        <v>2106</v>
      </c>
      <c r="C2860" s="108" t="s">
        <v>102</v>
      </c>
      <c r="D2860" s="108" t="s">
        <v>2156</v>
      </c>
      <c r="E2860" s="108" t="s">
        <v>4654</v>
      </c>
      <c r="F2860" s="108">
        <v>93.2</v>
      </c>
      <c r="G2860" s="108" t="s">
        <v>202</v>
      </c>
      <c r="H2860" s="108">
        <v>415</v>
      </c>
      <c r="I2860" s="108" t="s">
        <v>4334</v>
      </c>
      <c r="J2860" s="108" t="s">
        <v>4344</v>
      </c>
      <c r="K2860" s="108" t="s">
        <v>4759</v>
      </c>
      <c r="L2860" s="108" t="s">
        <v>2540</v>
      </c>
      <c r="M2860" s="108" t="s">
        <v>164</v>
      </c>
      <c r="N2860" s="108">
        <v>93.6</v>
      </c>
      <c r="O2860" s="108">
        <v>27</v>
      </c>
      <c r="P2860" s="108" t="s">
        <v>4346</v>
      </c>
      <c r="Q2860" s="108" t="s">
        <v>55</v>
      </c>
      <c r="R2860" s="108" t="s">
        <v>4347</v>
      </c>
      <c r="S2860" s="108" t="s">
        <v>55</v>
      </c>
      <c r="T2860" s="108" t="s">
        <v>4339</v>
      </c>
      <c r="U2860" s="108" t="s">
        <v>4340</v>
      </c>
      <c r="V2860" s="108" t="s">
        <v>4348</v>
      </c>
      <c r="W2860" s="108" t="s">
        <v>4349</v>
      </c>
      <c r="X2860" s="187" t="s">
        <v>4343</v>
      </c>
      <c r="Y2860" s="108">
        <v>27</v>
      </c>
    </row>
    <row r="2861" spans="2:25">
      <c r="B2861" s="188" t="s">
        <v>2106</v>
      </c>
      <c r="C2861" s="188" t="s">
        <v>102</v>
      </c>
      <c r="D2861" s="188" t="s">
        <v>2156</v>
      </c>
      <c r="E2861" s="188" t="s">
        <v>4654</v>
      </c>
      <c r="F2861" s="188">
        <v>93.2</v>
      </c>
      <c r="G2861" s="188" t="s">
        <v>202</v>
      </c>
      <c r="H2861" s="188">
        <v>416</v>
      </c>
      <c r="I2861" s="188" t="s">
        <v>4334</v>
      </c>
      <c r="J2861" s="188" t="s">
        <v>4344</v>
      </c>
      <c r="K2861" s="188" t="s">
        <v>4760</v>
      </c>
      <c r="L2861" s="188" t="s">
        <v>159</v>
      </c>
      <c r="M2861" s="188" t="s">
        <v>164</v>
      </c>
      <c r="N2861" s="188">
        <v>93.6</v>
      </c>
      <c r="O2861" s="188" t="s">
        <v>159</v>
      </c>
      <c r="P2861" s="188" t="s">
        <v>4346</v>
      </c>
      <c r="Q2861" s="188" t="s">
        <v>159</v>
      </c>
      <c r="R2861" s="188" t="s">
        <v>4347</v>
      </c>
      <c r="S2861" s="188" t="s">
        <v>159</v>
      </c>
      <c r="T2861" s="188" t="s">
        <v>4339</v>
      </c>
      <c r="U2861" s="188" t="s">
        <v>4340</v>
      </c>
      <c r="V2861" s="188" t="s">
        <v>4348</v>
      </c>
      <c r="W2861" s="188" t="s">
        <v>4349</v>
      </c>
      <c r="X2861" s="189" t="s">
        <v>4343</v>
      </c>
      <c r="Y2861" s="188" t="s">
        <v>159</v>
      </c>
    </row>
    <row r="2862" spans="2:25">
      <c r="B2862" s="188" t="s">
        <v>2106</v>
      </c>
      <c r="C2862" s="188" t="s">
        <v>102</v>
      </c>
      <c r="D2862" s="188" t="s">
        <v>2156</v>
      </c>
      <c r="E2862" s="188" t="s">
        <v>4654</v>
      </c>
      <c r="F2862" s="188">
        <v>93.2</v>
      </c>
      <c r="G2862" s="188" t="s">
        <v>202</v>
      </c>
      <c r="H2862" s="188">
        <v>417</v>
      </c>
      <c r="I2862" s="188" t="s">
        <v>4334</v>
      </c>
      <c r="J2862" s="188" t="s">
        <v>4344</v>
      </c>
      <c r="K2862" s="188" t="s">
        <v>4761</v>
      </c>
      <c r="L2862" s="188" t="s">
        <v>159</v>
      </c>
      <c r="M2862" s="188" t="s">
        <v>164</v>
      </c>
      <c r="N2862" s="188">
        <v>93.6</v>
      </c>
      <c r="O2862" s="188" t="s">
        <v>159</v>
      </c>
      <c r="P2862" s="188" t="s">
        <v>4346</v>
      </c>
      <c r="Q2862" s="188" t="s">
        <v>159</v>
      </c>
      <c r="R2862" s="188" t="s">
        <v>4347</v>
      </c>
      <c r="S2862" s="188" t="s">
        <v>159</v>
      </c>
      <c r="T2862" s="188" t="s">
        <v>4339</v>
      </c>
      <c r="U2862" s="188" t="s">
        <v>4340</v>
      </c>
      <c r="V2862" s="188" t="s">
        <v>4348</v>
      </c>
      <c r="W2862" s="188" t="s">
        <v>4349</v>
      </c>
      <c r="X2862" s="189" t="s">
        <v>4343</v>
      </c>
      <c r="Y2862" s="188" t="s">
        <v>159</v>
      </c>
    </row>
    <row r="2863" spans="2:25">
      <c r="B2863" s="188" t="s">
        <v>2106</v>
      </c>
      <c r="C2863" s="188" t="s">
        <v>102</v>
      </c>
      <c r="D2863" s="188" t="s">
        <v>2156</v>
      </c>
      <c r="E2863" s="188" t="s">
        <v>4654</v>
      </c>
      <c r="F2863" s="188">
        <v>93.2</v>
      </c>
      <c r="G2863" s="188" t="s">
        <v>202</v>
      </c>
      <c r="H2863" s="188">
        <v>418</v>
      </c>
      <c r="I2863" s="188" t="s">
        <v>4334</v>
      </c>
      <c r="J2863" s="188" t="s">
        <v>4344</v>
      </c>
      <c r="K2863" s="188" t="s">
        <v>4762</v>
      </c>
      <c r="L2863" s="188" t="s">
        <v>159</v>
      </c>
      <c r="M2863" s="188" t="s">
        <v>164</v>
      </c>
      <c r="N2863" s="188">
        <v>93.6</v>
      </c>
      <c r="O2863" s="188" t="s">
        <v>159</v>
      </c>
      <c r="P2863" s="188" t="s">
        <v>4346</v>
      </c>
      <c r="Q2863" s="188" t="s">
        <v>159</v>
      </c>
      <c r="R2863" s="188" t="s">
        <v>4347</v>
      </c>
      <c r="S2863" s="188" t="s">
        <v>159</v>
      </c>
      <c r="T2863" s="188" t="s">
        <v>4339</v>
      </c>
      <c r="U2863" s="188" t="s">
        <v>4340</v>
      </c>
      <c r="V2863" s="188" t="s">
        <v>4348</v>
      </c>
      <c r="W2863" s="188" t="s">
        <v>4349</v>
      </c>
      <c r="X2863" s="189" t="s">
        <v>4343</v>
      </c>
      <c r="Y2863" s="188" t="s">
        <v>159</v>
      </c>
    </row>
    <row r="2864" spans="2:25">
      <c r="B2864" s="188" t="s">
        <v>2106</v>
      </c>
      <c r="C2864" s="188" t="s">
        <v>102</v>
      </c>
      <c r="D2864" s="188" t="s">
        <v>2156</v>
      </c>
      <c r="E2864" s="188" t="s">
        <v>4654</v>
      </c>
      <c r="F2864" s="188">
        <v>93.2</v>
      </c>
      <c r="G2864" s="188" t="s">
        <v>202</v>
      </c>
      <c r="H2864" s="188">
        <v>419</v>
      </c>
      <c r="I2864" s="188" t="s">
        <v>4334</v>
      </c>
      <c r="J2864" s="188" t="s">
        <v>4344</v>
      </c>
      <c r="K2864" s="188" t="s">
        <v>4763</v>
      </c>
      <c r="L2864" s="188" t="s">
        <v>159</v>
      </c>
      <c r="M2864" s="188" t="s">
        <v>164</v>
      </c>
      <c r="N2864" s="188">
        <v>93.6</v>
      </c>
      <c r="O2864" s="188" t="s">
        <v>159</v>
      </c>
      <c r="P2864" s="188" t="s">
        <v>4346</v>
      </c>
      <c r="Q2864" s="188" t="s">
        <v>159</v>
      </c>
      <c r="R2864" s="188" t="s">
        <v>4347</v>
      </c>
      <c r="S2864" s="188" t="s">
        <v>159</v>
      </c>
      <c r="T2864" s="188" t="s">
        <v>4339</v>
      </c>
      <c r="U2864" s="188" t="s">
        <v>4340</v>
      </c>
      <c r="V2864" s="188" t="s">
        <v>4348</v>
      </c>
      <c r="W2864" s="188" t="s">
        <v>4349</v>
      </c>
      <c r="X2864" s="189" t="s">
        <v>4343</v>
      </c>
      <c r="Y2864" s="188" t="s">
        <v>159</v>
      </c>
    </row>
    <row r="2865" spans="2:25">
      <c r="B2865" s="188" t="s">
        <v>2106</v>
      </c>
      <c r="C2865" s="188" t="s">
        <v>102</v>
      </c>
      <c r="D2865" s="188" t="s">
        <v>2156</v>
      </c>
      <c r="E2865" s="188" t="s">
        <v>4654</v>
      </c>
      <c r="F2865" s="188">
        <v>93.2</v>
      </c>
      <c r="G2865" s="188" t="s">
        <v>202</v>
      </c>
      <c r="H2865" s="188">
        <v>420</v>
      </c>
      <c r="I2865" s="188" t="s">
        <v>4334</v>
      </c>
      <c r="J2865" s="188" t="s">
        <v>4344</v>
      </c>
      <c r="K2865" s="188" t="s">
        <v>4764</v>
      </c>
      <c r="L2865" s="188" t="s">
        <v>159</v>
      </c>
      <c r="M2865" s="188" t="s">
        <v>164</v>
      </c>
      <c r="N2865" s="188">
        <v>93.6</v>
      </c>
      <c r="O2865" s="188" t="s">
        <v>159</v>
      </c>
      <c r="P2865" s="188" t="s">
        <v>4346</v>
      </c>
      <c r="Q2865" s="188" t="s">
        <v>159</v>
      </c>
      <c r="R2865" s="188" t="s">
        <v>4347</v>
      </c>
      <c r="S2865" s="188" t="s">
        <v>159</v>
      </c>
      <c r="T2865" s="188" t="s">
        <v>4339</v>
      </c>
      <c r="U2865" s="188" t="s">
        <v>4340</v>
      </c>
      <c r="V2865" s="188" t="s">
        <v>4348</v>
      </c>
      <c r="W2865" s="188" t="s">
        <v>4349</v>
      </c>
      <c r="X2865" s="189" t="s">
        <v>4343</v>
      </c>
      <c r="Y2865" s="188" t="s">
        <v>159</v>
      </c>
    </row>
    <row r="2866" spans="2:25">
      <c r="B2866" s="188" t="s">
        <v>2106</v>
      </c>
      <c r="C2866" s="188" t="s">
        <v>102</v>
      </c>
      <c r="D2866" s="188" t="s">
        <v>2156</v>
      </c>
      <c r="E2866" s="188" t="s">
        <v>4654</v>
      </c>
      <c r="F2866" s="188">
        <v>93.2</v>
      </c>
      <c r="G2866" s="188" t="s">
        <v>202</v>
      </c>
      <c r="H2866" s="188">
        <v>421</v>
      </c>
      <c r="I2866" s="188" t="s">
        <v>4334</v>
      </c>
      <c r="J2866" s="188" t="s">
        <v>4344</v>
      </c>
      <c r="K2866" s="188" t="s">
        <v>4765</v>
      </c>
      <c r="L2866" s="188" t="s">
        <v>159</v>
      </c>
      <c r="M2866" s="188" t="s">
        <v>164</v>
      </c>
      <c r="N2866" s="188">
        <v>93.6</v>
      </c>
      <c r="O2866" s="188" t="s">
        <v>159</v>
      </c>
      <c r="P2866" s="188" t="s">
        <v>4346</v>
      </c>
      <c r="Q2866" s="188" t="s">
        <v>159</v>
      </c>
      <c r="R2866" s="188" t="s">
        <v>4347</v>
      </c>
      <c r="S2866" s="188" t="s">
        <v>159</v>
      </c>
      <c r="T2866" s="188" t="s">
        <v>4339</v>
      </c>
      <c r="U2866" s="188" t="s">
        <v>4340</v>
      </c>
      <c r="V2866" s="188" t="s">
        <v>4348</v>
      </c>
      <c r="W2866" s="188" t="s">
        <v>4349</v>
      </c>
      <c r="X2866" s="189" t="s">
        <v>4343</v>
      </c>
      <c r="Y2866" s="188" t="s">
        <v>159</v>
      </c>
    </row>
    <row r="2867" spans="2:25">
      <c r="B2867" s="188" t="s">
        <v>2106</v>
      </c>
      <c r="C2867" s="188" t="s">
        <v>102</v>
      </c>
      <c r="D2867" s="188" t="s">
        <v>2156</v>
      </c>
      <c r="E2867" s="188" t="s">
        <v>4654</v>
      </c>
      <c r="F2867" s="188">
        <v>93.2</v>
      </c>
      <c r="G2867" s="188" t="s">
        <v>202</v>
      </c>
      <c r="H2867" s="188">
        <v>422</v>
      </c>
      <c r="I2867" s="188" t="s">
        <v>4334</v>
      </c>
      <c r="J2867" s="188" t="s">
        <v>4344</v>
      </c>
      <c r="K2867" s="188" t="s">
        <v>4766</v>
      </c>
      <c r="L2867" s="188" t="s">
        <v>159</v>
      </c>
      <c r="M2867" s="188" t="s">
        <v>164</v>
      </c>
      <c r="N2867" s="188">
        <v>93.6</v>
      </c>
      <c r="O2867" s="188" t="s">
        <v>159</v>
      </c>
      <c r="P2867" s="188" t="s">
        <v>4346</v>
      </c>
      <c r="Q2867" s="188" t="s">
        <v>159</v>
      </c>
      <c r="R2867" s="188" t="s">
        <v>4347</v>
      </c>
      <c r="S2867" s="188" t="s">
        <v>159</v>
      </c>
      <c r="T2867" s="188" t="s">
        <v>4339</v>
      </c>
      <c r="U2867" s="188" t="s">
        <v>4340</v>
      </c>
      <c r="V2867" s="188" t="s">
        <v>4348</v>
      </c>
      <c r="W2867" s="188" t="s">
        <v>4349</v>
      </c>
      <c r="X2867" s="189" t="s">
        <v>4343</v>
      </c>
      <c r="Y2867" s="188" t="s">
        <v>159</v>
      </c>
    </row>
    <row r="2868" spans="2:25">
      <c r="B2868" s="188" t="s">
        <v>2106</v>
      </c>
      <c r="C2868" s="188" t="s">
        <v>102</v>
      </c>
      <c r="D2868" s="188" t="s">
        <v>2156</v>
      </c>
      <c r="E2868" s="188" t="s">
        <v>4654</v>
      </c>
      <c r="F2868" s="188">
        <v>93.2</v>
      </c>
      <c r="G2868" s="188" t="s">
        <v>202</v>
      </c>
      <c r="H2868" s="188">
        <v>423</v>
      </c>
      <c r="I2868" s="188" t="s">
        <v>4334</v>
      </c>
      <c r="J2868" s="188" t="s">
        <v>4344</v>
      </c>
      <c r="K2868" s="188" t="s">
        <v>4767</v>
      </c>
      <c r="L2868" s="188" t="s">
        <v>159</v>
      </c>
      <c r="M2868" s="188" t="s">
        <v>164</v>
      </c>
      <c r="N2868" s="188">
        <v>93.6</v>
      </c>
      <c r="O2868" s="188" t="s">
        <v>159</v>
      </c>
      <c r="P2868" s="188" t="s">
        <v>4346</v>
      </c>
      <c r="Q2868" s="188" t="s">
        <v>159</v>
      </c>
      <c r="R2868" s="188" t="s">
        <v>4347</v>
      </c>
      <c r="S2868" s="188" t="s">
        <v>159</v>
      </c>
      <c r="T2868" s="188" t="s">
        <v>4339</v>
      </c>
      <c r="U2868" s="188" t="s">
        <v>4340</v>
      </c>
      <c r="V2868" s="188" t="s">
        <v>4348</v>
      </c>
      <c r="W2868" s="188" t="s">
        <v>4349</v>
      </c>
      <c r="X2868" s="189" t="s">
        <v>4343</v>
      </c>
      <c r="Y2868" s="188" t="s">
        <v>159</v>
      </c>
    </row>
    <row r="2869" spans="2:25">
      <c r="B2869" s="188" t="s">
        <v>2106</v>
      </c>
      <c r="C2869" s="188" t="s">
        <v>102</v>
      </c>
      <c r="D2869" s="188" t="s">
        <v>2156</v>
      </c>
      <c r="E2869" s="188" t="s">
        <v>4654</v>
      </c>
      <c r="F2869" s="188">
        <v>93.2</v>
      </c>
      <c r="G2869" s="188" t="s">
        <v>202</v>
      </c>
      <c r="H2869" s="188">
        <v>424</v>
      </c>
      <c r="I2869" s="188" t="s">
        <v>4334</v>
      </c>
      <c r="J2869" s="188" t="s">
        <v>4344</v>
      </c>
      <c r="K2869" s="188" t="s">
        <v>4768</v>
      </c>
      <c r="L2869" s="188" t="s">
        <v>159</v>
      </c>
      <c r="M2869" s="188" t="s">
        <v>164</v>
      </c>
      <c r="N2869" s="188">
        <v>93.6</v>
      </c>
      <c r="O2869" s="188" t="s">
        <v>159</v>
      </c>
      <c r="P2869" s="188" t="s">
        <v>4346</v>
      </c>
      <c r="Q2869" s="188" t="s">
        <v>159</v>
      </c>
      <c r="R2869" s="188" t="s">
        <v>4347</v>
      </c>
      <c r="S2869" s="188" t="s">
        <v>159</v>
      </c>
      <c r="T2869" s="188" t="s">
        <v>4339</v>
      </c>
      <c r="U2869" s="188" t="s">
        <v>4340</v>
      </c>
      <c r="V2869" s="188" t="s">
        <v>4348</v>
      </c>
      <c r="W2869" s="188" t="s">
        <v>4349</v>
      </c>
      <c r="X2869" s="189" t="s">
        <v>4343</v>
      </c>
      <c r="Y2869" s="188" t="s">
        <v>159</v>
      </c>
    </row>
    <row r="2870" spans="2:25">
      <c r="B2870" s="108" t="s">
        <v>2106</v>
      </c>
      <c r="C2870" s="108" t="s">
        <v>102</v>
      </c>
      <c r="D2870" s="108" t="s">
        <v>2170</v>
      </c>
      <c r="E2870" s="108" t="s">
        <v>4654</v>
      </c>
      <c r="F2870" s="108">
        <v>93.9</v>
      </c>
      <c r="G2870" s="108" t="s">
        <v>202</v>
      </c>
      <c r="H2870" s="108">
        <v>425</v>
      </c>
      <c r="I2870" s="108" t="s">
        <v>4334</v>
      </c>
      <c r="J2870" s="108" t="s">
        <v>4344</v>
      </c>
      <c r="K2870" s="108" t="s">
        <v>4769</v>
      </c>
      <c r="L2870" s="108" t="s">
        <v>2540</v>
      </c>
      <c r="M2870" s="108" t="s">
        <v>164</v>
      </c>
      <c r="N2870" s="108">
        <v>94.4</v>
      </c>
      <c r="O2870" s="108">
        <v>28</v>
      </c>
      <c r="P2870" s="108" t="s">
        <v>4346</v>
      </c>
      <c r="Q2870" s="108" t="s">
        <v>55</v>
      </c>
      <c r="R2870" s="108" t="s">
        <v>4347</v>
      </c>
      <c r="S2870" s="108" t="s">
        <v>55</v>
      </c>
      <c r="T2870" s="108" t="s">
        <v>4339</v>
      </c>
      <c r="U2870" s="108" t="s">
        <v>4340</v>
      </c>
      <c r="V2870" s="108" t="s">
        <v>4348</v>
      </c>
      <c r="W2870" s="108" t="s">
        <v>4349</v>
      </c>
      <c r="X2870" s="187" t="s">
        <v>4343</v>
      </c>
      <c r="Y2870" s="108">
        <v>28</v>
      </c>
    </row>
    <row r="2871" spans="2:25">
      <c r="B2871" s="188" t="s">
        <v>2106</v>
      </c>
      <c r="C2871" s="188" t="s">
        <v>102</v>
      </c>
      <c r="D2871" s="188" t="s">
        <v>2170</v>
      </c>
      <c r="E2871" s="188" t="s">
        <v>4654</v>
      </c>
      <c r="F2871" s="188">
        <v>93.9</v>
      </c>
      <c r="G2871" s="188" t="s">
        <v>202</v>
      </c>
      <c r="H2871" s="188">
        <v>426</v>
      </c>
      <c r="I2871" s="188" t="s">
        <v>4334</v>
      </c>
      <c r="J2871" s="188" t="s">
        <v>4344</v>
      </c>
      <c r="K2871" s="188" t="s">
        <v>4770</v>
      </c>
      <c r="L2871" s="188" t="s">
        <v>159</v>
      </c>
      <c r="M2871" s="188" t="s">
        <v>164</v>
      </c>
      <c r="N2871" s="188">
        <v>94.4</v>
      </c>
      <c r="O2871" s="188" t="s">
        <v>159</v>
      </c>
      <c r="P2871" s="188" t="s">
        <v>4346</v>
      </c>
      <c r="Q2871" s="188" t="s">
        <v>159</v>
      </c>
      <c r="R2871" s="188" t="s">
        <v>4347</v>
      </c>
      <c r="S2871" s="188" t="s">
        <v>159</v>
      </c>
      <c r="T2871" s="188" t="s">
        <v>4339</v>
      </c>
      <c r="U2871" s="188" t="s">
        <v>4340</v>
      </c>
      <c r="V2871" s="188" t="s">
        <v>4348</v>
      </c>
      <c r="W2871" s="188" t="s">
        <v>4349</v>
      </c>
      <c r="X2871" s="189" t="s">
        <v>4343</v>
      </c>
      <c r="Y2871" s="188" t="s">
        <v>159</v>
      </c>
    </row>
    <row r="2872" spans="2:25">
      <c r="B2872" s="188" t="s">
        <v>2106</v>
      </c>
      <c r="C2872" s="188" t="s">
        <v>102</v>
      </c>
      <c r="D2872" s="188" t="s">
        <v>2170</v>
      </c>
      <c r="E2872" s="188" t="s">
        <v>4654</v>
      </c>
      <c r="F2872" s="188">
        <v>93.9</v>
      </c>
      <c r="G2872" s="188" t="s">
        <v>202</v>
      </c>
      <c r="H2872" s="188">
        <v>427</v>
      </c>
      <c r="I2872" s="188" t="s">
        <v>4334</v>
      </c>
      <c r="J2872" s="188" t="s">
        <v>4344</v>
      </c>
      <c r="K2872" s="188" t="s">
        <v>4771</v>
      </c>
      <c r="L2872" s="188" t="s">
        <v>159</v>
      </c>
      <c r="M2872" s="188" t="s">
        <v>164</v>
      </c>
      <c r="N2872" s="188">
        <v>94.4</v>
      </c>
      <c r="O2872" s="188" t="s">
        <v>159</v>
      </c>
      <c r="P2872" s="188" t="s">
        <v>4346</v>
      </c>
      <c r="Q2872" s="188" t="s">
        <v>159</v>
      </c>
      <c r="R2872" s="188" t="s">
        <v>4347</v>
      </c>
      <c r="S2872" s="188" t="s">
        <v>159</v>
      </c>
      <c r="T2872" s="188" t="s">
        <v>4339</v>
      </c>
      <c r="U2872" s="188" t="s">
        <v>4340</v>
      </c>
      <c r="V2872" s="188" t="s">
        <v>4348</v>
      </c>
      <c r="W2872" s="188" t="s">
        <v>4349</v>
      </c>
      <c r="X2872" s="189" t="s">
        <v>4343</v>
      </c>
      <c r="Y2872" s="188" t="s">
        <v>159</v>
      </c>
    </row>
    <row r="2873" spans="2:25">
      <c r="B2873" s="188" t="s">
        <v>2106</v>
      </c>
      <c r="C2873" s="188" t="s">
        <v>102</v>
      </c>
      <c r="D2873" s="188" t="s">
        <v>2170</v>
      </c>
      <c r="E2873" s="188" t="s">
        <v>4654</v>
      </c>
      <c r="F2873" s="188">
        <v>93.9</v>
      </c>
      <c r="G2873" s="188" t="s">
        <v>202</v>
      </c>
      <c r="H2873" s="188">
        <v>428</v>
      </c>
      <c r="I2873" s="188" t="s">
        <v>4334</v>
      </c>
      <c r="J2873" s="188" t="s">
        <v>4344</v>
      </c>
      <c r="K2873" s="188" t="s">
        <v>4772</v>
      </c>
      <c r="L2873" s="188" t="s">
        <v>159</v>
      </c>
      <c r="M2873" s="188" t="s">
        <v>164</v>
      </c>
      <c r="N2873" s="188">
        <v>94.4</v>
      </c>
      <c r="O2873" s="188" t="s">
        <v>159</v>
      </c>
      <c r="P2873" s="188" t="s">
        <v>4346</v>
      </c>
      <c r="Q2873" s="188" t="s">
        <v>159</v>
      </c>
      <c r="R2873" s="188" t="s">
        <v>4347</v>
      </c>
      <c r="S2873" s="188" t="s">
        <v>159</v>
      </c>
      <c r="T2873" s="188" t="s">
        <v>4339</v>
      </c>
      <c r="U2873" s="188" t="s">
        <v>4340</v>
      </c>
      <c r="V2873" s="188" t="s">
        <v>4348</v>
      </c>
      <c r="W2873" s="188" t="s">
        <v>4349</v>
      </c>
      <c r="X2873" s="189" t="s">
        <v>4343</v>
      </c>
      <c r="Y2873" s="188" t="s">
        <v>159</v>
      </c>
    </row>
    <row r="2874" spans="2:25">
      <c r="B2874" s="188" t="s">
        <v>2106</v>
      </c>
      <c r="C2874" s="188" t="s">
        <v>102</v>
      </c>
      <c r="D2874" s="188" t="s">
        <v>2170</v>
      </c>
      <c r="E2874" s="188" t="s">
        <v>4654</v>
      </c>
      <c r="F2874" s="188">
        <v>93.9</v>
      </c>
      <c r="G2874" s="188" t="s">
        <v>202</v>
      </c>
      <c r="H2874" s="188">
        <v>429</v>
      </c>
      <c r="I2874" s="188" t="s">
        <v>4334</v>
      </c>
      <c r="J2874" s="188" t="s">
        <v>4344</v>
      </c>
      <c r="K2874" s="188" t="s">
        <v>4773</v>
      </c>
      <c r="L2874" s="188" t="s">
        <v>159</v>
      </c>
      <c r="M2874" s="188" t="s">
        <v>164</v>
      </c>
      <c r="N2874" s="188">
        <v>94.4</v>
      </c>
      <c r="O2874" s="188" t="s">
        <v>159</v>
      </c>
      <c r="P2874" s="188" t="s">
        <v>4346</v>
      </c>
      <c r="Q2874" s="188" t="s">
        <v>159</v>
      </c>
      <c r="R2874" s="188" t="s">
        <v>4347</v>
      </c>
      <c r="S2874" s="188" t="s">
        <v>159</v>
      </c>
      <c r="T2874" s="188" t="s">
        <v>4339</v>
      </c>
      <c r="U2874" s="188" t="s">
        <v>4340</v>
      </c>
      <c r="V2874" s="188" t="s">
        <v>4348</v>
      </c>
      <c r="W2874" s="188" t="s">
        <v>4349</v>
      </c>
      <c r="X2874" s="189" t="s">
        <v>4343</v>
      </c>
      <c r="Y2874" s="188" t="s">
        <v>159</v>
      </c>
    </row>
    <row r="2875" spans="2:25">
      <c r="B2875" s="188" t="s">
        <v>2106</v>
      </c>
      <c r="C2875" s="188" t="s">
        <v>102</v>
      </c>
      <c r="D2875" s="188" t="s">
        <v>2170</v>
      </c>
      <c r="E2875" s="188" t="s">
        <v>4654</v>
      </c>
      <c r="F2875" s="188">
        <v>93.9</v>
      </c>
      <c r="G2875" s="188" t="s">
        <v>202</v>
      </c>
      <c r="H2875" s="188">
        <v>430</v>
      </c>
      <c r="I2875" s="188" t="s">
        <v>4334</v>
      </c>
      <c r="J2875" s="188" t="s">
        <v>4344</v>
      </c>
      <c r="K2875" s="188" t="s">
        <v>4774</v>
      </c>
      <c r="L2875" s="188" t="s">
        <v>159</v>
      </c>
      <c r="M2875" s="188" t="s">
        <v>164</v>
      </c>
      <c r="N2875" s="188">
        <v>94.4</v>
      </c>
      <c r="O2875" s="188" t="s">
        <v>159</v>
      </c>
      <c r="P2875" s="188" t="s">
        <v>4346</v>
      </c>
      <c r="Q2875" s="188" t="s">
        <v>159</v>
      </c>
      <c r="R2875" s="188" t="s">
        <v>4347</v>
      </c>
      <c r="S2875" s="188" t="s">
        <v>159</v>
      </c>
      <c r="T2875" s="188" t="s">
        <v>4339</v>
      </c>
      <c r="U2875" s="188" t="s">
        <v>4340</v>
      </c>
      <c r="V2875" s="188" t="s">
        <v>4348</v>
      </c>
      <c r="W2875" s="188" t="s">
        <v>4349</v>
      </c>
      <c r="X2875" s="189" t="s">
        <v>4343</v>
      </c>
      <c r="Y2875" s="188" t="s">
        <v>159</v>
      </c>
    </row>
    <row r="2876" spans="2:25">
      <c r="B2876" s="188" t="s">
        <v>2106</v>
      </c>
      <c r="C2876" s="188" t="s">
        <v>102</v>
      </c>
      <c r="D2876" s="188" t="s">
        <v>2170</v>
      </c>
      <c r="E2876" s="188" t="s">
        <v>4654</v>
      </c>
      <c r="F2876" s="188">
        <v>93.9</v>
      </c>
      <c r="G2876" s="188" t="s">
        <v>202</v>
      </c>
      <c r="H2876" s="188">
        <v>431</v>
      </c>
      <c r="I2876" s="188" t="s">
        <v>4334</v>
      </c>
      <c r="J2876" s="188" t="s">
        <v>4344</v>
      </c>
      <c r="K2876" s="188" t="s">
        <v>4775</v>
      </c>
      <c r="L2876" s="188" t="s">
        <v>159</v>
      </c>
      <c r="M2876" s="188" t="s">
        <v>164</v>
      </c>
      <c r="N2876" s="188">
        <v>94.4</v>
      </c>
      <c r="O2876" s="188" t="s">
        <v>159</v>
      </c>
      <c r="P2876" s="188" t="s">
        <v>4346</v>
      </c>
      <c r="Q2876" s="188" t="s">
        <v>159</v>
      </c>
      <c r="R2876" s="188" t="s">
        <v>4347</v>
      </c>
      <c r="S2876" s="188" t="s">
        <v>159</v>
      </c>
      <c r="T2876" s="188" t="s">
        <v>4339</v>
      </c>
      <c r="U2876" s="188" t="s">
        <v>4340</v>
      </c>
      <c r="V2876" s="188" t="s">
        <v>4348</v>
      </c>
      <c r="W2876" s="188" t="s">
        <v>4349</v>
      </c>
      <c r="X2876" s="189" t="s">
        <v>4343</v>
      </c>
      <c r="Y2876" s="188" t="s">
        <v>159</v>
      </c>
    </row>
    <row r="2877" spans="2:25">
      <c r="B2877" s="188" t="s">
        <v>2106</v>
      </c>
      <c r="C2877" s="188" t="s">
        <v>102</v>
      </c>
      <c r="D2877" s="188" t="s">
        <v>2170</v>
      </c>
      <c r="E2877" s="188" t="s">
        <v>4654</v>
      </c>
      <c r="F2877" s="188">
        <v>93.9</v>
      </c>
      <c r="G2877" s="188" t="s">
        <v>202</v>
      </c>
      <c r="H2877" s="188">
        <v>432</v>
      </c>
      <c r="I2877" s="188" t="s">
        <v>4334</v>
      </c>
      <c r="J2877" s="188" t="s">
        <v>4344</v>
      </c>
      <c r="K2877" s="188" t="s">
        <v>4776</v>
      </c>
      <c r="L2877" s="188" t="s">
        <v>159</v>
      </c>
      <c r="M2877" s="188" t="s">
        <v>164</v>
      </c>
      <c r="N2877" s="188">
        <v>94.4</v>
      </c>
      <c r="O2877" s="188" t="s">
        <v>159</v>
      </c>
      <c r="P2877" s="188" t="s">
        <v>4346</v>
      </c>
      <c r="Q2877" s="188" t="s">
        <v>159</v>
      </c>
      <c r="R2877" s="188" t="s">
        <v>4347</v>
      </c>
      <c r="S2877" s="188" t="s">
        <v>159</v>
      </c>
      <c r="T2877" s="188" t="s">
        <v>4339</v>
      </c>
      <c r="U2877" s="188" t="s">
        <v>4340</v>
      </c>
      <c r="V2877" s="188" t="s">
        <v>4348</v>
      </c>
      <c r="W2877" s="188" t="s">
        <v>4349</v>
      </c>
      <c r="X2877" s="189" t="s">
        <v>4343</v>
      </c>
      <c r="Y2877" s="188" t="s">
        <v>159</v>
      </c>
    </row>
    <row r="2878" spans="2:25">
      <c r="B2878" s="188" t="s">
        <v>2106</v>
      </c>
      <c r="C2878" s="188" t="s">
        <v>102</v>
      </c>
      <c r="D2878" s="188" t="s">
        <v>2170</v>
      </c>
      <c r="E2878" s="188" t="s">
        <v>4654</v>
      </c>
      <c r="F2878" s="188">
        <v>93.9</v>
      </c>
      <c r="G2878" s="188" t="s">
        <v>202</v>
      </c>
      <c r="H2878" s="188">
        <v>433</v>
      </c>
      <c r="I2878" s="188" t="s">
        <v>4334</v>
      </c>
      <c r="J2878" s="188" t="s">
        <v>4344</v>
      </c>
      <c r="K2878" s="188" t="s">
        <v>4777</v>
      </c>
      <c r="L2878" s="188" t="s">
        <v>159</v>
      </c>
      <c r="M2878" s="188" t="s">
        <v>164</v>
      </c>
      <c r="N2878" s="188">
        <v>94.4</v>
      </c>
      <c r="O2878" s="188" t="s">
        <v>159</v>
      </c>
      <c r="P2878" s="188" t="s">
        <v>4346</v>
      </c>
      <c r="Q2878" s="188" t="s">
        <v>159</v>
      </c>
      <c r="R2878" s="188" t="s">
        <v>4347</v>
      </c>
      <c r="S2878" s="188" t="s">
        <v>159</v>
      </c>
      <c r="T2878" s="188" t="s">
        <v>4339</v>
      </c>
      <c r="U2878" s="188" t="s">
        <v>4340</v>
      </c>
      <c r="V2878" s="188" t="s">
        <v>4348</v>
      </c>
      <c r="W2878" s="188" t="s">
        <v>4349</v>
      </c>
      <c r="X2878" s="189" t="s">
        <v>4343</v>
      </c>
      <c r="Y2878" s="188" t="s">
        <v>159</v>
      </c>
    </row>
    <row r="2879" spans="2:25">
      <c r="B2879" s="188" t="s">
        <v>2106</v>
      </c>
      <c r="C2879" s="188" t="s">
        <v>102</v>
      </c>
      <c r="D2879" s="188" t="s">
        <v>2170</v>
      </c>
      <c r="E2879" s="188" t="s">
        <v>4654</v>
      </c>
      <c r="F2879" s="188">
        <v>93.9</v>
      </c>
      <c r="G2879" s="188" t="s">
        <v>202</v>
      </c>
      <c r="H2879" s="188">
        <v>434</v>
      </c>
      <c r="I2879" s="188" t="s">
        <v>4334</v>
      </c>
      <c r="J2879" s="188" t="s">
        <v>4344</v>
      </c>
      <c r="K2879" s="188" t="s">
        <v>4778</v>
      </c>
      <c r="L2879" s="188" t="s">
        <v>159</v>
      </c>
      <c r="M2879" s="188" t="s">
        <v>164</v>
      </c>
      <c r="N2879" s="188">
        <v>94.4</v>
      </c>
      <c r="O2879" s="188" t="s">
        <v>159</v>
      </c>
      <c r="P2879" s="188" t="s">
        <v>4346</v>
      </c>
      <c r="Q2879" s="188" t="s">
        <v>159</v>
      </c>
      <c r="R2879" s="188" t="s">
        <v>4347</v>
      </c>
      <c r="S2879" s="188" t="s">
        <v>159</v>
      </c>
      <c r="T2879" s="188" t="s">
        <v>4339</v>
      </c>
      <c r="U2879" s="188" t="s">
        <v>4340</v>
      </c>
      <c r="V2879" s="188" t="s">
        <v>4348</v>
      </c>
      <c r="W2879" s="188" t="s">
        <v>4349</v>
      </c>
      <c r="X2879" s="189" t="s">
        <v>4343</v>
      </c>
      <c r="Y2879" s="188" t="s">
        <v>159</v>
      </c>
    </row>
    <row r="2880" spans="2:25">
      <c r="B2880" s="108" t="s">
        <v>2106</v>
      </c>
      <c r="C2880" s="108" t="s">
        <v>102</v>
      </c>
      <c r="D2880" s="108" t="s">
        <v>4479</v>
      </c>
      <c r="E2880" s="108" t="s">
        <v>4654</v>
      </c>
      <c r="F2880" s="190">
        <v>96</v>
      </c>
      <c r="G2880" s="108" t="s">
        <v>202</v>
      </c>
      <c r="H2880" s="108">
        <v>435</v>
      </c>
      <c r="I2880" s="108" t="s">
        <v>4334</v>
      </c>
      <c r="J2880" s="108" t="s">
        <v>4344</v>
      </c>
      <c r="K2880" s="108" t="s">
        <v>4779</v>
      </c>
      <c r="L2880" s="108" t="s">
        <v>2540</v>
      </c>
      <c r="M2880" s="108" t="s">
        <v>164</v>
      </c>
      <c r="N2880" s="190">
        <v>96</v>
      </c>
      <c r="O2880" s="108">
        <v>29</v>
      </c>
      <c r="P2880" s="108" t="s">
        <v>4346</v>
      </c>
      <c r="Q2880" s="108" t="s">
        <v>55</v>
      </c>
      <c r="R2880" s="108" t="s">
        <v>4347</v>
      </c>
      <c r="S2880" s="108" t="s">
        <v>55</v>
      </c>
      <c r="T2880" s="108" t="s">
        <v>4339</v>
      </c>
      <c r="U2880" s="108" t="s">
        <v>4340</v>
      </c>
      <c r="V2880" s="108" t="s">
        <v>4348</v>
      </c>
      <c r="W2880" s="108" t="s">
        <v>4349</v>
      </c>
      <c r="X2880" s="187" t="s">
        <v>4343</v>
      </c>
      <c r="Y2880" s="108">
        <v>29</v>
      </c>
    </row>
    <row r="2881" spans="2:25">
      <c r="B2881" s="188" t="s">
        <v>2106</v>
      </c>
      <c r="C2881" s="188" t="s">
        <v>102</v>
      </c>
      <c r="D2881" s="188" t="s">
        <v>4479</v>
      </c>
      <c r="E2881" s="188" t="s">
        <v>4654</v>
      </c>
      <c r="F2881" s="191">
        <v>96</v>
      </c>
      <c r="G2881" s="188" t="s">
        <v>202</v>
      </c>
      <c r="H2881" s="188">
        <v>436</v>
      </c>
      <c r="I2881" s="188" t="s">
        <v>4334</v>
      </c>
      <c r="J2881" s="188" t="s">
        <v>4344</v>
      </c>
      <c r="K2881" s="188" t="s">
        <v>4780</v>
      </c>
      <c r="L2881" s="188" t="s">
        <v>159</v>
      </c>
      <c r="M2881" s="188" t="s">
        <v>164</v>
      </c>
      <c r="N2881" s="191">
        <v>96</v>
      </c>
      <c r="O2881" s="188" t="s">
        <v>159</v>
      </c>
      <c r="P2881" s="188" t="s">
        <v>4346</v>
      </c>
      <c r="Q2881" s="188" t="s">
        <v>159</v>
      </c>
      <c r="R2881" s="188" t="s">
        <v>4347</v>
      </c>
      <c r="S2881" s="188" t="s">
        <v>159</v>
      </c>
      <c r="T2881" s="188" t="s">
        <v>4339</v>
      </c>
      <c r="U2881" s="188" t="s">
        <v>4340</v>
      </c>
      <c r="V2881" s="188" t="s">
        <v>4348</v>
      </c>
      <c r="W2881" s="188" t="s">
        <v>4349</v>
      </c>
      <c r="X2881" s="189" t="s">
        <v>4343</v>
      </c>
      <c r="Y2881" s="188" t="s">
        <v>159</v>
      </c>
    </row>
    <row r="2882" spans="2:25">
      <c r="B2882" s="188" t="s">
        <v>2106</v>
      </c>
      <c r="C2882" s="188" t="s">
        <v>102</v>
      </c>
      <c r="D2882" s="188" t="s">
        <v>4479</v>
      </c>
      <c r="E2882" s="188" t="s">
        <v>4654</v>
      </c>
      <c r="F2882" s="191">
        <v>96</v>
      </c>
      <c r="G2882" s="188" t="s">
        <v>202</v>
      </c>
      <c r="H2882" s="188">
        <v>437</v>
      </c>
      <c r="I2882" s="188" t="s">
        <v>4334</v>
      </c>
      <c r="J2882" s="188" t="s">
        <v>4344</v>
      </c>
      <c r="K2882" s="188" t="s">
        <v>4781</v>
      </c>
      <c r="L2882" s="188" t="s">
        <v>159</v>
      </c>
      <c r="M2882" s="188" t="s">
        <v>164</v>
      </c>
      <c r="N2882" s="191">
        <v>96</v>
      </c>
      <c r="O2882" s="188" t="s">
        <v>159</v>
      </c>
      <c r="P2882" s="188" t="s">
        <v>4346</v>
      </c>
      <c r="Q2882" s="188" t="s">
        <v>159</v>
      </c>
      <c r="R2882" s="188" t="s">
        <v>4347</v>
      </c>
      <c r="S2882" s="188" t="s">
        <v>159</v>
      </c>
      <c r="T2882" s="188" t="s">
        <v>4339</v>
      </c>
      <c r="U2882" s="188" t="s">
        <v>4340</v>
      </c>
      <c r="V2882" s="188" t="s">
        <v>4348</v>
      </c>
      <c r="W2882" s="188" t="s">
        <v>4349</v>
      </c>
      <c r="X2882" s="189" t="s">
        <v>4343</v>
      </c>
      <c r="Y2882" s="188" t="s">
        <v>159</v>
      </c>
    </row>
    <row r="2883" spans="2:25">
      <c r="B2883" s="188" t="s">
        <v>2106</v>
      </c>
      <c r="C2883" s="188" t="s">
        <v>102</v>
      </c>
      <c r="D2883" s="188" t="s">
        <v>4479</v>
      </c>
      <c r="E2883" s="188" t="s">
        <v>4654</v>
      </c>
      <c r="F2883" s="191">
        <v>96</v>
      </c>
      <c r="G2883" s="188" t="s">
        <v>202</v>
      </c>
      <c r="H2883" s="188">
        <v>438</v>
      </c>
      <c r="I2883" s="188" t="s">
        <v>4334</v>
      </c>
      <c r="J2883" s="188" t="s">
        <v>4344</v>
      </c>
      <c r="K2883" s="188" t="s">
        <v>4782</v>
      </c>
      <c r="L2883" s="188" t="s">
        <v>159</v>
      </c>
      <c r="M2883" s="188" t="s">
        <v>164</v>
      </c>
      <c r="N2883" s="191">
        <v>96</v>
      </c>
      <c r="O2883" s="188" t="s">
        <v>159</v>
      </c>
      <c r="P2883" s="188" t="s">
        <v>4346</v>
      </c>
      <c r="Q2883" s="188" t="s">
        <v>159</v>
      </c>
      <c r="R2883" s="188" t="s">
        <v>4347</v>
      </c>
      <c r="S2883" s="188" t="s">
        <v>159</v>
      </c>
      <c r="T2883" s="188" t="s">
        <v>4339</v>
      </c>
      <c r="U2883" s="188" t="s">
        <v>4340</v>
      </c>
      <c r="V2883" s="188" t="s">
        <v>4348</v>
      </c>
      <c r="W2883" s="188" t="s">
        <v>4349</v>
      </c>
      <c r="X2883" s="189" t="s">
        <v>4343</v>
      </c>
      <c r="Y2883" s="188" t="s">
        <v>159</v>
      </c>
    </row>
    <row r="2884" spans="2:25">
      <c r="B2884" s="188" t="s">
        <v>2106</v>
      </c>
      <c r="C2884" s="188" t="s">
        <v>102</v>
      </c>
      <c r="D2884" s="188" t="s">
        <v>4479</v>
      </c>
      <c r="E2884" s="188" t="s">
        <v>4654</v>
      </c>
      <c r="F2884" s="191">
        <v>96</v>
      </c>
      <c r="G2884" s="188" t="s">
        <v>202</v>
      </c>
      <c r="H2884" s="188">
        <v>439</v>
      </c>
      <c r="I2884" s="188" t="s">
        <v>4334</v>
      </c>
      <c r="J2884" s="188" t="s">
        <v>4344</v>
      </c>
      <c r="K2884" s="188" t="s">
        <v>4783</v>
      </c>
      <c r="L2884" s="188" t="s">
        <v>159</v>
      </c>
      <c r="M2884" s="188" t="s">
        <v>164</v>
      </c>
      <c r="N2884" s="191">
        <v>96</v>
      </c>
      <c r="O2884" s="188" t="s">
        <v>159</v>
      </c>
      <c r="P2884" s="188" t="s">
        <v>4346</v>
      </c>
      <c r="Q2884" s="188" t="s">
        <v>159</v>
      </c>
      <c r="R2884" s="188" t="s">
        <v>4347</v>
      </c>
      <c r="S2884" s="188" t="s">
        <v>159</v>
      </c>
      <c r="T2884" s="188" t="s">
        <v>4339</v>
      </c>
      <c r="U2884" s="188" t="s">
        <v>4340</v>
      </c>
      <c r="V2884" s="188" t="s">
        <v>4348</v>
      </c>
      <c r="W2884" s="188" t="s">
        <v>4349</v>
      </c>
      <c r="X2884" s="189" t="s">
        <v>4343</v>
      </c>
      <c r="Y2884" s="188" t="s">
        <v>159</v>
      </c>
    </row>
    <row r="2885" spans="2:25">
      <c r="B2885" s="188" t="s">
        <v>2106</v>
      </c>
      <c r="C2885" s="188" t="s">
        <v>102</v>
      </c>
      <c r="D2885" s="188" t="s">
        <v>4479</v>
      </c>
      <c r="E2885" s="188" t="s">
        <v>4654</v>
      </c>
      <c r="F2885" s="191">
        <v>96</v>
      </c>
      <c r="G2885" s="188" t="s">
        <v>202</v>
      </c>
      <c r="H2885" s="188">
        <v>440</v>
      </c>
      <c r="I2885" s="188" t="s">
        <v>4334</v>
      </c>
      <c r="J2885" s="188" t="s">
        <v>4344</v>
      </c>
      <c r="K2885" s="188" t="s">
        <v>4784</v>
      </c>
      <c r="L2885" s="188" t="s">
        <v>159</v>
      </c>
      <c r="M2885" s="188" t="s">
        <v>164</v>
      </c>
      <c r="N2885" s="191">
        <v>96</v>
      </c>
      <c r="O2885" s="188" t="s">
        <v>159</v>
      </c>
      <c r="P2885" s="188" t="s">
        <v>4346</v>
      </c>
      <c r="Q2885" s="188" t="s">
        <v>159</v>
      </c>
      <c r="R2885" s="188" t="s">
        <v>4347</v>
      </c>
      <c r="S2885" s="188" t="s">
        <v>159</v>
      </c>
      <c r="T2885" s="188" t="s">
        <v>4339</v>
      </c>
      <c r="U2885" s="188" t="s">
        <v>4340</v>
      </c>
      <c r="V2885" s="188" t="s">
        <v>4348</v>
      </c>
      <c r="W2885" s="188" t="s">
        <v>4349</v>
      </c>
      <c r="X2885" s="189" t="s">
        <v>4343</v>
      </c>
      <c r="Y2885" s="188" t="s">
        <v>159</v>
      </c>
    </row>
    <row r="2886" spans="2:25">
      <c r="B2886" s="188" t="s">
        <v>2106</v>
      </c>
      <c r="C2886" s="188" t="s">
        <v>102</v>
      </c>
      <c r="D2886" s="188" t="s">
        <v>4479</v>
      </c>
      <c r="E2886" s="188" t="s">
        <v>4654</v>
      </c>
      <c r="F2886" s="191">
        <v>96</v>
      </c>
      <c r="G2886" s="188" t="s">
        <v>202</v>
      </c>
      <c r="H2886" s="188">
        <v>441</v>
      </c>
      <c r="I2886" s="188" t="s">
        <v>4334</v>
      </c>
      <c r="J2886" s="188" t="s">
        <v>4344</v>
      </c>
      <c r="K2886" s="188" t="s">
        <v>4785</v>
      </c>
      <c r="L2886" s="188" t="s">
        <v>159</v>
      </c>
      <c r="M2886" s="188" t="s">
        <v>164</v>
      </c>
      <c r="N2886" s="191">
        <v>96</v>
      </c>
      <c r="O2886" s="188" t="s">
        <v>159</v>
      </c>
      <c r="P2886" s="188" t="s">
        <v>4346</v>
      </c>
      <c r="Q2886" s="188" t="s">
        <v>159</v>
      </c>
      <c r="R2886" s="188" t="s">
        <v>4347</v>
      </c>
      <c r="S2886" s="188" t="s">
        <v>159</v>
      </c>
      <c r="T2886" s="188" t="s">
        <v>4339</v>
      </c>
      <c r="U2886" s="188" t="s">
        <v>4340</v>
      </c>
      <c r="V2886" s="188" t="s">
        <v>4348</v>
      </c>
      <c r="W2886" s="188" t="s">
        <v>4349</v>
      </c>
      <c r="X2886" s="189" t="s">
        <v>4343</v>
      </c>
      <c r="Y2886" s="188" t="s">
        <v>159</v>
      </c>
    </row>
    <row r="2887" spans="2:25">
      <c r="B2887" s="188" t="s">
        <v>2106</v>
      </c>
      <c r="C2887" s="188" t="s">
        <v>102</v>
      </c>
      <c r="D2887" s="188" t="s">
        <v>4479</v>
      </c>
      <c r="E2887" s="188" t="s">
        <v>4654</v>
      </c>
      <c r="F2887" s="191">
        <v>96</v>
      </c>
      <c r="G2887" s="188" t="s">
        <v>202</v>
      </c>
      <c r="H2887" s="188">
        <v>442</v>
      </c>
      <c r="I2887" s="188" t="s">
        <v>4334</v>
      </c>
      <c r="J2887" s="188" t="s">
        <v>4344</v>
      </c>
      <c r="K2887" s="188" t="s">
        <v>4786</v>
      </c>
      <c r="L2887" s="188" t="s">
        <v>159</v>
      </c>
      <c r="M2887" s="188" t="s">
        <v>164</v>
      </c>
      <c r="N2887" s="191">
        <v>96</v>
      </c>
      <c r="O2887" s="188" t="s">
        <v>159</v>
      </c>
      <c r="P2887" s="188" t="s">
        <v>4346</v>
      </c>
      <c r="Q2887" s="188" t="s">
        <v>159</v>
      </c>
      <c r="R2887" s="188" t="s">
        <v>4347</v>
      </c>
      <c r="S2887" s="188" t="s">
        <v>159</v>
      </c>
      <c r="T2887" s="188" t="s">
        <v>4339</v>
      </c>
      <c r="U2887" s="188" t="s">
        <v>4340</v>
      </c>
      <c r="V2887" s="188" t="s">
        <v>4348</v>
      </c>
      <c r="W2887" s="188" t="s">
        <v>4349</v>
      </c>
      <c r="X2887" s="189" t="s">
        <v>4343</v>
      </c>
      <c r="Y2887" s="188" t="s">
        <v>159</v>
      </c>
    </row>
    <row r="2888" spans="2:25">
      <c r="B2888" s="188" t="s">
        <v>2106</v>
      </c>
      <c r="C2888" s="188" t="s">
        <v>102</v>
      </c>
      <c r="D2888" s="188" t="s">
        <v>4479</v>
      </c>
      <c r="E2888" s="188" t="s">
        <v>4654</v>
      </c>
      <c r="F2888" s="191">
        <v>96</v>
      </c>
      <c r="G2888" s="188" t="s">
        <v>202</v>
      </c>
      <c r="H2888" s="188">
        <v>443</v>
      </c>
      <c r="I2888" s="188" t="s">
        <v>4334</v>
      </c>
      <c r="J2888" s="188" t="s">
        <v>4344</v>
      </c>
      <c r="K2888" s="188" t="s">
        <v>4787</v>
      </c>
      <c r="L2888" s="188" t="s">
        <v>159</v>
      </c>
      <c r="M2888" s="188" t="s">
        <v>164</v>
      </c>
      <c r="N2888" s="191">
        <v>96</v>
      </c>
      <c r="O2888" s="188" t="s">
        <v>159</v>
      </c>
      <c r="P2888" s="188" t="s">
        <v>4346</v>
      </c>
      <c r="Q2888" s="188" t="s">
        <v>159</v>
      </c>
      <c r="R2888" s="188" t="s">
        <v>4347</v>
      </c>
      <c r="S2888" s="188" t="s">
        <v>159</v>
      </c>
      <c r="T2888" s="188" t="s">
        <v>4339</v>
      </c>
      <c r="U2888" s="188" t="s">
        <v>4340</v>
      </c>
      <c r="V2888" s="188" t="s">
        <v>4348</v>
      </c>
      <c r="W2888" s="188" t="s">
        <v>4349</v>
      </c>
      <c r="X2888" s="189" t="s">
        <v>4343</v>
      </c>
      <c r="Y2888" s="188" t="s">
        <v>159</v>
      </c>
    </row>
    <row r="2889" spans="2:25">
      <c r="B2889" s="188" t="s">
        <v>2106</v>
      </c>
      <c r="C2889" s="188" t="s">
        <v>102</v>
      </c>
      <c r="D2889" s="188" t="s">
        <v>4479</v>
      </c>
      <c r="E2889" s="188" t="s">
        <v>4654</v>
      </c>
      <c r="F2889" s="191">
        <v>96</v>
      </c>
      <c r="G2889" s="188" t="s">
        <v>202</v>
      </c>
      <c r="H2889" s="188">
        <v>444</v>
      </c>
      <c r="I2889" s="188" t="s">
        <v>4334</v>
      </c>
      <c r="J2889" s="188" t="s">
        <v>4344</v>
      </c>
      <c r="K2889" s="188" t="s">
        <v>4788</v>
      </c>
      <c r="L2889" s="188" t="s">
        <v>159</v>
      </c>
      <c r="M2889" s="188" t="s">
        <v>164</v>
      </c>
      <c r="N2889" s="191">
        <v>96</v>
      </c>
      <c r="O2889" s="188" t="s">
        <v>159</v>
      </c>
      <c r="P2889" s="188" t="s">
        <v>4346</v>
      </c>
      <c r="Q2889" s="188" t="s">
        <v>159</v>
      </c>
      <c r="R2889" s="188" t="s">
        <v>4347</v>
      </c>
      <c r="S2889" s="188" t="s">
        <v>159</v>
      </c>
      <c r="T2889" s="188" t="s">
        <v>4339</v>
      </c>
      <c r="U2889" s="188" t="s">
        <v>4340</v>
      </c>
      <c r="V2889" s="188" t="s">
        <v>4348</v>
      </c>
      <c r="W2889" s="188" t="s">
        <v>4349</v>
      </c>
      <c r="X2889" s="189" t="s">
        <v>4343</v>
      </c>
      <c r="Y2889" s="188" t="s">
        <v>159</v>
      </c>
    </row>
    <row r="2890" spans="2:25">
      <c r="B2890" s="108" t="s">
        <v>2106</v>
      </c>
      <c r="C2890" s="108" t="s">
        <v>102</v>
      </c>
      <c r="D2890" s="108" t="s">
        <v>2207</v>
      </c>
      <c r="E2890" s="108" t="s">
        <v>4789</v>
      </c>
      <c r="F2890" s="108">
        <v>86.2</v>
      </c>
      <c r="G2890" s="108" t="s">
        <v>202</v>
      </c>
      <c r="H2890" s="108">
        <v>445</v>
      </c>
      <c r="I2890" s="108" t="s">
        <v>4334</v>
      </c>
      <c r="J2890" s="108" t="s">
        <v>4344</v>
      </c>
      <c r="K2890" s="108" t="s">
        <v>4790</v>
      </c>
      <c r="L2890" s="108" t="s">
        <v>2540</v>
      </c>
      <c r="M2890" s="108" t="s">
        <v>164</v>
      </c>
      <c r="N2890" s="108">
        <v>86.7</v>
      </c>
      <c r="O2890" s="108">
        <v>30</v>
      </c>
      <c r="P2890" s="108" t="s">
        <v>4346</v>
      </c>
      <c r="Q2890" s="108" t="s">
        <v>55</v>
      </c>
      <c r="R2890" s="108" t="s">
        <v>4347</v>
      </c>
      <c r="S2890" s="108" t="s">
        <v>55</v>
      </c>
      <c r="T2890" s="108" t="s">
        <v>4339</v>
      </c>
      <c r="U2890" s="108" t="s">
        <v>4340</v>
      </c>
      <c r="V2890" s="108" t="s">
        <v>4348</v>
      </c>
      <c r="W2890" s="108" t="s">
        <v>4349</v>
      </c>
      <c r="X2890" s="187" t="s">
        <v>4343</v>
      </c>
      <c r="Y2890" s="108">
        <v>30</v>
      </c>
    </row>
    <row r="2891" spans="2:25">
      <c r="B2891" s="188" t="s">
        <v>2106</v>
      </c>
      <c r="C2891" s="188" t="s">
        <v>102</v>
      </c>
      <c r="D2891" s="188" t="s">
        <v>2207</v>
      </c>
      <c r="E2891" s="188" t="s">
        <v>4791</v>
      </c>
      <c r="F2891" s="188">
        <v>86.2</v>
      </c>
      <c r="G2891" s="188" t="s">
        <v>202</v>
      </c>
      <c r="H2891" s="188">
        <v>446</v>
      </c>
      <c r="I2891" s="188" t="s">
        <v>4334</v>
      </c>
      <c r="J2891" s="188" t="s">
        <v>4344</v>
      </c>
      <c r="K2891" s="188" t="s">
        <v>4792</v>
      </c>
      <c r="L2891" s="188" t="s">
        <v>159</v>
      </c>
      <c r="M2891" s="188" t="s">
        <v>164</v>
      </c>
      <c r="N2891" s="188">
        <v>86.7</v>
      </c>
      <c r="O2891" s="188" t="s">
        <v>159</v>
      </c>
      <c r="P2891" s="188" t="s">
        <v>4346</v>
      </c>
      <c r="Q2891" s="188" t="s">
        <v>159</v>
      </c>
      <c r="R2891" s="188" t="s">
        <v>4347</v>
      </c>
      <c r="S2891" s="188" t="s">
        <v>159</v>
      </c>
      <c r="T2891" s="188" t="s">
        <v>4339</v>
      </c>
      <c r="U2891" s="188" t="s">
        <v>4340</v>
      </c>
      <c r="V2891" s="188" t="s">
        <v>4348</v>
      </c>
      <c r="W2891" s="188" t="s">
        <v>4349</v>
      </c>
      <c r="X2891" s="189" t="s">
        <v>4343</v>
      </c>
      <c r="Y2891" s="188" t="s">
        <v>159</v>
      </c>
    </row>
    <row r="2892" spans="2:25">
      <c r="B2892" s="188" t="s">
        <v>2106</v>
      </c>
      <c r="C2892" s="188" t="s">
        <v>102</v>
      </c>
      <c r="D2892" s="188" t="s">
        <v>2207</v>
      </c>
      <c r="E2892" s="188" t="s">
        <v>4791</v>
      </c>
      <c r="F2892" s="188">
        <v>86.2</v>
      </c>
      <c r="G2892" s="188" t="s">
        <v>202</v>
      </c>
      <c r="H2892" s="188">
        <v>447</v>
      </c>
      <c r="I2892" s="188" t="s">
        <v>4334</v>
      </c>
      <c r="J2892" s="188" t="s">
        <v>4344</v>
      </c>
      <c r="K2892" s="188" t="s">
        <v>4351</v>
      </c>
      <c r="L2892" s="188" t="s">
        <v>159</v>
      </c>
      <c r="M2892" s="188" t="s">
        <v>164</v>
      </c>
      <c r="N2892" s="188">
        <v>86.7</v>
      </c>
      <c r="O2892" s="188" t="s">
        <v>159</v>
      </c>
      <c r="P2892" s="188" t="s">
        <v>4346</v>
      </c>
      <c r="Q2892" s="188" t="s">
        <v>159</v>
      </c>
      <c r="R2892" s="188" t="s">
        <v>4347</v>
      </c>
      <c r="S2892" s="188" t="s">
        <v>159</v>
      </c>
      <c r="T2892" s="188" t="s">
        <v>4339</v>
      </c>
      <c r="U2892" s="188" t="s">
        <v>4340</v>
      </c>
      <c r="V2892" s="188" t="s">
        <v>4348</v>
      </c>
      <c r="W2892" s="188" t="s">
        <v>4349</v>
      </c>
      <c r="X2892" s="189" t="s">
        <v>4343</v>
      </c>
      <c r="Y2892" s="188" t="s">
        <v>159</v>
      </c>
    </row>
    <row r="2893" spans="2:25">
      <c r="B2893" s="188" t="s">
        <v>2106</v>
      </c>
      <c r="C2893" s="188" t="s">
        <v>102</v>
      </c>
      <c r="D2893" s="188" t="s">
        <v>2207</v>
      </c>
      <c r="E2893" s="188" t="s">
        <v>4791</v>
      </c>
      <c r="F2893" s="188">
        <v>86.2</v>
      </c>
      <c r="G2893" s="188" t="s">
        <v>202</v>
      </c>
      <c r="H2893" s="188">
        <v>448</v>
      </c>
      <c r="I2893" s="188" t="s">
        <v>4334</v>
      </c>
      <c r="J2893" s="188" t="s">
        <v>4344</v>
      </c>
      <c r="K2893" s="188" t="s">
        <v>4352</v>
      </c>
      <c r="L2893" s="188" t="s">
        <v>159</v>
      </c>
      <c r="M2893" s="188" t="s">
        <v>164</v>
      </c>
      <c r="N2893" s="188">
        <v>86.7</v>
      </c>
      <c r="O2893" s="188" t="s">
        <v>159</v>
      </c>
      <c r="P2893" s="188" t="s">
        <v>4346</v>
      </c>
      <c r="Q2893" s="188" t="s">
        <v>159</v>
      </c>
      <c r="R2893" s="188" t="s">
        <v>4347</v>
      </c>
      <c r="S2893" s="188" t="s">
        <v>159</v>
      </c>
      <c r="T2893" s="188" t="s">
        <v>4339</v>
      </c>
      <c r="U2893" s="188" t="s">
        <v>4340</v>
      </c>
      <c r="V2893" s="188" t="s">
        <v>4348</v>
      </c>
      <c r="W2893" s="188" t="s">
        <v>4349</v>
      </c>
      <c r="X2893" s="189" t="s">
        <v>4343</v>
      </c>
      <c r="Y2893" s="188" t="s">
        <v>159</v>
      </c>
    </row>
    <row r="2894" spans="2:25">
      <c r="B2894" s="188" t="s">
        <v>2106</v>
      </c>
      <c r="C2894" s="188" t="s">
        <v>102</v>
      </c>
      <c r="D2894" s="188" t="s">
        <v>2207</v>
      </c>
      <c r="E2894" s="188" t="s">
        <v>4791</v>
      </c>
      <c r="F2894" s="188">
        <v>86.2</v>
      </c>
      <c r="G2894" s="188" t="s">
        <v>202</v>
      </c>
      <c r="H2894" s="188">
        <v>449</v>
      </c>
      <c r="I2894" s="188" t="s">
        <v>4334</v>
      </c>
      <c r="J2894" s="188" t="s">
        <v>4344</v>
      </c>
      <c r="K2894" s="188" t="s">
        <v>4353</v>
      </c>
      <c r="L2894" s="188" t="s">
        <v>159</v>
      </c>
      <c r="M2894" s="188" t="s">
        <v>164</v>
      </c>
      <c r="N2894" s="188">
        <v>86.7</v>
      </c>
      <c r="O2894" s="188" t="s">
        <v>159</v>
      </c>
      <c r="P2894" s="188" t="s">
        <v>4346</v>
      </c>
      <c r="Q2894" s="188" t="s">
        <v>159</v>
      </c>
      <c r="R2894" s="188" t="s">
        <v>4347</v>
      </c>
      <c r="S2894" s="188" t="s">
        <v>159</v>
      </c>
      <c r="T2894" s="188" t="s">
        <v>4339</v>
      </c>
      <c r="U2894" s="188" t="s">
        <v>4340</v>
      </c>
      <c r="V2894" s="188" t="s">
        <v>4348</v>
      </c>
      <c r="W2894" s="188" t="s">
        <v>4349</v>
      </c>
      <c r="X2894" s="189" t="s">
        <v>4343</v>
      </c>
      <c r="Y2894" s="188" t="s">
        <v>159</v>
      </c>
    </row>
    <row r="2895" spans="2:25">
      <c r="B2895" s="188" t="s">
        <v>2106</v>
      </c>
      <c r="C2895" s="188" t="s">
        <v>102</v>
      </c>
      <c r="D2895" s="188" t="s">
        <v>2207</v>
      </c>
      <c r="E2895" s="188" t="s">
        <v>4791</v>
      </c>
      <c r="F2895" s="188">
        <v>86.2</v>
      </c>
      <c r="G2895" s="188" t="s">
        <v>202</v>
      </c>
      <c r="H2895" s="188">
        <v>450</v>
      </c>
      <c r="I2895" s="188" t="s">
        <v>4334</v>
      </c>
      <c r="J2895" s="188" t="s">
        <v>4344</v>
      </c>
      <c r="K2895" s="188" t="s">
        <v>4354</v>
      </c>
      <c r="L2895" s="188" t="s">
        <v>159</v>
      </c>
      <c r="M2895" s="188" t="s">
        <v>164</v>
      </c>
      <c r="N2895" s="188">
        <v>86.7</v>
      </c>
      <c r="O2895" s="188" t="s">
        <v>159</v>
      </c>
      <c r="P2895" s="188" t="s">
        <v>4346</v>
      </c>
      <c r="Q2895" s="188" t="s">
        <v>159</v>
      </c>
      <c r="R2895" s="188" t="s">
        <v>4347</v>
      </c>
      <c r="S2895" s="188" t="s">
        <v>159</v>
      </c>
      <c r="T2895" s="188" t="s">
        <v>4339</v>
      </c>
      <c r="U2895" s="188" t="s">
        <v>4340</v>
      </c>
      <c r="V2895" s="188" t="s">
        <v>4348</v>
      </c>
      <c r="W2895" s="188" t="s">
        <v>4349</v>
      </c>
      <c r="X2895" s="189" t="s">
        <v>4343</v>
      </c>
      <c r="Y2895" s="188" t="s">
        <v>159</v>
      </c>
    </row>
    <row r="2896" spans="2:25">
      <c r="B2896" s="188" t="s">
        <v>2106</v>
      </c>
      <c r="C2896" s="188" t="s">
        <v>102</v>
      </c>
      <c r="D2896" s="188" t="s">
        <v>2207</v>
      </c>
      <c r="E2896" s="188" t="s">
        <v>4791</v>
      </c>
      <c r="F2896" s="188">
        <v>86.2</v>
      </c>
      <c r="G2896" s="188" t="s">
        <v>202</v>
      </c>
      <c r="H2896" s="188">
        <v>451</v>
      </c>
      <c r="I2896" s="188" t="s">
        <v>4334</v>
      </c>
      <c r="J2896" s="188" t="s">
        <v>4344</v>
      </c>
      <c r="K2896" s="188" t="s">
        <v>4355</v>
      </c>
      <c r="L2896" s="188" t="s">
        <v>159</v>
      </c>
      <c r="M2896" s="188" t="s">
        <v>164</v>
      </c>
      <c r="N2896" s="188">
        <v>86.7</v>
      </c>
      <c r="O2896" s="188" t="s">
        <v>159</v>
      </c>
      <c r="P2896" s="188" t="s">
        <v>4346</v>
      </c>
      <c r="Q2896" s="188" t="s">
        <v>159</v>
      </c>
      <c r="R2896" s="188" t="s">
        <v>4347</v>
      </c>
      <c r="S2896" s="188" t="s">
        <v>159</v>
      </c>
      <c r="T2896" s="188" t="s">
        <v>4339</v>
      </c>
      <c r="U2896" s="188" t="s">
        <v>4340</v>
      </c>
      <c r="V2896" s="188" t="s">
        <v>4348</v>
      </c>
      <c r="W2896" s="188" t="s">
        <v>4349</v>
      </c>
      <c r="X2896" s="189" t="s">
        <v>4343</v>
      </c>
      <c r="Y2896" s="188" t="s">
        <v>159</v>
      </c>
    </row>
    <row r="2897" spans="2:25">
      <c r="B2897" s="188" t="s">
        <v>2106</v>
      </c>
      <c r="C2897" s="188" t="s">
        <v>102</v>
      </c>
      <c r="D2897" s="188" t="s">
        <v>2207</v>
      </c>
      <c r="E2897" s="188" t="s">
        <v>4791</v>
      </c>
      <c r="F2897" s="188">
        <v>86.2</v>
      </c>
      <c r="G2897" s="188" t="s">
        <v>202</v>
      </c>
      <c r="H2897" s="188">
        <v>452</v>
      </c>
      <c r="I2897" s="188" t="s">
        <v>4334</v>
      </c>
      <c r="J2897" s="188" t="s">
        <v>4344</v>
      </c>
      <c r="K2897" s="188" t="s">
        <v>4356</v>
      </c>
      <c r="L2897" s="188" t="s">
        <v>159</v>
      </c>
      <c r="M2897" s="188" t="s">
        <v>164</v>
      </c>
      <c r="N2897" s="188">
        <v>86.7</v>
      </c>
      <c r="O2897" s="188" t="s">
        <v>159</v>
      </c>
      <c r="P2897" s="188" t="s">
        <v>4346</v>
      </c>
      <c r="Q2897" s="188" t="s">
        <v>159</v>
      </c>
      <c r="R2897" s="188" t="s">
        <v>4347</v>
      </c>
      <c r="S2897" s="188" t="s">
        <v>159</v>
      </c>
      <c r="T2897" s="188" t="s">
        <v>4339</v>
      </c>
      <c r="U2897" s="188" t="s">
        <v>4340</v>
      </c>
      <c r="V2897" s="188" t="s">
        <v>4348</v>
      </c>
      <c r="W2897" s="188" t="s">
        <v>4349</v>
      </c>
      <c r="X2897" s="189" t="s">
        <v>4343</v>
      </c>
      <c r="Y2897" s="188" t="s">
        <v>159</v>
      </c>
    </row>
    <row r="2898" spans="2:25">
      <c r="B2898" s="188" t="s">
        <v>2106</v>
      </c>
      <c r="C2898" s="188" t="s">
        <v>102</v>
      </c>
      <c r="D2898" s="188" t="s">
        <v>2207</v>
      </c>
      <c r="E2898" s="188" t="s">
        <v>4791</v>
      </c>
      <c r="F2898" s="188">
        <v>86.2</v>
      </c>
      <c r="G2898" s="188" t="s">
        <v>202</v>
      </c>
      <c r="H2898" s="188">
        <v>453</v>
      </c>
      <c r="I2898" s="188" t="s">
        <v>4334</v>
      </c>
      <c r="J2898" s="188" t="s">
        <v>4344</v>
      </c>
      <c r="K2898" s="188" t="s">
        <v>4357</v>
      </c>
      <c r="L2898" s="188" t="s">
        <v>159</v>
      </c>
      <c r="M2898" s="188" t="s">
        <v>164</v>
      </c>
      <c r="N2898" s="188">
        <v>86.7</v>
      </c>
      <c r="O2898" s="188" t="s">
        <v>159</v>
      </c>
      <c r="P2898" s="188" t="s">
        <v>4346</v>
      </c>
      <c r="Q2898" s="188" t="s">
        <v>159</v>
      </c>
      <c r="R2898" s="188" t="s">
        <v>4347</v>
      </c>
      <c r="S2898" s="188" t="s">
        <v>159</v>
      </c>
      <c r="T2898" s="188" t="s">
        <v>4339</v>
      </c>
      <c r="U2898" s="188" t="s">
        <v>4340</v>
      </c>
      <c r="V2898" s="188" t="s">
        <v>4348</v>
      </c>
      <c r="W2898" s="188" t="s">
        <v>4349</v>
      </c>
      <c r="X2898" s="189" t="s">
        <v>4343</v>
      </c>
      <c r="Y2898" s="188" t="s">
        <v>159</v>
      </c>
    </row>
    <row r="2899" spans="2:25">
      <c r="B2899" s="188" t="s">
        <v>2106</v>
      </c>
      <c r="C2899" s="188" t="s">
        <v>102</v>
      </c>
      <c r="D2899" s="188" t="s">
        <v>2207</v>
      </c>
      <c r="E2899" s="188" t="s">
        <v>4791</v>
      </c>
      <c r="F2899" s="188">
        <v>86.2</v>
      </c>
      <c r="G2899" s="188" t="s">
        <v>202</v>
      </c>
      <c r="H2899" s="188">
        <v>454</v>
      </c>
      <c r="I2899" s="188" t="s">
        <v>4334</v>
      </c>
      <c r="J2899" s="188" t="s">
        <v>4344</v>
      </c>
      <c r="K2899" s="188" t="s">
        <v>4358</v>
      </c>
      <c r="L2899" s="188" t="s">
        <v>159</v>
      </c>
      <c r="M2899" s="188" t="s">
        <v>164</v>
      </c>
      <c r="N2899" s="188">
        <v>86.7</v>
      </c>
      <c r="O2899" s="188" t="s">
        <v>159</v>
      </c>
      <c r="P2899" s="188" t="s">
        <v>4346</v>
      </c>
      <c r="Q2899" s="188" t="s">
        <v>159</v>
      </c>
      <c r="R2899" s="188" t="s">
        <v>4347</v>
      </c>
      <c r="S2899" s="188" t="s">
        <v>159</v>
      </c>
      <c r="T2899" s="188" t="s">
        <v>4339</v>
      </c>
      <c r="U2899" s="188" t="s">
        <v>4340</v>
      </c>
      <c r="V2899" s="188" t="s">
        <v>4348</v>
      </c>
      <c r="W2899" s="188" t="s">
        <v>4349</v>
      </c>
      <c r="X2899" s="189" t="s">
        <v>4343</v>
      </c>
      <c r="Y2899" s="188" t="s">
        <v>159</v>
      </c>
    </row>
    <row r="2900" spans="2:25">
      <c r="B2900" s="108" t="s">
        <v>2106</v>
      </c>
      <c r="C2900" s="108" t="s">
        <v>102</v>
      </c>
      <c r="D2900" s="108" t="s">
        <v>2135</v>
      </c>
      <c r="E2900" s="108" t="s">
        <v>4789</v>
      </c>
      <c r="F2900" s="108">
        <v>92.6</v>
      </c>
      <c r="G2900" s="108" t="s">
        <v>202</v>
      </c>
      <c r="H2900" s="108">
        <v>455</v>
      </c>
      <c r="I2900" s="108" t="s">
        <v>4334</v>
      </c>
      <c r="J2900" s="108" t="s">
        <v>4344</v>
      </c>
      <c r="K2900" s="108" t="s">
        <v>4793</v>
      </c>
      <c r="L2900" s="108" t="s">
        <v>2540</v>
      </c>
      <c r="M2900" s="108" t="s">
        <v>164</v>
      </c>
      <c r="N2900" s="108">
        <v>93.2</v>
      </c>
      <c r="O2900" s="108">
        <v>31</v>
      </c>
      <c r="P2900" s="108" t="s">
        <v>4346</v>
      </c>
      <c r="Q2900" s="108" t="s">
        <v>55</v>
      </c>
      <c r="R2900" s="108" t="s">
        <v>4347</v>
      </c>
      <c r="S2900" s="108" t="s">
        <v>55</v>
      </c>
      <c r="T2900" s="108" t="s">
        <v>4339</v>
      </c>
      <c r="U2900" s="108" t="s">
        <v>4340</v>
      </c>
      <c r="V2900" s="108" t="s">
        <v>4348</v>
      </c>
      <c r="W2900" s="108" t="s">
        <v>4349</v>
      </c>
      <c r="X2900" s="187" t="s">
        <v>4343</v>
      </c>
      <c r="Y2900" s="108">
        <v>31</v>
      </c>
    </row>
    <row r="2901" spans="2:25">
      <c r="B2901" s="188" t="s">
        <v>2106</v>
      </c>
      <c r="C2901" s="188" t="s">
        <v>102</v>
      </c>
      <c r="D2901" s="188" t="s">
        <v>2135</v>
      </c>
      <c r="E2901" s="188" t="s">
        <v>4789</v>
      </c>
      <c r="F2901" s="188">
        <v>92.6</v>
      </c>
      <c r="G2901" s="188" t="s">
        <v>202</v>
      </c>
      <c r="H2901" s="188">
        <v>456</v>
      </c>
      <c r="I2901" s="188" t="s">
        <v>4334</v>
      </c>
      <c r="J2901" s="188" t="s">
        <v>4344</v>
      </c>
      <c r="K2901" s="188" t="s">
        <v>4380</v>
      </c>
      <c r="L2901" s="188" t="s">
        <v>159</v>
      </c>
      <c r="M2901" s="188" t="s">
        <v>164</v>
      </c>
      <c r="N2901" s="188">
        <v>93.2</v>
      </c>
      <c r="O2901" s="188" t="s">
        <v>159</v>
      </c>
      <c r="P2901" s="188" t="s">
        <v>4346</v>
      </c>
      <c r="Q2901" s="188" t="s">
        <v>159</v>
      </c>
      <c r="R2901" s="188" t="s">
        <v>4347</v>
      </c>
      <c r="S2901" s="188" t="s">
        <v>159</v>
      </c>
      <c r="T2901" s="188" t="s">
        <v>4339</v>
      </c>
      <c r="U2901" s="188" t="s">
        <v>4340</v>
      </c>
      <c r="V2901" s="188" t="s">
        <v>4348</v>
      </c>
      <c r="W2901" s="188" t="s">
        <v>4349</v>
      </c>
      <c r="X2901" s="189" t="s">
        <v>4343</v>
      </c>
      <c r="Y2901" s="188" t="s">
        <v>159</v>
      </c>
    </row>
    <row r="2902" spans="2:25">
      <c r="B2902" s="188" t="s">
        <v>2106</v>
      </c>
      <c r="C2902" s="188" t="s">
        <v>102</v>
      </c>
      <c r="D2902" s="188" t="s">
        <v>2135</v>
      </c>
      <c r="E2902" s="188" t="s">
        <v>4789</v>
      </c>
      <c r="F2902" s="188">
        <v>92.6</v>
      </c>
      <c r="G2902" s="188" t="s">
        <v>202</v>
      </c>
      <c r="H2902" s="188">
        <v>457</v>
      </c>
      <c r="I2902" s="188" t="s">
        <v>4334</v>
      </c>
      <c r="J2902" s="188" t="s">
        <v>4344</v>
      </c>
      <c r="K2902" s="188" t="s">
        <v>4381</v>
      </c>
      <c r="L2902" s="188" t="s">
        <v>159</v>
      </c>
      <c r="M2902" s="188" t="s">
        <v>164</v>
      </c>
      <c r="N2902" s="188">
        <v>93.2</v>
      </c>
      <c r="O2902" s="188" t="s">
        <v>159</v>
      </c>
      <c r="P2902" s="188" t="s">
        <v>4346</v>
      </c>
      <c r="Q2902" s="188" t="s">
        <v>159</v>
      </c>
      <c r="R2902" s="188" t="s">
        <v>4347</v>
      </c>
      <c r="S2902" s="188" t="s">
        <v>159</v>
      </c>
      <c r="T2902" s="188" t="s">
        <v>4339</v>
      </c>
      <c r="U2902" s="188" t="s">
        <v>4340</v>
      </c>
      <c r="V2902" s="188" t="s">
        <v>4348</v>
      </c>
      <c r="W2902" s="188" t="s">
        <v>4349</v>
      </c>
      <c r="X2902" s="189" t="s">
        <v>4343</v>
      </c>
      <c r="Y2902" s="188" t="s">
        <v>159</v>
      </c>
    </row>
    <row r="2903" spans="2:25">
      <c r="B2903" s="188" t="s">
        <v>2106</v>
      </c>
      <c r="C2903" s="188" t="s">
        <v>102</v>
      </c>
      <c r="D2903" s="188" t="s">
        <v>2135</v>
      </c>
      <c r="E2903" s="188" t="s">
        <v>4789</v>
      </c>
      <c r="F2903" s="188">
        <v>92.6</v>
      </c>
      <c r="G2903" s="188" t="s">
        <v>202</v>
      </c>
      <c r="H2903" s="188">
        <v>458</v>
      </c>
      <c r="I2903" s="188" t="s">
        <v>4334</v>
      </c>
      <c r="J2903" s="188" t="s">
        <v>4344</v>
      </c>
      <c r="K2903" s="188" t="s">
        <v>4382</v>
      </c>
      <c r="L2903" s="188" t="s">
        <v>159</v>
      </c>
      <c r="M2903" s="188" t="s">
        <v>164</v>
      </c>
      <c r="N2903" s="188">
        <v>93.2</v>
      </c>
      <c r="O2903" s="188" t="s">
        <v>159</v>
      </c>
      <c r="P2903" s="188" t="s">
        <v>4346</v>
      </c>
      <c r="Q2903" s="188" t="s">
        <v>159</v>
      </c>
      <c r="R2903" s="188" t="s">
        <v>4347</v>
      </c>
      <c r="S2903" s="188" t="s">
        <v>159</v>
      </c>
      <c r="T2903" s="188" t="s">
        <v>4339</v>
      </c>
      <c r="U2903" s="188" t="s">
        <v>4340</v>
      </c>
      <c r="V2903" s="188" t="s">
        <v>4348</v>
      </c>
      <c r="W2903" s="188" t="s">
        <v>4349</v>
      </c>
      <c r="X2903" s="189" t="s">
        <v>4343</v>
      </c>
      <c r="Y2903" s="188" t="s">
        <v>159</v>
      </c>
    </row>
    <row r="2904" spans="2:25">
      <c r="B2904" s="188" t="s">
        <v>2106</v>
      </c>
      <c r="C2904" s="188" t="s">
        <v>102</v>
      </c>
      <c r="D2904" s="188" t="s">
        <v>2135</v>
      </c>
      <c r="E2904" s="188" t="s">
        <v>4789</v>
      </c>
      <c r="F2904" s="188">
        <v>92.6</v>
      </c>
      <c r="G2904" s="188" t="s">
        <v>202</v>
      </c>
      <c r="H2904" s="188">
        <v>459</v>
      </c>
      <c r="I2904" s="188" t="s">
        <v>4334</v>
      </c>
      <c r="J2904" s="188" t="s">
        <v>4344</v>
      </c>
      <c r="K2904" s="188" t="s">
        <v>4383</v>
      </c>
      <c r="L2904" s="188" t="s">
        <v>159</v>
      </c>
      <c r="M2904" s="188" t="s">
        <v>164</v>
      </c>
      <c r="N2904" s="188">
        <v>93.2</v>
      </c>
      <c r="O2904" s="188" t="s">
        <v>159</v>
      </c>
      <c r="P2904" s="188" t="s">
        <v>4346</v>
      </c>
      <c r="Q2904" s="188" t="s">
        <v>159</v>
      </c>
      <c r="R2904" s="188" t="s">
        <v>4347</v>
      </c>
      <c r="S2904" s="188" t="s">
        <v>159</v>
      </c>
      <c r="T2904" s="188" t="s">
        <v>4339</v>
      </c>
      <c r="U2904" s="188" t="s">
        <v>4340</v>
      </c>
      <c r="V2904" s="188" t="s">
        <v>4348</v>
      </c>
      <c r="W2904" s="188" t="s">
        <v>4349</v>
      </c>
      <c r="X2904" s="189" t="s">
        <v>4343</v>
      </c>
      <c r="Y2904" s="188" t="s">
        <v>159</v>
      </c>
    </row>
    <row r="2905" spans="2:25">
      <c r="B2905" s="188" t="s">
        <v>2106</v>
      </c>
      <c r="C2905" s="188" t="s">
        <v>102</v>
      </c>
      <c r="D2905" s="188" t="s">
        <v>2135</v>
      </c>
      <c r="E2905" s="188" t="s">
        <v>4789</v>
      </c>
      <c r="F2905" s="188">
        <v>92.6</v>
      </c>
      <c r="G2905" s="188" t="s">
        <v>202</v>
      </c>
      <c r="H2905" s="188">
        <v>460</v>
      </c>
      <c r="I2905" s="188" t="s">
        <v>4334</v>
      </c>
      <c r="J2905" s="188" t="s">
        <v>4344</v>
      </c>
      <c r="K2905" s="188" t="s">
        <v>4384</v>
      </c>
      <c r="L2905" s="188" t="s">
        <v>159</v>
      </c>
      <c r="M2905" s="188" t="s">
        <v>164</v>
      </c>
      <c r="N2905" s="188">
        <v>93.2</v>
      </c>
      <c r="O2905" s="188" t="s">
        <v>159</v>
      </c>
      <c r="P2905" s="188" t="s">
        <v>4346</v>
      </c>
      <c r="Q2905" s="188" t="s">
        <v>159</v>
      </c>
      <c r="R2905" s="188" t="s">
        <v>4347</v>
      </c>
      <c r="S2905" s="188" t="s">
        <v>159</v>
      </c>
      <c r="T2905" s="188" t="s">
        <v>4339</v>
      </c>
      <c r="U2905" s="188" t="s">
        <v>4340</v>
      </c>
      <c r="V2905" s="188" t="s">
        <v>4348</v>
      </c>
      <c r="W2905" s="188" t="s">
        <v>4349</v>
      </c>
      <c r="X2905" s="189" t="s">
        <v>4343</v>
      </c>
      <c r="Y2905" s="188" t="s">
        <v>159</v>
      </c>
    </row>
    <row r="2906" spans="2:25">
      <c r="B2906" s="188" t="s">
        <v>2106</v>
      </c>
      <c r="C2906" s="188" t="s">
        <v>102</v>
      </c>
      <c r="D2906" s="188" t="s">
        <v>2135</v>
      </c>
      <c r="E2906" s="188" t="s">
        <v>4789</v>
      </c>
      <c r="F2906" s="188">
        <v>92.6</v>
      </c>
      <c r="G2906" s="188" t="s">
        <v>202</v>
      </c>
      <c r="H2906" s="188">
        <v>461</v>
      </c>
      <c r="I2906" s="188" t="s">
        <v>4334</v>
      </c>
      <c r="J2906" s="188" t="s">
        <v>4344</v>
      </c>
      <c r="K2906" s="188" t="s">
        <v>4385</v>
      </c>
      <c r="L2906" s="188" t="s">
        <v>159</v>
      </c>
      <c r="M2906" s="188" t="s">
        <v>164</v>
      </c>
      <c r="N2906" s="188">
        <v>93.2</v>
      </c>
      <c r="O2906" s="188" t="s">
        <v>159</v>
      </c>
      <c r="P2906" s="188" t="s">
        <v>4346</v>
      </c>
      <c r="Q2906" s="188" t="s">
        <v>159</v>
      </c>
      <c r="R2906" s="188" t="s">
        <v>4347</v>
      </c>
      <c r="S2906" s="188" t="s">
        <v>159</v>
      </c>
      <c r="T2906" s="188" t="s">
        <v>4339</v>
      </c>
      <c r="U2906" s="188" t="s">
        <v>4340</v>
      </c>
      <c r="V2906" s="188" t="s">
        <v>4348</v>
      </c>
      <c r="W2906" s="188" t="s">
        <v>4349</v>
      </c>
      <c r="X2906" s="189" t="s">
        <v>4343</v>
      </c>
      <c r="Y2906" s="188" t="s">
        <v>159</v>
      </c>
    </row>
    <row r="2907" spans="2:25">
      <c r="B2907" s="188" t="s">
        <v>2106</v>
      </c>
      <c r="C2907" s="188" t="s">
        <v>102</v>
      </c>
      <c r="D2907" s="188" t="s">
        <v>2135</v>
      </c>
      <c r="E2907" s="188" t="s">
        <v>4789</v>
      </c>
      <c r="F2907" s="188">
        <v>92.6</v>
      </c>
      <c r="G2907" s="188" t="s">
        <v>202</v>
      </c>
      <c r="H2907" s="188">
        <v>462</v>
      </c>
      <c r="I2907" s="188" t="s">
        <v>4334</v>
      </c>
      <c r="J2907" s="188" t="s">
        <v>4344</v>
      </c>
      <c r="K2907" s="188" t="s">
        <v>4386</v>
      </c>
      <c r="L2907" s="188" t="s">
        <v>159</v>
      </c>
      <c r="M2907" s="188" t="s">
        <v>164</v>
      </c>
      <c r="N2907" s="188">
        <v>93.2</v>
      </c>
      <c r="O2907" s="188" t="s">
        <v>159</v>
      </c>
      <c r="P2907" s="188" t="s">
        <v>4346</v>
      </c>
      <c r="Q2907" s="188" t="s">
        <v>159</v>
      </c>
      <c r="R2907" s="188" t="s">
        <v>4347</v>
      </c>
      <c r="S2907" s="188" t="s">
        <v>159</v>
      </c>
      <c r="T2907" s="188" t="s">
        <v>4339</v>
      </c>
      <c r="U2907" s="188" t="s">
        <v>4340</v>
      </c>
      <c r="V2907" s="188" t="s">
        <v>4348</v>
      </c>
      <c r="W2907" s="188" t="s">
        <v>4349</v>
      </c>
      <c r="X2907" s="189" t="s">
        <v>4343</v>
      </c>
      <c r="Y2907" s="188" t="s">
        <v>159</v>
      </c>
    </row>
    <row r="2908" spans="2:25">
      <c r="B2908" s="188" t="s">
        <v>2106</v>
      </c>
      <c r="C2908" s="188" t="s">
        <v>102</v>
      </c>
      <c r="D2908" s="188" t="s">
        <v>2135</v>
      </c>
      <c r="E2908" s="188" t="s">
        <v>4789</v>
      </c>
      <c r="F2908" s="188">
        <v>92.6</v>
      </c>
      <c r="G2908" s="188" t="s">
        <v>202</v>
      </c>
      <c r="H2908" s="188">
        <v>463</v>
      </c>
      <c r="I2908" s="188" t="s">
        <v>4334</v>
      </c>
      <c r="J2908" s="188" t="s">
        <v>4344</v>
      </c>
      <c r="K2908" s="188" t="s">
        <v>4387</v>
      </c>
      <c r="L2908" s="188" t="s">
        <v>159</v>
      </c>
      <c r="M2908" s="188" t="s">
        <v>164</v>
      </c>
      <c r="N2908" s="188">
        <v>93.2</v>
      </c>
      <c r="O2908" s="188" t="s">
        <v>159</v>
      </c>
      <c r="P2908" s="188" t="s">
        <v>4346</v>
      </c>
      <c r="Q2908" s="188" t="s">
        <v>159</v>
      </c>
      <c r="R2908" s="188" t="s">
        <v>4347</v>
      </c>
      <c r="S2908" s="188" t="s">
        <v>159</v>
      </c>
      <c r="T2908" s="188" t="s">
        <v>4339</v>
      </c>
      <c r="U2908" s="188" t="s">
        <v>4340</v>
      </c>
      <c r="V2908" s="188" t="s">
        <v>4348</v>
      </c>
      <c r="W2908" s="188" t="s">
        <v>4349</v>
      </c>
      <c r="X2908" s="189" t="s">
        <v>4343</v>
      </c>
      <c r="Y2908" s="188" t="s">
        <v>159</v>
      </c>
    </row>
    <row r="2909" spans="2:25">
      <c r="B2909" s="188" t="s">
        <v>2106</v>
      </c>
      <c r="C2909" s="188" t="s">
        <v>102</v>
      </c>
      <c r="D2909" s="188" t="s">
        <v>2135</v>
      </c>
      <c r="E2909" s="188" t="s">
        <v>4789</v>
      </c>
      <c r="F2909" s="188">
        <v>92.6</v>
      </c>
      <c r="G2909" s="188" t="s">
        <v>202</v>
      </c>
      <c r="H2909" s="188">
        <v>464</v>
      </c>
      <c r="I2909" s="188" t="s">
        <v>4334</v>
      </c>
      <c r="J2909" s="188" t="s">
        <v>4344</v>
      </c>
      <c r="K2909" s="188" t="s">
        <v>4388</v>
      </c>
      <c r="L2909" s="188" t="s">
        <v>159</v>
      </c>
      <c r="M2909" s="188" t="s">
        <v>164</v>
      </c>
      <c r="N2909" s="188">
        <v>93.2</v>
      </c>
      <c r="O2909" s="188" t="s">
        <v>159</v>
      </c>
      <c r="P2909" s="188" t="s">
        <v>4346</v>
      </c>
      <c r="Q2909" s="188" t="s">
        <v>159</v>
      </c>
      <c r="R2909" s="188" t="s">
        <v>4347</v>
      </c>
      <c r="S2909" s="188" t="s">
        <v>159</v>
      </c>
      <c r="T2909" s="188" t="s">
        <v>4339</v>
      </c>
      <c r="U2909" s="188" t="s">
        <v>4340</v>
      </c>
      <c r="V2909" s="188" t="s">
        <v>4348</v>
      </c>
      <c r="W2909" s="188" t="s">
        <v>4349</v>
      </c>
      <c r="X2909" s="189" t="s">
        <v>4343</v>
      </c>
      <c r="Y2909" s="188" t="s">
        <v>159</v>
      </c>
    </row>
    <row r="2910" spans="2:25">
      <c r="B2910" s="188" t="s">
        <v>2106</v>
      </c>
      <c r="C2910" s="188" t="s">
        <v>102</v>
      </c>
      <c r="D2910" s="188" t="s">
        <v>2135</v>
      </c>
      <c r="E2910" s="188" t="s">
        <v>4789</v>
      </c>
      <c r="F2910" s="188">
        <v>92.6</v>
      </c>
      <c r="G2910" s="188" t="s">
        <v>202</v>
      </c>
      <c r="H2910" s="188">
        <v>465</v>
      </c>
      <c r="I2910" s="188" t="s">
        <v>4334</v>
      </c>
      <c r="J2910" s="188" t="s">
        <v>4344</v>
      </c>
      <c r="K2910" s="188" t="s">
        <v>4389</v>
      </c>
      <c r="L2910" s="188" t="s">
        <v>159</v>
      </c>
      <c r="M2910" s="188" t="s">
        <v>164</v>
      </c>
      <c r="N2910" s="188">
        <v>93.2</v>
      </c>
      <c r="O2910" s="188" t="s">
        <v>159</v>
      </c>
      <c r="P2910" s="188" t="s">
        <v>4346</v>
      </c>
      <c r="Q2910" s="188" t="s">
        <v>159</v>
      </c>
      <c r="R2910" s="188" t="s">
        <v>4347</v>
      </c>
      <c r="S2910" s="188" t="s">
        <v>159</v>
      </c>
      <c r="T2910" s="188" t="s">
        <v>4339</v>
      </c>
      <c r="U2910" s="188" t="s">
        <v>4340</v>
      </c>
      <c r="V2910" s="188" t="s">
        <v>4348</v>
      </c>
      <c r="W2910" s="188" t="s">
        <v>4349</v>
      </c>
      <c r="X2910" s="189" t="s">
        <v>4343</v>
      </c>
      <c r="Y2910" s="188" t="s">
        <v>159</v>
      </c>
    </row>
    <row r="2911" spans="2:25">
      <c r="B2911" s="188" t="s">
        <v>2106</v>
      </c>
      <c r="C2911" s="188" t="s">
        <v>102</v>
      </c>
      <c r="D2911" s="188" t="s">
        <v>2135</v>
      </c>
      <c r="E2911" s="188" t="s">
        <v>4789</v>
      </c>
      <c r="F2911" s="188">
        <v>92.6</v>
      </c>
      <c r="G2911" s="188" t="s">
        <v>202</v>
      </c>
      <c r="H2911" s="188">
        <v>466</v>
      </c>
      <c r="I2911" s="188" t="s">
        <v>4334</v>
      </c>
      <c r="J2911" s="188" t="s">
        <v>4344</v>
      </c>
      <c r="K2911" s="188" t="s">
        <v>4390</v>
      </c>
      <c r="L2911" s="188" t="s">
        <v>159</v>
      </c>
      <c r="M2911" s="188" t="s">
        <v>164</v>
      </c>
      <c r="N2911" s="188">
        <v>93.2</v>
      </c>
      <c r="O2911" s="188" t="s">
        <v>159</v>
      </c>
      <c r="P2911" s="188" t="s">
        <v>4346</v>
      </c>
      <c r="Q2911" s="188" t="s">
        <v>159</v>
      </c>
      <c r="R2911" s="188" t="s">
        <v>4347</v>
      </c>
      <c r="S2911" s="188" t="s">
        <v>159</v>
      </c>
      <c r="T2911" s="188" t="s">
        <v>4339</v>
      </c>
      <c r="U2911" s="188" t="s">
        <v>4340</v>
      </c>
      <c r="V2911" s="188" t="s">
        <v>4348</v>
      </c>
      <c r="W2911" s="188" t="s">
        <v>4349</v>
      </c>
      <c r="X2911" s="189" t="s">
        <v>4343</v>
      </c>
      <c r="Y2911" s="188" t="s">
        <v>159</v>
      </c>
    </row>
    <row r="2912" spans="2:25">
      <c r="B2912" s="188" t="s">
        <v>2106</v>
      </c>
      <c r="C2912" s="188" t="s">
        <v>102</v>
      </c>
      <c r="D2912" s="188" t="s">
        <v>2135</v>
      </c>
      <c r="E2912" s="188" t="s">
        <v>4789</v>
      </c>
      <c r="F2912" s="188">
        <v>92.6</v>
      </c>
      <c r="G2912" s="188" t="s">
        <v>202</v>
      </c>
      <c r="H2912" s="188">
        <v>467</v>
      </c>
      <c r="I2912" s="188" t="s">
        <v>4334</v>
      </c>
      <c r="J2912" s="188" t="s">
        <v>4344</v>
      </c>
      <c r="K2912" s="188" t="s">
        <v>4391</v>
      </c>
      <c r="L2912" s="188" t="s">
        <v>159</v>
      </c>
      <c r="M2912" s="188" t="s">
        <v>164</v>
      </c>
      <c r="N2912" s="188">
        <v>93.2</v>
      </c>
      <c r="O2912" s="188" t="s">
        <v>159</v>
      </c>
      <c r="P2912" s="188" t="s">
        <v>4346</v>
      </c>
      <c r="Q2912" s="188" t="s">
        <v>159</v>
      </c>
      <c r="R2912" s="188" t="s">
        <v>4347</v>
      </c>
      <c r="S2912" s="188" t="s">
        <v>159</v>
      </c>
      <c r="T2912" s="188" t="s">
        <v>4339</v>
      </c>
      <c r="U2912" s="188" t="s">
        <v>4340</v>
      </c>
      <c r="V2912" s="188" t="s">
        <v>4348</v>
      </c>
      <c r="W2912" s="188" t="s">
        <v>4349</v>
      </c>
      <c r="X2912" s="189" t="s">
        <v>4343</v>
      </c>
      <c r="Y2912" s="188" t="s">
        <v>159</v>
      </c>
    </row>
    <row r="2913" spans="2:25">
      <c r="B2913" s="188" t="s">
        <v>2106</v>
      </c>
      <c r="C2913" s="188" t="s">
        <v>102</v>
      </c>
      <c r="D2913" s="188" t="s">
        <v>2135</v>
      </c>
      <c r="E2913" s="188" t="s">
        <v>4789</v>
      </c>
      <c r="F2913" s="188">
        <v>92.6</v>
      </c>
      <c r="G2913" s="188" t="s">
        <v>202</v>
      </c>
      <c r="H2913" s="188">
        <v>468</v>
      </c>
      <c r="I2913" s="188" t="s">
        <v>4334</v>
      </c>
      <c r="J2913" s="188" t="s">
        <v>4344</v>
      </c>
      <c r="K2913" s="188" t="s">
        <v>4392</v>
      </c>
      <c r="L2913" s="188" t="s">
        <v>159</v>
      </c>
      <c r="M2913" s="188" t="s">
        <v>164</v>
      </c>
      <c r="N2913" s="188">
        <v>93.2</v>
      </c>
      <c r="O2913" s="188" t="s">
        <v>159</v>
      </c>
      <c r="P2913" s="188" t="s">
        <v>4346</v>
      </c>
      <c r="Q2913" s="188" t="s">
        <v>159</v>
      </c>
      <c r="R2913" s="188" t="s">
        <v>4347</v>
      </c>
      <c r="S2913" s="188" t="s">
        <v>159</v>
      </c>
      <c r="T2913" s="188" t="s">
        <v>4339</v>
      </c>
      <c r="U2913" s="188" t="s">
        <v>4340</v>
      </c>
      <c r="V2913" s="188" t="s">
        <v>4348</v>
      </c>
      <c r="W2913" s="188" t="s">
        <v>4349</v>
      </c>
      <c r="X2913" s="189" t="s">
        <v>4343</v>
      </c>
      <c r="Y2913" s="188" t="s">
        <v>159</v>
      </c>
    </row>
    <row r="2914" spans="2:25">
      <c r="B2914" s="188" t="s">
        <v>2106</v>
      </c>
      <c r="C2914" s="188" t="s">
        <v>102</v>
      </c>
      <c r="D2914" s="188" t="s">
        <v>2135</v>
      </c>
      <c r="E2914" s="188" t="s">
        <v>4789</v>
      </c>
      <c r="F2914" s="188">
        <v>92.6</v>
      </c>
      <c r="G2914" s="188" t="s">
        <v>202</v>
      </c>
      <c r="H2914" s="188">
        <v>469</v>
      </c>
      <c r="I2914" s="188" t="s">
        <v>4334</v>
      </c>
      <c r="J2914" s="188" t="s">
        <v>4344</v>
      </c>
      <c r="K2914" s="188" t="s">
        <v>4393</v>
      </c>
      <c r="L2914" s="188" t="s">
        <v>159</v>
      </c>
      <c r="M2914" s="188" t="s">
        <v>164</v>
      </c>
      <c r="N2914" s="188">
        <v>93.2</v>
      </c>
      <c r="O2914" s="188" t="s">
        <v>159</v>
      </c>
      <c r="P2914" s="188" t="s">
        <v>4346</v>
      </c>
      <c r="Q2914" s="188" t="s">
        <v>159</v>
      </c>
      <c r="R2914" s="188" t="s">
        <v>4347</v>
      </c>
      <c r="S2914" s="188" t="s">
        <v>159</v>
      </c>
      <c r="T2914" s="188" t="s">
        <v>4339</v>
      </c>
      <c r="U2914" s="188" t="s">
        <v>4340</v>
      </c>
      <c r="V2914" s="188" t="s">
        <v>4348</v>
      </c>
      <c r="W2914" s="188" t="s">
        <v>4349</v>
      </c>
      <c r="X2914" s="189" t="s">
        <v>4343</v>
      </c>
      <c r="Y2914" s="188" t="s">
        <v>159</v>
      </c>
    </row>
    <row r="2915" spans="2:25">
      <c r="B2915" s="188" t="s">
        <v>2106</v>
      </c>
      <c r="C2915" s="188" t="s">
        <v>102</v>
      </c>
      <c r="D2915" s="188" t="s">
        <v>2135</v>
      </c>
      <c r="E2915" s="188" t="s">
        <v>4789</v>
      </c>
      <c r="F2915" s="188">
        <v>92.6</v>
      </c>
      <c r="G2915" s="188" t="s">
        <v>202</v>
      </c>
      <c r="H2915" s="188">
        <v>470</v>
      </c>
      <c r="I2915" s="188" t="s">
        <v>4334</v>
      </c>
      <c r="J2915" s="188" t="s">
        <v>4344</v>
      </c>
      <c r="K2915" s="188" t="s">
        <v>4394</v>
      </c>
      <c r="L2915" s="188" t="s">
        <v>159</v>
      </c>
      <c r="M2915" s="188" t="s">
        <v>164</v>
      </c>
      <c r="N2915" s="188">
        <v>93.2</v>
      </c>
      <c r="O2915" s="188" t="s">
        <v>159</v>
      </c>
      <c r="P2915" s="188" t="s">
        <v>4346</v>
      </c>
      <c r="Q2915" s="188" t="s">
        <v>159</v>
      </c>
      <c r="R2915" s="188" t="s">
        <v>4347</v>
      </c>
      <c r="S2915" s="188" t="s">
        <v>159</v>
      </c>
      <c r="T2915" s="188" t="s">
        <v>4339</v>
      </c>
      <c r="U2915" s="188" t="s">
        <v>4340</v>
      </c>
      <c r="V2915" s="188" t="s">
        <v>4348</v>
      </c>
      <c r="W2915" s="188" t="s">
        <v>4349</v>
      </c>
      <c r="X2915" s="189" t="s">
        <v>4343</v>
      </c>
      <c r="Y2915" s="188" t="s">
        <v>159</v>
      </c>
    </row>
    <row r="2916" spans="2:25">
      <c r="B2916" s="188" t="s">
        <v>2106</v>
      </c>
      <c r="C2916" s="188" t="s">
        <v>102</v>
      </c>
      <c r="D2916" s="188" t="s">
        <v>2135</v>
      </c>
      <c r="E2916" s="188" t="s">
        <v>4789</v>
      </c>
      <c r="F2916" s="188">
        <v>92.6</v>
      </c>
      <c r="G2916" s="188" t="s">
        <v>202</v>
      </c>
      <c r="H2916" s="188">
        <v>471</v>
      </c>
      <c r="I2916" s="188" t="s">
        <v>4334</v>
      </c>
      <c r="J2916" s="188" t="s">
        <v>4344</v>
      </c>
      <c r="K2916" s="188" t="s">
        <v>4395</v>
      </c>
      <c r="L2916" s="188" t="s">
        <v>159</v>
      </c>
      <c r="M2916" s="188" t="s">
        <v>164</v>
      </c>
      <c r="N2916" s="188">
        <v>93.2</v>
      </c>
      <c r="O2916" s="188" t="s">
        <v>159</v>
      </c>
      <c r="P2916" s="188" t="s">
        <v>4346</v>
      </c>
      <c r="Q2916" s="188" t="s">
        <v>159</v>
      </c>
      <c r="R2916" s="188" t="s">
        <v>4347</v>
      </c>
      <c r="S2916" s="188" t="s">
        <v>159</v>
      </c>
      <c r="T2916" s="188" t="s">
        <v>4339</v>
      </c>
      <c r="U2916" s="188" t="s">
        <v>4340</v>
      </c>
      <c r="V2916" s="188" t="s">
        <v>4348</v>
      </c>
      <c r="W2916" s="188" t="s">
        <v>4349</v>
      </c>
      <c r="X2916" s="189" t="s">
        <v>4343</v>
      </c>
      <c r="Y2916" s="188" t="s">
        <v>159</v>
      </c>
    </row>
    <row r="2917" spans="2:25">
      <c r="B2917" s="188" t="s">
        <v>2106</v>
      </c>
      <c r="C2917" s="188" t="s">
        <v>102</v>
      </c>
      <c r="D2917" s="188" t="s">
        <v>2135</v>
      </c>
      <c r="E2917" s="188" t="s">
        <v>4789</v>
      </c>
      <c r="F2917" s="188">
        <v>92.6</v>
      </c>
      <c r="G2917" s="188" t="s">
        <v>202</v>
      </c>
      <c r="H2917" s="188">
        <v>472</v>
      </c>
      <c r="I2917" s="188" t="s">
        <v>4334</v>
      </c>
      <c r="J2917" s="188" t="s">
        <v>4344</v>
      </c>
      <c r="K2917" s="188" t="s">
        <v>4396</v>
      </c>
      <c r="L2917" s="188" t="s">
        <v>159</v>
      </c>
      <c r="M2917" s="188" t="s">
        <v>164</v>
      </c>
      <c r="N2917" s="188">
        <v>93.2</v>
      </c>
      <c r="O2917" s="188" t="s">
        <v>159</v>
      </c>
      <c r="P2917" s="188" t="s">
        <v>4346</v>
      </c>
      <c r="Q2917" s="188" t="s">
        <v>159</v>
      </c>
      <c r="R2917" s="188" t="s">
        <v>4347</v>
      </c>
      <c r="S2917" s="188" t="s">
        <v>159</v>
      </c>
      <c r="T2917" s="188" t="s">
        <v>4339</v>
      </c>
      <c r="U2917" s="188" t="s">
        <v>4340</v>
      </c>
      <c r="V2917" s="188" t="s">
        <v>4348</v>
      </c>
      <c r="W2917" s="188" t="s">
        <v>4349</v>
      </c>
      <c r="X2917" s="189" t="s">
        <v>4343</v>
      </c>
      <c r="Y2917" s="188" t="s">
        <v>159</v>
      </c>
    </row>
    <row r="2918" spans="2:25">
      <c r="B2918" s="188" t="s">
        <v>2106</v>
      </c>
      <c r="C2918" s="188" t="s">
        <v>102</v>
      </c>
      <c r="D2918" s="188" t="s">
        <v>2135</v>
      </c>
      <c r="E2918" s="188" t="s">
        <v>4789</v>
      </c>
      <c r="F2918" s="188">
        <v>92.6</v>
      </c>
      <c r="G2918" s="188" t="s">
        <v>202</v>
      </c>
      <c r="H2918" s="188">
        <v>473</v>
      </c>
      <c r="I2918" s="188" t="s">
        <v>4334</v>
      </c>
      <c r="J2918" s="188" t="s">
        <v>4344</v>
      </c>
      <c r="K2918" s="188" t="s">
        <v>4397</v>
      </c>
      <c r="L2918" s="188" t="s">
        <v>159</v>
      </c>
      <c r="M2918" s="188" t="s">
        <v>164</v>
      </c>
      <c r="N2918" s="188">
        <v>93.2</v>
      </c>
      <c r="O2918" s="188" t="s">
        <v>159</v>
      </c>
      <c r="P2918" s="188" t="s">
        <v>4346</v>
      </c>
      <c r="Q2918" s="188" t="s">
        <v>159</v>
      </c>
      <c r="R2918" s="188" t="s">
        <v>4347</v>
      </c>
      <c r="S2918" s="188" t="s">
        <v>159</v>
      </c>
      <c r="T2918" s="188" t="s">
        <v>4339</v>
      </c>
      <c r="U2918" s="188" t="s">
        <v>4340</v>
      </c>
      <c r="V2918" s="188" t="s">
        <v>4348</v>
      </c>
      <c r="W2918" s="188" t="s">
        <v>4349</v>
      </c>
      <c r="X2918" s="189" t="s">
        <v>4343</v>
      </c>
      <c r="Y2918" s="188" t="s">
        <v>159</v>
      </c>
    </row>
    <row r="2919" spans="2:25">
      <c r="B2919" s="188" t="s">
        <v>2106</v>
      </c>
      <c r="C2919" s="188" t="s">
        <v>102</v>
      </c>
      <c r="D2919" s="188" t="s">
        <v>2135</v>
      </c>
      <c r="E2919" s="188" t="s">
        <v>4789</v>
      </c>
      <c r="F2919" s="188">
        <v>92.6</v>
      </c>
      <c r="G2919" s="188" t="s">
        <v>202</v>
      </c>
      <c r="H2919" s="188">
        <v>474</v>
      </c>
      <c r="I2919" s="188" t="s">
        <v>4334</v>
      </c>
      <c r="J2919" s="188" t="s">
        <v>4344</v>
      </c>
      <c r="K2919" s="188" t="s">
        <v>4398</v>
      </c>
      <c r="L2919" s="188" t="s">
        <v>159</v>
      </c>
      <c r="M2919" s="188" t="s">
        <v>164</v>
      </c>
      <c r="N2919" s="188">
        <v>93.2</v>
      </c>
      <c r="O2919" s="188" t="s">
        <v>159</v>
      </c>
      <c r="P2919" s="188" t="s">
        <v>4346</v>
      </c>
      <c r="Q2919" s="188" t="s">
        <v>159</v>
      </c>
      <c r="R2919" s="188" t="s">
        <v>4347</v>
      </c>
      <c r="S2919" s="188" t="s">
        <v>159</v>
      </c>
      <c r="T2919" s="188" t="s">
        <v>4339</v>
      </c>
      <c r="U2919" s="188" t="s">
        <v>4340</v>
      </c>
      <c r="V2919" s="188" t="s">
        <v>4348</v>
      </c>
      <c r="W2919" s="188" t="s">
        <v>4349</v>
      </c>
      <c r="X2919" s="189" t="s">
        <v>4343</v>
      </c>
      <c r="Y2919" s="188" t="s">
        <v>159</v>
      </c>
    </row>
    <row r="2920" spans="2:25">
      <c r="B2920" s="108" t="s">
        <v>2106</v>
      </c>
      <c r="C2920" s="108" t="s">
        <v>102</v>
      </c>
      <c r="D2920" s="108" t="s">
        <v>2185</v>
      </c>
      <c r="E2920" s="108" t="s">
        <v>4789</v>
      </c>
      <c r="F2920" s="108">
        <v>92.5</v>
      </c>
      <c r="G2920" s="108" t="s">
        <v>202</v>
      </c>
      <c r="H2920" s="108">
        <v>475</v>
      </c>
      <c r="I2920" s="108" t="s">
        <v>4334</v>
      </c>
      <c r="J2920" s="108" t="s">
        <v>4344</v>
      </c>
      <c r="K2920" s="108" t="s">
        <v>4794</v>
      </c>
      <c r="L2920" s="108" t="s">
        <v>2540</v>
      </c>
      <c r="M2920" s="108" t="s">
        <v>164</v>
      </c>
      <c r="N2920" s="108">
        <v>92.6</v>
      </c>
      <c r="O2920" s="108">
        <v>32</v>
      </c>
      <c r="P2920" s="108" t="s">
        <v>4346</v>
      </c>
      <c r="Q2920" s="108" t="s">
        <v>55</v>
      </c>
      <c r="R2920" s="108" t="s">
        <v>4347</v>
      </c>
      <c r="S2920" s="108" t="s">
        <v>55</v>
      </c>
      <c r="T2920" s="108" t="s">
        <v>4339</v>
      </c>
      <c r="U2920" s="108" t="s">
        <v>4340</v>
      </c>
      <c r="V2920" s="108" t="s">
        <v>4348</v>
      </c>
      <c r="W2920" s="108" t="s">
        <v>4349</v>
      </c>
      <c r="X2920" s="187" t="s">
        <v>4343</v>
      </c>
      <c r="Y2920" s="108">
        <v>32</v>
      </c>
    </row>
    <row r="2921" spans="2:25">
      <c r="B2921" s="188" t="s">
        <v>2106</v>
      </c>
      <c r="C2921" s="188" t="s">
        <v>102</v>
      </c>
      <c r="D2921" s="188" t="s">
        <v>2185</v>
      </c>
      <c r="E2921" s="188" t="s">
        <v>4789</v>
      </c>
      <c r="F2921" s="188">
        <v>92.5</v>
      </c>
      <c r="G2921" s="188" t="s">
        <v>202</v>
      </c>
      <c r="H2921" s="188">
        <v>476</v>
      </c>
      <c r="I2921" s="188" t="s">
        <v>4334</v>
      </c>
      <c r="J2921" s="188" t="s">
        <v>4344</v>
      </c>
      <c r="K2921" s="188" t="s">
        <v>4400</v>
      </c>
      <c r="L2921" s="188" t="s">
        <v>159</v>
      </c>
      <c r="M2921" s="188" t="s">
        <v>164</v>
      </c>
      <c r="N2921" s="188">
        <v>92.6</v>
      </c>
      <c r="O2921" s="188" t="s">
        <v>159</v>
      </c>
      <c r="P2921" s="188" t="s">
        <v>4346</v>
      </c>
      <c r="Q2921" s="188" t="s">
        <v>159</v>
      </c>
      <c r="R2921" s="188" t="s">
        <v>4347</v>
      </c>
      <c r="S2921" s="188" t="s">
        <v>159</v>
      </c>
      <c r="T2921" s="188" t="s">
        <v>4339</v>
      </c>
      <c r="U2921" s="188" t="s">
        <v>4340</v>
      </c>
      <c r="V2921" s="188" t="s">
        <v>4348</v>
      </c>
      <c r="W2921" s="188" t="s">
        <v>4349</v>
      </c>
      <c r="X2921" s="189" t="s">
        <v>4343</v>
      </c>
      <c r="Y2921" s="188" t="s">
        <v>159</v>
      </c>
    </row>
    <row r="2922" spans="2:25">
      <c r="B2922" s="188" t="s">
        <v>2106</v>
      </c>
      <c r="C2922" s="188" t="s">
        <v>102</v>
      </c>
      <c r="D2922" s="188" t="s">
        <v>2185</v>
      </c>
      <c r="E2922" s="188" t="s">
        <v>4789</v>
      </c>
      <c r="F2922" s="188">
        <v>92.5</v>
      </c>
      <c r="G2922" s="188" t="s">
        <v>202</v>
      </c>
      <c r="H2922" s="188">
        <v>477</v>
      </c>
      <c r="I2922" s="188" t="s">
        <v>4334</v>
      </c>
      <c r="J2922" s="188" t="s">
        <v>4344</v>
      </c>
      <c r="K2922" s="188" t="s">
        <v>4401</v>
      </c>
      <c r="L2922" s="188" t="s">
        <v>159</v>
      </c>
      <c r="M2922" s="188" t="s">
        <v>164</v>
      </c>
      <c r="N2922" s="188">
        <v>92.6</v>
      </c>
      <c r="O2922" s="188" t="s">
        <v>159</v>
      </c>
      <c r="P2922" s="188" t="s">
        <v>4346</v>
      </c>
      <c r="Q2922" s="188" t="s">
        <v>159</v>
      </c>
      <c r="R2922" s="188" t="s">
        <v>4347</v>
      </c>
      <c r="S2922" s="188" t="s">
        <v>159</v>
      </c>
      <c r="T2922" s="188" t="s">
        <v>4339</v>
      </c>
      <c r="U2922" s="188" t="s">
        <v>4340</v>
      </c>
      <c r="V2922" s="188" t="s">
        <v>4348</v>
      </c>
      <c r="W2922" s="188" t="s">
        <v>4349</v>
      </c>
      <c r="X2922" s="189" t="s">
        <v>4343</v>
      </c>
      <c r="Y2922" s="188" t="s">
        <v>159</v>
      </c>
    </row>
    <row r="2923" spans="2:25">
      <c r="B2923" s="188" t="s">
        <v>2106</v>
      </c>
      <c r="C2923" s="188" t="s">
        <v>102</v>
      </c>
      <c r="D2923" s="188" t="s">
        <v>2185</v>
      </c>
      <c r="E2923" s="188" t="s">
        <v>4789</v>
      </c>
      <c r="F2923" s="188">
        <v>92.5</v>
      </c>
      <c r="G2923" s="188" t="s">
        <v>202</v>
      </c>
      <c r="H2923" s="188">
        <v>478</v>
      </c>
      <c r="I2923" s="188" t="s">
        <v>4334</v>
      </c>
      <c r="J2923" s="188" t="s">
        <v>4344</v>
      </c>
      <c r="K2923" s="188" t="s">
        <v>4402</v>
      </c>
      <c r="L2923" s="188" t="s">
        <v>159</v>
      </c>
      <c r="M2923" s="188" t="s">
        <v>164</v>
      </c>
      <c r="N2923" s="188">
        <v>92.6</v>
      </c>
      <c r="O2923" s="188" t="s">
        <v>159</v>
      </c>
      <c r="P2923" s="188" t="s">
        <v>4346</v>
      </c>
      <c r="Q2923" s="188" t="s">
        <v>159</v>
      </c>
      <c r="R2923" s="188" t="s">
        <v>4347</v>
      </c>
      <c r="S2923" s="188" t="s">
        <v>159</v>
      </c>
      <c r="T2923" s="188" t="s">
        <v>4339</v>
      </c>
      <c r="U2923" s="188" t="s">
        <v>4340</v>
      </c>
      <c r="V2923" s="188" t="s">
        <v>4348</v>
      </c>
      <c r="W2923" s="188" t="s">
        <v>4349</v>
      </c>
      <c r="X2923" s="189" t="s">
        <v>4343</v>
      </c>
      <c r="Y2923" s="188" t="s">
        <v>159</v>
      </c>
    </row>
    <row r="2924" spans="2:25">
      <c r="B2924" s="188" t="s">
        <v>2106</v>
      </c>
      <c r="C2924" s="188" t="s">
        <v>102</v>
      </c>
      <c r="D2924" s="188" t="s">
        <v>2185</v>
      </c>
      <c r="E2924" s="188" t="s">
        <v>4789</v>
      </c>
      <c r="F2924" s="188">
        <v>92.5</v>
      </c>
      <c r="G2924" s="188" t="s">
        <v>202</v>
      </c>
      <c r="H2924" s="188">
        <v>479</v>
      </c>
      <c r="I2924" s="188" t="s">
        <v>4334</v>
      </c>
      <c r="J2924" s="188" t="s">
        <v>4344</v>
      </c>
      <c r="K2924" s="188" t="s">
        <v>4403</v>
      </c>
      <c r="L2924" s="188" t="s">
        <v>159</v>
      </c>
      <c r="M2924" s="188" t="s">
        <v>164</v>
      </c>
      <c r="N2924" s="188">
        <v>92.6</v>
      </c>
      <c r="O2924" s="188" t="s">
        <v>159</v>
      </c>
      <c r="P2924" s="188" t="s">
        <v>4346</v>
      </c>
      <c r="Q2924" s="188" t="s">
        <v>159</v>
      </c>
      <c r="R2924" s="188" t="s">
        <v>4347</v>
      </c>
      <c r="S2924" s="188" t="s">
        <v>159</v>
      </c>
      <c r="T2924" s="188" t="s">
        <v>4339</v>
      </c>
      <c r="U2924" s="188" t="s">
        <v>4340</v>
      </c>
      <c r="V2924" s="188" t="s">
        <v>4348</v>
      </c>
      <c r="W2924" s="188" t="s">
        <v>4349</v>
      </c>
      <c r="X2924" s="189" t="s">
        <v>4343</v>
      </c>
      <c r="Y2924" s="188" t="s">
        <v>159</v>
      </c>
    </row>
    <row r="2925" spans="2:25">
      <c r="B2925" s="188" t="s">
        <v>2106</v>
      </c>
      <c r="C2925" s="188" t="s">
        <v>102</v>
      </c>
      <c r="D2925" s="188" t="s">
        <v>2185</v>
      </c>
      <c r="E2925" s="188" t="s">
        <v>4789</v>
      </c>
      <c r="F2925" s="188">
        <v>92.5</v>
      </c>
      <c r="G2925" s="188" t="s">
        <v>202</v>
      </c>
      <c r="H2925" s="188">
        <v>480</v>
      </c>
      <c r="I2925" s="188" t="s">
        <v>4334</v>
      </c>
      <c r="J2925" s="188" t="s">
        <v>4344</v>
      </c>
      <c r="K2925" s="188" t="s">
        <v>4404</v>
      </c>
      <c r="L2925" s="188" t="s">
        <v>159</v>
      </c>
      <c r="M2925" s="188" t="s">
        <v>164</v>
      </c>
      <c r="N2925" s="188">
        <v>92.6</v>
      </c>
      <c r="O2925" s="188" t="s">
        <v>159</v>
      </c>
      <c r="P2925" s="188" t="s">
        <v>4346</v>
      </c>
      <c r="Q2925" s="188" t="s">
        <v>159</v>
      </c>
      <c r="R2925" s="188" t="s">
        <v>4347</v>
      </c>
      <c r="S2925" s="188" t="s">
        <v>159</v>
      </c>
      <c r="T2925" s="188" t="s">
        <v>4339</v>
      </c>
      <c r="U2925" s="188" t="s">
        <v>4340</v>
      </c>
      <c r="V2925" s="188" t="s">
        <v>4348</v>
      </c>
      <c r="W2925" s="188" t="s">
        <v>4349</v>
      </c>
      <c r="X2925" s="189" t="s">
        <v>4343</v>
      </c>
      <c r="Y2925" s="188" t="s">
        <v>159</v>
      </c>
    </row>
    <row r="2926" spans="2:25">
      <c r="B2926" s="188" t="s">
        <v>2106</v>
      </c>
      <c r="C2926" s="188" t="s">
        <v>102</v>
      </c>
      <c r="D2926" s="188" t="s">
        <v>2185</v>
      </c>
      <c r="E2926" s="188" t="s">
        <v>4789</v>
      </c>
      <c r="F2926" s="188">
        <v>92.5</v>
      </c>
      <c r="G2926" s="188" t="s">
        <v>202</v>
      </c>
      <c r="H2926" s="188">
        <v>481</v>
      </c>
      <c r="I2926" s="188" t="s">
        <v>4334</v>
      </c>
      <c r="J2926" s="188" t="s">
        <v>4344</v>
      </c>
      <c r="K2926" s="188" t="s">
        <v>4405</v>
      </c>
      <c r="L2926" s="188" t="s">
        <v>159</v>
      </c>
      <c r="M2926" s="188" t="s">
        <v>164</v>
      </c>
      <c r="N2926" s="188">
        <v>92.6</v>
      </c>
      <c r="O2926" s="188" t="s">
        <v>159</v>
      </c>
      <c r="P2926" s="188" t="s">
        <v>4346</v>
      </c>
      <c r="Q2926" s="188" t="s">
        <v>159</v>
      </c>
      <c r="R2926" s="188" t="s">
        <v>4347</v>
      </c>
      <c r="S2926" s="188" t="s">
        <v>159</v>
      </c>
      <c r="T2926" s="188" t="s">
        <v>4339</v>
      </c>
      <c r="U2926" s="188" t="s">
        <v>4340</v>
      </c>
      <c r="V2926" s="188" t="s">
        <v>4348</v>
      </c>
      <c r="W2926" s="188" t="s">
        <v>4349</v>
      </c>
      <c r="X2926" s="189" t="s">
        <v>4343</v>
      </c>
      <c r="Y2926" s="188" t="s">
        <v>159</v>
      </c>
    </row>
    <row r="2927" spans="2:25">
      <c r="B2927" s="188" t="s">
        <v>2106</v>
      </c>
      <c r="C2927" s="188" t="s">
        <v>102</v>
      </c>
      <c r="D2927" s="188" t="s">
        <v>2185</v>
      </c>
      <c r="E2927" s="188" t="s">
        <v>4789</v>
      </c>
      <c r="F2927" s="188">
        <v>92.5</v>
      </c>
      <c r="G2927" s="188" t="s">
        <v>202</v>
      </c>
      <c r="H2927" s="188">
        <v>482</v>
      </c>
      <c r="I2927" s="188" t="s">
        <v>4334</v>
      </c>
      <c r="J2927" s="188" t="s">
        <v>4344</v>
      </c>
      <c r="K2927" s="188" t="s">
        <v>4406</v>
      </c>
      <c r="L2927" s="188" t="s">
        <v>159</v>
      </c>
      <c r="M2927" s="188" t="s">
        <v>164</v>
      </c>
      <c r="N2927" s="188">
        <v>92.6</v>
      </c>
      <c r="O2927" s="188" t="s">
        <v>159</v>
      </c>
      <c r="P2927" s="188" t="s">
        <v>4346</v>
      </c>
      <c r="Q2927" s="188" t="s">
        <v>159</v>
      </c>
      <c r="R2927" s="188" t="s">
        <v>4347</v>
      </c>
      <c r="S2927" s="188" t="s">
        <v>159</v>
      </c>
      <c r="T2927" s="188" t="s">
        <v>4339</v>
      </c>
      <c r="U2927" s="188" t="s">
        <v>4340</v>
      </c>
      <c r="V2927" s="188" t="s">
        <v>4348</v>
      </c>
      <c r="W2927" s="188" t="s">
        <v>4349</v>
      </c>
      <c r="X2927" s="189" t="s">
        <v>4343</v>
      </c>
      <c r="Y2927" s="188" t="s">
        <v>159</v>
      </c>
    </row>
    <row r="2928" spans="2:25">
      <c r="B2928" s="188" t="s">
        <v>2106</v>
      </c>
      <c r="C2928" s="188" t="s">
        <v>102</v>
      </c>
      <c r="D2928" s="188" t="s">
        <v>2185</v>
      </c>
      <c r="E2928" s="188" t="s">
        <v>4789</v>
      </c>
      <c r="F2928" s="188">
        <v>92.5</v>
      </c>
      <c r="G2928" s="188" t="s">
        <v>202</v>
      </c>
      <c r="H2928" s="188">
        <v>483</v>
      </c>
      <c r="I2928" s="188" t="s">
        <v>4334</v>
      </c>
      <c r="J2928" s="188" t="s">
        <v>4344</v>
      </c>
      <c r="K2928" s="188" t="s">
        <v>4407</v>
      </c>
      <c r="L2928" s="188" t="s">
        <v>159</v>
      </c>
      <c r="M2928" s="188" t="s">
        <v>164</v>
      </c>
      <c r="N2928" s="188">
        <v>92.6</v>
      </c>
      <c r="O2928" s="188" t="s">
        <v>159</v>
      </c>
      <c r="P2928" s="188" t="s">
        <v>4346</v>
      </c>
      <c r="Q2928" s="188" t="s">
        <v>159</v>
      </c>
      <c r="R2928" s="188" t="s">
        <v>4347</v>
      </c>
      <c r="S2928" s="188" t="s">
        <v>159</v>
      </c>
      <c r="T2928" s="188" t="s">
        <v>4339</v>
      </c>
      <c r="U2928" s="188" t="s">
        <v>4340</v>
      </c>
      <c r="V2928" s="188" t="s">
        <v>4348</v>
      </c>
      <c r="W2928" s="188" t="s">
        <v>4349</v>
      </c>
      <c r="X2928" s="189" t="s">
        <v>4343</v>
      </c>
      <c r="Y2928" s="188" t="s">
        <v>159</v>
      </c>
    </row>
    <row r="2929" spans="2:25">
      <c r="B2929" s="188" t="s">
        <v>2106</v>
      </c>
      <c r="C2929" s="188" t="s">
        <v>102</v>
      </c>
      <c r="D2929" s="188" t="s">
        <v>2185</v>
      </c>
      <c r="E2929" s="188" t="s">
        <v>4789</v>
      </c>
      <c r="F2929" s="188">
        <v>92.5</v>
      </c>
      <c r="G2929" s="188" t="s">
        <v>202</v>
      </c>
      <c r="H2929" s="188">
        <v>484</v>
      </c>
      <c r="I2929" s="188" t="s">
        <v>4334</v>
      </c>
      <c r="J2929" s="188" t="s">
        <v>4344</v>
      </c>
      <c r="K2929" s="188" t="s">
        <v>4408</v>
      </c>
      <c r="L2929" s="188" t="s">
        <v>159</v>
      </c>
      <c r="M2929" s="188" t="s">
        <v>164</v>
      </c>
      <c r="N2929" s="188">
        <v>92.6</v>
      </c>
      <c r="O2929" s="188" t="s">
        <v>159</v>
      </c>
      <c r="P2929" s="188" t="s">
        <v>4346</v>
      </c>
      <c r="Q2929" s="188" t="s">
        <v>159</v>
      </c>
      <c r="R2929" s="188" t="s">
        <v>4347</v>
      </c>
      <c r="S2929" s="188" t="s">
        <v>159</v>
      </c>
      <c r="T2929" s="188" t="s">
        <v>4339</v>
      </c>
      <c r="U2929" s="188" t="s">
        <v>4340</v>
      </c>
      <c r="V2929" s="188" t="s">
        <v>4348</v>
      </c>
      <c r="W2929" s="188" t="s">
        <v>4349</v>
      </c>
      <c r="X2929" s="189" t="s">
        <v>4343</v>
      </c>
      <c r="Y2929" s="188" t="s">
        <v>159</v>
      </c>
    </row>
    <row r="2930" spans="2:25">
      <c r="B2930" s="188" t="s">
        <v>2106</v>
      </c>
      <c r="C2930" s="188" t="s">
        <v>102</v>
      </c>
      <c r="D2930" s="188" t="s">
        <v>2185</v>
      </c>
      <c r="E2930" s="188" t="s">
        <v>4789</v>
      </c>
      <c r="F2930" s="188">
        <v>92.5</v>
      </c>
      <c r="G2930" s="188" t="s">
        <v>202</v>
      </c>
      <c r="H2930" s="188">
        <v>485</v>
      </c>
      <c r="I2930" s="188" t="s">
        <v>4334</v>
      </c>
      <c r="J2930" s="188" t="s">
        <v>4344</v>
      </c>
      <c r="K2930" s="188" t="s">
        <v>4409</v>
      </c>
      <c r="L2930" s="188" t="s">
        <v>159</v>
      </c>
      <c r="M2930" s="188" t="s">
        <v>164</v>
      </c>
      <c r="N2930" s="188">
        <v>92.6</v>
      </c>
      <c r="O2930" s="188" t="s">
        <v>159</v>
      </c>
      <c r="P2930" s="188" t="s">
        <v>4346</v>
      </c>
      <c r="Q2930" s="188" t="s">
        <v>159</v>
      </c>
      <c r="R2930" s="188" t="s">
        <v>4347</v>
      </c>
      <c r="S2930" s="188" t="s">
        <v>159</v>
      </c>
      <c r="T2930" s="188" t="s">
        <v>4339</v>
      </c>
      <c r="U2930" s="188" t="s">
        <v>4340</v>
      </c>
      <c r="V2930" s="188" t="s">
        <v>4348</v>
      </c>
      <c r="W2930" s="188" t="s">
        <v>4349</v>
      </c>
      <c r="X2930" s="189" t="s">
        <v>4343</v>
      </c>
      <c r="Y2930" s="188" t="s">
        <v>159</v>
      </c>
    </row>
    <row r="2931" spans="2:25">
      <c r="B2931" s="188" t="s">
        <v>2106</v>
      </c>
      <c r="C2931" s="188" t="s">
        <v>102</v>
      </c>
      <c r="D2931" s="188" t="s">
        <v>2185</v>
      </c>
      <c r="E2931" s="188" t="s">
        <v>4789</v>
      </c>
      <c r="F2931" s="188">
        <v>92.5</v>
      </c>
      <c r="G2931" s="188" t="s">
        <v>202</v>
      </c>
      <c r="H2931" s="188">
        <v>486</v>
      </c>
      <c r="I2931" s="188" t="s">
        <v>4334</v>
      </c>
      <c r="J2931" s="188" t="s">
        <v>4344</v>
      </c>
      <c r="K2931" s="188" t="s">
        <v>4410</v>
      </c>
      <c r="L2931" s="188" t="s">
        <v>159</v>
      </c>
      <c r="M2931" s="188" t="s">
        <v>164</v>
      </c>
      <c r="N2931" s="188">
        <v>92.6</v>
      </c>
      <c r="O2931" s="188" t="s">
        <v>159</v>
      </c>
      <c r="P2931" s="188" t="s">
        <v>4346</v>
      </c>
      <c r="Q2931" s="188" t="s">
        <v>159</v>
      </c>
      <c r="R2931" s="188" t="s">
        <v>4347</v>
      </c>
      <c r="S2931" s="188" t="s">
        <v>159</v>
      </c>
      <c r="T2931" s="188" t="s">
        <v>4339</v>
      </c>
      <c r="U2931" s="188" t="s">
        <v>4340</v>
      </c>
      <c r="V2931" s="188" t="s">
        <v>4348</v>
      </c>
      <c r="W2931" s="188" t="s">
        <v>4349</v>
      </c>
      <c r="X2931" s="189" t="s">
        <v>4343</v>
      </c>
      <c r="Y2931" s="188" t="s">
        <v>159</v>
      </c>
    </row>
    <row r="2932" spans="2:25">
      <c r="B2932" s="188" t="s">
        <v>2106</v>
      </c>
      <c r="C2932" s="188" t="s">
        <v>102</v>
      </c>
      <c r="D2932" s="188" t="s">
        <v>2185</v>
      </c>
      <c r="E2932" s="188" t="s">
        <v>4789</v>
      </c>
      <c r="F2932" s="188">
        <v>92.5</v>
      </c>
      <c r="G2932" s="188" t="s">
        <v>202</v>
      </c>
      <c r="H2932" s="188">
        <v>487</v>
      </c>
      <c r="I2932" s="188" t="s">
        <v>4334</v>
      </c>
      <c r="J2932" s="188" t="s">
        <v>4344</v>
      </c>
      <c r="K2932" s="188" t="s">
        <v>4411</v>
      </c>
      <c r="L2932" s="188" t="s">
        <v>159</v>
      </c>
      <c r="M2932" s="188" t="s">
        <v>164</v>
      </c>
      <c r="N2932" s="188">
        <v>92.6</v>
      </c>
      <c r="O2932" s="188" t="s">
        <v>159</v>
      </c>
      <c r="P2932" s="188" t="s">
        <v>4346</v>
      </c>
      <c r="Q2932" s="188" t="s">
        <v>159</v>
      </c>
      <c r="R2932" s="188" t="s">
        <v>4347</v>
      </c>
      <c r="S2932" s="188" t="s">
        <v>159</v>
      </c>
      <c r="T2932" s="188" t="s">
        <v>4339</v>
      </c>
      <c r="U2932" s="188" t="s">
        <v>4340</v>
      </c>
      <c r="V2932" s="188" t="s">
        <v>4348</v>
      </c>
      <c r="W2932" s="188" t="s">
        <v>4349</v>
      </c>
      <c r="X2932" s="189" t="s">
        <v>4343</v>
      </c>
      <c r="Y2932" s="188" t="s">
        <v>159</v>
      </c>
    </row>
    <row r="2933" spans="2:25">
      <c r="B2933" s="188" t="s">
        <v>2106</v>
      </c>
      <c r="C2933" s="188" t="s">
        <v>102</v>
      </c>
      <c r="D2933" s="188" t="s">
        <v>2185</v>
      </c>
      <c r="E2933" s="188" t="s">
        <v>4789</v>
      </c>
      <c r="F2933" s="188">
        <v>92.5</v>
      </c>
      <c r="G2933" s="188" t="s">
        <v>202</v>
      </c>
      <c r="H2933" s="188">
        <v>488</v>
      </c>
      <c r="I2933" s="188" t="s">
        <v>4334</v>
      </c>
      <c r="J2933" s="188" t="s">
        <v>4344</v>
      </c>
      <c r="K2933" s="188" t="s">
        <v>4412</v>
      </c>
      <c r="L2933" s="188" t="s">
        <v>159</v>
      </c>
      <c r="M2933" s="188" t="s">
        <v>164</v>
      </c>
      <c r="N2933" s="188">
        <v>92.6</v>
      </c>
      <c r="O2933" s="188" t="s">
        <v>159</v>
      </c>
      <c r="P2933" s="188" t="s">
        <v>4346</v>
      </c>
      <c r="Q2933" s="188" t="s">
        <v>159</v>
      </c>
      <c r="R2933" s="188" t="s">
        <v>4347</v>
      </c>
      <c r="S2933" s="188" t="s">
        <v>159</v>
      </c>
      <c r="T2933" s="188" t="s">
        <v>4339</v>
      </c>
      <c r="U2933" s="188" t="s">
        <v>4340</v>
      </c>
      <c r="V2933" s="188" t="s">
        <v>4348</v>
      </c>
      <c r="W2933" s="188" t="s">
        <v>4349</v>
      </c>
      <c r="X2933" s="189" t="s">
        <v>4343</v>
      </c>
      <c r="Y2933" s="188" t="s">
        <v>159</v>
      </c>
    </row>
    <row r="2934" spans="2:25">
      <c r="B2934" s="188" t="s">
        <v>2106</v>
      </c>
      <c r="C2934" s="188" t="s">
        <v>102</v>
      </c>
      <c r="D2934" s="188" t="s">
        <v>2185</v>
      </c>
      <c r="E2934" s="188" t="s">
        <v>4789</v>
      </c>
      <c r="F2934" s="188">
        <v>92.5</v>
      </c>
      <c r="G2934" s="188" t="s">
        <v>202</v>
      </c>
      <c r="H2934" s="188">
        <v>489</v>
      </c>
      <c r="I2934" s="188" t="s">
        <v>4334</v>
      </c>
      <c r="J2934" s="188" t="s">
        <v>4344</v>
      </c>
      <c r="K2934" s="188" t="s">
        <v>4413</v>
      </c>
      <c r="L2934" s="188" t="s">
        <v>159</v>
      </c>
      <c r="M2934" s="188" t="s">
        <v>164</v>
      </c>
      <c r="N2934" s="188">
        <v>92.6</v>
      </c>
      <c r="O2934" s="188" t="s">
        <v>159</v>
      </c>
      <c r="P2934" s="188" t="s">
        <v>4346</v>
      </c>
      <c r="Q2934" s="188" t="s">
        <v>159</v>
      </c>
      <c r="R2934" s="188" t="s">
        <v>4347</v>
      </c>
      <c r="S2934" s="188" t="s">
        <v>159</v>
      </c>
      <c r="T2934" s="188" t="s">
        <v>4339</v>
      </c>
      <c r="U2934" s="188" t="s">
        <v>4340</v>
      </c>
      <c r="V2934" s="188" t="s">
        <v>4348</v>
      </c>
      <c r="W2934" s="188" t="s">
        <v>4349</v>
      </c>
      <c r="X2934" s="189" t="s">
        <v>4343</v>
      </c>
      <c r="Y2934" s="188" t="s">
        <v>159</v>
      </c>
    </row>
    <row r="2935" spans="2:25">
      <c r="B2935" s="188" t="s">
        <v>2106</v>
      </c>
      <c r="C2935" s="188" t="s">
        <v>102</v>
      </c>
      <c r="D2935" s="188" t="s">
        <v>2185</v>
      </c>
      <c r="E2935" s="188" t="s">
        <v>4789</v>
      </c>
      <c r="F2935" s="188">
        <v>92.5</v>
      </c>
      <c r="G2935" s="188" t="s">
        <v>202</v>
      </c>
      <c r="H2935" s="188">
        <v>490</v>
      </c>
      <c r="I2935" s="188" t="s">
        <v>4334</v>
      </c>
      <c r="J2935" s="188" t="s">
        <v>4344</v>
      </c>
      <c r="K2935" s="188" t="s">
        <v>4414</v>
      </c>
      <c r="L2935" s="188" t="s">
        <v>159</v>
      </c>
      <c r="M2935" s="188" t="s">
        <v>164</v>
      </c>
      <c r="N2935" s="188">
        <v>92.6</v>
      </c>
      <c r="O2935" s="188" t="s">
        <v>159</v>
      </c>
      <c r="P2935" s="188" t="s">
        <v>4346</v>
      </c>
      <c r="Q2935" s="188" t="s">
        <v>159</v>
      </c>
      <c r="R2935" s="188" t="s">
        <v>4347</v>
      </c>
      <c r="S2935" s="188" t="s">
        <v>159</v>
      </c>
      <c r="T2935" s="188" t="s">
        <v>4339</v>
      </c>
      <c r="U2935" s="188" t="s">
        <v>4340</v>
      </c>
      <c r="V2935" s="188" t="s">
        <v>4348</v>
      </c>
      <c r="W2935" s="188" t="s">
        <v>4349</v>
      </c>
      <c r="X2935" s="189" t="s">
        <v>4343</v>
      </c>
      <c r="Y2935" s="188" t="s">
        <v>159</v>
      </c>
    </row>
    <row r="2936" spans="2:25">
      <c r="B2936" s="188" t="s">
        <v>2106</v>
      </c>
      <c r="C2936" s="188" t="s">
        <v>102</v>
      </c>
      <c r="D2936" s="188" t="s">
        <v>2185</v>
      </c>
      <c r="E2936" s="188" t="s">
        <v>4789</v>
      </c>
      <c r="F2936" s="188">
        <v>92.5</v>
      </c>
      <c r="G2936" s="188" t="s">
        <v>202</v>
      </c>
      <c r="H2936" s="188">
        <v>491</v>
      </c>
      <c r="I2936" s="188" t="s">
        <v>4334</v>
      </c>
      <c r="J2936" s="188" t="s">
        <v>4344</v>
      </c>
      <c r="K2936" s="188" t="s">
        <v>4415</v>
      </c>
      <c r="L2936" s="188" t="s">
        <v>159</v>
      </c>
      <c r="M2936" s="188" t="s">
        <v>164</v>
      </c>
      <c r="N2936" s="188">
        <v>92.6</v>
      </c>
      <c r="O2936" s="188" t="s">
        <v>159</v>
      </c>
      <c r="P2936" s="188" t="s">
        <v>4346</v>
      </c>
      <c r="Q2936" s="188" t="s">
        <v>159</v>
      </c>
      <c r="R2936" s="188" t="s">
        <v>4347</v>
      </c>
      <c r="S2936" s="188" t="s">
        <v>159</v>
      </c>
      <c r="T2936" s="188" t="s">
        <v>4339</v>
      </c>
      <c r="U2936" s="188" t="s">
        <v>4340</v>
      </c>
      <c r="V2936" s="188" t="s">
        <v>4348</v>
      </c>
      <c r="W2936" s="188" t="s">
        <v>4349</v>
      </c>
      <c r="X2936" s="189" t="s">
        <v>4343</v>
      </c>
      <c r="Y2936" s="188" t="s">
        <v>159</v>
      </c>
    </row>
    <row r="2937" spans="2:25">
      <c r="B2937" s="188" t="s">
        <v>2106</v>
      </c>
      <c r="C2937" s="188" t="s">
        <v>102</v>
      </c>
      <c r="D2937" s="188" t="s">
        <v>2185</v>
      </c>
      <c r="E2937" s="188" t="s">
        <v>4789</v>
      </c>
      <c r="F2937" s="188">
        <v>92.5</v>
      </c>
      <c r="G2937" s="188" t="s">
        <v>202</v>
      </c>
      <c r="H2937" s="188">
        <v>492</v>
      </c>
      <c r="I2937" s="188" t="s">
        <v>4334</v>
      </c>
      <c r="J2937" s="188" t="s">
        <v>4344</v>
      </c>
      <c r="K2937" s="188" t="s">
        <v>4416</v>
      </c>
      <c r="L2937" s="188" t="s">
        <v>159</v>
      </c>
      <c r="M2937" s="188" t="s">
        <v>164</v>
      </c>
      <c r="N2937" s="188">
        <v>92.6</v>
      </c>
      <c r="O2937" s="188" t="s">
        <v>159</v>
      </c>
      <c r="P2937" s="188" t="s">
        <v>4346</v>
      </c>
      <c r="Q2937" s="188" t="s">
        <v>159</v>
      </c>
      <c r="R2937" s="188" t="s">
        <v>4347</v>
      </c>
      <c r="S2937" s="188" t="s">
        <v>159</v>
      </c>
      <c r="T2937" s="188" t="s">
        <v>4339</v>
      </c>
      <c r="U2937" s="188" t="s">
        <v>4340</v>
      </c>
      <c r="V2937" s="188" t="s">
        <v>4348</v>
      </c>
      <c r="W2937" s="188" t="s">
        <v>4349</v>
      </c>
      <c r="X2937" s="189" t="s">
        <v>4343</v>
      </c>
      <c r="Y2937" s="188" t="s">
        <v>159</v>
      </c>
    </row>
    <row r="2938" spans="2:25">
      <c r="B2938" s="188" t="s">
        <v>2106</v>
      </c>
      <c r="C2938" s="188" t="s">
        <v>102</v>
      </c>
      <c r="D2938" s="188" t="s">
        <v>2185</v>
      </c>
      <c r="E2938" s="188" t="s">
        <v>4789</v>
      </c>
      <c r="F2938" s="188">
        <v>92.5</v>
      </c>
      <c r="G2938" s="188" t="s">
        <v>202</v>
      </c>
      <c r="H2938" s="188">
        <v>493</v>
      </c>
      <c r="I2938" s="188" t="s">
        <v>4334</v>
      </c>
      <c r="J2938" s="188" t="s">
        <v>4344</v>
      </c>
      <c r="K2938" s="188" t="s">
        <v>4417</v>
      </c>
      <c r="L2938" s="188" t="s">
        <v>159</v>
      </c>
      <c r="M2938" s="188" t="s">
        <v>164</v>
      </c>
      <c r="N2938" s="188">
        <v>92.6</v>
      </c>
      <c r="O2938" s="188" t="s">
        <v>159</v>
      </c>
      <c r="P2938" s="188" t="s">
        <v>4346</v>
      </c>
      <c r="Q2938" s="188" t="s">
        <v>159</v>
      </c>
      <c r="R2938" s="188" t="s">
        <v>4347</v>
      </c>
      <c r="S2938" s="188" t="s">
        <v>159</v>
      </c>
      <c r="T2938" s="188" t="s">
        <v>4339</v>
      </c>
      <c r="U2938" s="188" t="s">
        <v>4340</v>
      </c>
      <c r="V2938" s="188" t="s">
        <v>4348</v>
      </c>
      <c r="W2938" s="188" t="s">
        <v>4349</v>
      </c>
      <c r="X2938" s="189" t="s">
        <v>4343</v>
      </c>
      <c r="Y2938" s="188" t="s">
        <v>159</v>
      </c>
    </row>
    <row r="2939" spans="2:25">
      <c r="B2939" s="188" t="s">
        <v>2106</v>
      </c>
      <c r="C2939" s="188" t="s">
        <v>102</v>
      </c>
      <c r="D2939" s="188" t="s">
        <v>2185</v>
      </c>
      <c r="E2939" s="188" t="s">
        <v>4789</v>
      </c>
      <c r="F2939" s="188">
        <v>92.5</v>
      </c>
      <c r="G2939" s="188" t="s">
        <v>202</v>
      </c>
      <c r="H2939" s="188">
        <v>494</v>
      </c>
      <c r="I2939" s="188" t="s">
        <v>4334</v>
      </c>
      <c r="J2939" s="188" t="s">
        <v>4344</v>
      </c>
      <c r="K2939" s="188" t="s">
        <v>4418</v>
      </c>
      <c r="L2939" s="188" t="s">
        <v>159</v>
      </c>
      <c r="M2939" s="188" t="s">
        <v>164</v>
      </c>
      <c r="N2939" s="188">
        <v>92.6</v>
      </c>
      <c r="O2939" s="188" t="s">
        <v>159</v>
      </c>
      <c r="P2939" s="188" t="s">
        <v>4346</v>
      </c>
      <c r="Q2939" s="188" t="s">
        <v>159</v>
      </c>
      <c r="R2939" s="188" t="s">
        <v>4347</v>
      </c>
      <c r="S2939" s="188" t="s">
        <v>159</v>
      </c>
      <c r="T2939" s="188" t="s">
        <v>4339</v>
      </c>
      <c r="U2939" s="188" t="s">
        <v>4340</v>
      </c>
      <c r="V2939" s="188" t="s">
        <v>4348</v>
      </c>
      <c r="W2939" s="188" t="s">
        <v>4349</v>
      </c>
      <c r="X2939" s="189" t="s">
        <v>4343</v>
      </c>
      <c r="Y2939" s="188" t="s">
        <v>159</v>
      </c>
    </row>
    <row r="2940" spans="2:25">
      <c r="B2940" s="108" t="s">
        <v>2106</v>
      </c>
      <c r="C2940" s="108" t="s">
        <v>102</v>
      </c>
      <c r="D2940" s="108" t="s">
        <v>2142</v>
      </c>
      <c r="E2940" s="108" t="s">
        <v>4789</v>
      </c>
      <c r="F2940" s="108">
        <v>93.1</v>
      </c>
      <c r="G2940" s="108" t="s">
        <v>202</v>
      </c>
      <c r="H2940" s="108">
        <v>495</v>
      </c>
      <c r="I2940" s="108" t="s">
        <v>4334</v>
      </c>
      <c r="J2940" s="108" t="s">
        <v>4344</v>
      </c>
      <c r="K2940" s="108" t="s">
        <v>4795</v>
      </c>
      <c r="L2940" s="108" t="s">
        <v>2540</v>
      </c>
      <c r="M2940" s="108" t="s">
        <v>164</v>
      </c>
      <c r="N2940" s="108">
        <v>93.4</v>
      </c>
      <c r="O2940" s="108">
        <v>33</v>
      </c>
      <c r="P2940" s="108" t="s">
        <v>4346</v>
      </c>
      <c r="Q2940" s="108" t="s">
        <v>55</v>
      </c>
      <c r="R2940" s="108" t="s">
        <v>4347</v>
      </c>
      <c r="S2940" s="108" t="s">
        <v>55</v>
      </c>
      <c r="T2940" s="108" t="s">
        <v>4339</v>
      </c>
      <c r="U2940" s="108" t="s">
        <v>4340</v>
      </c>
      <c r="V2940" s="108" t="s">
        <v>4348</v>
      </c>
      <c r="W2940" s="108" t="s">
        <v>4349</v>
      </c>
      <c r="X2940" s="187" t="s">
        <v>4343</v>
      </c>
      <c r="Y2940" s="108">
        <v>33</v>
      </c>
    </row>
    <row r="2941" spans="2:25">
      <c r="B2941" s="188" t="s">
        <v>2106</v>
      </c>
      <c r="C2941" s="188" t="s">
        <v>102</v>
      </c>
      <c r="D2941" s="188" t="s">
        <v>2142</v>
      </c>
      <c r="E2941" s="188" t="s">
        <v>4789</v>
      </c>
      <c r="F2941" s="188">
        <v>93.1</v>
      </c>
      <c r="G2941" s="188" t="s">
        <v>202</v>
      </c>
      <c r="H2941" s="188">
        <v>496</v>
      </c>
      <c r="I2941" s="188" t="s">
        <v>4334</v>
      </c>
      <c r="J2941" s="188" t="s">
        <v>4344</v>
      </c>
      <c r="K2941" s="188" t="s">
        <v>4420</v>
      </c>
      <c r="L2941" s="188" t="s">
        <v>159</v>
      </c>
      <c r="M2941" s="188" t="s">
        <v>164</v>
      </c>
      <c r="N2941" s="188">
        <v>93.4</v>
      </c>
      <c r="O2941" s="188" t="s">
        <v>159</v>
      </c>
      <c r="P2941" s="188" t="s">
        <v>4346</v>
      </c>
      <c r="Q2941" s="188" t="s">
        <v>159</v>
      </c>
      <c r="R2941" s="188" t="s">
        <v>4347</v>
      </c>
      <c r="S2941" s="188" t="s">
        <v>159</v>
      </c>
      <c r="T2941" s="188" t="s">
        <v>4339</v>
      </c>
      <c r="U2941" s="188" t="s">
        <v>4340</v>
      </c>
      <c r="V2941" s="188" t="s">
        <v>4348</v>
      </c>
      <c r="W2941" s="188" t="s">
        <v>4349</v>
      </c>
      <c r="X2941" s="189" t="s">
        <v>4343</v>
      </c>
      <c r="Y2941" s="188" t="s">
        <v>159</v>
      </c>
    </row>
    <row r="2942" spans="2:25">
      <c r="B2942" s="188" t="s">
        <v>2106</v>
      </c>
      <c r="C2942" s="188" t="s">
        <v>102</v>
      </c>
      <c r="D2942" s="188" t="s">
        <v>2142</v>
      </c>
      <c r="E2942" s="188" t="s">
        <v>4789</v>
      </c>
      <c r="F2942" s="188">
        <v>93.1</v>
      </c>
      <c r="G2942" s="188" t="s">
        <v>202</v>
      </c>
      <c r="H2942" s="188">
        <v>497</v>
      </c>
      <c r="I2942" s="188" t="s">
        <v>4334</v>
      </c>
      <c r="J2942" s="188" t="s">
        <v>4344</v>
      </c>
      <c r="K2942" s="188" t="s">
        <v>4421</v>
      </c>
      <c r="L2942" s="188" t="s">
        <v>159</v>
      </c>
      <c r="M2942" s="188" t="s">
        <v>164</v>
      </c>
      <c r="N2942" s="188">
        <v>93.4</v>
      </c>
      <c r="O2942" s="188" t="s">
        <v>159</v>
      </c>
      <c r="P2942" s="188" t="s">
        <v>4346</v>
      </c>
      <c r="Q2942" s="188" t="s">
        <v>159</v>
      </c>
      <c r="R2942" s="188" t="s">
        <v>4347</v>
      </c>
      <c r="S2942" s="188" t="s">
        <v>159</v>
      </c>
      <c r="T2942" s="188" t="s">
        <v>4339</v>
      </c>
      <c r="U2942" s="188" t="s">
        <v>4340</v>
      </c>
      <c r="V2942" s="188" t="s">
        <v>4348</v>
      </c>
      <c r="W2942" s="188" t="s">
        <v>4349</v>
      </c>
      <c r="X2942" s="189" t="s">
        <v>4343</v>
      </c>
      <c r="Y2942" s="188" t="s">
        <v>159</v>
      </c>
    </row>
    <row r="2943" spans="2:25">
      <c r="B2943" s="188" t="s">
        <v>2106</v>
      </c>
      <c r="C2943" s="188" t="s">
        <v>102</v>
      </c>
      <c r="D2943" s="188" t="s">
        <v>2142</v>
      </c>
      <c r="E2943" s="188" t="s">
        <v>4789</v>
      </c>
      <c r="F2943" s="188">
        <v>93.1</v>
      </c>
      <c r="G2943" s="188" t="s">
        <v>202</v>
      </c>
      <c r="H2943" s="188">
        <v>498</v>
      </c>
      <c r="I2943" s="188" t="s">
        <v>4334</v>
      </c>
      <c r="J2943" s="188" t="s">
        <v>4344</v>
      </c>
      <c r="K2943" s="188" t="s">
        <v>4422</v>
      </c>
      <c r="L2943" s="188" t="s">
        <v>159</v>
      </c>
      <c r="M2943" s="188" t="s">
        <v>164</v>
      </c>
      <c r="N2943" s="188">
        <v>93.4</v>
      </c>
      <c r="O2943" s="188" t="s">
        <v>159</v>
      </c>
      <c r="P2943" s="188" t="s">
        <v>4346</v>
      </c>
      <c r="Q2943" s="188" t="s">
        <v>159</v>
      </c>
      <c r="R2943" s="188" t="s">
        <v>4347</v>
      </c>
      <c r="S2943" s="188" t="s">
        <v>159</v>
      </c>
      <c r="T2943" s="188" t="s">
        <v>4339</v>
      </c>
      <c r="U2943" s="188" t="s">
        <v>4340</v>
      </c>
      <c r="V2943" s="188" t="s">
        <v>4348</v>
      </c>
      <c r="W2943" s="188" t="s">
        <v>4349</v>
      </c>
      <c r="X2943" s="189" t="s">
        <v>4343</v>
      </c>
      <c r="Y2943" s="188" t="s">
        <v>159</v>
      </c>
    </row>
    <row r="2944" spans="2:25">
      <c r="B2944" s="188" t="s">
        <v>2106</v>
      </c>
      <c r="C2944" s="188" t="s">
        <v>102</v>
      </c>
      <c r="D2944" s="188" t="s">
        <v>2142</v>
      </c>
      <c r="E2944" s="188" t="s">
        <v>4789</v>
      </c>
      <c r="F2944" s="188">
        <v>93.1</v>
      </c>
      <c r="G2944" s="188" t="s">
        <v>202</v>
      </c>
      <c r="H2944" s="188">
        <v>499</v>
      </c>
      <c r="I2944" s="188" t="s">
        <v>4334</v>
      </c>
      <c r="J2944" s="188" t="s">
        <v>4344</v>
      </c>
      <c r="K2944" s="188" t="s">
        <v>4423</v>
      </c>
      <c r="L2944" s="188" t="s">
        <v>159</v>
      </c>
      <c r="M2944" s="188" t="s">
        <v>164</v>
      </c>
      <c r="N2944" s="188">
        <v>93.4</v>
      </c>
      <c r="O2944" s="188" t="s">
        <v>159</v>
      </c>
      <c r="P2944" s="188" t="s">
        <v>4346</v>
      </c>
      <c r="Q2944" s="188" t="s">
        <v>159</v>
      </c>
      <c r="R2944" s="188" t="s">
        <v>4347</v>
      </c>
      <c r="S2944" s="188" t="s">
        <v>159</v>
      </c>
      <c r="T2944" s="188" t="s">
        <v>4339</v>
      </c>
      <c r="U2944" s="188" t="s">
        <v>4340</v>
      </c>
      <c r="V2944" s="188" t="s">
        <v>4348</v>
      </c>
      <c r="W2944" s="188" t="s">
        <v>4349</v>
      </c>
      <c r="X2944" s="189" t="s">
        <v>4343</v>
      </c>
      <c r="Y2944" s="188" t="s">
        <v>159</v>
      </c>
    </row>
    <row r="2945" spans="2:25">
      <c r="B2945" s="188" t="s">
        <v>2106</v>
      </c>
      <c r="C2945" s="188" t="s">
        <v>102</v>
      </c>
      <c r="D2945" s="188" t="s">
        <v>2142</v>
      </c>
      <c r="E2945" s="188" t="s">
        <v>4789</v>
      </c>
      <c r="F2945" s="188">
        <v>93.1</v>
      </c>
      <c r="G2945" s="188" t="s">
        <v>202</v>
      </c>
      <c r="H2945" s="188">
        <v>500</v>
      </c>
      <c r="I2945" s="188" t="s">
        <v>4334</v>
      </c>
      <c r="J2945" s="188" t="s">
        <v>4344</v>
      </c>
      <c r="K2945" s="188" t="s">
        <v>4424</v>
      </c>
      <c r="L2945" s="188" t="s">
        <v>159</v>
      </c>
      <c r="M2945" s="188" t="s">
        <v>164</v>
      </c>
      <c r="N2945" s="188">
        <v>93.4</v>
      </c>
      <c r="O2945" s="188" t="s">
        <v>159</v>
      </c>
      <c r="P2945" s="188" t="s">
        <v>4346</v>
      </c>
      <c r="Q2945" s="188" t="s">
        <v>159</v>
      </c>
      <c r="R2945" s="188" t="s">
        <v>4347</v>
      </c>
      <c r="S2945" s="188" t="s">
        <v>159</v>
      </c>
      <c r="T2945" s="188" t="s">
        <v>4339</v>
      </c>
      <c r="U2945" s="188" t="s">
        <v>4340</v>
      </c>
      <c r="V2945" s="188" t="s">
        <v>4348</v>
      </c>
      <c r="W2945" s="188" t="s">
        <v>4349</v>
      </c>
      <c r="X2945" s="189" t="s">
        <v>4343</v>
      </c>
      <c r="Y2945" s="188" t="s">
        <v>159</v>
      </c>
    </row>
    <row r="2946" spans="2:25">
      <c r="B2946" s="188" t="s">
        <v>2106</v>
      </c>
      <c r="C2946" s="188" t="s">
        <v>102</v>
      </c>
      <c r="D2946" s="188" t="s">
        <v>2142</v>
      </c>
      <c r="E2946" s="188" t="s">
        <v>4789</v>
      </c>
      <c r="F2946" s="188">
        <v>93.1</v>
      </c>
      <c r="G2946" s="188" t="s">
        <v>202</v>
      </c>
      <c r="H2946" s="188">
        <v>501</v>
      </c>
      <c r="I2946" s="188" t="s">
        <v>4334</v>
      </c>
      <c r="J2946" s="188" t="s">
        <v>4344</v>
      </c>
      <c r="K2946" s="188" t="s">
        <v>4425</v>
      </c>
      <c r="L2946" s="188" t="s">
        <v>159</v>
      </c>
      <c r="M2946" s="188" t="s">
        <v>164</v>
      </c>
      <c r="N2946" s="188">
        <v>93.4</v>
      </c>
      <c r="O2946" s="188" t="s">
        <v>159</v>
      </c>
      <c r="P2946" s="188" t="s">
        <v>4346</v>
      </c>
      <c r="Q2946" s="188" t="s">
        <v>159</v>
      </c>
      <c r="R2946" s="188" t="s">
        <v>4347</v>
      </c>
      <c r="S2946" s="188" t="s">
        <v>159</v>
      </c>
      <c r="T2946" s="188" t="s">
        <v>4339</v>
      </c>
      <c r="U2946" s="188" t="s">
        <v>4340</v>
      </c>
      <c r="V2946" s="188" t="s">
        <v>4348</v>
      </c>
      <c r="W2946" s="188" t="s">
        <v>4349</v>
      </c>
      <c r="X2946" s="189" t="s">
        <v>4343</v>
      </c>
      <c r="Y2946" s="188" t="s">
        <v>159</v>
      </c>
    </row>
    <row r="2947" spans="2:25">
      <c r="B2947" s="188" t="s">
        <v>2106</v>
      </c>
      <c r="C2947" s="188" t="s">
        <v>102</v>
      </c>
      <c r="D2947" s="188" t="s">
        <v>2142</v>
      </c>
      <c r="E2947" s="188" t="s">
        <v>4789</v>
      </c>
      <c r="F2947" s="188">
        <v>93.1</v>
      </c>
      <c r="G2947" s="188" t="s">
        <v>202</v>
      </c>
      <c r="H2947" s="188">
        <v>502</v>
      </c>
      <c r="I2947" s="188" t="s">
        <v>4334</v>
      </c>
      <c r="J2947" s="188" t="s">
        <v>4344</v>
      </c>
      <c r="K2947" s="188" t="s">
        <v>4426</v>
      </c>
      <c r="L2947" s="188" t="s">
        <v>159</v>
      </c>
      <c r="M2947" s="188" t="s">
        <v>164</v>
      </c>
      <c r="N2947" s="188">
        <v>93.4</v>
      </c>
      <c r="O2947" s="188" t="s">
        <v>159</v>
      </c>
      <c r="P2947" s="188" t="s">
        <v>4346</v>
      </c>
      <c r="Q2947" s="188" t="s">
        <v>159</v>
      </c>
      <c r="R2947" s="188" t="s">
        <v>4347</v>
      </c>
      <c r="S2947" s="188" t="s">
        <v>159</v>
      </c>
      <c r="T2947" s="188" t="s">
        <v>4339</v>
      </c>
      <c r="U2947" s="188" t="s">
        <v>4340</v>
      </c>
      <c r="V2947" s="188" t="s">
        <v>4348</v>
      </c>
      <c r="W2947" s="188" t="s">
        <v>4349</v>
      </c>
      <c r="X2947" s="189" t="s">
        <v>4343</v>
      </c>
      <c r="Y2947" s="188" t="s">
        <v>159</v>
      </c>
    </row>
    <row r="2948" spans="2:25">
      <c r="B2948" s="188" t="s">
        <v>2106</v>
      </c>
      <c r="C2948" s="188" t="s">
        <v>102</v>
      </c>
      <c r="D2948" s="188" t="s">
        <v>2142</v>
      </c>
      <c r="E2948" s="188" t="s">
        <v>4789</v>
      </c>
      <c r="F2948" s="188">
        <v>93.1</v>
      </c>
      <c r="G2948" s="188" t="s">
        <v>202</v>
      </c>
      <c r="H2948" s="188">
        <v>503</v>
      </c>
      <c r="I2948" s="188" t="s">
        <v>4334</v>
      </c>
      <c r="J2948" s="188" t="s">
        <v>4344</v>
      </c>
      <c r="K2948" s="188" t="s">
        <v>4427</v>
      </c>
      <c r="L2948" s="188" t="s">
        <v>159</v>
      </c>
      <c r="M2948" s="188" t="s">
        <v>164</v>
      </c>
      <c r="N2948" s="188">
        <v>93.4</v>
      </c>
      <c r="O2948" s="188" t="s">
        <v>159</v>
      </c>
      <c r="P2948" s="188" t="s">
        <v>4346</v>
      </c>
      <c r="Q2948" s="188" t="s">
        <v>159</v>
      </c>
      <c r="R2948" s="188" t="s">
        <v>4347</v>
      </c>
      <c r="S2948" s="188" t="s">
        <v>159</v>
      </c>
      <c r="T2948" s="188" t="s">
        <v>4339</v>
      </c>
      <c r="U2948" s="188" t="s">
        <v>4340</v>
      </c>
      <c r="V2948" s="188" t="s">
        <v>4348</v>
      </c>
      <c r="W2948" s="188" t="s">
        <v>4349</v>
      </c>
      <c r="X2948" s="189" t="s">
        <v>4343</v>
      </c>
      <c r="Y2948" s="188" t="s">
        <v>159</v>
      </c>
    </row>
    <row r="2949" spans="2:25">
      <c r="B2949" s="188" t="s">
        <v>2106</v>
      </c>
      <c r="C2949" s="188" t="s">
        <v>102</v>
      </c>
      <c r="D2949" s="188" t="s">
        <v>2142</v>
      </c>
      <c r="E2949" s="188" t="s">
        <v>4789</v>
      </c>
      <c r="F2949" s="188">
        <v>93.1</v>
      </c>
      <c r="G2949" s="188" t="s">
        <v>202</v>
      </c>
      <c r="H2949" s="188">
        <v>504</v>
      </c>
      <c r="I2949" s="188" t="s">
        <v>4334</v>
      </c>
      <c r="J2949" s="188" t="s">
        <v>4344</v>
      </c>
      <c r="K2949" s="188" t="s">
        <v>4428</v>
      </c>
      <c r="L2949" s="188" t="s">
        <v>159</v>
      </c>
      <c r="M2949" s="188" t="s">
        <v>164</v>
      </c>
      <c r="N2949" s="188">
        <v>93.4</v>
      </c>
      <c r="O2949" s="188" t="s">
        <v>159</v>
      </c>
      <c r="P2949" s="188" t="s">
        <v>4346</v>
      </c>
      <c r="Q2949" s="188" t="s">
        <v>159</v>
      </c>
      <c r="R2949" s="188" t="s">
        <v>4347</v>
      </c>
      <c r="S2949" s="188" t="s">
        <v>159</v>
      </c>
      <c r="T2949" s="188" t="s">
        <v>4339</v>
      </c>
      <c r="U2949" s="188" t="s">
        <v>4340</v>
      </c>
      <c r="V2949" s="188" t="s">
        <v>4348</v>
      </c>
      <c r="W2949" s="188" t="s">
        <v>4349</v>
      </c>
      <c r="X2949" s="189" t="s">
        <v>4343</v>
      </c>
      <c r="Y2949" s="188" t="s">
        <v>159</v>
      </c>
    </row>
    <row r="2950" spans="2:25">
      <c r="B2950" s="188" t="s">
        <v>2106</v>
      </c>
      <c r="C2950" s="188" t="s">
        <v>102</v>
      </c>
      <c r="D2950" s="188" t="s">
        <v>2142</v>
      </c>
      <c r="E2950" s="188" t="s">
        <v>4789</v>
      </c>
      <c r="F2950" s="188">
        <v>93.1</v>
      </c>
      <c r="G2950" s="188" t="s">
        <v>202</v>
      </c>
      <c r="H2950" s="188">
        <v>505</v>
      </c>
      <c r="I2950" s="188" t="s">
        <v>4334</v>
      </c>
      <c r="J2950" s="188" t="s">
        <v>4344</v>
      </c>
      <c r="K2950" s="188" t="s">
        <v>4429</v>
      </c>
      <c r="L2950" s="188" t="s">
        <v>159</v>
      </c>
      <c r="M2950" s="188" t="s">
        <v>164</v>
      </c>
      <c r="N2950" s="188">
        <v>93.4</v>
      </c>
      <c r="O2950" s="188" t="s">
        <v>159</v>
      </c>
      <c r="P2950" s="188" t="s">
        <v>4346</v>
      </c>
      <c r="Q2950" s="188" t="s">
        <v>159</v>
      </c>
      <c r="R2950" s="188" t="s">
        <v>4347</v>
      </c>
      <c r="S2950" s="188" t="s">
        <v>159</v>
      </c>
      <c r="T2950" s="188" t="s">
        <v>4339</v>
      </c>
      <c r="U2950" s="188" t="s">
        <v>4340</v>
      </c>
      <c r="V2950" s="188" t="s">
        <v>4348</v>
      </c>
      <c r="W2950" s="188" t="s">
        <v>4349</v>
      </c>
      <c r="X2950" s="189" t="s">
        <v>4343</v>
      </c>
      <c r="Y2950" s="188" t="s">
        <v>159</v>
      </c>
    </row>
    <row r="2951" spans="2:25">
      <c r="B2951" s="188" t="s">
        <v>2106</v>
      </c>
      <c r="C2951" s="188" t="s">
        <v>102</v>
      </c>
      <c r="D2951" s="188" t="s">
        <v>2142</v>
      </c>
      <c r="E2951" s="188" t="s">
        <v>4789</v>
      </c>
      <c r="F2951" s="188">
        <v>93.1</v>
      </c>
      <c r="G2951" s="188" t="s">
        <v>202</v>
      </c>
      <c r="H2951" s="188">
        <v>506</v>
      </c>
      <c r="I2951" s="188" t="s">
        <v>4334</v>
      </c>
      <c r="J2951" s="188" t="s">
        <v>4344</v>
      </c>
      <c r="K2951" s="188" t="s">
        <v>4430</v>
      </c>
      <c r="L2951" s="188" t="s">
        <v>159</v>
      </c>
      <c r="M2951" s="188" t="s">
        <v>164</v>
      </c>
      <c r="N2951" s="188">
        <v>93.4</v>
      </c>
      <c r="O2951" s="188" t="s">
        <v>159</v>
      </c>
      <c r="P2951" s="188" t="s">
        <v>4346</v>
      </c>
      <c r="Q2951" s="188" t="s">
        <v>159</v>
      </c>
      <c r="R2951" s="188" t="s">
        <v>4347</v>
      </c>
      <c r="S2951" s="188" t="s">
        <v>159</v>
      </c>
      <c r="T2951" s="188" t="s">
        <v>4339</v>
      </c>
      <c r="U2951" s="188" t="s">
        <v>4340</v>
      </c>
      <c r="V2951" s="188" t="s">
        <v>4348</v>
      </c>
      <c r="W2951" s="188" t="s">
        <v>4349</v>
      </c>
      <c r="X2951" s="189" t="s">
        <v>4343</v>
      </c>
      <c r="Y2951" s="188" t="s">
        <v>159</v>
      </c>
    </row>
    <row r="2952" spans="2:25">
      <c r="B2952" s="188" t="s">
        <v>2106</v>
      </c>
      <c r="C2952" s="188" t="s">
        <v>102</v>
      </c>
      <c r="D2952" s="188" t="s">
        <v>2142</v>
      </c>
      <c r="E2952" s="188" t="s">
        <v>4789</v>
      </c>
      <c r="F2952" s="188">
        <v>93.1</v>
      </c>
      <c r="G2952" s="188" t="s">
        <v>202</v>
      </c>
      <c r="H2952" s="188">
        <v>507</v>
      </c>
      <c r="I2952" s="188" t="s">
        <v>4334</v>
      </c>
      <c r="J2952" s="188" t="s">
        <v>4344</v>
      </c>
      <c r="K2952" s="188" t="s">
        <v>4431</v>
      </c>
      <c r="L2952" s="188" t="s">
        <v>159</v>
      </c>
      <c r="M2952" s="188" t="s">
        <v>164</v>
      </c>
      <c r="N2952" s="188">
        <v>93.4</v>
      </c>
      <c r="O2952" s="188" t="s">
        <v>159</v>
      </c>
      <c r="P2952" s="188" t="s">
        <v>4346</v>
      </c>
      <c r="Q2952" s="188" t="s">
        <v>159</v>
      </c>
      <c r="R2952" s="188" t="s">
        <v>4347</v>
      </c>
      <c r="S2952" s="188" t="s">
        <v>159</v>
      </c>
      <c r="T2952" s="188" t="s">
        <v>4339</v>
      </c>
      <c r="U2952" s="188" t="s">
        <v>4340</v>
      </c>
      <c r="V2952" s="188" t="s">
        <v>4348</v>
      </c>
      <c r="W2952" s="188" t="s">
        <v>4349</v>
      </c>
      <c r="X2952" s="189" t="s">
        <v>4343</v>
      </c>
      <c r="Y2952" s="188" t="s">
        <v>159</v>
      </c>
    </row>
    <row r="2953" spans="2:25">
      <c r="B2953" s="188" t="s">
        <v>2106</v>
      </c>
      <c r="C2953" s="188" t="s">
        <v>102</v>
      </c>
      <c r="D2953" s="188" t="s">
        <v>2142</v>
      </c>
      <c r="E2953" s="188" t="s">
        <v>4789</v>
      </c>
      <c r="F2953" s="188">
        <v>93.1</v>
      </c>
      <c r="G2953" s="188" t="s">
        <v>202</v>
      </c>
      <c r="H2953" s="188">
        <v>508</v>
      </c>
      <c r="I2953" s="188" t="s">
        <v>4334</v>
      </c>
      <c r="J2953" s="188" t="s">
        <v>4344</v>
      </c>
      <c r="K2953" s="188" t="s">
        <v>4432</v>
      </c>
      <c r="L2953" s="188" t="s">
        <v>159</v>
      </c>
      <c r="M2953" s="188" t="s">
        <v>164</v>
      </c>
      <c r="N2953" s="188">
        <v>93.4</v>
      </c>
      <c r="O2953" s="188" t="s">
        <v>159</v>
      </c>
      <c r="P2953" s="188" t="s">
        <v>4346</v>
      </c>
      <c r="Q2953" s="188" t="s">
        <v>159</v>
      </c>
      <c r="R2953" s="188" t="s">
        <v>4347</v>
      </c>
      <c r="S2953" s="188" t="s">
        <v>159</v>
      </c>
      <c r="T2953" s="188" t="s">
        <v>4339</v>
      </c>
      <c r="U2953" s="188" t="s">
        <v>4340</v>
      </c>
      <c r="V2953" s="188" t="s">
        <v>4348</v>
      </c>
      <c r="W2953" s="188" t="s">
        <v>4349</v>
      </c>
      <c r="X2953" s="189" t="s">
        <v>4343</v>
      </c>
      <c r="Y2953" s="188" t="s">
        <v>159</v>
      </c>
    </row>
    <row r="2954" spans="2:25">
      <c r="B2954" s="188" t="s">
        <v>2106</v>
      </c>
      <c r="C2954" s="188" t="s">
        <v>102</v>
      </c>
      <c r="D2954" s="188" t="s">
        <v>2142</v>
      </c>
      <c r="E2954" s="188" t="s">
        <v>4789</v>
      </c>
      <c r="F2954" s="188">
        <v>93.1</v>
      </c>
      <c r="G2954" s="188" t="s">
        <v>202</v>
      </c>
      <c r="H2954" s="188">
        <v>509</v>
      </c>
      <c r="I2954" s="188" t="s">
        <v>4334</v>
      </c>
      <c r="J2954" s="188" t="s">
        <v>4344</v>
      </c>
      <c r="K2954" s="188" t="s">
        <v>4433</v>
      </c>
      <c r="L2954" s="188" t="s">
        <v>159</v>
      </c>
      <c r="M2954" s="188" t="s">
        <v>164</v>
      </c>
      <c r="N2954" s="188">
        <v>93.4</v>
      </c>
      <c r="O2954" s="188" t="s">
        <v>159</v>
      </c>
      <c r="P2954" s="188" t="s">
        <v>4346</v>
      </c>
      <c r="Q2954" s="188" t="s">
        <v>159</v>
      </c>
      <c r="R2954" s="188" t="s">
        <v>4347</v>
      </c>
      <c r="S2954" s="188" t="s">
        <v>159</v>
      </c>
      <c r="T2954" s="188" t="s">
        <v>4339</v>
      </c>
      <c r="U2954" s="188" t="s">
        <v>4340</v>
      </c>
      <c r="V2954" s="188" t="s">
        <v>4348</v>
      </c>
      <c r="W2954" s="188" t="s">
        <v>4349</v>
      </c>
      <c r="X2954" s="189" t="s">
        <v>4343</v>
      </c>
      <c r="Y2954" s="188" t="s">
        <v>159</v>
      </c>
    </row>
    <row r="2955" spans="2:25">
      <c r="B2955" s="188" t="s">
        <v>2106</v>
      </c>
      <c r="C2955" s="188" t="s">
        <v>102</v>
      </c>
      <c r="D2955" s="188" t="s">
        <v>2142</v>
      </c>
      <c r="E2955" s="188" t="s">
        <v>4789</v>
      </c>
      <c r="F2955" s="188">
        <v>93.1</v>
      </c>
      <c r="G2955" s="188" t="s">
        <v>202</v>
      </c>
      <c r="H2955" s="188">
        <v>510</v>
      </c>
      <c r="I2955" s="188" t="s">
        <v>4334</v>
      </c>
      <c r="J2955" s="188" t="s">
        <v>4344</v>
      </c>
      <c r="K2955" s="188" t="s">
        <v>4434</v>
      </c>
      <c r="L2955" s="188" t="s">
        <v>159</v>
      </c>
      <c r="M2955" s="188" t="s">
        <v>164</v>
      </c>
      <c r="N2955" s="188">
        <v>93.4</v>
      </c>
      <c r="O2955" s="188" t="s">
        <v>159</v>
      </c>
      <c r="P2955" s="188" t="s">
        <v>4346</v>
      </c>
      <c r="Q2955" s="188" t="s">
        <v>159</v>
      </c>
      <c r="R2955" s="188" t="s">
        <v>4347</v>
      </c>
      <c r="S2955" s="188" t="s">
        <v>159</v>
      </c>
      <c r="T2955" s="188" t="s">
        <v>4339</v>
      </c>
      <c r="U2955" s="188" t="s">
        <v>4340</v>
      </c>
      <c r="V2955" s="188" t="s">
        <v>4348</v>
      </c>
      <c r="W2955" s="188" t="s">
        <v>4349</v>
      </c>
      <c r="X2955" s="189" t="s">
        <v>4343</v>
      </c>
      <c r="Y2955" s="188" t="s">
        <v>159</v>
      </c>
    </row>
    <row r="2956" spans="2:25">
      <c r="B2956" s="188" t="s">
        <v>2106</v>
      </c>
      <c r="C2956" s="188" t="s">
        <v>102</v>
      </c>
      <c r="D2956" s="188" t="s">
        <v>2142</v>
      </c>
      <c r="E2956" s="188" t="s">
        <v>4789</v>
      </c>
      <c r="F2956" s="188">
        <v>93.1</v>
      </c>
      <c r="G2956" s="188" t="s">
        <v>202</v>
      </c>
      <c r="H2956" s="188">
        <v>511</v>
      </c>
      <c r="I2956" s="188" t="s">
        <v>4334</v>
      </c>
      <c r="J2956" s="188" t="s">
        <v>4344</v>
      </c>
      <c r="K2956" s="188" t="s">
        <v>4435</v>
      </c>
      <c r="L2956" s="188" t="s">
        <v>159</v>
      </c>
      <c r="M2956" s="188" t="s">
        <v>164</v>
      </c>
      <c r="N2956" s="188">
        <v>93.4</v>
      </c>
      <c r="O2956" s="188" t="s">
        <v>159</v>
      </c>
      <c r="P2956" s="188" t="s">
        <v>4346</v>
      </c>
      <c r="Q2956" s="188" t="s">
        <v>159</v>
      </c>
      <c r="R2956" s="188" t="s">
        <v>4347</v>
      </c>
      <c r="S2956" s="188" t="s">
        <v>159</v>
      </c>
      <c r="T2956" s="188" t="s">
        <v>4339</v>
      </c>
      <c r="U2956" s="188" t="s">
        <v>4340</v>
      </c>
      <c r="V2956" s="188" t="s">
        <v>4348</v>
      </c>
      <c r="W2956" s="188" t="s">
        <v>4349</v>
      </c>
      <c r="X2956" s="189" t="s">
        <v>4343</v>
      </c>
      <c r="Y2956" s="188" t="s">
        <v>159</v>
      </c>
    </row>
    <row r="2957" spans="2:25">
      <c r="B2957" s="188" t="s">
        <v>2106</v>
      </c>
      <c r="C2957" s="188" t="s">
        <v>102</v>
      </c>
      <c r="D2957" s="188" t="s">
        <v>2142</v>
      </c>
      <c r="E2957" s="188" t="s">
        <v>4789</v>
      </c>
      <c r="F2957" s="188">
        <v>93.1</v>
      </c>
      <c r="G2957" s="188" t="s">
        <v>202</v>
      </c>
      <c r="H2957" s="188">
        <v>512</v>
      </c>
      <c r="I2957" s="188" t="s">
        <v>4334</v>
      </c>
      <c r="J2957" s="188" t="s">
        <v>4344</v>
      </c>
      <c r="K2957" s="188" t="s">
        <v>4436</v>
      </c>
      <c r="L2957" s="188" t="s">
        <v>159</v>
      </c>
      <c r="M2957" s="188" t="s">
        <v>164</v>
      </c>
      <c r="N2957" s="188">
        <v>93.4</v>
      </c>
      <c r="O2957" s="188" t="s">
        <v>159</v>
      </c>
      <c r="P2957" s="188" t="s">
        <v>4346</v>
      </c>
      <c r="Q2957" s="188" t="s">
        <v>159</v>
      </c>
      <c r="R2957" s="188" t="s">
        <v>4347</v>
      </c>
      <c r="S2957" s="188" t="s">
        <v>159</v>
      </c>
      <c r="T2957" s="188" t="s">
        <v>4339</v>
      </c>
      <c r="U2957" s="188" t="s">
        <v>4340</v>
      </c>
      <c r="V2957" s="188" t="s">
        <v>4348</v>
      </c>
      <c r="W2957" s="188" t="s">
        <v>4349</v>
      </c>
      <c r="X2957" s="189" t="s">
        <v>4343</v>
      </c>
      <c r="Y2957" s="188" t="s">
        <v>159</v>
      </c>
    </row>
    <row r="2958" spans="2:25">
      <c r="B2958" s="188" t="s">
        <v>2106</v>
      </c>
      <c r="C2958" s="188" t="s">
        <v>102</v>
      </c>
      <c r="D2958" s="188" t="s">
        <v>2142</v>
      </c>
      <c r="E2958" s="188" t="s">
        <v>4789</v>
      </c>
      <c r="F2958" s="188">
        <v>93.1</v>
      </c>
      <c r="G2958" s="188" t="s">
        <v>202</v>
      </c>
      <c r="H2958" s="188">
        <v>513</v>
      </c>
      <c r="I2958" s="188" t="s">
        <v>4334</v>
      </c>
      <c r="J2958" s="188" t="s">
        <v>4344</v>
      </c>
      <c r="K2958" s="188" t="s">
        <v>4437</v>
      </c>
      <c r="L2958" s="188" t="s">
        <v>159</v>
      </c>
      <c r="M2958" s="188" t="s">
        <v>164</v>
      </c>
      <c r="N2958" s="188">
        <v>93.4</v>
      </c>
      <c r="O2958" s="188" t="s">
        <v>159</v>
      </c>
      <c r="P2958" s="188" t="s">
        <v>4346</v>
      </c>
      <c r="Q2958" s="188" t="s">
        <v>159</v>
      </c>
      <c r="R2958" s="188" t="s">
        <v>4347</v>
      </c>
      <c r="S2958" s="188" t="s">
        <v>159</v>
      </c>
      <c r="T2958" s="188" t="s">
        <v>4339</v>
      </c>
      <c r="U2958" s="188" t="s">
        <v>4340</v>
      </c>
      <c r="V2958" s="188" t="s">
        <v>4348</v>
      </c>
      <c r="W2958" s="188" t="s">
        <v>4349</v>
      </c>
      <c r="X2958" s="189" t="s">
        <v>4343</v>
      </c>
      <c r="Y2958" s="188" t="s">
        <v>159</v>
      </c>
    </row>
    <row r="2959" spans="2:25">
      <c r="B2959" s="188" t="s">
        <v>2106</v>
      </c>
      <c r="C2959" s="188" t="s">
        <v>102</v>
      </c>
      <c r="D2959" s="188" t="s">
        <v>2142</v>
      </c>
      <c r="E2959" s="188" t="s">
        <v>4789</v>
      </c>
      <c r="F2959" s="188">
        <v>93.1</v>
      </c>
      <c r="G2959" s="188" t="s">
        <v>202</v>
      </c>
      <c r="H2959" s="188">
        <v>514</v>
      </c>
      <c r="I2959" s="188" t="s">
        <v>4334</v>
      </c>
      <c r="J2959" s="188" t="s">
        <v>4344</v>
      </c>
      <c r="K2959" s="188" t="s">
        <v>4438</v>
      </c>
      <c r="L2959" s="188" t="s">
        <v>159</v>
      </c>
      <c r="M2959" s="188" t="s">
        <v>164</v>
      </c>
      <c r="N2959" s="188">
        <v>93.4</v>
      </c>
      <c r="O2959" s="188" t="s">
        <v>159</v>
      </c>
      <c r="P2959" s="188" t="s">
        <v>4346</v>
      </c>
      <c r="Q2959" s="188" t="s">
        <v>159</v>
      </c>
      <c r="R2959" s="188" t="s">
        <v>4347</v>
      </c>
      <c r="S2959" s="188" t="s">
        <v>159</v>
      </c>
      <c r="T2959" s="188" t="s">
        <v>4339</v>
      </c>
      <c r="U2959" s="188" t="s">
        <v>4340</v>
      </c>
      <c r="V2959" s="188" t="s">
        <v>4348</v>
      </c>
      <c r="W2959" s="188" t="s">
        <v>4349</v>
      </c>
      <c r="X2959" s="189" t="s">
        <v>4343</v>
      </c>
      <c r="Y2959" s="188" t="s">
        <v>159</v>
      </c>
    </row>
    <row r="2960" spans="2:25">
      <c r="B2960" s="108" t="s">
        <v>2106</v>
      </c>
      <c r="C2960" s="108" t="s">
        <v>102</v>
      </c>
      <c r="D2960" s="108" t="s">
        <v>2149</v>
      </c>
      <c r="E2960" s="108" t="s">
        <v>4789</v>
      </c>
      <c r="F2960" s="108">
        <v>93.9</v>
      </c>
      <c r="G2960" s="108" t="s">
        <v>202</v>
      </c>
      <c r="H2960" s="108">
        <v>515</v>
      </c>
      <c r="I2960" s="108" t="s">
        <v>4334</v>
      </c>
      <c r="J2960" s="108" t="s">
        <v>4344</v>
      </c>
      <c r="K2960" s="108" t="s">
        <v>4796</v>
      </c>
      <c r="L2960" s="108" t="s">
        <v>2540</v>
      </c>
      <c r="M2960" s="108" t="s">
        <v>164</v>
      </c>
      <c r="N2960" s="108">
        <v>93.9</v>
      </c>
      <c r="O2960" s="108">
        <v>34</v>
      </c>
      <c r="P2960" s="108" t="s">
        <v>4346</v>
      </c>
      <c r="Q2960" s="108" t="s">
        <v>55</v>
      </c>
      <c r="R2960" s="108" t="s">
        <v>4347</v>
      </c>
      <c r="S2960" s="108" t="s">
        <v>55</v>
      </c>
      <c r="T2960" s="108" t="s">
        <v>4339</v>
      </c>
      <c r="U2960" s="108" t="s">
        <v>4340</v>
      </c>
      <c r="V2960" s="108" t="s">
        <v>4348</v>
      </c>
      <c r="W2960" s="108" t="s">
        <v>4349</v>
      </c>
      <c r="X2960" s="187" t="s">
        <v>4343</v>
      </c>
      <c r="Y2960" s="108">
        <v>34</v>
      </c>
    </row>
    <row r="2961" spans="2:25">
      <c r="B2961" s="188" t="s">
        <v>2106</v>
      </c>
      <c r="C2961" s="188" t="s">
        <v>102</v>
      </c>
      <c r="D2961" s="188" t="s">
        <v>2149</v>
      </c>
      <c r="E2961" s="188" t="s">
        <v>4789</v>
      </c>
      <c r="F2961" s="188">
        <v>93.9</v>
      </c>
      <c r="G2961" s="188" t="s">
        <v>202</v>
      </c>
      <c r="H2961" s="188">
        <v>516</v>
      </c>
      <c r="I2961" s="188" t="s">
        <v>4334</v>
      </c>
      <c r="J2961" s="188" t="s">
        <v>4344</v>
      </c>
      <c r="K2961" s="188" t="s">
        <v>4440</v>
      </c>
      <c r="L2961" s="188" t="s">
        <v>159</v>
      </c>
      <c r="M2961" s="188" t="s">
        <v>164</v>
      </c>
      <c r="N2961" s="188">
        <v>93.9</v>
      </c>
      <c r="O2961" s="188" t="s">
        <v>159</v>
      </c>
      <c r="P2961" s="188" t="s">
        <v>4346</v>
      </c>
      <c r="Q2961" s="188" t="s">
        <v>159</v>
      </c>
      <c r="R2961" s="188" t="s">
        <v>4347</v>
      </c>
      <c r="S2961" s="188" t="s">
        <v>159</v>
      </c>
      <c r="T2961" s="188" t="s">
        <v>4339</v>
      </c>
      <c r="U2961" s="188" t="s">
        <v>4340</v>
      </c>
      <c r="V2961" s="188" t="s">
        <v>4348</v>
      </c>
      <c r="W2961" s="188" t="s">
        <v>4349</v>
      </c>
      <c r="X2961" s="189" t="s">
        <v>4343</v>
      </c>
      <c r="Y2961" s="188" t="s">
        <v>159</v>
      </c>
    </row>
    <row r="2962" spans="2:25">
      <c r="B2962" s="188" t="s">
        <v>2106</v>
      </c>
      <c r="C2962" s="188" t="s">
        <v>102</v>
      </c>
      <c r="D2962" s="188" t="s">
        <v>2149</v>
      </c>
      <c r="E2962" s="188" t="s">
        <v>4789</v>
      </c>
      <c r="F2962" s="188">
        <v>93.9</v>
      </c>
      <c r="G2962" s="188" t="s">
        <v>202</v>
      </c>
      <c r="H2962" s="188">
        <v>517</v>
      </c>
      <c r="I2962" s="188" t="s">
        <v>4334</v>
      </c>
      <c r="J2962" s="188" t="s">
        <v>4344</v>
      </c>
      <c r="K2962" s="188" t="s">
        <v>4441</v>
      </c>
      <c r="L2962" s="188" t="s">
        <v>159</v>
      </c>
      <c r="M2962" s="188" t="s">
        <v>164</v>
      </c>
      <c r="N2962" s="188">
        <v>93.9</v>
      </c>
      <c r="O2962" s="188" t="s">
        <v>159</v>
      </c>
      <c r="P2962" s="188" t="s">
        <v>4346</v>
      </c>
      <c r="Q2962" s="188" t="s">
        <v>159</v>
      </c>
      <c r="R2962" s="188" t="s">
        <v>4347</v>
      </c>
      <c r="S2962" s="188" t="s">
        <v>159</v>
      </c>
      <c r="T2962" s="188" t="s">
        <v>4339</v>
      </c>
      <c r="U2962" s="188" t="s">
        <v>4340</v>
      </c>
      <c r="V2962" s="188" t="s">
        <v>4348</v>
      </c>
      <c r="W2962" s="188" t="s">
        <v>4349</v>
      </c>
      <c r="X2962" s="189" t="s">
        <v>4343</v>
      </c>
      <c r="Y2962" s="188" t="s">
        <v>159</v>
      </c>
    </row>
    <row r="2963" spans="2:25">
      <c r="B2963" s="188" t="s">
        <v>2106</v>
      </c>
      <c r="C2963" s="188" t="s">
        <v>102</v>
      </c>
      <c r="D2963" s="188" t="s">
        <v>2149</v>
      </c>
      <c r="E2963" s="188" t="s">
        <v>4789</v>
      </c>
      <c r="F2963" s="188">
        <v>93.9</v>
      </c>
      <c r="G2963" s="188" t="s">
        <v>202</v>
      </c>
      <c r="H2963" s="188">
        <v>518</v>
      </c>
      <c r="I2963" s="188" t="s">
        <v>4334</v>
      </c>
      <c r="J2963" s="188" t="s">
        <v>4344</v>
      </c>
      <c r="K2963" s="188" t="s">
        <v>4442</v>
      </c>
      <c r="L2963" s="188" t="s">
        <v>159</v>
      </c>
      <c r="M2963" s="188" t="s">
        <v>164</v>
      </c>
      <c r="N2963" s="188">
        <v>93.9</v>
      </c>
      <c r="O2963" s="188" t="s">
        <v>159</v>
      </c>
      <c r="P2963" s="188" t="s">
        <v>4346</v>
      </c>
      <c r="Q2963" s="188" t="s">
        <v>159</v>
      </c>
      <c r="R2963" s="188" t="s">
        <v>4347</v>
      </c>
      <c r="S2963" s="188" t="s">
        <v>159</v>
      </c>
      <c r="T2963" s="188" t="s">
        <v>4339</v>
      </c>
      <c r="U2963" s="188" t="s">
        <v>4340</v>
      </c>
      <c r="V2963" s="188" t="s">
        <v>4348</v>
      </c>
      <c r="W2963" s="188" t="s">
        <v>4349</v>
      </c>
      <c r="X2963" s="189" t="s">
        <v>4343</v>
      </c>
      <c r="Y2963" s="188" t="s">
        <v>159</v>
      </c>
    </row>
    <row r="2964" spans="2:25">
      <c r="B2964" s="188" t="s">
        <v>2106</v>
      </c>
      <c r="C2964" s="188" t="s">
        <v>102</v>
      </c>
      <c r="D2964" s="188" t="s">
        <v>2149</v>
      </c>
      <c r="E2964" s="188" t="s">
        <v>4789</v>
      </c>
      <c r="F2964" s="188">
        <v>93.9</v>
      </c>
      <c r="G2964" s="188" t="s">
        <v>202</v>
      </c>
      <c r="H2964" s="188">
        <v>519</v>
      </c>
      <c r="I2964" s="188" t="s">
        <v>4334</v>
      </c>
      <c r="J2964" s="188" t="s">
        <v>4344</v>
      </c>
      <c r="K2964" s="188" t="s">
        <v>4443</v>
      </c>
      <c r="L2964" s="188" t="s">
        <v>159</v>
      </c>
      <c r="M2964" s="188" t="s">
        <v>164</v>
      </c>
      <c r="N2964" s="188">
        <v>93.9</v>
      </c>
      <c r="O2964" s="188" t="s">
        <v>159</v>
      </c>
      <c r="P2964" s="188" t="s">
        <v>4346</v>
      </c>
      <c r="Q2964" s="188" t="s">
        <v>159</v>
      </c>
      <c r="R2964" s="188" t="s">
        <v>4347</v>
      </c>
      <c r="S2964" s="188" t="s">
        <v>159</v>
      </c>
      <c r="T2964" s="188" t="s">
        <v>4339</v>
      </c>
      <c r="U2964" s="188" t="s">
        <v>4340</v>
      </c>
      <c r="V2964" s="188" t="s">
        <v>4348</v>
      </c>
      <c r="W2964" s="188" t="s">
        <v>4349</v>
      </c>
      <c r="X2964" s="189" t="s">
        <v>4343</v>
      </c>
      <c r="Y2964" s="188" t="s">
        <v>159</v>
      </c>
    </row>
    <row r="2965" spans="2:25">
      <c r="B2965" s="188" t="s">
        <v>2106</v>
      </c>
      <c r="C2965" s="188" t="s">
        <v>102</v>
      </c>
      <c r="D2965" s="188" t="s">
        <v>2149</v>
      </c>
      <c r="E2965" s="188" t="s">
        <v>4789</v>
      </c>
      <c r="F2965" s="188">
        <v>93.9</v>
      </c>
      <c r="G2965" s="188" t="s">
        <v>202</v>
      </c>
      <c r="H2965" s="188">
        <v>520</v>
      </c>
      <c r="I2965" s="188" t="s">
        <v>4334</v>
      </c>
      <c r="J2965" s="188" t="s">
        <v>4344</v>
      </c>
      <c r="K2965" s="188" t="s">
        <v>4444</v>
      </c>
      <c r="L2965" s="188" t="s">
        <v>159</v>
      </c>
      <c r="M2965" s="188" t="s">
        <v>164</v>
      </c>
      <c r="N2965" s="188">
        <v>93.9</v>
      </c>
      <c r="O2965" s="188" t="s">
        <v>159</v>
      </c>
      <c r="P2965" s="188" t="s">
        <v>4346</v>
      </c>
      <c r="Q2965" s="188" t="s">
        <v>159</v>
      </c>
      <c r="R2965" s="188" t="s">
        <v>4347</v>
      </c>
      <c r="S2965" s="188" t="s">
        <v>159</v>
      </c>
      <c r="T2965" s="188" t="s">
        <v>4339</v>
      </c>
      <c r="U2965" s="188" t="s">
        <v>4340</v>
      </c>
      <c r="V2965" s="188" t="s">
        <v>4348</v>
      </c>
      <c r="W2965" s="188" t="s">
        <v>4349</v>
      </c>
      <c r="X2965" s="189" t="s">
        <v>4343</v>
      </c>
      <c r="Y2965" s="188" t="s">
        <v>159</v>
      </c>
    </row>
    <row r="2966" spans="2:25">
      <c r="B2966" s="188" t="s">
        <v>2106</v>
      </c>
      <c r="C2966" s="188" t="s">
        <v>102</v>
      </c>
      <c r="D2966" s="188" t="s">
        <v>2149</v>
      </c>
      <c r="E2966" s="188" t="s">
        <v>4789</v>
      </c>
      <c r="F2966" s="188">
        <v>93.9</v>
      </c>
      <c r="G2966" s="188" t="s">
        <v>202</v>
      </c>
      <c r="H2966" s="188">
        <v>521</v>
      </c>
      <c r="I2966" s="188" t="s">
        <v>4334</v>
      </c>
      <c r="J2966" s="188" t="s">
        <v>4344</v>
      </c>
      <c r="K2966" s="188" t="s">
        <v>4445</v>
      </c>
      <c r="L2966" s="188" t="s">
        <v>159</v>
      </c>
      <c r="M2966" s="188" t="s">
        <v>164</v>
      </c>
      <c r="N2966" s="188">
        <v>93.9</v>
      </c>
      <c r="O2966" s="188" t="s">
        <v>159</v>
      </c>
      <c r="P2966" s="188" t="s">
        <v>4346</v>
      </c>
      <c r="Q2966" s="188" t="s">
        <v>159</v>
      </c>
      <c r="R2966" s="188" t="s">
        <v>4347</v>
      </c>
      <c r="S2966" s="188" t="s">
        <v>159</v>
      </c>
      <c r="T2966" s="188" t="s">
        <v>4339</v>
      </c>
      <c r="U2966" s="188" t="s">
        <v>4340</v>
      </c>
      <c r="V2966" s="188" t="s">
        <v>4348</v>
      </c>
      <c r="W2966" s="188" t="s">
        <v>4349</v>
      </c>
      <c r="X2966" s="189" t="s">
        <v>4343</v>
      </c>
      <c r="Y2966" s="188" t="s">
        <v>159</v>
      </c>
    </row>
    <row r="2967" spans="2:25">
      <c r="B2967" s="188" t="s">
        <v>2106</v>
      </c>
      <c r="C2967" s="188" t="s">
        <v>102</v>
      </c>
      <c r="D2967" s="188" t="s">
        <v>2149</v>
      </c>
      <c r="E2967" s="188" t="s">
        <v>4789</v>
      </c>
      <c r="F2967" s="188">
        <v>93.9</v>
      </c>
      <c r="G2967" s="188" t="s">
        <v>202</v>
      </c>
      <c r="H2967" s="188">
        <v>522</v>
      </c>
      <c r="I2967" s="188" t="s">
        <v>4334</v>
      </c>
      <c r="J2967" s="188" t="s">
        <v>4344</v>
      </c>
      <c r="K2967" s="188" t="s">
        <v>4446</v>
      </c>
      <c r="L2967" s="188" t="s">
        <v>159</v>
      </c>
      <c r="M2967" s="188" t="s">
        <v>164</v>
      </c>
      <c r="N2967" s="188">
        <v>93.9</v>
      </c>
      <c r="O2967" s="188" t="s">
        <v>159</v>
      </c>
      <c r="P2967" s="188" t="s">
        <v>4346</v>
      </c>
      <c r="Q2967" s="188" t="s">
        <v>159</v>
      </c>
      <c r="R2967" s="188" t="s">
        <v>4347</v>
      </c>
      <c r="S2967" s="188" t="s">
        <v>159</v>
      </c>
      <c r="T2967" s="188" t="s">
        <v>4339</v>
      </c>
      <c r="U2967" s="188" t="s">
        <v>4340</v>
      </c>
      <c r="V2967" s="188" t="s">
        <v>4348</v>
      </c>
      <c r="W2967" s="188" t="s">
        <v>4349</v>
      </c>
      <c r="X2967" s="189" t="s">
        <v>4343</v>
      </c>
      <c r="Y2967" s="188" t="s">
        <v>159</v>
      </c>
    </row>
    <row r="2968" spans="2:25">
      <c r="B2968" s="188" t="s">
        <v>2106</v>
      </c>
      <c r="C2968" s="188" t="s">
        <v>102</v>
      </c>
      <c r="D2968" s="188" t="s">
        <v>2149</v>
      </c>
      <c r="E2968" s="188" t="s">
        <v>4789</v>
      </c>
      <c r="F2968" s="188">
        <v>93.9</v>
      </c>
      <c r="G2968" s="188" t="s">
        <v>202</v>
      </c>
      <c r="H2968" s="188">
        <v>523</v>
      </c>
      <c r="I2968" s="188" t="s">
        <v>4334</v>
      </c>
      <c r="J2968" s="188" t="s">
        <v>4344</v>
      </c>
      <c r="K2968" s="188" t="s">
        <v>4447</v>
      </c>
      <c r="L2968" s="188" t="s">
        <v>159</v>
      </c>
      <c r="M2968" s="188" t="s">
        <v>164</v>
      </c>
      <c r="N2968" s="188">
        <v>93.9</v>
      </c>
      <c r="O2968" s="188" t="s">
        <v>159</v>
      </c>
      <c r="P2968" s="188" t="s">
        <v>4346</v>
      </c>
      <c r="Q2968" s="188" t="s">
        <v>159</v>
      </c>
      <c r="R2968" s="188" t="s">
        <v>4347</v>
      </c>
      <c r="S2968" s="188" t="s">
        <v>159</v>
      </c>
      <c r="T2968" s="188" t="s">
        <v>4339</v>
      </c>
      <c r="U2968" s="188" t="s">
        <v>4340</v>
      </c>
      <c r="V2968" s="188" t="s">
        <v>4348</v>
      </c>
      <c r="W2968" s="188" t="s">
        <v>4349</v>
      </c>
      <c r="X2968" s="189" t="s">
        <v>4343</v>
      </c>
      <c r="Y2968" s="188" t="s">
        <v>159</v>
      </c>
    </row>
    <row r="2969" spans="2:25">
      <c r="B2969" s="188" t="s">
        <v>2106</v>
      </c>
      <c r="C2969" s="188" t="s">
        <v>102</v>
      </c>
      <c r="D2969" s="188" t="s">
        <v>2149</v>
      </c>
      <c r="E2969" s="188" t="s">
        <v>4789</v>
      </c>
      <c r="F2969" s="188">
        <v>93.9</v>
      </c>
      <c r="G2969" s="188" t="s">
        <v>202</v>
      </c>
      <c r="H2969" s="188">
        <v>524</v>
      </c>
      <c r="I2969" s="188" t="s">
        <v>4334</v>
      </c>
      <c r="J2969" s="188" t="s">
        <v>4344</v>
      </c>
      <c r="K2969" s="188" t="s">
        <v>4448</v>
      </c>
      <c r="L2969" s="188" t="s">
        <v>159</v>
      </c>
      <c r="M2969" s="188" t="s">
        <v>164</v>
      </c>
      <c r="N2969" s="188">
        <v>93.9</v>
      </c>
      <c r="O2969" s="188" t="s">
        <v>159</v>
      </c>
      <c r="P2969" s="188" t="s">
        <v>4346</v>
      </c>
      <c r="Q2969" s="188" t="s">
        <v>159</v>
      </c>
      <c r="R2969" s="188" t="s">
        <v>4347</v>
      </c>
      <c r="S2969" s="188" t="s">
        <v>159</v>
      </c>
      <c r="T2969" s="188" t="s">
        <v>4339</v>
      </c>
      <c r="U2969" s="188" t="s">
        <v>4340</v>
      </c>
      <c r="V2969" s="188" t="s">
        <v>4348</v>
      </c>
      <c r="W2969" s="188" t="s">
        <v>4349</v>
      </c>
      <c r="X2969" s="189" t="s">
        <v>4343</v>
      </c>
      <c r="Y2969" s="188" t="s">
        <v>159</v>
      </c>
    </row>
    <row r="2970" spans="2:25">
      <c r="B2970" s="188" t="s">
        <v>2106</v>
      </c>
      <c r="C2970" s="188" t="s">
        <v>102</v>
      </c>
      <c r="D2970" s="188" t="s">
        <v>2149</v>
      </c>
      <c r="E2970" s="188" t="s">
        <v>4789</v>
      </c>
      <c r="F2970" s="188">
        <v>93.9</v>
      </c>
      <c r="G2970" s="188" t="s">
        <v>202</v>
      </c>
      <c r="H2970" s="188">
        <v>525</v>
      </c>
      <c r="I2970" s="188" t="s">
        <v>4334</v>
      </c>
      <c r="J2970" s="188" t="s">
        <v>4344</v>
      </c>
      <c r="K2970" s="188" t="s">
        <v>4449</v>
      </c>
      <c r="L2970" s="188" t="s">
        <v>159</v>
      </c>
      <c r="M2970" s="188" t="s">
        <v>164</v>
      </c>
      <c r="N2970" s="188">
        <v>93.9</v>
      </c>
      <c r="O2970" s="188" t="s">
        <v>159</v>
      </c>
      <c r="P2970" s="188" t="s">
        <v>4346</v>
      </c>
      <c r="Q2970" s="188" t="s">
        <v>159</v>
      </c>
      <c r="R2970" s="188" t="s">
        <v>4347</v>
      </c>
      <c r="S2970" s="188" t="s">
        <v>159</v>
      </c>
      <c r="T2970" s="188" t="s">
        <v>4339</v>
      </c>
      <c r="U2970" s="188" t="s">
        <v>4340</v>
      </c>
      <c r="V2970" s="188" t="s">
        <v>4348</v>
      </c>
      <c r="W2970" s="188" t="s">
        <v>4349</v>
      </c>
      <c r="X2970" s="189" t="s">
        <v>4343</v>
      </c>
      <c r="Y2970" s="188" t="s">
        <v>159</v>
      </c>
    </row>
    <row r="2971" spans="2:25">
      <c r="B2971" s="188" t="s">
        <v>2106</v>
      </c>
      <c r="C2971" s="188" t="s">
        <v>102</v>
      </c>
      <c r="D2971" s="188" t="s">
        <v>2149</v>
      </c>
      <c r="E2971" s="188" t="s">
        <v>4789</v>
      </c>
      <c r="F2971" s="188">
        <v>93.9</v>
      </c>
      <c r="G2971" s="188" t="s">
        <v>202</v>
      </c>
      <c r="H2971" s="188">
        <v>526</v>
      </c>
      <c r="I2971" s="188" t="s">
        <v>4334</v>
      </c>
      <c r="J2971" s="188" t="s">
        <v>4344</v>
      </c>
      <c r="K2971" s="188" t="s">
        <v>4450</v>
      </c>
      <c r="L2971" s="188" t="s">
        <v>159</v>
      </c>
      <c r="M2971" s="188" t="s">
        <v>164</v>
      </c>
      <c r="N2971" s="188">
        <v>93.9</v>
      </c>
      <c r="O2971" s="188" t="s">
        <v>159</v>
      </c>
      <c r="P2971" s="188" t="s">
        <v>4346</v>
      </c>
      <c r="Q2971" s="188" t="s">
        <v>159</v>
      </c>
      <c r="R2971" s="188" t="s">
        <v>4347</v>
      </c>
      <c r="S2971" s="188" t="s">
        <v>159</v>
      </c>
      <c r="T2971" s="188" t="s">
        <v>4339</v>
      </c>
      <c r="U2971" s="188" t="s">
        <v>4340</v>
      </c>
      <c r="V2971" s="188" t="s">
        <v>4348</v>
      </c>
      <c r="W2971" s="188" t="s">
        <v>4349</v>
      </c>
      <c r="X2971" s="189" t="s">
        <v>4343</v>
      </c>
      <c r="Y2971" s="188" t="s">
        <v>159</v>
      </c>
    </row>
    <row r="2972" spans="2:25">
      <c r="B2972" s="188" t="s">
        <v>2106</v>
      </c>
      <c r="C2972" s="188" t="s">
        <v>102</v>
      </c>
      <c r="D2972" s="188" t="s">
        <v>2149</v>
      </c>
      <c r="E2972" s="188" t="s">
        <v>4789</v>
      </c>
      <c r="F2972" s="188">
        <v>93.9</v>
      </c>
      <c r="G2972" s="188" t="s">
        <v>202</v>
      </c>
      <c r="H2972" s="188">
        <v>527</v>
      </c>
      <c r="I2972" s="188" t="s">
        <v>4334</v>
      </c>
      <c r="J2972" s="188" t="s">
        <v>4344</v>
      </c>
      <c r="K2972" s="188" t="s">
        <v>4451</v>
      </c>
      <c r="L2972" s="188" t="s">
        <v>159</v>
      </c>
      <c r="M2972" s="188" t="s">
        <v>164</v>
      </c>
      <c r="N2972" s="188">
        <v>93.9</v>
      </c>
      <c r="O2972" s="188" t="s">
        <v>159</v>
      </c>
      <c r="P2972" s="188" t="s">
        <v>4346</v>
      </c>
      <c r="Q2972" s="188" t="s">
        <v>159</v>
      </c>
      <c r="R2972" s="188" t="s">
        <v>4347</v>
      </c>
      <c r="S2972" s="188" t="s">
        <v>159</v>
      </c>
      <c r="T2972" s="188" t="s">
        <v>4339</v>
      </c>
      <c r="U2972" s="188" t="s">
        <v>4340</v>
      </c>
      <c r="V2972" s="188" t="s">
        <v>4348</v>
      </c>
      <c r="W2972" s="188" t="s">
        <v>4349</v>
      </c>
      <c r="X2972" s="189" t="s">
        <v>4343</v>
      </c>
      <c r="Y2972" s="188" t="s">
        <v>159</v>
      </c>
    </row>
    <row r="2973" spans="2:25">
      <c r="B2973" s="188" t="s">
        <v>2106</v>
      </c>
      <c r="C2973" s="188" t="s">
        <v>102</v>
      </c>
      <c r="D2973" s="188" t="s">
        <v>2149</v>
      </c>
      <c r="E2973" s="188" t="s">
        <v>4789</v>
      </c>
      <c r="F2973" s="188">
        <v>93.9</v>
      </c>
      <c r="G2973" s="188" t="s">
        <v>202</v>
      </c>
      <c r="H2973" s="188">
        <v>528</v>
      </c>
      <c r="I2973" s="188" t="s">
        <v>4334</v>
      </c>
      <c r="J2973" s="188" t="s">
        <v>4344</v>
      </c>
      <c r="K2973" s="188" t="s">
        <v>4452</v>
      </c>
      <c r="L2973" s="188" t="s">
        <v>159</v>
      </c>
      <c r="M2973" s="188" t="s">
        <v>164</v>
      </c>
      <c r="N2973" s="188">
        <v>93.9</v>
      </c>
      <c r="O2973" s="188" t="s">
        <v>159</v>
      </c>
      <c r="P2973" s="188" t="s">
        <v>4346</v>
      </c>
      <c r="Q2973" s="188" t="s">
        <v>159</v>
      </c>
      <c r="R2973" s="188" t="s">
        <v>4347</v>
      </c>
      <c r="S2973" s="188" t="s">
        <v>159</v>
      </c>
      <c r="T2973" s="188" t="s">
        <v>4339</v>
      </c>
      <c r="U2973" s="188" t="s">
        <v>4340</v>
      </c>
      <c r="V2973" s="188" t="s">
        <v>4348</v>
      </c>
      <c r="W2973" s="188" t="s">
        <v>4349</v>
      </c>
      <c r="X2973" s="189" t="s">
        <v>4343</v>
      </c>
      <c r="Y2973" s="188" t="s">
        <v>159</v>
      </c>
    </row>
    <row r="2974" spans="2:25">
      <c r="B2974" s="188" t="s">
        <v>2106</v>
      </c>
      <c r="C2974" s="188" t="s">
        <v>102</v>
      </c>
      <c r="D2974" s="188" t="s">
        <v>2149</v>
      </c>
      <c r="E2974" s="188" t="s">
        <v>4789</v>
      </c>
      <c r="F2974" s="188">
        <v>93.9</v>
      </c>
      <c r="G2974" s="188" t="s">
        <v>202</v>
      </c>
      <c r="H2974" s="188">
        <v>529</v>
      </c>
      <c r="I2974" s="188" t="s">
        <v>4334</v>
      </c>
      <c r="J2974" s="188" t="s">
        <v>4344</v>
      </c>
      <c r="K2974" s="188" t="s">
        <v>4453</v>
      </c>
      <c r="L2974" s="188" t="s">
        <v>159</v>
      </c>
      <c r="M2974" s="188" t="s">
        <v>164</v>
      </c>
      <c r="N2974" s="188">
        <v>93.9</v>
      </c>
      <c r="O2974" s="188" t="s">
        <v>159</v>
      </c>
      <c r="P2974" s="188" t="s">
        <v>4346</v>
      </c>
      <c r="Q2974" s="188" t="s">
        <v>159</v>
      </c>
      <c r="R2974" s="188" t="s">
        <v>4347</v>
      </c>
      <c r="S2974" s="188" t="s">
        <v>159</v>
      </c>
      <c r="T2974" s="188" t="s">
        <v>4339</v>
      </c>
      <c r="U2974" s="188" t="s">
        <v>4340</v>
      </c>
      <c r="V2974" s="188" t="s">
        <v>4348</v>
      </c>
      <c r="W2974" s="188" t="s">
        <v>4349</v>
      </c>
      <c r="X2974" s="189" t="s">
        <v>4343</v>
      </c>
      <c r="Y2974" s="188" t="s">
        <v>159</v>
      </c>
    </row>
    <row r="2975" spans="2:25">
      <c r="B2975" s="188" t="s">
        <v>2106</v>
      </c>
      <c r="C2975" s="188" t="s">
        <v>102</v>
      </c>
      <c r="D2975" s="188" t="s">
        <v>2149</v>
      </c>
      <c r="E2975" s="188" t="s">
        <v>4789</v>
      </c>
      <c r="F2975" s="188">
        <v>93.9</v>
      </c>
      <c r="G2975" s="188" t="s">
        <v>202</v>
      </c>
      <c r="H2975" s="188">
        <v>530</v>
      </c>
      <c r="I2975" s="188" t="s">
        <v>4334</v>
      </c>
      <c r="J2975" s="188" t="s">
        <v>4344</v>
      </c>
      <c r="K2975" s="188" t="s">
        <v>4454</v>
      </c>
      <c r="L2975" s="188" t="s">
        <v>159</v>
      </c>
      <c r="M2975" s="188" t="s">
        <v>164</v>
      </c>
      <c r="N2975" s="188">
        <v>93.9</v>
      </c>
      <c r="O2975" s="188" t="s">
        <v>159</v>
      </c>
      <c r="P2975" s="188" t="s">
        <v>4346</v>
      </c>
      <c r="Q2975" s="188" t="s">
        <v>159</v>
      </c>
      <c r="R2975" s="188" t="s">
        <v>4347</v>
      </c>
      <c r="S2975" s="188" t="s">
        <v>159</v>
      </c>
      <c r="T2975" s="188" t="s">
        <v>4339</v>
      </c>
      <c r="U2975" s="188" t="s">
        <v>4340</v>
      </c>
      <c r="V2975" s="188" t="s">
        <v>4348</v>
      </c>
      <c r="W2975" s="188" t="s">
        <v>4349</v>
      </c>
      <c r="X2975" s="189" t="s">
        <v>4343</v>
      </c>
      <c r="Y2975" s="188" t="s">
        <v>159</v>
      </c>
    </row>
    <row r="2976" spans="2:25">
      <c r="B2976" s="188" t="s">
        <v>2106</v>
      </c>
      <c r="C2976" s="188" t="s">
        <v>102</v>
      </c>
      <c r="D2976" s="188" t="s">
        <v>2149</v>
      </c>
      <c r="E2976" s="188" t="s">
        <v>4789</v>
      </c>
      <c r="F2976" s="188">
        <v>93.9</v>
      </c>
      <c r="G2976" s="188" t="s">
        <v>202</v>
      </c>
      <c r="H2976" s="188">
        <v>531</v>
      </c>
      <c r="I2976" s="188" t="s">
        <v>4334</v>
      </c>
      <c r="J2976" s="188" t="s">
        <v>4344</v>
      </c>
      <c r="K2976" s="188" t="s">
        <v>4455</v>
      </c>
      <c r="L2976" s="188" t="s">
        <v>159</v>
      </c>
      <c r="M2976" s="188" t="s">
        <v>164</v>
      </c>
      <c r="N2976" s="188">
        <v>93.9</v>
      </c>
      <c r="O2976" s="188" t="s">
        <v>159</v>
      </c>
      <c r="P2976" s="188" t="s">
        <v>4346</v>
      </c>
      <c r="Q2976" s="188" t="s">
        <v>159</v>
      </c>
      <c r="R2976" s="188" t="s">
        <v>4347</v>
      </c>
      <c r="S2976" s="188" t="s">
        <v>159</v>
      </c>
      <c r="T2976" s="188" t="s">
        <v>4339</v>
      </c>
      <c r="U2976" s="188" t="s">
        <v>4340</v>
      </c>
      <c r="V2976" s="188" t="s">
        <v>4348</v>
      </c>
      <c r="W2976" s="188" t="s">
        <v>4349</v>
      </c>
      <c r="X2976" s="189" t="s">
        <v>4343</v>
      </c>
      <c r="Y2976" s="188" t="s">
        <v>159</v>
      </c>
    </row>
    <row r="2977" spans="2:25">
      <c r="B2977" s="188" t="s">
        <v>2106</v>
      </c>
      <c r="C2977" s="188" t="s">
        <v>102</v>
      </c>
      <c r="D2977" s="188" t="s">
        <v>2149</v>
      </c>
      <c r="E2977" s="188" t="s">
        <v>4789</v>
      </c>
      <c r="F2977" s="188">
        <v>93.9</v>
      </c>
      <c r="G2977" s="188" t="s">
        <v>202</v>
      </c>
      <c r="H2977" s="188">
        <v>532</v>
      </c>
      <c r="I2977" s="188" t="s">
        <v>4334</v>
      </c>
      <c r="J2977" s="188" t="s">
        <v>4344</v>
      </c>
      <c r="K2977" s="188" t="s">
        <v>4456</v>
      </c>
      <c r="L2977" s="188" t="s">
        <v>159</v>
      </c>
      <c r="M2977" s="188" t="s">
        <v>164</v>
      </c>
      <c r="N2977" s="188">
        <v>93.9</v>
      </c>
      <c r="O2977" s="188" t="s">
        <v>159</v>
      </c>
      <c r="P2977" s="188" t="s">
        <v>4346</v>
      </c>
      <c r="Q2977" s="188" t="s">
        <v>159</v>
      </c>
      <c r="R2977" s="188" t="s">
        <v>4347</v>
      </c>
      <c r="S2977" s="188" t="s">
        <v>159</v>
      </c>
      <c r="T2977" s="188" t="s">
        <v>4339</v>
      </c>
      <c r="U2977" s="188" t="s">
        <v>4340</v>
      </c>
      <c r="V2977" s="188" t="s">
        <v>4348</v>
      </c>
      <c r="W2977" s="188" t="s">
        <v>4349</v>
      </c>
      <c r="X2977" s="189" t="s">
        <v>4343</v>
      </c>
      <c r="Y2977" s="188" t="s">
        <v>159</v>
      </c>
    </row>
    <row r="2978" spans="2:25">
      <c r="B2978" s="188" t="s">
        <v>2106</v>
      </c>
      <c r="C2978" s="188" t="s">
        <v>102</v>
      </c>
      <c r="D2978" s="188" t="s">
        <v>2149</v>
      </c>
      <c r="E2978" s="188" t="s">
        <v>4789</v>
      </c>
      <c r="F2978" s="188">
        <v>93.9</v>
      </c>
      <c r="G2978" s="188" t="s">
        <v>202</v>
      </c>
      <c r="H2978" s="188">
        <v>533</v>
      </c>
      <c r="I2978" s="188" t="s">
        <v>4334</v>
      </c>
      <c r="J2978" s="188" t="s">
        <v>4344</v>
      </c>
      <c r="K2978" s="188" t="s">
        <v>4457</v>
      </c>
      <c r="L2978" s="188" t="s">
        <v>159</v>
      </c>
      <c r="M2978" s="188" t="s">
        <v>164</v>
      </c>
      <c r="N2978" s="188">
        <v>93.9</v>
      </c>
      <c r="O2978" s="188" t="s">
        <v>159</v>
      </c>
      <c r="P2978" s="188" t="s">
        <v>4346</v>
      </c>
      <c r="Q2978" s="188" t="s">
        <v>159</v>
      </c>
      <c r="R2978" s="188" t="s">
        <v>4347</v>
      </c>
      <c r="S2978" s="188" t="s">
        <v>159</v>
      </c>
      <c r="T2978" s="188" t="s">
        <v>4339</v>
      </c>
      <c r="U2978" s="188" t="s">
        <v>4340</v>
      </c>
      <c r="V2978" s="188" t="s">
        <v>4348</v>
      </c>
      <c r="W2978" s="188" t="s">
        <v>4349</v>
      </c>
      <c r="X2978" s="189" t="s">
        <v>4343</v>
      </c>
      <c r="Y2978" s="188" t="s">
        <v>159</v>
      </c>
    </row>
    <row r="2979" spans="2:25">
      <c r="B2979" s="188" t="s">
        <v>2106</v>
      </c>
      <c r="C2979" s="188" t="s">
        <v>102</v>
      </c>
      <c r="D2979" s="188" t="s">
        <v>2149</v>
      </c>
      <c r="E2979" s="188" t="s">
        <v>4789</v>
      </c>
      <c r="F2979" s="188">
        <v>93.9</v>
      </c>
      <c r="G2979" s="188" t="s">
        <v>202</v>
      </c>
      <c r="H2979" s="188">
        <v>534</v>
      </c>
      <c r="I2979" s="188" t="s">
        <v>4334</v>
      </c>
      <c r="J2979" s="188" t="s">
        <v>4344</v>
      </c>
      <c r="K2979" s="188" t="s">
        <v>4458</v>
      </c>
      <c r="L2979" s="188" t="s">
        <v>159</v>
      </c>
      <c r="M2979" s="188" t="s">
        <v>164</v>
      </c>
      <c r="N2979" s="188">
        <v>93.9</v>
      </c>
      <c r="O2979" s="188" t="s">
        <v>159</v>
      </c>
      <c r="P2979" s="188" t="s">
        <v>4346</v>
      </c>
      <c r="Q2979" s="188" t="s">
        <v>159</v>
      </c>
      <c r="R2979" s="188" t="s">
        <v>4347</v>
      </c>
      <c r="S2979" s="188" t="s">
        <v>159</v>
      </c>
      <c r="T2979" s="188" t="s">
        <v>4339</v>
      </c>
      <c r="U2979" s="188" t="s">
        <v>4340</v>
      </c>
      <c r="V2979" s="188" t="s">
        <v>4348</v>
      </c>
      <c r="W2979" s="188" t="s">
        <v>4349</v>
      </c>
      <c r="X2979" s="189" t="s">
        <v>4343</v>
      </c>
      <c r="Y2979" s="188" t="s">
        <v>159</v>
      </c>
    </row>
    <row r="2980" spans="2:25">
      <c r="B2980" s="108" t="s">
        <v>2106</v>
      </c>
      <c r="C2980" s="108" t="s">
        <v>102</v>
      </c>
      <c r="D2980" s="108" t="s">
        <v>2156</v>
      </c>
      <c r="E2980" s="108" t="s">
        <v>4789</v>
      </c>
      <c r="F2980" s="108">
        <v>94.2</v>
      </c>
      <c r="G2980" s="108" t="s">
        <v>202</v>
      </c>
      <c r="H2980" s="108">
        <v>535</v>
      </c>
      <c r="I2980" s="108" t="s">
        <v>4334</v>
      </c>
      <c r="J2980" s="108" t="s">
        <v>4344</v>
      </c>
      <c r="K2980" s="108" t="s">
        <v>4797</v>
      </c>
      <c r="L2980" s="108" t="s">
        <v>2540</v>
      </c>
      <c r="M2980" s="108" t="s">
        <v>164</v>
      </c>
      <c r="N2980" s="108">
        <v>94.2</v>
      </c>
      <c r="O2980" s="108">
        <v>35</v>
      </c>
      <c r="P2980" s="108" t="s">
        <v>4346</v>
      </c>
      <c r="Q2980" s="108" t="s">
        <v>55</v>
      </c>
      <c r="R2980" s="108" t="s">
        <v>4347</v>
      </c>
      <c r="S2980" s="108" t="s">
        <v>55</v>
      </c>
      <c r="T2980" s="108" t="s">
        <v>4339</v>
      </c>
      <c r="U2980" s="108" t="s">
        <v>4340</v>
      </c>
      <c r="V2980" s="108" t="s">
        <v>4348</v>
      </c>
      <c r="W2980" s="108" t="s">
        <v>4349</v>
      </c>
      <c r="X2980" s="187" t="s">
        <v>4343</v>
      </c>
      <c r="Y2980" s="108">
        <v>35</v>
      </c>
    </row>
    <row r="2981" spans="2:25">
      <c r="B2981" s="188" t="s">
        <v>2106</v>
      </c>
      <c r="C2981" s="188" t="s">
        <v>102</v>
      </c>
      <c r="D2981" s="188" t="s">
        <v>2156</v>
      </c>
      <c r="E2981" s="188" t="s">
        <v>4789</v>
      </c>
      <c r="F2981" s="188">
        <v>94.2</v>
      </c>
      <c r="G2981" s="188" t="s">
        <v>202</v>
      </c>
      <c r="H2981" s="188">
        <v>536</v>
      </c>
      <c r="I2981" s="188" t="s">
        <v>4334</v>
      </c>
      <c r="J2981" s="188" t="s">
        <v>4344</v>
      </c>
      <c r="K2981" s="188" t="s">
        <v>4460</v>
      </c>
      <c r="L2981" s="188" t="s">
        <v>159</v>
      </c>
      <c r="M2981" s="188" t="s">
        <v>164</v>
      </c>
      <c r="N2981" s="188">
        <v>94.2</v>
      </c>
      <c r="O2981" s="188" t="s">
        <v>159</v>
      </c>
      <c r="P2981" s="188" t="s">
        <v>4346</v>
      </c>
      <c r="Q2981" s="188" t="s">
        <v>159</v>
      </c>
      <c r="R2981" s="188" t="s">
        <v>4347</v>
      </c>
      <c r="S2981" s="188" t="s">
        <v>159</v>
      </c>
      <c r="T2981" s="188" t="s">
        <v>4339</v>
      </c>
      <c r="U2981" s="188" t="s">
        <v>4340</v>
      </c>
      <c r="V2981" s="188" t="s">
        <v>4348</v>
      </c>
      <c r="W2981" s="188" t="s">
        <v>4349</v>
      </c>
      <c r="X2981" s="189" t="s">
        <v>4343</v>
      </c>
      <c r="Y2981" s="188" t="s">
        <v>159</v>
      </c>
    </row>
    <row r="2982" spans="2:25">
      <c r="B2982" s="188" t="s">
        <v>2106</v>
      </c>
      <c r="C2982" s="188" t="s">
        <v>102</v>
      </c>
      <c r="D2982" s="188" t="s">
        <v>2156</v>
      </c>
      <c r="E2982" s="188" t="s">
        <v>4789</v>
      </c>
      <c r="F2982" s="188">
        <v>94.2</v>
      </c>
      <c r="G2982" s="188" t="s">
        <v>202</v>
      </c>
      <c r="H2982" s="188">
        <v>537</v>
      </c>
      <c r="I2982" s="188" t="s">
        <v>4334</v>
      </c>
      <c r="J2982" s="188" t="s">
        <v>4344</v>
      </c>
      <c r="K2982" s="188" t="s">
        <v>4461</v>
      </c>
      <c r="L2982" s="188" t="s">
        <v>159</v>
      </c>
      <c r="M2982" s="188" t="s">
        <v>164</v>
      </c>
      <c r="N2982" s="188">
        <v>94.2</v>
      </c>
      <c r="O2982" s="188" t="s">
        <v>159</v>
      </c>
      <c r="P2982" s="188" t="s">
        <v>4346</v>
      </c>
      <c r="Q2982" s="188" t="s">
        <v>159</v>
      </c>
      <c r="R2982" s="188" t="s">
        <v>4347</v>
      </c>
      <c r="S2982" s="188" t="s">
        <v>159</v>
      </c>
      <c r="T2982" s="188" t="s">
        <v>4339</v>
      </c>
      <c r="U2982" s="188" t="s">
        <v>4340</v>
      </c>
      <c r="V2982" s="188" t="s">
        <v>4348</v>
      </c>
      <c r="W2982" s="188" t="s">
        <v>4349</v>
      </c>
      <c r="X2982" s="189" t="s">
        <v>4343</v>
      </c>
      <c r="Y2982" s="188" t="s">
        <v>159</v>
      </c>
    </row>
    <row r="2983" spans="2:25">
      <c r="B2983" s="188" t="s">
        <v>2106</v>
      </c>
      <c r="C2983" s="188" t="s">
        <v>102</v>
      </c>
      <c r="D2983" s="188" t="s">
        <v>2156</v>
      </c>
      <c r="E2983" s="188" t="s">
        <v>4789</v>
      </c>
      <c r="F2983" s="188">
        <v>94.2</v>
      </c>
      <c r="G2983" s="188" t="s">
        <v>202</v>
      </c>
      <c r="H2983" s="188">
        <v>538</v>
      </c>
      <c r="I2983" s="188" t="s">
        <v>4334</v>
      </c>
      <c r="J2983" s="188" t="s">
        <v>4344</v>
      </c>
      <c r="K2983" s="188" t="s">
        <v>4462</v>
      </c>
      <c r="L2983" s="188" t="s">
        <v>159</v>
      </c>
      <c r="M2983" s="188" t="s">
        <v>164</v>
      </c>
      <c r="N2983" s="188">
        <v>94.2</v>
      </c>
      <c r="O2983" s="188" t="s">
        <v>159</v>
      </c>
      <c r="P2983" s="188" t="s">
        <v>4346</v>
      </c>
      <c r="Q2983" s="188" t="s">
        <v>159</v>
      </c>
      <c r="R2983" s="188" t="s">
        <v>4347</v>
      </c>
      <c r="S2983" s="188" t="s">
        <v>159</v>
      </c>
      <c r="T2983" s="188" t="s">
        <v>4339</v>
      </c>
      <c r="U2983" s="188" t="s">
        <v>4340</v>
      </c>
      <c r="V2983" s="188" t="s">
        <v>4348</v>
      </c>
      <c r="W2983" s="188" t="s">
        <v>4349</v>
      </c>
      <c r="X2983" s="189" t="s">
        <v>4343</v>
      </c>
      <c r="Y2983" s="188" t="s">
        <v>159</v>
      </c>
    </row>
    <row r="2984" spans="2:25">
      <c r="B2984" s="188" t="s">
        <v>2106</v>
      </c>
      <c r="C2984" s="188" t="s">
        <v>102</v>
      </c>
      <c r="D2984" s="188" t="s">
        <v>2156</v>
      </c>
      <c r="E2984" s="188" t="s">
        <v>4789</v>
      </c>
      <c r="F2984" s="188">
        <v>94.2</v>
      </c>
      <c r="G2984" s="188" t="s">
        <v>202</v>
      </c>
      <c r="H2984" s="188">
        <v>539</v>
      </c>
      <c r="I2984" s="188" t="s">
        <v>4334</v>
      </c>
      <c r="J2984" s="188" t="s">
        <v>4344</v>
      </c>
      <c r="K2984" s="188" t="s">
        <v>4463</v>
      </c>
      <c r="L2984" s="188" t="s">
        <v>159</v>
      </c>
      <c r="M2984" s="188" t="s">
        <v>164</v>
      </c>
      <c r="N2984" s="188">
        <v>94.2</v>
      </c>
      <c r="O2984" s="188" t="s">
        <v>159</v>
      </c>
      <c r="P2984" s="188" t="s">
        <v>4346</v>
      </c>
      <c r="Q2984" s="188" t="s">
        <v>159</v>
      </c>
      <c r="R2984" s="188" t="s">
        <v>4347</v>
      </c>
      <c r="S2984" s="188" t="s">
        <v>159</v>
      </c>
      <c r="T2984" s="188" t="s">
        <v>4339</v>
      </c>
      <c r="U2984" s="188" t="s">
        <v>4340</v>
      </c>
      <c r="V2984" s="188" t="s">
        <v>4348</v>
      </c>
      <c r="W2984" s="188" t="s">
        <v>4349</v>
      </c>
      <c r="X2984" s="189" t="s">
        <v>4343</v>
      </c>
      <c r="Y2984" s="188" t="s">
        <v>159</v>
      </c>
    </row>
    <row r="2985" spans="2:25">
      <c r="B2985" s="188" t="s">
        <v>2106</v>
      </c>
      <c r="C2985" s="188" t="s">
        <v>102</v>
      </c>
      <c r="D2985" s="188" t="s">
        <v>2156</v>
      </c>
      <c r="E2985" s="188" t="s">
        <v>4789</v>
      </c>
      <c r="F2985" s="188">
        <v>94.2</v>
      </c>
      <c r="G2985" s="188" t="s">
        <v>202</v>
      </c>
      <c r="H2985" s="188">
        <v>540</v>
      </c>
      <c r="I2985" s="188" t="s">
        <v>4334</v>
      </c>
      <c r="J2985" s="188" t="s">
        <v>4344</v>
      </c>
      <c r="K2985" s="188" t="s">
        <v>4464</v>
      </c>
      <c r="L2985" s="188" t="s">
        <v>159</v>
      </c>
      <c r="M2985" s="188" t="s">
        <v>164</v>
      </c>
      <c r="N2985" s="188">
        <v>94.2</v>
      </c>
      <c r="O2985" s="188" t="s">
        <v>159</v>
      </c>
      <c r="P2985" s="188" t="s">
        <v>4346</v>
      </c>
      <c r="Q2985" s="188" t="s">
        <v>159</v>
      </c>
      <c r="R2985" s="188" t="s">
        <v>4347</v>
      </c>
      <c r="S2985" s="188" t="s">
        <v>159</v>
      </c>
      <c r="T2985" s="188" t="s">
        <v>4339</v>
      </c>
      <c r="U2985" s="188" t="s">
        <v>4340</v>
      </c>
      <c r="V2985" s="188" t="s">
        <v>4348</v>
      </c>
      <c r="W2985" s="188" t="s">
        <v>4349</v>
      </c>
      <c r="X2985" s="189" t="s">
        <v>4343</v>
      </c>
      <c r="Y2985" s="188" t="s">
        <v>159</v>
      </c>
    </row>
    <row r="2986" spans="2:25">
      <c r="B2986" s="188" t="s">
        <v>2106</v>
      </c>
      <c r="C2986" s="188" t="s">
        <v>102</v>
      </c>
      <c r="D2986" s="188" t="s">
        <v>2156</v>
      </c>
      <c r="E2986" s="188" t="s">
        <v>4789</v>
      </c>
      <c r="F2986" s="188">
        <v>94.2</v>
      </c>
      <c r="G2986" s="188" t="s">
        <v>202</v>
      </c>
      <c r="H2986" s="188">
        <v>541</v>
      </c>
      <c r="I2986" s="188" t="s">
        <v>4334</v>
      </c>
      <c r="J2986" s="188" t="s">
        <v>4344</v>
      </c>
      <c r="K2986" s="188" t="s">
        <v>4465</v>
      </c>
      <c r="L2986" s="188" t="s">
        <v>159</v>
      </c>
      <c r="M2986" s="188" t="s">
        <v>164</v>
      </c>
      <c r="N2986" s="188">
        <v>94.2</v>
      </c>
      <c r="O2986" s="188" t="s">
        <v>159</v>
      </c>
      <c r="P2986" s="188" t="s">
        <v>4346</v>
      </c>
      <c r="Q2986" s="188" t="s">
        <v>159</v>
      </c>
      <c r="R2986" s="188" t="s">
        <v>4347</v>
      </c>
      <c r="S2986" s="188" t="s">
        <v>159</v>
      </c>
      <c r="T2986" s="188" t="s">
        <v>4339</v>
      </c>
      <c r="U2986" s="188" t="s">
        <v>4340</v>
      </c>
      <c r="V2986" s="188" t="s">
        <v>4348</v>
      </c>
      <c r="W2986" s="188" t="s">
        <v>4349</v>
      </c>
      <c r="X2986" s="189" t="s">
        <v>4343</v>
      </c>
      <c r="Y2986" s="188" t="s">
        <v>159</v>
      </c>
    </row>
    <row r="2987" spans="2:25">
      <c r="B2987" s="188" t="s">
        <v>2106</v>
      </c>
      <c r="C2987" s="188" t="s">
        <v>102</v>
      </c>
      <c r="D2987" s="188" t="s">
        <v>2156</v>
      </c>
      <c r="E2987" s="188" t="s">
        <v>4789</v>
      </c>
      <c r="F2987" s="188">
        <v>94.2</v>
      </c>
      <c r="G2987" s="188" t="s">
        <v>202</v>
      </c>
      <c r="H2987" s="188">
        <v>542</v>
      </c>
      <c r="I2987" s="188" t="s">
        <v>4334</v>
      </c>
      <c r="J2987" s="188" t="s">
        <v>4344</v>
      </c>
      <c r="K2987" s="188" t="s">
        <v>4466</v>
      </c>
      <c r="L2987" s="188" t="s">
        <v>159</v>
      </c>
      <c r="M2987" s="188" t="s">
        <v>164</v>
      </c>
      <c r="N2987" s="188">
        <v>94.2</v>
      </c>
      <c r="O2987" s="188" t="s">
        <v>159</v>
      </c>
      <c r="P2987" s="188" t="s">
        <v>4346</v>
      </c>
      <c r="Q2987" s="188" t="s">
        <v>159</v>
      </c>
      <c r="R2987" s="188" t="s">
        <v>4347</v>
      </c>
      <c r="S2987" s="188" t="s">
        <v>159</v>
      </c>
      <c r="T2987" s="188" t="s">
        <v>4339</v>
      </c>
      <c r="U2987" s="188" t="s">
        <v>4340</v>
      </c>
      <c r="V2987" s="188" t="s">
        <v>4348</v>
      </c>
      <c r="W2987" s="188" t="s">
        <v>4349</v>
      </c>
      <c r="X2987" s="189" t="s">
        <v>4343</v>
      </c>
      <c r="Y2987" s="188" t="s">
        <v>159</v>
      </c>
    </row>
    <row r="2988" spans="2:25">
      <c r="B2988" s="188" t="s">
        <v>2106</v>
      </c>
      <c r="C2988" s="188" t="s">
        <v>102</v>
      </c>
      <c r="D2988" s="188" t="s">
        <v>2156</v>
      </c>
      <c r="E2988" s="188" t="s">
        <v>4789</v>
      </c>
      <c r="F2988" s="188">
        <v>94.2</v>
      </c>
      <c r="G2988" s="188" t="s">
        <v>202</v>
      </c>
      <c r="H2988" s="188">
        <v>543</v>
      </c>
      <c r="I2988" s="188" t="s">
        <v>4334</v>
      </c>
      <c r="J2988" s="188" t="s">
        <v>4344</v>
      </c>
      <c r="K2988" s="188" t="s">
        <v>4467</v>
      </c>
      <c r="L2988" s="188" t="s">
        <v>159</v>
      </c>
      <c r="M2988" s="188" t="s">
        <v>164</v>
      </c>
      <c r="N2988" s="188">
        <v>94.2</v>
      </c>
      <c r="O2988" s="188" t="s">
        <v>159</v>
      </c>
      <c r="P2988" s="188" t="s">
        <v>4346</v>
      </c>
      <c r="Q2988" s="188" t="s">
        <v>159</v>
      </c>
      <c r="R2988" s="188" t="s">
        <v>4347</v>
      </c>
      <c r="S2988" s="188" t="s">
        <v>159</v>
      </c>
      <c r="T2988" s="188" t="s">
        <v>4339</v>
      </c>
      <c r="U2988" s="188" t="s">
        <v>4340</v>
      </c>
      <c r="V2988" s="188" t="s">
        <v>4348</v>
      </c>
      <c r="W2988" s="188" t="s">
        <v>4349</v>
      </c>
      <c r="X2988" s="189" t="s">
        <v>4343</v>
      </c>
      <c r="Y2988" s="188" t="s">
        <v>159</v>
      </c>
    </row>
    <row r="2989" spans="2:25">
      <c r="B2989" s="188" t="s">
        <v>2106</v>
      </c>
      <c r="C2989" s="188" t="s">
        <v>102</v>
      </c>
      <c r="D2989" s="188" t="s">
        <v>2156</v>
      </c>
      <c r="E2989" s="188" t="s">
        <v>4789</v>
      </c>
      <c r="F2989" s="188">
        <v>94.2</v>
      </c>
      <c r="G2989" s="188" t="s">
        <v>202</v>
      </c>
      <c r="H2989" s="188">
        <v>544</v>
      </c>
      <c r="I2989" s="188" t="s">
        <v>4334</v>
      </c>
      <c r="J2989" s="188" t="s">
        <v>4344</v>
      </c>
      <c r="K2989" s="188" t="s">
        <v>4468</v>
      </c>
      <c r="L2989" s="188" t="s">
        <v>159</v>
      </c>
      <c r="M2989" s="188" t="s">
        <v>164</v>
      </c>
      <c r="N2989" s="188">
        <v>94.2</v>
      </c>
      <c r="O2989" s="188" t="s">
        <v>159</v>
      </c>
      <c r="P2989" s="188" t="s">
        <v>4346</v>
      </c>
      <c r="Q2989" s="188" t="s">
        <v>159</v>
      </c>
      <c r="R2989" s="188" t="s">
        <v>4347</v>
      </c>
      <c r="S2989" s="188" t="s">
        <v>159</v>
      </c>
      <c r="T2989" s="188" t="s">
        <v>4339</v>
      </c>
      <c r="U2989" s="188" t="s">
        <v>4340</v>
      </c>
      <c r="V2989" s="188" t="s">
        <v>4348</v>
      </c>
      <c r="W2989" s="188" t="s">
        <v>4349</v>
      </c>
      <c r="X2989" s="189" t="s">
        <v>4343</v>
      </c>
      <c r="Y2989" s="188" t="s">
        <v>159</v>
      </c>
    </row>
    <row r="2990" spans="2:25">
      <c r="B2990" s="108" t="s">
        <v>2106</v>
      </c>
      <c r="C2990" s="108" t="s">
        <v>102</v>
      </c>
      <c r="D2990" s="108" t="s">
        <v>2163</v>
      </c>
      <c r="E2990" s="108" t="s">
        <v>4789</v>
      </c>
      <c r="F2990" s="108">
        <v>94.1</v>
      </c>
      <c r="G2990" s="108" t="s">
        <v>202</v>
      </c>
      <c r="H2990" s="108">
        <v>545</v>
      </c>
      <c r="I2990" s="108" t="s">
        <v>4334</v>
      </c>
      <c r="J2990" s="108" t="s">
        <v>4344</v>
      </c>
      <c r="K2990" s="108" t="s">
        <v>4798</v>
      </c>
      <c r="L2990" s="108" t="s">
        <v>2540</v>
      </c>
      <c r="M2990" s="108" t="s">
        <v>164</v>
      </c>
      <c r="N2990" s="108">
        <v>94.2</v>
      </c>
      <c r="O2990" s="108">
        <v>36</v>
      </c>
      <c r="P2990" s="108" t="s">
        <v>4346</v>
      </c>
      <c r="Q2990" s="108" t="s">
        <v>55</v>
      </c>
      <c r="R2990" s="108" t="s">
        <v>4347</v>
      </c>
      <c r="S2990" s="108" t="s">
        <v>55</v>
      </c>
      <c r="T2990" s="108" t="s">
        <v>4339</v>
      </c>
      <c r="U2990" s="108" t="s">
        <v>4340</v>
      </c>
      <c r="V2990" s="108" t="s">
        <v>4348</v>
      </c>
      <c r="W2990" s="108" t="s">
        <v>4349</v>
      </c>
      <c r="X2990" s="187" t="s">
        <v>4343</v>
      </c>
      <c r="Y2990" s="108">
        <v>36</v>
      </c>
    </row>
    <row r="2991" spans="2:25">
      <c r="B2991" s="188" t="s">
        <v>2106</v>
      </c>
      <c r="C2991" s="188" t="s">
        <v>102</v>
      </c>
      <c r="D2991" s="188" t="s">
        <v>2163</v>
      </c>
      <c r="E2991" s="188" t="s">
        <v>4789</v>
      </c>
      <c r="F2991" s="188">
        <v>94.1</v>
      </c>
      <c r="G2991" s="188" t="s">
        <v>202</v>
      </c>
      <c r="H2991" s="188">
        <v>546</v>
      </c>
      <c r="I2991" s="188" t="s">
        <v>4334</v>
      </c>
      <c r="J2991" s="188" t="s">
        <v>4344</v>
      </c>
      <c r="K2991" s="188" t="s">
        <v>4470</v>
      </c>
      <c r="L2991" s="188" t="s">
        <v>159</v>
      </c>
      <c r="M2991" s="188" t="s">
        <v>164</v>
      </c>
      <c r="N2991" s="188">
        <v>94.2</v>
      </c>
      <c r="O2991" s="188" t="s">
        <v>159</v>
      </c>
      <c r="P2991" s="188" t="s">
        <v>4346</v>
      </c>
      <c r="Q2991" s="188" t="s">
        <v>159</v>
      </c>
      <c r="R2991" s="188" t="s">
        <v>4347</v>
      </c>
      <c r="S2991" s="188" t="s">
        <v>159</v>
      </c>
      <c r="T2991" s="188" t="s">
        <v>4339</v>
      </c>
      <c r="U2991" s="188" t="s">
        <v>4340</v>
      </c>
      <c r="V2991" s="188" t="s">
        <v>4348</v>
      </c>
      <c r="W2991" s="188" t="s">
        <v>4349</v>
      </c>
      <c r="X2991" s="189" t="s">
        <v>4343</v>
      </c>
      <c r="Y2991" s="188" t="s">
        <v>159</v>
      </c>
    </row>
    <row r="2992" spans="2:25">
      <c r="B2992" s="188" t="s">
        <v>2106</v>
      </c>
      <c r="C2992" s="188" t="s">
        <v>102</v>
      </c>
      <c r="D2992" s="188" t="s">
        <v>2163</v>
      </c>
      <c r="E2992" s="188" t="s">
        <v>4789</v>
      </c>
      <c r="F2992" s="188">
        <v>94.1</v>
      </c>
      <c r="G2992" s="188" t="s">
        <v>202</v>
      </c>
      <c r="H2992" s="188">
        <v>547</v>
      </c>
      <c r="I2992" s="188" t="s">
        <v>4334</v>
      </c>
      <c r="J2992" s="188" t="s">
        <v>4344</v>
      </c>
      <c r="K2992" s="188" t="s">
        <v>4471</v>
      </c>
      <c r="L2992" s="188" t="s">
        <v>159</v>
      </c>
      <c r="M2992" s="188" t="s">
        <v>164</v>
      </c>
      <c r="N2992" s="188">
        <v>94.2</v>
      </c>
      <c r="O2992" s="188" t="s">
        <v>159</v>
      </c>
      <c r="P2992" s="188" t="s">
        <v>4346</v>
      </c>
      <c r="Q2992" s="188" t="s">
        <v>159</v>
      </c>
      <c r="R2992" s="188" t="s">
        <v>4347</v>
      </c>
      <c r="S2992" s="188" t="s">
        <v>159</v>
      </c>
      <c r="T2992" s="188" t="s">
        <v>4339</v>
      </c>
      <c r="U2992" s="188" t="s">
        <v>4340</v>
      </c>
      <c r="V2992" s="188" t="s">
        <v>4348</v>
      </c>
      <c r="W2992" s="188" t="s">
        <v>4349</v>
      </c>
      <c r="X2992" s="189" t="s">
        <v>4343</v>
      </c>
      <c r="Y2992" s="188" t="s">
        <v>159</v>
      </c>
    </row>
    <row r="2993" spans="2:25">
      <c r="B2993" s="188" t="s">
        <v>2106</v>
      </c>
      <c r="C2993" s="188" t="s">
        <v>102</v>
      </c>
      <c r="D2993" s="188" t="s">
        <v>2163</v>
      </c>
      <c r="E2993" s="188" t="s">
        <v>4789</v>
      </c>
      <c r="F2993" s="188">
        <v>94.1</v>
      </c>
      <c r="G2993" s="188" t="s">
        <v>202</v>
      </c>
      <c r="H2993" s="188">
        <v>548</v>
      </c>
      <c r="I2993" s="188" t="s">
        <v>4334</v>
      </c>
      <c r="J2993" s="188" t="s">
        <v>4344</v>
      </c>
      <c r="K2993" s="188" t="s">
        <v>4472</v>
      </c>
      <c r="L2993" s="188" t="s">
        <v>159</v>
      </c>
      <c r="M2993" s="188" t="s">
        <v>164</v>
      </c>
      <c r="N2993" s="188">
        <v>94.2</v>
      </c>
      <c r="O2993" s="188" t="s">
        <v>159</v>
      </c>
      <c r="P2993" s="188" t="s">
        <v>4346</v>
      </c>
      <c r="Q2993" s="188" t="s">
        <v>159</v>
      </c>
      <c r="R2993" s="188" t="s">
        <v>4347</v>
      </c>
      <c r="S2993" s="188" t="s">
        <v>159</v>
      </c>
      <c r="T2993" s="188" t="s">
        <v>4339</v>
      </c>
      <c r="U2993" s="188" t="s">
        <v>4340</v>
      </c>
      <c r="V2993" s="188" t="s">
        <v>4348</v>
      </c>
      <c r="W2993" s="188" t="s">
        <v>4349</v>
      </c>
      <c r="X2993" s="189" t="s">
        <v>4343</v>
      </c>
      <c r="Y2993" s="188" t="s">
        <v>159</v>
      </c>
    </row>
    <row r="2994" spans="2:25">
      <c r="B2994" s="188" t="s">
        <v>2106</v>
      </c>
      <c r="C2994" s="188" t="s">
        <v>102</v>
      </c>
      <c r="D2994" s="188" t="s">
        <v>2163</v>
      </c>
      <c r="E2994" s="188" t="s">
        <v>4789</v>
      </c>
      <c r="F2994" s="188">
        <v>94.1</v>
      </c>
      <c r="G2994" s="188" t="s">
        <v>202</v>
      </c>
      <c r="H2994" s="188">
        <v>549</v>
      </c>
      <c r="I2994" s="188" t="s">
        <v>4334</v>
      </c>
      <c r="J2994" s="188" t="s">
        <v>4344</v>
      </c>
      <c r="K2994" s="188" t="s">
        <v>4473</v>
      </c>
      <c r="L2994" s="188" t="s">
        <v>159</v>
      </c>
      <c r="M2994" s="188" t="s">
        <v>164</v>
      </c>
      <c r="N2994" s="188">
        <v>94.2</v>
      </c>
      <c r="O2994" s="188" t="s">
        <v>159</v>
      </c>
      <c r="P2994" s="188" t="s">
        <v>4346</v>
      </c>
      <c r="Q2994" s="188" t="s">
        <v>159</v>
      </c>
      <c r="R2994" s="188" t="s">
        <v>4347</v>
      </c>
      <c r="S2994" s="188" t="s">
        <v>159</v>
      </c>
      <c r="T2994" s="188" t="s">
        <v>4339</v>
      </c>
      <c r="U2994" s="188" t="s">
        <v>4340</v>
      </c>
      <c r="V2994" s="188" t="s">
        <v>4348</v>
      </c>
      <c r="W2994" s="188" t="s">
        <v>4349</v>
      </c>
      <c r="X2994" s="189" t="s">
        <v>4343</v>
      </c>
      <c r="Y2994" s="188" t="s">
        <v>159</v>
      </c>
    </row>
    <row r="2995" spans="2:25">
      <c r="B2995" s="188" t="s">
        <v>2106</v>
      </c>
      <c r="C2995" s="188" t="s">
        <v>102</v>
      </c>
      <c r="D2995" s="188" t="s">
        <v>2163</v>
      </c>
      <c r="E2995" s="188" t="s">
        <v>4789</v>
      </c>
      <c r="F2995" s="188">
        <v>94.1</v>
      </c>
      <c r="G2995" s="188" t="s">
        <v>202</v>
      </c>
      <c r="H2995" s="188">
        <v>550</v>
      </c>
      <c r="I2995" s="188" t="s">
        <v>4334</v>
      </c>
      <c r="J2995" s="188" t="s">
        <v>4344</v>
      </c>
      <c r="K2995" s="188" t="s">
        <v>4474</v>
      </c>
      <c r="L2995" s="188" t="s">
        <v>159</v>
      </c>
      <c r="M2995" s="188" t="s">
        <v>164</v>
      </c>
      <c r="N2995" s="188">
        <v>94.2</v>
      </c>
      <c r="O2995" s="188" t="s">
        <v>159</v>
      </c>
      <c r="P2995" s="188" t="s">
        <v>4346</v>
      </c>
      <c r="Q2995" s="188" t="s">
        <v>159</v>
      </c>
      <c r="R2995" s="188" t="s">
        <v>4347</v>
      </c>
      <c r="S2995" s="188" t="s">
        <v>159</v>
      </c>
      <c r="T2995" s="188" t="s">
        <v>4339</v>
      </c>
      <c r="U2995" s="188" t="s">
        <v>4340</v>
      </c>
      <c r="V2995" s="188" t="s">
        <v>4348</v>
      </c>
      <c r="W2995" s="188" t="s">
        <v>4349</v>
      </c>
      <c r="X2995" s="189" t="s">
        <v>4343</v>
      </c>
      <c r="Y2995" s="188" t="s">
        <v>159</v>
      </c>
    </row>
    <row r="2996" spans="2:25">
      <c r="B2996" s="188" t="s">
        <v>2106</v>
      </c>
      <c r="C2996" s="188" t="s">
        <v>102</v>
      </c>
      <c r="D2996" s="188" t="s">
        <v>2163</v>
      </c>
      <c r="E2996" s="188" t="s">
        <v>4789</v>
      </c>
      <c r="F2996" s="188">
        <v>94.1</v>
      </c>
      <c r="G2996" s="188" t="s">
        <v>202</v>
      </c>
      <c r="H2996" s="188">
        <v>551</v>
      </c>
      <c r="I2996" s="188" t="s">
        <v>4334</v>
      </c>
      <c r="J2996" s="188" t="s">
        <v>4344</v>
      </c>
      <c r="K2996" s="188" t="s">
        <v>4475</v>
      </c>
      <c r="L2996" s="188" t="s">
        <v>159</v>
      </c>
      <c r="M2996" s="188" t="s">
        <v>164</v>
      </c>
      <c r="N2996" s="188">
        <v>94.2</v>
      </c>
      <c r="O2996" s="188" t="s">
        <v>159</v>
      </c>
      <c r="P2996" s="188" t="s">
        <v>4346</v>
      </c>
      <c r="Q2996" s="188" t="s">
        <v>159</v>
      </c>
      <c r="R2996" s="188" t="s">
        <v>4347</v>
      </c>
      <c r="S2996" s="188" t="s">
        <v>159</v>
      </c>
      <c r="T2996" s="188" t="s">
        <v>4339</v>
      </c>
      <c r="U2996" s="188" t="s">
        <v>4340</v>
      </c>
      <c r="V2996" s="188" t="s">
        <v>4348</v>
      </c>
      <c r="W2996" s="188" t="s">
        <v>4349</v>
      </c>
      <c r="X2996" s="189" t="s">
        <v>4343</v>
      </c>
      <c r="Y2996" s="188" t="s">
        <v>159</v>
      </c>
    </row>
    <row r="2997" spans="2:25">
      <c r="B2997" s="188" t="s">
        <v>2106</v>
      </c>
      <c r="C2997" s="188" t="s">
        <v>102</v>
      </c>
      <c r="D2997" s="188" t="s">
        <v>2163</v>
      </c>
      <c r="E2997" s="188" t="s">
        <v>4789</v>
      </c>
      <c r="F2997" s="188">
        <v>94.1</v>
      </c>
      <c r="G2997" s="188" t="s">
        <v>202</v>
      </c>
      <c r="H2997" s="188">
        <v>552</v>
      </c>
      <c r="I2997" s="188" t="s">
        <v>4334</v>
      </c>
      <c r="J2997" s="188" t="s">
        <v>4344</v>
      </c>
      <c r="K2997" s="188" t="s">
        <v>4476</v>
      </c>
      <c r="L2997" s="188" t="s">
        <v>159</v>
      </c>
      <c r="M2997" s="188" t="s">
        <v>164</v>
      </c>
      <c r="N2997" s="188">
        <v>94.2</v>
      </c>
      <c r="O2997" s="188" t="s">
        <v>159</v>
      </c>
      <c r="P2997" s="188" t="s">
        <v>4346</v>
      </c>
      <c r="Q2997" s="188" t="s">
        <v>159</v>
      </c>
      <c r="R2997" s="188" t="s">
        <v>4347</v>
      </c>
      <c r="S2997" s="188" t="s">
        <v>159</v>
      </c>
      <c r="T2997" s="188" t="s">
        <v>4339</v>
      </c>
      <c r="U2997" s="188" t="s">
        <v>4340</v>
      </c>
      <c r="V2997" s="188" t="s">
        <v>4348</v>
      </c>
      <c r="W2997" s="188" t="s">
        <v>4349</v>
      </c>
      <c r="X2997" s="189" t="s">
        <v>4343</v>
      </c>
      <c r="Y2997" s="188" t="s">
        <v>159</v>
      </c>
    </row>
    <row r="2998" spans="2:25">
      <c r="B2998" s="188" t="s">
        <v>2106</v>
      </c>
      <c r="C2998" s="188" t="s">
        <v>102</v>
      </c>
      <c r="D2998" s="188" t="s">
        <v>2163</v>
      </c>
      <c r="E2998" s="188" t="s">
        <v>4789</v>
      </c>
      <c r="F2998" s="188">
        <v>94.1</v>
      </c>
      <c r="G2998" s="188" t="s">
        <v>202</v>
      </c>
      <c r="H2998" s="188">
        <v>553</v>
      </c>
      <c r="I2998" s="188" t="s">
        <v>4334</v>
      </c>
      <c r="J2998" s="188" t="s">
        <v>4344</v>
      </c>
      <c r="K2998" s="188" t="s">
        <v>4477</v>
      </c>
      <c r="L2998" s="188" t="s">
        <v>159</v>
      </c>
      <c r="M2998" s="188" t="s">
        <v>164</v>
      </c>
      <c r="N2998" s="188">
        <v>94.2</v>
      </c>
      <c r="O2998" s="188" t="s">
        <v>159</v>
      </c>
      <c r="P2998" s="188" t="s">
        <v>4346</v>
      </c>
      <c r="Q2998" s="188" t="s">
        <v>159</v>
      </c>
      <c r="R2998" s="188" t="s">
        <v>4347</v>
      </c>
      <c r="S2998" s="188" t="s">
        <v>159</v>
      </c>
      <c r="T2998" s="188" t="s">
        <v>4339</v>
      </c>
      <c r="U2998" s="188" t="s">
        <v>4340</v>
      </c>
      <c r="V2998" s="188" t="s">
        <v>4348</v>
      </c>
      <c r="W2998" s="188" t="s">
        <v>4349</v>
      </c>
      <c r="X2998" s="189" t="s">
        <v>4343</v>
      </c>
      <c r="Y2998" s="188" t="s">
        <v>159</v>
      </c>
    </row>
    <row r="2999" spans="2:25">
      <c r="B2999" s="188" t="s">
        <v>2106</v>
      </c>
      <c r="C2999" s="188" t="s">
        <v>102</v>
      </c>
      <c r="D2999" s="188" t="s">
        <v>2163</v>
      </c>
      <c r="E2999" s="188" t="s">
        <v>4789</v>
      </c>
      <c r="F2999" s="188">
        <v>94.1</v>
      </c>
      <c r="G2999" s="188" t="s">
        <v>202</v>
      </c>
      <c r="H2999" s="188">
        <v>554</v>
      </c>
      <c r="I2999" s="188" t="s">
        <v>4334</v>
      </c>
      <c r="J2999" s="188" t="s">
        <v>4344</v>
      </c>
      <c r="K2999" s="188" t="s">
        <v>4478</v>
      </c>
      <c r="L2999" s="188" t="s">
        <v>159</v>
      </c>
      <c r="M2999" s="188" t="s">
        <v>164</v>
      </c>
      <c r="N2999" s="188">
        <v>94.2</v>
      </c>
      <c r="O2999" s="188" t="s">
        <v>159</v>
      </c>
      <c r="P2999" s="188" t="s">
        <v>4346</v>
      </c>
      <c r="Q2999" s="188" t="s">
        <v>159</v>
      </c>
      <c r="R2999" s="188" t="s">
        <v>4347</v>
      </c>
      <c r="S2999" s="188" t="s">
        <v>159</v>
      </c>
      <c r="T2999" s="188" t="s">
        <v>4339</v>
      </c>
      <c r="U2999" s="188" t="s">
        <v>4340</v>
      </c>
      <c r="V2999" s="188" t="s">
        <v>4348</v>
      </c>
      <c r="W2999" s="188" t="s">
        <v>4349</v>
      </c>
      <c r="X2999" s="189" t="s">
        <v>4343</v>
      </c>
      <c r="Y2999" s="188" t="s">
        <v>159</v>
      </c>
    </row>
    <row r="3000" spans="2:25">
      <c r="B3000" s="108" t="s">
        <v>2106</v>
      </c>
      <c r="C3000" s="108" t="s">
        <v>102</v>
      </c>
      <c r="D3000" s="108" t="s">
        <v>4479</v>
      </c>
      <c r="E3000" s="108" t="s">
        <v>4789</v>
      </c>
      <c r="F3000" s="108">
        <v>95.9</v>
      </c>
      <c r="G3000" s="108" t="s">
        <v>202</v>
      </c>
      <c r="H3000" s="108">
        <v>555</v>
      </c>
      <c r="I3000" s="108" t="s">
        <v>4334</v>
      </c>
      <c r="J3000" s="108" t="s">
        <v>4344</v>
      </c>
      <c r="K3000" s="108" t="s">
        <v>4799</v>
      </c>
      <c r="L3000" s="108" t="s">
        <v>2540</v>
      </c>
      <c r="M3000" s="108" t="s">
        <v>164</v>
      </c>
      <c r="N3000" s="108">
        <v>95.9</v>
      </c>
      <c r="O3000" s="108">
        <v>37</v>
      </c>
      <c r="P3000" s="108" t="s">
        <v>4346</v>
      </c>
      <c r="Q3000" s="108" t="s">
        <v>55</v>
      </c>
      <c r="R3000" s="108" t="s">
        <v>4347</v>
      </c>
      <c r="S3000" s="108" t="s">
        <v>55</v>
      </c>
      <c r="T3000" s="108" t="s">
        <v>4339</v>
      </c>
      <c r="U3000" s="108" t="s">
        <v>4340</v>
      </c>
      <c r="V3000" s="108" t="s">
        <v>4348</v>
      </c>
      <c r="W3000" s="108" t="s">
        <v>4349</v>
      </c>
      <c r="X3000" s="187" t="s">
        <v>4343</v>
      </c>
      <c r="Y3000" s="108">
        <v>37</v>
      </c>
    </row>
    <row r="3001" spans="2:25">
      <c r="B3001" s="188" t="s">
        <v>2106</v>
      </c>
      <c r="C3001" s="188" t="s">
        <v>102</v>
      </c>
      <c r="D3001" s="188" t="s">
        <v>4479</v>
      </c>
      <c r="E3001" s="188" t="s">
        <v>4789</v>
      </c>
      <c r="F3001" s="188">
        <v>95.9</v>
      </c>
      <c r="G3001" s="188" t="s">
        <v>202</v>
      </c>
      <c r="H3001" s="188">
        <v>556</v>
      </c>
      <c r="I3001" s="188" t="s">
        <v>4334</v>
      </c>
      <c r="J3001" s="188" t="s">
        <v>4344</v>
      </c>
      <c r="K3001" s="188" t="s">
        <v>4481</v>
      </c>
      <c r="L3001" s="188" t="s">
        <v>159</v>
      </c>
      <c r="M3001" s="188" t="s">
        <v>164</v>
      </c>
      <c r="N3001" s="188">
        <v>95.9</v>
      </c>
      <c r="O3001" s="188" t="s">
        <v>159</v>
      </c>
      <c r="P3001" s="188" t="s">
        <v>4346</v>
      </c>
      <c r="Q3001" s="188" t="s">
        <v>159</v>
      </c>
      <c r="R3001" s="188" t="s">
        <v>4347</v>
      </c>
      <c r="S3001" s="188" t="s">
        <v>159</v>
      </c>
      <c r="T3001" s="188" t="s">
        <v>4339</v>
      </c>
      <c r="U3001" s="188" t="s">
        <v>4340</v>
      </c>
      <c r="V3001" s="188" t="s">
        <v>4348</v>
      </c>
      <c r="W3001" s="188" t="s">
        <v>4349</v>
      </c>
      <c r="X3001" s="189" t="s">
        <v>4343</v>
      </c>
      <c r="Y3001" s="188" t="s">
        <v>159</v>
      </c>
    </row>
    <row r="3002" spans="2:25">
      <c r="B3002" s="188" t="s">
        <v>2106</v>
      </c>
      <c r="C3002" s="188" t="s">
        <v>102</v>
      </c>
      <c r="D3002" s="188" t="s">
        <v>4479</v>
      </c>
      <c r="E3002" s="188" t="s">
        <v>4789</v>
      </c>
      <c r="F3002" s="188">
        <v>95.9</v>
      </c>
      <c r="G3002" s="188" t="s">
        <v>202</v>
      </c>
      <c r="H3002" s="188">
        <v>557</v>
      </c>
      <c r="I3002" s="188" t="s">
        <v>4334</v>
      </c>
      <c r="J3002" s="188" t="s">
        <v>4344</v>
      </c>
      <c r="K3002" s="188" t="s">
        <v>4482</v>
      </c>
      <c r="L3002" s="188" t="s">
        <v>159</v>
      </c>
      <c r="M3002" s="188" t="s">
        <v>164</v>
      </c>
      <c r="N3002" s="188">
        <v>95.9</v>
      </c>
      <c r="O3002" s="188" t="s">
        <v>159</v>
      </c>
      <c r="P3002" s="188" t="s">
        <v>4346</v>
      </c>
      <c r="Q3002" s="188" t="s">
        <v>159</v>
      </c>
      <c r="R3002" s="188" t="s">
        <v>4347</v>
      </c>
      <c r="S3002" s="188" t="s">
        <v>159</v>
      </c>
      <c r="T3002" s="188" t="s">
        <v>4339</v>
      </c>
      <c r="U3002" s="188" t="s">
        <v>4340</v>
      </c>
      <c r="V3002" s="188" t="s">
        <v>4348</v>
      </c>
      <c r="W3002" s="188" t="s">
        <v>4349</v>
      </c>
      <c r="X3002" s="189" t="s">
        <v>4343</v>
      </c>
      <c r="Y3002" s="188" t="s">
        <v>159</v>
      </c>
    </row>
    <row r="3003" spans="2:25">
      <c r="B3003" s="188" t="s">
        <v>2106</v>
      </c>
      <c r="C3003" s="188" t="s">
        <v>102</v>
      </c>
      <c r="D3003" s="188" t="s">
        <v>4479</v>
      </c>
      <c r="E3003" s="188" t="s">
        <v>4789</v>
      </c>
      <c r="F3003" s="188">
        <v>95.9</v>
      </c>
      <c r="G3003" s="188" t="s">
        <v>202</v>
      </c>
      <c r="H3003" s="188">
        <v>558</v>
      </c>
      <c r="I3003" s="188" t="s">
        <v>4334</v>
      </c>
      <c r="J3003" s="188" t="s">
        <v>4344</v>
      </c>
      <c r="K3003" s="188" t="s">
        <v>4483</v>
      </c>
      <c r="L3003" s="188" t="s">
        <v>159</v>
      </c>
      <c r="M3003" s="188" t="s">
        <v>164</v>
      </c>
      <c r="N3003" s="188">
        <v>95.9</v>
      </c>
      <c r="O3003" s="188" t="s">
        <v>159</v>
      </c>
      <c r="P3003" s="188" t="s">
        <v>4346</v>
      </c>
      <c r="Q3003" s="188" t="s">
        <v>159</v>
      </c>
      <c r="R3003" s="188" t="s">
        <v>4347</v>
      </c>
      <c r="S3003" s="188" t="s">
        <v>159</v>
      </c>
      <c r="T3003" s="188" t="s">
        <v>4339</v>
      </c>
      <c r="U3003" s="188" t="s">
        <v>4340</v>
      </c>
      <c r="V3003" s="188" t="s">
        <v>4348</v>
      </c>
      <c r="W3003" s="188" t="s">
        <v>4349</v>
      </c>
      <c r="X3003" s="189" t="s">
        <v>4343</v>
      </c>
      <c r="Y3003" s="188" t="s">
        <v>159</v>
      </c>
    </row>
    <row r="3004" spans="2:25">
      <c r="B3004" s="188" t="s">
        <v>2106</v>
      </c>
      <c r="C3004" s="188" t="s">
        <v>102</v>
      </c>
      <c r="D3004" s="188" t="s">
        <v>4479</v>
      </c>
      <c r="E3004" s="188" t="s">
        <v>4789</v>
      </c>
      <c r="F3004" s="188">
        <v>95.9</v>
      </c>
      <c r="G3004" s="188" t="s">
        <v>202</v>
      </c>
      <c r="H3004" s="188">
        <v>559</v>
      </c>
      <c r="I3004" s="188" t="s">
        <v>4334</v>
      </c>
      <c r="J3004" s="188" t="s">
        <v>4344</v>
      </c>
      <c r="K3004" s="188" t="s">
        <v>4484</v>
      </c>
      <c r="L3004" s="188" t="s">
        <v>159</v>
      </c>
      <c r="M3004" s="188" t="s">
        <v>164</v>
      </c>
      <c r="N3004" s="188">
        <v>95.9</v>
      </c>
      <c r="O3004" s="188" t="s">
        <v>159</v>
      </c>
      <c r="P3004" s="188" t="s">
        <v>4346</v>
      </c>
      <c r="Q3004" s="188" t="s">
        <v>159</v>
      </c>
      <c r="R3004" s="188" t="s">
        <v>4347</v>
      </c>
      <c r="S3004" s="188" t="s">
        <v>159</v>
      </c>
      <c r="T3004" s="188" t="s">
        <v>4339</v>
      </c>
      <c r="U3004" s="188" t="s">
        <v>4340</v>
      </c>
      <c r="V3004" s="188" t="s">
        <v>4348</v>
      </c>
      <c r="W3004" s="188" t="s">
        <v>4349</v>
      </c>
      <c r="X3004" s="189" t="s">
        <v>4343</v>
      </c>
      <c r="Y3004" s="188" t="s">
        <v>159</v>
      </c>
    </row>
    <row r="3005" spans="2:25">
      <c r="B3005" s="188" t="s">
        <v>2106</v>
      </c>
      <c r="C3005" s="188" t="s">
        <v>102</v>
      </c>
      <c r="D3005" s="188" t="s">
        <v>4479</v>
      </c>
      <c r="E3005" s="188" t="s">
        <v>4789</v>
      </c>
      <c r="F3005" s="188">
        <v>95.9</v>
      </c>
      <c r="G3005" s="188" t="s">
        <v>202</v>
      </c>
      <c r="H3005" s="188">
        <v>560</v>
      </c>
      <c r="I3005" s="188" t="s">
        <v>4334</v>
      </c>
      <c r="J3005" s="188" t="s">
        <v>4344</v>
      </c>
      <c r="K3005" s="188" t="s">
        <v>4485</v>
      </c>
      <c r="L3005" s="188" t="s">
        <v>159</v>
      </c>
      <c r="M3005" s="188" t="s">
        <v>164</v>
      </c>
      <c r="N3005" s="188">
        <v>95.9</v>
      </c>
      <c r="O3005" s="188" t="s">
        <v>159</v>
      </c>
      <c r="P3005" s="188" t="s">
        <v>4346</v>
      </c>
      <c r="Q3005" s="188" t="s">
        <v>159</v>
      </c>
      <c r="R3005" s="188" t="s">
        <v>4347</v>
      </c>
      <c r="S3005" s="188" t="s">
        <v>159</v>
      </c>
      <c r="T3005" s="188" t="s">
        <v>4339</v>
      </c>
      <c r="U3005" s="188" t="s">
        <v>4340</v>
      </c>
      <c r="V3005" s="188" t="s">
        <v>4348</v>
      </c>
      <c r="W3005" s="188" t="s">
        <v>4349</v>
      </c>
      <c r="X3005" s="189" t="s">
        <v>4343</v>
      </c>
      <c r="Y3005" s="188" t="s">
        <v>159</v>
      </c>
    </row>
    <row r="3006" spans="2:25">
      <c r="B3006" s="188" t="s">
        <v>2106</v>
      </c>
      <c r="C3006" s="188" t="s">
        <v>102</v>
      </c>
      <c r="D3006" s="188" t="s">
        <v>4479</v>
      </c>
      <c r="E3006" s="188" t="s">
        <v>4789</v>
      </c>
      <c r="F3006" s="188">
        <v>95.9</v>
      </c>
      <c r="G3006" s="188" t="s">
        <v>202</v>
      </c>
      <c r="H3006" s="188">
        <v>561</v>
      </c>
      <c r="I3006" s="188" t="s">
        <v>4334</v>
      </c>
      <c r="J3006" s="188" t="s">
        <v>4344</v>
      </c>
      <c r="K3006" s="188" t="s">
        <v>4486</v>
      </c>
      <c r="L3006" s="188" t="s">
        <v>159</v>
      </c>
      <c r="M3006" s="188" t="s">
        <v>164</v>
      </c>
      <c r="N3006" s="188">
        <v>95.9</v>
      </c>
      <c r="O3006" s="188" t="s">
        <v>159</v>
      </c>
      <c r="P3006" s="188" t="s">
        <v>4346</v>
      </c>
      <c r="Q3006" s="188" t="s">
        <v>159</v>
      </c>
      <c r="R3006" s="188" t="s">
        <v>4347</v>
      </c>
      <c r="S3006" s="188" t="s">
        <v>159</v>
      </c>
      <c r="T3006" s="188" t="s">
        <v>4339</v>
      </c>
      <c r="U3006" s="188" t="s">
        <v>4340</v>
      </c>
      <c r="V3006" s="188" t="s">
        <v>4348</v>
      </c>
      <c r="W3006" s="188" t="s">
        <v>4349</v>
      </c>
      <c r="X3006" s="189" t="s">
        <v>4343</v>
      </c>
      <c r="Y3006" s="188" t="s">
        <v>159</v>
      </c>
    </row>
    <row r="3007" spans="2:25">
      <c r="B3007" s="188" t="s">
        <v>2106</v>
      </c>
      <c r="C3007" s="188" t="s">
        <v>102</v>
      </c>
      <c r="D3007" s="188" t="s">
        <v>4479</v>
      </c>
      <c r="E3007" s="188" t="s">
        <v>4789</v>
      </c>
      <c r="F3007" s="188">
        <v>95.9</v>
      </c>
      <c r="G3007" s="188" t="s">
        <v>202</v>
      </c>
      <c r="H3007" s="188">
        <v>562</v>
      </c>
      <c r="I3007" s="188" t="s">
        <v>4334</v>
      </c>
      <c r="J3007" s="188" t="s">
        <v>4344</v>
      </c>
      <c r="K3007" s="188" t="s">
        <v>4487</v>
      </c>
      <c r="L3007" s="188" t="s">
        <v>159</v>
      </c>
      <c r="M3007" s="188" t="s">
        <v>164</v>
      </c>
      <c r="N3007" s="188">
        <v>95.9</v>
      </c>
      <c r="O3007" s="188" t="s">
        <v>159</v>
      </c>
      <c r="P3007" s="188" t="s">
        <v>4346</v>
      </c>
      <c r="Q3007" s="188" t="s">
        <v>159</v>
      </c>
      <c r="R3007" s="188" t="s">
        <v>4347</v>
      </c>
      <c r="S3007" s="188" t="s">
        <v>159</v>
      </c>
      <c r="T3007" s="188" t="s">
        <v>4339</v>
      </c>
      <c r="U3007" s="188" t="s">
        <v>4340</v>
      </c>
      <c r="V3007" s="188" t="s">
        <v>4348</v>
      </c>
      <c r="W3007" s="188" t="s">
        <v>4349</v>
      </c>
      <c r="X3007" s="189" t="s">
        <v>4343</v>
      </c>
      <c r="Y3007" s="188" t="s">
        <v>159</v>
      </c>
    </row>
    <row r="3008" spans="2:25">
      <c r="B3008" s="188" t="s">
        <v>2106</v>
      </c>
      <c r="C3008" s="188" t="s">
        <v>102</v>
      </c>
      <c r="D3008" s="188" t="s">
        <v>4479</v>
      </c>
      <c r="E3008" s="188" t="s">
        <v>4789</v>
      </c>
      <c r="F3008" s="188">
        <v>95.9</v>
      </c>
      <c r="G3008" s="188" t="s">
        <v>202</v>
      </c>
      <c r="H3008" s="188">
        <v>563</v>
      </c>
      <c r="I3008" s="188" t="s">
        <v>4334</v>
      </c>
      <c r="J3008" s="188" t="s">
        <v>4344</v>
      </c>
      <c r="K3008" s="188" t="s">
        <v>4488</v>
      </c>
      <c r="L3008" s="188" t="s">
        <v>159</v>
      </c>
      <c r="M3008" s="188" t="s">
        <v>164</v>
      </c>
      <c r="N3008" s="188">
        <v>95.9</v>
      </c>
      <c r="O3008" s="188" t="s">
        <v>159</v>
      </c>
      <c r="P3008" s="188" t="s">
        <v>4346</v>
      </c>
      <c r="Q3008" s="188" t="s">
        <v>159</v>
      </c>
      <c r="R3008" s="188" t="s">
        <v>4347</v>
      </c>
      <c r="S3008" s="188" t="s">
        <v>159</v>
      </c>
      <c r="T3008" s="188" t="s">
        <v>4339</v>
      </c>
      <c r="U3008" s="188" t="s">
        <v>4340</v>
      </c>
      <c r="V3008" s="188" t="s">
        <v>4348</v>
      </c>
      <c r="W3008" s="188" t="s">
        <v>4349</v>
      </c>
      <c r="X3008" s="189" t="s">
        <v>4343</v>
      </c>
      <c r="Y3008" s="188" t="s">
        <v>159</v>
      </c>
    </row>
    <row r="3009" spans="2:25">
      <c r="B3009" s="188" t="s">
        <v>2106</v>
      </c>
      <c r="C3009" s="188" t="s">
        <v>102</v>
      </c>
      <c r="D3009" s="188" t="s">
        <v>4479</v>
      </c>
      <c r="E3009" s="188" t="s">
        <v>4789</v>
      </c>
      <c r="F3009" s="188">
        <v>95.9</v>
      </c>
      <c r="G3009" s="188" t="s">
        <v>202</v>
      </c>
      <c r="H3009" s="188">
        <v>564</v>
      </c>
      <c r="I3009" s="188" t="s">
        <v>4334</v>
      </c>
      <c r="J3009" s="188" t="s">
        <v>4344</v>
      </c>
      <c r="K3009" s="188" t="s">
        <v>4489</v>
      </c>
      <c r="L3009" s="188" t="s">
        <v>159</v>
      </c>
      <c r="M3009" s="188" t="s">
        <v>164</v>
      </c>
      <c r="N3009" s="188">
        <v>95.9</v>
      </c>
      <c r="O3009" s="188" t="s">
        <v>159</v>
      </c>
      <c r="P3009" s="188" t="s">
        <v>4346</v>
      </c>
      <c r="Q3009" s="188" t="s">
        <v>159</v>
      </c>
      <c r="R3009" s="188" t="s">
        <v>4347</v>
      </c>
      <c r="S3009" s="188" t="s">
        <v>159</v>
      </c>
      <c r="T3009" s="188" t="s">
        <v>4339</v>
      </c>
      <c r="U3009" s="188" t="s">
        <v>4340</v>
      </c>
      <c r="V3009" s="188" t="s">
        <v>4348</v>
      </c>
      <c r="W3009" s="188" t="s">
        <v>4349</v>
      </c>
      <c r="X3009" s="189" t="s">
        <v>4343</v>
      </c>
      <c r="Y3009" s="188" t="s">
        <v>159</v>
      </c>
    </row>
    <row r="3010" spans="2:25">
      <c r="B3010" s="108" t="s">
        <v>2106</v>
      </c>
      <c r="C3010" s="108" t="s">
        <v>102</v>
      </c>
      <c r="D3010" s="108" t="s">
        <v>2207</v>
      </c>
      <c r="E3010" s="108" t="s">
        <v>4800</v>
      </c>
      <c r="F3010" s="108">
        <v>87.3</v>
      </c>
      <c r="G3010" s="108" t="s">
        <v>202</v>
      </c>
      <c r="H3010" s="108">
        <v>565</v>
      </c>
      <c r="I3010" s="108" t="s">
        <v>4334</v>
      </c>
      <c r="J3010" s="108" t="s">
        <v>4344</v>
      </c>
      <c r="K3010" s="108" t="s">
        <v>4491</v>
      </c>
      <c r="L3010" s="108" t="s">
        <v>2540</v>
      </c>
      <c r="M3010" s="108" t="s">
        <v>164</v>
      </c>
      <c r="N3010" s="108">
        <v>87.7</v>
      </c>
      <c r="O3010" s="108">
        <v>38</v>
      </c>
      <c r="P3010" s="108" t="s">
        <v>4346</v>
      </c>
      <c r="Q3010" s="108" t="s">
        <v>55</v>
      </c>
      <c r="R3010" s="108" t="s">
        <v>4347</v>
      </c>
      <c r="S3010" s="108" t="s">
        <v>55</v>
      </c>
      <c r="T3010" s="108" t="s">
        <v>4339</v>
      </c>
      <c r="U3010" s="108" t="s">
        <v>4340</v>
      </c>
      <c r="V3010" s="108" t="s">
        <v>4348</v>
      </c>
      <c r="W3010" s="108" t="s">
        <v>4349</v>
      </c>
      <c r="X3010" s="187" t="s">
        <v>4343</v>
      </c>
      <c r="Y3010" s="108">
        <v>38</v>
      </c>
    </row>
    <row r="3011" spans="2:25">
      <c r="B3011" s="188" t="s">
        <v>2106</v>
      </c>
      <c r="C3011" s="188" t="s">
        <v>102</v>
      </c>
      <c r="D3011" s="188" t="s">
        <v>2207</v>
      </c>
      <c r="E3011" s="188" t="s">
        <v>4800</v>
      </c>
      <c r="F3011" s="188">
        <v>87.3</v>
      </c>
      <c r="G3011" s="188" t="s">
        <v>202</v>
      </c>
      <c r="H3011" s="188">
        <v>566</v>
      </c>
      <c r="I3011" s="188" t="s">
        <v>4334</v>
      </c>
      <c r="J3011" s="188" t="s">
        <v>4344</v>
      </c>
      <c r="K3011" s="188" t="s">
        <v>4492</v>
      </c>
      <c r="L3011" s="188" t="s">
        <v>159</v>
      </c>
      <c r="M3011" s="188" t="s">
        <v>164</v>
      </c>
      <c r="N3011" s="188">
        <v>87.7</v>
      </c>
      <c r="O3011" s="188" t="s">
        <v>159</v>
      </c>
      <c r="P3011" s="188" t="s">
        <v>4346</v>
      </c>
      <c r="Q3011" s="188" t="s">
        <v>159</v>
      </c>
      <c r="R3011" s="188" t="s">
        <v>4347</v>
      </c>
      <c r="S3011" s="188" t="s">
        <v>159</v>
      </c>
      <c r="T3011" s="188" t="s">
        <v>4339</v>
      </c>
      <c r="U3011" s="188" t="s">
        <v>4340</v>
      </c>
      <c r="V3011" s="188" t="s">
        <v>4348</v>
      </c>
      <c r="W3011" s="188" t="s">
        <v>4349</v>
      </c>
      <c r="X3011" s="189" t="s">
        <v>4343</v>
      </c>
      <c r="Y3011" s="188" t="s">
        <v>159</v>
      </c>
    </row>
    <row r="3012" spans="2:25">
      <c r="B3012" s="188" t="s">
        <v>2106</v>
      </c>
      <c r="C3012" s="188" t="s">
        <v>102</v>
      </c>
      <c r="D3012" s="188" t="s">
        <v>2207</v>
      </c>
      <c r="E3012" s="188" t="s">
        <v>4800</v>
      </c>
      <c r="F3012" s="188">
        <v>87.3</v>
      </c>
      <c r="G3012" s="188" t="s">
        <v>202</v>
      </c>
      <c r="H3012" s="188">
        <v>567</v>
      </c>
      <c r="I3012" s="188" t="s">
        <v>4334</v>
      </c>
      <c r="J3012" s="188" t="s">
        <v>4344</v>
      </c>
      <c r="K3012" s="188" t="s">
        <v>4494</v>
      </c>
      <c r="L3012" s="188" t="s">
        <v>159</v>
      </c>
      <c r="M3012" s="188" t="s">
        <v>164</v>
      </c>
      <c r="N3012" s="188">
        <v>87.7</v>
      </c>
      <c r="O3012" s="188" t="s">
        <v>159</v>
      </c>
      <c r="P3012" s="188" t="s">
        <v>4346</v>
      </c>
      <c r="Q3012" s="188" t="s">
        <v>159</v>
      </c>
      <c r="R3012" s="188" t="s">
        <v>4347</v>
      </c>
      <c r="S3012" s="188" t="s">
        <v>159</v>
      </c>
      <c r="T3012" s="188" t="s">
        <v>4339</v>
      </c>
      <c r="U3012" s="188" t="s">
        <v>4340</v>
      </c>
      <c r="V3012" s="188" t="s">
        <v>4348</v>
      </c>
      <c r="W3012" s="188" t="s">
        <v>4349</v>
      </c>
      <c r="X3012" s="189" t="s">
        <v>4343</v>
      </c>
      <c r="Y3012" s="188" t="s">
        <v>159</v>
      </c>
    </row>
    <row r="3013" spans="2:25">
      <c r="B3013" s="188" t="s">
        <v>2106</v>
      </c>
      <c r="C3013" s="188" t="s">
        <v>102</v>
      </c>
      <c r="D3013" s="188" t="s">
        <v>2207</v>
      </c>
      <c r="E3013" s="188" t="s">
        <v>4800</v>
      </c>
      <c r="F3013" s="188">
        <v>87.3</v>
      </c>
      <c r="G3013" s="188" t="s">
        <v>202</v>
      </c>
      <c r="H3013" s="188">
        <v>568</v>
      </c>
      <c r="I3013" s="188" t="s">
        <v>4334</v>
      </c>
      <c r="J3013" s="188" t="s">
        <v>4344</v>
      </c>
      <c r="K3013" s="188" t="s">
        <v>4496</v>
      </c>
      <c r="L3013" s="188" t="s">
        <v>159</v>
      </c>
      <c r="M3013" s="188" t="s">
        <v>164</v>
      </c>
      <c r="N3013" s="188">
        <v>87.7</v>
      </c>
      <c r="O3013" s="188" t="s">
        <v>159</v>
      </c>
      <c r="P3013" s="188" t="s">
        <v>4346</v>
      </c>
      <c r="Q3013" s="188" t="s">
        <v>159</v>
      </c>
      <c r="R3013" s="188" t="s">
        <v>4347</v>
      </c>
      <c r="S3013" s="188" t="s">
        <v>159</v>
      </c>
      <c r="T3013" s="188" t="s">
        <v>4339</v>
      </c>
      <c r="U3013" s="188" t="s">
        <v>4340</v>
      </c>
      <c r="V3013" s="188" t="s">
        <v>4348</v>
      </c>
      <c r="W3013" s="188" t="s">
        <v>4349</v>
      </c>
      <c r="X3013" s="189" t="s">
        <v>4343</v>
      </c>
      <c r="Y3013" s="188" t="s">
        <v>159</v>
      </c>
    </row>
    <row r="3014" spans="2:25">
      <c r="B3014" s="188" t="s">
        <v>2106</v>
      </c>
      <c r="C3014" s="188" t="s">
        <v>102</v>
      </c>
      <c r="D3014" s="188" t="s">
        <v>2207</v>
      </c>
      <c r="E3014" s="188" t="s">
        <v>4800</v>
      </c>
      <c r="F3014" s="188">
        <v>87.3</v>
      </c>
      <c r="G3014" s="188" t="s">
        <v>202</v>
      </c>
      <c r="H3014" s="188">
        <v>569</v>
      </c>
      <c r="I3014" s="188" t="s">
        <v>4334</v>
      </c>
      <c r="J3014" s="188" t="s">
        <v>4344</v>
      </c>
      <c r="K3014" s="188" t="s">
        <v>4497</v>
      </c>
      <c r="L3014" s="188" t="s">
        <v>159</v>
      </c>
      <c r="M3014" s="188" t="s">
        <v>164</v>
      </c>
      <c r="N3014" s="188">
        <v>87.7</v>
      </c>
      <c r="O3014" s="188" t="s">
        <v>159</v>
      </c>
      <c r="P3014" s="188" t="s">
        <v>4346</v>
      </c>
      <c r="Q3014" s="188" t="s">
        <v>159</v>
      </c>
      <c r="R3014" s="188" t="s">
        <v>4347</v>
      </c>
      <c r="S3014" s="188" t="s">
        <v>159</v>
      </c>
      <c r="T3014" s="188" t="s">
        <v>4339</v>
      </c>
      <c r="U3014" s="188" t="s">
        <v>4340</v>
      </c>
      <c r="V3014" s="188" t="s">
        <v>4348</v>
      </c>
      <c r="W3014" s="188" t="s">
        <v>4349</v>
      </c>
      <c r="X3014" s="189" t="s">
        <v>4343</v>
      </c>
      <c r="Y3014" s="188" t="s">
        <v>159</v>
      </c>
    </row>
    <row r="3015" spans="2:25">
      <c r="B3015" s="188" t="s">
        <v>2106</v>
      </c>
      <c r="C3015" s="188" t="s">
        <v>102</v>
      </c>
      <c r="D3015" s="188" t="s">
        <v>2207</v>
      </c>
      <c r="E3015" s="188" t="s">
        <v>4800</v>
      </c>
      <c r="F3015" s="188">
        <v>87.3</v>
      </c>
      <c r="G3015" s="188" t="s">
        <v>202</v>
      </c>
      <c r="H3015" s="188">
        <v>570</v>
      </c>
      <c r="I3015" s="188" t="s">
        <v>4334</v>
      </c>
      <c r="J3015" s="188" t="s">
        <v>4344</v>
      </c>
      <c r="K3015" s="188" t="s">
        <v>4498</v>
      </c>
      <c r="L3015" s="188" t="s">
        <v>159</v>
      </c>
      <c r="M3015" s="188" t="s">
        <v>164</v>
      </c>
      <c r="N3015" s="188">
        <v>87.7</v>
      </c>
      <c r="O3015" s="188" t="s">
        <v>159</v>
      </c>
      <c r="P3015" s="188" t="s">
        <v>4346</v>
      </c>
      <c r="Q3015" s="188" t="s">
        <v>159</v>
      </c>
      <c r="R3015" s="188" t="s">
        <v>4347</v>
      </c>
      <c r="S3015" s="188" t="s">
        <v>159</v>
      </c>
      <c r="T3015" s="188" t="s">
        <v>4339</v>
      </c>
      <c r="U3015" s="188" t="s">
        <v>4340</v>
      </c>
      <c r="V3015" s="188" t="s">
        <v>4348</v>
      </c>
      <c r="W3015" s="188" t="s">
        <v>4349</v>
      </c>
      <c r="X3015" s="189" t="s">
        <v>4343</v>
      </c>
      <c r="Y3015" s="188" t="s">
        <v>159</v>
      </c>
    </row>
    <row r="3016" spans="2:25">
      <c r="B3016" s="188" t="s">
        <v>2106</v>
      </c>
      <c r="C3016" s="188" t="s">
        <v>102</v>
      </c>
      <c r="D3016" s="188" t="s">
        <v>2207</v>
      </c>
      <c r="E3016" s="188" t="s">
        <v>4800</v>
      </c>
      <c r="F3016" s="188">
        <v>87.3</v>
      </c>
      <c r="G3016" s="188" t="s">
        <v>202</v>
      </c>
      <c r="H3016" s="188">
        <v>571</v>
      </c>
      <c r="I3016" s="188" t="s">
        <v>4334</v>
      </c>
      <c r="J3016" s="188" t="s">
        <v>4344</v>
      </c>
      <c r="K3016" s="188" t="s">
        <v>4499</v>
      </c>
      <c r="L3016" s="188" t="s">
        <v>159</v>
      </c>
      <c r="M3016" s="188" t="s">
        <v>164</v>
      </c>
      <c r="N3016" s="188">
        <v>87.7</v>
      </c>
      <c r="O3016" s="188" t="s">
        <v>159</v>
      </c>
      <c r="P3016" s="188" t="s">
        <v>4346</v>
      </c>
      <c r="Q3016" s="188" t="s">
        <v>159</v>
      </c>
      <c r="R3016" s="188" t="s">
        <v>4347</v>
      </c>
      <c r="S3016" s="188" t="s">
        <v>159</v>
      </c>
      <c r="T3016" s="188" t="s">
        <v>4339</v>
      </c>
      <c r="U3016" s="188" t="s">
        <v>4340</v>
      </c>
      <c r="V3016" s="188" t="s">
        <v>4348</v>
      </c>
      <c r="W3016" s="188" t="s">
        <v>4349</v>
      </c>
      <c r="X3016" s="189" t="s">
        <v>4343</v>
      </c>
      <c r="Y3016" s="188" t="s">
        <v>159</v>
      </c>
    </row>
    <row r="3017" spans="2:25">
      <c r="B3017" s="188" t="s">
        <v>2106</v>
      </c>
      <c r="C3017" s="188" t="s">
        <v>102</v>
      </c>
      <c r="D3017" s="188" t="s">
        <v>2207</v>
      </c>
      <c r="E3017" s="188" t="s">
        <v>4800</v>
      </c>
      <c r="F3017" s="188">
        <v>87.3</v>
      </c>
      <c r="G3017" s="188" t="s">
        <v>202</v>
      </c>
      <c r="H3017" s="188">
        <v>572</v>
      </c>
      <c r="I3017" s="188" t="s">
        <v>4334</v>
      </c>
      <c r="J3017" s="188" t="s">
        <v>4344</v>
      </c>
      <c r="K3017" s="188" t="s">
        <v>4500</v>
      </c>
      <c r="L3017" s="188" t="s">
        <v>159</v>
      </c>
      <c r="M3017" s="188" t="s">
        <v>164</v>
      </c>
      <c r="N3017" s="188">
        <v>87.7</v>
      </c>
      <c r="O3017" s="188" t="s">
        <v>159</v>
      </c>
      <c r="P3017" s="188" t="s">
        <v>4346</v>
      </c>
      <c r="Q3017" s="188" t="s">
        <v>159</v>
      </c>
      <c r="R3017" s="188" t="s">
        <v>4347</v>
      </c>
      <c r="S3017" s="188" t="s">
        <v>159</v>
      </c>
      <c r="T3017" s="188" t="s">
        <v>4339</v>
      </c>
      <c r="U3017" s="188" t="s">
        <v>4340</v>
      </c>
      <c r="V3017" s="188" t="s">
        <v>4348</v>
      </c>
      <c r="W3017" s="188" t="s">
        <v>4349</v>
      </c>
      <c r="X3017" s="189" t="s">
        <v>4343</v>
      </c>
      <c r="Y3017" s="188" t="s">
        <v>159</v>
      </c>
    </row>
    <row r="3018" spans="2:25">
      <c r="B3018" s="188" t="s">
        <v>2106</v>
      </c>
      <c r="C3018" s="188" t="s">
        <v>102</v>
      </c>
      <c r="D3018" s="188" t="s">
        <v>2207</v>
      </c>
      <c r="E3018" s="188" t="s">
        <v>4800</v>
      </c>
      <c r="F3018" s="188">
        <v>87.3</v>
      </c>
      <c r="G3018" s="188" t="s">
        <v>202</v>
      </c>
      <c r="H3018" s="188">
        <v>573</v>
      </c>
      <c r="I3018" s="188" t="s">
        <v>4334</v>
      </c>
      <c r="J3018" s="188" t="s">
        <v>4344</v>
      </c>
      <c r="K3018" s="188" t="s">
        <v>4501</v>
      </c>
      <c r="L3018" s="188" t="s">
        <v>159</v>
      </c>
      <c r="M3018" s="188" t="s">
        <v>164</v>
      </c>
      <c r="N3018" s="188">
        <v>87.7</v>
      </c>
      <c r="O3018" s="188" t="s">
        <v>159</v>
      </c>
      <c r="P3018" s="188" t="s">
        <v>4346</v>
      </c>
      <c r="Q3018" s="188" t="s">
        <v>159</v>
      </c>
      <c r="R3018" s="188" t="s">
        <v>4347</v>
      </c>
      <c r="S3018" s="188" t="s">
        <v>159</v>
      </c>
      <c r="T3018" s="188" t="s">
        <v>4339</v>
      </c>
      <c r="U3018" s="188" t="s">
        <v>4340</v>
      </c>
      <c r="V3018" s="188" t="s">
        <v>4348</v>
      </c>
      <c r="W3018" s="188" t="s">
        <v>4349</v>
      </c>
      <c r="X3018" s="189" t="s">
        <v>4343</v>
      </c>
      <c r="Y3018" s="188" t="s">
        <v>159</v>
      </c>
    </row>
    <row r="3019" spans="2:25">
      <c r="B3019" s="188" t="s">
        <v>2106</v>
      </c>
      <c r="C3019" s="188" t="s">
        <v>102</v>
      </c>
      <c r="D3019" s="188" t="s">
        <v>2207</v>
      </c>
      <c r="E3019" s="188" t="s">
        <v>4800</v>
      </c>
      <c r="F3019" s="188">
        <v>87.3</v>
      </c>
      <c r="G3019" s="188" t="s">
        <v>202</v>
      </c>
      <c r="H3019" s="188">
        <v>574</v>
      </c>
      <c r="I3019" s="188" t="s">
        <v>4334</v>
      </c>
      <c r="J3019" s="188" t="s">
        <v>4344</v>
      </c>
      <c r="K3019" s="188" t="s">
        <v>4502</v>
      </c>
      <c r="L3019" s="188" t="s">
        <v>159</v>
      </c>
      <c r="M3019" s="188" t="s">
        <v>164</v>
      </c>
      <c r="N3019" s="188">
        <v>87.7</v>
      </c>
      <c r="O3019" s="188" t="s">
        <v>159</v>
      </c>
      <c r="P3019" s="188" t="s">
        <v>4346</v>
      </c>
      <c r="Q3019" s="188" t="s">
        <v>159</v>
      </c>
      <c r="R3019" s="188" t="s">
        <v>4347</v>
      </c>
      <c r="S3019" s="188" t="s">
        <v>159</v>
      </c>
      <c r="T3019" s="188" t="s">
        <v>4339</v>
      </c>
      <c r="U3019" s="188" t="s">
        <v>4340</v>
      </c>
      <c r="V3019" s="188" t="s">
        <v>4348</v>
      </c>
      <c r="W3019" s="188" t="s">
        <v>4349</v>
      </c>
      <c r="X3019" s="189" t="s">
        <v>4343</v>
      </c>
      <c r="Y3019" s="188" t="s">
        <v>159</v>
      </c>
    </row>
    <row r="3020" spans="2:25">
      <c r="B3020" s="108" t="s">
        <v>2106</v>
      </c>
      <c r="C3020" s="108" t="s">
        <v>102</v>
      </c>
      <c r="D3020" s="108" t="s">
        <v>2114</v>
      </c>
      <c r="E3020" s="108" t="s">
        <v>4800</v>
      </c>
      <c r="F3020" s="108">
        <v>90.2</v>
      </c>
      <c r="G3020" s="108" t="s">
        <v>202</v>
      </c>
      <c r="H3020" s="108">
        <v>575</v>
      </c>
      <c r="I3020" s="108" t="s">
        <v>4334</v>
      </c>
      <c r="J3020" s="108" t="s">
        <v>4344</v>
      </c>
      <c r="K3020" s="108" t="s">
        <v>4503</v>
      </c>
      <c r="L3020" s="108" t="s">
        <v>2540</v>
      </c>
      <c r="M3020" s="108" t="s">
        <v>164</v>
      </c>
      <c r="N3020" s="108">
        <v>90.4</v>
      </c>
      <c r="O3020" s="108">
        <v>39</v>
      </c>
      <c r="P3020" s="108" t="s">
        <v>4346</v>
      </c>
      <c r="Q3020" s="108" t="s">
        <v>55</v>
      </c>
      <c r="R3020" s="108" t="s">
        <v>4347</v>
      </c>
      <c r="S3020" s="108" t="s">
        <v>55</v>
      </c>
      <c r="T3020" s="108" t="s">
        <v>4339</v>
      </c>
      <c r="U3020" s="108" t="s">
        <v>4340</v>
      </c>
      <c r="V3020" s="108" t="s">
        <v>4348</v>
      </c>
      <c r="W3020" s="108" t="s">
        <v>4349</v>
      </c>
      <c r="X3020" s="187" t="s">
        <v>4343</v>
      </c>
      <c r="Y3020" s="108">
        <v>39</v>
      </c>
    </row>
    <row r="3021" spans="2:25">
      <c r="B3021" s="188" t="s">
        <v>2106</v>
      </c>
      <c r="C3021" s="188" t="s">
        <v>102</v>
      </c>
      <c r="D3021" s="188" t="s">
        <v>2114</v>
      </c>
      <c r="E3021" s="188" t="s">
        <v>4800</v>
      </c>
      <c r="F3021" s="188">
        <v>90.2</v>
      </c>
      <c r="G3021" s="188" t="s">
        <v>202</v>
      </c>
      <c r="H3021" s="188">
        <v>576</v>
      </c>
      <c r="I3021" s="188" t="s">
        <v>4334</v>
      </c>
      <c r="J3021" s="188" t="s">
        <v>4344</v>
      </c>
      <c r="K3021" s="188" t="s">
        <v>4504</v>
      </c>
      <c r="L3021" s="188" t="s">
        <v>159</v>
      </c>
      <c r="M3021" s="188" t="s">
        <v>164</v>
      </c>
      <c r="N3021" s="188">
        <v>90.4</v>
      </c>
      <c r="O3021" s="188" t="s">
        <v>159</v>
      </c>
      <c r="P3021" s="188" t="s">
        <v>4346</v>
      </c>
      <c r="Q3021" s="188" t="s">
        <v>159</v>
      </c>
      <c r="R3021" s="188" t="s">
        <v>4347</v>
      </c>
      <c r="S3021" s="188" t="s">
        <v>159</v>
      </c>
      <c r="T3021" s="188" t="s">
        <v>4339</v>
      </c>
      <c r="U3021" s="188" t="s">
        <v>4340</v>
      </c>
      <c r="V3021" s="188" t="s">
        <v>4348</v>
      </c>
      <c r="W3021" s="188" t="s">
        <v>4349</v>
      </c>
      <c r="X3021" s="189" t="s">
        <v>4343</v>
      </c>
      <c r="Y3021" s="188" t="s">
        <v>159</v>
      </c>
    </row>
    <row r="3022" spans="2:25">
      <c r="B3022" s="188" t="s">
        <v>2106</v>
      </c>
      <c r="C3022" s="188" t="s">
        <v>102</v>
      </c>
      <c r="D3022" s="188" t="s">
        <v>2114</v>
      </c>
      <c r="E3022" s="188" t="s">
        <v>4800</v>
      </c>
      <c r="F3022" s="188">
        <v>90.2</v>
      </c>
      <c r="G3022" s="188" t="s">
        <v>202</v>
      </c>
      <c r="H3022" s="188">
        <v>577</v>
      </c>
      <c r="I3022" s="188" t="s">
        <v>4334</v>
      </c>
      <c r="J3022" s="188" t="s">
        <v>4344</v>
      </c>
      <c r="K3022" s="188" t="s">
        <v>4505</v>
      </c>
      <c r="L3022" s="188" t="s">
        <v>159</v>
      </c>
      <c r="M3022" s="188" t="s">
        <v>164</v>
      </c>
      <c r="N3022" s="188">
        <v>90.4</v>
      </c>
      <c r="O3022" s="188" t="s">
        <v>159</v>
      </c>
      <c r="P3022" s="188" t="s">
        <v>4346</v>
      </c>
      <c r="Q3022" s="188" t="s">
        <v>159</v>
      </c>
      <c r="R3022" s="188" t="s">
        <v>4347</v>
      </c>
      <c r="S3022" s="188" t="s">
        <v>159</v>
      </c>
      <c r="T3022" s="188" t="s">
        <v>4339</v>
      </c>
      <c r="U3022" s="188" t="s">
        <v>4340</v>
      </c>
      <c r="V3022" s="188" t="s">
        <v>4348</v>
      </c>
      <c r="W3022" s="188" t="s">
        <v>4349</v>
      </c>
      <c r="X3022" s="189" t="s">
        <v>4343</v>
      </c>
      <c r="Y3022" s="188" t="s">
        <v>159</v>
      </c>
    </row>
    <row r="3023" spans="2:25">
      <c r="B3023" s="188" t="s">
        <v>2106</v>
      </c>
      <c r="C3023" s="188" t="s">
        <v>102</v>
      </c>
      <c r="D3023" s="188" t="s">
        <v>2114</v>
      </c>
      <c r="E3023" s="188" t="s">
        <v>4800</v>
      </c>
      <c r="F3023" s="188">
        <v>90.2</v>
      </c>
      <c r="G3023" s="188" t="s">
        <v>202</v>
      </c>
      <c r="H3023" s="188">
        <v>578</v>
      </c>
      <c r="I3023" s="188" t="s">
        <v>4334</v>
      </c>
      <c r="J3023" s="188" t="s">
        <v>4344</v>
      </c>
      <c r="K3023" s="188" t="s">
        <v>4506</v>
      </c>
      <c r="L3023" s="188" t="s">
        <v>159</v>
      </c>
      <c r="M3023" s="188" t="s">
        <v>164</v>
      </c>
      <c r="N3023" s="188">
        <v>90.4</v>
      </c>
      <c r="O3023" s="188" t="s">
        <v>159</v>
      </c>
      <c r="P3023" s="188" t="s">
        <v>4346</v>
      </c>
      <c r="Q3023" s="188" t="s">
        <v>159</v>
      </c>
      <c r="R3023" s="188" t="s">
        <v>4347</v>
      </c>
      <c r="S3023" s="188" t="s">
        <v>159</v>
      </c>
      <c r="T3023" s="188" t="s">
        <v>4339</v>
      </c>
      <c r="U3023" s="188" t="s">
        <v>4340</v>
      </c>
      <c r="V3023" s="188" t="s">
        <v>4348</v>
      </c>
      <c r="W3023" s="188" t="s">
        <v>4349</v>
      </c>
      <c r="X3023" s="189" t="s">
        <v>4343</v>
      </c>
      <c r="Y3023" s="188" t="s">
        <v>159</v>
      </c>
    </row>
    <row r="3024" spans="2:25">
      <c r="B3024" s="188" t="s">
        <v>2106</v>
      </c>
      <c r="C3024" s="188" t="s">
        <v>102</v>
      </c>
      <c r="D3024" s="188" t="s">
        <v>2114</v>
      </c>
      <c r="E3024" s="188" t="s">
        <v>4800</v>
      </c>
      <c r="F3024" s="188">
        <v>90.2</v>
      </c>
      <c r="G3024" s="188" t="s">
        <v>202</v>
      </c>
      <c r="H3024" s="188">
        <v>579</v>
      </c>
      <c r="I3024" s="188" t="s">
        <v>4334</v>
      </c>
      <c r="J3024" s="188" t="s">
        <v>4344</v>
      </c>
      <c r="K3024" s="188" t="s">
        <v>4507</v>
      </c>
      <c r="L3024" s="188" t="s">
        <v>159</v>
      </c>
      <c r="M3024" s="188" t="s">
        <v>164</v>
      </c>
      <c r="N3024" s="188">
        <v>90.4</v>
      </c>
      <c r="O3024" s="188" t="s">
        <v>159</v>
      </c>
      <c r="P3024" s="188" t="s">
        <v>4346</v>
      </c>
      <c r="Q3024" s="188" t="s">
        <v>159</v>
      </c>
      <c r="R3024" s="188" t="s">
        <v>4347</v>
      </c>
      <c r="S3024" s="188" t="s">
        <v>159</v>
      </c>
      <c r="T3024" s="188" t="s">
        <v>4339</v>
      </c>
      <c r="U3024" s="188" t="s">
        <v>4340</v>
      </c>
      <c r="V3024" s="188" t="s">
        <v>4348</v>
      </c>
      <c r="W3024" s="188" t="s">
        <v>4349</v>
      </c>
      <c r="X3024" s="189" t="s">
        <v>4343</v>
      </c>
      <c r="Y3024" s="188" t="s">
        <v>159</v>
      </c>
    </row>
    <row r="3025" spans="2:25">
      <c r="B3025" s="188" t="s">
        <v>2106</v>
      </c>
      <c r="C3025" s="188" t="s">
        <v>102</v>
      </c>
      <c r="D3025" s="188" t="s">
        <v>2114</v>
      </c>
      <c r="E3025" s="188" t="s">
        <v>4800</v>
      </c>
      <c r="F3025" s="188">
        <v>90.2</v>
      </c>
      <c r="G3025" s="188" t="s">
        <v>202</v>
      </c>
      <c r="H3025" s="188">
        <v>580</v>
      </c>
      <c r="I3025" s="188" t="s">
        <v>4334</v>
      </c>
      <c r="J3025" s="188" t="s">
        <v>4344</v>
      </c>
      <c r="K3025" s="188" t="s">
        <v>4508</v>
      </c>
      <c r="L3025" s="188" t="s">
        <v>159</v>
      </c>
      <c r="M3025" s="188" t="s">
        <v>164</v>
      </c>
      <c r="N3025" s="188">
        <v>90.4</v>
      </c>
      <c r="O3025" s="188" t="s">
        <v>159</v>
      </c>
      <c r="P3025" s="188" t="s">
        <v>4346</v>
      </c>
      <c r="Q3025" s="188" t="s">
        <v>159</v>
      </c>
      <c r="R3025" s="188" t="s">
        <v>4347</v>
      </c>
      <c r="S3025" s="188" t="s">
        <v>159</v>
      </c>
      <c r="T3025" s="188" t="s">
        <v>4339</v>
      </c>
      <c r="U3025" s="188" t="s">
        <v>4340</v>
      </c>
      <c r="V3025" s="188" t="s">
        <v>4348</v>
      </c>
      <c r="W3025" s="188" t="s">
        <v>4349</v>
      </c>
      <c r="X3025" s="189" t="s">
        <v>4343</v>
      </c>
      <c r="Y3025" s="188" t="s">
        <v>159</v>
      </c>
    </row>
    <row r="3026" spans="2:25">
      <c r="B3026" s="188" t="s">
        <v>2106</v>
      </c>
      <c r="C3026" s="188" t="s">
        <v>102</v>
      </c>
      <c r="D3026" s="188" t="s">
        <v>2114</v>
      </c>
      <c r="E3026" s="188" t="s">
        <v>4800</v>
      </c>
      <c r="F3026" s="188">
        <v>90.2</v>
      </c>
      <c r="G3026" s="188" t="s">
        <v>202</v>
      </c>
      <c r="H3026" s="188">
        <v>581</v>
      </c>
      <c r="I3026" s="188" t="s">
        <v>4334</v>
      </c>
      <c r="J3026" s="188" t="s">
        <v>4344</v>
      </c>
      <c r="K3026" s="188" t="s">
        <v>4509</v>
      </c>
      <c r="L3026" s="188" t="s">
        <v>159</v>
      </c>
      <c r="M3026" s="188" t="s">
        <v>164</v>
      </c>
      <c r="N3026" s="188">
        <v>90.4</v>
      </c>
      <c r="O3026" s="188" t="s">
        <v>159</v>
      </c>
      <c r="P3026" s="188" t="s">
        <v>4346</v>
      </c>
      <c r="Q3026" s="188" t="s">
        <v>159</v>
      </c>
      <c r="R3026" s="188" t="s">
        <v>4347</v>
      </c>
      <c r="S3026" s="188" t="s">
        <v>159</v>
      </c>
      <c r="T3026" s="188" t="s">
        <v>4339</v>
      </c>
      <c r="U3026" s="188" t="s">
        <v>4340</v>
      </c>
      <c r="V3026" s="188" t="s">
        <v>4348</v>
      </c>
      <c r="W3026" s="188" t="s">
        <v>4349</v>
      </c>
      <c r="X3026" s="189" t="s">
        <v>4343</v>
      </c>
      <c r="Y3026" s="188" t="s">
        <v>159</v>
      </c>
    </row>
    <row r="3027" spans="2:25">
      <c r="B3027" s="188" t="s">
        <v>2106</v>
      </c>
      <c r="C3027" s="188" t="s">
        <v>102</v>
      </c>
      <c r="D3027" s="188" t="s">
        <v>2114</v>
      </c>
      <c r="E3027" s="188" t="s">
        <v>4800</v>
      </c>
      <c r="F3027" s="188">
        <v>90.2</v>
      </c>
      <c r="G3027" s="188" t="s">
        <v>202</v>
      </c>
      <c r="H3027" s="188">
        <v>582</v>
      </c>
      <c r="I3027" s="188" t="s">
        <v>4334</v>
      </c>
      <c r="J3027" s="188" t="s">
        <v>4344</v>
      </c>
      <c r="K3027" s="188" t="s">
        <v>4510</v>
      </c>
      <c r="L3027" s="188" t="s">
        <v>159</v>
      </c>
      <c r="M3027" s="188" t="s">
        <v>164</v>
      </c>
      <c r="N3027" s="188">
        <v>90.4</v>
      </c>
      <c r="O3027" s="188" t="s">
        <v>159</v>
      </c>
      <c r="P3027" s="188" t="s">
        <v>4346</v>
      </c>
      <c r="Q3027" s="188" t="s">
        <v>159</v>
      </c>
      <c r="R3027" s="188" t="s">
        <v>4347</v>
      </c>
      <c r="S3027" s="188" t="s">
        <v>159</v>
      </c>
      <c r="T3027" s="188" t="s">
        <v>4339</v>
      </c>
      <c r="U3027" s="188" t="s">
        <v>4340</v>
      </c>
      <c r="V3027" s="188" t="s">
        <v>4348</v>
      </c>
      <c r="W3027" s="188" t="s">
        <v>4349</v>
      </c>
      <c r="X3027" s="189" t="s">
        <v>4343</v>
      </c>
      <c r="Y3027" s="188" t="s">
        <v>159</v>
      </c>
    </row>
    <row r="3028" spans="2:25">
      <c r="B3028" s="188" t="s">
        <v>2106</v>
      </c>
      <c r="C3028" s="188" t="s">
        <v>102</v>
      </c>
      <c r="D3028" s="188" t="s">
        <v>2114</v>
      </c>
      <c r="E3028" s="188" t="s">
        <v>4800</v>
      </c>
      <c r="F3028" s="188">
        <v>90.2</v>
      </c>
      <c r="G3028" s="188" t="s">
        <v>202</v>
      </c>
      <c r="H3028" s="188">
        <v>583</v>
      </c>
      <c r="I3028" s="188" t="s">
        <v>4334</v>
      </c>
      <c r="J3028" s="188" t="s">
        <v>4344</v>
      </c>
      <c r="K3028" s="188" t="s">
        <v>4511</v>
      </c>
      <c r="L3028" s="188" t="s">
        <v>159</v>
      </c>
      <c r="M3028" s="188" t="s">
        <v>164</v>
      </c>
      <c r="N3028" s="188">
        <v>90.4</v>
      </c>
      <c r="O3028" s="188" t="s">
        <v>159</v>
      </c>
      <c r="P3028" s="188" t="s">
        <v>4346</v>
      </c>
      <c r="Q3028" s="188" t="s">
        <v>159</v>
      </c>
      <c r="R3028" s="188" t="s">
        <v>4347</v>
      </c>
      <c r="S3028" s="188" t="s">
        <v>159</v>
      </c>
      <c r="T3028" s="188" t="s">
        <v>4339</v>
      </c>
      <c r="U3028" s="188" t="s">
        <v>4340</v>
      </c>
      <c r="V3028" s="188" t="s">
        <v>4348</v>
      </c>
      <c r="W3028" s="188" t="s">
        <v>4349</v>
      </c>
      <c r="X3028" s="189" t="s">
        <v>4343</v>
      </c>
      <c r="Y3028" s="188" t="s">
        <v>159</v>
      </c>
    </row>
    <row r="3029" spans="2:25">
      <c r="B3029" s="188" t="s">
        <v>2106</v>
      </c>
      <c r="C3029" s="188" t="s">
        <v>102</v>
      </c>
      <c r="D3029" s="188" t="s">
        <v>2114</v>
      </c>
      <c r="E3029" s="188" t="s">
        <v>4800</v>
      </c>
      <c r="F3029" s="188">
        <v>90.2</v>
      </c>
      <c r="G3029" s="188" t="s">
        <v>202</v>
      </c>
      <c r="H3029" s="188">
        <v>584</v>
      </c>
      <c r="I3029" s="188" t="s">
        <v>4334</v>
      </c>
      <c r="J3029" s="188" t="s">
        <v>4344</v>
      </c>
      <c r="K3029" s="188" t="s">
        <v>4512</v>
      </c>
      <c r="L3029" s="188" t="s">
        <v>159</v>
      </c>
      <c r="M3029" s="188" t="s">
        <v>164</v>
      </c>
      <c r="N3029" s="188">
        <v>90.4</v>
      </c>
      <c r="O3029" s="188" t="s">
        <v>159</v>
      </c>
      <c r="P3029" s="188" t="s">
        <v>4346</v>
      </c>
      <c r="Q3029" s="188" t="s">
        <v>159</v>
      </c>
      <c r="R3029" s="188" t="s">
        <v>4347</v>
      </c>
      <c r="S3029" s="188" t="s">
        <v>159</v>
      </c>
      <c r="T3029" s="188" t="s">
        <v>4339</v>
      </c>
      <c r="U3029" s="188" t="s">
        <v>4340</v>
      </c>
      <c r="V3029" s="188" t="s">
        <v>4348</v>
      </c>
      <c r="W3029" s="188" t="s">
        <v>4349</v>
      </c>
      <c r="X3029" s="189" t="s">
        <v>4343</v>
      </c>
      <c r="Y3029" s="188" t="s">
        <v>159</v>
      </c>
    </row>
    <row r="3030" spans="2:25">
      <c r="B3030" s="188" t="s">
        <v>2106</v>
      </c>
      <c r="C3030" s="188" t="s">
        <v>102</v>
      </c>
      <c r="D3030" s="188" t="s">
        <v>2114</v>
      </c>
      <c r="E3030" s="188" t="s">
        <v>4800</v>
      </c>
      <c r="F3030" s="188">
        <v>90.2</v>
      </c>
      <c r="G3030" s="188" t="s">
        <v>202</v>
      </c>
      <c r="H3030" s="188">
        <v>585</v>
      </c>
      <c r="I3030" s="188" t="s">
        <v>4334</v>
      </c>
      <c r="J3030" s="188" t="s">
        <v>4344</v>
      </c>
      <c r="K3030" s="188" t="s">
        <v>4513</v>
      </c>
      <c r="L3030" s="188" t="s">
        <v>159</v>
      </c>
      <c r="M3030" s="188" t="s">
        <v>164</v>
      </c>
      <c r="N3030" s="188">
        <v>90.4</v>
      </c>
      <c r="O3030" s="188" t="s">
        <v>159</v>
      </c>
      <c r="P3030" s="188" t="s">
        <v>4346</v>
      </c>
      <c r="Q3030" s="188" t="s">
        <v>159</v>
      </c>
      <c r="R3030" s="188" t="s">
        <v>4347</v>
      </c>
      <c r="S3030" s="188" t="s">
        <v>159</v>
      </c>
      <c r="T3030" s="188" t="s">
        <v>4339</v>
      </c>
      <c r="U3030" s="188" t="s">
        <v>4340</v>
      </c>
      <c r="V3030" s="188" t="s">
        <v>4348</v>
      </c>
      <c r="W3030" s="188" t="s">
        <v>4349</v>
      </c>
      <c r="X3030" s="189" t="s">
        <v>4343</v>
      </c>
      <c r="Y3030" s="188" t="s">
        <v>159</v>
      </c>
    </row>
    <row r="3031" spans="2:25">
      <c r="B3031" s="188" t="s">
        <v>2106</v>
      </c>
      <c r="C3031" s="188" t="s">
        <v>102</v>
      </c>
      <c r="D3031" s="188" t="s">
        <v>2114</v>
      </c>
      <c r="E3031" s="188" t="s">
        <v>4800</v>
      </c>
      <c r="F3031" s="188">
        <v>90.2</v>
      </c>
      <c r="G3031" s="188" t="s">
        <v>202</v>
      </c>
      <c r="H3031" s="188">
        <v>586</v>
      </c>
      <c r="I3031" s="188" t="s">
        <v>4334</v>
      </c>
      <c r="J3031" s="188" t="s">
        <v>4344</v>
      </c>
      <c r="K3031" s="188" t="s">
        <v>4514</v>
      </c>
      <c r="L3031" s="188" t="s">
        <v>159</v>
      </c>
      <c r="M3031" s="188" t="s">
        <v>164</v>
      </c>
      <c r="N3031" s="188">
        <v>90.4</v>
      </c>
      <c r="O3031" s="188" t="s">
        <v>159</v>
      </c>
      <c r="P3031" s="188" t="s">
        <v>4346</v>
      </c>
      <c r="Q3031" s="188" t="s">
        <v>159</v>
      </c>
      <c r="R3031" s="188" t="s">
        <v>4347</v>
      </c>
      <c r="S3031" s="188" t="s">
        <v>159</v>
      </c>
      <c r="T3031" s="188" t="s">
        <v>4339</v>
      </c>
      <c r="U3031" s="188" t="s">
        <v>4340</v>
      </c>
      <c r="V3031" s="188" t="s">
        <v>4348</v>
      </c>
      <c r="W3031" s="188" t="s">
        <v>4349</v>
      </c>
      <c r="X3031" s="189" t="s">
        <v>4343</v>
      </c>
      <c r="Y3031" s="188" t="s">
        <v>159</v>
      </c>
    </row>
    <row r="3032" spans="2:25">
      <c r="B3032" s="188" t="s">
        <v>2106</v>
      </c>
      <c r="C3032" s="188" t="s">
        <v>102</v>
      </c>
      <c r="D3032" s="188" t="s">
        <v>2114</v>
      </c>
      <c r="E3032" s="188" t="s">
        <v>4800</v>
      </c>
      <c r="F3032" s="188">
        <v>90.2</v>
      </c>
      <c r="G3032" s="188" t="s">
        <v>202</v>
      </c>
      <c r="H3032" s="188">
        <v>587</v>
      </c>
      <c r="I3032" s="188" t="s">
        <v>4334</v>
      </c>
      <c r="J3032" s="188" t="s">
        <v>4344</v>
      </c>
      <c r="K3032" s="188" t="s">
        <v>4515</v>
      </c>
      <c r="L3032" s="188" t="s">
        <v>159</v>
      </c>
      <c r="M3032" s="188" t="s">
        <v>164</v>
      </c>
      <c r="N3032" s="188">
        <v>90.4</v>
      </c>
      <c r="O3032" s="188" t="s">
        <v>159</v>
      </c>
      <c r="P3032" s="188" t="s">
        <v>4346</v>
      </c>
      <c r="Q3032" s="188" t="s">
        <v>159</v>
      </c>
      <c r="R3032" s="188" t="s">
        <v>4347</v>
      </c>
      <c r="S3032" s="188" t="s">
        <v>159</v>
      </c>
      <c r="T3032" s="188" t="s">
        <v>4339</v>
      </c>
      <c r="U3032" s="188" t="s">
        <v>4340</v>
      </c>
      <c r="V3032" s="188" t="s">
        <v>4348</v>
      </c>
      <c r="W3032" s="188" t="s">
        <v>4349</v>
      </c>
      <c r="X3032" s="189" t="s">
        <v>4343</v>
      </c>
      <c r="Y3032" s="188" t="s">
        <v>159</v>
      </c>
    </row>
    <row r="3033" spans="2:25">
      <c r="B3033" s="188" t="s">
        <v>2106</v>
      </c>
      <c r="C3033" s="188" t="s">
        <v>102</v>
      </c>
      <c r="D3033" s="188" t="s">
        <v>2114</v>
      </c>
      <c r="E3033" s="188" t="s">
        <v>4800</v>
      </c>
      <c r="F3033" s="188">
        <v>90.2</v>
      </c>
      <c r="G3033" s="188" t="s">
        <v>202</v>
      </c>
      <c r="H3033" s="188">
        <v>588</v>
      </c>
      <c r="I3033" s="188" t="s">
        <v>4334</v>
      </c>
      <c r="J3033" s="188" t="s">
        <v>4344</v>
      </c>
      <c r="K3033" s="188" t="s">
        <v>4516</v>
      </c>
      <c r="L3033" s="188" t="s">
        <v>159</v>
      </c>
      <c r="M3033" s="188" t="s">
        <v>164</v>
      </c>
      <c r="N3033" s="188">
        <v>90.4</v>
      </c>
      <c r="O3033" s="188" t="s">
        <v>159</v>
      </c>
      <c r="P3033" s="188" t="s">
        <v>4346</v>
      </c>
      <c r="Q3033" s="188" t="s">
        <v>159</v>
      </c>
      <c r="R3033" s="188" t="s">
        <v>4347</v>
      </c>
      <c r="S3033" s="188" t="s">
        <v>159</v>
      </c>
      <c r="T3033" s="188" t="s">
        <v>4339</v>
      </c>
      <c r="U3033" s="188" t="s">
        <v>4340</v>
      </c>
      <c r="V3033" s="188" t="s">
        <v>4348</v>
      </c>
      <c r="W3033" s="188" t="s">
        <v>4349</v>
      </c>
      <c r="X3033" s="189" t="s">
        <v>4343</v>
      </c>
      <c r="Y3033" s="188" t="s">
        <v>159</v>
      </c>
    </row>
    <row r="3034" spans="2:25">
      <c r="B3034" s="188" t="s">
        <v>2106</v>
      </c>
      <c r="C3034" s="188" t="s">
        <v>102</v>
      </c>
      <c r="D3034" s="188" t="s">
        <v>2114</v>
      </c>
      <c r="E3034" s="188" t="s">
        <v>4800</v>
      </c>
      <c r="F3034" s="188">
        <v>90.2</v>
      </c>
      <c r="G3034" s="188" t="s">
        <v>202</v>
      </c>
      <c r="H3034" s="188">
        <v>589</v>
      </c>
      <c r="I3034" s="188" t="s">
        <v>4334</v>
      </c>
      <c r="J3034" s="188" t="s">
        <v>4344</v>
      </c>
      <c r="K3034" s="188" t="s">
        <v>4517</v>
      </c>
      <c r="L3034" s="188" t="s">
        <v>159</v>
      </c>
      <c r="M3034" s="188" t="s">
        <v>164</v>
      </c>
      <c r="N3034" s="188">
        <v>90.4</v>
      </c>
      <c r="O3034" s="188" t="s">
        <v>159</v>
      </c>
      <c r="P3034" s="188" t="s">
        <v>4346</v>
      </c>
      <c r="Q3034" s="188" t="s">
        <v>159</v>
      </c>
      <c r="R3034" s="188" t="s">
        <v>4347</v>
      </c>
      <c r="S3034" s="188" t="s">
        <v>159</v>
      </c>
      <c r="T3034" s="188" t="s">
        <v>4339</v>
      </c>
      <c r="U3034" s="188" t="s">
        <v>4340</v>
      </c>
      <c r="V3034" s="188" t="s">
        <v>4348</v>
      </c>
      <c r="W3034" s="188" t="s">
        <v>4349</v>
      </c>
      <c r="X3034" s="189" t="s">
        <v>4343</v>
      </c>
      <c r="Y3034" s="188" t="s">
        <v>159</v>
      </c>
    </row>
    <row r="3035" spans="2:25">
      <c r="B3035" s="188" t="s">
        <v>2106</v>
      </c>
      <c r="C3035" s="188" t="s">
        <v>102</v>
      </c>
      <c r="D3035" s="188" t="s">
        <v>2114</v>
      </c>
      <c r="E3035" s="188" t="s">
        <v>4800</v>
      </c>
      <c r="F3035" s="188">
        <v>90.2</v>
      </c>
      <c r="G3035" s="188" t="s">
        <v>202</v>
      </c>
      <c r="H3035" s="188">
        <v>590</v>
      </c>
      <c r="I3035" s="188" t="s">
        <v>4334</v>
      </c>
      <c r="J3035" s="188" t="s">
        <v>4344</v>
      </c>
      <c r="K3035" s="188" t="s">
        <v>4518</v>
      </c>
      <c r="L3035" s="188" t="s">
        <v>159</v>
      </c>
      <c r="M3035" s="188" t="s">
        <v>164</v>
      </c>
      <c r="N3035" s="188">
        <v>90.4</v>
      </c>
      <c r="O3035" s="188" t="s">
        <v>159</v>
      </c>
      <c r="P3035" s="188" t="s">
        <v>4346</v>
      </c>
      <c r="Q3035" s="188" t="s">
        <v>159</v>
      </c>
      <c r="R3035" s="188" t="s">
        <v>4347</v>
      </c>
      <c r="S3035" s="188" t="s">
        <v>159</v>
      </c>
      <c r="T3035" s="188" t="s">
        <v>4339</v>
      </c>
      <c r="U3035" s="188" t="s">
        <v>4340</v>
      </c>
      <c r="V3035" s="188" t="s">
        <v>4348</v>
      </c>
      <c r="W3035" s="188" t="s">
        <v>4349</v>
      </c>
      <c r="X3035" s="189" t="s">
        <v>4343</v>
      </c>
      <c r="Y3035" s="188" t="s">
        <v>159</v>
      </c>
    </row>
    <row r="3036" spans="2:25">
      <c r="B3036" s="188" t="s">
        <v>2106</v>
      </c>
      <c r="C3036" s="188" t="s">
        <v>102</v>
      </c>
      <c r="D3036" s="188" t="s">
        <v>2114</v>
      </c>
      <c r="E3036" s="188" t="s">
        <v>4800</v>
      </c>
      <c r="F3036" s="188">
        <v>90.2</v>
      </c>
      <c r="G3036" s="188" t="s">
        <v>202</v>
      </c>
      <c r="H3036" s="188">
        <v>591</v>
      </c>
      <c r="I3036" s="188" t="s">
        <v>4334</v>
      </c>
      <c r="J3036" s="188" t="s">
        <v>4344</v>
      </c>
      <c r="K3036" s="188" t="s">
        <v>4519</v>
      </c>
      <c r="L3036" s="188" t="s">
        <v>159</v>
      </c>
      <c r="M3036" s="188" t="s">
        <v>164</v>
      </c>
      <c r="N3036" s="188">
        <v>90.4</v>
      </c>
      <c r="O3036" s="188" t="s">
        <v>159</v>
      </c>
      <c r="P3036" s="188" t="s">
        <v>4346</v>
      </c>
      <c r="Q3036" s="188" t="s">
        <v>159</v>
      </c>
      <c r="R3036" s="188" t="s">
        <v>4347</v>
      </c>
      <c r="S3036" s="188" t="s">
        <v>159</v>
      </c>
      <c r="T3036" s="188" t="s">
        <v>4339</v>
      </c>
      <c r="U3036" s="188" t="s">
        <v>4340</v>
      </c>
      <c r="V3036" s="188" t="s">
        <v>4348</v>
      </c>
      <c r="W3036" s="188" t="s">
        <v>4349</v>
      </c>
      <c r="X3036" s="189" t="s">
        <v>4343</v>
      </c>
      <c r="Y3036" s="188" t="s">
        <v>159</v>
      </c>
    </row>
    <row r="3037" spans="2:25">
      <c r="B3037" s="188" t="s">
        <v>2106</v>
      </c>
      <c r="C3037" s="188" t="s">
        <v>102</v>
      </c>
      <c r="D3037" s="188" t="s">
        <v>2114</v>
      </c>
      <c r="E3037" s="188" t="s">
        <v>4800</v>
      </c>
      <c r="F3037" s="188">
        <v>90.2</v>
      </c>
      <c r="G3037" s="188" t="s">
        <v>202</v>
      </c>
      <c r="H3037" s="188">
        <v>592</v>
      </c>
      <c r="I3037" s="188" t="s">
        <v>4334</v>
      </c>
      <c r="J3037" s="188" t="s">
        <v>4344</v>
      </c>
      <c r="K3037" s="188" t="s">
        <v>4520</v>
      </c>
      <c r="L3037" s="188" t="s">
        <v>159</v>
      </c>
      <c r="M3037" s="188" t="s">
        <v>164</v>
      </c>
      <c r="N3037" s="188">
        <v>90.4</v>
      </c>
      <c r="O3037" s="188" t="s">
        <v>159</v>
      </c>
      <c r="P3037" s="188" t="s">
        <v>4346</v>
      </c>
      <c r="Q3037" s="188" t="s">
        <v>159</v>
      </c>
      <c r="R3037" s="188" t="s">
        <v>4347</v>
      </c>
      <c r="S3037" s="188" t="s">
        <v>159</v>
      </c>
      <c r="T3037" s="188" t="s">
        <v>4339</v>
      </c>
      <c r="U3037" s="188" t="s">
        <v>4340</v>
      </c>
      <c r="V3037" s="188" t="s">
        <v>4348</v>
      </c>
      <c r="W3037" s="188" t="s">
        <v>4349</v>
      </c>
      <c r="X3037" s="189" t="s">
        <v>4343</v>
      </c>
      <c r="Y3037" s="188" t="s">
        <v>159</v>
      </c>
    </row>
    <row r="3038" spans="2:25">
      <c r="B3038" s="188" t="s">
        <v>2106</v>
      </c>
      <c r="C3038" s="188" t="s">
        <v>102</v>
      </c>
      <c r="D3038" s="188" t="s">
        <v>2114</v>
      </c>
      <c r="E3038" s="188" t="s">
        <v>4800</v>
      </c>
      <c r="F3038" s="188">
        <v>90.2</v>
      </c>
      <c r="G3038" s="188" t="s">
        <v>202</v>
      </c>
      <c r="H3038" s="188">
        <v>593</v>
      </c>
      <c r="I3038" s="188" t="s">
        <v>4334</v>
      </c>
      <c r="J3038" s="188" t="s">
        <v>4344</v>
      </c>
      <c r="K3038" s="188" t="s">
        <v>4521</v>
      </c>
      <c r="L3038" s="188" t="s">
        <v>159</v>
      </c>
      <c r="M3038" s="188" t="s">
        <v>164</v>
      </c>
      <c r="N3038" s="188">
        <v>90.4</v>
      </c>
      <c r="O3038" s="188" t="s">
        <v>159</v>
      </c>
      <c r="P3038" s="188" t="s">
        <v>4346</v>
      </c>
      <c r="Q3038" s="188" t="s">
        <v>159</v>
      </c>
      <c r="R3038" s="188" t="s">
        <v>4347</v>
      </c>
      <c r="S3038" s="188" t="s">
        <v>159</v>
      </c>
      <c r="T3038" s="188" t="s">
        <v>4339</v>
      </c>
      <c r="U3038" s="188" t="s">
        <v>4340</v>
      </c>
      <c r="V3038" s="188" t="s">
        <v>4348</v>
      </c>
      <c r="W3038" s="188" t="s">
        <v>4349</v>
      </c>
      <c r="X3038" s="189" t="s">
        <v>4343</v>
      </c>
      <c r="Y3038" s="188" t="s">
        <v>159</v>
      </c>
    </row>
    <row r="3039" spans="2:25">
      <c r="B3039" s="188" t="s">
        <v>2106</v>
      </c>
      <c r="C3039" s="188" t="s">
        <v>102</v>
      </c>
      <c r="D3039" s="188" t="s">
        <v>2114</v>
      </c>
      <c r="E3039" s="188" t="s">
        <v>4800</v>
      </c>
      <c r="F3039" s="188">
        <v>90.2</v>
      </c>
      <c r="G3039" s="188" t="s">
        <v>202</v>
      </c>
      <c r="H3039" s="188">
        <v>594</v>
      </c>
      <c r="I3039" s="188" t="s">
        <v>4334</v>
      </c>
      <c r="J3039" s="188" t="s">
        <v>4344</v>
      </c>
      <c r="K3039" s="188" t="s">
        <v>4522</v>
      </c>
      <c r="L3039" s="188" t="s">
        <v>159</v>
      </c>
      <c r="M3039" s="188" t="s">
        <v>164</v>
      </c>
      <c r="N3039" s="188">
        <v>90.4</v>
      </c>
      <c r="O3039" s="188" t="s">
        <v>159</v>
      </c>
      <c r="P3039" s="188" t="s">
        <v>4346</v>
      </c>
      <c r="Q3039" s="188" t="s">
        <v>159</v>
      </c>
      <c r="R3039" s="188" t="s">
        <v>4347</v>
      </c>
      <c r="S3039" s="188" t="s">
        <v>159</v>
      </c>
      <c r="T3039" s="188" t="s">
        <v>4339</v>
      </c>
      <c r="U3039" s="188" t="s">
        <v>4340</v>
      </c>
      <c r="V3039" s="188" t="s">
        <v>4348</v>
      </c>
      <c r="W3039" s="188" t="s">
        <v>4349</v>
      </c>
      <c r="X3039" s="189" t="s">
        <v>4343</v>
      </c>
      <c r="Y3039" s="188" t="s">
        <v>159</v>
      </c>
    </row>
    <row r="3040" spans="2:25">
      <c r="B3040" s="108" t="s">
        <v>2106</v>
      </c>
      <c r="C3040" s="108" t="s">
        <v>102</v>
      </c>
      <c r="D3040" s="108" t="s">
        <v>2128</v>
      </c>
      <c r="E3040" s="108" t="s">
        <v>4800</v>
      </c>
      <c r="F3040" s="108">
        <v>92.8</v>
      </c>
      <c r="G3040" s="108" t="s">
        <v>202</v>
      </c>
      <c r="H3040" s="108">
        <v>595</v>
      </c>
      <c r="I3040" s="108" t="s">
        <v>4334</v>
      </c>
      <c r="J3040" s="108" t="s">
        <v>4344</v>
      </c>
      <c r="K3040" s="108" t="s">
        <v>4543</v>
      </c>
      <c r="L3040" s="108" t="s">
        <v>2540</v>
      </c>
      <c r="M3040" s="108" t="s">
        <v>164</v>
      </c>
      <c r="N3040" s="108">
        <v>92.9</v>
      </c>
      <c r="O3040" s="108">
        <v>40</v>
      </c>
      <c r="P3040" s="108" t="s">
        <v>4346</v>
      </c>
      <c r="Q3040" s="108" t="s">
        <v>55</v>
      </c>
      <c r="R3040" s="108" t="s">
        <v>4347</v>
      </c>
      <c r="S3040" s="108" t="s">
        <v>55</v>
      </c>
      <c r="T3040" s="108" t="s">
        <v>4339</v>
      </c>
      <c r="U3040" s="108" t="s">
        <v>4340</v>
      </c>
      <c r="V3040" s="108" t="s">
        <v>4348</v>
      </c>
      <c r="W3040" s="108" t="s">
        <v>4349</v>
      </c>
      <c r="X3040" s="187" t="s">
        <v>4343</v>
      </c>
      <c r="Y3040" s="108">
        <v>40</v>
      </c>
    </row>
    <row r="3041" spans="2:25">
      <c r="B3041" s="188" t="s">
        <v>2106</v>
      </c>
      <c r="C3041" s="188" t="s">
        <v>102</v>
      </c>
      <c r="D3041" s="188" t="s">
        <v>2128</v>
      </c>
      <c r="E3041" s="188" t="s">
        <v>4800</v>
      </c>
      <c r="F3041" s="188">
        <v>92.8</v>
      </c>
      <c r="G3041" s="188" t="s">
        <v>202</v>
      </c>
      <c r="H3041" s="188">
        <v>596</v>
      </c>
      <c r="I3041" s="188" t="s">
        <v>4334</v>
      </c>
      <c r="J3041" s="188" t="s">
        <v>4344</v>
      </c>
      <c r="K3041" s="188" t="s">
        <v>4544</v>
      </c>
      <c r="L3041" s="188" t="s">
        <v>159</v>
      </c>
      <c r="M3041" s="188" t="s">
        <v>164</v>
      </c>
      <c r="N3041" s="188">
        <v>92.9</v>
      </c>
      <c r="O3041" s="188" t="s">
        <v>159</v>
      </c>
      <c r="P3041" s="188" t="s">
        <v>4346</v>
      </c>
      <c r="Q3041" s="188" t="s">
        <v>159</v>
      </c>
      <c r="R3041" s="188" t="s">
        <v>4347</v>
      </c>
      <c r="S3041" s="188" t="s">
        <v>159</v>
      </c>
      <c r="T3041" s="188" t="s">
        <v>4339</v>
      </c>
      <c r="U3041" s="188" t="s">
        <v>4340</v>
      </c>
      <c r="V3041" s="188" t="s">
        <v>4348</v>
      </c>
      <c r="W3041" s="188" t="s">
        <v>4349</v>
      </c>
      <c r="X3041" s="189" t="s">
        <v>4343</v>
      </c>
      <c r="Y3041" s="188" t="s">
        <v>159</v>
      </c>
    </row>
    <row r="3042" spans="2:25">
      <c r="B3042" s="188" t="s">
        <v>2106</v>
      </c>
      <c r="C3042" s="188" t="s">
        <v>102</v>
      </c>
      <c r="D3042" s="188" t="s">
        <v>2128</v>
      </c>
      <c r="E3042" s="188" t="s">
        <v>4800</v>
      </c>
      <c r="F3042" s="188">
        <v>92.8</v>
      </c>
      <c r="G3042" s="188" t="s">
        <v>202</v>
      </c>
      <c r="H3042" s="188">
        <v>597</v>
      </c>
      <c r="I3042" s="188" t="s">
        <v>4334</v>
      </c>
      <c r="J3042" s="188" t="s">
        <v>4344</v>
      </c>
      <c r="K3042" s="188" t="s">
        <v>4545</v>
      </c>
      <c r="L3042" s="188" t="s">
        <v>159</v>
      </c>
      <c r="M3042" s="188" t="s">
        <v>164</v>
      </c>
      <c r="N3042" s="188">
        <v>92.9</v>
      </c>
      <c r="O3042" s="188" t="s">
        <v>159</v>
      </c>
      <c r="P3042" s="188" t="s">
        <v>4346</v>
      </c>
      <c r="Q3042" s="188" t="s">
        <v>159</v>
      </c>
      <c r="R3042" s="188" t="s">
        <v>4347</v>
      </c>
      <c r="S3042" s="188" t="s">
        <v>159</v>
      </c>
      <c r="T3042" s="188" t="s">
        <v>4339</v>
      </c>
      <c r="U3042" s="188" t="s">
        <v>4340</v>
      </c>
      <c r="V3042" s="188" t="s">
        <v>4348</v>
      </c>
      <c r="W3042" s="188" t="s">
        <v>4349</v>
      </c>
      <c r="X3042" s="189" t="s">
        <v>4343</v>
      </c>
      <c r="Y3042" s="188" t="s">
        <v>159</v>
      </c>
    </row>
    <row r="3043" spans="2:25">
      <c r="B3043" s="188" t="s">
        <v>2106</v>
      </c>
      <c r="C3043" s="188" t="s">
        <v>102</v>
      </c>
      <c r="D3043" s="188" t="s">
        <v>2128</v>
      </c>
      <c r="E3043" s="188" t="s">
        <v>4800</v>
      </c>
      <c r="F3043" s="188">
        <v>92.8</v>
      </c>
      <c r="G3043" s="188" t="s">
        <v>202</v>
      </c>
      <c r="H3043" s="188">
        <v>598</v>
      </c>
      <c r="I3043" s="188" t="s">
        <v>4334</v>
      </c>
      <c r="J3043" s="188" t="s">
        <v>4344</v>
      </c>
      <c r="K3043" s="188" t="s">
        <v>4546</v>
      </c>
      <c r="L3043" s="188" t="s">
        <v>159</v>
      </c>
      <c r="M3043" s="188" t="s">
        <v>164</v>
      </c>
      <c r="N3043" s="188">
        <v>92.9</v>
      </c>
      <c r="O3043" s="188" t="s">
        <v>159</v>
      </c>
      <c r="P3043" s="188" t="s">
        <v>4346</v>
      </c>
      <c r="Q3043" s="188" t="s">
        <v>159</v>
      </c>
      <c r="R3043" s="188" t="s">
        <v>4347</v>
      </c>
      <c r="S3043" s="188" t="s">
        <v>159</v>
      </c>
      <c r="T3043" s="188" t="s">
        <v>4339</v>
      </c>
      <c r="U3043" s="188" t="s">
        <v>4340</v>
      </c>
      <c r="V3043" s="188" t="s">
        <v>4348</v>
      </c>
      <c r="W3043" s="188" t="s">
        <v>4349</v>
      </c>
      <c r="X3043" s="189" t="s">
        <v>4343</v>
      </c>
      <c r="Y3043" s="188" t="s">
        <v>159</v>
      </c>
    </row>
    <row r="3044" spans="2:25">
      <c r="B3044" s="188" t="s">
        <v>2106</v>
      </c>
      <c r="C3044" s="188" t="s">
        <v>102</v>
      </c>
      <c r="D3044" s="188" t="s">
        <v>2128</v>
      </c>
      <c r="E3044" s="188" t="s">
        <v>4800</v>
      </c>
      <c r="F3044" s="188">
        <v>92.8</v>
      </c>
      <c r="G3044" s="188" t="s">
        <v>202</v>
      </c>
      <c r="H3044" s="188">
        <v>599</v>
      </c>
      <c r="I3044" s="188" t="s">
        <v>4334</v>
      </c>
      <c r="J3044" s="188" t="s">
        <v>4344</v>
      </c>
      <c r="K3044" s="188" t="s">
        <v>4547</v>
      </c>
      <c r="L3044" s="188" t="s">
        <v>159</v>
      </c>
      <c r="M3044" s="188" t="s">
        <v>164</v>
      </c>
      <c r="N3044" s="188">
        <v>92.9</v>
      </c>
      <c r="O3044" s="188" t="s">
        <v>159</v>
      </c>
      <c r="P3044" s="188" t="s">
        <v>4346</v>
      </c>
      <c r="Q3044" s="188" t="s">
        <v>159</v>
      </c>
      <c r="R3044" s="188" t="s">
        <v>4347</v>
      </c>
      <c r="S3044" s="188" t="s">
        <v>159</v>
      </c>
      <c r="T3044" s="188" t="s">
        <v>4339</v>
      </c>
      <c r="U3044" s="188" t="s">
        <v>4340</v>
      </c>
      <c r="V3044" s="188" t="s">
        <v>4348</v>
      </c>
      <c r="W3044" s="188" t="s">
        <v>4349</v>
      </c>
      <c r="X3044" s="189" t="s">
        <v>4343</v>
      </c>
      <c r="Y3044" s="188" t="s">
        <v>159</v>
      </c>
    </row>
    <row r="3045" spans="2:25">
      <c r="B3045" s="188" t="s">
        <v>2106</v>
      </c>
      <c r="C3045" s="188" t="s">
        <v>102</v>
      </c>
      <c r="D3045" s="188" t="s">
        <v>2128</v>
      </c>
      <c r="E3045" s="188" t="s">
        <v>4800</v>
      </c>
      <c r="F3045" s="188">
        <v>92.8</v>
      </c>
      <c r="G3045" s="188" t="s">
        <v>202</v>
      </c>
      <c r="H3045" s="188">
        <v>600</v>
      </c>
      <c r="I3045" s="188" t="s">
        <v>4334</v>
      </c>
      <c r="J3045" s="188" t="s">
        <v>4344</v>
      </c>
      <c r="K3045" s="188" t="s">
        <v>4548</v>
      </c>
      <c r="L3045" s="188" t="s">
        <v>159</v>
      </c>
      <c r="M3045" s="188" t="s">
        <v>164</v>
      </c>
      <c r="N3045" s="188">
        <v>92.9</v>
      </c>
      <c r="O3045" s="188" t="s">
        <v>159</v>
      </c>
      <c r="P3045" s="188" t="s">
        <v>4346</v>
      </c>
      <c r="Q3045" s="188" t="s">
        <v>159</v>
      </c>
      <c r="R3045" s="188" t="s">
        <v>4347</v>
      </c>
      <c r="S3045" s="188" t="s">
        <v>159</v>
      </c>
      <c r="T3045" s="188" t="s">
        <v>4339</v>
      </c>
      <c r="U3045" s="188" t="s">
        <v>4340</v>
      </c>
      <c r="V3045" s="188" t="s">
        <v>4348</v>
      </c>
      <c r="W3045" s="188" t="s">
        <v>4349</v>
      </c>
      <c r="X3045" s="189" t="s">
        <v>4343</v>
      </c>
      <c r="Y3045" s="188" t="s">
        <v>159</v>
      </c>
    </row>
    <row r="3046" spans="2:25">
      <c r="B3046" s="188" t="s">
        <v>2106</v>
      </c>
      <c r="C3046" s="188" t="s">
        <v>102</v>
      </c>
      <c r="D3046" s="188" t="s">
        <v>2128</v>
      </c>
      <c r="E3046" s="188" t="s">
        <v>4800</v>
      </c>
      <c r="F3046" s="188">
        <v>92.8</v>
      </c>
      <c r="G3046" s="188" t="s">
        <v>202</v>
      </c>
      <c r="H3046" s="188">
        <v>601</v>
      </c>
      <c r="I3046" s="188" t="s">
        <v>4334</v>
      </c>
      <c r="J3046" s="188" t="s">
        <v>4344</v>
      </c>
      <c r="K3046" s="188" t="s">
        <v>4549</v>
      </c>
      <c r="L3046" s="188" t="s">
        <v>159</v>
      </c>
      <c r="M3046" s="188" t="s">
        <v>164</v>
      </c>
      <c r="N3046" s="188">
        <v>92.9</v>
      </c>
      <c r="O3046" s="188" t="s">
        <v>159</v>
      </c>
      <c r="P3046" s="188" t="s">
        <v>4346</v>
      </c>
      <c r="Q3046" s="188" t="s">
        <v>159</v>
      </c>
      <c r="R3046" s="188" t="s">
        <v>4347</v>
      </c>
      <c r="S3046" s="188" t="s">
        <v>159</v>
      </c>
      <c r="T3046" s="188" t="s">
        <v>4339</v>
      </c>
      <c r="U3046" s="188" t="s">
        <v>4340</v>
      </c>
      <c r="V3046" s="188" t="s">
        <v>4348</v>
      </c>
      <c r="W3046" s="188" t="s">
        <v>4349</v>
      </c>
      <c r="X3046" s="189" t="s">
        <v>4343</v>
      </c>
      <c r="Y3046" s="188" t="s">
        <v>159</v>
      </c>
    </row>
    <row r="3047" spans="2:25">
      <c r="B3047" s="188" t="s">
        <v>2106</v>
      </c>
      <c r="C3047" s="188" t="s">
        <v>102</v>
      </c>
      <c r="D3047" s="188" t="s">
        <v>2128</v>
      </c>
      <c r="E3047" s="188" t="s">
        <v>4800</v>
      </c>
      <c r="F3047" s="188">
        <v>92.8</v>
      </c>
      <c r="G3047" s="188" t="s">
        <v>202</v>
      </c>
      <c r="H3047" s="188">
        <v>602</v>
      </c>
      <c r="I3047" s="188" t="s">
        <v>4334</v>
      </c>
      <c r="J3047" s="188" t="s">
        <v>4344</v>
      </c>
      <c r="K3047" s="188" t="s">
        <v>4550</v>
      </c>
      <c r="L3047" s="188" t="s">
        <v>159</v>
      </c>
      <c r="M3047" s="188" t="s">
        <v>164</v>
      </c>
      <c r="N3047" s="188">
        <v>92.9</v>
      </c>
      <c r="O3047" s="188" t="s">
        <v>159</v>
      </c>
      <c r="P3047" s="188" t="s">
        <v>4346</v>
      </c>
      <c r="Q3047" s="188" t="s">
        <v>159</v>
      </c>
      <c r="R3047" s="188" t="s">
        <v>4347</v>
      </c>
      <c r="S3047" s="188" t="s">
        <v>159</v>
      </c>
      <c r="T3047" s="188" t="s">
        <v>4339</v>
      </c>
      <c r="U3047" s="188" t="s">
        <v>4340</v>
      </c>
      <c r="V3047" s="188" t="s">
        <v>4348</v>
      </c>
      <c r="W3047" s="188" t="s">
        <v>4349</v>
      </c>
      <c r="X3047" s="189" t="s">
        <v>4343</v>
      </c>
      <c r="Y3047" s="188" t="s">
        <v>159</v>
      </c>
    </row>
    <row r="3048" spans="2:25">
      <c r="B3048" s="188" t="s">
        <v>2106</v>
      </c>
      <c r="C3048" s="188" t="s">
        <v>102</v>
      </c>
      <c r="D3048" s="188" t="s">
        <v>2128</v>
      </c>
      <c r="E3048" s="188" t="s">
        <v>4800</v>
      </c>
      <c r="F3048" s="188">
        <v>92.8</v>
      </c>
      <c r="G3048" s="188" t="s">
        <v>202</v>
      </c>
      <c r="H3048" s="188">
        <v>603</v>
      </c>
      <c r="I3048" s="188" t="s">
        <v>4334</v>
      </c>
      <c r="J3048" s="188" t="s">
        <v>4344</v>
      </c>
      <c r="K3048" s="188" t="s">
        <v>4551</v>
      </c>
      <c r="L3048" s="188" t="s">
        <v>159</v>
      </c>
      <c r="M3048" s="188" t="s">
        <v>164</v>
      </c>
      <c r="N3048" s="188">
        <v>92.9</v>
      </c>
      <c r="O3048" s="188" t="s">
        <v>159</v>
      </c>
      <c r="P3048" s="188" t="s">
        <v>4346</v>
      </c>
      <c r="Q3048" s="188" t="s">
        <v>159</v>
      </c>
      <c r="R3048" s="188" t="s">
        <v>4347</v>
      </c>
      <c r="S3048" s="188" t="s">
        <v>159</v>
      </c>
      <c r="T3048" s="188" t="s">
        <v>4339</v>
      </c>
      <c r="U3048" s="188" t="s">
        <v>4340</v>
      </c>
      <c r="V3048" s="188" t="s">
        <v>4348</v>
      </c>
      <c r="W3048" s="188" t="s">
        <v>4349</v>
      </c>
      <c r="X3048" s="189" t="s">
        <v>4343</v>
      </c>
      <c r="Y3048" s="188" t="s">
        <v>159</v>
      </c>
    </row>
    <row r="3049" spans="2:25">
      <c r="B3049" s="188" t="s">
        <v>2106</v>
      </c>
      <c r="C3049" s="188" t="s">
        <v>102</v>
      </c>
      <c r="D3049" s="188" t="s">
        <v>2128</v>
      </c>
      <c r="E3049" s="188" t="s">
        <v>4800</v>
      </c>
      <c r="F3049" s="188">
        <v>92.8</v>
      </c>
      <c r="G3049" s="188" t="s">
        <v>202</v>
      </c>
      <c r="H3049" s="188">
        <v>604</v>
      </c>
      <c r="I3049" s="188" t="s">
        <v>4334</v>
      </c>
      <c r="J3049" s="188" t="s">
        <v>4344</v>
      </c>
      <c r="K3049" s="188" t="s">
        <v>4552</v>
      </c>
      <c r="L3049" s="188" t="s">
        <v>159</v>
      </c>
      <c r="M3049" s="188" t="s">
        <v>164</v>
      </c>
      <c r="N3049" s="188">
        <v>92.9</v>
      </c>
      <c r="O3049" s="188" t="s">
        <v>159</v>
      </c>
      <c r="P3049" s="188" t="s">
        <v>4346</v>
      </c>
      <c r="Q3049" s="188" t="s">
        <v>159</v>
      </c>
      <c r="R3049" s="188" t="s">
        <v>4347</v>
      </c>
      <c r="S3049" s="188" t="s">
        <v>159</v>
      </c>
      <c r="T3049" s="188" t="s">
        <v>4339</v>
      </c>
      <c r="U3049" s="188" t="s">
        <v>4340</v>
      </c>
      <c r="V3049" s="188" t="s">
        <v>4348</v>
      </c>
      <c r="W3049" s="188" t="s">
        <v>4349</v>
      </c>
      <c r="X3049" s="189" t="s">
        <v>4343</v>
      </c>
      <c r="Y3049" s="188" t="s">
        <v>159</v>
      </c>
    </row>
    <row r="3050" spans="2:25">
      <c r="B3050" s="188" t="s">
        <v>2106</v>
      </c>
      <c r="C3050" s="188" t="s">
        <v>102</v>
      </c>
      <c r="D3050" s="188" t="s">
        <v>2128</v>
      </c>
      <c r="E3050" s="188" t="s">
        <v>4800</v>
      </c>
      <c r="F3050" s="188">
        <v>92.8</v>
      </c>
      <c r="G3050" s="188" t="s">
        <v>202</v>
      </c>
      <c r="H3050" s="188">
        <v>605</v>
      </c>
      <c r="I3050" s="188" t="s">
        <v>4334</v>
      </c>
      <c r="J3050" s="188" t="s">
        <v>4344</v>
      </c>
      <c r="K3050" s="188" t="s">
        <v>4553</v>
      </c>
      <c r="L3050" s="188" t="s">
        <v>159</v>
      </c>
      <c r="M3050" s="188" t="s">
        <v>164</v>
      </c>
      <c r="N3050" s="188">
        <v>92.9</v>
      </c>
      <c r="O3050" s="188" t="s">
        <v>159</v>
      </c>
      <c r="P3050" s="188" t="s">
        <v>4346</v>
      </c>
      <c r="Q3050" s="188" t="s">
        <v>159</v>
      </c>
      <c r="R3050" s="188" t="s">
        <v>4347</v>
      </c>
      <c r="S3050" s="188" t="s">
        <v>159</v>
      </c>
      <c r="T3050" s="188" t="s">
        <v>4339</v>
      </c>
      <c r="U3050" s="188" t="s">
        <v>4340</v>
      </c>
      <c r="V3050" s="188" t="s">
        <v>4348</v>
      </c>
      <c r="W3050" s="188" t="s">
        <v>4349</v>
      </c>
      <c r="X3050" s="189" t="s">
        <v>4343</v>
      </c>
      <c r="Y3050" s="188" t="s">
        <v>159</v>
      </c>
    </row>
    <row r="3051" spans="2:25">
      <c r="B3051" s="188" t="s">
        <v>2106</v>
      </c>
      <c r="C3051" s="188" t="s">
        <v>102</v>
      </c>
      <c r="D3051" s="188" t="s">
        <v>2128</v>
      </c>
      <c r="E3051" s="188" t="s">
        <v>4800</v>
      </c>
      <c r="F3051" s="188">
        <v>92.8</v>
      </c>
      <c r="G3051" s="188" t="s">
        <v>202</v>
      </c>
      <c r="H3051" s="188">
        <v>606</v>
      </c>
      <c r="I3051" s="188" t="s">
        <v>4334</v>
      </c>
      <c r="J3051" s="188" t="s">
        <v>4344</v>
      </c>
      <c r="K3051" s="188" t="s">
        <v>4554</v>
      </c>
      <c r="L3051" s="188" t="s">
        <v>159</v>
      </c>
      <c r="M3051" s="188" t="s">
        <v>164</v>
      </c>
      <c r="N3051" s="188">
        <v>92.9</v>
      </c>
      <c r="O3051" s="188" t="s">
        <v>159</v>
      </c>
      <c r="P3051" s="188" t="s">
        <v>4346</v>
      </c>
      <c r="Q3051" s="188" t="s">
        <v>159</v>
      </c>
      <c r="R3051" s="188" t="s">
        <v>4347</v>
      </c>
      <c r="S3051" s="188" t="s">
        <v>159</v>
      </c>
      <c r="T3051" s="188" t="s">
        <v>4339</v>
      </c>
      <c r="U3051" s="188" t="s">
        <v>4340</v>
      </c>
      <c r="V3051" s="188" t="s">
        <v>4348</v>
      </c>
      <c r="W3051" s="188" t="s">
        <v>4349</v>
      </c>
      <c r="X3051" s="189" t="s">
        <v>4343</v>
      </c>
      <c r="Y3051" s="188" t="s">
        <v>159</v>
      </c>
    </row>
    <row r="3052" spans="2:25">
      <c r="B3052" s="188" t="s">
        <v>2106</v>
      </c>
      <c r="C3052" s="188" t="s">
        <v>102</v>
      </c>
      <c r="D3052" s="188" t="s">
        <v>2128</v>
      </c>
      <c r="E3052" s="188" t="s">
        <v>4800</v>
      </c>
      <c r="F3052" s="188">
        <v>92.8</v>
      </c>
      <c r="G3052" s="188" t="s">
        <v>202</v>
      </c>
      <c r="H3052" s="188">
        <v>607</v>
      </c>
      <c r="I3052" s="188" t="s">
        <v>4334</v>
      </c>
      <c r="J3052" s="188" t="s">
        <v>4344</v>
      </c>
      <c r="K3052" s="188" t="s">
        <v>4555</v>
      </c>
      <c r="L3052" s="188" t="s">
        <v>159</v>
      </c>
      <c r="M3052" s="188" t="s">
        <v>164</v>
      </c>
      <c r="N3052" s="188">
        <v>92.9</v>
      </c>
      <c r="O3052" s="188" t="s">
        <v>159</v>
      </c>
      <c r="P3052" s="188" t="s">
        <v>4346</v>
      </c>
      <c r="Q3052" s="188" t="s">
        <v>159</v>
      </c>
      <c r="R3052" s="188" t="s">
        <v>4347</v>
      </c>
      <c r="S3052" s="188" t="s">
        <v>159</v>
      </c>
      <c r="T3052" s="188" t="s">
        <v>4339</v>
      </c>
      <c r="U3052" s="188" t="s">
        <v>4340</v>
      </c>
      <c r="V3052" s="188" t="s">
        <v>4348</v>
      </c>
      <c r="W3052" s="188" t="s">
        <v>4349</v>
      </c>
      <c r="X3052" s="189" t="s">
        <v>4343</v>
      </c>
      <c r="Y3052" s="188" t="s">
        <v>159</v>
      </c>
    </row>
    <row r="3053" spans="2:25">
      <c r="B3053" s="188" t="s">
        <v>2106</v>
      </c>
      <c r="C3053" s="188" t="s">
        <v>102</v>
      </c>
      <c r="D3053" s="188" t="s">
        <v>2128</v>
      </c>
      <c r="E3053" s="188" t="s">
        <v>4800</v>
      </c>
      <c r="F3053" s="188">
        <v>92.8</v>
      </c>
      <c r="G3053" s="188" t="s">
        <v>202</v>
      </c>
      <c r="H3053" s="188">
        <v>608</v>
      </c>
      <c r="I3053" s="188" t="s">
        <v>4334</v>
      </c>
      <c r="J3053" s="188" t="s">
        <v>4344</v>
      </c>
      <c r="K3053" s="188" t="s">
        <v>4556</v>
      </c>
      <c r="L3053" s="188" t="s">
        <v>159</v>
      </c>
      <c r="M3053" s="188" t="s">
        <v>164</v>
      </c>
      <c r="N3053" s="188">
        <v>92.9</v>
      </c>
      <c r="O3053" s="188" t="s">
        <v>159</v>
      </c>
      <c r="P3053" s="188" t="s">
        <v>4346</v>
      </c>
      <c r="Q3053" s="188" t="s">
        <v>159</v>
      </c>
      <c r="R3053" s="188" t="s">
        <v>4347</v>
      </c>
      <c r="S3053" s="188" t="s">
        <v>159</v>
      </c>
      <c r="T3053" s="188" t="s">
        <v>4339</v>
      </c>
      <c r="U3053" s="188" t="s">
        <v>4340</v>
      </c>
      <c r="V3053" s="188" t="s">
        <v>4348</v>
      </c>
      <c r="W3053" s="188" t="s">
        <v>4349</v>
      </c>
      <c r="X3053" s="189" t="s">
        <v>4343</v>
      </c>
      <c r="Y3053" s="188" t="s">
        <v>159</v>
      </c>
    </row>
    <row r="3054" spans="2:25">
      <c r="B3054" s="188" t="s">
        <v>2106</v>
      </c>
      <c r="C3054" s="188" t="s">
        <v>102</v>
      </c>
      <c r="D3054" s="188" t="s">
        <v>2128</v>
      </c>
      <c r="E3054" s="188" t="s">
        <v>4800</v>
      </c>
      <c r="F3054" s="188">
        <v>92.8</v>
      </c>
      <c r="G3054" s="188" t="s">
        <v>202</v>
      </c>
      <c r="H3054" s="188">
        <v>609</v>
      </c>
      <c r="I3054" s="188" t="s">
        <v>4334</v>
      </c>
      <c r="J3054" s="188" t="s">
        <v>4344</v>
      </c>
      <c r="K3054" s="188" t="s">
        <v>4557</v>
      </c>
      <c r="L3054" s="188" t="s">
        <v>159</v>
      </c>
      <c r="M3054" s="188" t="s">
        <v>164</v>
      </c>
      <c r="N3054" s="188">
        <v>92.9</v>
      </c>
      <c r="O3054" s="188" t="s">
        <v>159</v>
      </c>
      <c r="P3054" s="188" t="s">
        <v>4346</v>
      </c>
      <c r="Q3054" s="188" t="s">
        <v>159</v>
      </c>
      <c r="R3054" s="188" t="s">
        <v>4347</v>
      </c>
      <c r="S3054" s="188" t="s">
        <v>159</v>
      </c>
      <c r="T3054" s="188" t="s">
        <v>4339</v>
      </c>
      <c r="U3054" s="188" t="s">
        <v>4340</v>
      </c>
      <c r="V3054" s="188" t="s">
        <v>4348</v>
      </c>
      <c r="W3054" s="188" t="s">
        <v>4349</v>
      </c>
      <c r="X3054" s="189" t="s">
        <v>4343</v>
      </c>
      <c r="Y3054" s="188" t="s">
        <v>159</v>
      </c>
    </row>
    <row r="3055" spans="2:25">
      <c r="B3055" s="188" t="s">
        <v>2106</v>
      </c>
      <c r="C3055" s="188" t="s">
        <v>102</v>
      </c>
      <c r="D3055" s="188" t="s">
        <v>2128</v>
      </c>
      <c r="E3055" s="188" t="s">
        <v>4800</v>
      </c>
      <c r="F3055" s="188">
        <v>92.8</v>
      </c>
      <c r="G3055" s="188" t="s">
        <v>202</v>
      </c>
      <c r="H3055" s="188">
        <v>610</v>
      </c>
      <c r="I3055" s="188" t="s">
        <v>4334</v>
      </c>
      <c r="J3055" s="188" t="s">
        <v>4344</v>
      </c>
      <c r="K3055" s="188" t="s">
        <v>4558</v>
      </c>
      <c r="L3055" s="188" t="s">
        <v>159</v>
      </c>
      <c r="M3055" s="188" t="s">
        <v>164</v>
      </c>
      <c r="N3055" s="188">
        <v>92.9</v>
      </c>
      <c r="O3055" s="188" t="s">
        <v>159</v>
      </c>
      <c r="P3055" s="188" t="s">
        <v>4346</v>
      </c>
      <c r="Q3055" s="188" t="s">
        <v>159</v>
      </c>
      <c r="R3055" s="188" t="s">
        <v>4347</v>
      </c>
      <c r="S3055" s="188" t="s">
        <v>159</v>
      </c>
      <c r="T3055" s="188" t="s">
        <v>4339</v>
      </c>
      <c r="U3055" s="188" t="s">
        <v>4340</v>
      </c>
      <c r="V3055" s="188" t="s">
        <v>4348</v>
      </c>
      <c r="W3055" s="188" t="s">
        <v>4349</v>
      </c>
      <c r="X3055" s="189" t="s">
        <v>4343</v>
      </c>
      <c r="Y3055" s="188" t="s">
        <v>159</v>
      </c>
    </row>
    <row r="3056" spans="2:25">
      <c r="B3056" s="188" t="s">
        <v>2106</v>
      </c>
      <c r="C3056" s="188" t="s">
        <v>102</v>
      </c>
      <c r="D3056" s="188" t="s">
        <v>2128</v>
      </c>
      <c r="E3056" s="188" t="s">
        <v>4800</v>
      </c>
      <c r="F3056" s="188">
        <v>92.8</v>
      </c>
      <c r="G3056" s="188" t="s">
        <v>202</v>
      </c>
      <c r="H3056" s="188">
        <v>611</v>
      </c>
      <c r="I3056" s="188" t="s">
        <v>4334</v>
      </c>
      <c r="J3056" s="188" t="s">
        <v>4344</v>
      </c>
      <c r="K3056" s="188" t="s">
        <v>4559</v>
      </c>
      <c r="L3056" s="188" t="s">
        <v>159</v>
      </c>
      <c r="M3056" s="188" t="s">
        <v>164</v>
      </c>
      <c r="N3056" s="188">
        <v>92.9</v>
      </c>
      <c r="O3056" s="188" t="s">
        <v>159</v>
      </c>
      <c r="P3056" s="188" t="s">
        <v>4346</v>
      </c>
      <c r="Q3056" s="188" t="s">
        <v>159</v>
      </c>
      <c r="R3056" s="188" t="s">
        <v>4347</v>
      </c>
      <c r="S3056" s="188" t="s">
        <v>159</v>
      </c>
      <c r="T3056" s="188" t="s">
        <v>4339</v>
      </c>
      <c r="U3056" s="188" t="s">
        <v>4340</v>
      </c>
      <c r="V3056" s="188" t="s">
        <v>4348</v>
      </c>
      <c r="W3056" s="188" t="s">
        <v>4349</v>
      </c>
      <c r="X3056" s="189" t="s">
        <v>4343</v>
      </c>
      <c r="Y3056" s="188" t="s">
        <v>159</v>
      </c>
    </row>
    <row r="3057" spans="2:25">
      <c r="B3057" s="188" t="s">
        <v>2106</v>
      </c>
      <c r="C3057" s="188" t="s">
        <v>102</v>
      </c>
      <c r="D3057" s="188" t="s">
        <v>2128</v>
      </c>
      <c r="E3057" s="188" t="s">
        <v>4800</v>
      </c>
      <c r="F3057" s="188">
        <v>92.8</v>
      </c>
      <c r="G3057" s="188" t="s">
        <v>202</v>
      </c>
      <c r="H3057" s="188">
        <v>612</v>
      </c>
      <c r="I3057" s="188" t="s">
        <v>4334</v>
      </c>
      <c r="J3057" s="188" t="s">
        <v>4344</v>
      </c>
      <c r="K3057" s="188" t="s">
        <v>4560</v>
      </c>
      <c r="L3057" s="188" t="s">
        <v>159</v>
      </c>
      <c r="M3057" s="188" t="s">
        <v>164</v>
      </c>
      <c r="N3057" s="188">
        <v>92.9</v>
      </c>
      <c r="O3057" s="188" t="s">
        <v>159</v>
      </c>
      <c r="P3057" s="188" t="s">
        <v>4346</v>
      </c>
      <c r="Q3057" s="188" t="s">
        <v>159</v>
      </c>
      <c r="R3057" s="188" t="s">
        <v>4347</v>
      </c>
      <c r="S3057" s="188" t="s">
        <v>159</v>
      </c>
      <c r="T3057" s="188" t="s">
        <v>4339</v>
      </c>
      <c r="U3057" s="188" t="s">
        <v>4340</v>
      </c>
      <c r="V3057" s="188" t="s">
        <v>4348</v>
      </c>
      <c r="W3057" s="188" t="s">
        <v>4349</v>
      </c>
      <c r="X3057" s="189" t="s">
        <v>4343</v>
      </c>
      <c r="Y3057" s="188" t="s">
        <v>159</v>
      </c>
    </row>
    <row r="3058" spans="2:25">
      <c r="B3058" s="188" t="s">
        <v>2106</v>
      </c>
      <c r="C3058" s="188" t="s">
        <v>102</v>
      </c>
      <c r="D3058" s="188" t="s">
        <v>2128</v>
      </c>
      <c r="E3058" s="188" t="s">
        <v>4800</v>
      </c>
      <c r="F3058" s="188">
        <v>92.8</v>
      </c>
      <c r="G3058" s="188" t="s">
        <v>202</v>
      </c>
      <c r="H3058" s="188">
        <v>613</v>
      </c>
      <c r="I3058" s="188" t="s">
        <v>4334</v>
      </c>
      <c r="J3058" s="188" t="s">
        <v>4344</v>
      </c>
      <c r="K3058" s="188" t="s">
        <v>4561</v>
      </c>
      <c r="L3058" s="188" t="s">
        <v>159</v>
      </c>
      <c r="M3058" s="188" t="s">
        <v>164</v>
      </c>
      <c r="N3058" s="188">
        <v>92.9</v>
      </c>
      <c r="O3058" s="188" t="s">
        <v>159</v>
      </c>
      <c r="P3058" s="188" t="s">
        <v>4346</v>
      </c>
      <c r="Q3058" s="188" t="s">
        <v>159</v>
      </c>
      <c r="R3058" s="188" t="s">
        <v>4347</v>
      </c>
      <c r="S3058" s="188" t="s">
        <v>159</v>
      </c>
      <c r="T3058" s="188" t="s">
        <v>4339</v>
      </c>
      <c r="U3058" s="188" t="s">
        <v>4340</v>
      </c>
      <c r="V3058" s="188" t="s">
        <v>4348</v>
      </c>
      <c r="W3058" s="188" t="s">
        <v>4349</v>
      </c>
      <c r="X3058" s="189" t="s">
        <v>4343</v>
      </c>
      <c r="Y3058" s="188" t="s">
        <v>159</v>
      </c>
    </row>
    <row r="3059" spans="2:25">
      <c r="B3059" s="188" t="s">
        <v>2106</v>
      </c>
      <c r="C3059" s="188" t="s">
        <v>102</v>
      </c>
      <c r="D3059" s="188" t="s">
        <v>2128</v>
      </c>
      <c r="E3059" s="188" t="s">
        <v>4800</v>
      </c>
      <c r="F3059" s="188">
        <v>92.8</v>
      </c>
      <c r="G3059" s="188" t="s">
        <v>202</v>
      </c>
      <c r="H3059" s="188">
        <v>614</v>
      </c>
      <c r="I3059" s="188" t="s">
        <v>4334</v>
      </c>
      <c r="J3059" s="188" t="s">
        <v>4344</v>
      </c>
      <c r="K3059" s="188" t="s">
        <v>4562</v>
      </c>
      <c r="L3059" s="188" t="s">
        <v>159</v>
      </c>
      <c r="M3059" s="188" t="s">
        <v>164</v>
      </c>
      <c r="N3059" s="188">
        <v>92.9</v>
      </c>
      <c r="O3059" s="188" t="s">
        <v>159</v>
      </c>
      <c r="P3059" s="188" t="s">
        <v>4346</v>
      </c>
      <c r="Q3059" s="188" t="s">
        <v>159</v>
      </c>
      <c r="R3059" s="188" t="s">
        <v>4347</v>
      </c>
      <c r="S3059" s="188" t="s">
        <v>159</v>
      </c>
      <c r="T3059" s="188" t="s">
        <v>4339</v>
      </c>
      <c r="U3059" s="188" t="s">
        <v>4340</v>
      </c>
      <c r="V3059" s="188" t="s">
        <v>4348</v>
      </c>
      <c r="W3059" s="188" t="s">
        <v>4349</v>
      </c>
      <c r="X3059" s="189" t="s">
        <v>4343</v>
      </c>
      <c r="Y3059" s="188" t="s">
        <v>159</v>
      </c>
    </row>
    <row r="3060" spans="2:25">
      <c r="B3060" s="108" t="s">
        <v>2106</v>
      </c>
      <c r="C3060" s="108" t="s">
        <v>102</v>
      </c>
      <c r="D3060" s="108" t="s">
        <v>2135</v>
      </c>
      <c r="E3060" s="108" t="s">
        <v>4800</v>
      </c>
      <c r="F3060" s="108">
        <v>93.1</v>
      </c>
      <c r="G3060" s="108" t="s">
        <v>202</v>
      </c>
      <c r="H3060" s="108">
        <v>615</v>
      </c>
      <c r="I3060" s="108" t="s">
        <v>4334</v>
      </c>
      <c r="J3060" s="108" t="s">
        <v>4344</v>
      </c>
      <c r="K3060" s="108" t="s">
        <v>4563</v>
      </c>
      <c r="L3060" s="108" t="s">
        <v>2540</v>
      </c>
      <c r="M3060" s="108" t="s">
        <v>164</v>
      </c>
      <c r="N3060" s="108">
        <v>93.4</v>
      </c>
      <c r="O3060" s="108">
        <v>41</v>
      </c>
      <c r="P3060" s="108" t="s">
        <v>4346</v>
      </c>
      <c r="Q3060" s="108" t="s">
        <v>55</v>
      </c>
      <c r="R3060" s="108" t="s">
        <v>4347</v>
      </c>
      <c r="S3060" s="108" t="s">
        <v>55</v>
      </c>
      <c r="T3060" s="108" t="s">
        <v>4339</v>
      </c>
      <c r="U3060" s="108" t="s">
        <v>4340</v>
      </c>
      <c r="V3060" s="108" t="s">
        <v>4348</v>
      </c>
      <c r="W3060" s="108" t="s">
        <v>4349</v>
      </c>
      <c r="X3060" s="187" t="s">
        <v>4343</v>
      </c>
      <c r="Y3060" s="108">
        <v>41</v>
      </c>
    </row>
    <row r="3061" spans="2:25">
      <c r="B3061" s="188" t="s">
        <v>2106</v>
      </c>
      <c r="C3061" s="188" t="s">
        <v>102</v>
      </c>
      <c r="D3061" s="188" t="s">
        <v>2135</v>
      </c>
      <c r="E3061" s="188" t="s">
        <v>4800</v>
      </c>
      <c r="F3061" s="188">
        <v>93.1</v>
      </c>
      <c r="G3061" s="188" t="s">
        <v>202</v>
      </c>
      <c r="H3061" s="188">
        <v>616</v>
      </c>
      <c r="I3061" s="188" t="s">
        <v>4334</v>
      </c>
      <c r="J3061" s="188" t="s">
        <v>4344</v>
      </c>
      <c r="K3061" s="188" t="s">
        <v>4564</v>
      </c>
      <c r="L3061" s="188" t="s">
        <v>159</v>
      </c>
      <c r="M3061" s="188" t="s">
        <v>164</v>
      </c>
      <c r="N3061" s="188">
        <v>93.4</v>
      </c>
      <c r="O3061" s="188" t="s">
        <v>159</v>
      </c>
      <c r="P3061" s="188" t="s">
        <v>4346</v>
      </c>
      <c r="Q3061" s="188" t="s">
        <v>159</v>
      </c>
      <c r="R3061" s="188" t="s">
        <v>4347</v>
      </c>
      <c r="S3061" s="188" t="s">
        <v>159</v>
      </c>
      <c r="T3061" s="188" t="s">
        <v>4339</v>
      </c>
      <c r="U3061" s="188" t="s">
        <v>4340</v>
      </c>
      <c r="V3061" s="188" t="s">
        <v>4348</v>
      </c>
      <c r="W3061" s="188" t="s">
        <v>4349</v>
      </c>
      <c r="X3061" s="189" t="s">
        <v>4343</v>
      </c>
      <c r="Y3061" s="188" t="s">
        <v>159</v>
      </c>
    </row>
    <row r="3062" spans="2:25">
      <c r="B3062" s="188" t="s">
        <v>2106</v>
      </c>
      <c r="C3062" s="188" t="s">
        <v>102</v>
      </c>
      <c r="D3062" s="188" t="s">
        <v>2135</v>
      </c>
      <c r="E3062" s="188" t="s">
        <v>4800</v>
      </c>
      <c r="F3062" s="188">
        <v>93.1</v>
      </c>
      <c r="G3062" s="188" t="s">
        <v>202</v>
      </c>
      <c r="H3062" s="188">
        <v>617</v>
      </c>
      <c r="I3062" s="188" t="s">
        <v>4334</v>
      </c>
      <c r="J3062" s="188" t="s">
        <v>4344</v>
      </c>
      <c r="K3062" s="188" t="s">
        <v>4565</v>
      </c>
      <c r="L3062" s="188" t="s">
        <v>159</v>
      </c>
      <c r="M3062" s="188" t="s">
        <v>164</v>
      </c>
      <c r="N3062" s="188">
        <v>93.4</v>
      </c>
      <c r="O3062" s="188" t="s">
        <v>159</v>
      </c>
      <c r="P3062" s="188" t="s">
        <v>4346</v>
      </c>
      <c r="Q3062" s="188" t="s">
        <v>159</v>
      </c>
      <c r="R3062" s="188" t="s">
        <v>4347</v>
      </c>
      <c r="S3062" s="188" t="s">
        <v>159</v>
      </c>
      <c r="T3062" s="188" t="s">
        <v>4339</v>
      </c>
      <c r="U3062" s="188" t="s">
        <v>4340</v>
      </c>
      <c r="V3062" s="188" t="s">
        <v>4348</v>
      </c>
      <c r="W3062" s="188" t="s">
        <v>4349</v>
      </c>
      <c r="X3062" s="189" t="s">
        <v>4343</v>
      </c>
      <c r="Y3062" s="188" t="s">
        <v>159</v>
      </c>
    </row>
    <row r="3063" spans="2:25">
      <c r="B3063" s="188" t="s">
        <v>2106</v>
      </c>
      <c r="C3063" s="188" t="s">
        <v>102</v>
      </c>
      <c r="D3063" s="188" t="s">
        <v>2135</v>
      </c>
      <c r="E3063" s="188" t="s">
        <v>4800</v>
      </c>
      <c r="F3063" s="188">
        <v>93.1</v>
      </c>
      <c r="G3063" s="188" t="s">
        <v>202</v>
      </c>
      <c r="H3063" s="188">
        <v>618</v>
      </c>
      <c r="I3063" s="188" t="s">
        <v>4334</v>
      </c>
      <c r="J3063" s="188" t="s">
        <v>4344</v>
      </c>
      <c r="K3063" s="188" t="s">
        <v>4566</v>
      </c>
      <c r="L3063" s="188" t="s">
        <v>159</v>
      </c>
      <c r="M3063" s="188" t="s">
        <v>164</v>
      </c>
      <c r="N3063" s="188">
        <v>93.4</v>
      </c>
      <c r="O3063" s="188" t="s">
        <v>159</v>
      </c>
      <c r="P3063" s="188" t="s">
        <v>4346</v>
      </c>
      <c r="Q3063" s="188" t="s">
        <v>159</v>
      </c>
      <c r="R3063" s="188" t="s">
        <v>4347</v>
      </c>
      <c r="S3063" s="188" t="s">
        <v>159</v>
      </c>
      <c r="T3063" s="188" t="s">
        <v>4339</v>
      </c>
      <c r="U3063" s="188" t="s">
        <v>4340</v>
      </c>
      <c r="V3063" s="188" t="s">
        <v>4348</v>
      </c>
      <c r="W3063" s="188" t="s">
        <v>4349</v>
      </c>
      <c r="X3063" s="189" t="s">
        <v>4343</v>
      </c>
      <c r="Y3063" s="188" t="s">
        <v>159</v>
      </c>
    </row>
    <row r="3064" spans="2:25">
      <c r="B3064" s="188" t="s">
        <v>2106</v>
      </c>
      <c r="C3064" s="188" t="s">
        <v>102</v>
      </c>
      <c r="D3064" s="188" t="s">
        <v>2135</v>
      </c>
      <c r="E3064" s="188" t="s">
        <v>4800</v>
      </c>
      <c r="F3064" s="188">
        <v>93.1</v>
      </c>
      <c r="G3064" s="188" t="s">
        <v>202</v>
      </c>
      <c r="H3064" s="188">
        <v>619</v>
      </c>
      <c r="I3064" s="188" t="s">
        <v>4334</v>
      </c>
      <c r="J3064" s="188" t="s">
        <v>4344</v>
      </c>
      <c r="K3064" s="188" t="s">
        <v>4567</v>
      </c>
      <c r="L3064" s="188" t="s">
        <v>159</v>
      </c>
      <c r="M3064" s="188" t="s">
        <v>164</v>
      </c>
      <c r="N3064" s="188">
        <v>93.4</v>
      </c>
      <c r="O3064" s="188" t="s">
        <v>159</v>
      </c>
      <c r="P3064" s="188" t="s">
        <v>4346</v>
      </c>
      <c r="Q3064" s="188" t="s">
        <v>159</v>
      </c>
      <c r="R3064" s="188" t="s">
        <v>4347</v>
      </c>
      <c r="S3064" s="188" t="s">
        <v>159</v>
      </c>
      <c r="T3064" s="188" t="s">
        <v>4339</v>
      </c>
      <c r="U3064" s="188" t="s">
        <v>4340</v>
      </c>
      <c r="V3064" s="188" t="s">
        <v>4348</v>
      </c>
      <c r="W3064" s="188" t="s">
        <v>4349</v>
      </c>
      <c r="X3064" s="189" t="s">
        <v>4343</v>
      </c>
      <c r="Y3064" s="188" t="s">
        <v>159</v>
      </c>
    </row>
    <row r="3065" spans="2:25">
      <c r="B3065" s="188" t="s">
        <v>2106</v>
      </c>
      <c r="C3065" s="188" t="s">
        <v>102</v>
      </c>
      <c r="D3065" s="188" t="s">
        <v>2135</v>
      </c>
      <c r="E3065" s="188" t="s">
        <v>4800</v>
      </c>
      <c r="F3065" s="188">
        <v>93.1</v>
      </c>
      <c r="G3065" s="188" t="s">
        <v>202</v>
      </c>
      <c r="H3065" s="188">
        <v>620</v>
      </c>
      <c r="I3065" s="188" t="s">
        <v>4334</v>
      </c>
      <c r="J3065" s="188" t="s">
        <v>4344</v>
      </c>
      <c r="K3065" s="188" t="s">
        <v>4568</v>
      </c>
      <c r="L3065" s="188" t="s">
        <v>159</v>
      </c>
      <c r="M3065" s="188" t="s">
        <v>164</v>
      </c>
      <c r="N3065" s="188">
        <v>93.4</v>
      </c>
      <c r="O3065" s="188" t="s">
        <v>159</v>
      </c>
      <c r="P3065" s="188" t="s">
        <v>4346</v>
      </c>
      <c r="Q3065" s="188" t="s">
        <v>159</v>
      </c>
      <c r="R3065" s="188" t="s">
        <v>4347</v>
      </c>
      <c r="S3065" s="188" t="s">
        <v>159</v>
      </c>
      <c r="T3065" s="188" t="s">
        <v>4339</v>
      </c>
      <c r="U3065" s="188" t="s">
        <v>4340</v>
      </c>
      <c r="V3065" s="188" t="s">
        <v>4348</v>
      </c>
      <c r="W3065" s="188" t="s">
        <v>4349</v>
      </c>
      <c r="X3065" s="189" t="s">
        <v>4343</v>
      </c>
      <c r="Y3065" s="188" t="s">
        <v>159</v>
      </c>
    </row>
    <row r="3066" spans="2:25">
      <c r="B3066" s="188" t="s">
        <v>2106</v>
      </c>
      <c r="C3066" s="188" t="s">
        <v>102</v>
      </c>
      <c r="D3066" s="188" t="s">
        <v>2135</v>
      </c>
      <c r="E3066" s="188" t="s">
        <v>4800</v>
      </c>
      <c r="F3066" s="188">
        <v>93.1</v>
      </c>
      <c r="G3066" s="188" t="s">
        <v>202</v>
      </c>
      <c r="H3066" s="188">
        <v>621</v>
      </c>
      <c r="I3066" s="188" t="s">
        <v>4334</v>
      </c>
      <c r="J3066" s="188" t="s">
        <v>4344</v>
      </c>
      <c r="K3066" s="188" t="s">
        <v>4569</v>
      </c>
      <c r="L3066" s="188" t="s">
        <v>159</v>
      </c>
      <c r="M3066" s="188" t="s">
        <v>164</v>
      </c>
      <c r="N3066" s="188">
        <v>93.4</v>
      </c>
      <c r="O3066" s="188" t="s">
        <v>159</v>
      </c>
      <c r="P3066" s="188" t="s">
        <v>4346</v>
      </c>
      <c r="Q3066" s="188" t="s">
        <v>159</v>
      </c>
      <c r="R3066" s="188" t="s">
        <v>4347</v>
      </c>
      <c r="S3066" s="188" t="s">
        <v>159</v>
      </c>
      <c r="T3066" s="188" t="s">
        <v>4339</v>
      </c>
      <c r="U3066" s="188" t="s">
        <v>4340</v>
      </c>
      <c r="V3066" s="188" t="s">
        <v>4348</v>
      </c>
      <c r="W3066" s="188" t="s">
        <v>4349</v>
      </c>
      <c r="X3066" s="189" t="s">
        <v>4343</v>
      </c>
      <c r="Y3066" s="188" t="s">
        <v>159</v>
      </c>
    </row>
    <row r="3067" spans="2:25">
      <c r="B3067" s="188" t="s">
        <v>2106</v>
      </c>
      <c r="C3067" s="188" t="s">
        <v>102</v>
      </c>
      <c r="D3067" s="188" t="s">
        <v>2135</v>
      </c>
      <c r="E3067" s="188" t="s">
        <v>4800</v>
      </c>
      <c r="F3067" s="188">
        <v>93.1</v>
      </c>
      <c r="G3067" s="188" t="s">
        <v>202</v>
      </c>
      <c r="H3067" s="188">
        <v>622</v>
      </c>
      <c r="I3067" s="188" t="s">
        <v>4334</v>
      </c>
      <c r="J3067" s="188" t="s">
        <v>4344</v>
      </c>
      <c r="K3067" s="188" t="s">
        <v>4570</v>
      </c>
      <c r="L3067" s="188" t="s">
        <v>159</v>
      </c>
      <c r="M3067" s="188" t="s">
        <v>164</v>
      </c>
      <c r="N3067" s="188">
        <v>93.4</v>
      </c>
      <c r="O3067" s="188" t="s">
        <v>159</v>
      </c>
      <c r="P3067" s="188" t="s">
        <v>4346</v>
      </c>
      <c r="Q3067" s="188" t="s">
        <v>159</v>
      </c>
      <c r="R3067" s="188" t="s">
        <v>4347</v>
      </c>
      <c r="S3067" s="188" t="s">
        <v>159</v>
      </c>
      <c r="T3067" s="188" t="s">
        <v>4339</v>
      </c>
      <c r="U3067" s="188" t="s">
        <v>4340</v>
      </c>
      <c r="V3067" s="188" t="s">
        <v>4348</v>
      </c>
      <c r="W3067" s="188" t="s">
        <v>4349</v>
      </c>
      <c r="X3067" s="189" t="s">
        <v>4343</v>
      </c>
      <c r="Y3067" s="188" t="s">
        <v>159</v>
      </c>
    </row>
    <row r="3068" spans="2:25">
      <c r="B3068" s="188" t="s">
        <v>2106</v>
      </c>
      <c r="C3068" s="188" t="s">
        <v>102</v>
      </c>
      <c r="D3068" s="188" t="s">
        <v>2135</v>
      </c>
      <c r="E3068" s="188" t="s">
        <v>4800</v>
      </c>
      <c r="F3068" s="188">
        <v>93.1</v>
      </c>
      <c r="G3068" s="188" t="s">
        <v>202</v>
      </c>
      <c r="H3068" s="188">
        <v>623</v>
      </c>
      <c r="I3068" s="188" t="s">
        <v>4334</v>
      </c>
      <c r="J3068" s="188" t="s">
        <v>4344</v>
      </c>
      <c r="K3068" s="188" t="s">
        <v>4571</v>
      </c>
      <c r="L3068" s="188" t="s">
        <v>159</v>
      </c>
      <c r="M3068" s="188" t="s">
        <v>164</v>
      </c>
      <c r="N3068" s="188">
        <v>93.4</v>
      </c>
      <c r="O3068" s="188" t="s">
        <v>159</v>
      </c>
      <c r="P3068" s="188" t="s">
        <v>4346</v>
      </c>
      <c r="Q3068" s="188" t="s">
        <v>159</v>
      </c>
      <c r="R3068" s="188" t="s">
        <v>4347</v>
      </c>
      <c r="S3068" s="188" t="s">
        <v>159</v>
      </c>
      <c r="T3068" s="188" t="s">
        <v>4339</v>
      </c>
      <c r="U3068" s="188" t="s">
        <v>4340</v>
      </c>
      <c r="V3068" s="188" t="s">
        <v>4348</v>
      </c>
      <c r="W3068" s="188" t="s">
        <v>4349</v>
      </c>
      <c r="X3068" s="189" t="s">
        <v>4343</v>
      </c>
      <c r="Y3068" s="188" t="s">
        <v>159</v>
      </c>
    </row>
    <row r="3069" spans="2:25">
      <c r="B3069" s="188" t="s">
        <v>2106</v>
      </c>
      <c r="C3069" s="188" t="s">
        <v>102</v>
      </c>
      <c r="D3069" s="188" t="s">
        <v>2135</v>
      </c>
      <c r="E3069" s="188" t="s">
        <v>4800</v>
      </c>
      <c r="F3069" s="188">
        <v>93.1</v>
      </c>
      <c r="G3069" s="188" t="s">
        <v>202</v>
      </c>
      <c r="H3069" s="188">
        <v>624</v>
      </c>
      <c r="I3069" s="188" t="s">
        <v>4334</v>
      </c>
      <c r="J3069" s="188" t="s">
        <v>4344</v>
      </c>
      <c r="K3069" s="188" t="s">
        <v>4572</v>
      </c>
      <c r="L3069" s="188" t="s">
        <v>159</v>
      </c>
      <c r="M3069" s="188" t="s">
        <v>164</v>
      </c>
      <c r="N3069" s="188">
        <v>93.4</v>
      </c>
      <c r="O3069" s="188" t="s">
        <v>159</v>
      </c>
      <c r="P3069" s="188" t="s">
        <v>4346</v>
      </c>
      <c r="Q3069" s="188" t="s">
        <v>159</v>
      </c>
      <c r="R3069" s="188" t="s">
        <v>4347</v>
      </c>
      <c r="S3069" s="188" t="s">
        <v>159</v>
      </c>
      <c r="T3069" s="188" t="s">
        <v>4339</v>
      </c>
      <c r="U3069" s="188" t="s">
        <v>4340</v>
      </c>
      <c r="V3069" s="188" t="s">
        <v>4348</v>
      </c>
      <c r="W3069" s="188" t="s">
        <v>4349</v>
      </c>
      <c r="X3069" s="189" t="s">
        <v>4343</v>
      </c>
      <c r="Y3069" s="188" t="s">
        <v>159</v>
      </c>
    </row>
    <row r="3070" spans="2:25">
      <c r="B3070" s="188" t="s">
        <v>2106</v>
      </c>
      <c r="C3070" s="188" t="s">
        <v>102</v>
      </c>
      <c r="D3070" s="188" t="s">
        <v>2135</v>
      </c>
      <c r="E3070" s="188" t="s">
        <v>4800</v>
      </c>
      <c r="F3070" s="188">
        <v>93.1</v>
      </c>
      <c r="G3070" s="188" t="s">
        <v>202</v>
      </c>
      <c r="H3070" s="188">
        <v>625</v>
      </c>
      <c r="I3070" s="188" t="s">
        <v>4334</v>
      </c>
      <c r="J3070" s="188" t="s">
        <v>4344</v>
      </c>
      <c r="K3070" s="188" t="s">
        <v>4573</v>
      </c>
      <c r="L3070" s="188" t="s">
        <v>159</v>
      </c>
      <c r="M3070" s="188" t="s">
        <v>164</v>
      </c>
      <c r="N3070" s="188">
        <v>93.4</v>
      </c>
      <c r="O3070" s="188" t="s">
        <v>159</v>
      </c>
      <c r="P3070" s="188" t="s">
        <v>4346</v>
      </c>
      <c r="Q3070" s="188" t="s">
        <v>159</v>
      </c>
      <c r="R3070" s="188" t="s">
        <v>4347</v>
      </c>
      <c r="S3070" s="188" t="s">
        <v>159</v>
      </c>
      <c r="T3070" s="188" t="s">
        <v>4339</v>
      </c>
      <c r="U3070" s="188" t="s">
        <v>4340</v>
      </c>
      <c r="V3070" s="188" t="s">
        <v>4348</v>
      </c>
      <c r="W3070" s="188" t="s">
        <v>4349</v>
      </c>
      <c r="X3070" s="189" t="s">
        <v>4343</v>
      </c>
      <c r="Y3070" s="188" t="s">
        <v>159</v>
      </c>
    </row>
    <row r="3071" spans="2:25">
      <c r="B3071" s="188" t="s">
        <v>2106</v>
      </c>
      <c r="C3071" s="188" t="s">
        <v>102</v>
      </c>
      <c r="D3071" s="188" t="s">
        <v>2135</v>
      </c>
      <c r="E3071" s="188" t="s">
        <v>4800</v>
      </c>
      <c r="F3071" s="188">
        <v>93.1</v>
      </c>
      <c r="G3071" s="188" t="s">
        <v>202</v>
      </c>
      <c r="H3071" s="188">
        <v>626</v>
      </c>
      <c r="I3071" s="188" t="s">
        <v>4334</v>
      </c>
      <c r="J3071" s="188" t="s">
        <v>4344</v>
      </c>
      <c r="K3071" s="188" t="s">
        <v>4574</v>
      </c>
      <c r="L3071" s="188" t="s">
        <v>159</v>
      </c>
      <c r="M3071" s="188" t="s">
        <v>164</v>
      </c>
      <c r="N3071" s="188">
        <v>93.4</v>
      </c>
      <c r="O3071" s="188" t="s">
        <v>159</v>
      </c>
      <c r="P3071" s="188" t="s">
        <v>4346</v>
      </c>
      <c r="Q3071" s="188" t="s">
        <v>159</v>
      </c>
      <c r="R3071" s="188" t="s">
        <v>4347</v>
      </c>
      <c r="S3071" s="188" t="s">
        <v>159</v>
      </c>
      <c r="T3071" s="188" t="s">
        <v>4339</v>
      </c>
      <c r="U3071" s="188" t="s">
        <v>4340</v>
      </c>
      <c r="V3071" s="188" t="s">
        <v>4348</v>
      </c>
      <c r="W3071" s="188" t="s">
        <v>4349</v>
      </c>
      <c r="X3071" s="189" t="s">
        <v>4343</v>
      </c>
      <c r="Y3071" s="188" t="s">
        <v>159</v>
      </c>
    </row>
    <row r="3072" spans="2:25">
      <c r="B3072" s="188" t="s">
        <v>2106</v>
      </c>
      <c r="C3072" s="188" t="s">
        <v>102</v>
      </c>
      <c r="D3072" s="188" t="s">
        <v>2135</v>
      </c>
      <c r="E3072" s="188" t="s">
        <v>4800</v>
      </c>
      <c r="F3072" s="188">
        <v>93.1</v>
      </c>
      <c r="G3072" s="188" t="s">
        <v>202</v>
      </c>
      <c r="H3072" s="188">
        <v>627</v>
      </c>
      <c r="I3072" s="188" t="s">
        <v>4334</v>
      </c>
      <c r="J3072" s="188" t="s">
        <v>4344</v>
      </c>
      <c r="K3072" s="188" t="s">
        <v>4575</v>
      </c>
      <c r="L3072" s="188" t="s">
        <v>159</v>
      </c>
      <c r="M3072" s="188" t="s">
        <v>164</v>
      </c>
      <c r="N3072" s="188">
        <v>93.4</v>
      </c>
      <c r="O3072" s="188" t="s">
        <v>159</v>
      </c>
      <c r="P3072" s="188" t="s">
        <v>4346</v>
      </c>
      <c r="Q3072" s="188" t="s">
        <v>159</v>
      </c>
      <c r="R3072" s="188" t="s">
        <v>4347</v>
      </c>
      <c r="S3072" s="188" t="s">
        <v>159</v>
      </c>
      <c r="T3072" s="188" t="s">
        <v>4339</v>
      </c>
      <c r="U3072" s="188" t="s">
        <v>4340</v>
      </c>
      <c r="V3072" s="188" t="s">
        <v>4348</v>
      </c>
      <c r="W3072" s="188" t="s">
        <v>4349</v>
      </c>
      <c r="X3072" s="189" t="s">
        <v>4343</v>
      </c>
      <c r="Y3072" s="188" t="s">
        <v>159</v>
      </c>
    </row>
    <row r="3073" spans="2:25">
      <c r="B3073" s="188" t="s">
        <v>2106</v>
      </c>
      <c r="C3073" s="188" t="s">
        <v>102</v>
      </c>
      <c r="D3073" s="188" t="s">
        <v>2135</v>
      </c>
      <c r="E3073" s="188" t="s">
        <v>4800</v>
      </c>
      <c r="F3073" s="188">
        <v>93.1</v>
      </c>
      <c r="G3073" s="188" t="s">
        <v>202</v>
      </c>
      <c r="H3073" s="188">
        <v>628</v>
      </c>
      <c r="I3073" s="188" t="s">
        <v>4334</v>
      </c>
      <c r="J3073" s="188" t="s">
        <v>4344</v>
      </c>
      <c r="K3073" s="188" t="s">
        <v>4576</v>
      </c>
      <c r="L3073" s="188" t="s">
        <v>159</v>
      </c>
      <c r="M3073" s="188" t="s">
        <v>164</v>
      </c>
      <c r="N3073" s="188">
        <v>93.4</v>
      </c>
      <c r="O3073" s="188" t="s">
        <v>159</v>
      </c>
      <c r="P3073" s="188" t="s">
        <v>4346</v>
      </c>
      <c r="Q3073" s="188" t="s">
        <v>159</v>
      </c>
      <c r="R3073" s="188" t="s">
        <v>4347</v>
      </c>
      <c r="S3073" s="188" t="s">
        <v>159</v>
      </c>
      <c r="T3073" s="188" t="s">
        <v>4339</v>
      </c>
      <c r="U3073" s="188" t="s">
        <v>4340</v>
      </c>
      <c r="V3073" s="188" t="s">
        <v>4348</v>
      </c>
      <c r="W3073" s="188" t="s">
        <v>4349</v>
      </c>
      <c r="X3073" s="189" t="s">
        <v>4343</v>
      </c>
      <c r="Y3073" s="188" t="s">
        <v>159</v>
      </c>
    </row>
    <row r="3074" spans="2:25">
      <c r="B3074" s="188" t="s">
        <v>2106</v>
      </c>
      <c r="C3074" s="188" t="s">
        <v>102</v>
      </c>
      <c r="D3074" s="188" t="s">
        <v>2135</v>
      </c>
      <c r="E3074" s="188" t="s">
        <v>4800</v>
      </c>
      <c r="F3074" s="188">
        <v>93.1</v>
      </c>
      <c r="G3074" s="188" t="s">
        <v>202</v>
      </c>
      <c r="H3074" s="188">
        <v>629</v>
      </c>
      <c r="I3074" s="188" t="s">
        <v>4334</v>
      </c>
      <c r="J3074" s="188" t="s">
        <v>4344</v>
      </c>
      <c r="K3074" s="188" t="s">
        <v>4577</v>
      </c>
      <c r="L3074" s="188" t="s">
        <v>159</v>
      </c>
      <c r="M3074" s="188" t="s">
        <v>164</v>
      </c>
      <c r="N3074" s="188">
        <v>93.4</v>
      </c>
      <c r="O3074" s="188" t="s">
        <v>159</v>
      </c>
      <c r="P3074" s="188" t="s">
        <v>4346</v>
      </c>
      <c r="Q3074" s="188" t="s">
        <v>159</v>
      </c>
      <c r="R3074" s="188" t="s">
        <v>4347</v>
      </c>
      <c r="S3074" s="188" t="s">
        <v>159</v>
      </c>
      <c r="T3074" s="188" t="s">
        <v>4339</v>
      </c>
      <c r="U3074" s="188" t="s">
        <v>4340</v>
      </c>
      <c r="V3074" s="188" t="s">
        <v>4348</v>
      </c>
      <c r="W3074" s="188" t="s">
        <v>4349</v>
      </c>
      <c r="X3074" s="189" t="s">
        <v>4343</v>
      </c>
      <c r="Y3074" s="188" t="s">
        <v>159</v>
      </c>
    </row>
    <row r="3075" spans="2:25">
      <c r="B3075" s="188" t="s">
        <v>2106</v>
      </c>
      <c r="C3075" s="188" t="s">
        <v>102</v>
      </c>
      <c r="D3075" s="188" t="s">
        <v>2135</v>
      </c>
      <c r="E3075" s="188" t="s">
        <v>4800</v>
      </c>
      <c r="F3075" s="188">
        <v>93.1</v>
      </c>
      <c r="G3075" s="188" t="s">
        <v>202</v>
      </c>
      <c r="H3075" s="188">
        <v>630</v>
      </c>
      <c r="I3075" s="188" t="s">
        <v>4334</v>
      </c>
      <c r="J3075" s="188" t="s">
        <v>4344</v>
      </c>
      <c r="K3075" s="188" t="s">
        <v>4578</v>
      </c>
      <c r="L3075" s="188" t="s">
        <v>159</v>
      </c>
      <c r="M3075" s="188" t="s">
        <v>164</v>
      </c>
      <c r="N3075" s="188">
        <v>93.4</v>
      </c>
      <c r="O3075" s="188" t="s">
        <v>159</v>
      </c>
      <c r="P3075" s="188" t="s">
        <v>4346</v>
      </c>
      <c r="Q3075" s="188" t="s">
        <v>159</v>
      </c>
      <c r="R3075" s="188" t="s">
        <v>4347</v>
      </c>
      <c r="S3075" s="188" t="s">
        <v>159</v>
      </c>
      <c r="T3075" s="188" t="s">
        <v>4339</v>
      </c>
      <c r="U3075" s="188" t="s">
        <v>4340</v>
      </c>
      <c r="V3075" s="188" t="s">
        <v>4348</v>
      </c>
      <c r="W3075" s="188" t="s">
        <v>4349</v>
      </c>
      <c r="X3075" s="189" t="s">
        <v>4343</v>
      </c>
      <c r="Y3075" s="188" t="s">
        <v>159</v>
      </c>
    </row>
    <row r="3076" spans="2:25">
      <c r="B3076" s="188" t="s">
        <v>2106</v>
      </c>
      <c r="C3076" s="188" t="s">
        <v>102</v>
      </c>
      <c r="D3076" s="188" t="s">
        <v>2135</v>
      </c>
      <c r="E3076" s="188" t="s">
        <v>4800</v>
      </c>
      <c r="F3076" s="188">
        <v>93.1</v>
      </c>
      <c r="G3076" s="188" t="s">
        <v>202</v>
      </c>
      <c r="H3076" s="188">
        <v>631</v>
      </c>
      <c r="I3076" s="188" t="s">
        <v>4334</v>
      </c>
      <c r="J3076" s="188" t="s">
        <v>4344</v>
      </c>
      <c r="K3076" s="188" t="s">
        <v>4579</v>
      </c>
      <c r="L3076" s="188" t="s">
        <v>159</v>
      </c>
      <c r="M3076" s="188" t="s">
        <v>164</v>
      </c>
      <c r="N3076" s="188">
        <v>93.4</v>
      </c>
      <c r="O3076" s="188" t="s">
        <v>159</v>
      </c>
      <c r="P3076" s="188" t="s">
        <v>4346</v>
      </c>
      <c r="Q3076" s="188" t="s">
        <v>159</v>
      </c>
      <c r="R3076" s="188" t="s">
        <v>4347</v>
      </c>
      <c r="S3076" s="188" t="s">
        <v>159</v>
      </c>
      <c r="T3076" s="188" t="s">
        <v>4339</v>
      </c>
      <c r="U3076" s="188" t="s">
        <v>4340</v>
      </c>
      <c r="V3076" s="188" t="s">
        <v>4348</v>
      </c>
      <c r="W3076" s="188" t="s">
        <v>4349</v>
      </c>
      <c r="X3076" s="189" t="s">
        <v>4343</v>
      </c>
      <c r="Y3076" s="188" t="s">
        <v>159</v>
      </c>
    </row>
    <row r="3077" spans="2:25">
      <c r="B3077" s="188" t="s">
        <v>2106</v>
      </c>
      <c r="C3077" s="188" t="s">
        <v>102</v>
      </c>
      <c r="D3077" s="188" t="s">
        <v>2135</v>
      </c>
      <c r="E3077" s="188" t="s">
        <v>4800</v>
      </c>
      <c r="F3077" s="188">
        <v>93.1</v>
      </c>
      <c r="G3077" s="188" t="s">
        <v>202</v>
      </c>
      <c r="H3077" s="188">
        <v>632</v>
      </c>
      <c r="I3077" s="188" t="s">
        <v>4334</v>
      </c>
      <c r="J3077" s="188" t="s">
        <v>4344</v>
      </c>
      <c r="K3077" s="188" t="s">
        <v>4580</v>
      </c>
      <c r="L3077" s="188" t="s">
        <v>159</v>
      </c>
      <c r="M3077" s="188" t="s">
        <v>164</v>
      </c>
      <c r="N3077" s="188">
        <v>93.4</v>
      </c>
      <c r="O3077" s="188" t="s">
        <v>159</v>
      </c>
      <c r="P3077" s="188" t="s">
        <v>4346</v>
      </c>
      <c r="Q3077" s="188" t="s">
        <v>159</v>
      </c>
      <c r="R3077" s="188" t="s">
        <v>4347</v>
      </c>
      <c r="S3077" s="188" t="s">
        <v>159</v>
      </c>
      <c r="T3077" s="188" t="s">
        <v>4339</v>
      </c>
      <c r="U3077" s="188" t="s">
        <v>4340</v>
      </c>
      <c r="V3077" s="188" t="s">
        <v>4348</v>
      </c>
      <c r="W3077" s="188" t="s">
        <v>4349</v>
      </c>
      <c r="X3077" s="189" t="s">
        <v>4343</v>
      </c>
      <c r="Y3077" s="188" t="s">
        <v>159</v>
      </c>
    </row>
    <row r="3078" spans="2:25">
      <c r="B3078" s="188" t="s">
        <v>2106</v>
      </c>
      <c r="C3078" s="188" t="s">
        <v>102</v>
      </c>
      <c r="D3078" s="188" t="s">
        <v>2135</v>
      </c>
      <c r="E3078" s="188" t="s">
        <v>4800</v>
      </c>
      <c r="F3078" s="188">
        <v>93.1</v>
      </c>
      <c r="G3078" s="188" t="s">
        <v>202</v>
      </c>
      <c r="H3078" s="188">
        <v>633</v>
      </c>
      <c r="I3078" s="188" t="s">
        <v>4334</v>
      </c>
      <c r="J3078" s="188" t="s">
        <v>4344</v>
      </c>
      <c r="K3078" s="188" t="s">
        <v>4581</v>
      </c>
      <c r="L3078" s="188" t="s">
        <v>159</v>
      </c>
      <c r="M3078" s="188" t="s">
        <v>164</v>
      </c>
      <c r="N3078" s="188">
        <v>93.4</v>
      </c>
      <c r="O3078" s="188" t="s">
        <v>159</v>
      </c>
      <c r="P3078" s="188" t="s">
        <v>4346</v>
      </c>
      <c r="Q3078" s="188" t="s">
        <v>159</v>
      </c>
      <c r="R3078" s="188" t="s">
        <v>4347</v>
      </c>
      <c r="S3078" s="188" t="s">
        <v>159</v>
      </c>
      <c r="T3078" s="188" t="s">
        <v>4339</v>
      </c>
      <c r="U3078" s="188" t="s">
        <v>4340</v>
      </c>
      <c r="V3078" s="188" t="s">
        <v>4348</v>
      </c>
      <c r="W3078" s="188" t="s">
        <v>4349</v>
      </c>
      <c r="X3078" s="189" t="s">
        <v>4343</v>
      </c>
      <c r="Y3078" s="188" t="s">
        <v>159</v>
      </c>
    </row>
    <row r="3079" spans="2:25">
      <c r="B3079" s="188" t="s">
        <v>2106</v>
      </c>
      <c r="C3079" s="188" t="s">
        <v>102</v>
      </c>
      <c r="D3079" s="188" t="s">
        <v>2135</v>
      </c>
      <c r="E3079" s="188" t="s">
        <v>4800</v>
      </c>
      <c r="F3079" s="188">
        <v>93.1</v>
      </c>
      <c r="G3079" s="188" t="s">
        <v>202</v>
      </c>
      <c r="H3079" s="188">
        <v>634</v>
      </c>
      <c r="I3079" s="188" t="s">
        <v>4334</v>
      </c>
      <c r="J3079" s="188" t="s">
        <v>4344</v>
      </c>
      <c r="K3079" s="188" t="s">
        <v>4582</v>
      </c>
      <c r="L3079" s="188" t="s">
        <v>159</v>
      </c>
      <c r="M3079" s="188" t="s">
        <v>164</v>
      </c>
      <c r="N3079" s="188">
        <v>93.4</v>
      </c>
      <c r="O3079" s="188" t="s">
        <v>159</v>
      </c>
      <c r="P3079" s="188" t="s">
        <v>4346</v>
      </c>
      <c r="Q3079" s="188" t="s">
        <v>159</v>
      </c>
      <c r="R3079" s="188" t="s">
        <v>4347</v>
      </c>
      <c r="S3079" s="188" t="s">
        <v>159</v>
      </c>
      <c r="T3079" s="188" t="s">
        <v>4339</v>
      </c>
      <c r="U3079" s="188" t="s">
        <v>4340</v>
      </c>
      <c r="V3079" s="188" t="s">
        <v>4348</v>
      </c>
      <c r="W3079" s="188" t="s">
        <v>4349</v>
      </c>
      <c r="X3079" s="189" t="s">
        <v>4343</v>
      </c>
      <c r="Y3079" s="188" t="s">
        <v>159</v>
      </c>
    </row>
    <row r="3080" spans="2:25">
      <c r="B3080" s="108" t="s">
        <v>2106</v>
      </c>
      <c r="C3080" s="108" t="s">
        <v>102</v>
      </c>
      <c r="D3080" s="108" t="s">
        <v>2185</v>
      </c>
      <c r="E3080" s="108" t="s">
        <v>4800</v>
      </c>
      <c r="F3080" s="108">
        <v>93.4</v>
      </c>
      <c r="G3080" s="108" t="s">
        <v>202</v>
      </c>
      <c r="H3080" s="108">
        <v>635</v>
      </c>
      <c r="I3080" s="108" t="s">
        <v>4334</v>
      </c>
      <c r="J3080" s="108" t="s">
        <v>4344</v>
      </c>
      <c r="K3080" s="108" t="s">
        <v>4583</v>
      </c>
      <c r="L3080" s="108" t="s">
        <v>2540</v>
      </c>
      <c r="M3080" s="108" t="s">
        <v>164</v>
      </c>
      <c r="N3080" s="108">
        <v>93.6</v>
      </c>
      <c r="O3080" s="108">
        <v>42</v>
      </c>
      <c r="P3080" s="108" t="s">
        <v>4346</v>
      </c>
      <c r="Q3080" s="108" t="s">
        <v>55</v>
      </c>
      <c r="R3080" s="108" t="s">
        <v>4347</v>
      </c>
      <c r="S3080" s="108" t="s">
        <v>55</v>
      </c>
      <c r="T3080" s="108" t="s">
        <v>4339</v>
      </c>
      <c r="U3080" s="108" t="s">
        <v>4340</v>
      </c>
      <c r="V3080" s="108" t="s">
        <v>4348</v>
      </c>
      <c r="W3080" s="108" t="s">
        <v>4349</v>
      </c>
      <c r="X3080" s="187" t="s">
        <v>4343</v>
      </c>
      <c r="Y3080" s="108">
        <v>42</v>
      </c>
    </row>
    <row r="3081" spans="2:25">
      <c r="B3081" s="188" t="s">
        <v>2106</v>
      </c>
      <c r="C3081" s="188" t="s">
        <v>102</v>
      </c>
      <c r="D3081" s="188" t="s">
        <v>2185</v>
      </c>
      <c r="E3081" s="188" t="s">
        <v>4800</v>
      </c>
      <c r="F3081" s="188">
        <v>93.4</v>
      </c>
      <c r="G3081" s="188" t="s">
        <v>202</v>
      </c>
      <c r="H3081" s="188">
        <v>636</v>
      </c>
      <c r="I3081" s="188" t="s">
        <v>4334</v>
      </c>
      <c r="J3081" s="188" t="s">
        <v>4344</v>
      </c>
      <c r="K3081" s="188" t="s">
        <v>4584</v>
      </c>
      <c r="L3081" s="188" t="s">
        <v>159</v>
      </c>
      <c r="M3081" s="188" t="s">
        <v>164</v>
      </c>
      <c r="N3081" s="188">
        <v>93.6</v>
      </c>
      <c r="O3081" s="188" t="s">
        <v>159</v>
      </c>
      <c r="P3081" s="188" t="s">
        <v>4346</v>
      </c>
      <c r="Q3081" s="188" t="s">
        <v>159</v>
      </c>
      <c r="R3081" s="188" t="s">
        <v>4347</v>
      </c>
      <c r="S3081" s="188" t="s">
        <v>159</v>
      </c>
      <c r="T3081" s="188" t="s">
        <v>4339</v>
      </c>
      <c r="U3081" s="188" t="s">
        <v>4340</v>
      </c>
      <c r="V3081" s="188" t="s">
        <v>4348</v>
      </c>
      <c r="W3081" s="188" t="s">
        <v>4349</v>
      </c>
      <c r="X3081" s="189" t="s">
        <v>4343</v>
      </c>
      <c r="Y3081" s="188" t="s">
        <v>159</v>
      </c>
    </row>
    <row r="3082" spans="2:25">
      <c r="B3082" s="188" t="s">
        <v>2106</v>
      </c>
      <c r="C3082" s="188" t="s">
        <v>102</v>
      </c>
      <c r="D3082" s="188" t="s">
        <v>2185</v>
      </c>
      <c r="E3082" s="188" t="s">
        <v>4800</v>
      </c>
      <c r="F3082" s="188">
        <v>93.4</v>
      </c>
      <c r="G3082" s="188" t="s">
        <v>202</v>
      </c>
      <c r="H3082" s="188">
        <v>637</v>
      </c>
      <c r="I3082" s="188" t="s">
        <v>4334</v>
      </c>
      <c r="J3082" s="188" t="s">
        <v>4344</v>
      </c>
      <c r="K3082" s="188" t="s">
        <v>4585</v>
      </c>
      <c r="L3082" s="188" t="s">
        <v>159</v>
      </c>
      <c r="M3082" s="188" t="s">
        <v>164</v>
      </c>
      <c r="N3082" s="188">
        <v>93.6</v>
      </c>
      <c r="O3082" s="188" t="s">
        <v>159</v>
      </c>
      <c r="P3082" s="188" t="s">
        <v>4346</v>
      </c>
      <c r="Q3082" s="188" t="s">
        <v>159</v>
      </c>
      <c r="R3082" s="188" t="s">
        <v>4347</v>
      </c>
      <c r="S3082" s="188" t="s">
        <v>159</v>
      </c>
      <c r="T3082" s="188" t="s">
        <v>4339</v>
      </c>
      <c r="U3082" s="188" t="s">
        <v>4340</v>
      </c>
      <c r="V3082" s="188" t="s">
        <v>4348</v>
      </c>
      <c r="W3082" s="188" t="s">
        <v>4349</v>
      </c>
      <c r="X3082" s="189" t="s">
        <v>4343</v>
      </c>
      <c r="Y3082" s="188" t="s">
        <v>159</v>
      </c>
    </row>
    <row r="3083" spans="2:25">
      <c r="B3083" s="188" t="s">
        <v>2106</v>
      </c>
      <c r="C3083" s="188" t="s">
        <v>102</v>
      </c>
      <c r="D3083" s="188" t="s">
        <v>2185</v>
      </c>
      <c r="E3083" s="188" t="s">
        <v>4800</v>
      </c>
      <c r="F3083" s="188">
        <v>93.4</v>
      </c>
      <c r="G3083" s="188" t="s">
        <v>202</v>
      </c>
      <c r="H3083" s="188">
        <v>638</v>
      </c>
      <c r="I3083" s="188" t="s">
        <v>4334</v>
      </c>
      <c r="J3083" s="188" t="s">
        <v>4344</v>
      </c>
      <c r="K3083" s="188" t="s">
        <v>4586</v>
      </c>
      <c r="L3083" s="188" t="s">
        <v>159</v>
      </c>
      <c r="M3083" s="188" t="s">
        <v>164</v>
      </c>
      <c r="N3083" s="188">
        <v>93.6</v>
      </c>
      <c r="O3083" s="188" t="s">
        <v>159</v>
      </c>
      <c r="P3083" s="188" t="s">
        <v>4346</v>
      </c>
      <c r="Q3083" s="188" t="s">
        <v>159</v>
      </c>
      <c r="R3083" s="188" t="s">
        <v>4347</v>
      </c>
      <c r="S3083" s="188" t="s">
        <v>159</v>
      </c>
      <c r="T3083" s="188" t="s">
        <v>4339</v>
      </c>
      <c r="U3083" s="188" t="s">
        <v>4340</v>
      </c>
      <c r="V3083" s="188" t="s">
        <v>4348</v>
      </c>
      <c r="W3083" s="188" t="s">
        <v>4349</v>
      </c>
      <c r="X3083" s="189" t="s">
        <v>4343</v>
      </c>
      <c r="Y3083" s="188" t="s">
        <v>159</v>
      </c>
    </row>
    <row r="3084" spans="2:25">
      <c r="B3084" s="188" t="s">
        <v>2106</v>
      </c>
      <c r="C3084" s="188" t="s">
        <v>102</v>
      </c>
      <c r="D3084" s="188" t="s">
        <v>2185</v>
      </c>
      <c r="E3084" s="188" t="s">
        <v>4800</v>
      </c>
      <c r="F3084" s="188">
        <v>93.4</v>
      </c>
      <c r="G3084" s="188" t="s">
        <v>202</v>
      </c>
      <c r="H3084" s="188">
        <v>639</v>
      </c>
      <c r="I3084" s="188" t="s">
        <v>4334</v>
      </c>
      <c r="J3084" s="188" t="s">
        <v>4344</v>
      </c>
      <c r="K3084" s="188" t="s">
        <v>4587</v>
      </c>
      <c r="L3084" s="188" t="s">
        <v>159</v>
      </c>
      <c r="M3084" s="188" t="s">
        <v>164</v>
      </c>
      <c r="N3084" s="188">
        <v>93.6</v>
      </c>
      <c r="O3084" s="188" t="s">
        <v>159</v>
      </c>
      <c r="P3084" s="188" t="s">
        <v>4346</v>
      </c>
      <c r="Q3084" s="188" t="s">
        <v>159</v>
      </c>
      <c r="R3084" s="188" t="s">
        <v>4347</v>
      </c>
      <c r="S3084" s="188" t="s">
        <v>159</v>
      </c>
      <c r="T3084" s="188" t="s">
        <v>4339</v>
      </c>
      <c r="U3084" s="188" t="s">
        <v>4340</v>
      </c>
      <c r="V3084" s="188" t="s">
        <v>4348</v>
      </c>
      <c r="W3084" s="188" t="s">
        <v>4349</v>
      </c>
      <c r="X3084" s="189" t="s">
        <v>4343</v>
      </c>
      <c r="Y3084" s="188" t="s">
        <v>159</v>
      </c>
    </row>
    <row r="3085" spans="2:25">
      <c r="B3085" s="188" t="s">
        <v>2106</v>
      </c>
      <c r="C3085" s="188" t="s">
        <v>102</v>
      </c>
      <c r="D3085" s="188" t="s">
        <v>2185</v>
      </c>
      <c r="E3085" s="188" t="s">
        <v>4800</v>
      </c>
      <c r="F3085" s="188">
        <v>93.4</v>
      </c>
      <c r="G3085" s="188" t="s">
        <v>202</v>
      </c>
      <c r="H3085" s="188">
        <v>640</v>
      </c>
      <c r="I3085" s="188" t="s">
        <v>4334</v>
      </c>
      <c r="J3085" s="188" t="s">
        <v>4344</v>
      </c>
      <c r="K3085" s="188" t="s">
        <v>4588</v>
      </c>
      <c r="L3085" s="188" t="s">
        <v>159</v>
      </c>
      <c r="M3085" s="188" t="s">
        <v>164</v>
      </c>
      <c r="N3085" s="188">
        <v>93.6</v>
      </c>
      <c r="O3085" s="188" t="s">
        <v>159</v>
      </c>
      <c r="P3085" s="188" t="s">
        <v>4346</v>
      </c>
      <c r="Q3085" s="188" t="s">
        <v>159</v>
      </c>
      <c r="R3085" s="188" t="s">
        <v>4347</v>
      </c>
      <c r="S3085" s="188" t="s">
        <v>159</v>
      </c>
      <c r="T3085" s="188" t="s">
        <v>4339</v>
      </c>
      <c r="U3085" s="188" t="s">
        <v>4340</v>
      </c>
      <c r="V3085" s="188" t="s">
        <v>4348</v>
      </c>
      <c r="W3085" s="188" t="s">
        <v>4349</v>
      </c>
      <c r="X3085" s="189" t="s">
        <v>4343</v>
      </c>
      <c r="Y3085" s="188" t="s">
        <v>159</v>
      </c>
    </row>
    <row r="3086" spans="2:25">
      <c r="B3086" s="188" t="s">
        <v>2106</v>
      </c>
      <c r="C3086" s="188" t="s">
        <v>102</v>
      </c>
      <c r="D3086" s="188" t="s">
        <v>2185</v>
      </c>
      <c r="E3086" s="188" t="s">
        <v>4800</v>
      </c>
      <c r="F3086" s="188">
        <v>93.4</v>
      </c>
      <c r="G3086" s="188" t="s">
        <v>202</v>
      </c>
      <c r="H3086" s="188">
        <v>641</v>
      </c>
      <c r="I3086" s="188" t="s">
        <v>4334</v>
      </c>
      <c r="J3086" s="188" t="s">
        <v>4344</v>
      </c>
      <c r="K3086" s="188" t="s">
        <v>4589</v>
      </c>
      <c r="L3086" s="188" t="s">
        <v>159</v>
      </c>
      <c r="M3086" s="188" t="s">
        <v>164</v>
      </c>
      <c r="N3086" s="188">
        <v>93.6</v>
      </c>
      <c r="O3086" s="188" t="s">
        <v>159</v>
      </c>
      <c r="P3086" s="188" t="s">
        <v>4346</v>
      </c>
      <c r="Q3086" s="188" t="s">
        <v>159</v>
      </c>
      <c r="R3086" s="188" t="s">
        <v>4347</v>
      </c>
      <c r="S3086" s="188" t="s">
        <v>159</v>
      </c>
      <c r="T3086" s="188" t="s">
        <v>4339</v>
      </c>
      <c r="U3086" s="188" t="s">
        <v>4340</v>
      </c>
      <c r="V3086" s="188" t="s">
        <v>4348</v>
      </c>
      <c r="W3086" s="188" t="s">
        <v>4349</v>
      </c>
      <c r="X3086" s="189" t="s">
        <v>4343</v>
      </c>
      <c r="Y3086" s="188" t="s">
        <v>159</v>
      </c>
    </row>
    <row r="3087" spans="2:25">
      <c r="B3087" s="188" t="s">
        <v>2106</v>
      </c>
      <c r="C3087" s="188" t="s">
        <v>102</v>
      </c>
      <c r="D3087" s="188" t="s">
        <v>2185</v>
      </c>
      <c r="E3087" s="188" t="s">
        <v>4800</v>
      </c>
      <c r="F3087" s="188">
        <v>93.4</v>
      </c>
      <c r="G3087" s="188" t="s">
        <v>202</v>
      </c>
      <c r="H3087" s="188">
        <v>642</v>
      </c>
      <c r="I3087" s="188" t="s">
        <v>4334</v>
      </c>
      <c r="J3087" s="188" t="s">
        <v>4344</v>
      </c>
      <c r="K3087" s="188" t="s">
        <v>4590</v>
      </c>
      <c r="L3087" s="188" t="s">
        <v>159</v>
      </c>
      <c r="M3087" s="188" t="s">
        <v>164</v>
      </c>
      <c r="N3087" s="188">
        <v>93.6</v>
      </c>
      <c r="O3087" s="188" t="s">
        <v>159</v>
      </c>
      <c r="P3087" s="188" t="s">
        <v>4346</v>
      </c>
      <c r="Q3087" s="188" t="s">
        <v>159</v>
      </c>
      <c r="R3087" s="188" t="s">
        <v>4347</v>
      </c>
      <c r="S3087" s="188" t="s">
        <v>159</v>
      </c>
      <c r="T3087" s="188" t="s">
        <v>4339</v>
      </c>
      <c r="U3087" s="188" t="s">
        <v>4340</v>
      </c>
      <c r="V3087" s="188" t="s">
        <v>4348</v>
      </c>
      <c r="W3087" s="188" t="s">
        <v>4349</v>
      </c>
      <c r="X3087" s="189" t="s">
        <v>4343</v>
      </c>
      <c r="Y3087" s="188" t="s">
        <v>159</v>
      </c>
    </row>
    <row r="3088" spans="2:25">
      <c r="B3088" s="188" t="s">
        <v>2106</v>
      </c>
      <c r="C3088" s="188" t="s">
        <v>102</v>
      </c>
      <c r="D3088" s="188" t="s">
        <v>2185</v>
      </c>
      <c r="E3088" s="188" t="s">
        <v>4800</v>
      </c>
      <c r="F3088" s="188">
        <v>93.4</v>
      </c>
      <c r="G3088" s="188" t="s">
        <v>202</v>
      </c>
      <c r="H3088" s="188">
        <v>643</v>
      </c>
      <c r="I3088" s="188" t="s">
        <v>4334</v>
      </c>
      <c r="J3088" s="188" t="s">
        <v>4344</v>
      </c>
      <c r="K3088" s="188" t="s">
        <v>4591</v>
      </c>
      <c r="L3088" s="188" t="s">
        <v>159</v>
      </c>
      <c r="M3088" s="188" t="s">
        <v>164</v>
      </c>
      <c r="N3088" s="188">
        <v>93.6</v>
      </c>
      <c r="O3088" s="188" t="s">
        <v>159</v>
      </c>
      <c r="P3088" s="188" t="s">
        <v>4346</v>
      </c>
      <c r="Q3088" s="188" t="s">
        <v>159</v>
      </c>
      <c r="R3088" s="188" t="s">
        <v>4347</v>
      </c>
      <c r="S3088" s="188" t="s">
        <v>159</v>
      </c>
      <c r="T3088" s="188" t="s">
        <v>4339</v>
      </c>
      <c r="U3088" s="188" t="s">
        <v>4340</v>
      </c>
      <c r="V3088" s="188" t="s">
        <v>4348</v>
      </c>
      <c r="W3088" s="188" t="s">
        <v>4349</v>
      </c>
      <c r="X3088" s="189" t="s">
        <v>4343</v>
      </c>
      <c r="Y3088" s="188" t="s">
        <v>159</v>
      </c>
    </row>
    <row r="3089" spans="2:25">
      <c r="B3089" s="188" t="s">
        <v>2106</v>
      </c>
      <c r="C3089" s="188" t="s">
        <v>102</v>
      </c>
      <c r="D3089" s="188" t="s">
        <v>2185</v>
      </c>
      <c r="E3089" s="188" t="s">
        <v>4800</v>
      </c>
      <c r="F3089" s="188">
        <v>93.4</v>
      </c>
      <c r="G3089" s="188" t="s">
        <v>202</v>
      </c>
      <c r="H3089" s="188">
        <v>644</v>
      </c>
      <c r="I3089" s="188" t="s">
        <v>4334</v>
      </c>
      <c r="J3089" s="188" t="s">
        <v>4344</v>
      </c>
      <c r="K3089" s="188" t="s">
        <v>4592</v>
      </c>
      <c r="L3089" s="188" t="s">
        <v>159</v>
      </c>
      <c r="M3089" s="188" t="s">
        <v>164</v>
      </c>
      <c r="N3089" s="188">
        <v>93.6</v>
      </c>
      <c r="O3089" s="188" t="s">
        <v>159</v>
      </c>
      <c r="P3089" s="188" t="s">
        <v>4346</v>
      </c>
      <c r="Q3089" s="188" t="s">
        <v>159</v>
      </c>
      <c r="R3089" s="188" t="s">
        <v>4347</v>
      </c>
      <c r="S3089" s="188" t="s">
        <v>159</v>
      </c>
      <c r="T3089" s="188" t="s">
        <v>4339</v>
      </c>
      <c r="U3089" s="188" t="s">
        <v>4340</v>
      </c>
      <c r="V3089" s="188" t="s">
        <v>4348</v>
      </c>
      <c r="W3089" s="188" t="s">
        <v>4349</v>
      </c>
      <c r="X3089" s="189" t="s">
        <v>4343</v>
      </c>
      <c r="Y3089" s="188" t="s">
        <v>159</v>
      </c>
    </row>
    <row r="3090" spans="2:25">
      <c r="B3090" s="188" t="s">
        <v>2106</v>
      </c>
      <c r="C3090" s="188" t="s">
        <v>102</v>
      </c>
      <c r="D3090" s="188" t="s">
        <v>2185</v>
      </c>
      <c r="E3090" s="188" t="s">
        <v>4800</v>
      </c>
      <c r="F3090" s="188">
        <v>93.4</v>
      </c>
      <c r="G3090" s="188" t="s">
        <v>202</v>
      </c>
      <c r="H3090" s="188">
        <v>645</v>
      </c>
      <c r="I3090" s="188" t="s">
        <v>4334</v>
      </c>
      <c r="J3090" s="188" t="s">
        <v>4344</v>
      </c>
      <c r="K3090" s="188" t="s">
        <v>4593</v>
      </c>
      <c r="L3090" s="188" t="s">
        <v>159</v>
      </c>
      <c r="M3090" s="188" t="s">
        <v>164</v>
      </c>
      <c r="N3090" s="188">
        <v>93.6</v>
      </c>
      <c r="O3090" s="188" t="s">
        <v>159</v>
      </c>
      <c r="P3090" s="188" t="s">
        <v>4346</v>
      </c>
      <c r="Q3090" s="188" t="s">
        <v>159</v>
      </c>
      <c r="R3090" s="188" t="s">
        <v>4347</v>
      </c>
      <c r="S3090" s="188" t="s">
        <v>159</v>
      </c>
      <c r="T3090" s="188" t="s">
        <v>4339</v>
      </c>
      <c r="U3090" s="188" t="s">
        <v>4340</v>
      </c>
      <c r="V3090" s="188" t="s">
        <v>4348</v>
      </c>
      <c r="W3090" s="188" t="s">
        <v>4349</v>
      </c>
      <c r="X3090" s="189" t="s">
        <v>4343</v>
      </c>
      <c r="Y3090" s="188" t="s">
        <v>159</v>
      </c>
    </row>
    <row r="3091" spans="2:25">
      <c r="B3091" s="188" t="s">
        <v>2106</v>
      </c>
      <c r="C3091" s="188" t="s">
        <v>102</v>
      </c>
      <c r="D3091" s="188" t="s">
        <v>2185</v>
      </c>
      <c r="E3091" s="188" t="s">
        <v>4800</v>
      </c>
      <c r="F3091" s="188">
        <v>93.4</v>
      </c>
      <c r="G3091" s="188" t="s">
        <v>202</v>
      </c>
      <c r="H3091" s="188">
        <v>646</v>
      </c>
      <c r="I3091" s="188" t="s">
        <v>4334</v>
      </c>
      <c r="J3091" s="188" t="s">
        <v>4344</v>
      </c>
      <c r="K3091" s="188" t="s">
        <v>4594</v>
      </c>
      <c r="L3091" s="188" t="s">
        <v>159</v>
      </c>
      <c r="M3091" s="188" t="s">
        <v>164</v>
      </c>
      <c r="N3091" s="188">
        <v>93.6</v>
      </c>
      <c r="O3091" s="188" t="s">
        <v>159</v>
      </c>
      <c r="P3091" s="188" t="s">
        <v>4346</v>
      </c>
      <c r="Q3091" s="188" t="s">
        <v>159</v>
      </c>
      <c r="R3091" s="188" t="s">
        <v>4347</v>
      </c>
      <c r="S3091" s="188" t="s">
        <v>159</v>
      </c>
      <c r="T3091" s="188" t="s">
        <v>4339</v>
      </c>
      <c r="U3091" s="188" t="s">
        <v>4340</v>
      </c>
      <c r="V3091" s="188" t="s">
        <v>4348</v>
      </c>
      <c r="W3091" s="188" t="s">
        <v>4349</v>
      </c>
      <c r="X3091" s="189" t="s">
        <v>4343</v>
      </c>
      <c r="Y3091" s="188" t="s">
        <v>159</v>
      </c>
    </row>
    <row r="3092" spans="2:25">
      <c r="B3092" s="188" t="s">
        <v>2106</v>
      </c>
      <c r="C3092" s="188" t="s">
        <v>102</v>
      </c>
      <c r="D3092" s="188" t="s">
        <v>2185</v>
      </c>
      <c r="E3092" s="188" t="s">
        <v>4800</v>
      </c>
      <c r="F3092" s="188">
        <v>93.4</v>
      </c>
      <c r="G3092" s="188" t="s">
        <v>202</v>
      </c>
      <c r="H3092" s="188">
        <v>647</v>
      </c>
      <c r="I3092" s="188" t="s">
        <v>4334</v>
      </c>
      <c r="J3092" s="188" t="s">
        <v>4344</v>
      </c>
      <c r="K3092" s="188" t="s">
        <v>4595</v>
      </c>
      <c r="L3092" s="188" t="s">
        <v>159</v>
      </c>
      <c r="M3092" s="188" t="s">
        <v>164</v>
      </c>
      <c r="N3092" s="188">
        <v>93.6</v>
      </c>
      <c r="O3092" s="188" t="s">
        <v>159</v>
      </c>
      <c r="P3092" s="188" t="s">
        <v>4346</v>
      </c>
      <c r="Q3092" s="188" t="s">
        <v>159</v>
      </c>
      <c r="R3092" s="188" t="s">
        <v>4347</v>
      </c>
      <c r="S3092" s="188" t="s">
        <v>159</v>
      </c>
      <c r="T3092" s="188" t="s">
        <v>4339</v>
      </c>
      <c r="U3092" s="188" t="s">
        <v>4340</v>
      </c>
      <c r="V3092" s="188" t="s">
        <v>4348</v>
      </c>
      <c r="W3092" s="188" t="s">
        <v>4349</v>
      </c>
      <c r="X3092" s="189" t="s">
        <v>4343</v>
      </c>
      <c r="Y3092" s="188" t="s">
        <v>159</v>
      </c>
    </row>
    <row r="3093" spans="2:25">
      <c r="B3093" s="188" t="s">
        <v>2106</v>
      </c>
      <c r="C3093" s="188" t="s">
        <v>102</v>
      </c>
      <c r="D3093" s="188" t="s">
        <v>2185</v>
      </c>
      <c r="E3093" s="188" t="s">
        <v>4800</v>
      </c>
      <c r="F3093" s="188">
        <v>93.4</v>
      </c>
      <c r="G3093" s="188" t="s">
        <v>202</v>
      </c>
      <c r="H3093" s="188">
        <v>648</v>
      </c>
      <c r="I3093" s="188" t="s">
        <v>4334</v>
      </c>
      <c r="J3093" s="188" t="s">
        <v>4344</v>
      </c>
      <c r="K3093" s="188" t="s">
        <v>4596</v>
      </c>
      <c r="L3093" s="188" t="s">
        <v>159</v>
      </c>
      <c r="M3093" s="188" t="s">
        <v>164</v>
      </c>
      <c r="N3093" s="188">
        <v>93.6</v>
      </c>
      <c r="O3093" s="188" t="s">
        <v>159</v>
      </c>
      <c r="P3093" s="188" t="s">
        <v>4346</v>
      </c>
      <c r="Q3093" s="188" t="s">
        <v>159</v>
      </c>
      <c r="R3093" s="188" t="s">
        <v>4347</v>
      </c>
      <c r="S3093" s="188" t="s">
        <v>159</v>
      </c>
      <c r="T3093" s="188" t="s">
        <v>4339</v>
      </c>
      <c r="U3093" s="188" t="s">
        <v>4340</v>
      </c>
      <c r="V3093" s="188" t="s">
        <v>4348</v>
      </c>
      <c r="W3093" s="188" t="s">
        <v>4349</v>
      </c>
      <c r="X3093" s="189" t="s">
        <v>4343</v>
      </c>
      <c r="Y3093" s="188" t="s">
        <v>159</v>
      </c>
    </row>
    <row r="3094" spans="2:25">
      <c r="B3094" s="188" t="s">
        <v>2106</v>
      </c>
      <c r="C3094" s="188" t="s">
        <v>102</v>
      </c>
      <c r="D3094" s="188" t="s">
        <v>2185</v>
      </c>
      <c r="E3094" s="188" t="s">
        <v>4800</v>
      </c>
      <c r="F3094" s="188">
        <v>93.4</v>
      </c>
      <c r="G3094" s="188" t="s">
        <v>202</v>
      </c>
      <c r="H3094" s="188">
        <v>649</v>
      </c>
      <c r="I3094" s="188" t="s">
        <v>4334</v>
      </c>
      <c r="J3094" s="188" t="s">
        <v>4344</v>
      </c>
      <c r="K3094" s="188" t="s">
        <v>4597</v>
      </c>
      <c r="L3094" s="188" t="s">
        <v>159</v>
      </c>
      <c r="M3094" s="188" t="s">
        <v>164</v>
      </c>
      <c r="N3094" s="188">
        <v>93.6</v>
      </c>
      <c r="O3094" s="188" t="s">
        <v>159</v>
      </c>
      <c r="P3094" s="188" t="s">
        <v>4346</v>
      </c>
      <c r="Q3094" s="188" t="s">
        <v>159</v>
      </c>
      <c r="R3094" s="188" t="s">
        <v>4347</v>
      </c>
      <c r="S3094" s="188" t="s">
        <v>159</v>
      </c>
      <c r="T3094" s="188" t="s">
        <v>4339</v>
      </c>
      <c r="U3094" s="188" t="s">
        <v>4340</v>
      </c>
      <c r="V3094" s="188" t="s">
        <v>4348</v>
      </c>
      <c r="W3094" s="188" t="s">
        <v>4349</v>
      </c>
      <c r="X3094" s="189" t="s">
        <v>4343</v>
      </c>
      <c r="Y3094" s="188" t="s">
        <v>159</v>
      </c>
    </row>
    <row r="3095" spans="2:25">
      <c r="B3095" s="188" t="s">
        <v>2106</v>
      </c>
      <c r="C3095" s="188" t="s">
        <v>102</v>
      </c>
      <c r="D3095" s="188" t="s">
        <v>2185</v>
      </c>
      <c r="E3095" s="188" t="s">
        <v>4800</v>
      </c>
      <c r="F3095" s="188">
        <v>93.4</v>
      </c>
      <c r="G3095" s="188" t="s">
        <v>202</v>
      </c>
      <c r="H3095" s="188">
        <v>650</v>
      </c>
      <c r="I3095" s="188" t="s">
        <v>4334</v>
      </c>
      <c r="J3095" s="188" t="s">
        <v>4344</v>
      </c>
      <c r="K3095" s="188" t="s">
        <v>4598</v>
      </c>
      <c r="L3095" s="188" t="s">
        <v>159</v>
      </c>
      <c r="M3095" s="188" t="s">
        <v>164</v>
      </c>
      <c r="N3095" s="188">
        <v>93.6</v>
      </c>
      <c r="O3095" s="188" t="s">
        <v>159</v>
      </c>
      <c r="P3095" s="188" t="s">
        <v>4346</v>
      </c>
      <c r="Q3095" s="188" t="s">
        <v>159</v>
      </c>
      <c r="R3095" s="188" t="s">
        <v>4347</v>
      </c>
      <c r="S3095" s="188" t="s">
        <v>159</v>
      </c>
      <c r="T3095" s="188" t="s">
        <v>4339</v>
      </c>
      <c r="U3095" s="188" t="s">
        <v>4340</v>
      </c>
      <c r="V3095" s="188" t="s">
        <v>4348</v>
      </c>
      <c r="W3095" s="188" t="s">
        <v>4349</v>
      </c>
      <c r="X3095" s="189" t="s">
        <v>4343</v>
      </c>
      <c r="Y3095" s="188" t="s">
        <v>159</v>
      </c>
    </row>
    <row r="3096" spans="2:25">
      <c r="B3096" s="188" t="s">
        <v>2106</v>
      </c>
      <c r="C3096" s="188" t="s">
        <v>102</v>
      </c>
      <c r="D3096" s="188" t="s">
        <v>2185</v>
      </c>
      <c r="E3096" s="188" t="s">
        <v>4800</v>
      </c>
      <c r="F3096" s="188">
        <v>93.4</v>
      </c>
      <c r="G3096" s="188" t="s">
        <v>202</v>
      </c>
      <c r="H3096" s="188">
        <v>651</v>
      </c>
      <c r="I3096" s="188" t="s">
        <v>4334</v>
      </c>
      <c r="J3096" s="188" t="s">
        <v>4344</v>
      </c>
      <c r="K3096" s="188" t="s">
        <v>4599</v>
      </c>
      <c r="L3096" s="188" t="s">
        <v>159</v>
      </c>
      <c r="M3096" s="188" t="s">
        <v>164</v>
      </c>
      <c r="N3096" s="188">
        <v>93.6</v>
      </c>
      <c r="O3096" s="188" t="s">
        <v>159</v>
      </c>
      <c r="P3096" s="188" t="s">
        <v>4346</v>
      </c>
      <c r="Q3096" s="188" t="s">
        <v>159</v>
      </c>
      <c r="R3096" s="188" t="s">
        <v>4347</v>
      </c>
      <c r="S3096" s="188" t="s">
        <v>159</v>
      </c>
      <c r="T3096" s="188" t="s">
        <v>4339</v>
      </c>
      <c r="U3096" s="188" t="s">
        <v>4340</v>
      </c>
      <c r="V3096" s="188" t="s">
        <v>4348</v>
      </c>
      <c r="W3096" s="188" t="s">
        <v>4349</v>
      </c>
      <c r="X3096" s="189" t="s">
        <v>4343</v>
      </c>
      <c r="Y3096" s="188" t="s">
        <v>159</v>
      </c>
    </row>
    <row r="3097" spans="2:25">
      <c r="B3097" s="188" t="s">
        <v>2106</v>
      </c>
      <c r="C3097" s="188" t="s">
        <v>102</v>
      </c>
      <c r="D3097" s="188" t="s">
        <v>2185</v>
      </c>
      <c r="E3097" s="188" t="s">
        <v>4800</v>
      </c>
      <c r="F3097" s="188">
        <v>93.4</v>
      </c>
      <c r="G3097" s="188" t="s">
        <v>202</v>
      </c>
      <c r="H3097" s="188">
        <v>652</v>
      </c>
      <c r="I3097" s="188" t="s">
        <v>4334</v>
      </c>
      <c r="J3097" s="188" t="s">
        <v>4344</v>
      </c>
      <c r="K3097" s="188" t="s">
        <v>4600</v>
      </c>
      <c r="L3097" s="188" t="s">
        <v>159</v>
      </c>
      <c r="M3097" s="188" t="s">
        <v>164</v>
      </c>
      <c r="N3097" s="188">
        <v>93.6</v>
      </c>
      <c r="O3097" s="188" t="s">
        <v>159</v>
      </c>
      <c r="P3097" s="188" t="s">
        <v>4346</v>
      </c>
      <c r="Q3097" s="188" t="s">
        <v>159</v>
      </c>
      <c r="R3097" s="188" t="s">
        <v>4347</v>
      </c>
      <c r="S3097" s="188" t="s">
        <v>159</v>
      </c>
      <c r="T3097" s="188" t="s">
        <v>4339</v>
      </c>
      <c r="U3097" s="188" t="s">
        <v>4340</v>
      </c>
      <c r="V3097" s="188" t="s">
        <v>4348</v>
      </c>
      <c r="W3097" s="188" t="s">
        <v>4349</v>
      </c>
      <c r="X3097" s="189" t="s">
        <v>4343</v>
      </c>
      <c r="Y3097" s="188" t="s">
        <v>159</v>
      </c>
    </row>
    <row r="3098" spans="2:25">
      <c r="B3098" s="188" t="s">
        <v>2106</v>
      </c>
      <c r="C3098" s="188" t="s">
        <v>102</v>
      </c>
      <c r="D3098" s="188" t="s">
        <v>2185</v>
      </c>
      <c r="E3098" s="188" t="s">
        <v>4800</v>
      </c>
      <c r="F3098" s="188">
        <v>93.4</v>
      </c>
      <c r="G3098" s="188" t="s">
        <v>202</v>
      </c>
      <c r="H3098" s="188">
        <v>653</v>
      </c>
      <c r="I3098" s="188" t="s">
        <v>4334</v>
      </c>
      <c r="J3098" s="188" t="s">
        <v>4344</v>
      </c>
      <c r="K3098" s="188" t="s">
        <v>4601</v>
      </c>
      <c r="L3098" s="188" t="s">
        <v>159</v>
      </c>
      <c r="M3098" s="188" t="s">
        <v>164</v>
      </c>
      <c r="N3098" s="188">
        <v>93.6</v>
      </c>
      <c r="O3098" s="188" t="s">
        <v>159</v>
      </c>
      <c r="P3098" s="188" t="s">
        <v>4346</v>
      </c>
      <c r="Q3098" s="188" t="s">
        <v>159</v>
      </c>
      <c r="R3098" s="188" t="s">
        <v>4347</v>
      </c>
      <c r="S3098" s="188" t="s">
        <v>159</v>
      </c>
      <c r="T3098" s="188" t="s">
        <v>4339</v>
      </c>
      <c r="U3098" s="188" t="s">
        <v>4340</v>
      </c>
      <c r="V3098" s="188" t="s">
        <v>4348</v>
      </c>
      <c r="W3098" s="188" t="s">
        <v>4349</v>
      </c>
      <c r="X3098" s="189" t="s">
        <v>4343</v>
      </c>
      <c r="Y3098" s="188" t="s">
        <v>159</v>
      </c>
    </row>
    <row r="3099" spans="2:25">
      <c r="B3099" s="188" t="s">
        <v>2106</v>
      </c>
      <c r="C3099" s="188" t="s">
        <v>102</v>
      </c>
      <c r="D3099" s="188" t="s">
        <v>2185</v>
      </c>
      <c r="E3099" s="188" t="s">
        <v>4800</v>
      </c>
      <c r="F3099" s="188">
        <v>93.4</v>
      </c>
      <c r="G3099" s="188" t="s">
        <v>202</v>
      </c>
      <c r="H3099" s="188">
        <v>654</v>
      </c>
      <c r="I3099" s="188" t="s">
        <v>4334</v>
      </c>
      <c r="J3099" s="188" t="s">
        <v>4344</v>
      </c>
      <c r="K3099" s="188" t="s">
        <v>4602</v>
      </c>
      <c r="L3099" s="188" t="s">
        <v>159</v>
      </c>
      <c r="M3099" s="188" t="s">
        <v>164</v>
      </c>
      <c r="N3099" s="188">
        <v>93.6</v>
      </c>
      <c r="O3099" s="188" t="s">
        <v>159</v>
      </c>
      <c r="P3099" s="188" t="s">
        <v>4346</v>
      </c>
      <c r="Q3099" s="188" t="s">
        <v>159</v>
      </c>
      <c r="R3099" s="188" t="s">
        <v>4347</v>
      </c>
      <c r="S3099" s="188" t="s">
        <v>159</v>
      </c>
      <c r="T3099" s="188" t="s">
        <v>4339</v>
      </c>
      <c r="U3099" s="188" t="s">
        <v>4340</v>
      </c>
      <c r="V3099" s="188" t="s">
        <v>4348</v>
      </c>
      <c r="W3099" s="188" t="s">
        <v>4349</v>
      </c>
      <c r="X3099" s="189" t="s">
        <v>4343</v>
      </c>
      <c r="Y3099" s="188" t="s">
        <v>159</v>
      </c>
    </row>
    <row r="3100" spans="2:25">
      <c r="B3100" s="108" t="s">
        <v>2106</v>
      </c>
      <c r="C3100" s="108" t="s">
        <v>102</v>
      </c>
      <c r="D3100" s="108" t="s">
        <v>2142</v>
      </c>
      <c r="E3100" s="108" t="s">
        <v>4800</v>
      </c>
      <c r="F3100" s="108">
        <v>93.9</v>
      </c>
      <c r="G3100" s="108" t="s">
        <v>202</v>
      </c>
      <c r="H3100" s="108">
        <v>655</v>
      </c>
      <c r="I3100" s="108" t="s">
        <v>4334</v>
      </c>
      <c r="J3100" s="108" t="s">
        <v>4344</v>
      </c>
      <c r="K3100" s="108" t="s">
        <v>4603</v>
      </c>
      <c r="L3100" s="108" t="s">
        <v>2540</v>
      </c>
      <c r="M3100" s="108" t="s">
        <v>164</v>
      </c>
      <c r="N3100" s="108">
        <v>93.9</v>
      </c>
      <c r="O3100" s="108">
        <v>43</v>
      </c>
      <c r="P3100" s="108" t="s">
        <v>4346</v>
      </c>
      <c r="Q3100" s="108" t="s">
        <v>55</v>
      </c>
      <c r="R3100" s="108" t="s">
        <v>4347</v>
      </c>
      <c r="S3100" s="108" t="s">
        <v>55</v>
      </c>
      <c r="T3100" s="108" t="s">
        <v>4339</v>
      </c>
      <c r="U3100" s="108" t="s">
        <v>4340</v>
      </c>
      <c r="V3100" s="108" t="s">
        <v>4348</v>
      </c>
      <c r="W3100" s="108" t="s">
        <v>4349</v>
      </c>
      <c r="X3100" s="187" t="s">
        <v>4343</v>
      </c>
      <c r="Y3100" s="108">
        <v>43</v>
      </c>
    </row>
    <row r="3101" spans="2:25">
      <c r="B3101" s="188" t="s">
        <v>2106</v>
      </c>
      <c r="C3101" s="188" t="s">
        <v>102</v>
      </c>
      <c r="D3101" s="188" t="s">
        <v>2142</v>
      </c>
      <c r="E3101" s="188" t="s">
        <v>4800</v>
      </c>
      <c r="F3101" s="188">
        <v>93.9</v>
      </c>
      <c r="G3101" s="188" t="s">
        <v>202</v>
      </c>
      <c r="H3101" s="188">
        <v>656</v>
      </c>
      <c r="I3101" s="188" t="s">
        <v>4334</v>
      </c>
      <c r="J3101" s="188" t="s">
        <v>4344</v>
      </c>
      <c r="K3101" s="188" t="s">
        <v>4604</v>
      </c>
      <c r="L3101" s="188" t="s">
        <v>159</v>
      </c>
      <c r="M3101" s="188" t="s">
        <v>164</v>
      </c>
      <c r="N3101" s="188">
        <v>93.9</v>
      </c>
      <c r="O3101" s="188" t="s">
        <v>159</v>
      </c>
      <c r="P3101" s="188" t="s">
        <v>4346</v>
      </c>
      <c r="Q3101" s="188" t="s">
        <v>159</v>
      </c>
      <c r="R3101" s="188" t="s">
        <v>4347</v>
      </c>
      <c r="S3101" s="188" t="s">
        <v>159</v>
      </c>
      <c r="T3101" s="188" t="s">
        <v>4339</v>
      </c>
      <c r="U3101" s="188" t="s">
        <v>4340</v>
      </c>
      <c r="V3101" s="188" t="s">
        <v>4348</v>
      </c>
      <c r="W3101" s="188" t="s">
        <v>4349</v>
      </c>
      <c r="X3101" s="189" t="s">
        <v>4343</v>
      </c>
      <c r="Y3101" s="188" t="s">
        <v>159</v>
      </c>
    </row>
    <row r="3102" spans="2:25">
      <c r="B3102" s="188" t="s">
        <v>2106</v>
      </c>
      <c r="C3102" s="188" t="s">
        <v>102</v>
      </c>
      <c r="D3102" s="188" t="s">
        <v>2142</v>
      </c>
      <c r="E3102" s="188" t="s">
        <v>4800</v>
      </c>
      <c r="F3102" s="188">
        <v>93.9</v>
      </c>
      <c r="G3102" s="188" t="s">
        <v>202</v>
      </c>
      <c r="H3102" s="188">
        <v>657</v>
      </c>
      <c r="I3102" s="188" t="s">
        <v>4334</v>
      </c>
      <c r="J3102" s="188" t="s">
        <v>4344</v>
      </c>
      <c r="K3102" s="188" t="s">
        <v>4605</v>
      </c>
      <c r="L3102" s="188" t="s">
        <v>159</v>
      </c>
      <c r="M3102" s="188" t="s">
        <v>164</v>
      </c>
      <c r="N3102" s="188">
        <v>93.9</v>
      </c>
      <c r="O3102" s="188" t="s">
        <v>159</v>
      </c>
      <c r="P3102" s="188" t="s">
        <v>4346</v>
      </c>
      <c r="Q3102" s="188" t="s">
        <v>159</v>
      </c>
      <c r="R3102" s="188" t="s">
        <v>4347</v>
      </c>
      <c r="S3102" s="188" t="s">
        <v>159</v>
      </c>
      <c r="T3102" s="188" t="s">
        <v>4339</v>
      </c>
      <c r="U3102" s="188" t="s">
        <v>4340</v>
      </c>
      <c r="V3102" s="188" t="s">
        <v>4348</v>
      </c>
      <c r="W3102" s="188" t="s">
        <v>4349</v>
      </c>
      <c r="X3102" s="189" t="s">
        <v>4343</v>
      </c>
      <c r="Y3102" s="188" t="s">
        <v>159</v>
      </c>
    </row>
    <row r="3103" spans="2:25">
      <c r="B3103" s="188" t="s">
        <v>2106</v>
      </c>
      <c r="C3103" s="188" t="s">
        <v>102</v>
      </c>
      <c r="D3103" s="188" t="s">
        <v>2142</v>
      </c>
      <c r="E3103" s="188" t="s">
        <v>4800</v>
      </c>
      <c r="F3103" s="188">
        <v>93.9</v>
      </c>
      <c r="G3103" s="188" t="s">
        <v>202</v>
      </c>
      <c r="H3103" s="188">
        <v>658</v>
      </c>
      <c r="I3103" s="188" t="s">
        <v>4334</v>
      </c>
      <c r="J3103" s="188" t="s">
        <v>4344</v>
      </c>
      <c r="K3103" s="188" t="s">
        <v>4606</v>
      </c>
      <c r="L3103" s="188" t="s">
        <v>159</v>
      </c>
      <c r="M3103" s="188" t="s">
        <v>164</v>
      </c>
      <c r="N3103" s="188">
        <v>93.9</v>
      </c>
      <c r="O3103" s="188" t="s">
        <v>159</v>
      </c>
      <c r="P3103" s="188" t="s">
        <v>4346</v>
      </c>
      <c r="Q3103" s="188" t="s">
        <v>159</v>
      </c>
      <c r="R3103" s="188" t="s">
        <v>4347</v>
      </c>
      <c r="S3103" s="188" t="s">
        <v>159</v>
      </c>
      <c r="T3103" s="188" t="s">
        <v>4339</v>
      </c>
      <c r="U3103" s="188" t="s">
        <v>4340</v>
      </c>
      <c r="V3103" s="188" t="s">
        <v>4348</v>
      </c>
      <c r="W3103" s="188" t="s">
        <v>4349</v>
      </c>
      <c r="X3103" s="189" t="s">
        <v>4343</v>
      </c>
      <c r="Y3103" s="188" t="s">
        <v>159</v>
      </c>
    </row>
    <row r="3104" spans="2:25">
      <c r="B3104" s="188" t="s">
        <v>2106</v>
      </c>
      <c r="C3104" s="188" t="s">
        <v>102</v>
      </c>
      <c r="D3104" s="188" t="s">
        <v>2142</v>
      </c>
      <c r="E3104" s="188" t="s">
        <v>4800</v>
      </c>
      <c r="F3104" s="188">
        <v>93.9</v>
      </c>
      <c r="G3104" s="188" t="s">
        <v>202</v>
      </c>
      <c r="H3104" s="188">
        <v>659</v>
      </c>
      <c r="I3104" s="188" t="s">
        <v>4334</v>
      </c>
      <c r="J3104" s="188" t="s">
        <v>4344</v>
      </c>
      <c r="K3104" s="188" t="s">
        <v>4607</v>
      </c>
      <c r="L3104" s="188" t="s">
        <v>159</v>
      </c>
      <c r="M3104" s="188" t="s">
        <v>164</v>
      </c>
      <c r="N3104" s="188">
        <v>93.9</v>
      </c>
      <c r="O3104" s="188" t="s">
        <v>159</v>
      </c>
      <c r="P3104" s="188" t="s">
        <v>4346</v>
      </c>
      <c r="Q3104" s="188" t="s">
        <v>159</v>
      </c>
      <c r="R3104" s="188" t="s">
        <v>4347</v>
      </c>
      <c r="S3104" s="188" t="s">
        <v>159</v>
      </c>
      <c r="T3104" s="188" t="s">
        <v>4339</v>
      </c>
      <c r="U3104" s="188" t="s">
        <v>4340</v>
      </c>
      <c r="V3104" s="188" t="s">
        <v>4348</v>
      </c>
      <c r="W3104" s="188" t="s">
        <v>4349</v>
      </c>
      <c r="X3104" s="189" t="s">
        <v>4343</v>
      </c>
      <c r="Y3104" s="188" t="s">
        <v>159</v>
      </c>
    </row>
    <row r="3105" spans="2:25">
      <c r="B3105" s="188" t="s">
        <v>2106</v>
      </c>
      <c r="C3105" s="188" t="s">
        <v>102</v>
      </c>
      <c r="D3105" s="188" t="s">
        <v>2142</v>
      </c>
      <c r="E3105" s="188" t="s">
        <v>4800</v>
      </c>
      <c r="F3105" s="188">
        <v>93.9</v>
      </c>
      <c r="G3105" s="188" t="s">
        <v>202</v>
      </c>
      <c r="H3105" s="188">
        <v>660</v>
      </c>
      <c r="I3105" s="188" t="s">
        <v>4334</v>
      </c>
      <c r="J3105" s="188" t="s">
        <v>4344</v>
      </c>
      <c r="K3105" s="188" t="s">
        <v>4608</v>
      </c>
      <c r="L3105" s="188" t="s">
        <v>159</v>
      </c>
      <c r="M3105" s="188" t="s">
        <v>164</v>
      </c>
      <c r="N3105" s="188">
        <v>93.9</v>
      </c>
      <c r="O3105" s="188" t="s">
        <v>159</v>
      </c>
      <c r="P3105" s="188" t="s">
        <v>4346</v>
      </c>
      <c r="Q3105" s="188" t="s">
        <v>159</v>
      </c>
      <c r="R3105" s="188" t="s">
        <v>4347</v>
      </c>
      <c r="S3105" s="188" t="s">
        <v>159</v>
      </c>
      <c r="T3105" s="188" t="s">
        <v>4339</v>
      </c>
      <c r="U3105" s="188" t="s">
        <v>4340</v>
      </c>
      <c r="V3105" s="188" t="s">
        <v>4348</v>
      </c>
      <c r="W3105" s="188" t="s">
        <v>4349</v>
      </c>
      <c r="X3105" s="189" t="s">
        <v>4343</v>
      </c>
      <c r="Y3105" s="188" t="s">
        <v>159</v>
      </c>
    </row>
    <row r="3106" spans="2:25">
      <c r="B3106" s="188" t="s">
        <v>2106</v>
      </c>
      <c r="C3106" s="188" t="s">
        <v>102</v>
      </c>
      <c r="D3106" s="188" t="s">
        <v>2142</v>
      </c>
      <c r="E3106" s="188" t="s">
        <v>4800</v>
      </c>
      <c r="F3106" s="188">
        <v>93.9</v>
      </c>
      <c r="G3106" s="188" t="s">
        <v>202</v>
      </c>
      <c r="H3106" s="188">
        <v>661</v>
      </c>
      <c r="I3106" s="188" t="s">
        <v>4334</v>
      </c>
      <c r="J3106" s="188" t="s">
        <v>4344</v>
      </c>
      <c r="K3106" s="188" t="s">
        <v>4609</v>
      </c>
      <c r="L3106" s="188" t="s">
        <v>159</v>
      </c>
      <c r="M3106" s="188" t="s">
        <v>164</v>
      </c>
      <c r="N3106" s="188">
        <v>93.9</v>
      </c>
      <c r="O3106" s="188" t="s">
        <v>159</v>
      </c>
      <c r="P3106" s="188" t="s">
        <v>4346</v>
      </c>
      <c r="Q3106" s="188" t="s">
        <v>159</v>
      </c>
      <c r="R3106" s="188" t="s">
        <v>4347</v>
      </c>
      <c r="S3106" s="188" t="s">
        <v>159</v>
      </c>
      <c r="T3106" s="188" t="s">
        <v>4339</v>
      </c>
      <c r="U3106" s="188" t="s">
        <v>4340</v>
      </c>
      <c r="V3106" s="188" t="s">
        <v>4348</v>
      </c>
      <c r="W3106" s="188" t="s">
        <v>4349</v>
      </c>
      <c r="X3106" s="189" t="s">
        <v>4343</v>
      </c>
      <c r="Y3106" s="188" t="s">
        <v>159</v>
      </c>
    </row>
    <row r="3107" spans="2:25">
      <c r="B3107" s="188" t="s">
        <v>2106</v>
      </c>
      <c r="C3107" s="188" t="s">
        <v>102</v>
      </c>
      <c r="D3107" s="188" t="s">
        <v>2142</v>
      </c>
      <c r="E3107" s="188" t="s">
        <v>4800</v>
      </c>
      <c r="F3107" s="188">
        <v>93.9</v>
      </c>
      <c r="G3107" s="188" t="s">
        <v>202</v>
      </c>
      <c r="H3107" s="188">
        <v>662</v>
      </c>
      <c r="I3107" s="188" t="s">
        <v>4334</v>
      </c>
      <c r="J3107" s="188" t="s">
        <v>4344</v>
      </c>
      <c r="K3107" s="188" t="s">
        <v>4610</v>
      </c>
      <c r="L3107" s="188" t="s">
        <v>159</v>
      </c>
      <c r="M3107" s="188" t="s">
        <v>164</v>
      </c>
      <c r="N3107" s="188">
        <v>93.9</v>
      </c>
      <c r="O3107" s="188" t="s">
        <v>159</v>
      </c>
      <c r="P3107" s="188" t="s">
        <v>4346</v>
      </c>
      <c r="Q3107" s="188" t="s">
        <v>159</v>
      </c>
      <c r="R3107" s="188" t="s">
        <v>4347</v>
      </c>
      <c r="S3107" s="188" t="s">
        <v>159</v>
      </c>
      <c r="T3107" s="188" t="s">
        <v>4339</v>
      </c>
      <c r="U3107" s="188" t="s">
        <v>4340</v>
      </c>
      <c r="V3107" s="188" t="s">
        <v>4348</v>
      </c>
      <c r="W3107" s="188" t="s">
        <v>4349</v>
      </c>
      <c r="X3107" s="189" t="s">
        <v>4343</v>
      </c>
      <c r="Y3107" s="188" t="s">
        <v>159</v>
      </c>
    </row>
    <row r="3108" spans="2:25">
      <c r="B3108" s="188" t="s">
        <v>2106</v>
      </c>
      <c r="C3108" s="188" t="s">
        <v>102</v>
      </c>
      <c r="D3108" s="188" t="s">
        <v>2142</v>
      </c>
      <c r="E3108" s="188" t="s">
        <v>4800</v>
      </c>
      <c r="F3108" s="188">
        <v>93.9</v>
      </c>
      <c r="G3108" s="188" t="s">
        <v>202</v>
      </c>
      <c r="H3108" s="188">
        <v>663</v>
      </c>
      <c r="I3108" s="188" t="s">
        <v>4334</v>
      </c>
      <c r="J3108" s="188" t="s">
        <v>4344</v>
      </c>
      <c r="K3108" s="188" t="s">
        <v>4611</v>
      </c>
      <c r="L3108" s="188" t="s">
        <v>159</v>
      </c>
      <c r="M3108" s="188" t="s">
        <v>164</v>
      </c>
      <c r="N3108" s="188">
        <v>93.9</v>
      </c>
      <c r="O3108" s="188" t="s">
        <v>159</v>
      </c>
      <c r="P3108" s="188" t="s">
        <v>4346</v>
      </c>
      <c r="Q3108" s="188" t="s">
        <v>159</v>
      </c>
      <c r="R3108" s="188" t="s">
        <v>4347</v>
      </c>
      <c r="S3108" s="188" t="s">
        <v>159</v>
      </c>
      <c r="T3108" s="188" t="s">
        <v>4339</v>
      </c>
      <c r="U3108" s="188" t="s">
        <v>4340</v>
      </c>
      <c r="V3108" s="188" t="s">
        <v>4348</v>
      </c>
      <c r="W3108" s="188" t="s">
        <v>4349</v>
      </c>
      <c r="X3108" s="189" t="s">
        <v>4343</v>
      </c>
      <c r="Y3108" s="188" t="s">
        <v>159</v>
      </c>
    </row>
    <row r="3109" spans="2:25">
      <c r="B3109" s="188" t="s">
        <v>2106</v>
      </c>
      <c r="C3109" s="188" t="s">
        <v>102</v>
      </c>
      <c r="D3109" s="188" t="s">
        <v>2142</v>
      </c>
      <c r="E3109" s="188" t="s">
        <v>4800</v>
      </c>
      <c r="F3109" s="188">
        <v>93.9</v>
      </c>
      <c r="G3109" s="188" t="s">
        <v>202</v>
      </c>
      <c r="H3109" s="188">
        <v>664</v>
      </c>
      <c r="I3109" s="188" t="s">
        <v>4334</v>
      </c>
      <c r="J3109" s="188" t="s">
        <v>4344</v>
      </c>
      <c r="K3109" s="188" t="s">
        <v>4612</v>
      </c>
      <c r="L3109" s="188" t="s">
        <v>159</v>
      </c>
      <c r="M3109" s="188" t="s">
        <v>164</v>
      </c>
      <c r="N3109" s="188">
        <v>93.9</v>
      </c>
      <c r="O3109" s="188" t="s">
        <v>159</v>
      </c>
      <c r="P3109" s="188" t="s">
        <v>4346</v>
      </c>
      <c r="Q3109" s="188" t="s">
        <v>159</v>
      </c>
      <c r="R3109" s="188" t="s">
        <v>4347</v>
      </c>
      <c r="S3109" s="188" t="s">
        <v>159</v>
      </c>
      <c r="T3109" s="188" t="s">
        <v>4339</v>
      </c>
      <c r="U3109" s="188" t="s">
        <v>4340</v>
      </c>
      <c r="V3109" s="188" t="s">
        <v>4348</v>
      </c>
      <c r="W3109" s="188" t="s">
        <v>4349</v>
      </c>
      <c r="X3109" s="189" t="s">
        <v>4343</v>
      </c>
      <c r="Y3109" s="188" t="s">
        <v>159</v>
      </c>
    </row>
    <row r="3110" spans="2:25">
      <c r="B3110" s="188" t="s">
        <v>2106</v>
      </c>
      <c r="C3110" s="188" t="s">
        <v>102</v>
      </c>
      <c r="D3110" s="188" t="s">
        <v>2142</v>
      </c>
      <c r="E3110" s="188" t="s">
        <v>4800</v>
      </c>
      <c r="F3110" s="188">
        <v>93.9</v>
      </c>
      <c r="G3110" s="188" t="s">
        <v>202</v>
      </c>
      <c r="H3110" s="188">
        <v>665</v>
      </c>
      <c r="I3110" s="188" t="s">
        <v>4334</v>
      </c>
      <c r="J3110" s="188" t="s">
        <v>4344</v>
      </c>
      <c r="K3110" s="188" t="s">
        <v>4613</v>
      </c>
      <c r="L3110" s="188" t="s">
        <v>159</v>
      </c>
      <c r="M3110" s="188" t="s">
        <v>164</v>
      </c>
      <c r="N3110" s="188">
        <v>93.9</v>
      </c>
      <c r="O3110" s="188" t="s">
        <v>159</v>
      </c>
      <c r="P3110" s="188" t="s">
        <v>4346</v>
      </c>
      <c r="Q3110" s="188" t="s">
        <v>159</v>
      </c>
      <c r="R3110" s="188" t="s">
        <v>4347</v>
      </c>
      <c r="S3110" s="188" t="s">
        <v>159</v>
      </c>
      <c r="T3110" s="188" t="s">
        <v>4339</v>
      </c>
      <c r="U3110" s="188" t="s">
        <v>4340</v>
      </c>
      <c r="V3110" s="188" t="s">
        <v>4348</v>
      </c>
      <c r="W3110" s="188" t="s">
        <v>4349</v>
      </c>
      <c r="X3110" s="189" t="s">
        <v>4343</v>
      </c>
      <c r="Y3110" s="188" t="s">
        <v>159</v>
      </c>
    </row>
    <row r="3111" spans="2:25">
      <c r="B3111" s="188" t="s">
        <v>2106</v>
      </c>
      <c r="C3111" s="188" t="s">
        <v>102</v>
      </c>
      <c r="D3111" s="188" t="s">
        <v>2142</v>
      </c>
      <c r="E3111" s="188" t="s">
        <v>4800</v>
      </c>
      <c r="F3111" s="188">
        <v>93.9</v>
      </c>
      <c r="G3111" s="188" t="s">
        <v>202</v>
      </c>
      <c r="H3111" s="188">
        <v>666</v>
      </c>
      <c r="I3111" s="188" t="s">
        <v>4334</v>
      </c>
      <c r="J3111" s="188" t="s">
        <v>4344</v>
      </c>
      <c r="K3111" s="188" t="s">
        <v>4614</v>
      </c>
      <c r="L3111" s="188" t="s">
        <v>159</v>
      </c>
      <c r="M3111" s="188" t="s">
        <v>164</v>
      </c>
      <c r="N3111" s="188">
        <v>93.9</v>
      </c>
      <c r="O3111" s="188" t="s">
        <v>159</v>
      </c>
      <c r="P3111" s="188" t="s">
        <v>4346</v>
      </c>
      <c r="Q3111" s="188" t="s">
        <v>159</v>
      </c>
      <c r="R3111" s="188" t="s">
        <v>4347</v>
      </c>
      <c r="S3111" s="188" t="s">
        <v>159</v>
      </c>
      <c r="T3111" s="188" t="s">
        <v>4339</v>
      </c>
      <c r="U3111" s="188" t="s">
        <v>4340</v>
      </c>
      <c r="V3111" s="188" t="s">
        <v>4348</v>
      </c>
      <c r="W3111" s="188" t="s">
        <v>4349</v>
      </c>
      <c r="X3111" s="189" t="s">
        <v>4343</v>
      </c>
      <c r="Y3111" s="188" t="s">
        <v>159</v>
      </c>
    </row>
    <row r="3112" spans="2:25">
      <c r="B3112" s="188" t="s">
        <v>2106</v>
      </c>
      <c r="C3112" s="188" t="s">
        <v>102</v>
      </c>
      <c r="D3112" s="188" t="s">
        <v>2142</v>
      </c>
      <c r="E3112" s="188" t="s">
        <v>4800</v>
      </c>
      <c r="F3112" s="188">
        <v>93.9</v>
      </c>
      <c r="G3112" s="188" t="s">
        <v>202</v>
      </c>
      <c r="H3112" s="188">
        <v>667</v>
      </c>
      <c r="I3112" s="188" t="s">
        <v>4334</v>
      </c>
      <c r="J3112" s="188" t="s">
        <v>4344</v>
      </c>
      <c r="K3112" s="188" t="s">
        <v>4615</v>
      </c>
      <c r="L3112" s="188" t="s">
        <v>159</v>
      </c>
      <c r="M3112" s="188" t="s">
        <v>164</v>
      </c>
      <c r="N3112" s="188">
        <v>93.9</v>
      </c>
      <c r="O3112" s="188" t="s">
        <v>159</v>
      </c>
      <c r="P3112" s="188" t="s">
        <v>4346</v>
      </c>
      <c r="Q3112" s="188" t="s">
        <v>159</v>
      </c>
      <c r="R3112" s="188" t="s">
        <v>4347</v>
      </c>
      <c r="S3112" s="188" t="s">
        <v>159</v>
      </c>
      <c r="T3112" s="188" t="s">
        <v>4339</v>
      </c>
      <c r="U3112" s="188" t="s">
        <v>4340</v>
      </c>
      <c r="V3112" s="188" t="s">
        <v>4348</v>
      </c>
      <c r="W3112" s="188" t="s">
        <v>4349</v>
      </c>
      <c r="X3112" s="189" t="s">
        <v>4343</v>
      </c>
      <c r="Y3112" s="188" t="s">
        <v>159</v>
      </c>
    </row>
    <row r="3113" spans="2:25">
      <c r="B3113" s="188" t="s">
        <v>2106</v>
      </c>
      <c r="C3113" s="188" t="s">
        <v>102</v>
      </c>
      <c r="D3113" s="188" t="s">
        <v>2142</v>
      </c>
      <c r="E3113" s="188" t="s">
        <v>4800</v>
      </c>
      <c r="F3113" s="188">
        <v>93.9</v>
      </c>
      <c r="G3113" s="188" t="s">
        <v>202</v>
      </c>
      <c r="H3113" s="188">
        <v>668</v>
      </c>
      <c r="I3113" s="188" t="s">
        <v>4334</v>
      </c>
      <c r="J3113" s="188" t="s">
        <v>4344</v>
      </c>
      <c r="K3113" s="188" t="s">
        <v>4616</v>
      </c>
      <c r="L3113" s="188" t="s">
        <v>159</v>
      </c>
      <c r="M3113" s="188" t="s">
        <v>164</v>
      </c>
      <c r="N3113" s="188">
        <v>93.9</v>
      </c>
      <c r="O3113" s="188" t="s">
        <v>159</v>
      </c>
      <c r="P3113" s="188" t="s">
        <v>4346</v>
      </c>
      <c r="Q3113" s="188" t="s">
        <v>159</v>
      </c>
      <c r="R3113" s="188" t="s">
        <v>4347</v>
      </c>
      <c r="S3113" s="188" t="s">
        <v>159</v>
      </c>
      <c r="T3113" s="188" t="s">
        <v>4339</v>
      </c>
      <c r="U3113" s="188" t="s">
        <v>4340</v>
      </c>
      <c r="V3113" s="188" t="s">
        <v>4348</v>
      </c>
      <c r="W3113" s="188" t="s">
        <v>4349</v>
      </c>
      <c r="X3113" s="189" t="s">
        <v>4343</v>
      </c>
      <c r="Y3113" s="188" t="s">
        <v>159</v>
      </c>
    </row>
    <row r="3114" spans="2:25">
      <c r="B3114" s="188" t="s">
        <v>2106</v>
      </c>
      <c r="C3114" s="188" t="s">
        <v>102</v>
      </c>
      <c r="D3114" s="188" t="s">
        <v>2142</v>
      </c>
      <c r="E3114" s="188" t="s">
        <v>4800</v>
      </c>
      <c r="F3114" s="188">
        <v>93.9</v>
      </c>
      <c r="G3114" s="188" t="s">
        <v>202</v>
      </c>
      <c r="H3114" s="188">
        <v>669</v>
      </c>
      <c r="I3114" s="188" t="s">
        <v>4334</v>
      </c>
      <c r="J3114" s="188" t="s">
        <v>4344</v>
      </c>
      <c r="K3114" s="188" t="s">
        <v>4617</v>
      </c>
      <c r="L3114" s="188" t="s">
        <v>159</v>
      </c>
      <c r="M3114" s="188" t="s">
        <v>164</v>
      </c>
      <c r="N3114" s="188">
        <v>93.9</v>
      </c>
      <c r="O3114" s="188" t="s">
        <v>159</v>
      </c>
      <c r="P3114" s="188" t="s">
        <v>4346</v>
      </c>
      <c r="Q3114" s="188" t="s">
        <v>159</v>
      </c>
      <c r="R3114" s="188" t="s">
        <v>4347</v>
      </c>
      <c r="S3114" s="188" t="s">
        <v>159</v>
      </c>
      <c r="T3114" s="188" t="s">
        <v>4339</v>
      </c>
      <c r="U3114" s="188" t="s">
        <v>4340</v>
      </c>
      <c r="V3114" s="188" t="s">
        <v>4348</v>
      </c>
      <c r="W3114" s="188" t="s">
        <v>4349</v>
      </c>
      <c r="X3114" s="189" t="s">
        <v>4343</v>
      </c>
      <c r="Y3114" s="188" t="s">
        <v>159</v>
      </c>
    </row>
    <row r="3115" spans="2:25">
      <c r="B3115" s="188" t="s">
        <v>2106</v>
      </c>
      <c r="C3115" s="188" t="s">
        <v>102</v>
      </c>
      <c r="D3115" s="188" t="s">
        <v>2142</v>
      </c>
      <c r="E3115" s="188" t="s">
        <v>4800</v>
      </c>
      <c r="F3115" s="188">
        <v>93.9</v>
      </c>
      <c r="G3115" s="188" t="s">
        <v>202</v>
      </c>
      <c r="H3115" s="188">
        <v>670</v>
      </c>
      <c r="I3115" s="188" t="s">
        <v>4334</v>
      </c>
      <c r="J3115" s="188" t="s">
        <v>4344</v>
      </c>
      <c r="K3115" s="188" t="s">
        <v>4618</v>
      </c>
      <c r="L3115" s="188" t="s">
        <v>159</v>
      </c>
      <c r="M3115" s="188" t="s">
        <v>164</v>
      </c>
      <c r="N3115" s="188">
        <v>93.9</v>
      </c>
      <c r="O3115" s="188" t="s">
        <v>159</v>
      </c>
      <c r="P3115" s="188" t="s">
        <v>4346</v>
      </c>
      <c r="Q3115" s="188" t="s">
        <v>159</v>
      </c>
      <c r="R3115" s="188" t="s">
        <v>4347</v>
      </c>
      <c r="S3115" s="188" t="s">
        <v>159</v>
      </c>
      <c r="T3115" s="188" t="s">
        <v>4339</v>
      </c>
      <c r="U3115" s="188" t="s">
        <v>4340</v>
      </c>
      <c r="V3115" s="188" t="s">
        <v>4348</v>
      </c>
      <c r="W3115" s="188" t="s">
        <v>4349</v>
      </c>
      <c r="X3115" s="189" t="s">
        <v>4343</v>
      </c>
      <c r="Y3115" s="188" t="s">
        <v>159</v>
      </c>
    </row>
    <row r="3116" spans="2:25">
      <c r="B3116" s="188" t="s">
        <v>2106</v>
      </c>
      <c r="C3116" s="188" t="s">
        <v>102</v>
      </c>
      <c r="D3116" s="188" t="s">
        <v>2142</v>
      </c>
      <c r="E3116" s="188" t="s">
        <v>4800</v>
      </c>
      <c r="F3116" s="188">
        <v>93.9</v>
      </c>
      <c r="G3116" s="188" t="s">
        <v>202</v>
      </c>
      <c r="H3116" s="188">
        <v>671</v>
      </c>
      <c r="I3116" s="188" t="s">
        <v>4334</v>
      </c>
      <c r="J3116" s="188" t="s">
        <v>4344</v>
      </c>
      <c r="K3116" s="188" t="s">
        <v>4619</v>
      </c>
      <c r="L3116" s="188" t="s">
        <v>159</v>
      </c>
      <c r="M3116" s="188" t="s">
        <v>164</v>
      </c>
      <c r="N3116" s="188">
        <v>93.9</v>
      </c>
      <c r="O3116" s="188" t="s">
        <v>159</v>
      </c>
      <c r="P3116" s="188" t="s">
        <v>4346</v>
      </c>
      <c r="Q3116" s="188" t="s">
        <v>159</v>
      </c>
      <c r="R3116" s="188" t="s">
        <v>4347</v>
      </c>
      <c r="S3116" s="188" t="s">
        <v>159</v>
      </c>
      <c r="T3116" s="188" t="s">
        <v>4339</v>
      </c>
      <c r="U3116" s="188" t="s">
        <v>4340</v>
      </c>
      <c r="V3116" s="188" t="s">
        <v>4348</v>
      </c>
      <c r="W3116" s="188" t="s">
        <v>4349</v>
      </c>
      <c r="X3116" s="189" t="s">
        <v>4343</v>
      </c>
      <c r="Y3116" s="188" t="s">
        <v>159</v>
      </c>
    </row>
    <row r="3117" spans="2:25">
      <c r="B3117" s="188" t="s">
        <v>2106</v>
      </c>
      <c r="C3117" s="188" t="s">
        <v>102</v>
      </c>
      <c r="D3117" s="188" t="s">
        <v>2142</v>
      </c>
      <c r="E3117" s="188" t="s">
        <v>4800</v>
      </c>
      <c r="F3117" s="188">
        <v>93.9</v>
      </c>
      <c r="G3117" s="188" t="s">
        <v>202</v>
      </c>
      <c r="H3117" s="188">
        <v>672</v>
      </c>
      <c r="I3117" s="188" t="s">
        <v>4334</v>
      </c>
      <c r="J3117" s="188" t="s">
        <v>4344</v>
      </c>
      <c r="K3117" s="188" t="s">
        <v>4620</v>
      </c>
      <c r="L3117" s="188" t="s">
        <v>159</v>
      </c>
      <c r="M3117" s="188" t="s">
        <v>164</v>
      </c>
      <c r="N3117" s="188">
        <v>93.9</v>
      </c>
      <c r="O3117" s="188" t="s">
        <v>159</v>
      </c>
      <c r="P3117" s="188" t="s">
        <v>4346</v>
      </c>
      <c r="Q3117" s="188" t="s">
        <v>159</v>
      </c>
      <c r="R3117" s="188" t="s">
        <v>4347</v>
      </c>
      <c r="S3117" s="188" t="s">
        <v>159</v>
      </c>
      <c r="T3117" s="188" t="s">
        <v>4339</v>
      </c>
      <c r="U3117" s="188" t="s">
        <v>4340</v>
      </c>
      <c r="V3117" s="188" t="s">
        <v>4348</v>
      </c>
      <c r="W3117" s="188" t="s">
        <v>4349</v>
      </c>
      <c r="X3117" s="189" t="s">
        <v>4343</v>
      </c>
      <c r="Y3117" s="188" t="s">
        <v>159</v>
      </c>
    </row>
    <row r="3118" spans="2:25">
      <c r="B3118" s="188" t="s">
        <v>2106</v>
      </c>
      <c r="C3118" s="188" t="s">
        <v>102</v>
      </c>
      <c r="D3118" s="188" t="s">
        <v>2142</v>
      </c>
      <c r="E3118" s="188" t="s">
        <v>4800</v>
      </c>
      <c r="F3118" s="188">
        <v>93.9</v>
      </c>
      <c r="G3118" s="188" t="s">
        <v>202</v>
      </c>
      <c r="H3118" s="188">
        <v>673</v>
      </c>
      <c r="I3118" s="188" t="s">
        <v>4334</v>
      </c>
      <c r="J3118" s="188" t="s">
        <v>4344</v>
      </c>
      <c r="K3118" s="188" t="s">
        <v>4621</v>
      </c>
      <c r="L3118" s="188" t="s">
        <v>159</v>
      </c>
      <c r="M3118" s="188" t="s">
        <v>164</v>
      </c>
      <c r="N3118" s="188">
        <v>93.9</v>
      </c>
      <c r="O3118" s="188" t="s">
        <v>159</v>
      </c>
      <c r="P3118" s="188" t="s">
        <v>4346</v>
      </c>
      <c r="Q3118" s="188" t="s">
        <v>159</v>
      </c>
      <c r="R3118" s="188" t="s">
        <v>4347</v>
      </c>
      <c r="S3118" s="188" t="s">
        <v>159</v>
      </c>
      <c r="T3118" s="188" t="s">
        <v>4339</v>
      </c>
      <c r="U3118" s="188" t="s">
        <v>4340</v>
      </c>
      <c r="V3118" s="188" t="s">
        <v>4348</v>
      </c>
      <c r="W3118" s="188" t="s">
        <v>4349</v>
      </c>
      <c r="X3118" s="189" t="s">
        <v>4343</v>
      </c>
      <c r="Y3118" s="188" t="s">
        <v>159</v>
      </c>
    </row>
    <row r="3119" spans="2:25">
      <c r="B3119" s="188" t="s">
        <v>2106</v>
      </c>
      <c r="C3119" s="188" t="s">
        <v>102</v>
      </c>
      <c r="D3119" s="188" t="s">
        <v>2142</v>
      </c>
      <c r="E3119" s="188" t="s">
        <v>4800</v>
      </c>
      <c r="F3119" s="188">
        <v>93.9</v>
      </c>
      <c r="G3119" s="188" t="s">
        <v>202</v>
      </c>
      <c r="H3119" s="188">
        <v>674</v>
      </c>
      <c r="I3119" s="188" t="s">
        <v>4334</v>
      </c>
      <c r="J3119" s="188" t="s">
        <v>4344</v>
      </c>
      <c r="K3119" s="188" t="s">
        <v>4622</v>
      </c>
      <c r="L3119" s="188" t="s">
        <v>159</v>
      </c>
      <c r="M3119" s="188" t="s">
        <v>164</v>
      </c>
      <c r="N3119" s="188">
        <v>93.9</v>
      </c>
      <c r="O3119" s="188" t="s">
        <v>159</v>
      </c>
      <c r="P3119" s="188" t="s">
        <v>4346</v>
      </c>
      <c r="Q3119" s="188" t="s">
        <v>159</v>
      </c>
      <c r="R3119" s="188" t="s">
        <v>4347</v>
      </c>
      <c r="S3119" s="188" t="s">
        <v>159</v>
      </c>
      <c r="T3119" s="188" t="s">
        <v>4339</v>
      </c>
      <c r="U3119" s="188" t="s">
        <v>4340</v>
      </c>
      <c r="V3119" s="188" t="s">
        <v>4348</v>
      </c>
      <c r="W3119" s="188" t="s">
        <v>4349</v>
      </c>
      <c r="X3119" s="189" t="s">
        <v>4343</v>
      </c>
      <c r="Y3119" s="188" t="s">
        <v>159</v>
      </c>
    </row>
    <row r="3120" spans="2:25">
      <c r="B3120" s="108" t="s">
        <v>2106</v>
      </c>
      <c r="C3120" s="108" t="s">
        <v>102</v>
      </c>
      <c r="D3120" s="108" t="s">
        <v>2149</v>
      </c>
      <c r="E3120" s="108" t="s">
        <v>4800</v>
      </c>
      <c r="F3120" s="108">
        <v>94.7</v>
      </c>
      <c r="G3120" s="108" t="s">
        <v>202</v>
      </c>
      <c r="H3120" s="108">
        <v>675</v>
      </c>
      <c r="I3120" s="108" t="s">
        <v>4334</v>
      </c>
      <c r="J3120" s="108" t="s">
        <v>4344</v>
      </c>
      <c r="K3120" s="108" t="s">
        <v>4623</v>
      </c>
      <c r="L3120" s="108" t="s">
        <v>2540</v>
      </c>
      <c r="M3120" s="108" t="s">
        <v>164</v>
      </c>
      <c r="N3120" s="108">
        <v>94.7</v>
      </c>
      <c r="O3120" s="108">
        <v>44</v>
      </c>
      <c r="P3120" s="108" t="s">
        <v>4346</v>
      </c>
      <c r="Q3120" s="108" t="s">
        <v>55</v>
      </c>
      <c r="R3120" s="108" t="s">
        <v>4347</v>
      </c>
      <c r="S3120" s="108" t="s">
        <v>55</v>
      </c>
      <c r="T3120" s="108" t="s">
        <v>4339</v>
      </c>
      <c r="U3120" s="108" t="s">
        <v>4340</v>
      </c>
      <c r="V3120" s="108" t="s">
        <v>4348</v>
      </c>
      <c r="W3120" s="108" t="s">
        <v>4349</v>
      </c>
      <c r="X3120" s="187" t="s">
        <v>4343</v>
      </c>
      <c r="Y3120" s="108">
        <v>44</v>
      </c>
    </row>
    <row r="3121" spans="2:25">
      <c r="B3121" s="188" t="s">
        <v>2106</v>
      </c>
      <c r="C3121" s="188" t="s">
        <v>102</v>
      </c>
      <c r="D3121" s="188" t="s">
        <v>2149</v>
      </c>
      <c r="E3121" s="188" t="s">
        <v>4800</v>
      </c>
      <c r="F3121" s="188">
        <v>94.7</v>
      </c>
      <c r="G3121" s="188" t="s">
        <v>202</v>
      </c>
      <c r="H3121" s="188">
        <v>676</v>
      </c>
      <c r="I3121" s="188" t="s">
        <v>4334</v>
      </c>
      <c r="J3121" s="188" t="s">
        <v>4344</v>
      </c>
      <c r="K3121" s="188" t="s">
        <v>4624</v>
      </c>
      <c r="L3121" s="188" t="s">
        <v>159</v>
      </c>
      <c r="M3121" s="188" t="s">
        <v>164</v>
      </c>
      <c r="N3121" s="188">
        <v>94.7</v>
      </c>
      <c r="O3121" s="188" t="s">
        <v>159</v>
      </c>
      <c r="P3121" s="188" t="s">
        <v>4346</v>
      </c>
      <c r="Q3121" s="188" t="s">
        <v>159</v>
      </c>
      <c r="R3121" s="188" t="s">
        <v>4347</v>
      </c>
      <c r="S3121" s="188" t="s">
        <v>159</v>
      </c>
      <c r="T3121" s="188" t="s">
        <v>4339</v>
      </c>
      <c r="U3121" s="188" t="s">
        <v>4340</v>
      </c>
      <c r="V3121" s="188" t="s">
        <v>4348</v>
      </c>
      <c r="W3121" s="188" t="s">
        <v>4349</v>
      </c>
      <c r="X3121" s="189" t="s">
        <v>4343</v>
      </c>
      <c r="Y3121" s="188" t="s">
        <v>159</v>
      </c>
    </row>
    <row r="3122" spans="2:25">
      <c r="B3122" s="188" t="s">
        <v>2106</v>
      </c>
      <c r="C3122" s="188" t="s">
        <v>102</v>
      </c>
      <c r="D3122" s="188" t="s">
        <v>2149</v>
      </c>
      <c r="E3122" s="188" t="s">
        <v>4800</v>
      </c>
      <c r="F3122" s="188">
        <v>94.7</v>
      </c>
      <c r="G3122" s="188" t="s">
        <v>202</v>
      </c>
      <c r="H3122" s="188">
        <v>677</v>
      </c>
      <c r="I3122" s="188" t="s">
        <v>4334</v>
      </c>
      <c r="J3122" s="188" t="s">
        <v>4344</v>
      </c>
      <c r="K3122" s="188" t="s">
        <v>4625</v>
      </c>
      <c r="L3122" s="188" t="s">
        <v>159</v>
      </c>
      <c r="M3122" s="188" t="s">
        <v>164</v>
      </c>
      <c r="N3122" s="188">
        <v>94.7</v>
      </c>
      <c r="O3122" s="188" t="s">
        <v>159</v>
      </c>
      <c r="P3122" s="188" t="s">
        <v>4346</v>
      </c>
      <c r="Q3122" s="188" t="s">
        <v>159</v>
      </c>
      <c r="R3122" s="188" t="s">
        <v>4347</v>
      </c>
      <c r="S3122" s="188" t="s">
        <v>159</v>
      </c>
      <c r="T3122" s="188" t="s">
        <v>4339</v>
      </c>
      <c r="U3122" s="188" t="s">
        <v>4340</v>
      </c>
      <c r="V3122" s="188" t="s">
        <v>4348</v>
      </c>
      <c r="W3122" s="188" t="s">
        <v>4349</v>
      </c>
      <c r="X3122" s="189" t="s">
        <v>4343</v>
      </c>
      <c r="Y3122" s="188" t="s">
        <v>159</v>
      </c>
    </row>
    <row r="3123" spans="2:25">
      <c r="B3123" s="188" t="s">
        <v>2106</v>
      </c>
      <c r="C3123" s="188" t="s">
        <v>102</v>
      </c>
      <c r="D3123" s="188" t="s">
        <v>2149</v>
      </c>
      <c r="E3123" s="188" t="s">
        <v>4800</v>
      </c>
      <c r="F3123" s="188">
        <v>94.7</v>
      </c>
      <c r="G3123" s="188" t="s">
        <v>202</v>
      </c>
      <c r="H3123" s="188">
        <v>678</v>
      </c>
      <c r="I3123" s="188" t="s">
        <v>4334</v>
      </c>
      <c r="J3123" s="188" t="s">
        <v>4344</v>
      </c>
      <c r="K3123" s="188" t="s">
        <v>4626</v>
      </c>
      <c r="L3123" s="188" t="s">
        <v>159</v>
      </c>
      <c r="M3123" s="188" t="s">
        <v>164</v>
      </c>
      <c r="N3123" s="188">
        <v>94.7</v>
      </c>
      <c r="O3123" s="188" t="s">
        <v>159</v>
      </c>
      <c r="P3123" s="188" t="s">
        <v>4346</v>
      </c>
      <c r="Q3123" s="188" t="s">
        <v>159</v>
      </c>
      <c r="R3123" s="188" t="s">
        <v>4347</v>
      </c>
      <c r="S3123" s="188" t="s">
        <v>159</v>
      </c>
      <c r="T3123" s="188" t="s">
        <v>4339</v>
      </c>
      <c r="U3123" s="188" t="s">
        <v>4340</v>
      </c>
      <c r="V3123" s="188" t="s">
        <v>4348</v>
      </c>
      <c r="W3123" s="188" t="s">
        <v>4349</v>
      </c>
      <c r="X3123" s="189" t="s">
        <v>4343</v>
      </c>
      <c r="Y3123" s="188" t="s">
        <v>159</v>
      </c>
    </row>
    <row r="3124" spans="2:25">
      <c r="B3124" s="188" t="s">
        <v>2106</v>
      </c>
      <c r="C3124" s="188" t="s">
        <v>102</v>
      </c>
      <c r="D3124" s="188" t="s">
        <v>2149</v>
      </c>
      <c r="E3124" s="188" t="s">
        <v>4800</v>
      </c>
      <c r="F3124" s="188">
        <v>94.7</v>
      </c>
      <c r="G3124" s="188" t="s">
        <v>202</v>
      </c>
      <c r="H3124" s="188">
        <v>679</v>
      </c>
      <c r="I3124" s="188" t="s">
        <v>4334</v>
      </c>
      <c r="J3124" s="188" t="s">
        <v>4344</v>
      </c>
      <c r="K3124" s="188" t="s">
        <v>4627</v>
      </c>
      <c r="L3124" s="188" t="s">
        <v>159</v>
      </c>
      <c r="M3124" s="188" t="s">
        <v>164</v>
      </c>
      <c r="N3124" s="188">
        <v>94.7</v>
      </c>
      <c r="O3124" s="188" t="s">
        <v>159</v>
      </c>
      <c r="P3124" s="188" t="s">
        <v>4346</v>
      </c>
      <c r="Q3124" s="188" t="s">
        <v>159</v>
      </c>
      <c r="R3124" s="188" t="s">
        <v>4347</v>
      </c>
      <c r="S3124" s="188" t="s">
        <v>159</v>
      </c>
      <c r="T3124" s="188" t="s">
        <v>4339</v>
      </c>
      <c r="U3124" s="188" t="s">
        <v>4340</v>
      </c>
      <c r="V3124" s="188" t="s">
        <v>4348</v>
      </c>
      <c r="W3124" s="188" t="s">
        <v>4349</v>
      </c>
      <c r="X3124" s="189" t="s">
        <v>4343</v>
      </c>
      <c r="Y3124" s="188" t="s">
        <v>159</v>
      </c>
    </row>
    <row r="3125" spans="2:25">
      <c r="B3125" s="188" t="s">
        <v>2106</v>
      </c>
      <c r="C3125" s="188" t="s">
        <v>102</v>
      </c>
      <c r="D3125" s="188" t="s">
        <v>2149</v>
      </c>
      <c r="E3125" s="188" t="s">
        <v>4800</v>
      </c>
      <c r="F3125" s="188">
        <v>94.7</v>
      </c>
      <c r="G3125" s="188" t="s">
        <v>202</v>
      </c>
      <c r="H3125" s="188">
        <v>680</v>
      </c>
      <c r="I3125" s="188" t="s">
        <v>4334</v>
      </c>
      <c r="J3125" s="188" t="s">
        <v>4344</v>
      </c>
      <c r="K3125" s="188" t="s">
        <v>4628</v>
      </c>
      <c r="L3125" s="188" t="s">
        <v>159</v>
      </c>
      <c r="M3125" s="188" t="s">
        <v>164</v>
      </c>
      <c r="N3125" s="188">
        <v>94.7</v>
      </c>
      <c r="O3125" s="188" t="s">
        <v>159</v>
      </c>
      <c r="P3125" s="188" t="s">
        <v>4346</v>
      </c>
      <c r="Q3125" s="188" t="s">
        <v>159</v>
      </c>
      <c r="R3125" s="188" t="s">
        <v>4347</v>
      </c>
      <c r="S3125" s="188" t="s">
        <v>159</v>
      </c>
      <c r="T3125" s="188" t="s">
        <v>4339</v>
      </c>
      <c r="U3125" s="188" t="s">
        <v>4340</v>
      </c>
      <c r="V3125" s="188" t="s">
        <v>4348</v>
      </c>
      <c r="W3125" s="188" t="s">
        <v>4349</v>
      </c>
      <c r="X3125" s="189" t="s">
        <v>4343</v>
      </c>
      <c r="Y3125" s="188" t="s">
        <v>159</v>
      </c>
    </row>
    <row r="3126" spans="2:25">
      <c r="B3126" s="188" t="s">
        <v>2106</v>
      </c>
      <c r="C3126" s="188" t="s">
        <v>102</v>
      </c>
      <c r="D3126" s="188" t="s">
        <v>2149</v>
      </c>
      <c r="E3126" s="188" t="s">
        <v>4800</v>
      </c>
      <c r="F3126" s="188">
        <v>94.7</v>
      </c>
      <c r="G3126" s="188" t="s">
        <v>202</v>
      </c>
      <c r="H3126" s="188">
        <v>681</v>
      </c>
      <c r="I3126" s="188" t="s">
        <v>4334</v>
      </c>
      <c r="J3126" s="188" t="s">
        <v>4344</v>
      </c>
      <c r="K3126" s="188" t="s">
        <v>4629</v>
      </c>
      <c r="L3126" s="188" t="s">
        <v>159</v>
      </c>
      <c r="M3126" s="188" t="s">
        <v>164</v>
      </c>
      <c r="N3126" s="188">
        <v>94.7</v>
      </c>
      <c r="O3126" s="188" t="s">
        <v>159</v>
      </c>
      <c r="P3126" s="188" t="s">
        <v>4346</v>
      </c>
      <c r="Q3126" s="188" t="s">
        <v>159</v>
      </c>
      <c r="R3126" s="188" t="s">
        <v>4347</v>
      </c>
      <c r="S3126" s="188" t="s">
        <v>159</v>
      </c>
      <c r="T3126" s="188" t="s">
        <v>4339</v>
      </c>
      <c r="U3126" s="188" t="s">
        <v>4340</v>
      </c>
      <c r="V3126" s="188" t="s">
        <v>4348</v>
      </c>
      <c r="W3126" s="188" t="s">
        <v>4349</v>
      </c>
      <c r="X3126" s="189" t="s">
        <v>4343</v>
      </c>
      <c r="Y3126" s="188" t="s">
        <v>159</v>
      </c>
    </row>
    <row r="3127" spans="2:25">
      <c r="B3127" s="188" t="s">
        <v>2106</v>
      </c>
      <c r="C3127" s="188" t="s">
        <v>102</v>
      </c>
      <c r="D3127" s="188" t="s">
        <v>2149</v>
      </c>
      <c r="E3127" s="188" t="s">
        <v>4800</v>
      </c>
      <c r="F3127" s="188">
        <v>94.7</v>
      </c>
      <c r="G3127" s="188" t="s">
        <v>202</v>
      </c>
      <c r="H3127" s="188">
        <v>682</v>
      </c>
      <c r="I3127" s="188" t="s">
        <v>4334</v>
      </c>
      <c r="J3127" s="188" t="s">
        <v>4344</v>
      </c>
      <c r="K3127" s="188" t="s">
        <v>4630</v>
      </c>
      <c r="L3127" s="188" t="s">
        <v>159</v>
      </c>
      <c r="M3127" s="188" t="s">
        <v>164</v>
      </c>
      <c r="N3127" s="188">
        <v>94.7</v>
      </c>
      <c r="O3127" s="188" t="s">
        <v>159</v>
      </c>
      <c r="P3127" s="188" t="s">
        <v>4346</v>
      </c>
      <c r="Q3127" s="188" t="s">
        <v>159</v>
      </c>
      <c r="R3127" s="188" t="s">
        <v>4347</v>
      </c>
      <c r="S3127" s="188" t="s">
        <v>159</v>
      </c>
      <c r="T3127" s="188" t="s">
        <v>4339</v>
      </c>
      <c r="U3127" s="188" t="s">
        <v>4340</v>
      </c>
      <c r="V3127" s="188" t="s">
        <v>4348</v>
      </c>
      <c r="W3127" s="188" t="s">
        <v>4349</v>
      </c>
      <c r="X3127" s="189" t="s">
        <v>4343</v>
      </c>
      <c r="Y3127" s="188" t="s">
        <v>159</v>
      </c>
    </row>
    <row r="3128" spans="2:25">
      <c r="B3128" s="188" t="s">
        <v>2106</v>
      </c>
      <c r="C3128" s="188" t="s">
        <v>102</v>
      </c>
      <c r="D3128" s="188" t="s">
        <v>2149</v>
      </c>
      <c r="E3128" s="188" t="s">
        <v>4800</v>
      </c>
      <c r="F3128" s="188">
        <v>94.7</v>
      </c>
      <c r="G3128" s="188" t="s">
        <v>202</v>
      </c>
      <c r="H3128" s="188">
        <v>683</v>
      </c>
      <c r="I3128" s="188" t="s">
        <v>4334</v>
      </c>
      <c r="J3128" s="188" t="s">
        <v>4344</v>
      </c>
      <c r="K3128" s="188" t="s">
        <v>4631</v>
      </c>
      <c r="L3128" s="188" t="s">
        <v>159</v>
      </c>
      <c r="M3128" s="188" t="s">
        <v>164</v>
      </c>
      <c r="N3128" s="188">
        <v>94.7</v>
      </c>
      <c r="O3128" s="188" t="s">
        <v>159</v>
      </c>
      <c r="P3128" s="188" t="s">
        <v>4346</v>
      </c>
      <c r="Q3128" s="188" t="s">
        <v>159</v>
      </c>
      <c r="R3128" s="188" t="s">
        <v>4347</v>
      </c>
      <c r="S3128" s="188" t="s">
        <v>159</v>
      </c>
      <c r="T3128" s="188" t="s">
        <v>4339</v>
      </c>
      <c r="U3128" s="188" t="s">
        <v>4340</v>
      </c>
      <c r="V3128" s="188" t="s">
        <v>4348</v>
      </c>
      <c r="W3128" s="188" t="s">
        <v>4349</v>
      </c>
      <c r="X3128" s="189" t="s">
        <v>4343</v>
      </c>
      <c r="Y3128" s="188" t="s">
        <v>159</v>
      </c>
    </row>
    <row r="3129" spans="2:25">
      <c r="B3129" s="188" t="s">
        <v>2106</v>
      </c>
      <c r="C3129" s="188" t="s">
        <v>102</v>
      </c>
      <c r="D3129" s="188" t="s">
        <v>2149</v>
      </c>
      <c r="E3129" s="188" t="s">
        <v>4800</v>
      </c>
      <c r="F3129" s="188">
        <v>94.7</v>
      </c>
      <c r="G3129" s="188" t="s">
        <v>202</v>
      </c>
      <c r="H3129" s="188">
        <v>684</v>
      </c>
      <c r="I3129" s="188" t="s">
        <v>4334</v>
      </c>
      <c r="J3129" s="188" t="s">
        <v>4344</v>
      </c>
      <c r="K3129" s="188" t="s">
        <v>4632</v>
      </c>
      <c r="L3129" s="188" t="s">
        <v>159</v>
      </c>
      <c r="M3129" s="188" t="s">
        <v>164</v>
      </c>
      <c r="N3129" s="188">
        <v>94.7</v>
      </c>
      <c r="O3129" s="188" t="s">
        <v>159</v>
      </c>
      <c r="P3129" s="188" t="s">
        <v>4346</v>
      </c>
      <c r="Q3129" s="188" t="s">
        <v>159</v>
      </c>
      <c r="R3129" s="188" t="s">
        <v>4347</v>
      </c>
      <c r="S3129" s="188" t="s">
        <v>159</v>
      </c>
      <c r="T3129" s="188" t="s">
        <v>4339</v>
      </c>
      <c r="U3129" s="188" t="s">
        <v>4340</v>
      </c>
      <c r="V3129" s="188" t="s">
        <v>4348</v>
      </c>
      <c r="W3129" s="188" t="s">
        <v>4349</v>
      </c>
      <c r="X3129" s="189" t="s">
        <v>4343</v>
      </c>
      <c r="Y3129" s="188" t="s">
        <v>159</v>
      </c>
    </row>
    <row r="3130" spans="2:25">
      <c r="B3130" s="108" t="s">
        <v>2106</v>
      </c>
      <c r="C3130" s="108" t="s">
        <v>102</v>
      </c>
      <c r="D3130" s="108" t="s">
        <v>2156</v>
      </c>
      <c r="E3130" s="108" t="s">
        <v>4800</v>
      </c>
      <c r="F3130" s="108">
        <v>94.7</v>
      </c>
      <c r="G3130" s="108" t="s">
        <v>202</v>
      </c>
      <c r="H3130" s="108">
        <v>685</v>
      </c>
      <c r="I3130" s="108" t="s">
        <v>4334</v>
      </c>
      <c r="J3130" s="108" t="s">
        <v>4344</v>
      </c>
      <c r="K3130" s="108" t="s">
        <v>4633</v>
      </c>
      <c r="L3130" s="108" t="s">
        <v>2540</v>
      </c>
      <c r="M3130" s="108" t="s">
        <v>164</v>
      </c>
      <c r="N3130" s="190">
        <v>95</v>
      </c>
      <c r="O3130" s="108">
        <v>45</v>
      </c>
      <c r="P3130" s="108" t="s">
        <v>4346</v>
      </c>
      <c r="Q3130" s="108" t="s">
        <v>55</v>
      </c>
      <c r="R3130" s="108" t="s">
        <v>4347</v>
      </c>
      <c r="S3130" s="108" t="s">
        <v>55</v>
      </c>
      <c r="T3130" s="108" t="s">
        <v>4339</v>
      </c>
      <c r="U3130" s="108" t="s">
        <v>4340</v>
      </c>
      <c r="V3130" s="108" t="s">
        <v>4348</v>
      </c>
      <c r="W3130" s="108" t="s">
        <v>4349</v>
      </c>
      <c r="X3130" s="187" t="s">
        <v>4343</v>
      </c>
      <c r="Y3130" s="108">
        <v>45</v>
      </c>
    </row>
    <row r="3131" spans="2:25">
      <c r="B3131" s="188" t="s">
        <v>2106</v>
      </c>
      <c r="C3131" s="188" t="s">
        <v>102</v>
      </c>
      <c r="D3131" s="188" t="s">
        <v>2156</v>
      </c>
      <c r="E3131" s="188" t="s">
        <v>4800</v>
      </c>
      <c r="F3131" s="188">
        <v>94.7</v>
      </c>
      <c r="G3131" s="188" t="s">
        <v>202</v>
      </c>
      <c r="H3131" s="188">
        <v>686</v>
      </c>
      <c r="I3131" s="188" t="s">
        <v>4334</v>
      </c>
      <c r="J3131" s="188" t="s">
        <v>4344</v>
      </c>
      <c r="K3131" s="188" t="s">
        <v>4801</v>
      </c>
      <c r="L3131" s="188" t="s">
        <v>159</v>
      </c>
      <c r="M3131" s="188" t="s">
        <v>164</v>
      </c>
      <c r="N3131" s="191">
        <v>95</v>
      </c>
      <c r="O3131" s="188" t="s">
        <v>159</v>
      </c>
      <c r="P3131" s="188" t="s">
        <v>4346</v>
      </c>
      <c r="Q3131" s="188" t="s">
        <v>159</v>
      </c>
      <c r="R3131" s="188" t="s">
        <v>4347</v>
      </c>
      <c r="S3131" s="188" t="s">
        <v>159</v>
      </c>
      <c r="T3131" s="188" t="s">
        <v>4339</v>
      </c>
      <c r="U3131" s="188" t="s">
        <v>4340</v>
      </c>
      <c r="V3131" s="188" t="s">
        <v>4348</v>
      </c>
      <c r="W3131" s="188" t="s">
        <v>4349</v>
      </c>
      <c r="X3131" s="189" t="s">
        <v>4343</v>
      </c>
      <c r="Y3131" s="188" t="s">
        <v>159</v>
      </c>
    </row>
    <row r="3132" spans="2:25">
      <c r="B3132" s="188" t="s">
        <v>2106</v>
      </c>
      <c r="C3132" s="188" t="s">
        <v>102</v>
      </c>
      <c r="D3132" s="188" t="s">
        <v>2156</v>
      </c>
      <c r="E3132" s="188" t="s">
        <v>4800</v>
      </c>
      <c r="F3132" s="188">
        <v>94.7</v>
      </c>
      <c r="G3132" s="188" t="s">
        <v>202</v>
      </c>
      <c r="H3132" s="188">
        <v>687</v>
      </c>
      <c r="I3132" s="188" t="s">
        <v>4334</v>
      </c>
      <c r="J3132" s="188" t="s">
        <v>4344</v>
      </c>
      <c r="K3132" s="188" t="s">
        <v>4802</v>
      </c>
      <c r="L3132" s="188" t="s">
        <v>159</v>
      </c>
      <c r="M3132" s="188" t="s">
        <v>164</v>
      </c>
      <c r="N3132" s="191">
        <v>95</v>
      </c>
      <c r="O3132" s="188" t="s">
        <v>159</v>
      </c>
      <c r="P3132" s="188" t="s">
        <v>4346</v>
      </c>
      <c r="Q3132" s="188" t="s">
        <v>159</v>
      </c>
      <c r="R3132" s="188" t="s">
        <v>4347</v>
      </c>
      <c r="S3132" s="188" t="s">
        <v>159</v>
      </c>
      <c r="T3132" s="188" t="s">
        <v>4339</v>
      </c>
      <c r="U3132" s="188" t="s">
        <v>4340</v>
      </c>
      <c r="V3132" s="188" t="s">
        <v>4348</v>
      </c>
      <c r="W3132" s="188" t="s">
        <v>4349</v>
      </c>
      <c r="X3132" s="189" t="s">
        <v>4343</v>
      </c>
      <c r="Y3132" s="188" t="s">
        <v>159</v>
      </c>
    </row>
    <row r="3133" spans="2:25">
      <c r="B3133" s="188" t="s">
        <v>2106</v>
      </c>
      <c r="C3133" s="188" t="s">
        <v>102</v>
      </c>
      <c r="D3133" s="188" t="s">
        <v>2156</v>
      </c>
      <c r="E3133" s="188" t="s">
        <v>4800</v>
      </c>
      <c r="F3133" s="188">
        <v>94.7</v>
      </c>
      <c r="G3133" s="188" t="s">
        <v>202</v>
      </c>
      <c r="H3133" s="188">
        <v>688</v>
      </c>
      <c r="I3133" s="188" t="s">
        <v>4334</v>
      </c>
      <c r="J3133" s="188" t="s">
        <v>4344</v>
      </c>
      <c r="K3133" s="188" t="s">
        <v>4803</v>
      </c>
      <c r="L3133" s="188" t="s">
        <v>159</v>
      </c>
      <c r="M3133" s="188" t="s">
        <v>164</v>
      </c>
      <c r="N3133" s="191">
        <v>95</v>
      </c>
      <c r="O3133" s="188" t="s">
        <v>159</v>
      </c>
      <c r="P3133" s="188" t="s">
        <v>4346</v>
      </c>
      <c r="Q3133" s="188" t="s">
        <v>159</v>
      </c>
      <c r="R3133" s="188" t="s">
        <v>4347</v>
      </c>
      <c r="S3133" s="188" t="s">
        <v>159</v>
      </c>
      <c r="T3133" s="188" t="s">
        <v>4339</v>
      </c>
      <c r="U3133" s="188" t="s">
        <v>4340</v>
      </c>
      <c r="V3133" s="188" t="s">
        <v>4348</v>
      </c>
      <c r="W3133" s="188" t="s">
        <v>4349</v>
      </c>
      <c r="X3133" s="189" t="s">
        <v>4343</v>
      </c>
      <c r="Y3133" s="188" t="s">
        <v>159</v>
      </c>
    </row>
    <row r="3134" spans="2:25">
      <c r="B3134" s="188" t="s">
        <v>2106</v>
      </c>
      <c r="C3134" s="188" t="s">
        <v>102</v>
      </c>
      <c r="D3134" s="188" t="s">
        <v>2156</v>
      </c>
      <c r="E3134" s="188" t="s">
        <v>4800</v>
      </c>
      <c r="F3134" s="188">
        <v>94.7</v>
      </c>
      <c r="G3134" s="188" t="s">
        <v>202</v>
      </c>
      <c r="H3134" s="188">
        <v>689</v>
      </c>
      <c r="I3134" s="188" t="s">
        <v>4334</v>
      </c>
      <c r="J3134" s="188" t="s">
        <v>4344</v>
      </c>
      <c r="K3134" s="188" t="s">
        <v>4804</v>
      </c>
      <c r="L3134" s="188" t="s">
        <v>159</v>
      </c>
      <c r="M3134" s="188" t="s">
        <v>164</v>
      </c>
      <c r="N3134" s="191">
        <v>95</v>
      </c>
      <c r="O3134" s="188" t="s">
        <v>159</v>
      </c>
      <c r="P3134" s="188" t="s">
        <v>4346</v>
      </c>
      <c r="Q3134" s="188" t="s">
        <v>159</v>
      </c>
      <c r="R3134" s="188" t="s">
        <v>4347</v>
      </c>
      <c r="S3134" s="188" t="s">
        <v>159</v>
      </c>
      <c r="T3134" s="188" t="s">
        <v>4339</v>
      </c>
      <c r="U3134" s="188" t="s">
        <v>4340</v>
      </c>
      <c r="V3134" s="188" t="s">
        <v>4348</v>
      </c>
      <c r="W3134" s="188" t="s">
        <v>4349</v>
      </c>
      <c r="X3134" s="189" t="s">
        <v>4343</v>
      </c>
      <c r="Y3134" s="188" t="s">
        <v>159</v>
      </c>
    </row>
    <row r="3135" spans="2:25">
      <c r="B3135" s="188" t="s">
        <v>2106</v>
      </c>
      <c r="C3135" s="188" t="s">
        <v>102</v>
      </c>
      <c r="D3135" s="188" t="s">
        <v>2156</v>
      </c>
      <c r="E3135" s="188" t="s">
        <v>4800</v>
      </c>
      <c r="F3135" s="188">
        <v>94.7</v>
      </c>
      <c r="G3135" s="188" t="s">
        <v>202</v>
      </c>
      <c r="H3135" s="188">
        <v>690</v>
      </c>
      <c r="I3135" s="188" t="s">
        <v>4334</v>
      </c>
      <c r="J3135" s="188" t="s">
        <v>4344</v>
      </c>
      <c r="K3135" s="188" t="s">
        <v>4805</v>
      </c>
      <c r="L3135" s="188" t="s">
        <v>159</v>
      </c>
      <c r="M3135" s="188" t="s">
        <v>164</v>
      </c>
      <c r="N3135" s="191">
        <v>95</v>
      </c>
      <c r="O3135" s="188" t="s">
        <v>159</v>
      </c>
      <c r="P3135" s="188" t="s">
        <v>4346</v>
      </c>
      <c r="Q3135" s="188" t="s">
        <v>159</v>
      </c>
      <c r="R3135" s="188" t="s">
        <v>4347</v>
      </c>
      <c r="S3135" s="188" t="s">
        <v>159</v>
      </c>
      <c r="T3135" s="188" t="s">
        <v>4339</v>
      </c>
      <c r="U3135" s="188" t="s">
        <v>4340</v>
      </c>
      <c r="V3135" s="188" t="s">
        <v>4348</v>
      </c>
      <c r="W3135" s="188" t="s">
        <v>4349</v>
      </c>
      <c r="X3135" s="189" t="s">
        <v>4343</v>
      </c>
      <c r="Y3135" s="188" t="s">
        <v>159</v>
      </c>
    </row>
    <row r="3136" spans="2:25">
      <c r="B3136" s="188" t="s">
        <v>2106</v>
      </c>
      <c r="C3136" s="188" t="s">
        <v>102</v>
      </c>
      <c r="D3136" s="188" t="s">
        <v>2156</v>
      </c>
      <c r="E3136" s="188" t="s">
        <v>4800</v>
      </c>
      <c r="F3136" s="188">
        <v>94.7</v>
      </c>
      <c r="G3136" s="188" t="s">
        <v>202</v>
      </c>
      <c r="H3136" s="188">
        <v>691</v>
      </c>
      <c r="I3136" s="188" t="s">
        <v>4334</v>
      </c>
      <c r="J3136" s="188" t="s">
        <v>4344</v>
      </c>
      <c r="K3136" s="188" t="s">
        <v>4806</v>
      </c>
      <c r="L3136" s="188" t="s">
        <v>159</v>
      </c>
      <c r="M3136" s="188" t="s">
        <v>164</v>
      </c>
      <c r="N3136" s="191">
        <v>95</v>
      </c>
      <c r="O3136" s="188" t="s">
        <v>159</v>
      </c>
      <c r="P3136" s="188" t="s">
        <v>4346</v>
      </c>
      <c r="Q3136" s="188" t="s">
        <v>159</v>
      </c>
      <c r="R3136" s="188" t="s">
        <v>4347</v>
      </c>
      <c r="S3136" s="188" t="s">
        <v>159</v>
      </c>
      <c r="T3136" s="188" t="s">
        <v>4339</v>
      </c>
      <c r="U3136" s="188" t="s">
        <v>4340</v>
      </c>
      <c r="V3136" s="188" t="s">
        <v>4348</v>
      </c>
      <c r="W3136" s="188" t="s">
        <v>4349</v>
      </c>
      <c r="X3136" s="189" t="s">
        <v>4343</v>
      </c>
      <c r="Y3136" s="188" t="s">
        <v>159</v>
      </c>
    </row>
    <row r="3137" spans="2:25">
      <c r="B3137" s="188" t="s">
        <v>2106</v>
      </c>
      <c r="C3137" s="188" t="s">
        <v>102</v>
      </c>
      <c r="D3137" s="188" t="s">
        <v>2156</v>
      </c>
      <c r="E3137" s="188" t="s">
        <v>4800</v>
      </c>
      <c r="F3137" s="188">
        <v>94.7</v>
      </c>
      <c r="G3137" s="188" t="s">
        <v>202</v>
      </c>
      <c r="H3137" s="188">
        <v>692</v>
      </c>
      <c r="I3137" s="188" t="s">
        <v>4334</v>
      </c>
      <c r="J3137" s="188" t="s">
        <v>4344</v>
      </c>
      <c r="K3137" s="188" t="s">
        <v>4807</v>
      </c>
      <c r="L3137" s="188" t="s">
        <v>159</v>
      </c>
      <c r="M3137" s="188" t="s">
        <v>164</v>
      </c>
      <c r="N3137" s="191">
        <v>95</v>
      </c>
      <c r="O3137" s="188" t="s">
        <v>159</v>
      </c>
      <c r="P3137" s="188" t="s">
        <v>4346</v>
      </c>
      <c r="Q3137" s="188" t="s">
        <v>159</v>
      </c>
      <c r="R3137" s="188" t="s">
        <v>4347</v>
      </c>
      <c r="S3137" s="188" t="s">
        <v>159</v>
      </c>
      <c r="T3137" s="188" t="s">
        <v>4339</v>
      </c>
      <c r="U3137" s="188" t="s">
        <v>4340</v>
      </c>
      <c r="V3137" s="188" t="s">
        <v>4348</v>
      </c>
      <c r="W3137" s="188" t="s">
        <v>4349</v>
      </c>
      <c r="X3137" s="189" t="s">
        <v>4343</v>
      </c>
      <c r="Y3137" s="188" t="s">
        <v>159</v>
      </c>
    </row>
    <row r="3138" spans="2:25">
      <c r="B3138" s="188" t="s">
        <v>2106</v>
      </c>
      <c r="C3138" s="188" t="s">
        <v>102</v>
      </c>
      <c r="D3138" s="188" t="s">
        <v>2156</v>
      </c>
      <c r="E3138" s="188" t="s">
        <v>4800</v>
      </c>
      <c r="F3138" s="188">
        <v>94.7</v>
      </c>
      <c r="G3138" s="188" t="s">
        <v>202</v>
      </c>
      <c r="H3138" s="188">
        <v>693</v>
      </c>
      <c r="I3138" s="188" t="s">
        <v>4334</v>
      </c>
      <c r="J3138" s="188" t="s">
        <v>4344</v>
      </c>
      <c r="K3138" s="188" t="s">
        <v>4808</v>
      </c>
      <c r="L3138" s="188" t="s">
        <v>159</v>
      </c>
      <c r="M3138" s="188" t="s">
        <v>164</v>
      </c>
      <c r="N3138" s="191">
        <v>95</v>
      </c>
      <c r="O3138" s="188" t="s">
        <v>159</v>
      </c>
      <c r="P3138" s="188" t="s">
        <v>4346</v>
      </c>
      <c r="Q3138" s="188" t="s">
        <v>159</v>
      </c>
      <c r="R3138" s="188" t="s">
        <v>4347</v>
      </c>
      <c r="S3138" s="188" t="s">
        <v>159</v>
      </c>
      <c r="T3138" s="188" t="s">
        <v>4339</v>
      </c>
      <c r="U3138" s="188" t="s">
        <v>4340</v>
      </c>
      <c r="V3138" s="188" t="s">
        <v>4348</v>
      </c>
      <c r="W3138" s="188" t="s">
        <v>4349</v>
      </c>
      <c r="X3138" s="189" t="s">
        <v>4343</v>
      </c>
      <c r="Y3138" s="188" t="s">
        <v>159</v>
      </c>
    </row>
    <row r="3139" spans="2:25">
      <c r="B3139" s="188" t="s">
        <v>2106</v>
      </c>
      <c r="C3139" s="188" t="s">
        <v>102</v>
      </c>
      <c r="D3139" s="188" t="s">
        <v>2156</v>
      </c>
      <c r="E3139" s="188" t="s">
        <v>4800</v>
      </c>
      <c r="F3139" s="188">
        <v>94.7</v>
      </c>
      <c r="G3139" s="188" t="s">
        <v>202</v>
      </c>
      <c r="H3139" s="188">
        <v>694</v>
      </c>
      <c r="I3139" s="188" t="s">
        <v>4334</v>
      </c>
      <c r="J3139" s="188" t="s">
        <v>4344</v>
      </c>
      <c r="K3139" s="188" t="s">
        <v>4809</v>
      </c>
      <c r="L3139" s="188" t="s">
        <v>159</v>
      </c>
      <c r="M3139" s="188" t="s">
        <v>164</v>
      </c>
      <c r="N3139" s="191">
        <v>95</v>
      </c>
      <c r="O3139" s="188" t="s">
        <v>159</v>
      </c>
      <c r="P3139" s="188" t="s">
        <v>4346</v>
      </c>
      <c r="Q3139" s="188" t="s">
        <v>159</v>
      </c>
      <c r="R3139" s="188" t="s">
        <v>4347</v>
      </c>
      <c r="S3139" s="188" t="s">
        <v>159</v>
      </c>
      <c r="T3139" s="188" t="s">
        <v>4339</v>
      </c>
      <c r="U3139" s="188" t="s">
        <v>4340</v>
      </c>
      <c r="V3139" s="188" t="s">
        <v>4348</v>
      </c>
      <c r="W3139" s="188" t="s">
        <v>4349</v>
      </c>
      <c r="X3139" s="189" t="s">
        <v>4343</v>
      </c>
      <c r="Y3139" s="188" t="s">
        <v>159</v>
      </c>
    </row>
    <row r="3140" spans="2:25">
      <c r="B3140" s="108" t="s">
        <v>2106</v>
      </c>
      <c r="C3140" s="108" t="s">
        <v>102</v>
      </c>
      <c r="D3140" s="108" t="s">
        <v>2163</v>
      </c>
      <c r="E3140" s="108" t="s">
        <v>4800</v>
      </c>
      <c r="F3140" s="108">
        <v>94.9</v>
      </c>
      <c r="G3140" s="108" t="s">
        <v>202</v>
      </c>
      <c r="H3140" s="108">
        <v>695</v>
      </c>
      <c r="I3140" s="108" t="s">
        <v>4334</v>
      </c>
      <c r="J3140" s="108" t="s">
        <v>4344</v>
      </c>
      <c r="K3140" s="108" t="s">
        <v>4810</v>
      </c>
      <c r="L3140" s="108" t="s">
        <v>2540</v>
      </c>
      <c r="M3140" s="108" t="s">
        <v>164</v>
      </c>
      <c r="N3140" s="108">
        <v>95.1</v>
      </c>
      <c r="O3140" s="108">
        <v>46</v>
      </c>
      <c r="P3140" s="108" t="s">
        <v>4346</v>
      </c>
      <c r="Q3140" s="108" t="s">
        <v>55</v>
      </c>
      <c r="R3140" s="108" t="s">
        <v>4347</v>
      </c>
      <c r="S3140" s="108" t="s">
        <v>55</v>
      </c>
      <c r="T3140" s="108" t="s">
        <v>4339</v>
      </c>
      <c r="U3140" s="108" t="s">
        <v>4340</v>
      </c>
      <c r="V3140" s="108" t="s">
        <v>4348</v>
      </c>
      <c r="W3140" s="108" t="s">
        <v>4349</v>
      </c>
      <c r="X3140" s="187" t="s">
        <v>4343</v>
      </c>
      <c r="Y3140" s="108">
        <v>46</v>
      </c>
    </row>
    <row r="3141" spans="2:25">
      <c r="B3141" s="188" t="s">
        <v>2106</v>
      </c>
      <c r="C3141" s="188" t="s">
        <v>102</v>
      </c>
      <c r="D3141" s="188" t="s">
        <v>2163</v>
      </c>
      <c r="E3141" s="188" t="s">
        <v>4800</v>
      </c>
      <c r="F3141" s="188">
        <v>94.9</v>
      </c>
      <c r="G3141" s="188" t="s">
        <v>202</v>
      </c>
      <c r="H3141" s="188">
        <v>696</v>
      </c>
      <c r="I3141" s="188" t="s">
        <v>4334</v>
      </c>
      <c r="J3141" s="188" t="s">
        <v>4344</v>
      </c>
      <c r="K3141" s="188" t="s">
        <v>4811</v>
      </c>
      <c r="L3141" s="188" t="s">
        <v>159</v>
      </c>
      <c r="M3141" s="188" t="s">
        <v>164</v>
      </c>
      <c r="N3141" s="188">
        <v>95.1</v>
      </c>
      <c r="O3141" s="188" t="s">
        <v>159</v>
      </c>
      <c r="P3141" s="188" t="s">
        <v>4346</v>
      </c>
      <c r="Q3141" s="188" t="s">
        <v>159</v>
      </c>
      <c r="R3141" s="188" t="s">
        <v>4347</v>
      </c>
      <c r="S3141" s="188" t="s">
        <v>159</v>
      </c>
      <c r="T3141" s="188" t="s">
        <v>4339</v>
      </c>
      <c r="U3141" s="188" t="s">
        <v>4340</v>
      </c>
      <c r="V3141" s="188" t="s">
        <v>4348</v>
      </c>
      <c r="W3141" s="188" t="s">
        <v>4349</v>
      </c>
      <c r="X3141" s="189" t="s">
        <v>4343</v>
      </c>
      <c r="Y3141" s="188" t="s">
        <v>159</v>
      </c>
    </row>
    <row r="3142" spans="2:25">
      <c r="B3142" s="188" t="s">
        <v>2106</v>
      </c>
      <c r="C3142" s="188" t="s">
        <v>102</v>
      </c>
      <c r="D3142" s="188" t="s">
        <v>2163</v>
      </c>
      <c r="E3142" s="188" t="s">
        <v>4800</v>
      </c>
      <c r="F3142" s="188">
        <v>94.9</v>
      </c>
      <c r="G3142" s="188" t="s">
        <v>202</v>
      </c>
      <c r="H3142" s="188">
        <v>697</v>
      </c>
      <c r="I3142" s="188" t="s">
        <v>4334</v>
      </c>
      <c r="J3142" s="188" t="s">
        <v>4344</v>
      </c>
      <c r="K3142" s="188" t="s">
        <v>4812</v>
      </c>
      <c r="L3142" s="188" t="s">
        <v>159</v>
      </c>
      <c r="M3142" s="188" t="s">
        <v>164</v>
      </c>
      <c r="N3142" s="188">
        <v>95.1</v>
      </c>
      <c r="O3142" s="188" t="s">
        <v>159</v>
      </c>
      <c r="P3142" s="188" t="s">
        <v>4346</v>
      </c>
      <c r="Q3142" s="188" t="s">
        <v>159</v>
      </c>
      <c r="R3142" s="188" t="s">
        <v>4347</v>
      </c>
      <c r="S3142" s="188" t="s">
        <v>159</v>
      </c>
      <c r="T3142" s="188" t="s">
        <v>4339</v>
      </c>
      <c r="U3142" s="188" t="s">
        <v>4340</v>
      </c>
      <c r="V3142" s="188" t="s">
        <v>4348</v>
      </c>
      <c r="W3142" s="188" t="s">
        <v>4349</v>
      </c>
      <c r="X3142" s="189" t="s">
        <v>4343</v>
      </c>
      <c r="Y3142" s="188" t="s">
        <v>159</v>
      </c>
    </row>
    <row r="3143" spans="2:25">
      <c r="B3143" s="188" t="s">
        <v>2106</v>
      </c>
      <c r="C3143" s="188" t="s">
        <v>102</v>
      </c>
      <c r="D3143" s="188" t="s">
        <v>2163</v>
      </c>
      <c r="E3143" s="188" t="s">
        <v>4800</v>
      </c>
      <c r="F3143" s="188">
        <v>94.9</v>
      </c>
      <c r="G3143" s="188" t="s">
        <v>202</v>
      </c>
      <c r="H3143" s="188">
        <v>698</v>
      </c>
      <c r="I3143" s="188" t="s">
        <v>4334</v>
      </c>
      <c r="J3143" s="188" t="s">
        <v>4344</v>
      </c>
      <c r="K3143" s="188" t="s">
        <v>4813</v>
      </c>
      <c r="L3143" s="188" t="s">
        <v>159</v>
      </c>
      <c r="M3143" s="188" t="s">
        <v>164</v>
      </c>
      <c r="N3143" s="188">
        <v>95.1</v>
      </c>
      <c r="O3143" s="188" t="s">
        <v>159</v>
      </c>
      <c r="P3143" s="188" t="s">
        <v>4346</v>
      </c>
      <c r="Q3143" s="188" t="s">
        <v>159</v>
      </c>
      <c r="R3143" s="188" t="s">
        <v>4347</v>
      </c>
      <c r="S3143" s="188" t="s">
        <v>159</v>
      </c>
      <c r="T3143" s="188" t="s">
        <v>4339</v>
      </c>
      <c r="U3143" s="188" t="s">
        <v>4340</v>
      </c>
      <c r="V3143" s="188" t="s">
        <v>4348</v>
      </c>
      <c r="W3143" s="188" t="s">
        <v>4349</v>
      </c>
      <c r="X3143" s="189" t="s">
        <v>4343</v>
      </c>
      <c r="Y3143" s="188" t="s">
        <v>159</v>
      </c>
    </row>
    <row r="3144" spans="2:25">
      <c r="B3144" s="188" t="s">
        <v>2106</v>
      </c>
      <c r="C3144" s="188" t="s">
        <v>102</v>
      </c>
      <c r="D3144" s="188" t="s">
        <v>2163</v>
      </c>
      <c r="E3144" s="188" t="s">
        <v>4800</v>
      </c>
      <c r="F3144" s="188">
        <v>94.9</v>
      </c>
      <c r="G3144" s="188" t="s">
        <v>202</v>
      </c>
      <c r="H3144" s="188">
        <v>699</v>
      </c>
      <c r="I3144" s="188" t="s">
        <v>4334</v>
      </c>
      <c r="J3144" s="188" t="s">
        <v>4344</v>
      </c>
      <c r="K3144" s="188" t="s">
        <v>4814</v>
      </c>
      <c r="L3144" s="188" t="s">
        <v>159</v>
      </c>
      <c r="M3144" s="188" t="s">
        <v>164</v>
      </c>
      <c r="N3144" s="188">
        <v>95.1</v>
      </c>
      <c r="O3144" s="188" t="s">
        <v>159</v>
      </c>
      <c r="P3144" s="188" t="s">
        <v>4346</v>
      </c>
      <c r="Q3144" s="188" t="s">
        <v>159</v>
      </c>
      <c r="R3144" s="188" t="s">
        <v>4347</v>
      </c>
      <c r="S3144" s="188" t="s">
        <v>159</v>
      </c>
      <c r="T3144" s="188" t="s">
        <v>4339</v>
      </c>
      <c r="U3144" s="188" t="s">
        <v>4340</v>
      </c>
      <c r="V3144" s="188" t="s">
        <v>4348</v>
      </c>
      <c r="W3144" s="188" t="s">
        <v>4349</v>
      </c>
      <c r="X3144" s="189" t="s">
        <v>4343</v>
      </c>
      <c r="Y3144" s="188" t="s">
        <v>159</v>
      </c>
    </row>
    <row r="3145" spans="2:25">
      <c r="B3145" s="188" t="s">
        <v>2106</v>
      </c>
      <c r="C3145" s="188" t="s">
        <v>102</v>
      </c>
      <c r="D3145" s="188" t="s">
        <v>2163</v>
      </c>
      <c r="E3145" s="188" t="s">
        <v>4800</v>
      </c>
      <c r="F3145" s="188">
        <v>94.9</v>
      </c>
      <c r="G3145" s="188" t="s">
        <v>202</v>
      </c>
      <c r="H3145" s="188">
        <v>700</v>
      </c>
      <c r="I3145" s="188" t="s">
        <v>4334</v>
      </c>
      <c r="J3145" s="188" t="s">
        <v>4344</v>
      </c>
      <c r="K3145" s="188" t="s">
        <v>4815</v>
      </c>
      <c r="L3145" s="188" t="s">
        <v>159</v>
      </c>
      <c r="M3145" s="188" t="s">
        <v>164</v>
      </c>
      <c r="N3145" s="188">
        <v>95.1</v>
      </c>
      <c r="O3145" s="188" t="s">
        <v>159</v>
      </c>
      <c r="P3145" s="188" t="s">
        <v>4346</v>
      </c>
      <c r="Q3145" s="188" t="s">
        <v>159</v>
      </c>
      <c r="R3145" s="188" t="s">
        <v>4347</v>
      </c>
      <c r="S3145" s="188" t="s">
        <v>159</v>
      </c>
      <c r="T3145" s="188" t="s">
        <v>4339</v>
      </c>
      <c r="U3145" s="188" t="s">
        <v>4340</v>
      </c>
      <c r="V3145" s="188" t="s">
        <v>4348</v>
      </c>
      <c r="W3145" s="188" t="s">
        <v>4349</v>
      </c>
      <c r="X3145" s="189" t="s">
        <v>4343</v>
      </c>
      <c r="Y3145" s="188" t="s">
        <v>159</v>
      </c>
    </row>
    <row r="3146" spans="2:25">
      <c r="B3146" s="188" t="s">
        <v>2106</v>
      </c>
      <c r="C3146" s="188" t="s">
        <v>102</v>
      </c>
      <c r="D3146" s="188" t="s">
        <v>2163</v>
      </c>
      <c r="E3146" s="188" t="s">
        <v>4800</v>
      </c>
      <c r="F3146" s="188">
        <v>94.9</v>
      </c>
      <c r="G3146" s="188" t="s">
        <v>202</v>
      </c>
      <c r="H3146" s="188">
        <v>701</v>
      </c>
      <c r="I3146" s="188" t="s">
        <v>4334</v>
      </c>
      <c r="J3146" s="188" t="s">
        <v>4344</v>
      </c>
      <c r="K3146" s="188" t="s">
        <v>4816</v>
      </c>
      <c r="L3146" s="188" t="s">
        <v>159</v>
      </c>
      <c r="M3146" s="188" t="s">
        <v>164</v>
      </c>
      <c r="N3146" s="188">
        <v>95.1</v>
      </c>
      <c r="O3146" s="188" t="s">
        <v>159</v>
      </c>
      <c r="P3146" s="188" t="s">
        <v>4346</v>
      </c>
      <c r="Q3146" s="188" t="s">
        <v>159</v>
      </c>
      <c r="R3146" s="188" t="s">
        <v>4347</v>
      </c>
      <c r="S3146" s="188" t="s">
        <v>159</v>
      </c>
      <c r="T3146" s="188" t="s">
        <v>4339</v>
      </c>
      <c r="U3146" s="188" t="s">
        <v>4340</v>
      </c>
      <c r="V3146" s="188" t="s">
        <v>4348</v>
      </c>
      <c r="W3146" s="188" t="s">
        <v>4349</v>
      </c>
      <c r="X3146" s="189" t="s">
        <v>4343</v>
      </c>
      <c r="Y3146" s="188" t="s">
        <v>159</v>
      </c>
    </row>
    <row r="3147" spans="2:25">
      <c r="B3147" s="188" t="s">
        <v>2106</v>
      </c>
      <c r="C3147" s="188" t="s">
        <v>102</v>
      </c>
      <c r="D3147" s="188" t="s">
        <v>2163</v>
      </c>
      <c r="E3147" s="188" t="s">
        <v>4800</v>
      </c>
      <c r="F3147" s="188">
        <v>94.9</v>
      </c>
      <c r="G3147" s="188" t="s">
        <v>202</v>
      </c>
      <c r="H3147" s="188">
        <v>702</v>
      </c>
      <c r="I3147" s="188" t="s">
        <v>4334</v>
      </c>
      <c r="J3147" s="188" t="s">
        <v>4344</v>
      </c>
      <c r="K3147" s="188" t="s">
        <v>4817</v>
      </c>
      <c r="L3147" s="188" t="s">
        <v>159</v>
      </c>
      <c r="M3147" s="188" t="s">
        <v>164</v>
      </c>
      <c r="N3147" s="188">
        <v>95.1</v>
      </c>
      <c r="O3147" s="188" t="s">
        <v>159</v>
      </c>
      <c r="P3147" s="188" t="s">
        <v>4346</v>
      </c>
      <c r="Q3147" s="188" t="s">
        <v>159</v>
      </c>
      <c r="R3147" s="188" t="s">
        <v>4347</v>
      </c>
      <c r="S3147" s="188" t="s">
        <v>159</v>
      </c>
      <c r="T3147" s="188" t="s">
        <v>4339</v>
      </c>
      <c r="U3147" s="188" t="s">
        <v>4340</v>
      </c>
      <c r="V3147" s="188" t="s">
        <v>4348</v>
      </c>
      <c r="W3147" s="188" t="s">
        <v>4349</v>
      </c>
      <c r="X3147" s="189" t="s">
        <v>4343</v>
      </c>
      <c r="Y3147" s="188" t="s">
        <v>159</v>
      </c>
    </row>
    <row r="3148" spans="2:25">
      <c r="B3148" s="188" t="s">
        <v>2106</v>
      </c>
      <c r="C3148" s="188" t="s">
        <v>102</v>
      </c>
      <c r="D3148" s="188" t="s">
        <v>2163</v>
      </c>
      <c r="E3148" s="188" t="s">
        <v>4800</v>
      </c>
      <c r="F3148" s="188">
        <v>94.9</v>
      </c>
      <c r="G3148" s="188" t="s">
        <v>202</v>
      </c>
      <c r="H3148" s="188">
        <v>703</v>
      </c>
      <c r="I3148" s="188" t="s">
        <v>4334</v>
      </c>
      <c r="J3148" s="188" t="s">
        <v>4344</v>
      </c>
      <c r="K3148" s="188" t="s">
        <v>4818</v>
      </c>
      <c r="L3148" s="188" t="s">
        <v>159</v>
      </c>
      <c r="M3148" s="188" t="s">
        <v>164</v>
      </c>
      <c r="N3148" s="188">
        <v>95.1</v>
      </c>
      <c r="O3148" s="188" t="s">
        <v>159</v>
      </c>
      <c r="P3148" s="188" t="s">
        <v>4346</v>
      </c>
      <c r="Q3148" s="188" t="s">
        <v>159</v>
      </c>
      <c r="R3148" s="188" t="s">
        <v>4347</v>
      </c>
      <c r="S3148" s="188" t="s">
        <v>159</v>
      </c>
      <c r="T3148" s="188" t="s">
        <v>4339</v>
      </c>
      <c r="U3148" s="188" t="s">
        <v>4340</v>
      </c>
      <c r="V3148" s="188" t="s">
        <v>4348</v>
      </c>
      <c r="W3148" s="188" t="s">
        <v>4349</v>
      </c>
      <c r="X3148" s="189" t="s">
        <v>4343</v>
      </c>
      <c r="Y3148" s="188" t="s">
        <v>159</v>
      </c>
    </row>
    <row r="3149" spans="2:25">
      <c r="B3149" s="188" t="s">
        <v>2106</v>
      </c>
      <c r="C3149" s="188" t="s">
        <v>102</v>
      </c>
      <c r="D3149" s="188" t="s">
        <v>2163</v>
      </c>
      <c r="E3149" s="188" t="s">
        <v>4800</v>
      </c>
      <c r="F3149" s="188">
        <v>94.9</v>
      </c>
      <c r="G3149" s="188" t="s">
        <v>202</v>
      </c>
      <c r="H3149" s="188">
        <v>704</v>
      </c>
      <c r="I3149" s="188" t="s">
        <v>4334</v>
      </c>
      <c r="J3149" s="188" t="s">
        <v>4344</v>
      </c>
      <c r="K3149" s="188" t="s">
        <v>4819</v>
      </c>
      <c r="L3149" s="188" t="s">
        <v>159</v>
      </c>
      <c r="M3149" s="188" t="s">
        <v>164</v>
      </c>
      <c r="N3149" s="188">
        <v>95.1</v>
      </c>
      <c r="O3149" s="188" t="s">
        <v>159</v>
      </c>
      <c r="P3149" s="188" t="s">
        <v>4346</v>
      </c>
      <c r="Q3149" s="188" t="s">
        <v>159</v>
      </c>
      <c r="R3149" s="188" t="s">
        <v>4347</v>
      </c>
      <c r="S3149" s="188" t="s">
        <v>159</v>
      </c>
      <c r="T3149" s="188" t="s">
        <v>4339</v>
      </c>
      <c r="U3149" s="188" t="s">
        <v>4340</v>
      </c>
      <c r="V3149" s="188" t="s">
        <v>4348</v>
      </c>
      <c r="W3149" s="188" t="s">
        <v>4349</v>
      </c>
      <c r="X3149" s="189" t="s">
        <v>4343</v>
      </c>
      <c r="Y3149" s="188" t="s">
        <v>159</v>
      </c>
    </row>
    <row r="3150" spans="2:25">
      <c r="B3150" s="108" t="s">
        <v>2106</v>
      </c>
      <c r="C3150" s="108" t="s">
        <v>102</v>
      </c>
      <c r="D3150" s="108" t="s">
        <v>2170</v>
      </c>
      <c r="E3150" s="108" t="s">
        <v>4800</v>
      </c>
      <c r="F3150" s="108">
        <v>95.7</v>
      </c>
      <c r="G3150" s="108" t="s">
        <v>202</v>
      </c>
      <c r="H3150" s="108">
        <v>705</v>
      </c>
      <c r="I3150" s="108" t="s">
        <v>4334</v>
      </c>
      <c r="J3150" s="108" t="s">
        <v>4344</v>
      </c>
      <c r="K3150" s="108" t="s">
        <v>4634</v>
      </c>
      <c r="L3150" s="108" t="s">
        <v>2540</v>
      </c>
      <c r="M3150" s="108" t="s">
        <v>164</v>
      </c>
      <c r="N3150" s="108">
        <v>95.8</v>
      </c>
      <c r="O3150" s="108">
        <v>47</v>
      </c>
      <c r="P3150" s="108" t="s">
        <v>4346</v>
      </c>
      <c r="Q3150" s="108" t="s">
        <v>55</v>
      </c>
      <c r="R3150" s="108" t="s">
        <v>4347</v>
      </c>
      <c r="S3150" s="108" t="s">
        <v>55</v>
      </c>
      <c r="T3150" s="108" t="s">
        <v>4339</v>
      </c>
      <c r="U3150" s="108" t="s">
        <v>4340</v>
      </c>
      <c r="V3150" s="108" t="s">
        <v>4348</v>
      </c>
      <c r="W3150" s="108" t="s">
        <v>4349</v>
      </c>
      <c r="X3150" s="187" t="s">
        <v>4343</v>
      </c>
      <c r="Y3150" s="108">
        <v>47</v>
      </c>
    </row>
    <row r="3151" spans="2:25">
      <c r="B3151" s="188" t="s">
        <v>2106</v>
      </c>
      <c r="C3151" s="188" t="s">
        <v>102</v>
      </c>
      <c r="D3151" s="188" t="s">
        <v>2170</v>
      </c>
      <c r="E3151" s="188" t="s">
        <v>4800</v>
      </c>
      <c r="F3151" s="188">
        <v>95.7</v>
      </c>
      <c r="G3151" s="188" t="s">
        <v>202</v>
      </c>
      <c r="H3151" s="188">
        <v>706</v>
      </c>
      <c r="I3151" s="188" t="s">
        <v>4334</v>
      </c>
      <c r="J3151" s="188" t="s">
        <v>4344</v>
      </c>
      <c r="K3151" s="188" t="s">
        <v>4635</v>
      </c>
      <c r="L3151" s="188" t="s">
        <v>159</v>
      </c>
      <c r="M3151" s="188" t="s">
        <v>164</v>
      </c>
      <c r="N3151" s="188">
        <v>95.8</v>
      </c>
      <c r="O3151" s="188" t="s">
        <v>159</v>
      </c>
      <c r="P3151" s="188" t="s">
        <v>4346</v>
      </c>
      <c r="Q3151" s="188" t="s">
        <v>159</v>
      </c>
      <c r="R3151" s="188" t="s">
        <v>4347</v>
      </c>
      <c r="S3151" s="188" t="s">
        <v>159</v>
      </c>
      <c r="T3151" s="188" t="s">
        <v>4339</v>
      </c>
      <c r="U3151" s="188" t="s">
        <v>4340</v>
      </c>
      <c r="V3151" s="188" t="s">
        <v>4348</v>
      </c>
      <c r="W3151" s="188" t="s">
        <v>4349</v>
      </c>
      <c r="X3151" s="189" t="s">
        <v>4343</v>
      </c>
      <c r="Y3151" s="188" t="s">
        <v>159</v>
      </c>
    </row>
    <row r="3152" spans="2:25">
      <c r="B3152" s="188" t="s">
        <v>2106</v>
      </c>
      <c r="C3152" s="188" t="s">
        <v>102</v>
      </c>
      <c r="D3152" s="188" t="s">
        <v>2170</v>
      </c>
      <c r="E3152" s="188" t="s">
        <v>4800</v>
      </c>
      <c r="F3152" s="188">
        <v>95.7</v>
      </c>
      <c r="G3152" s="188" t="s">
        <v>202</v>
      </c>
      <c r="H3152" s="188">
        <v>707</v>
      </c>
      <c r="I3152" s="188" t="s">
        <v>4334</v>
      </c>
      <c r="J3152" s="188" t="s">
        <v>4344</v>
      </c>
      <c r="K3152" s="188" t="s">
        <v>4636</v>
      </c>
      <c r="L3152" s="188" t="s">
        <v>159</v>
      </c>
      <c r="M3152" s="188" t="s">
        <v>164</v>
      </c>
      <c r="N3152" s="188">
        <v>95.8</v>
      </c>
      <c r="O3152" s="188" t="s">
        <v>159</v>
      </c>
      <c r="P3152" s="188" t="s">
        <v>4346</v>
      </c>
      <c r="Q3152" s="188" t="s">
        <v>159</v>
      </c>
      <c r="R3152" s="188" t="s">
        <v>4347</v>
      </c>
      <c r="S3152" s="188" t="s">
        <v>159</v>
      </c>
      <c r="T3152" s="188" t="s">
        <v>4339</v>
      </c>
      <c r="U3152" s="188" t="s">
        <v>4340</v>
      </c>
      <c r="V3152" s="188" t="s">
        <v>4348</v>
      </c>
      <c r="W3152" s="188" t="s">
        <v>4349</v>
      </c>
      <c r="X3152" s="189" t="s">
        <v>4343</v>
      </c>
      <c r="Y3152" s="188" t="s">
        <v>159</v>
      </c>
    </row>
    <row r="3153" spans="2:25">
      <c r="B3153" s="188" t="s">
        <v>2106</v>
      </c>
      <c r="C3153" s="188" t="s">
        <v>102</v>
      </c>
      <c r="D3153" s="188" t="s">
        <v>2170</v>
      </c>
      <c r="E3153" s="188" t="s">
        <v>4800</v>
      </c>
      <c r="F3153" s="188">
        <v>95.7</v>
      </c>
      <c r="G3153" s="188" t="s">
        <v>202</v>
      </c>
      <c r="H3153" s="188">
        <v>708</v>
      </c>
      <c r="I3153" s="188" t="s">
        <v>4334</v>
      </c>
      <c r="J3153" s="188" t="s">
        <v>4344</v>
      </c>
      <c r="K3153" s="188" t="s">
        <v>4637</v>
      </c>
      <c r="L3153" s="188" t="s">
        <v>159</v>
      </c>
      <c r="M3153" s="188" t="s">
        <v>164</v>
      </c>
      <c r="N3153" s="188">
        <v>95.8</v>
      </c>
      <c r="O3153" s="188" t="s">
        <v>159</v>
      </c>
      <c r="P3153" s="188" t="s">
        <v>4346</v>
      </c>
      <c r="Q3153" s="188" t="s">
        <v>159</v>
      </c>
      <c r="R3153" s="188" t="s">
        <v>4347</v>
      </c>
      <c r="S3153" s="188" t="s">
        <v>159</v>
      </c>
      <c r="T3153" s="188" t="s">
        <v>4339</v>
      </c>
      <c r="U3153" s="188" t="s">
        <v>4340</v>
      </c>
      <c r="V3153" s="188" t="s">
        <v>4348</v>
      </c>
      <c r="W3153" s="188" t="s">
        <v>4349</v>
      </c>
      <c r="X3153" s="189" t="s">
        <v>4343</v>
      </c>
      <c r="Y3153" s="188" t="s">
        <v>159</v>
      </c>
    </row>
    <row r="3154" spans="2:25">
      <c r="B3154" s="188" t="s">
        <v>2106</v>
      </c>
      <c r="C3154" s="188" t="s">
        <v>102</v>
      </c>
      <c r="D3154" s="188" t="s">
        <v>2170</v>
      </c>
      <c r="E3154" s="188" t="s">
        <v>4800</v>
      </c>
      <c r="F3154" s="188">
        <v>95.7</v>
      </c>
      <c r="G3154" s="188" t="s">
        <v>202</v>
      </c>
      <c r="H3154" s="188">
        <v>709</v>
      </c>
      <c r="I3154" s="188" t="s">
        <v>4334</v>
      </c>
      <c r="J3154" s="188" t="s">
        <v>4344</v>
      </c>
      <c r="K3154" s="188" t="s">
        <v>4638</v>
      </c>
      <c r="L3154" s="188" t="s">
        <v>159</v>
      </c>
      <c r="M3154" s="188" t="s">
        <v>164</v>
      </c>
      <c r="N3154" s="188">
        <v>95.8</v>
      </c>
      <c r="O3154" s="188" t="s">
        <v>159</v>
      </c>
      <c r="P3154" s="188" t="s">
        <v>4346</v>
      </c>
      <c r="Q3154" s="188" t="s">
        <v>159</v>
      </c>
      <c r="R3154" s="188" t="s">
        <v>4347</v>
      </c>
      <c r="S3154" s="188" t="s">
        <v>159</v>
      </c>
      <c r="T3154" s="188" t="s">
        <v>4339</v>
      </c>
      <c r="U3154" s="188" t="s">
        <v>4340</v>
      </c>
      <c r="V3154" s="188" t="s">
        <v>4348</v>
      </c>
      <c r="W3154" s="188" t="s">
        <v>4349</v>
      </c>
      <c r="X3154" s="189" t="s">
        <v>4343</v>
      </c>
      <c r="Y3154" s="188" t="s">
        <v>159</v>
      </c>
    </row>
    <row r="3155" spans="2:25">
      <c r="B3155" s="188" t="s">
        <v>2106</v>
      </c>
      <c r="C3155" s="188" t="s">
        <v>102</v>
      </c>
      <c r="D3155" s="188" t="s">
        <v>2170</v>
      </c>
      <c r="E3155" s="188" t="s">
        <v>4800</v>
      </c>
      <c r="F3155" s="188">
        <v>95.7</v>
      </c>
      <c r="G3155" s="188" t="s">
        <v>202</v>
      </c>
      <c r="H3155" s="188">
        <v>710</v>
      </c>
      <c r="I3155" s="188" t="s">
        <v>4334</v>
      </c>
      <c r="J3155" s="188" t="s">
        <v>4344</v>
      </c>
      <c r="K3155" s="188" t="s">
        <v>4639</v>
      </c>
      <c r="L3155" s="188" t="s">
        <v>159</v>
      </c>
      <c r="M3155" s="188" t="s">
        <v>164</v>
      </c>
      <c r="N3155" s="188">
        <v>95.8</v>
      </c>
      <c r="O3155" s="188" t="s">
        <v>159</v>
      </c>
      <c r="P3155" s="188" t="s">
        <v>4346</v>
      </c>
      <c r="Q3155" s="188" t="s">
        <v>159</v>
      </c>
      <c r="R3155" s="188" t="s">
        <v>4347</v>
      </c>
      <c r="S3155" s="188" t="s">
        <v>159</v>
      </c>
      <c r="T3155" s="188" t="s">
        <v>4339</v>
      </c>
      <c r="U3155" s="188" t="s">
        <v>4340</v>
      </c>
      <c r="V3155" s="188" t="s">
        <v>4348</v>
      </c>
      <c r="W3155" s="188" t="s">
        <v>4349</v>
      </c>
      <c r="X3155" s="189" t="s">
        <v>4343</v>
      </c>
      <c r="Y3155" s="188" t="s">
        <v>159</v>
      </c>
    </row>
    <row r="3156" spans="2:25">
      <c r="B3156" s="188" t="s">
        <v>2106</v>
      </c>
      <c r="C3156" s="188" t="s">
        <v>102</v>
      </c>
      <c r="D3156" s="188" t="s">
        <v>2170</v>
      </c>
      <c r="E3156" s="188" t="s">
        <v>4800</v>
      </c>
      <c r="F3156" s="188">
        <v>95.7</v>
      </c>
      <c r="G3156" s="188" t="s">
        <v>202</v>
      </c>
      <c r="H3156" s="188">
        <v>711</v>
      </c>
      <c r="I3156" s="188" t="s">
        <v>4334</v>
      </c>
      <c r="J3156" s="188" t="s">
        <v>4344</v>
      </c>
      <c r="K3156" s="188" t="s">
        <v>4640</v>
      </c>
      <c r="L3156" s="188" t="s">
        <v>159</v>
      </c>
      <c r="M3156" s="188" t="s">
        <v>164</v>
      </c>
      <c r="N3156" s="188">
        <v>95.8</v>
      </c>
      <c r="O3156" s="188" t="s">
        <v>159</v>
      </c>
      <c r="P3156" s="188" t="s">
        <v>4346</v>
      </c>
      <c r="Q3156" s="188" t="s">
        <v>159</v>
      </c>
      <c r="R3156" s="188" t="s">
        <v>4347</v>
      </c>
      <c r="S3156" s="188" t="s">
        <v>159</v>
      </c>
      <c r="T3156" s="188" t="s">
        <v>4339</v>
      </c>
      <c r="U3156" s="188" t="s">
        <v>4340</v>
      </c>
      <c r="V3156" s="188" t="s">
        <v>4348</v>
      </c>
      <c r="W3156" s="188" t="s">
        <v>4349</v>
      </c>
      <c r="X3156" s="189" t="s">
        <v>4343</v>
      </c>
      <c r="Y3156" s="188" t="s">
        <v>159</v>
      </c>
    </row>
    <row r="3157" spans="2:25">
      <c r="B3157" s="188" t="s">
        <v>2106</v>
      </c>
      <c r="C3157" s="188" t="s">
        <v>102</v>
      </c>
      <c r="D3157" s="188" t="s">
        <v>2170</v>
      </c>
      <c r="E3157" s="188" t="s">
        <v>4800</v>
      </c>
      <c r="F3157" s="188">
        <v>95.7</v>
      </c>
      <c r="G3157" s="188" t="s">
        <v>202</v>
      </c>
      <c r="H3157" s="188">
        <v>712</v>
      </c>
      <c r="I3157" s="188" t="s">
        <v>4334</v>
      </c>
      <c r="J3157" s="188" t="s">
        <v>4344</v>
      </c>
      <c r="K3157" s="188" t="s">
        <v>4641</v>
      </c>
      <c r="L3157" s="188" t="s">
        <v>159</v>
      </c>
      <c r="M3157" s="188" t="s">
        <v>164</v>
      </c>
      <c r="N3157" s="188">
        <v>95.8</v>
      </c>
      <c r="O3157" s="188" t="s">
        <v>159</v>
      </c>
      <c r="P3157" s="188" t="s">
        <v>4346</v>
      </c>
      <c r="Q3157" s="188" t="s">
        <v>159</v>
      </c>
      <c r="R3157" s="188" t="s">
        <v>4347</v>
      </c>
      <c r="S3157" s="188" t="s">
        <v>159</v>
      </c>
      <c r="T3157" s="188" t="s">
        <v>4339</v>
      </c>
      <c r="U3157" s="188" t="s">
        <v>4340</v>
      </c>
      <c r="V3157" s="188" t="s">
        <v>4348</v>
      </c>
      <c r="W3157" s="188" t="s">
        <v>4349</v>
      </c>
      <c r="X3157" s="189" t="s">
        <v>4343</v>
      </c>
      <c r="Y3157" s="188" t="s">
        <v>159</v>
      </c>
    </row>
    <row r="3158" spans="2:25">
      <c r="B3158" s="188" t="s">
        <v>2106</v>
      </c>
      <c r="C3158" s="188" t="s">
        <v>102</v>
      </c>
      <c r="D3158" s="188" t="s">
        <v>2170</v>
      </c>
      <c r="E3158" s="188" t="s">
        <v>4800</v>
      </c>
      <c r="F3158" s="188">
        <v>95.7</v>
      </c>
      <c r="G3158" s="188" t="s">
        <v>202</v>
      </c>
      <c r="H3158" s="188">
        <v>713</v>
      </c>
      <c r="I3158" s="188" t="s">
        <v>4334</v>
      </c>
      <c r="J3158" s="188" t="s">
        <v>4344</v>
      </c>
      <c r="K3158" s="188" t="s">
        <v>4642</v>
      </c>
      <c r="L3158" s="188" t="s">
        <v>159</v>
      </c>
      <c r="M3158" s="188" t="s">
        <v>164</v>
      </c>
      <c r="N3158" s="188">
        <v>95.8</v>
      </c>
      <c r="O3158" s="188" t="s">
        <v>159</v>
      </c>
      <c r="P3158" s="188" t="s">
        <v>4346</v>
      </c>
      <c r="Q3158" s="188" t="s">
        <v>159</v>
      </c>
      <c r="R3158" s="188" t="s">
        <v>4347</v>
      </c>
      <c r="S3158" s="188" t="s">
        <v>159</v>
      </c>
      <c r="T3158" s="188" t="s">
        <v>4339</v>
      </c>
      <c r="U3158" s="188" t="s">
        <v>4340</v>
      </c>
      <c r="V3158" s="188" t="s">
        <v>4348</v>
      </c>
      <c r="W3158" s="188" t="s">
        <v>4349</v>
      </c>
      <c r="X3158" s="189" t="s">
        <v>4343</v>
      </c>
      <c r="Y3158" s="188" t="s">
        <v>159</v>
      </c>
    </row>
    <row r="3159" spans="2:25">
      <c r="B3159" s="188" t="s">
        <v>2106</v>
      </c>
      <c r="C3159" s="188" t="s">
        <v>102</v>
      </c>
      <c r="D3159" s="188" t="s">
        <v>2170</v>
      </c>
      <c r="E3159" s="188" t="s">
        <v>4800</v>
      </c>
      <c r="F3159" s="188">
        <v>95.7</v>
      </c>
      <c r="G3159" s="188" t="s">
        <v>202</v>
      </c>
      <c r="H3159" s="188">
        <v>714</v>
      </c>
      <c r="I3159" s="188" t="s">
        <v>4334</v>
      </c>
      <c r="J3159" s="188" t="s">
        <v>4344</v>
      </c>
      <c r="K3159" s="188" t="s">
        <v>4643</v>
      </c>
      <c r="L3159" s="188" t="s">
        <v>159</v>
      </c>
      <c r="M3159" s="188" t="s">
        <v>164</v>
      </c>
      <c r="N3159" s="188">
        <v>95.8</v>
      </c>
      <c r="O3159" s="188" t="s">
        <v>159</v>
      </c>
      <c r="P3159" s="188" t="s">
        <v>4346</v>
      </c>
      <c r="Q3159" s="188" t="s">
        <v>159</v>
      </c>
      <c r="R3159" s="188" t="s">
        <v>4347</v>
      </c>
      <c r="S3159" s="188" t="s">
        <v>159</v>
      </c>
      <c r="T3159" s="188" t="s">
        <v>4339</v>
      </c>
      <c r="U3159" s="188" t="s">
        <v>4340</v>
      </c>
      <c r="V3159" s="188" t="s">
        <v>4348</v>
      </c>
      <c r="W3159" s="188" t="s">
        <v>4349</v>
      </c>
      <c r="X3159" s="189" t="s">
        <v>4343</v>
      </c>
      <c r="Y3159" s="188" t="s">
        <v>159</v>
      </c>
    </row>
    <row r="3160" spans="2:25">
      <c r="B3160" s="108" t="s">
        <v>2106</v>
      </c>
      <c r="C3160" s="108" t="s">
        <v>102</v>
      </c>
      <c r="D3160" s="108" t="s">
        <v>4479</v>
      </c>
      <c r="E3160" s="108" t="s">
        <v>4800</v>
      </c>
      <c r="F3160" s="108">
        <v>96.7</v>
      </c>
      <c r="G3160" s="108" t="s">
        <v>202</v>
      </c>
      <c r="H3160" s="108">
        <v>715</v>
      </c>
      <c r="I3160" s="108" t="s">
        <v>4334</v>
      </c>
      <c r="J3160" s="108" t="s">
        <v>4344</v>
      </c>
      <c r="K3160" s="108" t="s">
        <v>4644</v>
      </c>
      <c r="L3160" s="108" t="s">
        <v>2540</v>
      </c>
      <c r="M3160" s="108" t="s">
        <v>164</v>
      </c>
      <c r="N3160" s="108">
        <v>96.7</v>
      </c>
      <c r="O3160" s="108">
        <v>48</v>
      </c>
      <c r="P3160" s="108" t="s">
        <v>4346</v>
      </c>
      <c r="Q3160" s="108" t="s">
        <v>55</v>
      </c>
      <c r="R3160" s="108" t="s">
        <v>4347</v>
      </c>
      <c r="S3160" s="108" t="s">
        <v>55</v>
      </c>
      <c r="T3160" s="108" t="s">
        <v>4339</v>
      </c>
      <c r="U3160" s="108" t="s">
        <v>4340</v>
      </c>
      <c r="V3160" s="108" t="s">
        <v>4348</v>
      </c>
      <c r="W3160" s="108" t="s">
        <v>4349</v>
      </c>
      <c r="X3160" s="187" t="s">
        <v>4343</v>
      </c>
      <c r="Y3160" s="108">
        <v>48</v>
      </c>
    </row>
    <row r="3161" spans="2:25">
      <c r="B3161" s="188" t="s">
        <v>2106</v>
      </c>
      <c r="C3161" s="188" t="s">
        <v>102</v>
      </c>
      <c r="D3161" s="188" t="s">
        <v>4479</v>
      </c>
      <c r="E3161" s="188" t="s">
        <v>4800</v>
      </c>
      <c r="F3161" s="188">
        <v>96.7</v>
      </c>
      <c r="G3161" s="188" t="s">
        <v>202</v>
      </c>
      <c r="H3161" s="188">
        <v>716</v>
      </c>
      <c r="I3161" s="188" t="s">
        <v>4334</v>
      </c>
      <c r="J3161" s="188" t="s">
        <v>4344</v>
      </c>
      <c r="K3161" s="188" t="s">
        <v>4645</v>
      </c>
      <c r="L3161" s="188" t="s">
        <v>159</v>
      </c>
      <c r="M3161" s="188" t="s">
        <v>164</v>
      </c>
      <c r="N3161" s="188">
        <v>96.7</v>
      </c>
      <c r="O3161" s="188" t="s">
        <v>159</v>
      </c>
      <c r="P3161" s="188" t="s">
        <v>4346</v>
      </c>
      <c r="Q3161" s="188" t="s">
        <v>159</v>
      </c>
      <c r="R3161" s="188" t="s">
        <v>4347</v>
      </c>
      <c r="S3161" s="188" t="s">
        <v>159</v>
      </c>
      <c r="T3161" s="188" t="s">
        <v>4339</v>
      </c>
      <c r="U3161" s="188" t="s">
        <v>4340</v>
      </c>
      <c r="V3161" s="188" t="s">
        <v>4348</v>
      </c>
      <c r="W3161" s="188" t="s">
        <v>4349</v>
      </c>
      <c r="X3161" s="189" t="s">
        <v>4343</v>
      </c>
      <c r="Y3161" s="188" t="s">
        <v>159</v>
      </c>
    </row>
    <row r="3162" spans="2:25">
      <c r="B3162" s="188" t="s">
        <v>2106</v>
      </c>
      <c r="C3162" s="188" t="s">
        <v>102</v>
      </c>
      <c r="D3162" s="188" t="s">
        <v>4479</v>
      </c>
      <c r="E3162" s="188" t="s">
        <v>4800</v>
      </c>
      <c r="F3162" s="188">
        <v>96.7</v>
      </c>
      <c r="G3162" s="188" t="s">
        <v>202</v>
      </c>
      <c r="H3162" s="188">
        <v>717</v>
      </c>
      <c r="I3162" s="188" t="s">
        <v>4334</v>
      </c>
      <c r="J3162" s="188" t="s">
        <v>4344</v>
      </c>
      <c r="K3162" s="188" t="s">
        <v>4646</v>
      </c>
      <c r="L3162" s="188" t="s">
        <v>159</v>
      </c>
      <c r="M3162" s="188" t="s">
        <v>164</v>
      </c>
      <c r="N3162" s="188">
        <v>96.7</v>
      </c>
      <c r="O3162" s="188" t="s">
        <v>159</v>
      </c>
      <c r="P3162" s="188" t="s">
        <v>4346</v>
      </c>
      <c r="Q3162" s="188" t="s">
        <v>159</v>
      </c>
      <c r="R3162" s="188" t="s">
        <v>4347</v>
      </c>
      <c r="S3162" s="188" t="s">
        <v>159</v>
      </c>
      <c r="T3162" s="188" t="s">
        <v>4339</v>
      </c>
      <c r="U3162" s="188" t="s">
        <v>4340</v>
      </c>
      <c r="V3162" s="188" t="s">
        <v>4348</v>
      </c>
      <c r="W3162" s="188" t="s">
        <v>4349</v>
      </c>
      <c r="X3162" s="189" t="s">
        <v>4343</v>
      </c>
      <c r="Y3162" s="188" t="s">
        <v>159</v>
      </c>
    </row>
    <row r="3163" spans="2:25">
      <c r="B3163" s="188" t="s">
        <v>2106</v>
      </c>
      <c r="C3163" s="188" t="s">
        <v>102</v>
      </c>
      <c r="D3163" s="188" t="s">
        <v>4479</v>
      </c>
      <c r="E3163" s="188" t="s">
        <v>4800</v>
      </c>
      <c r="F3163" s="188">
        <v>96.7</v>
      </c>
      <c r="G3163" s="188" t="s">
        <v>202</v>
      </c>
      <c r="H3163" s="188">
        <v>718</v>
      </c>
      <c r="I3163" s="188" t="s">
        <v>4334</v>
      </c>
      <c r="J3163" s="188" t="s">
        <v>4344</v>
      </c>
      <c r="K3163" s="188" t="s">
        <v>4647</v>
      </c>
      <c r="L3163" s="188" t="s">
        <v>159</v>
      </c>
      <c r="M3163" s="188" t="s">
        <v>164</v>
      </c>
      <c r="N3163" s="188">
        <v>96.7</v>
      </c>
      <c r="O3163" s="188" t="s">
        <v>159</v>
      </c>
      <c r="P3163" s="188" t="s">
        <v>4346</v>
      </c>
      <c r="Q3163" s="188" t="s">
        <v>159</v>
      </c>
      <c r="R3163" s="188" t="s">
        <v>4347</v>
      </c>
      <c r="S3163" s="188" t="s">
        <v>159</v>
      </c>
      <c r="T3163" s="188" t="s">
        <v>4339</v>
      </c>
      <c r="U3163" s="188" t="s">
        <v>4340</v>
      </c>
      <c r="V3163" s="188" t="s">
        <v>4348</v>
      </c>
      <c r="W3163" s="188" t="s">
        <v>4349</v>
      </c>
      <c r="X3163" s="189" t="s">
        <v>4343</v>
      </c>
      <c r="Y3163" s="188" t="s">
        <v>159</v>
      </c>
    </row>
    <row r="3164" spans="2:25">
      <c r="B3164" s="188" t="s">
        <v>2106</v>
      </c>
      <c r="C3164" s="188" t="s">
        <v>102</v>
      </c>
      <c r="D3164" s="188" t="s">
        <v>4479</v>
      </c>
      <c r="E3164" s="188" t="s">
        <v>4800</v>
      </c>
      <c r="F3164" s="188">
        <v>96.7</v>
      </c>
      <c r="G3164" s="188" t="s">
        <v>202</v>
      </c>
      <c r="H3164" s="188">
        <v>719</v>
      </c>
      <c r="I3164" s="188" t="s">
        <v>4334</v>
      </c>
      <c r="J3164" s="188" t="s">
        <v>4344</v>
      </c>
      <c r="K3164" s="188" t="s">
        <v>4648</v>
      </c>
      <c r="L3164" s="188" t="s">
        <v>159</v>
      </c>
      <c r="M3164" s="188" t="s">
        <v>164</v>
      </c>
      <c r="N3164" s="188">
        <v>96.7</v>
      </c>
      <c r="O3164" s="188" t="s">
        <v>159</v>
      </c>
      <c r="P3164" s="188" t="s">
        <v>4346</v>
      </c>
      <c r="Q3164" s="188" t="s">
        <v>159</v>
      </c>
      <c r="R3164" s="188" t="s">
        <v>4347</v>
      </c>
      <c r="S3164" s="188" t="s">
        <v>159</v>
      </c>
      <c r="T3164" s="188" t="s">
        <v>4339</v>
      </c>
      <c r="U3164" s="188" t="s">
        <v>4340</v>
      </c>
      <c r="V3164" s="188" t="s">
        <v>4348</v>
      </c>
      <c r="W3164" s="188" t="s">
        <v>4349</v>
      </c>
      <c r="X3164" s="189" t="s">
        <v>4343</v>
      </c>
      <c r="Y3164" s="188" t="s">
        <v>159</v>
      </c>
    </row>
    <row r="3165" spans="2:25">
      <c r="B3165" s="188" t="s">
        <v>2106</v>
      </c>
      <c r="C3165" s="188" t="s">
        <v>102</v>
      </c>
      <c r="D3165" s="188" t="s">
        <v>4479</v>
      </c>
      <c r="E3165" s="188" t="s">
        <v>4800</v>
      </c>
      <c r="F3165" s="188">
        <v>96.7</v>
      </c>
      <c r="G3165" s="188" t="s">
        <v>202</v>
      </c>
      <c r="H3165" s="188">
        <v>720</v>
      </c>
      <c r="I3165" s="188" t="s">
        <v>4334</v>
      </c>
      <c r="J3165" s="188" t="s">
        <v>4344</v>
      </c>
      <c r="K3165" s="188" t="s">
        <v>4649</v>
      </c>
      <c r="L3165" s="188" t="s">
        <v>159</v>
      </c>
      <c r="M3165" s="188" t="s">
        <v>164</v>
      </c>
      <c r="N3165" s="188">
        <v>96.7</v>
      </c>
      <c r="O3165" s="188" t="s">
        <v>159</v>
      </c>
      <c r="P3165" s="188" t="s">
        <v>4346</v>
      </c>
      <c r="Q3165" s="188" t="s">
        <v>159</v>
      </c>
      <c r="R3165" s="188" t="s">
        <v>4347</v>
      </c>
      <c r="S3165" s="188" t="s">
        <v>159</v>
      </c>
      <c r="T3165" s="188" t="s">
        <v>4339</v>
      </c>
      <c r="U3165" s="188" t="s">
        <v>4340</v>
      </c>
      <c r="V3165" s="188" t="s">
        <v>4348</v>
      </c>
      <c r="W3165" s="188" t="s">
        <v>4349</v>
      </c>
      <c r="X3165" s="189" t="s">
        <v>4343</v>
      </c>
      <c r="Y3165" s="188" t="s">
        <v>159</v>
      </c>
    </row>
    <row r="3166" spans="2:25">
      <c r="B3166" s="188" t="s">
        <v>2106</v>
      </c>
      <c r="C3166" s="188" t="s">
        <v>102</v>
      </c>
      <c r="D3166" s="188" t="s">
        <v>4479</v>
      </c>
      <c r="E3166" s="188" t="s">
        <v>4800</v>
      </c>
      <c r="F3166" s="188">
        <v>96.7</v>
      </c>
      <c r="G3166" s="188" t="s">
        <v>202</v>
      </c>
      <c r="H3166" s="188">
        <v>721</v>
      </c>
      <c r="I3166" s="188" t="s">
        <v>4334</v>
      </c>
      <c r="J3166" s="188" t="s">
        <v>4344</v>
      </c>
      <c r="K3166" s="188" t="s">
        <v>4650</v>
      </c>
      <c r="L3166" s="188" t="s">
        <v>159</v>
      </c>
      <c r="M3166" s="188" t="s">
        <v>164</v>
      </c>
      <c r="N3166" s="188">
        <v>96.7</v>
      </c>
      <c r="O3166" s="188" t="s">
        <v>159</v>
      </c>
      <c r="P3166" s="188" t="s">
        <v>4346</v>
      </c>
      <c r="Q3166" s="188" t="s">
        <v>159</v>
      </c>
      <c r="R3166" s="188" t="s">
        <v>4347</v>
      </c>
      <c r="S3166" s="188" t="s">
        <v>159</v>
      </c>
      <c r="T3166" s="188" t="s">
        <v>4339</v>
      </c>
      <c r="U3166" s="188" t="s">
        <v>4340</v>
      </c>
      <c r="V3166" s="188" t="s">
        <v>4348</v>
      </c>
      <c r="W3166" s="188" t="s">
        <v>4349</v>
      </c>
      <c r="X3166" s="189" t="s">
        <v>4343</v>
      </c>
      <c r="Y3166" s="188" t="s">
        <v>159</v>
      </c>
    </row>
    <row r="3167" spans="2:25">
      <c r="B3167" s="188" t="s">
        <v>2106</v>
      </c>
      <c r="C3167" s="188" t="s">
        <v>102</v>
      </c>
      <c r="D3167" s="188" t="s">
        <v>4479</v>
      </c>
      <c r="E3167" s="188" t="s">
        <v>4800</v>
      </c>
      <c r="F3167" s="188">
        <v>96.7</v>
      </c>
      <c r="G3167" s="188" t="s">
        <v>202</v>
      </c>
      <c r="H3167" s="188">
        <v>722</v>
      </c>
      <c r="I3167" s="188" t="s">
        <v>4334</v>
      </c>
      <c r="J3167" s="188" t="s">
        <v>4344</v>
      </c>
      <c r="K3167" s="188" t="s">
        <v>4651</v>
      </c>
      <c r="L3167" s="188" t="s">
        <v>159</v>
      </c>
      <c r="M3167" s="188" t="s">
        <v>164</v>
      </c>
      <c r="N3167" s="188">
        <v>96.7</v>
      </c>
      <c r="O3167" s="188" t="s">
        <v>159</v>
      </c>
      <c r="P3167" s="188" t="s">
        <v>4346</v>
      </c>
      <c r="Q3167" s="188" t="s">
        <v>159</v>
      </c>
      <c r="R3167" s="188" t="s">
        <v>4347</v>
      </c>
      <c r="S3167" s="188" t="s">
        <v>159</v>
      </c>
      <c r="T3167" s="188" t="s">
        <v>4339</v>
      </c>
      <c r="U3167" s="188" t="s">
        <v>4340</v>
      </c>
      <c r="V3167" s="188" t="s">
        <v>4348</v>
      </c>
      <c r="W3167" s="188" t="s">
        <v>4349</v>
      </c>
      <c r="X3167" s="189" t="s">
        <v>4343</v>
      </c>
      <c r="Y3167" s="188" t="s">
        <v>159</v>
      </c>
    </row>
    <row r="3168" spans="2:25">
      <c r="B3168" s="188" t="s">
        <v>2106</v>
      </c>
      <c r="C3168" s="188" t="s">
        <v>102</v>
      </c>
      <c r="D3168" s="188" t="s">
        <v>4479</v>
      </c>
      <c r="E3168" s="188" t="s">
        <v>4800</v>
      </c>
      <c r="F3168" s="188">
        <v>96.7</v>
      </c>
      <c r="G3168" s="188" t="s">
        <v>202</v>
      </c>
      <c r="H3168" s="188">
        <v>723</v>
      </c>
      <c r="I3168" s="188" t="s">
        <v>4334</v>
      </c>
      <c r="J3168" s="188" t="s">
        <v>4344</v>
      </c>
      <c r="K3168" s="188" t="s">
        <v>4652</v>
      </c>
      <c r="L3168" s="188" t="s">
        <v>159</v>
      </c>
      <c r="M3168" s="188" t="s">
        <v>164</v>
      </c>
      <c r="N3168" s="188">
        <v>96.7</v>
      </c>
      <c r="O3168" s="188" t="s">
        <v>159</v>
      </c>
      <c r="P3168" s="188" t="s">
        <v>4346</v>
      </c>
      <c r="Q3168" s="188" t="s">
        <v>159</v>
      </c>
      <c r="R3168" s="188" t="s">
        <v>4347</v>
      </c>
      <c r="S3168" s="188" t="s">
        <v>159</v>
      </c>
      <c r="T3168" s="188" t="s">
        <v>4339</v>
      </c>
      <c r="U3168" s="188" t="s">
        <v>4340</v>
      </c>
      <c r="V3168" s="188" t="s">
        <v>4348</v>
      </c>
      <c r="W3168" s="188" t="s">
        <v>4349</v>
      </c>
      <c r="X3168" s="189" t="s">
        <v>4343</v>
      </c>
      <c r="Y3168" s="188" t="s">
        <v>159</v>
      </c>
    </row>
    <row r="3169" spans="2:25">
      <c r="B3169" s="188" t="s">
        <v>2106</v>
      </c>
      <c r="C3169" s="188" t="s">
        <v>102</v>
      </c>
      <c r="D3169" s="188" t="s">
        <v>4479</v>
      </c>
      <c r="E3169" s="188" t="s">
        <v>4800</v>
      </c>
      <c r="F3169" s="188">
        <v>96.7</v>
      </c>
      <c r="G3169" s="188" t="s">
        <v>202</v>
      </c>
      <c r="H3169" s="188">
        <v>724</v>
      </c>
      <c r="I3169" s="188" t="s">
        <v>4334</v>
      </c>
      <c r="J3169" s="188" t="s">
        <v>4344</v>
      </c>
      <c r="K3169" s="188" t="s">
        <v>4653</v>
      </c>
      <c r="L3169" s="188" t="s">
        <v>159</v>
      </c>
      <c r="M3169" s="188" t="s">
        <v>164</v>
      </c>
      <c r="N3169" s="188">
        <v>96.7</v>
      </c>
      <c r="O3169" s="188" t="s">
        <v>159</v>
      </c>
      <c r="P3169" s="188" t="s">
        <v>4346</v>
      </c>
      <c r="Q3169" s="188" t="s">
        <v>159</v>
      </c>
      <c r="R3169" s="188" t="s">
        <v>4347</v>
      </c>
      <c r="S3169" s="188" t="s">
        <v>159</v>
      </c>
      <c r="T3169" s="188" t="s">
        <v>4339</v>
      </c>
      <c r="U3169" s="188" t="s">
        <v>4340</v>
      </c>
      <c r="V3169" s="188" t="s">
        <v>4348</v>
      </c>
      <c r="W3169" s="188" t="s">
        <v>4349</v>
      </c>
      <c r="X3169" s="189" t="s">
        <v>4343</v>
      </c>
      <c r="Y3169" s="188" t="s">
        <v>159</v>
      </c>
    </row>
    <row r="3170" spans="2:25">
      <c r="B3170" s="108" t="s">
        <v>2106</v>
      </c>
      <c r="C3170" s="108" t="s">
        <v>102</v>
      </c>
      <c r="D3170" s="108" t="s">
        <v>2096</v>
      </c>
      <c r="E3170" s="108" t="s">
        <v>4820</v>
      </c>
      <c r="F3170" s="108">
        <v>88.9</v>
      </c>
      <c r="G3170" s="108" t="s">
        <v>202</v>
      </c>
      <c r="H3170" s="108">
        <v>725</v>
      </c>
      <c r="I3170" s="108" t="s">
        <v>4334</v>
      </c>
      <c r="J3170" s="108" t="s">
        <v>4344</v>
      </c>
      <c r="K3170" s="108" t="s">
        <v>4655</v>
      </c>
      <c r="L3170" s="108" t="s">
        <v>2540</v>
      </c>
      <c r="M3170" s="108" t="s">
        <v>164</v>
      </c>
      <c r="N3170" s="108">
        <v>89.3</v>
      </c>
      <c r="O3170" s="108">
        <v>49</v>
      </c>
      <c r="P3170" s="108" t="s">
        <v>4346</v>
      </c>
      <c r="Q3170" s="108" t="s">
        <v>55</v>
      </c>
      <c r="R3170" s="108" t="s">
        <v>4347</v>
      </c>
      <c r="S3170" s="108" t="s">
        <v>55</v>
      </c>
      <c r="T3170" s="108" t="s">
        <v>4339</v>
      </c>
      <c r="U3170" s="108" t="s">
        <v>4340</v>
      </c>
      <c r="V3170" s="108" t="s">
        <v>4348</v>
      </c>
      <c r="W3170" s="108" t="s">
        <v>4349</v>
      </c>
      <c r="X3170" s="187" t="s">
        <v>4343</v>
      </c>
      <c r="Y3170" s="108">
        <v>49</v>
      </c>
    </row>
    <row r="3171" spans="2:25">
      <c r="B3171" s="188" t="s">
        <v>2106</v>
      </c>
      <c r="C3171" s="188" t="s">
        <v>102</v>
      </c>
      <c r="D3171" s="188" t="s">
        <v>2096</v>
      </c>
      <c r="E3171" s="188" t="s">
        <v>4820</v>
      </c>
      <c r="F3171" s="188">
        <v>88.9</v>
      </c>
      <c r="G3171" s="188" t="s">
        <v>202</v>
      </c>
      <c r="H3171" s="188">
        <v>726</v>
      </c>
      <c r="I3171" s="188" t="s">
        <v>4334</v>
      </c>
      <c r="J3171" s="188" t="s">
        <v>4344</v>
      </c>
      <c r="K3171" s="188" t="s">
        <v>4821</v>
      </c>
      <c r="L3171" s="188" t="s">
        <v>159</v>
      </c>
      <c r="M3171" s="188" t="s">
        <v>164</v>
      </c>
      <c r="N3171" s="188">
        <v>89.3</v>
      </c>
      <c r="O3171" s="188" t="s">
        <v>159</v>
      </c>
      <c r="P3171" s="188" t="s">
        <v>4346</v>
      </c>
      <c r="Q3171" s="188" t="s">
        <v>159</v>
      </c>
      <c r="R3171" s="188" t="s">
        <v>4347</v>
      </c>
      <c r="S3171" s="188" t="s">
        <v>159</v>
      </c>
      <c r="T3171" s="188" t="s">
        <v>4339</v>
      </c>
      <c r="U3171" s="188" t="s">
        <v>4340</v>
      </c>
      <c r="V3171" s="188" t="s">
        <v>4348</v>
      </c>
      <c r="W3171" s="188" t="s">
        <v>4349</v>
      </c>
      <c r="X3171" s="189" t="s">
        <v>4343</v>
      </c>
      <c r="Y3171" s="188" t="s">
        <v>159</v>
      </c>
    </row>
    <row r="3172" spans="2:25">
      <c r="B3172" s="188" t="s">
        <v>2106</v>
      </c>
      <c r="C3172" s="188" t="s">
        <v>102</v>
      </c>
      <c r="D3172" s="188" t="s">
        <v>2096</v>
      </c>
      <c r="E3172" s="188" t="s">
        <v>4820</v>
      </c>
      <c r="F3172" s="188">
        <v>88.9</v>
      </c>
      <c r="G3172" s="188" t="s">
        <v>202</v>
      </c>
      <c r="H3172" s="188">
        <v>727</v>
      </c>
      <c r="I3172" s="188" t="s">
        <v>4334</v>
      </c>
      <c r="J3172" s="188" t="s">
        <v>4344</v>
      </c>
      <c r="K3172" s="188" t="s">
        <v>4822</v>
      </c>
      <c r="L3172" s="188" t="s">
        <v>159</v>
      </c>
      <c r="M3172" s="188" t="s">
        <v>164</v>
      </c>
      <c r="N3172" s="188">
        <v>89.3</v>
      </c>
      <c r="O3172" s="188" t="s">
        <v>159</v>
      </c>
      <c r="P3172" s="188" t="s">
        <v>4346</v>
      </c>
      <c r="Q3172" s="188" t="s">
        <v>159</v>
      </c>
      <c r="R3172" s="188" t="s">
        <v>4347</v>
      </c>
      <c r="S3172" s="188" t="s">
        <v>159</v>
      </c>
      <c r="T3172" s="188" t="s">
        <v>4339</v>
      </c>
      <c r="U3172" s="188" t="s">
        <v>4340</v>
      </c>
      <c r="V3172" s="188" t="s">
        <v>4348</v>
      </c>
      <c r="W3172" s="188" t="s">
        <v>4349</v>
      </c>
      <c r="X3172" s="189" t="s">
        <v>4343</v>
      </c>
      <c r="Y3172" s="188" t="s">
        <v>159</v>
      </c>
    </row>
    <row r="3173" spans="2:25">
      <c r="B3173" s="188" t="s">
        <v>2106</v>
      </c>
      <c r="C3173" s="188" t="s">
        <v>102</v>
      </c>
      <c r="D3173" s="188" t="s">
        <v>2096</v>
      </c>
      <c r="E3173" s="188" t="s">
        <v>4820</v>
      </c>
      <c r="F3173" s="188">
        <v>88.9</v>
      </c>
      <c r="G3173" s="188" t="s">
        <v>202</v>
      </c>
      <c r="H3173" s="188">
        <v>728</v>
      </c>
      <c r="I3173" s="188" t="s">
        <v>4334</v>
      </c>
      <c r="J3173" s="188" t="s">
        <v>4344</v>
      </c>
      <c r="K3173" s="188" t="s">
        <v>4823</v>
      </c>
      <c r="L3173" s="188" t="s">
        <v>159</v>
      </c>
      <c r="M3173" s="188" t="s">
        <v>164</v>
      </c>
      <c r="N3173" s="188">
        <v>89.3</v>
      </c>
      <c r="O3173" s="188" t="s">
        <v>159</v>
      </c>
      <c r="P3173" s="188" t="s">
        <v>4346</v>
      </c>
      <c r="Q3173" s="188" t="s">
        <v>159</v>
      </c>
      <c r="R3173" s="188" t="s">
        <v>4347</v>
      </c>
      <c r="S3173" s="188" t="s">
        <v>159</v>
      </c>
      <c r="T3173" s="188" t="s">
        <v>4339</v>
      </c>
      <c r="U3173" s="188" t="s">
        <v>4340</v>
      </c>
      <c r="V3173" s="188" t="s">
        <v>4348</v>
      </c>
      <c r="W3173" s="188" t="s">
        <v>4349</v>
      </c>
      <c r="X3173" s="189" t="s">
        <v>4343</v>
      </c>
      <c r="Y3173" s="188" t="s">
        <v>159</v>
      </c>
    </row>
    <row r="3174" spans="2:25">
      <c r="B3174" s="188" t="s">
        <v>2106</v>
      </c>
      <c r="C3174" s="188" t="s">
        <v>102</v>
      </c>
      <c r="D3174" s="188" t="s">
        <v>2096</v>
      </c>
      <c r="E3174" s="188" t="s">
        <v>4820</v>
      </c>
      <c r="F3174" s="188">
        <v>88.9</v>
      </c>
      <c r="G3174" s="188" t="s">
        <v>202</v>
      </c>
      <c r="H3174" s="188">
        <v>729</v>
      </c>
      <c r="I3174" s="188" t="s">
        <v>4334</v>
      </c>
      <c r="J3174" s="188" t="s">
        <v>4344</v>
      </c>
      <c r="K3174" s="188" t="s">
        <v>4824</v>
      </c>
      <c r="L3174" s="188" t="s">
        <v>159</v>
      </c>
      <c r="M3174" s="188" t="s">
        <v>164</v>
      </c>
      <c r="N3174" s="188">
        <v>89.3</v>
      </c>
      <c r="O3174" s="188" t="s">
        <v>159</v>
      </c>
      <c r="P3174" s="188" t="s">
        <v>4346</v>
      </c>
      <c r="Q3174" s="188" t="s">
        <v>159</v>
      </c>
      <c r="R3174" s="188" t="s">
        <v>4347</v>
      </c>
      <c r="S3174" s="188" t="s">
        <v>159</v>
      </c>
      <c r="T3174" s="188" t="s">
        <v>4339</v>
      </c>
      <c r="U3174" s="188" t="s">
        <v>4340</v>
      </c>
      <c r="V3174" s="188" t="s">
        <v>4348</v>
      </c>
      <c r="W3174" s="188" t="s">
        <v>4349</v>
      </c>
      <c r="X3174" s="189" t="s">
        <v>4343</v>
      </c>
      <c r="Y3174" s="188" t="s">
        <v>159</v>
      </c>
    </row>
    <row r="3175" spans="2:25">
      <c r="B3175" s="188" t="s">
        <v>2106</v>
      </c>
      <c r="C3175" s="188" t="s">
        <v>102</v>
      </c>
      <c r="D3175" s="188" t="s">
        <v>2096</v>
      </c>
      <c r="E3175" s="188" t="s">
        <v>4820</v>
      </c>
      <c r="F3175" s="188">
        <v>88.9</v>
      </c>
      <c r="G3175" s="188" t="s">
        <v>202</v>
      </c>
      <c r="H3175" s="188">
        <v>730</v>
      </c>
      <c r="I3175" s="188" t="s">
        <v>4334</v>
      </c>
      <c r="J3175" s="188" t="s">
        <v>4344</v>
      </c>
      <c r="K3175" s="188" t="s">
        <v>4825</v>
      </c>
      <c r="L3175" s="188" t="s">
        <v>159</v>
      </c>
      <c r="M3175" s="188" t="s">
        <v>164</v>
      </c>
      <c r="N3175" s="188">
        <v>89.3</v>
      </c>
      <c r="O3175" s="188" t="s">
        <v>159</v>
      </c>
      <c r="P3175" s="188" t="s">
        <v>4346</v>
      </c>
      <c r="Q3175" s="188" t="s">
        <v>159</v>
      </c>
      <c r="R3175" s="188" t="s">
        <v>4347</v>
      </c>
      <c r="S3175" s="188" t="s">
        <v>159</v>
      </c>
      <c r="T3175" s="188" t="s">
        <v>4339</v>
      </c>
      <c r="U3175" s="188" t="s">
        <v>4340</v>
      </c>
      <c r="V3175" s="188" t="s">
        <v>4348</v>
      </c>
      <c r="W3175" s="188" t="s">
        <v>4349</v>
      </c>
      <c r="X3175" s="189" t="s">
        <v>4343</v>
      </c>
      <c r="Y3175" s="188" t="s">
        <v>159</v>
      </c>
    </row>
    <row r="3176" spans="2:25">
      <c r="B3176" s="188" t="s">
        <v>2106</v>
      </c>
      <c r="C3176" s="188" t="s">
        <v>102</v>
      </c>
      <c r="D3176" s="188" t="s">
        <v>2096</v>
      </c>
      <c r="E3176" s="188" t="s">
        <v>4820</v>
      </c>
      <c r="F3176" s="188">
        <v>88.9</v>
      </c>
      <c r="G3176" s="188" t="s">
        <v>202</v>
      </c>
      <c r="H3176" s="188">
        <v>731</v>
      </c>
      <c r="I3176" s="188" t="s">
        <v>4334</v>
      </c>
      <c r="J3176" s="188" t="s">
        <v>4344</v>
      </c>
      <c r="K3176" s="188" t="s">
        <v>4826</v>
      </c>
      <c r="L3176" s="188" t="s">
        <v>159</v>
      </c>
      <c r="M3176" s="188" t="s">
        <v>164</v>
      </c>
      <c r="N3176" s="188">
        <v>89.3</v>
      </c>
      <c r="O3176" s="188" t="s">
        <v>159</v>
      </c>
      <c r="P3176" s="188" t="s">
        <v>4346</v>
      </c>
      <c r="Q3176" s="188" t="s">
        <v>159</v>
      </c>
      <c r="R3176" s="188" t="s">
        <v>4347</v>
      </c>
      <c r="S3176" s="188" t="s">
        <v>159</v>
      </c>
      <c r="T3176" s="188" t="s">
        <v>4339</v>
      </c>
      <c r="U3176" s="188" t="s">
        <v>4340</v>
      </c>
      <c r="V3176" s="188" t="s">
        <v>4348</v>
      </c>
      <c r="W3176" s="188" t="s">
        <v>4349</v>
      </c>
      <c r="X3176" s="189" t="s">
        <v>4343</v>
      </c>
      <c r="Y3176" s="188" t="s">
        <v>159</v>
      </c>
    </row>
    <row r="3177" spans="2:25">
      <c r="B3177" s="188" t="s">
        <v>2106</v>
      </c>
      <c r="C3177" s="188" t="s">
        <v>102</v>
      </c>
      <c r="D3177" s="188" t="s">
        <v>2096</v>
      </c>
      <c r="E3177" s="188" t="s">
        <v>4820</v>
      </c>
      <c r="F3177" s="188">
        <v>88.9</v>
      </c>
      <c r="G3177" s="188" t="s">
        <v>202</v>
      </c>
      <c r="H3177" s="188">
        <v>732</v>
      </c>
      <c r="I3177" s="188" t="s">
        <v>4334</v>
      </c>
      <c r="J3177" s="188" t="s">
        <v>4344</v>
      </c>
      <c r="K3177" s="188" t="s">
        <v>4656</v>
      </c>
      <c r="L3177" s="188" t="s">
        <v>159</v>
      </c>
      <c r="M3177" s="188" t="s">
        <v>164</v>
      </c>
      <c r="N3177" s="188">
        <v>89.3</v>
      </c>
      <c r="O3177" s="188" t="s">
        <v>159</v>
      </c>
      <c r="P3177" s="188" t="s">
        <v>4346</v>
      </c>
      <c r="Q3177" s="188" t="s">
        <v>159</v>
      </c>
      <c r="R3177" s="188" t="s">
        <v>4347</v>
      </c>
      <c r="S3177" s="188" t="s">
        <v>159</v>
      </c>
      <c r="T3177" s="188" t="s">
        <v>4339</v>
      </c>
      <c r="U3177" s="188" t="s">
        <v>4340</v>
      </c>
      <c r="V3177" s="188" t="s">
        <v>4348</v>
      </c>
      <c r="W3177" s="188" t="s">
        <v>4349</v>
      </c>
      <c r="X3177" s="189" t="s">
        <v>4343</v>
      </c>
      <c r="Y3177" s="188" t="s">
        <v>159</v>
      </c>
    </row>
    <row r="3178" spans="2:25">
      <c r="B3178" s="188" t="s">
        <v>2106</v>
      </c>
      <c r="C3178" s="188" t="s">
        <v>102</v>
      </c>
      <c r="D3178" s="188" t="s">
        <v>2096</v>
      </c>
      <c r="E3178" s="188" t="s">
        <v>4820</v>
      </c>
      <c r="F3178" s="188">
        <v>88.9</v>
      </c>
      <c r="G3178" s="188" t="s">
        <v>202</v>
      </c>
      <c r="H3178" s="188">
        <v>733</v>
      </c>
      <c r="I3178" s="188" t="s">
        <v>4334</v>
      </c>
      <c r="J3178" s="188" t="s">
        <v>4344</v>
      </c>
      <c r="K3178" s="188" t="s">
        <v>4657</v>
      </c>
      <c r="L3178" s="188" t="s">
        <v>159</v>
      </c>
      <c r="M3178" s="188" t="s">
        <v>164</v>
      </c>
      <c r="N3178" s="188">
        <v>89.3</v>
      </c>
      <c r="O3178" s="188" t="s">
        <v>159</v>
      </c>
      <c r="P3178" s="188" t="s">
        <v>4346</v>
      </c>
      <c r="Q3178" s="188" t="s">
        <v>159</v>
      </c>
      <c r="R3178" s="188" t="s">
        <v>4347</v>
      </c>
      <c r="S3178" s="188" t="s">
        <v>159</v>
      </c>
      <c r="T3178" s="188" t="s">
        <v>4339</v>
      </c>
      <c r="U3178" s="188" t="s">
        <v>4340</v>
      </c>
      <c r="V3178" s="188" t="s">
        <v>4348</v>
      </c>
      <c r="W3178" s="188" t="s">
        <v>4349</v>
      </c>
      <c r="X3178" s="189" t="s">
        <v>4343</v>
      </c>
      <c r="Y3178" s="188" t="s">
        <v>159</v>
      </c>
    </row>
    <row r="3179" spans="2:25">
      <c r="B3179" s="188" t="s">
        <v>2106</v>
      </c>
      <c r="C3179" s="188" t="s">
        <v>102</v>
      </c>
      <c r="D3179" s="188" t="s">
        <v>2096</v>
      </c>
      <c r="E3179" s="188" t="s">
        <v>4820</v>
      </c>
      <c r="F3179" s="188">
        <v>88.9</v>
      </c>
      <c r="G3179" s="188" t="s">
        <v>202</v>
      </c>
      <c r="H3179" s="188">
        <v>734</v>
      </c>
      <c r="I3179" s="188" t="s">
        <v>4334</v>
      </c>
      <c r="J3179" s="188" t="s">
        <v>4344</v>
      </c>
      <c r="K3179" s="188" t="s">
        <v>4658</v>
      </c>
      <c r="L3179" s="188" t="s">
        <v>159</v>
      </c>
      <c r="M3179" s="188" t="s">
        <v>164</v>
      </c>
      <c r="N3179" s="188">
        <v>89.3</v>
      </c>
      <c r="O3179" s="188" t="s">
        <v>159</v>
      </c>
      <c r="P3179" s="188" t="s">
        <v>4346</v>
      </c>
      <c r="Q3179" s="188" t="s">
        <v>159</v>
      </c>
      <c r="R3179" s="188" t="s">
        <v>4347</v>
      </c>
      <c r="S3179" s="188" t="s">
        <v>159</v>
      </c>
      <c r="T3179" s="188" t="s">
        <v>4339</v>
      </c>
      <c r="U3179" s="188" t="s">
        <v>4340</v>
      </c>
      <c r="V3179" s="188" t="s">
        <v>4348</v>
      </c>
      <c r="W3179" s="188" t="s">
        <v>4349</v>
      </c>
      <c r="X3179" s="189" t="s">
        <v>4343</v>
      </c>
      <c r="Y3179" s="188" t="s">
        <v>159</v>
      </c>
    </row>
    <row r="3180" spans="2:25">
      <c r="B3180" s="188" t="s">
        <v>2106</v>
      </c>
      <c r="C3180" s="188" t="s">
        <v>102</v>
      </c>
      <c r="D3180" s="188" t="s">
        <v>2096</v>
      </c>
      <c r="E3180" s="188" t="s">
        <v>4820</v>
      </c>
      <c r="F3180" s="188">
        <v>88.9</v>
      </c>
      <c r="G3180" s="188" t="s">
        <v>202</v>
      </c>
      <c r="H3180" s="188">
        <v>735</v>
      </c>
      <c r="I3180" s="188" t="s">
        <v>4334</v>
      </c>
      <c r="J3180" s="188" t="s">
        <v>4344</v>
      </c>
      <c r="K3180" s="188" t="s">
        <v>4659</v>
      </c>
      <c r="L3180" s="188" t="s">
        <v>159</v>
      </c>
      <c r="M3180" s="188" t="s">
        <v>164</v>
      </c>
      <c r="N3180" s="188">
        <v>89.3</v>
      </c>
      <c r="O3180" s="188" t="s">
        <v>159</v>
      </c>
      <c r="P3180" s="188" t="s">
        <v>4346</v>
      </c>
      <c r="Q3180" s="188" t="s">
        <v>159</v>
      </c>
      <c r="R3180" s="188" t="s">
        <v>4347</v>
      </c>
      <c r="S3180" s="188" t="s">
        <v>159</v>
      </c>
      <c r="T3180" s="188" t="s">
        <v>4339</v>
      </c>
      <c r="U3180" s="188" t="s">
        <v>4340</v>
      </c>
      <c r="V3180" s="188" t="s">
        <v>4348</v>
      </c>
      <c r="W3180" s="188" t="s">
        <v>4349</v>
      </c>
      <c r="X3180" s="189" t="s">
        <v>4343</v>
      </c>
      <c r="Y3180" s="188" t="s">
        <v>159</v>
      </c>
    </row>
    <row r="3181" spans="2:25">
      <c r="B3181" s="188" t="s">
        <v>2106</v>
      </c>
      <c r="C3181" s="188" t="s">
        <v>102</v>
      </c>
      <c r="D3181" s="188" t="s">
        <v>2096</v>
      </c>
      <c r="E3181" s="188" t="s">
        <v>4820</v>
      </c>
      <c r="F3181" s="188">
        <v>88.9</v>
      </c>
      <c r="G3181" s="188" t="s">
        <v>202</v>
      </c>
      <c r="H3181" s="188">
        <v>736</v>
      </c>
      <c r="I3181" s="188" t="s">
        <v>4334</v>
      </c>
      <c r="J3181" s="188" t="s">
        <v>4344</v>
      </c>
      <c r="K3181" s="188" t="s">
        <v>4660</v>
      </c>
      <c r="L3181" s="188" t="s">
        <v>159</v>
      </c>
      <c r="M3181" s="188" t="s">
        <v>164</v>
      </c>
      <c r="N3181" s="188">
        <v>89.3</v>
      </c>
      <c r="O3181" s="188" t="s">
        <v>159</v>
      </c>
      <c r="P3181" s="188" t="s">
        <v>4346</v>
      </c>
      <c r="Q3181" s="188" t="s">
        <v>159</v>
      </c>
      <c r="R3181" s="188" t="s">
        <v>4347</v>
      </c>
      <c r="S3181" s="188" t="s">
        <v>159</v>
      </c>
      <c r="T3181" s="188" t="s">
        <v>4339</v>
      </c>
      <c r="U3181" s="188" t="s">
        <v>4340</v>
      </c>
      <c r="V3181" s="188" t="s">
        <v>4348</v>
      </c>
      <c r="W3181" s="188" t="s">
        <v>4349</v>
      </c>
      <c r="X3181" s="189" t="s">
        <v>4343</v>
      </c>
      <c r="Y3181" s="188" t="s">
        <v>159</v>
      </c>
    </row>
    <row r="3182" spans="2:25">
      <c r="B3182" s="188" t="s">
        <v>2106</v>
      </c>
      <c r="C3182" s="188" t="s">
        <v>102</v>
      </c>
      <c r="D3182" s="188" t="s">
        <v>2096</v>
      </c>
      <c r="E3182" s="188" t="s">
        <v>4820</v>
      </c>
      <c r="F3182" s="188">
        <v>88.9</v>
      </c>
      <c r="G3182" s="188" t="s">
        <v>202</v>
      </c>
      <c r="H3182" s="188">
        <v>737</v>
      </c>
      <c r="I3182" s="188" t="s">
        <v>4334</v>
      </c>
      <c r="J3182" s="188" t="s">
        <v>4344</v>
      </c>
      <c r="K3182" s="188" t="s">
        <v>4661</v>
      </c>
      <c r="L3182" s="188" t="s">
        <v>159</v>
      </c>
      <c r="M3182" s="188" t="s">
        <v>164</v>
      </c>
      <c r="N3182" s="188">
        <v>89.3</v>
      </c>
      <c r="O3182" s="188" t="s">
        <v>159</v>
      </c>
      <c r="P3182" s="188" t="s">
        <v>4346</v>
      </c>
      <c r="Q3182" s="188" t="s">
        <v>159</v>
      </c>
      <c r="R3182" s="188" t="s">
        <v>4347</v>
      </c>
      <c r="S3182" s="188" t="s">
        <v>159</v>
      </c>
      <c r="T3182" s="188" t="s">
        <v>4339</v>
      </c>
      <c r="U3182" s="188" t="s">
        <v>4340</v>
      </c>
      <c r="V3182" s="188" t="s">
        <v>4348</v>
      </c>
      <c r="W3182" s="188" t="s">
        <v>4349</v>
      </c>
      <c r="X3182" s="189" t="s">
        <v>4343</v>
      </c>
      <c r="Y3182" s="188" t="s">
        <v>159</v>
      </c>
    </row>
    <row r="3183" spans="2:25">
      <c r="B3183" s="188" t="s">
        <v>2106</v>
      </c>
      <c r="C3183" s="188" t="s">
        <v>102</v>
      </c>
      <c r="D3183" s="188" t="s">
        <v>2096</v>
      </c>
      <c r="E3183" s="188" t="s">
        <v>4820</v>
      </c>
      <c r="F3183" s="188">
        <v>88.9</v>
      </c>
      <c r="G3183" s="188" t="s">
        <v>202</v>
      </c>
      <c r="H3183" s="188">
        <v>738</v>
      </c>
      <c r="I3183" s="188" t="s">
        <v>4334</v>
      </c>
      <c r="J3183" s="188" t="s">
        <v>4344</v>
      </c>
      <c r="K3183" s="188" t="s">
        <v>4662</v>
      </c>
      <c r="L3183" s="188" t="s">
        <v>159</v>
      </c>
      <c r="M3183" s="188" t="s">
        <v>164</v>
      </c>
      <c r="N3183" s="188">
        <v>89.3</v>
      </c>
      <c r="O3183" s="188" t="s">
        <v>159</v>
      </c>
      <c r="P3183" s="188" t="s">
        <v>4346</v>
      </c>
      <c r="Q3183" s="188" t="s">
        <v>159</v>
      </c>
      <c r="R3183" s="188" t="s">
        <v>4347</v>
      </c>
      <c r="S3183" s="188" t="s">
        <v>159</v>
      </c>
      <c r="T3183" s="188" t="s">
        <v>4339</v>
      </c>
      <c r="U3183" s="188" t="s">
        <v>4340</v>
      </c>
      <c r="V3183" s="188" t="s">
        <v>4348</v>
      </c>
      <c r="W3183" s="188" t="s">
        <v>4349</v>
      </c>
      <c r="X3183" s="189" t="s">
        <v>4343</v>
      </c>
      <c r="Y3183" s="188" t="s">
        <v>159</v>
      </c>
    </row>
    <row r="3184" spans="2:25">
      <c r="B3184" s="188" t="s">
        <v>2106</v>
      </c>
      <c r="C3184" s="188" t="s">
        <v>102</v>
      </c>
      <c r="D3184" s="188" t="s">
        <v>2096</v>
      </c>
      <c r="E3184" s="188" t="s">
        <v>4820</v>
      </c>
      <c r="F3184" s="188">
        <v>88.9</v>
      </c>
      <c r="G3184" s="188" t="s">
        <v>202</v>
      </c>
      <c r="H3184" s="188">
        <v>739</v>
      </c>
      <c r="I3184" s="188" t="s">
        <v>4334</v>
      </c>
      <c r="J3184" s="188" t="s">
        <v>4344</v>
      </c>
      <c r="K3184" s="188" t="s">
        <v>4663</v>
      </c>
      <c r="L3184" s="188" t="s">
        <v>159</v>
      </c>
      <c r="M3184" s="188" t="s">
        <v>164</v>
      </c>
      <c r="N3184" s="188">
        <v>89.3</v>
      </c>
      <c r="O3184" s="188" t="s">
        <v>159</v>
      </c>
      <c r="P3184" s="188" t="s">
        <v>4346</v>
      </c>
      <c r="Q3184" s="188" t="s">
        <v>159</v>
      </c>
      <c r="R3184" s="188" t="s">
        <v>4347</v>
      </c>
      <c r="S3184" s="188" t="s">
        <v>159</v>
      </c>
      <c r="T3184" s="188" t="s">
        <v>4339</v>
      </c>
      <c r="U3184" s="188" t="s">
        <v>4340</v>
      </c>
      <c r="V3184" s="188" t="s">
        <v>4348</v>
      </c>
      <c r="W3184" s="188" t="s">
        <v>4349</v>
      </c>
      <c r="X3184" s="189" t="s">
        <v>4343</v>
      </c>
      <c r="Y3184" s="188" t="s">
        <v>159</v>
      </c>
    </row>
    <row r="3185" spans="2:25">
      <c r="B3185" s="188" t="s">
        <v>2106</v>
      </c>
      <c r="C3185" s="188" t="s">
        <v>102</v>
      </c>
      <c r="D3185" s="188" t="s">
        <v>2096</v>
      </c>
      <c r="E3185" s="188" t="s">
        <v>4820</v>
      </c>
      <c r="F3185" s="188">
        <v>88.9</v>
      </c>
      <c r="G3185" s="188" t="s">
        <v>202</v>
      </c>
      <c r="H3185" s="188">
        <v>740</v>
      </c>
      <c r="I3185" s="188" t="s">
        <v>4334</v>
      </c>
      <c r="J3185" s="188" t="s">
        <v>4344</v>
      </c>
      <c r="K3185" s="188" t="s">
        <v>4664</v>
      </c>
      <c r="L3185" s="188" t="s">
        <v>159</v>
      </c>
      <c r="M3185" s="188" t="s">
        <v>164</v>
      </c>
      <c r="N3185" s="188">
        <v>89.3</v>
      </c>
      <c r="O3185" s="188" t="s">
        <v>159</v>
      </c>
      <c r="P3185" s="188" t="s">
        <v>4346</v>
      </c>
      <c r="Q3185" s="188" t="s">
        <v>159</v>
      </c>
      <c r="R3185" s="188" t="s">
        <v>4347</v>
      </c>
      <c r="S3185" s="188" t="s">
        <v>159</v>
      </c>
      <c r="T3185" s="188" t="s">
        <v>4339</v>
      </c>
      <c r="U3185" s="188" t="s">
        <v>4340</v>
      </c>
      <c r="V3185" s="188" t="s">
        <v>4348</v>
      </c>
      <c r="W3185" s="188" t="s">
        <v>4349</v>
      </c>
      <c r="X3185" s="189" t="s">
        <v>4343</v>
      </c>
      <c r="Y3185" s="188" t="s">
        <v>159</v>
      </c>
    </row>
    <row r="3186" spans="2:25">
      <c r="B3186" s="188" t="s">
        <v>2106</v>
      </c>
      <c r="C3186" s="188" t="s">
        <v>102</v>
      </c>
      <c r="D3186" s="188" t="s">
        <v>2096</v>
      </c>
      <c r="E3186" s="188" t="s">
        <v>4820</v>
      </c>
      <c r="F3186" s="188">
        <v>88.9</v>
      </c>
      <c r="G3186" s="188" t="s">
        <v>202</v>
      </c>
      <c r="H3186" s="188">
        <v>741</v>
      </c>
      <c r="I3186" s="188" t="s">
        <v>4334</v>
      </c>
      <c r="J3186" s="188" t="s">
        <v>4344</v>
      </c>
      <c r="K3186" s="188" t="s">
        <v>4665</v>
      </c>
      <c r="L3186" s="188" t="s">
        <v>159</v>
      </c>
      <c r="M3186" s="188" t="s">
        <v>164</v>
      </c>
      <c r="N3186" s="188">
        <v>89.3</v>
      </c>
      <c r="O3186" s="188" t="s">
        <v>159</v>
      </c>
      <c r="P3186" s="188" t="s">
        <v>4346</v>
      </c>
      <c r="Q3186" s="188" t="s">
        <v>159</v>
      </c>
      <c r="R3186" s="188" t="s">
        <v>4347</v>
      </c>
      <c r="S3186" s="188" t="s">
        <v>159</v>
      </c>
      <c r="T3186" s="188" t="s">
        <v>4339</v>
      </c>
      <c r="U3186" s="188" t="s">
        <v>4340</v>
      </c>
      <c r="V3186" s="188" t="s">
        <v>4348</v>
      </c>
      <c r="W3186" s="188" t="s">
        <v>4349</v>
      </c>
      <c r="X3186" s="189" t="s">
        <v>4343</v>
      </c>
      <c r="Y3186" s="188" t="s">
        <v>159</v>
      </c>
    </row>
    <row r="3187" spans="2:25">
      <c r="B3187" s="188" t="s">
        <v>2106</v>
      </c>
      <c r="C3187" s="188" t="s">
        <v>102</v>
      </c>
      <c r="D3187" s="188" t="s">
        <v>2096</v>
      </c>
      <c r="E3187" s="188" t="s">
        <v>4820</v>
      </c>
      <c r="F3187" s="188">
        <v>88.9</v>
      </c>
      <c r="G3187" s="188" t="s">
        <v>202</v>
      </c>
      <c r="H3187" s="188">
        <v>742</v>
      </c>
      <c r="I3187" s="188" t="s">
        <v>4334</v>
      </c>
      <c r="J3187" s="188" t="s">
        <v>4344</v>
      </c>
      <c r="K3187" s="188" t="s">
        <v>4666</v>
      </c>
      <c r="L3187" s="188" t="s">
        <v>159</v>
      </c>
      <c r="M3187" s="188" t="s">
        <v>164</v>
      </c>
      <c r="N3187" s="188">
        <v>89.3</v>
      </c>
      <c r="O3187" s="188" t="s">
        <v>159</v>
      </c>
      <c r="P3187" s="188" t="s">
        <v>4346</v>
      </c>
      <c r="Q3187" s="188" t="s">
        <v>159</v>
      </c>
      <c r="R3187" s="188" t="s">
        <v>4347</v>
      </c>
      <c r="S3187" s="188" t="s">
        <v>159</v>
      </c>
      <c r="T3187" s="188" t="s">
        <v>4339</v>
      </c>
      <c r="U3187" s="188" t="s">
        <v>4340</v>
      </c>
      <c r="V3187" s="188" t="s">
        <v>4348</v>
      </c>
      <c r="W3187" s="188" t="s">
        <v>4349</v>
      </c>
      <c r="X3187" s="189" t="s">
        <v>4343</v>
      </c>
      <c r="Y3187" s="188" t="s">
        <v>159</v>
      </c>
    </row>
    <row r="3188" spans="2:25">
      <c r="B3188" s="188" t="s">
        <v>2106</v>
      </c>
      <c r="C3188" s="188" t="s">
        <v>102</v>
      </c>
      <c r="D3188" s="188" t="s">
        <v>2096</v>
      </c>
      <c r="E3188" s="188" t="s">
        <v>4820</v>
      </c>
      <c r="F3188" s="188">
        <v>88.9</v>
      </c>
      <c r="G3188" s="188" t="s">
        <v>202</v>
      </c>
      <c r="H3188" s="188">
        <v>743</v>
      </c>
      <c r="I3188" s="188" t="s">
        <v>4334</v>
      </c>
      <c r="J3188" s="188" t="s">
        <v>4344</v>
      </c>
      <c r="K3188" s="188" t="s">
        <v>4667</v>
      </c>
      <c r="L3188" s="188" t="s">
        <v>159</v>
      </c>
      <c r="M3188" s="188" t="s">
        <v>164</v>
      </c>
      <c r="N3188" s="188">
        <v>89.3</v>
      </c>
      <c r="O3188" s="188" t="s">
        <v>159</v>
      </c>
      <c r="P3188" s="188" t="s">
        <v>4346</v>
      </c>
      <c r="Q3188" s="188" t="s">
        <v>159</v>
      </c>
      <c r="R3188" s="188" t="s">
        <v>4347</v>
      </c>
      <c r="S3188" s="188" t="s">
        <v>159</v>
      </c>
      <c r="T3188" s="188" t="s">
        <v>4339</v>
      </c>
      <c r="U3188" s="188" t="s">
        <v>4340</v>
      </c>
      <c r="V3188" s="188" t="s">
        <v>4348</v>
      </c>
      <c r="W3188" s="188" t="s">
        <v>4349</v>
      </c>
      <c r="X3188" s="189" t="s">
        <v>4343</v>
      </c>
      <c r="Y3188" s="188" t="s">
        <v>159</v>
      </c>
    </row>
    <row r="3189" spans="2:25">
      <c r="B3189" s="188" t="s">
        <v>2106</v>
      </c>
      <c r="C3189" s="188" t="s">
        <v>102</v>
      </c>
      <c r="D3189" s="188" t="s">
        <v>2096</v>
      </c>
      <c r="E3189" s="188" t="s">
        <v>4820</v>
      </c>
      <c r="F3189" s="188">
        <v>88.9</v>
      </c>
      <c r="G3189" s="188" t="s">
        <v>202</v>
      </c>
      <c r="H3189" s="188">
        <v>744</v>
      </c>
      <c r="I3189" s="188" t="s">
        <v>4334</v>
      </c>
      <c r="J3189" s="188" t="s">
        <v>4344</v>
      </c>
      <c r="K3189" s="188" t="s">
        <v>4668</v>
      </c>
      <c r="L3189" s="188" t="s">
        <v>159</v>
      </c>
      <c r="M3189" s="188" t="s">
        <v>164</v>
      </c>
      <c r="N3189" s="188">
        <v>89.3</v>
      </c>
      <c r="O3189" s="188" t="s">
        <v>159</v>
      </c>
      <c r="P3189" s="188" t="s">
        <v>4346</v>
      </c>
      <c r="Q3189" s="188" t="s">
        <v>159</v>
      </c>
      <c r="R3189" s="188" t="s">
        <v>4347</v>
      </c>
      <c r="S3189" s="188" t="s">
        <v>159</v>
      </c>
      <c r="T3189" s="188" t="s">
        <v>4339</v>
      </c>
      <c r="U3189" s="188" t="s">
        <v>4340</v>
      </c>
      <c r="V3189" s="188" t="s">
        <v>4348</v>
      </c>
      <c r="W3189" s="188" t="s">
        <v>4349</v>
      </c>
      <c r="X3189" s="189" t="s">
        <v>4343</v>
      </c>
      <c r="Y3189" s="188" t="s">
        <v>159</v>
      </c>
    </row>
    <row r="3190" spans="2:25">
      <c r="B3190" s="108" t="s">
        <v>2106</v>
      </c>
      <c r="C3190" s="108" t="s">
        <v>102</v>
      </c>
      <c r="D3190" s="108" t="s">
        <v>2114</v>
      </c>
      <c r="E3190" s="108" t="s">
        <v>4820</v>
      </c>
      <c r="F3190" s="190">
        <v>90</v>
      </c>
      <c r="G3190" s="108" t="s">
        <v>202</v>
      </c>
      <c r="H3190" s="108">
        <v>745</v>
      </c>
      <c r="I3190" s="108" t="s">
        <v>4334</v>
      </c>
      <c r="J3190" s="108" t="s">
        <v>4344</v>
      </c>
      <c r="K3190" s="108" t="s">
        <v>4669</v>
      </c>
      <c r="L3190" s="108" t="s">
        <v>2540</v>
      </c>
      <c r="M3190" s="108" t="s">
        <v>164</v>
      </c>
      <c r="N3190" s="108">
        <v>90.4</v>
      </c>
      <c r="O3190" s="108">
        <v>50</v>
      </c>
      <c r="P3190" s="108" t="s">
        <v>4346</v>
      </c>
      <c r="Q3190" s="108" t="s">
        <v>55</v>
      </c>
      <c r="R3190" s="108" t="s">
        <v>4347</v>
      </c>
      <c r="S3190" s="108" t="s">
        <v>55</v>
      </c>
      <c r="T3190" s="108" t="s">
        <v>4339</v>
      </c>
      <c r="U3190" s="108" t="s">
        <v>4340</v>
      </c>
      <c r="V3190" s="108" t="s">
        <v>4348</v>
      </c>
      <c r="W3190" s="108" t="s">
        <v>4349</v>
      </c>
      <c r="X3190" s="187" t="s">
        <v>4343</v>
      </c>
      <c r="Y3190" s="108">
        <v>50</v>
      </c>
    </row>
    <row r="3191" spans="2:25">
      <c r="B3191" s="188" t="s">
        <v>2106</v>
      </c>
      <c r="C3191" s="188" t="s">
        <v>102</v>
      </c>
      <c r="D3191" s="188" t="s">
        <v>2114</v>
      </c>
      <c r="E3191" s="188" t="s">
        <v>4820</v>
      </c>
      <c r="F3191" s="191">
        <v>90</v>
      </c>
      <c r="G3191" s="188" t="s">
        <v>202</v>
      </c>
      <c r="H3191" s="188">
        <v>746</v>
      </c>
      <c r="I3191" s="188" t="s">
        <v>4334</v>
      </c>
      <c r="J3191" s="188" t="s">
        <v>4344</v>
      </c>
      <c r="K3191" s="188" t="s">
        <v>4670</v>
      </c>
      <c r="L3191" s="188" t="s">
        <v>159</v>
      </c>
      <c r="M3191" s="188" t="s">
        <v>164</v>
      </c>
      <c r="N3191" s="188">
        <v>90.4</v>
      </c>
      <c r="O3191" s="188" t="s">
        <v>159</v>
      </c>
      <c r="P3191" s="188" t="s">
        <v>4346</v>
      </c>
      <c r="Q3191" s="188" t="s">
        <v>159</v>
      </c>
      <c r="R3191" s="188" t="s">
        <v>4347</v>
      </c>
      <c r="S3191" s="188" t="s">
        <v>159</v>
      </c>
      <c r="T3191" s="188" t="s">
        <v>4339</v>
      </c>
      <c r="U3191" s="188" t="s">
        <v>4340</v>
      </c>
      <c r="V3191" s="188" t="s">
        <v>4348</v>
      </c>
      <c r="W3191" s="188" t="s">
        <v>4349</v>
      </c>
      <c r="X3191" s="189" t="s">
        <v>4343</v>
      </c>
      <c r="Y3191" s="188" t="s">
        <v>159</v>
      </c>
    </row>
    <row r="3192" spans="2:25">
      <c r="B3192" s="188" t="s">
        <v>2106</v>
      </c>
      <c r="C3192" s="188" t="s">
        <v>102</v>
      </c>
      <c r="D3192" s="188" t="s">
        <v>2114</v>
      </c>
      <c r="E3192" s="188" t="s">
        <v>4820</v>
      </c>
      <c r="F3192" s="191">
        <v>90</v>
      </c>
      <c r="G3192" s="188" t="s">
        <v>202</v>
      </c>
      <c r="H3192" s="188">
        <v>747</v>
      </c>
      <c r="I3192" s="188" t="s">
        <v>4334</v>
      </c>
      <c r="J3192" s="188" t="s">
        <v>4344</v>
      </c>
      <c r="K3192" s="188" t="s">
        <v>4671</v>
      </c>
      <c r="L3192" s="188" t="s">
        <v>159</v>
      </c>
      <c r="M3192" s="188" t="s">
        <v>164</v>
      </c>
      <c r="N3192" s="188">
        <v>90.4</v>
      </c>
      <c r="O3192" s="188" t="s">
        <v>159</v>
      </c>
      <c r="P3192" s="188" t="s">
        <v>4346</v>
      </c>
      <c r="Q3192" s="188" t="s">
        <v>159</v>
      </c>
      <c r="R3192" s="188" t="s">
        <v>4347</v>
      </c>
      <c r="S3192" s="188" t="s">
        <v>159</v>
      </c>
      <c r="T3192" s="188" t="s">
        <v>4339</v>
      </c>
      <c r="U3192" s="188" t="s">
        <v>4340</v>
      </c>
      <c r="V3192" s="188" t="s">
        <v>4348</v>
      </c>
      <c r="W3192" s="188" t="s">
        <v>4349</v>
      </c>
      <c r="X3192" s="189" t="s">
        <v>4343</v>
      </c>
      <c r="Y3192" s="188" t="s">
        <v>159</v>
      </c>
    </row>
    <row r="3193" spans="2:25">
      <c r="B3193" s="188" t="s">
        <v>2106</v>
      </c>
      <c r="C3193" s="188" t="s">
        <v>102</v>
      </c>
      <c r="D3193" s="188" t="s">
        <v>2114</v>
      </c>
      <c r="E3193" s="188" t="s">
        <v>4820</v>
      </c>
      <c r="F3193" s="191">
        <v>90</v>
      </c>
      <c r="G3193" s="188" t="s">
        <v>202</v>
      </c>
      <c r="H3193" s="188">
        <v>748</v>
      </c>
      <c r="I3193" s="188" t="s">
        <v>4334</v>
      </c>
      <c r="J3193" s="188" t="s">
        <v>4344</v>
      </c>
      <c r="K3193" s="188" t="s">
        <v>4672</v>
      </c>
      <c r="L3193" s="188" t="s">
        <v>159</v>
      </c>
      <c r="M3193" s="188" t="s">
        <v>164</v>
      </c>
      <c r="N3193" s="188">
        <v>90.4</v>
      </c>
      <c r="O3193" s="188" t="s">
        <v>159</v>
      </c>
      <c r="P3193" s="188" t="s">
        <v>4346</v>
      </c>
      <c r="Q3193" s="188" t="s">
        <v>159</v>
      </c>
      <c r="R3193" s="188" t="s">
        <v>4347</v>
      </c>
      <c r="S3193" s="188" t="s">
        <v>159</v>
      </c>
      <c r="T3193" s="188" t="s">
        <v>4339</v>
      </c>
      <c r="U3193" s="188" t="s">
        <v>4340</v>
      </c>
      <c r="V3193" s="188" t="s">
        <v>4348</v>
      </c>
      <c r="W3193" s="188" t="s">
        <v>4349</v>
      </c>
      <c r="X3193" s="189" t="s">
        <v>4343</v>
      </c>
      <c r="Y3193" s="188" t="s">
        <v>159</v>
      </c>
    </row>
    <row r="3194" spans="2:25">
      <c r="B3194" s="188" t="s">
        <v>2106</v>
      </c>
      <c r="C3194" s="188" t="s">
        <v>102</v>
      </c>
      <c r="D3194" s="188" t="s">
        <v>2114</v>
      </c>
      <c r="E3194" s="188" t="s">
        <v>4820</v>
      </c>
      <c r="F3194" s="191">
        <v>90</v>
      </c>
      <c r="G3194" s="188" t="s">
        <v>202</v>
      </c>
      <c r="H3194" s="188">
        <v>749</v>
      </c>
      <c r="I3194" s="188" t="s">
        <v>4334</v>
      </c>
      <c r="J3194" s="188" t="s">
        <v>4344</v>
      </c>
      <c r="K3194" s="188" t="s">
        <v>4673</v>
      </c>
      <c r="L3194" s="188" t="s">
        <v>159</v>
      </c>
      <c r="M3194" s="188" t="s">
        <v>164</v>
      </c>
      <c r="N3194" s="188">
        <v>90.4</v>
      </c>
      <c r="O3194" s="188" t="s">
        <v>159</v>
      </c>
      <c r="P3194" s="188" t="s">
        <v>4346</v>
      </c>
      <c r="Q3194" s="188" t="s">
        <v>159</v>
      </c>
      <c r="R3194" s="188" t="s">
        <v>4347</v>
      </c>
      <c r="S3194" s="188" t="s">
        <v>159</v>
      </c>
      <c r="T3194" s="188" t="s">
        <v>4339</v>
      </c>
      <c r="U3194" s="188" t="s">
        <v>4340</v>
      </c>
      <c r="V3194" s="188" t="s">
        <v>4348</v>
      </c>
      <c r="W3194" s="188" t="s">
        <v>4349</v>
      </c>
      <c r="X3194" s="189" t="s">
        <v>4343</v>
      </c>
      <c r="Y3194" s="188" t="s">
        <v>159</v>
      </c>
    </row>
    <row r="3195" spans="2:25">
      <c r="B3195" s="188" t="s">
        <v>2106</v>
      </c>
      <c r="C3195" s="188" t="s">
        <v>102</v>
      </c>
      <c r="D3195" s="188" t="s">
        <v>2114</v>
      </c>
      <c r="E3195" s="188" t="s">
        <v>4820</v>
      </c>
      <c r="F3195" s="191">
        <v>90</v>
      </c>
      <c r="G3195" s="188" t="s">
        <v>202</v>
      </c>
      <c r="H3195" s="188">
        <v>750</v>
      </c>
      <c r="I3195" s="188" t="s">
        <v>4334</v>
      </c>
      <c r="J3195" s="188" t="s">
        <v>4344</v>
      </c>
      <c r="K3195" s="188" t="s">
        <v>4674</v>
      </c>
      <c r="L3195" s="188" t="s">
        <v>159</v>
      </c>
      <c r="M3195" s="188" t="s">
        <v>164</v>
      </c>
      <c r="N3195" s="188">
        <v>90.4</v>
      </c>
      <c r="O3195" s="188" t="s">
        <v>159</v>
      </c>
      <c r="P3195" s="188" t="s">
        <v>4346</v>
      </c>
      <c r="Q3195" s="188" t="s">
        <v>159</v>
      </c>
      <c r="R3195" s="188" t="s">
        <v>4347</v>
      </c>
      <c r="S3195" s="188" t="s">
        <v>159</v>
      </c>
      <c r="T3195" s="188" t="s">
        <v>4339</v>
      </c>
      <c r="U3195" s="188" t="s">
        <v>4340</v>
      </c>
      <c r="V3195" s="188" t="s">
        <v>4348</v>
      </c>
      <c r="W3195" s="188" t="s">
        <v>4349</v>
      </c>
      <c r="X3195" s="189" t="s">
        <v>4343</v>
      </c>
      <c r="Y3195" s="188" t="s">
        <v>159</v>
      </c>
    </row>
    <row r="3196" spans="2:25">
      <c r="B3196" s="188" t="s">
        <v>2106</v>
      </c>
      <c r="C3196" s="188" t="s">
        <v>102</v>
      </c>
      <c r="D3196" s="188" t="s">
        <v>2114</v>
      </c>
      <c r="E3196" s="188" t="s">
        <v>4820</v>
      </c>
      <c r="F3196" s="191">
        <v>90</v>
      </c>
      <c r="G3196" s="188" t="s">
        <v>202</v>
      </c>
      <c r="H3196" s="188">
        <v>751</v>
      </c>
      <c r="I3196" s="188" t="s">
        <v>4334</v>
      </c>
      <c r="J3196" s="188" t="s">
        <v>4344</v>
      </c>
      <c r="K3196" s="188" t="s">
        <v>4675</v>
      </c>
      <c r="L3196" s="188" t="s">
        <v>159</v>
      </c>
      <c r="M3196" s="188" t="s">
        <v>164</v>
      </c>
      <c r="N3196" s="188">
        <v>90.4</v>
      </c>
      <c r="O3196" s="188" t="s">
        <v>159</v>
      </c>
      <c r="P3196" s="188" t="s">
        <v>4346</v>
      </c>
      <c r="Q3196" s="188" t="s">
        <v>159</v>
      </c>
      <c r="R3196" s="188" t="s">
        <v>4347</v>
      </c>
      <c r="S3196" s="188" t="s">
        <v>159</v>
      </c>
      <c r="T3196" s="188" t="s">
        <v>4339</v>
      </c>
      <c r="U3196" s="188" t="s">
        <v>4340</v>
      </c>
      <c r="V3196" s="188" t="s">
        <v>4348</v>
      </c>
      <c r="W3196" s="188" t="s">
        <v>4349</v>
      </c>
      <c r="X3196" s="189" t="s">
        <v>4343</v>
      </c>
      <c r="Y3196" s="188" t="s">
        <v>159</v>
      </c>
    </row>
    <row r="3197" spans="2:25">
      <c r="B3197" s="188" t="s">
        <v>2106</v>
      </c>
      <c r="C3197" s="188" t="s">
        <v>102</v>
      </c>
      <c r="D3197" s="188" t="s">
        <v>2114</v>
      </c>
      <c r="E3197" s="188" t="s">
        <v>4820</v>
      </c>
      <c r="F3197" s="191">
        <v>90</v>
      </c>
      <c r="G3197" s="188" t="s">
        <v>202</v>
      </c>
      <c r="H3197" s="188">
        <v>752</v>
      </c>
      <c r="I3197" s="188" t="s">
        <v>4334</v>
      </c>
      <c r="J3197" s="188" t="s">
        <v>4344</v>
      </c>
      <c r="K3197" s="188" t="s">
        <v>4676</v>
      </c>
      <c r="L3197" s="188" t="s">
        <v>159</v>
      </c>
      <c r="M3197" s="188" t="s">
        <v>164</v>
      </c>
      <c r="N3197" s="188">
        <v>90.4</v>
      </c>
      <c r="O3197" s="188" t="s">
        <v>159</v>
      </c>
      <c r="P3197" s="188" t="s">
        <v>4346</v>
      </c>
      <c r="Q3197" s="188" t="s">
        <v>159</v>
      </c>
      <c r="R3197" s="188" t="s">
        <v>4347</v>
      </c>
      <c r="S3197" s="188" t="s">
        <v>159</v>
      </c>
      <c r="T3197" s="188" t="s">
        <v>4339</v>
      </c>
      <c r="U3197" s="188" t="s">
        <v>4340</v>
      </c>
      <c r="V3197" s="188" t="s">
        <v>4348</v>
      </c>
      <c r="W3197" s="188" t="s">
        <v>4349</v>
      </c>
      <c r="X3197" s="189" t="s">
        <v>4343</v>
      </c>
      <c r="Y3197" s="188" t="s">
        <v>159</v>
      </c>
    </row>
    <row r="3198" spans="2:25">
      <c r="B3198" s="188" t="s">
        <v>2106</v>
      </c>
      <c r="C3198" s="188" t="s">
        <v>102</v>
      </c>
      <c r="D3198" s="188" t="s">
        <v>2114</v>
      </c>
      <c r="E3198" s="188" t="s">
        <v>4820</v>
      </c>
      <c r="F3198" s="191">
        <v>90</v>
      </c>
      <c r="G3198" s="188" t="s">
        <v>202</v>
      </c>
      <c r="H3198" s="188">
        <v>753</v>
      </c>
      <c r="I3198" s="188" t="s">
        <v>4334</v>
      </c>
      <c r="J3198" s="188" t="s">
        <v>4344</v>
      </c>
      <c r="K3198" s="188" t="s">
        <v>4677</v>
      </c>
      <c r="L3198" s="188" t="s">
        <v>159</v>
      </c>
      <c r="M3198" s="188" t="s">
        <v>164</v>
      </c>
      <c r="N3198" s="188">
        <v>90.4</v>
      </c>
      <c r="O3198" s="188" t="s">
        <v>159</v>
      </c>
      <c r="P3198" s="188" t="s">
        <v>4346</v>
      </c>
      <c r="Q3198" s="188" t="s">
        <v>159</v>
      </c>
      <c r="R3198" s="188" t="s">
        <v>4347</v>
      </c>
      <c r="S3198" s="188" t="s">
        <v>159</v>
      </c>
      <c r="T3198" s="188" t="s">
        <v>4339</v>
      </c>
      <c r="U3198" s="188" t="s">
        <v>4340</v>
      </c>
      <c r="V3198" s="188" t="s">
        <v>4348</v>
      </c>
      <c r="W3198" s="188" t="s">
        <v>4349</v>
      </c>
      <c r="X3198" s="189" t="s">
        <v>4343</v>
      </c>
      <c r="Y3198" s="188" t="s">
        <v>159</v>
      </c>
    </row>
    <row r="3199" spans="2:25">
      <c r="B3199" s="188" t="s">
        <v>2106</v>
      </c>
      <c r="C3199" s="188" t="s">
        <v>102</v>
      </c>
      <c r="D3199" s="188" t="s">
        <v>2114</v>
      </c>
      <c r="E3199" s="188" t="s">
        <v>4820</v>
      </c>
      <c r="F3199" s="191">
        <v>90</v>
      </c>
      <c r="G3199" s="188" t="s">
        <v>202</v>
      </c>
      <c r="H3199" s="188">
        <v>754</v>
      </c>
      <c r="I3199" s="188" t="s">
        <v>4334</v>
      </c>
      <c r="J3199" s="188" t="s">
        <v>4344</v>
      </c>
      <c r="K3199" s="188" t="s">
        <v>4678</v>
      </c>
      <c r="L3199" s="188" t="s">
        <v>159</v>
      </c>
      <c r="M3199" s="188" t="s">
        <v>164</v>
      </c>
      <c r="N3199" s="188">
        <v>90.4</v>
      </c>
      <c r="O3199" s="188" t="s">
        <v>159</v>
      </c>
      <c r="P3199" s="188" t="s">
        <v>4346</v>
      </c>
      <c r="Q3199" s="188" t="s">
        <v>159</v>
      </c>
      <c r="R3199" s="188" t="s">
        <v>4347</v>
      </c>
      <c r="S3199" s="188" t="s">
        <v>159</v>
      </c>
      <c r="T3199" s="188" t="s">
        <v>4339</v>
      </c>
      <c r="U3199" s="188" t="s">
        <v>4340</v>
      </c>
      <c r="V3199" s="188" t="s">
        <v>4348</v>
      </c>
      <c r="W3199" s="188" t="s">
        <v>4349</v>
      </c>
      <c r="X3199" s="189" t="s">
        <v>4343</v>
      </c>
      <c r="Y3199" s="188" t="s">
        <v>159</v>
      </c>
    </row>
    <row r="3200" spans="2:25">
      <c r="B3200" s="188" t="s">
        <v>2106</v>
      </c>
      <c r="C3200" s="188" t="s">
        <v>102</v>
      </c>
      <c r="D3200" s="188" t="s">
        <v>2114</v>
      </c>
      <c r="E3200" s="188" t="s">
        <v>4820</v>
      </c>
      <c r="F3200" s="191">
        <v>90</v>
      </c>
      <c r="G3200" s="188" t="s">
        <v>202</v>
      </c>
      <c r="H3200" s="188">
        <v>755</v>
      </c>
      <c r="I3200" s="188" t="s">
        <v>4334</v>
      </c>
      <c r="J3200" s="188" t="s">
        <v>4344</v>
      </c>
      <c r="K3200" s="188" t="s">
        <v>4679</v>
      </c>
      <c r="L3200" s="188" t="s">
        <v>159</v>
      </c>
      <c r="M3200" s="188" t="s">
        <v>164</v>
      </c>
      <c r="N3200" s="188">
        <v>90.4</v>
      </c>
      <c r="O3200" s="188" t="s">
        <v>159</v>
      </c>
      <c r="P3200" s="188" t="s">
        <v>4346</v>
      </c>
      <c r="Q3200" s="188" t="s">
        <v>159</v>
      </c>
      <c r="R3200" s="188" t="s">
        <v>4347</v>
      </c>
      <c r="S3200" s="188" t="s">
        <v>159</v>
      </c>
      <c r="T3200" s="188" t="s">
        <v>4339</v>
      </c>
      <c r="U3200" s="188" t="s">
        <v>4340</v>
      </c>
      <c r="V3200" s="188" t="s">
        <v>4348</v>
      </c>
      <c r="W3200" s="188" t="s">
        <v>4349</v>
      </c>
      <c r="X3200" s="189" t="s">
        <v>4343</v>
      </c>
      <c r="Y3200" s="188" t="s">
        <v>159</v>
      </c>
    </row>
    <row r="3201" spans="2:25">
      <c r="B3201" s="188" t="s">
        <v>2106</v>
      </c>
      <c r="C3201" s="188" t="s">
        <v>102</v>
      </c>
      <c r="D3201" s="188" t="s">
        <v>2114</v>
      </c>
      <c r="E3201" s="188" t="s">
        <v>4820</v>
      </c>
      <c r="F3201" s="191">
        <v>90</v>
      </c>
      <c r="G3201" s="188" t="s">
        <v>202</v>
      </c>
      <c r="H3201" s="188">
        <v>756</v>
      </c>
      <c r="I3201" s="188" t="s">
        <v>4334</v>
      </c>
      <c r="J3201" s="188" t="s">
        <v>4344</v>
      </c>
      <c r="K3201" s="188" t="s">
        <v>4680</v>
      </c>
      <c r="L3201" s="188" t="s">
        <v>159</v>
      </c>
      <c r="M3201" s="188" t="s">
        <v>164</v>
      </c>
      <c r="N3201" s="188">
        <v>90.4</v>
      </c>
      <c r="O3201" s="188" t="s">
        <v>159</v>
      </c>
      <c r="P3201" s="188" t="s">
        <v>4346</v>
      </c>
      <c r="Q3201" s="188" t="s">
        <v>159</v>
      </c>
      <c r="R3201" s="188" t="s">
        <v>4347</v>
      </c>
      <c r="S3201" s="188" t="s">
        <v>159</v>
      </c>
      <c r="T3201" s="188" t="s">
        <v>4339</v>
      </c>
      <c r="U3201" s="188" t="s">
        <v>4340</v>
      </c>
      <c r="V3201" s="188" t="s">
        <v>4348</v>
      </c>
      <c r="W3201" s="188" t="s">
        <v>4349</v>
      </c>
      <c r="X3201" s="189" t="s">
        <v>4343</v>
      </c>
      <c r="Y3201" s="188" t="s">
        <v>159</v>
      </c>
    </row>
    <row r="3202" spans="2:25">
      <c r="B3202" s="188" t="s">
        <v>2106</v>
      </c>
      <c r="C3202" s="188" t="s">
        <v>102</v>
      </c>
      <c r="D3202" s="188" t="s">
        <v>2114</v>
      </c>
      <c r="E3202" s="188" t="s">
        <v>4820</v>
      </c>
      <c r="F3202" s="191">
        <v>90</v>
      </c>
      <c r="G3202" s="188" t="s">
        <v>202</v>
      </c>
      <c r="H3202" s="188">
        <v>757</v>
      </c>
      <c r="I3202" s="188" t="s">
        <v>4334</v>
      </c>
      <c r="J3202" s="188" t="s">
        <v>4344</v>
      </c>
      <c r="K3202" s="188" t="s">
        <v>4681</v>
      </c>
      <c r="L3202" s="188" t="s">
        <v>159</v>
      </c>
      <c r="M3202" s="188" t="s">
        <v>164</v>
      </c>
      <c r="N3202" s="188">
        <v>90.4</v>
      </c>
      <c r="O3202" s="188" t="s">
        <v>159</v>
      </c>
      <c r="P3202" s="188" t="s">
        <v>4346</v>
      </c>
      <c r="Q3202" s="188" t="s">
        <v>159</v>
      </c>
      <c r="R3202" s="188" t="s">
        <v>4347</v>
      </c>
      <c r="S3202" s="188" t="s">
        <v>159</v>
      </c>
      <c r="T3202" s="188" t="s">
        <v>4339</v>
      </c>
      <c r="U3202" s="188" t="s">
        <v>4340</v>
      </c>
      <c r="V3202" s="188" t="s">
        <v>4348</v>
      </c>
      <c r="W3202" s="188" t="s">
        <v>4349</v>
      </c>
      <c r="X3202" s="189" t="s">
        <v>4343</v>
      </c>
      <c r="Y3202" s="188" t="s">
        <v>159</v>
      </c>
    </row>
    <row r="3203" spans="2:25">
      <c r="B3203" s="188" t="s">
        <v>2106</v>
      </c>
      <c r="C3203" s="188" t="s">
        <v>102</v>
      </c>
      <c r="D3203" s="188" t="s">
        <v>2114</v>
      </c>
      <c r="E3203" s="188" t="s">
        <v>4820</v>
      </c>
      <c r="F3203" s="191">
        <v>90</v>
      </c>
      <c r="G3203" s="188" t="s">
        <v>202</v>
      </c>
      <c r="H3203" s="188">
        <v>758</v>
      </c>
      <c r="I3203" s="188" t="s">
        <v>4334</v>
      </c>
      <c r="J3203" s="188" t="s">
        <v>4344</v>
      </c>
      <c r="K3203" s="188" t="s">
        <v>4682</v>
      </c>
      <c r="L3203" s="188" t="s">
        <v>159</v>
      </c>
      <c r="M3203" s="188" t="s">
        <v>164</v>
      </c>
      <c r="N3203" s="188">
        <v>90.4</v>
      </c>
      <c r="O3203" s="188" t="s">
        <v>159</v>
      </c>
      <c r="P3203" s="188" t="s">
        <v>4346</v>
      </c>
      <c r="Q3203" s="188" t="s">
        <v>159</v>
      </c>
      <c r="R3203" s="188" t="s">
        <v>4347</v>
      </c>
      <c r="S3203" s="188" t="s">
        <v>159</v>
      </c>
      <c r="T3203" s="188" t="s">
        <v>4339</v>
      </c>
      <c r="U3203" s="188" t="s">
        <v>4340</v>
      </c>
      <c r="V3203" s="188" t="s">
        <v>4348</v>
      </c>
      <c r="W3203" s="188" t="s">
        <v>4349</v>
      </c>
      <c r="X3203" s="189" t="s">
        <v>4343</v>
      </c>
      <c r="Y3203" s="188" t="s">
        <v>159</v>
      </c>
    </row>
    <row r="3204" spans="2:25">
      <c r="B3204" s="188" t="s">
        <v>2106</v>
      </c>
      <c r="C3204" s="188" t="s">
        <v>102</v>
      </c>
      <c r="D3204" s="188" t="s">
        <v>2114</v>
      </c>
      <c r="E3204" s="188" t="s">
        <v>4820</v>
      </c>
      <c r="F3204" s="191">
        <v>90</v>
      </c>
      <c r="G3204" s="188" t="s">
        <v>202</v>
      </c>
      <c r="H3204" s="188">
        <v>759</v>
      </c>
      <c r="I3204" s="188" t="s">
        <v>4334</v>
      </c>
      <c r="J3204" s="188" t="s">
        <v>4344</v>
      </c>
      <c r="K3204" s="188" t="s">
        <v>4683</v>
      </c>
      <c r="L3204" s="188" t="s">
        <v>159</v>
      </c>
      <c r="M3204" s="188" t="s">
        <v>164</v>
      </c>
      <c r="N3204" s="188">
        <v>90.4</v>
      </c>
      <c r="O3204" s="188" t="s">
        <v>159</v>
      </c>
      <c r="P3204" s="188" t="s">
        <v>4346</v>
      </c>
      <c r="Q3204" s="188" t="s">
        <v>159</v>
      </c>
      <c r="R3204" s="188" t="s">
        <v>4347</v>
      </c>
      <c r="S3204" s="188" t="s">
        <v>159</v>
      </c>
      <c r="T3204" s="188" t="s">
        <v>4339</v>
      </c>
      <c r="U3204" s="188" t="s">
        <v>4340</v>
      </c>
      <c r="V3204" s="188" t="s">
        <v>4348</v>
      </c>
      <c r="W3204" s="188" t="s">
        <v>4349</v>
      </c>
      <c r="X3204" s="189" t="s">
        <v>4343</v>
      </c>
      <c r="Y3204" s="188" t="s">
        <v>159</v>
      </c>
    </row>
    <row r="3205" spans="2:25">
      <c r="B3205" s="188" t="s">
        <v>2106</v>
      </c>
      <c r="C3205" s="188" t="s">
        <v>102</v>
      </c>
      <c r="D3205" s="188" t="s">
        <v>2114</v>
      </c>
      <c r="E3205" s="188" t="s">
        <v>4820</v>
      </c>
      <c r="F3205" s="191">
        <v>90</v>
      </c>
      <c r="G3205" s="188" t="s">
        <v>202</v>
      </c>
      <c r="H3205" s="188">
        <v>760</v>
      </c>
      <c r="I3205" s="188" t="s">
        <v>4334</v>
      </c>
      <c r="J3205" s="188" t="s">
        <v>4344</v>
      </c>
      <c r="K3205" s="188" t="s">
        <v>4684</v>
      </c>
      <c r="L3205" s="188" t="s">
        <v>159</v>
      </c>
      <c r="M3205" s="188" t="s">
        <v>164</v>
      </c>
      <c r="N3205" s="188">
        <v>90.4</v>
      </c>
      <c r="O3205" s="188" t="s">
        <v>159</v>
      </c>
      <c r="P3205" s="188" t="s">
        <v>4346</v>
      </c>
      <c r="Q3205" s="188" t="s">
        <v>159</v>
      </c>
      <c r="R3205" s="188" t="s">
        <v>4347</v>
      </c>
      <c r="S3205" s="188" t="s">
        <v>159</v>
      </c>
      <c r="T3205" s="188" t="s">
        <v>4339</v>
      </c>
      <c r="U3205" s="188" t="s">
        <v>4340</v>
      </c>
      <c r="V3205" s="188" t="s">
        <v>4348</v>
      </c>
      <c r="W3205" s="188" t="s">
        <v>4349</v>
      </c>
      <c r="X3205" s="189" t="s">
        <v>4343</v>
      </c>
      <c r="Y3205" s="188" t="s">
        <v>159</v>
      </c>
    </row>
    <row r="3206" spans="2:25">
      <c r="B3206" s="188" t="s">
        <v>2106</v>
      </c>
      <c r="C3206" s="188" t="s">
        <v>102</v>
      </c>
      <c r="D3206" s="188" t="s">
        <v>2114</v>
      </c>
      <c r="E3206" s="188" t="s">
        <v>4820</v>
      </c>
      <c r="F3206" s="191">
        <v>90</v>
      </c>
      <c r="G3206" s="188" t="s">
        <v>202</v>
      </c>
      <c r="H3206" s="188">
        <v>761</v>
      </c>
      <c r="I3206" s="188" t="s">
        <v>4334</v>
      </c>
      <c r="J3206" s="188" t="s">
        <v>4344</v>
      </c>
      <c r="K3206" s="188" t="s">
        <v>4685</v>
      </c>
      <c r="L3206" s="188" t="s">
        <v>159</v>
      </c>
      <c r="M3206" s="188" t="s">
        <v>164</v>
      </c>
      <c r="N3206" s="188">
        <v>90.4</v>
      </c>
      <c r="O3206" s="188" t="s">
        <v>159</v>
      </c>
      <c r="P3206" s="188" t="s">
        <v>4346</v>
      </c>
      <c r="Q3206" s="188" t="s">
        <v>159</v>
      </c>
      <c r="R3206" s="188" t="s">
        <v>4347</v>
      </c>
      <c r="S3206" s="188" t="s">
        <v>159</v>
      </c>
      <c r="T3206" s="188" t="s">
        <v>4339</v>
      </c>
      <c r="U3206" s="188" t="s">
        <v>4340</v>
      </c>
      <c r="V3206" s="188" t="s">
        <v>4348</v>
      </c>
      <c r="W3206" s="188" t="s">
        <v>4349</v>
      </c>
      <c r="X3206" s="189" t="s">
        <v>4343</v>
      </c>
      <c r="Y3206" s="188" t="s">
        <v>159</v>
      </c>
    </row>
    <row r="3207" spans="2:25">
      <c r="B3207" s="188" t="s">
        <v>2106</v>
      </c>
      <c r="C3207" s="188" t="s">
        <v>102</v>
      </c>
      <c r="D3207" s="188" t="s">
        <v>2114</v>
      </c>
      <c r="E3207" s="188" t="s">
        <v>4820</v>
      </c>
      <c r="F3207" s="191">
        <v>90</v>
      </c>
      <c r="G3207" s="188" t="s">
        <v>202</v>
      </c>
      <c r="H3207" s="188">
        <v>762</v>
      </c>
      <c r="I3207" s="188" t="s">
        <v>4334</v>
      </c>
      <c r="J3207" s="188" t="s">
        <v>4344</v>
      </c>
      <c r="K3207" s="188" t="s">
        <v>4686</v>
      </c>
      <c r="L3207" s="188" t="s">
        <v>159</v>
      </c>
      <c r="M3207" s="188" t="s">
        <v>164</v>
      </c>
      <c r="N3207" s="188">
        <v>90.4</v>
      </c>
      <c r="O3207" s="188" t="s">
        <v>159</v>
      </c>
      <c r="P3207" s="188" t="s">
        <v>4346</v>
      </c>
      <c r="Q3207" s="188" t="s">
        <v>159</v>
      </c>
      <c r="R3207" s="188" t="s">
        <v>4347</v>
      </c>
      <c r="S3207" s="188" t="s">
        <v>159</v>
      </c>
      <c r="T3207" s="188" t="s">
        <v>4339</v>
      </c>
      <c r="U3207" s="188" t="s">
        <v>4340</v>
      </c>
      <c r="V3207" s="188" t="s">
        <v>4348</v>
      </c>
      <c r="W3207" s="188" t="s">
        <v>4349</v>
      </c>
      <c r="X3207" s="189" t="s">
        <v>4343</v>
      </c>
      <c r="Y3207" s="188" t="s">
        <v>159</v>
      </c>
    </row>
    <row r="3208" spans="2:25">
      <c r="B3208" s="188" t="s">
        <v>2106</v>
      </c>
      <c r="C3208" s="188" t="s">
        <v>102</v>
      </c>
      <c r="D3208" s="188" t="s">
        <v>2114</v>
      </c>
      <c r="E3208" s="188" t="s">
        <v>4820</v>
      </c>
      <c r="F3208" s="191">
        <v>90</v>
      </c>
      <c r="G3208" s="188" t="s">
        <v>202</v>
      </c>
      <c r="H3208" s="188">
        <v>763</v>
      </c>
      <c r="I3208" s="188" t="s">
        <v>4334</v>
      </c>
      <c r="J3208" s="188" t="s">
        <v>4344</v>
      </c>
      <c r="K3208" s="188" t="s">
        <v>4687</v>
      </c>
      <c r="L3208" s="188" t="s">
        <v>159</v>
      </c>
      <c r="M3208" s="188" t="s">
        <v>164</v>
      </c>
      <c r="N3208" s="188">
        <v>90.4</v>
      </c>
      <c r="O3208" s="188" t="s">
        <v>159</v>
      </c>
      <c r="P3208" s="188" t="s">
        <v>4346</v>
      </c>
      <c r="Q3208" s="188" t="s">
        <v>159</v>
      </c>
      <c r="R3208" s="188" t="s">
        <v>4347</v>
      </c>
      <c r="S3208" s="188" t="s">
        <v>159</v>
      </c>
      <c r="T3208" s="188" t="s">
        <v>4339</v>
      </c>
      <c r="U3208" s="188" t="s">
        <v>4340</v>
      </c>
      <c r="V3208" s="188" t="s">
        <v>4348</v>
      </c>
      <c r="W3208" s="188" t="s">
        <v>4349</v>
      </c>
      <c r="X3208" s="189" t="s">
        <v>4343</v>
      </c>
      <c r="Y3208" s="188" t="s">
        <v>159</v>
      </c>
    </row>
    <row r="3209" spans="2:25">
      <c r="B3209" s="188" t="s">
        <v>2106</v>
      </c>
      <c r="C3209" s="188" t="s">
        <v>102</v>
      </c>
      <c r="D3209" s="188" t="s">
        <v>2114</v>
      </c>
      <c r="E3209" s="188" t="s">
        <v>4820</v>
      </c>
      <c r="F3209" s="191">
        <v>90</v>
      </c>
      <c r="G3209" s="188" t="s">
        <v>202</v>
      </c>
      <c r="H3209" s="188">
        <v>764</v>
      </c>
      <c r="I3209" s="188" t="s">
        <v>4334</v>
      </c>
      <c r="J3209" s="188" t="s">
        <v>4344</v>
      </c>
      <c r="K3209" s="188" t="s">
        <v>4688</v>
      </c>
      <c r="L3209" s="188" t="s">
        <v>159</v>
      </c>
      <c r="M3209" s="188" t="s">
        <v>164</v>
      </c>
      <c r="N3209" s="188">
        <v>90.4</v>
      </c>
      <c r="O3209" s="188" t="s">
        <v>159</v>
      </c>
      <c r="P3209" s="188" t="s">
        <v>4346</v>
      </c>
      <c r="Q3209" s="188" t="s">
        <v>159</v>
      </c>
      <c r="R3209" s="188" t="s">
        <v>4347</v>
      </c>
      <c r="S3209" s="188" t="s">
        <v>159</v>
      </c>
      <c r="T3209" s="188" t="s">
        <v>4339</v>
      </c>
      <c r="U3209" s="188" t="s">
        <v>4340</v>
      </c>
      <c r="V3209" s="188" t="s">
        <v>4348</v>
      </c>
      <c r="W3209" s="188" t="s">
        <v>4349</v>
      </c>
      <c r="X3209" s="189" t="s">
        <v>4343</v>
      </c>
      <c r="Y3209" s="188" t="s">
        <v>159</v>
      </c>
    </row>
    <row r="3210" spans="2:25">
      <c r="B3210" s="108" t="s">
        <v>2106</v>
      </c>
      <c r="C3210" s="108" t="s">
        <v>102</v>
      </c>
      <c r="D3210" s="108" t="s">
        <v>2121</v>
      </c>
      <c r="E3210" s="108" t="s">
        <v>4820</v>
      </c>
      <c r="F3210" s="108">
        <v>90.7</v>
      </c>
      <c r="G3210" s="108" t="s">
        <v>202</v>
      </c>
      <c r="H3210" s="108">
        <v>765</v>
      </c>
      <c r="I3210" s="108" t="s">
        <v>4334</v>
      </c>
      <c r="J3210" s="108" t="s">
        <v>4344</v>
      </c>
      <c r="K3210" s="108" t="s">
        <v>4689</v>
      </c>
      <c r="L3210" s="108" t="s">
        <v>2540</v>
      </c>
      <c r="M3210" s="108" t="s">
        <v>164</v>
      </c>
      <c r="N3210" s="108">
        <v>90.9</v>
      </c>
      <c r="O3210" s="108">
        <v>51</v>
      </c>
      <c r="P3210" s="108" t="s">
        <v>4346</v>
      </c>
      <c r="Q3210" s="108" t="s">
        <v>55</v>
      </c>
      <c r="R3210" s="108" t="s">
        <v>4347</v>
      </c>
      <c r="S3210" s="108" t="s">
        <v>55</v>
      </c>
      <c r="T3210" s="108" t="s">
        <v>4339</v>
      </c>
      <c r="U3210" s="108" t="s">
        <v>4340</v>
      </c>
      <c r="V3210" s="108" t="s">
        <v>4348</v>
      </c>
      <c r="W3210" s="108" t="s">
        <v>4349</v>
      </c>
      <c r="X3210" s="187" t="s">
        <v>4343</v>
      </c>
      <c r="Y3210" s="108">
        <v>51</v>
      </c>
    </row>
    <row r="3211" spans="2:25">
      <c r="B3211" s="188" t="s">
        <v>2106</v>
      </c>
      <c r="C3211" s="188" t="s">
        <v>102</v>
      </c>
      <c r="D3211" s="188" t="s">
        <v>2121</v>
      </c>
      <c r="E3211" s="188" t="s">
        <v>4820</v>
      </c>
      <c r="F3211" s="188">
        <v>90.7</v>
      </c>
      <c r="G3211" s="188" t="s">
        <v>202</v>
      </c>
      <c r="H3211" s="188">
        <v>766</v>
      </c>
      <c r="I3211" s="188" t="s">
        <v>4334</v>
      </c>
      <c r="J3211" s="188" t="s">
        <v>4344</v>
      </c>
      <c r="K3211" s="188" t="s">
        <v>4690</v>
      </c>
      <c r="L3211" s="188" t="s">
        <v>159</v>
      </c>
      <c r="M3211" s="188" t="s">
        <v>164</v>
      </c>
      <c r="N3211" s="188">
        <v>90.9</v>
      </c>
      <c r="O3211" s="188" t="s">
        <v>159</v>
      </c>
      <c r="P3211" s="188" t="s">
        <v>4346</v>
      </c>
      <c r="Q3211" s="188" t="s">
        <v>159</v>
      </c>
      <c r="R3211" s="188" t="s">
        <v>4347</v>
      </c>
      <c r="S3211" s="188" t="s">
        <v>159</v>
      </c>
      <c r="T3211" s="188" t="s">
        <v>4339</v>
      </c>
      <c r="U3211" s="188" t="s">
        <v>4340</v>
      </c>
      <c r="V3211" s="188" t="s">
        <v>4348</v>
      </c>
      <c r="W3211" s="188" t="s">
        <v>4349</v>
      </c>
      <c r="X3211" s="189" t="s">
        <v>4343</v>
      </c>
      <c r="Y3211" s="188" t="s">
        <v>159</v>
      </c>
    </row>
    <row r="3212" spans="2:25">
      <c r="B3212" s="188" t="s">
        <v>2106</v>
      </c>
      <c r="C3212" s="188" t="s">
        <v>102</v>
      </c>
      <c r="D3212" s="188" t="s">
        <v>2121</v>
      </c>
      <c r="E3212" s="188" t="s">
        <v>4820</v>
      </c>
      <c r="F3212" s="188">
        <v>90.7</v>
      </c>
      <c r="G3212" s="188" t="s">
        <v>202</v>
      </c>
      <c r="H3212" s="188">
        <v>767</v>
      </c>
      <c r="I3212" s="188" t="s">
        <v>4334</v>
      </c>
      <c r="J3212" s="188" t="s">
        <v>4344</v>
      </c>
      <c r="K3212" s="188" t="s">
        <v>4691</v>
      </c>
      <c r="L3212" s="188" t="s">
        <v>159</v>
      </c>
      <c r="M3212" s="188" t="s">
        <v>164</v>
      </c>
      <c r="N3212" s="188">
        <v>90.9</v>
      </c>
      <c r="O3212" s="188" t="s">
        <v>159</v>
      </c>
      <c r="P3212" s="188" t="s">
        <v>4346</v>
      </c>
      <c r="Q3212" s="188" t="s">
        <v>159</v>
      </c>
      <c r="R3212" s="188" t="s">
        <v>4347</v>
      </c>
      <c r="S3212" s="188" t="s">
        <v>159</v>
      </c>
      <c r="T3212" s="188" t="s">
        <v>4339</v>
      </c>
      <c r="U3212" s="188" t="s">
        <v>4340</v>
      </c>
      <c r="V3212" s="188" t="s">
        <v>4348</v>
      </c>
      <c r="W3212" s="188" t="s">
        <v>4349</v>
      </c>
      <c r="X3212" s="189" t="s">
        <v>4343</v>
      </c>
      <c r="Y3212" s="188" t="s">
        <v>159</v>
      </c>
    </row>
    <row r="3213" spans="2:25">
      <c r="B3213" s="188" t="s">
        <v>2106</v>
      </c>
      <c r="C3213" s="188" t="s">
        <v>102</v>
      </c>
      <c r="D3213" s="188" t="s">
        <v>2121</v>
      </c>
      <c r="E3213" s="188" t="s">
        <v>4820</v>
      </c>
      <c r="F3213" s="188">
        <v>90.7</v>
      </c>
      <c r="G3213" s="188" t="s">
        <v>202</v>
      </c>
      <c r="H3213" s="188">
        <v>768</v>
      </c>
      <c r="I3213" s="188" t="s">
        <v>4334</v>
      </c>
      <c r="J3213" s="188" t="s">
        <v>4344</v>
      </c>
      <c r="K3213" s="188" t="s">
        <v>4692</v>
      </c>
      <c r="L3213" s="188" t="s">
        <v>159</v>
      </c>
      <c r="M3213" s="188" t="s">
        <v>164</v>
      </c>
      <c r="N3213" s="188">
        <v>90.9</v>
      </c>
      <c r="O3213" s="188" t="s">
        <v>159</v>
      </c>
      <c r="P3213" s="188" t="s">
        <v>4346</v>
      </c>
      <c r="Q3213" s="188" t="s">
        <v>159</v>
      </c>
      <c r="R3213" s="188" t="s">
        <v>4347</v>
      </c>
      <c r="S3213" s="188" t="s">
        <v>159</v>
      </c>
      <c r="T3213" s="188" t="s">
        <v>4339</v>
      </c>
      <c r="U3213" s="188" t="s">
        <v>4340</v>
      </c>
      <c r="V3213" s="188" t="s">
        <v>4348</v>
      </c>
      <c r="W3213" s="188" t="s">
        <v>4349</v>
      </c>
      <c r="X3213" s="189" t="s">
        <v>4343</v>
      </c>
      <c r="Y3213" s="188" t="s">
        <v>159</v>
      </c>
    </row>
    <row r="3214" spans="2:25">
      <c r="B3214" s="188" t="s">
        <v>2106</v>
      </c>
      <c r="C3214" s="188" t="s">
        <v>102</v>
      </c>
      <c r="D3214" s="188" t="s">
        <v>2121</v>
      </c>
      <c r="E3214" s="188" t="s">
        <v>4820</v>
      </c>
      <c r="F3214" s="188">
        <v>90.7</v>
      </c>
      <c r="G3214" s="188" t="s">
        <v>202</v>
      </c>
      <c r="H3214" s="188">
        <v>769</v>
      </c>
      <c r="I3214" s="188" t="s">
        <v>4334</v>
      </c>
      <c r="J3214" s="188" t="s">
        <v>4344</v>
      </c>
      <c r="K3214" s="188" t="s">
        <v>4693</v>
      </c>
      <c r="L3214" s="188" t="s">
        <v>159</v>
      </c>
      <c r="M3214" s="188" t="s">
        <v>164</v>
      </c>
      <c r="N3214" s="188">
        <v>90.9</v>
      </c>
      <c r="O3214" s="188" t="s">
        <v>159</v>
      </c>
      <c r="P3214" s="188" t="s">
        <v>4346</v>
      </c>
      <c r="Q3214" s="188" t="s">
        <v>159</v>
      </c>
      <c r="R3214" s="188" t="s">
        <v>4347</v>
      </c>
      <c r="S3214" s="188" t="s">
        <v>159</v>
      </c>
      <c r="T3214" s="188" t="s">
        <v>4339</v>
      </c>
      <c r="U3214" s="188" t="s">
        <v>4340</v>
      </c>
      <c r="V3214" s="188" t="s">
        <v>4348</v>
      </c>
      <c r="W3214" s="188" t="s">
        <v>4349</v>
      </c>
      <c r="X3214" s="189" t="s">
        <v>4343</v>
      </c>
      <c r="Y3214" s="188" t="s">
        <v>159</v>
      </c>
    </row>
    <row r="3215" spans="2:25">
      <c r="B3215" s="188" t="s">
        <v>2106</v>
      </c>
      <c r="C3215" s="188" t="s">
        <v>102</v>
      </c>
      <c r="D3215" s="188" t="s">
        <v>2121</v>
      </c>
      <c r="E3215" s="188" t="s">
        <v>4820</v>
      </c>
      <c r="F3215" s="188">
        <v>90.7</v>
      </c>
      <c r="G3215" s="188" t="s">
        <v>202</v>
      </c>
      <c r="H3215" s="188">
        <v>770</v>
      </c>
      <c r="I3215" s="188" t="s">
        <v>4334</v>
      </c>
      <c r="J3215" s="188" t="s">
        <v>4344</v>
      </c>
      <c r="K3215" s="188" t="s">
        <v>4694</v>
      </c>
      <c r="L3215" s="188" t="s">
        <v>159</v>
      </c>
      <c r="M3215" s="188" t="s">
        <v>164</v>
      </c>
      <c r="N3215" s="188">
        <v>90.9</v>
      </c>
      <c r="O3215" s="188" t="s">
        <v>159</v>
      </c>
      <c r="P3215" s="188" t="s">
        <v>4346</v>
      </c>
      <c r="Q3215" s="188" t="s">
        <v>159</v>
      </c>
      <c r="R3215" s="188" t="s">
        <v>4347</v>
      </c>
      <c r="S3215" s="188" t="s">
        <v>159</v>
      </c>
      <c r="T3215" s="188" t="s">
        <v>4339</v>
      </c>
      <c r="U3215" s="188" t="s">
        <v>4340</v>
      </c>
      <c r="V3215" s="188" t="s">
        <v>4348</v>
      </c>
      <c r="W3215" s="188" t="s">
        <v>4349</v>
      </c>
      <c r="X3215" s="189" t="s">
        <v>4343</v>
      </c>
      <c r="Y3215" s="188" t="s">
        <v>159</v>
      </c>
    </row>
    <row r="3216" spans="2:25">
      <c r="B3216" s="188" t="s">
        <v>2106</v>
      </c>
      <c r="C3216" s="188" t="s">
        <v>102</v>
      </c>
      <c r="D3216" s="188" t="s">
        <v>2121</v>
      </c>
      <c r="E3216" s="188" t="s">
        <v>4820</v>
      </c>
      <c r="F3216" s="188">
        <v>90.7</v>
      </c>
      <c r="G3216" s="188" t="s">
        <v>202</v>
      </c>
      <c r="H3216" s="188">
        <v>771</v>
      </c>
      <c r="I3216" s="188" t="s">
        <v>4334</v>
      </c>
      <c r="J3216" s="188" t="s">
        <v>4344</v>
      </c>
      <c r="K3216" s="188" t="s">
        <v>4695</v>
      </c>
      <c r="L3216" s="188" t="s">
        <v>159</v>
      </c>
      <c r="M3216" s="188" t="s">
        <v>164</v>
      </c>
      <c r="N3216" s="188">
        <v>90.9</v>
      </c>
      <c r="O3216" s="188" t="s">
        <v>159</v>
      </c>
      <c r="P3216" s="188" t="s">
        <v>4346</v>
      </c>
      <c r="Q3216" s="188" t="s">
        <v>159</v>
      </c>
      <c r="R3216" s="188" t="s">
        <v>4347</v>
      </c>
      <c r="S3216" s="188" t="s">
        <v>159</v>
      </c>
      <c r="T3216" s="188" t="s">
        <v>4339</v>
      </c>
      <c r="U3216" s="188" t="s">
        <v>4340</v>
      </c>
      <c r="V3216" s="188" t="s">
        <v>4348</v>
      </c>
      <c r="W3216" s="188" t="s">
        <v>4349</v>
      </c>
      <c r="X3216" s="189" t="s">
        <v>4343</v>
      </c>
      <c r="Y3216" s="188" t="s">
        <v>159</v>
      </c>
    </row>
    <row r="3217" spans="2:25">
      <c r="B3217" s="188" t="s">
        <v>2106</v>
      </c>
      <c r="C3217" s="188" t="s">
        <v>102</v>
      </c>
      <c r="D3217" s="188" t="s">
        <v>2121</v>
      </c>
      <c r="E3217" s="188" t="s">
        <v>4820</v>
      </c>
      <c r="F3217" s="188">
        <v>90.7</v>
      </c>
      <c r="G3217" s="188" t="s">
        <v>202</v>
      </c>
      <c r="H3217" s="188">
        <v>772</v>
      </c>
      <c r="I3217" s="188" t="s">
        <v>4334</v>
      </c>
      <c r="J3217" s="188" t="s">
        <v>4344</v>
      </c>
      <c r="K3217" s="188" t="s">
        <v>4696</v>
      </c>
      <c r="L3217" s="188" t="s">
        <v>159</v>
      </c>
      <c r="M3217" s="188" t="s">
        <v>164</v>
      </c>
      <c r="N3217" s="188">
        <v>90.9</v>
      </c>
      <c r="O3217" s="188" t="s">
        <v>159</v>
      </c>
      <c r="P3217" s="188" t="s">
        <v>4346</v>
      </c>
      <c r="Q3217" s="188" t="s">
        <v>159</v>
      </c>
      <c r="R3217" s="188" t="s">
        <v>4347</v>
      </c>
      <c r="S3217" s="188" t="s">
        <v>159</v>
      </c>
      <c r="T3217" s="188" t="s">
        <v>4339</v>
      </c>
      <c r="U3217" s="188" t="s">
        <v>4340</v>
      </c>
      <c r="V3217" s="188" t="s">
        <v>4348</v>
      </c>
      <c r="W3217" s="188" t="s">
        <v>4349</v>
      </c>
      <c r="X3217" s="189" t="s">
        <v>4343</v>
      </c>
      <c r="Y3217" s="188" t="s">
        <v>159</v>
      </c>
    </row>
    <row r="3218" spans="2:25">
      <c r="B3218" s="188" t="s">
        <v>2106</v>
      </c>
      <c r="C3218" s="188" t="s">
        <v>102</v>
      </c>
      <c r="D3218" s="188" t="s">
        <v>2121</v>
      </c>
      <c r="E3218" s="188" t="s">
        <v>4820</v>
      </c>
      <c r="F3218" s="188">
        <v>90.7</v>
      </c>
      <c r="G3218" s="188" t="s">
        <v>202</v>
      </c>
      <c r="H3218" s="188">
        <v>773</v>
      </c>
      <c r="I3218" s="188" t="s">
        <v>4334</v>
      </c>
      <c r="J3218" s="188" t="s">
        <v>4344</v>
      </c>
      <c r="K3218" s="188" t="s">
        <v>4697</v>
      </c>
      <c r="L3218" s="188" t="s">
        <v>159</v>
      </c>
      <c r="M3218" s="188" t="s">
        <v>164</v>
      </c>
      <c r="N3218" s="188">
        <v>90.9</v>
      </c>
      <c r="O3218" s="188" t="s">
        <v>159</v>
      </c>
      <c r="P3218" s="188" t="s">
        <v>4346</v>
      </c>
      <c r="Q3218" s="188" t="s">
        <v>159</v>
      </c>
      <c r="R3218" s="188" t="s">
        <v>4347</v>
      </c>
      <c r="S3218" s="188" t="s">
        <v>159</v>
      </c>
      <c r="T3218" s="188" t="s">
        <v>4339</v>
      </c>
      <c r="U3218" s="188" t="s">
        <v>4340</v>
      </c>
      <c r="V3218" s="188" t="s">
        <v>4348</v>
      </c>
      <c r="W3218" s="188" t="s">
        <v>4349</v>
      </c>
      <c r="X3218" s="189" t="s">
        <v>4343</v>
      </c>
      <c r="Y3218" s="188" t="s">
        <v>159</v>
      </c>
    </row>
    <row r="3219" spans="2:25">
      <c r="B3219" s="188" t="s">
        <v>2106</v>
      </c>
      <c r="C3219" s="188" t="s">
        <v>102</v>
      </c>
      <c r="D3219" s="188" t="s">
        <v>2121</v>
      </c>
      <c r="E3219" s="188" t="s">
        <v>4820</v>
      </c>
      <c r="F3219" s="188">
        <v>90.7</v>
      </c>
      <c r="G3219" s="188" t="s">
        <v>202</v>
      </c>
      <c r="H3219" s="188">
        <v>774</v>
      </c>
      <c r="I3219" s="188" t="s">
        <v>4334</v>
      </c>
      <c r="J3219" s="188" t="s">
        <v>4344</v>
      </c>
      <c r="K3219" s="188" t="s">
        <v>4698</v>
      </c>
      <c r="L3219" s="188" t="s">
        <v>159</v>
      </c>
      <c r="M3219" s="188" t="s">
        <v>164</v>
      </c>
      <c r="N3219" s="188">
        <v>90.9</v>
      </c>
      <c r="O3219" s="188" t="s">
        <v>159</v>
      </c>
      <c r="P3219" s="188" t="s">
        <v>4346</v>
      </c>
      <c r="Q3219" s="188" t="s">
        <v>159</v>
      </c>
      <c r="R3219" s="188" t="s">
        <v>4347</v>
      </c>
      <c r="S3219" s="188" t="s">
        <v>159</v>
      </c>
      <c r="T3219" s="188" t="s">
        <v>4339</v>
      </c>
      <c r="U3219" s="188" t="s">
        <v>4340</v>
      </c>
      <c r="V3219" s="188" t="s">
        <v>4348</v>
      </c>
      <c r="W3219" s="188" t="s">
        <v>4349</v>
      </c>
      <c r="X3219" s="189" t="s">
        <v>4343</v>
      </c>
      <c r="Y3219" s="188" t="s">
        <v>159</v>
      </c>
    </row>
    <row r="3220" spans="2:25">
      <c r="B3220" s="188" t="s">
        <v>2106</v>
      </c>
      <c r="C3220" s="188" t="s">
        <v>102</v>
      </c>
      <c r="D3220" s="188" t="s">
        <v>2121</v>
      </c>
      <c r="E3220" s="188" t="s">
        <v>4820</v>
      </c>
      <c r="F3220" s="188">
        <v>90.7</v>
      </c>
      <c r="G3220" s="188" t="s">
        <v>202</v>
      </c>
      <c r="H3220" s="188">
        <v>775</v>
      </c>
      <c r="I3220" s="188" t="s">
        <v>4334</v>
      </c>
      <c r="J3220" s="188" t="s">
        <v>4344</v>
      </c>
      <c r="K3220" s="188" t="s">
        <v>4699</v>
      </c>
      <c r="L3220" s="188" t="s">
        <v>159</v>
      </c>
      <c r="M3220" s="188" t="s">
        <v>164</v>
      </c>
      <c r="N3220" s="188">
        <v>90.9</v>
      </c>
      <c r="O3220" s="188" t="s">
        <v>159</v>
      </c>
      <c r="P3220" s="188" t="s">
        <v>4346</v>
      </c>
      <c r="Q3220" s="188" t="s">
        <v>159</v>
      </c>
      <c r="R3220" s="188" t="s">
        <v>4347</v>
      </c>
      <c r="S3220" s="188" t="s">
        <v>159</v>
      </c>
      <c r="T3220" s="188" t="s">
        <v>4339</v>
      </c>
      <c r="U3220" s="188" t="s">
        <v>4340</v>
      </c>
      <c r="V3220" s="188" t="s">
        <v>4348</v>
      </c>
      <c r="W3220" s="188" t="s">
        <v>4349</v>
      </c>
      <c r="X3220" s="189" t="s">
        <v>4343</v>
      </c>
      <c r="Y3220" s="188" t="s">
        <v>159</v>
      </c>
    </row>
    <row r="3221" spans="2:25">
      <c r="B3221" s="188" t="s">
        <v>2106</v>
      </c>
      <c r="C3221" s="188" t="s">
        <v>102</v>
      </c>
      <c r="D3221" s="188" t="s">
        <v>2121</v>
      </c>
      <c r="E3221" s="188" t="s">
        <v>4820</v>
      </c>
      <c r="F3221" s="188">
        <v>90.7</v>
      </c>
      <c r="G3221" s="188" t="s">
        <v>202</v>
      </c>
      <c r="H3221" s="188">
        <v>776</v>
      </c>
      <c r="I3221" s="188" t="s">
        <v>4334</v>
      </c>
      <c r="J3221" s="188" t="s">
        <v>4344</v>
      </c>
      <c r="K3221" s="188" t="s">
        <v>4700</v>
      </c>
      <c r="L3221" s="188" t="s">
        <v>159</v>
      </c>
      <c r="M3221" s="188" t="s">
        <v>164</v>
      </c>
      <c r="N3221" s="188">
        <v>90.9</v>
      </c>
      <c r="O3221" s="188" t="s">
        <v>159</v>
      </c>
      <c r="P3221" s="188" t="s">
        <v>4346</v>
      </c>
      <c r="Q3221" s="188" t="s">
        <v>159</v>
      </c>
      <c r="R3221" s="188" t="s">
        <v>4347</v>
      </c>
      <c r="S3221" s="188" t="s">
        <v>159</v>
      </c>
      <c r="T3221" s="188" t="s">
        <v>4339</v>
      </c>
      <c r="U3221" s="188" t="s">
        <v>4340</v>
      </c>
      <c r="V3221" s="188" t="s">
        <v>4348</v>
      </c>
      <c r="W3221" s="188" t="s">
        <v>4349</v>
      </c>
      <c r="X3221" s="189" t="s">
        <v>4343</v>
      </c>
      <c r="Y3221" s="188" t="s">
        <v>159</v>
      </c>
    </row>
    <row r="3222" spans="2:25">
      <c r="B3222" s="188" t="s">
        <v>2106</v>
      </c>
      <c r="C3222" s="188" t="s">
        <v>102</v>
      </c>
      <c r="D3222" s="188" t="s">
        <v>2121</v>
      </c>
      <c r="E3222" s="188" t="s">
        <v>4820</v>
      </c>
      <c r="F3222" s="188">
        <v>90.7</v>
      </c>
      <c r="G3222" s="188" t="s">
        <v>202</v>
      </c>
      <c r="H3222" s="188">
        <v>777</v>
      </c>
      <c r="I3222" s="188" t="s">
        <v>4334</v>
      </c>
      <c r="J3222" s="188" t="s">
        <v>4344</v>
      </c>
      <c r="K3222" s="188" t="s">
        <v>4701</v>
      </c>
      <c r="L3222" s="188" t="s">
        <v>159</v>
      </c>
      <c r="M3222" s="188" t="s">
        <v>164</v>
      </c>
      <c r="N3222" s="188">
        <v>90.9</v>
      </c>
      <c r="O3222" s="188" t="s">
        <v>159</v>
      </c>
      <c r="P3222" s="188" t="s">
        <v>4346</v>
      </c>
      <c r="Q3222" s="188" t="s">
        <v>159</v>
      </c>
      <c r="R3222" s="188" t="s">
        <v>4347</v>
      </c>
      <c r="S3222" s="188" t="s">
        <v>159</v>
      </c>
      <c r="T3222" s="188" t="s">
        <v>4339</v>
      </c>
      <c r="U3222" s="188" t="s">
        <v>4340</v>
      </c>
      <c r="V3222" s="188" t="s">
        <v>4348</v>
      </c>
      <c r="W3222" s="188" t="s">
        <v>4349</v>
      </c>
      <c r="X3222" s="189" t="s">
        <v>4343</v>
      </c>
      <c r="Y3222" s="188" t="s">
        <v>159</v>
      </c>
    </row>
    <row r="3223" spans="2:25">
      <c r="B3223" s="188" t="s">
        <v>2106</v>
      </c>
      <c r="C3223" s="188" t="s">
        <v>102</v>
      </c>
      <c r="D3223" s="188" t="s">
        <v>2121</v>
      </c>
      <c r="E3223" s="188" t="s">
        <v>4820</v>
      </c>
      <c r="F3223" s="188">
        <v>90.7</v>
      </c>
      <c r="G3223" s="188" t="s">
        <v>202</v>
      </c>
      <c r="H3223" s="188">
        <v>778</v>
      </c>
      <c r="I3223" s="188" t="s">
        <v>4334</v>
      </c>
      <c r="J3223" s="188" t="s">
        <v>4344</v>
      </c>
      <c r="K3223" s="188" t="s">
        <v>4702</v>
      </c>
      <c r="L3223" s="188" t="s">
        <v>159</v>
      </c>
      <c r="M3223" s="188" t="s">
        <v>164</v>
      </c>
      <c r="N3223" s="188">
        <v>90.9</v>
      </c>
      <c r="O3223" s="188" t="s">
        <v>159</v>
      </c>
      <c r="P3223" s="188" t="s">
        <v>4346</v>
      </c>
      <c r="Q3223" s="188" t="s">
        <v>159</v>
      </c>
      <c r="R3223" s="188" t="s">
        <v>4347</v>
      </c>
      <c r="S3223" s="188" t="s">
        <v>159</v>
      </c>
      <c r="T3223" s="188" t="s">
        <v>4339</v>
      </c>
      <c r="U3223" s="188" t="s">
        <v>4340</v>
      </c>
      <c r="V3223" s="188" t="s">
        <v>4348</v>
      </c>
      <c r="W3223" s="188" t="s">
        <v>4349</v>
      </c>
      <c r="X3223" s="189" t="s">
        <v>4343</v>
      </c>
      <c r="Y3223" s="188" t="s">
        <v>159</v>
      </c>
    </row>
    <row r="3224" spans="2:25">
      <c r="B3224" s="188" t="s">
        <v>2106</v>
      </c>
      <c r="C3224" s="188" t="s">
        <v>102</v>
      </c>
      <c r="D3224" s="188" t="s">
        <v>2121</v>
      </c>
      <c r="E3224" s="188" t="s">
        <v>4820</v>
      </c>
      <c r="F3224" s="188">
        <v>90.7</v>
      </c>
      <c r="G3224" s="188" t="s">
        <v>202</v>
      </c>
      <c r="H3224" s="188">
        <v>779</v>
      </c>
      <c r="I3224" s="188" t="s">
        <v>4334</v>
      </c>
      <c r="J3224" s="188" t="s">
        <v>4344</v>
      </c>
      <c r="K3224" s="188" t="s">
        <v>4703</v>
      </c>
      <c r="L3224" s="188" t="s">
        <v>159</v>
      </c>
      <c r="M3224" s="188" t="s">
        <v>164</v>
      </c>
      <c r="N3224" s="188">
        <v>90.9</v>
      </c>
      <c r="O3224" s="188" t="s">
        <v>159</v>
      </c>
      <c r="P3224" s="188" t="s">
        <v>4346</v>
      </c>
      <c r="Q3224" s="188" t="s">
        <v>159</v>
      </c>
      <c r="R3224" s="188" t="s">
        <v>4347</v>
      </c>
      <c r="S3224" s="188" t="s">
        <v>159</v>
      </c>
      <c r="T3224" s="188" t="s">
        <v>4339</v>
      </c>
      <c r="U3224" s="188" t="s">
        <v>4340</v>
      </c>
      <c r="V3224" s="188" t="s">
        <v>4348</v>
      </c>
      <c r="W3224" s="188" t="s">
        <v>4349</v>
      </c>
      <c r="X3224" s="189" t="s">
        <v>4343</v>
      </c>
      <c r="Y3224" s="188" t="s">
        <v>159</v>
      </c>
    </row>
    <row r="3225" spans="2:25">
      <c r="B3225" s="188" t="s">
        <v>2106</v>
      </c>
      <c r="C3225" s="188" t="s">
        <v>102</v>
      </c>
      <c r="D3225" s="188" t="s">
        <v>2121</v>
      </c>
      <c r="E3225" s="188" t="s">
        <v>4820</v>
      </c>
      <c r="F3225" s="188">
        <v>90.7</v>
      </c>
      <c r="G3225" s="188" t="s">
        <v>202</v>
      </c>
      <c r="H3225" s="188">
        <v>780</v>
      </c>
      <c r="I3225" s="188" t="s">
        <v>4334</v>
      </c>
      <c r="J3225" s="188" t="s">
        <v>4344</v>
      </c>
      <c r="K3225" s="188" t="s">
        <v>4704</v>
      </c>
      <c r="L3225" s="188" t="s">
        <v>159</v>
      </c>
      <c r="M3225" s="188" t="s">
        <v>164</v>
      </c>
      <c r="N3225" s="188">
        <v>90.9</v>
      </c>
      <c r="O3225" s="188" t="s">
        <v>159</v>
      </c>
      <c r="P3225" s="188" t="s">
        <v>4346</v>
      </c>
      <c r="Q3225" s="188" t="s">
        <v>159</v>
      </c>
      <c r="R3225" s="188" t="s">
        <v>4347</v>
      </c>
      <c r="S3225" s="188" t="s">
        <v>159</v>
      </c>
      <c r="T3225" s="188" t="s">
        <v>4339</v>
      </c>
      <c r="U3225" s="188" t="s">
        <v>4340</v>
      </c>
      <c r="V3225" s="188" t="s">
        <v>4348</v>
      </c>
      <c r="W3225" s="188" t="s">
        <v>4349</v>
      </c>
      <c r="X3225" s="189" t="s">
        <v>4343</v>
      </c>
      <c r="Y3225" s="188" t="s">
        <v>159</v>
      </c>
    </row>
    <row r="3226" spans="2:25">
      <c r="B3226" s="188" t="s">
        <v>2106</v>
      </c>
      <c r="C3226" s="188" t="s">
        <v>102</v>
      </c>
      <c r="D3226" s="188" t="s">
        <v>2121</v>
      </c>
      <c r="E3226" s="188" t="s">
        <v>4820</v>
      </c>
      <c r="F3226" s="188">
        <v>90.7</v>
      </c>
      <c r="G3226" s="188" t="s">
        <v>202</v>
      </c>
      <c r="H3226" s="188">
        <v>781</v>
      </c>
      <c r="I3226" s="188" t="s">
        <v>4334</v>
      </c>
      <c r="J3226" s="188" t="s">
        <v>4344</v>
      </c>
      <c r="K3226" s="188" t="s">
        <v>4705</v>
      </c>
      <c r="L3226" s="188" t="s">
        <v>159</v>
      </c>
      <c r="M3226" s="188" t="s">
        <v>164</v>
      </c>
      <c r="N3226" s="188">
        <v>90.9</v>
      </c>
      <c r="O3226" s="188" t="s">
        <v>159</v>
      </c>
      <c r="P3226" s="188" t="s">
        <v>4346</v>
      </c>
      <c r="Q3226" s="188" t="s">
        <v>159</v>
      </c>
      <c r="R3226" s="188" t="s">
        <v>4347</v>
      </c>
      <c r="S3226" s="188" t="s">
        <v>159</v>
      </c>
      <c r="T3226" s="188" t="s">
        <v>4339</v>
      </c>
      <c r="U3226" s="188" t="s">
        <v>4340</v>
      </c>
      <c r="V3226" s="188" t="s">
        <v>4348</v>
      </c>
      <c r="W3226" s="188" t="s">
        <v>4349</v>
      </c>
      <c r="X3226" s="189" t="s">
        <v>4343</v>
      </c>
      <c r="Y3226" s="188" t="s">
        <v>159</v>
      </c>
    </row>
    <row r="3227" spans="2:25">
      <c r="B3227" s="188" t="s">
        <v>2106</v>
      </c>
      <c r="C3227" s="188" t="s">
        <v>102</v>
      </c>
      <c r="D3227" s="188" t="s">
        <v>2121</v>
      </c>
      <c r="E3227" s="188" t="s">
        <v>4820</v>
      </c>
      <c r="F3227" s="188">
        <v>90.7</v>
      </c>
      <c r="G3227" s="188" t="s">
        <v>202</v>
      </c>
      <c r="H3227" s="188">
        <v>782</v>
      </c>
      <c r="I3227" s="188" t="s">
        <v>4334</v>
      </c>
      <c r="J3227" s="188" t="s">
        <v>4344</v>
      </c>
      <c r="K3227" s="188" t="s">
        <v>4706</v>
      </c>
      <c r="L3227" s="188" t="s">
        <v>159</v>
      </c>
      <c r="M3227" s="188" t="s">
        <v>164</v>
      </c>
      <c r="N3227" s="188">
        <v>90.9</v>
      </c>
      <c r="O3227" s="188" t="s">
        <v>159</v>
      </c>
      <c r="P3227" s="188" t="s">
        <v>4346</v>
      </c>
      <c r="Q3227" s="188" t="s">
        <v>159</v>
      </c>
      <c r="R3227" s="188" t="s">
        <v>4347</v>
      </c>
      <c r="S3227" s="188" t="s">
        <v>159</v>
      </c>
      <c r="T3227" s="188" t="s">
        <v>4339</v>
      </c>
      <c r="U3227" s="188" t="s">
        <v>4340</v>
      </c>
      <c r="V3227" s="188" t="s">
        <v>4348</v>
      </c>
      <c r="W3227" s="188" t="s">
        <v>4349</v>
      </c>
      <c r="X3227" s="189" t="s">
        <v>4343</v>
      </c>
      <c r="Y3227" s="188" t="s">
        <v>159</v>
      </c>
    </row>
    <row r="3228" spans="2:25">
      <c r="B3228" s="188" t="s">
        <v>2106</v>
      </c>
      <c r="C3228" s="188" t="s">
        <v>102</v>
      </c>
      <c r="D3228" s="188" t="s">
        <v>2121</v>
      </c>
      <c r="E3228" s="188" t="s">
        <v>4820</v>
      </c>
      <c r="F3228" s="188">
        <v>90.7</v>
      </c>
      <c r="G3228" s="188" t="s">
        <v>202</v>
      </c>
      <c r="H3228" s="188">
        <v>783</v>
      </c>
      <c r="I3228" s="188" t="s">
        <v>4334</v>
      </c>
      <c r="J3228" s="188" t="s">
        <v>4344</v>
      </c>
      <c r="K3228" s="188" t="s">
        <v>4707</v>
      </c>
      <c r="L3228" s="188" t="s">
        <v>159</v>
      </c>
      <c r="M3228" s="188" t="s">
        <v>164</v>
      </c>
      <c r="N3228" s="188">
        <v>90.9</v>
      </c>
      <c r="O3228" s="188" t="s">
        <v>159</v>
      </c>
      <c r="P3228" s="188" t="s">
        <v>4346</v>
      </c>
      <c r="Q3228" s="188" t="s">
        <v>159</v>
      </c>
      <c r="R3228" s="188" t="s">
        <v>4347</v>
      </c>
      <c r="S3228" s="188" t="s">
        <v>159</v>
      </c>
      <c r="T3228" s="188" t="s">
        <v>4339</v>
      </c>
      <c r="U3228" s="188" t="s">
        <v>4340</v>
      </c>
      <c r="V3228" s="188" t="s">
        <v>4348</v>
      </c>
      <c r="W3228" s="188" t="s">
        <v>4349</v>
      </c>
      <c r="X3228" s="189" t="s">
        <v>4343</v>
      </c>
      <c r="Y3228" s="188" t="s">
        <v>159</v>
      </c>
    </row>
    <row r="3229" spans="2:25">
      <c r="B3229" s="188" t="s">
        <v>2106</v>
      </c>
      <c r="C3229" s="188" t="s">
        <v>102</v>
      </c>
      <c r="D3229" s="188" t="s">
        <v>2121</v>
      </c>
      <c r="E3229" s="188" t="s">
        <v>4820</v>
      </c>
      <c r="F3229" s="188">
        <v>90.7</v>
      </c>
      <c r="G3229" s="188" t="s">
        <v>202</v>
      </c>
      <c r="H3229" s="188">
        <v>784</v>
      </c>
      <c r="I3229" s="188" t="s">
        <v>4334</v>
      </c>
      <c r="J3229" s="188" t="s">
        <v>4344</v>
      </c>
      <c r="K3229" s="188" t="s">
        <v>4708</v>
      </c>
      <c r="L3229" s="188" t="s">
        <v>159</v>
      </c>
      <c r="M3229" s="188" t="s">
        <v>164</v>
      </c>
      <c r="N3229" s="188">
        <v>90.9</v>
      </c>
      <c r="O3229" s="188" t="s">
        <v>159</v>
      </c>
      <c r="P3229" s="188" t="s">
        <v>4346</v>
      </c>
      <c r="Q3229" s="188" t="s">
        <v>159</v>
      </c>
      <c r="R3229" s="188" t="s">
        <v>4347</v>
      </c>
      <c r="S3229" s="188" t="s">
        <v>159</v>
      </c>
      <c r="T3229" s="188" t="s">
        <v>4339</v>
      </c>
      <c r="U3229" s="188" t="s">
        <v>4340</v>
      </c>
      <c r="V3229" s="188" t="s">
        <v>4348</v>
      </c>
      <c r="W3229" s="188" t="s">
        <v>4349</v>
      </c>
      <c r="X3229" s="189" t="s">
        <v>4343</v>
      </c>
      <c r="Y3229" s="188" t="s">
        <v>159</v>
      </c>
    </row>
    <row r="3230" spans="2:25">
      <c r="B3230" s="108" t="s">
        <v>2106</v>
      </c>
      <c r="C3230" s="108" t="s">
        <v>102</v>
      </c>
      <c r="D3230" s="108" t="s">
        <v>2135</v>
      </c>
      <c r="E3230" s="108" t="s">
        <v>4820</v>
      </c>
      <c r="F3230" s="108">
        <v>92.4</v>
      </c>
      <c r="G3230" s="108" t="s">
        <v>202</v>
      </c>
      <c r="H3230" s="108">
        <v>785</v>
      </c>
      <c r="I3230" s="108" t="s">
        <v>4334</v>
      </c>
      <c r="J3230" s="108" t="s">
        <v>4344</v>
      </c>
      <c r="K3230" s="108" t="s">
        <v>4709</v>
      </c>
      <c r="L3230" s="108" t="s">
        <v>2540</v>
      </c>
      <c r="M3230" s="108" t="s">
        <v>164</v>
      </c>
      <c r="N3230" s="108">
        <v>92.6</v>
      </c>
      <c r="O3230" s="108">
        <v>52</v>
      </c>
      <c r="P3230" s="108" t="s">
        <v>4346</v>
      </c>
      <c r="Q3230" s="108" t="s">
        <v>55</v>
      </c>
      <c r="R3230" s="108" t="s">
        <v>4347</v>
      </c>
      <c r="S3230" s="108" t="s">
        <v>55</v>
      </c>
      <c r="T3230" s="108" t="s">
        <v>4339</v>
      </c>
      <c r="U3230" s="108" t="s">
        <v>4340</v>
      </c>
      <c r="V3230" s="108" t="s">
        <v>4348</v>
      </c>
      <c r="W3230" s="108" t="s">
        <v>4349</v>
      </c>
      <c r="X3230" s="187" t="s">
        <v>4343</v>
      </c>
      <c r="Y3230" s="108">
        <v>52</v>
      </c>
    </row>
    <row r="3231" spans="2:25">
      <c r="B3231" s="188" t="s">
        <v>2106</v>
      </c>
      <c r="C3231" s="188" t="s">
        <v>102</v>
      </c>
      <c r="D3231" s="188" t="s">
        <v>2135</v>
      </c>
      <c r="E3231" s="188" t="s">
        <v>4820</v>
      </c>
      <c r="F3231" s="188">
        <v>92.4</v>
      </c>
      <c r="G3231" s="188" t="s">
        <v>202</v>
      </c>
      <c r="H3231" s="188">
        <v>786</v>
      </c>
      <c r="I3231" s="188" t="s">
        <v>4334</v>
      </c>
      <c r="J3231" s="188" t="s">
        <v>4344</v>
      </c>
      <c r="K3231" s="188" t="s">
        <v>4710</v>
      </c>
      <c r="L3231" s="188" t="s">
        <v>159</v>
      </c>
      <c r="M3231" s="188" t="s">
        <v>164</v>
      </c>
      <c r="N3231" s="188">
        <v>92.6</v>
      </c>
      <c r="O3231" s="188" t="s">
        <v>159</v>
      </c>
      <c r="P3231" s="188" t="s">
        <v>4346</v>
      </c>
      <c r="Q3231" s="188" t="s">
        <v>159</v>
      </c>
      <c r="R3231" s="188" t="s">
        <v>4347</v>
      </c>
      <c r="S3231" s="188" t="s">
        <v>159</v>
      </c>
      <c r="T3231" s="188" t="s">
        <v>4339</v>
      </c>
      <c r="U3231" s="188" t="s">
        <v>4340</v>
      </c>
      <c r="V3231" s="188" t="s">
        <v>4348</v>
      </c>
      <c r="W3231" s="188" t="s">
        <v>4349</v>
      </c>
      <c r="X3231" s="189" t="s">
        <v>4343</v>
      </c>
      <c r="Y3231" s="188" t="s">
        <v>159</v>
      </c>
    </row>
    <row r="3232" spans="2:25">
      <c r="B3232" s="188" t="s">
        <v>2106</v>
      </c>
      <c r="C3232" s="188" t="s">
        <v>102</v>
      </c>
      <c r="D3232" s="188" t="s">
        <v>2135</v>
      </c>
      <c r="E3232" s="188" t="s">
        <v>4820</v>
      </c>
      <c r="F3232" s="188">
        <v>92.4</v>
      </c>
      <c r="G3232" s="188" t="s">
        <v>202</v>
      </c>
      <c r="H3232" s="188">
        <v>787</v>
      </c>
      <c r="I3232" s="188" t="s">
        <v>4334</v>
      </c>
      <c r="J3232" s="188" t="s">
        <v>4344</v>
      </c>
      <c r="K3232" s="188" t="s">
        <v>4711</v>
      </c>
      <c r="L3232" s="188" t="s">
        <v>159</v>
      </c>
      <c r="M3232" s="188" t="s">
        <v>164</v>
      </c>
      <c r="N3232" s="188">
        <v>92.6</v>
      </c>
      <c r="O3232" s="188" t="s">
        <v>159</v>
      </c>
      <c r="P3232" s="188" t="s">
        <v>4346</v>
      </c>
      <c r="Q3232" s="188" t="s">
        <v>159</v>
      </c>
      <c r="R3232" s="188" t="s">
        <v>4347</v>
      </c>
      <c r="S3232" s="188" t="s">
        <v>159</v>
      </c>
      <c r="T3232" s="188" t="s">
        <v>4339</v>
      </c>
      <c r="U3232" s="188" t="s">
        <v>4340</v>
      </c>
      <c r="V3232" s="188" t="s">
        <v>4348</v>
      </c>
      <c r="W3232" s="188" t="s">
        <v>4349</v>
      </c>
      <c r="X3232" s="189" t="s">
        <v>4343</v>
      </c>
      <c r="Y3232" s="188" t="s">
        <v>159</v>
      </c>
    </row>
    <row r="3233" spans="2:25">
      <c r="B3233" s="188" t="s">
        <v>2106</v>
      </c>
      <c r="C3233" s="188" t="s">
        <v>102</v>
      </c>
      <c r="D3233" s="188" t="s">
        <v>2135</v>
      </c>
      <c r="E3233" s="188" t="s">
        <v>4820</v>
      </c>
      <c r="F3233" s="188">
        <v>92.4</v>
      </c>
      <c r="G3233" s="188" t="s">
        <v>202</v>
      </c>
      <c r="H3233" s="188">
        <v>788</v>
      </c>
      <c r="I3233" s="188" t="s">
        <v>4334</v>
      </c>
      <c r="J3233" s="188" t="s">
        <v>4344</v>
      </c>
      <c r="K3233" s="188" t="s">
        <v>4712</v>
      </c>
      <c r="L3233" s="188" t="s">
        <v>159</v>
      </c>
      <c r="M3233" s="188" t="s">
        <v>164</v>
      </c>
      <c r="N3233" s="188">
        <v>92.6</v>
      </c>
      <c r="O3233" s="188" t="s">
        <v>159</v>
      </c>
      <c r="P3233" s="188" t="s">
        <v>4346</v>
      </c>
      <c r="Q3233" s="188" t="s">
        <v>159</v>
      </c>
      <c r="R3233" s="188" t="s">
        <v>4347</v>
      </c>
      <c r="S3233" s="188" t="s">
        <v>159</v>
      </c>
      <c r="T3233" s="188" t="s">
        <v>4339</v>
      </c>
      <c r="U3233" s="188" t="s">
        <v>4340</v>
      </c>
      <c r="V3233" s="188" t="s">
        <v>4348</v>
      </c>
      <c r="W3233" s="188" t="s">
        <v>4349</v>
      </c>
      <c r="X3233" s="189" t="s">
        <v>4343</v>
      </c>
      <c r="Y3233" s="188" t="s">
        <v>159</v>
      </c>
    </row>
    <row r="3234" spans="2:25">
      <c r="B3234" s="188" t="s">
        <v>2106</v>
      </c>
      <c r="C3234" s="188" t="s">
        <v>102</v>
      </c>
      <c r="D3234" s="188" t="s">
        <v>2135</v>
      </c>
      <c r="E3234" s="188" t="s">
        <v>4820</v>
      </c>
      <c r="F3234" s="188">
        <v>92.4</v>
      </c>
      <c r="G3234" s="188" t="s">
        <v>202</v>
      </c>
      <c r="H3234" s="188">
        <v>789</v>
      </c>
      <c r="I3234" s="188" t="s">
        <v>4334</v>
      </c>
      <c r="J3234" s="188" t="s">
        <v>4344</v>
      </c>
      <c r="K3234" s="188" t="s">
        <v>4713</v>
      </c>
      <c r="L3234" s="188" t="s">
        <v>159</v>
      </c>
      <c r="M3234" s="188" t="s">
        <v>164</v>
      </c>
      <c r="N3234" s="188">
        <v>92.6</v>
      </c>
      <c r="O3234" s="188" t="s">
        <v>159</v>
      </c>
      <c r="P3234" s="188" t="s">
        <v>4346</v>
      </c>
      <c r="Q3234" s="188" t="s">
        <v>159</v>
      </c>
      <c r="R3234" s="188" t="s">
        <v>4347</v>
      </c>
      <c r="S3234" s="188" t="s">
        <v>159</v>
      </c>
      <c r="T3234" s="188" t="s">
        <v>4339</v>
      </c>
      <c r="U3234" s="188" t="s">
        <v>4340</v>
      </c>
      <c r="V3234" s="188" t="s">
        <v>4348</v>
      </c>
      <c r="W3234" s="188" t="s">
        <v>4349</v>
      </c>
      <c r="X3234" s="189" t="s">
        <v>4343</v>
      </c>
      <c r="Y3234" s="188" t="s">
        <v>159</v>
      </c>
    </row>
    <row r="3235" spans="2:25">
      <c r="B3235" s="188" t="s">
        <v>2106</v>
      </c>
      <c r="C3235" s="188" t="s">
        <v>102</v>
      </c>
      <c r="D3235" s="188" t="s">
        <v>2135</v>
      </c>
      <c r="E3235" s="188" t="s">
        <v>4820</v>
      </c>
      <c r="F3235" s="188">
        <v>92.4</v>
      </c>
      <c r="G3235" s="188" t="s">
        <v>202</v>
      </c>
      <c r="H3235" s="188">
        <v>790</v>
      </c>
      <c r="I3235" s="188" t="s">
        <v>4334</v>
      </c>
      <c r="J3235" s="188" t="s">
        <v>4344</v>
      </c>
      <c r="K3235" s="188" t="s">
        <v>4714</v>
      </c>
      <c r="L3235" s="188" t="s">
        <v>159</v>
      </c>
      <c r="M3235" s="188" t="s">
        <v>164</v>
      </c>
      <c r="N3235" s="188">
        <v>92.6</v>
      </c>
      <c r="O3235" s="188" t="s">
        <v>159</v>
      </c>
      <c r="P3235" s="188" t="s">
        <v>4346</v>
      </c>
      <c r="Q3235" s="188" t="s">
        <v>159</v>
      </c>
      <c r="R3235" s="188" t="s">
        <v>4347</v>
      </c>
      <c r="S3235" s="188" t="s">
        <v>159</v>
      </c>
      <c r="T3235" s="188" t="s">
        <v>4339</v>
      </c>
      <c r="U3235" s="188" t="s">
        <v>4340</v>
      </c>
      <c r="V3235" s="188" t="s">
        <v>4348</v>
      </c>
      <c r="W3235" s="188" t="s">
        <v>4349</v>
      </c>
      <c r="X3235" s="189" t="s">
        <v>4343</v>
      </c>
      <c r="Y3235" s="188" t="s">
        <v>159</v>
      </c>
    </row>
    <row r="3236" spans="2:25">
      <c r="B3236" s="188" t="s">
        <v>2106</v>
      </c>
      <c r="C3236" s="188" t="s">
        <v>102</v>
      </c>
      <c r="D3236" s="188" t="s">
        <v>2135</v>
      </c>
      <c r="E3236" s="188" t="s">
        <v>4820</v>
      </c>
      <c r="F3236" s="188">
        <v>92.4</v>
      </c>
      <c r="G3236" s="188" t="s">
        <v>202</v>
      </c>
      <c r="H3236" s="188">
        <v>791</v>
      </c>
      <c r="I3236" s="188" t="s">
        <v>4334</v>
      </c>
      <c r="J3236" s="188" t="s">
        <v>4344</v>
      </c>
      <c r="K3236" s="188" t="s">
        <v>4715</v>
      </c>
      <c r="L3236" s="188" t="s">
        <v>159</v>
      </c>
      <c r="M3236" s="188" t="s">
        <v>164</v>
      </c>
      <c r="N3236" s="188">
        <v>92.6</v>
      </c>
      <c r="O3236" s="188" t="s">
        <v>159</v>
      </c>
      <c r="P3236" s="188" t="s">
        <v>4346</v>
      </c>
      <c r="Q3236" s="188" t="s">
        <v>159</v>
      </c>
      <c r="R3236" s="188" t="s">
        <v>4347</v>
      </c>
      <c r="S3236" s="188" t="s">
        <v>159</v>
      </c>
      <c r="T3236" s="188" t="s">
        <v>4339</v>
      </c>
      <c r="U3236" s="188" t="s">
        <v>4340</v>
      </c>
      <c r="V3236" s="188" t="s">
        <v>4348</v>
      </c>
      <c r="W3236" s="188" t="s">
        <v>4349</v>
      </c>
      <c r="X3236" s="189" t="s">
        <v>4343</v>
      </c>
      <c r="Y3236" s="188" t="s">
        <v>159</v>
      </c>
    </row>
    <row r="3237" spans="2:25">
      <c r="B3237" s="188" t="s">
        <v>2106</v>
      </c>
      <c r="C3237" s="188" t="s">
        <v>102</v>
      </c>
      <c r="D3237" s="188" t="s">
        <v>2135</v>
      </c>
      <c r="E3237" s="188" t="s">
        <v>4820</v>
      </c>
      <c r="F3237" s="188">
        <v>92.4</v>
      </c>
      <c r="G3237" s="188" t="s">
        <v>202</v>
      </c>
      <c r="H3237" s="188">
        <v>792</v>
      </c>
      <c r="I3237" s="188" t="s">
        <v>4334</v>
      </c>
      <c r="J3237" s="188" t="s">
        <v>4344</v>
      </c>
      <c r="K3237" s="188" t="s">
        <v>4716</v>
      </c>
      <c r="L3237" s="188" t="s">
        <v>159</v>
      </c>
      <c r="M3237" s="188" t="s">
        <v>164</v>
      </c>
      <c r="N3237" s="188">
        <v>92.6</v>
      </c>
      <c r="O3237" s="188" t="s">
        <v>159</v>
      </c>
      <c r="P3237" s="188" t="s">
        <v>4346</v>
      </c>
      <c r="Q3237" s="188" t="s">
        <v>159</v>
      </c>
      <c r="R3237" s="188" t="s">
        <v>4347</v>
      </c>
      <c r="S3237" s="188" t="s">
        <v>159</v>
      </c>
      <c r="T3237" s="188" t="s">
        <v>4339</v>
      </c>
      <c r="U3237" s="188" t="s">
        <v>4340</v>
      </c>
      <c r="V3237" s="188" t="s">
        <v>4348</v>
      </c>
      <c r="W3237" s="188" t="s">
        <v>4349</v>
      </c>
      <c r="X3237" s="189" t="s">
        <v>4343</v>
      </c>
      <c r="Y3237" s="188" t="s">
        <v>159</v>
      </c>
    </row>
    <row r="3238" spans="2:25">
      <c r="B3238" s="188" t="s">
        <v>2106</v>
      </c>
      <c r="C3238" s="188" t="s">
        <v>102</v>
      </c>
      <c r="D3238" s="188" t="s">
        <v>2135</v>
      </c>
      <c r="E3238" s="188" t="s">
        <v>4820</v>
      </c>
      <c r="F3238" s="188">
        <v>92.4</v>
      </c>
      <c r="G3238" s="188" t="s">
        <v>202</v>
      </c>
      <c r="H3238" s="188">
        <v>793</v>
      </c>
      <c r="I3238" s="188" t="s">
        <v>4334</v>
      </c>
      <c r="J3238" s="188" t="s">
        <v>4344</v>
      </c>
      <c r="K3238" s="188" t="s">
        <v>4717</v>
      </c>
      <c r="L3238" s="188" t="s">
        <v>159</v>
      </c>
      <c r="M3238" s="188" t="s">
        <v>164</v>
      </c>
      <c r="N3238" s="188">
        <v>92.6</v>
      </c>
      <c r="O3238" s="188" t="s">
        <v>159</v>
      </c>
      <c r="P3238" s="188" t="s">
        <v>4346</v>
      </c>
      <c r="Q3238" s="188" t="s">
        <v>159</v>
      </c>
      <c r="R3238" s="188" t="s">
        <v>4347</v>
      </c>
      <c r="S3238" s="188" t="s">
        <v>159</v>
      </c>
      <c r="T3238" s="188" t="s">
        <v>4339</v>
      </c>
      <c r="U3238" s="188" t="s">
        <v>4340</v>
      </c>
      <c r="V3238" s="188" t="s">
        <v>4348</v>
      </c>
      <c r="W3238" s="188" t="s">
        <v>4349</v>
      </c>
      <c r="X3238" s="189" t="s">
        <v>4343</v>
      </c>
      <c r="Y3238" s="188" t="s">
        <v>159</v>
      </c>
    </row>
    <row r="3239" spans="2:25">
      <c r="B3239" s="188" t="s">
        <v>2106</v>
      </c>
      <c r="C3239" s="188" t="s">
        <v>102</v>
      </c>
      <c r="D3239" s="188" t="s">
        <v>2135</v>
      </c>
      <c r="E3239" s="188" t="s">
        <v>4820</v>
      </c>
      <c r="F3239" s="188">
        <v>92.4</v>
      </c>
      <c r="G3239" s="188" t="s">
        <v>202</v>
      </c>
      <c r="H3239" s="188">
        <v>794</v>
      </c>
      <c r="I3239" s="188" t="s">
        <v>4334</v>
      </c>
      <c r="J3239" s="188" t="s">
        <v>4344</v>
      </c>
      <c r="K3239" s="188" t="s">
        <v>4718</v>
      </c>
      <c r="L3239" s="188" t="s">
        <v>159</v>
      </c>
      <c r="M3239" s="188" t="s">
        <v>164</v>
      </c>
      <c r="N3239" s="188">
        <v>92.6</v>
      </c>
      <c r="O3239" s="188" t="s">
        <v>159</v>
      </c>
      <c r="P3239" s="188" t="s">
        <v>4346</v>
      </c>
      <c r="Q3239" s="188" t="s">
        <v>159</v>
      </c>
      <c r="R3239" s="188" t="s">
        <v>4347</v>
      </c>
      <c r="S3239" s="188" t="s">
        <v>159</v>
      </c>
      <c r="T3239" s="188" t="s">
        <v>4339</v>
      </c>
      <c r="U3239" s="188" t="s">
        <v>4340</v>
      </c>
      <c r="V3239" s="188" t="s">
        <v>4348</v>
      </c>
      <c r="W3239" s="188" t="s">
        <v>4349</v>
      </c>
      <c r="X3239" s="189" t="s">
        <v>4343</v>
      </c>
      <c r="Y3239" s="188" t="s">
        <v>159</v>
      </c>
    </row>
    <row r="3240" spans="2:25">
      <c r="B3240" s="188" t="s">
        <v>2106</v>
      </c>
      <c r="C3240" s="188" t="s">
        <v>102</v>
      </c>
      <c r="D3240" s="188" t="s">
        <v>2135</v>
      </c>
      <c r="E3240" s="188" t="s">
        <v>4820</v>
      </c>
      <c r="F3240" s="188">
        <v>92.4</v>
      </c>
      <c r="G3240" s="188" t="s">
        <v>202</v>
      </c>
      <c r="H3240" s="188">
        <v>795</v>
      </c>
      <c r="I3240" s="188" t="s">
        <v>4334</v>
      </c>
      <c r="J3240" s="188" t="s">
        <v>4344</v>
      </c>
      <c r="K3240" s="188" t="s">
        <v>4719</v>
      </c>
      <c r="L3240" s="188" t="s">
        <v>159</v>
      </c>
      <c r="M3240" s="188" t="s">
        <v>164</v>
      </c>
      <c r="N3240" s="188">
        <v>92.6</v>
      </c>
      <c r="O3240" s="188" t="s">
        <v>159</v>
      </c>
      <c r="P3240" s="188" t="s">
        <v>4346</v>
      </c>
      <c r="Q3240" s="188" t="s">
        <v>159</v>
      </c>
      <c r="R3240" s="188" t="s">
        <v>4347</v>
      </c>
      <c r="S3240" s="188" t="s">
        <v>159</v>
      </c>
      <c r="T3240" s="188" t="s">
        <v>4339</v>
      </c>
      <c r="U3240" s="188" t="s">
        <v>4340</v>
      </c>
      <c r="V3240" s="188" t="s">
        <v>4348</v>
      </c>
      <c r="W3240" s="188" t="s">
        <v>4349</v>
      </c>
      <c r="X3240" s="189" t="s">
        <v>4343</v>
      </c>
      <c r="Y3240" s="188" t="s">
        <v>159</v>
      </c>
    </row>
    <row r="3241" spans="2:25">
      <c r="B3241" s="188" t="s">
        <v>2106</v>
      </c>
      <c r="C3241" s="188" t="s">
        <v>102</v>
      </c>
      <c r="D3241" s="188" t="s">
        <v>2135</v>
      </c>
      <c r="E3241" s="188" t="s">
        <v>4820</v>
      </c>
      <c r="F3241" s="188">
        <v>92.4</v>
      </c>
      <c r="G3241" s="188" t="s">
        <v>202</v>
      </c>
      <c r="H3241" s="188">
        <v>796</v>
      </c>
      <c r="I3241" s="188" t="s">
        <v>4334</v>
      </c>
      <c r="J3241" s="188" t="s">
        <v>4344</v>
      </c>
      <c r="K3241" s="188" t="s">
        <v>4720</v>
      </c>
      <c r="L3241" s="188" t="s">
        <v>159</v>
      </c>
      <c r="M3241" s="188" t="s">
        <v>164</v>
      </c>
      <c r="N3241" s="188">
        <v>92.6</v>
      </c>
      <c r="O3241" s="188" t="s">
        <v>159</v>
      </c>
      <c r="P3241" s="188" t="s">
        <v>4346</v>
      </c>
      <c r="Q3241" s="188" t="s">
        <v>159</v>
      </c>
      <c r="R3241" s="188" t="s">
        <v>4347</v>
      </c>
      <c r="S3241" s="188" t="s">
        <v>159</v>
      </c>
      <c r="T3241" s="188" t="s">
        <v>4339</v>
      </c>
      <c r="U3241" s="188" t="s">
        <v>4340</v>
      </c>
      <c r="V3241" s="188" t="s">
        <v>4348</v>
      </c>
      <c r="W3241" s="188" t="s">
        <v>4349</v>
      </c>
      <c r="X3241" s="189" t="s">
        <v>4343</v>
      </c>
      <c r="Y3241" s="188" t="s">
        <v>159</v>
      </c>
    </row>
    <row r="3242" spans="2:25">
      <c r="B3242" s="188" t="s">
        <v>2106</v>
      </c>
      <c r="C3242" s="188" t="s">
        <v>102</v>
      </c>
      <c r="D3242" s="188" t="s">
        <v>2135</v>
      </c>
      <c r="E3242" s="188" t="s">
        <v>4820</v>
      </c>
      <c r="F3242" s="188">
        <v>92.4</v>
      </c>
      <c r="G3242" s="188" t="s">
        <v>202</v>
      </c>
      <c r="H3242" s="188">
        <v>797</v>
      </c>
      <c r="I3242" s="188" t="s">
        <v>4334</v>
      </c>
      <c r="J3242" s="188" t="s">
        <v>4344</v>
      </c>
      <c r="K3242" s="188" t="s">
        <v>4721</v>
      </c>
      <c r="L3242" s="188" t="s">
        <v>159</v>
      </c>
      <c r="M3242" s="188" t="s">
        <v>164</v>
      </c>
      <c r="N3242" s="188">
        <v>92.6</v>
      </c>
      <c r="O3242" s="188" t="s">
        <v>159</v>
      </c>
      <c r="P3242" s="188" t="s">
        <v>4346</v>
      </c>
      <c r="Q3242" s="188" t="s">
        <v>159</v>
      </c>
      <c r="R3242" s="188" t="s">
        <v>4347</v>
      </c>
      <c r="S3242" s="188" t="s">
        <v>159</v>
      </c>
      <c r="T3242" s="188" t="s">
        <v>4339</v>
      </c>
      <c r="U3242" s="188" t="s">
        <v>4340</v>
      </c>
      <c r="V3242" s="188" t="s">
        <v>4348</v>
      </c>
      <c r="W3242" s="188" t="s">
        <v>4349</v>
      </c>
      <c r="X3242" s="189" t="s">
        <v>4343</v>
      </c>
      <c r="Y3242" s="188" t="s">
        <v>159</v>
      </c>
    </row>
    <row r="3243" spans="2:25">
      <c r="B3243" s="188" t="s">
        <v>2106</v>
      </c>
      <c r="C3243" s="188" t="s">
        <v>102</v>
      </c>
      <c r="D3243" s="188" t="s">
        <v>2135</v>
      </c>
      <c r="E3243" s="188" t="s">
        <v>4820</v>
      </c>
      <c r="F3243" s="188">
        <v>92.4</v>
      </c>
      <c r="G3243" s="188" t="s">
        <v>202</v>
      </c>
      <c r="H3243" s="188">
        <v>798</v>
      </c>
      <c r="I3243" s="188" t="s">
        <v>4334</v>
      </c>
      <c r="J3243" s="188" t="s">
        <v>4344</v>
      </c>
      <c r="K3243" s="188" t="s">
        <v>4722</v>
      </c>
      <c r="L3243" s="188" t="s">
        <v>159</v>
      </c>
      <c r="M3243" s="188" t="s">
        <v>164</v>
      </c>
      <c r="N3243" s="188">
        <v>92.6</v>
      </c>
      <c r="O3243" s="188" t="s">
        <v>159</v>
      </c>
      <c r="P3243" s="188" t="s">
        <v>4346</v>
      </c>
      <c r="Q3243" s="188" t="s">
        <v>159</v>
      </c>
      <c r="R3243" s="188" t="s">
        <v>4347</v>
      </c>
      <c r="S3243" s="188" t="s">
        <v>159</v>
      </c>
      <c r="T3243" s="188" t="s">
        <v>4339</v>
      </c>
      <c r="U3243" s="188" t="s">
        <v>4340</v>
      </c>
      <c r="V3243" s="188" t="s">
        <v>4348</v>
      </c>
      <c r="W3243" s="188" t="s">
        <v>4349</v>
      </c>
      <c r="X3243" s="189" t="s">
        <v>4343</v>
      </c>
      <c r="Y3243" s="188" t="s">
        <v>159</v>
      </c>
    </row>
    <row r="3244" spans="2:25">
      <c r="B3244" s="188" t="s">
        <v>2106</v>
      </c>
      <c r="C3244" s="188" t="s">
        <v>102</v>
      </c>
      <c r="D3244" s="188" t="s">
        <v>2135</v>
      </c>
      <c r="E3244" s="188" t="s">
        <v>4820</v>
      </c>
      <c r="F3244" s="188">
        <v>92.4</v>
      </c>
      <c r="G3244" s="188" t="s">
        <v>202</v>
      </c>
      <c r="H3244" s="188">
        <v>799</v>
      </c>
      <c r="I3244" s="188" t="s">
        <v>4334</v>
      </c>
      <c r="J3244" s="188" t="s">
        <v>4344</v>
      </c>
      <c r="K3244" s="188" t="s">
        <v>4723</v>
      </c>
      <c r="L3244" s="188" t="s">
        <v>159</v>
      </c>
      <c r="M3244" s="188" t="s">
        <v>164</v>
      </c>
      <c r="N3244" s="188">
        <v>92.6</v>
      </c>
      <c r="O3244" s="188" t="s">
        <v>159</v>
      </c>
      <c r="P3244" s="188" t="s">
        <v>4346</v>
      </c>
      <c r="Q3244" s="188" t="s">
        <v>159</v>
      </c>
      <c r="R3244" s="188" t="s">
        <v>4347</v>
      </c>
      <c r="S3244" s="188" t="s">
        <v>159</v>
      </c>
      <c r="T3244" s="188" t="s">
        <v>4339</v>
      </c>
      <c r="U3244" s="188" t="s">
        <v>4340</v>
      </c>
      <c r="V3244" s="188" t="s">
        <v>4348</v>
      </c>
      <c r="W3244" s="188" t="s">
        <v>4349</v>
      </c>
      <c r="X3244" s="189" t="s">
        <v>4343</v>
      </c>
      <c r="Y3244" s="188" t="s">
        <v>159</v>
      </c>
    </row>
    <row r="3245" spans="2:25">
      <c r="B3245" s="188" t="s">
        <v>2106</v>
      </c>
      <c r="C3245" s="188" t="s">
        <v>102</v>
      </c>
      <c r="D3245" s="188" t="s">
        <v>2135</v>
      </c>
      <c r="E3245" s="188" t="s">
        <v>4820</v>
      </c>
      <c r="F3245" s="188">
        <v>92.4</v>
      </c>
      <c r="G3245" s="188" t="s">
        <v>202</v>
      </c>
      <c r="H3245" s="188">
        <v>800</v>
      </c>
      <c r="I3245" s="188" t="s">
        <v>4334</v>
      </c>
      <c r="J3245" s="188" t="s">
        <v>4344</v>
      </c>
      <c r="K3245" s="188" t="s">
        <v>4724</v>
      </c>
      <c r="L3245" s="188" t="s">
        <v>159</v>
      </c>
      <c r="M3245" s="188" t="s">
        <v>164</v>
      </c>
      <c r="N3245" s="188">
        <v>92.6</v>
      </c>
      <c r="O3245" s="188" t="s">
        <v>159</v>
      </c>
      <c r="P3245" s="188" t="s">
        <v>4346</v>
      </c>
      <c r="Q3245" s="188" t="s">
        <v>159</v>
      </c>
      <c r="R3245" s="188" t="s">
        <v>4347</v>
      </c>
      <c r="S3245" s="188" t="s">
        <v>159</v>
      </c>
      <c r="T3245" s="188" t="s">
        <v>4339</v>
      </c>
      <c r="U3245" s="188" t="s">
        <v>4340</v>
      </c>
      <c r="V3245" s="188" t="s">
        <v>4348</v>
      </c>
      <c r="W3245" s="188" t="s">
        <v>4349</v>
      </c>
      <c r="X3245" s="189" t="s">
        <v>4343</v>
      </c>
      <c r="Y3245" s="188" t="s">
        <v>159</v>
      </c>
    </row>
    <row r="3246" spans="2:25">
      <c r="B3246" s="188" t="s">
        <v>2106</v>
      </c>
      <c r="C3246" s="188" t="s">
        <v>102</v>
      </c>
      <c r="D3246" s="188" t="s">
        <v>2135</v>
      </c>
      <c r="E3246" s="188" t="s">
        <v>4820</v>
      </c>
      <c r="F3246" s="188">
        <v>92.4</v>
      </c>
      <c r="G3246" s="188" t="s">
        <v>202</v>
      </c>
      <c r="H3246" s="188">
        <v>801</v>
      </c>
      <c r="I3246" s="188" t="s">
        <v>4334</v>
      </c>
      <c r="J3246" s="188" t="s">
        <v>4344</v>
      </c>
      <c r="K3246" s="188" t="s">
        <v>4725</v>
      </c>
      <c r="L3246" s="188" t="s">
        <v>159</v>
      </c>
      <c r="M3246" s="188" t="s">
        <v>164</v>
      </c>
      <c r="N3246" s="188">
        <v>92.6</v>
      </c>
      <c r="O3246" s="188" t="s">
        <v>159</v>
      </c>
      <c r="P3246" s="188" t="s">
        <v>4346</v>
      </c>
      <c r="Q3246" s="188" t="s">
        <v>159</v>
      </c>
      <c r="R3246" s="188" t="s">
        <v>4347</v>
      </c>
      <c r="S3246" s="188" t="s">
        <v>159</v>
      </c>
      <c r="T3246" s="188" t="s">
        <v>4339</v>
      </c>
      <c r="U3246" s="188" t="s">
        <v>4340</v>
      </c>
      <c r="V3246" s="188" t="s">
        <v>4348</v>
      </c>
      <c r="W3246" s="188" t="s">
        <v>4349</v>
      </c>
      <c r="X3246" s="189" t="s">
        <v>4343</v>
      </c>
      <c r="Y3246" s="188" t="s">
        <v>159</v>
      </c>
    </row>
    <row r="3247" spans="2:25">
      <c r="B3247" s="188" t="s">
        <v>2106</v>
      </c>
      <c r="C3247" s="188" t="s">
        <v>102</v>
      </c>
      <c r="D3247" s="188" t="s">
        <v>2135</v>
      </c>
      <c r="E3247" s="188" t="s">
        <v>4820</v>
      </c>
      <c r="F3247" s="188">
        <v>92.4</v>
      </c>
      <c r="G3247" s="188" t="s">
        <v>202</v>
      </c>
      <c r="H3247" s="188">
        <v>802</v>
      </c>
      <c r="I3247" s="188" t="s">
        <v>4334</v>
      </c>
      <c r="J3247" s="188" t="s">
        <v>4344</v>
      </c>
      <c r="K3247" s="188" t="s">
        <v>4726</v>
      </c>
      <c r="L3247" s="188" t="s">
        <v>159</v>
      </c>
      <c r="M3247" s="188" t="s">
        <v>164</v>
      </c>
      <c r="N3247" s="188">
        <v>92.6</v>
      </c>
      <c r="O3247" s="188" t="s">
        <v>159</v>
      </c>
      <c r="P3247" s="188" t="s">
        <v>4346</v>
      </c>
      <c r="Q3247" s="188" t="s">
        <v>159</v>
      </c>
      <c r="R3247" s="188" t="s">
        <v>4347</v>
      </c>
      <c r="S3247" s="188" t="s">
        <v>159</v>
      </c>
      <c r="T3247" s="188" t="s">
        <v>4339</v>
      </c>
      <c r="U3247" s="188" t="s">
        <v>4340</v>
      </c>
      <c r="V3247" s="188" t="s">
        <v>4348</v>
      </c>
      <c r="W3247" s="188" t="s">
        <v>4349</v>
      </c>
      <c r="X3247" s="189" t="s">
        <v>4343</v>
      </c>
      <c r="Y3247" s="188" t="s">
        <v>159</v>
      </c>
    </row>
    <row r="3248" spans="2:25">
      <c r="B3248" s="188" t="s">
        <v>2106</v>
      </c>
      <c r="C3248" s="188" t="s">
        <v>102</v>
      </c>
      <c r="D3248" s="188" t="s">
        <v>2135</v>
      </c>
      <c r="E3248" s="188" t="s">
        <v>4820</v>
      </c>
      <c r="F3248" s="188">
        <v>92.4</v>
      </c>
      <c r="G3248" s="188" t="s">
        <v>202</v>
      </c>
      <c r="H3248" s="188">
        <v>803</v>
      </c>
      <c r="I3248" s="188" t="s">
        <v>4334</v>
      </c>
      <c r="J3248" s="188" t="s">
        <v>4344</v>
      </c>
      <c r="K3248" s="188" t="s">
        <v>4727</v>
      </c>
      <c r="L3248" s="188" t="s">
        <v>159</v>
      </c>
      <c r="M3248" s="188" t="s">
        <v>164</v>
      </c>
      <c r="N3248" s="188">
        <v>92.6</v>
      </c>
      <c r="O3248" s="188" t="s">
        <v>159</v>
      </c>
      <c r="P3248" s="188" t="s">
        <v>4346</v>
      </c>
      <c r="Q3248" s="188" t="s">
        <v>159</v>
      </c>
      <c r="R3248" s="188" t="s">
        <v>4347</v>
      </c>
      <c r="S3248" s="188" t="s">
        <v>159</v>
      </c>
      <c r="T3248" s="188" t="s">
        <v>4339</v>
      </c>
      <c r="U3248" s="188" t="s">
        <v>4340</v>
      </c>
      <c r="V3248" s="188" t="s">
        <v>4348</v>
      </c>
      <c r="W3248" s="188" t="s">
        <v>4349</v>
      </c>
      <c r="X3248" s="189" t="s">
        <v>4343</v>
      </c>
      <c r="Y3248" s="188" t="s">
        <v>159</v>
      </c>
    </row>
    <row r="3249" spans="2:25">
      <c r="B3249" s="188" t="s">
        <v>2106</v>
      </c>
      <c r="C3249" s="188" t="s">
        <v>102</v>
      </c>
      <c r="D3249" s="188" t="s">
        <v>2135</v>
      </c>
      <c r="E3249" s="188" t="s">
        <v>4820</v>
      </c>
      <c r="F3249" s="188">
        <v>92.4</v>
      </c>
      <c r="G3249" s="188" t="s">
        <v>202</v>
      </c>
      <c r="H3249" s="188">
        <v>804</v>
      </c>
      <c r="I3249" s="188" t="s">
        <v>4334</v>
      </c>
      <c r="J3249" s="188" t="s">
        <v>4344</v>
      </c>
      <c r="K3249" s="188" t="s">
        <v>4728</v>
      </c>
      <c r="L3249" s="188" t="s">
        <v>159</v>
      </c>
      <c r="M3249" s="188" t="s">
        <v>164</v>
      </c>
      <c r="N3249" s="188">
        <v>92.6</v>
      </c>
      <c r="O3249" s="188" t="s">
        <v>159</v>
      </c>
      <c r="P3249" s="188" t="s">
        <v>4346</v>
      </c>
      <c r="Q3249" s="188" t="s">
        <v>159</v>
      </c>
      <c r="R3249" s="188" t="s">
        <v>4347</v>
      </c>
      <c r="S3249" s="188" t="s">
        <v>159</v>
      </c>
      <c r="T3249" s="188" t="s">
        <v>4339</v>
      </c>
      <c r="U3249" s="188" t="s">
        <v>4340</v>
      </c>
      <c r="V3249" s="188" t="s">
        <v>4348</v>
      </c>
      <c r="W3249" s="188" t="s">
        <v>4349</v>
      </c>
      <c r="X3249" s="189" t="s">
        <v>4343</v>
      </c>
      <c r="Y3249" s="188" t="s">
        <v>159</v>
      </c>
    </row>
    <row r="3250" spans="2:25">
      <c r="B3250" s="108" t="s">
        <v>2106</v>
      </c>
      <c r="C3250" s="108" t="s">
        <v>102</v>
      </c>
      <c r="D3250" s="108" t="s">
        <v>2185</v>
      </c>
      <c r="E3250" s="108" t="s">
        <v>4820</v>
      </c>
      <c r="F3250" s="108">
        <v>93.2</v>
      </c>
      <c r="G3250" s="108" t="s">
        <v>202</v>
      </c>
      <c r="H3250" s="108">
        <v>805</v>
      </c>
      <c r="I3250" s="108" t="s">
        <v>4334</v>
      </c>
      <c r="J3250" s="108" t="s">
        <v>4344</v>
      </c>
      <c r="K3250" s="108" t="s">
        <v>4729</v>
      </c>
      <c r="L3250" s="108" t="s">
        <v>2540</v>
      </c>
      <c r="M3250" s="108" t="s">
        <v>164</v>
      </c>
      <c r="N3250" s="108">
        <v>93.5</v>
      </c>
      <c r="O3250" s="108">
        <v>53</v>
      </c>
      <c r="P3250" s="108" t="s">
        <v>4346</v>
      </c>
      <c r="Q3250" s="108" t="s">
        <v>55</v>
      </c>
      <c r="R3250" s="108" t="s">
        <v>4347</v>
      </c>
      <c r="S3250" s="108" t="s">
        <v>55</v>
      </c>
      <c r="T3250" s="108" t="s">
        <v>4339</v>
      </c>
      <c r="U3250" s="108" t="s">
        <v>4340</v>
      </c>
      <c r="V3250" s="108" t="s">
        <v>4348</v>
      </c>
      <c r="W3250" s="108" t="s">
        <v>4349</v>
      </c>
      <c r="X3250" s="187" t="s">
        <v>4343</v>
      </c>
      <c r="Y3250" s="108">
        <v>53</v>
      </c>
    </row>
    <row r="3251" spans="2:25">
      <c r="B3251" s="188" t="s">
        <v>2106</v>
      </c>
      <c r="C3251" s="188" t="s">
        <v>102</v>
      </c>
      <c r="D3251" s="188" t="s">
        <v>2185</v>
      </c>
      <c r="E3251" s="188" t="s">
        <v>4820</v>
      </c>
      <c r="F3251" s="188">
        <v>93.2</v>
      </c>
      <c r="G3251" s="188" t="s">
        <v>202</v>
      </c>
      <c r="H3251" s="188">
        <v>806</v>
      </c>
      <c r="I3251" s="188" t="s">
        <v>4334</v>
      </c>
      <c r="J3251" s="188" t="s">
        <v>4344</v>
      </c>
      <c r="K3251" s="188" t="s">
        <v>4730</v>
      </c>
      <c r="L3251" s="188" t="s">
        <v>159</v>
      </c>
      <c r="M3251" s="188" t="s">
        <v>164</v>
      </c>
      <c r="N3251" s="188">
        <v>93.5</v>
      </c>
      <c r="O3251" s="188" t="s">
        <v>159</v>
      </c>
      <c r="P3251" s="188" t="s">
        <v>4346</v>
      </c>
      <c r="Q3251" s="188" t="s">
        <v>159</v>
      </c>
      <c r="R3251" s="188" t="s">
        <v>4347</v>
      </c>
      <c r="S3251" s="188" t="s">
        <v>159</v>
      </c>
      <c r="T3251" s="188" t="s">
        <v>4339</v>
      </c>
      <c r="U3251" s="188" t="s">
        <v>4340</v>
      </c>
      <c r="V3251" s="188" t="s">
        <v>4348</v>
      </c>
      <c r="W3251" s="188" t="s">
        <v>4349</v>
      </c>
      <c r="X3251" s="189" t="s">
        <v>4343</v>
      </c>
      <c r="Y3251" s="188" t="s">
        <v>159</v>
      </c>
    </row>
    <row r="3252" spans="2:25">
      <c r="B3252" s="188" t="s">
        <v>2106</v>
      </c>
      <c r="C3252" s="188" t="s">
        <v>102</v>
      </c>
      <c r="D3252" s="188" t="s">
        <v>2185</v>
      </c>
      <c r="E3252" s="188" t="s">
        <v>4820</v>
      </c>
      <c r="F3252" s="188">
        <v>93.2</v>
      </c>
      <c r="G3252" s="188" t="s">
        <v>202</v>
      </c>
      <c r="H3252" s="188">
        <v>807</v>
      </c>
      <c r="I3252" s="188" t="s">
        <v>4334</v>
      </c>
      <c r="J3252" s="188" t="s">
        <v>4344</v>
      </c>
      <c r="K3252" s="188" t="s">
        <v>4731</v>
      </c>
      <c r="L3252" s="188" t="s">
        <v>159</v>
      </c>
      <c r="M3252" s="188" t="s">
        <v>164</v>
      </c>
      <c r="N3252" s="188">
        <v>93.5</v>
      </c>
      <c r="O3252" s="188" t="s">
        <v>159</v>
      </c>
      <c r="P3252" s="188" t="s">
        <v>4346</v>
      </c>
      <c r="Q3252" s="188" t="s">
        <v>159</v>
      </c>
      <c r="R3252" s="188" t="s">
        <v>4347</v>
      </c>
      <c r="S3252" s="188" t="s">
        <v>159</v>
      </c>
      <c r="T3252" s="188" t="s">
        <v>4339</v>
      </c>
      <c r="U3252" s="188" t="s">
        <v>4340</v>
      </c>
      <c r="V3252" s="188" t="s">
        <v>4348</v>
      </c>
      <c r="W3252" s="188" t="s">
        <v>4349</v>
      </c>
      <c r="X3252" s="189" t="s">
        <v>4343</v>
      </c>
      <c r="Y3252" s="188" t="s">
        <v>159</v>
      </c>
    </row>
    <row r="3253" spans="2:25">
      <c r="B3253" s="188" t="s">
        <v>2106</v>
      </c>
      <c r="C3253" s="188" t="s">
        <v>102</v>
      </c>
      <c r="D3253" s="188" t="s">
        <v>2185</v>
      </c>
      <c r="E3253" s="188" t="s">
        <v>4820</v>
      </c>
      <c r="F3253" s="188">
        <v>93.2</v>
      </c>
      <c r="G3253" s="188" t="s">
        <v>202</v>
      </c>
      <c r="H3253" s="188">
        <v>808</v>
      </c>
      <c r="I3253" s="188" t="s">
        <v>4334</v>
      </c>
      <c r="J3253" s="188" t="s">
        <v>4344</v>
      </c>
      <c r="K3253" s="188" t="s">
        <v>4732</v>
      </c>
      <c r="L3253" s="188" t="s">
        <v>159</v>
      </c>
      <c r="M3253" s="188" t="s">
        <v>164</v>
      </c>
      <c r="N3253" s="188">
        <v>93.5</v>
      </c>
      <c r="O3253" s="188" t="s">
        <v>159</v>
      </c>
      <c r="P3253" s="188" t="s">
        <v>4346</v>
      </c>
      <c r="Q3253" s="188" t="s">
        <v>159</v>
      </c>
      <c r="R3253" s="188" t="s">
        <v>4347</v>
      </c>
      <c r="S3253" s="188" t="s">
        <v>159</v>
      </c>
      <c r="T3253" s="188" t="s">
        <v>4339</v>
      </c>
      <c r="U3253" s="188" t="s">
        <v>4340</v>
      </c>
      <c r="V3253" s="188" t="s">
        <v>4348</v>
      </c>
      <c r="W3253" s="188" t="s">
        <v>4349</v>
      </c>
      <c r="X3253" s="189" t="s">
        <v>4343</v>
      </c>
      <c r="Y3253" s="188" t="s">
        <v>159</v>
      </c>
    </row>
    <row r="3254" spans="2:25">
      <c r="B3254" s="188" t="s">
        <v>2106</v>
      </c>
      <c r="C3254" s="188" t="s">
        <v>102</v>
      </c>
      <c r="D3254" s="188" t="s">
        <v>2185</v>
      </c>
      <c r="E3254" s="188" t="s">
        <v>4820</v>
      </c>
      <c r="F3254" s="188">
        <v>93.2</v>
      </c>
      <c r="G3254" s="188" t="s">
        <v>202</v>
      </c>
      <c r="H3254" s="188">
        <v>809</v>
      </c>
      <c r="I3254" s="188" t="s">
        <v>4334</v>
      </c>
      <c r="J3254" s="188" t="s">
        <v>4344</v>
      </c>
      <c r="K3254" s="188" t="s">
        <v>4733</v>
      </c>
      <c r="L3254" s="188" t="s">
        <v>159</v>
      </c>
      <c r="M3254" s="188" t="s">
        <v>164</v>
      </c>
      <c r="N3254" s="188">
        <v>93.5</v>
      </c>
      <c r="O3254" s="188" t="s">
        <v>159</v>
      </c>
      <c r="P3254" s="188" t="s">
        <v>4346</v>
      </c>
      <c r="Q3254" s="188" t="s">
        <v>159</v>
      </c>
      <c r="R3254" s="188" t="s">
        <v>4347</v>
      </c>
      <c r="S3254" s="188" t="s">
        <v>159</v>
      </c>
      <c r="T3254" s="188" t="s">
        <v>4339</v>
      </c>
      <c r="U3254" s="188" t="s">
        <v>4340</v>
      </c>
      <c r="V3254" s="188" t="s">
        <v>4348</v>
      </c>
      <c r="W3254" s="188" t="s">
        <v>4349</v>
      </c>
      <c r="X3254" s="189" t="s">
        <v>4343</v>
      </c>
      <c r="Y3254" s="188" t="s">
        <v>159</v>
      </c>
    </row>
    <row r="3255" spans="2:25">
      <c r="B3255" s="188" t="s">
        <v>2106</v>
      </c>
      <c r="C3255" s="188" t="s">
        <v>102</v>
      </c>
      <c r="D3255" s="188" t="s">
        <v>2185</v>
      </c>
      <c r="E3255" s="188" t="s">
        <v>4820</v>
      </c>
      <c r="F3255" s="188">
        <v>93.2</v>
      </c>
      <c r="G3255" s="188" t="s">
        <v>202</v>
      </c>
      <c r="H3255" s="188">
        <v>810</v>
      </c>
      <c r="I3255" s="188" t="s">
        <v>4334</v>
      </c>
      <c r="J3255" s="188" t="s">
        <v>4344</v>
      </c>
      <c r="K3255" s="188" t="s">
        <v>4734</v>
      </c>
      <c r="L3255" s="188" t="s">
        <v>159</v>
      </c>
      <c r="M3255" s="188" t="s">
        <v>164</v>
      </c>
      <c r="N3255" s="188">
        <v>93.5</v>
      </c>
      <c r="O3255" s="188" t="s">
        <v>159</v>
      </c>
      <c r="P3255" s="188" t="s">
        <v>4346</v>
      </c>
      <c r="Q3255" s="188" t="s">
        <v>159</v>
      </c>
      <c r="R3255" s="188" t="s">
        <v>4347</v>
      </c>
      <c r="S3255" s="188" t="s">
        <v>159</v>
      </c>
      <c r="T3255" s="188" t="s">
        <v>4339</v>
      </c>
      <c r="U3255" s="188" t="s">
        <v>4340</v>
      </c>
      <c r="V3255" s="188" t="s">
        <v>4348</v>
      </c>
      <c r="W3255" s="188" t="s">
        <v>4349</v>
      </c>
      <c r="X3255" s="189" t="s">
        <v>4343</v>
      </c>
      <c r="Y3255" s="188" t="s">
        <v>159</v>
      </c>
    </row>
    <row r="3256" spans="2:25">
      <c r="B3256" s="188" t="s">
        <v>2106</v>
      </c>
      <c r="C3256" s="188" t="s">
        <v>102</v>
      </c>
      <c r="D3256" s="188" t="s">
        <v>2185</v>
      </c>
      <c r="E3256" s="188" t="s">
        <v>4820</v>
      </c>
      <c r="F3256" s="188">
        <v>93.2</v>
      </c>
      <c r="G3256" s="188" t="s">
        <v>202</v>
      </c>
      <c r="H3256" s="188">
        <v>811</v>
      </c>
      <c r="I3256" s="188" t="s">
        <v>4334</v>
      </c>
      <c r="J3256" s="188" t="s">
        <v>4344</v>
      </c>
      <c r="K3256" s="188" t="s">
        <v>4735</v>
      </c>
      <c r="L3256" s="188" t="s">
        <v>159</v>
      </c>
      <c r="M3256" s="188" t="s">
        <v>164</v>
      </c>
      <c r="N3256" s="188">
        <v>93.5</v>
      </c>
      <c r="O3256" s="188" t="s">
        <v>159</v>
      </c>
      <c r="P3256" s="188" t="s">
        <v>4346</v>
      </c>
      <c r="Q3256" s="188" t="s">
        <v>159</v>
      </c>
      <c r="R3256" s="188" t="s">
        <v>4347</v>
      </c>
      <c r="S3256" s="188" t="s">
        <v>159</v>
      </c>
      <c r="T3256" s="188" t="s">
        <v>4339</v>
      </c>
      <c r="U3256" s="188" t="s">
        <v>4340</v>
      </c>
      <c r="V3256" s="188" t="s">
        <v>4348</v>
      </c>
      <c r="W3256" s="188" t="s">
        <v>4349</v>
      </c>
      <c r="X3256" s="189" t="s">
        <v>4343</v>
      </c>
      <c r="Y3256" s="188" t="s">
        <v>159</v>
      </c>
    </row>
    <row r="3257" spans="2:25">
      <c r="B3257" s="188" t="s">
        <v>2106</v>
      </c>
      <c r="C3257" s="188" t="s">
        <v>102</v>
      </c>
      <c r="D3257" s="188" t="s">
        <v>2185</v>
      </c>
      <c r="E3257" s="188" t="s">
        <v>4820</v>
      </c>
      <c r="F3257" s="188">
        <v>93.2</v>
      </c>
      <c r="G3257" s="188" t="s">
        <v>202</v>
      </c>
      <c r="H3257" s="188">
        <v>812</v>
      </c>
      <c r="I3257" s="188" t="s">
        <v>4334</v>
      </c>
      <c r="J3257" s="188" t="s">
        <v>4344</v>
      </c>
      <c r="K3257" s="188" t="s">
        <v>4736</v>
      </c>
      <c r="L3257" s="188" t="s">
        <v>159</v>
      </c>
      <c r="M3257" s="188" t="s">
        <v>164</v>
      </c>
      <c r="N3257" s="188">
        <v>93.5</v>
      </c>
      <c r="O3257" s="188" t="s">
        <v>159</v>
      </c>
      <c r="P3257" s="188" t="s">
        <v>4346</v>
      </c>
      <c r="Q3257" s="188" t="s">
        <v>159</v>
      </c>
      <c r="R3257" s="188" t="s">
        <v>4347</v>
      </c>
      <c r="S3257" s="188" t="s">
        <v>159</v>
      </c>
      <c r="T3257" s="188" t="s">
        <v>4339</v>
      </c>
      <c r="U3257" s="188" t="s">
        <v>4340</v>
      </c>
      <c r="V3257" s="188" t="s">
        <v>4348</v>
      </c>
      <c r="W3257" s="188" t="s">
        <v>4349</v>
      </c>
      <c r="X3257" s="189" t="s">
        <v>4343</v>
      </c>
      <c r="Y3257" s="188" t="s">
        <v>159</v>
      </c>
    </row>
    <row r="3258" spans="2:25">
      <c r="B3258" s="188" t="s">
        <v>2106</v>
      </c>
      <c r="C3258" s="188" t="s">
        <v>102</v>
      </c>
      <c r="D3258" s="188" t="s">
        <v>2185</v>
      </c>
      <c r="E3258" s="188" t="s">
        <v>4820</v>
      </c>
      <c r="F3258" s="188">
        <v>93.2</v>
      </c>
      <c r="G3258" s="188" t="s">
        <v>202</v>
      </c>
      <c r="H3258" s="188">
        <v>813</v>
      </c>
      <c r="I3258" s="188" t="s">
        <v>4334</v>
      </c>
      <c r="J3258" s="188" t="s">
        <v>4344</v>
      </c>
      <c r="K3258" s="188" t="s">
        <v>4737</v>
      </c>
      <c r="L3258" s="188" t="s">
        <v>159</v>
      </c>
      <c r="M3258" s="188" t="s">
        <v>164</v>
      </c>
      <c r="N3258" s="188">
        <v>93.5</v>
      </c>
      <c r="O3258" s="188" t="s">
        <v>159</v>
      </c>
      <c r="P3258" s="188" t="s">
        <v>4346</v>
      </c>
      <c r="Q3258" s="188" t="s">
        <v>159</v>
      </c>
      <c r="R3258" s="188" t="s">
        <v>4347</v>
      </c>
      <c r="S3258" s="188" t="s">
        <v>159</v>
      </c>
      <c r="T3258" s="188" t="s">
        <v>4339</v>
      </c>
      <c r="U3258" s="188" t="s">
        <v>4340</v>
      </c>
      <c r="V3258" s="188" t="s">
        <v>4348</v>
      </c>
      <c r="W3258" s="188" t="s">
        <v>4349</v>
      </c>
      <c r="X3258" s="189" t="s">
        <v>4343</v>
      </c>
      <c r="Y3258" s="188" t="s">
        <v>159</v>
      </c>
    </row>
    <row r="3259" spans="2:25">
      <c r="B3259" s="188" t="s">
        <v>2106</v>
      </c>
      <c r="C3259" s="188" t="s">
        <v>102</v>
      </c>
      <c r="D3259" s="188" t="s">
        <v>2185</v>
      </c>
      <c r="E3259" s="188" t="s">
        <v>4820</v>
      </c>
      <c r="F3259" s="188">
        <v>93.2</v>
      </c>
      <c r="G3259" s="188" t="s">
        <v>202</v>
      </c>
      <c r="H3259" s="188">
        <v>814</v>
      </c>
      <c r="I3259" s="188" t="s">
        <v>4334</v>
      </c>
      <c r="J3259" s="188" t="s">
        <v>4344</v>
      </c>
      <c r="K3259" s="188" t="s">
        <v>4738</v>
      </c>
      <c r="L3259" s="188" t="s">
        <v>159</v>
      </c>
      <c r="M3259" s="188" t="s">
        <v>164</v>
      </c>
      <c r="N3259" s="188">
        <v>93.5</v>
      </c>
      <c r="O3259" s="188" t="s">
        <v>159</v>
      </c>
      <c r="P3259" s="188" t="s">
        <v>4346</v>
      </c>
      <c r="Q3259" s="188" t="s">
        <v>159</v>
      </c>
      <c r="R3259" s="188" t="s">
        <v>4347</v>
      </c>
      <c r="S3259" s="188" t="s">
        <v>159</v>
      </c>
      <c r="T3259" s="188" t="s">
        <v>4339</v>
      </c>
      <c r="U3259" s="188" t="s">
        <v>4340</v>
      </c>
      <c r="V3259" s="188" t="s">
        <v>4348</v>
      </c>
      <c r="W3259" s="188" t="s">
        <v>4349</v>
      </c>
      <c r="X3259" s="189" t="s">
        <v>4343</v>
      </c>
      <c r="Y3259" s="188" t="s">
        <v>159</v>
      </c>
    </row>
    <row r="3260" spans="2:25">
      <c r="B3260" s="188" t="s">
        <v>2106</v>
      </c>
      <c r="C3260" s="188" t="s">
        <v>102</v>
      </c>
      <c r="D3260" s="188" t="s">
        <v>2185</v>
      </c>
      <c r="E3260" s="188" t="s">
        <v>4820</v>
      </c>
      <c r="F3260" s="188">
        <v>93.2</v>
      </c>
      <c r="G3260" s="188" t="s">
        <v>202</v>
      </c>
      <c r="H3260" s="188">
        <v>815</v>
      </c>
      <c r="I3260" s="188" t="s">
        <v>4334</v>
      </c>
      <c r="J3260" s="188" t="s">
        <v>4344</v>
      </c>
      <c r="K3260" s="188" t="s">
        <v>4739</v>
      </c>
      <c r="L3260" s="188" t="s">
        <v>159</v>
      </c>
      <c r="M3260" s="188" t="s">
        <v>164</v>
      </c>
      <c r="N3260" s="188">
        <v>93.5</v>
      </c>
      <c r="O3260" s="188" t="s">
        <v>159</v>
      </c>
      <c r="P3260" s="188" t="s">
        <v>4346</v>
      </c>
      <c r="Q3260" s="188" t="s">
        <v>159</v>
      </c>
      <c r="R3260" s="188" t="s">
        <v>4347</v>
      </c>
      <c r="S3260" s="188" t="s">
        <v>159</v>
      </c>
      <c r="T3260" s="188" t="s">
        <v>4339</v>
      </c>
      <c r="U3260" s="188" t="s">
        <v>4340</v>
      </c>
      <c r="V3260" s="188" t="s">
        <v>4348</v>
      </c>
      <c r="W3260" s="188" t="s">
        <v>4349</v>
      </c>
      <c r="X3260" s="189" t="s">
        <v>4343</v>
      </c>
      <c r="Y3260" s="188" t="s">
        <v>159</v>
      </c>
    </row>
    <row r="3261" spans="2:25">
      <c r="B3261" s="188" t="s">
        <v>2106</v>
      </c>
      <c r="C3261" s="188" t="s">
        <v>102</v>
      </c>
      <c r="D3261" s="188" t="s">
        <v>2185</v>
      </c>
      <c r="E3261" s="188" t="s">
        <v>4820</v>
      </c>
      <c r="F3261" s="188">
        <v>93.2</v>
      </c>
      <c r="G3261" s="188" t="s">
        <v>202</v>
      </c>
      <c r="H3261" s="188">
        <v>816</v>
      </c>
      <c r="I3261" s="188" t="s">
        <v>4334</v>
      </c>
      <c r="J3261" s="188" t="s">
        <v>4344</v>
      </c>
      <c r="K3261" s="188" t="s">
        <v>4740</v>
      </c>
      <c r="L3261" s="188" t="s">
        <v>159</v>
      </c>
      <c r="M3261" s="188" t="s">
        <v>164</v>
      </c>
      <c r="N3261" s="188">
        <v>93.5</v>
      </c>
      <c r="O3261" s="188" t="s">
        <v>159</v>
      </c>
      <c r="P3261" s="188" t="s">
        <v>4346</v>
      </c>
      <c r="Q3261" s="188" t="s">
        <v>159</v>
      </c>
      <c r="R3261" s="188" t="s">
        <v>4347</v>
      </c>
      <c r="S3261" s="188" t="s">
        <v>159</v>
      </c>
      <c r="T3261" s="188" t="s">
        <v>4339</v>
      </c>
      <c r="U3261" s="188" t="s">
        <v>4340</v>
      </c>
      <c r="V3261" s="188" t="s">
        <v>4348</v>
      </c>
      <c r="W3261" s="188" t="s">
        <v>4349</v>
      </c>
      <c r="X3261" s="189" t="s">
        <v>4343</v>
      </c>
      <c r="Y3261" s="188" t="s">
        <v>159</v>
      </c>
    </row>
    <row r="3262" spans="2:25">
      <c r="B3262" s="188" t="s">
        <v>2106</v>
      </c>
      <c r="C3262" s="188" t="s">
        <v>102</v>
      </c>
      <c r="D3262" s="188" t="s">
        <v>2185</v>
      </c>
      <c r="E3262" s="188" t="s">
        <v>4820</v>
      </c>
      <c r="F3262" s="188">
        <v>93.2</v>
      </c>
      <c r="G3262" s="188" t="s">
        <v>202</v>
      </c>
      <c r="H3262" s="188">
        <v>817</v>
      </c>
      <c r="I3262" s="188" t="s">
        <v>4334</v>
      </c>
      <c r="J3262" s="188" t="s">
        <v>4344</v>
      </c>
      <c r="K3262" s="188" t="s">
        <v>4741</v>
      </c>
      <c r="L3262" s="188" t="s">
        <v>159</v>
      </c>
      <c r="M3262" s="188" t="s">
        <v>164</v>
      </c>
      <c r="N3262" s="188">
        <v>93.5</v>
      </c>
      <c r="O3262" s="188" t="s">
        <v>159</v>
      </c>
      <c r="P3262" s="188" t="s">
        <v>4346</v>
      </c>
      <c r="Q3262" s="188" t="s">
        <v>159</v>
      </c>
      <c r="R3262" s="188" t="s">
        <v>4347</v>
      </c>
      <c r="S3262" s="188" t="s">
        <v>159</v>
      </c>
      <c r="T3262" s="188" t="s">
        <v>4339</v>
      </c>
      <c r="U3262" s="188" t="s">
        <v>4340</v>
      </c>
      <c r="V3262" s="188" t="s">
        <v>4348</v>
      </c>
      <c r="W3262" s="188" t="s">
        <v>4349</v>
      </c>
      <c r="X3262" s="189" t="s">
        <v>4343</v>
      </c>
      <c r="Y3262" s="188" t="s">
        <v>159</v>
      </c>
    </row>
    <row r="3263" spans="2:25">
      <c r="B3263" s="188" t="s">
        <v>2106</v>
      </c>
      <c r="C3263" s="188" t="s">
        <v>102</v>
      </c>
      <c r="D3263" s="188" t="s">
        <v>2185</v>
      </c>
      <c r="E3263" s="188" t="s">
        <v>4820</v>
      </c>
      <c r="F3263" s="188">
        <v>93.2</v>
      </c>
      <c r="G3263" s="188" t="s">
        <v>202</v>
      </c>
      <c r="H3263" s="188">
        <v>818</v>
      </c>
      <c r="I3263" s="188" t="s">
        <v>4334</v>
      </c>
      <c r="J3263" s="188" t="s">
        <v>4344</v>
      </c>
      <c r="K3263" s="188" t="s">
        <v>4742</v>
      </c>
      <c r="L3263" s="188" t="s">
        <v>159</v>
      </c>
      <c r="M3263" s="188" t="s">
        <v>164</v>
      </c>
      <c r="N3263" s="188">
        <v>93.5</v>
      </c>
      <c r="O3263" s="188" t="s">
        <v>159</v>
      </c>
      <c r="P3263" s="188" t="s">
        <v>4346</v>
      </c>
      <c r="Q3263" s="188" t="s">
        <v>159</v>
      </c>
      <c r="R3263" s="188" t="s">
        <v>4347</v>
      </c>
      <c r="S3263" s="188" t="s">
        <v>159</v>
      </c>
      <c r="T3263" s="188" t="s">
        <v>4339</v>
      </c>
      <c r="U3263" s="188" t="s">
        <v>4340</v>
      </c>
      <c r="V3263" s="188" t="s">
        <v>4348</v>
      </c>
      <c r="W3263" s="188" t="s">
        <v>4349</v>
      </c>
      <c r="X3263" s="189" t="s">
        <v>4343</v>
      </c>
      <c r="Y3263" s="188" t="s">
        <v>159</v>
      </c>
    </row>
    <row r="3264" spans="2:25">
      <c r="B3264" s="188" t="s">
        <v>2106</v>
      </c>
      <c r="C3264" s="188" t="s">
        <v>102</v>
      </c>
      <c r="D3264" s="188" t="s">
        <v>2185</v>
      </c>
      <c r="E3264" s="188" t="s">
        <v>4820</v>
      </c>
      <c r="F3264" s="188">
        <v>93.2</v>
      </c>
      <c r="G3264" s="188" t="s">
        <v>202</v>
      </c>
      <c r="H3264" s="188">
        <v>819</v>
      </c>
      <c r="I3264" s="188" t="s">
        <v>4334</v>
      </c>
      <c r="J3264" s="188" t="s">
        <v>4344</v>
      </c>
      <c r="K3264" s="188" t="s">
        <v>4743</v>
      </c>
      <c r="L3264" s="188" t="s">
        <v>159</v>
      </c>
      <c r="M3264" s="188" t="s">
        <v>164</v>
      </c>
      <c r="N3264" s="188">
        <v>93.5</v>
      </c>
      <c r="O3264" s="188" t="s">
        <v>159</v>
      </c>
      <c r="P3264" s="188" t="s">
        <v>4346</v>
      </c>
      <c r="Q3264" s="188" t="s">
        <v>159</v>
      </c>
      <c r="R3264" s="188" t="s">
        <v>4347</v>
      </c>
      <c r="S3264" s="188" t="s">
        <v>159</v>
      </c>
      <c r="T3264" s="188" t="s">
        <v>4339</v>
      </c>
      <c r="U3264" s="188" t="s">
        <v>4340</v>
      </c>
      <c r="V3264" s="188" t="s">
        <v>4348</v>
      </c>
      <c r="W3264" s="188" t="s">
        <v>4349</v>
      </c>
      <c r="X3264" s="189" t="s">
        <v>4343</v>
      </c>
      <c r="Y3264" s="188" t="s">
        <v>159</v>
      </c>
    </row>
    <row r="3265" spans="2:25">
      <c r="B3265" s="188" t="s">
        <v>2106</v>
      </c>
      <c r="C3265" s="188" t="s">
        <v>102</v>
      </c>
      <c r="D3265" s="188" t="s">
        <v>2185</v>
      </c>
      <c r="E3265" s="188" t="s">
        <v>4820</v>
      </c>
      <c r="F3265" s="188">
        <v>93.2</v>
      </c>
      <c r="G3265" s="188" t="s">
        <v>202</v>
      </c>
      <c r="H3265" s="188">
        <v>820</v>
      </c>
      <c r="I3265" s="188" t="s">
        <v>4334</v>
      </c>
      <c r="J3265" s="188" t="s">
        <v>4344</v>
      </c>
      <c r="K3265" s="188" t="s">
        <v>4744</v>
      </c>
      <c r="L3265" s="188" t="s">
        <v>159</v>
      </c>
      <c r="M3265" s="188" t="s">
        <v>164</v>
      </c>
      <c r="N3265" s="188">
        <v>93.5</v>
      </c>
      <c r="O3265" s="188" t="s">
        <v>159</v>
      </c>
      <c r="P3265" s="188" t="s">
        <v>4346</v>
      </c>
      <c r="Q3265" s="188" t="s">
        <v>159</v>
      </c>
      <c r="R3265" s="188" t="s">
        <v>4347</v>
      </c>
      <c r="S3265" s="188" t="s">
        <v>159</v>
      </c>
      <c r="T3265" s="188" t="s">
        <v>4339</v>
      </c>
      <c r="U3265" s="188" t="s">
        <v>4340</v>
      </c>
      <c r="V3265" s="188" t="s">
        <v>4348</v>
      </c>
      <c r="W3265" s="188" t="s">
        <v>4349</v>
      </c>
      <c r="X3265" s="189" t="s">
        <v>4343</v>
      </c>
      <c r="Y3265" s="188" t="s">
        <v>159</v>
      </c>
    </row>
    <row r="3266" spans="2:25">
      <c r="B3266" s="188" t="s">
        <v>2106</v>
      </c>
      <c r="C3266" s="188" t="s">
        <v>102</v>
      </c>
      <c r="D3266" s="188" t="s">
        <v>2185</v>
      </c>
      <c r="E3266" s="188" t="s">
        <v>4820</v>
      </c>
      <c r="F3266" s="188">
        <v>93.2</v>
      </c>
      <c r="G3266" s="188" t="s">
        <v>202</v>
      </c>
      <c r="H3266" s="188">
        <v>821</v>
      </c>
      <c r="I3266" s="188" t="s">
        <v>4334</v>
      </c>
      <c r="J3266" s="188" t="s">
        <v>4344</v>
      </c>
      <c r="K3266" s="188" t="s">
        <v>4745</v>
      </c>
      <c r="L3266" s="188" t="s">
        <v>159</v>
      </c>
      <c r="M3266" s="188" t="s">
        <v>164</v>
      </c>
      <c r="N3266" s="188">
        <v>93.5</v>
      </c>
      <c r="O3266" s="188" t="s">
        <v>159</v>
      </c>
      <c r="P3266" s="188" t="s">
        <v>4346</v>
      </c>
      <c r="Q3266" s="188" t="s">
        <v>159</v>
      </c>
      <c r="R3266" s="188" t="s">
        <v>4347</v>
      </c>
      <c r="S3266" s="188" t="s">
        <v>159</v>
      </c>
      <c r="T3266" s="188" t="s">
        <v>4339</v>
      </c>
      <c r="U3266" s="188" t="s">
        <v>4340</v>
      </c>
      <c r="V3266" s="188" t="s">
        <v>4348</v>
      </c>
      <c r="W3266" s="188" t="s">
        <v>4349</v>
      </c>
      <c r="X3266" s="189" t="s">
        <v>4343</v>
      </c>
      <c r="Y3266" s="188" t="s">
        <v>159</v>
      </c>
    </row>
    <row r="3267" spans="2:25">
      <c r="B3267" s="188" t="s">
        <v>2106</v>
      </c>
      <c r="C3267" s="188" t="s">
        <v>102</v>
      </c>
      <c r="D3267" s="188" t="s">
        <v>2185</v>
      </c>
      <c r="E3267" s="188" t="s">
        <v>4820</v>
      </c>
      <c r="F3267" s="188">
        <v>93.2</v>
      </c>
      <c r="G3267" s="188" t="s">
        <v>202</v>
      </c>
      <c r="H3267" s="188">
        <v>822</v>
      </c>
      <c r="I3267" s="188" t="s">
        <v>4334</v>
      </c>
      <c r="J3267" s="188" t="s">
        <v>4344</v>
      </c>
      <c r="K3267" s="188" t="s">
        <v>4746</v>
      </c>
      <c r="L3267" s="188" t="s">
        <v>159</v>
      </c>
      <c r="M3267" s="188" t="s">
        <v>164</v>
      </c>
      <c r="N3267" s="188">
        <v>93.5</v>
      </c>
      <c r="O3267" s="188" t="s">
        <v>159</v>
      </c>
      <c r="P3267" s="188" t="s">
        <v>4346</v>
      </c>
      <c r="Q3267" s="188" t="s">
        <v>159</v>
      </c>
      <c r="R3267" s="188" t="s">
        <v>4347</v>
      </c>
      <c r="S3267" s="188" t="s">
        <v>159</v>
      </c>
      <c r="T3267" s="188" t="s">
        <v>4339</v>
      </c>
      <c r="U3267" s="188" t="s">
        <v>4340</v>
      </c>
      <c r="V3267" s="188" t="s">
        <v>4348</v>
      </c>
      <c r="W3267" s="188" t="s">
        <v>4349</v>
      </c>
      <c r="X3267" s="189" t="s">
        <v>4343</v>
      </c>
      <c r="Y3267" s="188" t="s">
        <v>159</v>
      </c>
    </row>
    <row r="3268" spans="2:25">
      <c r="B3268" s="188" t="s">
        <v>2106</v>
      </c>
      <c r="C3268" s="188" t="s">
        <v>102</v>
      </c>
      <c r="D3268" s="188" t="s">
        <v>2185</v>
      </c>
      <c r="E3268" s="188" t="s">
        <v>4820</v>
      </c>
      <c r="F3268" s="188">
        <v>93.2</v>
      </c>
      <c r="G3268" s="188" t="s">
        <v>202</v>
      </c>
      <c r="H3268" s="188">
        <v>823</v>
      </c>
      <c r="I3268" s="188" t="s">
        <v>4334</v>
      </c>
      <c r="J3268" s="188" t="s">
        <v>4344</v>
      </c>
      <c r="K3268" s="188" t="s">
        <v>4747</v>
      </c>
      <c r="L3268" s="188" t="s">
        <v>159</v>
      </c>
      <c r="M3268" s="188" t="s">
        <v>164</v>
      </c>
      <c r="N3268" s="188">
        <v>93.5</v>
      </c>
      <c r="O3268" s="188" t="s">
        <v>159</v>
      </c>
      <c r="P3268" s="188" t="s">
        <v>4346</v>
      </c>
      <c r="Q3268" s="188" t="s">
        <v>159</v>
      </c>
      <c r="R3268" s="188" t="s">
        <v>4347</v>
      </c>
      <c r="S3268" s="188" t="s">
        <v>159</v>
      </c>
      <c r="T3268" s="188" t="s">
        <v>4339</v>
      </c>
      <c r="U3268" s="188" t="s">
        <v>4340</v>
      </c>
      <c r="V3268" s="188" t="s">
        <v>4348</v>
      </c>
      <c r="W3268" s="188" t="s">
        <v>4349</v>
      </c>
      <c r="X3268" s="189" t="s">
        <v>4343</v>
      </c>
      <c r="Y3268" s="188" t="s">
        <v>159</v>
      </c>
    </row>
    <row r="3269" spans="2:25">
      <c r="B3269" s="188" t="s">
        <v>2106</v>
      </c>
      <c r="C3269" s="188" t="s">
        <v>102</v>
      </c>
      <c r="D3269" s="188" t="s">
        <v>2185</v>
      </c>
      <c r="E3269" s="188" t="s">
        <v>4820</v>
      </c>
      <c r="F3269" s="188">
        <v>93.2</v>
      </c>
      <c r="G3269" s="188" t="s">
        <v>202</v>
      </c>
      <c r="H3269" s="188">
        <v>824</v>
      </c>
      <c r="I3269" s="188" t="s">
        <v>4334</v>
      </c>
      <c r="J3269" s="188" t="s">
        <v>4344</v>
      </c>
      <c r="K3269" s="188" t="s">
        <v>4748</v>
      </c>
      <c r="L3269" s="188" t="s">
        <v>159</v>
      </c>
      <c r="M3269" s="188" t="s">
        <v>164</v>
      </c>
      <c r="N3269" s="188">
        <v>93.5</v>
      </c>
      <c r="O3269" s="188" t="s">
        <v>159</v>
      </c>
      <c r="P3269" s="188" t="s">
        <v>4346</v>
      </c>
      <c r="Q3269" s="188" t="s">
        <v>159</v>
      </c>
      <c r="R3269" s="188" t="s">
        <v>4347</v>
      </c>
      <c r="S3269" s="188" t="s">
        <v>159</v>
      </c>
      <c r="T3269" s="188" t="s">
        <v>4339</v>
      </c>
      <c r="U3269" s="188" t="s">
        <v>4340</v>
      </c>
      <c r="V3269" s="188" t="s">
        <v>4348</v>
      </c>
      <c r="W3269" s="188" t="s">
        <v>4349</v>
      </c>
      <c r="X3269" s="189" t="s">
        <v>4343</v>
      </c>
      <c r="Y3269" s="188" t="s">
        <v>159</v>
      </c>
    </row>
    <row r="3270" spans="2:25">
      <c r="B3270" s="108" t="s">
        <v>2106</v>
      </c>
      <c r="C3270" s="108" t="s">
        <v>102</v>
      </c>
      <c r="D3270" s="108" t="s">
        <v>2142</v>
      </c>
      <c r="E3270" s="108" t="s">
        <v>4820</v>
      </c>
      <c r="F3270" s="108">
        <v>93.3</v>
      </c>
      <c r="G3270" s="108" t="s">
        <v>202</v>
      </c>
      <c r="H3270" s="108">
        <v>825</v>
      </c>
      <c r="I3270" s="108" t="s">
        <v>4334</v>
      </c>
      <c r="J3270" s="108" t="s">
        <v>4344</v>
      </c>
      <c r="K3270" s="108" t="s">
        <v>4827</v>
      </c>
      <c r="L3270" s="108" t="s">
        <v>2540</v>
      </c>
      <c r="M3270" s="108" t="s">
        <v>164</v>
      </c>
      <c r="N3270" s="108">
        <v>93.5</v>
      </c>
      <c r="O3270" s="108">
        <v>54</v>
      </c>
      <c r="P3270" s="108" t="s">
        <v>4346</v>
      </c>
      <c r="Q3270" s="108" t="s">
        <v>55</v>
      </c>
      <c r="R3270" s="108" t="s">
        <v>4347</v>
      </c>
      <c r="S3270" s="108" t="s">
        <v>55</v>
      </c>
      <c r="T3270" s="108" t="s">
        <v>4339</v>
      </c>
      <c r="U3270" s="108" t="s">
        <v>4340</v>
      </c>
      <c r="V3270" s="108" t="s">
        <v>4348</v>
      </c>
      <c r="W3270" s="108" t="s">
        <v>4349</v>
      </c>
      <c r="X3270" s="187" t="s">
        <v>4343</v>
      </c>
      <c r="Y3270" s="108">
        <v>54</v>
      </c>
    </row>
    <row r="3271" spans="2:25">
      <c r="B3271" s="188" t="s">
        <v>2106</v>
      </c>
      <c r="C3271" s="188" t="s">
        <v>102</v>
      </c>
      <c r="D3271" s="188" t="s">
        <v>2142</v>
      </c>
      <c r="E3271" s="188" t="s">
        <v>4820</v>
      </c>
      <c r="F3271" s="188">
        <v>93.3</v>
      </c>
      <c r="G3271" s="188" t="s">
        <v>202</v>
      </c>
      <c r="H3271" s="188">
        <v>826</v>
      </c>
      <c r="I3271" s="188" t="s">
        <v>4334</v>
      </c>
      <c r="J3271" s="188" t="s">
        <v>4344</v>
      </c>
      <c r="K3271" s="188" t="s">
        <v>4828</v>
      </c>
      <c r="L3271" s="188" t="s">
        <v>159</v>
      </c>
      <c r="M3271" s="188" t="s">
        <v>164</v>
      </c>
      <c r="N3271" s="188">
        <v>93.5</v>
      </c>
      <c r="O3271" s="188" t="s">
        <v>159</v>
      </c>
      <c r="P3271" s="188" t="s">
        <v>4346</v>
      </c>
      <c r="Q3271" s="188" t="s">
        <v>159</v>
      </c>
      <c r="R3271" s="188" t="s">
        <v>4347</v>
      </c>
      <c r="S3271" s="188" t="s">
        <v>159</v>
      </c>
      <c r="T3271" s="188" t="s">
        <v>4339</v>
      </c>
      <c r="U3271" s="188" t="s">
        <v>4340</v>
      </c>
      <c r="V3271" s="188" t="s">
        <v>4348</v>
      </c>
      <c r="W3271" s="188" t="s">
        <v>4349</v>
      </c>
      <c r="X3271" s="189" t="s">
        <v>4343</v>
      </c>
      <c r="Y3271" s="188" t="s">
        <v>159</v>
      </c>
    </row>
    <row r="3272" spans="2:25">
      <c r="B3272" s="188" t="s">
        <v>2106</v>
      </c>
      <c r="C3272" s="188" t="s">
        <v>102</v>
      </c>
      <c r="D3272" s="188" t="s">
        <v>2142</v>
      </c>
      <c r="E3272" s="188" t="s">
        <v>4820</v>
      </c>
      <c r="F3272" s="188">
        <v>93.3</v>
      </c>
      <c r="G3272" s="188" t="s">
        <v>202</v>
      </c>
      <c r="H3272" s="188">
        <v>827</v>
      </c>
      <c r="I3272" s="188" t="s">
        <v>4334</v>
      </c>
      <c r="J3272" s="188" t="s">
        <v>4344</v>
      </c>
      <c r="K3272" s="188" t="s">
        <v>4829</v>
      </c>
      <c r="L3272" s="188" t="s">
        <v>159</v>
      </c>
      <c r="M3272" s="188" t="s">
        <v>164</v>
      </c>
      <c r="N3272" s="188">
        <v>93.5</v>
      </c>
      <c r="O3272" s="188" t="s">
        <v>159</v>
      </c>
      <c r="P3272" s="188" t="s">
        <v>4346</v>
      </c>
      <c r="Q3272" s="188" t="s">
        <v>159</v>
      </c>
      <c r="R3272" s="188" t="s">
        <v>4347</v>
      </c>
      <c r="S3272" s="188" t="s">
        <v>159</v>
      </c>
      <c r="T3272" s="188" t="s">
        <v>4339</v>
      </c>
      <c r="U3272" s="188" t="s">
        <v>4340</v>
      </c>
      <c r="V3272" s="188" t="s">
        <v>4348</v>
      </c>
      <c r="W3272" s="188" t="s">
        <v>4349</v>
      </c>
      <c r="X3272" s="189" t="s">
        <v>4343</v>
      </c>
      <c r="Y3272" s="188" t="s">
        <v>159</v>
      </c>
    </row>
    <row r="3273" spans="2:25">
      <c r="B3273" s="188" t="s">
        <v>2106</v>
      </c>
      <c r="C3273" s="188" t="s">
        <v>102</v>
      </c>
      <c r="D3273" s="188" t="s">
        <v>2142</v>
      </c>
      <c r="E3273" s="188" t="s">
        <v>4820</v>
      </c>
      <c r="F3273" s="188">
        <v>93.3</v>
      </c>
      <c r="G3273" s="188" t="s">
        <v>202</v>
      </c>
      <c r="H3273" s="188">
        <v>828</v>
      </c>
      <c r="I3273" s="188" t="s">
        <v>4334</v>
      </c>
      <c r="J3273" s="188" t="s">
        <v>4344</v>
      </c>
      <c r="K3273" s="188" t="s">
        <v>4830</v>
      </c>
      <c r="L3273" s="188" t="s">
        <v>159</v>
      </c>
      <c r="M3273" s="188" t="s">
        <v>164</v>
      </c>
      <c r="N3273" s="188">
        <v>93.5</v>
      </c>
      <c r="O3273" s="188" t="s">
        <v>159</v>
      </c>
      <c r="P3273" s="188" t="s">
        <v>4346</v>
      </c>
      <c r="Q3273" s="188" t="s">
        <v>159</v>
      </c>
      <c r="R3273" s="188" t="s">
        <v>4347</v>
      </c>
      <c r="S3273" s="188" t="s">
        <v>159</v>
      </c>
      <c r="T3273" s="188" t="s">
        <v>4339</v>
      </c>
      <c r="U3273" s="188" t="s">
        <v>4340</v>
      </c>
      <c r="V3273" s="188" t="s">
        <v>4348</v>
      </c>
      <c r="W3273" s="188" t="s">
        <v>4349</v>
      </c>
      <c r="X3273" s="189" t="s">
        <v>4343</v>
      </c>
      <c r="Y3273" s="188" t="s">
        <v>159</v>
      </c>
    </row>
    <row r="3274" spans="2:25">
      <c r="B3274" s="188" t="s">
        <v>2106</v>
      </c>
      <c r="C3274" s="188" t="s">
        <v>102</v>
      </c>
      <c r="D3274" s="188" t="s">
        <v>2142</v>
      </c>
      <c r="E3274" s="188" t="s">
        <v>4820</v>
      </c>
      <c r="F3274" s="188">
        <v>93.3</v>
      </c>
      <c r="G3274" s="188" t="s">
        <v>202</v>
      </c>
      <c r="H3274" s="188">
        <v>829</v>
      </c>
      <c r="I3274" s="188" t="s">
        <v>4334</v>
      </c>
      <c r="J3274" s="188" t="s">
        <v>4344</v>
      </c>
      <c r="K3274" s="188" t="s">
        <v>4831</v>
      </c>
      <c r="L3274" s="188" t="s">
        <v>159</v>
      </c>
      <c r="M3274" s="188" t="s">
        <v>164</v>
      </c>
      <c r="N3274" s="188">
        <v>93.5</v>
      </c>
      <c r="O3274" s="188" t="s">
        <v>159</v>
      </c>
      <c r="P3274" s="188" t="s">
        <v>4346</v>
      </c>
      <c r="Q3274" s="188" t="s">
        <v>159</v>
      </c>
      <c r="R3274" s="188" t="s">
        <v>4347</v>
      </c>
      <c r="S3274" s="188" t="s">
        <v>159</v>
      </c>
      <c r="T3274" s="188" t="s">
        <v>4339</v>
      </c>
      <c r="U3274" s="188" t="s">
        <v>4340</v>
      </c>
      <c r="V3274" s="188" t="s">
        <v>4348</v>
      </c>
      <c r="W3274" s="188" t="s">
        <v>4349</v>
      </c>
      <c r="X3274" s="189" t="s">
        <v>4343</v>
      </c>
      <c r="Y3274" s="188" t="s">
        <v>159</v>
      </c>
    </row>
    <row r="3275" spans="2:25">
      <c r="B3275" s="188" t="s">
        <v>2106</v>
      </c>
      <c r="C3275" s="188" t="s">
        <v>102</v>
      </c>
      <c r="D3275" s="188" t="s">
        <v>2142</v>
      </c>
      <c r="E3275" s="188" t="s">
        <v>4820</v>
      </c>
      <c r="F3275" s="188">
        <v>93.3</v>
      </c>
      <c r="G3275" s="188" t="s">
        <v>202</v>
      </c>
      <c r="H3275" s="188">
        <v>830</v>
      </c>
      <c r="I3275" s="188" t="s">
        <v>4334</v>
      </c>
      <c r="J3275" s="188" t="s">
        <v>4344</v>
      </c>
      <c r="K3275" s="188" t="s">
        <v>4832</v>
      </c>
      <c r="L3275" s="188" t="s">
        <v>159</v>
      </c>
      <c r="M3275" s="188" t="s">
        <v>164</v>
      </c>
      <c r="N3275" s="188">
        <v>93.5</v>
      </c>
      <c r="O3275" s="188" t="s">
        <v>159</v>
      </c>
      <c r="P3275" s="188" t="s">
        <v>4346</v>
      </c>
      <c r="Q3275" s="188" t="s">
        <v>159</v>
      </c>
      <c r="R3275" s="188" t="s">
        <v>4347</v>
      </c>
      <c r="S3275" s="188" t="s">
        <v>159</v>
      </c>
      <c r="T3275" s="188" t="s">
        <v>4339</v>
      </c>
      <c r="U3275" s="188" t="s">
        <v>4340</v>
      </c>
      <c r="V3275" s="188" t="s">
        <v>4348</v>
      </c>
      <c r="W3275" s="188" t="s">
        <v>4349</v>
      </c>
      <c r="X3275" s="189" t="s">
        <v>4343</v>
      </c>
      <c r="Y3275" s="188" t="s">
        <v>159</v>
      </c>
    </row>
    <row r="3276" spans="2:25">
      <c r="B3276" s="188" t="s">
        <v>2106</v>
      </c>
      <c r="C3276" s="188" t="s">
        <v>102</v>
      </c>
      <c r="D3276" s="188" t="s">
        <v>2142</v>
      </c>
      <c r="E3276" s="188" t="s">
        <v>4820</v>
      </c>
      <c r="F3276" s="188">
        <v>93.3</v>
      </c>
      <c r="G3276" s="188" t="s">
        <v>202</v>
      </c>
      <c r="H3276" s="188">
        <v>831</v>
      </c>
      <c r="I3276" s="188" t="s">
        <v>4334</v>
      </c>
      <c r="J3276" s="188" t="s">
        <v>4344</v>
      </c>
      <c r="K3276" s="188" t="s">
        <v>4833</v>
      </c>
      <c r="L3276" s="188" t="s">
        <v>159</v>
      </c>
      <c r="M3276" s="188" t="s">
        <v>164</v>
      </c>
      <c r="N3276" s="188">
        <v>93.5</v>
      </c>
      <c r="O3276" s="188" t="s">
        <v>159</v>
      </c>
      <c r="P3276" s="188" t="s">
        <v>4346</v>
      </c>
      <c r="Q3276" s="188" t="s">
        <v>159</v>
      </c>
      <c r="R3276" s="188" t="s">
        <v>4347</v>
      </c>
      <c r="S3276" s="188" t="s">
        <v>159</v>
      </c>
      <c r="T3276" s="188" t="s">
        <v>4339</v>
      </c>
      <c r="U3276" s="188" t="s">
        <v>4340</v>
      </c>
      <c r="V3276" s="188" t="s">
        <v>4348</v>
      </c>
      <c r="W3276" s="188" t="s">
        <v>4349</v>
      </c>
      <c r="X3276" s="189" t="s">
        <v>4343</v>
      </c>
      <c r="Y3276" s="188" t="s">
        <v>159</v>
      </c>
    </row>
    <row r="3277" spans="2:25">
      <c r="B3277" s="188" t="s">
        <v>2106</v>
      </c>
      <c r="C3277" s="188" t="s">
        <v>102</v>
      </c>
      <c r="D3277" s="188" t="s">
        <v>2142</v>
      </c>
      <c r="E3277" s="188" t="s">
        <v>4820</v>
      </c>
      <c r="F3277" s="188">
        <v>93.3</v>
      </c>
      <c r="G3277" s="188" t="s">
        <v>202</v>
      </c>
      <c r="H3277" s="188">
        <v>832</v>
      </c>
      <c r="I3277" s="188" t="s">
        <v>4334</v>
      </c>
      <c r="J3277" s="188" t="s">
        <v>4344</v>
      </c>
      <c r="K3277" s="188" t="s">
        <v>4834</v>
      </c>
      <c r="L3277" s="188" t="s">
        <v>159</v>
      </c>
      <c r="M3277" s="188" t="s">
        <v>164</v>
      </c>
      <c r="N3277" s="188">
        <v>93.5</v>
      </c>
      <c r="O3277" s="188" t="s">
        <v>159</v>
      </c>
      <c r="P3277" s="188" t="s">
        <v>4346</v>
      </c>
      <c r="Q3277" s="188" t="s">
        <v>159</v>
      </c>
      <c r="R3277" s="188" t="s">
        <v>4347</v>
      </c>
      <c r="S3277" s="188" t="s">
        <v>159</v>
      </c>
      <c r="T3277" s="188" t="s">
        <v>4339</v>
      </c>
      <c r="U3277" s="188" t="s">
        <v>4340</v>
      </c>
      <c r="V3277" s="188" t="s">
        <v>4348</v>
      </c>
      <c r="W3277" s="188" t="s">
        <v>4349</v>
      </c>
      <c r="X3277" s="189" t="s">
        <v>4343</v>
      </c>
      <c r="Y3277" s="188" t="s">
        <v>159</v>
      </c>
    </row>
    <row r="3278" spans="2:25">
      <c r="B3278" s="188" t="s">
        <v>2106</v>
      </c>
      <c r="C3278" s="188" t="s">
        <v>102</v>
      </c>
      <c r="D3278" s="188" t="s">
        <v>2142</v>
      </c>
      <c r="E3278" s="188" t="s">
        <v>4820</v>
      </c>
      <c r="F3278" s="188">
        <v>93.3</v>
      </c>
      <c r="G3278" s="188" t="s">
        <v>202</v>
      </c>
      <c r="H3278" s="188">
        <v>833</v>
      </c>
      <c r="I3278" s="188" t="s">
        <v>4334</v>
      </c>
      <c r="J3278" s="188" t="s">
        <v>4344</v>
      </c>
      <c r="K3278" s="188" t="s">
        <v>4835</v>
      </c>
      <c r="L3278" s="188" t="s">
        <v>159</v>
      </c>
      <c r="M3278" s="188" t="s">
        <v>164</v>
      </c>
      <c r="N3278" s="188">
        <v>93.5</v>
      </c>
      <c r="O3278" s="188" t="s">
        <v>159</v>
      </c>
      <c r="P3278" s="188" t="s">
        <v>4346</v>
      </c>
      <c r="Q3278" s="188" t="s">
        <v>159</v>
      </c>
      <c r="R3278" s="188" t="s">
        <v>4347</v>
      </c>
      <c r="S3278" s="188" t="s">
        <v>159</v>
      </c>
      <c r="T3278" s="188" t="s">
        <v>4339</v>
      </c>
      <c r="U3278" s="188" t="s">
        <v>4340</v>
      </c>
      <c r="V3278" s="188" t="s">
        <v>4348</v>
      </c>
      <c r="W3278" s="188" t="s">
        <v>4349</v>
      </c>
      <c r="X3278" s="189" t="s">
        <v>4343</v>
      </c>
      <c r="Y3278" s="188" t="s">
        <v>159</v>
      </c>
    </row>
    <row r="3279" spans="2:25">
      <c r="B3279" s="188" t="s">
        <v>2106</v>
      </c>
      <c r="C3279" s="188" t="s">
        <v>102</v>
      </c>
      <c r="D3279" s="188" t="s">
        <v>2142</v>
      </c>
      <c r="E3279" s="188" t="s">
        <v>4820</v>
      </c>
      <c r="F3279" s="188">
        <v>93.3</v>
      </c>
      <c r="G3279" s="188" t="s">
        <v>202</v>
      </c>
      <c r="H3279" s="188">
        <v>834</v>
      </c>
      <c r="I3279" s="188" t="s">
        <v>4334</v>
      </c>
      <c r="J3279" s="188" t="s">
        <v>4344</v>
      </c>
      <c r="K3279" s="188" t="s">
        <v>4836</v>
      </c>
      <c r="L3279" s="188" t="s">
        <v>159</v>
      </c>
      <c r="M3279" s="188" t="s">
        <v>164</v>
      </c>
      <c r="N3279" s="188">
        <v>93.5</v>
      </c>
      <c r="O3279" s="188" t="s">
        <v>159</v>
      </c>
      <c r="P3279" s="188" t="s">
        <v>4346</v>
      </c>
      <c r="Q3279" s="188" t="s">
        <v>159</v>
      </c>
      <c r="R3279" s="188" t="s">
        <v>4347</v>
      </c>
      <c r="S3279" s="188" t="s">
        <v>159</v>
      </c>
      <c r="T3279" s="188" t="s">
        <v>4339</v>
      </c>
      <c r="U3279" s="188" t="s">
        <v>4340</v>
      </c>
      <c r="V3279" s="188" t="s">
        <v>4348</v>
      </c>
      <c r="W3279" s="188" t="s">
        <v>4349</v>
      </c>
      <c r="X3279" s="189" t="s">
        <v>4343</v>
      </c>
      <c r="Y3279" s="188" t="s">
        <v>159</v>
      </c>
    </row>
    <row r="3280" spans="2:25">
      <c r="B3280" s="108" t="s">
        <v>2106</v>
      </c>
      <c r="C3280" s="108" t="s">
        <v>102</v>
      </c>
      <c r="D3280" s="108" t="s">
        <v>2149</v>
      </c>
      <c r="E3280" s="108" t="s">
        <v>4820</v>
      </c>
      <c r="F3280" s="108">
        <v>93.9</v>
      </c>
      <c r="G3280" s="108" t="s">
        <v>202</v>
      </c>
      <c r="H3280" s="108">
        <v>835</v>
      </c>
      <c r="I3280" s="108" t="s">
        <v>4334</v>
      </c>
      <c r="J3280" s="108" t="s">
        <v>4344</v>
      </c>
      <c r="K3280" s="108" t="s">
        <v>4749</v>
      </c>
      <c r="L3280" s="108" t="s">
        <v>2540</v>
      </c>
      <c r="M3280" s="108" t="s">
        <v>164</v>
      </c>
      <c r="N3280" s="108">
        <v>93.9</v>
      </c>
      <c r="O3280" s="108">
        <v>55</v>
      </c>
      <c r="P3280" s="108" t="s">
        <v>4346</v>
      </c>
      <c r="Q3280" s="108" t="s">
        <v>55</v>
      </c>
      <c r="R3280" s="108" t="s">
        <v>4347</v>
      </c>
      <c r="S3280" s="108" t="s">
        <v>55</v>
      </c>
      <c r="T3280" s="108" t="s">
        <v>4339</v>
      </c>
      <c r="U3280" s="108" t="s">
        <v>4340</v>
      </c>
      <c r="V3280" s="108" t="s">
        <v>4348</v>
      </c>
      <c r="W3280" s="108" t="s">
        <v>4349</v>
      </c>
      <c r="X3280" s="187" t="s">
        <v>4343</v>
      </c>
      <c r="Y3280" s="108">
        <v>55</v>
      </c>
    </row>
    <row r="3281" spans="2:25">
      <c r="B3281" s="188" t="s">
        <v>2106</v>
      </c>
      <c r="C3281" s="188" t="s">
        <v>102</v>
      </c>
      <c r="D3281" s="188" t="s">
        <v>2149</v>
      </c>
      <c r="E3281" s="188" t="s">
        <v>4820</v>
      </c>
      <c r="F3281" s="188">
        <v>93.9</v>
      </c>
      <c r="G3281" s="188" t="s">
        <v>202</v>
      </c>
      <c r="H3281" s="188">
        <v>836</v>
      </c>
      <c r="I3281" s="188" t="s">
        <v>4334</v>
      </c>
      <c r="J3281" s="188" t="s">
        <v>4344</v>
      </c>
      <c r="K3281" s="188" t="s">
        <v>4750</v>
      </c>
      <c r="L3281" s="188" t="s">
        <v>159</v>
      </c>
      <c r="M3281" s="188" t="s">
        <v>164</v>
      </c>
      <c r="N3281" s="188">
        <v>93.9</v>
      </c>
      <c r="O3281" s="188" t="s">
        <v>159</v>
      </c>
      <c r="P3281" s="188" t="s">
        <v>4346</v>
      </c>
      <c r="Q3281" s="188" t="s">
        <v>159</v>
      </c>
      <c r="R3281" s="188" t="s">
        <v>4347</v>
      </c>
      <c r="S3281" s="188" t="s">
        <v>159</v>
      </c>
      <c r="T3281" s="188" t="s">
        <v>4339</v>
      </c>
      <c r="U3281" s="188" t="s">
        <v>4340</v>
      </c>
      <c r="V3281" s="188" t="s">
        <v>4348</v>
      </c>
      <c r="W3281" s="188" t="s">
        <v>4349</v>
      </c>
      <c r="X3281" s="189" t="s">
        <v>4343</v>
      </c>
      <c r="Y3281" s="188" t="s">
        <v>159</v>
      </c>
    </row>
    <row r="3282" spans="2:25">
      <c r="B3282" s="188" t="s">
        <v>2106</v>
      </c>
      <c r="C3282" s="188" t="s">
        <v>102</v>
      </c>
      <c r="D3282" s="188" t="s">
        <v>2149</v>
      </c>
      <c r="E3282" s="188" t="s">
        <v>4820</v>
      </c>
      <c r="F3282" s="188">
        <v>93.9</v>
      </c>
      <c r="G3282" s="188" t="s">
        <v>202</v>
      </c>
      <c r="H3282" s="188">
        <v>837</v>
      </c>
      <c r="I3282" s="188" t="s">
        <v>4334</v>
      </c>
      <c r="J3282" s="188" t="s">
        <v>4344</v>
      </c>
      <c r="K3282" s="188" t="s">
        <v>4751</v>
      </c>
      <c r="L3282" s="188" t="s">
        <v>159</v>
      </c>
      <c r="M3282" s="188" t="s">
        <v>164</v>
      </c>
      <c r="N3282" s="188">
        <v>93.9</v>
      </c>
      <c r="O3282" s="188" t="s">
        <v>159</v>
      </c>
      <c r="P3282" s="188" t="s">
        <v>4346</v>
      </c>
      <c r="Q3282" s="188" t="s">
        <v>159</v>
      </c>
      <c r="R3282" s="188" t="s">
        <v>4347</v>
      </c>
      <c r="S3282" s="188" t="s">
        <v>159</v>
      </c>
      <c r="T3282" s="188" t="s">
        <v>4339</v>
      </c>
      <c r="U3282" s="188" t="s">
        <v>4340</v>
      </c>
      <c r="V3282" s="188" t="s">
        <v>4348</v>
      </c>
      <c r="W3282" s="188" t="s">
        <v>4349</v>
      </c>
      <c r="X3282" s="189" t="s">
        <v>4343</v>
      </c>
      <c r="Y3282" s="188" t="s">
        <v>159</v>
      </c>
    </row>
    <row r="3283" spans="2:25">
      <c r="B3283" s="188" t="s">
        <v>2106</v>
      </c>
      <c r="C3283" s="188" t="s">
        <v>102</v>
      </c>
      <c r="D3283" s="188" t="s">
        <v>2149</v>
      </c>
      <c r="E3283" s="188" t="s">
        <v>4820</v>
      </c>
      <c r="F3283" s="188">
        <v>93.9</v>
      </c>
      <c r="G3283" s="188" t="s">
        <v>202</v>
      </c>
      <c r="H3283" s="188">
        <v>838</v>
      </c>
      <c r="I3283" s="188" t="s">
        <v>4334</v>
      </c>
      <c r="J3283" s="188" t="s">
        <v>4344</v>
      </c>
      <c r="K3283" s="188" t="s">
        <v>4752</v>
      </c>
      <c r="L3283" s="188" t="s">
        <v>159</v>
      </c>
      <c r="M3283" s="188" t="s">
        <v>164</v>
      </c>
      <c r="N3283" s="188">
        <v>93.9</v>
      </c>
      <c r="O3283" s="188" t="s">
        <v>159</v>
      </c>
      <c r="P3283" s="188" t="s">
        <v>4346</v>
      </c>
      <c r="Q3283" s="188" t="s">
        <v>159</v>
      </c>
      <c r="R3283" s="188" t="s">
        <v>4347</v>
      </c>
      <c r="S3283" s="188" t="s">
        <v>159</v>
      </c>
      <c r="T3283" s="188" t="s">
        <v>4339</v>
      </c>
      <c r="U3283" s="188" t="s">
        <v>4340</v>
      </c>
      <c r="V3283" s="188" t="s">
        <v>4348</v>
      </c>
      <c r="W3283" s="188" t="s">
        <v>4349</v>
      </c>
      <c r="X3283" s="189" t="s">
        <v>4343</v>
      </c>
      <c r="Y3283" s="188" t="s">
        <v>159</v>
      </c>
    </row>
    <row r="3284" spans="2:25">
      <c r="B3284" s="188" t="s">
        <v>2106</v>
      </c>
      <c r="C3284" s="188" t="s">
        <v>102</v>
      </c>
      <c r="D3284" s="188" t="s">
        <v>2149</v>
      </c>
      <c r="E3284" s="188" t="s">
        <v>4820</v>
      </c>
      <c r="F3284" s="188">
        <v>93.9</v>
      </c>
      <c r="G3284" s="188" t="s">
        <v>202</v>
      </c>
      <c r="H3284" s="188">
        <v>839</v>
      </c>
      <c r="I3284" s="188" t="s">
        <v>4334</v>
      </c>
      <c r="J3284" s="188" t="s">
        <v>4344</v>
      </c>
      <c r="K3284" s="188" t="s">
        <v>4753</v>
      </c>
      <c r="L3284" s="188" t="s">
        <v>159</v>
      </c>
      <c r="M3284" s="188" t="s">
        <v>164</v>
      </c>
      <c r="N3284" s="188">
        <v>93.9</v>
      </c>
      <c r="O3284" s="188" t="s">
        <v>159</v>
      </c>
      <c r="P3284" s="188" t="s">
        <v>4346</v>
      </c>
      <c r="Q3284" s="188" t="s">
        <v>159</v>
      </c>
      <c r="R3284" s="188" t="s">
        <v>4347</v>
      </c>
      <c r="S3284" s="188" t="s">
        <v>159</v>
      </c>
      <c r="T3284" s="188" t="s">
        <v>4339</v>
      </c>
      <c r="U3284" s="188" t="s">
        <v>4340</v>
      </c>
      <c r="V3284" s="188" t="s">
        <v>4348</v>
      </c>
      <c r="W3284" s="188" t="s">
        <v>4349</v>
      </c>
      <c r="X3284" s="189" t="s">
        <v>4343</v>
      </c>
      <c r="Y3284" s="188" t="s">
        <v>159</v>
      </c>
    </row>
    <row r="3285" spans="2:25">
      <c r="B3285" s="188" t="s">
        <v>2106</v>
      </c>
      <c r="C3285" s="188" t="s">
        <v>102</v>
      </c>
      <c r="D3285" s="188" t="s">
        <v>2149</v>
      </c>
      <c r="E3285" s="188" t="s">
        <v>4820</v>
      </c>
      <c r="F3285" s="188">
        <v>93.9</v>
      </c>
      <c r="G3285" s="188" t="s">
        <v>202</v>
      </c>
      <c r="H3285" s="188">
        <v>840</v>
      </c>
      <c r="I3285" s="188" t="s">
        <v>4334</v>
      </c>
      <c r="J3285" s="188" t="s">
        <v>4344</v>
      </c>
      <c r="K3285" s="188" t="s">
        <v>4754</v>
      </c>
      <c r="L3285" s="188" t="s">
        <v>159</v>
      </c>
      <c r="M3285" s="188" t="s">
        <v>164</v>
      </c>
      <c r="N3285" s="188">
        <v>93.9</v>
      </c>
      <c r="O3285" s="188" t="s">
        <v>159</v>
      </c>
      <c r="P3285" s="188" t="s">
        <v>4346</v>
      </c>
      <c r="Q3285" s="188" t="s">
        <v>159</v>
      </c>
      <c r="R3285" s="188" t="s">
        <v>4347</v>
      </c>
      <c r="S3285" s="188" t="s">
        <v>159</v>
      </c>
      <c r="T3285" s="188" t="s">
        <v>4339</v>
      </c>
      <c r="U3285" s="188" t="s">
        <v>4340</v>
      </c>
      <c r="V3285" s="188" t="s">
        <v>4348</v>
      </c>
      <c r="W3285" s="188" t="s">
        <v>4349</v>
      </c>
      <c r="X3285" s="189" t="s">
        <v>4343</v>
      </c>
      <c r="Y3285" s="188" t="s">
        <v>159</v>
      </c>
    </row>
    <row r="3286" spans="2:25">
      <c r="B3286" s="188" t="s">
        <v>2106</v>
      </c>
      <c r="C3286" s="188" t="s">
        <v>102</v>
      </c>
      <c r="D3286" s="188" t="s">
        <v>2149</v>
      </c>
      <c r="E3286" s="188" t="s">
        <v>4820</v>
      </c>
      <c r="F3286" s="188">
        <v>93.9</v>
      </c>
      <c r="G3286" s="188" t="s">
        <v>202</v>
      </c>
      <c r="H3286" s="188">
        <v>841</v>
      </c>
      <c r="I3286" s="188" t="s">
        <v>4334</v>
      </c>
      <c r="J3286" s="188" t="s">
        <v>4344</v>
      </c>
      <c r="K3286" s="188" t="s">
        <v>4755</v>
      </c>
      <c r="L3286" s="188" t="s">
        <v>159</v>
      </c>
      <c r="M3286" s="188" t="s">
        <v>164</v>
      </c>
      <c r="N3286" s="188">
        <v>93.9</v>
      </c>
      <c r="O3286" s="188" t="s">
        <v>159</v>
      </c>
      <c r="P3286" s="188" t="s">
        <v>4346</v>
      </c>
      <c r="Q3286" s="188" t="s">
        <v>159</v>
      </c>
      <c r="R3286" s="188" t="s">
        <v>4347</v>
      </c>
      <c r="S3286" s="188" t="s">
        <v>159</v>
      </c>
      <c r="T3286" s="188" t="s">
        <v>4339</v>
      </c>
      <c r="U3286" s="188" t="s">
        <v>4340</v>
      </c>
      <c r="V3286" s="188" t="s">
        <v>4348</v>
      </c>
      <c r="W3286" s="188" t="s">
        <v>4349</v>
      </c>
      <c r="X3286" s="189" t="s">
        <v>4343</v>
      </c>
      <c r="Y3286" s="188" t="s">
        <v>159</v>
      </c>
    </row>
    <row r="3287" spans="2:25">
      <c r="B3287" s="188" t="s">
        <v>2106</v>
      </c>
      <c r="C3287" s="188" t="s">
        <v>102</v>
      </c>
      <c r="D3287" s="188" t="s">
        <v>2149</v>
      </c>
      <c r="E3287" s="188" t="s">
        <v>4820</v>
      </c>
      <c r="F3287" s="188">
        <v>93.9</v>
      </c>
      <c r="G3287" s="188" t="s">
        <v>202</v>
      </c>
      <c r="H3287" s="188">
        <v>842</v>
      </c>
      <c r="I3287" s="188" t="s">
        <v>4334</v>
      </c>
      <c r="J3287" s="188" t="s">
        <v>4344</v>
      </c>
      <c r="K3287" s="188" t="s">
        <v>4756</v>
      </c>
      <c r="L3287" s="188" t="s">
        <v>159</v>
      </c>
      <c r="M3287" s="188" t="s">
        <v>164</v>
      </c>
      <c r="N3287" s="188">
        <v>93.9</v>
      </c>
      <c r="O3287" s="188" t="s">
        <v>159</v>
      </c>
      <c r="P3287" s="188" t="s">
        <v>4346</v>
      </c>
      <c r="Q3287" s="188" t="s">
        <v>159</v>
      </c>
      <c r="R3287" s="188" t="s">
        <v>4347</v>
      </c>
      <c r="S3287" s="188" t="s">
        <v>159</v>
      </c>
      <c r="T3287" s="188" t="s">
        <v>4339</v>
      </c>
      <c r="U3287" s="188" t="s">
        <v>4340</v>
      </c>
      <c r="V3287" s="188" t="s">
        <v>4348</v>
      </c>
      <c r="W3287" s="188" t="s">
        <v>4349</v>
      </c>
      <c r="X3287" s="189" t="s">
        <v>4343</v>
      </c>
      <c r="Y3287" s="188" t="s">
        <v>159</v>
      </c>
    </row>
    <row r="3288" spans="2:25">
      <c r="B3288" s="188" t="s">
        <v>2106</v>
      </c>
      <c r="C3288" s="188" t="s">
        <v>102</v>
      </c>
      <c r="D3288" s="188" t="s">
        <v>2149</v>
      </c>
      <c r="E3288" s="188" t="s">
        <v>4820</v>
      </c>
      <c r="F3288" s="188">
        <v>93.9</v>
      </c>
      <c r="G3288" s="188" t="s">
        <v>202</v>
      </c>
      <c r="H3288" s="188">
        <v>843</v>
      </c>
      <c r="I3288" s="188" t="s">
        <v>4334</v>
      </c>
      <c r="J3288" s="188" t="s">
        <v>4344</v>
      </c>
      <c r="K3288" s="188" t="s">
        <v>4757</v>
      </c>
      <c r="L3288" s="188" t="s">
        <v>159</v>
      </c>
      <c r="M3288" s="188" t="s">
        <v>164</v>
      </c>
      <c r="N3288" s="188">
        <v>93.9</v>
      </c>
      <c r="O3288" s="188" t="s">
        <v>159</v>
      </c>
      <c r="P3288" s="188" t="s">
        <v>4346</v>
      </c>
      <c r="Q3288" s="188" t="s">
        <v>159</v>
      </c>
      <c r="R3288" s="188" t="s">
        <v>4347</v>
      </c>
      <c r="S3288" s="188" t="s">
        <v>159</v>
      </c>
      <c r="T3288" s="188" t="s">
        <v>4339</v>
      </c>
      <c r="U3288" s="188" t="s">
        <v>4340</v>
      </c>
      <c r="V3288" s="188" t="s">
        <v>4348</v>
      </c>
      <c r="W3288" s="188" t="s">
        <v>4349</v>
      </c>
      <c r="X3288" s="189" t="s">
        <v>4343</v>
      </c>
      <c r="Y3288" s="188" t="s">
        <v>159</v>
      </c>
    </row>
    <row r="3289" spans="2:25">
      <c r="B3289" s="188" t="s">
        <v>2106</v>
      </c>
      <c r="C3289" s="188" t="s">
        <v>102</v>
      </c>
      <c r="D3289" s="188" t="s">
        <v>2149</v>
      </c>
      <c r="E3289" s="188" t="s">
        <v>4820</v>
      </c>
      <c r="F3289" s="188">
        <v>93.9</v>
      </c>
      <c r="G3289" s="188" t="s">
        <v>202</v>
      </c>
      <c r="H3289" s="188">
        <v>844</v>
      </c>
      <c r="I3289" s="188" t="s">
        <v>4334</v>
      </c>
      <c r="J3289" s="188" t="s">
        <v>4344</v>
      </c>
      <c r="K3289" s="188" t="s">
        <v>4758</v>
      </c>
      <c r="L3289" s="188" t="s">
        <v>159</v>
      </c>
      <c r="M3289" s="188" t="s">
        <v>164</v>
      </c>
      <c r="N3289" s="188">
        <v>93.9</v>
      </c>
      <c r="O3289" s="188" t="s">
        <v>159</v>
      </c>
      <c r="P3289" s="188" t="s">
        <v>4346</v>
      </c>
      <c r="Q3289" s="188" t="s">
        <v>159</v>
      </c>
      <c r="R3289" s="188" t="s">
        <v>4347</v>
      </c>
      <c r="S3289" s="188" t="s">
        <v>159</v>
      </c>
      <c r="T3289" s="188" t="s">
        <v>4339</v>
      </c>
      <c r="U3289" s="188" t="s">
        <v>4340</v>
      </c>
      <c r="V3289" s="188" t="s">
        <v>4348</v>
      </c>
      <c r="W3289" s="188" t="s">
        <v>4349</v>
      </c>
      <c r="X3289" s="189" t="s">
        <v>4343</v>
      </c>
      <c r="Y3289" s="188" t="s">
        <v>159</v>
      </c>
    </row>
    <row r="3290" spans="2:25">
      <c r="B3290" s="108" t="s">
        <v>2106</v>
      </c>
      <c r="C3290" s="108" t="s">
        <v>102</v>
      </c>
      <c r="D3290" s="108" t="s">
        <v>2156</v>
      </c>
      <c r="E3290" s="108" t="s">
        <v>4820</v>
      </c>
      <c r="F3290" s="108">
        <v>94.3</v>
      </c>
      <c r="G3290" s="108" t="s">
        <v>202</v>
      </c>
      <c r="H3290" s="108">
        <v>845</v>
      </c>
      <c r="I3290" s="108" t="s">
        <v>4334</v>
      </c>
      <c r="J3290" s="108" t="s">
        <v>4344</v>
      </c>
      <c r="K3290" s="108" t="s">
        <v>4759</v>
      </c>
      <c r="L3290" s="108" t="s">
        <v>2540</v>
      </c>
      <c r="M3290" s="108" t="s">
        <v>164</v>
      </c>
      <c r="N3290" s="108">
        <v>94.5</v>
      </c>
      <c r="O3290" s="108">
        <v>56</v>
      </c>
      <c r="P3290" s="108" t="s">
        <v>4346</v>
      </c>
      <c r="Q3290" s="108" t="s">
        <v>55</v>
      </c>
      <c r="R3290" s="108" t="s">
        <v>4347</v>
      </c>
      <c r="S3290" s="108" t="s">
        <v>55</v>
      </c>
      <c r="T3290" s="108" t="s">
        <v>4339</v>
      </c>
      <c r="U3290" s="108" t="s">
        <v>4340</v>
      </c>
      <c r="V3290" s="108" t="s">
        <v>4348</v>
      </c>
      <c r="W3290" s="108" t="s">
        <v>4349</v>
      </c>
      <c r="X3290" s="187" t="s">
        <v>4343</v>
      </c>
      <c r="Y3290" s="108">
        <v>56</v>
      </c>
    </row>
    <row r="3291" spans="2:25">
      <c r="B3291" s="188" t="s">
        <v>2106</v>
      </c>
      <c r="C3291" s="188" t="s">
        <v>102</v>
      </c>
      <c r="D3291" s="188" t="s">
        <v>2156</v>
      </c>
      <c r="E3291" s="188" t="s">
        <v>4820</v>
      </c>
      <c r="F3291" s="188">
        <v>94.3</v>
      </c>
      <c r="G3291" s="188" t="s">
        <v>202</v>
      </c>
      <c r="H3291" s="188">
        <v>846</v>
      </c>
      <c r="I3291" s="188" t="s">
        <v>4334</v>
      </c>
      <c r="J3291" s="188" t="s">
        <v>4344</v>
      </c>
      <c r="K3291" s="188" t="s">
        <v>4760</v>
      </c>
      <c r="L3291" s="188" t="s">
        <v>159</v>
      </c>
      <c r="M3291" s="188" t="s">
        <v>164</v>
      </c>
      <c r="N3291" s="188">
        <v>94.5</v>
      </c>
      <c r="O3291" s="188" t="s">
        <v>159</v>
      </c>
      <c r="P3291" s="188" t="s">
        <v>4346</v>
      </c>
      <c r="Q3291" s="188" t="s">
        <v>159</v>
      </c>
      <c r="R3291" s="188" t="s">
        <v>4347</v>
      </c>
      <c r="S3291" s="188" t="s">
        <v>159</v>
      </c>
      <c r="T3291" s="188" t="s">
        <v>4339</v>
      </c>
      <c r="U3291" s="188" t="s">
        <v>4340</v>
      </c>
      <c r="V3291" s="188" t="s">
        <v>4348</v>
      </c>
      <c r="W3291" s="188" t="s">
        <v>4349</v>
      </c>
      <c r="X3291" s="189" t="s">
        <v>4343</v>
      </c>
      <c r="Y3291" s="188" t="s">
        <v>159</v>
      </c>
    </row>
    <row r="3292" spans="2:25">
      <c r="B3292" s="188" t="s">
        <v>2106</v>
      </c>
      <c r="C3292" s="188" t="s">
        <v>102</v>
      </c>
      <c r="D3292" s="188" t="s">
        <v>2156</v>
      </c>
      <c r="E3292" s="188" t="s">
        <v>4820</v>
      </c>
      <c r="F3292" s="188">
        <v>94.3</v>
      </c>
      <c r="G3292" s="188" t="s">
        <v>202</v>
      </c>
      <c r="H3292" s="188">
        <v>847</v>
      </c>
      <c r="I3292" s="188" t="s">
        <v>4334</v>
      </c>
      <c r="J3292" s="188" t="s">
        <v>4344</v>
      </c>
      <c r="K3292" s="188" t="s">
        <v>4761</v>
      </c>
      <c r="L3292" s="188" t="s">
        <v>159</v>
      </c>
      <c r="M3292" s="188" t="s">
        <v>164</v>
      </c>
      <c r="N3292" s="188">
        <v>94.5</v>
      </c>
      <c r="O3292" s="188" t="s">
        <v>159</v>
      </c>
      <c r="P3292" s="188" t="s">
        <v>4346</v>
      </c>
      <c r="Q3292" s="188" t="s">
        <v>159</v>
      </c>
      <c r="R3292" s="188" t="s">
        <v>4347</v>
      </c>
      <c r="S3292" s="188" t="s">
        <v>159</v>
      </c>
      <c r="T3292" s="188" t="s">
        <v>4339</v>
      </c>
      <c r="U3292" s="188" t="s">
        <v>4340</v>
      </c>
      <c r="V3292" s="188" t="s">
        <v>4348</v>
      </c>
      <c r="W3292" s="188" t="s">
        <v>4349</v>
      </c>
      <c r="X3292" s="189" t="s">
        <v>4343</v>
      </c>
      <c r="Y3292" s="188" t="s">
        <v>159</v>
      </c>
    </row>
    <row r="3293" spans="2:25">
      <c r="B3293" s="188" t="s">
        <v>2106</v>
      </c>
      <c r="C3293" s="188" t="s">
        <v>102</v>
      </c>
      <c r="D3293" s="188" t="s">
        <v>2156</v>
      </c>
      <c r="E3293" s="188" t="s">
        <v>4820</v>
      </c>
      <c r="F3293" s="188">
        <v>94.3</v>
      </c>
      <c r="G3293" s="188" t="s">
        <v>202</v>
      </c>
      <c r="H3293" s="188">
        <v>848</v>
      </c>
      <c r="I3293" s="188" t="s">
        <v>4334</v>
      </c>
      <c r="J3293" s="188" t="s">
        <v>4344</v>
      </c>
      <c r="K3293" s="188" t="s">
        <v>4762</v>
      </c>
      <c r="L3293" s="188" t="s">
        <v>159</v>
      </c>
      <c r="M3293" s="188" t="s">
        <v>164</v>
      </c>
      <c r="N3293" s="188">
        <v>94.5</v>
      </c>
      <c r="O3293" s="188" t="s">
        <v>159</v>
      </c>
      <c r="P3293" s="188" t="s">
        <v>4346</v>
      </c>
      <c r="Q3293" s="188" t="s">
        <v>159</v>
      </c>
      <c r="R3293" s="188" t="s">
        <v>4347</v>
      </c>
      <c r="S3293" s="188" t="s">
        <v>159</v>
      </c>
      <c r="T3293" s="188" t="s">
        <v>4339</v>
      </c>
      <c r="U3293" s="188" t="s">
        <v>4340</v>
      </c>
      <c r="V3293" s="188" t="s">
        <v>4348</v>
      </c>
      <c r="W3293" s="188" t="s">
        <v>4349</v>
      </c>
      <c r="X3293" s="189" t="s">
        <v>4343</v>
      </c>
      <c r="Y3293" s="188" t="s">
        <v>159</v>
      </c>
    </row>
    <row r="3294" spans="2:25">
      <c r="B3294" s="188" t="s">
        <v>2106</v>
      </c>
      <c r="C3294" s="188" t="s">
        <v>102</v>
      </c>
      <c r="D3294" s="188" t="s">
        <v>2156</v>
      </c>
      <c r="E3294" s="188" t="s">
        <v>4820</v>
      </c>
      <c r="F3294" s="188">
        <v>94.3</v>
      </c>
      <c r="G3294" s="188" t="s">
        <v>202</v>
      </c>
      <c r="H3294" s="188">
        <v>849</v>
      </c>
      <c r="I3294" s="188" t="s">
        <v>4334</v>
      </c>
      <c r="J3294" s="188" t="s">
        <v>4344</v>
      </c>
      <c r="K3294" s="188" t="s">
        <v>4763</v>
      </c>
      <c r="L3294" s="188" t="s">
        <v>159</v>
      </c>
      <c r="M3294" s="188" t="s">
        <v>164</v>
      </c>
      <c r="N3294" s="188">
        <v>94.5</v>
      </c>
      <c r="O3294" s="188" t="s">
        <v>159</v>
      </c>
      <c r="P3294" s="188" t="s">
        <v>4346</v>
      </c>
      <c r="Q3294" s="188" t="s">
        <v>159</v>
      </c>
      <c r="R3294" s="188" t="s">
        <v>4347</v>
      </c>
      <c r="S3294" s="188" t="s">
        <v>159</v>
      </c>
      <c r="T3294" s="188" t="s">
        <v>4339</v>
      </c>
      <c r="U3294" s="188" t="s">
        <v>4340</v>
      </c>
      <c r="V3294" s="188" t="s">
        <v>4348</v>
      </c>
      <c r="W3294" s="188" t="s">
        <v>4349</v>
      </c>
      <c r="X3294" s="189" t="s">
        <v>4343</v>
      </c>
      <c r="Y3294" s="188" t="s">
        <v>159</v>
      </c>
    </row>
    <row r="3295" spans="2:25">
      <c r="B3295" s="188" t="s">
        <v>2106</v>
      </c>
      <c r="C3295" s="188" t="s">
        <v>102</v>
      </c>
      <c r="D3295" s="188" t="s">
        <v>2156</v>
      </c>
      <c r="E3295" s="188" t="s">
        <v>4820</v>
      </c>
      <c r="F3295" s="188">
        <v>94.3</v>
      </c>
      <c r="G3295" s="188" t="s">
        <v>202</v>
      </c>
      <c r="H3295" s="188">
        <v>850</v>
      </c>
      <c r="I3295" s="188" t="s">
        <v>4334</v>
      </c>
      <c r="J3295" s="188" t="s">
        <v>4344</v>
      </c>
      <c r="K3295" s="188" t="s">
        <v>4764</v>
      </c>
      <c r="L3295" s="188" t="s">
        <v>159</v>
      </c>
      <c r="M3295" s="188" t="s">
        <v>164</v>
      </c>
      <c r="N3295" s="188">
        <v>94.5</v>
      </c>
      <c r="O3295" s="188" t="s">
        <v>159</v>
      </c>
      <c r="P3295" s="188" t="s">
        <v>4346</v>
      </c>
      <c r="Q3295" s="188" t="s">
        <v>159</v>
      </c>
      <c r="R3295" s="188" t="s">
        <v>4347</v>
      </c>
      <c r="S3295" s="188" t="s">
        <v>159</v>
      </c>
      <c r="T3295" s="188" t="s">
        <v>4339</v>
      </c>
      <c r="U3295" s="188" t="s">
        <v>4340</v>
      </c>
      <c r="V3295" s="188" t="s">
        <v>4348</v>
      </c>
      <c r="W3295" s="188" t="s">
        <v>4349</v>
      </c>
      <c r="X3295" s="189" t="s">
        <v>4343</v>
      </c>
      <c r="Y3295" s="188" t="s">
        <v>159</v>
      </c>
    </row>
    <row r="3296" spans="2:25">
      <c r="B3296" s="188" t="s">
        <v>2106</v>
      </c>
      <c r="C3296" s="188" t="s">
        <v>102</v>
      </c>
      <c r="D3296" s="188" t="s">
        <v>2156</v>
      </c>
      <c r="E3296" s="188" t="s">
        <v>4820</v>
      </c>
      <c r="F3296" s="188">
        <v>94.3</v>
      </c>
      <c r="G3296" s="188" t="s">
        <v>202</v>
      </c>
      <c r="H3296" s="188">
        <v>851</v>
      </c>
      <c r="I3296" s="188" t="s">
        <v>4334</v>
      </c>
      <c r="J3296" s="188" t="s">
        <v>4344</v>
      </c>
      <c r="K3296" s="188" t="s">
        <v>4765</v>
      </c>
      <c r="L3296" s="188" t="s">
        <v>159</v>
      </c>
      <c r="M3296" s="188" t="s">
        <v>164</v>
      </c>
      <c r="N3296" s="188">
        <v>94.5</v>
      </c>
      <c r="O3296" s="188" t="s">
        <v>159</v>
      </c>
      <c r="P3296" s="188" t="s">
        <v>4346</v>
      </c>
      <c r="Q3296" s="188" t="s">
        <v>159</v>
      </c>
      <c r="R3296" s="188" t="s">
        <v>4347</v>
      </c>
      <c r="S3296" s="188" t="s">
        <v>159</v>
      </c>
      <c r="T3296" s="188" t="s">
        <v>4339</v>
      </c>
      <c r="U3296" s="188" t="s">
        <v>4340</v>
      </c>
      <c r="V3296" s="188" t="s">
        <v>4348</v>
      </c>
      <c r="W3296" s="188" t="s">
        <v>4349</v>
      </c>
      <c r="X3296" s="189" t="s">
        <v>4343</v>
      </c>
      <c r="Y3296" s="188" t="s">
        <v>159</v>
      </c>
    </row>
    <row r="3297" spans="2:25">
      <c r="B3297" s="188" t="s">
        <v>2106</v>
      </c>
      <c r="C3297" s="188" t="s">
        <v>102</v>
      </c>
      <c r="D3297" s="188" t="s">
        <v>2156</v>
      </c>
      <c r="E3297" s="188" t="s">
        <v>4820</v>
      </c>
      <c r="F3297" s="188">
        <v>94.3</v>
      </c>
      <c r="G3297" s="188" t="s">
        <v>202</v>
      </c>
      <c r="H3297" s="188">
        <v>852</v>
      </c>
      <c r="I3297" s="188" t="s">
        <v>4334</v>
      </c>
      <c r="J3297" s="188" t="s">
        <v>4344</v>
      </c>
      <c r="K3297" s="188" t="s">
        <v>4766</v>
      </c>
      <c r="L3297" s="188" t="s">
        <v>159</v>
      </c>
      <c r="M3297" s="188" t="s">
        <v>164</v>
      </c>
      <c r="N3297" s="188">
        <v>94.5</v>
      </c>
      <c r="O3297" s="188" t="s">
        <v>159</v>
      </c>
      <c r="P3297" s="188" t="s">
        <v>4346</v>
      </c>
      <c r="Q3297" s="188" t="s">
        <v>159</v>
      </c>
      <c r="R3297" s="188" t="s">
        <v>4347</v>
      </c>
      <c r="S3297" s="188" t="s">
        <v>159</v>
      </c>
      <c r="T3297" s="188" t="s">
        <v>4339</v>
      </c>
      <c r="U3297" s="188" t="s">
        <v>4340</v>
      </c>
      <c r="V3297" s="188" t="s">
        <v>4348</v>
      </c>
      <c r="W3297" s="188" t="s">
        <v>4349</v>
      </c>
      <c r="X3297" s="189" t="s">
        <v>4343</v>
      </c>
      <c r="Y3297" s="188" t="s">
        <v>159</v>
      </c>
    </row>
    <row r="3298" spans="2:25">
      <c r="B3298" s="188" t="s">
        <v>2106</v>
      </c>
      <c r="C3298" s="188" t="s">
        <v>102</v>
      </c>
      <c r="D3298" s="188" t="s">
        <v>2156</v>
      </c>
      <c r="E3298" s="188" t="s">
        <v>4820</v>
      </c>
      <c r="F3298" s="188">
        <v>94.3</v>
      </c>
      <c r="G3298" s="188" t="s">
        <v>202</v>
      </c>
      <c r="H3298" s="188">
        <v>853</v>
      </c>
      <c r="I3298" s="188" t="s">
        <v>4334</v>
      </c>
      <c r="J3298" s="188" t="s">
        <v>4344</v>
      </c>
      <c r="K3298" s="188" t="s">
        <v>4767</v>
      </c>
      <c r="L3298" s="188" t="s">
        <v>159</v>
      </c>
      <c r="M3298" s="188" t="s">
        <v>164</v>
      </c>
      <c r="N3298" s="188">
        <v>94.5</v>
      </c>
      <c r="O3298" s="188" t="s">
        <v>159</v>
      </c>
      <c r="P3298" s="188" t="s">
        <v>4346</v>
      </c>
      <c r="Q3298" s="188" t="s">
        <v>159</v>
      </c>
      <c r="R3298" s="188" t="s">
        <v>4347</v>
      </c>
      <c r="S3298" s="188" t="s">
        <v>159</v>
      </c>
      <c r="T3298" s="188" t="s">
        <v>4339</v>
      </c>
      <c r="U3298" s="188" t="s">
        <v>4340</v>
      </c>
      <c r="V3298" s="188" t="s">
        <v>4348</v>
      </c>
      <c r="W3298" s="188" t="s">
        <v>4349</v>
      </c>
      <c r="X3298" s="189" t="s">
        <v>4343</v>
      </c>
      <c r="Y3298" s="188" t="s">
        <v>159</v>
      </c>
    </row>
    <row r="3299" spans="2:25">
      <c r="B3299" s="188" t="s">
        <v>2106</v>
      </c>
      <c r="C3299" s="188" t="s">
        <v>102</v>
      </c>
      <c r="D3299" s="188" t="s">
        <v>2156</v>
      </c>
      <c r="E3299" s="188" t="s">
        <v>4820</v>
      </c>
      <c r="F3299" s="188">
        <v>94.3</v>
      </c>
      <c r="G3299" s="188" t="s">
        <v>202</v>
      </c>
      <c r="H3299" s="188">
        <v>854</v>
      </c>
      <c r="I3299" s="188" t="s">
        <v>4334</v>
      </c>
      <c r="J3299" s="188" t="s">
        <v>4344</v>
      </c>
      <c r="K3299" s="188" t="s">
        <v>4768</v>
      </c>
      <c r="L3299" s="188" t="s">
        <v>159</v>
      </c>
      <c r="M3299" s="188" t="s">
        <v>164</v>
      </c>
      <c r="N3299" s="188">
        <v>94.5</v>
      </c>
      <c r="O3299" s="188" t="s">
        <v>159</v>
      </c>
      <c r="P3299" s="188" t="s">
        <v>4346</v>
      </c>
      <c r="Q3299" s="188" t="s">
        <v>159</v>
      </c>
      <c r="R3299" s="188" t="s">
        <v>4347</v>
      </c>
      <c r="S3299" s="188" t="s">
        <v>159</v>
      </c>
      <c r="T3299" s="188" t="s">
        <v>4339</v>
      </c>
      <c r="U3299" s="188" t="s">
        <v>4340</v>
      </c>
      <c r="V3299" s="188" t="s">
        <v>4348</v>
      </c>
      <c r="W3299" s="188" t="s">
        <v>4349</v>
      </c>
      <c r="X3299" s="189" t="s">
        <v>4343</v>
      </c>
      <c r="Y3299" s="188" t="s">
        <v>159</v>
      </c>
    </row>
    <row r="3300" spans="2:25">
      <c r="B3300" s="108" t="s">
        <v>2106</v>
      </c>
      <c r="C3300" s="108" t="s">
        <v>102</v>
      </c>
      <c r="D3300" s="108" t="s">
        <v>2170</v>
      </c>
      <c r="E3300" s="108" t="s">
        <v>4820</v>
      </c>
      <c r="F3300" s="108">
        <v>94.9</v>
      </c>
      <c r="G3300" s="108" t="s">
        <v>202</v>
      </c>
      <c r="H3300" s="108">
        <v>855</v>
      </c>
      <c r="I3300" s="108" t="s">
        <v>4334</v>
      </c>
      <c r="J3300" s="108" t="s">
        <v>4344</v>
      </c>
      <c r="K3300" s="108" t="s">
        <v>4769</v>
      </c>
      <c r="L3300" s="108" t="s">
        <v>2540</v>
      </c>
      <c r="M3300" s="108" t="s">
        <v>164</v>
      </c>
      <c r="N3300" s="108">
        <v>95.1</v>
      </c>
      <c r="O3300" s="108">
        <v>57</v>
      </c>
      <c r="P3300" s="108" t="s">
        <v>4346</v>
      </c>
      <c r="Q3300" s="108" t="s">
        <v>55</v>
      </c>
      <c r="R3300" s="108" t="s">
        <v>4347</v>
      </c>
      <c r="S3300" s="108" t="s">
        <v>55</v>
      </c>
      <c r="T3300" s="108" t="s">
        <v>4339</v>
      </c>
      <c r="U3300" s="108" t="s">
        <v>4340</v>
      </c>
      <c r="V3300" s="108" t="s">
        <v>4348</v>
      </c>
      <c r="W3300" s="108" t="s">
        <v>4349</v>
      </c>
      <c r="X3300" s="187" t="s">
        <v>4343</v>
      </c>
      <c r="Y3300" s="108">
        <v>57</v>
      </c>
    </row>
    <row r="3301" spans="2:25">
      <c r="B3301" s="188" t="s">
        <v>2106</v>
      </c>
      <c r="C3301" s="188" t="s">
        <v>102</v>
      </c>
      <c r="D3301" s="188" t="s">
        <v>2170</v>
      </c>
      <c r="E3301" s="188" t="s">
        <v>4820</v>
      </c>
      <c r="F3301" s="188">
        <v>94.9</v>
      </c>
      <c r="G3301" s="188" t="s">
        <v>202</v>
      </c>
      <c r="H3301" s="188">
        <v>856</v>
      </c>
      <c r="I3301" s="188" t="s">
        <v>4334</v>
      </c>
      <c r="J3301" s="188" t="s">
        <v>4344</v>
      </c>
      <c r="K3301" s="188" t="s">
        <v>4770</v>
      </c>
      <c r="L3301" s="188" t="s">
        <v>159</v>
      </c>
      <c r="M3301" s="188" t="s">
        <v>164</v>
      </c>
      <c r="N3301" s="188">
        <v>95.1</v>
      </c>
      <c r="O3301" s="188" t="s">
        <v>159</v>
      </c>
      <c r="P3301" s="188" t="s">
        <v>4346</v>
      </c>
      <c r="Q3301" s="188" t="s">
        <v>159</v>
      </c>
      <c r="R3301" s="188" t="s">
        <v>4347</v>
      </c>
      <c r="S3301" s="188" t="s">
        <v>159</v>
      </c>
      <c r="T3301" s="188" t="s">
        <v>4339</v>
      </c>
      <c r="U3301" s="188" t="s">
        <v>4340</v>
      </c>
      <c r="V3301" s="188" t="s">
        <v>4348</v>
      </c>
      <c r="W3301" s="188" t="s">
        <v>4349</v>
      </c>
      <c r="X3301" s="189" t="s">
        <v>4343</v>
      </c>
      <c r="Y3301" s="188" t="s">
        <v>159</v>
      </c>
    </row>
    <row r="3302" spans="2:25">
      <c r="B3302" s="188" t="s">
        <v>2106</v>
      </c>
      <c r="C3302" s="188" t="s">
        <v>102</v>
      </c>
      <c r="D3302" s="188" t="s">
        <v>2170</v>
      </c>
      <c r="E3302" s="188" t="s">
        <v>4820</v>
      </c>
      <c r="F3302" s="188">
        <v>94.9</v>
      </c>
      <c r="G3302" s="188" t="s">
        <v>202</v>
      </c>
      <c r="H3302" s="188">
        <v>857</v>
      </c>
      <c r="I3302" s="188" t="s">
        <v>4334</v>
      </c>
      <c r="J3302" s="188" t="s">
        <v>4344</v>
      </c>
      <c r="K3302" s="188" t="s">
        <v>4771</v>
      </c>
      <c r="L3302" s="188" t="s">
        <v>159</v>
      </c>
      <c r="M3302" s="188" t="s">
        <v>164</v>
      </c>
      <c r="N3302" s="188">
        <v>95.1</v>
      </c>
      <c r="O3302" s="188" t="s">
        <v>159</v>
      </c>
      <c r="P3302" s="188" t="s">
        <v>4346</v>
      </c>
      <c r="Q3302" s="188" t="s">
        <v>159</v>
      </c>
      <c r="R3302" s="188" t="s">
        <v>4347</v>
      </c>
      <c r="S3302" s="188" t="s">
        <v>159</v>
      </c>
      <c r="T3302" s="188" t="s">
        <v>4339</v>
      </c>
      <c r="U3302" s="188" t="s">
        <v>4340</v>
      </c>
      <c r="V3302" s="188" t="s">
        <v>4348</v>
      </c>
      <c r="W3302" s="188" t="s">
        <v>4349</v>
      </c>
      <c r="X3302" s="189" t="s">
        <v>4343</v>
      </c>
      <c r="Y3302" s="188" t="s">
        <v>159</v>
      </c>
    </row>
    <row r="3303" spans="2:25">
      <c r="B3303" s="188" t="s">
        <v>2106</v>
      </c>
      <c r="C3303" s="188" t="s">
        <v>102</v>
      </c>
      <c r="D3303" s="188" t="s">
        <v>2170</v>
      </c>
      <c r="E3303" s="188" t="s">
        <v>4820</v>
      </c>
      <c r="F3303" s="188">
        <v>94.9</v>
      </c>
      <c r="G3303" s="188" t="s">
        <v>202</v>
      </c>
      <c r="H3303" s="188">
        <v>858</v>
      </c>
      <c r="I3303" s="188" t="s">
        <v>4334</v>
      </c>
      <c r="J3303" s="188" t="s">
        <v>4344</v>
      </c>
      <c r="K3303" s="188" t="s">
        <v>4772</v>
      </c>
      <c r="L3303" s="188" t="s">
        <v>159</v>
      </c>
      <c r="M3303" s="188" t="s">
        <v>164</v>
      </c>
      <c r="N3303" s="188">
        <v>95.1</v>
      </c>
      <c r="O3303" s="188" t="s">
        <v>159</v>
      </c>
      <c r="P3303" s="188" t="s">
        <v>4346</v>
      </c>
      <c r="Q3303" s="188" t="s">
        <v>159</v>
      </c>
      <c r="R3303" s="188" t="s">
        <v>4347</v>
      </c>
      <c r="S3303" s="188" t="s">
        <v>159</v>
      </c>
      <c r="T3303" s="188" t="s">
        <v>4339</v>
      </c>
      <c r="U3303" s="188" t="s">
        <v>4340</v>
      </c>
      <c r="V3303" s="188" t="s">
        <v>4348</v>
      </c>
      <c r="W3303" s="188" t="s">
        <v>4349</v>
      </c>
      <c r="X3303" s="189" t="s">
        <v>4343</v>
      </c>
      <c r="Y3303" s="188" t="s">
        <v>159</v>
      </c>
    </row>
    <row r="3304" spans="2:25">
      <c r="B3304" s="188" t="s">
        <v>2106</v>
      </c>
      <c r="C3304" s="188" t="s">
        <v>102</v>
      </c>
      <c r="D3304" s="188" t="s">
        <v>2170</v>
      </c>
      <c r="E3304" s="188" t="s">
        <v>4820</v>
      </c>
      <c r="F3304" s="188">
        <v>94.9</v>
      </c>
      <c r="G3304" s="188" t="s">
        <v>202</v>
      </c>
      <c r="H3304" s="188">
        <v>859</v>
      </c>
      <c r="I3304" s="188" t="s">
        <v>4334</v>
      </c>
      <c r="J3304" s="188" t="s">
        <v>4344</v>
      </c>
      <c r="K3304" s="188" t="s">
        <v>4773</v>
      </c>
      <c r="L3304" s="188" t="s">
        <v>159</v>
      </c>
      <c r="M3304" s="188" t="s">
        <v>164</v>
      </c>
      <c r="N3304" s="188">
        <v>95.1</v>
      </c>
      <c r="O3304" s="188" t="s">
        <v>159</v>
      </c>
      <c r="P3304" s="188" t="s">
        <v>4346</v>
      </c>
      <c r="Q3304" s="188" t="s">
        <v>159</v>
      </c>
      <c r="R3304" s="188" t="s">
        <v>4347</v>
      </c>
      <c r="S3304" s="188" t="s">
        <v>159</v>
      </c>
      <c r="T3304" s="188" t="s">
        <v>4339</v>
      </c>
      <c r="U3304" s="188" t="s">
        <v>4340</v>
      </c>
      <c r="V3304" s="188" t="s">
        <v>4348</v>
      </c>
      <c r="W3304" s="188" t="s">
        <v>4349</v>
      </c>
      <c r="X3304" s="189" t="s">
        <v>4343</v>
      </c>
      <c r="Y3304" s="188" t="s">
        <v>159</v>
      </c>
    </row>
    <row r="3305" spans="2:25">
      <c r="B3305" s="188" t="s">
        <v>2106</v>
      </c>
      <c r="C3305" s="188" t="s">
        <v>102</v>
      </c>
      <c r="D3305" s="188" t="s">
        <v>2170</v>
      </c>
      <c r="E3305" s="188" t="s">
        <v>4820</v>
      </c>
      <c r="F3305" s="188">
        <v>94.9</v>
      </c>
      <c r="G3305" s="188" t="s">
        <v>202</v>
      </c>
      <c r="H3305" s="188">
        <v>860</v>
      </c>
      <c r="I3305" s="188" t="s">
        <v>4334</v>
      </c>
      <c r="J3305" s="188" t="s">
        <v>4344</v>
      </c>
      <c r="K3305" s="188" t="s">
        <v>4774</v>
      </c>
      <c r="L3305" s="188" t="s">
        <v>159</v>
      </c>
      <c r="M3305" s="188" t="s">
        <v>164</v>
      </c>
      <c r="N3305" s="188">
        <v>95.1</v>
      </c>
      <c r="O3305" s="188" t="s">
        <v>159</v>
      </c>
      <c r="P3305" s="188" t="s">
        <v>4346</v>
      </c>
      <c r="Q3305" s="188" t="s">
        <v>159</v>
      </c>
      <c r="R3305" s="188" t="s">
        <v>4347</v>
      </c>
      <c r="S3305" s="188" t="s">
        <v>159</v>
      </c>
      <c r="T3305" s="188" t="s">
        <v>4339</v>
      </c>
      <c r="U3305" s="188" t="s">
        <v>4340</v>
      </c>
      <c r="V3305" s="188" t="s">
        <v>4348</v>
      </c>
      <c r="W3305" s="188" t="s">
        <v>4349</v>
      </c>
      <c r="X3305" s="189" t="s">
        <v>4343</v>
      </c>
      <c r="Y3305" s="188" t="s">
        <v>159</v>
      </c>
    </row>
    <row r="3306" spans="2:25">
      <c r="B3306" s="188" t="s">
        <v>2106</v>
      </c>
      <c r="C3306" s="188" t="s">
        <v>102</v>
      </c>
      <c r="D3306" s="188" t="s">
        <v>2170</v>
      </c>
      <c r="E3306" s="188" t="s">
        <v>4820</v>
      </c>
      <c r="F3306" s="188">
        <v>94.9</v>
      </c>
      <c r="G3306" s="188" t="s">
        <v>202</v>
      </c>
      <c r="H3306" s="188">
        <v>861</v>
      </c>
      <c r="I3306" s="188" t="s">
        <v>4334</v>
      </c>
      <c r="J3306" s="188" t="s">
        <v>4344</v>
      </c>
      <c r="K3306" s="188" t="s">
        <v>4775</v>
      </c>
      <c r="L3306" s="188" t="s">
        <v>159</v>
      </c>
      <c r="M3306" s="188" t="s">
        <v>164</v>
      </c>
      <c r="N3306" s="188">
        <v>95.1</v>
      </c>
      <c r="O3306" s="188" t="s">
        <v>159</v>
      </c>
      <c r="P3306" s="188" t="s">
        <v>4346</v>
      </c>
      <c r="Q3306" s="188" t="s">
        <v>159</v>
      </c>
      <c r="R3306" s="188" t="s">
        <v>4347</v>
      </c>
      <c r="S3306" s="188" t="s">
        <v>159</v>
      </c>
      <c r="T3306" s="188" t="s">
        <v>4339</v>
      </c>
      <c r="U3306" s="188" t="s">
        <v>4340</v>
      </c>
      <c r="V3306" s="188" t="s">
        <v>4348</v>
      </c>
      <c r="W3306" s="188" t="s">
        <v>4349</v>
      </c>
      <c r="X3306" s="189" t="s">
        <v>4343</v>
      </c>
      <c r="Y3306" s="188" t="s">
        <v>159</v>
      </c>
    </row>
    <row r="3307" spans="2:25">
      <c r="B3307" s="188" t="s">
        <v>2106</v>
      </c>
      <c r="C3307" s="188" t="s">
        <v>102</v>
      </c>
      <c r="D3307" s="188" t="s">
        <v>2170</v>
      </c>
      <c r="E3307" s="188" t="s">
        <v>4820</v>
      </c>
      <c r="F3307" s="188">
        <v>94.9</v>
      </c>
      <c r="G3307" s="188" t="s">
        <v>202</v>
      </c>
      <c r="H3307" s="188">
        <v>862</v>
      </c>
      <c r="I3307" s="188" t="s">
        <v>4334</v>
      </c>
      <c r="J3307" s="188" t="s">
        <v>4344</v>
      </c>
      <c r="K3307" s="188" t="s">
        <v>4776</v>
      </c>
      <c r="L3307" s="188" t="s">
        <v>159</v>
      </c>
      <c r="M3307" s="188" t="s">
        <v>164</v>
      </c>
      <c r="N3307" s="188">
        <v>95.1</v>
      </c>
      <c r="O3307" s="188" t="s">
        <v>159</v>
      </c>
      <c r="P3307" s="188" t="s">
        <v>4346</v>
      </c>
      <c r="Q3307" s="188" t="s">
        <v>159</v>
      </c>
      <c r="R3307" s="188" t="s">
        <v>4347</v>
      </c>
      <c r="S3307" s="188" t="s">
        <v>159</v>
      </c>
      <c r="T3307" s="188" t="s">
        <v>4339</v>
      </c>
      <c r="U3307" s="188" t="s">
        <v>4340</v>
      </c>
      <c r="V3307" s="188" t="s">
        <v>4348</v>
      </c>
      <c r="W3307" s="188" t="s">
        <v>4349</v>
      </c>
      <c r="X3307" s="189" t="s">
        <v>4343</v>
      </c>
      <c r="Y3307" s="188" t="s">
        <v>159</v>
      </c>
    </row>
    <row r="3308" spans="2:25">
      <c r="B3308" s="188" t="s">
        <v>2106</v>
      </c>
      <c r="C3308" s="188" t="s">
        <v>102</v>
      </c>
      <c r="D3308" s="188" t="s">
        <v>2170</v>
      </c>
      <c r="E3308" s="188" t="s">
        <v>4820</v>
      </c>
      <c r="F3308" s="188">
        <v>94.9</v>
      </c>
      <c r="G3308" s="188" t="s">
        <v>202</v>
      </c>
      <c r="H3308" s="188">
        <v>863</v>
      </c>
      <c r="I3308" s="188" t="s">
        <v>4334</v>
      </c>
      <c r="J3308" s="188" t="s">
        <v>4344</v>
      </c>
      <c r="K3308" s="188" t="s">
        <v>4777</v>
      </c>
      <c r="L3308" s="188" t="s">
        <v>159</v>
      </c>
      <c r="M3308" s="188" t="s">
        <v>164</v>
      </c>
      <c r="N3308" s="188">
        <v>95.1</v>
      </c>
      <c r="O3308" s="188" t="s">
        <v>159</v>
      </c>
      <c r="P3308" s="188" t="s">
        <v>4346</v>
      </c>
      <c r="Q3308" s="188" t="s">
        <v>159</v>
      </c>
      <c r="R3308" s="188" t="s">
        <v>4347</v>
      </c>
      <c r="S3308" s="188" t="s">
        <v>159</v>
      </c>
      <c r="T3308" s="188" t="s">
        <v>4339</v>
      </c>
      <c r="U3308" s="188" t="s">
        <v>4340</v>
      </c>
      <c r="V3308" s="188" t="s">
        <v>4348</v>
      </c>
      <c r="W3308" s="188" t="s">
        <v>4349</v>
      </c>
      <c r="X3308" s="189" t="s">
        <v>4343</v>
      </c>
      <c r="Y3308" s="188" t="s">
        <v>159</v>
      </c>
    </row>
    <row r="3309" spans="2:25">
      <c r="B3309" s="188" t="s">
        <v>2106</v>
      </c>
      <c r="C3309" s="188" t="s">
        <v>102</v>
      </c>
      <c r="D3309" s="188" t="s">
        <v>2170</v>
      </c>
      <c r="E3309" s="188" t="s">
        <v>4820</v>
      </c>
      <c r="F3309" s="188">
        <v>94.9</v>
      </c>
      <c r="G3309" s="188" t="s">
        <v>202</v>
      </c>
      <c r="H3309" s="188">
        <v>864</v>
      </c>
      <c r="I3309" s="188" t="s">
        <v>4334</v>
      </c>
      <c r="J3309" s="188" t="s">
        <v>4344</v>
      </c>
      <c r="K3309" s="188" t="s">
        <v>4778</v>
      </c>
      <c r="L3309" s="188" t="s">
        <v>159</v>
      </c>
      <c r="M3309" s="188" t="s">
        <v>164</v>
      </c>
      <c r="N3309" s="188">
        <v>95.1</v>
      </c>
      <c r="O3309" s="188" t="s">
        <v>159</v>
      </c>
      <c r="P3309" s="188" t="s">
        <v>4346</v>
      </c>
      <c r="Q3309" s="188" t="s">
        <v>159</v>
      </c>
      <c r="R3309" s="188" t="s">
        <v>4347</v>
      </c>
      <c r="S3309" s="188" t="s">
        <v>159</v>
      </c>
      <c r="T3309" s="188" t="s">
        <v>4339</v>
      </c>
      <c r="U3309" s="188" t="s">
        <v>4340</v>
      </c>
      <c r="V3309" s="188" t="s">
        <v>4348</v>
      </c>
      <c r="W3309" s="188" t="s">
        <v>4349</v>
      </c>
      <c r="X3309" s="189" t="s">
        <v>4343</v>
      </c>
      <c r="Y3309" s="188" t="s">
        <v>159</v>
      </c>
    </row>
    <row r="3310" spans="2:25">
      <c r="B3310" s="108" t="s">
        <v>2106</v>
      </c>
      <c r="C3310" s="108" t="s">
        <v>102</v>
      </c>
      <c r="D3310" s="108" t="s">
        <v>4479</v>
      </c>
      <c r="E3310" s="108" t="s">
        <v>4820</v>
      </c>
      <c r="F3310" s="108">
        <v>96.4</v>
      </c>
      <c r="G3310" s="108" t="s">
        <v>202</v>
      </c>
      <c r="H3310" s="108">
        <v>865</v>
      </c>
      <c r="I3310" s="108" t="s">
        <v>4334</v>
      </c>
      <c r="J3310" s="108" t="s">
        <v>4344</v>
      </c>
      <c r="K3310" s="108" t="s">
        <v>4779</v>
      </c>
      <c r="L3310" s="108" t="s">
        <v>2540</v>
      </c>
      <c r="M3310" s="108" t="s">
        <v>164</v>
      </c>
      <c r="N3310" s="108">
        <v>96.4</v>
      </c>
      <c r="O3310" s="108">
        <v>58</v>
      </c>
      <c r="P3310" s="108" t="s">
        <v>4346</v>
      </c>
      <c r="Q3310" s="108" t="s">
        <v>55</v>
      </c>
      <c r="R3310" s="108" t="s">
        <v>4347</v>
      </c>
      <c r="S3310" s="108" t="s">
        <v>55</v>
      </c>
      <c r="T3310" s="108" t="s">
        <v>4339</v>
      </c>
      <c r="U3310" s="108" t="s">
        <v>4340</v>
      </c>
      <c r="V3310" s="108" t="s">
        <v>4348</v>
      </c>
      <c r="W3310" s="108" t="s">
        <v>4349</v>
      </c>
      <c r="X3310" s="187" t="s">
        <v>4343</v>
      </c>
      <c r="Y3310" s="108">
        <v>58</v>
      </c>
    </row>
    <row r="3311" spans="2:25">
      <c r="B3311" s="188" t="s">
        <v>2106</v>
      </c>
      <c r="C3311" s="188" t="s">
        <v>102</v>
      </c>
      <c r="D3311" s="188" t="s">
        <v>4479</v>
      </c>
      <c r="E3311" s="188" t="s">
        <v>4820</v>
      </c>
      <c r="F3311" s="188">
        <v>96.4</v>
      </c>
      <c r="G3311" s="188" t="s">
        <v>202</v>
      </c>
      <c r="H3311" s="188">
        <v>866</v>
      </c>
      <c r="I3311" s="188" t="s">
        <v>4334</v>
      </c>
      <c r="J3311" s="188" t="s">
        <v>4344</v>
      </c>
      <c r="K3311" s="188" t="s">
        <v>4780</v>
      </c>
      <c r="L3311" s="188" t="s">
        <v>159</v>
      </c>
      <c r="M3311" s="188" t="s">
        <v>164</v>
      </c>
      <c r="N3311" s="188">
        <v>96.4</v>
      </c>
      <c r="O3311" s="188" t="s">
        <v>159</v>
      </c>
      <c r="P3311" s="188" t="s">
        <v>4346</v>
      </c>
      <c r="Q3311" s="188" t="s">
        <v>159</v>
      </c>
      <c r="R3311" s="188" t="s">
        <v>4347</v>
      </c>
      <c r="S3311" s="188" t="s">
        <v>159</v>
      </c>
      <c r="T3311" s="188" t="s">
        <v>4339</v>
      </c>
      <c r="U3311" s="188" t="s">
        <v>4340</v>
      </c>
      <c r="V3311" s="188" t="s">
        <v>4348</v>
      </c>
      <c r="W3311" s="188" t="s">
        <v>4349</v>
      </c>
      <c r="X3311" s="189" t="s">
        <v>4343</v>
      </c>
      <c r="Y3311" s="188" t="s">
        <v>159</v>
      </c>
    </row>
    <row r="3312" spans="2:25">
      <c r="B3312" s="188" t="s">
        <v>2106</v>
      </c>
      <c r="C3312" s="188" t="s">
        <v>102</v>
      </c>
      <c r="D3312" s="188" t="s">
        <v>4479</v>
      </c>
      <c r="E3312" s="188" t="s">
        <v>4820</v>
      </c>
      <c r="F3312" s="188">
        <v>96.4</v>
      </c>
      <c r="G3312" s="188" t="s">
        <v>202</v>
      </c>
      <c r="H3312" s="188">
        <v>867</v>
      </c>
      <c r="I3312" s="188" t="s">
        <v>4334</v>
      </c>
      <c r="J3312" s="188" t="s">
        <v>4344</v>
      </c>
      <c r="K3312" s="188" t="s">
        <v>4781</v>
      </c>
      <c r="L3312" s="188" t="s">
        <v>159</v>
      </c>
      <c r="M3312" s="188" t="s">
        <v>164</v>
      </c>
      <c r="N3312" s="188">
        <v>96.4</v>
      </c>
      <c r="O3312" s="188" t="s">
        <v>159</v>
      </c>
      <c r="P3312" s="188" t="s">
        <v>4346</v>
      </c>
      <c r="Q3312" s="188" t="s">
        <v>159</v>
      </c>
      <c r="R3312" s="188" t="s">
        <v>4347</v>
      </c>
      <c r="S3312" s="188" t="s">
        <v>159</v>
      </c>
      <c r="T3312" s="188" t="s">
        <v>4339</v>
      </c>
      <c r="U3312" s="188" t="s">
        <v>4340</v>
      </c>
      <c r="V3312" s="188" t="s">
        <v>4348</v>
      </c>
      <c r="W3312" s="188" t="s">
        <v>4349</v>
      </c>
      <c r="X3312" s="189" t="s">
        <v>4343</v>
      </c>
      <c r="Y3312" s="188" t="s">
        <v>159</v>
      </c>
    </row>
    <row r="3313" spans="2:25">
      <c r="B3313" s="188" t="s">
        <v>2106</v>
      </c>
      <c r="C3313" s="188" t="s">
        <v>102</v>
      </c>
      <c r="D3313" s="188" t="s">
        <v>4479</v>
      </c>
      <c r="E3313" s="188" t="s">
        <v>4820</v>
      </c>
      <c r="F3313" s="188">
        <v>96.4</v>
      </c>
      <c r="G3313" s="188" t="s">
        <v>202</v>
      </c>
      <c r="H3313" s="188">
        <v>868</v>
      </c>
      <c r="I3313" s="188" t="s">
        <v>4334</v>
      </c>
      <c r="J3313" s="188" t="s">
        <v>4344</v>
      </c>
      <c r="K3313" s="188" t="s">
        <v>4782</v>
      </c>
      <c r="L3313" s="188" t="s">
        <v>159</v>
      </c>
      <c r="M3313" s="188" t="s">
        <v>164</v>
      </c>
      <c r="N3313" s="188">
        <v>96.4</v>
      </c>
      <c r="O3313" s="188" t="s">
        <v>159</v>
      </c>
      <c r="P3313" s="188" t="s">
        <v>4346</v>
      </c>
      <c r="Q3313" s="188" t="s">
        <v>159</v>
      </c>
      <c r="R3313" s="188" t="s">
        <v>4347</v>
      </c>
      <c r="S3313" s="188" t="s">
        <v>159</v>
      </c>
      <c r="T3313" s="188" t="s">
        <v>4339</v>
      </c>
      <c r="U3313" s="188" t="s">
        <v>4340</v>
      </c>
      <c r="V3313" s="188" t="s">
        <v>4348</v>
      </c>
      <c r="W3313" s="188" t="s">
        <v>4349</v>
      </c>
      <c r="X3313" s="189" t="s">
        <v>4343</v>
      </c>
      <c r="Y3313" s="188" t="s">
        <v>159</v>
      </c>
    </row>
    <row r="3314" spans="2:25">
      <c r="B3314" s="188" t="s">
        <v>2106</v>
      </c>
      <c r="C3314" s="188" t="s">
        <v>102</v>
      </c>
      <c r="D3314" s="188" t="s">
        <v>4479</v>
      </c>
      <c r="E3314" s="188" t="s">
        <v>4820</v>
      </c>
      <c r="F3314" s="188">
        <v>96.4</v>
      </c>
      <c r="G3314" s="188" t="s">
        <v>202</v>
      </c>
      <c r="H3314" s="188">
        <v>869</v>
      </c>
      <c r="I3314" s="188" t="s">
        <v>4334</v>
      </c>
      <c r="J3314" s="188" t="s">
        <v>4344</v>
      </c>
      <c r="K3314" s="188" t="s">
        <v>4783</v>
      </c>
      <c r="L3314" s="188" t="s">
        <v>159</v>
      </c>
      <c r="M3314" s="188" t="s">
        <v>164</v>
      </c>
      <c r="N3314" s="188">
        <v>96.4</v>
      </c>
      <c r="O3314" s="188" t="s">
        <v>159</v>
      </c>
      <c r="P3314" s="188" t="s">
        <v>4346</v>
      </c>
      <c r="Q3314" s="188" t="s">
        <v>159</v>
      </c>
      <c r="R3314" s="188" t="s">
        <v>4347</v>
      </c>
      <c r="S3314" s="188" t="s">
        <v>159</v>
      </c>
      <c r="T3314" s="188" t="s">
        <v>4339</v>
      </c>
      <c r="U3314" s="188" t="s">
        <v>4340</v>
      </c>
      <c r="V3314" s="188" t="s">
        <v>4348</v>
      </c>
      <c r="W3314" s="188" t="s">
        <v>4349</v>
      </c>
      <c r="X3314" s="189" t="s">
        <v>4343</v>
      </c>
      <c r="Y3314" s="188" t="s">
        <v>159</v>
      </c>
    </row>
    <row r="3315" spans="2:25">
      <c r="B3315" s="188" t="s">
        <v>2106</v>
      </c>
      <c r="C3315" s="188" t="s">
        <v>102</v>
      </c>
      <c r="D3315" s="188" t="s">
        <v>4479</v>
      </c>
      <c r="E3315" s="188" t="s">
        <v>4820</v>
      </c>
      <c r="F3315" s="188">
        <v>96.4</v>
      </c>
      <c r="G3315" s="188" t="s">
        <v>202</v>
      </c>
      <c r="H3315" s="188">
        <v>870</v>
      </c>
      <c r="I3315" s="188" t="s">
        <v>4334</v>
      </c>
      <c r="J3315" s="188" t="s">
        <v>4344</v>
      </c>
      <c r="K3315" s="188" t="s">
        <v>4784</v>
      </c>
      <c r="L3315" s="188" t="s">
        <v>159</v>
      </c>
      <c r="M3315" s="188" t="s">
        <v>164</v>
      </c>
      <c r="N3315" s="188">
        <v>96.4</v>
      </c>
      <c r="O3315" s="188" t="s">
        <v>159</v>
      </c>
      <c r="P3315" s="188" t="s">
        <v>4346</v>
      </c>
      <c r="Q3315" s="188" t="s">
        <v>159</v>
      </c>
      <c r="R3315" s="188" t="s">
        <v>4347</v>
      </c>
      <c r="S3315" s="188" t="s">
        <v>159</v>
      </c>
      <c r="T3315" s="188" t="s">
        <v>4339</v>
      </c>
      <c r="U3315" s="188" t="s">
        <v>4340</v>
      </c>
      <c r="V3315" s="188" t="s">
        <v>4348</v>
      </c>
      <c r="W3315" s="188" t="s">
        <v>4349</v>
      </c>
      <c r="X3315" s="189" t="s">
        <v>4343</v>
      </c>
      <c r="Y3315" s="188" t="s">
        <v>159</v>
      </c>
    </row>
    <row r="3316" spans="2:25">
      <c r="B3316" s="188" t="s">
        <v>2106</v>
      </c>
      <c r="C3316" s="188" t="s">
        <v>102</v>
      </c>
      <c r="D3316" s="188" t="s">
        <v>4479</v>
      </c>
      <c r="E3316" s="188" t="s">
        <v>4820</v>
      </c>
      <c r="F3316" s="188">
        <v>96.4</v>
      </c>
      <c r="G3316" s="188" t="s">
        <v>202</v>
      </c>
      <c r="H3316" s="188">
        <v>871</v>
      </c>
      <c r="I3316" s="188" t="s">
        <v>4334</v>
      </c>
      <c r="J3316" s="188" t="s">
        <v>4344</v>
      </c>
      <c r="K3316" s="188" t="s">
        <v>4785</v>
      </c>
      <c r="L3316" s="188" t="s">
        <v>159</v>
      </c>
      <c r="M3316" s="188" t="s">
        <v>164</v>
      </c>
      <c r="N3316" s="188">
        <v>96.4</v>
      </c>
      <c r="O3316" s="188" t="s">
        <v>159</v>
      </c>
      <c r="P3316" s="188" t="s">
        <v>4346</v>
      </c>
      <c r="Q3316" s="188" t="s">
        <v>159</v>
      </c>
      <c r="R3316" s="188" t="s">
        <v>4347</v>
      </c>
      <c r="S3316" s="188" t="s">
        <v>159</v>
      </c>
      <c r="T3316" s="188" t="s">
        <v>4339</v>
      </c>
      <c r="U3316" s="188" t="s">
        <v>4340</v>
      </c>
      <c r="V3316" s="188" t="s">
        <v>4348</v>
      </c>
      <c r="W3316" s="188" t="s">
        <v>4349</v>
      </c>
      <c r="X3316" s="189" t="s">
        <v>4343</v>
      </c>
      <c r="Y3316" s="188" t="s">
        <v>159</v>
      </c>
    </row>
    <row r="3317" spans="2:25">
      <c r="B3317" s="188" t="s">
        <v>2106</v>
      </c>
      <c r="C3317" s="188" t="s">
        <v>102</v>
      </c>
      <c r="D3317" s="188" t="s">
        <v>4479</v>
      </c>
      <c r="E3317" s="188" t="s">
        <v>4820</v>
      </c>
      <c r="F3317" s="188">
        <v>96.4</v>
      </c>
      <c r="G3317" s="188" t="s">
        <v>202</v>
      </c>
      <c r="H3317" s="188">
        <v>872</v>
      </c>
      <c r="I3317" s="188" t="s">
        <v>4334</v>
      </c>
      <c r="J3317" s="188" t="s">
        <v>4344</v>
      </c>
      <c r="K3317" s="188" t="s">
        <v>4786</v>
      </c>
      <c r="L3317" s="188" t="s">
        <v>159</v>
      </c>
      <c r="M3317" s="188" t="s">
        <v>164</v>
      </c>
      <c r="N3317" s="188">
        <v>96.4</v>
      </c>
      <c r="O3317" s="188" t="s">
        <v>159</v>
      </c>
      <c r="P3317" s="188" t="s">
        <v>4346</v>
      </c>
      <c r="Q3317" s="188" t="s">
        <v>159</v>
      </c>
      <c r="R3317" s="188" t="s">
        <v>4347</v>
      </c>
      <c r="S3317" s="188" t="s">
        <v>159</v>
      </c>
      <c r="T3317" s="188" t="s">
        <v>4339</v>
      </c>
      <c r="U3317" s="188" t="s">
        <v>4340</v>
      </c>
      <c r="V3317" s="188" t="s">
        <v>4348</v>
      </c>
      <c r="W3317" s="188" t="s">
        <v>4349</v>
      </c>
      <c r="X3317" s="189" t="s">
        <v>4343</v>
      </c>
      <c r="Y3317" s="188" t="s">
        <v>159</v>
      </c>
    </row>
    <row r="3318" spans="2:25">
      <c r="B3318" s="188" t="s">
        <v>2106</v>
      </c>
      <c r="C3318" s="188" t="s">
        <v>102</v>
      </c>
      <c r="D3318" s="188" t="s">
        <v>4479</v>
      </c>
      <c r="E3318" s="188" t="s">
        <v>4820</v>
      </c>
      <c r="F3318" s="188">
        <v>96.4</v>
      </c>
      <c r="G3318" s="188" t="s">
        <v>202</v>
      </c>
      <c r="H3318" s="188">
        <v>873</v>
      </c>
      <c r="I3318" s="188" t="s">
        <v>4334</v>
      </c>
      <c r="J3318" s="188" t="s">
        <v>4344</v>
      </c>
      <c r="K3318" s="188" t="s">
        <v>4787</v>
      </c>
      <c r="L3318" s="188" t="s">
        <v>159</v>
      </c>
      <c r="M3318" s="188" t="s">
        <v>164</v>
      </c>
      <c r="N3318" s="188">
        <v>96.4</v>
      </c>
      <c r="O3318" s="188" t="s">
        <v>159</v>
      </c>
      <c r="P3318" s="188" t="s">
        <v>4346</v>
      </c>
      <c r="Q3318" s="188" t="s">
        <v>159</v>
      </c>
      <c r="R3318" s="188" t="s">
        <v>4347</v>
      </c>
      <c r="S3318" s="188" t="s">
        <v>159</v>
      </c>
      <c r="T3318" s="188" t="s">
        <v>4339</v>
      </c>
      <c r="U3318" s="188" t="s">
        <v>4340</v>
      </c>
      <c r="V3318" s="188" t="s">
        <v>4348</v>
      </c>
      <c r="W3318" s="188" t="s">
        <v>4349</v>
      </c>
      <c r="X3318" s="189" t="s">
        <v>4343</v>
      </c>
      <c r="Y3318" s="188" t="s">
        <v>159</v>
      </c>
    </row>
    <row r="3319" spans="2:25">
      <c r="B3319" s="188" t="s">
        <v>2106</v>
      </c>
      <c r="C3319" s="188" t="s">
        <v>102</v>
      </c>
      <c r="D3319" s="188" t="s">
        <v>4479</v>
      </c>
      <c r="E3319" s="188" t="s">
        <v>4820</v>
      </c>
      <c r="F3319" s="188">
        <v>96.4</v>
      </c>
      <c r="G3319" s="188" t="s">
        <v>202</v>
      </c>
      <c r="H3319" s="188">
        <v>874</v>
      </c>
      <c r="I3319" s="188" t="s">
        <v>4334</v>
      </c>
      <c r="J3319" s="188" t="s">
        <v>4344</v>
      </c>
      <c r="K3319" s="188" t="s">
        <v>4788</v>
      </c>
      <c r="L3319" s="188" t="s">
        <v>159</v>
      </c>
      <c r="M3319" s="188" t="s">
        <v>164</v>
      </c>
      <c r="N3319" s="188">
        <v>96.4</v>
      </c>
      <c r="O3319" s="188" t="s">
        <v>159</v>
      </c>
      <c r="P3319" s="188" t="s">
        <v>4346</v>
      </c>
      <c r="Q3319" s="188" t="s">
        <v>159</v>
      </c>
      <c r="R3319" s="188" t="s">
        <v>4347</v>
      </c>
      <c r="S3319" s="188" t="s">
        <v>159</v>
      </c>
      <c r="T3319" s="188" t="s">
        <v>4339</v>
      </c>
      <c r="U3319" s="188" t="s">
        <v>4340</v>
      </c>
      <c r="V3319" s="188" t="s">
        <v>4348</v>
      </c>
      <c r="W3319" s="188" t="s">
        <v>4349</v>
      </c>
      <c r="X3319" s="189" t="s">
        <v>4343</v>
      </c>
      <c r="Y3319" s="188" t="s">
        <v>159</v>
      </c>
    </row>
    <row r="3320" spans="2:25" ht="52.8">
      <c r="B3320" s="46" t="s">
        <v>4837</v>
      </c>
      <c r="C3320" s="46" t="s">
        <v>4093</v>
      </c>
      <c r="D3320" s="46" t="s">
        <v>4838</v>
      </c>
      <c r="E3320" s="46" t="s">
        <v>4839</v>
      </c>
      <c r="F3320" s="46">
        <v>1.6</v>
      </c>
      <c r="G3320" s="46" t="s">
        <v>4840</v>
      </c>
      <c r="H3320" s="46">
        <v>1</v>
      </c>
      <c r="I3320" s="46" t="s">
        <v>4841</v>
      </c>
      <c r="J3320" s="46" t="s">
        <v>4842</v>
      </c>
      <c r="K3320" s="46" t="s">
        <v>4843</v>
      </c>
      <c r="L3320" s="46" t="s">
        <v>790</v>
      </c>
      <c r="M3320" s="46">
        <v>1</v>
      </c>
      <c r="N3320" s="46">
        <v>1.6</v>
      </c>
      <c r="O3320" s="46">
        <v>1</v>
      </c>
      <c r="P3320" s="46" t="s">
        <v>4844</v>
      </c>
      <c r="Q3320" s="46" t="s">
        <v>4845</v>
      </c>
      <c r="R3320" s="46" t="s">
        <v>4844</v>
      </c>
      <c r="S3320" s="46" t="s">
        <v>790</v>
      </c>
      <c r="T3320" s="46" t="s">
        <v>4846</v>
      </c>
      <c r="U3320" s="46" t="s">
        <v>4847</v>
      </c>
      <c r="V3320" s="46" t="s">
        <v>4848</v>
      </c>
      <c r="W3320" s="85" t="s">
        <v>4849</v>
      </c>
      <c r="X3320" s="47" t="s">
        <v>4850</v>
      </c>
      <c r="Y3320" s="46">
        <v>1</v>
      </c>
    </row>
    <row r="3321" spans="2:25" ht="52.8">
      <c r="B3321" s="46" t="s">
        <v>4851</v>
      </c>
      <c r="C3321" s="46" t="s">
        <v>4093</v>
      </c>
      <c r="D3321" s="46" t="s">
        <v>2966</v>
      </c>
      <c r="E3321" s="46" t="s">
        <v>4839</v>
      </c>
      <c r="F3321" s="46">
        <v>1.6</v>
      </c>
      <c r="G3321" s="46" t="s">
        <v>4852</v>
      </c>
      <c r="H3321" s="46">
        <v>2</v>
      </c>
      <c r="I3321" s="46" t="s">
        <v>4841</v>
      </c>
      <c r="J3321" s="46" t="s">
        <v>4853</v>
      </c>
      <c r="K3321" s="46" t="s">
        <v>4854</v>
      </c>
      <c r="L3321" s="46" t="s">
        <v>53</v>
      </c>
      <c r="M3321" s="46">
        <v>2</v>
      </c>
      <c r="N3321" s="46">
        <v>1.6</v>
      </c>
      <c r="O3321" s="46">
        <v>2</v>
      </c>
      <c r="P3321" s="46" t="s">
        <v>4855</v>
      </c>
      <c r="Q3321" s="46" t="s">
        <v>53</v>
      </c>
      <c r="R3321" s="46" t="s">
        <v>4855</v>
      </c>
      <c r="S3321" s="46" t="s">
        <v>53</v>
      </c>
      <c r="T3321" s="46" t="s">
        <v>4846</v>
      </c>
      <c r="U3321" s="46" t="s">
        <v>4847</v>
      </c>
      <c r="V3321" s="46" t="s">
        <v>4856</v>
      </c>
      <c r="W3321" s="85" t="s">
        <v>4857</v>
      </c>
      <c r="X3321" s="47" t="s">
        <v>4858</v>
      </c>
      <c r="Y3321" s="46">
        <v>2</v>
      </c>
    </row>
    <row r="3322" spans="2:25" ht="52.8">
      <c r="B3322" s="46" t="s">
        <v>4851</v>
      </c>
      <c r="C3322" s="46" t="s">
        <v>4093</v>
      </c>
      <c r="D3322" s="46" t="s">
        <v>2966</v>
      </c>
      <c r="E3322" s="46" t="s">
        <v>4859</v>
      </c>
      <c r="F3322" s="192">
        <v>0.8</v>
      </c>
      <c r="G3322" s="46" t="s">
        <v>4852</v>
      </c>
      <c r="H3322" s="46">
        <v>3</v>
      </c>
      <c r="I3322" s="46" t="s">
        <v>4841</v>
      </c>
      <c r="J3322" s="46" t="s">
        <v>4853</v>
      </c>
      <c r="K3322" s="46" t="s">
        <v>4860</v>
      </c>
      <c r="L3322" s="46" t="s">
        <v>53</v>
      </c>
      <c r="M3322" s="46">
        <v>3</v>
      </c>
      <c r="N3322" s="192">
        <v>0.8</v>
      </c>
      <c r="O3322" s="46">
        <v>3</v>
      </c>
      <c r="P3322" s="46" t="s">
        <v>4855</v>
      </c>
      <c r="Q3322" s="46" t="s">
        <v>53</v>
      </c>
      <c r="R3322" s="46" t="s">
        <v>4855</v>
      </c>
      <c r="S3322" s="46" t="s">
        <v>53</v>
      </c>
      <c r="T3322" s="46" t="s">
        <v>4846</v>
      </c>
      <c r="U3322" s="46" t="s">
        <v>4847</v>
      </c>
      <c r="V3322" s="46" t="s">
        <v>4856</v>
      </c>
      <c r="W3322" s="85" t="s">
        <v>4857</v>
      </c>
      <c r="X3322" s="47" t="s">
        <v>4861</v>
      </c>
      <c r="Y3322" s="46">
        <v>3</v>
      </c>
    </row>
    <row r="3323" spans="2:25" ht="52.8">
      <c r="B3323" s="46" t="s">
        <v>4851</v>
      </c>
      <c r="C3323" s="46" t="s">
        <v>4093</v>
      </c>
      <c r="D3323" s="46" t="s">
        <v>2966</v>
      </c>
      <c r="E3323" s="46" t="s">
        <v>4862</v>
      </c>
      <c r="F3323" s="42">
        <v>1.6</v>
      </c>
      <c r="G3323" s="46" t="s">
        <v>4852</v>
      </c>
      <c r="H3323" s="46">
        <v>4</v>
      </c>
      <c r="I3323" s="46" t="s">
        <v>4841</v>
      </c>
      <c r="J3323" s="46" t="s">
        <v>4863</v>
      </c>
      <c r="K3323" s="46" t="s">
        <v>4864</v>
      </c>
      <c r="L3323" s="46" t="s">
        <v>53</v>
      </c>
      <c r="M3323" s="46">
        <v>4</v>
      </c>
      <c r="N3323" s="46">
        <v>1.6</v>
      </c>
      <c r="O3323" s="46">
        <v>4</v>
      </c>
      <c r="P3323" s="46" t="s">
        <v>4855</v>
      </c>
      <c r="Q3323" s="46" t="s">
        <v>53</v>
      </c>
      <c r="R3323" s="46" t="s">
        <v>4855</v>
      </c>
      <c r="S3323" s="46" t="s">
        <v>53</v>
      </c>
      <c r="T3323" s="46" t="s">
        <v>4846</v>
      </c>
      <c r="U3323" s="46" t="s">
        <v>4847</v>
      </c>
      <c r="V3323" s="46" t="s">
        <v>4856</v>
      </c>
      <c r="W3323" s="85" t="s">
        <v>4865</v>
      </c>
      <c r="X3323" s="47" t="s">
        <v>4866</v>
      </c>
      <c r="Y3323" s="46">
        <v>4</v>
      </c>
    </row>
    <row r="3324" spans="2:25" ht="52.8">
      <c r="B3324" s="46" t="s">
        <v>4851</v>
      </c>
      <c r="C3324" s="46" t="s">
        <v>4093</v>
      </c>
      <c r="D3324" s="46" t="s">
        <v>2966</v>
      </c>
      <c r="E3324" s="46" t="s">
        <v>4867</v>
      </c>
      <c r="F3324" s="42">
        <v>1.6</v>
      </c>
      <c r="G3324" s="46" t="s">
        <v>4852</v>
      </c>
      <c r="H3324" s="46">
        <v>5</v>
      </c>
      <c r="I3324" s="46" t="s">
        <v>4841</v>
      </c>
      <c r="J3324" s="46" t="s">
        <v>4868</v>
      </c>
      <c r="K3324" s="46" t="s">
        <v>4869</v>
      </c>
      <c r="L3324" s="46" t="s">
        <v>53</v>
      </c>
      <c r="M3324" s="46">
        <v>5</v>
      </c>
      <c r="N3324" s="46">
        <v>1.6</v>
      </c>
      <c r="O3324" s="46">
        <v>5</v>
      </c>
      <c r="P3324" s="46" t="s">
        <v>4855</v>
      </c>
      <c r="Q3324" s="46" t="s">
        <v>53</v>
      </c>
      <c r="R3324" s="46" t="s">
        <v>4855</v>
      </c>
      <c r="S3324" s="46" t="s">
        <v>53</v>
      </c>
      <c r="T3324" s="46" t="s">
        <v>4846</v>
      </c>
      <c r="U3324" s="46" t="s">
        <v>4847</v>
      </c>
      <c r="V3324" s="46" t="s">
        <v>4856</v>
      </c>
      <c r="W3324" s="85" t="s">
        <v>4865</v>
      </c>
      <c r="X3324" s="47" t="s">
        <v>4870</v>
      </c>
      <c r="Y3324" s="46">
        <v>5</v>
      </c>
    </row>
    <row r="3325" spans="2:25" ht="52.8">
      <c r="B3325" s="46" t="s">
        <v>4851</v>
      </c>
      <c r="C3325" s="46" t="s">
        <v>4093</v>
      </c>
      <c r="D3325" s="46" t="s">
        <v>2966</v>
      </c>
      <c r="E3325" s="46" t="s">
        <v>4871</v>
      </c>
      <c r="F3325" s="46">
        <v>1.9</v>
      </c>
      <c r="G3325" s="46" t="s">
        <v>4852</v>
      </c>
      <c r="H3325" s="46">
        <v>6</v>
      </c>
      <c r="I3325" s="46" t="s">
        <v>4841</v>
      </c>
      <c r="J3325" s="46" t="s">
        <v>4872</v>
      </c>
      <c r="K3325" s="46" t="s">
        <v>4873</v>
      </c>
      <c r="L3325" s="46" t="s">
        <v>53</v>
      </c>
      <c r="M3325" s="46">
        <v>6</v>
      </c>
      <c r="N3325" s="46">
        <v>1.9</v>
      </c>
      <c r="O3325" s="46">
        <v>6</v>
      </c>
      <c r="P3325" s="46" t="s">
        <v>4855</v>
      </c>
      <c r="Q3325" s="46" t="s">
        <v>53</v>
      </c>
      <c r="R3325" s="46" t="s">
        <v>4855</v>
      </c>
      <c r="S3325" s="46" t="s">
        <v>53</v>
      </c>
      <c r="T3325" s="46" t="s">
        <v>4846</v>
      </c>
      <c r="U3325" s="46" t="s">
        <v>4847</v>
      </c>
      <c r="V3325" s="46" t="s">
        <v>4856</v>
      </c>
      <c r="W3325" s="85" t="s">
        <v>4857</v>
      </c>
      <c r="X3325" s="47" t="s">
        <v>4874</v>
      </c>
      <c r="Y3325" s="46">
        <v>6</v>
      </c>
    </row>
    <row r="3326" spans="2:25" ht="52.8">
      <c r="B3326" s="46" t="s">
        <v>4121</v>
      </c>
      <c r="C3326" s="46" t="s">
        <v>4875</v>
      </c>
      <c r="D3326" s="46" t="s">
        <v>4876</v>
      </c>
      <c r="E3326" s="46" t="s">
        <v>4839</v>
      </c>
      <c r="F3326" s="46">
        <v>1.6</v>
      </c>
      <c r="G3326" s="46" t="s">
        <v>4877</v>
      </c>
      <c r="H3326" s="46">
        <v>7</v>
      </c>
      <c r="I3326" s="46" t="s">
        <v>4841</v>
      </c>
      <c r="J3326" s="46" t="s">
        <v>4878</v>
      </c>
      <c r="K3326" s="46" t="s">
        <v>4843</v>
      </c>
      <c r="L3326" s="46" t="s">
        <v>790</v>
      </c>
      <c r="M3326" s="46">
        <v>7</v>
      </c>
      <c r="N3326" s="46">
        <v>1.6</v>
      </c>
      <c r="O3326" s="46">
        <v>7</v>
      </c>
      <c r="P3326" s="46" t="s">
        <v>4844</v>
      </c>
      <c r="Q3326" s="46" t="s">
        <v>790</v>
      </c>
      <c r="R3326" s="46" t="s">
        <v>4844</v>
      </c>
      <c r="S3326" s="46" t="s">
        <v>4845</v>
      </c>
      <c r="T3326" s="46" t="s">
        <v>4846</v>
      </c>
      <c r="U3326" s="46" t="s">
        <v>4847</v>
      </c>
      <c r="V3326" s="46" t="s">
        <v>4848</v>
      </c>
      <c r="W3326" s="85" t="s">
        <v>4879</v>
      </c>
      <c r="X3326" s="47" t="s">
        <v>4850</v>
      </c>
      <c r="Y3326" s="46">
        <v>7</v>
      </c>
    </row>
    <row r="3327" spans="2:25" ht="52.8">
      <c r="B3327" s="46" t="s">
        <v>4880</v>
      </c>
      <c r="C3327" s="46" t="s">
        <v>4875</v>
      </c>
      <c r="D3327" s="46" t="s">
        <v>2966</v>
      </c>
      <c r="E3327" s="46" t="s">
        <v>4839</v>
      </c>
      <c r="F3327" s="46">
        <v>1.6</v>
      </c>
      <c r="G3327" s="46" t="s">
        <v>4852</v>
      </c>
      <c r="H3327" s="46">
        <v>8</v>
      </c>
      <c r="I3327" s="46" t="s">
        <v>4841</v>
      </c>
      <c r="J3327" s="46" t="s">
        <v>4853</v>
      </c>
      <c r="K3327" s="46" t="s">
        <v>4854</v>
      </c>
      <c r="L3327" s="46" t="s">
        <v>53</v>
      </c>
      <c r="M3327" s="46">
        <v>8</v>
      </c>
      <c r="N3327" s="46">
        <v>1.6</v>
      </c>
      <c r="O3327" s="46">
        <v>8</v>
      </c>
      <c r="P3327" s="46" t="s">
        <v>4855</v>
      </c>
      <c r="Q3327" s="46" t="s">
        <v>53</v>
      </c>
      <c r="R3327" s="46" t="s">
        <v>4855</v>
      </c>
      <c r="S3327" s="46" t="s">
        <v>53</v>
      </c>
      <c r="T3327" s="46" t="s">
        <v>4846</v>
      </c>
      <c r="U3327" s="46" t="s">
        <v>4847</v>
      </c>
      <c r="V3327" s="46" t="s">
        <v>4856</v>
      </c>
      <c r="W3327" s="85" t="s">
        <v>4881</v>
      </c>
      <c r="X3327" s="47" t="s">
        <v>4858</v>
      </c>
      <c r="Y3327" s="46">
        <v>8</v>
      </c>
    </row>
    <row r="3328" spans="2:25" ht="52.8">
      <c r="B3328" s="46" t="s">
        <v>4880</v>
      </c>
      <c r="C3328" s="46" t="s">
        <v>4875</v>
      </c>
      <c r="D3328" s="46" t="s">
        <v>2966</v>
      </c>
      <c r="E3328" s="46" t="s">
        <v>4859</v>
      </c>
      <c r="F3328" s="192">
        <v>0.8</v>
      </c>
      <c r="G3328" s="46" t="s">
        <v>4852</v>
      </c>
      <c r="H3328" s="46">
        <v>9</v>
      </c>
      <c r="I3328" s="46" t="s">
        <v>4841</v>
      </c>
      <c r="J3328" s="46" t="s">
        <v>4853</v>
      </c>
      <c r="K3328" s="46" t="s">
        <v>4882</v>
      </c>
      <c r="L3328" s="46" t="s">
        <v>53</v>
      </c>
      <c r="M3328" s="46">
        <v>9</v>
      </c>
      <c r="N3328" s="192">
        <v>0.8</v>
      </c>
      <c r="O3328" s="46">
        <v>9</v>
      </c>
      <c r="P3328" s="46" t="s">
        <v>4855</v>
      </c>
      <c r="Q3328" s="46" t="s">
        <v>53</v>
      </c>
      <c r="R3328" s="46" t="s">
        <v>4855</v>
      </c>
      <c r="S3328" s="46" t="s">
        <v>53</v>
      </c>
      <c r="T3328" s="46" t="s">
        <v>4846</v>
      </c>
      <c r="U3328" s="46" t="s">
        <v>4847</v>
      </c>
      <c r="V3328" s="46" t="s">
        <v>4856</v>
      </c>
      <c r="W3328" s="85" t="s">
        <v>4857</v>
      </c>
      <c r="X3328" s="47" t="s">
        <v>4861</v>
      </c>
      <c r="Y3328" s="46">
        <v>9</v>
      </c>
    </row>
    <row r="3329" spans="2:25" ht="52.8">
      <c r="B3329" s="46" t="s">
        <v>4880</v>
      </c>
      <c r="C3329" s="46" t="s">
        <v>4875</v>
      </c>
      <c r="D3329" s="46" t="s">
        <v>2966</v>
      </c>
      <c r="E3329" s="46" t="s">
        <v>4862</v>
      </c>
      <c r="F3329" s="42">
        <v>1.6</v>
      </c>
      <c r="G3329" s="46" t="s">
        <v>4852</v>
      </c>
      <c r="H3329" s="46">
        <v>10</v>
      </c>
      <c r="I3329" s="46" t="s">
        <v>4841</v>
      </c>
      <c r="J3329" s="46" t="s">
        <v>4863</v>
      </c>
      <c r="K3329" s="46" t="s">
        <v>4864</v>
      </c>
      <c r="L3329" s="46" t="s">
        <v>53</v>
      </c>
      <c r="M3329" s="46">
        <v>10</v>
      </c>
      <c r="N3329" s="46">
        <v>1.6</v>
      </c>
      <c r="O3329" s="46">
        <v>10</v>
      </c>
      <c r="P3329" s="46" t="s">
        <v>4855</v>
      </c>
      <c r="Q3329" s="46" t="s">
        <v>53</v>
      </c>
      <c r="R3329" s="46" t="s">
        <v>4855</v>
      </c>
      <c r="S3329" s="46" t="s">
        <v>53</v>
      </c>
      <c r="T3329" s="46" t="s">
        <v>4846</v>
      </c>
      <c r="U3329" s="46" t="s">
        <v>4847</v>
      </c>
      <c r="V3329" s="46" t="s">
        <v>4856</v>
      </c>
      <c r="W3329" s="85" t="s">
        <v>4857</v>
      </c>
      <c r="X3329" s="47" t="s">
        <v>4866</v>
      </c>
      <c r="Y3329" s="46">
        <v>10</v>
      </c>
    </row>
    <row r="3330" spans="2:25" ht="52.8">
      <c r="B3330" s="46" t="s">
        <v>4880</v>
      </c>
      <c r="C3330" s="46" t="s">
        <v>4875</v>
      </c>
      <c r="D3330" s="46" t="s">
        <v>2966</v>
      </c>
      <c r="E3330" s="46" t="s">
        <v>4883</v>
      </c>
      <c r="F3330" s="42">
        <v>1.6</v>
      </c>
      <c r="G3330" s="46" t="s">
        <v>4852</v>
      </c>
      <c r="H3330" s="46">
        <v>11</v>
      </c>
      <c r="I3330" s="46" t="s">
        <v>4841</v>
      </c>
      <c r="J3330" s="46" t="s">
        <v>4868</v>
      </c>
      <c r="K3330" s="46" t="s">
        <v>4869</v>
      </c>
      <c r="L3330" s="46" t="s">
        <v>53</v>
      </c>
      <c r="M3330" s="46">
        <v>11</v>
      </c>
      <c r="N3330" s="46">
        <v>1.6</v>
      </c>
      <c r="O3330" s="46">
        <v>11</v>
      </c>
      <c r="P3330" s="46" t="s">
        <v>4855</v>
      </c>
      <c r="Q3330" s="46" t="s">
        <v>53</v>
      </c>
      <c r="R3330" s="46" t="s">
        <v>4855</v>
      </c>
      <c r="S3330" s="46" t="s">
        <v>53</v>
      </c>
      <c r="T3330" s="46" t="s">
        <v>4846</v>
      </c>
      <c r="U3330" s="46" t="s">
        <v>4847</v>
      </c>
      <c r="V3330" s="46" t="s">
        <v>4856</v>
      </c>
      <c r="W3330" s="85" t="s">
        <v>4857</v>
      </c>
      <c r="X3330" s="47" t="s">
        <v>4870</v>
      </c>
      <c r="Y3330" s="46">
        <v>11</v>
      </c>
    </row>
    <row r="3331" spans="2:25" ht="52.8">
      <c r="B3331" s="46" t="s">
        <v>4880</v>
      </c>
      <c r="C3331" s="46" t="s">
        <v>4875</v>
      </c>
      <c r="D3331" s="46" t="s">
        <v>2966</v>
      </c>
      <c r="E3331" s="46" t="s">
        <v>4884</v>
      </c>
      <c r="F3331" s="46">
        <v>1.9</v>
      </c>
      <c r="G3331" s="46" t="s">
        <v>4852</v>
      </c>
      <c r="H3331" s="46">
        <v>12</v>
      </c>
      <c r="I3331" s="46" t="s">
        <v>4841</v>
      </c>
      <c r="J3331" s="46" t="s">
        <v>4872</v>
      </c>
      <c r="K3331" s="46" t="s">
        <v>4885</v>
      </c>
      <c r="L3331" s="46" t="s">
        <v>53</v>
      </c>
      <c r="M3331" s="46">
        <v>12</v>
      </c>
      <c r="N3331" s="46">
        <v>1.9</v>
      </c>
      <c r="O3331" s="46">
        <v>12</v>
      </c>
      <c r="P3331" s="46" t="s">
        <v>4855</v>
      </c>
      <c r="Q3331" s="46" t="s">
        <v>53</v>
      </c>
      <c r="R3331" s="46" t="s">
        <v>4855</v>
      </c>
      <c r="S3331" s="46" t="s">
        <v>53</v>
      </c>
      <c r="T3331" s="46" t="s">
        <v>4846</v>
      </c>
      <c r="U3331" s="46" t="s">
        <v>4847</v>
      </c>
      <c r="V3331" s="46" t="s">
        <v>4856</v>
      </c>
      <c r="W3331" s="85" t="s">
        <v>4857</v>
      </c>
      <c r="X3331" s="47" t="s">
        <v>4874</v>
      </c>
      <c r="Y3331" s="46">
        <v>12</v>
      </c>
    </row>
    <row r="3332" spans="2:25" ht="79.2">
      <c r="B3332" s="46" t="s">
        <v>4886</v>
      </c>
      <c r="C3332" s="46" t="s">
        <v>3687</v>
      </c>
      <c r="D3332" s="46" t="s">
        <v>3688</v>
      </c>
      <c r="E3332" s="46"/>
      <c r="F3332" s="46">
        <v>6.17</v>
      </c>
      <c r="G3332" s="46" t="s">
        <v>4887</v>
      </c>
      <c r="H3332" s="46">
        <v>1</v>
      </c>
      <c r="I3332" s="46" t="s">
        <v>4888</v>
      </c>
      <c r="J3332" s="46" t="s">
        <v>4889</v>
      </c>
      <c r="K3332" s="46" t="s">
        <v>4890</v>
      </c>
      <c r="L3332" s="46" t="s">
        <v>53</v>
      </c>
      <c r="M3332" s="46">
        <v>1</v>
      </c>
      <c r="N3332" s="46">
        <v>6.3</v>
      </c>
      <c r="O3332" s="46">
        <v>1</v>
      </c>
      <c r="P3332" s="46" t="s">
        <v>4891</v>
      </c>
      <c r="Q3332" s="46" t="s">
        <v>53</v>
      </c>
      <c r="R3332" s="46" t="s">
        <v>4891</v>
      </c>
      <c r="S3332" s="46" t="s">
        <v>55</v>
      </c>
      <c r="T3332" s="46" t="s">
        <v>4892</v>
      </c>
      <c r="U3332" s="46" t="s">
        <v>4892</v>
      </c>
      <c r="V3332" s="46" t="s">
        <v>4893</v>
      </c>
      <c r="W3332" s="48" t="s">
        <v>4894</v>
      </c>
      <c r="X3332" s="47" t="s">
        <v>4895</v>
      </c>
      <c r="Y3332" s="46">
        <v>1</v>
      </c>
    </row>
    <row r="3333" spans="2:25" ht="26.4">
      <c r="B3333" s="39" t="s">
        <v>3686</v>
      </c>
      <c r="C3333" s="39" t="s">
        <v>3687</v>
      </c>
      <c r="D3333" s="39" t="s">
        <v>4896</v>
      </c>
      <c r="E3333" s="39" t="s">
        <v>803</v>
      </c>
      <c r="F3333" s="39">
        <v>5.37</v>
      </c>
      <c r="G3333" s="39" t="s">
        <v>2931</v>
      </c>
      <c r="H3333" s="39">
        <v>1</v>
      </c>
      <c r="I3333" s="39" t="s">
        <v>4897</v>
      </c>
      <c r="J3333" s="39" t="s">
        <v>4898</v>
      </c>
      <c r="K3333" s="39" t="s">
        <v>4899</v>
      </c>
      <c r="L3333" s="39" t="s">
        <v>53</v>
      </c>
      <c r="M3333" s="39">
        <v>1</v>
      </c>
      <c r="N3333" s="193">
        <v>5.59</v>
      </c>
      <c r="O3333" s="39">
        <v>1</v>
      </c>
      <c r="P3333" s="39" t="s">
        <v>4900</v>
      </c>
      <c r="Q3333" s="39" t="s">
        <v>792</v>
      </c>
      <c r="R3333" s="39" t="s">
        <v>4901</v>
      </c>
      <c r="S3333" s="39" t="s">
        <v>3550</v>
      </c>
      <c r="T3333" s="39" t="s">
        <v>4902</v>
      </c>
      <c r="U3333" s="39" t="s">
        <v>4903</v>
      </c>
      <c r="V3333" s="39" t="s">
        <v>4904</v>
      </c>
      <c r="W3333" s="156" t="s">
        <v>4905</v>
      </c>
      <c r="X3333" s="112" t="s">
        <v>4906</v>
      </c>
      <c r="Y3333" s="39">
        <v>1</v>
      </c>
    </row>
    <row r="3334" spans="2:25" ht="26.4">
      <c r="B3334" s="39" t="s">
        <v>4886</v>
      </c>
      <c r="C3334" s="39" t="s">
        <v>3687</v>
      </c>
      <c r="D3334" s="39" t="s">
        <v>4896</v>
      </c>
      <c r="E3334" s="39" t="s">
        <v>803</v>
      </c>
      <c r="F3334" s="39">
        <v>5.37</v>
      </c>
      <c r="G3334" s="39" t="s">
        <v>2931</v>
      </c>
      <c r="H3334" s="39">
        <v>2</v>
      </c>
      <c r="I3334" s="39" t="s">
        <v>4897</v>
      </c>
      <c r="J3334" s="39" t="s">
        <v>4898</v>
      </c>
      <c r="K3334" s="39" t="s">
        <v>4907</v>
      </c>
      <c r="L3334" s="39" t="s">
        <v>53</v>
      </c>
      <c r="M3334" s="39">
        <v>2</v>
      </c>
      <c r="N3334" s="193">
        <v>5.95</v>
      </c>
      <c r="O3334" s="39">
        <v>2</v>
      </c>
      <c r="P3334" s="39" t="s">
        <v>4900</v>
      </c>
      <c r="Q3334" s="39" t="s">
        <v>3550</v>
      </c>
      <c r="R3334" s="39" t="s">
        <v>4900</v>
      </c>
      <c r="S3334" s="39" t="s">
        <v>792</v>
      </c>
      <c r="T3334" s="39" t="s">
        <v>4902</v>
      </c>
      <c r="U3334" s="39" t="s">
        <v>4903</v>
      </c>
      <c r="V3334" s="39" t="s">
        <v>4908</v>
      </c>
      <c r="W3334" s="156" t="s">
        <v>4909</v>
      </c>
      <c r="X3334" s="112" t="s">
        <v>4906</v>
      </c>
      <c r="Y3334" s="39">
        <v>1</v>
      </c>
    </row>
    <row r="3335" spans="2:25" ht="26.4">
      <c r="B3335" s="39" t="s">
        <v>3686</v>
      </c>
      <c r="C3335" s="39" t="s">
        <v>3687</v>
      </c>
      <c r="D3335" s="39" t="s">
        <v>4910</v>
      </c>
      <c r="E3335" s="39" t="s">
        <v>146</v>
      </c>
      <c r="F3335" s="39">
        <v>5.47</v>
      </c>
      <c r="G3335" s="39" t="s">
        <v>4911</v>
      </c>
      <c r="H3335" s="39">
        <v>3</v>
      </c>
      <c r="I3335" s="39" t="s">
        <v>4897</v>
      </c>
      <c r="J3335" s="39" t="s">
        <v>4912</v>
      </c>
      <c r="K3335" s="39" t="s">
        <v>4907</v>
      </c>
      <c r="L3335" s="39" t="s">
        <v>53</v>
      </c>
      <c r="M3335" s="39">
        <v>3</v>
      </c>
      <c r="N3335" s="193">
        <v>6.09</v>
      </c>
      <c r="O3335" s="39">
        <v>3</v>
      </c>
      <c r="P3335" s="39" t="s">
        <v>4901</v>
      </c>
      <c r="Q3335" s="39" t="s">
        <v>792</v>
      </c>
      <c r="R3335" s="39" t="s">
        <v>4901</v>
      </c>
      <c r="S3335" s="39" t="s">
        <v>792</v>
      </c>
      <c r="T3335" s="39" t="s">
        <v>4902</v>
      </c>
      <c r="U3335" s="39" t="s">
        <v>4903</v>
      </c>
      <c r="V3335" s="39" t="s">
        <v>4908</v>
      </c>
      <c r="W3335" s="156" t="s">
        <v>4913</v>
      </c>
      <c r="X3335" s="112" t="s">
        <v>4906</v>
      </c>
      <c r="Y3335" s="39">
        <v>1</v>
      </c>
    </row>
    <row r="3336" spans="2:25" ht="26.4">
      <c r="B3336" s="39" t="s">
        <v>3686</v>
      </c>
      <c r="C3336" s="39" t="s">
        <v>3687</v>
      </c>
      <c r="D3336" s="39" t="s">
        <v>4910</v>
      </c>
      <c r="E3336" s="39" t="s">
        <v>803</v>
      </c>
      <c r="F3336" s="39">
        <v>5.47</v>
      </c>
      <c r="G3336" s="39" t="s">
        <v>4911</v>
      </c>
      <c r="H3336" s="39">
        <v>4</v>
      </c>
      <c r="I3336" s="39" t="s">
        <v>4897</v>
      </c>
      <c r="J3336" s="39" t="s">
        <v>4912</v>
      </c>
      <c r="K3336" s="39" t="s">
        <v>4914</v>
      </c>
      <c r="L3336" s="39" t="s">
        <v>53</v>
      </c>
      <c r="M3336" s="39">
        <v>4</v>
      </c>
      <c r="N3336" s="193">
        <v>5.69</v>
      </c>
      <c r="O3336" s="39">
        <v>4</v>
      </c>
      <c r="P3336" s="39" t="s">
        <v>4901</v>
      </c>
      <c r="Q3336" s="39" t="s">
        <v>792</v>
      </c>
      <c r="R3336" s="39" t="s">
        <v>4901</v>
      </c>
      <c r="S3336" s="39" t="s">
        <v>792</v>
      </c>
      <c r="T3336" s="39" t="s">
        <v>4902</v>
      </c>
      <c r="U3336" s="39" t="s">
        <v>4903</v>
      </c>
      <c r="V3336" s="39" t="s">
        <v>4908</v>
      </c>
      <c r="W3336" s="156" t="s">
        <v>4905</v>
      </c>
      <c r="X3336" s="112" t="s">
        <v>4906</v>
      </c>
      <c r="Y3336" s="39">
        <v>1</v>
      </c>
    </row>
    <row r="3337" spans="2:25" ht="26.4">
      <c r="B3337" s="39" t="s">
        <v>3686</v>
      </c>
      <c r="C3337" s="39" t="s">
        <v>3687</v>
      </c>
      <c r="D3337" s="39" t="s">
        <v>4910</v>
      </c>
      <c r="E3337" s="39" t="s">
        <v>146</v>
      </c>
      <c r="F3337" s="39">
        <v>5.47</v>
      </c>
      <c r="G3337" s="39" t="s">
        <v>2931</v>
      </c>
      <c r="H3337" s="39">
        <v>5</v>
      </c>
      <c r="I3337" s="39" t="s">
        <v>4897</v>
      </c>
      <c r="J3337" s="39" t="s">
        <v>4912</v>
      </c>
      <c r="K3337" s="39" t="s">
        <v>4915</v>
      </c>
      <c r="L3337" s="39" t="s">
        <v>53</v>
      </c>
      <c r="M3337" s="39">
        <v>5</v>
      </c>
      <c r="N3337" s="193">
        <v>6.13</v>
      </c>
      <c r="O3337" s="39">
        <v>5</v>
      </c>
      <c r="P3337" s="39" t="s">
        <v>4901</v>
      </c>
      <c r="Q3337" s="39" t="s">
        <v>792</v>
      </c>
      <c r="R3337" s="39" t="s">
        <v>4900</v>
      </c>
      <c r="S3337" s="39" t="s">
        <v>792</v>
      </c>
      <c r="T3337" s="39" t="s">
        <v>4902</v>
      </c>
      <c r="U3337" s="39" t="s">
        <v>4903</v>
      </c>
      <c r="V3337" s="39" t="s">
        <v>4908</v>
      </c>
      <c r="W3337" s="156" t="s">
        <v>4905</v>
      </c>
      <c r="X3337" s="112" t="s">
        <v>4906</v>
      </c>
      <c r="Y3337" s="39">
        <v>1</v>
      </c>
    </row>
    <row r="3338" spans="2:25" ht="26.4">
      <c r="B3338" s="39" t="s">
        <v>4886</v>
      </c>
      <c r="C3338" s="39" t="s">
        <v>3687</v>
      </c>
      <c r="D3338" s="39" t="s">
        <v>4910</v>
      </c>
      <c r="E3338" s="39" t="s">
        <v>146</v>
      </c>
      <c r="F3338" s="39">
        <v>5.47</v>
      </c>
      <c r="G3338" s="39" t="s">
        <v>2931</v>
      </c>
      <c r="H3338" s="39">
        <v>6</v>
      </c>
      <c r="I3338" s="39" t="s">
        <v>4897</v>
      </c>
      <c r="J3338" s="39" t="s">
        <v>4916</v>
      </c>
      <c r="K3338" s="39" t="s">
        <v>4917</v>
      </c>
      <c r="L3338" s="39" t="s">
        <v>53</v>
      </c>
      <c r="M3338" s="39">
        <v>6</v>
      </c>
      <c r="N3338" s="193">
        <v>5.58</v>
      </c>
      <c r="O3338" s="39">
        <v>6</v>
      </c>
      <c r="P3338" s="39" t="s">
        <v>4901</v>
      </c>
      <c r="Q3338" s="39" t="s">
        <v>792</v>
      </c>
      <c r="R3338" s="39" t="s">
        <v>4901</v>
      </c>
      <c r="S3338" s="39" t="s">
        <v>3550</v>
      </c>
      <c r="T3338" s="39" t="s">
        <v>4902</v>
      </c>
      <c r="U3338" s="39" t="s">
        <v>4903</v>
      </c>
      <c r="V3338" s="39" t="s">
        <v>4908</v>
      </c>
      <c r="W3338" s="156" t="s">
        <v>4905</v>
      </c>
      <c r="X3338" s="112" t="s">
        <v>4918</v>
      </c>
      <c r="Y3338" s="39">
        <v>2</v>
      </c>
    </row>
    <row r="3339" spans="2:25" ht="26.4">
      <c r="B3339" s="39" t="s">
        <v>3686</v>
      </c>
      <c r="C3339" s="39" t="s">
        <v>3687</v>
      </c>
      <c r="D3339" s="39" t="s">
        <v>4910</v>
      </c>
      <c r="E3339" s="39" t="s">
        <v>146</v>
      </c>
      <c r="F3339" s="39">
        <v>5.47</v>
      </c>
      <c r="G3339" s="39" t="s">
        <v>2931</v>
      </c>
      <c r="H3339" s="39">
        <v>7</v>
      </c>
      <c r="I3339" s="39" t="s">
        <v>4897</v>
      </c>
      <c r="J3339" s="39" t="s">
        <v>4919</v>
      </c>
      <c r="K3339" s="39" t="s">
        <v>4920</v>
      </c>
      <c r="L3339" s="39" t="s">
        <v>53</v>
      </c>
      <c r="M3339" s="39">
        <v>7</v>
      </c>
      <c r="N3339" s="193">
        <v>5.87</v>
      </c>
      <c r="O3339" s="39">
        <v>7</v>
      </c>
      <c r="P3339" s="39" t="s">
        <v>4901</v>
      </c>
      <c r="Q3339" s="39" t="s">
        <v>3550</v>
      </c>
      <c r="R3339" s="39" t="s">
        <v>4901</v>
      </c>
      <c r="S3339" s="39" t="s">
        <v>792</v>
      </c>
      <c r="T3339" s="39" t="s">
        <v>4902</v>
      </c>
      <c r="U3339" s="39" t="s">
        <v>4903</v>
      </c>
      <c r="V3339" s="39" t="s">
        <v>4904</v>
      </c>
      <c r="W3339" s="156" t="s">
        <v>4905</v>
      </c>
      <c r="X3339" s="112" t="s">
        <v>4918</v>
      </c>
      <c r="Y3339" s="39">
        <v>2</v>
      </c>
    </row>
    <row r="3340" spans="2:25" ht="26.4">
      <c r="B3340" s="194" t="s">
        <v>3686</v>
      </c>
      <c r="C3340" s="194" t="s">
        <v>3687</v>
      </c>
      <c r="D3340" s="194" t="s">
        <v>4921</v>
      </c>
      <c r="E3340" s="194" t="s">
        <v>146</v>
      </c>
      <c r="F3340" s="194">
        <v>5.88</v>
      </c>
      <c r="G3340" s="194" t="s">
        <v>4911</v>
      </c>
      <c r="H3340" s="194">
        <v>8</v>
      </c>
      <c r="I3340" s="194" t="s">
        <v>4897</v>
      </c>
      <c r="J3340" s="194" t="s">
        <v>4912</v>
      </c>
      <c r="K3340" s="194" t="s">
        <v>4915</v>
      </c>
      <c r="L3340" s="194" t="s">
        <v>53</v>
      </c>
      <c r="M3340" s="194">
        <v>8</v>
      </c>
      <c r="N3340" s="195">
        <v>6.16</v>
      </c>
      <c r="O3340" s="194">
        <v>8</v>
      </c>
      <c r="P3340" s="194" t="s">
        <v>4900</v>
      </c>
      <c r="Q3340" s="194" t="s">
        <v>792</v>
      </c>
      <c r="R3340" s="194" t="s">
        <v>4900</v>
      </c>
      <c r="S3340" s="194" t="s">
        <v>792</v>
      </c>
      <c r="T3340" s="194" t="s">
        <v>4902</v>
      </c>
      <c r="U3340" s="194" t="s">
        <v>4903</v>
      </c>
      <c r="V3340" s="194" t="s">
        <v>4908</v>
      </c>
      <c r="W3340" s="196" t="s">
        <v>4905</v>
      </c>
      <c r="X3340" s="197" t="s">
        <v>4906</v>
      </c>
      <c r="Y3340" s="194">
        <v>1</v>
      </c>
    </row>
    <row r="3341" spans="2:25" ht="26.4">
      <c r="B3341" s="39" t="s">
        <v>3686</v>
      </c>
      <c r="C3341" s="39" t="s">
        <v>3687</v>
      </c>
      <c r="D3341" s="39" t="s">
        <v>4921</v>
      </c>
      <c r="E3341" s="39" t="s">
        <v>146</v>
      </c>
      <c r="F3341" s="39">
        <v>5.88</v>
      </c>
      <c r="G3341" s="39" t="s">
        <v>2931</v>
      </c>
      <c r="H3341" s="39">
        <v>9</v>
      </c>
      <c r="I3341" s="39" t="s">
        <v>4897</v>
      </c>
      <c r="J3341" s="39" t="s">
        <v>4912</v>
      </c>
      <c r="K3341" s="39" t="s">
        <v>4922</v>
      </c>
      <c r="L3341" s="39" t="s">
        <v>53</v>
      </c>
      <c r="M3341" s="39">
        <v>9</v>
      </c>
      <c r="N3341" s="193">
        <v>6.05</v>
      </c>
      <c r="O3341" s="39">
        <v>9</v>
      </c>
      <c r="P3341" s="39" t="s">
        <v>4901</v>
      </c>
      <c r="Q3341" s="39" t="s">
        <v>792</v>
      </c>
      <c r="R3341" s="39" t="s">
        <v>4900</v>
      </c>
      <c r="S3341" s="39" t="s">
        <v>3550</v>
      </c>
      <c r="T3341" s="39" t="s">
        <v>4902</v>
      </c>
      <c r="U3341" s="39" t="s">
        <v>4903</v>
      </c>
      <c r="V3341" s="39" t="s">
        <v>4908</v>
      </c>
      <c r="W3341" s="156" t="s">
        <v>4905</v>
      </c>
      <c r="X3341" s="112" t="s">
        <v>4906</v>
      </c>
      <c r="Y3341" s="39">
        <v>1</v>
      </c>
    </row>
    <row r="3342" spans="2:25" ht="26.4">
      <c r="B3342" s="39" t="s">
        <v>4886</v>
      </c>
      <c r="C3342" s="39" t="s">
        <v>3687</v>
      </c>
      <c r="D3342" s="39" t="s">
        <v>4921</v>
      </c>
      <c r="E3342" s="39" t="s">
        <v>146</v>
      </c>
      <c r="F3342" s="39">
        <v>5.88</v>
      </c>
      <c r="G3342" s="39" t="s">
        <v>2931</v>
      </c>
      <c r="H3342" s="39">
        <v>10</v>
      </c>
      <c r="I3342" s="39" t="s">
        <v>4897</v>
      </c>
      <c r="J3342" s="39" t="s">
        <v>4912</v>
      </c>
      <c r="K3342" s="39" t="s">
        <v>4923</v>
      </c>
      <c r="L3342" s="39" t="s">
        <v>53</v>
      </c>
      <c r="M3342" s="39">
        <v>10</v>
      </c>
      <c r="N3342" s="193">
        <v>6.13</v>
      </c>
      <c r="O3342" s="39">
        <v>10</v>
      </c>
      <c r="P3342" s="39" t="s">
        <v>4901</v>
      </c>
      <c r="Q3342" s="39" t="s">
        <v>792</v>
      </c>
      <c r="R3342" s="39" t="s">
        <v>4901</v>
      </c>
      <c r="S3342" s="39" t="s">
        <v>792</v>
      </c>
      <c r="T3342" s="39" t="s">
        <v>4902</v>
      </c>
      <c r="U3342" s="39" t="s">
        <v>4903</v>
      </c>
      <c r="V3342" s="39" t="s">
        <v>4924</v>
      </c>
      <c r="W3342" s="156" t="s">
        <v>4905</v>
      </c>
      <c r="X3342" s="112" t="s">
        <v>4906</v>
      </c>
      <c r="Y3342" s="39">
        <v>1</v>
      </c>
    </row>
    <row r="3343" spans="2:25" ht="26.4">
      <c r="B3343" s="39" t="s">
        <v>3686</v>
      </c>
      <c r="C3343" s="39" t="s">
        <v>3687</v>
      </c>
      <c r="D3343" s="39" t="s">
        <v>4921</v>
      </c>
      <c r="E3343" s="39" t="s">
        <v>146</v>
      </c>
      <c r="F3343" s="39">
        <v>5.88</v>
      </c>
      <c r="G3343" s="39" t="s">
        <v>2931</v>
      </c>
      <c r="H3343" s="39">
        <v>11</v>
      </c>
      <c r="I3343" s="39" t="s">
        <v>4897</v>
      </c>
      <c r="J3343" s="39" t="s">
        <v>4925</v>
      </c>
      <c r="K3343" s="39" t="s">
        <v>4926</v>
      </c>
      <c r="L3343" s="39" t="s">
        <v>53</v>
      </c>
      <c r="M3343" s="39">
        <v>11</v>
      </c>
      <c r="N3343" s="193">
        <v>5.92</v>
      </c>
      <c r="O3343" s="39">
        <v>11</v>
      </c>
      <c r="P3343" s="39" t="s">
        <v>4901</v>
      </c>
      <c r="Q3343" s="39" t="s">
        <v>792</v>
      </c>
      <c r="R3343" s="39" t="s">
        <v>4901</v>
      </c>
      <c r="S3343" s="39" t="s">
        <v>792</v>
      </c>
      <c r="T3343" s="39" t="s">
        <v>4902</v>
      </c>
      <c r="U3343" s="39" t="s">
        <v>4903</v>
      </c>
      <c r="V3343" s="39" t="s">
        <v>4904</v>
      </c>
      <c r="W3343" s="156" t="s">
        <v>4905</v>
      </c>
      <c r="X3343" s="112" t="s">
        <v>4918</v>
      </c>
      <c r="Y3343" s="39">
        <v>2</v>
      </c>
    </row>
    <row r="3344" spans="2:25" ht="26.4">
      <c r="B3344" s="39" t="s">
        <v>3686</v>
      </c>
      <c r="C3344" s="39" t="s">
        <v>3687</v>
      </c>
      <c r="D3344" s="39" t="s">
        <v>4927</v>
      </c>
      <c r="E3344" s="39" t="s">
        <v>146</v>
      </c>
      <c r="F3344" s="39">
        <v>6.01</v>
      </c>
      <c r="G3344" s="39" t="s">
        <v>2931</v>
      </c>
      <c r="H3344" s="39">
        <v>12</v>
      </c>
      <c r="I3344" s="39" t="s">
        <v>4897</v>
      </c>
      <c r="J3344" s="39" t="s">
        <v>4912</v>
      </c>
      <c r="K3344" s="39" t="s">
        <v>4923</v>
      </c>
      <c r="L3344" s="39" t="s">
        <v>53</v>
      </c>
      <c r="M3344" s="39">
        <v>12</v>
      </c>
      <c r="N3344" s="193">
        <v>6.15</v>
      </c>
      <c r="O3344" s="39">
        <v>12</v>
      </c>
      <c r="P3344" s="39" t="s">
        <v>4901</v>
      </c>
      <c r="Q3344" s="39" t="s">
        <v>792</v>
      </c>
      <c r="R3344" s="39" t="s">
        <v>4901</v>
      </c>
      <c r="S3344" s="39" t="s">
        <v>792</v>
      </c>
      <c r="T3344" s="39" t="s">
        <v>4902</v>
      </c>
      <c r="U3344" s="39" t="s">
        <v>4903</v>
      </c>
      <c r="V3344" s="39" t="s">
        <v>4908</v>
      </c>
      <c r="W3344" s="156" t="s">
        <v>4905</v>
      </c>
      <c r="X3344" s="112" t="s">
        <v>4906</v>
      </c>
      <c r="Y3344" s="39">
        <v>1</v>
      </c>
    </row>
    <row r="3345" spans="2:25" ht="26.4">
      <c r="B3345" s="39" t="s">
        <v>3686</v>
      </c>
      <c r="C3345" s="39" t="s">
        <v>3687</v>
      </c>
      <c r="D3345" s="39" t="s">
        <v>4927</v>
      </c>
      <c r="E3345" s="39" t="s">
        <v>803</v>
      </c>
      <c r="F3345" s="39">
        <v>6.01</v>
      </c>
      <c r="G3345" s="39" t="s">
        <v>4911</v>
      </c>
      <c r="H3345" s="39">
        <v>13</v>
      </c>
      <c r="I3345" s="39" t="s">
        <v>4897</v>
      </c>
      <c r="J3345" s="39" t="s">
        <v>4912</v>
      </c>
      <c r="K3345" s="39" t="s">
        <v>4928</v>
      </c>
      <c r="L3345" s="39" t="s">
        <v>53</v>
      </c>
      <c r="M3345" s="39">
        <v>13</v>
      </c>
      <c r="N3345" s="198">
        <v>6.58</v>
      </c>
      <c r="O3345" s="39">
        <v>13</v>
      </c>
      <c r="P3345" s="39" t="s">
        <v>4901</v>
      </c>
      <c r="Q3345" s="39" t="s">
        <v>792</v>
      </c>
      <c r="R3345" s="39" t="s">
        <v>4900</v>
      </c>
      <c r="S3345" s="39" t="s">
        <v>792</v>
      </c>
      <c r="T3345" s="39" t="s">
        <v>4902</v>
      </c>
      <c r="U3345" s="39" t="s">
        <v>4903</v>
      </c>
      <c r="V3345" s="39" t="s">
        <v>4908</v>
      </c>
      <c r="W3345" s="156" t="s">
        <v>4909</v>
      </c>
      <c r="X3345" s="112" t="s">
        <v>4929</v>
      </c>
      <c r="Y3345" s="39">
        <v>3</v>
      </c>
    </row>
    <row r="3346" spans="2:25" ht="26.4">
      <c r="B3346" s="39" t="s">
        <v>3686</v>
      </c>
      <c r="C3346" s="39" t="s">
        <v>3687</v>
      </c>
      <c r="D3346" s="39" t="s">
        <v>4927</v>
      </c>
      <c r="E3346" s="39" t="s">
        <v>146</v>
      </c>
      <c r="F3346" s="39">
        <v>6.01</v>
      </c>
      <c r="G3346" s="39" t="s">
        <v>2931</v>
      </c>
      <c r="H3346" s="39">
        <v>14</v>
      </c>
      <c r="I3346" s="39" t="s">
        <v>4897</v>
      </c>
      <c r="J3346" s="39" t="s">
        <v>4912</v>
      </c>
      <c r="K3346" s="39" t="s">
        <v>4930</v>
      </c>
      <c r="L3346" s="39" t="s">
        <v>53</v>
      </c>
      <c r="M3346" s="39">
        <v>14</v>
      </c>
      <c r="N3346" s="198">
        <v>6.17</v>
      </c>
      <c r="O3346" s="39">
        <v>14</v>
      </c>
      <c r="P3346" s="39" t="s">
        <v>4901</v>
      </c>
      <c r="Q3346" s="39" t="s">
        <v>3550</v>
      </c>
      <c r="R3346" s="39" t="s">
        <v>4901</v>
      </c>
      <c r="S3346" s="39" t="s">
        <v>792</v>
      </c>
      <c r="T3346" s="39" t="s">
        <v>4902</v>
      </c>
      <c r="U3346" s="39" t="s">
        <v>4903</v>
      </c>
      <c r="V3346" s="39" t="s">
        <v>4908</v>
      </c>
      <c r="W3346" s="156" t="s">
        <v>4905</v>
      </c>
      <c r="X3346" s="112" t="s">
        <v>4906</v>
      </c>
      <c r="Y3346" s="39">
        <v>1</v>
      </c>
    </row>
    <row r="3347" spans="2:25" ht="26.4">
      <c r="B3347" s="39" t="s">
        <v>4886</v>
      </c>
      <c r="C3347" s="39" t="s">
        <v>3687</v>
      </c>
      <c r="D3347" s="39" t="s">
        <v>4927</v>
      </c>
      <c r="E3347" s="39" t="s">
        <v>804</v>
      </c>
      <c r="F3347" s="39">
        <v>6.01</v>
      </c>
      <c r="G3347" s="39" t="s">
        <v>2931</v>
      </c>
      <c r="H3347" s="39">
        <v>15</v>
      </c>
      <c r="I3347" s="39" t="s">
        <v>4897</v>
      </c>
      <c r="J3347" s="39" t="s">
        <v>4919</v>
      </c>
      <c r="K3347" s="39" t="s">
        <v>4931</v>
      </c>
      <c r="L3347" s="39" t="s">
        <v>53</v>
      </c>
      <c r="M3347" s="39">
        <v>15</v>
      </c>
      <c r="N3347" s="198">
        <v>6.02</v>
      </c>
      <c r="O3347" s="39">
        <v>15</v>
      </c>
      <c r="P3347" s="39" t="s">
        <v>4901</v>
      </c>
      <c r="Q3347" s="39" t="s">
        <v>792</v>
      </c>
      <c r="R3347" s="39" t="s">
        <v>4901</v>
      </c>
      <c r="S3347" s="39" t="s">
        <v>792</v>
      </c>
      <c r="T3347" s="39" t="s">
        <v>4902</v>
      </c>
      <c r="U3347" s="39" t="s">
        <v>4903</v>
      </c>
      <c r="V3347" s="39" t="s">
        <v>4908</v>
      </c>
      <c r="W3347" s="156" t="s">
        <v>4905</v>
      </c>
      <c r="X3347" s="112" t="s">
        <v>4918</v>
      </c>
      <c r="Y3347" s="39">
        <v>2</v>
      </c>
    </row>
    <row r="3348" spans="2:25" ht="26.4">
      <c r="B3348" s="39" t="s">
        <v>3686</v>
      </c>
      <c r="C3348" s="39" t="s">
        <v>3687</v>
      </c>
      <c r="D3348" s="39" t="s">
        <v>3688</v>
      </c>
      <c r="E3348" s="39" t="s">
        <v>146</v>
      </c>
      <c r="F3348" s="39">
        <v>6.17</v>
      </c>
      <c r="G3348" s="39" t="s">
        <v>2931</v>
      </c>
      <c r="H3348" s="39">
        <v>16</v>
      </c>
      <c r="I3348" s="39" t="s">
        <v>4897</v>
      </c>
      <c r="J3348" s="39" t="s">
        <v>4912</v>
      </c>
      <c r="K3348" s="39" t="s">
        <v>4932</v>
      </c>
      <c r="L3348" s="39" t="s">
        <v>53</v>
      </c>
      <c r="M3348" s="39">
        <v>16</v>
      </c>
      <c r="N3348" s="193">
        <v>6.18</v>
      </c>
      <c r="O3348" s="39">
        <v>16</v>
      </c>
      <c r="P3348" s="39" t="s">
        <v>4901</v>
      </c>
      <c r="Q3348" s="39" t="s">
        <v>792</v>
      </c>
      <c r="R3348" s="39" t="s">
        <v>4901</v>
      </c>
      <c r="S3348" s="39" t="s">
        <v>792</v>
      </c>
      <c r="T3348" s="39" t="s">
        <v>4902</v>
      </c>
      <c r="U3348" s="39" t="s">
        <v>4903</v>
      </c>
      <c r="V3348" s="39" t="s">
        <v>4908</v>
      </c>
      <c r="W3348" s="156" t="s">
        <v>4905</v>
      </c>
      <c r="X3348" s="112" t="s">
        <v>4906</v>
      </c>
      <c r="Y3348" s="39">
        <v>1</v>
      </c>
    </row>
    <row r="3349" spans="2:25" ht="26.4">
      <c r="B3349" s="39" t="s">
        <v>3686</v>
      </c>
      <c r="C3349" s="39" t="s">
        <v>3687</v>
      </c>
      <c r="D3349" s="39" t="s">
        <v>3688</v>
      </c>
      <c r="E3349" s="39" t="s">
        <v>146</v>
      </c>
      <c r="F3349" s="39">
        <v>6.17</v>
      </c>
      <c r="G3349" s="39" t="s">
        <v>2931</v>
      </c>
      <c r="H3349" s="39">
        <v>17</v>
      </c>
      <c r="I3349" s="39" t="s">
        <v>4897</v>
      </c>
      <c r="J3349" s="39" t="s">
        <v>4919</v>
      </c>
      <c r="K3349" s="39" t="s">
        <v>4933</v>
      </c>
      <c r="L3349" s="39" t="s">
        <v>53</v>
      </c>
      <c r="M3349" s="39">
        <v>17</v>
      </c>
      <c r="N3349" s="193">
        <v>6.28</v>
      </c>
      <c r="O3349" s="39">
        <v>17</v>
      </c>
      <c r="P3349" s="39" t="s">
        <v>4901</v>
      </c>
      <c r="Q3349" s="39" t="s">
        <v>792</v>
      </c>
      <c r="R3349" s="39" t="s">
        <v>4901</v>
      </c>
      <c r="S3349" s="39" t="s">
        <v>792</v>
      </c>
      <c r="T3349" s="39" t="s">
        <v>4902</v>
      </c>
      <c r="U3349" s="39" t="s">
        <v>4903</v>
      </c>
      <c r="V3349" s="39" t="s">
        <v>4908</v>
      </c>
      <c r="W3349" s="156" t="s">
        <v>4905</v>
      </c>
      <c r="X3349" s="112" t="s">
        <v>4918</v>
      </c>
      <c r="Y3349" s="39">
        <v>2</v>
      </c>
    </row>
    <row r="3350" spans="2:25" ht="26.4">
      <c r="B3350" s="39" t="s">
        <v>3686</v>
      </c>
      <c r="C3350" s="39" t="s">
        <v>3687</v>
      </c>
      <c r="D3350" s="39" t="s">
        <v>3705</v>
      </c>
      <c r="E3350" s="39" t="s">
        <v>146</v>
      </c>
      <c r="F3350" s="39">
        <v>6.21</v>
      </c>
      <c r="G3350" s="39" t="s">
        <v>2931</v>
      </c>
      <c r="H3350" s="39">
        <v>18</v>
      </c>
      <c r="I3350" s="39" t="s">
        <v>4897</v>
      </c>
      <c r="J3350" s="39" t="s">
        <v>4912</v>
      </c>
      <c r="K3350" s="39" t="s">
        <v>4934</v>
      </c>
      <c r="L3350" s="39" t="s">
        <v>53</v>
      </c>
      <c r="M3350" s="39">
        <v>18</v>
      </c>
      <c r="N3350" s="193">
        <v>6.23</v>
      </c>
      <c r="O3350" s="39">
        <v>18</v>
      </c>
      <c r="P3350" s="39" t="s">
        <v>4901</v>
      </c>
      <c r="Q3350" s="39" t="s">
        <v>792</v>
      </c>
      <c r="R3350" s="39" t="s">
        <v>4901</v>
      </c>
      <c r="S3350" s="39" t="s">
        <v>792</v>
      </c>
      <c r="T3350" s="39" t="s">
        <v>4902</v>
      </c>
      <c r="U3350" s="39" t="s">
        <v>4903</v>
      </c>
      <c r="V3350" s="39" t="s">
        <v>4908</v>
      </c>
      <c r="W3350" s="156" t="s">
        <v>4905</v>
      </c>
      <c r="X3350" s="112" t="s">
        <v>4906</v>
      </c>
      <c r="Y3350" s="39">
        <v>1</v>
      </c>
    </row>
    <row r="3351" spans="2:25" ht="26.4">
      <c r="B3351" s="39" t="s">
        <v>3686</v>
      </c>
      <c r="C3351" s="39" t="s">
        <v>3687</v>
      </c>
      <c r="D3351" s="39" t="s">
        <v>3705</v>
      </c>
      <c r="E3351" s="39" t="s">
        <v>146</v>
      </c>
      <c r="F3351" s="39">
        <v>6.21</v>
      </c>
      <c r="G3351" s="39" t="s">
        <v>2931</v>
      </c>
      <c r="H3351" s="39">
        <v>19</v>
      </c>
      <c r="I3351" s="39" t="s">
        <v>4897</v>
      </c>
      <c r="J3351" s="39" t="s">
        <v>4919</v>
      </c>
      <c r="K3351" s="39" t="s">
        <v>4933</v>
      </c>
      <c r="L3351" s="39" t="s">
        <v>53</v>
      </c>
      <c r="M3351" s="39">
        <v>19</v>
      </c>
      <c r="N3351" s="193">
        <v>6.25</v>
      </c>
      <c r="O3351" s="39">
        <v>19</v>
      </c>
      <c r="P3351" s="39" t="s">
        <v>4901</v>
      </c>
      <c r="Q3351" s="39" t="s">
        <v>792</v>
      </c>
      <c r="R3351" s="39" t="s">
        <v>4901</v>
      </c>
      <c r="S3351" s="39" t="s">
        <v>792</v>
      </c>
      <c r="T3351" s="39" t="s">
        <v>4902</v>
      </c>
      <c r="U3351" s="39" t="s">
        <v>4903</v>
      </c>
      <c r="V3351" s="39" t="s">
        <v>4908</v>
      </c>
      <c r="W3351" s="156" t="s">
        <v>4905</v>
      </c>
      <c r="X3351" s="112" t="s">
        <v>4918</v>
      </c>
      <c r="Y3351" s="39">
        <v>2</v>
      </c>
    </row>
    <row r="3352" spans="2:25" ht="26.4">
      <c r="B3352" s="39" t="s">
        <v>3686</v>
      </c>
      <c r="C3352" s="39" t="s">
        <v>3687</v>
      </c>
      <c r="D3352" s="39" t="s">
        <v>3707</v>
      </c>
      <c r="E3352" s="39" t="s">
        <v>146</v>
      </c>
      <c r="F3352" s="39">
        <v>6.15</v>
      </c>
      <c r="G3352" s="39" t="s">
        <v>2931</v>
      </c>
      <c r="H3352" s="39">
        <v>20</v>
      </c>
      <c r="I3352" s="39" t="s">
        <v>4897</v>
      </c>
      <c r="J3352" s="39" t="s">
        <v>4919</v>
      </c>
      <c r="K3352" s="39" t="s">
        <v>4935</v>
      </c>
      <c r="L3352" s="39" t="s">
        <v>53</v>
      </c>
      <c r="M3352" s="39">
        <v>20</v>
      </c>
      <c r="N3352" s="193">
        <v>6.28</v>
      </c>
      <c r="O3352" s="39">
        <v>20</v>
      </c>
      <c r="P3352" s="39" t="s">
        <v>4901</v>
      </c>
      <c r="Q3352" s="39" t="s">
        <v>792</v>
      </c>
      <c r="R3352" s="39" t="s">
        <v>4901</v>
      </c>
      <c r="S3352" s="39" t="s">
        <v>792</v>
      </c>
      <c r="T3352" s="39" t="s">
        <v>4902</v>
      </c>
      <c r="U3352" s="39" t="s">
        <v>4903</v>
      </c>
      <c r="V3352" s="39" t="s">
        <v>4908</v>
      </c>
      <c r="W3352" s="156" t="s">
        <v>4905</v>
      </c>
      <c r="X3352" s="112" t="s">
        <v>4918</v>
      </c>
      <c r="Y3352" s="39">
        <v>2</v>
      </c>
    </row>
    <row r="3353" spans="2:25" ht="26.4">
      <c r="B3353" s="39" t="s">
        <v>3686</v>
      </c>
      <c r="C3353" s="39" t="s">
        <v>3687</v>
      </c>
      <c r="D3353" s="39" t="s">
        <v>3707</v>
      </c>
      <c r="E3353" s="39" t="s">
        <v>146</v>
      </c>
      <c r="F3353" s="39">
        <v>6.15</v>
      </c>
      <c r="G3353" s="39" t="s">
        <v>2931</v>
      </c>
      <c r="H3353" s="39">
        <v>21</v>
      </c>
      <c r="I3353" s="39" t="s">
        <v>4897</v>
      </c>
      <c r="J3353" s="39" t="s">
        <v>4936</v>
      </c>
      <c r="K3353" s="39" t="s">
        <v>4937</v>
      </c>
      <c r="L3353" s="39" t="s">
        <v>53</v>
      </c>
      <c r="M3353" s="39">
        <v>21</v>
      </c>
      <c r="N3353" s="193">
        <v>6.21</v>
      </c>
      <c r="O3353" s="39">
        <v>21</v>
      </c>
      <c r="P3353" s="39" t="s">
        <v>4900</v>
      </c>
      <c r="Q3353" s="39" t="s">
        <v>792</v>
      </c>
      <c r="R3353" s="39" t="s">
        <v>4901</v>
      </c>
      <c r="S3353" s="39" t="s">
        <v>792</v>
      </c>
      <c r="T3353" s="39" t="s">
        <v>4902</v>
      </c>
      <c r="U3353" s="39" t="s">
        <v>4903</v>
      </c>
      <c r="V3353" s="39" t="s">
        <v>4908</v>
      </c>
      <c r="W3353" s="156" t="s">
        <v>4905</v>
      </c>
      <c r="X3353" s="112" t="s">
        <v>4938</v>
      </c>
      <c r="Y3353" s="39">
        <v>4</v>
      </c>
    </row>
    <row r="3354" spans="2:25" ht="26.4">
      <c r="B3354" s="39" t="s">
        <v>3686</v>
      </c>
      <c r="C3354" s="39" t="s">
        <v>3687</v>
      </c>
      <c r="D3354" s="39" t="s">
        <v>3707</v>
      </c>
      <c r="E3354" s="39" t="s">
        <v>146</v>
      </c>
      <c r="F3354" s="39">
        <v>6.15</v>
      </c>
      <c r="G3354" s="39" t="s">
        <v>2931</v>
      </c>
      <c r="H3354" s="39">
        <v>22</v>
      </c>
      <c r="I3354" s="39" t="s">
        <v>4897</v>
      </c>
      <c r="J3354" s="39" t="s">
        <v>4919</v>
      </c>
      <c r="K3354" s="39" t="s">
        <v>4939</v>
      </c>
      <c r="L3354" s="39" t="s">
        <v>53</v>
      </c>
      <c r="M3354" s="39">
        <v>22</v>
      </c>
      <c r="N3354" s="193">
        <v>6.18</v>
      </c>
      <c r="O3354" s="39">
        <v>22</v>
      </c>
      <c r="P3354" s="39" t="s">
        <v>4901</v>
      </c>
      <c r="Q3354" s="39" t="s">
        <v>792</v>
      </c>
      <c r="R3354" s="39" t="s">
        <v>4901</v>
      </c>
      <c r="S3354" s="39" t="s">
        <v>3550</v>
      </c>
      <c r="T3354" s="39" t="s">
        <v>4902</v>
      </c>
      <c r="U3354" s="39" t="s">
        <v>4903</v>
      </c>
      <c r="V3354" s="39" t="s">
        <v>4924</v>
      </c>
      <c r="W3354" s="156" t="s">
        <v>4905</v>
      </c>
      <c r="X3354" s="112" t="s">
        <v>4918</v>
      </c>
      <c r="Y3354" s="39">
        <v>2</v>
      </c>
    </row>
    <row r="3355" spans="2:25" ht="39.6">
      <c r="B3355" s="113" t="s">
        <v>4940</v>
      </c>
      <c r="C3355" s="113" t="s">
        <v>4941</v>
      </c>
      <c r="D3355" s="87" t="s">
        <v>4942</v>
      </c>
      <c r="E3355" s="113" t="s">
        <v>760</v>
      </c>
      <c r="F3355" s="87">
        <v>7.1</v>
      </c>
      <c r="G3355" s="113" t="s">
        <v>4943</v>
      </c>
      <c r="H3355" s="113">
        <v>1</v>
      </c>
      <c r="I3355" s="113" t="s">
        <v>4944</v>
      </c>
      <c r="J3355" s="113" t="s">
        <v>4945</v>
      </c>
      <c r="K3355" s="87" t="s">
        <v>4946</v>
      </c>
      <c r="L3355" s="113" t="s">
        <v>53</v>
      </c>
      <c r="M3355" s="113">
        <v>1</v>
      </c>
      <c r="N3355" s="113">
        <v>7.1</v>
      </c>
      <c r="O3355" s="113">
        <v>1</v>
      </c>
      <c r="P3355" s="113" t="s">
        <v>1012</v>
      </c>
      <c r="Q3355" s="113" t="s">
        <v>55</v>
      </c>
      <c r="R3355" s="113" t="s">
        <v>1016</v>
      </c>
      <c r="S3355" s="113" t="s">
        <v>53</v>
      </c>
      <c r="T3355" s="113" t="s">
        <v>4947</v>
      </c>
      <c r="U3355" s="113" t="s">
        <v>4948</v>
      </c>
      <c r="V3355" s="113" t="s">
        <v>4949</v>
      </c>
      <c r="W3355" s="156" t="s">
        <v>4950</v>
      </c>
      <c r="X3355" s="152" t="s">
        <v>4951</v>
      </c>
      <c r="Y3355" s="113">
        <v>1</v>
      </c>
    </row>
    <row r="3356" spans="2:25" ht="39.6">
      <c r="B3356" s="113" t="s">
        <v>2524</v>
      </c>
      <c r="C3356" s="113" t="s">
        <v>4941</v>
      </c>
      <c r="D3356" s="87" t="s">
        <v>4942</v>
      </c>
      <c r="E3356" s="113" t="s">
        <v>760</v>
      </c>
      <c r="F3356" s="87">
        <v>7.1</v>
      </c>
      <c r="G3356" s="113" t="s">
        <v>4943</v>
      </c>
      <c r="H3356" s="113">
        <v>2</v>
      </c>
      <c r="I3356" s="113" t="s">
        <v>4944</v>
      </c>
      <c r="J3356" s="113" t="s">
        <v>4945</v>
      </c>
      <c r="K3356" s="87" t="s">
        <v>4952</v>
      </c>
      <c r="L3356" s="113" t="s">
        <v>53</v>
      </c>
      <c r="M3356" s="113">
        <v>2</v>
      </c>
      <c r="N3356" s="113">
        <v>7.1</v>
      </c>
      <c r="O3356" s="113">
        <v>2</v>
      </c>
      <c r="P3356" s="113" t="s">
        <v>1016</v>
      </c>
      <c r="Q3356" s="113" t="s">
        <v>55</v>
      </c>
      <c r="R3356" s="113" t="s">
        <v>1016</v>
      </c>
      <c r="S3356" s="113" t="s">
        <v>53</v>
      </c>
      <c r="T3356" s="113" t="s">
        <v>4947</v>
      </c>
      <c r="U3356" s="113" t="s">
        <v>4948</v>
      </c>
      <c r="V3356" s="113" t="s">
        <v>4949</v>
      </c>
      <c r="W3356" s="156" t="s">
        <v>4953</v>
      </c>
      <c r="X3356" s="152" t="s">
        <v>4954</v>
      </c>
      <c r="Y3356" s="113">
        <v>2</v>
      </c>
    </row>
    <row r="3357" spans="2:25" ht="39.6">
      <c r="B3357" s="113" t="s">
        <v>4955</v>
      </c>
      <c r="C3357" s="113" t="s">
        <v>4941</v>
      </c>
      <c r="D3357" s="87" t="s">
        <v>4956</v>
      </c>
      <c r="E3357" s="113" t="s">
        <v>2319</v>
      </c>
      <c r="F3357" s="87">
        <v>7.1</v>
      </c>
      <c r="G3357" s="113" t="s">
        <v>4943</v>
      </c>
      <c r="H3357" s="113">
        <v>3</v>
      </c>
      <c r="I3357" s="113" t="s">
        <v>4944</v>
      </c>
      <c r="J3357" s="113" t="s">
        <v>4945</v>
      </c>
      <c r="K3357" s="87" t="s">
        <v>4957</v>
      </c>
      <c r="L3357" s="113" t="s">
        <v>53</v>
      </c>
      <c r="M3357" s="113">
        <v>3</v>
      </c>
      <c r="N3357" s="113">
        <v>7.1</v>
      </c>
      <c r="O3357" s="113">
        <v>3</v>
      </c>
      <c r="P3357" s="113" t="s">
        <v>1012</v>
      </c>
      <c r="Q3357" s="113" t="s">
        <v>55</v>
      </c>
      <c r="R3357" s="113" t="s">
        <v>1012</v>
      </c>
      <c r="S3357" s="113" t="s">
        <v>53</v>
      </c>
      <c r="T3357" s="113" t="s">
        <v>4947</v>
      </c>
      <c r="U3357" s="113" t="s">
        <v>4948</v>
      </c>
      <c r="V3357" s="113" t="s">
        <v>4949</v>
      </c>
      <c r="W3357" s="156" t="s">
        <v>4950</v>
      </c>
      <c r="X3357" s="152" t="s">
        <v>4958</v>
      </c>
      <c r="Y3357" s="113">
        <v>3</v>
      </c>
    </row>
    <row r="3358" spans="2:25" ht="39.6">
      <c r="B3358" s="113" t="s">
        <v>4940</v>
      </c>
      <c r="C3358" s="113" t="s">
        <v>4941</v>
      </c>
      <c r="D3358" s="87" t="s">
        <v>4959</v>
      </c>
      <c r="E3358" s="113" t="s">
        <v>760</v>
      </c>
      <c r="F3358" s="199">
        <v>7</v>
      </c>
      <c r="G3358" s="113" t="s">
        <v>4943</v>
      </c>
      <c r="H3358" s="113">
        <v>4</v>
      </c>
      <c r="I3358" s="113" t="s">
        <v>4944</v>
      </c>
      <c r="J3358" s="113" t="s">
        <v>4945</v>
      </c>
      <c r="K3358" s="87" t="s">
        <v>4960</v>
      </c>
      <c r="L3358" s="113" t="s">
        <v>53</v>
      </c>
      <c r="M3358" s="113">
        <v>4</v>
      </c>
      <c r="N3358" s="199">
        <v>7</v>
      </c>
      <c r="O3358" s="113">
        <v>4</v>
      </c>
      <c r="P3358" s="113" t="s">
        <v>1016</v>
      </c>
      <c r="Q3358" s="113" t="s">
        <v>55</v>
      </c>
      <c r="R3358" s="113" t="s">
        <v>1012</v>
      </c>
      <c r="S3358" s="113" t="s">
        <v>53</v>
      </c>
      <c r="T3358" s="113" t="s">
        <v>4947</v>
      </c>
      <c r="U3358" s="113" t="s">
        <v>4948</v>
      </c>
      <c r="V3358" s="113" t="s">
        <v>4961</v>
      </c>
      <c r="W3358" s="156" t="s">
        <v>4950</v>
      </c>
      <c r="X3358" s="152" t="s">
        <v>4962</v>
      </c>
      <c r="Y3358" s="113">
        <v>4</v>
      </c>
    </row>
    <row r="3359" spans="2:25" ht="39.6">
      <c r="B3359" s="113" t="s">
        <v>2524</v>
      </c>
      <c r="C3359" s="113" t="s">
        <v>4941</v>
      </c>
      <c r="D3359" s="87" t="s">
        <v>4942</v>
      </c>
      <c r="E3359" s="113" t="s">
        <v>2319</v>
      </c>
      <c r="F3359" s="87">
        <v>7.1</v>
      </c>
      <c r="G3359" s="113" t="s">
        <v>4943</v>
      </c>
      <c r="H3359" s="113">
        <v>5</v>
      </c>
      <c r="I3359" s="113" t="s">
        <v>4944</v>
      </c>
      <c r="J3359" s="113" t="s">
        <v>4945</v>
      </c>
      <c r="K3359" s="87" t="s">
        <v>4963</v>
      </c>
      <c r="L3359" s="113" t="s">
        <v>53</v>
      </c>
      <c r="M3359" s="113">
        <v>5</v>
      </c>
      <c r="N3359" s="113">
        <v>7.1</v>
      </c>
      <c r="O3359" s="113">
        <v>5</v>
      </c>
      <c r="P3359" s="113" t="s">
        <v>1016</v>
      </c>
      <c r="Q3359" s="113" t="s">
        <v>55</v>
      </c>
      <c r="R3359" s="113" t="s">
        <v>4964</v>
      </c>
      <c r="S3359" s="113" t="s">
        <v>53</v>
      </c>
      <c r="T3359" s="113" t="s">
        <v>4947</v>
      </c>
      <c r="U3359" s="113" t="s">
        <v>4948</v>
      </c>
      <c r="V3359" s="113" t="s">
        <v>4949</v>
      </c>
      <c r="W3359" s="156" t="s">
        <v>4950</v>
      </c>
      <c r="X3359" s="152" t="s">
        <v>4965</v>
      </c>
      <c r="Y3359" s="113">
        <v>5</v>
      </c>
    </row>
    <row r="3360" spans="2:25" ht="39.6">
      <c r="B3360" s="113" t="s">
        <v>2524</v>
      </c>
      <c r="C3360" s="113" t="s">
        <v>4941</v>
      </c>
      <c r="D3360" s="87" t="s">
        <v>4942</v>
      </c>
      <c r="E3360" s="113" t="s">
        <v>760</v>
      </c>
      <c r="F3360" s="87">
        <v>7.1</v>
      </c>
      <c r="G3360" s="113" t="s">
        <v>4943</v>
      </c>
      <c r="H3360" s="113">
        <v>6</v>
      </c>
      <c r="I3360" s="113" t="s">
        <v>4944</v>
      </c>
      <c r="J3360" s="113" t="s">
        <v>4945</v>
      </c>
      <c r="K3360" s="87" t="s">
        <v>4966</v>
      </c>
      <c r="L3360" s="113" t="s">
        <v>53</v>
      </c>
      <c r="M3360" s="113">
        <v>6</v>
      </c>
      <c r="N3360" s="113">
        <v>7.1</v>
      </c>
      <c r="O3360" s="113">
        <v>6</v>
      </c>
      <c r="P3360" s="113" t="s">
        <v>1016</v>
      </c>
      <c r="Q3360" s="113" t="s">
        <v>55</v>
      </c>
      <c r="R3360" s="113" t="s">
        <v>1016</v>
      </c>
      <c r="S3360" s="113" t="s">
        <v>53</v>
      </c>
      <c r="T3360" s="113" t="s">
        <v>4947</v>
      </c>
      <c r="U3360" s="113" t="s">
        <v>4948</v>
      </c>
      <c r="V3360" s="113" t="s">
        <v>4961</v>
      </c>
      <c r="W3360" s="156" t="s">
        <v>4953</v>
      </c>
      <c r="X3360" s="152" t="s">
        <v>4967</v>
      </c>
      <c r="Y3360" s="113">
        <v>6</v>
      </c>
    </row>
    <row r="3361" spans="2:25" ht="39.6">
      <c r="B3361" s="113" t="s">
        <v>4955</v>
      </c>
      <c r="C3361" s="113" t="s">
        <v>4941</v>
      </c>
      <c r="D3361" s="87" t="s">
        <v>4956</v>
      </c>
      <c r="E3361" s="113" t="s">
        <v>760</v>
      </c>
      <c r="F3361" s="87">
        <v>7.1</v>
      </c>
      <c r="G3361" s="113" t="s">
        <v>4943</v>
      </c>
      <c r="H3361" s="113">
        <v>7</v>
      </c>
      <c r="I3361" s="113" t="s">
        <v>4944</v>
      </c>
      <c r="J3361" s="113" t="s">
        <v>4945</v>
      </c>
      <c r="K3361" s="87" t="s">
        <v>4968</v>
      </c>
      <c r="L3361" s="113" t="s">
        <v>53</v>
      </c>
      <c r="M3361" s="113">
        <v>7</v>
      </c>
      <c r="N3361" s="113">
        <v>7.1</v>
      </c>
      <c r="O3361" s="113">
        <v>7</v>
      </c>
      <c r="P3361" s="113" t="s">
        <v>1012</v>
      </c>
      <c r="Q3361" s="113" t="s">
        <v>55</v>
      </c>
      <c r="R3361" s="113" t="s">
        <v>1016</v>
      </c>
      <c r="S3361" s="113" t="s">
        <v>53</v>
      </c>
      <c r="T3361" s="113" t="s">
        <v>4947</v>
      </c>
      <c r="U3361" s="113" t="s">
        <v>4948</v>
      </c>
      <c r="V3361" s="113" t="s">
        <v>4949</v>
      </c>
      <c r="W3361" s="156" t="s">
        <v>4950</v>
      </c>
      <c r="X3361" s="152" t="s">
        <v>4969</v>
      </c>
      <c r="Y3361" s="113">
        <v>7</v>
      </c>
    </row>
    <row r="3362" spans="2:25" ht="39.6">
      <c r="B3362" s="113" t="s">
        <v>2524</v>
      </c>
      <c r="C3362" s="113" t="s">
        <v>4941</v>
      </c>
      <c r="D3362" s="87" t="s">
        <v>4959</v>
      </c>
      <c r="E3362" s="113" t="s">
        <v>2319</v>
      </c>
      <c r="F3362" s="199">
        <v>7</v>
      </c>
      <c r="G3362" s="113" t="s">
        <v>4943</v>
      </c>
      <c r="H3362" s="113">
        <v>8</v>
      </c>
      <c r="I3362" s="113" t="s">
        <v>4944</v>
      </c>
      <c r="J3362" s="113" t="s">
        <v>4945</v>
      </c>
      <c r="K3362" s="87" t="s">
        <v>4970</v>
      </c>
      <c r="L3362" s="113" t="s">
        <v>53</v>
      </c>
      <c r="M3362" s="113">
        <v>8</v>
      </c>
      <c r="N3362" s="199">
        <v>7</v>
      </c>
      <c r="O3362" s="113">
        <v>8</v>
      </c>
      <c r="P3362" s="113" t="s">
        <v>1016</v>
      </c>
      <c r="Q3362" s="113" t="s">
        <v>55</v>
      </c>
      <c r="R3362" s="113" t="s">
        <v>1016</v>
      </c>
      <c r="S3362" s="113" t="s">
        <v>53</v>
      </c>
      <c r="T3362" s="113" t="s">
        <v>4947</v>
      </c>
      <c r="U3362" s="113" t="s">
        <v>4948</v>
      </c>
      <c r="V3362" s="113" t="s">
        <v>4961</v>
      </c>
      <c r="W3362" s="156" t="s">
        <v>4950</v>
      </c>
      <c r="X3362" s="152" t="s">
        <v>4971</v>
      </c>
      <c r="Y3362" s="113">
        <v>8</v>
      </c>
    </row>
    <row r="3363" spans="2:25" ht="39.6">
      <c r="B3363" s="113" t="s">
        <v>2524</v>
      </c>
      <c r="C3363" s="113" t="s">
        <v>4941</v>
      </c>
      <c r="D3363" s="87" t="s">
        <v>4972</v>
      </c>
      <c r="E3363" s="113" t="s">
        <v>2319</v>
      </c>
      <c r="F3363" s="199">
        <v>6.9</v>
      </c>
      <c r="G3363" s="113" t="s">
        <v>4943</v>
      </c>
      <c r="H3363" s="113">
        <v>9</v>
      </c>
      <c r="I3363" s="113" t="s">
        <v>4944</v>
      </c>
      <c r="J3363" s="113" t="s">
        <v>4945</v>
      </c>
      <c r="K3363" s="87" t="s">
        <v>4973</v>
      </c>
      <c r="L3363" s="113" t="s">
        <v>53</v>
      </c>
      <c r="M3363" s="113">
        <v>9</v>
      </c>
      <c r="N3363" s="199">
        <v>6.9</v>
      </c>
      <c r="O3363" s="113">
        <v>9</v>
      </c>
      <c r="P3363" s="113" t="s">
        <v>1016</v>
      </c>
      <c r="Q3363" s="113" t="s">
        <v>55</v>
      </c>
      <c r="R3363" s="113" t="s">
        <v>1016</v>
      </c>
      <c r="S3363" s="113" t="s">
        <v>53</v>
      </c>
      <c r="T3363" s="113" t="s">
        <v>4947</v>
      </c>
      <c r="U3363" s="113" t="s">
        <v>4948</v>
      </c>
      <c r="V3363" s="113" t="s">
        <v>4949</v>
      </c>
      <c r="W3363" s="156" t="s">
        <v>4950</v>
      </c>
      <c r="X3363" s="152" t="s">
        <v>4974</v>
      </c>
      <c r="Y3363" s="113">
        <v>9</v>
      </c>
    </row>
    <row r="3364" spans="2:25" ht="39.6">
      <c r="B3364" s="113" t="s">
        <v>4955</v>
      </c>
      <c r="C3364" s="113" t="s">
        <v>4941</v>
      </c>
      <c r="D3364" s="87" t="s">
        <v>4972</v>
      </c>
      <c r="E3364" s="113" t="s">
        <v>4975</v>
      </c>
      <c r="F3364" s="199">
        <v>6.9</v>
      </c>
      <c r="G3364" s="113" t="s">
        <v>4943</v>
      </c>
      <c r="H3364" s="113">
        <v>10</v>
      </c>
      <c r="I3364" s="113" t="s">
        <v>4944</v>
      </c>
      <c r="J3364" s="113" t="s">
        <v>4945</v>
      </c>
      <c r="K3364" s="87" t="s">
        <v>4976</v>
      </c>
      <c r="L3364" s="113" t="s">
        <v>53</v>
      </c>
      <c r="M3364" s="113">
        <v>10</v>
      </c>
      <c r="N3364" s="199">
        <v>6.9</v>
      </c>
      <c r="O3364" s="113">
        <v>10</v>
      </c>
      <c r="P3364" s="113" t="s">
        <v>1016</v>
      </c>
      <c r="Q3364" s="113" t="s">
        <v>55</v>
      </c>
      <c r="R3364" s="113" t="s">
        <v>1016</v>
      </c>
      <c r="S3364" s="113" t="s">
        <v>53</v>
      </c>
      <c r="T3364" s="113" t="s">
        <v>4947</v>
      </c>
      <c r="U3364" s="113" t="s">
        <v>4948</v>
      </c>
      <c r="V3364" s="113" t="s">
        <v>4961</v>
      </c>
      <c r="W3364" s="156" t="s">
        <v>4950</v>
      </c>
      <c r="X3364" s="152" t="s">
        <v>4977</v>
      </c>
      <c r="Y3364" s="113">
        <v>10</v>
      </c>
    </row>
    <row r="3365" spans="2:25" ht="39.6">
      <c r="B3365" s="113" t="s">
        <v>2524</v>
      </c>
      <c r="C3365" s="113" t="s">
        <v>4941</v>
      </c>
      <c r="D3365" s="87" t="s">
        <v>4972</v>
      </c>
      <c r="E3365" s="113" t="s">
        <v>760</v>
      </c>
      <c r="F3365" s="199">
        <v>6.9</v>
      </c>
      <c r="G3365" s="113" t="s">
        <v>4943</v>
      </c>
      <c r="H3365" s="113">
        <v>11</v>
      </c>
      <c r="I3365" s="113" t="s">
        <v>4944</v>
      </c>
      <c r="J3365" s="113" t="s">
        <v>4945</v>
      </c>
      <c r="K3365" s="87" t="s">
        <v>4978</v>
      </c>
      <c r="L3365" s="113" t="s">
        <v>53</v>
      </c>
      <c r="M3365" s="113">
        <v>11</v>
      </c>
      <c r="N3365" s="199">
        <v>6.9</v>
      </c>
      <c r="O3365" s="113">
        <v>11</v>
      </c>
      <c r="P3365" s="113" t="s">
        <v>1016</v>
      </c>
      <c r="Q3365" s="113" t="s">
        <v>55</v>
      </c>
      <c r="R3365" s="113" t="s">
        <v>1016</v>
      </c>
      <c r="S3365" s="113" t="s">
        <v>53</v>
      </c>
      <c r="T3365" s="113" t="s">
        <v>4947</v>
      </c>
      <c r="U3365" s="113" t="s">
        <v>4948</v>
      </c>
      <c r="V3365" s="113" t="s">
        <v>4961</v>
      </c>
      <c r="W3365" s="156" t="s">
        <v>4950</v>
      </c>
      <c r="X3365" s="152" t="s">
        <v>4979</v>
      </c>
      <c r="Y3365" s="113">
        <v>11</v>
      </c>
    </row>
    <row r="3366" spans="2:25" ht="39.6">
      <c r="B3366" s="113" t="s">
        <v>2524</v>
      </c>
      <c r="C3366" s="113" t="s">
        <v>4941</v>
      </c>
      <c r="D3366" s="87" t="s">
        <v>4980</v>
      </c>
      <c r="E3366" s="113" t="s">
        <v>760</v>
      </c>
      <c r="F3366" s="199">
        <v>6.5</v>
      </c>
      <c r="G3366" s="113" t="s">
        <v>4943</v>
      </c>
      <c r="H3366" s="113">
        <v>12</v>
      </c>
      <c r="I3366" s="113" t="s">
        <v>4944</v>
      </c>
      <c r="J3366" s="113" t="s">
        <v>4945</v>
      </c>
      <c r="K3366" s="87" t="s">
        <v>4981</v>
      </c>
      <c r="L3366" s="113" t="s">
        <v>53</v>
      </c>
      <c r="M3366" s="113">
        <v>12</v>
      </c>
      <c r="N3366" s="199">
        <v>6.5</v>
      </c>
      <c r="O3366" s="113">
        <v>12</v>
      </c>
      <c r="P3366" s="113" t="s">
        <v>1012</v>
      </c>
      <c r="Q3366" s="113" t="s">
        <v>55</v>
      </c>
      <c r="R3366" s="113" t="s">
        <v>4964</v>
      </c>
      <c r="S3366" s="113" t="s">
        <v>53</v>
      </c>
      <c r="T3366" s="113" t="s">
        <v>4947</v>
      </c>
      <c r="U3366" s="113" t="s">
        <v>4948</v>
      </c>
      <c r="V3366" s="113" t="s">
        <v>4961</v>
      </c>
      <c r="W3366" s="156" t="s">
        <v>4950</v>
      </c>
      <c r="X3366" s="152" t="s">
        <v>4982</v>
      </c>
      <c r="Y3366" s="113">
        <v>12</v>
      </c>
    </row>
    <row r="3367" spans="2:25" ht="39.6">
      <c r="B3367" s="113" t="s">
        <v>2524</v>
      </c>
      <c r="C3367" s="113" t="s">
        <v>4941</v>
      </c>
      <c r="D3367" s="87" t="s">
        <v>4980</v>
      </c>
      <c r="E3367" s="113" t="s">
        <v>760</v>
      </c>
      <c r="F3367" s="199">
        <v>6.5</v>
      </c>
      <c r="G3367" s="113" t="s">
        <v>4943</v>
      </c>
      <c r="H3367" s="113">
        <v>13</v>
      </c>
      <c r="I3367" s="113" t="s">
        <v>4944</v>
      </c>
      <c r="J3367" s="113" t="s">
        <v>4945</v>
      </c>
      <c r="K3367" s="87" t="s">
        <v>4983</v>
      </c>
      <c r="L3367" s="113" t="s">
        <v>53</v>
      </c>
      <c r="M3367" s="113">
        <v>13</v>
      </c>
      <c r="N3367" s="199">
        <v>6.5</v>
      </c>
      <c r="O3367" s="113">
        <v>13</v>
      </c>
      <c r="P3367" s="113" t="s">
        <v>1016</v>
      </c>
      <c r="Q3367" s="113" t="s">
        <v>55</v>
      </c>
      <c r="R3367" s="113" t="s">
        <v>1016</v>
      </c>
      <c r="S3367" s="113" t="s">
        <v>53</v>
      </c>
      <c r="T3367" s="113" t="s">
        <v>4947</v>
      </c>
      <c r="U3367" s="113" t="s">
        <v>4948</v>
      </c>
      <c r="V3367" s="113" t="s">
        <v>4961</v>
      </c>
      <c r="W3367" s="156" t="s">
        <v>4950</v>
      </c>
      <c r="X3367" s="152" t="s">
        <v>4984</v>
      </c>
      <c r="Y3367" s="113">
        <v>13</v>
      </c>
    </row>
    <row r="3368" spans="2:25" ht="39.6">
      <c r="B3368" s="113" t="s">
        <v>2524</v>
      </c>
      <c r="C3368" s="113" t="s">
        <v>4941</v>
      </c>
      <c r="D3368" s="87" t="s">
        <v>4985</v>
      </c>
      <c r="E3368" s="113" t="s">
        <v>760</v>
      </c>
      <c r="F3368" s="199">
        <v>5.8</v>
      </c>
      <c r="G3368" s="113" t="s">
        <v>4943</v>
      </c>
      <c r="H3368" s="113">
        <v>14</v>
      </c>
      <c r="I3368" s="113" t="s">
        <v>4944</v>
      </c>
      <c r="J3368" s="113" t="s">
        <v>4945</v>
      </c>
      <c r="K3368" s="87" t="s">
        <v>4986</v>
      </c>
      <c r="L3368" s="113" t="s">
        <v>53</v>
      </c>
      <c r="M3368" s="113">
        <v>14</v>
      </c>
      <c r="N3368" s="199">
        <v>5.8</v>
      </c>
      <c r="O3368" s="113">
        <v>14</v>
      </c>
      <c r="P3368" s="113" t="s">
        <v>1016</v>
      </c>
      <c r="Q3368" s="113" t="s">
        <v>55</v>
      </c>
      <c r="R3368" s="113" t="s">
        <v>1016</v>
      </c>
      <c r="S3368" s="113" t="s">
        <v>53</v>
      </c>
      <c r="T3368" s="113" t="s">
        <v>4947</v>
      </c>
      <c r="U3368" s="113" t="s">
        <v>4948</v>
      </c>
      <c r="V3368" s="113" t="s">
        <v>4961</v>
      </c>
      <c r="W3368" s="156" t="s">
        <v>4950</v>
      </c>
      <c r="X3368" s="152" t="s">
        <v>4987</v>
      </c>
      <c r="Y3368" s="113">
        <v>14</v>
      </c>
    </row>
    <row r="3369" spans="2:25" ht="39.6">
      <c r="B3369" s="113" t="s">
        <v>4940</v>
      </c>
      <c r="C3369" s="113" t="s">
        <v>4941</v>
      </c>
      <c r="D3369" s="87" t="s">
        <v>4972</v>
      </c>
      <c r="E3369" s="113" t="s">
        <v>760</v>
      </c>
      <c r="F3369" s="199">
        <v>6.9</v>
      </c>
      <c r="G3369" s="113" t="s">
        <v>4943</v>
      </c>
      <c r="H3369" s="113">
        <v>15</v>
      </c>
      <c r="I3369" s="113" t="s">
        <v>4944</v>
      </c>
      <c r="J3369" s="113" t="s">
        <v>4945</v>
      </c>
      <c r="K3369" s="87" t="s">
        <v>4988</v>
      </c>
      <c r="L3369" s="113" t="s">
        <v>53</v>
      </c>
      <c r="M3369" s="113">
        <v>15</v>
      </c>
      <c r="N3369" s="199">
        <v>6.9</v>
      </c>
      <c r="O3369" s="113">
        <v>15</v>
      </c>
      <c r="P3369" s="113" t="s">
        <v>1012</v>
      </c>
      <c r="Q3369" s="113" t="s">
        <v>55</v>
      </c>
      <c r="R3369" s="113" t="s">
        <v>1012</v>
      </c>
      <c r="S3369" s="113" t="s">
        <v>53</v>
      </c>
      <c r="T3369" s="113" t="s">
        <v>4947</v>
      </c>
      <c r="U3369" s="113" t="s">
        <v>4948</v>
      </c>
      <c r="V3369" s="113" t="s">
        <v>4961</v>
      </c>
      <c r="W3369" s="156" t="s">
        <v>4989</v>
      </c>
      <c r="X3369" s="152" t="s">
        <v>4990</v>
      </c>
      <c r="Y3369" s="113">
        <v>15</v>
      </c>
    </row>
    <row r="3370" spans="2:25" ht="39.6">
      <c r="B3370" s="113" t="s">
        <v>2524</v>
      </c>
      <c r="C3370" s="113" t="s">
        <v>4941</v>
      </c>
      <c r="D3370" s="87" t="s">
        <v>4980</v>
      </c>
      <c r="E3370" s="113" t="s">
        <v>2319</v>
      </c>
      <c r="F3370" s="199">
        <v>6.5</v>
      </c>
      <c r="G3370" s="113" t="s">
        <v>4943</v>
      </c>
      <c r="H3370" s="113">
        <v>16</v>
      </c>
      <c r="I3370" s="113" t="s">
        <v>4944</v>
      </c>
      <c r="J3370" s="113" t="s">
        <v>4945</v>
      </c>
      <c r="K3370" s="87" t="s">
        <v>4991</v>
      </c>
      <c r="L3370" s="113" t="s">
        <v>53</v>
      </c>
      <c r="M3370" s="113">
        <v>16</v>
      </c>
      <c r="N3370" s="199">
        <v>6.5</v>
      </c>
      <c r="O3370" s="113">
        <v>16</v>
      </c>
      <c r="P3370" s="113" t="s">
        <v>4964</v>
      </c>
      <c r="Q3370" s="113" t="s">
        <v>55</v>
      </c>
      <c r="R3370" s="113" t="s">
        <v>1016</v>
      </c>
      <c r="S3370" s="113" t="s">
        <v>53</v>
      </c>
      <c r="T3370" s="113" t="s">
        <v>4947</v>
      </c>
      <c r="U3370" s="113" t="s">
        <v>4948</v>
      </c>
      <c r="V3370" s="113" t="s">
        <v>4961</v>
      </c>
      <c r="W3370" s="156" t="s">
        <v>4953</v>
      </c>
      <c r="X3370" s="152" t="s">
        <v>4992</v>
      </c>
      <c r="Y3370" s="113">
        <v>16</v>
      </c>
    </row>
    <row r="3371" spans="2:25" ht="39.6">
      <c r="B3371" s="113" t="s">
        <v>4940</v>
      </c>
      <c r="C3371" s="113" t="s">
        <v>4941</v>
      </c>
      <c r="D3371" s="87" t="s">
        <v>4980</v>
      </c>
      <c r="E3371" s="113" t="s">
        <v>760</v>
      </c>
      <c r="F3371" s="199">
        <v>6.5</v>
      </c>
      <c r="G3371" s="113" t="s">
        <v>4943</v>
      </c>
      <c r="H3371" s="113">
        <v>17</v>
      </c>
      <c r="I3371" s="113" t="s">
        <v>4944</v>
      </c>
      <c r="J3371" s="113" t="s">
        <v>4945</v>
      </c>
      <c r="K3371" s="87" t="s">
        <v>4993</v>
      </c>
      <c r="L3371" s="113" t="s">
        <v>53</v>
      </c>
      <c r="M3371" s="113">
        <v>17</v>
      </c>
      <c r="N3371" s="199">
        <v>6.5</v>
      </c>
      <c r="O3371" s="113">
        <v>17</v>
      </c>
      <c r="P3371" s="113" t="s">
        <v>4964</v>
      </c>
      <c r="Q3371" s="113" t="s">
        <v>55</v>
      </c>
      <c r="R3371" s="113" t="s">
        <v>1016</v>
      </c>
      <c r="S3371" s="113" t="s">
        <v>53</v>
      </c>
      <c r="T3371" s="113" t="s">
        <v>4947</v>
      </c>
      <c r="U3371" s="113" t="s">
        <v>4948</v>
      </c>
      <c r="V3371" s="113" t="s">
        <v>4961</v>
      </c>
      <c r="W3371" s="156" t="s">
        <v>4950</v>
      </c>
      <c r="X3371" s="152" t="s">
        <v>4994</v>
      </c>
      <c r="Y3371" s="113">
        <v>17</v>
      </c>
    </row>
    <row r="3372" spans="2:25" ht="39.6">
      <c r="B3372" s="113" t="s">
        <v>2524</v>
      </c>
      <c r="C3372" s="113" t="s">
        <v>4941</v>
      </c>
      <c r="D3372" s="87" t="s">
        <v>4985</v>
      </c>
      <c r="E3372" s="113" t="s">
        <v>760</v>
      </c>
      <c r="F3372" s="199">
        <v>5.8</v>
      </c>
      <c r="G3372" s="113" t="s">
        <v>4943</v>
      </c>
      <c r="H3372" s="113">
        <v>18</v>
      </c>
      <c r="I3372" s="113" t="s">
        <v>4944</v>
      </c>
      <c r="J3372" s="113" t="s">
        <v>4945</v>
      </c>
      <c r="K3372" s="87" t="s">
        <v>4995</v>
      </c>
      <c r="L3372" s="113" t="s">
        <v>53</v>
      </c>
      <c r="M3372" s="113">
        <v>18</v>
      </c>
      <c r="N3372" s="199">
        <v>5.8</v>
      </c>
      <c r="O3372" s="113">
        <v>18</v>
      </c>
      <c r="P3372" s="113" t="s">
        <v>1016</v>
      </c>
      <c r="Q3372" s="113" t="s">
        <v>55</v>
      </c>
      <c r="R3372" s="113" t="s">
        <v>1016</v>
      </c>
      <c r="S3372" s="113" t="s">
        <v>53</v>
      </c>
      <c r="T3372" s="113" t="s">
        <v>4947</v>
      </c>
      <c r="U3372" s="113" t="s">
        <v>4948</v>
      </c>
      <c r="V3372" s="113" t="s">
        <v>4961</v>
      </c>
      <c r="W3372" s="156" t="s">
        <v>4950</v>
      </c>
      <c r="X3372" s="152" t="s">
        <v>4996</v>
      </c>
      <c r="Y3372" s="113">
        <v>18</v>
      </c>
    </row>
    <row r="3373" spans="2:25" ht="39.6">
      <c r="B3373" s="113" t="s">
        <v>2524</v>
      </c>
      <c r="C3373" s="113" t="s">
        <v>4941</v>
      </c>
      <c r="D3373" s="87" t="s">
        <v>4972</v>
      </c>
      <c r="E3373" s="113" t="s">
        <v>2319</v>
      </c>
      <c r="F3373" s="199">
        <v>6.9</v>
      </c>
      <c r="G3373" s="113" t="s">
        <v>4943</v>
      </c>
      <c r="H3373" s="113">
        <v>19</v>
      </c>
      <c r="I3373" s="113" t="s">
        <v>4944</v>
      </c>
      <c r="J3373" s="113" t="s">
        <v>4945</v>
      </c>
      <c r="K3373" s="87" t="s">
        <v>4997</v>
      </c>
      <c r="L3373" s="113" t="s">
        <v>53</v>
      </c>
      <c r="M3373" s="113">
        <v>19</v>
      </c>
      <c r="N3373" s="199">
        <v>6.9</v>
      </c>
      <c r="O3373" s="113">
        <v>19</v>
      </c>
      <c r="P3373" s="113" t="s">
        <v>1016</v>
      </c>
      <c r="Q3373" s="113" t="s">
        <v>55</v>
      </c>
      <c r="R3373" s="113" t="s">
        <v>1012</v>
      </c>
      <c r="S3373" s="113" t="s">
        <v>53</v>
      </c>
      <c r="T3373" s="113" t="s">
        <v>4947</v>
      </c>
      <c r="U3373" s="113" t="s">
        <v>4948</v>
      </c>
      <c r="V3373" s="113" t="s">
        <v>4961</v>
      </c>
      <c r="W3373" s="156" t="s">
        <v>4953</v>
      </c>
      <c r="X3373" s="152" t="s">
        <v>4998</v>
      </c>
      <c r="Y3373" s="113">
        <v>19</v>
      </c>
    </row>
    <row r="3374" spans="2:25" ht="39.6">
      <c r="B3374" s="113" t="s">
        <v>2524</v>
      </c>
      <c r="C3374" s="113" t="s">
        <v>4941</v>
      </c>
      <c r="D3374" s="87" t="s">
        <v>4980</v>
      </c>
      <c r="E3374" s="113" t="s">
        <v>760</v>
      </c>
      <c r="F3374" s="199">
        <v>6.5</v>
      </c>
      <c r="G3374" s="113" t="s">
        <v>4943</v>
      </c>
      <c r="H3374" s="113">
        <v>20</v>
      </c>
      <c r="I3374" s="113" t="s">
        <v>4944</v>
      </c>
      <c r="J3374" s="113" t="s">
        <v>4945</v>
      </c>
      <c r="K3374" s="87" t="s">
        <v>4999</v>
      </c>
      <c r="L3374" s="113" t="s">
        <v>53</v>
      </c>
      <c r="M3374" s="113">
        <v>20</v>
      </c>
      <c r="N3374" s="199">
        <v>6.5</v>
      </c>
      <c r="O3374" s="113">
        <v>20</v>
      </c>
      <c r="P3374" s="113" t="s">
        <v>1016</v>
      </c>
      <c r="Q3374" s="113" t="s">
        <v>55</v>
      </c>
      <c r="R3374" s="113" t="s">
        <v>1016</v>
      </c>
      <c r="S3374" s="113" t="s">
        <v>53</v>
      </c>
      <c r="T3374" s="113" t="s">
        <v>4947</v>
      </c>
      <c r="U3374" s="113" t="s">
        <v>4948</v>
      </c>
      <c r="V3374" s="113" t="s">
        <v>5000</v>
      </c>
      <c r="W3374" s="156" t="s">
        <v>4950</v>
      </c>
      <c r="X3374" s="152" t="s">
        <v>5001</v>
      </c>
      <c r="Y3374" s="113">
        <v>20</v>
      </c>
    </row>
    <row r="3375" spans="2:25" ht="39.6">
      <c r="B3375" s="113" t="s">
        <v>2524</v>
      </c>
      <c r="C3375" s="113" t="s">
        <v>4941</v>
      </c>
      <c r="D3375" s="87" t="s">
        <v>4980</v>
      </c>
      <c r="E3375" s="113" t="s">
        <v>760</v>
      </c>
      <c r="F3375" s="199">
        <v>6.5</v>
      </c>
      <c r="G3375" s="113" t="s">
        <v>4943</v>
      </c>
      <c r="H3375" s="113">
        <v>21</v>
      </c>
      <c r="I3375" s="113" t="s">
        <v>4944</v>
      </c>
      <c r="J3375" s="113" t="s">
        <v>4945</v>
      </c>
      <c r="K3375" s="87" t="s">
        <v>5002</v>
      </c>
      <c r="L3375" s="113" t="s">
        <v>53</v>
      </c>
      <c r="M3375" s="113">
        <v>21</v>
      </c>
      <c r="N3375" s="199">
        <v>6.5</v>
      </c>
      <c r="O3375" s="113">
        <v>21</v>
      </c>
      <c r="P3375" s="113" t="s">
        <v>1016</v>
      </c>
      <c r="Q3375" s="113" t="s">
        <v>55</v>
      </c>
      <c r="R3375" s="113" t="s">
        <v>1012</v>
      </c>
      <c r="S3375" s="113" t="s">
        <v>53</v>
      </c>
      <c r="T3375" s="113" t="s">
        <v>4947</v>
      </c>
      <c r="U3375" s="113" t="s">
        <v>4948</v>
      </c>
      <c r="V3375" s="113" t="s">
        <v>4961</v>
      </c>
      <c r="W3375" s="156" t="s">
        <v>4950</v>
      </c>
      <c r="X3375" s="152" t="s">
        <v>5003</v>
      </c>
      <c r="Y3375" s="113">
        <v>21</v>
      </c>
    </row>
    <row r="3376" spans="2:25" ht="39.6">
      <c r="B3376" s="113" t="s">
        <v>2524</v>
      </c>
      <c r="C3376" s="113" t="s">
        <v>4941</v>
      </c>
      <c r="D3376" s="87" t="s">
        <v>4985</v>
      </c>
      <c r="E3376" s="113" t="s">
        <v>760</v>
      </c>
      <c r="F3376" s="199">
        <v>5.8</v>
      </c>
      <c r="G3376" s="113" t="s">
        <v>4943</v>
      </c>
      <c r="H3376" s="113">
        <v>22</v>
      </c>
      <c r="I3376" s="113" t="s">
        <v>4944</v>
      </c>
      <c r="J3376" s="113" t="s">
        <v>4945</v>
      </c>
      <c r="K3376" s="87" t="s">
        <v>5004</v>
      </c>
      <c r="L3376" s="113" t="s">
        <v>53</v>
      </c>
      <c r="M3376" s="113">
        <v>22</v>
      </c>
      <c r="N3376" s="199">
        <v>5.8</v>
      </c>
      <c r="O3376" s="113">
        <v>22</v>
      </c>
      <c r="P3376" s="113" t="s">
        <v>1016</v>
      </c>
      <c r="Q3376" s="113" t="s">
        <v>55</v>
      </c>
      <c r="R3376" s="113" t="s">
        <v>1016</v>
      </c>
      <c r="S3376" s="113" t="s">
        <v>53</v>
      </c>
      <c r="T3376" s="113" t="s">
        <v>4947</v>
      </c>
      <c r="U3376" s="113" t="s">
        <v>4948</v>
      </c>
      <c r="V3376" s="113" t="s">
        <v>4949</v>
      </c>
      <c r="W3376" s="156" t="s">
        <v>4950</v>
      </c>
      <c r="X3376" s="152" t="s">
        <v>5005</v>
      </c>
      <c r="Y3376" s="113">
        <v>22</v>
      </c>
    </row>
    <row r="3377" spans="2:25" ht="39.6">
      <c r="B3377" s="113" t="s">
        <v>257</v>
      </c>
      <c r="C3377" s="113" t="s">
        <v>5006</v>
      </c>
      <c r="D3377" s="87" t="s">
        <v>5007</v>
      </c>
      <c r="E3377" s="113" t="s">
        <v>2319</v>
      </c>
      <c r="F3377" s="199">
        <v>4</v>
      </c>
      <c r="G3377" s="113" t="s">
        <v>4943</v>
      </c>
      <c r="H3377" s="113">
        <v>23</v>
      </c>
      <c r="I3377" s="113" t="s">
        <v>4944</v>
      </c>
      <c r="J3377" s="113" t="s">
        <v>5008</v>
      </c>
      <c r="K3377" s="87" t="s">
        <v>5009</v>
      </c>
      <c r="L3377" s="113" t="s">
        <v>53</v>
      </c>
      <c r="M3377" s="113">
        <v>23</v>
      </c>
      <c r="N3377" s="199">
        <v>4</v>
      </c>
      <c r="O3377" s="113">
        <v>23</v>
      </c>
      <c r="P3377" s="113" t="s">
        <v>1016</v>
      </c>
      <c r="Q3377" s="113" t="s">
        <v>53</v>
      </c>
      <c r="R3377" s="113" t="s">
        <v>1016</v>
      </c>
      <c r="S3377" s="113" t="s">
        <v>53</v>
      </c>
      <c r="T3377" s="113" t="s">
        <v>4947</v>
      </c>
      <c r="U3377" s="113" t="s">
        <v>4948</v>
      </c>
      <c r="V3377" s="113" t="s">
        <v>4961</v>
      </c>
      <c r="W3377" s="156" t="s">
        <v>4950</v>
      </c>
      <c r="X3377" s="152" t="s">
        <v>5010</v>
      </c>
      <c r="Y3377" s="113">
        <v>23</v>
      </c>
    </row>
    <row r="3378" spans="2:25" ht="39.6">
      <c r="B3378" s="113" t="s">
        <v>257</v>
      </c>
      <c r="C3378" s="113" t="s">
        <v>5006</v>
      </c>
      <c r="D3378" s="87" t="s">
        <v>5007</v>
      </c>
      <c r="E3378" s="113" t="s">
        <v>2319</v>
      </c>
      <c r="F3378" s="199">
        <v>4</v>
      </c>
      <c r="G3378" s="113" t="s">
        <v>4943</v>
      </c>
      <c r="H3378" s="113">
        <v>24</v>
      </c>
      <c r="I3378" s="113" t="s">
        <v>4944</v>
      </c>
      <c r="J3378" s="113" t="s">
        <v>5011</v>
      </c>
      <c r="K3378" s="87" t="s">
        <v>5012</v>
      </c>
      <c r="L3378" s="113" t="s">
        <v>53</v>
      </c>
      <c r="M3378" s="113">
        <v>24</v>
      </c>
      <c r="N3378" s="199">
        <v>4</v>
      </c>
      <c r="O3378" s="113">
        <v>24</v>
      </c>
      <c r="P3378" s="113" t="s">
        <v>1016</v>
      </c>
      <c r="Q3378" s="113" t="s">
        <v>53</v>
      </c>
      <c r="R3378" s="113" t="s">
        <v>1012</v>
      </c>
      <c r="S3378" s="113" t="s">
        <v>53</v>
      </c>
      <c r="T3378" s="113" t="s">
        <v>4947</v>
      </c>
      <c r="U3378" s="113" t="s">
        <v>4948</v>
      </c>
      <c r="V3378" s="113" t="s">
        <v>4961</v>
      </c>
      <c r="W3378" s="156" t="s">
        <v>4950</v>
      </c>
      <c r="X3378" s="152" t="s">
        <v>5013</v>
      </c>
      <c r="Y3378" s="113">
        <v>24</v>
      </c>
    </row>
    <row r="3379" spans="2:25" ht="39.6">
      <c r="B3379" s="113" t="s">
        <v>257</v>
      </c>
      <c r="C3379" s="113" t="s">
        <v>5006</v>
      </c>
      <c r="D3379" s="87" t="s">
        <v>5014</v>
      </c>
      <c r="E3379" s="113" t="s">
        <v>760</v>
      </c>
      <c r="F3379" s="199">
        <v>3.9</v>
      </c>
      <c r="G3379" s="113" t="s">
        <v>4943</v>
      </c>
      <c r="H3379" s="113">
        <v>25</v>
      </c>
      <c r="I3379" s="113" t="s">
        <v>4944</v>
      </c>
      <c r="J3379" s="113" t="s">
        <v>5011</v>
      </c>
      <c r="K3379" s="87" t="s">
        <v>5015</v>
      </c>
      <c r="L3379" s="113" t="s">
        <v>53</v>
      </c>
      <c r="M3379" s="113">
        <v>25</v>
      </c>
      <c r="N3379" s="199">
        <v>3.9</v>
      </c>
      <c r="O3379" s="113">
        <v>25</v>
      </c>
      <c r="P3379" s="113" t="s">
        <v>1016</v>
      </c>
      <c r="Q3379" s="113" t="s">
        <v>53</v>
      </c>
      <c r="R3379" s="113" t="s">
        <v>1016</v>
      </c>
      <c r="S3379" s="113" t="s">
        <v>53</v>
      </c>
      <c r="T3379" s="113" t="s">
        <v>4947</v>
      </c>
      <c r="U3379" s="113" t="s">
        <v>4948</v>
      </c>
      <c r="V3379" s="113" t="s">
        <v>4961</v>
      </c>
      <c r="W3379" s="156" t="s">
        <v>4950</v>
      </c>
      <c r="X3379" s="152" t="s">
        <v>5016</v>
      </c>
      <c r="Y3379" s="113">
        <v>25</v>
      </c>
    </row>
    <row r="3380" spans="2:25" ht="39.6">
      <c r="B3380" s="113" t="s">
        <v>5017</v>
      </c>
      <c r="C3380" s="113" t="s">
        <v>5018</v>
      </c>
      <c r="D3380" s="87" t="s">
        <v>5019</v>
      </c>
      <c r="E3380" s="113" t="s">
        <v>2319</v>
      </c>
      <c r="F3380" s="200">
        <v>5.19</v>
      </c>
      <c r="G3380" s="113" t="s">
        <v>5020</v>
      </c>
      <c r="H3380" s="113">
        <v>26</v>
      </c>
      <c r="I3380" s="113" t="s">
        <v>4944</v>
      </c>
      <c r="J3380" s="113" t="s">
        <v>5021</v>
      </c>
      <c r="K3380" s="87" t="s">
        <v>5022</v>
      </c>
      <c r="L3380" s="113" t="s">
        <v>53</v>
      </c>
      <c r="M3380" s="113">
        <v>26</v>
      </c>
      <c r="N3380" s="200">
        <v>5.41</v>
      </c>
      <c r="O3380" s="113">
        <v>26</v>
      </c>
      <c r="P3380" s="113" t="s">
        <v>5023</v>
      </c>
      <c r="Q3380" s="113" t="s">
        <v>55</v>
      </c>
      <c r="R3380" s="113" t="s">
        <v>1089</v>
      </c>
      <c r="S3380" s="113" t="s">
        <v>55</v>
      </c>
      <c r="T3380" s="113" t="s">
        <v>4947</v>
      </c>
      <c r="U3380" s="113" t="s">
        <v>4948</v>
      </c>
      <c r="V3380" s="113" t="s">
        <v>4961</v>
      </c>
      <c r="W3380" s="156" t="s">
        <v>4950</v>
      </c>
      <c r="X3380" s="152" t="s">
        <v>5024</v>
      </c>
      <c r="Y3380" s="113">
        <v>26</v>
      </c>
    </row>
    <row r="3381" spans="2:25" ht="39.6">
      <c r="B3381" s="113" t="s">
        <v>5017</v>
      </c>
      <c r="C3381" s="113" t="s">
        <v>5018</v>
      </c>
      <c r="D3381" s="87" t="s">
        <v>5019</v>
      </c>
      <c r="E3381" s="113" t="s">
        <v>760</v>
      </c>
      <c r="F3381" s="200">
        <v>5.19</v>
      </c>
      <c r="G3381" s="113" t="s">
        <v>5020</v>
      </c>
      <c r="H3381" s="113">
        <v>27</v>
      </c>
      <c r="I3381" s="113" t="s">
        <v>4944</v>
      </c>
      <c r="J3381" s="113" t="s">
        <v>5021</v>
      </c>
      <c r="K3381" s="87" t="s">
        <v>5025</v>
      </c>
      <c r="L3381" s="113" t="s">
        <v>159</v>
      </c>
      <c r="M3381" s="113" t="s">
        <v>159</v>
      </c>
      <c r="N3381" s="200">
        <v>5.41</v>
      </c>
      <c r="O3381" s="113" t="s">
        <v>159</v>
      </c>
      <c r="P3381" s="113" t="s">
        <v>5023</v>
      </c>
      <c r="Q3381" s="113" t="s">
        <v>159</v>
      </c>
      <c r="R3381" s="113" t="s">
        <v>1165</v>
      </c>
      <c r="S3381" s="113" t="s">
        <v>159</v>
      </c>
      <c r="T3381" s="113" t="s">
        <v>4947</v>
      </c>
      <c r="U3381" s="113" t="s">
        <v>4948</v>
      </c>
      <c r="V3381" s="113" t="s">
        <v>5026</v>
      </c>
      <c r="W3381" s="156" t="s">
        <v>5027</v>
      </c>
      <c r="X3381" s="152" t="s">
        <v>5028</v>
      </c>
      <c r="Y3381" s="113" t="s">
        <v>159</v>
      </c>
    </row>
    <row r="3382" spans="2:25" ht="39.6">
      <c r="B3382" s="113" t="s">
        <v>3745</v>
      </c>
      <c r="C3382" s="113" t="s">
        <v>5029</v>
      </c>
      <c r="D3382" s="87" t="s">
        <v>5030</v>
      </c>
      <c r="E3382" s="113" t="s">
        <v>5031</v>
      </c>
      <c r="F3382" s="200">
        <v>4</v>
      </c>
      <c r="G3382" s="113" t="s">
        <v>5020</v>
      </c>
      <c r="H3382" s="113">
        <v>28</v>
      </c>
      <c r="I3382" s="113" t="s">
        <v>4944</v>
      </c>
      <c r="J3382" s="113" t="s">
        <v>5032</v>
      </c>
      <c r="K3382" s="87" t="s">
        <v>5033</v>
      </c>
      <c r="L3382" s="113" t="s">
        <v>53</v>
      </c>
      <c r="M3382" s="113">
        <v>27</v>
      </c>
      <c r="N3382" s="200">
        <v>4.01</v>
      </c>
      <c r="O3382" s="113">
        <v>27</v>
      </c>
      <c r="P3382" s="113" t="s">
        <v>1275</v>
      </c>
      <c r="Q3382" s="113" t="s">
        <v>53</v>
      </c>
      <c r="R3382" s="113" t="s">
        <v>3720</v>
      </c>
      <c r="S3382" s="113" t="s">
        <v>53</v>
      </c>
      <c r="T3382" s="113" t="s">
        <v>4947</v>
      </c>
      <c r="U3382" s="113" t="s">
        <v>4948</v>
      </c>
      <c r="V3382" s="113" t="s">
        <v>5026</v>
      </c>
      <c r="W3382" s="156" t="s">
        <v>5027</v>
      </c>
      <c r="X3382" s="152" t="s">
        <v>5034</v>
      </c>
      <c r="Y3382" s="113">
        <v>27</v>
      </c>
    </row>
    <row r="3383" spans="2:25" ht="39.6">
      <c r="B3383" s="113" t="s">
        <v>3745</v>
      </c>
      <c r="C3383" s="113" t="s">
        <v>5029</v>
      </c>
      <c r="D3383" s="87" t="s">
        <v>5030</v>
      </c>
      <c r="E3383" s="113" t="s">
        <v>5031</v>
      </c>
      <c r="F3383" s="200">
        <v>4</v>
      </c>
      <c r="G3383" s="113" t="s">
        <v>5020</v>
      </c>
      <c r="H3383" s="113">
        <v>29</v>
      </c>
      <c r="I3383" s="113" t="s">
        <v>4944</v>
      </c>
      <c r="J3383" s="113" t="s">
        <v>5032</v>
      </c>
      <c r="K3383" s="87" t="s">
        <v>5035</v>
      </c>
      <c r="L3383" s="113" t="s">
        <v>159</v>
      </c>
      <c r="M3383" s="113" t="s">
        <v>159</v>
      </c>
      <c r="N3383" s="200">
        <v>4.01</v>
      </c>
      <c r="O3383" s="113" t="s">
        <v>159</v>
      </c>
      <c r="P3383" s="113" t="s">
        <v>3720</v>
      </c>
      <c r="Q3383" s="113" t="s">
        <v>159</v>
      </c>
      <c r="R3383" s="113" t="s">
        <v>1275</v>
      </c>
      <c r="S3383" s="113" t="s">
        <v>159</v>
      </c>
      <c r="T3383" s="113" t="s">
        <v>4947</v>
      </c>
      <c r="U3383" s="113" t="s">
        <v>4948</v>
      </c>
      <c r="V3383" s="113" t="s">
        <v>5026</v>
      </c>
      <c r="W3383" s="156" t="s">
        <v>5027</v>
      </c>
      <c r="X3383" s="152" t="s">
        <v>5036</v>
      </c>
      <c r="Y3383" s="113" t="s">
        <v>159</v>
      </c>
    </row>
    <row r="3384" spans="2:25" ht="39.6">
      <c r="B3384" s="113" t="s">
        <v>1160</v>
      </c>
      <c r="C3384" s="113" t="s">
        <v>5029</v>
      </c>
      <c r="D3384" s="87" t="s">
        <v>5030</v>
      </c>
      <c r="E3384" s="113" t="s">
        <v>5031</v>
      </c>
      <c r="F3384" s="200">
        <v>4</v>
      </c>
      <c r="G3384" s="113" t="s">
        <v>5020</v>
      </c>
      <c r="H3384" s="113">
        <v>30</v>
      </c>
      <c r="I3384" s="113" t="s">
        <v>4944</v>
      </c>
      <c r="J3384" s="113" t="s">
        <v>5032</v>
      </c>
      <c r="K3384" s="87" t="s">
        <v>5037</v>
      </c>
      <c r="L3384" s="113" t="s">
        <v>159</v>
      </c>
      <c r="M3384" s="113" t="s">
        <v>159</v>
      </c>
      <c r="N3384" s="200">
        <v>4.01</v>
      </c>
      <c r="O3384" s="113" t="s">
        <v>159</v>
      </c>
      <c r="P3384" s="113" t="s">
        <v>1275</v>
      </c>
      <c r="Q3384" s="113" t="s">
        <v>159</v>
      </c>
      <c r="R3384" s="113" t="s">
        <v>1275</v>
      </c>
      <c r="S3384" s="113" t="s">
        <v>159</v>
      </c>
      <c r="T3384" s="113" t="s">
        <v>4947</v>
      </c>
      <c r="U3384" s="113" t="s">
        <v>4948</v>
      </c>
      <c r="V3384" s="113" t="s">
        <v>5026</v>
      </c>
      <c r="W3384" s="156" t="s">
        <v>5027</v>
      </c>
      <c r="X3384" s="152" t="s">
        <v>5038</v>
      </c>
      <c r="Y3384" s="113" t="s">
        <v>159</v>
      </c>
    </row>
    <row r="3385" spans="2:25" ht="39.6">
      <c r="B3385" s="113" t="s">
        <v>1160</v>
      </c>
      <c r="C3385" s="113" t="s">
        <v>5029</v>
      </c>
      <c r="D3385" s="87" t="s">
        <v>5030</v>
      </c>
      <c r="E3385" s="113" t="s">
        <v>5031</v>
      </c>
      <c r="F3385" s="200">
        <v>4</v>
      </c>
      <c r="G3385" s="113" t="s">
        <v>5020</v>
      </c>
      <c r="H3385" s="113">
        <v>31</v>
      </c>
      <c r="I3385" s="113" t="s">
        <v>4944</v>
      </c>
      <c r="J3385" s="113" t="s">
        <v>5032</v>
      </c>
      <c r="K3385" s="87" t="s">
        <v>5039</v>
      </c>
      <c r="L3385" s="113" t="s">
        <v>159</v>
      </c>
      <c r="M3385" s="113" t="s">
        <v>159</v>
      </c>
      <c r="N3385" s="200">
        <v>4.01</v>
      </c>
      <c r="O3385" s="113" t="s">
        <v>159</v>
      </c>
      <c r="P3385" s="113" t="s">
        <v>1275</v>
      </c>
      <c r="Q3385" s="113" t="s">
        <v>159</v>
      </c>
      <c r="R3385" s="113" t="s">
        <v>1275</v>
      </c>
      <c r="S3385" s="113" t="s">
        <v>159</v>
      </c>
      <c r="T3385" s="113" t="s">
        <v>4947</v>
      </c>
      <c r="U3385" s="113" t="s">
        <v>4948</v>
      </c>
      <c r="V3385" s="113" t="s">
        <v>5026</v>
      </c>
      <c r="W3385" s="156" t="s">
        <v>5027</v>
      </c>
      <c r="X3385" s="152" t="s">
        <v>5040</v>
      </c>
      <c r="Y3385" s="113" t="s">
        <v>159</v>
      </c>
    </row>
    <row r="3386" spans="2:25" ht="39.6">
      <c r="B3386" s="113" t="s">
        <v>1160</v>
      </c>
      <c r="C3386" s="113" t="s">
        <v>5029</v>
      </c>
      <c r="D3386" s="87" t="s">
        <v>5030</v>
      </c>
      <c r="E3386" s="113" t="s">
        <v>5031</v>
      </c>
      <c r="F3386" s="200">
        <v>4</v>
      </c>
      <c r="G3386" s="113" t="s">
        <v>5020</v>
      </c>
      <c r="H3386" s="113">
        <v>32</v>
      </c>
      <c r="I3386" s="113" t="s">
        <v>4944</v>
      </c>
      <c r="J3386" s="113" t="s">
        <v>5032</v>
      </c>
      <c r="K3386" s="87" t="s">
        <v>5041</v>
      </c>
      <c r="L3386" s="113" t="s">
        <v>159</v>
      </c>
      <c r="M3386" s="113" t="s">
        <v>159</v>
      </c>
      <c r="N3386" s="200">
        <v>4.01</v>
      </c>
      <c r="O3386" s="113" t="s">
        <v>159</v>
      </c>
      <c r="P3386" s="113" t="s">
        <v>1275</v>
      </c>
      <c r="Q3386" s="113" t="s">
        <v>159</v>
      </c>
      <c r="R3386" s="113" t="s">
        <v>1275</v>
      </c>
      <c r="S3386" s="113" t="s">
        <v>159</v>
      </c>
      <c r="T3386" s="113" t="s">
        <v>4947</v>
      </c>
      <c r="U3386" s="113" t="s">
        <v>4948</v>
      </c>
      <c r="V3386" s="113" t="s">
        <v>5026</v>
      </c>
      <c r="W3386" s="156" t="s">
        <v>5027</v>
      </c>
      <c r="X3386" s="152" t="s">
        <v>5042</v>
      </c>
      <c r="Y3386" s="113" t="s">
        <v>159</v>
      </c>
    </row>
    <row r="3387" spans="2:25" ht="39.6">
      <c r="B3387" s="113" t="s">
        <v>1160</v>
      </c>
      <c r="C3387" s="113" t="s">
        <v>5029</v>
      </c>
      <c r="D3387" s="87" t="s">
        <v>5030</v>
      </c>
      <c r="E3387" s="113" t="s">
        <v>5031</v>
      </c>
      <c r="F3387" s="200">
        <v>4</v>
      </c>
      <c r="G3387" s="113" t="s">
        <v>5020</v>
      </c>
      <c r="H3387" s="113">
        <v>33</v>
      </c>
      <c r="I3387" s="113" t="s">
        <v>4944</v>
      </c>
      <c r="J3387" s="113" t="s">
        <v>5032</v>
      </c>
      <c r="K3387" s="87" t="s">
        <v>5043</v>
      </c>
      <c r="L3387" s="113" t="s">
        <v>159</v>
      </c>
      <c r="M3387" s="113" t="s">
        <v>159</v>
      </c>
      <c r="N3387" s="200">
        <v>4.01</v>
      </c>
      <c r="O3387" s="113" t="s">
        <v>159</v>
      </c>
      <c r="P3387" s="113" t="s">
        <v>1275</v>
      </c>
      <c r="Q3387" s="113" t="s">
        <v>159</v>
      </c>
      <c r="R3387" s="113" t="s">
        <v>1275</v>
      </c>
      <c r="S3387" s="113" t="s">
        <v>159</v>
      </c>
      <c r="T3387" s="113" t="s">
        <v>4947</v>
      </c>
      <c r="U3387" s="113" t="s">
        <v>4948</v>
      </c>
      <c r="V3387" s="113" t="s">
        <v>5026</v>
      </c>
      <c r="W3387" s="156" t="s">
        <v>5027</v>
      </c>
      <c r="X3387" s="152" t="s">
        <v>5044</v>
      </c>
      <c r="Y3387" s="113" t="s">
        <v>159</v>
      </c>
    </row>
    <row r="3388" spans="2:25" ht="39.6">
      <c r="B3388" s="113" t="s">
        <v>1160</v>
      </c>
      <c r="C3388" s="113" t="s">
        <v>5029</v>
      </c>
      <c r="D3388" s="87" t="s">
        <v>5030</v>
      </c>
      <c r="E3388" s="113" t="s">
        <v>5031</v>
      </c>
      <c r="F3388" s="200">
        <v>4</v>
      </c>
      <c r="G3388" s="113" t="s">
        <v>5020</v>
      </c>
      <c r="H3388" s="113">
        <v>34</v>
      </c>
      <c r="I3388" s="113" t="s">
        <v>4944</v>
      </c>
      <c r="J3388" s="113" t="s">
        <v>5032</v>
      </c>
      <c r="K3388" s="87" t="s">
        <v>5045</v>
      </c>
      <c r="L3388" s="113" t="s">
        <v>53</v>
      </c>
      <c r="M3388" s="113">
        <v>28</v>
      </c>
      <c r="N3388" s="200">
        <v>4.01</v>
      </c>
      <c r="O3388" s="113">
        <v>28</v>
      </c>
      <c r="P3388" s="113" t="s">
        <v>1275</v>
      </c>
      <c r="Q3388" s="113" t="s">
        <v>53</v>
      </c>
      <c r="R3388" s="113" t="s">
        <v>1275</v>
      </c>
      <c r="S3388" s="113" t="s">
        <v>53</v>
      </c>
      <c r="T3388" s="113" t="s">
        <v>4947</v>
      </c>
      <c r="U3388" s="113" t="s">
        <v>4948</v>
      </c>
      <c r="V3388" s="113" t="s">
        <v>5026</v>
      </c>
      <c r="W3388" s="156" t="s">
        <v>5027</v>
      </c>
      <c r="X3388" s="152" t="s">
        <v>5046</v>
      </c>
      <c r="Y3388" s="113">
        <v>28</v>
      </c>
    </row>
    <row r="3389" spans="2:25" ht="39.6">
      <c r="B3389" s="113" t="s">
        <v>1160</v>
      </c>
      <c r="C3389" s="113" t="s">
        <v>5029</v>
      </c>
      <c r="D3389" s="87" t="s">
        <v>5030</v>
      </c>
      <c r="E3389" s="113" t="s">
        <v>5031</v>
      </c>
      <c r="F3389" s="200">
        <v>4</v>
      </c>
      <c r="G3389" s="113" t="s">
        <v>5020</v>
      </c>
      <c r="H3389" s="113">
        <v>35</v>
      </c>
      <c r="I3389" s="113" t="s">
        <v>4944</v>
      </c>
      <c r="J3389" s="113" t="s">
        <v>5032</v>
      </c>
      <c r="K3389" s="87" t="s">
        <v>5047</v>
      </c>
      <c r="L3389" s="113" t="s">
        <v>159</v>
      </c>
      <c r="M3389" s="113" t="s">
        <v>159</v>
      </c>
      <c r="N3389" s="200">
        <v>4.01</v>
      </c>
      <c r="O3389" s="113" t="s">
        <v>159</v>
      </c>
      <c r="P3389" s="113" t="s">
        <v>1275</v>
      </c>
      <c r="Q3389" s="113" t="s">
        <v>159</v>
      </c>
      <c r="R3389" s="113" t="s">
        <v>1275</v>
      </c>
      <c r="S3389" s="113" t="s">
        <v>159</v>
      </c>
      <c r="T3389" s="113" t="s">
        <v>4947</v>
      </c>
      <c r="U3389" s="113" t="s">
        <v>4948</v>
      </c>
      <c r="V3389" s="113" t="s">
        <v>5026</v>
      </c>
      <c r="W3389" s="156" t="s">
        <v>5027</v>
      </c>
      <c r="X3389" s="152" t="s">
        <v>5048</v>
      </c>
      <c r="Y3389" s="113" t="s">
        <v>159</v>
      </c>
    </row>
    <row r="3390" spans="2:25" ht="39.6">
      <c r="B3390" s="113" t="s">
        <v>1160</v>
      </c>
      <c r="C3390" s="113" t="s">
        <v>5029</v>
      </c>
      <c r="D3390" s="87" t="s">
        <v>5030</v>
      </c>
      <c r="E3390" s="113" t="s">
        <v>5031</v>
      </c>
      <c r="F3390" s="200">
        <v>4</v>
      </c>
      <c r="G3390" s="113" t="s">
        <v>5020</v>
      </c>
      <c r="H3390" s="113">
        <v>36</v>
      </c>
      <c r="I3390" s="113" t="s">
        <v>4944</v>
      </c>
      <c r="J3390" s="113" t="s">
        <v>5032</v>
      </c>
      <c r="K3390" s="87" t="s">
        <v>5049</v>
      </c>
      <c r="L3390" s="113" t="s">
        <v>159</v>
      </c>
      <c r="M3390" s="113" t="s">
        <v>159</v>
      </c>
      <c r="N3390" s="200">
        <v>4.01</v>
      </c>
      <c r="O3390" s="113" t="s">
        <v>159</v>
      </c>
      <c r="P3390" s="113" t="s">
        <v>1275</v>
      </c>
      <c r="Q3390" s="113" t="s">
        <v>159</v>
      </c>
      <c r="R3390" s="113" t="s">
        <v>1275</v>
      </c>
      <c r="S3390" s="113" t="s">
        <v>159</v>
      </c>
      <c r="T3390" s="113" t="s">
        <v>4947</v>
      </c>
      <c r="U3390" s="113" t="s">
        <v>4948</v>
      </c>
      <c r="V3390" s="113" t="s">
        <v>5026</v>
      </c>
      <c r="W3390" s="156" t="s">
        <v>5027</v>
      </c>
      <c r="X3390" s="152" t="s">
        <v>5050</v>
      </c>
      <c r="Y3390" s="113" t="s">
        <v>159</v>
      </c>
    </row>
    <row r="3391" spans="2:25" ht="39.6">
      <c r="B3391" s="113" t="s">
        <v>1160</v>
      </c>
      <c r="C3391" s="113" t="s">
        <v>5029</v>
      </c>
      <c r="D3391" s="87" t="s">
        <v>5030</v>
      </c>
      <c r="E3391" s="113" t="s">
        <v>5031</v>
      </c>
      <c r="F3391" s="200">
        <v>4</v>
      </c>
      <c r="G3391" s="113" t="s">
        <v>5020</v>
      </c>
      <c r="H3391" s="113">
        <v>37</v>
      </c>
      <c r="I3391" s="113" t="s">
        <v>4944</v>
      </c>
      <c r="J3391" s="113" t="s">
        <v>5032</v>
      </c>
      <c r="K3391" s="87" t="s">
        <v>5051</v>
      </c>
      <c r="L3391" s="113" t="s">
        <v>159</v>
      </c>
      <c r="M3391" s="113" t="s">
        <v>159</v>
      </c>
      <c r="N3391" s="200">
        <v>4.01</v>
      </c>
      <c r="O3391" s="113" t="s">
        <v>159</v>
      </c>
      <c r="P3391" s="113" t="s">
        <v>1275</v>
      </c>
      <c r="Q3391" s="113" t="s">
        <v>159</v>
      </c>
      <c r="R3391" s="113" t="s">
        <v>1275</v>
      </c>
      <c r="S3391" s="113" t="s">
        <v>159</v>
      </c>
      <c r="T3391" s="113" t="s">
        <v>4947</v>
      </c>
      <c r="U3391" s="113" t="s">
        <v>4948</v>
      </c>
      <c r="V3391" s="113" t="s">
        <v>5026</v>
      </c>
      <c r="W3391" s="156" t="s">
        <v>5027</v>
      </c>
      <c r="X3391" s="152" t="s">
        <v>5052</v>
      </c>
      <c r="Y3391" s="113" t="s">
        <v>159</v>
      </c>
    </row>
    <row r="3392" spans="2:25" ht="39.6">
      <c r="B3392" s="113" t="s">
        <v>1160</v>
      </c>
      <c r="C3392" s="113" t="s">
        <v>5029</v>
      </c>
      <c r="D3392" s="87" t="s">
        <v>5030</v>
      </c>
      <c r="E3392" s="113" t="s">
        <v>5031</v>
      </c>
      <c r="F3392" s="200">
        <v>4</v>
      </c>
      <c r="G3392" s="113" t="s">
        <v>5020</v>
      </c>
      <c r="H3392" s="113">
        <v>38</v>
      </c>
      <c r="I3392" s="113" t="s">
        <v>4944</v>
      </c>
      <c r="J3392" s="113" t="s">
        <v>5032</v>
      </c>
      <c r="K3392" s="87" t="s">
        <v>5053</v>
      </c>
      <c r="L3392" s="113" t="s">
        <v>159</v>
      </c>
      <c r="M3392" s="113" t="s">
        <v>159</v>
      </c>
      <c r="N3392" s="200">
        <v>4.01</v>
      </c>
      <c r="O3392" s="113" t="s">
        <v>159</v>
      </c>
      <c r="P3392" s="113" t="s">
        <v>1275</v>
      </c>
      <c r="Q3392" s="113" t="s">
        <v>159</v>
      </c>
      <c r="R3392" s="113" t="s">
        <v>1275</v>
      </c>
      <c r="S3392" s="113" t="s">
        <v>159</v>
      </c>
      <c r="T3392" s="113" t="s">
        <v>4947</v>
      </c>
      <c r="U3392" s="113" t="s">
        <v>4948</v>
      </c>
      <c r="V3392" s="113" t="s">
        <v>5026</v>
      </c>
      <c r="W3392" s="156" t="s">
        <v>5027</v>
      </c>
      <c r="X3392" s="152" t="s">
        <v>5054</v>
      </c>
      <c r="Y3392" s="113" t="s">
        <v>159</v>
      </c>
    </row>
    <row r="3393" spans="2:25" ht="39.6">
      <c r="B3393" s="113" t="s">
        <v>1160</v>
      </c>
      <c r="C3393" s="113" t="s">
        <v>5029</v>
      </c>
      <c r="D3393" s="87" t="s">
        <v>5030</v>
      </c>
      <c r="E3393" s="113" t="s">
        <v>5031</v>
      </c>
      <c r="F3393" s="200">
        <v>4</v>
      </c>
      <c r="G3393" s="113" t="s">
        <v>5020</v>
      </c>
      <c r="H3393" s="113">
        <v>39</v>
      </c>
      <c r="I3393" s="113" t="s">
        <v>4944</v>
      </c>
      <c r="J3393" s="113" t="s">
        <v>5032</v>
      </c>
      <c r="K3393" s="87" t="s">
        <v>5055</v>
      </c>
      <c r="L3393" s="113" t="s">
        <v>159</v>
      </c>
      <c r="M3393" s="113" t="s">
        <v>159</v>
      </c>
      <c r="N3393" s="200">
        <v>4.01</v>
      </c>
      <c r="O3393" s="113" t="s">
        <v>159</v>
      </c>
      <c r="P3393" s="113" t="s">
        <v>1275</v>
      </c>
      <c r="Q3393" s="113" t="s">
        <v>159</v>
      </c>
      <c r="R3393" s="113" t="s">
        <v>1275</v>
      </c>
      <c r="S3393" s="113" t="s">
        <v>159</v>
      </c>
      <c r="T3393" s="113" t="s">
        <v>4947</v>
      </c>
      <c r="U3393" s="113" t="s">
        <v>4948</v>
      </c>
      <c r="V3393" s="113" t="s">
        <v>5026</v>
      </c>
      <c r="W3393" s="156" t="s">
        <v>5027</v>
      </c>
      <c r="X3393" s="152" t="s">
        <v>5056</v>
      </c>
      <c r="Y3393" s="113" t="s">
        <v>159</v>
      </c>
    </row>
    <row r="3394" spans="2:25" ht="39.6">
      <c r="B3394" s="113" t="s">
        <v>1160</v>
      </c>
      <c r="C3394" s="113" t="s">
        <v>5029</v>
      </c>
      <c r="D3394" s="87" t="s">
        <v>5030</v>
      </c>
      <c r="E3394" s="113" t="s">
        <v>5031</v>
      </c>
      <c r="F3394" s="200">
        <v>4</v>
      </c>
      <c r="G3394" s="113" t="s">
        <v>5020</v>
      </c>
      <c r="H3394" s="113">
        <v>40</v>
      </c>
      <c r="I3394" s="113" t="s">
        <v>4944</v>
      </c>
      <c r="J3394" s="113" t="s">
        <v>5032</v>
      </c>
      <c r="K3394" s="87" t="s">
        <v>5057</v>
      </c>
      <c r="L3394" s="113" t="s">
        <v>53</v>
      </c>
      <c r="M3394" s="113">
        <v>29</v>
      </c>
      <c r="N3394" s="200">
        <v>4.01</v>
      </c>
      <c r="O3394" s="113">
        <v>29</v>
      </c>
      <c r="P3394" s="113" t="s">
        <v>1275</v>
      </c>
      <c r="Q3394" s="113" t="s">
        <v>53</v>
      </c>
      <c r="R3394" s="113" t="s">
        <v>1275</v>
      </c>
      <c r="S3394" s="113" t="s">
        <v>53</v>
      </c>
      <c r="T3394" s="113" t="s">
        <v>4947</v>
      </c>
      <c r="U3394" s="113" t="s">
        <v>4948</v>
      </c>
      <c r="V3394" s="113" t="s">
        <v>5026</v>
      </c>
      <c r="W3394" s="156" t="s">
        <v>5027</v>
      </c>
      <c r="X3394" s="152" t="s">
        <v>5058</v>
      </c>
      <c r="Y3394" s="113">
        <v>29</v>
      </c>
    </row>
    <row r="3395" spans="2:25" ht="39.6">
      <c r="B3395" s="113" t="s">
        <v>1160</v>
      </c>
      <c r="C3395" s="113" t="s">
        <v>5029</v>
      </c>
      <c r="D3395" s="87" t="s">
        <v>5030</v>
      </c>
      <c r="E3395" s="113" t="s">
        <v>5031</v>
      </c>
      <c r="F3395" s="200">
        <v>4</v>
      </c>
      <c r="G3395" s="113" t="s">
        <v>5020</v>
      </c>
      <c r="H3395" s="113">
        <v>41</v>
      </c>
      <c r="I3395" s="113" t="s">
        <v>4944</v>
      </c>
      <c r="J3395" s="113" t="s">
        <v>5032</v>
      </c>
      <c r="K3395" s="87" t="s">
        <v>5059</v>
      </c>
      <c r="L3395" s="113" t="s">
        <v>159</v>
      </c>
      <c r="M3395" s="113" t="s">
        <v>159</v>
      </c>
      <c r="N3395" s="200">
        <v>4.01</v>
      </c>
      <c r="O3395" s="113" t="s">
        <v>159</v>
      </c>
      <c r="P3395" s="113" t="s">
        <v>1275</v>
      </c>
      <c r="Q3395" s="113" t="s">
        <v>159</v>
      </c>
      <c r="R3395" s="113" t="s">
        <v>1275</v>
      </c>
      <c r="S3395" s="113" t="s">
        <v>159</v>
      </c>
      <c r="T3395" s="113" t="s">
        <v>4947</v>
      </c>
      <c r="U3395" s="113" t="s">
        <v>4948</v>
      </c>
      <c r="V3395" s="113" t="s">
        <v>5026</v>
      </c>
      <c r="W3395" s="156" t="s">
        <v>5027</v>
      </c>
      <c r="X3395" s="152" t="s">
        <v>5060</v>
      </c>
      <c r="Y3395" s="113" t="s">
        <v>159</v>
      </c>
    </row>
    <row r="3396" spans="2:25" ht="39.6">
      <c r="B3396" s="113" t="s">
        <v>1160</v>
      </c>
      <c r="C3396" s="113" t="s">
        <v>5029</v>
      </c>
      <c r="D3396" s="87" t="s">
        <v>5030</v>
      </c>
      <c r="E3396" s="113" t="s">
        <v>5031</v>
      </c>
      <c r="F3396" s="200">
        <v>4</v>
      </c>
      <c r="G3396" s="113" t="s">
        <v>5020</v>
      </c>
      <c r="H3396" s="113">
        <v>42</v>
      </c>
      <c r="I3396" s="113" t="s">
        <v>4944</v>
      </c>
      <c r="J3396" s="113" t="s">
        <v>5032</v>
      </c>
      <c r="K3396" s="87" t="s">
        <v>5061</v>
      </c>
      <c r="L3396" s="113" t="s">
        <v>159</v>
      </c>
      <c r="M3396" s="113" t="s">
        <v>159</v>
      </c>
      <c r="N3396" s="200">
        <v>4.01</v>
      </c>
      <c r="O3396" s="113" t="s">
        <v>159</v>
      </c>
      <c r="P3396" s="113" t="s">
        <v>1275</v>
      </c>
      <c r="Q3396" s="113" t="s">
        <v>159</v>
      </c>
      <c r="R3396" s="113" t="s">
        <v>1275</v>
      </c>
      <c r="S3396" s="113" t="s">
        <v>159</v>
      </c>
      <c r="T3396" s="113" t="s">
        <v>4947</v>
      </c>
      <c r="U3396" s="113" t="s">
        <v>4948</v>
      </c>
      <c r="V3396" s="113" t="s">
        <v>5026</v>
      </c>
      <c r="W3396" s="156" t="s">
        <v>5027</v>
      </c>
      <c r="X3396" s="152" t="s">
        <v>5062</v>
      </c>
      <c r="Y3396" s="113" t="s">
        <v>159</v>
      </c>
    </row>
    <row r="3397" spans="2:25" ht="39.6">
      <c r="B3397" s="113" t="s">
        <v>1160</v>
      </c>
      <c r="C3397" s="113" t="s">
        <v>5029</v>
      </c>
      <c r="D3397" s="87" t="s">
        <v>5030</v>
      </c>
      <c r="E3397" s="113" t="s">
        <v>5031</v>
      </c>
      <c r="F3397" s="200">
        <v>4</v>
      </c>
      <c r="G3397" s="113" t="s">
        <v>5020</v>
      </c>
      <c r="H3397" s="113">
        <v>43</v>
      </c>
      <c r="I3397" s="113" t="s">
        <v>4944</v>
      </c>
      <c r="J3397" s="113" t="s">
        <v>5032</v>
      </c>
      <c r="K3397" s="87" t="s">
        <v>5063</v>
      </c>
      <c r="L3397" s="113" t="s">
        <v>159</v>
      </c>
      <c r="M3397" s="113" t="s">
        <v>159</v>
      </c>
      <c r="N3397" s="200">
        <v>4.01</v>
      </c>
      <c r="O3397" s="113" t="s">
        <v>159</v>
      </c>
      <c r="P3397" s="113" t="s">
        <v>1275</v>
      </c>
      <c r="Q3397" s="113" t="s">
        <v>159</v>
      </c>
      <c r="R3397" s="113" t="s">
        <v>1275</v>
      </c>
      <c r="S3397" s="113" t="s">
        <v>159</v>
      </c>
      <c r="T3397" s="113" t="s">
        <v>4947</v>
      </c>
      <c r="U3397" s="113" t="s">
        <v>4948</v>
      </c>
      <c r="V3397" s="113" t="s">
        <v>5026</v>
      </c>
      <c r="W3397" s="156" t="s">
        <v>5027</v>
      </c>
      <c r="X3397" s="152" t="s">
        <v>5064</v>
      </c>
      <c r="Y3397" s="113" t="s">
        <v>159</v>
      </c>
    </row>
    <row r="3398" spans="2:25" ht="39.6">
      <c r="B3398" s="113" t="s">
        <v>1160</v>
      </c>
      <c r="C3398" s="113" t="s">
        <v>5029</v>
      </c>
      <c r="D3398" s="87" t="s">
        <v>5030</v>
      </c>
      <c r="E3398" s="113" t="s">
        <v>5031</v>
      </c>
      <c r="F3398" s="200">
        <v>4</v>
      </c>
      <c r="G3398" s="113" t="s">
        <v>5020</v>
      </c>
      <c r="H3398" s="113">
        <v>44</v>
      </c>
      <c r="I3398" s="113" t="s">
        <v>4944</v>
      </c>
      <c r="J3398" s="113" t="s">
        <v>5032</v>
      </c>
      <c r="K3398" s="87" t="s">
        <v>5065</v>
      </c>
      <c r="L3398" s="113" t="s">
        <v>159</v>
      </c>
      <c r="M3398" s="113" t="s">
        <v>159</v>
      </c>
      <c r="N3398" s="200">
        <v>4.01</v>
      </c>
      <c r="O3398" s="113" t="s">
        <v>159</v>
      </c>
      <c r="P3398" s="113" t="s">
        <v>1275</v>
      </c>
      <c r="Q3398" s="113" t="s">
        <v>159</v>
      </c>
      <c r="R3398" s="113" t="s">
        <v>1275</v>
      </c>
      <c r="S3398" s="113" t="s">
        <v>159</v>
      </c>
      <c r="T3398" s="113" t="s">
        <v>4947</v>
      </c>
      <c r="U3398" s="113" t="s">
        <v>4948</v>
      </c>
      <c r="V3398" s="113" t="s">
        <v>5026</v>
      </c>
      <c r="W3398" s="156" t="s">
        <v>5027</v>
      </c>
      <c r="X3398" s="152" t="s">
        <v>5066</v>
      </c>
      <c r="Y3398" s="113" t="s">
        <v>159</v>
      </c>
    </row>
    <row r="3399" spans="2:25" ht="39.6">
      <c r="B3399" s="113" t="s">
        <v>1160</v>
      </c>
      <c r="C3399" s="113" t="s">
        <v>5029</v>
      </c>
      <c r="D3399" s="87" t="s">
        <v>5030</v>
      </c>
      <c r="E3399" s="113" t="s">
        <v>5031</v>
      </c>
      <c r="F3399" s="200">
        <v>4</v>
      </c>
      <c r="G3399" s="113" t="s">
        <v>5020</v>
      </c>
      <c r="H3399" s="113">
        <v>45</v>
      </c>
      <c r="I3399" s="113" t="s">
        <v>4944</v>
      </c>
      <c r="J3399" s="113" t="s">
        <v>5032</v>
      </c>
      <c r="K3399" s="87" t="s">
        <v>5067</v>
      </c>
      <c r="L3399" s="113" t="s">
        <v>159</v>
      </c>
      <c r="M3399" s="113" t="s">
        <v>159</v>
      </c>
      <c r="N3399" s="200">
        <v>4.01</v>
      </c>
      <c r="O3399" s="113" t="s">
        <v>159</v>
      </c>
      <c r="P3399" s="113" t="s">
        <v>1275</v>
      </c>
      <c r="Q3399" s="113" t="s">
        <v>159</v>
      </c>
      <c r="R3399" s="113" t="s">
        <v>1275</v>
      </c>
      <c r="S3399" s="113" t="s">
        <v>159</v>
      </c>
      <c r="T3399" s="113" t="s">
        <v>4947</v>
      </c>
      <c r="U3399" s="113" t="s">
        <v>4948</v>
      </c>
      <c r="V3399" s="113" t="s">
        <v>5026</v>
      </c>
      <c r="W3399" s="156" t="s">
        <v>5027</v>
      </c>
      <c r="X3399" s="152" t="s">
        <v>5068</v>
      </c>
      <c r="Y3399" s="113" t="s">
        <v>159</v>
      </c>
    </row>
    <row r="3400" spans="2:25" ht="39.6">
      <c r="B3400" s="113" t="s">
        <v>1160</v>
      </c>
      <c r="C3400" s="113" t="s">
        <v>5029</v>
      </c>
      <c r="D3400" s="87" t="s">
        <v>5069</v>
      </c>
      <c r="E3400" s="113" t="s">
        <v>1315</v>
      </c>
      <c r="F3400" s="200">
        <v>3.44</v>
      </c>
      <c r="G3400" s="113" t="s">
        <v>5020</v>
      </c>
      <c r="H3400" s="113">
        <v>46</v>
      </c>
      <c r="I3400" s="113" t="s">
        <v>4944</v>
      </c>
      <c r="J3400" s="113" t="s">
        <v>5070</v>
      </c>
      <c r="K3400" s="87" t="s">
        <v>5071</v>
      </c>
      <c r="L3400" s="113" t="s">
        <v>53</v>
      </c>
      <c r="M3400" s="113">
        <v>30</v>
      </c>
      <c r="N3400" s="200">
        <v>3.45</v>
      </c>
      <c r="O3400" s="113">
        <v>30</v>
      </c>
      <c r="P3400" s="113" t="s">
        <v>1165</v>
      </c>
      <c r="Q3400" s="113" t="s">
        <v>55</v>
      </c>
      <c r="R3400" s="113" t="s">
        <v>1165</v>
      </c>
      <c r="S3400" s="113" t="s">
        <v>55</v>
      </c>
      <c r="T3400" s="113" t="s">
        <v>4947</v>
      </c>
      <c r="U3400" s="113" t="s">
        <v>4948</v>
      </c>
      <c r="V3400" s="113" t="s">
        <v>5026</v>
      </c>
      <c r="W3400" s="156" t="s">
        <v>5027</v>
      </c>
      <c r="X3400" s="152" t="s">
        <v>5072</v>
      </c>
      <c r="Y3400" s="113">
        <v>30</v>
      </c>
    </row>
    <row r="3401" spans="2:25" ht="39.6">
      <c r="B3401" s="113" t="s">
        <v>1160</v>
      </c>
      <c r="C3401" s="113" t="s">
        <v>5029</v>
      </c>
      <c r="D3401" s="87" t="s">
        <v>5069</v>
      </c>
      <c r="E3401" s="113" t="s">
        <v>1315</v>
      </c>
      <c r="F3401" s="200">
        <v>3.44</v>
      </c>
      <c r="G3401" s="113" t="s">
        <v>5020</v>
      </c>
      <c r="H3401" s="113">
        <v>47</v>
      </c>
      <c r="I3401" s="113" t="s">
        <v>4944</v>
      </c>
      <c r="J3401" s="113" t="s">
        <v>5070</v>
      </c>
      <c r="K3401" s="87" t="s">
        <v>5073</v>
      </c>
      <c r="L3401" s="113" t="s">
        <v>159</v>
      </c>
      <c r="M3401" s="113" t="s">
        <v>159</v>
      </c>
      <c r="N3401" s="200">
        <v>3.45</v>
      </c>
      <c r="O3401" s="113" t="s">
        <v>159</v>
      </c>
      <c r="P3401" s="113" t="s">
        <v>1165</v>
      </c>
      <c r="Q3401" s="113" t="s">
        <v>159</v>
      </c>
      <c r="R3401" s="113" t="s">
        <v>1165</v>
      </c>
      <c r="S3401" s="113" t="s">
        <v>159</v>
      </c>
      <c r="T3401" s="113" t="s">
        <v>4947</v>
      </c>
      <c r="U3401" s="113" t="s">
        <v>4948</v>
      </c>
      <c r="V3401" s="113" t="s">
        <v>5026</v>
      </c>
      <c r="W3401" s="156" t="s">
        <v>5027</v>
      </c>
      <c r="X3401" s="152" t="s">
        <v>5074</v>
      </c>
      <c r="Y3401" s="113" t="s">
        <v>159</v>
      </c>
    </row>
    <row r="3402" spans="2:25" ht="39.6">
      <c r="B3402" s="113" t="s">
        <v>1160</v>
      </c>
      <c r="C3402" s="113" t="s">
        <v>5029</v>
      </c>
      <c r="D3402" s="87" t="s">
        <v>5069</v>
      </c>
      <c r="E3402" s="113" t="s">
        <v>1315</v>
      </c>
      <c r="F3402" s="200">
        <v>3.44</v>
      </c>
      <c r="G3402" s="113" t="s">
        <v>5020</v>
      </c>
      <c r="H3402" s="113">
        <v>48</v>
      </c>
      <c r="I3402" s="113" t="s">
        <v>4944</v>
      </c>
      <c r="J3402" s="113" t="s">
        <v>5070</v>
      </c>
      <c r="K3402" s="87" t="s">
        <v>5075</v>
      </c>
      <c r="L3402" s="113" t="s">
        <v>159</v>
      </c>
      <c r="M3402" s="113" t="s">
        <v>159</v>
      </c>
      <c r="N3402" s="200">
        <v>3.45</v>
      </c>
      <c r="O3402" s="113" t="s">
        <v>159</v>
      </c>
      <c r="P3402" s="113" t="s">
        <v>1165</v>
      </c>
      <c r="Q3402" s="113" t="s">
        <v>159</v>
      </c>
      <c r="R3402" s="113" t="s">
        <v>1165</v>
      </c>
      <c r="S3402" s="113" t="s">
        <v>159</v>
      </c>
      <c r="T3402" s="113" t="s">
        <v>4947</v>
      </c>
      <c r="U3402" s="113" t="s">
        <v>4948</v>
      </c>
      <c r="V3402" s="113" t="s">
        <v>5026</v>
      </c>
      <c r="W3402" s="156" t="s">
        <v>5027</v>
      </c>
      <c r="X3402" s="152" t="s">
        <v>5076</v>
      </c>
      <c r="Y3402" s="113" t="s">
        <v>159</v>
      </c>
    </row>
    <row r="3403" spans="2:25" ht="39.6">
      <c r="B3403" s="113" t="s">
        <v>1160</v>
      </c>
      <c r="C3403" s="113" t="s">
        <v>5029</v>
      </c>
      <c r="D3403" s="87" t="s">
        <v>5069</v>
      </c>
      <c r="E3403" s="113" t="s">
        <v>1315</v>
      </c>
      <c r="F3403" s="200">
        <v>3.44</v>
      </c>
      <c r="G3403" s="113" t="s">
        <v>5020</v>
      </c>
      <c r="H3403" s="113">
        <v>49</v>
      </c>
      <c r="I3403" s="113" t="s">
        <v>4944</v>
      </c>
      <c r="J3403" s="113" t="s">
        <v>5070</v>
      </c>
      <c r="K3403" s="87" t="s">
        <v>5077</v>
      </c>
      <c r="L3403" s="113" t="s">
        <v>159</v>
      </c>
      <c r="M3403" s="113" t="s">
        <v>159</v>
      </c>
      <c r="N3403" s="200">
        <v>3.45</v>
      </c>
      <c r="O3403" s="113" t="s">
        <v>159</v>
      </c>
      <c r="P3403" s="113" t="s">
        <v>1165</v>
      </c>
      <c r="Q3403" s="113" t="s">
        <v>159</v>
      </c>
      <c r="R3403" s="113" t="s">
        <v>1165</v>
      </c>
      <c r="S3403" s="113" t="s">
        <v>159</v>
      </c>
      <c r="T3403" s="113" t="s">
        <v>4947</v>
      </c>
      <c r="U3403" s="113" t="s">
        <v>4948</v>
      </c>
      <c r="V3403" s="113" t="s">
        <v>5026</v>
      </c>
      <c r="W3403" s="156" t="s">
        <v>5027</v>
      </c>
      <c r="X3403" s="152" t="s">
        <v>5078</v>
      </c>
      <c r="Y3403" s="113" t="s">
        <v>159</v>
      </c>
    </row>
    <row r="3404" spans="2:25" ht="39.6">
      <c r="B3404" s="113" t="s">
        <v>1160</v>
      </c>
      <c r="C3404" s="113" t="s">
        <v>5029</v>
      </c>
      <c r="D3404" s="87" t="s">
        <v>5069</v>
      </c>
      <c r="E3404" s="113" t="s">
        <v>1315</v>
      </c>
      <c r="F3404" s="200">
        <v>3.44</v>
      </c>
      <c r="G3404" s="113" t="s">
        <v>5020</v>
      </c>
      <c r="H3404" s="113">
        <v>50</v>
      </c>
      <c r="I3404" s="113" t="s">
        <v>4944</v>
      </c>
      <c r="J3404" s="113" t="s">
        <v>5070</v>
      </c>
      <c r="K3404" s="87" t="s">
        <v>5079</v>
      </c>
      <c r="L3404" s="113" t="s">
        <v>159</v>
      </c>
      <c r="M3404" s="113" t="s">
        <v>159</v>
      </c>
      <c r="N3404" s="200">
        <v>3.45</v>
      </c>
      <c r="O3404" s="113" t="s">
        <v>159</v>
      </c>
      <c r="P3404" s="113" t="s">
        <v>1165</v>
      </c>
      <c r="Q3404" s="113" t="s">
        <v>159</v>
      </c>
      <c r="R3404" s="113" t="s">
        <v>1165</v>
      </c>
      <c r="S3404" s="113" t="s">
        <v>159</v>
      </c>
      <c r="T3404" s="113" t="s">
        <v>4947</v>
      </c>
      <c r="U3404" s="113" t="s">
        <v>4948</v>
      </c>
      <c r="V3404" s="113" t="s">
        <v>5026</v>
      </c>
      <c r="W3404" s="156" t="s">
        <v>5027</v>
      </c>
      <c r="X3404" s="152" t="s">
        <v>5080</v>
      </c>
      <c r="Y3404" s="113" t="s">
        <v>159</v>
      </c>
    </row>
    <row r="3405" spans="2:25" ht="39.6">
      <c r="B3405" s="113" t="s">
        <v>1160</v>
      </c>
      <c r="C3405" s="113" t="s">
        <v>5029</v>
      </c>
      <c r="D3405" s="87" t="s">
        <v>5069</v>
      </c>
      <c r="E3405" s="113" t="s">
        <v>1315</v>
      </c>
      <c r="F3405" s="200">
        <v>3.44</v>
      </c>
      <c r="G3405" s="113" t="s">
        <v>5020</v>
      </c>
      <c r="H3405" s="113">
        <v>51</v>
      </c>
      <c r="I3405" s="113" t="s">
        <v>4944</v>
      </c>
      <c r="J3405" s="113" t="s">
        <v>5070</v>
      </c>
      <c r="K3405" s="87" t="s">
        <v>5081</v>
      </c>
      <c r="L3405" s="113" t="s">
        <v>159</v>
      </c>
      <c r="M3405" s="113" t="s">
        <v>159</v>
      </c>
      <c r="N3405" s="200">
        <v>3.45</v>
      </c>
      <c r="O3405" s="113" t="s">
        <v>159</v>
      </c>
      <c r="P3405" s="113" t="s">
        <v>1165</v>
      </c>
      <c r="Q3405" s="113" t="s">
        <v>159</v>
      </c>
      <c r="R3405" s="113" t="s">
        <v>1165</v>
      </c>
      <c r="S3405" s="113" t="s">
        <v>159</v>
      </c>
      <c r="T3405" s="113" t="s">
        <v>4947</v>
      </c>
      <c r="U3405" s="113" t="s">
        <v>4948</v>
      </c>
      <c r="V3405" s="113" t="s">
        <v>5026</v>
      </c>
      <c r="W3405" s="156" t="s">
        <v>5027</v>
      </c>
      <c r="X3405" s="152" t="s">
        <v>5082</v>
      </c>
      <c r="Y3405" s="113" t="s">
        <v>159</v>
      </c>
    </row>
    <row r="3406" spans="2:25" ht="52.8">
      <c r="B3406" s="113" t="s">
        <v>1160</v>
      </c>
      <c r="C3406" s="113" t="s">
        <v>5029</v>
      </c>
      <c r="D3406" s="87" t="s">
        <v>4243</v>
      </c>
      <c r="E3406" s="113" t="s">
        <v>5083</v>
      </c>
      <c r="F3406" s="200">
        <v>1.91</v>
      </c>
      <c r="G3406" s="113" t="s">
        <v>5020</v>
      </c>
      <c r="H3406" s="113">
        <v>52</v>
      </c>
      <c r="I3406" s="113" t="s">
        <v>4944</v>
      </c>
      <c r="J3406" s="113" t="s">
        <v>5084</v>
      </c>
      <c r="K3406" s="87" t="s">
        <v>5085</v>
      </c>
      <c r="L3406" s="113" t="s">
        <v>53</v>
      </c>
      <c r="M3406" s="113">
        <v>31</v>
      </c>
      <c r="N3406" s="200">
        <v>2.39</v>
      </c>
      <c r="O3406" s="113">
        <v>31</v>
      </c>
      <c r="P3406" s="113" t="s">
        <v>3721</v>
      </c>
      <c r="Q3406" s="113" t="s">
        <v>55</v>
      </c>
      <c r="R3406" s="113" t="s">
        <v>3721</v>
      </c>
      <c r="S3406" s="113" t="s">
        <v>53</v>
      </c>
      <c r="T3406" s="113" t="s">
        <v>4947</v>
      </c>
      <c r="U3406" s="113" t="s">
        <v>4948</v>
      </c>
      <c r="V3406" s="113" t="s">
        <v>5026</v>
      </c>
      <c r="W3406" s="156" t="s">
        <v>5027</v>
      </c>
      <c r="X3406" s="152" t="s">
        <v>5086</v>
      </c>
      <c r="Y3406" s="113">
        <v>31</v>
      </c>
    </row>
    <row r="3407" spans="2:25" ht="52.8">
      <c r="B3407" s="113" t="s">
        <v>1160</v>
      </c>
      <c r="C3407" s="113" t="s">
        <v>5029</v>
      </c>
      <c r="D3407" s="87" t="s">
        <v>4243</v>
      </c>
      <c r="E3407" s="113" t="s">
        <v>5083</v>
      </c>
      <c r="F3407" s="200">
        <v>1.91</v>
      </c>
      <c r="G3407" s="113" t="s">
        <v>5020</v>
      </c>
      <c r="H3407" s="113">
        <v>53</v>
      </c>
      <c r="I3407" s="113" t="s">
        <v>4944</v>
      </c>
      <c r="J3407" s="113" t="s">
        <v>5084</v>
      </c>
      <c r="K3407" s="87" t="s">
        <v>5087</v>
      </c>
      <c r="L3407" s="113" t="s">
        <v>159</v>
      </c>
      <c r="M3407" s="113" t="s">
        <v>159</v>
      </c>
      <c r="N3407" s="200">
        <v>2.39</v>
      </c>
      <c r="O3407" s="113" t="s">
        <v>159</v>
      </c>
      <c r="P3407" s="113" t="s">
        <v>3721</v>
      </c>
      <c r="Q3407" s="113" t="s">
        <v>159</v>
      </c>
      <c r="R3407" s="113" t="s">
        <v>3721</v>
      </c>
      <c r="S3407" s="113" t="s">
        <v>159</v>
      </c>
      <c r="T3407" s="113" t="s">
        <v>4947</v>
      </c>
      <c r="U3407" s="113" t="s">
        <v>4948</v>
      </c>
      <c r="V3407" s="113" t="s">
        <v>5026</v>
      </c>
      <c r="W3407" s="156" t="s">
        <v>5027</v>
      </c>
      <c r="X3407" s="152" t="s">
        <v>5088</v>
      </c>
      <c r="Y3407" s="113" t="s">
        <v>159</v>
      </c>
    </row>
    <row r="3408" spans="2:25" ht="52.8">
      <c r="B3408" s="113" t="s">
        <v>1160</v>
      </c>
      <c r="C3408" s="113" t="s">
        <v>5029</v>
      </c>
      <c r="D3408" s="87" t="s">
        <v>4243</v>
      </c>
      <c r="E3408" s="113" t="s">
        <v>5083</v>
      </c>
      <c r="F3408" s="200">
        <v>1.91</v>
      </c>
      <c r="G3408" s="113" t="s">
        <v>5020</v>
      </c>
      <c r="H3408" s="113">
        <v>54</v>
      </c>
      <c r="I3408" s="113" t="s">
        <v>4944</v>
      </c>
      <c r="J3408" s="113" t="s">
        <v>5084</v>
      </c>
      <c r="K3408" s="87" t="s">
        <v>5089</v>
      </c>
      <c r="L3408" s="113" t="s">
        <v>159</v>
      </c>
      <c r="M3408" s="113" t="s">
        <v>159</v>
      </c>
      <c r="N3408" s="200">
        <v>2.39</v>
      </c>
      <c r="O3408" s="113" t="s">
        <v>159</v>
      </c>
      <c r="P3408" s="113" t="s">
        <v>3721</v>
      </c>
      <c r="Q3408" s="113" t="s">
        <v>159</v>
      </c>
      <c r="R3408" s="113" t="s">
        <v>3721</v>
      </c>
      <c r="S3408" s="113" t="s">
        <v>159</v>
      </c>
      <c r="T3408" s="113" t="s">
        <v>4947</v>
      </c>
      <c r="U3408" s="113" t="s">
        <v>4948</v>
      </c>
      <c r="V3408" s="113" t="s">
        <v>5026</v>
      </c>
      <c r="W3408" s="156" t="s">
        <v>5027</v>
      </c>
      <c r="X3408" s="152" t="s">
        <v>5090</v>
      </c>
      <c r="Y3408" s="113" t="s">
        <v>159</v>
      </c>
    </row>
    <row r="3409" spans="2:25" ht="92.4">
      <c r="B3409" s="46" t="s">
        <v>5091</v>
      </c>
      <c r="C3409" s="46" t="s">
        <v>5092</v>
      </c>
      <c r="D3409" s="46" t="s">
        <v>760</v>
      </c>
      <c r="E3409" s="46" t="s">
        <v>5093</v>
      </c>
      <c r="F3409" s="201">
        <v>1.6</v>
      </c>
      <c r="G3409" s="46" t="s">
        <v>5094</v>
      </c>
      <c r="H3409" s="46">
        <v>1</v>
      </c>
      <c r="I3409" s="46" t="s">
        <v>5095</v>
      </c>
      <c r="J3409" s="46" t="s">
        <v>5096</v>
      </c>
      <c r="K3409" s="202" t="s">
        <v>5097</v>
      </c>
      <c r="L3409" s="87" t="s">
        <v>53</v>
      </c>
      <c r="M3409" s="87">
        <v>1</v>
      </c>
      <c r="N3409" s="203">
        <v>1.46</v>
      </c>
      <c r="O3409" s="46">
        <v>13</v>
      </c>
      <c r="P3409" s="46" t="s">
        <v>5098</v>
      </c>
      <c r="Q3409" s="46" t="s">
        <v>53</v>
      </c>
      <c r="R3409" s="46" t="s">
        <v>5098</v>
      </c>
      <c r="S3409" s="46" t="s">
        <v>53</v>
      </c>
      <c r="T3409" s="39" t="s">
        <v>1952</v>
      </c>
      <c r="U3409" s="39" t="s">
        <v>760</v>
      </c>
      <c r="V3409" s="39" t="s">
        <v>5099</v>
      </c>
      <c r="W3409" s="39" t="s">
        <v>5100</v>
      </c>
      <c r="X3409" s="112" t="s">
        <v>5101</v>
      </c>
      <c r="Y3409" s="87">
        <v>1</v>
      </c>
    </row>
    <row r="3410" spans="2:25" ht="92.4">
      <c r="B3410" s="46" t="s">
        <v>5091</v>
      </c>
      <c r="C3410" s="46" t="s">
        <v>5092</v>
      </c>
      <c r="D3410" s="46" t="s">
        <v>760</v>
      </c>
      <c r="E3410" s="46" t="s">
        <v>5102</v>
      </c>
      <c r="F3410" s="201">
        <v>1.6</v>
      </c>
      <c r="G3410" s="46" t="s">
        <v>5094</v>
      </c>
      <c r="H3410" s="46">
        <v>2</v>
      </c>
      <c r="I3410" s="46" t="s">
        <v>5095</v>
      </c>
      <c r="J3410" s="46" t="s">
        <v>5096</v>
      </c>
      <c r="K3410" s="202" t="s">
        <v>5103</v>
      </c>
      <c r="L3410" s="87" t="s">
        <v>53</v>
      </c>
      <c r="M3410" s="87" t="s">
        <v>159</v>
      </c>
      <c r="N3410" s="203">
        <v>1.46</v>
      </c>
      <c r="O3410" s="46" t="s">
        <v>159</v>
      </c>
      <c r="P3410" s="46" t="s">
        <v>5098</v>
      </c>
      <c r="Q3410" s="46" t="s">
        <v>53</v>
      </c>
      <c r="R3410" s="46" t="s">
        <v>5098</v>
      </c>
      <c r="S3410" s="46" t="s">
        <v>53</v>
      </c>
      <c r="T3410" s="39" t="s">
        <v>1952</v>
      </c>
      <c r="U3410" s="39" t="s">
        <v>760</v>
      </c>
      <c r="V3410" s="39" t="s">
        <v>5104</v>
      </c>
      <c r="W3410" s="39" t="s">
        <v>5100</v>
      </c>
      <c r="X3410" s="112" t="s">
        <v>5101</v>
      </c>
      <c r="Y3410" s="87" t="s">
        <v>159</v>
      </c>
    </row>
    <row r="3411" spans="2:25" ht="105.6">
      <c r="B3411" s="46" t="s">
        <v>5105</v>
      </c>
      <c r="C3411" s="46" t="s">
        <v>5092</v>
      </c>
      <c r="D3411" s="46" t="s">
        <v>5100</v>
      </c>
      <c r="E3411" s="46" t="s">
        <v>5106</v>
      </c>
      <c r="F3411" s="201">
        <v>1.6</v>
      </c>
      <c r="G3411" s="46" t="s">
        <v>5094</v>
      </c>
      <c r="H3411" s="46">
        <v>3</v>
      </c>
      <c r="I3411" s="46" t="s">
        <v>5095</v>
      </c>
      <c r="J3411" s="46" t="s">
        <v>5096</v>
      </c>
      <c r="K3411" s="202" t="s">
        <v>5107</v>
      </c>
      <c r="L3411" s="87" t="s">
        <v>53</v>
      </c>
      <c r="M3411" s="87" t="s">
        <v>159</v>
      </c>
      <c r="N3411" s="203">
        <v>1.46</v>
      </c>
      <c r="O3411" s="46" t="s">
        <v>159</v>
      </c>
      <c r="P3411" s="46" t="s">
        <v>5108</v>
      </c>
      <c r="Q3411" s="46" t="s">
        <v>53</v>
      </c>
      <c r="R3411" s="46" t="s">
        <v>5108</v>
      </c>
      <c r="S3411" s="46" t="s">
        <v>53</v>
      </c>
      <c r="T3411" s="39" t="s">
        <v>1952</v>
      </c>
      <c r="U3411" s="39" t="s">
        <v>760</v>
      </c>
      <c r="V3411" s="39" t="s">
        <v>5104</v>
      </c>
      <c r="W3411" s="39" t="s">
        <v>3943</v>
      </c>
      <c r="X3411" s="112" t="s">
        <v>5101</v>
      </c>
      <c r="Y3411" s="87" t="s">
        <v>159</v>
      </c>
    </row>
    <row r="3412" spans="2:25" ht="92.4">
      <c r="B3412" s="46" t="s">
        <v>5091</v>
      </c>
      <c r="C3412" s="46" t="s">
        <v>5092</v>
      </c>
      <c r="D3412" s="46" t="s">
        <v>3943</v>
      </c>
      <c r="E3412" s="46" t="s">
        <v>5106</v>
      </c>
      <c r="F3412" s="201">
        <v>1.6</v>
      </c>
      <c r="G3412" s="46" t="s">
        <v>5094</v>
      </c>
      <c r="H3412" s="46">
        <v>4</v>
      </c>
      <c r="I3412" s="46" t="s">
        <v>5095</v>
      </c>
      <c r="J3412" s="46" t="s">
        <v>5096</v>
      </c>
      <c r="K3412" s="202" t="s">
        <v>5109</v>
      </c>
      <c r="L3412" s="87" t="s">
        <v>53</v>
      </c>
      <c r="M3412" s="87" t="s">
        <v>159</v>
      </c>
      <c r="N3412" s="203">
        <v>1.46</v>
      </c>
      <c r="O3412" s="46" t="s">
        <v>159</v>
      </c>
      <c r="P3412" s="46" t="s">
        <v>5110</v>
      </c>
      <c r="Q3412" s="46" t="s">
        <v>53</v>
      </c>
      <c r="R3412" s="46" t="s">
        <v>5098</v>
      </c>
      <c r="S3412" s="46" t="s">
        <v>53</v>
      </c>
      <c r="T3412" s="39" t="s">
        <v>1952</v>
      </c>
      <c r="U3412" s="39" t="s">
        <v>3943</v>
      </c>
      <c r="V3412" s="39" t="s">
        <v>5104</v>
      </c>
      <c r="W3412" s="39" t="s">
        <v>3943</v>
      </c>
      <c r="X3412" s="112" t="s">
        <v>5101</v>
      </c>
      <c r="Y3412" s="87" t="s">
        <v>159</v>
      </c>
    </row>
    <row r="3413" spans="2:25" ht="105.6">
      <c r="B3413" s="46" t="s">
        <v>5091</v>
      </c>
      <c r="C3413" s="46" t="s">
        <v>5092</v>
      </c>
      <c r="D3413" s="46" t="s">
        <v>760</v>
      </c>
      <c r="E3413" s="46" t="s">
        <v>5093</v>
      </c>
      <c r="F3413" s="201">
        <v>1.6</v>
      </c>
      <c r="G3413" s="46" t="s">
        <v>5094</v>
      </c>
      <c r="H3413" s="46">
        <v>5</v>
      </c>
      <c r="I3413" s="46" t="s">
        <v>5095</v>
      </c>
      <c r="J3413" s="46" t="s">
        <v>5096</v>
      </c>
      <c r="K3413" s="202" t="s">
        <v>5111</v>
      </c>
      <c r="L3413" s="87" t="s">
        <v>53</v>
      </c>
      <c r="M3413" s="87" t="s">
        <v>159</v>
      </c>
      <c r="N3413" s="203">
        <v>1.46</v>
      </c>
      <c r="O3413" s="46" t="s">
        <v>159</v>
      </c>
      <c r="P3413" s="46" t="s">
        <v>5108</v>
      </c>
      <c r="Q3413" s="46" t="s">
        <v>53</v>
      </c>
      <c r="R3413" s="46" t="s">
        <v>5108</v>
      </c>
      <c r="S3413" s="46" t="s">
        <v>53</v>
      </c>
      <c r="T3413" s="39" t="s">
        <v>1952</v>
      </c>
      <c r="U3413" s="39" t="s">
        <v>5100</v>
      </c>
      <c r="V3413" s="39" t="s">
        <v>5104</v>
      </c>
      <c r="W3413" s="39" t="s">
        <v>5100</v>
      </c>
      <c r="X3413" s="112" t="s">
        <v>5101</v>
      </c>
      <c r="Y3413" s="87" t="s">
        <v>159</v>
      </c>
    </row>
    <row r="3414" spans="2:25" ht="92.4">
      <c r="B3414" s="46" t="s">
        <v>5112</v>
      </c>
      <c r="C3414" s="46" t="s">
        <v>5092</v>
      </c>
      <c r="D3414" s="46" t="s">
        <v>3943</v>
      </c>
      <c r="E3414" s="46" t="s">
        <v>5106</v>
      </c>
      <c r="F3414" s="201">
        <v>1.6</v>
      </c>
      <c r="G3414" s="46" t="s">
        <v>5094</v>
      </c>
      <c r="H3414" s="46">
        <v>6</v>
      </c>
      <c r="I3414" s="46" t="s">
        <v>5095</v>
      </c>
      <c r="J3414" s="46" t="s">
        <v>5096</v>
      </c>
      <c r="K3414" s="202" t="s">
        <v>5113</v>
      </c>
      <c r="L3414" s="87" t="s">
        <v>53</v>
      </c>
      <c r="M3414" s="87" t="s">
        <v>159</v>
      </c>
      <c r="N3414" s="203">
        <v>1.46</v>
      </c>
      <c r="O3414" s="46" t="s">
        <v>159</v>
      </c>
      <c r="P3414" s="46" t="s">
        <v>5108</v>
      </c>
      <c r="Q3414" s="46" t="s">
        <v>53</v>
      </c>
      <c r="R3414" s="46" t="s">
        <v>5114</v>
      </c>
      <c r="S3414" s="46" t="s">
        <v>53</v>
      </c>
      <c r="T3414" s="39" t="s">
        <v>1952</v>
      </c>
      <c r="U3414" s="39" t="s">
        <v>5100</v>
      </c>
      <c r="V3414" s="39" t="s">
        <v>5104</v>
      </c>
      <c r="W3414" s="39" t="s">
        <v>3943</v>
      </c>
      <c r="X3414" s="112" t="s">
        <v>5101</v>
      </c>
      <c r="Y3414" s="87" t="s">
        <v>159</v>
      </c>
    </row>
    <row r="3415" spans="2:25" ht="105.6">
      <c r="B3415" s="46" t="s">
        <v>5115</v>
      </c>
      <c r="C3415" s="46" t="s">
        <v>5092</v>
      </c>
      <c r="D3415" s="46" t="s">
        <v>760</v>
      </c>
      <c r="E3415" s="46" t="s">
        <v>5093</v>
      </c>
      <c r="F3415" s="201">
        <v>1.6</v>
      </c>
      <c r="G3415" s="46" t="s">
        <v>5094</v>
      </c>
      <c r="H3415" s="46">
        <v>7</v>
      </c>
      <c r="I3415" s="46" t="s">
        <v>5095</v>
      </c>
      <c r="J3415" s="46" t="s">
        <v>5096</v>
      </c>
      <c r="K3415" s="202" t="s">
        <v>5116</v>
      </c>
      <c r="L3415" s="87" t="s">
        <v>53</v>
      </c>
      <c r="M3415" s="87" t="s">
        <v>159</v>
      </c>
      <c r="N3415" s="203">
        <v>1.46</v>
      </c>
      <c r="O3415" s="46" t="s">
        <v>159</v>
      </c>
      <c r="P3415" s="46" t="s">
        <v>5108</v>
      </c>
      <c r="Q3415" s="46" t="s">
        <v>53</v>
      </c>
      <c r="R3415" s="46" t="s">
        <v>5108</v>
      </c>
      <c r="S3415" s="46" t="s">
        <v>53</v>
      </c>
      <c r="T3415" s="39" t="s">
        <v>1952</v>
      </c>
      <c r="U3415" s="39" t="s">
        <v>3943</v>
      </c>
      <c r="V3415" s="39" t="s">
        <v>5104</v>
      </c>
      <c r="W3415" s="39" t="s">
        <v>760</v>
      </c>
      <c r="X3415" s="112" t="s">
        <v>5101</v>
      </c>
      <c r="Y3415" s="87" t="s">
        <v>159</v>
      </c>
    </row>
    <row r="3416" spans="2:25" ht="92.4">
      <c r="B3416" s="46" t="s">
        <v>5091</v>
      </c>
      <c r="C3416" s="46" t="s">
        <v>5092</v>
      </c>
      <c r="D3416" s="46" t="s">
        <v>5100</v>
      </c>
      <c r="E3416" s="46" t="s">
        <v>5102</v>
      </c>
      <c r="F3416" s="201">
        <v>1.6</v>
      </c>
      <c r="G3416" s="46" t="s">
        <v>5094</v>
      </c>
      <c r="H3416" s="46">
        <v>8</v>
      </c>
      <c r="I3416" s="46" t="s">
        <v>5095</v>
      </c>
      <c r="J3416" s="46" t="s">
        <v>5096</v>
      </c>
      <c r="K3416" s="202" t="s">
        <v>5117</v>
      </c>
      <c r="L3416" s="87" t="s">
        <v>53</v>
      </c>
      <c r="M3416" s="87" t="s">
        <v>159</v>
      </c>
      <c r="N3416" s="203">
        <v>1.46</v>
      </c>
      <c r="O3416" s="46" t="s">
        <v>159</v>
      </c>
      <c r="P3416" s="46" t="s">
        <v>5108</v>
      </c>
      <c r="Q3416" s="46" t="s">
        <v>53</v>
      </c>
      <c r="R3416" s="46" t="s">
        <v>5108</v>
      </c>
      <c r="S3416" s="46" t="s">
        <v>53</v>
      </c>
      <c r="T3416" s="39" t="s">
        <v>1952</v>
      </c>
      <c r="U3416" s="39" t="s">
        <v>3943</v>
      </c>
      <c r="V3416" s="39" t="s">
        <v>5118</v>
      </c>
      <c r="W3416" s="39" t="s">
        <v>760</v>
      </c>
      <c r="X3416" s="112" t="s">
        <v>5101</v>
      </c>
      <c r="Y3416" s="87" t="s">
        <v>159</v>
      </c>
    </row>
    <row r="3417" spans="2:25" ht="105.6">
      <c r="B3417" s="46" t="s">
        <v>5112</v>
      </c>
      <c r="C3417" s="46" t="s">
        <v>5092</v>
      </c>
      <c r="D3417" s="46" t="s">
        <v>3943</v>
      </c>
      <c r="E3417" s="46" t="s">
        <v>5106</v>
      </c>
      <c r="F3417" s="201">
        <v>1.6</v>
      </c>
      <c r="G3417" s="46" t="s">
        <v>5094</v>
      </c>
      <c r="H3417" s="46">
        <v>9</v>
      </c>
      <c r="I3417" s="46" t="s">
        <v>5095</v>
      </c>
      <c r="J3417" s="46" t="s">
        <v>5096</v>
      </c>
      <c r="K3417" s="202" t="s">
        <v>5119</v>
      </c>
      <c r="L3417" s="87" t="s">
        <v>53</v>
      </c>
      <c r="M3417" s="87" t="s">
        <v>159</v>
      </c>
      <c r="N3417" s="203">
        <v>1.46</v>
      </c>
      <c r="O3417" s="46" t="s">
        <v>159</v>
      </c>
      <c r="P3417" s="46" t="s">
        <v>5110</v>
      </c>
      <c r="Q3417" s="46" t="s">
        <v>53</v>
      </c>
      <c r="R3417" s="46" t="s">
        <v>5098</v>
      </c>
      <c r="S3417" s="46" t="s">
        <v>53</v>
      </c>
      <c r="T3417" s="39" t="s">
        <v>1952</v>
      </c>
      <c r="U3417" s="39" t="s">
        <v>5100</v>
      </c>
      <c r="V3417" s="39" t="s">
        <v>5104</v>
      </c>
      <c r="W3417" s="39" t="s">
        <v>3943</v>
      </c>
      <c r="X3417" s="112" t="s">
        <v>5101</v>
      </c>
      <c r="Y3417" s="87" t="s">
        <v>159</v>
      </c>
    </row>
    <row r="3418" spans="2:25" ht="105.6">
      <c r="B3418" s="46" t="s">
        <v>5112</v>
      </c>
      <c r="C3418" s="46" t="s">
        <v>5092</v>
      </c>
      <c r="D3418" s="46" t="s">
        <v>3943</v>
      </c>
      <c r="E3418" s="46" t="s">
        <v>5106</v>
      </c>
      <c r="F3418" s="201">
        <v>1.6</v>
      </c>
      <c r="G3418" s="46" t="s">
        <v>5094</v>
      </c>
      <c r="H3418" s="46">
        <v>10</v>
      </c>
      <c r="I3418" s="46" t="s">
        <v>5095</v>
      </c>
      <c r="J3418" s="46" t="s">
        <v>5096</v>
      </c>
      <c r="K3418" s="202" t="s">
        <v>5120</v>
      </c>
      <c r="L3418" s="87" t="s">
        <v>53</v>
      </c>
      <c r="M3418" s="87" t="s">
        <v>159</v>
      </c>
      <c r="N3418" s="203">
        <v>1.46</v>
      </c>
      <c r="O3418" s="46" t="s">
        <v>159</v>
      </c>
      <c r="P3418" s="46" t="s">
        <v>5108</v>
      </c>
      <c r="Q3418" s="46" t="s">
        <v>53</v>
      </c>
      <c r="R3418" s="46" t="s">
        <v>5110</v>
      </c>
      <c r="S3418" s="46" t="s">
        <v>53</v>
      </c>
      <c r="T3418" s="39" t="s">
        <v>1952</v>
      </c>
      <c r="U3418" s="39" t="s">
        <v>3943</v>
      </c>
      <c r="V3418" s="39" t="s">
        <v>5104</v>
      </c>
      <c r="W3418" s="39" t="s">
        <v>3943</v>
      </c>
      <c r="X3418" s="112" t="s">
        <v>5101</v>
      </c>
      <c r="Y3418" s="87" t="s">
        <v>159</v>
      </c>
    </row>
    <row r="3419" spans="2:25" ht="92.4">
      <c r="B3419" s="46" t="s">
        <v>5112</v>
      </c>
      <c r="C3419" s="46" t="s">
        <v>5092</v>
      </c>
      <c r="D3419" s="46" t="s">
        <v>760</v>
      </c>
      <c r="E3419" s="46" t="s">
        <v>5121</v>
      </c>
      <c r="F3419" s="201">
        <v>1.33</v>
      </c>
      <c r="G3419" s="46" t="s">
        <v>5094</v>
      </c>
      <c r="H3419" s="46">
        <v>11</v>
      </c>
      <c r="I3419" s="46" t="s">
        <v>5095</v>
      </c>
      <c r="J3419" s="46" t="s">
        <v>5122</v>
      </c>
      <c r="K3419" s="204" t="s">
        <v>5123</v>
      </c>
      <c r="L3419" s="87" t="s">
        <v>53</v>
      </c>
      <c r="M3419" s="87">
        <v>2</v>
      </c>
      <c r="N3419" s="203">
        <v>1.3</v>
      </c>
      <c r="O3419" s="46">
        <v>14</v>
      </c>
      <c r="P3419" s="46" t="s">
        <v>5108</v>
      </c>
      <c r="Q3419" s="46" t="s">
        <v>53</v>
      </c>
      <c r="R3419" s="46" t="s">
        <v>5108</v>
      </c>
      <c r="S3419" s="46" t="s">
        <v>53</v>
      </c>
      <c r="T3419" s="39" t="s">
        <v>1952</v>
      </c>
      <c r="U3419" s="39" t="s">
        <v>5100</v>
      </c>
      <c r="V3419" s="39" t="s">
        <v>5104</v>
      </c>
      <c r="W3419" s="39" t="s">
        <v>3943</v>
      </c>
      <c r="X3419" s="112" t="s">
        <v>5101</v>
      </c>
      <c r="Y3419" s="87">
        <v>2</v>
      </c>
    </row>
    <row r="3420" spans="2:25" ht="105.6">
      <c r="B3420" s="46" t="s">
        <v>5112</v>
      </c>
      <c r="C3420" s="46" t="s">
        <v>5092</v>
      </c>
      <c r="D3420" s="46" t="s">
        <v>3943</v>
      </c>
      <c r="E3420" s="46" t="s">
        <v>5124</v>
      </c>
      <c r="F3420" s="201">
        <v>1.33</v>
      </c>
      <c r="G3420" s="46" t="s">
        <v>5094</v>
      </c>
      <c r="H3420" s="46">
        <v>12</v>
      </c>
      <c r="I3420" s="46" t="s">
        <v>5095</v>
      </c>
      <c r="J3420" s="46" t="s">
        <v>5122</v>
      </c>
      <c r="K3420" s="204" t="s">
        <v>5125</v>
      </c>
      <c r="L3420" s="87" t="s">
        <v>53</v>
      </c>
      <c r="M3420" s="87" t="s">
        <v>159</v>
      </c>
      <c r="N3420" s="203">
        <v>1.3</v>
      </c>
      <c r="O3420" s="46" t="s">
        <v>159</v>
      </c>
      <c r="P3420" s="46" t="s">
        <v>5110</v>
      </c>
      <c r="Q3420" s="46" t="s">
        <v>53</v>
      </c>
      <c r="R3420" s="46" t="s">
        <v>5108</v>
      </c>
      <c r="S3420" s="46" t="s">
        <v>53</v>
      </c>
      <c r="T3420" s="39" t="s">
        <v>1952</v>
      </c>
      <c r="U3420" s="39" t="s">
        <v>3943</v>
      </c>
      <c r="V3420" s="39" t="s">
        <v>5118</v>
      </c>
      <c r="W3420" s="39" t="s">
        <v>5100</v>
      </c>
      <c r="X3420" s="112" t="s">
        <v>5101</v>
      </c>
      <c r="Y3420" s="87" t="s">
        <v>159</v>
      </c>
    </row>
    <row r="3421" spans="2:25" ht="92.4">
      <c r="B3421" s="46" t="s">
        <v>5112</v>
      </c>
      <c r="C3421" s="46" t="s">
        <v>5092</v>
      </c>
      <c r="D3421" s="46" t="s">
        <v>3943</v>
      </c>
      <c r="E3421" s="46" t="s">
        <v>5121</v>
      </c>
      <c r="F3421" s="201">
        <v>1.33</v>
      </c>
      <c r="G3421" s="46" t="s">
        <v>5094</v>
      </c>
      <c r="H3421" s="46">
        <v>13</v>
      </c>
      <c r="I3421" s="46" t="s">
        <v>5095</v>
      </c>
      <c r="J3421" s="46" t="s">
        <v>5122</v>
      </c>
      <c r="K3421" s="204" t="s">
        <v>5126</v>
      </c>
      <c r="L3421" s="87" t="s">
        <v>53</v>
      </c>
      <c r="M3421" s="87" t="s">
        <v>159</v>
      </c>
      <c r="N3421" s="203">
        <v>1.3</v>
      </c>
      <c r="O3421" s="46" t="s">
        <v>159</v>
      </c>
      <c r="P3421" s="46" t="s">
        <v>5108</v>
      </c>
      <c r="Q3421" s="46" t="s">
        <v>53</v>
      </c>
      <c r="R3421" s="46" t="s">
        <v>5110</v>
      </c>
      <c r="S3421" s="46" t="s">
        <v>53</v>
      </c>
      <c r="T3421" s="39" t="s">
        <v>1952</v>
      </c>
      <c r="U3421" s="39" t="s">
        <v>3943</v>
      </c>
      <c r="V3421" s="39" t="s">
        <v>5104</v>
      </c>
      <c r="W3421" s="39" t="s">
        <v>3943</v>
      </c>
      <c r="X3421" s="112" t="s">
        <v>5101</v>
      </c>
      <c r="Y3421" s="87" t="s">
        <v>159</v>
      </c>
    </row>
    <row r="3422" spans="2:25" ht="105.6">
      <c r="B3422" s="46" t="s">
        <v>5112</v>
      </c>
      <c r="C3422" s="46" t="s">
        <v>5092</v>
      </c>
      <c r="D3422" s="46" t="s">
        <v>3943</v>
      </c>
      <c r="E3422" s="46" t="s">
        <v>5124</v>
      </c>
      <c r="F3422" s="201">
        <v>1.33</v>
      </c>
      <c r="G3422" s="46" t="s">
        <v>5094</v>
      </c>
      <c r="H3422" s="46">
        <v>14</v>
      </c>
      <c r="I3422" s="46" t="s">
        <v>5095</v>
      </c>
      <c r="J3422" s="46" t="s">
        <v>5122</v>
      </c>
      <c r="K3422" s="204" t="s">
        <v>5127</v>
      </c>
      <c r="L3422" s="87" t="s">
        <v>53</v>
      </c>
      <c r="M3422" s="87" t="s">
        <v>159</v>
      </c>
      <c r="N3422" s="203">
        <v>1.3</v>
      </c>
      <c r="O3422" s="46" t="s">
        <v>159</v>
      </c>
      <c r="P3422" s="46" t="s">
        <v>5108</v>
      </c>
      <c r="Q3422" s="46" t="s">
        <v>53</v>
      </c>
      <c r="R3422" s="46" t="s">
        <v>5108</v>
      </c>
      <c r="S3422" s="46" t="s">
        <v>53</v>
      </c>
      <c r="T3422" s="39" t="s">
        <v>1952</v>
      </c>
      <c r="U3422" s="39" t="s">
        <v>3943</v>
      </c>
      <c r="V3422" s="39" t="s">
        <v>5118</v>
      </c>
      <c r="W3422" s="39" t="s">
        <v>3943</v>
      </c>
      <c r="X3422" s="112" t="s">
        <v>5101</v>
      </c>
      <c r="Y3422" s="87" t="s">
        <v>159</v>
      </c>
    </row>
    <row r="3423" spans="2:25" ht="92.4">
      <c r="B3423" s="46" t="s">
        <v>5112</v>
      </c>
      <c r="C3423" s="46" t="s">
        <v>5092</v>
      </c>
      <c r="D3423" s="46" t="s">
        <v>3943</v>
      </c>
      <c r="E3423" s="46" t="s">
        <v>5121</v>
      </c>
      <c r="F3423" s="201">
        <v>1.33</v>
      </c>
      <c r="G3423" s="46" t="s">
        <v>5094</v>
      </c>
      <c r="H3423" s="46">
        <v>15</v>
      </c>
      <c r="I3423" s="46" t="s">
        <v>5095</v>
      </c>
      <c r="J3423" s="46" t="s">
        <v>5122</v>
      </c>
      <c r="K3423" s="204" t="s">
        <v>5128</v>
      </c>
      <c r="L3423" s="87" t="s">
        <v>53</v>
      </c>
      <c r="M3423" s="87" t="s">
        <v>159</v>
      </c>
      <c r="N3423" s="203">
        <v>1.3</v>
      </c>
      <c r="O3423" s="46" t="s">
        <v>159</v>
      </c>
      <c r="P3423" s="46" t="s">
        <v>5108</v>
      </c>
      <c r="Q3423" s="46" t="s">
        <v>53</v>
      </c>
      <c r="R3423" s="46" t="s">
        <v>5108</v>
      </c>
      <c r="S3423" s="46" t="s">
        <v>53</v>
      </c>
      <c r="T3423" s="39" t="s">
        <v>1952</v>
      </c>
      <c r="U3423" s="39" t="s">
        <v>3943</v>
      </c>
      <c r="V3423" s="39" t="s">
        <v>5104</v>
      </c>
      <c r="W3423" s="39" t="s">
        <v>3943</v>
      </c>
      <c r="X3423" s="112" t="s">
        <v>5101</v>
      </c>
      <c r="Y3423" s="87" t="s">
        <v>159</v>
      </c>
    </row>
    <row r="3424" spans="2:25" ht="105.6">
      <c r="B3424" s="46" t="s">
        <v>5112</v>
      </c>
      <c r="C3424" s="46" t="s">
        <v>5092</v>
      </c>
      <c r="D3424" s="46" t="s">
        <v>5100</v>
      </c>
      <c r="E3424" s="46" t="s">
        <v>5124</v>
      </c>
      <c r="F3424" s="201">
        <v>1.33</v>
      </c>
      <c r="G3424" s="46" t="s">
        <v>5094</v>
      </c>
      <c r="H3424" s="46">
        <v>16</v>
      </c>
      <c r="I3424" s="46" t="s">
        <v>5095</v>
      </c>
      <c r="J3424" s="46" t="s">
        <v>5122</v>
      </c>
      <c r="K3424" s="204" t="s">
        <v>5129</v>
      </c>
      <c r="L3424" s="87" t="s">
        <v>53</v>
      </c>
      <c r="M3424" s="87" t="s">
        <v>159</v>
      </c>
      <c r="N3424" s="203">
        <v>1.3</v>
      </c>
      <c r="O3424" s="46" t="s">
        <v>159</v>
      </c>
      <c r="P3424" s="46" t="s">
        <v>5108</v>
      </c>
      <c r="Q3424" s="46" t="s">
        <v>53</v>
      </c>
      <c r="R3424" s="46" t="s">
        <v>5108</v>
      </c>
      <c r="S3424" s="46" t="s">
        <v>53</v>
      </c>
      <c r="T3424" s="39" t="s">
        <v>1952</v>
      </c>
      <c r="U3424" s="39" t="s">
        <v>5100</v>
      </c>
      <c r="V3424" s="39" t="s">
        <v>5104</v>
      </c>
      <c r="W3424" s="39" t="s">
        <v>5100</v>
      </c>
      <c r="X3424" s="112" t="s">
        <v>5101</v>
      </c>
      <c r="Y3424" s="87" t="s">
        <v>159</v>
      </c>
    </row>
    <row r="3425" spans="2:25" ht="92.4">
      <c r="B3425" s="46" t="s">
        <v>5112</v>
      </c>
      <c r="C3425" s="46" t="s">
        <v>5092</v>
      </c>
      <c r="D3425" s="46" t="s">
        <v>3943</v>
      </c>
      <c r="E3425" s="46" t="s">
        <v>5130</v>
      </c>
      <c r="F3425" s="201">
        <v>1.33</v>
      </c>
      <c r="G3425" s="46" t="s">
        <v>5094</v>
      </c>
      <c r="H3425" s="46">
        <v>17</v>
      </c>
      <c r="I3425" s="46" t="s">
        <v>5095</v>
      </c>
      <c r="J3425" s="46" t="s">
        <v>5131</v>
      </c>
      <c r="K3425" s="204" t="s">
        <v>5132</v>
      </c>
      <c r="L3425" s="87" t="s">
        <v>53</v>
      </c>
      <c r="M3425" s="87">
        <v>3</v>
      </c>
      <c r="N3425" s="203">
        <v>1.3</v>
      </c>
      <c r="O3425" s="46">
        <v>15</v>
      </c>
      <c r="P3425" s="46" t="s">
        <v>5108</v>
      </c>
      <c r="Q3425" s="46" t="s">
        <v>53</v>
      </c>
      <c r="R3425" s="46" t="s">
        <v>5108</v>
      </c>
      <c r="S3425" s="46" t="s">
        <v>53</v>
      </c>
      <c r="T3425" s="39" t="s">
        <v>1952</v>
      </c>
      <c r="U3425" s="39" t="s">
        <v>3943</v>
      </c>
      <c r="V3425" s="39" t="s">
        <v>5104</v>
      </c>
      <c r="W3425" s="39" t="s">
        <v>5100</v>
      </c>
      <c r="X3425" s="112" t="s">
        <v>5101</v>
      </c>
      <c r="Y3425" s="87">
        <v>3</v>
      </c>
    </row>
    <row r="3426" spans="2:25" ht="92.4">
      <c r="B3426" s="46" t="s">
        <v>5112</v>
      </c>
      <c r="C3426" s="46" t="s">
        <v>5092</v>
      </c>
      <c r="D3426" s="46" t="s">
        <v>3943</v>
      </c>
      <c r="E3426" s="46" t="s">
        <v>5133</v>
      </c>
      <c r="F3426" s="201">
        <v>1.33</v>
      </c>
      <c r="G3426" s="46" t="s">
        <v>5094</v>
      </c>
      <c r="H3426" s="46">
        <v>18</v>
      </c>
      <c r="I3426" s="46" t="s">
        <v>5095</v>
      </c>
      <c r="J3426" s="46" t="s">
        <v>5131</v>
      </c>
      <c r="K3426" s="204" t="s">
        <v>5134</v>
      </c>
      <c r="L3426" s="87" t="s">
        <v>53</v>
      </c>
      <c r="M3426" s="87" t="s">
        <v>159</v>
      </c>
      <c r="N3426" s="203">
        <v>1.3</v>
      </c>
      <c r="O3426" s="46" t="s">
        <v>159</v>
      </c>
      <c r="P3426" s="46" t="s">
        <v>5110</v>
      </c>
      <c r="Q3426" s="46" t="s">
        <v>53</v>
      </c>
      <c r="R3426" s="46" t="s">
        <v>5110</v>
      </c>
      <c r="S3426" s="46" t="s">
        <v>53</v>
      </c>
      <c r="T3426" s="39" t="s">
        <v>1952</v>
      </c>
      <c r="U3426" s="39" t="s">
        <v>5100</v>
      </c>
      <c r="V3426" s="39" t="s">
        <v>5104</v>
      </c>
      <c r="W3426" s="39" t="s">
        <v>5100</v>
      </c>
      <c r="X3426" s="112" t="s">
        <v>5101</v>
      </c>
      <c r="Y3426" s="87" t="s">
        <v>159</v>
      </c>
    </row>
    <row r="3427" spans="2:25" ht="79.2">
      <c r="B3427" s="46" t="s">
        <v>5112</v>
      </c>
      <c r="C3427" s="46" t="s">
        <v>5092</v>
      </c>
      <c r="D3427" s="46" t="s">
        <v>3943</v>
      </c>
      <c r="E3427" s="46" t="s">
        <v>5135</v>
      </c>
      <c r="F3427" s="201">
        <v>1.7</v>
      </c>
      <c r="G3427" s="46" t="s">
        <v>5094</v>
      </c>
      <c r="H3427" s="46">
        <v>19</v>
      </c>
      <c r="I3427" s="46" t="s">
        <v>5095</v>
      </c>
      <c r="J3427" s="46" t="s">
        <v>5136</v>
      </c>
      <c r="K3427" s="205" t="s">
        <v>5137</v>
      </c>
      <c r="L3427" s="46" t="s">
        <v>53</v>
      </c>
      <c r="M3427" s="46">
        <v>4</v>
      </c>
      <c r="N3427" s="201">
        <v>1.7</v>
      </c>
      <c r="O3427" s="46">
        <v>16</v>
      </c>
      <c r="P3427" s="46" t="s">
        <v>5110</v>
      </c>
      <c r="Q3427" s="46" t="s">
        <v>53</v>
      </c>
      <c r="R3427" s="46" t="s">
        <v>5108</v>
      </c>
      <c r="S3427" s="46" t="s">
        <v>53</v>
      </c>
      <c r="T3427" s="39" t="s">
        <v>1952</v>
      </c>
      <c r="U3427" s="39" t="s">
        <v>3943</v>
      </c>
      <c r="V3427" s="39" t="s">
        <v>5104</v>
      </c>
      <c r="W3427" s="39" t="s">
        <v>3943</v>
      </c>
      <c r="X3427" s="112" t="s">
        <v>5138</v>
      </c>
      <c r="Y3427" s="46">
        <v>4</v>
      </c>
    </row>
    <row r="3428" spans="2:25" ht="79.2">
      <c r="B3428" s="46" t="s">
        <v>5112</v>
      </c>
      <c r="C3428" s="46" t="s">
        <v>5092</v>
      </c>
      <c r="D3428" s="46" t="s">
        <v>5100</v>
      </c>
      <c r="E3428" s="46" t="s">
        <v>5139</v>
      </c>
      <c r="F3428" s="201">
        <v>1.7</v>
      </c>
      <c r="G3428" s="46" t="s">
        <v>5094</v>
      </c>
      <c r="H3428" s="46">
        <v>20</v>
      </c>
      <c r="I3428" s="46" t="s">
        <v>5095</v>
      </c>
      <c r="J3428" s="46" t="s">
        <v>5136</v>
      </c>
      <c r="K3428" s="205" t="s">
        <v>5140</v>
      </c>
      <c r="L3428" s="46" t="s">
        <v>53</v>
      </c>
      <c r="M3428" s="46" t="s">
        <v>159</v>
      </c>
      <c r="N3428" s="201">
        <v>1.7</v>
      </c>
      <c r="O3428" s="46" t="s">
        <v>159</v>
      </c>
      <c r="P3428" s="46" t="s">
        <v>5108</v>
      </c>
      <c r="Q3428" s="46" t="s">
        <v>53</v>
      </c>
      <c r="R3428" s="46" t="s">
        <v>5108</v>
      </c>
      <c r="S3428" s="46" t="s">
        <v>53</v>
      </c>
      <c r="T3428" s="39" t="s">
        <v>1952</v>
      </c>
      <c r="U3428" s="39" t="s">
        <v>3943</v>
      </c>
      <c r="V3428" s="39" t="s">
        <v>5104</v>
      </c>
      <c r="W3428" s="39" t="s">
        <v>3943</v>
      </c>
      <c r="X3428" s="112" t="s">
        <v>5141</v>
      </c>
      <c r="Y3428" s="46" t="s">
        <v>159</v>
      </c>
    </row>
    <row r="3429" spans="2:25" ht="79.2">
      <c r="B3429" s="46" t="s">
        <v>5112</v>
      </c>
      <c r="C3429" s="46" t="s">
        <v>5092</v>
      </c>
      <c r="D3429" s="46" t="s">
        <v>3943</v>
      </c>
      <c r="E3429" s="46" t="s">
        <v>5139</v>
      </c>
      <c r="F3429" s="201">
        <v>1.7</v>
      </c>
      <c r="G3429" s="46" t="s">
        <v>5094</v>
      </c>
      <c r="H3429" s="46">
        <v>21</v>
      </c>
      <c r="I3429" s="46" t="s">
        <v>5095</v>
      </c>
      <c r="J3429" s="46" t="s">
        <v>5136</v>
      </c>
      <c r="K3429" s="205" t="s">
        <v>5142</v>
      </c>
      <c r="L3429" s="46" t="s">
        <v>53</v>
      </c>
      <c r="M3429" s="46" t="s">
        <v>159</v>
      </c>
      <c r="N3429" s="201">
        <v>1.7</v>
      </c>
      <c r="O3429" s="46" t="s">
        <v>159</v>
      </c>
      <c r="P3429" s="46" t="s">
        <v>5108</v>
      </c>
      <c r="Q3429" s="46" t="s">
        <v>53</v>
      </c>
      <c r="R3429" s="46" t="s">
        <v>5108</v>
      </c>
      <c r="S3429" s="46" t="s">
        <v>53</v>
      </c>
      <c r="T3429" s="39" t="s">
        <v>1952</v>
      </c>
      <c r="U3429" s="39" t="s">
        <v>5100</v>
      </c>
      <c r="V3429" s="39" t="s">
        <v>5104</v>
      </c>
      <c r="W3429" s="39" t="s">
        <v>3943</v>
      </c>
      <c r="X3429" s="112" t="s">
        <v>5141</v>
      </c>
      <c r="Y3429" s="46" t="s">
        <v>159</v>
      </c>
    </row>
    <row r="3430" spans="2:25" ht="79.2">
      <c r="B3430" s="46" t="s">
        <v>5112</v>
      </c>
      <c r="C3430" s="46" t="s">
        <v>5092</v>
      </c>
      <c r="D3430" s="46" t="s">
        <v>5100</v>
      </c>
      <c r="E3430" s="46" t="s">
        <v>5135</v>
      </c>
      <c r="F3430" s="201">
        <v>1.7</v>
      </c>
      <c r="G3430" s="46" t="s">
        <v>5094</v>
      </c>
      <c r="H3430" s="46">
        <v>22</v>
      </c>
      <c r="I3430" s="46" t="s">
        <v>5095</v>
      </c>
      <c r="J3430" s="46" t="s">
        <v>5136</v>
      </c>
      <c r="K3430" s="205" t="s">
        <v>5143</v>
      </c>
      <c r="L3430" s="46" t="s">
        <v>53</v>
      </c>
      <c r="M3430" s="46" t="s">
        <v>159</v>
      </c>
      <c r="N3430" s="201">
        <v>1.7</v>
      </c>
      <c r="O3430" s="46" t="s">
        <v>159</v>
      </c>
      <c r="P3430" s="46" t="s">
        <v>5108</v>
      </c>
      <c r="Q3430" s="46" t="s">
        <v>53</v>
      </c>
      <c r="R3430" s="46" t="s">
        <v>5108</v>
      </c>
      <c r="S3430" s="46" t="s">
        <v>53</v>
      </c>
      <c r="T3430" s="39" t="s">
        <v>1952</v>
      </c>
      <c r="U3430" s="39" t="s">
        <v>3943</v>
      </c>
      <c r="V3430" s="39" t="s">
        <v>5104</v>
      </c>
      <c r="W3430" s="39" t="s">
        <v>3943</v>
      </c>
      <c r="X3430" s="112" t="s">
        <v>5141</v>
      </c>
      <c r="Y3430" s="46" t="s">
        <v>159</v>
      </c>
    </row>
    <row r="3431" spans="2:25" ht="79.2">
      <c r="B3431" s="46" t="s">
        <v>5112</v>
      </c>
      <c r="C3431" s="46" t="s">
        <v>5092</v>
      </c>
      <c r="D3431" s="46" t="s">
        <v>3943</v>
      </c>
      <c r="E3431" s="46" t="s">
        <v>5139</v>
      </c>
      <c r="F3431" s="201">
        <v>1.7</v>
      </c>
      <c r="G3431" s="46" t="s">
        <v>5094</v>
      </c>
      <c r="H3431" s="46">
        <v>23</v>
      </c>
      <c r="I3431" s="46" t="s">
        <v>5095</v>
      </c>
      <c r="J3431" s="46" t="s">
        <v>5136</v>
      </c>
      <c r="K3431" s="205" t="s">
        <v>5144</v>
      </c>
      <c r="L3431" s="46" t="s">
        <v>53</v>
      </c>
      <c r="M3431" s="46" t="s">
        <v>159</v>
      </c>
      <c r="N3431" s="201">
        <v>1.7</v>
      </c>
      <c r="O3431" s="46" t="s">
        <v>159</v>
      </c>
      <c r="P3431" s="46" t="s">
        <v>5108</v>
      </c>
      <c r="Q3431" s="46" t="s">
        <v>53</v>
      </c>
      <c r="R3431" s="46" t="s">
        <v>5110</v>
      </c>
      <c r="S3431" s="46" t="s">
        <v>53</v>
      </c>
      <c r="T3431" s="39" t="s">
        <v>1952</v>
      </c>
      <c r="U3431" s="39" t="s">
        <v>3943</v>
      </c>
      <c r="V3431" s="39" t="s">
        <v>5118</v>
      </c>
      <c r="W3431" s="39" t="s">
        <v>3943</v>
      </c>
      <c r="X3431" s="112" t="s">
        <v>5141</v>
      </c>
      <c r="Y3431" s="46" t="s">
        <v>159</v>
      </c>
    </row>
    <row r="3432" spans="2:25" ht="79.2">
      <c r="B3432" s="46" t="s">
        <v>5112</v>
      </c>
      <c r="C3432" s="46" t="s">
        <v>5092</v>
      </c>
      <c r="D3432" s="46" t="s">
        <v>5100</v>
      </c>
      <c r="E3432" s="46" t="s">
        <v>5139</v>
      </c>
      <c r="F3432" s="201">
        <v>1.7</v>
      </c>
      <c r="G3432" s="46" t="s">
        <v>5094</v>
      </c>
      <c r="H3432" s="46">
        <v>24</v>
      </c>
      <c r="I3432" s="46" t="s">
        <v>5095</v>
      </c>
      <c r="J3432" s="46" t="s">
        <v>5136</v>
      </c>
      <c r="K3432" s="205" t="s">
        <v>5145</v>
      </c>
      <c r="L3432" s="46" t="s">
        <v>53</v>
      </c>
      <c r="M3432" s="46" t="s">
        <v>159</v>
      </c>
      <c r="N3432" s="201">
        <v>1.7</v>
      </c>
      <c r="O3432" s="46" t="s">
        <v>159</v>
      </c>
      <c r="P3432" s="46" t="s">
        <v>5110</v>
      </c>
      <c r="Q3432" s="46" t="s">
        <v>53</v>
      </c>
      <c r="R3432" s="46" t="s">
        <v>5108</v>
      </c>
      <c r="S3432" s="46" t="s">
        <v>53</v>
      </c>
      <c r="T3432" s="39" t="s">
        <v>1952</v>
      </c>
      <c r="U3432" s="39" t="s">
        <v>5100</v>
      </c>
      <c r="V3432" s="39" t="s">
        <v>5104</v>
      </c>
      <c r="W3432" s="39" t="s">
        <v>5100</v>
      </c>
      <c r="X3432" s="112" t="s">
        <v>5141</v>
      </c>
      <c r="Y3432" s="46" t="s">
        <v>159</v>
      </c>
    </row>
    <row r="3433" spans="2:25" ht="79.2">
      <c r="B3433" s="46" t="s">
        <v>5105</v>
      </c>
      <c r="C3433" s="46" t="s">
        <v>5092</v>
      </c>
      <c r="D3433" s="46" t="s">
        <v>3943</v>
      </c>
      <c r="E3433" s="46" t="s">
        <v>5146</v>
      </c>
      <c r="F3433" s="201">
        <v>1.52</v>
      </c>
      <c r="G3433" s="46" t="s">
        <v>5094</v>
      </c>
      <c r="H3433" s="46">
        <v>25</v>
      </c>
      <c r="I3433" s="46" t="s">
        <v>5095</v>
      </c>
      <c r="J3433" s="46" t="s">
        <v>5147</v>
      </c>
      <c r="K3433" s="205" t="s">
        <v>5148</v>
      </c>
      <c r="L3433" s="46" t="s">
        <v>53</v>
      </c>
      <c r="M3433" s="46">
        <v>5</v>
      </c>
      <c r="N3433" s="201">
        <v>1.52</v>
      </c>
      <c r="O3433" s="46">
        <v>17</v>
      </c>
      <c r="P3433" s="46" t="s">
        <v>5108</v>
      </c>
      <c r="Q3433" s="46" t="s">
        <v>53</v>
      </c>
      <c r="R3433" s="46" t="s">
        <v>5110</v>
      </c>
      <c r="S3433" s="46" t="s">
        <v>53</v>
      </c>
      <c r="T3433" s="39" t="s">
        <v>1952</v>
      </c>
      <c r="U3433" s="39" t="s">
        <v>5100</v>
      </c>
      <c r="V3433" s="39" t="s">
        <v>5118</v>
      </c>
      <c r="W3433" s="39" t="s">
        <v>5100</v>
      </c>
      <c r="X3433" s="112" t="s">
        <v>5141</v>
      </c>
      <c r="Y3433" s="46">
        <v>5</v>
      </c>
    </row>
    <row r="3434" spans="2:25" ht="79.2">
      <c r="B3434" s="46" t="s">
        <v>5112</v>
      </c>
      <c r="C3434" s="46" t="s">
        <v>5092</v>
      </c>
      <c r="D3434" s="46" t="s">
        <v>5100</v>
      </c>
      <c r="E3434" s="46" t="s">
        <v>5146</v>
      </c>
      <c r="F3434" s="201">
        <v>1.52</v>
      </c>
      <c r="G3434" s="46" t="s">
        <v>5094</v>
      </c>
      <c r="H3434" s="46">
        <v>26</v>
      </c>
      <c r="I3434" s="46" t="s">
        <v>5095</v>
      </c>
      <c r="J3434" s="46" t="s">
        <v>5147</v>
      </c>
      <c r="K3434" s="205" t="s">
        <v>5149</v>
      </c>
      <c r="L3434" s="46" t="s">
        <v>53</v>
      </c>
      <c r="M3434" s="46" t="s">
        <v>159</v>
      </c>
      <c r="N3434" s="201">
        <v>1.52</v>
      </c>
      <c r="O3434" s="46" t="s">
        <v>159</v>
      </c>
      <c r="P3434" s="46" t="s">
        <v>5108</v>
      </c>
      <c r="Q3434" s="46" t="s">
        <v>53</v>
      </c>
      <c r="R3434" s="46" t="s">
        <v>5108</v>
      </c>
      <c r="S3434" s="46" t="s">
        <v>53</v>
      </c>
      <c r="T3434" s="39" t="s">
        <v>1952</v>
      </c>
      <c r="U3434" s="39" t="s">
        <v>3943</v>
      </c>
      <c r="V3434" s="39" t="s">
        <v>5104</v>
      </c>
      <c r="W3434" s="39" t="s">
        <v>5100</v>
      </c>
      <c r="X3434" s="112" t="s">
        <v>5141</v>
      </c>
      <c r="Y3434" s="46" t="s">
        <v>159</v>
      </c>
    </row>
    <row r="3435" spans="2:25" ht="79.2">
      <c r="B3435" s="46" t="s">
        <v>5112</v>
      </c>
      <c r="C3435" s="46" t="s">
        <v>5092</v>
      </c>
      <c r="D3435" s="46" t="s">
        <v>3943</v>
      </c>
      <c r="E3435" s="46" t="s">
        <v>5146</v>
      </c>
      <c r="F3435" s="201">
        <v>1.52</v>
      </c>
      <c r="G3435" s="46" t="s">
        <v>5094</v>
      </c>
      <c r="H3435" s="46">
        <v>27</v>
      </c>
      <c r="I3435" s="46" t="s">
        <v>5095</v>
      </c>
      <c r="J3435" s="46" t="s">
        <v>5147</v>
      </c>
      <c r="K3435" s="205" t="s">
        <v>5150</v>
      </c>
      <c r="L3435" s="46" t="s">
        <v>53</v>
      </c>
      <c r="M3435" s="46" t="s">
        <v>159</v>
      </c>
      <c r="N3435" s="201">
        <v>1.52</v>
      </c>
      <c r="O3435" s="46" t="s">
        <v>159</v>
      </c>
      <c r="P3435" s="46" t="s">
        <v>5108</v>
      </c>
      <c r="Q3435" s="46" t="s">
        <v>53</v>
      </c>
      <c r="R3435" s="46" t="s">
        <v>5108</v>
      </c>
      <c r="S3435" s="46" t="s">
        <v>53</v>
      </c>
      <c r="T3435" s="39" t="s">
        <v>1952</v>
      </c>
      <c r="U3435" s="39" t="s">
        <v>3943</v>
      </c>
      <c r="V3435" s="39" t="s">
        <v>5104</v>
      </c>
      <c r="W3435" s="39" t="s">
        <v>3943</v>
      </c>
      <c r="X3435" s="112" t="s">
        <v>5141</v>
      </c>
      <c r="Y3435" s="46" t="s">
        <v>159</v>
      </c>
    </row>
    <row r="3436" spans="2:25" ht="79.2">
      <c r="B3436" s="46" t="s">
        <v>5112</v>
      </c>
      <c r="C3436" s="46" t="s">
        <v>5092</v>
      </c>
      <c r="D3436" s="46" t="s">
        <v>3943</v>
      </c>
      <c r="E3436" s="46" t="s">
        <v>5151</v>
      </c>
      <c r="F3436" s="201">
        <v>1.52</v>
      </c>
      <c r="G3436" s="46" t="s">
        <v>5094</v>
      </c>
      <c r="H3436" s="46">
        <v>28</v>
      </c>
      <c r="I3436" s="46" t="s">
        <v>5095</v>
      </c>
      <c r="J3436" s="46" t="s">
        <v>5152</v>
      </c>
      <c r="K3436" s="205" t="s">
        <v>5153</v>
      </c>
      <c r="L3436" s="46" t="s">
        <v>53</v>
      </c>
      <c r="M3436" s="46">
        <v>6</v>
      </c>
      <c r="N3436" s="201">
        <v>1.52</v>
      </c>
      <c r="O3436" s="46">
        <v>18</v>
      </c>
      <c r="P3436" s="46" t="s">
        <v>5108</v>
      </c>
      <c r="Q3436" s="46" t="s">
        <v>53</v>
      </c>
      <c r="R3436" s="46" t="s">
        <v>5108</v>
      </c>
      <c r="S3436" s="46" t="s">
        <v>53</v>
      </c>
      <c r="T3436" s="39" t="s">
        <v>1952</v>
      </c>
      <c r="U3436" s="39" t="s">
        <v>3943</v>
      </c>
      <c r="V3436" s="39" t="s">
        <v>5104</v>
      </c>
      <c r="W3436" s="39" t="s">
        <v>3943</v>
      </c>
      <c r="X3436" s="112" t="s">
        <v>5141</v>
      </c>
      <c r="Y3436" s="46">
        <v>6</v>
      </c>
    </row>
    <row r="3437" spans="2:25" ht="79.2">
      <c r="B3437" s="46" t="s">
        <v>5112</v>
      </c>
      <c r="C3437" s="46" t="s">
        <v>5092</v>
      </c>
      <c r="D3437" s="46" t="s">
        <v>3943</v>
      </c>
      <c r="E3437" s="46" t="s">
        <v>5154</v>
      </c>
      <c r="F3437" s="201">
        <v>0.9</v>
      </c>
      <c r="G3437" s="46" t="s">
        <v>5094</v>
      </c>
      <c r="H3437" s="46">
        <v>29</v>
      </c>
      <c r="I3437" s="46" t="s">
        <v>5095</v>
      </c>
      <c r="J3437" s="46" t="s">
        <v>5155</v>
      </c>
      <c r="K3437" s="205" t="s">
        <v>5156</v>
      </c>
      <c r="L3437" s="46" t="s">
        <v>53</v>
      </c>
      <c r="M3437" s="46">
        <v>7</v>
      </c>
      <c r="N3437" s="201">
        <v>1.06</v>
      </c>
      <c r="O3437" s="46">
        <v>19</v>
      </c>
      <c r="P3437" s="46" t="s">
        <v>5108</v>
      </c>
      <c r="Q3437" s="46" t="s">
        <v>53</v>
      </c>
      <c r="R3437" s="46" t="s">
        <v>5110</v>
      </c>
      <c r="S3437" s="46" t="s">
        <v>53</v>
      </c>
      <c r="T3437" s="39" t="s">
        <v>1952</v>
      </c>
      <c r="U3437" s="39" t="s">
        <v>5100</v>
      </c>
      <c r="V3437" s="39" t="s">
        <v>5104</v>
      </c>
      <c r="W3437" s="39" t="s">
        <v>3943</v>
      </c>
      <c r="X3437" s="112" t="s">
        <v>5157</v>
      </c>
      <c r="Y3437" s="46">
        <v>7</v>
      </c>
    </row>
    <row r="3438" spans="2:25" ht="79.2">
      <c r="B3438" s="46" t="s">
        <v>5105</v>
      </c>
      <c r="C3438" s="46" t="s">
        <v>5092</v>
      </c>
      <c r="D3438" s="46" t="s">
        <v>3943</v>
      </c>
      <c r="E3438" s="46" t="s">
        <v>5158</v>
      </c>
      <c r="F3438" s="201">
        <v>0.9</v>
      </c>
      <c r="G3438" s="46" t="s">
        <v>5094</v>
      </c>
      <c r="H3438" s="46">
        <v>30</v>
      </c>
      <c r="I3438" s="46" t="s">
        <v>5095</v>
      </c>
      <c r="J3438" s="46" t="s">
        <v>5155</v>
      </c>
      <c r="K3438" s="205" t="s">
        <v>5159</v>
      </c>
      <c r="L3438" s="46" t="s">
        <v>53</v>
      </c>
      <c r="M3438" s="46" t="s">
        <v>159</v>
      </c>
      <c r="N3438" s="201">
        <v>1.06</v>
      </c>
      <c r="O3438" s="46" t="s">
        <v>159</v>
      </c>
      <c r="P3438" s="46" t="s">
        <v>5108</v>
      </c>
      <c r="Q3438" s="46" t="s">
        <v>53</v>
      </c>
      <c r="R3438" s="46" t="s">
        <v>5110</v>
      </c>
      <c r="S3438" s="46" t="s">
        <v>53</v>
      </c>
      <c r="T3438" s="39" t="s">
        <v>1952</v>
      </c>
      <c r="U3438" s="39" t="s">
        <v>3943</v>
      </c>
      <c r="V3438" s="39" t="s">
        <v>5104</v>
      </c>
      <c r="W3438" s="39" t="s">
        <v>5100</v>
      </c>
      <c r="X3438" s="112" t="s">
        <v>5160</v>
      </c>
      <c r="Y3438" s="46" t="s">
        <v>159</v>
      </c>
    </row>
    <row r="3439" spans="2:25" ht="92.4">
      <c r="B3439" s="46" t="s">
        <v>5112</v>
      </c>
      <c r="C3439" s="46" t="s">
        <v>5092</v>
      </c>
      <c r="D3439" s="46" t="s">
        <v>5100</v>
      </c>
      <c r="E3439" s="46" t="s">
        <v>5158</v>
      </c>
      <c r="F3439" s="201">
        <v>0.9</v>
      </c>
      <c r="G3439" s="46" t="s">
        <v>5094</v>
      </c>
      <c r="H3439" s="46">
        <v>31</v>
      </c>
      <c r="I3439" s="46" t="s">
        <v>5095</v>
      </c>
      <c r="J3439" s="46" t="s">
        <v>5155</v>
      </c>
      <c r="K3439" s="205" t="s">
        <v>5161</v>
      </c>
      <c r="L3439" s="46" t="s">
        <v>53</v>
      </c>
      <c r="M3439" s="46" t="s">
        <v>159</v>
      </c>
      <c r="N3439" s="201">
        <v>1.06</v>
      </c>
      <c r="O3439" s="46" t="s">
        <v>159</v>
      </c>
      <c r="P3439" s="46" t="s">
        <v>5110</v>
      </c>
      <c r="Q3439" s="46" t="s">
        <v>53</v>
      </c>
      <c r="R3439" s="46" t="s">
        <v>5110</v>
      </c>
      <c r="S3439" s="46" t="s">
        <v>53</v>
      </c>
      <c r="T3439" s="39" t="s">
        <v>1952</v>
      </c>
      <c r="U3439" s="39" t="s">
        <v>3943</v>
      </c>
      <c r="V3439" s="39" t="s">
        <v>5104</v>
      </c>
      <c r="W3439" s="39" t="s">
        <v>3943</v>
      </c>
      <c r="X3439" s="112" t="s">
        <v>5162</v>
      </c>
      <c r="Y3439" s="46" t="s">
        <v>159</v>
      </c>
    </row>
    <row r="3440" spans="2:25" ht="79.2">
      <c r="B3440" s="46" t="s">
        <v>5112</v>
      </c>
      <c r="C3440" s="46" t="s">
        <v>5092</v>
      </c>
      <c r="D3440" s="46" t="s">
        <v>5100</v>
      </c>
      <c r="E3440" s="46" t="s">
        <v>5158</v>
      </c>
      <c r="F3440" s="201">
        <v>0.9</v>
      </c>
      <c r="G3440" s="46" t="s">
        <v>5094</v>
      </c>
      <c r="H3440" s="46">
        <v>32</v>
      </c>
      <c r="I3440" s="46" t="s">
        <v>5095</v>
      </c>
      <c r="J3440" s="46" t="s">
        <v>5155</v>
      </c>
      <c r="K3440" s="205" t="s">
        <v>5163</v>
      </c>
      <c r="L3440" s="46" t="s">
        <v>53</v>
      </c>
      <c r="M3440" s="46" t="s">
        <v>159</v>
      </c>
      <c r="N3440" s="201">
        <v>1.06</v>
      </c>
      <c r="O3440" s="46" t="s">
        <v>159</v>
      </c>
      <c r="P3440" s="46" t="s">
        <v>5110</v>
      </c>
      <c r="Q3440" s="46" t="s">
        <v>53</v>
      </c>
      <c r="R3440" s="46" t="s">
        <v>5108</v>
      </c>
      <c r="S3440" s="46" t="s">
        <v>53</v>
      </c>
      <c r="T3440" s="39" t="s">
        <v>1952</v>
      </c>
      <c r="U3440" s="39" t="s">
        <v>3943</v>
      </c>
      <c r="V3440" s="39" t="s">
        <v>5104</v>
      </c>
      <c r="W3440" s="39" t="s">
        <v>3943</v>
      </c>
      <c r="X3440" s="112" t="s">
        <v>5160</v>
      </c>
      <c r="Y3440" s="46" t="s">
        <v>159</v>
      </c>
    </row>
    <row r="3441" spans="2:25" ht="79.2">
      <c r="B3441" s="46" t="s">
        <v>5112</v>
      </c>
      <c r="C3441" s="46" t="s">
        <v>5092</v>
      </c>
      <c r="D3441" s="46" t="s">
        <v>3943</v>
      </c>
      <c r="E3441" s="46" t="s">
        <v>5164</v>
      </c>
      <c r="F3441" s="201">
        <v>0.79</v>
      </c>
      <c r="G3441" s="46" t="s">
        <v>5094</v>
      </c>
      <c r="H3441" s="46">
        <v>33</v>
      </c>
      <c r="I3441" s="46" t="s">
        <v>5095</v>
      </c>
      <c r="J3441" s="46" t="s">
        <v>5165</v>
      </c>
      <c r="K3441" s="205" t="s">
        <v>5166</v>
      </c>
      <c r="L3441" s="46" t="s">
        <v>53</v>
      </c>
      <c r="M3441" s="46">
        <v>8</v>
      </c>
      <c r="N3441" s="201">
        <v>0.79</v>
      </c>
      <c r="O3441" s="46">
        <v>20</v>
      </c>
      <c r="P3441" s="46" t="s">
        <v>5110</v>
      </c>
      <c r="Q3441" s="46" t="s">
        <v>53</v>
      </c>
      <c r="R3441" s="46" t="s">
        <v>5108</v>
      </c>
      <c r="S3441" s="46" t="s">
        <v>53</v>
      </c>
      <c r="T3441" s="39" t="s">
        <v>1952</v>
      </c>
      <c r="U3441" s="39" t="s">
        <v>5100</v>
      </c>
      <c r="V3441" s="39" t="s">
        <v>5104</v>
      </c>
      <c r="W3441" s="39" t="s">
        <v>5100</v>
      </c>
      <c r="X3441" s="112" t="s">
        <v>5160</v>
      </c>
      <c r="Y3441" s="46">
        <v>8</v>
      </c>
    </row>
    <row r="3442" spans="2:25" ht="92.4">
      <c r="B3442" s="46" t="s">
        <v>5112</v>
      </c>
      <c r="C3442" s="46" t="s">
        <v>5092</v>
      </c>
      <c r="D3442" s="46" t="s">
        <v>3943</v>
      </c>
      <c r="E3442" s="46" t="s">
        <v>5167</v>
      </c>
      <c r="F3442" s="201">
        <v>0.79</v>
      </c>
      <c r="G3442" s="46" t="s">
        <v>5094</v>
      </c>
      <c r="H3442" s="46">
        <v>34</v>
      </c>
      <c r="I3442" s="46" t="s">
        <v>5095</v>
      </c>
      <c r="J3442" s="46" t="s">
        <v>5165</v>
      </c>
      <c r="K3442" s="205" t="s">
        <v>5168</v>
      </c>
      <c r="L3442" s="46" t="s">
        <v>53</v>
      </c>
      <c r="M3442" s="46" t="s">
        <v>159</v>
      </c>
      <c r="N3442" s="201">
        <v>0.79</v>
      </c>
      <c r="O3442" s="46" t="s">
        <v>159</v>
      </c>
      <c r="P3442" s="46" t="s">
        <v>5108</v>
      </c>
      <c r="Q3442" s="46" t="s">
        <v>53</v>
      </c>
      <c r="R3442" s="46" t="s">
        <v>5108</v>
      </c>
      <c r="S3442" s="46" t="s">
        <v>53</v>
      </c>
      <c r="T3442" s="39" t="s">
        <v>1952</v>
      </c>
      <c r="U3442" s="39" t="s">
        <v>3943</v>
      </c>
      <c r="V3442" s="39" t="s">
        <v>5104</v>
      </c>
      <c r="W3442" s="39" t="s">
        <v>3943</v>
      </c>
      <c r="X3442" s="112" t="s">
        <v>5160</v>
      </c>
      <c r="Y3442" s="46" t="s">
        <v>159</v>
      </c>
    </row>
    <row r="3443" spans="2:25" ht="79.2">
      <c r="B3443" s="46" t="s">
        <v>5112</v>
      </c>
      <c r="C3443" s="46" t="s">
        <v>5092</v>
      </c>
      <c r="D3443" s="46" t="s">
        <v>3943</v>
      </c>
      <c r="E3443" s="46" t="s">
        <v>5164</v>
      </c>
      <c r="F3443" s="201">
        <v>0.79</v>
      </c>
      <c r="G3443" s="46" t="s">
        <v>5094</v>
      </c>
      <c r="H3443" s="46">
        <v>35</v>
      </c>
      <c r="I3443" s="46" t="s">
        <v>5095</v>
      </c>
      <c r="J3443" s="46" t="s">
        <v>5165</v>
      </c>
      <c r="K3443" s="205" t="s">
        <v>5169</v>
      </c>
      <c r="L3443" s="46" t="s">
        <v>53</v>
      </c>
      <c r="M3443" s="46" t="s">
        <v>159</v>
      </c>
      <c r="N3443" s="201">
        <v>0.79</v>
      </c>
      <c r="O3443" s="46" t="s">
        <v>159</v>
      </c>
      <c r="P3443" s="46" t="s">
        <v>5108</v>
      </c>
      <c r="Q3443" s="46" t="s">
        <v>53</v>
      </c>
      <c r="R3443" s="46" t="s">
        <v>5108</v>
      </c>
      <c r="S3443" s="46" t="s">
        <v>53</v>
      </c>
      <c r="T3443" s="39" t="s">
        <v>1952</v>
      </c>
      <c r="U3443" s="39" t="s">
        <v>5100</v>
      </c>
      <c r="V3443" s="39" t="s">
        <v>5104</v>
      </c>
      <c r="W3443" s="39" t="s">
        <v>3943</v>
      </c>
      <c r="X3443" s="112" t="s">
        <v>5160</v>
      </c>
      <c r="Y3443" s="46" t="s">
        <v>159</v>
      </c>
    </row>
    <row r="3444" spans="2:25" ht="92.4">
      <c r="B3444" s="46" t="s">
        <v>5105</v>
      </c>
      <c r="C3444" s="46" t="s">
        <v>5092</v>
      </c>
      <c r="D3444" s="46" t="s">
        <v>5100</v>
      </c>
      <c r="E3444" s="46" t="s">
        <v>5164</v>
      </c>
      <c r="F3444" s="201">
        <v>0.79</v>
      </c>
      <c r="G3444" s="46" t="s">
        <v>5094</v>
      </c>
      <c r="H3444" s="46">
        <v>36</v>
      </c>
      <c r="I3444" s="46" t="s">
        <v>5095</v>
      </c>
      <c r="J3444" s="46" t="s">
        <v>5165</v>
      </c>
      <c r="K3444" s="205" t="s">
        <v>5170</v>
      </c>
      <c r="L3444" s="46" t="s">
        <v>53</v>
      </c>
      <c r="M3444" s="46" t="s">
        <v>159</v>
      </c>
      <c r="N3444" s="201">
        <v>0.79</v>
      </c>
      <c r="O3444" s="46" t="s">
        <v>159</v>
      </c>
      <c r="P3444" s="46" t="s">
        <v>5108</v>
      </c>
      <c r="Q3444" s="46" t="s">
        <v>53</v>
      </c>
      <c r="R3444" s="46" t="s">
        <v>5108</v>
      </c>
      <c r="S3444" s="46" t="s">
        <v>53</v>
      </c>
      <c r="T3444" s="39" t="s">
        <v>1952</v>
      </c>
      <c r="U3444" s="39" t="s">
        <v>3943</v>
      </c>
      <c r="V3444" s="39" t="s">
        <v>5118</v>
      </c>
      <c r="W3444" s="39" t="s">
        <v>3943</v>
      </c>
      <c r="X3444" s="112" t="s">
        <v>5160</v>
      </c>
      <c r="Y3444" s="46" t="s">
        <v>159</v>
      </c>
    </row>
    <row r="3445" spans="2:25" ht="79.2">
      <c r="B3445" s="46" t="s">
        <v>5112</v>
      </c>
      <c r="C3445" s="46" t="s">
        <v>5092</v>
      </c>
      <c r="D3445" s="46" t="s">
        <v>3943</v>
      </c>
      <c r="E3445" s="46" t="s">
        <v>5167</v>
      </c>
      <c r="F3445" s="201">
        <v>0.79</v>
      </c>
      <c r="G3445" s="46" t="s">
        <v>5094</v>
      </c>
      <c r="H3445" s="46">
        <v>37</v>
      </c>
      <c r="I3445" s="46" t="s">
        <v>5095</v>
      </c>
      <c r="J3445" s="46" t="s">
        <v>5165</v>
      </c>
      <c r="K3445" s="205" t="s">
        <v>5171</v>
      </c>
      <c r="L3445" s="46" t="s">
        <v>53</v>
      </c>
      <c r="M3445" s="46" t="s">
        <v>159</v>
      </c>
      <c r="N3445" s="201">
        <v>0.79</v>
      </c>
      <c r="O3445" s="46" t="s">
        <v>159</v>
      </c>
      <c r="P3445" s="46" t="s">
        <v>5108</v>
      </c>
      <c r="Q3445" s="46" t="s">
        <v>53</v>
      </c>
      <c r="R3445" s="46" t="s">
        <v>5108</v>
      </c>
      <c r="S3445" s="46" t="s">
        <v>53</v>
      </c>
      <c r="T3445" s="39" t="s">
        <v>1952</v>
      </c>
      <c r="U3445" s="39" t="s">
        <v>3943</v>
      </c>
      <c r="V3445" s="39" t="s">
        <v>5104</v>
      </c>
      <c r="W3445" s="39" t="s">
        <v>3943</v>
      </c>
      <c r="X3445" s="112" t="s">
        <v>5160</v>
      </c>
      <c r="Y3445" s="46" t="s">
        <v>159</v>
      </c>
    </row>
    <row r="3446" spans="2:25" ht="92.4">
      <c r="B3446" s="46" t="s">
        <v>5112</v>
      </c>
      <c r="C3446" s="46" t="s">
        <v>5092</v>
      </c>
      <c r="D3446" s="46" t="s">
        <v>5100</v>
      </c>
      <c r="E3446" s="46" t="s">
        <v>5164</v>
      </c>
      <c r="F3446" s="201">
        <v>0.79</v>
      </c>
      <c r="G3446" s="46" t="s">
        <v>5094</v>
      </c>
      <c r="H3446" s="46">
        <v>38</v>
      </c>
      <c r="I3446" s="46" t="s">
        <v>5095</v>
      </c>
      <c r="J3446" s="46" t="s">
        <v>5165</v>
      </c>
      <c r="K3446" s="205" t="s">
        <v>5172</v>
      </c>
      <c r="L3446" s="46" t="s">
        <v>53</v>
      </c>
      <c r="M3446" s="46" t="s">
        <v>159</v>
      </c>
      <c r="N3446" s="201">
        <v>0.79</v>
      </c>
      <c r="O3446" s="46" t="s">
        <v>159</v>
      </c>
      <c r="P3446" s="46" t="s">
        <v>5108</v>
      </c>
      <c r="Q3446" s="46" t="s">
        <v>53</v>
      </c>
      <c r="R3446" s="46" t="s">
        <v>5108</v>
      </c>
      <c r="S3446" s="46" t="s">
        <v>53</v>
      </c>
      <c r="T3446" s="39" t="s">
        <v>1952</v>
      </c>
      <c r="U3446" s="39" t="s">
        <v>3943</v>
      </c>
      <c r="V3446" s="39" t="s">
        <v>5118</v>
      </c>
      <c r="W3446" s="39" t="s">
        <v>3943</v>
      </c>
      <c r="X3446" s="112" t="s">
        <v>5160</v>
      </c>
      <c r="Y3446" s="46" t="s">
        <v>159</v>
      </c>
    </row>
    <row r="3447" spans="2:25" ht="79.2">
      <c r="B3447" s="46" t="s">
        <v>5105</v>
      </c>
      <c r="C3447" s="46" t="s">
        <v>5092</v>
      </c>
      <c r="D3447" s="46" t="s">
        <v>3943</v>
      </c>
      <c r="E3447" s="46" t="s">
        <v>5173</v>
      </c>
      <c r="F3447" s="201">
        <v>0.76</v>
      </c>
      <c r="G3447" s="46" t="s">
        <v>5094</v>
      </c>
      <c r="H3447" s="46">
        <v>39</v>
      </c>
      <c r="I3447" s="46" t="s">
        <v>5095</v>
      </c>
      <c r="J3447" s="46" t="s">
        <v>5174</v>
      </c>
      <c r="K3447" s="205" t="s">
        <v>5175</v>
      </c>
      <c r="L3447" s="46" t="s">
        <v>53</v>
      </c>
      <c r="M3447" s="46">
        <v>9</v>
      </c>
      <c r="N3447" s="201">
        <v>0.75</v>
      </c>
      <c r="O3447" s="46">
        <v>21</v>
      </c>
      <c r="P3447" s="46" t="s">
        <v>5176</v>
      </c>
      <c r="Q3447" s="46" t="s">
        <v>53</v>
      </c>
      <c r="R3447" s="46" t="s">
        <v>5176</v>
      </c>
      <c r="S3447" s="46" t="s">
        <v>53</v>
      </c>
      <c r="T3447" s="39" t="s">
        <v>1952</v>
      </c>
      <c r="U3447" s="39" t="s">
        <v>3943</v>
      </c>
      <c r="V3447" s="39" t="s">
        <v>5104</v>
      </c>
      <c r="W3447" s="39" t="s">
        <v>3943</v>
      </c>
      <c r="X3447" s="112" t="s">
        <v>5160</v>
      </c>
      <c r="Y3447" s="46">
        <v>9</v>
      </c>
    </row>
    <row r="3448" spans="2:25" ht="79.2">
      <c r="B3448" s="46" t="s">
        <v>5112</v>
      </c>
      <c r="C3448" s="46" t="s">
        <v>5092</v>
      </c>
      <c r="D3448" s="46" t="s">
        <v>3943</v>
      </c>
      <c r="E3448" s="46" t="s">
        <v>5173</v>
      </c>
      <c r="F3448" s="201">
        <v>0.76</v>
      </c>
      <c r="G3448" s="46" t="s">
        <v>5094</v>
      </c>
      <c r="H3448" s="46">
        <v>40</v>
      </c>
      <c r="I3448" s="46" t="s">
        <v>5095</v>
      </c>
      <c r="J3448" s="46" t="s">
        <v>5174</v>
      </c>
      <c r="K3448" s="205" t="s">
        <v>5177</v>
      </c>
      <c r="L3448" s="46" t="s">
        <v>53</v>
      </c>
      <c r="M3448" s="46" t="s">
        <v>159</v>
      </c>
      <c r="N3448" s="201">
        <v>0.75</v>
      </c>
      <c r="O3448" s="46" t="s">
        <v>159</v>
      </c>
      <c r="P3448" s="46" t="s">
        <v>5176</v>
      </c>
      <c r="Q3448" s="46" t="s">
        <v>53</v>
      </c>
      <c r="R3448" s="46" t="s">
        <v>5176</v>
      </c>
      <c r="S3448" s="46" t="s">
        <v>53</v>
      </c>
      <c r="T3448" s="39" t="s">
        <v>1952</v>
      </c>
      <c r="U3448" s="39" t="s">
        <v>5100</v>
      </c>
      <c r="V3448" s="39" t="s">
        <v>5118</v>
      </c>
      <c r="W3448" s="39" t="s">
        <v>5100</v>
      </c>
      <c r="X3448" s="112" t="s">
        <v>5160</v>
      </c>
      <c r="Y3448" s="46" t="s">
        <v>159</v>
      </c>
    </row>
    <row r="3449" spans="2:25" ht="79.2">
      <c r="B3449" s="46" t="s">
        <v>5112</v>
      </c>
      <c r="C3449" s="46" t="s">
        <v>5092</v>
      </c>
      <c r="D3449" s="46" t="s">
        <v>3943</v>
      </c>
      <c r="E3449" s="46" t="s">
        <v>5178</v>
      </c>
      <c r="F3449" s="201">
        <v>1.22</v>
      </c>
      <c r="G3449" s="46" t="s">
        <v>5094</v>
      </c>
      <c r="H3449" s="46">
        <v>41</v>
      </c>
      <c r="I3449" s="46" t="s">
        <v>5095</v>
      </c>
      <c r="J3449" s="46" t="s">
        <v>5179</v>
      </c>
      <c r="K3449" s="205" t="s">
        <v>5180</v>
      </c>
      <c r="L3449" s="46" t="s">
        <v>53</v>
      </c>
      <c r="M3449" s="46">
        <v>10</v>
      </c>
      <c r="N3449" s="201">
        <v>1.22</v>
      </c>
      <c r="O3449" s="46">
        <v>22</v>
      </c>
      <c r="P3449" s="46" t="s">
        <v>5108</v>
      </c>
      <c r="Q3449" s="46" t="s">
        <v>53</v>
      </c>
      <c r="R3449" s="46" t="s">
        <v>5108</v>
      </c>
      <c r="S3449" s="46" t="s">
        <v>53</v>
      </c>
      <c r="T3449" s="39" t="s">
        <v>1952</v>
      </c>
      <c r="U3449" s="39" t="s">
        <v>3943</v>
      </c>
      <c r="V3449" s="39" t="s">
        <v>5104</v>
      </c>
      <c r="W3449" s="39" t="s">
        <v>5100</v>
      </c>
      <c r="X3449" s="112" t="s">
        <v>5141</v>
      </c>
      <c r="Y3449" s="46">
        <v>10</v>
      </c>
    </row>
    <row r="3450" spans="2:25" ht="79.2">
      <c r="B3450" s="46" t="s">
        <v>5105</v>
      </c>
      <c r="C3450" s="46" t="s">
        <v>5092</v>
      </c>
      <c r="D3450" s="46" t="s">
        <v>3943</v>
      </c>
      <c r="E3450" s="46" t="s">
        <v>5181</v>
      </c>
      <c r="F3450" s="201">
        <v>1.22</v>
      </c>
      <c r="G3450" s="46" t="s">
        <v>5094</v>
      </c>
      <c r="H3450" s="46">
        <v>42</v>
      </c>
      <c r="I3450" s="46" t="s">
        <v>5095</v>
      </c>
      <c r="J3450" s="46" t="s">
        <v>5179</v>
      </c>
      <c r="K3450" s="205" t="s">
        <v>5182</v>
      </c>
      <c r="L3450" s="46" t="s">
        <v>53</v>
      </c>
      <c r="M3450" s="46" t="s">
        <v>159</v>
      </c>
      <c r="N3450" s="201">
        <v>1.22</v>
      </c>
      <c r="O3450" s="46" t="s">
        <v>159</v>
      </c>
      <c r="P3450" s="46" t="s">
        <v>5110</v>
      </c>
      <c r="Q3450" s="46" t="s">
        <v>53</v>
      </c>
      <c r="R3450" s="46" t="s">
        <v>5110</v>
      </c>
      <c r="S3450" s="46" t="s">
        <v>53</v>
      </c>
      <c r="T3450" s="39" t="s">
        <v>1952</v>
      </c>
      <c r="U3450" s="39" t="s">
        <v>5100</v>
      </c>
      <c r="V3450" s="39" t="s">
        <v>5104</v>
      </c>
      <c r="W3450" s="39" t="s">
        <v>3943</v>
      </c>
      <c r="X3450" s="112" t="s">
        <v>5141</v>
      </c>
      <c r="Y3450" s="46" t="s">
        <v>159</v>
      </c>
    </row>
    <row r="3451" spans="2:25" ht="79.2">
      <c r="B3451" s="46" t="s">
        <v>5112</v>
      </c>
      <c r="C3451" s="46" t="s">
        <v>5092</v>
      </c>
      <c r="D3451" s="46" t="s">
        <v>5100</v>
      </c>
      <c r="E3451" s="46" t="s">
        <v>5181</v>
      </c>
      <c r="F3451" s="201">
        <v>1.22</v>
      </c>
      <c r="G3451" s="46" t="s">
        <v>5094</v>
      </c>
      <c r="H3451" s="46">
        <v>43</v>
      </c>
      <c r="I3451" s="46" t="s">
        <v>5095</v>
      </c>
      <c r="J3451" s="46" t="s">
        <v>5179</v>
      </c>
      <c r="K3451" s="205" t="s">
        <v>5183</v>
      </c>
      <c r="L3451" s="46" t="s">
        <v>53</v>
      </c>
      <c r="M3451" s="46" t="s">
        <v>159</v>
      </c>
      <c r="N3451" s="201">
        <v>1.22</v>
      </c>
      <c r="O3451" s="46" t="s">
        <v>159</v>
      </c>
      <c r="P3451" s="46" t="s">
        <v>5108</v>
      </c>
      <c r="Q3451" s="46" t="s">
        <v>53</v>
      </c>
      <c r="R3451" s="46" t="s">
        <v>5110</v>
      </c>
      <c r="S3451" s="46" t="s">
        <v>53</v>
      </c>
      <c r="T3451" s="39" t="s">
        <v>1952</v>
      </c>
      <c r="U3451" s="39" t="s">
        <v>5100</v>
      </c>
      <c r="V3451" s="39" t="s">
        <v>5118</v>
      </c>
      <c r="W3451" s="39" t="s">
        <v>3943</v>
      </c>
      <c r="X3451" s="112" t="s">
        <v>5141</v>
      </c>
      <c r="Y3451" s="46" t="s">
        <v>159</v>
      </c>
    </row>
    <row r="3452" spans="2:25" ht="79.2">
      <c r="B3452" s="46" t="s">
        <v>5112</v>
      </c>
      <c r="C3452" s="46" t="s">
        <v>5092</v>
      </c>
      <c r="D3452" s="46" t="s">
        <v>3943</v>
      </c>
      <c r="E3452" s="46" t="s">
        <v>5181</v>
      </c>
      <c r="F3452" s="201">
        <v>1.22</v>
      </c>
      <c r="G3452" s="46" t="s">
        <v>5094</v>
      </c>
      <c r="H3452" s="46">
        <v>44</v>
      </c>
      <c r="I3452" s="46" t="s">
        <v>5095</v>
      </c>
      <c r="J3452" s="46" t="s">
        <v>5179</v>
      </c>
      <c r="K3452" s="205" t="s">
        <v>5184</v>
      </c>
      <c r="L3452" s="46" t="s">
        <v>53</v>
      </c>
      <c r="M3452" s="46" t="s">
        <v>159</v>
      </c>
      <c r="N3452" s="201">
        <v>1.22</v>
      </c>
      <c r="O3452" s="46" t="s">
        <v>159</v>
      </c>
      <c r="P3452" s="46" t="s">
        <v>5110</v>
      </c>
      <c r="Q3452" s="46" t="s">
        <v>53</v>
      </c>
      <c r="R3452" s="46" t="s">
        <v>5108</v>
      </c>
      <c r="S3452" s="46" t="s">
        <v>53</v>
      </c>
      <c r="T3452" s="39" t="s">
        <v>1952</v>
      </c>
      <c r="U3452" s="39" t="s">
        <v>5100</v>
      </c>
      <c r="V3452" s="39" t="s">
        <v>5104</v>
      </c>
      <c r="W3452" s="39" t="s">
        <v>3943</v>
      </c>
      <c r="X3452" s="112" t="s">
        <v>5141</v>
      </c>
      <c r="Y3452" s="46" t="s">
        <v>159</v>
      </c>
    </row>
    <row r="3453" spans="2:25" ht="79.2">
      <c r="B3453" s="46" t="s">
        <v>5112</v>
      </c>
      <c r="C3453" s="46" t="s">
        <v>5092</v>
      </c>
      <c r="D3453" s="46" t="s">
        <v>5100</v>
      </c>
      <c r="E3453" s="46" t="s">
        <v>5178</v>
      </c>
      <c r="F3453" s="201">
        <v>1.22</v>
      </c>
      <c r="G3453" s="46" t="s">
        <v>5094</v>
      </c>
      <c r="H3453" s="46">
        <v>45</v>
      </c>
      <c r="I3453" s="46" t="s">
        <v>5095</v>
      </c>
      <c r="J3453" s="46" t="s">
        <v>5179</v>
      </c>
      <c r="K3453" s="205" t="s">
        <v>5185</v>
      </c>
      <c r="L3453" s="46" t="s">
        <v>53</v>
      </c>
      <c r="M3453" s="46" t="s">
        <v>159</v>
      </c>
      <c r="N3453" s="201">
        <v>1.22</v>
      </c>
      <c r="O3453" s="46" t="s">
        <v>159</v>
      </c>
      <c r="P3453" s="46" t="s">
        <v>5110</v>
      </c>
      <c r="Q3453" s="46" t="s">
        <v>53</v>
      </c>
      <c r="R3453" s="46" t="s">
        <v>5110</v>
      </c>
      <c r="S3453" s="46" t="s">
        <v>53</v>
      </c>
      <c r="T3453" s="39" t="s">
        <v>1952</v>
      </c>
      <c r="U3453" s="39" t="s">
        <v>3943</v>
      </c>
      <c r="V3453" s="39" t="s">
        <v>5104</v>
      </c>
      <c r="W3453" s="39" t="s">
        <v>3943</v>
      </c>
      <c r="X3453" s="112" t="s">
        <v>5141</v>
      </c>
      <c r="Y3453" s="46" t="s">
        <v>159</v>
      </c>
    </row>
    <row r="3454" spans="2:25" ht="79.2">
      <c r="B3454" s="46" t="s">
        <v>5112</v>
      </c>
      <c r="C3454" s="46" t="s">
        <v>5092</v>
      </c>
      <c r="D3454" s="46" t="s">
        <v>3943</v>
      </c>
      <c r="E3454" s="46" t="s">
        <v>5181</v>
      </c>
      <c r="F3454" s="201">
        <v>1.22</v>
      </c>
      <c r="G3454" s="46" t="s">
        <v>5094</v>
      </c>
      <c r="H3454" s="46">
        <v>46</v>
      </c>
      <c r="I3454" s="46" t="s">
        <v>5095</v>
      </c>
      <c r="J3454" s="46" t="s">
        <v>5179</v>
      </c>
      <c r="K3454" s="205" t="s">
        <v>5186</v>
      </c>
      <c r="L3454" s="46" t="s">
        <v>53</v>
      </c>
      <c r="M3454" s="46" t="s">
        <v>159</v>
      </c>
      <c r="N3454" s="201">
        <v>1.22</v>
      </c>
      <c r="O3454" s="46" t="s">
        <v>159</v>
      </c>
      <c r="P3454" s="46" t="s">
        <v>5108</v>
      </c>
      <c r="Q3454" s="46" t="s">
        <v>53</v>
      </c>
      <c r="R3454" s="46" t="s">
        <v>5108</v>
      </c>
      <c r="S3454" s="46" t="s">
        <v>53</v>
      </c>
      <c r="T3454" s="39" t="s">
        <v>1952</v>
      </c>
      <c r="U3454" s="39" t="s">
        <v>3943</v>
      </c>
      <c r="V3454" s="39" t="s">
        <v>5104</v>
      </c>
      <c r="W3454" s="39" t="s">
        <v>3943</v>
      </c>
      <c r="X3454" s="112" t="s">
        <v>5141</v>
      </c>
      <c r="Y3454" s="46" t="s">
        <v>159</v>
      </c>
    </row>
    <row r="3455" spans="2:25" ht="79.2">
      <c r="B3455" s="46" t="s">
        <v>5105</v>
      </c>
      <c r="C3455" s="46" t="s">
        <v>5092</v>
      </c>
      <c r="D3455" s="46" t="s">
        <v>5100</v>
      </c>
      <c r="E3455" s="46" t="s">
        <v>5187</v>
      </c>
      <c r="F3455" s="201">
        <v>1.03</v>
      </c>
      <c r="G3455" s="46" t="s">
        <v>5094</v>
      </c>
      <c r="H3455" s="46">
        <v>47</v>
      </c>
      <c r="I3455" s="46" t="s">
        <v>5095</v>
      </c>
      <c r="J3455" s="46" t="s">
        <v>5188</v>
      </c>
      <c r="K3455" s="205" t="s">
        <v>5189</v>
      </c>
      <c r="L3455" s="46" t="s">
        <v>53</v>
      </c>
      <c r="M3455" s="46">
        <v>11</v>
      </c>
      <c r="N3455" s="201">
        <v>1.03</v>
      </c>
      <c r="O3455" s="46">
        <v>23</v>
      </c>
      <c r="P3455" s="46" t="s">
        <v>5176</v>
      </c>
      <c r="Q3455" s="46" t="s">
        <v>53</v>
      </c>
      <c r="R3455" s="46" t="s">
        <v>5176</v>
      </c>
      <c r="S3455" s="46" t="s">
        <v>53</v>
      </c>
      <c r="T3455" s="39" t="s">
        <v>1952</v>
      </c>
      <c r="U3455" s="39" t="s">
        <v>3943</v>
      </c>
      <c r="V3455" s="39" t="s">
        <v>5104</v>
      </c>
      <c r="W3455" s="39" t="s">
        <v>5100</v>
      </c>
      <c r="X3455" s="112" t="s">
        <v>5141</v>
      </c>
      <c r="Y3455" s="46">
        <v>11</v>
      </c>
    </row>
    <row r="3456" spans="2:25" ht="79.2">
      <c r="B3456" s="46" t="s">
        <v>5105</v>
      </c>
      <c r="C3456" s="46" t="s">
        <v>5092</v>
      </c>
      <c r="D3456" s="46" t="s">
        <v>3943</v>
      </c>
      <c r="E3456" s="46" t="s">
        <v>5190</v>
      </c>
      <c r="F3456" s="201">
        <v>1.03</v>
      </c>
      <c r="G3456" s="46" t="s">
        <v>5094</v>
      </c>
      <c r="H3456" s="46">
        <v>48</v>
      </c>
      <c r="I3456" s="46" t="s">
        <v>5095</v>
      </c>
      <c r="J3456" s="46" t="s">
        <v>5188</v>
      </c>
      <c r="K3456" s="205" t="s">
        <v>5191</v>
      </c>
      <c r="L3456" s="46" t="s">
        <v>53</v>
      </c>
      <c r="M3456" s="46" t="s">
        <v>159</v>
      </c>
      <c r="N3456" s="201">
        <v>1.03</v>
      </c>
      <c r="O3456" s="46" t="s">
        <v>159</v>
      </c>
      <c r="P3456" s="46" t="s">
        <v>5176</v>
      </c>
      <c r="Q3456" s="46" t="s">
        <v>53</v>
      </c>
      <c r="R3456" s="46" t="s">
        <v>5176</v>
      </c>
      <c r="S3456" s="46" t="s">
        <v>53</v>
      </c>
      <c r="T3456" s="39" t="s">
        <v>1952</v>
      </c>
      <c r="U3456" s="39" t="s">
        <v>3943</v>
      </c>
      <c r="V3456" s="39" t="s">
        <v>5104</v>
      </c>
      <c r="W3456" s="39" t="s">
        <v>3943</v>
      </c>
      <c r="X3456" s="112" t="s">
        <v>5141</v>
      </c>
      <c r="Y3456" s="46" t="s">
        <v>159</v>
      </c>
    </row>
    <row r="3457" spans="2:25" ht="79.2">
      <c r="B3457" s="46" t="s">
        <v>5112</v>
      </c>
      <c r="C3457" s="46" t="s">
        <v>5092</v>
      </c>
      <c r="D3457" s="46" t="s">
        <v>5100</v>
      </c>
      <c r="E3457" s="46" t="s">
        <v>5187</v>
      </c>
      <c r="F3457" s="201">
        <v>1.03</v>
      </c>
      <c r="G3457" s="46" t="s">
        <v>5094</v>
      </c>
      <c r="H3457" s="46">
        <v>49</v>
      </c>
      <c r="I3457" s="46" t="s">
        <v>5095</v>
      </c>
      <c r="J3457" s="46" t="s">
        <v>5188</v>
      </c>
      <c r="K3457" s="205" t="s">
        <v>5192</v>
      </c>
      <c r="L3457" s="46" t="s">
        <v>53</v>
      </c>
      <c r="M3457" s="46" t="s">
        <v>159</v>
      </c>
      <c r="N3457" s="201">
        <v>1.03</v>
      </c>
      <c r="O3457" s="46" t="s">
        <v>159</v>
      </c>
      <c r="P3457" s="46" t="s">
        <v>5176</v>
      </c>
      <c r="Q3457" s="46" t="s">
        <v>53</v>
      </c>
      <c r="R3457" s="46" t="s">
        <v>5176</v>
      </c>
      <c r="S3457" s="46" t="s">
        <v>53</v>
      </c>
      <c r="T3457" s="39" t="s">
        <v>1952</v>
      </c>
      <c r="U3457" s="39" t="s">
        <v>3943</v>
      </c>
      <c r="V3457" s="39" t="s">
        <v>5118</v>
      </c>
      <c r="W3457" s="39" t="s">
        <v>3943</v>
      </c>
      <c r="X3457" s="112" t="s">
        <v>5141</v>
      </c>
      <c r="Y3457" s="46" t="s">
        <v>159</v>
      </c>
    </row>
    <row r="3458" spans="2:25" ht="79.2">
      <c r="B3458" s="46" t="s">
        <v>5105</v>
      </c>
      <c r="C3458" s="46" t="s">
        <v>5092</v>
      </c>
      <c r="D3458" s="46" t="s">
        <v>3943</v>
      </c>
      <c r="E3458" s="46" t="s">
        <v>5193</v>
      </c>
      <c r="F3458" s="201">
        <v>1.03</v>
      </c>
      <c r="G3458" s="46" t="s">
        <v>5094</v>
      </c>
      <c r="H3458" s="46">
        <v>50</v>
      </c>
      <c r="I3458" s="46" t="s">
        <v>5095</v>
      </c>
      <c r="J3458" s="46" t="s">
        <v>5194</v>
      </c>
      <c r="K3458" s="205" t="s">
        <v>5195</v>
      </c>
      <c r="L3458" s="46" t="s">
        <v>53</v>
      </c>
      <c r="M3458" s="46">
        <v>12</v>
      </c>
      <c r="N3458" s="201">
        <v>1.03</v>
      </c>
      <c r="O3458" s="46">
        <v>24</v>
      </c>
      <c r="P3458" s="46" t="s">
        <v>5176</v>
      </c>
      <c r="Q3458" s="46" t="s">
        <v>53</v>
      </c>
      <c r="R3458" s="46" t="s">
        <v>5176</v>
      </c>
      <c r="S3458" s="46" t="s">
        <v>53</v>
      </c>
      <c r="T3458" s="39" t="s">
        <v>1952</v>
      </c>
      <c r="U3458" s="39" t="s">
        <v>5100</v>
      </c>
      <c r="V3458" s="39" t="s">
        <v>5118</v>
      </c>
      <c r="W3458" s="39" t="s">
        <v>5100</v>
      </c>
      <c r="X3458" s="112" t="s">
        <v>5141</v>
      </c>
      <c r="Y3458" s="46">
        <v>12</v>
      </c>
    </row>
    <row r="3459" spans="2:25" ht="39.6">
      <c r="B3459" s="46" t="s">
        <v>1785</v>
      </c>
      <c r="C3459" s="46" t="s">
        <v>1786</v>
      </c>
      <c r="D3459" s="46" t="s">
        <v>5196</v>
      </c>
      <c r="E3459" s="46" t="s">
        <v>181</v>
      </c>
      <c r="F3459" s="206">
        <v>7</v>
      </c>
      <c r="G3459" s="46" t="s">
        <v>1009</v>
      </c>
      <c r="H3459" s="46">
        <v>1</v>
      </c>
      <c r="I3459" s="46" t="s">
        <v>1727</v>
      </c>
      <c r="J3459" s="46" t="s">
        <v>5197</v>
      </c>
      <c r="K3459" s="46" t="s">
        <v>5198</v>
      </c>
      <c r="L3459" s="46" t="s">
        <v>53</v>
      </c>
      <c r="M3459" s="46">
        <v>1</v>
      </c>
      <c r="N3459" s="46">
        <v>7.1</v>
      </c>
      <c r="O3459" s="46">
        <v>1</v>
      </c>
      <c r="P3459" s="46" t="s">
        <v>1013</v>
      </c>
      <c r="Q3459" s="46" t="s">
        <v>53</v>
      </c>
      <c r="R3459" s="46" t="s">
        <v>1013</v>
      </c>
      <c r="S3459" s="46" t="s">
        <v>53</v>
      </c>
      <c r="T3459" s="46" t="s">
        <v>5199</v>
      </c>
      <c r="U3459" s="46" t="s">
        <v>5200</v>
      </c>
      <c r="V3459" s="46" t="s">
        <v>5201</v>
      </c>
      <c r="W3459" s="46" t="s">
        <v>5202</v>
      </c>
      <c r="X3459" s="47" t="s">
        <v>5203</v>
      </c>
      <c r="Y3459" s="46">
        <v>1</v>
      </c>
    </row>
    <row r="3460" spans="2:25" ht="39.6">
      <c r="B3460" s="46" t="s">
        <v>1785</v>
      </c>
      <c r="C3460" s="46" t="s">
        <v>1786</v>
      </c>
      <c r="D3460" s="46" t="s">
        <v>5196</v>
      </c>
      <c r="E3460" s="46" t="s">
        <v>181</v>
      </c>
      <c r="F3460" s="206">
        <v>7</v>
      </c>
      <c r="G3460" s="46" t="s">
        <v>1009</v>
      </c>
      <c r="H3460" s="46">
        <v>2</v>
      </c>
      <c r="I3460" s="46" t="s">
        <v>1727</v>
      </c>
      <c r="J3460" s="46" t="s">
        <v>5197</v>
      </c>
      <c r="K3460" s="46" t="s">
        <v>5204</v>
      </c>
      <c r="L3460" s="46" t="s">
        <v>159</v>
      </c>
      <c r="M3460" s="46" t="s">
        <v>159</v>
      </c>
      <c r="N3460" s="46">
        <v>7.1</v>
      </c>
      <c r="O3460" s="46" t="s">
        <v>159</v>
      </c>
      <c r="P3460" s="46" t="s">
        <v>1013</v>
      </c>
      <c r="Q3460" s="46" t="s">
        <v>159</v>
      </c>
      <c r="R3460" s="46" t="s">
        <v>1013</v>
      </c>
      <c r="S3460" s="46" t="s">
        <v>159</v>
      </c>
      <c r="T3460" s="46" t="s">
        <v>5199</v>
      </c>
      <c r="U3460" s="46" t="s">
        <v>5200</v>
      </c>
      <c r="V3460" s="46" t="s">
        <v>5205</v>
      </c>
      <c r="W3460" s="46" t="s">
        <v>5202</v>
      </c>
      <c r="X3460" s="47" t="s">
        <v>5203</v>
      </c>
      <c r="Y3460" s="46" t="s">
        <v>5206</v>
      </c>
    </row>
    <row r="3461" spans="2:25" ht="39.6">
      <c r="B3461" s="46" t="s">
        <v>1785</v>
      </c>
      <c r="C3461" s="46" t="s">
        <v>1786</v>
      </c>
      <c r="D3461" s="46" t="s">
        <v>5196</v>
      </c>
      <c r="E3461" s="46" t="s">
        <v>181</v>
      </c>
      <c r="F3461" s="206">
        <v>7</v>
      </c>
      <c r="G3461" s="46" t="s">
        <v>1009</v>
      </c>
      <c r="H3461" s="46">
        <v>3</v>
      </c>
      <c r="I3461" s="46" t="s">
        <v>1727</v>
      </c>
      <c r="J3461" s="46" t="s">
        <v>5197</v>
      </c>
      <c r="K3461" s="46" t="s">
        <v>5207</v>
      </c>
      <c r="L3461" s="46" t="s">
        <v>53</v>
      </c>
      <c r="M3461" s="46">
        <v>2</v>
      </c>
      <c r="N3461" s="46">
        <v>7.1</v>
      </c>
      <c r="O3461" s="46">
        <v>2</v>
      </c>
      <c r="P3461" s="46" t="s">
        <v>1013</v>
      </c>
      <c r="Q3461" s="46" t="s">
        <v>53</v>
      </c>
      <c r="R3461" s="46" t="s">
        <v>1013</v>
      </c>
      <c r="S3461" s="46" t="s">
        <v>53</v>
      </c>
      <c r="T3461" s="46" t="s">
        <v>5199</v>
      </c>
      <c r="U3461" s="46" t="s">
        <v>5200</v>
      </c>
      <c r="V3461" s="46" t="s">
        <v>5208</v>
      </c>
      <c r="W3461" s="46" t="s">
        <v>5209</v>
      </c>
      <c r="X3461" s="47" t="s">
        <v>5203</v>
      </c>
      <c r="Y3461" s="46">
        <v>2</v>
      </c>
    </row>
    <row r="3462" spans="2:25" ht="39.6">
      <c r="B3462" s="46" t="s">
        <v>1785</v>
      </c>
      <c r="C3462" s="46" t="s">
        <v>1786</v>
      </c>
      <c r="D3462" s="46" t="s">
        <v>5196</v>
      </c>
      <c r="E3462" s="46" t="s">
        <v>181</v>
      </c>
      <c r="F3462" s="206">
        <v>7</v>
      </c>
      <c r="G3462" s="46" t="s">
        <v>1009</v>
      </c>
      <c r="H3462" s="46">
        <v>4</v>
      </c>
      <c r="I3462" s="46" t="s">
        <v>1727</v>
      </c>
      <c r="J3462" s="46" t="s">
        <v>5197</v>
      </c>
      <c r="K3462" s="46" t="s">
        <v>5210</v>
      </c>
      <c r="L3462" s="46" t="s">
        <v>159</v>
      </c>
      <c r="M3462" s="46" t="s">
        <v>159</v>
      </c>
      <c r="N3462" s="46">
        <v>7.1</v>
      </c>
      <c r="O3462" s="46" t="s">
        <v>159</v>
      </c>
      <c r="P3462" s="46" t="s">
        <v>1013</v>
      </c>
      <c r="Q3462" s="46" t="s">
        <v>159</v>
      </c>
      <c r="R3462" s="46" t="s">
        <v>1013</v>
      </c>
      <c r="S3462" s="46" t="s">
        <v>159</v>
      </c>
      <c r="T3462" s="46" t="s">
        <v>5199</v>
      </c>
      <c r="U3462" s="46" t="s">
        <v>5200</v>
      </c>
      <c r="V3462" s="46" t="s">
        <v>5208</v>
      </c>
      <c r="W3462" s="46" t="s">
        <v>5209</v>
      </c>
      <c r="X3462" s="47" t="s">
        <v>5203</v>
      </c>
      <c r="Y3462" s="46" t="s">
        <v>5206</v>
      </c>
    </row>
    <row r="3463" spans="2:25" ht="39.6">
      <c r="B3463" s="46" t="s">
        <v>1785</v>
      </c>
      <c r="C3463" s="46" t="s">
        <v>1786</v>
      </c>
      <c r="D3463" s="46" t="s">
        <v>5211</v>
      </c>
      <c r="E3463" s="46" t="s">
        <v>181</v>
      </c>
      <c r="F3463" s="206">
        <v>6.9</v>
      </c>
      <c r="G3463" s="46" t="s">
        <v>1009</v>
      </c>
      <c r="H3463" s="46">
        <v>5</v>
      </c>
      <c r="I3463" s="46" t="s">
        <v>1727</v>
      </c>
      <c r="J3463" s="46" t="s">
        <v>5197</v>
      </c>
      <c r="K3463" s="46" t="s">
        <v>5212</v>
      </c>
      <c r="L3463" s="46" t="s">
        <v>53</v>
      </c>
      <c r="M3463" s="46">
        <v>3</v>
      </c>
      <c r="N3463" s="206">
        <v>7</v>
      </c>
      <c r="O3463" s="46">
        <v>3</v>
      </c>
      <c r="P3463" s="46" t="s">
        <v>1013</v>
      </c>
      <c r="Q3463" s="46" t="s">
        <v>53</v>
      </c>
      <c r="R3463" s="46" t="s">
        <v>1013</v>
      </c>
      <c r="S3463" s="46" t="s">
        <v>53</v>
      </c>
      <c r="T3463" s="46" t="s">
        <v>5199</v>
      </c>
      <c r="U3463" s="46" t="s">
        <v>5200</v>
      </c>
      <c r="V3463" s="46" t="s">
        <v>5208</v>
      </c>
      <c r="W3463" s="46" t="s">
        <v>5209</v>
      </c>
      <c r="X3463" s="47" t="s">
        <v>5203</v>
      </c>
      <c r="Y3463" s="46">
        <v>3</v>
      </c>
    </row>
    <row r="3464" spans="2:25" ht="39.6">
      <c r="B3464" s="46" t="s">
        <v>1785</v>
      </c>
      <c r="C3464" s="46" t="s">
        <v>1786</v>
      </c>
      <c r="D3464" s="46" t="s">
        <v>5211</v>
      </c>
      <c r="E3464" s="46" t="s">
        <v>181</v>
      </c>
      <c r="F3464" s="206">
        <v>6.9</v>
      </c>
      <c r="G3464" s="46" t="s">
        <v>1009</v>
      </c>
      <c r="H3464" s="46">
        <v>6</v>
      </c>
      <c r="I3464" s="46" t="s">
        <v>1727</v>
      </c>
      <c r="J3464" s="46" t="s">
        <v>5197</v>
      </c>
      <c r="K3464" s="46" t="s">
        <v>5213</v>
      </c>
      <c r="L3464" s="46" t="s">
        <v>159</v>
      </c>
      <c r="M3464" s="46" t="s">
        <v>159</v>
      </c>
      <c r="N3464" s="206">
        <v>7</v>
      </c>
      <c r="O3464" s="46" t="s">
        <v>159</v>
      </c>
      <c r="P3464" s="46" t="s">
        <v>1013</v>
      </c>
      <c r="Q3464" s="46" t="s">
        <v>159</v>
      </c>
      <c r="R3464" s="46" t="s">
        <v>1013</v>
      </c>
      <c r="S3464" s="46" t="s">
        <v>159</v>
      </c>
      <c r="T3464" s="46" t="s">
        <v>5199</v>
      </c>
      <c r="U3464" s="46" t="s">
        <v>5200</v>
      </c>
      <c r="V3464" s="46" t="s">
        <v>5208</v>
      </c>
      <c r="W3464" s="46" t="s">
        <v>5209</v>
      </c>
      <c r="X3464" s="47" t="s">
        <v>5203</v>
      </c>
      <c r="Y3464" s="46" t="s">
        <v>5206</v>
      </c>
    </row>
    <row r="3465" spans="2:25" ht="39.6">
      <c r="B3465" s="46" t="s">
        <v>1785</v>
      </c>
      <c r="C3465" s="46" t="s">
        <v>1786</v>
      </c>
      <c r="D3465" s="46" t="s">
        <v>5211</v>
      </c>
      <c r="E3465" s="46" t="s">
        <v>181</v>
      </c>
      <c r="F3465" s="206">
        <v>6.9</v>
      </c>
      <c r="G3465" s="46" t="s">
        <v>1009</v>
      </c>
      <c r="H3465" s="46">
        <v>7</v>
      </c>
      <c r="I3465" s="46" t="s">
        <v>1727</v>
      </c>
      <c r="J3465" s="46" t="s">
        <v>5197</v>
      </c>
      <c r="K3465" s="46" t="s">
        <v>5214</v>
      </c>
      <c r="L3465" s="46" t="s">
        <v>53</v>
      </c>
      <c r="M3465" s="46">
        <v>4</v>
      </c>
      <c r="N3465" s="206">
        <v>7</v>
      </c>
      <c r="O3465" s="46">
        <v>4</v>
      </c>
      <c r="P3465" s="46" t="s">
        <v>1013</v>
      </c>
      <c r="Q3465" s="46" t="s">
        <v>53</v>
      </c>
      <c r="R3465" s="46" t="s">
        <v>1013</v>
      </c>
      <c r="S3465" s="46" t="s">
        <v>53</v>
      </c>
      <c r="T3465" s="46" t="s">
        <v>5199</v>
      </c>
      <c r="U3465" s="46" t="s">
        <v>5200</v>
      </c>
      <c r="V3465" s="46" t="s">
        <v>5208</v>
      </c>
      <c r="W3465" s="46" t="s">
        <v>5209</v>
      </c>
      <c r="X3465" s="47" t="s">
        <v>5203</v>
      </c>
      <c r="Y3465" s="46">
        <v>4</v>
      </c>
    </row>
    <row r="3466" spans="2:25" ht="39.6">
      <c r="B3466" s="46" t="s">
        <v>1785</v>
      </c>
      <c r="C3466" s="46" t="s">
        <v>1786</v>
      </c>
      <c r="D3466" s="46" t="s">
        <v>5211</v>
      </c>
      <c r="E3466" s="46" t="s">
        <v>181</v>
      </c>
      <c r="F3466" s="206">
        <v>6.9</v>
      </c>
      <c r="G3466" s="46" t="s">
        <v>1009</v>
      </c>
      <c r="H3466" s="46">
        <v>8</v>
      </c>
      <c r="I3466" s="46" t="s">
        <v>1727</v>
      </c>
      <c r="J3466" s="46" t="s">
        <v>5197</v>
      </c>
      <c r="K3466" s="46" t="s">
        <v>5215</v>
      </c>
      <c r="L3466" s="46" t="s">
        <v>159</v>
      </c>
      <c r="M3466" s="46" t="s">
        <v>159</v>
      </c>
      <c r="N3466" s="206">
        <v>7</v>
      </c>
      <c r="O3466" s="46" t="s">
        <v>159</v>
      </c>
      <c r="P3466" s="46" t="s">
        <v>1013</v>
      </c>
      <c r="Q3466" s="46" t="s">
        <v>159</v>
      </c>
      <c r="R3466" s="46" t="s">
        <v>1013</v>
      </c>
      <c r="S3466" s="46" t="s">
        <v>159</v>
      </c>
      <c r="T3466" s="46" t="s">
        <v>5199</v>
      </c>
      <c r="U3466" s="46" t="s">
        <v>5200</v>
      </c>
      <c r="V3466" s="46" t="s">
        <v>5208</v>
      </c>
      <c r="W3466" s="46" t="s">
        <v>5209</v>
      </c>
      <c r="X3466" s="47" t="s">
        <v>5203</v>
      </c>
      <c r="Y3466" s="46" t="s">
        <v>5206</v>
      </c>
    </row>
    <row r="3467" spans="2:25" ht="39.6">
      <c r="B3467" s="46" t="s">
        <v>1785</v>
      </c>
      <c r="C3467" s="46" t="s">
        <v>1786</v>
      </c>
      <c r="D3467" s="46" t="s">
        <v>5211</v>
      </c>
      <c r="E3467" s="46" t="s">
        <v>181</v>
      </c>
      <c r="F3467" s="206">
        <v>6.9</v>
      </c>
      <c r="G3467" s="46" t="s">
        <v>1009</v>
      </c>
      <c r="H3467" s="46">
        <v>9</v>
      </c>
      <c r="I3467" s="46" t="s">
        <v>1727</v>
      </c>
      <c r="J3467" s="46" t="s">
        <v>5197</v>
      </c>
      <c r="K3467" s="46" t="s">
        <v>5216</v>
      </c>
      <c r="L3467" s="46" t="s">
        <v>53</v>
      </c>
      <c r="M3467" s="46">
        <v>5</v>
      </c>
      <c r="N3467" s="206">
        <v>7</v>
      </c>
      <c r="O3467" s="46">
        <v>5</v>
      </c>
      <c r="P3467" s="46" t="s">
        <v>1013</v>
      </c>
      <c r="Q3467" s="46" t="s">
        <v>53</v>
      </c>
      <c r="R3467" s="46" t="s">
        <v>1013</v>
      </c>
      <c r="S3467" s="46" t="s">
        <v>53</v>
      </c>
      <c r="T3467" s="46" t="s">
        <v>5199</v>
      </c>
      <c r="U3467" s="46" t="s">
        <v>5200</v>
      </c>
      <c r="V3467" s="46" t="s">
        <v>5208</v>
      </c>
      <c r="W3467" s="46" t="s">
        <v>5209</v>
      </c>
      <c r="X3467" s="47" t="s">
        <v>5203</v>
      </c>
      <c r="Y3467" s="46">
        <v>5</v>
      </c>
    </row>
    <row r="3468" spans="2:25" ht="39.6">
      <c r="B3468" s="46" t="s">
        <v>1785</v>
      </c>
      <c r="C3468" s="46" t="s">
        <v>1786</v>
      </c>
      <c r="D3468" s="46" t="s">
        <v>5211</v>
      </c>
      <c r="E3468" s="46" t="s">
        <v>181</v>
      </c>
      <c r="F3468" s="206">
        <v>6.9</v>
      </c>
      <c r="G3468" s="46" t="s">
        <v>1009</v>
      </c>
      <c r="H3468" s="46">
        <v>10</v>
      </c>
      <c r="I3468" s="46" t="s">
        <v>1727</v>
      </c>
      <c r="J3468" s="46" t="s">
        <v>5197</v>
      </c>
      <c r="K3468" s="46" t="s">
        <v>5217</v>
      </c>
      <c r="L3468" s="46" t="s">
        <v>159</v>
      </c>
      <c r="M3468" s="46" t="s">
        <v>159</v>
      </c>
      <c r="N3468" s="206">
        <v>7</v>
      </c>
      <c r="O3468" s="46" t="s">
        <v>159</v>
      </c>
      <c r="P3468" s="46" t="s">
        <v>1013</v>
      </c>
      <c r="Q3468" s="46" t="s">
        <v>159</v>
      </c>
      <c r="R3468" s="46" t="s">
        <v>1013</v>
      </c>
      <c r="S3468" s="46" t="s">
        <v>159</v>
      </c>
      <c r="T3468" s="46" t="s">
        <v>5199</v>
      </c>
      <c r="U3468" s="46" t="s">
        <v>5200</v>
      </c>
      <c r="V3468" s="46" t="s">
        <v>5208</v>
      </c>
      <c r="W3468" s="46" t="s">
        <v>5209</v>
      </c>
      <c r="X3468" s="47" t="s">
        <v>5203</v>
      </c>
      <c r="Y3468" s="46" t="s">
        <v>5206</v>
      </c>
    </row>
    <row r="3469" spans="2:25" ht="39.6">
      <c r="B3469" s="46" t="s">
        <v>1785</v>
      </c>
      <c r="C3469" s="46" t="s">
        <v>1786</v>
      </c>
      <c r="D3469" s="46" t="s">
        <v>5211</v>
      </c>
      <c r="E3469" s="46" t="s">
        <v>181</v>
      </c>
      <c r="F3469" s="206">
        <v>6.9</v>
      </c>
      <c r="G3469" s="46" t="s">
        <v>1009</v>
      </c>
      <c r="H3469" s="46">
        <v>11</v>
      </c>
      <c r="I3469" s="46" t="s">
        <v>1727</v>
      </c>
      <c r="J3469" s="46" t="s">
        <v>5197</v>
      </c>
      <c r="K3469" s="46" t="s">
        <v>5218</v>
      </c>
      <c r="L3469" s="46" t="s">
        <v>53</v>
      </c>
      <c r="M3469" s="46">
        <v>6</v>
      </c>
      <c r="N3469" s="206">
        <v>7</v>
      </c>
      <c r="O3469" s="46">
        <v>6</v>
      </c>
      <c r="P3469" s="46" t="s">
        <v>1013</v>
      </c>
      <c r="Q3469" s="46" t="s">
        <v>53</v>
      </c>
      <c r="R3469" s="46" t="s">
        <v>1013</v>
      </c>
      <c r="S3469" s="46" t="s">
        <v>53</v>
      </c>
      <c r="T3469" s="46" t="s">
        <v>5199</v>
      </c>
      <c r="U3469" s="46" t="s">
        <v>5200</v>
      </c>
      <c r="V3469" s="46" t="s">
        <v>5208</v>
      </c>
      <c r="W3469" s="46" t="s">
        <v>5209</v>
      </c>
      <c r="X3469" s="47" t="s">
        <v>5203</v>
      </c>
      <c r="Y3469" s="46">
        <v>6</v>
      </c>
    </row>
    <row r="3470" spans="2:25" ht="39.6">
      <c r="B3470" s="46" t="s">
        <v>1785</v>
      </c>
      <c r="C3470" s="46" t="s">
        <v>1786</v>
      </c>
      <c r="D3470" s="46" t="s">
        <v>5211</v>
      </c>
      <c r="E3470" s="46" t="s">
        <v>181</v>
      </c>
      <c r="F3470" s="206">
        <v>6.9</v>
      </c>
      <c r="G3470" s="46" t="s">
        <v>1009</v>
      </c>
      <c r="H3470" s="46">
        <v>12</v>
      </c>
      <c r="I3470" s="46" t="s">
        <v>1727</v>
      </c>
      <c r="J3470" s="46" t="s">
        <v>5197</v>
      </c>
      <c r="K3470" s="46" t="s">
        <v>5219</v>
      </c>
      <c r="L3470" s="46" t="s">
        <v>159</v>
      </c>
      <c r="M3470" s="46" t="s">
        <v>159</v>
      </c>
      <c r="N3470" s="206">
        <v>7</v>
      </c>
      <c r="O3470" s="46" t="s">
        <v>159</v>
      </c>
      <c r="P3470" s="46" t="s">
        <v>1013</v>
      </c>
      <c r="Q3470" s="46" t="s">
        <v>159</v>
      </c>
      <c r="R3470" s="46" t="s">
        <v>1013</v>
      </c>
      <c r="S3470" s="46" t="s">
        <v>159</v>
      </c>
      <c r="T3470" s="46" t="s">
        <v>5199</v>
      </c>
      <c r="U3470" s="46" t="s">
        <v>5200</v>
      </c>
      <c r="V3470" s="46" t="s">
        <v>5208</v>
      </c>
      <c r="W3470" s="46" t="s">
        <v>5209</v>
      </c>
      <c r="X3470" s="47" t="s">
        <v>5203</v>
      </c>
      <c r="Y3470" s="46" t="s">
        <v>5206</v>
      </c>
    </row>
    <row r="3471" spans="2:25" ht="39.6">
      <c r="B3471" s="46" t="s">
        <v>1020</v>
      </c>
      <c r="C3471" s="46" t="s">
        <v>1021</v>
      </c>
      <c r="D3471" s="46" t="s">
        <v>5220</v>
      </c>
      <c r="E3471" s="46" t="s">
        <v>181</v>
      </c>
      <c r="F3471" s="206">
        <v>6.1</v>
      </c>
      <c r="G3471" s="46" t="s">
        <v>1009</v>
      </c>
      <c r="H3471" s="46">
        <v>13</v>
      </c>
      <c r="I3471" s="46" t="s">
        <v>1727</v>
      </c>
      <c r="J3471" s="46" t="s">
        <v>5221</v>
      </c>
      <c r="K3471" s="46" t="s">
        <v>5222</v>
      </c>
      <c r="L3471" s="46" t="s">
        <v>53</v>
      </c>
      <c r="M3471" s="46">
        <v>7</v>
      </c>
      <c r="N3471" s="206">
        <v>6.1</v>
      </c>
      <c r="O3471" s="46">
        <v>7</v>
      </c>
      <c r="P3471" s="46" t="s">
        <v>1013</v>
      </c>
      <c r="Q3471" s="46" t="s">
        <v>53</v>
      </c>
      <c r="R3471" s="46" t="s">
        <v>1013</v>
      </c>
      <c r="S3471" s="46" t="s">
        <v>53</v>
      </c>
      <c r="T3471" s="46" t="s">
        <v>5199</v>
      </c>
      <c r="U3471" s="46" t="s">
        <v>5200</v>
      </c>
      <c r="V3471" s="46" t="s">
        <v>5208</v>
      </c>
      <c r="W3471" s="46" t="s">
        <v>5209</v>
      </c>
      <c r="X3471" s="47" t="s">
        <v>5223</v>
      </c>
      <c r="Y3471" s="46">
        <v>7</v>
      </c>
    </row>
    <row r="3472" spans="2:25" ht="39.6">
      <c r="B3472" s="46" t="s">
        <v>1587</v>
      </c>
      <c r="C3472" s="46" t="s">
        <v>1021</v>
      </c>
      <c r="D3472" s="46" t="s">
        <v>5220</v>
      </c>
      <c r="E3472" s="46" t="s">
        <v>181</v>
      </c>
      <c r="F3472" s="206">
        <v>6.1</v>
      </c>
      <c r="G3472" s="46" t="s">
        <v>1009</v>
      </c>
      <c r="H3472" s="46">
        <v>14</v>
      </c>
      <c r="I3472" s="46" t="s">
        <v>1727</v>
      </c>
      <c r="J3472" s="46" t="s">
        <v>5221</v>
      </c>
      <c r="K3472" s="46" t="s">
        <v>5224</v>
      </c>
      <c r="L3472" s="46" t="s">
        <v>159</v>
      </c>
      <c r="M3472" s="46" t="s">
        <v>159</v>
      </c>
      <c r="N3472" s="206">
        <v>6.1</v>
      </c>
      <c r="O3472" s="46" t="s">
        <v>159</v>
      </c>
      <c r="P3472" s="46" t="s">
        <v>1013</v>
      </c>
      <c r="Q3472" s="46" t="s">
        <v>159</v>
      </c>
      <c r="R3472" s="46" t="s">
        <v>1013</v>
      </c>
      <c r="S3472" s="46" t="s">
        <v>159</v>
      </c>
      <c r="T3472" s="46" t="s">
        <v>5199</v>
      </c>
      <c r="U3472" s="46" t="s">
        <v>5200</v>
      </c>
      <c r="V3472" s="46" t="s">
        <v>5208</v>
      </c>
      <c r="W3472" s="46" t="s">
        <v>5209</v>
      </c>
      <c r="X3472" s="47" t="s">
        <v>5223</v>
      </c>
      <c r="Y3472" s="46" t="s">
        <v>159</v>
      </c>
    </row>
    <row r="3473" spans="2:25" ht="39.6">
      <c r="B3473" s="46" t="s">
        <v>1587</v>
      </c>
      <c r="C3473" s="46" t="s">
        <v>1021</v>
      </c>
      <c r="D3473" s="46" t="s">
        <v>5220</v>
      </c>
      <c r="E3473" s="46" t="s">
        <v>181</v>
      </c>
      <c r="F3473" s="206">
        <v>6.1</v>
      </c>
      <c r="G3473" s="46" t="s">
        <v>1009</v>
      </c>
      <c r="H3473" s="46">
        <v>14</v>
      </c>
      <c r="I3473" s="46" t="s">
        <v>1727</v>
      </c>
      <c r="J3473" s="46" t="s">
        <v>5221</v>
      </c>
      <c r="K3473" s="46" t="s">
        <v>5225</v>
      </c>
      <c r="L3473" s="46" t="s">
        <v>159</v>
      </c>
      <c r="M3473" s="46" t="s">
        <v>159</v>
      </c>
      <c r="N3473" s="206">
        <v>6.1</v>
      </c>
      <c r="O3473" s="46" t="s">
        <v>159</v>
      </c>
      <c r="P3473" s="46" t="s">
        <v>1013</v>
      </c>
      <c r="Q3473" s="46" t="s">
        <v>159</v>
      </c>
      <c r="R3473" s="46" t="s">
        <v>1013</v>
      </c>
      <c r="S3473" s="46" t="s">
        <v>159</v>
      </c>
      <c r="T3473" s="46" t="s">
        <v>5199</v>
      </c>
      <c r="U3473" s="46" t="s">
        <v>5200</v>
      </c>
      <c r="V3473" s="46" t="s">
        <v>5208</v>
      </c>
      <c r="W3473" s="46" t="s">
        <v>5209</v>
      </c>
      <c r="X3473" s="47" t="s">
        <v>5223</v>
      </c>
      <c r="Y3473" s="46" t="s">
        <v>159</v>
      </c>
    </row>
    <row r="3474" spans="2:25" ht="156">
      <c r="B3474" s="46" t="s">
        <v>5226</v>
      </c>
      <c r="C3474" s="46" t="s">
        <v>5227</v>
      </c>
      <c r="D3474" s="46" t="s">
        <v>5228</v>
      </c>
      <c r="E3474" s="36" t="s">
        <v>5229</v>
      </c>
      <c r="F3474" s="46">
        <v>4.2</v>
      </c>
      <c r="G3474" s="46" t="s">
        <v>5230</v>
      </c>
      <c r="H3474" s="46">
        <v>1</v>
      </c>
      <c r="I3474" s="46" t="s">
        <v>5231</v>
      </c>
      <c r="J3474" s="46" t="s">
        <v>1843</v>
      </c>
      <c r="K3474" s="46" t="s">
        <v>5232</v>
      </c>
      <c r="L3474" s="46" t="s">
        <v>5233</v>
      </c>
      <c r="M3474" s="46">
        <v>1</v>
      </c>
      <c r="N3474" s="46">
        <v>4.2</v>
      </c>
      <c r="O3474" s="46">
        <v>1</v>
      </c>
      <c r="P3474" s="46" t="s">
        <v>5234</v>
      </c>
      <c r="Q3474" s="46" t="s">
        <v>5235</v>
      </c>
      <c r="R3474" s="46" t="s">
        <v>5234</v>
      </c>
      <c r="S3474" s="46" t="s">
        <v>790</v>
      </c>
      <c r="T3474" s="46" t="s">
        <v>5236</v>
      </c>
      <c r="U3474" s="46"/>
      <c r="V3474" s="46" t="s">
        <v>5237</v>
      </c>
      <c r="W3474" s="85" t="s">
        <v>5238</v>
      </c>
      <c r="X3474" s="76" t="s">
        <v>5239</v>
      </c>
      <c r="Y3474" s="46">
        <v>1</v>
      </c>
    </row>
    <row r="3475" spans="2:25" ht="156">
      <c r="B3475" s="46" t="s">
        <v>5240</v>
      </c>
      <c r="C3475" s="46" t="s">
        <v>5227</v>
      </c>
      <c r="D3475" s="46" t="s">
        <v>5228</v>
      </c>
      <c r="E3475" s="36" t="s">
        <v>5241</v>
      </c>
      <c r="F3475" s="46">
        <v>4.2</v>
      </c>
      <c r="G3475" s="46" t="s">
        <v>5230</v>
      </c>
      <c r="H3475" s="46">
        <v>2</v>
      </c>
      <c r="I3475" s="46" t="s">
        <v>5231</v>
      </c>
      <c r="J3475" s="46" t="s">
        <v>1843</v>
      </c>
      <c r="K3475" s="46" t="s">
        <v>5242</v>
      </c>
      <c r="L3475" s="46" t="s">
        <v>159</v>
      </c>
      <c r="M3475" s="46" t="s">
        <v>159</v>
      </c>
      <c r="N3475" s="46">
        <v>4.2</v>
      </c>
      <c r="O3475" s="46" t="s">
        <v>159</v>
      </c>
      <c r="P3475" s="46" t="s">
        <v>5234</v>
      </c>
      <c r="Q3475" s="46" t="s">
        <v>159</v>
      </c>
      <c r="R3475" s="46" t="s">
        <v>5234</v>
      </c>
      <c r="S3475" s="46" t="s">
        <v>159</v>
      </c>
      <c r="T3475" s="46" t="s">
        <v>5236</v>
      </c>
      <c r="U3475" s="46"/>
      <c r="V3475" s="46" t="s">
        <v>5243</v>
      </c>
      <c r="W3475" s="85" t="s">
        <v>5238</v>
      </c>
      <c r="X3475" s="76" t="s">
        <v>5239</v>
      </c>
      <c r="Y3475" s="46" t="s">
        <v>159</v>
      </c>
    </row>
    <row r="3476" spans="2:25" ht="156">
      <c r="B3476" s="46" t="s">
        <v>5244</v>
      </c>
      <c r="C3476" s="46" t="s">
        <v>5227</v>
      </c>
      <c r="D3476" s="46" t="s">
        <v>5228</v>
      </c>
      <c r="E3476" s="36" t="s">
        <v>3943</v>
      </c>
      <c r="F3476" s="46">
        <v>4.2</v>
      </c>
      <c r="G3476" s="46" t="s">
        <v>5230</v>
      </c>
      <c r="H3476" s="46">
        <v>3</v>
      </c>
      <c r="I3476" s="46" t="s">
        <v>5231</v>
      </c>
      <c r="J3476" s="46" t="s">
        <v>1843</v>
      </c>
      <c r="K3476" s="46" t="s">
        <v>5245</v>
      </c>
      <c r="L3476" s="46" t="s">
        <v>159</v>
      </c>
      <c r="M3476" s="46" t="s">
        <v>159</v>
      </c>
      <c r="N3476" s="46">
        <v>4.2</v>
      </c>
      <c r="O3476" s="46" t="s">
        <v>159</v>
      </c>
      <c r="P3476" s="46" t="s">
        <v>5234</v>
      </c>
      <c r="Q3476" s="46" t="s">
        <v>159</v>
      </c>
      <c r="R3476" s="46" t="s">
        <v>5234</v>
      </c>
      <c r="S3476" s="46" t="s">
        <v>159</v>
      </c>
      <c r="T3476" s="46" t="s">
        <v>5236</v>
      </c>
      <c r="U3476" s="46"/>
      <c r="V3476" s="46" t="s">
        <v>5243</v>
      </c>
      <c r="W3476" s="85" t="s">
        <v>5238</v>
      </c>
      <c r="X3476" s="76" t="s">
        <v>5239</v>
      </c>
      <c r="Y3476" s="46" t="s">
        <v>159</v>
      </c>
    </row>
    <row r="3477" spans="2:25" ht="156">
      <c r="B3477" s="46" t="s">
        <v>1049</v>
      </c>
      <c r="C3477" s="46" t="s">
        <v>5227</v>
      </c>
      <c r="D3477" s="46" t="s">
        <v>5228</v>
      </c>
      <c r="E3477" s="46" t="s">
        <v>196</v>
      </c>
      <c r="F3477" s="46">
        <v>3.5</v>
      </c>
      <c r="G3477" s="46" t="s">
        <v>5246</v>
      </c>
      <c r="H3477" s="46">
        <v>4</v>
      </c>
      <c r="I3477" s="46" t="s">
        <v>5231</v>
      </c>
      <c r="J3477" s="46" t="s">
        <v>1843</v>
      </c>
      <c r="K3477" s="46" t="s">
        <v>5247</v>
      </c>
      <c r="L3477" s="46" t="s">
        <v>921</v>
      </c>
      <c r="M3477" s="46">
        <v>2</v>
      </c>
      <c r="N3477" s="46">
        <v>3.5</v>
      </c>
      <c r="O3477" s="46">
        <v>2</v>
      </c>
      <c r="P3477" s="46" t="s">
        <v>5234</v>
      </c>
      <c r="Q3477" s="46" t="s">
        <v>5248</v>
      </c>
      <c r="R3477" s="46" t="s">
        <v>5234</v>
      </c>
      <c r="S3477" s="46" t="s">
        <v>5249</v>
      </c>
      <c r="T3477" s="46" t="s">
        <v>5236</v>
      </c>
      <c r="U3477" s="46"/>
      <c r="V3477" s="46" t="s">
        <v>5243</v>
      </c>
      <c r="W3477" s="85" t="s">
        <v>5238</v>
      </c>
      <c r="X3477" s="76" t="s">
        <v>5239</v>
      </c>
      <c r="Y3477" s="46">
        <v>2</v>
      </c>
    </row>
    <row r="3478" spans="2:25" ht="156">
      <c r="B3478" s="46" t="s">
        <v>1049</v>
      </c>
      <c r="C3478" s="46" t="s">
        <v>5227</v>
      </c>
      <c r="D3478" s="46" t="s">
        <v>5228</v>
      </c>
      <c r="E3478" s="46" t="s">
        <v>196</v>
      </c>
      <c r="F3478" s="46">
        <v>3.5</v>
      </c>
      <c r="G3478" s="46" t="s">
        <v>5246</v>
      </c>
      <c r="H3478" s="46">
        <v>5</v>
      </c>
      <c r="I3478" s="46" t="s">
        <v>5231</v>
      </c>
      <c r="J3478" s="46" t="s">
        <v>1843</v>
      </c>
      <c r="K3478" s="46" t="s">
        <v>5250</v>
      </c>
      <c r="L3478" s="46" t="s">
        <v>159</v>
      </c>
      <c r="M3478" s="46" t="s">
        <v>159</v>
      </c>
      <c r="N3478" s="46">
        <v>3.5</v>
      </c>
      <c r="O3478" s="46" t="s">
        <v>159</v>
      </c>
      <c r="P3478" s="46" t="s">
        <v>5234</v>
      </c>
      <c r="Q3478" s="46" t="s">
        <v>159</v>
      </c>
      <c r="R3478" s="46" t="s">
        <v>5234</v>
      </c>
      <c r="S3478" s="46" t="s">
        <v>159</v>
      </c>
      <c r="T3478" s="46" t="s">
        <v>5236</v>
      </c>
      <c r="U3478" s="46"/>
      <c r="V3478" s="46" t="s">
        <v>5251</v>
      </c>
      <c r="W3478" s="85" t="s">
        <v>5238</v>
      </c>
      <c r="X3478" s="76" t="s">
        <v>5239</v>
      </c>
      <c r="Y3478" s="46" t="s">
        <v>159</v>
      </c>
    </row>
    <row r="3479" spans="2:25" ht="156">
      <c r="B3479" s="46" t="s">
        <v>1049</v>
      </c>
      <c r="C3479" s="46" t="s">
        <v>5227</v>
      </c>
      <c r="D3479" s="46" t="s">
        <v>5228</v>
      </c>
      <c r="E3479" s="46" t="s">
        <v>196</v>
      </c>
      <c r="F3479" s="46">
        <v>3.5</v>
      </c>
      <c r="G3479" s="46" t="s">
        <v>5246</v>
      </c>
      <c r="H3479" s="46">
        <v>6</v>
      </c>
      <c r="I3479" s="46" t="s">
        <v>5231</v>
      </c>
      <c r="J3479" s="46" t="s">
        <v>1843</v>
      </c>
      <c r="K3479" s="46" t="s">
        <v>5252</v>
      </c>
      <c r="L3479" s="46" t="s">
        <v>159</v>
      </c>
      <c r="M3479" s="46" t="s">
        <v>159</v>
      </c>
      <c r="N3479" s="46">
        <v>3.5</v>
      </c>
      <c r="O3479" s="46" t="s">
        <v>159</v>
      </c>
      <c r="P3479" s="46" t="s">
        <v>5234</v>
      </c>
      <c r="Q3479" s="46" t="s">
        <v>159</v>
      </c>
      <c r="R3479" s="46" t="s">
        <v>5234</v>
      </c>
      <c r="S3479" s="46" t="s">
        <v>159</v>
      </c>
      <c r="T3479" s="46" t="s">
        <v>5236</v>
      </c>
      <c r="U3479" s="46"/>
      <c r="V3479" s="46" t="s">
        <v>5243</v>
      </c>
      <c r="W3479" s="85" t="s">
        <v>5238</v>
      </c>
      <c r="X3479" s="76" t="s">
        <v>5239</v>
      </c>
      <c r="Y3479" s="46" t="s">
        <v>159</v>
      </c>
    </row>
    <row r="3480" spans="2:25" ht="144">
      <c r="B3480" s="46" t="s">
        <v>1049</v>
      </c>
      <c r="C3480" s="46" t="s">
        <v>5227</v>
      </c>
      <c r="D3480" s="46" t="s">
        <v>5228</v>
      </c>
      <c r="E3480" s="36" t="s">
        <v>3943</v>
      </c>
      <c r="F3480" s="46">
        <v>4.2</v>
      </c>
      <c r="G3480" s="46" t="s">
        <v>5230</v>
      </c>
      <c r="H3480" s="46">
        <v>7</v>
      </c>
      <c r="I3480" s="46" t="s">
        <v>5231</v>
      </c>
      <c r="J3480" s="46" t="s">
        <v>1843</v>
      </c>
      <c r="K3480" s="46" t="s">
        <v>5253</v>
      </c>
      <c r="L3480" s="46" t="s">
        <v>921</v>
      </c>
      <c r="M3480" s="46">
        <v>3</v>
      </c>
      <c r="N3480" s="46">
        <v>4.2</v>
      </c>
      <c r="O3480" s="46">
        <v>3</v>
      </c>
      <c r="P3480" s="46" t="s">
        <v>5234</v>
      </c>
      <c r="Q3480" s="46" t="s">
        <v>921</v>
      </c>
      <c r="R3480" s="46" t="s">
        <v>5234</v>
      </c>
      <c r="S3480" s="46" t="s">
        <v>921</v>
      </c>
      <c r="T3480" s="46" t="s">
        <v>5236</v>
      </c>
      <c r="U3480" s="46"/>
      <c r="V3480" s="46" t="s">
        <v>5243</v>
      </c>
      <c r="W3480" s="85" t="s">
        <v>5238</v>
      </c>
      <c r="X3480" s="76" t="s">
        <v>5254</v>
      </c>
      <c r="Y3480" s="46">
        <v>3</v>
      </c>
    </row>
    <row r="3481" spans="2:25" ht="144">
      <c r="B3481" s="46" t="s">
        <v>1049</v>
      </c>
      <c r="C3481" s="46" t="s">
        <v>5227</v>
      </c>
      <c r="D3481" s="46" t="s">
        <v>5228</v>
      </c>
      <c r="E3481" s="36" t="s">
        <v>3943</v>
      </c>
      <c r="F3481" s="46">
        <v>4.2</v>
      </c>
      <c r="G3481" s="46" t="s">
        <v>5230</v>
      </c>
      <c r="H3481" s="46">
        <v>8</v>
      </c>
      <c r="I3481" s="46" t="s">
        <v>5231</v>
      </c>
      <c r="J3481" s="46" t="s">
        <v>1843</v>
      </c>
      <c r="K3481" s="46" t="s">
        <v>5255</v>
      </c>
      <c r="L3481" s="46" t="s">
        <v>159</v>
      </c>
      <c r="M3481" s="46" t="s">
        <v>159</v>
      </c>
      <c r="N3481" s="46">
        <v>4.2</v>
      </c>
      <c r="O3481" s="46" t="s">
        <v>159</v>
      </c>
      <c r="P3481" s="46" t="s">
        <v>5234</v>
      </c>
      <c r="Q3481" s="46" t="s">
        <v>159</v>
      </c>
      <c r="R3481" s="46" t="s">
        <v>5234</v>
      </c>
      <c r="S3481" s="46" t="s">
        <v>159</v>
      </c>
      <c r="T3481" s="46" t="s">
        <v>5236</v>
      </c>
      <c r="U3481" s="46"/>
      <c r="V3481" s="46" t="s">
        <v>5243</v>
      </c>
      <c r="W3481" s="85" t="s">
        <v>5238</v>
      </c>
      <c r="X3481" s="76" t="s">
        <v>5254</v>
      </c>
      <c r="Y3481" s="46" t="s">
        <v>159</v>
      </c>
    </row>
    <row r="3482" spans="2:25" ht="144">
      <c r="B3482" s="46" t="s">
        <v>1049</v>
      </c>
      <c r="C3482" s="46" t="s">
        <v>5227</v>
      </c>
      <c r="D3482" s="46" t="s">
        <v>5228</v>
      </c>
      <c r="E3482" s="36" t="s">
        <v>3943</v>
      </c>
      <c r="F3482" s="46">
        <v>4.2</v>
      </c>
      <c r="G3482" s="46" t="s">
        <v>5230</v>
      </c>
      <c r="H3482" s="46">
        <v>9</v>
      </c>
      <c r="I3482" s="46" t="s">
        <v>5231</v>
      </c>
      <c r="J3482" s="46" t="s">
        <v>1843</v>
      </c>
      <c r="K3482" s="46" t="s">
        <v>5256</v>
      </c>
      <c r="L3482" s="46" t="s">
        <v>159</v>
      </c>
      <c r="M3482" s="46" t="s">
        <v>159</v>
      </c>
      <c r="N3482" s="46">
        <v>4.2</v>
      </c>
      <c r="O3482" s="46" t="s">
        <v>159</v>
      </c>
      <c r="P3482" s="46" t="s">
        <v>5234</v>
      </c>
      <c r="Q3482" s="46" t="s">
        <v>159</v>
      </c>
      <c r="R3482" s="46" t="s">
        <v>5234</v>
      </c>
      <c r="S3482" s="46" t="s">
        <v>159</v>
      </c>
      <c r="T3482" s="46" t="s">
        <v>5236</v>
      </c>
      <c r="U3482" s="46"/>
      <c r="V3482" s="46" t="s">
        <v>5243</v>
      </c>
      <c r="W3482" s="85" t="s">
        <v>5238</v>
      </c>
      <c r="X3482" s="76" t="s">
        <v>5254</v>
      </c>
      <c r="Y3482" s="46" t="s">
        <v>159</v>
      </c>
    </row>
    <row r="3483" spans="2:25" ht="144">
      <c r="B3483" s="46" t="s">
        <v>1049</v>
      </c>
      <c r="C3483" s="46" t="s">
        <v>5227</v>
      </c>
      <c r="D3483" s="46" t="s">
        <v>5228</v>
      </c>
      <c r="E3483" s="46" t="s">
        <v>196</v>
      </c>
      <c r="F3483" s="46">
        <v>3.5</v>
      </c>
      <c r="G3483" s="46" t="s">
        <v>5246</v>
      </c>
      <c r="H3483" s="46">
        <v>10</v>
      </c>
      <c r="I3483" s="46" t="s">
        <v>5231</v>
      </c>
      <c r="J3483" s="46" t="s">
        <v>1843</v>
      </c>
      <c r="K3483" s="46" t="s">
        <v>5257</v>
      </c>
      <c r="L3483" s="46" t="s">
        <v>921</v>
      </c>
      <c r="M3483" s="46">
        <v>4</v>
      </c>
      <c r="N3483" s="46">
        <v>3.5</v>
      </c>
      <c r="O3483" s="46">
        <v>4</v>
      </c>
      <c r="P3483" s="46" t="s">
        <v>5234</v>
      </c>
      <c r="Q3483" s="46" t="s">
        <v>921</v>
      </c>
      <c r="R3483" s="46" t="s">
        <v>5234</v>
      </c>
      <c r="S3483" s="46" t="s">
        <v>790</v>
      </c>
      <c r="T3483" s="46" t="s">
        <v>5236</v>
      </c>
      <c r="U3483" s="46"/>
      <c r="V3483" s="46" t="s">
        <v>5243</v>
      </c>
      <c r="W3483" s="85" t="s">
        <v>5238</v>
      </c>
      <c r="X3483" s="76" t="s">
        <v>5254</v>
      </c>
      <c r="Y3483" s="46">
        <v>4</v>
      </c>
    </row>
    <row r="3484" spans="2:25" ht="144">
      <c r="B3484" s="46" t="s">
        <v>1049</v>
      </c>
      <c r="C3484" s="46" t="s">
        <v>5227</v>
      </c>
      <c r="D3484" s="46" t="s">
        <v>5228</v>
      </c>
      <c r="E3484" s="46" t="s">
        <v>196</v>
      </c>
      <c r="F3484" s="46">
        <v>3.5</v>
      </c>
      <c r="G3484" s="46" t="s">
        <v>5246</v>
      </c>
      <c r="H3484" s="46">
        <v>11</v>
      </c>
      <c r="I3484" s="46" t="s">
        <v>5231</v>
      </c>
      <c r="J3484" s="46" t="s">
        <v>1843</v>
      </c>
      <c r="K3484" s="46" t="s">
        <v>5258</v>
      </c>
      <c r="L3484" s="46" t="s">
        <v>159</v>
      </c>
      <c r="M3484" s="46" t="s">
        <v>159</v>
      </c>
      <c r="N3484" s="46">
        <v>3.5</v>
      </c>
      <c r="O3484" s="46" t="s">
        <v>159</v>
      </c>
      <c r="P3484" s="46" t="s">
        <v>5234</v>
      </c>
      <c r="Q3484" s="46" t="s">
        <v>159</v>
      </c>
      <c r="R3484" s="46" t="s">
        <v>5234</v>
      </c>
      <c r="S3484" s="46" t="s">
        <v>159</v>
      </c>
      <c r="T3484" s="46" t="s">
        <v>5236</v>
      </c>
      <c r="U3484" s="46"/>
      <c r="V3484" s="46" t="s">
        <v>5243</v>
      </c>
      <c r="W3484" s="85" t="s">
        <v>5238</v>
      </c>
      <c r="X3484" s="76" t="s">
        <v>5254</v>
      </c>
      <c r="Y3484" s="46" t="s">
        <v>159</v>
      </c>
    </row>
    <row r="3485" spans="2:25" ht="144">
      <c r="B3485" s="46" t="s">
        <v>1049</v>
      </c>
      <c r="C3485" s="46" t="s">
        <v>5227</v>
      </c>
      <c r="D3485" s="46" t="s">
        <v>5228</v>
      </c>
      <c r="E3485" s="46" t="s">
        <v>196</v>
      </c>
      <c r="F3485" s="46">
        <v>3.5</v>
      </c>
      <c r="G3485" s="46" t="s">
        <v>5246</v>
      </c>
      <c r="H3485" s="46">
        <v>12</v>
      </c>
      <c r="I3485" s="46" t="s">
        <v>5231</v>
      </c>
      <c r="J3485" s="46" t="s">
        <v>1843</v>
      </c>
      <c r="K3485" s="46" t="s">
        <v>5259</v>
      </c>
      <c r="L3485" s="46" t="s">
        <v>159</v>
      </c>
      <c r="M3485" s="46" t="s">
        <v>159</v>
      </c>
      <c r="N3485" s="46">
        <v>3.5</v>
      </c>
      <c r="O3485" s="46" t="s">
        <v>159</v>
      </c>
      <c r="P3485" s="46" t="s">
        <v>5234</v>
      </c>
      <c r="Q3485" s="46" t="s">
        <v>159</v>
      </c>
      <c r="R3485" s="46" t="s">
        <v>5234</v>
      </c>
      <c r="S3485" s="46" t="s">
        <v>159</v>
      </c>
      <c r="T3485" s="46" t="s">
        <v>5236</v>
      </c>
      <c r="U3485" s="46"/>
      <c r="V3485" s="46" t="s">
        <v>5243</v>
      </c>
      <c r="W3485" s="85" t="s">
        <v>5238</v>
      </c>
      <c r="X3485" s="76" t="s">
        <v>5254</v>
      </c>
      <c r="Y3485" s="46" t="s">
        <v>159</v>
      </c>
    </row>
    <row r="3486" spans="2:25" ht="66">
      <c r="B3486" s="46" t="s">
        <v>1693</v>
      </c>
      <c r="C3486" s="46" t="s">
        <v>5260</v>
      </c>
      <c r="D3486" s="46"/>
      <c r="E3486" s="46" t="s">
        <v>5261</v>
      </c>
      <c r="F3486" s="46">
        <v>6.7000000000000004E-2</v>
      </c>
      <c r="G3486" s="46" t="s">
        <v>5262</v>
      </c>
      <c r="H3486" s="46">
        <v>1</v>
      </c>
      <c r="I3486" s="46" t="s">
        <v>3123</v>
      </c>
      <c r="J3486" s="46" t="s">
        <v>5263</v>
      </c>
      <c r="K3486" s="46" t="s">
        <v>5264</v>
      </c>
      <c r="L3486" s="46" t="s">
        <v>5265</v>
      </c>
      <c r="M3486" s="46">
        <v>1</v>
      </c>
      <c r="N3486" s="46">
        <v>6.7000000000000004E-2</v>
      </c>
      <c r="O3486" s="46">
        <v>1</v>
      </c>
      <c r="P3486" s="39" t="s">
        <v>845</v>
      </c>
      <c r="Q3486" s="39" t="s">
        <v>792</v>
      </c>
      <c r="R3486" s="39" t="s">
        <v>845</v>
      </c>
      <c r="S3486" s="39" t="s">
        <v>792</v>
      </c>
      <c r="T3486" s="46" t="s">
        <v>5266</v>
      </c>
      <c r="U3486" s="46" t="s">
        <v>5267</v>
      </c>
      <c r="V3486" s="10" t="s">
        <v>3138</v>
      </c>
      <c r="W3486" s="10" t="s">
        <v>3129</v>
      </c>
      <c r="X3486" s="112" t="s">
        <v>5268</v>
      </c>
      <c r="Y3486" s="46">
        <v>1</v>
      </c>
    </row>
    <row r="3487" spans="2:25" ht="66">
      <c r="B3487" s="46" t="s">
        <v>1693</v>
      </c>
      <c r="C3487" s="46" t="s">
        <v>5260</v>
      </c>
      <c r="D3487" s="46"/>
      <c r="E3487" s="46" t="s">
        <v>5269</v>
      </c>
      <c r="F3487" s="46">
        <v>6.4000000000000001E-2</v>
      </c>
      <c r="G3487" s="46" t="s">
        <v>5262</v>
      </c>
      <c r="H3487" s="46">
        <v>2</v>
      </c>
      <c r="I3487" s="46" t="s">
        <v>3123</v>
      </c>
      <c r="J3487" s="46" t="s">
        <v>5263</v>
      </c>
      <c r="K3487" s="46" t="s">
        <v>5270</v>
      </c>
      <c r="L3487" s="46" t="s">
        <v>792</v>
      </c>
      <c r="M3487" s="46">
        <v>2</v>
      </c>
      <c r="N3487" s="46">
        <v>6.4000000000000001E-2</v>
      </c>
      <c r="O3487" s="46">
        <v>2</v>
      </c>
      <c r="P3487" s="39" t="s">
        <v>845</v>
      </c>
      <c r="Q3487" s="39" t="s">
        <v>792</v>
      </c>
      <c r="R3487" s="39" t="s">
        <v>845</v>
      </c>
      <c r="S3487" s="39" t="s">
        <v>3550</v>
      </c>
      <c r="T3487" s="46" t="s">
        <v>5266</v>
      </c>
      <c r="U3487" s="46" t="s">
        <v>5267</v>
      </c>
      <c r="V3487" s="10" t="s">
        <v>3138</v>
      </c>
      <c r="W3487" s="10" t="s">
        <v>3129</v>
      </c>
      <c r="X3487" s="112" t="s">
        <v>5268</v>
      </c>
      <c r="Y3487" s="46">
        <v>2</v>
      </c>
    </row>
    <row r="3488" spans="2:25" ht="39.6">
      <c r="B3488" s="46" t="s">
        <v>5271</v>
      </c>
      <c r="C3488" s="46" t="s">
        <v>5272</v>
      </c>
      <c r="D3488" s="46" t="s">
        <v>5273</v>
      </c>
      <c r="E3488" s="46" t="s">
        <v>5274</v>
      </c>
      <c r="F3488" s="46">
        <v>3.37</v>
      </c>
      <c r="G3488" s="46" t="s">
        <v>1085</v>
      </c>
      <c r="H3488" s="46">
        <v>1</v>
      </c>
      <c r="I3488" s="46" t="s">
        <v>3123</v>
      </c>
      <c r="J3488" s="46" t="s">
        <v>5275</v>
      </c>
      <c r="K3488" s="46" t="s">
        <v>5276</v>
      </c>
      <c r="L3488" s="46" t="s">
        <v>790</v>
      </c>
      <c r="M3488" s="46">
        <v>1</v>
      </c>
      <c r="N3488" s="46">
        <v>3.37</v>
      </c>
      <c r="O3488" s="46">
        <v>1</v>
      </c>
      <c r="P3488" s="46" t="s">
        <v>845</v>
      </c>
      <c r="Q3488" s="46" t="s">
        <v>5277</v>
      </c>
      <c r="R3488" s="46" t="s">
        <v>845</v>
      </c>
      <c r="S3488" s="46" t="s">
        <v>5277</v>
      </c>
      <c r="T3488" s="46" t="s">
        <v>5278</v>
      </c>
      <c r="U3488" s="46" t="s">
        <v>5279</v>
      </c>
      <c r="V3488" s="10" t="s">
        <v>3138</v>
      </c>
      <c r="W3488" s="10" t="s">
        <v>3129</v>
      </c>
      <c r="X3488" s="47" t="s">
        <v>5280</v>
      </c>
      <c r="Y3488" s="46">
        <v>1</v>
      </c>
    </row>
    <row r="3489" spans="2:25" ht="39.6">
      <c r="B3489" s="46" t="s">
        <v>5271</v>
      </c>
      <c r="C3489" s="46" t="s">
        <v>5272</v>
      </c>
      <c r="D3489" s="46" t="s">
        <v>5273</v>
      </c>
      <c r="E3489" s="46" t="s">
        <v>5274</v>
      </c>
      <c r="F3489" s="46">
        <v>3.37</v>
      </c>
      <c r="G3489" s="46" t="s">
        <v>1085</v>
      </c>
      <c r="H3489" s="46">
        <v>2</v>
      </c>
      <c r="I3489" s="46" t="s">
        <v>3123</v>
      </c>
      <c r="J3489" s="46" t="s">
        <v>5281</v>
      </c>
      <c r="K3489" s="46" t="s">
        <v>5282</v>
      </c>
      <c r="L3489" s="46" t="s">
        <v>159</v>
      </c>
      <c r="M3489" s="46" t="s">
        <v>159</v>
      </c>
      <c r="N3489" s="46">
        <v>3.37</v>
      </c>
      <c r="O3489" s="46" t="s">
        <v>159</v>
      </c>
      <c r="P3489" s="46" t="s">
        <v>845</v>
      </c>
      <c r="Q3489" s="46" t="s">
        <v>159</v>
      </c>
      <c r="R3489" s="46" t="s">
        <v>845</v>
      </c>
      <c r="S3489" s="46" t="s">
        <v>159</v>
      </c>
      <c r="T3489" s="46" t="s">
        <v>5278</v>
      </c>
      <c r="U3489" s="46" t="s">
        <v>5279</v>
      </c>
      <c r="V3489" s="10" t="s">
        <v>3138</v>
      </c>
      <c r="W3489" s="10" t="s">
        <v>3133</v>
      </c>
      <c r="X3489" s="47" t="s">
        <v>5280</v>
      </c>
      <c r="Y3489" s="46" t="s">
        <v>159</v>
      </c>
    </row>
    <row r="3490" spans="2:25" ht="39.6">
      <c r="B3490" s="46" t="s">
        <v>2543</v>
      </c>
      <c r="C3490" s="46" t="s">
        <v>5283</v>
      </c>
      <c r="D3490" s="46" t="s">
        <v>5273</v>
      </c>
      <c r="E3490" s="46" t="s">
        <v>5284</v>
      </c>
      <c r="F3490" s="46">
        <v>3.37</v>
      </c>
      <c r="G3490" s="46" t="s">
        <v>1085</v>
      </c>
      <c r="H3490" s="46">
        <v>3</v>
      </c>
      <c r="I3490" s="46" t="s">
        <v>3123</v>
      </c>
      <c r="J3490" s="46" t="s">
        <v>5285</v>
      </c>
      <c r="K3490" s="46" t="s">
        <v>5286</v>
      </c>
      <c r="L3490" s="46" t="s">
        <v>159</v>
      </c>
      <c r="M3490" s="46" t="s">
        <v>159</v>
      </c>
      <c r="N3490" s="46">
        <v>3.37</v>
      </c>
      <c r="O3490" s="46" t="s">
        <v>159</v>
      </c>
      <c r="P3490" s="46" t="s">
        <v>845</v>
      </c>
      <c r="Q3490" s="46" t="s">
        <v>159</v>
      </c>
      <c r="R3490" s="46" t="s">
        <v>845</v>
      </c>
      <c r="S3490" s="46" t="s">
        <v>159</v>
      </c>
      <c r="T3490" s="46" t="s">
        <v>5278</v>
      </c>
      <c r="U3490" s="46" t="s">
        <v>5279</v>
      </c>
      <c r="V3490" s="10" t="s">
        <v>3138</v>
      </c>
      <c r="W3490" s="10" t="s">
        <v>3133</v>
      </c>
      <c r="X3490" s="47" t="s">
        <v>5280</v>
      </c>
      <c r="Y3490" s="46" t="s">
        <v>159</v>
      </c>
    </row>
    <row r="3491" spans="2:25" ht="39.6">
      <c r="B3491" s="46" t="s">
        <v>2543</v>
      </c>
      <c r="C3491" s="46" t="s">
        <v>5283</v>
      </c>
      <c r="D3491" s="46" t="s">
        <v>5273</v>
      </c>
      <c r="E3491" s="46" t="s">
        <v>5284</v>
      </c>
      <c r="F3491" s="46">
        <v>3.37</v>
      </c>
      <c r="G3491" s="46" t="s">
        <v>1085</v>
      </c>
      <c r="H3491" s="46">
        <v>4</v>
      </c>
      <c r="I3491" s="46" t="s">
        <v>3123</v>
      </c>
      <c r="J3491" s="46" t="s">
        <v>5285</v>
      </c>
      <c r="K3491" s="46" t="s">
        <v>5287</v>
      </c>
      <c r="L3491" s="46" t="s">
        <v>159</v>
      </c>
      <c r="M3491" s="46" t="s">
        <v>159</v>
      </c>
      <c r="N3491" s="46">
        <v>3.37</v>
      </c>
      <c r="O3491" s="46" t="s">
        <v>159</v>
      </c>
      <c r="P3491" s="46" t="s">
        <v>845</v>
      </c>
      <c r="Q3491" s="46" t="s">
        <v>159</v>
      </c>
      <c r="R3491" s="46" t="s">
        <v>845</v>
      </c>
      <c r="S3491" s="46" t="s">
        <v>159</v>
      </c>
      <c r="T3491" s="46" t="s">
        <v>5278</v>
      </c>
      <c r="U3491" s="46" t="s">
        <v>5279</v>
      </c>
      <c r="V3491" s="10" t="s">
        <v>3138</v>
      </c>
      <c r="W3491" s="10" t="s">
        <v>3133</v>
      </c>
      <c r="X3491" s="47" t="s">
        <v>5280</v>
      </c>
      <c r="Y3491" s="46" t="s">
        <v>159</v>
      </c>
    </row>
    <row r="3492" spans="2:25" ht="39.6">
      <c r="B3492" s="46" t="s">
        <v>2543</v>
      </c>
      <c r="C3492" s="46" t="s">
        <v>5283</v>
      </c>
      <c r="D3492" s="46" t="s">
        <v>5288</v>
      </c>
      <c r="E3492" s="46" t="s">
        <v>5289</v>
      </c>
      <c r="F3492" s="46">
        <v>2.1</v>
      </c>
      <c r="G3492" s="46" t="s">
        <v>1085</v>
      </c>
      <c r="H3492" s="46">
        <v>5</v>
      </c>
      <c r="I3492" s="46" t="s">
        <v>3123</v>
      </c>
      <c r="J3492" s="46" t="s">
        <v>5290</v>
      </c>
      <c r="K3492" s="46" t="s">
        <v>5291</v>
      </c>
      <c r="L3492" s="46" t="s">
        <v>921</v>
      </c>
      <c r="M3492" s="46">
        <v>2</v>
      </c>
      <c r="N3492" s="46">
        <v>2.1</v>
      </c>
      <c r="O3492" s="46">
        <v>2</v>
      </c>
      <c r="P3492" s="46" t="s">
        <v>845</v>
      </c>
      <c r="Q3492" s="46" t="s">
        <v>2540</v>
      </c>
      <c r="R3492" s="46" t="s">
        <v>845</v>
      </c>
      <c r="S3492" s="46" t="s">
        <v>2540</v>
      </c>
      <c r="T3492" s="46" t="s">
        <v>5278</v>
      </c>
      <c r="U3492" s="46" t="s">
        <v>5279</v>
      </c>
      <c r="V3492" s="10" t="s">
        <v>3138</v>
      </c>
      <c r="W3492" s="10" t="s">
        <v>3133</v>
      </c>
      <c r="X3492" s="47" t="s">
        <v>5280</v>
      </c>
      <c r="Y3492" s="46">
        <v>2</v>
      </c>
    </row>
    <row r="3493" spans="2:25" ht="39.6">
      <c r="B3493" s="46" t="s">
        <v>2543</v>
      </c>
      <c r="C3493" s="46" t="s">
        <v>5283</v>
      </c>
      <c r="D3493" s="46" t="s">
        <v>5288</v>
      </c>
      <c r="E3493" s="46" t="s">
        <v>5289</v>
      </c>
      <c r="F3493" s="46">
        <v>2.1</v>
      </c>
      <c r="G3493" s="46" t="s">
        <v>1085</v>
      </c>
      <c r="H3493" s="46">
        <v>6</v>
      </c>
      <c r="I3493" s="46" t="s">
        <v>3123</v>
      </c>
      <c r="J3493" s="46" t="s">
        <v>5290</v>
      </c>
      <c r="K3493" s="46" t="s">
        <v>5292</v>
      </c>
      <c r="L3493" s="46" t="s">
        <v>159</v>
      </c>
      <c r="M3493" s="46" t="s">
        <v>159</v>
      </c>
      <c r="N3493" s="46">
        <v>2.1</v>
      </c>
      <c r="O3493" s="46" t="s">
        <v>159</v>
      </c>
      <c r="P3493" s="46" t="s">
        <v>845</v>
      </c>
      <c r="Q3493" s="46" t="s">
        <v>159</v>
      </c>
      <c r="R3493" s="46" t="s">
        <v>845</v>
      </c>
      <c r="S3493" s="46" t="s">
        <v>159</v>
      </c>
      <c r="T3493" s="46" t="s">
        <v>5278</v>
      </c>
      <c r="U3493" s="46" t="s">
        <v>5279</v>
      </c>
      <c r="V3493" s="10" t="s">
        <v>3138</v>
      </c>
      <c r="W3493" s="10" t="s">
        <v>3133</v>
      </c>
      <c r="X3493" s="47" t="s">
        <v>5280</v>
      </c>
      <c r="Y3493" s="46" t="s">
        <v>159</v>
      </c>
    </row>
    <row r="3494" spans="2:25" ht="39.6">
      <c r="B3494" s="46" t="s">
        <v>2543</v>
      </c>
      <c r="C3494" s="46" t="s">
        <v>5283</v>
      </c>
      <c r="D3494" s="46" t="s">
        <v>5288</v>
      </c>
      <c r="E3494" s="46" t="s">
        <v>5289</v>
      </c>
      <c r="F3494" s="46">
        <v>2.1</v>
      </c>
      <c r="G3494" s="46" t="s">
        <v>1085</v>
      </c>
      <c r="H3494" s="46">
        <v>7</v>
      </c>
      <c r="I3494" s="46" t="s">
        <v>3123</v>
      </c>
      <c r="J3494" s="46" t="s">
        <v>5290</v>
      </c>
      <c r="K3494" s="46" t="s">
        <v>5293</v>
      </c>
      <c r="L3494" s="46" t="s">
        <v>159</v>
      </c>
      <c r="M3494" s="46" t="s">
        <v>159</v>
      </c>
      <c r="N3494" s="46">
        <v>2.1</v>
      </c>
      <c r="O3494" s="46" t="s">
        <v>159</v>
      </c>
      <c r="P3494" s="46" t="s">
        <v>845</v>
      </c>
      <c r="Q3494" s="46" t="s">
        <v>159</v>
      </c>
      <c r="R3494" s="46" t="s">
        <v>845</v>
      </c>
      <c r="S3494" s="46" t="s">
        <v>159</v>
      </c>
      <c r="T3494" s="46" t="s">
        <v>5278</v>
      </c>
      <c r="U3494" s="46" t="s">
        <v>5279</v>
      </c>
      <c r="V3494" s="10" t="s">
        <v>3138</v>
      </c>
      <c r="W3494" s="10" t="s">
        <v>3133</v>
      </c>
      <c r="X3494" s="47" t="s">
        <v>5280</v>
      </c>
      <c r="Y3494" s="46" t="s">
        <v>159</v>
      </c>
    </row>
    <row r="3495" spans="2:25" ht="39.6">
      <c r="B3495" s="46" t="s">
        <v>2543</v>
      </c>
      <c r="C3495" s="46" t="s">
        <v>5283</v>
      </c>
      <c r="D3495" s="46" t="s">
        <v>5288</v>
      </c>
      <c r="E3495" s="46" t="s">
        <v>5289</v>
      </c>
      <c r="F3495" s="46">
        <v>2.1</v>
      </c>
      <c r="G3495" s="46" t="s">
        <v>1085</v>
      </c>
      <c r="H3495" s="46">
        <v>8</v>
      </c>
      <c r="I3495" s="46" t="s">
        <v>3123</v>
      </c>
      <c r="J3495" s="46" t="s">
        <v>5290</v>
      </c>
      <c r="K3495" s="46" t="s">
        <v>5294</v>
      </c>
      <c r="L3495" s="46" t="s">
        <v>159</v>
      </c>
      <c r="M3495" s="46" t="s">
        <v>159</v>
      </c>
      <c r="N3495" s="46">
        <v>2.1</v>
      </c>
      <c r="O3495" s="46" t="s">
        <v>159</v>
      </c>
      <c r="P3495" s="46" t="s">
        <v>845</v>
      </c>
      <c r="Q3495" s="46" t="s">
        <v>159</v>
      </c>
      <c r="R3495" s="46" t="s">
        <v>845</v>
      </c>
      <c r="S3495" s="46" t="s">
        <v>159</v>
      </c>
      <c r="T3495" s="46" t="s">
        <v>5278</v>
      </c>
      <c r="U3495" s="46" t="s">
        <v>5279</v>
      </c>
      <c r="V3495" s="10" t="s">
        <v>3138</v>
      </c>
      <c r="W3495" s="10" t="s">
        <v>3133</v>
      </c>
      <c r="X3495" s="47" t="s">
        <v>5280</v>
      </c>
      <c r="Y3495" s="46" t="s">
        <v>159</v>
      </c>
    </row>
    <row r="3496" spans="2:25" ht="39.6">
      <c r="B3496" s="46" t="s">
        <v>2543</v>
      </c>
      <c r="C3496" s="46" t="s">
        <v>5283</v>
      </c>
      <c r="D3496" s="46" t="s">
        <v>5295</v>
      </c>
      <c r="E3496" s="46" t="s">
        <v>5289</v>
      </c>
      <c r="F3496" s="46">
        <v>2.29</v>
      </c>
      <c r="G3496" s="46" t="s">
        <v>1085</v>
      </c>
      <c r="H3496" s="46">
        <v>9</v>
      </c>
      <c r="I3496" s="46" t="s">
        <v>3123</v>
      </c>
      <c r="J3496" s="46" t="s">
        <v>5296</v>
      </c>
      <c r="K3496" s="46" t="s">
        <v>5297</v>
      </c>
      <c r="L3496" s="46" t="s">
        <v>921</v>
      </c>
      <c r="M3496" s="46">
        <v>3</v>
      </c>
      <c r="N3496" s="46">
        <v>2.31</v>
      </c>
      <c r="O3496" s="46">
        <v>3</v>
      </c>
      <c r="P3496" s="46" t="s">
        <v>845</v>
      </c>
      <c r="Q3496" s="46" t="s">
        <v>2540</v>
      </c>
      <c r="R3496" s="46" t="s">
        <v>845</v>
      </c>
      <c r="S3496" s="46" t="s">
        <v>2540</v>
      </c>
      <c r="T3496" s="46" t="s">
        <v>5278</v>
      </c>
      <c r="U3496" s="46" t="s">
        <v>5279</v>
      </c>
      <c r="V3496" s="10" t="s">
        <v>3138</v>
      </c>
      <c r="W3496" s="10" t="s">
        <v>3133</v>
      </c>
      <c r="X3496" s="47" t="s">
        <v>5280</v>
      </c>
      <c r="Y3496" s="46">
        <v>3</v>
      </c>
    </row>
    <row r="3497" spans="2:25" ht="39.6">
      <c r="B3497" s="46" t="s">
        <v>2543</v>
      </c>
      <c r="C3497" s="46" t="s">
        <v>5283</v>
      </c>
      <c r="D3497" s="46" t="s">
        <v>5295</v>
      </c>
      <c r="E3497" s="46" t="s">
        <v>5289</v>
      </c>
      <c r="F3497" s="46">
        <v>2.29</v>
      </c>
      <c r="G3497" s="46" t="s">
        <v>1085</v>
      </c>
      <c r="H3497" s="46">
        <v>10</v>
      </c>
      <c r="I3497" s="46" t="s">
        <v>3123</v>
      </c>
      <c r="J3497" s="46" t="s">
        <v>5296</v>
      </c>
      <c r="K3497" s="46" t="s">
        <v>5298</v>
      </c>
      <c r="L3497" s="46" t="s">
        <v>159</v>
      </c>
      <c r="M3497" s="46" t="s">
        <v>159</v>
      </c>
      <c r="N3497" s="46">
        <v>2.31</v>
      </c>
      <c r="O3497" s="46" t="s">
        <v>159</v>
      </c>
      <c r="P3497" s="46" t="s">
        <v>845</v>
      </c>
      <c r="Q3497" s="46" t="s">
        <v>159</v>
      </c>
      <c r="R3497" s="46" t="s">
        <v>845</v>
      </c>
      <c r="S3497" s="46" t="s">
        <v>159</v>
      </c>
      <c r="T3497" s="46" t="s">
        <v>5278</v>
      </c>
      <c r="U3497" s="46" t="s">
        <v>5279</v>
      </c>
      <c r="V3497" s="10" t="s">
        <v>3138</v>
      </c>
      <c r="W3497" s="10" t="s">
        <v>3133</v>
      </c>
      <c r="X3497" s="47" t="s">
        <v>5280</v>
      </c>
      <c r="Y3497" s="46" t="s">
        <v>159</v>
      </c>
    </row>
    <row r="3498" spans="2:25" ht="39.6">
      <c r="B3498" s="46" t="s">
        <v>2543</v>
      </c>
      <c r="C3498" s="46" t="s">
        <v>5283</v>
      </c>
      <c r="D3498" s="46" t="s">
        <v>5295</v>
      </c>
      <c r="E3498" s="46" t="s">
        <v>5289</v>
      </c>
      <c r="F3498" s="46">
        <v>2.29</v>
      </c>
      <c r="G3498" s="46" t="s">
        <v>1085</v>
      </c>
      <c r="H3498" s="46">
        <v>11</v>
      </c>
      <c r="I3498" s="46" t="s">
        <v>3123</v>
      </c>
      <c r="J3498" s="46" t="s">
        <v>5296</v>
      </c>
      <c r="K3498" s="46" t="s">
        <v>5299</v>
      </c>
      <c r="L3498" s="46" t="s">
        <v>159</v>
      </c>
      <c r="M3498" s="46" t="s">
        <v>159</v>
      </c>
      <c r="N3498" s="46">
        <v>2.31</v>
      </c>
      <c r="O3498" s="46" t="s">
        <v>159</v>
      </c>
      <c r="P3498" s="46" t="s">
        <v>845</v>
      </c>
      <c r="Q3498" s="46" t="s">
        <v>159</v>
      </c>
      <c r="R3498" s="46" t="s">
        <v>845</v>
      </c>
      <c r="S3498" s="46" t="s">
        <v>159</v>
      </c>
      <c r="T3498" s="46" t="s">
        <v>5278</v>
      </c>
      <c r="U3498" s="46" t="s">
        <v>5279</v>
      </c>
      <c r="V3498" s="10" t="s">
        <v>3138</v>
      </c>
      <c r="W3498" s="10" t="s">
        <v>3133</v>
      </c>
      <c r="X3498" s="47" t="s">
        <v>5280</v>
      </c>
      <c r="Y3498" s="46" t="s">
        <v>159</v>
      </c>
    </row>
    <row r="3499" spans="2:25" ht="39.6">
      <c r="B3499" s="46" t="s">
        <v>2543</v>
      </c>
      <c r="C3499" s="46" t="s">
        <v>5283</v>
      </c>
      <c r="D3499" s="46" t="s">
        <v>5295</v>
      </c>
      <c r="E3499" s="46" t="s">
        <v>5289</v>
      </c>
      <c r="F3499" s="46">
        <v>2.29</v>
      </c>
      <c r="G3499" s="46" t="s">
        <v>1085</v>
      </c>
      <c r="H3499" s="46">
        <v>12</v>
      </c>
      <c r="I3499" s="46" t="s">
        <v>3123</v>
      </c>
      <c r="J3499" s="46" t="s">
        <v>5296</v>
      </c>
      <c r="K3499" s="46" t="s">
        <v>5300</v>
      </c>
      <c r="L3499" s="46" t="s">
        <v>159</v>
      </c>
      <c r="M3499" s="46" t="s">
        <v>159</v>
      </c>
      <c r="N3499" s="46">
        <v>2.31</v>
      </c>
      <c r="O3499" s="46" t="s">
        <v>159</v>
      </c>
      <c r="P3499" s="46" t="s">
        <v>845</v>
      </c>
      <c r="Q3499" s="46" t="s">
        <v>159</v>
      </c>
      <c r="R3499" s="46" t="s">
        <v>845</v>
      </c>
      <c r="S3499" s="46" t="s">
        <v>159</v>
      </c>
      <c r="T3499" s="46" t="s">
        <v>5278</v>
      </c>
      <c r="U3499" s="46" t="s">
        <v>5279</v>
      </c>
      <c r="V3499" s="10" t="s">
        <v>3138</v>
      </c>
      <c r="W3499" s="10" t="s">
        <v>3133</v>
      </c>
      <c r="X3499" s="47" t="s">
        <v>5280</v>
      </c>
      <c r="Y3499" s="46" t="s">
        <v>159</v>
      </c>
    </row>
    <row r="3500" spans="2:25" ht="39.6">
      <c r="B3500" s="46" t="s">
        <v>2543</v>
      </c>
      <c r="C3500" s="46" t="s">
        <v>5283</v>
      </c>
      <c r="D3500" s="46" t="s">
        <v>5301</v>
      </c>
      <c r="E3500" s="46" t="s">
        <v>5289</v>
      </c>
      <c r="F3500" s="46">
        <v>2.29</v>
      </c>
      <c r="G3500" s="46" t="s">
        <v>1085</v>
      </c>
      <c r="H3500" s="46">
        <v>13</v>
      </c>
      <c r="I3500" s="46" t="s">
        <v>3123</v>
      </c>
      <c r="J3500" s="46" t="s">
        <v>5302</v>
      </c>
      <c r="K3500" s="46" t="s">
        <v>5303</v>
      </c>
      <c r="L3500" s="46" t="s">
        <v>921</v>
      </c>
      <c r="M3500" s="46">
        <v>4</v>
      </c>
      <c r="N3500" s="46">
        <v>2.2999999999999998</v>
      </c>
      <c r="O3500" s="46">
        <v>4</v>
      </c>
      <c r="P3500" s="46" t="s">
        <v>845</v>
      </c>
      <c r="Q3500" s="46" t="s">
        <v>2540</v>
      </c>
      <c r="R3500" s="46" t="s">
        <v>845</v>
      </c>
      <c r="S3500" s="46" t="s">
        <v>2540</v>
      </c>
      <c r="T3500" s="46" t="s">
        <v>5278</v>
      </c>
      <c r="U3500" s="46" t="s">
        <v>5279</v>
      </c>
      <c r="V3500" s="10" t="s">
        <v>3138</v>
      </c>
      <c r="W3500" s="10" t="s">
        <v>3133</v>
      </c>
      <c r="X3500" s="47" t="s">
        <v>5280</v>
      </c>
      <c r="Y3500" s="46">
        <v>4</v>
      </c>
    </row>
    <row r="3501" spans="2:25" ht="79.2">
      <c r="B3501" s="46" t="s">
        <v>5304</v>
      </c>
      <c r="C3501" s="46" t="s">
        <v>5305</v>
      </c>
      <c r="D3501" s="46"/>
      <c r="E3501" s="46"/>
      <c r="F3501" s="46">
        <v>0.4</v>
      </c>
      <c r="G3501" s="46" t="s">
        <v>1085</v>
      </c>
      <c r="H3501" s="46">
        <v>1</v>
      </c>
      <c r="I3501" s="46" t="s">
        <v>3123</v>
      </c>
      <c r="J3501" s="46" t="s">
        <v>5306</v>
      </c>
      <c r="K3501" s="46" t="s">
        <v>5307</v>
      </c>
      <c r="L3501" s="46" t="s">
        <v>790</v>
      </c>
      <c r="M3501" s="46">
        <v>1</v>
      </c>
      <c r="N3501" s="46">
        <v>0.4</v>
      </c>
      <c r="O3501" s="46">
        <v>1</v>
      </c>
      <c r="P3501" s="46" t="s">
        <v>845</v>
      </c>
      <c r="Q3501" s="46" t="s">
        <v>792</v>
      </c>
      <c r="R3501" s="46" t="s">
        <v>845</v>
      </c>
      <c r="S3501" s="46" t="s">
        <v>792</v>
      </c>
      <c r="T3501" s="46" t="s">
        <v>5308</v>
      </c>
      <c r="U3501" s="46" t="s">
        <v>5309</v>
      </c>
      <c r="V3501" s="10" t="s">
        <v>3138</v>
      </c>
      <c r="W3501" s="10" t="s">
        <v>3129</v>
      </c>
      <c r="X3501" s="47" t="s">
        <v>5310</v>
      </c>
      <c r="Y3501" s="46">
        <v>1</v>
      </c>
    </row>
    <row r="3502" spans="2:25" ht="79.2">
      <c r="B3502" s="46" t="s">
        <v>5304</v>
      </c>
      <c r="C3502" s="46" t="s">
        <v>5305</v>
      </c>
      <c r="D3502" s="46"/>
      <c r="E3502" s="46"/>
      <c r="F3502" s="46">
        <v>0.4</v>
      </c>
      <c r="G3502" s="46" t="s">
        <v>1085</v>
      </c>
      <c r="H3502" s="46">
        <v>2</v>
      </c>
      <c r="I3502" s="46" t="s">
        <v>3123</v>
      </c>
      <c r="J3502" s="46" t="s">
        <v>5306</v>
      </c>
      <c r="K3502" s="46" t="s">
        <v>5311</v>
      </c>
      <c r="L3502" s="46" t="s">
        <v>790</v>
      </c>
      <c r="M3502" s="46">
        <v>2</v>
      </c>
      <c r="N3502" s="46">
        <v>0.4</v>
      </c>
      <c r="O3502" s="46">
        <v>2</v>
      </c>
      <c r="P3502" s="46" t="s">
        <v>845</v>
      </c>
      <c r="Q3502" s="46" t="s">
        <v>3550</v>
      </c>
      <c r="R3502" s="46" t="s">
        <v>845</v>
      </c>
      <c r="S3502" s="46" t="s">
        <v>792</v>
      </c>
      <c r="T3502" s="46" t="s">
        <v>5308</v>
      </c>
      <c r="U3502" s="46" t="s">
        <v>5309</v>
      </c>
      <c r="V3502" s="10" t="s">
        <v>3138</v>
      </c>
      <c r="W3502" s="10" t="s">
        <v>3129</v>
      </c>
      <c r="X3502" s="47" t="s">
        <v>5312</v>
      </c>
      <c r="Y3502" s="46">
        <v>2</v>
      </c>
    </row>
    <row r="3503" spans="2:25" ht="66">
      <c r="B3503" s="46" t="s">
        <v>5313</v>
      </c>
      <c r="C3503" s="46" t="s">
        <v>5314</v>
      </c>
      <c r="D3503" s="46"/>
      <c r="E3503" s="46" t="s">
        <v>5315</v>
      </c>
      <c r="F3503" s="46">
        <v>15.2</v>
      </c>
      <c r="G3503" s="46" t="s">
        <v>1085</v>
      </c>
      <c r="H3503" s="46">
        <v>1</v>
      </c>
      <c r="I3503" s="46" t="s">
        <v>5316</v>
      </c>
      <c r="J3503" s="46" t="s">
        <v>5317</v>
      </c>
      <c r="K3503" s="46" t="s">
        <v>5318</v>
      </c>
      <c r="L3503" s="46" t="s">
        <v>5319</v>
      </c>
      <c r="M3503" s="46">
        <v>1</v>
      </c>
      <c r="N3503" s="46">
        <v>15.2</v>
      </c>
      <c r="O3503" s="46">
        <v>1</v>
      </c>
      <c r="P3503" s="46" t="s">
        <v>845</v>
      </c>
      <c r="Q3503" s="46" t="s">
        <v>5277</v>
      </c>
      <c r="R3503" s="46" t="s">
        <v>845</v>
      </c>
      <c r="S3503" s="46" t="s">
        <v>5277</v>
      </c>
      <c r="T3503" s="46" t="s">
        <v>5320</v>
      </c>
      <c r="U3503" s="46" t="s">
        <v>5321</v>
      </c>
      <c r="V3503" s="10" t="s">
        <v>3138</v>
      </c>
      <c r="W3503" s="10" t="s">
        <v>5322</v>
      </c>
      <c r="X3503" s="47" t="s">
        <v>5323</v>
      </c>
      <c r="Y3503" s="46">
        <v>1</v>
      </c>
    </row>
    <row r="3504" spans="2:25" ht="66">
      <c r="B3504" s="46" t="s">
        <v>5324</v>
      </c>
      <c r="C3504" s="46" t="s">
        <v>5314</v>
      </c>
      <c r="D3504" s="46"/>
      <c r="E3504" s="46" t="s">
        <v>5325</v>
      </c>
      <c r="F3504" s="46">
        <v>18.600000000000001</v>
      </c>
      <c r="G3504" s="46" t="s">
        <v>1085</v>
      </c>
      <c r="H3504" s="46">
        <v>2</v>
      </c>
      <c r="I3504" s="46" t="s">
        <v>5316</v>
      </c>
      <c r="J3504" s="46" t="s">
        <v>5317</v>
      </c>
      <c r="K3504" s="46" t="s">
        <v>5326</v>
      </c>
      <c r="L3504" s="46" t="s">
        <v>790</v>
      </c>
      <c r="M3504" s="46">
        <v>2</v>
      </c>
      <c r="N3504" s="46">
        <v>18.600000000000001</v>
      </c>
      <c r="O3504" s="46">
        <v>2</v>
      </c>
      <c r="P3504" s="46" t="s">
        <v>845</v>
      </c>
      <c r="Q3504" s="46" t="s">
        <v>5327</v>
      </c>
      <c r="R3504" s="46" t="s">
        <v>845</v>
      </c>
      <c r="S3504" s="46" t="s">
        <v>5277</v>
      </c>
      <c r="T3504" s="46" t="s">
        <v>5320</v>
      </c>
      <c r="U3504" s="46" t="s">
        <v>5321</v>
      </c>
      <c r="V3504" s="10" t="s">
        <v>3138</v>
      </c>
      <c r="W3504" s="10" t="s">
        <v>5328</v>
      </c>
      <c r="X3504" s="47" t="s">
        <v>5329</v>
      </c>
      <c r="Y3504" s="46">
        <v>2</v>
      </c>
    </row>
    <row r="3505" spans="2:25" ht="39.6">
      <c r="B3505" s="46" t="s">
        <v>5330</v>
      </c>
      <c r="C3505" s="46" t="s">
        <v>5331</v>
      </c>
      <c r="D3505" s="46" t="s">
        <v>5332</v>
      </c>
      <c r="E3505" s="46" t="s">
        <v>5333</v>
      </c>
      <c r="F3505" s="46">
        <v>3.9</v>
      </c>
      <c r="G3505" s="46" t="s">
        <v>5334</v>
      </c>
      <c r="H3505" s="46">
        <v>1</v>
      </c>
      <c r="I3505" s="46" t="s">
        <v>5231</v>
      </c>
      <c r="J3505" s="46" t="s">
        <v>5331</v>
      </c>
      <c r="K3505" s="46" t="s">
        <v>5335</v>
      </c>
      <c r="L3505" s="46" t="s">
        <v>5336</v>
      </c>
      <c r="M3505" s="46">
        <v>1</v>
      </c>
      <c r="N3505" s="46">
        <v>3.9</v>
      </c>
      <c r="O3505" s="46">
        <v>1</v>
      </c>
      <c r="P3505" s="46" t="s">
        <v>5337</v>
      </c>
      <c r="Q3505" s="46" t="s">
        <v>5338</v>
      </c>
      <c r="R3505" s="46" t="s">
        <v>5339</v>
      </c>
      <c r="S3505" s="46" t="s">
        <v>5338</v>
      </c>
      <c r="T3505" s="46" t="s">
        <v>5340</v>
      </c>
      <c r="U3505" s="46"/>
      <c r="V3505" s="46" t="s">
        <v>5341</v>
      </c>
      <c r="W3505" s="85" t="s">
        <v>5342</v>
      </c>
      <c r="X3505" s="47" t="s">
        <v>5343</v>
      </c>
      <c r="Y3505" s="46">
        <v>1</v>
      </c>
    </row>
    <row r="3506" spans="2:25" ht="39.6">
      <c r="B3506" s="46" t="s">
        <v>3302</v>
      </c>
      <c r="C3506" s="46" t="s">
        <v>5331</v>
      </c>
      <c r="D3506" s="46" t="s">
        <v>5332</v>
      </c>
      <c r="E3506" s="46" t="s">
        <v>5333</v>
      </c>
      <c r="F3506" s="46">
        <v>3.9</v>
      </c>
      <c r="G3506" s="46" t="s">
        <v>5334</v>
      </c>
      <c r="H3506" s="46">
        <v>2</v>
      </c>
      <c r="I3506" s="46" t="s">
        <v>5231</v>
      </c>
      <c r="J3506" s="46" t="s">
        <v>5331</v>
      </c>
      <c r="K3506" s="46" t="s">
        <v>5344</v>
      </c>
      <c r="L3506" s="46" t="s">
        <v>159</v>
      </c>
      <c r="M3506" s="46" t="s">
        <v>159</v>
      </c>
      <c r="N3506" s="46">
        <v>3.9</v>
      </c>
      <c r="O3506" s="46" t="s">
        <v>159</v>
      </c>
      <c r="P3506" s="46" t="s">
        <v>5345</v>
      </c>
      <c r="Q3506" s="46" t="s">
        <v>159</v>
      </c>
      <c r="R3506" s="46" t="s">
        <v>5339</v>
      </c>
      <c r="S3506" s="46" t="s">
        <v>159</v>
      </c>
      <c r="T3506" s="46" t="s">
        <v>5340</v>
      </c>
      <c r="U3506" s="46"/>
      <c r="V3506" s="46" t="s">
        <v>5346</v>
      </c>
      <c r="W3506" s="85" t="s">
        <v>5342</v>
      </c>
      <c r="X3506" s="47" t="s">
        <v>5343</v>
      </c>
      <c r="Y3506" s="46" t="s">
        <v>159</v>
      </c>
    </row>
    <row r="3507" spans="2:25" ht="39.6">
      <c r="B3507" s="46" t="s">
        <v>4234</v>
      </c>
      <c r="C3507" s="46" t="s">
        <v>5331</v>
      </c>
      <c r="D3507" s="46" t="s">
        <v>5332</v>
      </c>
      <c r="E3507" s="46" t="s">
        <v>5333</v>
      </c>
      <c r="F3507" s="46">
        <v>3.9</v>
      </c>
      <c r="G3507" s="46" t="s">
        <v>5334</v>
      </c>
      <c r="H3507" s="46">
        <v>3</v>
      </c>
      <c r="I3507" s="46" t="s">
        <v>5231</v>
      </c>
      <c r="J3507" s="46" t="s">
        <v>5331</v>
      </c>
      <c r="K3507" s="46" t="s">
        <v>5347</v>
      </c>
      <c r="L3507" s="46" t="s">
        <v>159</v>
      </c>
      <c r="M3507" s="46" t="s">
        <v>159</v>
      </c>
      <c r="N3507" s="46">
        <v>3.9</v>
      </c>
      <c r="O3507" s="46" t="s">
        <v>159</v>
      </c>
      <c r="P3507" s="46" t="s">
        <v>5345</v>
      </c>
      <c r="Q3507" s="46" t="s">
        <v>159</v>
      </c>
      <c r="R3507" s="46" t="s">
        <v>5339</v>
      </c>
      <c r="S3507" s="46" t="s">
        <v>159</v>
      </c>
      <c r="T3507" s="46" t="s">
        <v>5340</v>
      </c>
      <c r="U3507" s="46"/>
      <c r="V3507" s="46" t="s">
        <v>5346</v>
      </c>
      <c r="W3507" s="85" t="s">
        <v>5342</v>
      </c>
      <c r="X3507" s="47" t="s">
        <v>5343</v>
      </c>
      <c r="Y3507" s="46" t="s">
        <v>159</v>
      </c>
    </row>
    <row r="3508" spans="2:25" ht="39.6">
      <c r="B3508" s="46" t="s">
        <v>4234</v>
      </c>
      <c r="C3508" s="46" t="s">
        <v>5331</v>
      </c>
      <c r="D3508" s="46" t="s">
        <v>5332</v>
      </c>
      <c r="E3508" s="46" t="s">
        <v>5348</v>
      </c>
      <c r="F3508" s="46">
        <v>3.3</v>
      </c>
      <c r="G3508" s="46" t="s">
        <v>5349</v>
      </c>
      <c r="H3508" s="46">
        <v>4</v>
      </c>
      <c r="I3508" s="46" t="s">
        <v>5231</v>
      </c>
      <c r="J3508" s="46" t="s">
        <v>5331</v>
      </c>
      <c r="K3508" s="46" t="s">
        <v>5350</v>
      </c>
      <c r="L3508" s="46" t="s">
        <v>921</v>
      </c>
      <c r="M3508" s="46">
        <v>2</v>
      </c>
      <c r="N3508" s="46">
        <v>3.3</v>
      </c>
      <c r="O3508" s="46">
        <v>2</v>
      </c>
      <c r="P3508" s="46" t="s">
        <v>5345</v>
      </c>
      <c r="Q3508" s="46" t="s">
        <v>921</v>
      </c>
      <c r="R3508" s="46" t="s">
        <v>5339</v>
      </c>
      <c r="S3508" s="46" t="s">
        <v>921</v>
      </c>
      <c r="T3508" s="46" t="s">
        <v>5340</v>
      </c>
      <c r="U3508" s="46"/>
      <c r="V3508" s="46" t="s">
        <v>5346</v>
      </c>
      <c r="W3508" s="85" t="s">
        <v>5342</v>
      </c>
      <c r="X3508" s="47" t="s">
        <v>5343</v>
      </c>
      <c r="Y3508" s="46">
        <v>2</v>
      </c>
    </row>
    <row r="3509" spans="2:25" ht="39.6">
      <c r="B3509" s="46" t="s">
        <v>4234</v>
      </c>
      <c r="C3509" s="46" t="s">
        <v>5331</v>
      </c>
      <c r="D3509" s="46" t="s">
        <v>5332</v>
      </c>
      <c r="E3509" s="46" t="s">
        <v>5348</v>
      </c>
      <c r="F3509" s="46">
        <v>3.3</v>
      </c>
      <c r="G3509" s="46" t="s">
        <v>5349</v>
      </c>
      <c r="H3509" s="46">
        <v>5</v>
      </c>
      <c r="I3509" s="46" t="s">
        <v>5231</v>
      </c>
      <c r="J3509" s="46" t="s">
        <v>5331</v>
      </c>
      <c r="K3509" s="46" t="s">
        <v>5351</v>
      </c>
      <c r="L3509" s="46" t="s">
        <v>159</v>
      </c>
      <c r="M3509" s="46" t="s">
        <v>159</v>
      </c>
      <c r="N3509" s="46">
        <v>3.3</v>
      </c>
      <c r="O3509" s="46" t="s">
        <v>159</v>
      </c>
      <c r="P3509" s="46" t="s">
        <v>5345</v>
      </c>
      <c r="Q3509" s="46" t="s">
        <v>159</v>
      </c>
      <c r="R3509" s="46" t="s">
        <v>5339</v>
      </c>
      <c r="S3509" s="46" t="s">
        <v>159</v>
      </c>
      <c r="T3509" s="46" t="s">
        <v>5340</v>
      </c>
      <c r="U3509" s="46"/>
      <c r="V3509" s="46" t="s">
        <v>5346</v>
      </c>
      <c r="W3509" s="85" t="s">
        <v>5342</v>
      </c>
      <c r="X3509" s="47" t="s">
        <v>5343</v>
      </c>
      <c r="Y3509" s="46" t="s">
        <v>159</v>
      </c>
    </row>
    <row r="3510" spans="2:25" ht="39.6">
      <c r="B3510" s="46" t="s">
        <v>4234</v>
      </c>
      <c r="C3510" s="46" t="s">
        <v>5331</v>
      </c>
      <c r="D3510" s="46" t="s">
        <v>5332</v>
      </c>
      <c r="E3510" s="46" t="s">
        <v>5348</v>
      </c>
      <c r="F3510" s="46">
        <v>3.3</v>
      </c>
      <c r="G3510" s="46" t="s">
        <v>5349</v>
      </c>
      <c r="H3510" s="46">
        <v>6</v>
      </c>
      <c r="I3510" s="46" t="s">
        <v>5231</v>
      </c>
      <c r="J3510" s="46" t="s">
        <v>5331</v>
      </c>
      <c r="K3510" s="46" t="s">
        <v>5352</v>
      </c>
      <c r="L3510" s="46" t="s">
        <v>159</v>
      </c>
      <c r="M3510" s="46" t="s">
        <v>159</v>
      </c>
      <c r="N3510" s="46">
        <v>3.3</v>
      </c>
      <c r="O3510" s="46" t="s">
        <v>159</v>
      </c>
      <c r="P3510" s="46" t="s">
        <v>5345</v>
      </c>
      <c r="Q3510" s="46" t="s">
        <v>159</v>
      </c>
      <c r="R3510" s="46" t="s">
        <v>5339</v>
      </c>
      <c r="S3510" s="46" t="s">
        <v>159</v>
      </c>
      <c r="T3510" s="46" t="s">
        <v>5340</v>
      </c>
      <c r="U3510" s="46"/>
      <c r="V3510" s="46" t="s">
        <v>5346</v>
      </c>
      <c r="W3510" s="85" t="s">
        <v>5342</v>
      </c>
      <c r="X3510" s="47" t="s">
        <v>5343</v>
      </c>
      <c r="Y3510" s="46" t="s">
        <v>159</v>
      </c>
    </row>
    <row r="3511" spans="2:25" ht="39.6">
      <c r="B3511" s="46" t="s">
        <v>4234</v>
      </c>
      <c r="C3511" s="46" t="s">
        <v>5331</v>
      </c>
      <c r="D3511" s="46" t="s">
        <v>5332</v>
      </c>
      <c r="E3511" s="46" t="s">
        <v>5348</v>
      </c>
      <c r="F3511" s="46">
        <v>3.3</v>
      </c>
      <c r="G3511" s="46" t="s">
        <v>5349</v>
      </c>
      <c r="H3511" s="46">
        <v>7</v>
      </c>
      <c r="I3511" s="46" t="s">
        <v>5231</v>
      </c>
      <c r="J3511" s="46" t="s">
        <v>5331</v>
      </c>
      <c r="K3511" s="46" t="s">
        <v>5353</v>
      </c>
      <c r="L3511" s="46" t="s">
        <v>921</v>
      </c>
      <c r="M3511" s="46">
        <v>3</v>
      </c>
      <c r="N3511" s="46">
        <v>3.3</v>
      </c>
      <c r="O3511" s="46">
        <v>3</v>
      </c>
      <c r="P3511" s="46" t="s">
        <v>5345</v>
      </c>
      <c r="Q3511" s="46" t="s">
        <v>921</v>
      </c>
      <c r="R3511" s="46" t="s">
        <v>5339</v>
      </c>
      <c r="S3511" s="46" t="s">
        <v>921</v>
      </c>
      <c r="T3511" s="46" t="s">
        <v>5340</v>
      </c>
      <c r="U3511" s="46"/>
      <c r="V3511" s="46" t="s">
        <v>5346</v>
      </c>
      <c r="W3511" s="85" t="s">
        <v>5342</v>
      </c>
      <c r="X3511" s="47" t="s">
        <v>5343</v>
      </c>
      <c r="Y3511" s="46">
        <v>3</v>
      </c>
    </row>
    <row r="3512" spans="2:25" ht="39.6">
      <c r="B3512" s="46" t="s">
        <v>4234</v>
      </c>
      <c r="C3512" s="46" t="s">
        <v>5331</v>
      </c>
      <c r="D3512" s="46" t="s">
        <v>5332</v>
      </c>
      <c r="E3512" s="46" t="s">
        <v>5348</v>
      </c>
      <c r="F3512" s="46">
        <v>3.3</v>
      </c>
      <c r="G3512" s="46" t="s">
        <v>5349</v>
      </c>
      <c r="H3512" s="46">
        <v>8</v>
      </c>
      <c r="I3512" s="46" t="s">
        <v>5231</v>
      </c>
      <c r="J3512" s="46" t="s">
        <v>5331</v>
      </c>
      <c r="K3512" s="46" t="s">
        <v>5354</v>
      </c>
      <c r="L3512" s="46" t="s">
        <v>159</v>
      </c>
      <c r="M3512" s="46" t="s">
        <v>159</v>
      </c>
      <c r="N3512" s="46">
        <v>3.3</v>
      </c>
      <c r="O3512" s="46" t="s">
        <v>159</v>
      </c>
      <c r="P3512" s="46" t="s">
        <v>5345</v>
      </c>
      <c r="Q3512" s="46" t="s">
        <v>159</v>
      </c>
      <c r="R3512" s="46" t="s">
        <v>5339</v>
      </c>
      <c r="S3512" s="46" t="s">
        <v>159</v>
      </c>
      <c r="T3512" s="46" t="s">
        <v>5340</v>
      </c>
      <c r="U3512" s="46"/>
      <c r="V3512" s="46" t="s">
        <v>5346</v>
      </c>
      <c r="W3512" s="85" t="s">
        <v>5342</v>
      </c>
      <c r="X3512" s="47" t="s">
        <v>5343</v>
      </c>
      <c r="Y3512" s="46" t="s">
        <v>159</v>
      </c>
    </row>
    <row r="3513" spans="2:25" ht="39.6">
      <c r="B3513" s="46" t="s">
        <v>4234</v>
      </c>
      <c r="C3513" s="46" t="s">
        <v>5331</v>
      </c>
      <c r="D3513" s="46" t="s">
        <v>5332</v>
      </c>
      <c r="E3513" s="46" t="s">
        <v>5348</v>
      </c>
      <c r="F3513" s="46">
        <v>3.3</v>
      </c>
      <c r="G3513" s="46" t="s">
        <v>5349</v>
      </c>
      <c r="H3513" s="46">
        <v>9</v>
      </c>
      <c r="I3513" s="46" t="s">
        <v>5231</v>
      </c>
      <c r="J3513" s="46" t="s">
        <v>5331</v>
      </c>
      <c r="K3513" s="46" t="s">
        <v>5355</v>
      </c>
      <c r="L3513" s="46" t="s">
        <v>159</v>
      </c>
      <c r="M3513" s="46" t="s">
        <v>159</v>
      </c>
      <c r="N3513" s="46">
        <v>3.3</v>
      </c>
      <c r="O3513" s="46" t="s">
        <v>159</v>
      </c>
      <c r="P3513" s="46" t="s">
        <v>5345</v>
      </c>
      <c r="Q3513" s="46" t="s">
        <v>159</v>
      </c>
      <c r="R3513" s="46" t="s">
        <v>5339</v>
      </c>
      <c r="S3513" s="46" t="s">
        <v>159</v>
      </c>
      <c r="T3513" s="46" t="s">
        <v>5340</v>
      </c>
      <c r="U3513" s="46"/>
      <c r="V3513" s="46" t="s">
        <v>5346</v>
      </c>
      <c r="W3513" s="85" t="s">
        <v>5342</v>
      </c>
      <c r="X3513" s="47" t="s">
        <v>5343</v>
      </c>
      <c r="Y3513" s="46" t="s">
        <v>159</v>
      </c>
    </row>
    <row r="3514" spans="2:25" ht="39.6">
      <c r="B3514" s="46" t="s">
        <v>4234</v>
      </c>
      <c r="C3514" s="46" t="s">
        <v>5331</v>
      </c>
      <c r="D3514" s="46" t="s">
        <v>5332</v>
      </c>
      <c r="E3514" s="46" t="s">
        <v>5348</v>
      </c>
      <c r="F3514" s="46">
        <v>3.3</v>
      </c>
      <c r="G3514" s="46" t="s">
        <v>5349</v>
      </c>
      <c r="H3514" s="46">
        <v>10</v>
      </c>
      <c r="I3514" s="46" t="s">
        <v>5231</v>
      </c>
      <c r="J3514" s="46" t="s">
        <v>5331</v>
      </c>
      <c r="K3514" s="46" t="s">
        <v>5356</v>
      </c>
      <c r="L3514" s="46" t="s">
        <v>921</v>
      </c>
      <c r="M3514" s="46">
        <v>4</v>
      </c>
      <c r="N3514" s="46">
        <v>3.3</v>
      </c>
      <c r="O3514" s="46">
        <v>4</v>
      </c>
      <c r="P3514" s="46" t="s">
        <v>5345</v>
      </c>
      <c r="Q3514" s="46" t="s">
        <v>921</v>
      </c>
      <c r="R3514" s="46" t="s">
        <v>5339</v>
      </c>
      <c r="S3514" s="46" t="s">
        <v>921</v>
      </c>
      <c r="T3514" s="46" t="s">
        <v>5340</v>
      </c>
      <c r="U3514" s="46"/>
      <c r="V3514" s="46" t="s">
        <v>5346</v>
      </c>
      <c r="W3514" s="85" t="s">
        <v>5342</v>
      </c>
      <c r="X3514" s="47" t="s">
        <v>5343</v>
      </c>
      <c r="Y3514" s="46">
        <v>4</v>
      </c>
    </row>
    <row r="3515" spans="2:25" ht="39.6">
      <c r="B3515" s="46" t="s">
        <v>4234</v>
      </c>
      <c r="C3515" s="46" t="s">
        <v>5331</v>
      </c>
      <c r="D3515" s="46" t="s">
        <v>5332</v>
      </c>
      <c r="E3515" s="46" t="s">
        <v>5348</v>
      </c>
      <c r="F3515" s="46">
        <v>3.3</v>
      </c>
      <c r="G3515" s="46" t="s">
        <v>5349</v>
      </c>
      <c r="H3515" s="46">
        <v>11</v>
      </c>
      <c r="I3515" s="46" t="s">
        <v>5231</v>
      </c>
      <c r="J3515" s="46" t="s">
        <v>5331</v>
      </c>
      <c r="K3515" s="46" t="s">
        <v>5357</v>
      </c>
      <c r="L3515" s="46" t="s">
        <v>159</v>
      </c>
      <c r="M3515" s="46" t="s">
        <v>159</v>
      </c>
      <c r="N3515" s="46">
        <v>3.3</v>
      </c>
      <c r="O3515" s="46" t="s">
        <v>159</v>
      </c>
      <c r="P3515" s="46" t="s">
        <v>5345</v>
      </c>
      <c r="Q3515" s="46" t="s">
        <v>159</v>
      </c>
      <c r="R3515" s="46" t="s">
        <v>5339</v>
      </c>
      <c r="S3515" s="46" t="s">
        <v>159</v>
      </c>
      <c r="T3515" s="46" t="s">
        <v>5340</v>
      </c>
      <c r="U3515" s="46"/>
      <c r="V3515" s="46" t="s">
        <v>5346</v>
      </c>
      <c r="W3515" s="85" t="s">
        <v>5342</v>
      </c>
      <c r="X3515" s="47" t="s">
        <v>5343</v>
      </c>
      <c r="Y3515" s="46" t="s">
        <v>159</v>
      </c>
    </row>
    <row r="3516" spans="2:25" ht="39.6">
      <c r="B3516" s="46" t="s">
        <v>4234</v>
      </c>
      <c r="C3516" s="46" t="s">
        <v>5331</v>
      </c>
      <c r="D3516" s="46" t="s">
        <v>5332</v>
      </c>
      <c r="E3516" s="46" t="s">
        <v>5348</v>
      </c>
      <c r="F3516" s="46">
        <v>3.3</v>
      </c>
      <c r="G3516" s="46" t="s">
        <v>5349</v>
      </c>
      <c r="H3516" s="46">
        <v>12</v>
      </c>
      <c r="I3516" s="46" t="s">
        <v>5231</v>
      </c>
      <c r="J3516" s="46" t="s">
        <v>5331</v>
      </c>
      <c r="K3516" s="46" t="s">
        <v>5358</v>
      </c>
      <c r="L3516" s="46" t="s">
        <v>159</v>
      </c>
      <c r="M3516" s="46" t="s">
        <v>159</v>
      </c>
      <c r="N3516" s="46">
        <v>3.3</v>
      </c>
      <c r="O3516" s="46" t="s">
        <v>159</v>
      </c>
      <c r="P3516" s="46" t="s">
        <v>5345</v>
      </c>
      <c r="Q3516" s="46" t="s">
        <v>159</v>
      </c>
      <c r="R3516" s="46" t="s">
        <v>5339</v>
      </c>
      <c r="S3516" s="46" t="s">
        <v>159</v>
      </c>
      <c r="T3516" s="46" t="s">
        <v>5340</v>
      </c>
      <c r="U3516" s="46"/>
      <c r="V3516" s="46" t="s">
        <v>5346</v>
      </c>
      <c r="W3516" s="85" t="s">
        <v>5342</v>
      </c>
      <c r="X3516" s="47" t="s">
        <v>5343</v>
      </c>
      <c r="Y3516" s="46" t="s">
        <v>159</v>
      </c>
    </row>
    <row r="3517" spans="2:25" ht="39.6">
      <c r="B3517" s="46" t="s">
        <v>4234</v>
      </c>
      <c r="C3517" s="46" t="s">
        <v>5331</v>
      </c>
      <c r="D3517" s="46" t="s">
        <v>5332</v>
      </c>
      <c r="E3517" s="46" t="s">
        <v>5348</v>
      </c>
      <c r="F3517" s="46">
        <v>3.3</v>
      </c>
      <c r="G3517" s="46" t="s">
        <v>5349</v>
      </c>
      <c r="H3517" s="46">
        <v>13</v>
      </c>
      <c r="I3517" s="46" t="s">
        <v>5231</v>
      </c>
      <c r="J3517" s="46" t="s">
        <v>5331</v>
      </c>
      <c r="K3517" s="46" t="s">
        <v>5359</v>
      </c>
      <c r="L3517" s="46" t="s">
        <v>921</v>
      </c>
      <c r="M3517" s="46">
        <v>5</v>
      </c>
      <c r="N3517" s="46">
        <v>3.3</v>
      </c>
      <c r="O3517" s="46">
        <v>5</v>
      </c>
      <c r="P3517" s="46" t="s">
        <v>5345</v>
      </c>
      <c r="Q3517" s="46" t="s">
        <v>921</v>
      </c>
      <c r="R3517" s="46" t="s">
        <v>5339</v>
      </c>
      <c r="S3517" s="46" t="s">
        <v>921</v>
      </c>
      <c r="T3517" s="46" t="s">
        <v>5340</v>
      </c>
      <c r="U3517" s="46"/>
      <c r="V3517" s="46" t="s">
        <v>5346</v>
      </c>
      <c r="W3517" s="85" t="s">
        <v>5342</v>
      </c>
      <c r="X3517" s="47" t="s">
        <v>5343</v>
      </c>
      <c r="Y3517" s="46">
        <v>5</v>
      </c>
    </row>
    <row r="3518" spans="2:25" ht="39.6">
      <c r="B3518" s="46" t="s">
        <v>4234</v>
      </c>
      <c r="C3518" s="46" t="s">
        <v>5331</v>
      </c>
      <c r="D3518" s="46" t="s">
        <v>5332</v>
      </c>
      <c r="E3518" s="46" t="s">
        <v>5348</v>
      </c>
      <c r="F3518" s="46">
        <v>3.3</v>
      </c>
      <c r="G3518" s="46" t="s">
        <v>5349</v>
      </c>
      <c r="H3518" s="46">
        <v>14</v>
      </c>
      <c r="I3518" s="46" t="s">
        <v>5231</v>
      </c>
      <c r="J3518" s="46" t="s">
        <v>5331</v>
      </c>
      <c r="K3518" s="46" t="s">
        <v>5360</v>
      </c>
      <c r="L3518" s="46" t="s">
        <v>159</v>
      </c>
      <c r="M3518" s="46" t="s">
        <v>159</v>
      </c>
      <c r="N3518" s="46">
        <v>3.3</v>
      </c>
      <c r="O3518" s="46" t="s">
        <v>159</v>
      </c>
      <c r="P3518" s="46" t="s">
        <v>5345</v>
      </c>
      <c r="Q3518" s="46" t="s">
        <v>159</v>
      </c>
      <c r="R3518" s="46" t="s">
        <v>5339</v>
      </c>
      <c r="S3518" s="46" t="s">
        <v>159</v>
      </c>
      <c r="T3518" s="46" t="s">
        <v>5340</v>
      </c>
      <c r="U3518" s="46"/>
      <c r="V3518" s="46" t="s">
        <v>5346</v>
      </c>
      <c r="W3518" s="85" t="s">
        <v>5342</v>
      </c>
      <c r="X3518" s="47" t="s">
        <v>5343</v>
      </c>
      <c r="Y3518" s="46" t="s">
        <v>159</v>
      </c>
    </row>
    <row r="3519" spans="2:25" ht="39.6">
      <c r="B3519" s="46" t="s">
        <v>4234</v>
      </c>
      <c r="C3519" s="46" t="s">
        <v>5331</v>
      </c>
      <c r="D3519" s="46" t="s">
        <v>5332</v>
      </c>
      <c r="E3519" s="46" t="s">
        <v>5348</v>
      </c>
      <c r="F3519" s="46">
        <v>3.3</v>
      </c>
      <c r="G3519" s="46" t="s">
        <v>5349</v>
      </c>
      <c r="H3519" s="46">
        <v>15</v>
      </c>
      <c r="I3519" s="46" t="s">
        <v>5231</v>
      </c>
      <c r="J3519" s="46" t="s">
        <v>5331</v>
      </c>
      <c r="K3519" s="46" t="s">
        <v>5361</v>
      </c>
      <c r="L3519" s="46" t="s">
        <v>159</v>
      </c>
      <c r="M3519" s="46" t="s">
        <v>159</v>
      </c>
      <c r="N3519" s="46">
        <v>3.3</v>
      </c>
      <c r="O3519" s="46" t="s">
        <v>159</v>
      </c>
      <c r="P3519" s="46" t="s">
        <v>5345</v>
      </c>
      <c r="Q3519" s="46" t="s">
        <v>159</v>
      </c>
      <c r="R3519" s="46" t="s">
        <v>5339</v>
      </c>
      <c r="S3519" s="46" t="s">
        <v>159</v>
      </c>
      <c r="T3519" s="46" t="s">
        <v>5340</v>
      </c>
      <c r="U3519" s="46"/>
      <c r="V3519" s="46" t="s">
        <v>5346</v>
      </c>
      <c r="W3519" s="85" t="s">
        <v>5342</v>
      </c>
      <c r="X3519" s="47" t="s">
        <v>5343</v>
      </c>
      <c r="Y3519" s="46" t="s">
        <v>159</v>
      </c>
    </row>
    <row r="3520" spans="2:25" ht="52.8">
      <c r="B3520" s="139" t="s">
        <v>4234</v>
      </c>
      <c r="C3520" s="139" t="s">
        <v>5331</v>
      </c>
      <c r="D3520" s="139" t="s">
        <v>5332</v>
      </c>
      <c r="E3520" s="139" t="s">
        <v>5362</v>
      </c>
      <c r="F3520" s="139">
        <v>3.1</v>
      </c>
      <c r="G3520" s="139" t="s">
        <v>5334</v>
      </c>
      <c r="H3520" s="139">
        <v>16</v>
      </c>
      <c r="I3520" s="139" t="s">
        <v>5231</v>
      </c>
      <c r="J3520" s="139" t="s">
        <v>5331</v>
      </c>
      <c r="K3520" s="139" t="s">
        <v>5363</v>
      </c>
      <c r="L3520" s="139" t="s">
        <v>921</v>
      </c>
      <c r="M3520" s="139">
        <v>6</v>
      </c>
      <c r="N3520" s="139">
        <v>3.3</v>
      </c>
      <c r="O3520" s="139">
        <v>6</v>
      </c>
      <c r="P3520" s="139" t="s">
        <v>5345</v>
      </c>
      <c r="Q3520" s="139" t="s">
        <v>921</v>
      </c>
      <c r="R3520" s="139" t="s">
        <v>5339</v>
      </c>
      <c r="S3520" s="139" t="s">
        <v>921</v>
      </c>
      <c r="T3520" s="139" t="s">
        <v>5340</v>
      </c>
      <c r="U3520" s="139"/>
      <c r="V3520" s="139" t="s">
        <v>5346</v>
      </c>
      <c r="W3520" s="207" t="s">
        <v>5364</v>
      </c>
      <c r="X3520" s="141" t="s">
        <v>5343</v>
      </c>
      <c r="Y3520" s="139">
        <v>6</v>
      </c>
    </row>
    <row r="3521" spans="2:25" ht="52.8">
      <c r="B3521" s="139" t="s">
        <v>4234</v>
      </c>
      <c r="C3521" s="139" t="s">
        <v>5331</v>
      </c>
      <c r="D3521" s="139" t="s">
        <v>5332</v>
      </c>
      <c r="E3521" s="139" t="s">
        <v>5362</v>
      </c>
      <c r="F3521" s="139">
        <v>3.1</v>
      </c>
      <c r="G3521" s="139" t="s">
        <v>5334</v>
      </c>
      <c r="H3521" s="139">
        <v>17</v>
      </c>
      <c r="I3521" s="139" t="s">
        <v>5231</v>
      </c>
      <c r="J3521" s="139" t="s">
        <v>5331</v>
      </c>
      <c r="K3521" s="139" t="s">
        <v>5365</v>
      </c>
      <c r="L3521" s="139" t="s">
        <v>159</v>
      </c>
      <c r="M3521" s="139" t="s">
        <v>159</v>
      </c>
      <c r="N3521" s="139">
        <v>3.3</v>
      </c>
      <c r="O3521" s="139" t="s">
        <v>159</v>
      </c>
      <c r="P3521" s="139" t="s">
        <v>5345</v>
      </c>
      <c r="Q3521" s="139" t="s">
        <v>159</v>
      </c>
      <c r="R3521" s="139" t="s">
        <v>5339</v>
      </c>
      <c r="S3521" s="139" t="s">
        <v>159</v>
      </c>
      <c r="T3521" s="139" t="s">
        <v>5340</v>
      </c>
      <c r="U3521" s="139"/>
      <c r="V3521" s="139" t="s">
        <v>5346</v>
      </c>
      <c r="W3521" s="207" t="s">
        <v>5342</v>
      </c>
      <c r="X3521" s="141" t="s">
        <v>5343</v>
      </c>
      <c r="Y3521" s="139" t="s">
        <v>159</v>
      </c>
    </row>
    <row r="3522" spans="2:25" ht="52.8">
      <c r="B3522" s="139" t="s">
        <v>3302</v>
      </c>
      <c r="C3522" s="139" t="s">
        <v>5331</v>
      </c>
      <c r="D3522" s="139" t="s">
        <v>5332</v>
      </c>
      <c r="E3522" s="139" t="s">
        <v>5362</v>
      </c>
      <c r="F3522" s="139">
        <v>3.1</v>
      </c>
      <c r="G3522" s="139" t="s">
        <v>5334</v>
      </c>
      <c r="H3522" s="139">
        <v>18</v>
      </c>
      <c r="I3522" s="139" t="s">
        <v>5231</v>
      </c>
      <c r="J3522" s="139" t="s">
        <v>5331</v>
      </c>
      <c r="K3522" s="139" t="s">
        <v>5366</v>
      </c>
      <c r="L3522" s="139" t="s">
        <v>159</v>
      </c>
      <c r="M3522" s="139" t="s">
        <v>159</v>
      </c>
      <c r="N3522" s="139">
        <v>3.3</v>
      </c>
      <c r="O3522" s="139" t="s">
        <v>159</v>
      </c>
      <c r="P3522" s="139" t="s">
        <v>5345</v>
      </c>
      <c r="Q3522" s="139" t="s">
        <v>159</v>
      </c>
      <c r="R3522" s="139" t="s">
        <v>5339</v>
      </c>
      <c r="S3522" s="139" t="s">
        <v>159</v>
      </c>
      <c r="T3522" s="139" t="s">
        <v>5340</v>
      </c>
      <c r="U3522" s="139"/>
      <c r="V3522" s="139" t="s">
        <v>5346</v>
      </c>
      <c r="W3522" s="207" t="s">
        <v>5342</v>
      </c>
      <c r="X3522" s="141" t="s">
        <v>5343</v>
      </c>
      <c r="Y3522" s="139" t="s">
        <v>159</v>
      </c>
    </row>
    <row r="3523" spans="2:25" ht="52.8">
      <c r="B3523" s="139" t="s">
        <v>4234</v>
      </c>
      <c r="C3523" s="139" t="s">
        <v>5331</v>
      </c>
      <c r="D3523" s="139" t="s">
        <v>5332</v>
      </c>
      <c r="E3523" s="139" t="s">
        <v>5362</v>
      </c>
      <c r="F3523" s="139">
        <v>3.1</v>
      </c>
      <c r="G3523" s="139" t="s">
        <v>5334</v>
      </c>
      <c r="H3523" s="139">
        <v>19</v>
      </c>
      <c r="I3523" s="139" t="s">
        <v>5231</v>
      </c>
      <c r="J3523" s="139" t="s">
        <v>5331</v>
      </c>
      <c r="K3523" s="139" t="s">
        <v>5367</v>
      </c>
      <c r="L3523" s="139" t="s">
        <v>159</v>
      </c>
      <c r="M3523" s="139" t="s">
        <v>159</v>
      </c>
      <c r="N3523" s="139">
        <v>3.3</v>
      </c>
      <c r="O3523" s="139" t="s">
        <v>159</v>
      </c>
      <c r="P3523" s="139" t="s">
        <v>5345</v>
      </c>
      <c r="Q3523" s="139" t="s">
        <v>159</v>
      </c>
      <c r="R3523" s="139" t="s">
        <v>5339</v>
      </c>
      <c r="S3523" s="139" t="s">
        <v>159</v>
      </c>
      <c r="T3523" s="139" t="s">
        <v>5340</v>
      </c>
      <c r="U3523" s="139"/>
      <c r="V3523" s="139" t="s">
        <v>5346</v>
      </c>
      <c r="W3523" s="207" t="s">
        <v>5342</v>
      </c>
      <c r="X3523" s="141" t="s">
        <v>5343</v>
      </c>
      <c r="Y3523" s="139" t="s">
        <v>159</v>
      </c>
    </row>
    <row r="3524" spans="2:25" ht="52.8">
      <c r="B3524" s="139" t="s">
        <v>4234</v>
      </c>
      <c r="C3524" s="139" t="s">
        <v>5331</v>
      </c>
      <c r="D3524" s="139" t="s">
        <v>5332</v>
      </c>
      <c r="E3524" s="139" t="s">
        <v>5362</v>
      </c>
      <c r="F3524" s="139">
        <v>3.1</v>
      </c>
      <c r="G3524" s="139" t="s">
        <v>5334</v>
      </c>
      <c r="H3524" s="139">
        <v>20</v>
      </c>
      <c r="I3524" s="139" t="s">
        <v>5231</v>
      </c>
      <c r="J3524" s="139" t="s">
        <v>5331</v>
      </c>
      <c r="K3524" s="139" t="s">
        <v>5368</v>
      </c>
      <c r="L3524" s="139" t="s">
        <v>921</v>
      </c>
      <c r="M3524" s="139">
        <v>7</v>
      </c>
      <c r="N3524" s="139">
        <v>3.2</v>
      </c>
      <c r="O3524" s="139">
        <v>7</v>
      </c>
      <c r="P3524" s="139" t="s">
        <v>5345</v>
      </c>
      <c r="Q3524" s="139" t="s">
        <v>921</v>
      </c>
      <c r="R3524" s="139" t="s">
        <v>5339</v>
      </c>
      <c r="S3524" s="139" t="s">
        <v>921</v>
      </c>
      <c r="T3524" s="139" t="s">
        <v>5340</v>
      </c>
      <c r="U3524" s="139"/>
      <c r="V3524" s="139" t="s">
        <v>5346</v>
      </c>
      <c r="W3524" s="207" t="s">
        <v>5342</v>
      </c>
      <c r="X3524" s="141" t="s">
        <v>5343</v>
      </c>
      <c r="Y3524" s="139">
        <v>7</v>
      </c>
    </row>
    <row r="3525" spans="2:25" ht="52.8">
      <c r="B3525" s="139" t="s">
        <v>4234</v>
      </c>
      <c r="C3525" s="139" t="s">
        <v>5331</v>
      </c>
      <c r="D3525" s="139" t="s">
        <v>5332</v>
      </c>
      <c r="E3525" s="139" t="s">
        <v>5362</v>
      </c>
      <c r="F3525" s="139">
        <v>3.1</v>
      </c>
      <c r="G3525" s="139" t="s">
        <v>5334</v>
      </c>
      <c r="H3525" s="139">
        <v>21</v>
      </c>
      <c r="I3525" s="139" t="s">
        <v>5231</v>
      </c>
      <c r="J3525" s="139" t="s">
        <v>5331</v>
      </c>
      <c r="K3525" s="139" t="s">
        <v>5369</v>
      </c>
      <c r="L3525" s="139" t="s">
        <v>159</v>
      </c>
      <c r="M3525" s="139" t="s">
        <v>159</v>
      </c>
      <c r="N3525" s="139">
        <v>3.2</v>
      </c>
      <c r="O3525" s="139" t="s">
        <v>159</v>
      </c>
      <c r="P3525" s="139" t="s">
        <v>5345</v>
      </c>
      <c r="Q3525" s="139" t="s">
        <v>159</v>
      </c>
      <c r="R3525" s="139" t="s">
        <v>5339</v>
      </c>
      <c r="S3525" s="139" t="s">
        <v>159</v>
      </c>
      <c r="T3525" s="139" t="s">
        <v>5340</v>
      </c>
      <c r="U3525" s="139"/>
      <c r="V3525" s="139" t="s">
        <v>5346</v>
      </c>
      <c r="W3525" s="207" t="s">
        <v>5342</v>
      </c>
      <c r="X3525" s="141" t="s">
        <v>5343</v>
      </c>
      <c r="Y3525" s="139" t="s">
        <v>159</v>
      </c>
    </row>
    <row r="3526" spans="2:25" ht="52.8">
      <c r="B3526" s="139" t="s">
        <v>4234</v>
      </c>
      <c r="C3526" s="139" t="s">
        <v>5331</v>
      </c>
      <c r="D3526" s="139" t="s">
        <v>5332</v>
      </c>
      <c r="E3526" s="139" t="s">
        <v>5362</v>
      </c>
      <c r="F3526" s="139">
        <v>3.1</v>
      </c>
      <c r="G3526" s="139" t="s">
        <v>5334</v>
      </c>
      <c r="H3526" s="139">
        <v>22</v>
      </c>
      <c r="I3526" s="139" t="s">
        <v>5231</v>
      </c>
      <c r="J3526" s="139" t="s">
        <v>5331</v>
      </c>
      <c r="K3526" s="139" t="s">
        <v>5370</v>
      </c>
      <c r="L3526" s="139" t="s">
        <v>159</v>
      </c>
      <c r="M3526" s="139" t="s">
        <v>159</v>
      </c>
      <c r="N3526" s="139">
        <v>3.2</v>
      </c>
      <c r="O3526" s="139" t="s">
        <v>159</v>
      </c>
      <c r="P3526" s="139" t="s">
        <v>5345</v>
      </c>
      <c r="Q3526" s="139" t="s">
        <v>159</v>
      </c>
      <c r="R3526" s="139" t="s">
        <v>5339</v>
      </c>
      <c r="S3526" s="139" t="s">
        <v>159</v>
      </c>
      <c r="T3526" s="139" t="s">
        <v>5340</v>
      </c>
      <c r="U3526" s="139"/>
      <c r="V3526" s="139" t="s">
        <v>5346</v>
      </c>
      <c r="W3526" s="207" t="s">
        <v>5342</v>
      </c>
      <c r="X3526" s="141" t="s">
        <v>5343</v>
      </c>
      <c r="Y3526" s="139" t="s">
        <v>159</v>
      </c>
    </row>
    <row r="3527" spans="2:25" ht="52.8">
      <c r="B3527" s="139" t="s">
        <v>4234</v>
      </c>
      <c r="C3527" s="139" t="s">
        <v>5331</v>
      </c>
      <c r="D3527" s="139" t="s">
        <v>5332</v>
      </c>
      <c r="E3527" s="139" t="s">
        <v>5362</v>
      </c>
      <c r="F3527" s="139">
        <v>3.1</v>
      </c>
      <c r="G3527" s="139" t="s">
        <v>5334</v>
      </c>
      <c r="H3527" s="139">
        <v>23</v>
      </c>
      <c r="I3527" s="139" t="s">
        <v>5231</v>
      </c>
      <c r="J3527" s="139" t="s">
        <v>5331</v>
      </c>
      <c r="K3527" s="139" t="s">
        <v>5371</v>
      </c>
      <c r="L3527" s="139" t="s">
        <v>159</v>
      </c>
      <c r="M3527" s="139" t="s">
        <v>159</v>
      </c>
      <c r="N3527" s="139">
        <v>3.2</v>
      </c>
      <c r="O3527" s="139" t="s">
        <v>159</v>
      </c>
      <c r="P3527" s="139" t="s">
        <v>5345</v>
      </c>
      <c r="Q3527" s="139" t="s">
        <v>159</v>
      </c>
      <c r="R3527" s="139" t="s">
        <v>5339</v>
      </c>
      <c r="S3527" s="139" t="s">
        <v>159</v>
      </c>
      <c r="T3527" s="139" t="s">
        <v>5340</v>
      </c>
      <c r="U3527" s="139"/>
      <c r="V3527" s="139" t="s">
        <v>5346</v>
      </c>
      <c r="W3527" s="207" t="s">
        <v>5342</v>
      </c>
      <c r="X3527" s="141" t="s">
        <v>5343</v>
      </c>
      <c r="Y3527" s="139" t="s">
        <v>159</v>
      </c>
    </row>
    <row r="3528" spans="2:25" ht="52.8">
      <c r="B3528" s="139" t="s">
        <v>4234</v>
      </c>
      <c r="C3528" s="139" t="s">
        <v>5331</v>
      </c>
      <c r="D3528" s="139" t="s">
        <v>5332</v>
      </c>
      <c r="E3528" s="139" t="s">
        <v>5362</v>
      </c>
      <c r="F3528" s="139">
        <v>3.1</v>
      </c>
      <c r="G3528" s="139" t="s">
        <v>5334</v>
      </c>
      <c r="H3528" s="139">
        <v>24</v>
      </c>
      <c r="I3528" s="139" t="s">
        <v>5231</v>
      </c>
      <c r="J3528" s="139" t="s">
        <v>5331</v>
      </c>
      <c r="K3528" s="139" t="s">
        <v>5372</v>
      </c>
      <c r="L3528" s="139" t="s">
        <v>921</v>
      </c>
      <c r="M3528" s="139">
        <v>8</v>
      </c>
      <c r="N3528" s="139">
        <v>3.2</v>
      </c>
      <c r="O3528" s="139">
        <v>8</v>
      </c>
      <c r="P3528" s="139" t="s">
        <v>5345</v>
      </c>
      <c r="Q3528" s="139" t="s">
        <v>921</v>
      </c>
      <c r="R3528" s="139" t="s">
        <v>5339</v>
      </c>
      <c r="S3528" s="139" t="s">
        <v>921</v>
      </c>
      <c r="T3528" s="139" t="s">
        <v>5340</v>
      </c>
      <c r="U3528" s="139"/>
      <c r="V3528" s="139" t="s">
        <v>5346</v>
      </c>
      <c r="W3528" s="207" t="s">
        <v>5342</v>
      </c>
      <c r="X3528" s="141" t="s">
        <v>5343</v>
      </c>
      <c r="Y3528" s="139">
        <v>8</v>
      </c>
    </row>
    <row r="3529" spans="2:25" ht="52.8">
      <c r="B3529" s="139" t="s">
        <v>4234</v>
      </c>
      <c r="C3529" s="139" t="s">
        <v>5331</v>
      </c>
      <c r="D3529" s="139" t="s">
        <v>5332</v>
      </c>
      <c r="E3529" s="139" t="s">
        <v>5362</v>
      </c>
      <c r="F3529" s="139">
        <v>3.1</v>
      </c>
      <c r="G3529" s="139" t="s">
        <v>5334</v>
      </c>
      <c r="H3529" s="139">
        <v>25</v>
      </c>
      <c r="I3529" s="139" t="s">
        <v>5231</v>
      </c>
      <c r="J3529" s="139" t="s">
        <v>5331</v>
      </c>
      <c r="K3529" s="139" t="s">
        <v>5373</v>
      </c>
      <c r="L3529" s="139" t="s">
        <v>159</v>
      </c>
      <c r="M3529" s="139" t="s">
        <v>159</v>
      </c>
      <c r="N3529" s="139">
        <v>3.2</v>
      </c>
      <c r="O3529" s="139" t="s">
        <v>159</v>
      </c>
      <c r="P3529" s="139" t="s">
        <v>5345</v>
      </c>
      <c r="Q3529" s="139" t="s">
        <v>159</v>
      </c>
      <c r="R3529" s="139" t="s">
        <v>5339</v>
      </c>
      <c r="S3529" s="139" t="s">
        <v>159</v>
      </c>
      <c r="T3529" s="139" t="s">
        <v>5340</v>
      </c>
      <c r="U3529" s="139"/>
      <c r="V3529" s="139" t="s">
        <v>5346</v>
      </c>
      <c r="W3529" s="207" t="s">
        <v>5342</v>
      </c>
      <c r="X3529" s="141" t="s">
        <v>5343</v>
      </c>
      <c r="Y3529" s="139" t="s">
        <v>159</v>
      </c>
    </row>
    <row r="3530" spans="2:25" ht="52.8">
      <c r="B3530" s="139" t="s">
        <v>4234</v>
      </c>
      <c r="C3530" s="139" t="s">
        <v>5331</v>
      </c>
      <c r="D3530" s="139" t="s">
        <v>5332</v>
      </c>
      <c r="E3530" s="139" t="s">
        <v>5362</v>
      </c>
      <c r="F3530" s="139">
        <v>3.1</v>
      </c>
      <c r="G3530" s="139" t="s">
        <v>5334</v>
      </c>
      <c r="H3530" s="139">
        <v>26</v>
      </c>
      <c r="I3530" s="139" t="s">
        <v>5231</v>
      </c>
      <c r="J3530" s="139" t="s">
        <v>5331</v>
      </c>
      <c r="K3530" s="139" t="s">
        <v>5374</v>
      </c>
      <c r="L3530" s="139" t="s">
        <v>159</v>
      </c>
      <c r="M3530" s="139" t="s">
        <v>159</v>
      </c>
      <c r="N3530" s="139">
        <v>3.2</v>
      </c>
      <c r="O3530" s="139" t="s">
        <v>159</v>
      </c>
      <c r="P3530" s="139" t="s">
        <v>5345</v>
      </c>
      <c r="Q3530" s="139" t="s">
        <v>159</v>
      </c>
      <c r="R3530" s="139" t="s">
        <v>5339</v>
      </c>
      <c r="S3530" s="139" t="s">
        <v>159</v>
      </c>
      <c r="T3530" s="139" t="s">
        <v>5340</v>
      </c>
      <c r="U3530" s="139"/>
      <c r="V3530" s="139" t="s">
        <v>5346</v>
      </c>
      <c r="W3530" s="207" t="s">
        <v>5342</v>
      </c>
      <c r="X3530" s="141" t="s">
        <v>5343</v>
      </c>
      <c r="Y3530" s="139" t="s">
        <v>159</v>
      </c>
    </row>
    <row r="3531" spans="2:25" ht="52.8">
      <c r="B3531" s="139" t="s">
        <v>4234</v>
      </c>
      <c r="C3531" s="139" t="s">
        <v>5331</v>
      </c>
      <c r="D3531" s="139" t="s">
        <v>5332</v>
      </c>
      <c r="E3531" s="139" t="s">
        <v>5362</v>
      </c>
      <c r="F3531" s="139">
        <v>3.1</v>
      </c>
      <c r="G3531" s="139" t="s">
        <v>5334</v>
      </c>
      <c r="H3531" s="139">
        <v>27</v>
      </c>
      <c r="I3531" s="139" t="s">
        <v>5231</v>
      </c>
      <c r="J3531" s="139" t="s">
        <v>5331</v>
      </c>
      <c r="K3531" s="139" t="s">
        <v>5375</v>
      </c>
      <c r="L3531" s="139" t="s">
        <v>921</v>
      </c>
      <c r="M3531" s="139">
        <v>9</v>
      </c>
      <c r="N3531" s="139">
        <v>3.2</v>
      </c>
      <c r="O3531" s="139">
        <v>9</v>
      </c>
      <c r="P3531" s="139" t="s">
        <v>5345</v>
      </c>
      <c r="Q3531" s="139" t="s">
        <v>921</v>
      </c>
      <c r="R3531" s="139" t="s">
        <v>5339</v>
      </c>
      <c r="S3531" s="139" t="s">
        <v>921</v>
      </c>
      <c r="T3531" s="139" t="s">
        <v>5340</v>
      </c>
      <c r="U3531" s="139"/>
      <c r="V3531" s="139" t="s">
        <v>5346</v>
      </c>
      <c r="W3531" s="207" t="s">
        <v>5342</v>
      </c>
      <c r="X3531" s="141" t="s">
        <v>5343</v>
      </c>
      <c r="Y3531" s="139">
        <v>9</v>
      </c>
    </row>
    <row r="3532" spans="2:25" ht="52.8">
      <c r="B3532" s="139" t="s">
        <v>4234</v>
      </c>
      <c r="C3532" s="139" t="s">
        <v>5331</v>
      </c>
      <c r="D3532" s="139" t="s">
        <v>5332</v>
      </c>
      <c r="E3532" s="139" t="s">
        <v>5362</v>
      </c>
      <c r="F3532" s="139">
        <v>3.1</v>
      </c>
      <c r="G3532" s="139" t="s">
        <v>5334</v>
      </c>
      <c r="H3532" s="139">
        <v>28</v>
      </c>
      <c r="I3532" s="139" t="s">
        <v>5231</v>
      </c>
      <c r="J3532" s="139" t="s">
        <v>5331</v>
      </c>
      <c r="K3532" s="139" t="s">
        <v>5376</v>
      </c>
      <c r="L3532" s="139" t="s">
        <v>159</v>
      </c>
      <c r="M3532" s="139" t="s">
        <v>159</v>
      </c>
      <c r="N3532" s="139">
        <v>3.2</v>
      </c>
      <c r="O3532" s="139" t="s">
        <v>159</v>
      </c>
      <c r="P3532" s="139" t="s">
        <v>5345</v>
      </c>
      <c r="Q3532" s="139" t="s">
        <v>159</v>
      </c>
      <c r="R3532" s="139" t="s">
        <v>5339</v>
      </c>
      <c r="S3532" s="139" t="s">
        <v>159</v>
      </c>
      <c r="T3532" s="139" t="s">
        <v>5340</v>
      </c>
      <c r="U3532" s="139"/>
      <c r="V3532" s="139" t="s">
        <v>5346</v>
      </c>
      <c r="W3532" s="207" t="s">
        <v>5342</v>
      </c>
      <c r="X3532" s="141" t="s">
        <v>5343</v>
      </c>
      <c r="Y3532" s="139" t="s">
        <v>159</v>
      </c>
    </row>
    <row r="3533" spans="2:25" ht="52.8">
      <c r="B3533" s="139" t="s">
        <v>4234</v>
      </c>
      <c r="C3533" s="139" t="s">
        <v>5331</v>
      </c>
      <c r="D3533" s="139" t="s">
        <v>5332</v>
      </c>
      <c r="E3533" s="139" t="s">
        <v>5362</v>
      </c>
      <c r="F3533" s="139">
        <v>3.1</v>
      </c>
      <c r="G3533" s="139" t="s">
        <v>5334</v>
      </c>
      <c r="H3533" s="139">
        <v>29</v>
      </c>
      <c r="I3533" s="139" t="s">
        <v>5231</v>
      </c>
      <c r="J3533" s="139" t="s">
        <v>5331</v>
      </c>
      <c r="K3533" s="139" t="s">
        <v>5377</v>
      </c>
      <c r="L3533" s="139" t="s">
        <v>159</v>
      </c>
      <c r="M3533" s="139" t="s">
        <v>159</v>
      </c>
      <c r="N3533" s="139">
        <v>3.2</v>
      </c>
      <c r="O3533" s="139" t="s">
        <v>159</v>
      </c>
      <c r="P3533" s="139" t="s">
        <v>5345</v>
      </c>
      <c r="Q3533" s="139" t="s">
        <v>159</v>
      </c>
      <c r="R3533" s="139" t="s">
        <v>5339</v>
      </c>
      <c r="S3533" s="139" t="s">
        <v>159</v>
      </c>
      <c r="T3533" s="139" t="s">
        <v>5340</v>
      </c>
      <c r="U3533" s="139"/>
      <c r="V3533" s="139" t="s">
        <v>5346</v>
      </c>
      <c r="W3533" s="207" t="s">
        <v>5342</v>
      </c>
      <c r="X3533" s="141" t="s">
        <v>5343</v>
      </c>
      <c r="Y3533" s="139" t="s">
        <v>159</v>
      </c>
    </row>
    <row r="3534" spans="2:25" ht="52.8">
      <c r="B3534" s="97" t="s">
        <v>4234</v>
      </c>
      <c r="C3534" s="140" t="s">
        <v>5331</v>
      </c>
      <c r="D3534" s="139" t="s">
        <v>5332</v>
      </c>
      <c r="E3534" s="140" t="s">
        <v>5362</v>
      </c>
      <c r="F3534" s="140">
        <v>3.1</v>
      </c>
      <c r="G3534" s="140" t="s">
        <v>5334</v>
      </c>
      <c r="H3534" s="139">
        <v>30</v>
      </c>
      <c r="I3534" s="140" t="s">
        <v>5231</v>
      </c>
      <c r="J3534" s="140" t="s">
        <v>5331</v>
      </c>
      <c r="K3534" s="139" t="s">
        <v>5378</v>
      </c>
      <c r="L3534" s="139" t="s">
        <v>921</v>
      </c>
      <c r="M3534" s="139">
        <v>10</v>
      </c>
      <c r="N3534" s="139">
        <v>3.3</v>
      </c>
      <c r="O3534" s="139">
        <v>10</v>
      </c>
      <c r="P3534" s="139" t="s">
        <v>5345</v>
      </c>
      <c r="Q3534" s="139" t="s">
        <v>921</v>
      </c>
      <c r="R3534" s="139" t="s">
        <v>5339</v>
      </c>
      <c r="S3534" s="139" t="s">
        <v>921</v>
      </c>
      <c r="T3534" s="139" t="s">
        <v>5340</v>
      </c>
      <c r="U3534" s="139"/>
      <c r="V3534" s="139" t="s">
        <v>5346</v>
      </c>
      <c r="W3534" s="207" t="s">
        <v>5342</v>
      </c>
      <c r="X3534" s="141" t="s">
        <v>5343</v>
      </c>
      <c r="Y3534" s="139">
        <v>10</v>
      </c>
    </row>
    <row r="3535" spans="2:25" ht="52.8">
      <c r="B3535" s="139" t="s">
        <v>4234</v>
      </c>
      <c r="C3535" s="139" t="s">
        <v>5331</v>
      </c>
      <c r="D3535" s="139" t="s">
        <v>5332</v>
      </c>
      <c r="E3535" s="139" t="s">
        <v>5362</v>
      </c>
      <c r="F3535" s="139">
        <v>3.1</v>
      </c>
      <c r="G3535" s="139" t="s">
        <v>5334</v>
      </c>
      <c r="H3535" s="139">
        <v>31</v>
      </c>
      <c r="I3535" s="139" t="s">
        <v>5231</v>
      </c>
      <c r="J3535" s="139" t="s">
        <v>5331</v>
      </c>
      <c r="K3535" s="139" t="s">
        <v>5379</v>
      </c>
      <c r="L3535" s="139" t="s">
        <v>159</v>
      </c>
      <c r="M3535" s="139" t="s">
        <v>159</v>
      </c>
      <c r="N3535" s="139">
        <v>3.3</v>
      </c>
      <c r="O3535" s="139" t="s">
        <v>159</v>
      </c>
      <c r="P3535" s="139" t="s">
        <v>5345</v>
      </c>
      <c r="Q3535" s="139" t="s">
        <v>159</v>
      </c>
      <c r="R3535" s="139" t="s">
        <v>5339</v>
      </c>
      <c r="S3535" s="139" t="s">
        <v>159</v>
      </c>
      <c r="T3535" s="139" t="s">
        <v>5340</v>
      </c>
      <c r="U3535" s="139"/>
      <c r="V3535" s="139" t="s">
        <v>5346</v>
      </c>
      <c r="W3535" s="207" t="s">
        <v>5342</v>
      </c>
      <c r="X3535" s="141" t="s">
        <v>5343</v>
      </c>
      <c r="Y3535" s="139" t="s">
        <v>159</v>
      </c>
    </row>
    <row r="3536" spans="2:25" ht="52.8">
      <c r="B3536" s="139" t="s">
        <v>4234</v>
      </c>
      <c r="C3536" s="139" t="s">
        <v>5331</v>
      </c>
      <c r="D3536" s="139" t="s">
        <v>5332</v>
      </c>
      <c r="E3536" s="139" t="s">
        <v>5362</v>
      </c>
      <c r="F3536" s="139">
        <v>3.1</v>
      </c>
      <c r="G3536" s="139" t="s">
        <v>5334</v>
      </c>
      <c r="H3536" s="139">
        <v>32</v>
      </c>
      <c r="I3536" s="139" t="s">
        <v>5231</v>
      </c>
      <c r="J3536" s="139" t="s">
        <v>5331</v>
      </c>
      <c r="K3536" s="139" t="s">
        <v>5380</v>
      </c>
      <c r="L3536" s="139" t="s">
        <v>159</v>
      </c>
      <c r="M3536" s="139" t="s">
        <v>159</v>
      </c>
      <c r="N3536" s="139">
        <v>3.3</v>
      </c>
      <c r="O3536" s="139" t="s">
        <v>159</v>
      </c>
      <c r="P3536" s="139" t="s">
        <v>5345</v>
      </c>
      <c r="Q3536" s="139" t="s">
        <v>159</v>
      </c>
      <c r="R3536" s="139" t="s">
        <v>5339</v>
      </c>
      <c r="S3536" s="139" t="s">
        <v>159</v>
      </c>
      <c r="T3536" s="139" t="s">
        <v>5340</v>
      </c>
      <c r="U3536" s="139"/>
      <c r="V3536" s="139" t="s">
        <v>5346</v>
      </c>
      <c r="W3536" s="207" t="s">
        <v>5342</v>
      </c>
      <c r="X3536" s="141" t="s">
        <v>5343</v>
      </c>
      <c r="Y3536" s="139" t="s">
        <v>159</v>
      </c>
    </row>
    <row r="3537" spans="2:25" ht="52.8">
      <c r="B3537" s="139" t="s">
        <v>4234</v>
      </c>
      <c r="C3537" s="139" t="s">
        <v>5331</v>
      </c>
      <c r="D3537" s="139" t="s">
        <v>5332</v>
      </c>
      <c r="E3537" s="139" t="s">
        <v>5362</v>
      </c>
      <c r="F3537" s="139">
        <v>3.1</v>
      </c>
      <c r="G3537" s="139" t="s">
        <v>5334</v>
      </c>
      <c r="H3537" s="139">
        <v>33</v>
      </c>
      <c r="I3537" s="139" t="s">
        <v>5231</v>
      </c>
      <c r="J3537" s="139" t="s">
        <v>5331</v>
      </c>
      <c r="K3537" s="139" t="s">
        <v>5381</v>
      </c>
      <c r="L3537" s="139" t="s">
        <v>159</v>
      </c>
      <c r="M3537" s="139" t="s">
        <v>159</v>
      </c>
      <c r="N3537" s="139">
        <v>3.3</v>
      </c>
      <c r="O3537" s="139" t="s">
        <v>159</v>
      </c>
      <c r="P3537" s="139" t="s">
        <v>5345</v>
      </c>
      <c r="Q3537" s="139" t="s">
        <v>159</v>
      </c>
      <c r="R3537" s="139" t="s">
        <v>5339</v>
      </c>
      <c r="S3537" s="139" t="s">
        <v>159</v>
      </c>
      <c r="T3537" s="139" t="s">
        <v>5340</v>
      </c>
      <c r="U3537" s="139"/>
      <c r="V3537" s="139" t="s">
        <v>5346</v>
      </c>
      <c r="W3537" s="207" t="s">
        <v>5342</v>
      </c>
      <c r="X3537" s="141" t="s">
        <v>5343</v>
      </c>
      <c r="Y3537" s="139" t="s">
        <v>159</v>
      </c>
    </row>
    <row r="3538" spans="2:25" ht="52.8">
      <c r="B3538" s="139" t="s">
        <v>4234</v>
      </c>
      <c r="C3538" s="139" t="s">
        <v>5331</v>
      </c>
      <c r="D3538" s="139" t="s">
        <v>5332</v>
      </c>
      <c r="E3538" s="139" t="s">
        <v>5362</v>
      </c>
      <c r="F3538" s="139">
        <v>3.1</v>
      </c>
      <c r="G3538" s="139" t="s">
        <v>5334</v>
      </c>
      <c r="H3538" s="139">
        <v>34</v>
      </c>
      <c r="I3538" s="139" t="s">
        <v>5231</v>
      </c>
      <c r="J3538" s="139" t="s">
        <v>5331</v>
      </c>
      <c r="K3538" s="139" t="s">
        <v>5382</v>
      </c>
      <c r="L3538" s="139" t="s">
        <v>921</v>
      </c>
      <c r="M3538" s="139">
        <v>11</v>
      </c>
      <c r="N3538" s="139">
        <v>3.2</v>
      </c>
      <c r="O3538" s="139">
        <v>11</v>
      </c>
      <c r="P3538" s="139" t="s">
        <v>5345</v>
      </c>
      <c r="Q3538" s="139" t="s">
        <v>921</v>
      </c>
      <c r="R3538" s="139" t="s">
        <v>5339</v>
      </c>
      <c r="S3538" s="139" t="s">
        <v>921</v>
      </c>
      <c r="T3538" s="139" t="s">
        <v>5340</v>
      </c>
      <c r="U3538" s="139"/>
      <c r="V3538" s="139" t="s">
        <v>5346</v>
      </c>
      <c r="W3538" s="207" t="s">
        <v>5342</v>
      </c>
      <c r="X3538" s="141" t="s">
        <v>5343</v>
      </c>
      <c r="Y3538" s="139">
        <v>11</v>
      </c>
    </row>
    <row r="3539" spans="2:25" ht="52.8">
      <c r="B3539" s="139" t="s">
        <v>4234</v>
      </c>
      <c r="C3539" s="139" t="s">
        <v>5331</v>
      </c>
      <c r="D3539" s="139" t="s">
        <v>5332</v>
      </c>
      <c r="E3539" s="139" t="s">
        <v>5362</v>
      </c>
      <c r="F3539" s="139">
        <v>3.1</v>
      </c>
      <c r="G3539" s="139" t="s">
        <v>5334</v>
      </c>
      <c r="H3539" s="139">
        <v>35</v>
      </c>
      <c r="I3539" s="139" t="s">
        <v>5231</v>
      </c>
      <c r="J3539" s="139" t="s">
        <v>5331</v>
      </c>
      <c r="K3539" s="139" t="s">
        <v>5383</v>
      </c>
      <c r="L3539" s="139" t="s">
        <v>159</v>
      </c>
      <c r="M3539" s="139" t="s">
        <v>159</v>
      </c>
      <c r="N3539" s="139">
        <v>3.2</v>
      </c>
      <c r="O3539" s="139" t="s">
        <v>159</v>
      </c>
      <c r="P3539" s="139" t="s">
        <v>5345</v>
      </c>
      <c r="Q3539" s="139" t="s">
        <v>159</v>
      </c>
      <c r="R3539" s="139" t="s">
        <v>5339</v>
      </c>
      <c r="S3539" s="139" t="s">
        <v>159</v>
      </c>
      <c r="T3539" s="139" t="s">
        <v>5340</v>
      </c>
      <c r="U3539" s="139"/>
      <c r="V3539" s="139" t="s">
        <v>5346</v>
      </c>
      <c r="W3539" s="207" t="s">
        <v>5364</v>
      </c>
      <c r="X3539" s="141" t="s">
        <v>5343</v>
      </c>
      <c r="Y3539" s="139" t="s">
        <v>159</v>
      </c>
    </row>
    <row r="3540" spans="2:25" ht="52.8">
      <c r="B3540" s="139" t="s">
        <v>4234</v>
      </c>
      <c r="C3540" s="139" t="s">
        <v>5331</v>
      </c>
      <c r="D3540" s="139" t="s">
        <v>5332</v>
      </c>
      <c r="E3540" s="139" t="s">
        <v>5362</v>
      </c>
      <c r="F3540" s="139">
        <v>3.1</v>
      </c>
      <c r="G3540" s="139" t="s">
        <v>5334</v>
      </c>
      <c r="H3540" s="139">
        <v>36</v>
      </c>
      <c r="I3540" s="139" t="s">
        <v>5231</v>
      </c>
      <c r="J3540" s="139" t="s">
        <v>5331</v>
      </c>
      <c r="K3540" s="139" t="s">
        <v>5384</v>
      </c>
      <c r="L3540" s="139" t="s">
        <v>159</v>
      </c>
      <c r="M3540" s="139" t="s">
        <v>159</v>
      </c>
      <c r="N3540" s="139">
        <v>3.2</v>
      </c>
      <c r="O3540" s="139" t="s">
        <v>159</v>
      </c>
      <c r="P3540" s="139" t="s">
        <v>5345</v>
      </c>
      <c r="Q3540" s="139" t="s">
        <v>159</v>
      </c>
      <c r="R3540" s="139" t="s">
        <v>5339</v>
      </c>
      <c r="S3540" s="139" t="s">
        <v>159</v>
      </c>
      <c r="T3540" s="139" t="s">
        <v>5340</v>
      </c>
      <c r="U3540" s="139"/>
      <c r="V3540" s="139" t="s">
        <v>5346</v>
      </c>
      <c r="W3540" s="207" t="s">
        <v>5364</v>
      </c>
      <c r="X3540" s="141" t="s">
        <v>5343</v>
      </c>
      <c r="Y3540" s="139" t="s">
        <v>159</v>
      </c>
    </row>
    <row r="3541" spans="2:25" ht="52.8">
      <c r="B3541" s="139" t="s">
        <v>4234</v>
      </c>
      <c r="C3541" s="139" t="s">
        <v>5331</v>
      </c>
      <c r="D3541" s="139" t="s">
        <v>5332</v>
      </c>
      <c r="E3541" s="139" t="s">
        <v>5362</v>
      </c>
      <c r="F3541" s="139">
        <v>3.1</v>
      </c>
      <c r="G3541" s="139" t="s">
        <v>5334</v>
      </c>
      <c r="H3541" s="139">
        <v>37</v>
      </c>
      <c r="I3541" s="139" t="s">
        <v>5231</v>
      </c>
      <c r="J3541" s="139" t="s">
        <v>5331</v>
      </c>
      <c r="K3541" s="139" t="s">
        <v>5385</v>
      </c>
      <c r="L3541" s="139" t="s">
        <v>159</v>
      </c>
      <c r="M3541" s="139" t="s">
        <v>159</v>
      </c>
      <c r="N3541" s="139">
        <v>3.2</v>
      </c>
      <c r="O3541" s="139" t="s">
        <v>159</v>
      </c>
      <c r="P3541" s="139" t="s">
        <v>5345</v>
      </c>
      <c r="Q3541" s="139" t="s">
        <v>159</v>
      </c>
      <c r="R3541" s="139" t="s">
        <v>5339</v>
      </c>
      <c r="S3541" s="139" t="s">
        <v>159</v>
      </c>
      <c r="T3541" s="139" t="s">
        <v>5340</v>
      </c>
      <c r="U3541" s="139"/>
      <c r="V3541" s="139" t="s">
        <v>5346</v>
      </c>
      <c r="W3541" s="207" t="s">
        <v>5364</v>
      </c>
      <c r="X3541" s="141" t="s">
        <v>5343</v>
      </c>
      <c r="Y3541" s="139" t="s">
        <v>159</v>
      </c>
    </row>
    <row r="3542" spans="2:25" ht="259.2">
      <c r="B3542" s="208" t="s">
        <v>5386</v>
      </c>
      <c r="C3542" s="208" t="s">
        <v>5387</v>
      </c>
      <c r="D3542" s="208" t="s">
        <v>5388</v>
      </c>
      <c r="E3542" s="208" t="s">
        <v>803</v>
      </c>
      <c r="F3542" s="208">
        <v>7.5</v>
      </c>
      <c r="G3542" s="208" t="s">
        <v>5389</v>
      </c>
      <c r="H3542" s="208">
        <v>1</v>
      </c>
      <c r="I3542" s="208" t="s">
        <v>5390</v>
      </c>
      <c r="J3542" s="208" t="s">
        <v>5391</v>
      </c>
      <c r="K3542" s="208" t="s">
        <v>5392</v>
      </c>
      <c r="L3542" s="208" t="s">
        <v>53</v>
      </c>
      <c r="M3542" s="208">
        <v>1</v>
      </c>
      <c r="N3542" s="208">
        <v>7.5</v>
      </c>
      <c r="O3542" s="208">
        <v>1</v>
      </c>
      <c r="P3542" s="208" t="s">
        <v>5393</v>
      </c>
      <c r="Q3542" s="208" t="s">
        <v>53</v>
      </c>
      <c r="R3542" s="208" t="s">
        <v>5393</v>
      </c>
      <c r="S3542" s="208" t="s">
        <v>53</v>
      </c>
      <c r="T3542" s="208" t="s">
        <v>5394</v>
      </c>
      <c r="U3542" s="208" t="s">
        <v>803</v>
      </c>
      <c r="V3542" s="208" t="s">
        <v>1953</v>
      </c>
      <c r="W3542" s="208" t="s">
        <v>1959</v>
      </c>
      <c r="X3542" s="209" t="s">
        <v>5395</v>
      </c>
      <c r="Y3542" s="210">
        <v>1</v>
      </c>
    </row>
    <row r="3543" spans="2:25" ht="259.2">
      <c r="B3543" s="208" t="s">
        <v>5396</v>
      </c>
      <c r="C3543" s="208" t="s">
        <v>5387</v>
      </c>
      <c r="D3543" s="208" t="s">
        <v>5388</v>
      </c>
      <c r="E3543" s="208" t="s">
        <v>803</v>
      </c>
      <c r="F3543" s="208">
        <v>7.5</v>
      </c>
      <c r="G3543" s="208" t="s">
        <v>5389</v>
      </c>
      <c r="H3543" s="208">
        <v>2</v>
      </c>
      <c r="I3543" s="208" t="s">
        <v>5390</v>
      </c>
      <c r="J3543" s="208" t="s">
        <v>5397</v>
      </c>
      <c r="K3543" s="208" t="s">
        <v>5398</v>
      </c>
      <c r="L3543" s="208" t="s">
        <v>159</v>
      </c>
      <c r="M3543" s="208" t="s">
        <v>159</v>
      </c>
      <c r="N3543" s="208">
        <v>7.5</v>
      </c>
      <c r="O3543" s="208" t="s">
        <v>159</v>
      </c>
      <c r="P3543" s="208" t="s">
        <v>5393</v>
      </c>
      <c r="Q3543" s="208" t="s">
        <v>159</v>
      </c>
      <c r="R3543" s="208" t="s">
        <v>5399</v>
      </c>
      <c r="S3543" s="208" t="s">
        <v>159</v>
      </c>
      <c r="T3543" s="208" t="s">
        <v>5394</v>
      </c>
      <c r="U3543" s="208" t="s">
        <v>803</v>
      </c>
      <c r="V3543" s="208" t="s">
        <v>1958</v>
      </c>
      <c r="W3543" s="208" t="s">
        <v>1954</v>
      </c>
      <c r="X3543" s="209" t="s">
        <v>5395</v>
      </c>
      <c r="Y3543" s="210" t="s">
        <v>159</v>
      </c>
    </row>
    <row r="3544" spans="2:25" ht="259.2">
      <c r="B3544" s="208" t="s">
        <v>1508</v>
      </c>
      <c r="C3544" s="208" t="s">
        <v>5387</v>
      </c>
      <c r="D3544" s="208" t="s">
        <v>5400</v>
      </c>
      <c r="E3544" s="208" t="s">
        <v>164</v>
      </c>
      <c r="F3544" s="208">
        <v>7.5</v>
      </c>
      <c r="G3544" s="208" t="s">
        <v>5389</v>
      </c>
      <c r="H3544" s="208">
        <v>3</v>
      </c>
      <c r="I3544" s="208" t="s">
        <v>5390</v>
      </c>
      <c r="J3544" s="208" t="s">
        <v>5401</v>
      </c>
      <c r="K3544" s="208" t="s">
        <v>5402</v>
      </c>
      <c r="L3544" s="208" t="s">
        <v>159</v>
      </c>
      <c r="M3544" s="208" t="s">
        <v>159</v>
      </c>
      <c r="N3544" s="208">
        <v>7.5</v>
      </c>
      <c r="O3544" s="208" t="s">
        <v>159</v>
      </c>
      <c r="P3544" s="208" t="s">
        <v>1506</v>
      </c>
      <c r="Q3544" s="208" t="s">
        <v>159</v>
      </c>
      <c r="R3544" s="208" t="s">
        <v>5393</v>
      </c>
      <c r="S3544" s="208" t="s">
        <v>159</v>
      </c>
      <c r="T3544" s="208" t="s">
        <v>5394</v>
      </c>
      <c r="U3544" s="208" t="s">
        <v>803</v>
      </c>
      <c r="V3544" s="208" t="s">
        <v>1953</v>
      </c>
      <c r="W3544" s="208" t="s">
        <v>1970</v>
      </c>
      <c r="X3544" s="209" t="s">
        <v>5395</v>
      </c>
      <c r="Y3544" s="210" t="s">
        <v>159</v>
      </c>
    </row>
    <row r="3545" spans="2:25" ht="259.2">
      <c r="B3545" s="208" t="s">
        <v>1508</v>
      </c>
      <c r="C3545" s="208" t="s">
        <v>1509</v>
      </c>
      <c r="D3545" s="208" t="s">
        <v>5403</v>
      </c>
      <c r="E3545" s="208" t="s">
        <v>164</v>
      </c>
      <c r="F3545" s="208">
        <v>7.4</v>
      </c>
      <c r="G3545" s="208" t="s">
        <v>5389</v>
      </c>
      <c r="H3545" s="208">
        <v>4</v>
      </c>
      <c r="I3545" s="208" t="s">
        <v>5390</v>
      </c>
      <c r="J3545" s="208" t="s">
        <v>5391</v>
      </c>
      <c r="K3545" s="208" t="s">
        <v>5404</v>
      </c>
      <c r="L3545" s="208" t="s">
        <v>53</v>
      </c>
      <c r="M3545" s="208">
        <v>2</v>
      </c>
      <c r="N3545" s="208">
        <v>7.4</v>
      </c>
      <c r="O3545" s="208">
        <v>2</v>
      </c>
      <c r="P3545" s="208" t="s">
        <v>5393</v>
      </c>
      <c r="Q3545" s="208" t="s">
        <v>53</v>
      </c>
      <c r="R3545" s="208" t="s">
        <v>1506</v>
      </c>
      <c r="S3545" s="208" t="s">
        <v>53</v>
      </c>
      <c r="T3545" s="208" t="s">
        <v>5394</v>
      </c>
      <c r="U3545" s="208" t="s">
        <v>164</v>
      </c>
      <c r="V3545" s="208" t="s">
        <v>1953</v>
      </c>
      <c r="W3545" s="208" t="s">
        <v>1970</v>
      </c>
      <c r="X3545" s="209" t="s">
        <v>5395</v>
      </c>
      <c r="Y3545" s="210">
        <v>2</v>
      </c>
    </row>
    <row r="3546" spans="2:25" ht="259.2">
      <c r="B3546" s="208" t="s">
        <v>1508</v>
      </c>
      <c r="C3546" s="208" t="s">
        <v>5387</v>
      </c>
      <c r="D3546" s="208" t="s">
        <v>5405</v>
      </c>
      <c r="E3546" s="208" t="s">
        <v>164</v>
      </c>
      <c r="F3546" s="208">
        <v>7.4</v>
      </c>
      <c r="G3546" s="208" t="s">
        <v>5389</v>
      </c>
      <c r="H3546" s="208">
        <v>5</v>
      </c>
      <c r="I3546" s="208" t="s">
        <v>5390</v>
      </c>
      <c r="J3546" s="208" t="s">
        <v>5397</v>
      </c>
      <c r="K3546" s="208" t="s">
        <v>5406</v>
      </c>
      <c r="L3546" s="208" t="s">
        <v>159</v>
      </c>
      <c r="M3546" s="208" t="s">
        <v>159</v>
      </c>
      <c r="N3546" s="208">
        <v>7.4</v>
      </c>
      <c r="O3546" s="208" t="s">
        <v>159</v>
      </c>
      <c r="P3546" s="208" t="s">
        <v>1506</v>
      </c>
      <c r="Q3546" s="208" t="s">
        <v>159</v>
      </c>
      <c r="R3546" s="208" t="s">
        <v>1506</v>
      </c>
      <c r="S3546" s="208" t="s">
        <v>159</v>
      </c>
      <c r="T3546" s="208" t="s">
        <v>5394</v>
      </c>
      <c r="U3546" s="208" t="s">
        <v>164</v>
      </c>
      <c r="V3546" s="208" t="s">
        <v>1969</v>
      </c>
      <c r="W3546" s="208" t="s">
        <v>1970</v>
      </c>
      <c r="X3546" s="209" t="s">
        <v>5395</v>
      </c>
      <c r="Y3546" s="210" t="s">
        <v>159</v>
      </c>
    </row>
    <row r="3547" spans="2:25" ht="259.2">
      <c r="B3547" s="208" t="s">
        <v>1508</v>
      </c>
      <c r="C3547" s="208" t="s">
        <v>1509</v>
      </c>
      <c r="D3547" s="208" t="s">
        <v>5405</v>
      </c>
      <c r="E3547" s="208" t="s">
        <v>164</v>
      </c>
      <c r="F3547" s="208">
        <v>7.4</v>
      </c>
      <c r="G3547" s="208" t="s">
        <v>5389</v>
      </c>
      <c r="H3547" s="208">
        <v>6</v>
      </c>
      <c r="I3547" s="208" t="s">
        <v>5390</v>
      </c>
      <c r="J3547" s="208" t="s">
        <v>5401</v>
      </c>
      <c r="K3547" s="208" t="s">
        <v>5407</v>
      </c>
      <c r="L3547" s="208" t="s">
        <v>159</v>
      </c>
      <c r="M3547" s="208" t="s">
        <v>159</v>
      </c>
      <c r="N3547" s="208">
        <v>7.4</v>
      </c>
      <c r="O3547" s="208" t="s">
        <v>159</v>
      </c>
      <c r="P3547" s="208" t="s">
        <v>1506</v>
      </c>
      <c r="Q3547" s="208" t="s">
        <v>159</v>
      </c>
      <c r="R3547" s="208" t="s">
        <v>1506</v>
      </c>
      <c r="S3547" s="208" t="s">
        <v>159</v>
      </c>
      <c r="T3547" s="208" t="s">
        <v>5394</v>
      </c>
      <c r="U3547" s="208" t="s">
        <v>164</v>
      </c>
      <c r="V3547" s="208" t="s">
        <v>1969</v>
      </c>
      <c r="W3547" s="208" t="s">
        <v>1970</v>
      </c>
      <c r="X3547" s="209" t="s">
        <v>5395</v>
      </c>
      <c r="Y3547" s="210" t="s">
        <v>159</v>
      </c>
    </row>
    <row r="3548" spans="2:25" ht="259.2">
      <c r="B3548" s="208" t="s">
        <v>1508</v>
      </c>
      <c r="C3548" s="208" t="s">
        <v>1509</v>
      </c>
      <c r="D3548" s="208" t="s">
        <v>5408</v>
      </c>
      <c r="E3548" s="208" t="s">
        <v>803</v>
      </c>
      <c r="F3548" s="208">
        <v>7.4</v>
      </c>
      <c r="G3548" s="208" t="s">
        <v>5389</v>
      </c>
      <c r="H3548" s="208">
        <v>7</v>
      </c>
      <c r="I3548" s="208" t="s">
        <v>5390</v>
      </c>
      <c r="J3548" s="208" t="s">
        <v>5391</v>
      </c>
      <c r="K3548" s="208" t="s">
        <v>5409</v>
      </c>
      <c r="L3548" s="208" t="s">
        <v>53</v>
      </c>
      <c r="M3548" s="208">
        <v>3</v>
      </c>
      <c r="N3548" s="208">
        <v>7.4</v>
      </c>
      <c r="O3548" s="208">
        <v>3</v>
      </c>
      <c r="P3548" s="208" t="s">
        <v>1506</v>
      </c>
      <c r="Q3548" s="208" t="s">
        <v>53</v>
      </c>
      <c r="R3548" s="208" t="s">
        <v>5393</v>
      </c>
      <c r="S3548" s="208" t="s">
        <v>53</v>
      </c>
      <c r="T3548" s="208" t="s">
        <v>5394</v>
      </c>
      <c r="U3548" s="208" t="s">
        <v>164</v>
      </c>
      <c r="V3548" s="208" t="s">
        <v>1969</v>
      </c>
      <c r="W3548" s="208" t="s">
        <v>1970</v>
      </c>
      <c r="X3548" s="209" t="s">
        <v>5395</v>
      </c>
      <c r="Y3548" s="210">
        <v>3</v>
      </c>
    </row>
    <row r="3549" spans="2:25" ht="259.2">
      <c r="B3549" s="208" t="s">
        <v>1508</v>
      </c>
      <c r="C3549" s="208" t="s">
        <v>1509</v>
      </c>
      <c r="D3549" s="208" t="s">
        <v>5408</v>
      </c>
      <c r="E3549" s="208" t="s">
        <v>164</v>
      </c>
      <c r="F3549" s="208">
        <v>7.4</v>
      </c>
      <c r="G3549" s="208" t="s">
        <v>5389</v>
      </c>
      <c r="H3549" s="208">
        <v>8</v>
      </c>
      <c r="I3549" s="208" t="s">
        <v>5390</v>
      </c>
      <c r="J3549" s="208" t="s">
        <v>5410</v>
      </c>
      <c r="K3549" s="208" t="s">
        <v>5411</v>
      </c>
      <c r="L3549" s="208" t="s">
        <v>159</v>
      </c>
      <c r="M3549" s="208" t="s">
        <v>159</v>
      </c>
      <c r="N3549" s="208">
        <v>7.4</v>
      </c>
      <c r="O3549" s="208" t="s">
        <v>159</v>
      </c>
      <c r="P3549" s="208" t="s">
        <v>1506</v>
      </c>
      <c r="Q3549" s="208" t="s">
        <v>159</v>
      </c>
      <c r="R3549" s="208" t="s">
        <v>1506</v>
      </c>
      <c r="S3549" s="208" t="s">
        <v>159</v>
      </c>
      <c r="T3549" s="208" t="s">
        <v>5394</v>
      </c>
      <c r="U3549" s="208" t="s">
        <v>164</v>
      </c>
      <c r="V3549" s="208" t="s">
        <v>1969</v>
      </c>
      <c r="W3549" s="208" t="s">
        <v>1970</v>
      </c>
      <c r="X3549" s="209" t="s">
        <v>5395</v>
      </c>
      <c r="Y3549" s="210" t="s">
        <v>159</v>
      </c>
    </row>
    <row r="3550" spans="2:25" ht="259.2">
      <c r="B3550" s="208" t="s">
        <v>1508</v>
      </c>
      <c r="C3550" s="208" t="s">
        <v>1509</v>
      </c>
      <c r="D3550" s="208" t="s">
        <v>5408</v>
      </c>
      <c r="E3550" s="208" t="s">
        <v>164</v>
      </c>
      <c r="F3550" s="208">
        <v>7.4</v>
      </c>
      <c r="G3550" s="208" t="s">
        <v>5389</v>
      </c>
      <c r="H3550" s="208">
        <v>9</v>
      </c>
      <c r="I3550" s="208" t="s">
        <v>5390</v>
      </c>
      <c r="J3550" s="208" t="s">
        <v>5401</v>
      </c>
      <c r="K3550" s="208" t="s">
        <v>5412</v>
      </c>
      <c r="L3550" s="208" t="s">
        <v>159</v>
      </c>
      <c r="M3550" s="208" t="s">
        <v>159</v>
      </c>
      <c r="N3550" s="208">
        <v>7.4</v>
      </c>
      <c r="O3550" s="208" t="s">
        <v>159</v>
      </c>
      <c r="P3550" s="208" t="s">
        <v>1506</v>
      </c>
      <c r="Q3550" s="208" t="s">
        <v>159</v>
      </c>
      <c r="R3550" s="208" t="s">
        <v>1506</v>
      </c>
      <c r="S3550" s="208" t="s">
        <v>159</v>
      </c>
      <c r="T3550" s="208" t="s">
        <v>5394</v>
      </c>
      <c r="U3550" s="208" t="s">
        <v>164</v>
      </c>
      <c r="V3550" s="208" t="s">
        <v>1969</v>
      </c>
      <c r="W3550" s="208" t="s">
        <v>1970</v>
      </c>
      <c r="X3550" s="209" t="s">
        <v>5395</v>
      </c>
      <c r="Y3550" s="210" t="s">
        <v>159</v>
      </c>
    </row>
    <row r="3551" spans="2:25" ht="259.2">
      <c r="B3551" s="208" t="s">
        <v>1508</v>
      </c>
      <c r="C3551" s="208" t="s">
        <v>1509</v>
      </c>
      <c r="D3551" s="208" t="s">
        <v>5413</v>
      </c>
      <c r="E3551" s="208" t="s">
        <v>164</v>
      </c>
      <c r="F3551" s="208">
        <v>7.4</v>
      </c>
      <c r="G3551" s="208" t="s">
        <v>5389</v>
      </c>
      <c r="H3551" s="208">
        <v>10</v>
      </c>
      <c r="I3551" s="208" t="s">
        <v>5390</v>
      </c>
      <c r="J3551" s="208" t="s">
        <v>5391</v>
      </c>
      <c r="K3551" s="208" t="s">
        <v>5414</v>
      </c>
      <c r="L3551" s="208" t="s">
        <v>53</v>
      </c>
      <c r="M3551" s="208">
        <v>4</v>
      </c>
      <c r="N3551" s="208">
        <v>7.4</v>
      </c>
      <c r="O3551" s="208">
        <v>4</v>
      </c>
      <c r="P3551" s="208" t="s">
        <v>1506</v>
      </c>
      <c r="Q3551" s="208" t="s">
        <v>53</v>
      </c>
      <c r="R3551" s="208" t="s">
        <v>1506</v>
      </c>
      <c r="S3551" s="208" t="s">
        <v>53</v>
      </c>
      <c r="T3551" s="208" t="s">
        <v>5394</v>
      </c>
      <c r="U3551" s="208" t="s">
        <v>164</v>
      </c>
      <c r="V3551" s="208" t="s">
        <v>1969</v>
      </c>
      <c r="W3551" s="208" t="s">
        <v>1970</v>
      </c>
      <c r="X3551" s="209" t="s">
        <v>5395</v>
      </c>
      <c r="Y3551" s="210">
        <v>4</v>
      </c>
    </row>
    <row r="3552" spans="2:25" ht="259.2">
      <c r="B3552" s="208" t="s">
        <v>1508</v>
      </c>
      <c r="C3552" s="208" t="s">
        <v>1509</v>
      </c>
      <c r="D3552" s="208" t="s">
        <v>5413</v>
      </c>
      <c r="E3552" s="208" t="s">
        <v>164</v>
      </c>
      <c r="F3552" s="208">
        <v>7.4</v>
      </c>
      <c r="G3552" s="208" t="s">
        <v>5389</v>
      </c>
      <c r="H3552" s="208">
        <v>11</v>
      </c>
      <c r="I3552" s="208" t="s">
        <v>5390</v>
      </c>
      <c r="J3552" s="208" t="s">
        <v>5397</v>
      </c>
      <c r="K3552" s="208" t="s">
        <v>5415</v>
      </c>
      <c r="L3552" s="208" t="s">
        <v>159</v>
      </c>
      <c r="M3552" s="208" t="s">
        <v>159</v>
      </c>
      <c r="N3552" s="208">
        <v>7.4</v>
      </c>
      <c r="O3552" s="208" t="s">
        <v>159</v>
      </c>
      <c r="P3552" s="208" t="s">
        <v>1506</v>
      </c>
      <c r="Q3552" s="208" t="s">
        <v>159</v>
      </c>
      <c r="R3552" s="208" t="s">
        <v>1506</v>
      </c>
      <c r="S3552" s="208" t="s">
        <v>159</v>
      </c>
      <c r="T3552" s="208" t="s">
        <v>5394</v>
      </c>
      <c r="U3552" s="208" t="s">
        <v>164</v>
      </c>
      <c r="V3552" s="208" t="s">
        <v>1969</v>
      </c>
      <c r="W3552" s="208" t="s">
        <v>1970</v>
      </c>
      <c r="X3552" s="209" t="s">
        <v>5395</v>
      </c>
      <c r="Y3552" s="210" t="s">
        <v>159</v>
      </c>
    </row>
    <row r="3553" spans="2:25" ht="259.2">
      <c r="B3553" s="208" t="s">
        <v>1508</v>
      </c>
      <c r="C3553" s="208" t="s">
        <v>1509</v>
      </c>
      <c r="D3553" s="208" t="s">
        <v>5413</v>
      </c>
      <c r="E3553" s="208" t="s">
        <v>164</v>
      </c>
      <c r="F3553" s="208">
        <v>7.4</v>
      </c>
      <c r="G3553" s="208" t="s">
        <v>5389</v>
      </c>
      <c r="H3553" s="208">
        <v>12</v>
      </c>
      <c r="I3553" s="208" t="s">
        <v>5390</v>
      </c>
      <c r="J3553" s="208" t="s">
        <v>5401</v>
      </c>
      <c r="K3553" s="208" t="s">
        <v>5416</v>
      </c>
      <c r="L3553" s="208" t="s">
        <v>159</v>
      </c>
      <c r="M3553" s="208" t="s">
        <v>159</v>
      </c>
      <c r="N3553" s="208">
        <v>7.4</v>
      </c>
      <c r="O3553" s="208" t="s">
        <v>159</v>
      </c>
      <c r="P3553" s="208" t="s">
        <v>1506</v>
      </c>
      <c r="Q3553" s="208" t="s">
        <v>159</v>
      </c>
      <c r="R3553" s="208" t="s">
        <v>1506</v>
      </c>
      <c r="S3553" s="208" t="s">
        <v>159</v>
      </c>
      <c r="T3553" s="208" t="s">
        <v>5394</v>
      </c>
      <c r="U3553" s="208" t="s">
        <v>164</v>
      </c>
      <c r="V3553" s="208" t="s">
        <v>1969</v>
      </c>
      <c r="W3553" s="208" t="s">
        <v>1970</v>
      </c>
      <c r="X3553" s="209" t="s">
        <v>5395</v>
      </c>
      <c r="Y3553" s="210" t="s">
        <v>159</v>
      </c>
    </row>
    <row r="3554" spans="2:25" ht="39.6">
      <c r="B3554" s="25" t="s">
        <v>5417</v>
      </c>
      <c r="C3554" s="25" t="s">
        <v>5418</v>
      </c>
      <c r="D3554" s="25" t="s">
        <v>5419</v>
      </c>
      <c r="E3554" s="25" t="s">
        <v>5420</v>
      </c>
      <c r="F3554" s="25">
        <v>4.3499999999999996</v>
      </c>
      <c r="G3554" s="25" t="s">
        <v>5421</v>
      </c>
      <c r="H3554" s="211">
        <v>1</v>
      </c>
      <c r="I3554" s="25" t="s">
        <v>5422</v>
      </c>
      <c r="J3554" s="25" t="s">
        <v>5423</v>
      </c>
      <c r="K3554" s="25" t="s">
        <v>5424</v>
      </c>
      <c r="L3554" s="25" t="s">
        <v>5425</v>
      </c>
      <c r="M3554" s="211">
        <v>1</v>
      </c>
      <c r="N3554" s="212">
        <v>4.3499999999999996</v>
      </c>
      <c r="O3554" s="211">
        <v>1</v>
      </c>
      <c r="P3554" s="211" t="s">
        <v>5426</v>
      </c>
      <c r="Q3554" s="211" t="s">
        <v>5425</v>
      </c>
      <c r="R3554" s="211" t="s">
        <v>5426</v>
      </c>
      <c r="S3554" s="211" t="s">
        <v>5425</v>
      </c>
      <c r="T3554" s="25" t="s">
        <v>5427</v>
      </c>
      <c r="U3554" s="25" t="s">
        <v>5427</v>
      </c>
      <c r="V3554" s="25" t="s">
        <v>5428</v>
      </c>
      <c r="W3554" s="25" t="s">
        <v>5429</v>
      </c>
      <c r="X3554" s="29" t="s">
        <v>5430</v>
      </c>
      <c r="Y3554" s="211">
        <v>1</v>
      </c>
    </row>
    <row r="3555" spans="2:25" ht="39.6">
      <c r="B3555" s="213" t="s">
        <v>5417</v>
      </c>
      <c r="C3555" s="213" t="s">
        <v>5418</v>
      </c>
      <c r="D3555" s="213" t="s">
        <v>5431</v>
      </c>
      <c r="E3555" s="213" t="s">
        <v>5420</v>
      </c>
      <c r="F3555" s="214">
        <v>4</v>
      </c>
      <c r="G3555" s="213" t="s">
        <v>5421</v>
      </c>
      <c r="H3555" s="213">
        <v>2</v>
      </c>
      <c r="I3555" s="213" t="s">
        <v>5422</v>
      </c>
      <c r="J3555" s="213" t="s">
        <v>5432</v>
      </c>
      <c r="K3555" s="213" t="s">
        <v>5433</v>
      </c>
      <c r="L3555" s="213" t="s">
        <v>5425</v>
      </c>
      <c r="M3555" s="213">
        <v>2</v>
      </c>
      <c r="N3555" s="214">
        <v>4.01</v>
      </c>
      <c r="O3555" s="213">
        <v>2</v>
      </c>
      <c r="P3555" s="213" t="s">
        <v>5426</v>
      </c>
      <c r="Q3555" s="213" t="s">
        <v>5425</v>
      </c>
      <c r="R3555" s="213" t="s">
        <v>5426</v>
      </c>
      <c r="S3555" s="213" t="s">
        <v>5425</v>
      </c>
      <c r="T3555" s="213" t="s">
        <v>5427</v>
      </c>
      <c r="U3555" s="213" t="s">
        <v>5427</v>
      </c>
      <c r="V3555" s="213" t="s">
        <v>5428</v>
      </c>
      <c r="W3555" s="213" t="s">
        <v>5429</v>
      </c>
      <c r="X3555" s="215" t="s">
        <v>5434</v>
      </c>
      <c r="Y3555" s="213">
        <v>2</v>
      </c>
    </row>
    <row r="3556" spans="2:25" ht="39.6">
      <c r="B3556" s="213" t="s">
        <v>5435</v>
      </c>
      <c r="C3556" s="213" t="s">
        <v>5418</v>
      </c>
      <c r="D3556" s="213" t="s">
        <v>5431</v>
      </c>
      <c r="E3556" s="213" t="s">
        <v>5420</v>
      </c>
      <c r="F3556" s="214">
        <v>4</v>
      </c>
      <c r="G3556" s="213" t="s">
        <v>5421</v>
      </c>
      <c r="H3556" s="213">
        <v>3</v>
      </c>
      <c r="I3556" s="213" t="s">
        <v>5422</v>
      </c>
      <c r="J3556" s="213" t="s">
        <v>5432</v>
      </c>
      <c r="K3556" s="213" t="s">
        <v>5436</v>
      </c>
      <c r="L3556" s="213" t="s">
        <v>1750</v>
      </c>
      <c r="M3556" s="213">
        <v>2</v>
      </c>
      <c r="N3556" s="214">
        <v>4.01</v>
      </c>
      <c r="O3556" s="213">
        <v>2</v>
      </c>
      <c r="P3556" s="213" t="s">
        <v>5426</v>
      </c>
      <c r="Q3556" s="213" t="s">
        <v>5425</v>
      </c>
      <c r="R3556" s="213" t="s">
        <v>5426</v>
      </c>
      <c r="S3556" s="213" t="s">
        <v>1750</v>
      </c>
      <c r="T3556" s="213" t="s">
        <v>5427</v>
      </c>
      <c r="U3556" s="213" t="s">
        <v>5427</v>
      </c>
      <c r="V3556" s="213" t="s">
        <v>5437</v>
      </c>
      <c r="W3556" s="213" t="s">
        <v>5429</v>
      </c>
      <c r="X3556" s="215" t="s">
        <v>5434</v>
      </c>
      <c r="Y3556" s="213">
        <v>2</v>
      </c>
    </row>
    <row r="3557" spans="2:25" ht="39.6">
      <c r="B3557" s="213" t="s">
        <v>5417</v>
      </c>
      <c r="C3557" s="213" t="s">
        <v>5418</v>
      </c>
      <c r="D3557" s="213" t="s">
        <v>5438</v>
      </c>
      <c r="E3557" s="213" t="s">
        <v>5439</v>
      </c>
      <c r="F3557" s="214">
        <v>4</v>
      </c>
      <c r="G3557" s="213" t="s">
        <v>5421</v>
      </c>
      <c r="H3557" s="213">
        <v>4</v>
      </c>
      <c r="I3557" s="213" t="s">
        <v>5422</v>
      </c>
      <c r="J3557" s="213" t="s">
        <v>5440</v>
      </c>
      <c r="K3557" s="213" t="s">
        <v>5441</v>
      </c>
      <c r="L3557" s="213" t="s">
        <v>1750</v>
      </c>
      <c r="M3557" s="213">
        <v>2</v>
      </c>
      <c r="N3557" s="214">
        <v>4.3</v>
      </c>
      <c r="O3557" s="213">
        <v>2</v>
      </c>
      <c r="P3557" s="213" t="s">
        <v>5426</v>
      </c>
      <c r="Q3557" s="213" t="s">
        <v>1750</v>
      </c>
      <c r="R3557" s="213" t="s">
        <v>5426</v>
      </c>
      <c r="S3557" s="213" t="s">
        <v>5425</v>
      </c>
      <c r="T3557" s="213" t="s">
        <v>5427</v>
      </c>
      <c r="U3557" s="213" t="s">
        <v>5427</v>
      </c>
      <c r="V3557" s="213" t="s">
        <v>5428</v>
      </c>
      <c r="W3557" s="213" t="s">
        <v>5429</v>
      </c>
      <c r="X3557" s="215" t="s">
        <v>5442</v>
      </c>
      <c r="Y3557" s="213">
        <v>2</v>
      </c>
    </row>
    <row r="3558" spans="2:25" ht="39.6">
      <c r="B3558" s="213" t="s">
        <v>5417</v>
      </c>
      <c r="C3558" s="213" t="s">
        <v>5418</v>
      </c>
      <c r="D3558" s="213" t="s">
        <v>5438</v>
      </c>
      <c r="E3558" s="213" t="s">
        <v>5420</v>
      </c>
      <c r="F3558" s="214">
        <v>4</v>
      </c>
      <c r="G3558" s="213" t="s">
        <v>5421</v>
      </c>
      <c r="H3558" s="213">
        <v>5</v>
      </c>
      <c r="I3558" s="213" t="s">
        <v>5422</v>
      </c>
      <c r="J3558" s="213" t="s">
        <v>5440</v>
      </c>
      <c r="K3558" s="213" t="s">
        <v>5443</v>
      </c>
      <c r="L3558" s="213" t="s">
        <v>1750</v>
      </c>
      <c r="M3558" s="213">
        <v>2</v>
      </c>
      <c r="N3558" s="214">
        <v>4.3</v>
      </c>
      <c r="O3558" s="213">
        <v>2</v>
      </c>
      <c r="P3558" s="213" t="s">
        <v>5426</v>
      </c>
      <c r="Q3558" s="213" t="s">
        <v>1750</v>
      </c>
      <c r="R3558" s="213" t="s">
        <v>5426</v>
      </c>
      <c r="S3558" s="213" t="s">
        <v>1750</v>
      </c>
      <c r="T3558" s="213" t="s">
        <v>5427</v>
      </c>
      <c r="U3558" s="213" t="s">
        <v>5427</v>
      </c>
      <c r="V3558" s="213" t="s">
        <v>5437</v>
      </c>
      <c r="W3558" s="213" t="s">
        <v>5429</v>
      </c>
      <c r="X3558" s="215" t="s">
        <v>5442</v>
      </c>
      <c r="Y3558" s="213">
        <v>2</v>
      </c>
    </row>
    <row r="3559" spans="2:25" ht="39.6">
      <c r="B3559" s="25" t="s">
        <v>5444</v>
      </c>
      <c r="C3559" s="25" t="s">
        <v>5445</v>
      </c>
      <c r="D3559" s="25" t="s">
        <v>5431</v>
      </c>
      <c r="E3559" s="25" t="s">
        <v>5446</v>
      </c>
      <c r="F3559" s="25">
        <v>4.01</v>
      </c>
      <c r="G3559" s="25" t="s">
        <v>5421</v>
      </c>
      <c r="H3559" s="211">
        <v>6</v>
      </c>
      <c r="I3559" s="25" t="s">
        <v>5422</v>
      </c>
      <c r="J3559" s="211" t="s">
        <v>5447</v>
      </c>
      <c r="K3559" s="211" t="s">
        <v>5448</v>
      </c>
      <c r="L3559" s="211" t="s">
        <v>1750</v>
      </c>
      <c r="M3559" s="211">
        <v>2</v>
      </c>
      <c r="N3559" s="212">
        <v>4.01</v>
      </c>
      <c r="O3559" s="211">
        <v>2</v>
      </c>
      <c r="P3559" s="211" t="s">
        <v>5426</v>
      </c>
      <c r="Q3559" s="211" t="s">
        <v>5425</v>
      </c>
      <c r="R3559" s="211" t="s">
        <v>5426</v>
      </c>
      <c r="S3559" s="211" t="s">
        <v>5425</v>
      </c>
      <c r="T3559" s="25" t="s">
        <v>5427</v>
      </c>
      <c r="U3559" s="25" t="s">
        <v>5427</v>
      </c>
      <c r="V3559" s="25" t="s">
        <v>5437</v>
      </c>
      <c r="W3559" s="25" t="s">
        <v>5429</v>
      </c>
      <c r="X3559" s="29" t="s">
        <v>5449</v>
      </c>
      <c r="Y3559" s="211">
        <v>2</v>
      </c>
    </row>
    <row r="3560" spans="2:25" ht="39.6">
      <c r="B3560" s="25" t="s">
        <v>5450</v>
      </c>
      <c r="C3560" s="25" t="s">
        <v>5445</v>
      </c>
      <c r="D3560" s="25" t="s">
        <v>5431</v>
      </c>
      <c r="E3560" s="25" t="s">
        <v>5446</v>
      </c>
      <c r="F3560" s="25">
        <v>4.01</v>
      </c>
      <c r="G3560" s="25" t="s">
        <v>5421</v>
      </c>
      <c r="H3560" s="211">
        <v>7</v>
      </c>
      <c r="I3560" s="25" t="s">
        <v>5422</v>
      </c>
      <c r="J3560" s="211" t="s">
        <v>5447</v>
      </c>
      <c r="K3560" s="211" t="s">
        <v>5451</v>
      </c>
      <c r="L3560" s="211" t="s">
        <v>5425</v>
      </c>
      <c r="M3560" s="211">
        <v>2</v>
      </c>
      <c r="N3560" s="212">
        <v>4.01</v>
      </c>
      <c r="O3560" s="211">
        <v>2</v>
      </c>
      <c r="P3560" s="211" t="s">
        <v>5426</v>
      </c>
      <c r="Q3560" s="211" t="s">
        <v>1750</v>
      </c>
      <c r="R3560" s="211" t="s">
        <v>5426</v>
      </c>
      <c r="S3560" s="211" t="s">
        <v>5425</v>
      </c>
      <c r="T3560" s="25" t="s">
        <v>5427</v>
      </c>
      <c r="U3560" s="25" t="s">
        <v>5427</v>
      </c>
      <c r="V3560" s="25" t="s">
        <v>5428</v>
      </c>
      <c r="W3560" s="25" t="s">
        <v>5429</v>
      </c>
      <c r="X3560" s="29" t="s">
        <v>5449</v>
      </c>
      <c r="Y3560" s="211">
        <v>2</v>
      </c>
    </row>
    <row r="3561" spans="2:25" ht="39.6">
      <c r="B3561" s="25" t="s">
        <v>5452</v>
      </c>
      <c r="C3561" s="25" t="s">
        <v>5453</v>
      </c>
      <c r="D3561" s="25" t="s">
        <v>5454</v>
      </c>
      <c r="E3561" s="25" t="s">
        <v>5420</v>
      </c>
      <c r="F3561" s="133">
        <v>4</v>
      </c>
      <c r="G3561" s="25" t="s">
        <v>5421</v>
      </c>
      <c r="H3561" s="211">
        <v>8</v>
      </c>
      <c r="I3561" s="25" t="s">
        <v>5422</v>
      </c>
      <c r="J3561" s="25" t="s">
        <v>5455</v>
      </c>
      <c r="K3561" s="25" t="s">
        <v>5456</v>
      </c>
      <c r="L3561" s="25" t="s">
        <v>1750</v>
      </c>
      <c r="M3561" s="211">
        <v>3</v>
      </c>
      <c r="N3561" s="212">
        <v>4</v>
      </c>
      <c r="O3561" s="211">
        <v>3</v>
      </c>
      <c r="P3561" s="211" t="s">
        <v>5426</v>
      </c>
      <c r="Q3561" s="211" t="s">
        <v>1750</v>
      </c>
      <c r="R3561" s="211" t="s">
        <v>5426</v>
      </c>
      <c r="S3561" s="211" t="s">
        <v>1750</v>
      </c>
      <c r="T3561" s="211" t="s">
        <v>5427</v>
      </c>
      <c r="U3561" s="211" t="s">
        <v>5427</v>
      </c>
      <c r="V3561" s="211" t="s">
        <v>5437</v>
      </c>
      <c r="W3561" s="211" t="s">
        <v>5429</v>
      </c>
      <c r="X3561" s="216" t="s">
        <v>5457</v>
      </c>
      <c r="Y3561" s="211">
        <v>3</v>
      </c>
    </row>
    <row r="3562" spans="2:25" ht="52.8">
      <c r="B3562" s="25" t="s">
        <v>5458</v>
      </c>
      <c r="C3562" s="25" t="s">
        <v>5459</v>
      </c>
      <c r="D3562" s="25" t="s">
        <v>5460</v>
      </c>
      <c r="E3562" s="25" t="s">
        <v>5461</v>
      </c>
      <c r="F3562" s="25">
        <v>2.8</v>
      </c>
      <c r="G3562" s="25" t="s">
        <v>5462</v>
      </c>
      <c r="H3562" s="211">
        <v>9</v>
      </c>
      <c r="I3562" s="25" t="s">
        <v>5422</v>
      </c>
      <c r="J3562" s="25" t="s">
        <v>5459</v>
      </c>
      <c r="K3562" s="211" t="s">
        <v>5463</v>
      </c>
      <c r="L3562" s="25" t="s">
        <v>5425</v>
      </c>
      <c r="M3562" s="211">
        <v>4</v>
      </c>
      <c r="N3562" s="25">
        <v>2.8</v>
      </c>
      <c r="O3562" s="211">
        <v>4</v>
      </c>
      <c r="P3562" s="25" t="s">
        <v>5464</v>
      </c>
      <c r="Q3562" s="211" t="s">
        <v>1750</v>
      </c>
      <c r="R3562" s="25" t="s">
        <v>5464</v>
      </c>
      <c r="S3562" s="211" t="s">
        <v>1750</v>
      </c>
      <c r="T3562" s="25" t="s">
        <v>5427</v>
      </c>
      <c r="U3562" s="25" t="s">
        <v>5427</v>
      </c>
      <c r="V3562" s="25" t="s">
        <v>5428</v>
      </c>
      <c r="W3562" s="25" t="s">
        <v>5429</v>
      </c>
      <c r="X3562" s="29" t="s">
        <v>5465</v>
      </c>
      <c r="Y3562" s="211">
        <v>4</v>
      </c>
    </row>
    <row r="3563" spans="2:25" ht="52.8">
      <c r="B3563" s="25" t="s">
        <v>5466</v>
      </c>
      <c r="C3563" s="25" t="s">
        <v>5459</v>
      </c>
      <c r="D3563" s="25" t="s">
        <v>5460</v>
      </c>
      <c r="E3563" s="25" t="s">
        <v>5461</v>
      </c>
      <c r="F3563" s="25">
        <v>2.8</v>
      </c>
      <c r="G3563" s="25" t="s">
        <v>5462</v>
      </c>
      <c r="H3563" s="211">
        <v>10</v>
      </c>
      <c r="I3563" s="25" t="s">
        <v>5422</v>
      </c>
      <c r="J3563" s="25" t="s">
        <v>5459</v>
      </c>
      <c r="K3563" s="211" t="s">
        <v>5467</v>
      </c>
      <c r="L3563" s="25" t="s">
        <v>5425</v>
      </c>
      <c r="M3563" s="211">
        <v>4</v>
      </c>
      <c r="N3563" s="25">
        <v>2.8</v>
      </c>
      <c r="O3563" s="211">
        <v>4</v>
      </c>
      <c r="P3563" s="25" t="s">
        <v>5464</v>
      </c>
      <c r="Q3563" s="211" t="s">
        <v>5425</v>
      </c>
      <c r="R3563" s="25" t="s">
        <v>5468</v>
      </c>
      <c r="S3563" s="211" t="s">
        <v>1750</v>
      </c>
      <c r="T3563" s="25" t="s">
        <v>5427</v>
      </c>
      <c r="U3563" s="25" t="s">
        <v>5427</v>
      </c>
      <c r="V3563" s="25" t="s">
        <v>5428</v>
      </c>
      <c r="W3563" s="25" t="s">
        <v>5429</v>
      </c>
      <c r="X3563" s="29" t="s">
        <v>5465</v>
      </c>
      <c r="Y3563" s="211">
        <v>4</v>
      </c>
    </row>
    <row r="3564" spans="2:25" ht="52.8">
      <c r="B3564" s="25" t="s">
        <v>5458</v>
      </c>
      <c r="C3564" s="25" t="s">
        <v>5459</v>
      </c>
      <c r="D3564" s="25" t="s">
        <v>5460</v>
      </c>
      <c r="E3564" s="25" t="s">
        <v>5461</v>
      </c>
      <c r="F3564" s="25">
        <v>2.8</v>
      </c>
      <c r="G3564" s="25" t="s">
        <v>5462</v>
      </c>
      <c r="H3564" s="211">
        <v>11</v>
      </c>
      <c r="I3564" s="25" t="s">
        <v>5422</v>
      </c>
      <c r="J3564" s="25" t="s">
        <v>5459</v>
      </c>
      <c r="K3564" s="211" t="s">
        <v>5469</v>
      </c>
      <c r="L3564" s="25" t="s">
        <v>5425</v>
      </c>
      <c r="M3564" s="211">
        <v>4</v>
      </c>
      <c r="N3564" s="25">
        <v>2.8</v>
      </c>
      <c r="O3564" s="211">
        <v>4</v>
      </c>
      <c r="P3564" s="25" t="s">
        <v>5468</v>
      </c>
      <c r="Q3564" s="211" t="s">
        <v>5425</v>
      </c>
      <c r="R3564" s="25" t="s">
        <v>5464</v>
      </c>
      <c r="S3564" s="211" t="s">
        <v>5425</v>
      </c>
      <c r="T3564" s="25" t="s">
        <v>5427</v>
      </c>
      <c r="U3564" s="25" t="s">
        <v>5427</v>
      </c>
      <c r="V3564" s="25" t="s">
        <v>5437</v>
      </c>
      <c r="W3564" s="25" t="s">
        <v>5429</v>
      </c>
      <c r="X3564" s="29" t="s">
        <v>5465</v>
      </c>
      <c r="Y3564" s="211">
        <v>4</v>
      </c>
    </row>
    <row r="3565" spans="2:25" ht="52.8">
      <c r="B3565" s="25" t="s">
        <v>5458</v>
      </c>
      <c r="C3565" s="25" t="s">
        <v>5459</v>
      </c>
      <c r="D3565" s="25" t="s">
        <v>5460</v>
      </c>
      <c r="E3565" s="25" t="s">
        <v>5461</v>
      </c>
      <c r="F3565" s="25">
        <v>2.8</v>
      </c>
      <c r="G3565" s="25" t="s">
        <v>5462</v>
      </c>
      <c r="H3565" s="211">
        <v>12</v>
      </c>
      <c r="I3565" s="25" t="s">
        <v>5422</v>
      </c>
      <c r="J3565" s="25" t="s">
        <v>5459</v>
      </c>
      <c r="K3565" s="211" t="s">
        <v>5470</v>
      </c>
      <c r="L3565" s="25" t="s">
        <v>5425</v>
      </c>
      <c r="M3565" s="211">
        <v>4</v>
      </c>
      <c r="N3565" s="25">
        <v>2.8</v>
      </c>
      <c r="O3565" s="211">
        <v>4</v>
      </c>
      <c r="P3565" s="25" t="s">
        <v>5468</v>
      </c>
      <c r="Q3565" s="211" t="s">
        <v>5425</v>
      </c>
      <c r="R3565" s="25" t="s">
        <v>5468</v>
      </c>
      <c r="S3565" s="211" t="s">
        <v>5425</v>
      </c>
      <c r="T3565" s="25" t="s">
        <v>5427</v>
      </c>
      <c r="U3565" s="25" t="s">
        <v>5427</v>
      </c>
      <c r="V3565" s="25" t="s">
        <v>5428</v>
      </c>
      <c r="W3565" s="25" t="s">
        <v>5429</v>
      </c>
      <c r="X3565" s="29" t="s">
        <v>5465</v>
      </c>
      <c r="Y3565" s="211">
        <v>4</v>
      </c>
    </row>
    <row r="3566" spans="2:25" ht="52.8">
      <c r="B3566" s="25" t="s">
        <v>5458</v>
      </c>
      <c r="C3566" s="25" t="s">
        <v>5459</v>
      </c>
      <c r="D3566" s="25" t="s">
        <v>5460</v>
      </c>
      <c r="E3566" s="25" t="s">
        <v>5461</v>
      </c>
      <c r="F3566" s="25">
        <v>2.8</v>
      </c>
      <c r="G3566" s="25" t="s">
        <v>5462</v>
      </c>
      <c r="H3566" s="211">
        <v>13</v>
      </c>
      <c r="I3566" s="25" t="s">
        <v>5422</v>
      </c>
      <c r="J3566" s="25" t="s">
        <v>5459</v>
      </c>
      <c r="K3566" s="211" t="s">
        <v>5471</v>
      </c>
      <c r="L3566" s="25" t="s">
        <v>5425</v>
      </c>
      <c r="M3566" s="211">
        <v>4</v>
      </c>
      <c r="N3566" s="25">
        <v>2.8</v>
      </c>
      <c r="O3566" s="211">
        <v>4</v>
      </c>
      <c r="P3566" s="25" t="s">
        <v>5468</v>
      </c>
      <c r="Q3566" s="211" t="s">
        <v>1750</v>
      </c>
      <c r="R3566" s="25" t="s">
        <v>5468</v>
      </c>
      <c r="S3566" s="211" t="s">
        <v>5425</v>
      </c>
      <c r="T3566" s="25" t="s">
        <v>5427</v>
      </c>
      <c r="U3566" s="25" t="s">
        <v>5427</v>
      </c>
      <c r="V3566" s="25" t="s">
        <v>5428</v>
      </c>
      <c r="W3566" s="25" t="s">
        <v>5429</v>
      </c>
      <c r="X3566" s="29" t="s">
        <v>5465</v>
      </c>
      <c r="Y3566" s="211">
        <v>4</v>
      </c>
    </row>
    <row r="3567" spans="2:25" ht="52.8">
      <c r="B3567" s="25" t="s">
        <v>5466</v>
      </c>
      <c r="C3567" s="25" t="s">
        <v>5459</v>
      </c>
      <c r="D3567" s="25" t="s">
        <v>5460</v>
      </c>
      <c r="E3567" s="25" t="s">
        <v>5461</v>
      </c>
      <c r="F3567" s="25">
        <v>2.8</v>
      </c>
      <c r="G3567" s="25" t="s">
        <v>5462</v>
      </c>
      <c r="H3567" s="211">
        <v>14</v>
      </c>
      <c r="I3567" s="25" t="s">
        <v>5422</v>
      </c>
      <c r="J3567" s="25" t="s">
        <v>5459</v>
      </c>
      <c r="K3567" s="211" t="s">
        <v>5472</v>
      </c>
      <c r="L3567" s="25" t="s">
        <v>5425</v>
      </c>
      <c r="M3567" s="211">
        <v>4</v>
      </c>
      <c r="N3567" s="25">
        <v>2.8</v>
      </c>
      <c r="O3567" s="211">
        <v>4</v>
      </c>
      <c r="P3567" s="25" t="s">
        <v>5468</v>
      </c>
      <c r="Q3567" s="211" t="s">
        <v>5425</v>
      </c>
      <c r="R3567" s="25" t="s">
        <v>5464</v>
      </c>
      <c r="S3567" s="211" t="s">
        <v>5425</v>
      </c>
      <c r="T3567" s="25" t="s">
        <v>5427</v>
      </c>
      <c r="U3567" s="25" t="s">
        <v>5427</v>
      </c>
      <c r="V3567" s="25" t="s">
        <v>5437</v>
      </c>
      <c r="W3567" s="25" t="s">
        <v>5429</v>
      </c>
      <c r="X3567" s="29" t="s">
        <v>5465</v>
      </c>
      <c r="Y3567" s="211">
        <v>4</v>
      </c>
    </row>
    <row r="3568" spans="2:25" ht="39.6">
      <c r="B3568" s="25" t="s">
        <v>5466</v>
      </c>
      <c r="C3568" s="25" t="s">
        <v>5459</v>
      </c>
      <c r="D3568" s="25" t="s">
        <v>5473</v>
      </c>
      <c r="E3568" s="25" t="s">
        <v>5474</v>
      </c>
      <c r="F3568" s="25">
        <v>2.5</v>
      </c>
      <c r="G3568" s="25" t="s">
        <v>5475</v>
      </c>
      <c r="H3568" s="211">
        <v>15</v>
      </c>
      <c r="I3568" s="25" t="s">
        <v>5422</v>
      </c>
      <c r="J3568" s="25" t="s">
        <v>5459</v>
      </c>
      <c r="K3568" s="211" t="s">
        <v>5476</v>
      </c>
      <c r="L3568" s="25" t="s">
        <v>5425</v>
      </c>
      <c r="M3568" s="211">
        <v>4</v>
      </c>
      <c r="N3568" s="25">
        <v>2.5</v>
      </c>
      <c r="O3568" s="211">
        <v>4</v>
      </c>
      <c r="P3568" s="25" t="s">
        <v>5464</v>
      </c>
      <c r="Q3568" s="211" t="s">
        <v>5425</v>
      </c>
      <c r="R3568" s="25" t="s">
        <v>5464</v>
      </c>
      <c r="S3568" s="211" t="s">
        <v>1750</v>
      </c>
      <c r="T3568" s="25" t="s">
        <v>5427</v>
      </c>
      <c r="U3568" s="25" t="s">
        <v>5427</v>
      </c>
      <c r="V3568" s="25" t="s">
        <v>5437</v>
      </c>
      <c r="W3568" s="25" t="s">
        <v>5429</v>
      </c>
      <c r="X3568" s="29" t="s">
        <v>5465</v>
      </c>
      <c r="Y3568" s="211">
        <v>4</v>
      </c>
    </row>
    <row r="3569" spans="2:25" ht="39.6">
      <c r="B3569" s="25" t="s">
        <v>5466</v>
      </c>
      <c r="C3569" s="25" t="s">
        <v>5459</v>
      </c>
      <c r="D3569" s="25" t="s">
        <v>5477</v>
      </c>
      <c r="E3569" s="25" t="s">
        <v>5474</v>
      </c>
      <c r="F3569" s="25">
        <v>2.5</v>
      </c>
      <c r="G3569" s="25" t="s">
        <v>5475</v>
      </c>
      <c r="H3569" s="211">
        <v>16</v>
      </c>
      <c r="I3569" s="25" t="s">
        <v>5422</v>
      </c>
      <c r="J3569" s="25" t="s">
        <v>5459</v>
      </c>
      <c r="K3569" s="211" t="s">
        <v>5478</v>
      </c>
      <c r="L3569" s="25" t="s">
        <v>1750</v>
      </c>
      <c r="M3569" s="211">
        <v>4</v>
      </c>
      <c r="N3569" s="25">
        <v>2.5</v>
      </c>
      <c r="O3569" s="211">
        <v>4</v>
      </c>
      <c r="P3569" s="25" t="s">
        <v>5464</v>
      </c>
      <c r="Q3569" s="211" t="s">
        <v>1750</v>
      </c>
      <c r="R3569" s="25" t="s">
        <v>5464</v>
      </c>
      <c r="S3569" s="211" t="s">
        <v>1750</v>
      </c>
      <c r="T3569" s="25" t="s">
        <v>5427</v>
      </c>
      <c r="U3569" s="25" t="s">
        <v>5427</v>
      </c>
      <c r="V3569" s="25" t="s">
        <v>5437</v>
      </c>
      <c r="W3569" s="25" t="s">
        <v>5429</v>
      </c>
      <c r="X3569" s="29" t="s">
        <v>5465</v>
      </c>
      <c r="Y3569" s="211">
        <v>4</v>
      </c>
    </row>
    <row r="3570" spans="2:25" ht="52.8">
      <c r="B3570" s="25" t="s">
        <v>5458</v>
      </c>
      <c r="C3570" s="25" t="s">
        <v>5459</v>
      </c>
      <c r="D3570" s="25" t="s">
        <v>5460</v>
      </c>
      <c r="E3570" s="25" t="s">
        <v>5479</v>
      </c>
      <c r="F3570" s="25">
        <v>3.1</v>
      </c>
      <c r="G3570" s="25" t="s">
        <v>5462</v>
      </c>
      <c r="H3570" s="211">
        <v>17</v>
      </c>
      <c r="I3570" s="25" t="s">
        <v>5422</v>
      </c>
      <c r="J3570" s="25" t="s">
        <v>5459</v>
      </c>
      <c r="K3570" s="211" t="s">
        <v>5480</v>
      </c>
      <c r="L3570" s="25" t="s">
        <v>5425</v>
      </c>
      <c r="M3570" s="211">
        <v>4</v>
      </c>
      <c r="N3570" s="25">
        <v>3.2</v>
      </c>
      <c r="O3570" s="211">
        <v>4</v>
      </c>
      <c r="P3570" s="25" t="s">
        <v>5468</v>
      </c>
      <c r="Q3570" s="211" t="s">
        <v>5425</v>
      </c>
      <c r="R3570" s="25" t="s">
        <v>5464</v>
      </c>
      <c r="S3570" s="211" t="s">
        <v>1750</v>
      </c>
      <c r="T3570" s="25" t="s">
        <v>5427</v>
      </c>
      <c r="U3570" s="25" t="s">
        <v>5427</v>
      </c>
      <c r="V3570" s="25" t="s">
        <v>5437</v>
      </c>
      <c r="W3570" s="25" t="s">
        <v>5429</v>
      </c>
      <c r="X3570" s="29" t="s">
        <v>5465</v>
      </c>
      <c r="Y3570" s="211">
        <v>4</v>
      </c>
    </row>
    <row r="3571" spans="2:25" ht="52.8">
      <c r="B3571" s="25" t="s">
        <v>5458</v>
      </c>
      <c r="C3571" s="25" t="s">
        <v>5459</v>
      </c>
      <c r="D3571" s="25" t="s">
        <v>5460</v>
      </c>
      <c r="E3571" s="25" t="s">
        <v>5479</v>
      </c>
      <c r="F3571" s="25">
        <v>3.1</v>
      </c>
      <c r="G3571" s="25" t="s">
        <v>5462</v>
      </c>
      <c r="H3571" s="211">
        <v>18</v>
      </c>
      <c r="I3571" s="25" t="s">
        <v>5422</v>
      </c>
      <c r="J3571" s="25" t="s">
        <v>5459</v>
      </c>
      <c r="K3571" s="211" t="s">
        <v>5481</v>
      </c>
      <c r="L3571" s="25" t="s">
        <v>5425</v>
      </c>
      <c r="M3571" s="211">
        <v>4</v>
      </c>
      <c r="N3571" s="25">
        <v>3.1</v>
      </c>
      <c r="O3571" s="211">
        <v>4</v>
      </c>
      <c r="P3571" s="25" t="s">
        <v>5468</v>
      </c>
      <c r="Q3571" s="211" t="s">
        <v>1750</v>
      </c>
      <c r="R3571" s="25" t="s">
        <v>5464</v>
      </c>
      <c r="S3571" s="211" t="s">
        <v>5425</v>
      </c>
      <c r="T3571" s="25" t="s">
        <v>5427</v>
      </c>
      <c r="U3571" s="25" t="s">
        <v>5427</v>
      </c>
      <c r="V3571" s="25" t="s">
        <v>5437</v>
      </c>
      <c r="W3571" s="25" t="s">
        <v>5429</v>
      </c>
      <c r="X3571" s="29" t="s">
        <v>5465</v>
      </c>
      <c r="Y3571" s="211">
        <v>4</v>
      </c>
    </row>
    <row r="3572" spans="2:25" ht="52.8">
      <c r="B3572" s="25" t="s">
        <v>5458</v>
      </c>
      <c r="C3572" s="25" t="s">
        <v>5459</v>
      </c>
      <c r="D3572" s="25" t="s">
        <v>5460</v>
      </c>
      <c r="E3572" s="25" t="s">
        <v>5482</v>
      </c>
      <c r="F3572" s="25">
        <v>2.8</v>
      </c>
      <c r="G3572" s="25" t="s">
        <v>5475</v>
      </c>
      <c r="H3572" s="211">
        <v>19</v>
      </c>
      <c r="I3572" s="25" t="s">
        <v>5422</v>
      </c>
      <c r="J3572" s="25" t="s">
        <v>5459</v>
      </c>
      <c r="K3572" s="211" t="s">
        <v>5483</v>
      </c>
      <c r="L3572" s="25" t="s">
        <v>5425</v>
      </c>
      <c r="M3572" s="211">
        <v>4</v>
      </c>
      <c r="N3572" s="25">
        <v>2.8</v>
      </c>
      <c r="O3572" s="211">
        <v>4</v>
      </c>
      <c r="P3572" s="25" t="s">
        <v>5468</v>
      </c>
      <c r="Q3572" s="211" t="s">
        <v>1750</v>
      </c>
      <c r="R3572" s="25" t="s">
        <v>5464</v>
      </c>
      <c r="S3572" s="211" t="s">
        <v>5425</v>
      </c>
      <c r="T3572" s="25" t="s">
        <v>5427</v>
      </c>
      <c r="U3572" s="25" t="s">
        <v>5427</v>
      </c>
      <c r="V3572" s="25" t="s">
        <v>5437</v>
      </c>
      <c r="W3572" s="25" t="s">
        <v>5429</v>
      </c>
      <c r="X3572" s="29" t="s">
        <v>5465</v>
      </c>
      <c r="Y3572" s="211">
        <v>4</v>
      </c>
    </row>
    <row r="3573" spans="2:25" ht="52.8">
      <c r="B3573" s="25" t="s">
        <v>5458</v>
      </c>
      <c r="C3573" s="25" t="s">
        <v>5459</v>
      </c>
      <c r="D3573" s="25" t="s">
        <v>5460</v>
      </c>
      <c r="E3573" s="25" t="s">
        <v>5482</v>
      </c>
      <c r="F3573" s="25">
        <v>2.8</v>
      </c>
      <c r="G3573" s="25" t="s">
        <v>5475</v>
      </c>
      <c r="H3573" s="211">
        <v>20</v>
      </c>
      <c r="I3573" s="25" t="s">
        <v>5422</v>
      </c>
      <c r="J3573" s="25" t="s">
        <v>5459</v>
      </c>
      <c r="K3573" s="211" t="s">
        <v>5484</v>
      </c>
      <c r="L3573" s="25" t="s">
        <v>1750</v>
      </c>
      <c r="M3573" s="211">
        <v>4</v>
      </c>
      <c r="N3573" s="25">
        <v>2.8</v>
      </c>
      <c r="O3573" s="211">
        <v>4</v>
      </c>
      <c r="P3573" s="25" t="s">
        <v>5468</v>
      </c>
      <c r="Q3573" s="211" t="s">
        <v>1750</v>
      </c>
      <c r="R3573" s="25" t="s">
        <v>5464</v>
      </c>
      <c r="S3573" s="211" t="s">
        <v>1750</v>
      </c>
      <c r="T3573" s="25" t="s">
        <v>5427</v>
      </c>
      <c r="U3573" s="25" t="s">
        <v>5427</v>
      </c>
      <c r="V3573" s="25" t="s">
        <v>5437</v>
      </c>
      <c r="W3573" s="25" t="s">
        <v>5429</v>
      </c>
      <c r="X3573" s="29" t="s">
        <v>5465</v>
      </c>
      <c r="Y3573" s="211">
        <v>4</v>
      </c>
    </row>
    <row r="3574" spans="2:25" ht="52.8">
      <c r="B3574" s="25" t="s">
        <v>5485</v>
      </c>
      <c r="C3574" s="25" t="s">
        <v>5486</v>
      </c>
      <c r="D3574" s="25" t="s">
        <v>5460</v>
      </c>
      <c r="E3574" s="25" t="s">
        <v>5487</v>
      </c>
      <c r="F3574" s="25">
        <v>3.1</v>
      </c>
      <c r="G3574" s="25" t="s">
        <v>5462</v>
      </c>
      <c r="H3574" s="211">
        <v>21</v>
      </c>
      <c r="I3574" s="25" t="s">
        <v>5422</v>
      </c>
      <c r="J3574" s="25" t="s">
        <v>5486</v>
      </c>
      <c r="K3574" s="211" t="s">
        <v>5488</v>
      </c>
      <c r="L3574" s="25" t="s">
        <v>5425</v>
      </c>
      <c r="M3574" s="211">
        <v>4</v>
      </c>
      <c r="N3574" s="25">
        <v>3.1</v>
      </c>
      <c r="O3574" s="211">
        <v>4</v>
      </c>
      <c r="P3574" s="25" t="s">
        <v>5464</v>
      </c>
      <c r="Q3574" s="211" t="s">
        <v>5425</v>
      </c>
      <c r="R3574" s="25" t="s">
        <v>5464</v>
      </c>
      <c r="S3574" s="211" t="s">
        <v>1750</v>
      </c>
      <c r="T3574" s="25" t="s">
        <v>5427</v>
      </c>
      <c r="U3574" s="25" t="s">
        <v>5427</v>
      </c>
      <c r="V3574" s="25" t="s">
        <v>5428</v>
      </c>
      <c r="W3574" s="25" t="s">
        <v>5429</v>
      </c>
      <c r="X3574" s="29" t="s">
        <v>5465</v>
      </c>
      <c r="Y3574" s="211">
        <v>4</v>
      </c>
    </row>
    <row r="3575" spans="2:25" ht="52.8">
      <c r="B3575" s="25" t="s">
        <v>5489</v>
      </c>
      <c r="C3575" s="25" t="s">
        <v>5486</v>
      </c>
      <c r="D3575" s="25" t="s">
        <v>5460</v>
      </c>
      <c r="E3575" s="25" t="s">
        <v>5487</v>
      </c>
      <c r="F3575" s="25">
        <v>3.1</v>
      </c>
      <c r="G3575" s="25" t="s">
        <v>5462</v>
      </c>
      <c r="H3575" s="211">
        <v>22</v>
      </c>
      <c r="I3575" s="25" t="s">
        <v>5422</v>
      </c>
      <c r="J3575" s="25" t="s">
        <v>5486</v>
      </c>
      <c r="K3575" s="211" t="s">
        <v>5490</v>
      </c>
      <c r="L3575" s="25" t="s">
        <v>1750</v>
      </c>
      <c r="M3575" s="211">
        <v>4</v>
      </c>
      <c r="N3575" s="25">
        <v>3.1</v>
      </c>
      <c r="O3575" s="211">
        <v>4</v>
      </c>
      <c r="P3575" s="25" t="s">
        <v>5464</v>
      </c>
      <c r="Q3575" s="211" t="s">
        <v>1750</v>
      </c>
      <c r="R3575" s="25" t="s">
        <v>5464</v>
      </c>
      <c r="S3575" s="211" t="s">
        <v>5425</v>
      </c>
      <c r="T3575" s="25" t="s">
        <v>5427</v>
      </c>
      <c r="U3575" s="25" t="s">
        <v>5427</v>
      </c>
      <c r="V3575" s="25" t="s">
        <v>5437</v>
      </c>
      <c r="W3575" s="25" t="s">
        <v>5429</v>
      </c>
      <c r="X3575" s="29" t="s">
        <v>5465</v>
      </c>
      <c r="Y3575" s="211">
        <v>4</v>
      </c>
    </row>
    <row r="3576" spans="2:25" ht="52.8">
      <c r="B3576" s="213" t="s">
        <v>5489</v>
      </c>
      <c r="C3576" s="213" t="s">
        <v>5486</v>
      </c>
      <c r="D3576" s="213" t="s">
        <v>5460</v>
      </c>
      <c r="E3576" s="213" t="s">
        <v>5491</v>
      </c>
      <c r="F3576" s="213">
        <v>2.7</v>
      </c>
      <c r="G3576" s="213" t="s">
        <v>5492</v>
      </c>
      <c r="H3576" s="213">
        <v>23</v>
      </c>
      <c r="I3576" s="213" t="s">
        <v>5422</v>
      </c>
      <c r="J3576" s="213" t="s">
        <v>5486</v>
      </c>
      <c r="K3576" s="213" t="s">
        <v>5493</v>
      </c>
      <c r="L3576" s="213" t="s">
        <v>1750</v>
      </c>
      <c r="M3576" s="213">
        <v>4</v>
      </c>
      <c r="N3576" s="213">
        <v>2.7</v>
      </c>
      <c r="O3576" s="213">
        <v>4</v>
      </c>
      <c r="P3576" s="213" t="s">
        <v>5468</v>
      </c>
      <c r="Q3576" s="213" t="s">
        <v>5425</v>
      </c>
      <c r="R3576" s="213" t="s">
        <v>5468</v>
      </c>
      <c r="S3576" s="213" t="s">
        <v>1750</v>
      </c>
      <c r="T3576" s="213" t="s">
        <v>5427</v>
      </c>
      <c r="U3576" s="213" t="s">
        <v>5427</v>
      </c>
      <c r="V3576" s="213" t="s">
        <v>5437</v>
      </c>
      <c r="W3576" s="213" t="s">
        <v>5429</v>
      </c>
      <c r="X3576" s="215" t="s">
        <v>5465</v>
      </c>
      <c r="Y3576" s="213">
        <v>4</v>
      </c>
    </row>
    <row r="3577" spans="2:25" ht="52.8">
      <c r="B3577" s="213" t="s">
        <v>5489</v>
      </c>
      <c r="C3577" s="213" t="s">
        <v>5486</v>
      </c>
      <c r="D3577" s="213" t="s">
        <v>5460</v>
      </c>
      <c r="E3577" s="213" t="s">
        <v>5491</v>
      </c>
      <c r="F3577" s="213">
        <v>2.7</v>
      </c>
      <c r="G3577" s="213" t="s">
        <v>5492</v>
      </c>
      <c r="H3577" s="213">
        <v>24</v>
      </c>
      <c r="I3577" s="213" t="s">
        <v>5422</v>
      </c>
      <c r="J3577" s="213" t="s">
        <v>5486</v>
      </c>
      <c r="K3577" s="213" t="s">
        <v>5494</v>
      </c>
      <c r="L3577" s="213" t="s">
        <v>1750</v>
      </c>
      <c r="M3577" s="213">
        <v>4</v>
      </c>
      <c r="N3577" s="213">
        <v>2.7</v>
      </c>
      <c r="O3577" s="213">
        <v>4</v>
      </c>
      <c r="P3577" s="213" t="s">
        <v>5468</v>
      </c>
      <c r="Q3577" s="213" t="s">
        <v>5425</v>
      </c>
      <c r="R3577" s="213" t="s">
        <v>5468</v>
      </c>
      <c r="S3577" s="213" t="s">
        <v>1750</v>
      </c>
      <c r="T3577" s="213" t="s">
        <v>5427</v>
      </c>
      <c r="U3577" s="213" t="s">
        <v>5427</v>
      </c>
      <c r="V3577" s="213" t="s">
        <v>5437</v>
      </c>
      <c r="W3577" s="213" t="s">
        <v>5429</v>
      </c>
      <c r="X3577" s="215" t="s">
        <v>5465</v>
      </c>
      <c r="Y3577" s="213">
        <v>4</v>
      </c>
    </row>
    <row r="3578" spans="2:25" ht="39.6">
      <c r="B3578" s="25" t="s">
        <v>5495</v>
      </c>
      <c r="C3578" s="25" t="s">
        <v>5496</v>
      </c>
      <c r="D3578" s="25" t="s">
        <v>5439</v>
      </c>
      <c r="E3578" s="25" t="s">
        <v>5497</v>
      </c>
      <c r="F3578" s="25">
        <v>95</v>
      </c>
      <c r="G3578" s="25" t="s">
        <v>5498</v>
      </c>
      <c r="H3578" s="211">
        <v>25</v>
      </c>
      <c r="I3578" s="25" t="s">
        <v>5422</v>
      </c>
      <c r="J3578" s="25" t="s">
        <v>5499</v>
      </c>
      <c r="K3578" s="217" t="s">
        <v>5500</v>
      </c>
      <c r="L3578" s="25" t="s">
        <v>1750</v>
      </c>
      <c r="M3578" s="211">
        <v>5</v>
      </c>
      <c r="N3578" s="25">
        <v>95</v>
      </c>
      <c r="O3578" s="211">
        <v>5</v>
      </c>
      <c r="P3578" s="211" t="s">
        <v>5501</v>
      </c>
      <c r="Q3578" s="211" t="s">
        <v>5502</v>
      </c>
      <c r="R3578" s="211" t="s">
        <v>5501</v>
      </c>
      <c r="S3578" s="211" t="s">
        <v>5503</v>
      </c>
      <c r="T3578" s="25" t="s">
        <v>5427</v>
      </c>
      <c r="U3578" s="25" t="s">
        <v>5427</v>
      </c>
      <c r="V3578" s="25" t="s">
        <v>5428</v>
      </c>
      <c r="W3578" s="25" t="s">
        <v>5429</v>
      </c>
      <c r="X3578" s="29" t="s">
        <v>5504</v>
      </c>
      <c r="Y3578" s="211">
        <v>5</v>
      </c>
    </row>
    <row r="3579" spans="2:25" ht="39.6">
      <c r="B3579" s="25" t="s">
        <v>5495</v>
      </c>
      <c r="C3579" s="25" t="s">
        <v>5496</v>
      </c>
      <c r="D3579" s="25" t="s">
        <v>5439</v>
      </c>
      <c r="E3579" s="25" t="s">
        <v>5497</v>
      </c>
      <c r="F3579" s="25">
        <v>95</v>
      </c>
      <c r="G3579" s="25" t="s">
        <v>5498</v>
      </c>
      <c r="H3579" s="211">
        <v>26</v>
      </c>
      <c r="I3579" s="25" t="s">
        <v>5422</v>
      </c>
      <c r="J3579" s="25" t="s">
        <v>5499</v>
      </c>
      <c r="K3579" s="217" t="s">
        <v>5505</v>
      </c>
      <c r="L3579" s="25" t="s">
        <v>1750</v>
      </c>
      <c r="M3579" s="211">
        <v>5</v>
      </c>
      <c r="N3579" s="25">
        <v>95</v>
      </c>
      <c r="O3579" s="211">
        <v>5</v>
      </c>
      <c r="P3579" s="211" t="s">
        <v>5501</v>
      </c>
      <c r="Q3579" s="211" t="s">
        <v>5502</v>
      </c>
      <c r="R3579" s="211" t="s">
        <v>5506</v>
      </c>
      <c r="S3579" s="211" t="s">
        <v>5502</v>
      </c>
      <c r="T3579" s="25" t="s">
        <v>5427</v>
      </c>
      <c r="U3579" s="25" t="s">
        <v>5427</v>
      </c>
      <c r="V3579" s="25" t="s">
        <v>5437</v>
      </c>
      <c r="W3579" s="25" t="s">
        <v>5429</v>
      </c>
      <c r="X3579" s="29" t="s">
        <v>5504</v>
      </c>
      <c r="Y3579" s="211">
        <v>5</v>
      </c>
    </row>
    <row r="3580" spans="2:25" ht="39.6">
      <c r="B3580" s="25" t="s">
        <v>5495</v>
      </c>
      <c r="C3580" s="25" t="s">
        <v>5496</v>
      </c>
      <c r="D3580" s="25" t="s">
        <v>5439</v>
      </c>
      <c r="E3580" s="25" t="s">
        <v>5497</v>
      </c>
      <c r="F3580" s="25">
        <v>95</v>
      </c>
      <c r="G3580" s="25" t="s">
        <v>5498</v>
      </c>
      <c r="H3580" s="211">
        <v>27</v>
      </c>
      <c r="I3580" s="25" t="s">
        <v>5422</v>
      </c>
      <c r="J3580" s="25" t="s">
        <v>5499</v>
      </c>
      <c r="K3580" s="217" t="s">
        <v>5507</v>
      </c>
      <c r="L3580" s="25" t="s">
        <v>1750</v>
      </c>
      <c r="M3580" s="211">
        <v>5</v>
      </c>
      <c r="N3580" s="25">
        <v>95</v>
      </c>
      <c r="O3580" s="211">
        <v>5</v>
      </c>
      <c r="P3580" s="211" t="s">
        <v>5501</v>
      </c>
      <c r="Q3580" s="211" t="s">
        <v>5503</v>
      </c>
      <c r="R3580" s="211" t="s">
        <v>5506</v>
      </c>
      <c r="S3580" s="211" t="s">
        <v>5503</v>
      </c>
      <c r="T3580" s="25" t="s">
        <v>5427</v>
      </c>
      <c r="U3580" s="25" t="s">
        <v>5427</v>
      </c>
      <c r="V3580" s="25" t="s">
        <v>5428</v>
      </c>
      <c r="W3580" s="25" t="s">
        <v>5429</v>
      </c>
      <c r="X3580" s="29" t="s">
        <v>5504</v>
      </c>
      <c r="Y3580" s="211">
        <v>5</v>
      </c>
    </row>
    <row r="3581" spans="2:25" ht="39.6">
      <c r="B3581" s="25" t="s">
        <v>5495</v>
      </c>
      <c r="C3581" s="25" t="s">
        <v>5496</v>
      </c>
      <c r="D3581" s="25" t="s">
        <v>5420</v>
      </c>
      <c r="E3581" s="25" t="s">
        <v>5497</v>
      </c>
      <c r="F3581" s="25">
        <v>95</v>
      </c>
      <c r="G3581" s="25" t="s">
        <v>5498</v>
      </c>
      <c r="H3581" s="211">
        <v>28</v>
      </c>
      <c r="I3581" s="25" t="s">
        <v>5422</v>
      </c>
      <c r="J3581" s="25" t="s">
        <v>5499</v>
      </c>
      <c r="K3581" s="217" t="s">
        <v>5508</v>
      </c>
      <c r="L3581" s="25" t="s">
        <v>1750</v>
      </c>
      <c r="M3581" s="211">
        <v>5</v>
      </c>
      <c r="N3581" s="25">
        <v>95</v>
      </c>
      <c r="O3581" s="211">
        <v>5</v>
      </c>
      <c r="P3581" s="211" t="s">
        <v>5506</v>
      </c>
      <c r="Q3581" s="211" t="s">
        <v>5502</v>
      </c>
      <c r="R3581" s="211" t="s">
        <v>5501</v>
      </c>
      <c r="S3581" s="211" t="s">
        <v>5502</v>
      </c>
      <c r="T3581" s="25" t="s">
        <v>5427</v>
      </c>
      <c r="U3581" s="25" t="s">
        <v>5427</v>
      </c>
      <c r="V3581" s="25" t="s">
        <v>5437</v>
      </c>
      <c r="W3581" s="25" t="s">
        <v>5429</v>
      </c>
      <c r="X3581" s="29" t="s">
        <v>5504</v>
      </c>
      <c r="Y3581" s="211">
        <v>5</v>
      </c>
    </row>
    <row r="3582" spans="2:25" ht="39.6">
      <c r="B3582" s="25" t="s">
        <v>5495</v>
      </c>
      <c r="C3582" s="25" t="s">
        <v>5496</v>
      </c>
      <c r="D3582" s="25" t="s">
        <v>5439</v>
      </c>
      <c r="E3582" s="25" t="s">
        <v>5497</v>
      </c>
      <c r="F3582" s="25">
        <v>95</v>
      </c>
      <c r="G3582" s="25" t="s">
        <v>5498</v>
      </c>
      <c r="H3582" s="211">
        <v>29</v>
      </c>
      <c r="I3582" s="25" t="s">
        <v>5422</v>
      </c>
      <c r="J3582" s="25" t="s">
        <v>5499</v>
      </c>
      <c r="K3582" s="217" t="s">
        <v>5509</v>
      </c>
      <c r="L3582" s="25" t="s">
        <v>1750</v>
      </c>
      <c r="M3582" s="211">
        <v>5</v>
      </c>
      <c r="N3582" s="25">
        <v>95</v>
      </c>
      <c r="O3582" s="211">
        <v>5</v>
      </c>
      <c r="P3582" s="211" t="s">
        <v>5501</v>
      </c>
      <c r="Q3582" s="211" t="s">
        <v>5503</v>
      </c>
      <c r="R3582" s="211" t="s">
        <v>5506</v>
      </c>
      <c r="S3582" s="211" t="s">
        <v>5503</v>
      </c>
      <c r="T3582" s="25" t="s">
        <v>5427</v>
      </c>
      <c r="U3582" s="25" t="s">
        <v>5427</v>
      </c>
      <c r="V3582" s="25" t="s">
        <v>5437</v>
      </c>
      <c r="W3582" s="25" t="s">
        <v>5429</v>
      </c>
      <c r="X3582" s="29" t="s">
        <v>5504</v>
      </c>
      <c r="Y3582" s="211">
        <v>5</v>
      </c>
    </row>
    <row r="3583" spans="2:25" ht="39.6">
      <c r="B3583" s="25" t="s">
        <v>5510</v>
      </c>
      <c r="C3583" s="25" t="s">
        <v>5496</v>
      </c>
      <c r="D3583" s="25" t="s">
        <v>5439</v>
      </c>
      <c r="E3583" s="25" t="s">
        <v>5497</v>
      </c>
      <c r="F3583" s="25">
        <v>95</v>
      </c>
      <c r="G3583" s="25" t="s">
        <v>5498</v>
      </c>
      <c r="H3583" s="211">
        <v>30</v>
      </c>
      <c r="I3583" s="25" t="s">
        <v>5422</v>
      </c>
      <c r="J3583" s="25" t="s">
        <v>5499</v>
      </c>
      <c r="K3583" s="217" t="s">
        <v>5511</v>
      </c>
      <c r="L3583" s="25" t="s">
        <v>1750</v>
      </c>
      <c r="M3583" s="211">
        <v>5</v>
      </c>
      <c r="N3583" s="25">
        <v>95</v>
      </c>
      <c r="O3583" s="211">
        <v>5</v>
      </c>
      <c r="P3583" s="211" t="s">
        <v>5501</v>
      </c>
      <c r="Q3583" s="211" t="s">
        <v>5503</v>
      </c>
      <c r="R3583" s="211" t="s">
        <v>5501</v>
      </c>
      <c r="S3583" s="211" t="s">
        <v>5503</v>
      </c>
      <c r="T3583" s="25" t="s">
        <v>5427</v>
      </c>
      <c r="U3583" s="25" t="s">
        <v>5427</v>
      </c>
      <c r="V3583" s="25" t="s">
        <v>5437</v>
      </c>
      <c r="W3583" s="25" t="s">
        <v>5429</v>
      </c>
      <c r="X3583" s="29" t="s">
        <v>5504</v>
      </c>
      <c r="Y3583" s="211">
        <v>5</v>
      </c>
    </row>
    <row r="3584" spans="2:25" ht="39.6">
      <c r="B3584" s="25" t="s">
        <v>5495</v>
      </c>
      <c r="C3584" s="25" t="s">
        <v>5496</v>
      </c>
      <c r="D3584" s="25" t="s">
        <v>5439</v>
      </c>
      <c r="E3584" s="25" t="s">
        <v>5497</v>
      </c>
      <c r="F3584" s="25">
        <v>95</v>
      </c>
      <c r="G3584" s="25" t="s">
        <v>5498</v>
      </c>
      <c r="H3584" s="211">
        <v>31</v>
      </c>
      <c r="I3584" s="25" t="s">
        <v>5422</v>
      </c>
      <c r="J3584" s="25" t="s">
        <v>5499</v>
      </c>
      <c r="K3584" s="217" t="s">
        <v>5512</v>
      </c>
      <c r="L3584" s="25" t="s">
        <v>1750</v>
      </c>
      <c r="M3584" s="211">
        <v>5</v>
      </c>
      <c r="N3584" s="25">
        <v>95</v>
      </c>
      <c r="O3584" s="211">
        <v>5</v>
      </c>
      <c r="P3584" s="211" t="s">
        <v>5501</v>
      </c>
      <c r="Q3584" s="211" t="s">
        <v>5503</v>
      </c>
      <c r="R3584" s="211" t="s">
        <v>5501</v>
      </c>
      <c r="S3584" s="211" t="s">
        <v>5503</v>
      </c>
      <c r="T3584" s="25" t="s">
        <v>5427</v>
      </c>
      <c r="U3584" s="25" t="s">
        <v>5427</v>
      </c>
      <c r="V3584" s="25" t="s">
        <v>5437</v>
      </c>
      <c r="W3584" s="25" t="s">
        <v>5429</v>
      </c>
      <c r="X3584" s="29" t="s">
        <v>5504</v>
      </c>
      <c r="Y3584" s="211">
        <v>5</v>
      </c>
    </row>
    <row r="3585" spans="2:25" ht="39.6">
      <c r="B3585" s="25" t="s">
        <v>5495</v>
      </c>
      <c r="C3585" s="25" t="s">
        <v>5496</v>
      </c>
      <c r="D3585" s="25" t="s">
        <v>5439</v>
      </c>
      <c r="E3585" s="25" t="s">
        <v>5497</v>
      </c>
      <c r="F3585" s="25">
        <v>95</v>
      </c>
      <c r="G3585" s="25" t="s">
        <v>5498</v>
      </c>
      <c r="H3585" s="211">
        <v>32</v>
      </c>
      <c r="I3585" s="25" t="s">
        <v>5422</v>
      </c>
      <c r="J3585" s="25" t="s">
        <v>5499</v>
      </c>
      <c r="K3585" s="217" t="s">
        <v>5513</v>
      </c>
      <c r="L3585" s="25" t="s">
        <v>1750</v>
      </c>
      <c r="M3585" s="211">
        <v>5</v>
      </c>
      <c r="N3585" s="25">
        <v>95</v>
      </c>
      <c r="O3585" s="211">
        <v>5</v>
      </c>
      <c r="P3585" s="211" t="s">
        <v>5501</v>
      </c>
      <c r="Q3585" s="211" t="s">
        <v>5502</v>
      </c>
      <c r="R3585" s="211" t="s">
        <v>5506</v>
      </c>
      <c r="S3585" s="211" t="s">
        <v>5503</v>
      </c>
      <c r="T3585" s="25" t="s">
        <v>5427</v>
      </c>
      <c r="U3585" s="25" t="s">
        <v>5427</v>
      </c>
      <c r="V3585" s="25" t="s">
        <v>5437</v>
      </c>
      <c r="W3585" s="25" t="s">
        <v>5429</v>
      </c>
      <c r="X3585" s="29" t="s">
        <v>5504</v>
      </c>
      <c r="Y3585" s="211">
        <v>5</v>
      </c>
    </row>
    <row r="3586" spans="2:25" ht="39.6">
      <c r="B3586" s="25" t="s">
        <v>5495</v>
      </c>
      <c r="C3586" s="25" t="s">
        <v>5496</v>
      </c>
      <c r="D3586" s="25" t="s">
        <v>5439</v>
      </c>
      <c r="E3586" s="25" t="s">
        <v>5497</v>
      </c>
      <c r="F3586" s="25">
        <v>95</v>
      </c>
      <c r="G3586" s="25" t="s">
        <v>5498</v>
      </c>
      <c r="H3586" s="211">
        <v>33</v>
      </c>
      <c r="I3586" s="25" t="s">
        <v>5422</v>
      </c>
      <c r="J3586" s="25" t="s">
        <v>5499</v>
      </c>
      <c r="K3586" s="217" t="s">
        <v>5514</v>
      </c>
      <c r="L3586" s="25" t="s">
        <v>5425</v>
      </c>
      <c r="M3586" s="211">
        <v>5</v>
      </c>
      <c r="N3586" s="25">
        <v>95</v>
      </c>
      <c r="O3586" s="211">
        <v>5</v>
      </c>
      <c r="P3586" s="211" t="s">
        <v>5506</v>
      </c>
      <c r="Q3586" s="211" t="s">
        <v>5503</v>
      </c>
      <c r="R3586" s="211" t="s">
        <v>5501</v>
      </c>
      <c r="S3586" s="211" t="s">
        <v>5503</v>
      </c>
      <c r="T3586" s="25" t="s">
        <v>5427</v>
      </c>
      <c r="U3586" s="25" t="s">
        <v>5427</v>
      </c>
      <c r="V3586" s="25" t="s">
        <v>5428</v>
      </c>
      <c r="W3586" s="25" t="s">
        <v>5429</v>
      </c>
      <c r="X3586" s="29" t="s">
        <v>5504</v>
      </c>
      <c r="Y3586" s="211">
        <v>5</v>
      </c>
    </row>
    <row r="3587" spans="2:25" ht="39.6">
      <c r="B3587" s="25" t="s">
        <v>5495</v>
      </c>
      <c r="C3587" s="25" t="s">
        <v>5496</v>
      </c>
      <c r="D3587" s="25" t="s">
        <v>5420</v>
      </c>
      <c r="E3587" s="25" t="s">
        <v>5497</v>
      </c>
      <c r="F3587" s="25">
        <v>95</v>
      </c>
      <c r="G3587" s="25" t="s">
        <v>5498</v>
      </c>
      <c r="H3587" s="211">
        <v>34</v>
      </c>
      <c r="I3587" s="25" t="s">
        <v>5422</v>
      </c>
      <c r="J3587" s="25" t="s">
        <v>5499</v>
      </c>
      <c r="K3587" s="217" t="s">
        <v>5515</v>
      </c>
      <c r="L3587" s="25" t="s">
        <v>1750</v>
      </c>
      <c r="M3587" s="211">
        <v>5</v>
      </c>
      <c r="N3587" s="25">
        <v>95</v>
      </c>
      <c r="O3587" s="211">
        <v>5</v>
      </c>
      <c r="P3587" s="211" t="s">
        <v>5506</v>
      </c>
      <c r="Q3587" s="211" t="s">
        <v>5502</v>
      </c>
      <c r="R3587" s="211" t="s">
        <v>5506</v>
      </c>
      <c r="S3587" s="211" t="s">
        <v>5502</v>
      </c>
      <c r="T3587" s="25" t="s">
        <v>5427</v>
      </c>
      <c r="U3587" s="25" t="s">
        <v>5427</v>
      </c>
      <c r="V3587" s="25" t="s">
        <v>5437</v>
      </c>
      <c r="W3587" s="25" t="s">
        <v>5429</v>
      </c>
      <c r="X3587" s="29" t="s">
        <v>5504</v>
      </c>
      <c r="Y3587" s="211">
        <v>5</v>
      </c>
    </row>
    <row r="3588" spans="2:25" ht="39.6">
      <c r="B3588" s="25" t="s">
        <v>5495</v>
      </c>
      <c r="C3588" s="25" t="s">
        <v>5496</v>
      </c>
      <c r="D3588" s="25" t="s">
        <v>5420</v>
      </c>
      <c r="E3588" s="25" t="s">
        <v>5497</v>
      </c>
      <c r="F3588" s="25">
        <v>95</v>
      </c>
      <c r="G3588" s="25" t="s">
        <v>5498</v>
      </c>
      <c r="H3588" s="211">
        <v>35</v>
      </c>
      <c r="I3588" s="25" t="s">
        <v>5422</v>
      </c>
      <c r="J3588" s="25" t="s">
        <v>5499</v>
      </c>
      <c r="K3588" s="216" t="s">
        <v>5516</v>
      </c>
      <c r="L3588" s="25" t="s">
        <v>1750</v>
      </c>
      <c r="M3588" s="211">
        <v>5</v>
      </c>
      <c r="N3588" s="25">
        <v>95</v>
      </c>
      <c r="O3588" s="211">
        <v>5</v>
      </c>
      <c r="P3588" s="211" t="s">
        <v>5506</v>
      </c>
      <c r="Q3588" s="211" t="s">
        <v>5503</v>
      </c>
      <c r="R3588" s="211" t="s">
        <v>5501</v>
      </c>
      <c r="S3588" s="211" t="s">
        <v>5502</v>
      </c>
      <c r="T3588" s="25" t="s">
        <v>5427</v>
      </c>
      <c r="U3588" s="25" t="s">
        <v>5427</v>
      </c>
      <c r="V3588" s="25" t="s">
        <v>5437</v>
      </c>
      <c r="W3588" s="25" t="s">
        <v>5429</v>
      </c>
      <c r="X3588" s="29" t="s">
        <v>5504</v>
      </c>
      <c r="Y3588" s="211">
        <v>5</v>
      </c>
    </row>
    <row r="3589" spans="2:25" ht="39.6">
      <c r="B3589" s="25" t="s">
        <v>5510</v>
      </c>
      <c r="C3589" s="25" t="s">
        <v>5496</v>
      </c>
      <c r="D3589" s="25" t="s">
        <v>5420</v>
      </c>
      <c r="E3589" s="25" t="s">
        <v>5497</v>
      </c>
      <c r="F3589" s="25">
        <v>95</v>
      </c>
      <c r="G3589" s="25" t="s">
        <v>5498</v>
      </c>
      <c r="H3589" s="211">
        <v>36</v>
      </c>
      <c r="I3589" s="25" t="s">
        <v>5422</v>
      </c>
      <c r="J3589" s="25" t="s">
        <v>5499</v>
      </c>
      <c r="K3589" s="216" t="s">
        <v>5517</v>
      </c>
      <c r="L3589" s="25" t="s">
        <v>5425</v>
      </c>
      <c r="M3589" s="211">
        <v>5</v>
      </c>
      <c r="N3589" s="25">
        <v>95</v>
      </c>
      <c r="O3589" s="211">
        <v>5</v>
      </c>
      <c r="P3589" s="211" t="s">
        <v>5501</v>
      </c>
      <c r="Q3589" s="211" t="s">
        <v>5502</v>
      </c>
      <c r="R3589" s="211" t="s">
        <v>5501</v>
      </c>
      <c r="S3589" s="211" t="s">
        <v>5502</v>
      </c>
      <c r="T3589" s="25" t="s">
        <v>5427</v>
      </c>
      <c r="U3589" s="25" t="s">
        <v>5427</v>
      </c>
      <c r="V3589" s="25" t="s">
        <v>5428</v>
      </c>
      <c r="W3589" s="25" t="s">
        <v>5429</v>
      </c>
      <c r="X3589" s="29" t="s">
        <v>5504</v>
      </c>
      <c r="Y3589" s="211">
        <v>5</v>
      </c>
    </row>
    <row r="3590" spans="2:25" ht="39.6">
      <c r="B3590" s="25" t="s">
        <v>5495</v>
      </c>
      <c r="C3590" s="25" t="s">
        <v>5496</v>
      </c>
      <c r="D3590" s="25" t="s">
        <v>5439</v>
      </c>
      <c r="E3590" s="25" t="s">
        <v>5497</v>
      </c>
      <c r="F3590" s="25">
        <v>95</v>
      </c>
      <c r="G3590" s="25" t="s">
        <v>5498</v>
      </c>
      <c r="H3590" s="211">
        <v>37</v>
      </c>
      <c r="I3590" s="25" t="s">
        <v>5422</v>
      </c>
      <c r="J3590" s="25" t="s">
        <v>5499</v>
      </c>
      <c r="K3590" s="216" t="s">
        <v>5518</v>
      </c>
      <c r="L3590" s="25" t="s">
        <v>1750</v>
      </c>
      <c r="M3590" s="211">
        <v>5</v>
      </c>
      <c r="N3590" s="25">
        <v>95</v>
      </c>
      <c r="O3590" s="211">
        <v>5</v>
      </c>
      <c r="P3590" s="211" t="s">
        <v>5501</v>
      </c>
      <c r="Q3590" s="211" t="s">
        <v>5502</v>
      </c>
      <c r="R3590" s="211" t="s">
        <v>5506</v>
      </c>
      <c r="S3590" s="211" t="s">
        <v>5503</v>
      </c>
      <c r="T3590" s="25" t="s">
        <v>5427</v>
      </c>
      <c r="U3590" s="25" t="s">
        <v>5427</v>
      </c>
      <c r="V3590" s="25" t="s">
        <v>5437</v>
      </c>
      <c r="W3590" s="25" t="s">
        <v>5429</v>
      </c>
      <c r="X3590" s="29" t="s">
        <v>5504</v>
      </c>
      <c r="Y3590" s="211">
        <v>5</v>
      </c>
    </row>
    <row r="3591" spans="2:25" ht="39.6">
      <c r="B3591" s="25" t="s">
        <v>5510</v>
      </c>
      <c r="C3591" s="25" t="s">
        <v>5496</v>
      </c>
      <c r="D3591" s="25" t="s">
        <v>5439</v>
      </c>
      <c r="E3591" s="25" t="s">
        <v>5497</v>
      </c>
      <c r="F3591" s="25">
        <v>95</v>
      </c>
      <c r="G3591" s="25" t="s">
        <v>5498</v>
      </c>
      <c r="H3591" s="211">
        <v>38</v>
      </c>
      <c r="I3591" s="25" t="s">
        <v>5422</v>
      </c>
      <c r="J3591" s="25" t="s">
        <v>5499</v>
      </c>
      <c r="K3591" s="216" t="s">
        <v>5519</v>
      </c>
      <c r="L3591" s="25" t="s">
        <v>5425</v>
      </c>
      <c r="M3591" s="211">
        <v>5</v>
      </c>
      <c r="N3591" s="25">
        <v>95</v>
      </c>
      <c r="O3591" s="211">
        <v>5</v>
      </c>
      <c r="P3591" s="211" t="s">
        <v>5501</v>
      </c>
      <c r="Q3591" s="211" t="s">
        <v>5503</v>
      </c>
      <c r="R3591" s="211" t="s">
        <v>5501</v>
      </c>
      <c r="S3591" s="211" t="s">
        <v>5503</v>
      </c>
      <c r="T3591" s="25" t="s">
        <v>5427</v>
      </c>
      <c r="U3591" s="25" t="s">
        <v>5427</v>
      </c>
      <c r="V3591" s="25" t="s">
        <v>5437</v>
      </c>
      <c r="W3591" s="25" t="s">
        <v>5429</v>
      </c>
      <c r="X3591" s="29" t="s">
        <v>5504</v>
      </c>
      <c r="Y3591" s="211">
        <v>5</v>
      </c>
    </row>
    <row r="3592" spans="2:25" ht="39.6">
      <c r="B3592" s="25" t="s">
        <v>5495</v>
      </c>
      <c r="C3592" s="25" t="s">
        <v>5496</v>
      </c>
      <c r="D3592" s="25" t="s">
        <v>5439</v>
      </c>
      <c r="E3592" s="25" t="s">
        <v>5497</v>
      </c>
      <c r="F3592" s="25">
        <v>95</v>
      </c>
      <c r="G3592" s="25" t="s">
        <v>5498</v>
      </c>
      <c r="H3592" s="211">
        <v>39</v>
      </c>
      <c r="I3592" s="25" t="s">
        <v>5422</v>
      </c>
      <c r="J3592" s="25" t="s">
        <v>5499</v>
      </c>
      <c r="K3592" s="216" t="s">
        <v>5520</v>
      </c>
      <c r="L3592" s="25" t="s">
        <v>1750</v>
      </c>
      <c r="M3592" s="211">
        <v>5</v>
      </c>
      <c r="N3592" s="25">
        <v>95</v>
      </c>
      <c r="O3592" s="211">
        <v>5</v>
      </c>
      <c r="P3592" s="211" t="s">
        <v>5506</v>
      </c>
      <c r="Q3592" s="211" t="s">
        <v>5502</v>
      </c>
      <c r="R3592" s="211" t="s">
        <v>5501</v>
      </c>
      <c r="S3592" s="211" t="s">
        <v>5503</v>
      </c>
      <c r="T3592" s="25" t="s">
        <v>5427</v>
      </c>
      <c r="U3592" s="25" t="s">
        <v>5427</v>
      </c>
      <c r="V3592" s="25" t="s">
        <v>5428</v>
      </c>
      <c r="W3592" s="25" t="s">
        <v>5429</v>
      </c>
      <c r="X3592" s="29" t="s">
        <v>5504</v>
      </c>
      <c r="Y3592" s="211">
        <v>5</v>
      </c>
    </row>
    <row r="3593" spans="2:25" ht="39.6">
      <c r="B3593" s="25" t="s">
        <v>5495</v>
      </c>
      <c r="C3593" s="25" t="s">
        <v>5496</v>
      </c>
      <c r="D3593" s="25" t="s">
        <v>5439</v>
      </c>
      <c r="E3593" s="25" t="s">
        <v>5497</v>
      </c>
      <c r="F3593" s="25">
        <v>95</v>
      </c>
      <c r="G3593" s="25" t="s">
        <v>5498</v>
      </c>
      <c r="H3593" s="211">
        <v>40</v>
      </c>
      <c r="I3593" s="25" t="s">
        <v>5422</v>
      </c>
      <c r="J3593" s="25" t="s">
        <v>5499</v>
      </c>
      <c r="K3593" s="216" t="s">
        <v>5521</v>
      </c>
      <c r="L3593" s="25" t="s">
        <v>1750</v>
      </c>
      <c r="M3593" s="211">
        <v>5</v>
      </c>
      <c r="N3593" s="25">
        <v>95</v>
      </c>
      <c r="O3593" s="211">
        <v>5</v>
      </c>
      <c r="P3593" s="211" t="s">
        <v>5506</v>
      </c>
      <c r="Q3593" s="211" t="s">
        <v>5503</v>
      </c>
      <c r="R3593" s="211" t="s">
        <v>5501</v>
      </c>
      <c r="S3593" s="211" t="s">
        <v>5503</v>
      </c>
      <c r="T3593" s="25" t="s">
        <v>5427</v>
      </c>
      <c r="U3593" s="25" t="s">
        <v>5427</v>
      </c>
      <c r="V3593" s="25" t="s">
        <v>5437</v>
      </c>
      <c r="W3593" s="25" t="s">
        <v>5429</v>
      </c>
      <c r="X3593" s="29" t="s">
        <v>5504</v>
      </c>
      <c r="Y3593" s="211">
        <v>5</v>
      </c>
    </row>
    <row r="3594" spans="2:25" ht="39.6">
      <c r="B3594" s="25" t="s">
        <v>5495</v>
      </c>
      <c r="C3594" s="25" t="s">
        <v>5496</v>
      </c>
      <c r="D3594" s="25" t="s">
        <v>5420</v>
      </c>
      <c r="E3594" s="25" t="s">
        <v>5497</v>
      </c>
      <c r="F3594" s="25">
        <v>95</v>
      </c>
      <c r="G3594" s="25" t="s">
        <v>5498</v>
      </c>
      <c r="H3594" s="211">
        <v>41</v>
      </c>
      <c r="I3594" s="25" t="s">
        <v>5422</v>
      </c>
      <c r="J3594" s="25" t="s">
        <v>5499</v>
      </c>
      <c r="K3594" s="216" t="s">
        <v>5522</v>
      </c>
      <c r="L3594" s="25" t="s">
        <v>1750</v>
      </c>
      <c r="M3594" s="211">
        <v>5</v>
      </c>
      <c r="N3594" s="25">
        <v>95</v>
      </c>
      <c r="O3594" s="211">
        <v>5</v>
      </c>
      <c r="P3594" s="211" t="s">
        <v>5501</v>
      </c>
      <c r="Q3594" s="211" t="s">
        <v>5503</v>
      </c>
      <c r="R3594" s="211" t="s">
        <v>5506</v>
      </c>
      <c r="S3594" s="211" t="s">
        <v>5502</v>
      </c>
      <c r="T3594" s="25" t="s">
        <v>5427</v>
      </c>
      <c r="U3594" s="25" t="s">
        <v>5427</v>
      </c>
      <c r="V3594" s="25" t="s">
        <v>5428</v>
      </c>
      <c r="W3594" s="25" t="s">
        <v>5429</v>
      </c>
      <c r="X3594" s="29" t="s">
        <v>5504</v>
      </c>
      <c r="Y3594" s="211">
        <v>5</v>
      </c>
    </row>
    <row r="3595" spans="2:25" ht="39.6">
      <c r="B3595" s="25" t="s">
        <v>5495</v>
      </c>
      <c r="C3595" s="25" t="s">
        <v>5496</v>
      </c>
      <c r="D3595" s="25" t="s">
        <v>5439</v>
      </c>
      <c r="E3595" s="25" t="s">
        <v>5497</v>
      </c>
      <c r="F3595" s="25">
        <v>95</v>
      </c>
      <c r="G3595" s="25" t="s">
        <v>5498</v>
      </c>
      <c r="H3595" s="211">
        <v>42</v>
      </c>
      <c r="I3595" s="25" t="s">
        <v>5422</v>
      </c>
      <c r="J3595" s="25" t="s">
        <v>5499</v>
      </c>
      <c r="K3595" s="216" t="s">
        <v>5523</v>
      </c>
      <c r="L3595" s="25" t="s">
        <v>1750</v>
      </c>
      <c r="M3595" s="211">
        <v>5</v>
      </c>
      <c r="N3595" s="25">
        <v>95</v>
      </c>
      <c r="O3595" s="211">
        <v>5</v>
      </c>
      <c r="P3595" s="211" t="s">
        <v>5501</v>
      </c>
      <c r="Q3595" s="211" t="s">
        <v>5503</v>
      </c>
      <c r="R3595" s="211" t="s">
        <v>5506</v>
      </c>
      <c r="S3595" s="211" t="s">
        <v>5502</v>
      </c>
      <c r="T3595" s="25" t="s">
        <v>5427</v>
      </c>
      <c r="U3595" s="25" t="s">
        <v>5427</v>
      </c>
      <c r="V3595" s="25" t="s">
        <v>5437</v>
      </c>
      <c r="W3595" s="25" t="s">
        <v>5429</v>
      </c>
      <c r="X3595" s="29" t="s">
        <v>5504</v>
      </c>
      <c r="Y3595" s="211">
        <v>5</v>
      </c>
    </row>
    <row r="3596" spans="2:25" ht="39.6">
      <c r="B3596" s="25" t="s">
        <v>5495</v>
      </c>
      <c r="C3596" s="25" t="s">
        <v>5496</v>
      </c>
      <c r="D3596" s="25" t="s">
        <v>5420</v>
      </c>
      <c r="E3596" s="25" t="s">
        <v>5497</v>
      </c>
      <c r="F3596" s="25">
        <v>95</v>
      </c>
      <c r="G3596" s="25" t="s">
        <v>5498</v>
      </c>
      <c r="H3596" s="211">
        <v>43</v>
      </c>
      <c r="I3596" s="25" t="s">
        <v>5422</v>
      </c>
      <c r="J3596" s="25" t="s">
        <v>5499</v>
      </c>
      <c r="K3596" s="216" t="s">
        <v>5524</v>
      </c>
      <c r="L3596" s="25" t="s">
        <v>1750</v>
      </c>
      <c r="M3596" s="211">
        <v>5</v>
      </c>
      <c r="N3596" s="25">
        <v>95</v>
      </c>
      <c r="O3596" s="211">
        <v>5</v>
      </c>
      <c r="P3596" s="211" t="s">
        <v>5501</v>
      </c>
      <c r="Q3596" s="211" t="s">
        <v>5502</v>
      </c>
      <c r="R3596" s="211" t="s">
        <v>5506</v>
      </c>
      <c r="S3596" s="211" t="s">
        <v>5502</v>
      </c>
      <c r="T3596" s="25" t="s">
        <v>5427</v>
      </c>
      <c r="U3596" s="25" t="s">
        <v>5427</v>
      </c>
      <c r="V3596" s="25" t="s">
        <v>5437</v>
      </c>
      <c r="W3596" s="25" t="s">
        <v>5429</v>
      </c>
      <c r="X3596" s="29" t="s">
        <v>5504</v>
      </c>
      <c r="Y3596" s="211">
        <v>5</v>
      </c>
    </row>
    <row r="3597" spans="2:25" ht="39.6">
      <c r="B3597" s="25" t="s">
        <v>5495</v>
      </c>
      <c r="C3597" s="25" t="s">
        <v>5496</v>
      </c>
      <c r="D3597" s="25" t="s">
        <v>5420</v>
      </c>
      <c r="E3597" s="25" t="s">
        <v>5497</v>
      </c>
      <c r="F3597" s="25">
        <v>95</v>
      </c>
      <c r="G3597" s="25" t="s">
        <v>5498</v>
      </c>
      <c r="H3597" s="211">
        <v>44</v>
      </c>
      <c r="I3597" s="25" t="s">
        <v>5422</v>
      </c>
      <c r="J3597" s="25" t="s">
        <v>5499</v>
      </c>
      <c r="K3597" s="216" t="s">
        <v>5525</v>
      </c>
      <c r="L3597" s="25" t="s">
        <v>1750</v>
      </c>
      <c r="M3597" s="211">
        <v>5</v>
      </c>
      <c r="N3597" s="25">
        <v>95</v>
      </c>
      <c r="O3597" s="211">
        <v>5</v>
      </c>
      <c r="P3597" s="211" t="s">
        <v>5501</v>
      </c>
      <c r="Q3597" s="211" t="s">
        <v>5503</v>
      </c>
      <c r="R3597" s="211" t="s">
        <v>5501</v>
      </c>
      <c r="S3597" s="211" t="s">
        <v>5503</v>
      </c>
      <c r="T3597" s="25" t="s">
        <v>5427</v>
      </c>
      <c r="U3597" s="25" t="s">
        <v>5427</v>
      </c>
      <c r="V3597" s="25" t="s">
        <v>5428</v>
      </c>
      <c r="W3597" s="25" t="s">
        <v>5429</v>
      </c>
      <c r="X3597" s="29" t="s">
        <v>5504</v>
      </c>
      <c r="Y3597" s="211">
        <v>5</v>
      </c>
    </row>
    <row r="3598" spans="2:25" ht="39.6">
      <c r="B3598" s="25" t="s">
        <v>5510</v>
      </c>
      <c r="C3598" s="25" t="s">
        <v>5496</v>
      </c>
      <c r="D3598" s="25" t="s">
        <v>5439</v>
      </c>
      <c r="E3598" s="25" t="s">
        <v>5497</v>
      </c>
      <c r="F3598" s="25">
        <v>95</v>
      </c>
      <c r="G3598" s="25" t="s">
        <v>5498</v>
      </c>
      <c r="H3598" s="211">
        <v>45</v>
      </c>
      <c r="I3598" s="25" t="s">
        <v>5422</v>
      </c>
      <c r="J3598" s="25" t="s">
        <v>5499</v>
      </c>
      <c r="K3598" s="216" t="s">
        <v>5526</v>
      </c>
      <c r="L3598" s="25" t="s">
        <v>1750</v>
      </c>
      <c r="M3598" s="211">
        <v>5</v>
      </c>
      <c r="N3598" s="25">
        <v>95</v>
      </c>
      <c r="O3598" s="211">
        <v>5</v>
      </c>
      <c r="P3598" s="211" t="s">
        <v>5501</v>
      </c>
      <c r="Q3598" s="211" t="s">
        <v>5503</v>
      </c>
      <c r="R3598" s="211" t="s">
        <v>5501</v>
      </c>
      <c r="S3598" s="211" t="s">
        <v>5503</v>
      </c>
      <c r="T3598" s="25" t="s">
        <v>5427</v>
      </c>
      <c r="U3598" s="25" t="s">
        <v>5427</v>
      </c>
      <c r="V3598" s="25" t="s">
        <v>5428</v>
      </c>
      <c r="W3598" s="25" t="s">
        <v>5429</v>
      </c>
      <c r="X3598" s="29" t="s">
        <v>5504</v>
      </c>
      <c r="Y3598" s="211">
        <v>5</v>
      </c>
    </row>
    <row r="3599" spans="2:25" ht="39.6">
      <c r="B3599" s="25" t="s">
        <v>5510</v>
      </c>
      <c r="C3599" s="25" t="s">
        <v>5496</v>
      </c>
      <c r="D3599" s="25" t="s">
        <v>5439</v>
      </c>
      <c r="E3599" s="25" t="s">
        <v>5497</v>
      </c>
      <c r="F3599" s="25">
        <v>95</v>
      </c>
      <c r="G3599" s="25" t="s">
        <v>5498</v>
      </c>
      <c r="H3599" s="211">
        <v>46</v>
      </c>
      <c r="I3599" s="25" t="s">
        <v>5422</v>
      </c>
      <c r="J3599" s="25" t="s">
        <v>5499</v>
      </c>
      <c r="K3599" s="216" t="s">
        <v>5527</v>
      </c>
      <c r="L3599" s="25" t="s">
        <v>1750</v>
      </c>
      <c r="M3599" s="211">
        <v>5</v>
      </c>
      <c r="N3599" s="25">
        <v>95</v>
      </c>
      <c r="O3599" s="211">
        <v>5</v>
      </c>
      <c r="P3599" s="211" t="s">
        <v>5501</v>
      </c>
      <c r="Q3599" s="211" t="s">
        <v>5503</v>
      </c>
      <c r="R3599" s="211" t="s">
        <v>5501</v>
      </c>
      <c r="S3599" s="211" t="s">
        <v>5503</v>
      </c>
      <c r="T3599" s="25" t="s">
        <v>5427</v>
      </c>
      <c r="U3599" s="25" t="s">
        <v>5427</v>
      </c>
      <c r="V3599" s="25" t="s">
        <v>5428</v>
      </c>
      <c r="W3599" s="25" t="s">
        <v>5429</v>
      </c>
      <c r="X3599" s="29" t="s">
        <v>5504</v>
      </c>
      <c r="Y3599" s="211">
        <v>5</v>
      </c>
    </row>
    <row r="3600" spans="2:25" ht="39.6">
      <c r="B3600" s="25" t="s">
        <v>5495</v>
      </c>
      <c r="C3600" s="25" t="s">
        <v>5496</v>
      </c>
      <c r="D3600" s="25" t="s">
        <v>5439</v>
      </c>
      <c r="E3600" s="25" t="s">
        <v>5497</v>
      </c>
      <c r="F3600" s="25">
        <v>95</v>
      </c>
      <c r="G3600" s="25" t="s">
        <v>5498</v>
      </c>
      <c r="H3600" s="211">
        <v>47</v>
      </c>
      <c r="I3600" s="25" t="s">
        <v>5422</v>
      </c>
      <c r="J3600" s="25" t="s">
        <v>5499</v>
      </c>
      <c r="K3600" s="216" t="s">
        <v>5528</v>
      </c>
      <c r="L3600" s="25" t="s">
        <v>1750</v>
      </c>
      <c r="M3600" s="211">
        <v>5</v>
      </c>
      <c r="N3600" s="25">
        <v>95</v>
      </c>
      <c r="O3600" s="211">
        <v>5</v>
      </c>
      <c r="P3600" s="211" t="s">
        <v>5506</v>
      </c>
      <c r="Q3600" s="211" t="s">
        <v>5503</v>
      </c>
      <c r="R3600" s="211" t="s">
        <v>5501</v>
      </c>
      <c r="S3600" s="211" t="s">
        <v>5503</v>
      </c>
      <c r="T3600" s="25" t="s">
        <v>5427</v>
      </c>
      <c r="U3600" s="25" t="s">
        <v>5427</v>
      </c>
      <c r="V3600" s="25" t="s">
        <v>5437</v>
      </c>
      <c r="W3600" s="25" t="s">
        <v>5429</v>
      </c>
      <c r="X3600" s="29" t="s">
        <v>5504</v>
      </c>
      <c r="Y3600" s="211">
        <v>5</v>
      </c>
    </row>
    <row r="3601" spans="2:25" ht="39.6">
      <c r="B3601" s="25" t="s">
        <v>5510</v>
      </c>
      <c r="C3601" s="25" t="s">
        <v>5496</v>
      </c>
      <c r="D3601" s="25" t="s">
        <v>5420</v>
      </c>
      <c r="E3601" s="25" t="s">
        <v>5497</v>
      </c>
      <c r="F3601" s="25">
        <v>95</v>
      </c>
      <c r="G3601" s="25" t="s">
        <v>5498</v>
      </c>
      <c r="H3601" s="211">
        <v>48</v>
      </c>
      <c r="I3601" s="25" t="s">
        <v>5422</v>
      </c>
      <c r="J3601" s="25" t="s">
        <v>5499</v>
      </c>
      <c r="K3601" s="216" t="s">
        <v>5529</v>
      </c>
      <c r="L3601" s="25" t="s">
        <v>1750</v>
      </c>
      <c r="M3601" s="211">
        <v>5</v>
      </c>
      <c r="N3601" s="25">
        <v>95</v>
      </c>
      <c r="O3601" s="211">
        <v>5</v>
      </c>
      <c r="P3601" s="211" t="s">
        <v>5501</v>
      </c>
      <c r="Q3601" s="211" t="s">
        <v>5503</v>
      </c>
      <c r="R3601" s="211" t="s">
        <v>5501</v>
      </c>
      <c r="S3601" s="211" t="s">
        <v>5503</v>
      </c>
      <c r="T3601" s="25" t="s">
        <v>5427</v>
      </c>
      <c r="U3601" s="25" t="s">
        <v>5427</v>
      </c>
      <c r="V3601" s="25" t="s">
        <v>5437</v>
      </c>
      <c r="W3601" s="25" t="s">
        <v>5429</v>
      </c>
      <c r="X3601" s="29" t="s">
        <v>5504</v>
      </c>
      <c r="Y3601" s="211">
        <v>5</v>
      </c>
    </row>
    <row r="3602" spans="2:25" ht="39.6">
      <c r="B3602" s="25" t="s">
        <v>5495</v>
      </c>
      <c r="C3602" s="25" t="s">
        <v>5496</v>
      </c>
      <c r="D3602" s="25" t="s">
        <v>5439</v>
      </c>
      <c r="E3602" s="25" t="s">
        <v>5497</v>
      </c>
      <c r="F3602" s="25">
        <v>95</v>
      </c>
      <c r="G3602" s="25" t="s">
        <v>5498</v>
      </c>
      <c r="H3602" s="211">
        <v>49</v>
      </c>
      <c r="I3602" s="25" t="s">
        <v>5422</v>
      </c>
      <c r="J3602" s="25" t="s">
        <v>5499</v>
      </c>
      <c r="K3602" s="216" t="s">
        <v>5530</v>
      </c>
      <c r="L3602" s="25" t="s">
        <v>5425</v>
      </c>
      <c r="M3602" s="211">
        <v>5</v>
      </c>
      <c r="N3602" s="25">
        <v>95</v>
      </c>
      <c r="O3602" s="211">
        <v>5</v>
      </c>
      <c r="P3602" s="211" t="s">
        <v>5501</v>
      </c>
      <c r="Q3602" s="211" t="s">
        <v>5503</v>
      </c>
      <c r="R3602" s="211" t="s">
        <v>5501</v>
      </c>
      <c r="S3602" s="211" t="s">
        <v>5503</v>
      </c>
      <c r="T3602" s="25" t="s">
        <v>5427</v>
      </c>
      <c r="U3602" s="25" t="s">
        <v>5427</v>
      </c>
      <c r="V3602" s="25" t="s">
        <v>5437</v>
      </c>
      <c r="W3602" s="25" t="s">
        <v>5429</v>
      </c>
      <c r="X3602" s="29" t="s">
        <v>5504</v>
      </c>
      <c r="Y3602" s="211">
        <v>5</v>
      </c>
    </row>
    <row r="3603" spans="2:25" ht="39.6">
      <c r="B3603" s="25" t="s">
        <v>5510</v>
      </c>
      <c r="C3603" s="25" t="s">
        <v>5496</v>
      </c>
      <c r="D3603" s="25" t="s">
        <v>5420</v>
      </c>
      <c r="E3603" s="25" t="s">
        <v>5497</v>
      </c>
      <c r="F3603" s="25">
        <v>95</v>
      </c>
      <c r="G3603" s="25" t="s">
        <v>5498</v>
      </c>
      <c r="H3603" s="211">
        <v>50</v>
      </c>
      <c r="I3603" s="25" t="s">
        <v>5422</v>
      </c>
      <c r="J3603" s="25" t="s">
        <v>5499</v>
      </c>
      <c r="K3603" s="216" t="s">
        <v>5531</v>
      </c>
      <c r="L3603" s="25" t="s">
        <v>1750</v>
      </c>
      <c r="M3603" s="211">
        <v>5</v>
      </c>
      <c r="N3603" s="25">
        <v>95</v>
      </c>
      <c r="O3603" s="211">
        <v>5</v>
      </c>
      <c r="P3603" s="211" t="s">
        <v>5501</v>
      </c>
      <c r="Q3603" s="211" t="s">
        <v>5503</v>
      </c>
      <c r="R3603" s="211" t="s">
        <v>5501</v>
      </c>
      <c r="S3603" s="211" t="s">
        <v>5503</v>
      </c>
      <c r="T3603" s="25" t="s">
        <v>5427</v>
      </c>
      <c r="U3603" s="25" t="s">
        <v>5427</v>
      </c>
      <c r="V3603" s="25" t="s">
        <v>5428</v>
      </c>
      <c r="W3603" s="25" t="s">
        <v>5429</v>
      </c>
      <c r="X3603" s="29" t="s">
        <v>5504</v>
      </c>
      <c r="Y3603" s="211">
        <v>5</v>
      </c>
    </row>
    <row r="3604" spans="2:25" ht="39.6">
      <c r="B3604" s="25" t="s">
        <v>5510</v>
      </c>
      <c r="C3604" s="25" t="s">
        <v>5496</v>
      </c>
      <c r="D3604" s="25" t="s">
        <v>5439</v>
      </c>
      <c r="E3604" s="25" t="s">
        <v>5497</v>
      </c>
      <c r="F3604" s="25">
        <v>95</v>
      </c>
      <c r="G3604" s="25" t="s">
        <v>5498</v>
      </c>
      <c r="H3604" s="211">
        <v>51</v>
      </c>
      <c r="I3604" s="25" t="s">
        <v>5422</v>
      </c>
      <c r="J3604" s="25" t="s">
        <v>5499</v>
      </c>
      <c r="K3604" s="216" t="s">
        <v>5532</v>
      </c>
      <c r="L3604" s="25" t="s">
        <v>1750</v>
      </c>
      <c r="M3604" s="211">
        <v>5</v>
      </c>
      <c r="N3604" s="25">
        <v>95</v>
      </c>
      <c r="O3604" s="211">
        <v>5</v>
      </c>
      <c r="P3604" s="211" t="s">
        <v>5501</v>
      </c>
      <c r="Q3604" s="211" t="s">
        <v>5503</v>
      </c>
      <c r="R3604" s="211" t="s">
        <v>5501</v>
      </c>
      <c r="S3604" s="211" t="s">
        <v>5502</v>
      </c>
      <c r="T3604" s="25" t="s">
        <v>5427</v>
      </c>
      <c r="U3604" s="25" t="s">
        <v>5427</v>
      </c>
      <c r="V3604" s="25" t="s">
        <v>5428</v>
      </c>
      <c r="W3604" s="25" t="s">
        <v>5429</v>
      </c>
      <c r="X3604" s="29" t="s">
        <v>5504</v>
      </c>
      <c r="Y3604" s="211">
        <v>5</v>
      </c>
    </row>
    <row r="3605" spans="2:25" ht="39.6">
      <c r="B3605" s="25" t="s">
        <v>5495</v>
      </c>
      <c r="C3605" s="25" t="s">
        <v>5496</v>
      </c>
      <c r="D3605" s="25" t="s">
        <v>5420</v>
      </c>
      <c r="E3605" s="25" t="s">
        <v>5497</v>
      </c>
      <c r="F3605" s="25">
        <v>95</v>
      </c>
      <c r="G3605" s="25" t="s">
        <v>5498</v>
      </c>
      <c r="H3605" s="211">
        <v>52</v>
      </c>
      <c r="I3605" s="25" t="s">
        <v>5422</v>
      </c>
      <c r="J3605" s="25" t="s">
        <v>5499</v>
      </c>
      <c r="K3605" s="216" t="s">
        <v>5533</v>
      </c>
      <c r="L3605" s="25" t="s">
        <v>1750</v>
      </c>
      <c r="M3605" s="211">
        <v>5</v>
      </c>
      <c r="N3605" s="25">
        <v>95</v>
      </c>
      <c r="O3605" s="211">
        <v>5</v>
      </c>
      <c r="P3605" s="211" t="s">
        <v>5506</v>
      </c>
      <c r="Q3605" s="211" t="s">
        <v>5503</v>
      </c>
      <c r="R3605" s="211" t="s">
        <v>5506</v>
      </c>
      <c r="S3605" s="211" t="s">
        <v>5502</v>
      </c>
      <c r="T3605" s="25" t="s">
        <v>5427</v>
      </c>
      <c r="U3605" s="25" t="s">
        <v>5427</v>
      </c>
      <c r="V3605" s="25" t="s">
        <v>5437</v>
      </c>
      <c r="W3605" s="25" t="s">
        <v>5429</v>
      </c>
      <c r="X3605" s="29" t="s">
        <v>5504</v>
      </c>
      <c r="Y3605" s="211">
        <v>5</v>
      </c>
    </row>
    <row r="3606" spans="2:25" ht="39.6">
      <c r="B3606" s="25" t="s">
        <v>5495</v>
      </c>
      <c r="C3606" s="25" t="s">
        <v>5496</v>
      </c>
      <c r="D3606" s="25" t="s">
        <v>5439</v>
      </c>
      <c r="E3606" s="25" t="s">
        <v>5497</v>
      </c>
      <c r="F3606" s="25">
        <v>95</v>
      </c>
      <c r="G3606" s="25" t="s">
        <v>5498</v>
      </c>
      <c r="H3606" s="211">
        <v>53</v>
      </c>
      <c r="I3606" s="25" t="s">
        <v>5422</v>
      </c>
      <c r="J3606" s="25" t="s">
        <v>5499</v>
      </c>
      <c r="K3606" s="216" t="s">
        <v>5534</v>
      </c>
      <c r="L3606" s="25" t="s">
        <v>1750</v>
      </c>
      <c r="M3606" s="211">
        <v>5</v>
      </c>
      <c r="N3606" s="25">
        <v>95</v>
      </c>
      <c r="O3606" s="211">
        <v>5</v>
      </c>
      <c r="P3606" s="211" t="s">
        <v>5506</v>
      </c>
      <c r="Q3606" s="211" t="s">
        <v>5502</v>
      </c>
      <c r="R3606" s="211" t="s">
        <v>5506</v>
      </c>
      <c r="S3606" s="211" t="s">
        <v>5503</v>
      </c>
      <c r="T3606" s="25" t="s">
        <v>5427</v>
      </c>
      <c r="U3606" s="25" t="s">
        <v>5427</v>
      </c>
      <c r="V3606" s="25" t="s">
        <v>5437</v>
      </c>
      <c r="W3606" s="25" t="s">
        <v>5429</v>
      </c>
      <c r="X3606" s="29" t="s">
        <v>5504</v>
      </c>
      <c r="Y3606" s="211">
        <v>5</v>
      </c>
    </row>
    <row r="3607" spans="2:25" ht="39.6">
      <c r="B3607" s="25" t="s">
        <v>5495</v>
      </c>
      <c r="C3607" s="25" t="s">
        <v>5496</v>
      </c>
      <c r="D3607" s="25" t="s">
        <v>5439</v>
      </c>
      <c r="E3607" s="25" t="s">
        <v>5497</v>
      </c>
      <c r="F3607" s="25">
        <v>95</v>
      </c>
      <c r="G3607" s="25" t="s">
        <v>5498</v>
      </c>
      <c r="H3607" s="211">
        <v>54</v>
      </c>
      <c r="I3607" s="25" t="s">
        <v>5422</v>
      </c>
      <c r="J3607" s="25" t="s">
        <v>5499</v>
      </c>
      <c r="K3607" s="216" t="s">
        <v>5535</v>
      </c>
      <c r="L3607" s="25" t="s">
        <v>1750</v>
      </c>
      <c r="M3607" s="211">
        <v>5</v>
      </c>
      <c r="N3607" s="25">
        <v>95</v>
      </c>
      <c r="O3607" s="211">
        <v>5</v>
      </c>
      <c r="P3607" s="211" t="s">
        <v>5501</v>
      </c>
      <c r="Q3607" s="211" t="s">
        <v>5503</v>
      </c>
      <c r="R3607" s="211" t="s">
        <v>5506</v>
      </c>
      <c r="S3607" s="211" t="s">
        <v>5502</v>
      </c>
      <c r="T3607" s="25" t="s">
        <v>5427</v>
      </c>
      <c r="U3607" s="25" t="s">
        <v>5427</v>
      </c>
      <c r="V3607" s="25" t="s">
        <v>5428</v>
      </c>
      <c r="W3607" s="25" t="s">
        <v>5429</v>
      </c>
      <c r="X3607" s="29" t="s">
        <v>5504</v>
      </c>
      <c r="Y3607" s="211">
        <v>5</v>
      </c>
    </row>
    <row r="3608" spans="2:25" ht="39.6">
      <c r="B3608" s="25" t="s">
        <v>5495</v>
      </c>
      <c r="C3608" s="25" t="s">
        <v>5496</v>
      </c>
      <c r="D3608" s="25" t="s">
        <v>5439</v>
      </c>
      <c r="E3608" s="25" t="s">
        <v>5497</v>
      </c>
      <c r="F3608" s="25">
        <v>95</v>
      </c>
      <c r="G3608" s="25" t="s">
        <v>5498</v>
      </c>
      <c r="H3608" s="211">
        <v>55</v>
      </c>
      <c r="I3608" s="25" t="s">
        <v>5422</v>
      </c>
      <c r="J3608" s="25" t="s">
        <v>5499</v>
      </c>
      <c r="K3608" s="216" t="s">
        <v>5536</v>
      </c>
      <c r="L3608" s="25" t="s">
        <v>5425</v>
      </c>
      <c r="M3608" s="211">
        <v>5</v>
      </c>
      <c r="N3608" s="25">
        <v>95</v>
      </c>
      <c r="O3608" s="211">
        <v>5</v>
      </c>
      <c r="P3608" s="211" t="s">
        <v>5506</v>
      </c>
      <c r="Q3608" s="211" t="s">
        <v>5503</v>
      </c>
      <c r="R3608" s="211" t="s">
        <v>5506</v>
      </c>
      <c r="S3608" s="211" t="s">
        <v>5503</v>
      </c>
      <c r="T3608" s="25" t="s">
        <v>5427</v>
      </c>
      <c r="U3608" s="25" t="s">
        <v>5427</v>
      </c>
      <c r="V3608" s="25" t="s">
        <v>5437</v>
      </c>
      <c r="W3608" s="25" t="s">
        <v>5429</v>
      </c>
      <c r="X3608" s="29" t="s">
        <v>5504</v>
      </c>
      <c r="Y3608" s="211">
        <v>5</v>
      </c>
    </row>
    <row r="3609" spans="2:25" ht="39.6">
      <c r="B3609" s="25" t="s">
        <v>5495</v>
      </c>
      <c r="C3609" s="25" t="s">
        <v>5496</v>
      </c>
      <c r="D3609" s="25" t="s">
        <v>5439</v>
      </c>
      <c r="E3609" s="25" t="s">
        <v>5497</v>
      </c>
      <c r="F3609" s="25">
        <v>95</v>
      </c>
      <c r="G3609" s="25" t="s">
        <v>5498</v>
      </c>
      <c r="H3609" s="211">
        <v>56</v>
      </c>
      <c r="I3609" s="25" t="s">
        <v>5422</v>
      </c>
      <c r="J3609" s="25" t="s">
        <v>5499</v>
      </c>
      <c r="K3609" s="216" t="s">
        <v>5537</v>
      </c>
      <c r="L3609" s="25" t="s">
        <v>5425</v>
      </c>
      <c r="M3609" s="211">
        <v>5</v>
      </c>
      <c r="N3609" s="25">
        <v>95</v>
      </c>
      <c r="O3609" s="211">
        <v>5</v>
      </c>
      <c r="P3609" s="211" t="s">
        <v>5501</v>
      </c>
      <c r="Q3609" s="211" t="s">
        <v>5503</v>
      </c>
      <c r="R3609" s="211" t="s">
        <v>5501</v>
      </c>
      <c r="S3609" s="211" t="s">
        <v>5503</v>
      </c>
      <c r="T3609" s="25" t="s">
        <v>5427</v>
      </c>
      <c r="U3609" s="25" t="s">
        <v>5427</v>
      </c>
      <c r="V3609" s="25" t="s">
        <v>5428</v>
      </c>
      <c r="W3609" s="25" t="s">
        <v>5429</v>
      </c>
      <c r="X3609" s="29" t="s">
        <v>5504</v>
      </c>
      <c r="Y3609" s="211">
        <v>5</v>
      </c>
    </row>
    <row r="3610" spans="2:25" ht="39.6">
      <c r="B3610" s="25" t="s">
        <v>5510</v>
      </c>
      <c r="C3610" s="25" t="s">
        <v>5496</v>
      </c>
      <c r="D3610" s="25" t="s">
        <v>5439</v>
      </c>
      <c r="E3610" s="25" t="s">
        <v>5497</v>
      </c>
      <c r="F3610" s="25">
        <v>95</v>
      </c>
      <c r="G3610" s="25" t="s">
        <v>5498</v>
      </c>
      <c r="H3610" s="211">
        <v>57</v>
      </c>
      <c r="I3610" s="25" t="s">
        <v>5422</v>
      </c>
      <c r="J3610" s="25" t="s">
        <v>5499</v>
      </c>
      <c r="K3610" s="216" t="s">
        <v>5538</v>
      </c>
      <c r="L3610" s="25" t="s">
        <v>5425</v>
      </c>
      <c r="M3610" s="211">
        <v>5</v>
      </c>
      <c r="N3610" s="25">
        <v>95</v>
      </c>
      <c r="O3610" s="211">
        <v>5</v>
      </c>
      <c r="P3610" s="211" t="s">
        <v>5501</v>
      </c>
      <c r="Q3610" s="211" t="s">
        <v>5502</v>
      </c>
      <c r="R3610" s="211" t="s">
        <v>5501</v>
      </c>
      <c r="S3610" s="211" t="s">
        <v>5503</v>
      </c>
      <c r="T3610" s="25" t="s">
        <v>5427</v>
      </c>
      <c r="U3610" s="25" t="s">
        <v>5427</v>
      </c>
      <c r="V3610" s="25" t="s">
        <v>5428</v>
      </c>
      <c r="W3610" s="25" t="s">
        <v>5429</v>
      </c>
      <c r="X3610" s="29" t="s">
        <v>5504</v>
      </c>
      <c r="Y3610" s="211">
        <v>5</v>
      </c>
    </row>
    <row r="3611" spans="2:25" ht="39.6">
      <c r="B3611" s="25" t="s">
        <v>5510</v>
      </c>
      <c r="C3611" s="25" t="s">
        <v>5496</v>
      </c>
      <c r="D3611" s="25" t="s">
        <v>5420</v>
      </c>
      <c r="E3611" s="25" t="s">
        <v>5497</v>
      </c>
      <c r="F3611" s="25">
        <v>95</v>
      </c>
      <c r="G3611" s="25" t="s">
        <v>5498</v>
      </c>
      <c r="H3611" s="211">
        <v>58</v>
      </c>
      <c r="I3611" s="25" t="s">
        <v>5422</v>
      </c>
      <c r="J3611" s="25" t="s">
        <v>5499</v>
      </c>
      <c r="K3611" s="216" t="s">
        <v>5539</v>
      </c>
      <c r="L3611" s="25" t="s">
        <v>5425</v>
      </c>
      <c r="M3611" s="211">
        <v>5</v>
      </c>
      <c r="N3611" s="25">
        <v>95</v>
      </c>
      <c r="O3611" s="211">
        <v>5</v>
      </c>
      <c r="P3611" s="211" t="s">
        <v>5501</v>
      </c>
      <c r="Q3611" s="211" t="s">
        <v>5503</v>
      </c>
      <c r="R3611" s="211" t="s">
        <v>5501</v>
      </c>
      <c r="S3611" s="211" t="s">
        <v>5503</v>
      </c>
      <c r="T3611" s="25" t="s">
        <v>5427</v>
      </c>
      <c r="U3611" s="25" t="s">
        <v>5427</v>
      </c>
      <c r="V3611" s="25" t="s">
        <v>5437</v>
      </c>
      <c r="W3611" s="25" t="s">
        <v>5429</v>
      </c>
      <c r="X3611" s="29" t="s">
        <v>5504</v>
      </c>
      <c r="Y3611" s="211">
        <v>5</v>
      </c>
    </row>
    <row r="3612" spans="2:25" ht="39.6">
      <c r="B3612" s="25" t="s">
        <v>5510</v>
      </c>
      <c r="C3612" s="25" t="s">
        <v>5496</v>
      </c>
      <c r="D3612" s="25" t="s">
        <v>5420</v>
      </c>
      <c r="E3612" s="25" t="s">
        <v>5497</v>
      </c>
      <c r="F3612" s="25">
        <v>95</v>
      </c>
      <c r="G3612" s="25" t="s">
        <v>5498</v>
      </c>
      <c r="H3612" s="211">
        <v>59</v>
      </c>
      <c r="I3612" s="25" t="s">
        <v>5422</v>
      </c>
      <c r="J3612" s="25" t="s">
        <v>5499</v>
      </c>
      <c r="K3612" s="216" t="s">
        <v>5540</v>
      </c>
      <c r="L3612" s="25" t="s">
        <v>1750</v>
      </c>
      <c r="M3612" s="211">
        <v>5</v>
      </c>
      <c r="N3612" s="25">
        <v>95</v>
      </c>
      <c r="O3612" s="211">
        <v>5</v>
      </c>
      <c r="P3612" s="211" t="s">
        <v>5501</v>
      </c>
      <c r="Q3612" s="211" t="s">
        <v>5503</v>
      </c>
      <c r="R3612" s="211" t="s">
        <v>5501</v>
      </c>
      <c r="S3612" s="211" t="s">
        <v>5503</v>
      </c>
      <c r="T3612" s="25" t="s">
        <v>5427</v>
      </c>
      <c r="U3612" s="25" t="s">
        <v>5427</v>
      </c>
      <c r="V3612" s="25" t="s">
        <v>5428</v>
      </c>
      <c r="W3612" s="25" t="s">
        <v>5429</v>
      </c>
      <c r="X3612" s="29" t="s">
        <v>5504</v>
      </c>
      <c r="Y3612" s="211">
        <v>5</v>
      </c>
    </row>
    <row r="3613" spans="2:25" ht="39.6">
      <c r="B3613" s="25" t="s">
        <v>5495</v>
      </c>
      <c r="C3613" s="25" t="s">
        <v>5496</v>
      </c>
      <c r="D3613" s="25" t="s">
        <v>5420</v>
      </c>
      <c r="E3613" s="25" t="s">
        <v>5497</v>
      </c>
      <c r="F3613" s="25">
        <v>95</v>
      </c>
      <c r="G3613" s="25" t="s">
        <v>5498</v>
      </c>
      <c r="H3613" s="211">
        <v>60</v>
      </c>
      <c r="I3613" s="25" t="s">
        <v>5422</v>
      </c>
      <c r="J3613" s="25" t="s">
        <v>5499</v>
      </c>
      <c r="K3613" s="216" t="s">
        <v>5541</v>
      </c>
      <c r="L3613" s="25" t="s">
        <v>1750</v>
      </c>
      <c r="M3613" s="211">
        <v>5</v>
      </c>
      <c r="N3613" s="25">
        <v>95</v>
      </c>
      <c r="O3613" s="211">
        <v>5</v>
      </c>
      <c r="P3613" s="211" t="s">
        <v>5501</v>
      </c>
      <c r="Q3613" s="211" t="s">
        <v>5503</v>
      </c>
      <c r="R3613" s="211" t="s">
        <v>5501</v>
      </c>
      <c r="S3613" s="211" t="s">
        <v>5502</v>
      </c>
      <c r="T3613" s="25" t="s">
        <v>5427</v>
      </c>
      <c r="U3613" s="25" t="s">
        <v>5427</v>
      </c>
      <c r="V3613" s="25" t="s">
        <v>5428</v>
      </c>
      <c r="W3613" s="25" t="s">
        <v>5429</v>
      </c>
      <c r="X3613" s="29" t="s">
        <v>5504</v>
      </c>
      <c r="Y3613" s="211">
        <v>5</v>
      </c>
    </row>
    <row r="3614" spans="2:25" ht="39.6">
      <c r="B3614" s="25" t="s">
        <v>5495</v>
      </c>
      <c r="C3614" s="25" t="s">
        <v>5496</v>
      </c>
      <c r="D3614" s="25" t="s">
        <v>5439</v>
      </c>
      <c r="E3614" s="25" t="s">
        <v>5497</v>
      </c>
      <c r="F3614" s="25">
        <v>95</v>
      </c>
      <c r="G3614" s="25" t="s">
        <v>5498</v>
      </c>
      <c r="H3614" s="211">
        <v>61</v>
      </c>
      <c r="I3614" s="25" t="s">
        <v>5422</v>
      </c>
      <c r="J3614" s="25" t="s">
        <v>5499</v>
      </c>
      <c r="K3614" s="216" t="s">
        <v>5542</v>
      </c>
      <c r="L3614" s="25" t="s">
        <v>1750</v>
      </c>
      <c r="M3614" s="211">
        <v>5</v>
      </c>
      <c r="N3614" s="25">
        <v>95</v>
      </c>
      <c r="O3614" s="211">
        <v>5</v>
      </c>
      <c r="P3614" s="211" t="s">
        <v>5506</v>
      </c>
      <c r="Q3614" s="211" t="s">
        <v>5503</v>
      </c>
      <c r="R3614" s="211" t="s">
        <v>5501</v>
      </c>
      <c r="S3614" s="211" t="s">
        <v>5503</v>
      </c>
      <c r="T3614" s="25" t="s">
        <v>5427</v>
      </c>
      <c r="U3614" s="25" t="s">
        <v>5427</v>
      </c>
      <c r="V3614" s="25" t="s">
        <v>5437</v>
      </c>
      <c r="W3614" s="25" t="s">
        <v>5429</v>
      </c>
      <c r="X3614" s="29" t="s">
        <v>5504</v>
      </c>
      <c r="Y3614" s="211">
        <v>5</v>
      </c>
    </row>
    <row r="3615" spans="2:25" ht="66">
      <c r="B3615" s="46" t="s">
        <v>5543</v>
      </c>
      <c r="C3615" s="164" t="s">
        <v>5544</v>
      </c>
      <c r="D3615" s="46" t="s">
        <v>5545</v>
      </c>
      <c r="E3615" s="46" t="s">
        <v>803</v>
      </c>
      <c r="F3615" s="46" t="s">
        <v>803</v>
      </c>
      <c r="G3615" s="46" t="s">
        <v>803</v>
      </c>
      <c r="H3615" s="46">
        <v>1</v>
      </c>
      <c r="I3615" s="164" t="s">
        <v>5546</v>
      </c>
      <c r="J3615" s="46" t="s">
        <v>5547</v>
      </c>
      <c r="K3615" s="46" t="s">
        <v>5548</v>
      </c>
      <c r="L3615" s="46" t="s">
        <v>3550</v>
      </c>
      <c r="M3615" s="46" t="s">
        <v>803</v>
      </c>
      <c r="N3615" s="46" t="s">
        <v>803</v>
      </c>
      <c r="O3615" s="46" t="s">
        <v>803</v>
      </c>
      <c r="P3615" s="46" t="s">
        <v>803</v>
      </c>
      <c r="Q3615" s="46" t="s">
        <v>3550</v>
      </c>
      <c r="R3615" s="46" t="s">
        <v>803</v>
      </c>
      <c r="S3615" s="46" t="s">
        <v>3550</v>
      </c>
      <c r="T3615" s="46" t="s">
        <v>5549</v>
      </c>
      <c r="U3615" s="46" t="s">
        <v>5550</v>
      </c>
      <c r="V3615" s="46" t="s">
        <v>5551</v>
      </c>
      <c r="W3615" s="218" t="s">
        <v>5552</v>
      </c>
      <c r="X3615" s="47" t="s">
        <v>5553</v>
      </c>
      <c r="Y3615" s="46"/>
    </row>
    <row r="3616" spans="2:25" ht="32.4">
      <c r="B3616" s="46" t="s">
        <v>5543</v>
      </c>
      <c r="C3616" s="164" t="s">
        <v>5544</v>
      </c>
      <c r="D3616" s="46" t="s">
        <v>5554</v>
      </c>
      <c r="E3616" s="46" t="s">
        <v>803</v>
      </c>
      <c r="F3616" s="46" t="s">
        <v>803</v>
      </c>
      <c r="G3616" s="46" t="s">
        <v>803</v>
      </c>
      <c r="H3616" s="46">
        <v>2</v>
      </c>
      <c r="I3616" s="164" t="s">
        <v>5546</v>
      </c>
      <c r="J3616" s="46" t="s">
        <v>5547</v>
      </c>
      <c r="K3616" s="46" t="s">
        <v>5555</v>
      </c>
      <c r="L3616" s="46" t="s">
        <v>3550</v>
      </c>
      <c r="M3616" s="46" t="s">
        <v>803</v>
      </c>
      <c r="N3616" s="46" t="s">
        <v>5556</v>
      </c>
      <c r="O3616" s="46" t="s">
        <v>803</v>
      </c>
      <c r="P3616" s="46" t="s">
        <v>5557</v>
      </c>
      <c r="Q3616" s="46" t="s">
        <v>3550</v>
      </c>
      <c r="R3616" s="46" t="s">
        <v>5557</v>
      </c>
      <c r="S3616" s="46" t="s">
        <v>3550</v>
      </c>
      <c r="T3616" s="46" t="s">
        <v>5549</v>
      </c>
      <c r="U3616" s="46" t="s">
        <v>5550</v>
      </c>
      <c r="V3616" s="46" t="s">
        <v>5558</v>
      </c>
      <c r="W3616" s="46" t="s">
        <v>5559</v>
      </c>
      <c r="X3616" s="47" t="s">
        <v>5560</v>
      </c>
      <c r="Y3616" s="46"/>
    </row>
    <row r="3617" spans="2:25" ht="32.4">
      <c r="B3617" s="46" t="s">
        <v>5543</v>
      </c>
      <c r="C3617" s="164" t="s">
        <v>5544</v>
      </c>
      <c r="D3617" s="46" t="s">
        <v>5561</v>
      </c>
      <c r="E3617" s="46" t="s">
        <v>803</v>
      </c>
      <c r="F3617" s="46" t="s">
        <v>803</v>
      </c>
      <c r="G3617" s="46" t="s">
        <v>803</v>
      </c>
      <c r="H3617" s="46">
        <v>3</v>
      </c>
      <c r="I3617" s="164" t="s">
        <v>5546</v>
      </c>
      <c r="J3617" s="46" t="s">
        <v>5547</v>
      </c>
      <c r="K3617" s="46" t="s">
        <v>5562</v>
      </c>
      <c r="L3617" s="46" t="s">
        <v>792</v>
      </c>
      <c r="M3617" s="46" t="s">
        <v>803</v>
      </c>
      <c r="N3617" s="46" t="s">
        <v>803</v>
      </c>
      <c r="O3617" s="46" t="s">
        <v>803</v>
      </c>
      <c r="P3617" s="46" t="s">
        <v>803</v>
      </c>
      <c r="Q3617" s="46" t="s">
        <v>3550</v>
      </c>
      <c r="R3617" s="46" t="s">
        <v>803</v>
      </c>
      <c r="S3617" s="46" t="s">
        <v>792</v>
      </c>
      <c r="T3617" s="46" t="s">
        <v>5549</v>
      </c>
      <c r="U3617" s="46" t="s">
        <v>5550</v>
      </c>
      <c r="V3617" s="46" t="s">
        <v>5558</v>
      </c>
      <c r="W3617" s="46" t="s">
        <v>5559</v>
      </c>
      <c r="X3617" s="47" t="s">
        <v>5560</v>
      </c>
      <c r="Y3617" s="46"/>
    </row>
    <row r="3618" spans="2:25" ht="32.4">
      <c r="B3618" s="46" t="s">
        <v>5543</v>
      </c>
      <c r="C3618" s="164" t="s">
        <v>5544</v>
      </c>
      <c r="D3618" s="46" t="s">
        <v>5563</v>
      </c>
      <c r="E3618" s="46" t="s">
        <v>146</v>
      </c>
      <c r="F3618" s="46" t="s">
        <v>803</v>
      </c>
      <c r="G3618" s="46" t="s">
        <v>803</v>
      </c>
      <c r="H3618" s="46">
        <v>4</v>
      </c>
      <c r="I3618" s="164" t="s">
        <v>5546</v>
      </c>
      <c r="J3618" s="46" t="s">
        <v>5547</v>
      </c>
      <c r="K3618" s="46" t="s">
        <v>5564</v>
      </c>
      <c r="L3618" s="46" t="s">
        <v>792</v>
      </c>
      <c r="M3618" s="46" t="s">
        <v>803</v>
      </c>
      <c r="N3618" s="46" t="s">
        <v>146</v>
      </c>
      <c r="O3618" s="46" t="s">
        <v>803</v>
      </c>
      <c r="P3618" s="46" t="s">
        <v>803</v>
      </c>
      <c r="Q3618" s="46" t="s">
        <v>3550</v>
      </c>
      <c r="R3618" s="46" t="s">
        <v>803</v>
      </c>
      <c r="S3618" s="46" t="s">
        <v>3550</v>
      </c>
      <c r="T3618" s="46" t="s">
        <v>5549</v>
      </c>
      <c r="U3618" s="46" t="s">
        <v>5550</v>
      </c>
      <c r="V3618" s="46" t="s">
        <v>5558</v>
      </c>
      <c r="W3618" s="46" t="s">
        <v>5559</v>
      </c>
      <c r="X3618" s="47" t="s">
        <v>5560</v>
      </c>
      <c r="Y3618" s="46"/>
    </row>
    <row r="3619" spans="2:25" ht="48">
      <c r="B3619" s="46" t="s">
        <v>879</v>
      </c>
      <c r="C3619" s="46" t="s">
        <v>5565</v>
      </c>
      <c r="D3619" s="46" t="s">
        <v>948</v>
      </c>
      <c r="E3619" s="46" t="s">
        <v>950</v>
      </c>
      <c r="F3619" s="46">
        <v>1.46</v>
      </c>
      <c r="G3619" s="46" t="s">
        <v>2008</v>
      </c>
      <c r="H3619" s="46">
        <v>1</v>
      </c>
      <c r="I3619" s="46" t="s">
        <v>5566</v>
      </c>
      <c r="J3619" s="47" t="s">
        <v>5567</v>
      </c>
      <c r="K3619" s="219" t="s">
        <v>5568</v>
      </c>
      <c r="L3619" s="46" t="s">
        <v>53</v>
      </c>
      <c r="M3619" s="46">
        <v>1</v>
      </c>
      <c r="N3619" s="46">
        <v>1.47</v>
      </c>
      <c r="O3619" s="46">
        <v>1</v>
      </c>
      <c r="P3619" s="46" t="s">
        <v>887</v>
      </c>
      <c r="Q3619" s="46" t="s">
        <v>55</v>
      </c>
      <c r="R3619" s="46" t="s">
        <v>887</v>
      </c>
      <c r="S3619" s="46" t="s">
        <v>55</v>
      </c>
      <c r="T3619" s="46" t="s">
        <v>5569</v>
      </c>
      <c r="U3619" s="46" t="s">
        <v>5570</v>
      </c>
      <c r="V3619" s="46" t="s">
        <v>5571</v>
      </c>
      <c r="W3619" s="48" t="s">
        <v>5572</v>
      </c>
      <c r="X3619" s="76" t="s">
        <v>5573</v>
      </c>
      <c r="Y3619" s="46">
        <v>1</v>
      </c>
    </row>
    <row r="3620" spans="2:25" ht="48">
      <c r="B3620" s="46" t="s">
        <v>879</v>
      </c>
      <c r="C3620" s="46" t="s">
        <v>5565</v>
      </c>
      <c r="D3620" s="46" t="s">
        <v>948</v>
      </c>
      <c r="E3620" s="46" t="s">
        <v>950</v>
      </c>
      <c r="F3620" s="46">
        <v>1.46</v>
      </c>
      <c r="G3620" s="46" t="s">
        <v>2008</v>
      </c>
      <c r="H3620" s="46">
        <v>2</v>
      </c>
      <c r="I3620" s="46" t="s">
        <v>5566</v>
      </c>
      <c r="J3620" s="47" t="s">
        <v>5574</v>
      </c>
      <c r="K3620" s="219" t="s">
        <v>5575</v>
      </c>
      <c r="L3620" s="46" t="s">
        <v>159</v>
      </c>
      <c r="M3620" s="46" t="s">
        <v>2838</v>
      </c>
      <c r="N3620" s="46">
        <v>1.47</v>
      </c>
      <c r="O3620" s="46" t="s">
        <v>2838</v>
      </c>
      <c r="P3620" s="46" t="s">
        <v>887</v>
      </c>
      <c r="Q3620" s="46" t="s">
        <v>159</v>
      </c>
      <c r="R3620" s="46" t="s">
        <v>5576</v>
      </c>
      <c r="S3620" s="46" t="s">
        <v>159</v>
      </c>
      <c r="T3620" s="46" t="s">
        <v>5577</v>
      </c>
      <c r="U3620" s="46" t="s">
        <v>5570</v>
      </c>
      <c r="V3620" s="46" t="s">
        <v>5578</v>
      </c>
      <c r="W3620" s="48" t="s">
        <v>5579</v>
      </c>
      <c r="X3620" s="76" t="s">
        <v>5573</v>
      </c>
      <c r="Y3620" s="46" t="s">
        <v>2838</v>
      </c>
    </row>
    <row r="3621" spans="2:25" ht="48">
      <c r="B3621" s="46" t="s">
        <v>2945</v>
      </c>
      <c r="C3621" s="46" t="s">
        <v>5565</v>
      </c>
      <c r="D3621" s="46" t="s">
        <v>5580</v>
      </c>
      <c r="E3621" s="46" t="s">
        <v>882</v>
      </c>
      <c r="F3621" s="46">
        <v>1.46</v>
      </c>
      <c r="G3621" s="46" t="s">
        <v>2008</v>
      </c>
      <c r="H3621" s="46">
        <v>3</v>
      </c>
      <c r="I3621" s="46" t="s">
        <v>5581</v>
      </c>
      <c r="J3621" s="47" t="s">
        <v>5567</v>
      </c>
      <c r="K3621" s="219" t="s">
        <v>5582</v>
      </c>
      <c r="L3621" s="46" t="s">
        <v>159</v>
      </c>
      <c r="M3621" s="46" t="s">
        <v>2838</v>
      </c>
      <c r="N3621" s="46">
        <v>1.47</v>
      </c>
      <c r="O3621" s="46" t="s">
        <v>2838</v>
      </c>
      <c r="P3621" s="46" t="s">
        <v>888</v>
      </c>
      <c r="Q3621" s="46" t="s">
        <v>159</v>
      </c>
      <c r="R3621" s="46" t="s">
        <v>888</v>
      </c>
      <c r="S3621" s="46" t="s">
        <v>159</v>
      </c>
      <c r="T3621" s="46" t="s">
        <v>5577</v>
      </c>
      <c r="U3621" s="46" t="s">
        <v>5570</v>
      </c>
      <c r="V3621" s="46" t="s">
        <v>5583</v>
      </c>
      <c r="W3621" s="48" t="s">
        <v>5579</v>
      </c>
      <c r="X3621" s="76" t="s">
        <v>5573</v>
      </c>
      <c r="Y3621" s="46" t="s">
        <v>2838</v>
      </c>
    </row>
    <row r="3622" spans="2:25" ht="48">
      <c r="B3622" s="46" t="s">
        <v>2945</v>
      </c>
      <c r="C3622" s="46" t="s">
        <v>5565</v>
      </c>
      <c r="D3622" s="46" t="s">
        <v>5580</v>
      </c>
      <c r="E3622" s="46" t="s">
        <v>882</v>
      </c>
      <c r="F3622" s="46">
        <v>1.46</v>
      </c>
      <c r="G3622" s="46" t="s">
        <v>2008</v>
      </c>
      <c r="H3622" s="46">
        <v>4</v>
      </c>
      <c r="I3622" s="46" t="s">
        <v>5566</v>
      </c>
      <c r="J3622" s="47" t="s">
        <v>5574</v>
      </c>
      <c r="K3622" s="219" t="s">
        <v>5584</v>
      </c>
      <c r="L3622" s="46" t="s">
        <v>159</v>
      </c>
      <c r="M3622" s="46" t="s">
        <v>2838</v>
      </c>
      <c r="N3622" s="46">
        <v>1.47</v>
      </c>
      <c r="O3622" s="46" t="s">
        <v>2838</v>
      </c>
      <c r="P3622" s="46" t="s">
        <v>888</v>
      </c>
      <c r="Q3622" s="46" t="s">
        <v>159</v>
      </c>
      <c r="R3622" s="46" t="s">
        <v>888</v>
      </c>
      <c r="S3622" s="46" t="s">
        <v>159</v>
      </c>
      <c r="T3622" s="46" t="s">
        <v>5577</v>
      </c>
      <c r="U3622" s="46" t="s">
        <v>5570</v>
      </c>
      <c r="V3622" s="46" t="s">
        <v>5583</v>
      </c>
      <c r="W3622" s="48" t="s">
        <v>5579</v>
      </c>
      <c r="X3622" s="76" t="s">
        <v>5573</v>
      </c>
      <c r="Y3622" s="46" t="s">
        <v>2838</v>
      </c>
    </row>
    <row r="3623" spans="2:25" ht="48">
      <c r="B3623" s="46" t="s">
        <v>904</v>
      </c>
      <c r="C3623" s="46" t="s">
        <v>5565</v>
      </c>
      <c r="D3623" s="46" t="s">
        <v>909</v>
      </c>
      <c r="E3623" s="46" t="s">
        <v>925</v>
      </c>
      <c r="F3623" s="46">
        <v>1.46</v>
      </c>
      <c r="G3623" s="46" t="s">
        <v>2022</v>
      </c>
      <c r="H3623" s="46">
        <v>5</v>
      </c>
      <c r="I3623" s="46" t="s">
        <v>5566</v>
      </c>
      <c r="J3623" s="47" t="s">
        <v>5567</v>
      </c>
      <c r="K3623" s="219" t="s">
        <v>5585</v>
      </c>
      <c r="L3623" s="46" t="s">
        <v>159</v>
      </c>
      <c r="M3623" s="46" t="s">
        <v>2838</v>
      </c>
      <c r="N3623" s="46">
        <v>1.47</v>
      </c>
      <c r="O3623" s="46" t="s">
        <v>2838</v>
      </c>
      <c r="P3623" s="46" t="s">
        <v>5576</v>
      </c>
      <c r="Q3623" s="46" t="s">
        <v>159</v>
      </c>
      <c r="R3623" s="46" t="s">
        <v>5576</v>
      </c>
      <c r="S3623" s="46" t="s">
        <v>159</v>
      </c>
      <c r="T3623" s="46" t="s">
        <v>5577</v>
      </c>
      <c r="U3623" s="46" t="s">
        <v>5570</v>
      </c>
      <c r="V3623" s="46" t="s">
        <v>5578</v>
      </c>
      <c r="W3623" s="48" t="s">
        <v>5579</v>
      </c>
      <c r="X3623" s="76" t="s">
        <v>5573</v>
      </c>
      <c r="Y3623" s="46" t="s">
        <v>2838</v>
      </c>
    </row>
    <row r="3624" spans="2:25" ht="48">
      <c r="B3624" s="46" t="s">
        <v>904</v>
      </c>
      <c r="C3624" s="46" t="s">
        <v>5565</v>
      </c>
      <c r="D3624" s="46" t="s">
        <v>909</v>
      </c>
      <c r="E3624" s="46" t="s">
        <v>950</v>
      </c>
      <c r="F3624" s="46">
        <v>1.46</v>
      </c>
      <c r="G3624" s="46" t="s">
        <v>2008</v>
      </c>
      <c r="H3624" s="46">
        <v>6</v>
      </c>
      <c r="I3624" s="46" t="s">
        <v>5581</v>
      </c>
      <c r="J3624" s="47" t="s">
        <v>5574</v>
      </c>
      <c r="K3624" s="219" t="s">
        <v>5586</v>
      </c>
      <c r="L3624" s="46" t="s">
        <v>159</v>
      </c>
      <c r="M3624" s="46" t="s">
        <v>2838</v>
      </c>
      <c r="N3624" s="46">
        <v>1.47</v>
      </c>
      <c r="O3624" s="46" t="s">
        <v>2838</v>
      </c>
      <c r="P3624" s="46" t="s">
        <v>5576</v>
      </c>
      <c r="Q3624" s="46" t="s">
        <v>159</v>
      </c>
      <c r="R3624" s="46" t="s">
        <v>5576</v>
      </c>
      <c r="S3624" s="46" t="s">
        <v>159</v>
      </c>
      <c r="T3624" s="46" t="s">
        <v>5577</v>
      </c>
      <c r="U3624" s="46" t="s">
        <v>5570</v>
      </c>
      <c r="V3624" s="46" t="s">
        <v>5578</v>
      </c>
      <c r="W3624" s="48" t="s">
        <v>5579</v>
      </c>
      <c r="X3624" s="76" t="s">
        <v>5573</v>
      </c>
      <c r="Y3624" s="46" t="s">
        <v>2838</v>
      </c>
    </row>
    <row r="3625" spans="2:25" ht="48">
      <c r="B3625" s="46" t="s">
        <v>2945</v>
      </c>
      <c r="C3625" s="46" t="s">
        <v>5565</v>
      </c>
      <c r="D3625" s="46" t="s">
        <v>5580</v>
      </c>
      <c r="E3625" s="46" t="s">
        <v>882</v>
      </c>
      <c r="F3625" s="46">
        <v>1.46</v>
      </c>
      <c r="G3625" s="46" t="s">
        <v>2022</v>
      </c>
      <c r="H3625" s="46">
        <v>7</v>
      </c>
      <c r="I3625" s="46" t="s">
        <v>5581</v>
      </c>
      <c r="J3625" s="47" t="s">
        <v>5567</v>
      </c>
      <c r="K3625" s="219" t="s">
        <v>5587</v>
      </c>
      <c r="L3625" s="46" t="s">
        <v>159</v>
      </c>
      <c r="M3625" s="46" t="s">
        <v>2838</v>
      </c>
      <c r="N3625" s="46">
        <v>1.47</v>
      </c>
      <c r="O3625" s="46" t="s">
        <v>2838</v>
      </c>
      <c r="P3625" s="46" t="s">
        <v>888</v>
      </c>
      <c r="Q3625" s="46" t="s">
        <v>159</v>
      </c>
      <c r="R3625" s="46" t="s">
        <v>888</v>
      </c>
      <c r="S3625" s="46" t="s">
        <v>159</v>
      </c>
      <c r="T3625" s="46" t="s">
        <v>5577</v>
      </c>
      <c r="U3625" s="46" t="s">
        <v>5570</v>
      </c>
      <c r="V3625" s="46" t="s">
        <v>5583</v>
      </c>
      <c r="W3625" s="48" t="s">
        <v>5579</v>
      </c>
      <c r="X3625" s="76" t="s">
        <v>5573</v>
      </c>
      <c r="Y3625" s="46" t="s">
        <v>2838</v>
      </c>
    </row>
    <row r="3626" spans="2:25" ht="48">
      <c r="B3626" s="46" t="s">
        <v>2945</v>
      </c>
      <c r="C3626" s="46" t="s">
        <v>5565</v>
      </c>
      <c r="D3626" s="46" t="s">
        <v>5580</v>
      </c>
      <c r="E3626" s="46" t="s">
        <v>882</v>
      </c>
      <c r="F3626" s="46">
        <v>1.46</v>
      </c>
      <c r="G3626" s="46" t="s">
        <v>2022</v>
      </c>
      <c r="H3626" s="46">
        <v>8</v>
      </c>
      <c r="I3626" s="46" t="s">
        <v>5581</v>
      </c>
      <c r="J3626" s="47" t="s">
        <v>5574</v>
      </c>
      <c r="K3626" s="219" t="s">
        <v>5588</v>
      </c>
      <c r="L3626" s="46" t="s">
        <v>159</v>
      </c>
      <c r="M3626" s="46" t="s">
        <v>2838</v>
      </c>
      <c r="N3626" s="46">
        <v>1.47</v>
      </c>
      <c r="O3626" s="46" t="s">
        <v>2838</v>
      </c>
      <c r="P3626" s="46" t="s">
        <v>888</v>
      </c>
      <c r="Q3626" s="46" t="s">
        <v>159</v>
      </c>
      <c r="R3626" s="46" t="s">
        <v>888</v>
      </c>
      <c r="S3626" s="46" t="s">
        <v>159</v>
      </c>
      <c r="T3626" s="46" t="s">
        <v>5577</v>
      </c>
      <c r="U3626" s="46" t="s">
        <v>5570</v>
      </c>
      <c r="V3626" s="46" t="s">
        <v>5583</v>
      </c>
      <c r="W3626" s="48" t="s">
        <v>5579</v>
      </c>
      <c r="X3626" s="76" t="s">
        <v>5573</v>
      </c>
      <c r="Y3626" s="46" t="s">
        <v>2838</v>
      </c>
    </row>
    <row r="3627" spans="2:25" ht="48">
      <c r="B3627" s="46" t="s">
        <v>2945</v>
      </c>
      <c r="C3627" s="46" t="s">
        <v>5565</v>
      </c>
      <c r="D3627" s="46" t="s">
        <v>5580</v>
      </c>
      <c r="E3627" s="46" t="s">
        <v>882</v>
      </c>
      <c r="F3627" s="46">
        <v>1.46</v>
      </c>
      <c r="G3627" s="46" t="s">
        <v>2022</v>
      </c>
      <c r="H3627" s="46">
        <v>9</v>
      </c>
      <c r="I3627" s="46" t="s">
        <v>5581</v>
      </c>
      <c r="J3627" s="47" t="s">
        <v>5567</v>
      </c>
      <c r="K3627" s="112" t="s">
        <v>5589</v>
      </c>
      <c r="L3627" s="46" t="s">
        <v>53</v>
      </c>
      <c r="M3627" s="46">
        <v>1</v>
      </c>
      <c r="N3627" s="46">
        <v>1.47</v>
      </c>
      <c r="O3627" s="46">
        <v>1</v>
      </c>
      <c r="P3627" s="46" t="s">
        <v>888</v>
      </c>
      <c r="Q3627" s="46" t="s">
        <v>55</v>
      </c>
      <c r="R3627" s="46" t="s">
        <v>888</v>
      </c>
      <c r="S3627" s="46" t="s">
        <v>55</v>
      </c>
      <c r="T3627" s="46" t="s">
        <v>5577</v>
      </c>
      <c r="U3627" s="46" t="s">
        <v>5570</v>
      </c>
      <c r="V3627" s="46" t="s">
        <v>5583</v>
      </c>
      <c r="W3627" s="48" t="s">
        <v>5579</v>
      </c>
      <c r="X3627" s="76" t="s">
        <v>5573</v>
      </c>
      <c r="Y3627" s="46">
        <v>1</v>
      </c>
    </row>
    <row r="3628" spans="2:25" ht="48">
      <c r="B3628" s="46" t="s">
        <v>2945</v>
      </c>
      <c r="C3628" s="46" t="s">
        <v>5565</v>
      </c>
      <c r="D3628" s="46" t="s">
        <v>5580</v>
      </c>
      <c r="E3628" s="46" t="s">
        <v>882</v>
      </c>
      <c r="F3628" s="46">
        <v>1.46</v>
      </c>
      <c r="G3628" s="46" t="s">
        <v>2022</v>
      </c>
      <c r="H3628" s="46">
        <v>10</v>
      </c>
      <c r="I3628" s="46" t="s">
        <v>5581</v>
      </c>
      <c r="J3628" s="47" t="s">
        <v>5574</v>
      </c>
      <c r="K3628" s="112" t="s">
        <v>5590</v>
      </c>
      <c r="L3628" s="46" t="s">
        <v>159</v>
      </c>
      <c r="M3628" s="46" t="s">
        <v>2838</v>
      </c>
      <c r="N3628" s="46">
        <v>1.47</v>
      </c>
      <c r="O3628" s="46" t="s">
        <v>2838</v>
      </c>
      <c r="P3628" s="46" t="s">
        <v>5576</v>
      </c>
      <c r="Q3628" s="46" t="s">
        <v>159</v>
      </c>
      <c r="R3628" s="46" t="s">
        <v>888</v>
      </c>
      <c r="S3628" s="46" t="s">
        <v>159</v>
      </c>
      <c r="T3628" s="46" t="s">
        <v>5577</v>
      </c>
      <c r="U3628" s="46" t="s">
        <v>5570</v>
      </c>
      <c r="V3628" s="46" t="s">
        <v>5583</v>
      </c>
      <c r="W3628" s="48" t="s">
        <v>5579</v>
      </c>
      <c r="X3628" s="76" t="s">
        <v>5573</v>
      </c>
      <c r="Y3628" s="46" t="s">
        <v>2838</v>
      </c>
    </row>
    <row r="3629" spans="2:25" ht="48">
      <c r="B3629" s="46" t="s">
        <v>2945</v>
      </c>
      <c r="C3629" s="46" t="s">
        <v>5565</v>
      </c>
      <c r="D3629" s="46" t="s">
        <v>5580</v>
      </c>
      <c r="E3629" s="46" t="s">
        <v>882</v>
      </c>
      <c r="F3629" s="46">
        <v>1.46</v>
      </c>
      <c r="G3629" s="46" t="s">
        <v>2022</v>
      </c>
      <c r="H3629" s="46">
        <v>11</v>
      </c>
      <c r="I3629" s="46" t="s">
        <v>5581</v>
      </c>
      <c r="J3629" s="47" t="s">
        <v>5567</v>
      </c>
      <c r="K3629" s="112" t="s">
        <v>5591</v>
      </c>
      <c r="L3629" s="46" t="s">
        <v>159</v>
      </c>
      <c r="M3629" s="46" t="s">
        <v>2838</v>
      </c>
      <c r="N3629" s="46">
        <v>1.47</v>
      </c>
      <c r="O3629" s="46" t="s">
        <v>2838</v>
      </c>
      <c r="P3629" s="46" t="s">
        <v>888</v>
      </c>
      <c r="Q3629" s="46" t="s">
        <v>159</v>
      </c>
      <c r="R3629" s="46" t="s">
        <v>888</v>
      </c>
      <c r="S3629" s="46" t="s">
        <v>159</v>
      </c>
      <c r="T3629" s="46" t="s">
        <v>5577</v>
      </c>
      <c r="U3629" s="46" t="s">
        <v>5570</v>
      </c>
      <c r="V3629" s="46" t="s">
        <v>5583</v>
      </c>
      <c r="W3629" s="48" t="s">
        <v>5579</v>
      </c>
      <c r="X3629" s="76" t="s">
        <v>5573</v>
      </c>
      <c r="Y3629" s="46" t="s">
        <v>2838</v>
      </c>
    </row>
    <row r="3630" spans="2:25" ht="48">
      <c r="B3630" s="46" t="s">
        <v>2945</v>
      </c>
      <c r="C3630" s="46" t="s">
        <v>5565</v>
      </c>
      <c r="D3630" s="46" t="s">
        <v>5580</v>
      </c>
      <c r="E3630" s="46" t="s">
        <v>882</v>
      </c>
      <c r="F3630" s="46">
        <v>1.46</v>
      </c>
      <c r="G3630" s="46" t="s">
        <v>2022</v>
      </c>
      <c r="H3630" s="46">
        <v>12</v>
      </c>
      <c r="I3630" s="46" t="s">
        <v>5581</v>
      </c>
      <c r="J3630" s="47" t="s">
        <v>5574</v>
      </c>
      <c r="K3630" s="112" t="s">
        <v>5592</v>
      </c>
      <c r="L3630" s="46" t="s">
        <v>159</v>
      </c>
      <c r="M3630" s="46" t="s">
        <v>2838</v>
      </c>
      <c r="N3630" s="46">
        <v>1.47</v>
      </c>
      <c r="O3630" s="46" t="s">
        <v>2838</v>
      </c>
      <c r="P3630" s="46" t="s">
        <v>888</v>
      </c>
      <c r="Q3630" s="46" t="s">
        <v>159</v>
      </c>
      <c r="R3630" s="46" t="s">
        <v>888</v>
      </c>
      <c r="S3630" s="46" t="s">
        <v>159</v>
      </c>
      <c r="T3630" s="46" t="s">
        <v>5577</v>
      </c>
      <c r="U3630" s="46" t="s">
        <v>5570</v>
      </c>
      <c r="V3630" s="46" t="s">
        <v>5583</v>
      </c>
      <c r="W3630" s="48" t="s">
        <v>5579</v>
      </c>
      <c r="X3630" s="76" t="s">
        <v>5573</v>
      </c>
      <c r="Y3630" s="46" t="s">
        <v>2838</v>
      </c>
    </row>
    <row r="3631" spans="2:25" ht="48">
      <c r="B3631" s="46" t="s">
        <v>2945</v>
      </c>
      <c r="C3631" s="46" t="s">
        <v>5565</v>
      </c>
      <c r="D3631" s="46" t="s">
        <v>5580</v>
      </c>
      <c r="E3631" s="46" t="s">
        <v>882</v>
      </c>
      <c r="F3631" s="46">
        <v>1.46</v>
      </c>
      <c r="G3631" s="46" t="s">
        <v>2022</v>
      </c>
      <c r="H3631" s="46">
        <v>13</v>
      </c>
      <c r="I3631" s="46" t="s">
        <v>5581</v>
      </c>
      <c r="J3631" s="47" t="s">
        <v>5567</v>
      </c>
      <c r="K3631" s="112" t="s">
        <v>5593</v>
      </c>
      <c r="L3631" s="46" t="s">
        <v>159</v>
      </c>
      <c r="M3631" s="46" t="s">
        <v>2838</v>
      </c>
      <c r="N3631" s="46">
        <v>1.47</v>
      </c>
      <c r="O3631" s="46" t="s">
        <v>2838</v>
      </c>
      <c r="P3631" s="46" t="s">
        <v>888</v>
      </c>
      <c r="Q3631" s="46" t="s">
        <v>159</v>
      </c>
      <c r="R3631" s="46" t="s">
        <v>888</v>
      </c>
      <c r="S3631" s="46" t="s">
        <v>159</v>
      </c>
      <c r="T3631" s="46" t="s">
        <v>5577</v>
      </c>
      <c r="U3631" s="46" t="s">
        <v>5570</v>
      </c>
      <c r="V3631" s="46" t="s">
        <v>5583</v>
      </c>
      <c r="W3631" s="48" t="s">
        <v>5579</v>
      </c>
      <c r="X3631" s="76" t="s">
        <v>5573</v>
      </c>
      <c r="Y3631" s="46" t="s">
        <v>2838</v>
      </c>
    </row>
    <row r="3632" spans="2:25" ht="48">
      <c r="B3632" s="46" t="s">
        <v>2945</v>
      </c>
      <c r="C3632" s="46" t="s">
        <v>5565</v>
      </c>
      <c r="D3632" s="46" t="s">
        <v>5580</v>
      </c>
      <c r="E3632" s="46" t="s">
        <v>882</v>
      </c>
      <c r="F3632" s="46">
        <v>1.46</v>
      </c>
      <c r="G3632" s="46" t="s">
        <v>2022</v>
      </c>
      <c r="H3632" s="46">
        <v>14</v>
      </c>
      <c r="I3632" s="46" t="s">
        <v>5581</v>
      </c>
      <c r="J3632" s="47" t="s">
        <v>5574</v>
      </c>
      <c r="K3632" s="112" t="s">
        <v>5594</v>
      </c>
      <c r="L3632" s="46" t="s">
        <v>159</v>
      </c>
      <c r="M3632" s="46" t="s">
        <v>2838</v>
      </c>
      <c r="N3632" s="46">
        <v>1.47</v>
      </c>
      <c r="O3632" s="46" t="s">
        <v>2838</v>
      </c>
      <c r="P3632" s="46" t="s">
        <v>5576</v>
      </c>
      <c r="Q3632" s="46" t="s">
        <v>159</v>
      </c>
      <c r="R3632" s="46" t="s">
        <v>888</v>
      </c>
      <c r="S3632" s="46" t="s">
        <v>159</v>
      </c>
      <c r="T3632" s="46" t="s">
        <v>5577</v>
      </c>
      <c r="U3632" s="46" t="s">
        <v>5570</v>
      </c>
      <c r="V3632" s="46" t="s">
        <v>5583</v>
      </c>
      <c r="W3632" s="48" t="s">
        <v>5579</v>
      </c>
      <c r="X3632" s="76" t="s">
        <v>5573</v>
      </c>
      <c r="Y3632" s="46" t="s">
        <v>2838</v>
      </c>
    </row>
    <row r="3633" spans="2:25" ht="48">
      <c r="B3633" s="46" t="s">
        <v>2945</v>
      </c>
      <c r="C3633" s="46" t="s">
        <v>5565</v>
      </c>
      <c r="D3633" s="46" t="s">
        <v>5580</v>
      </c>
      <c r="E3633" s="46" t="s">
        <v>882</v>
      </c>
      <c r="F3633" s="46">
        <v>1.46</v>
      </c>
      <c r="G3633" s="46" t="s">
        <v>2022</v>
      </c>
      <c r="H3633" s="46">
        <v>15</v>
      </c>
      <c r="I3633" s="46" t="s">
        <v>5581</v>
      </c>
      <c r="J3633" s="47" t="s">
        <v>5567</v>
      </c>
      <c r="K3633" s="112" t="s">
        <v>5595</v>
      </c>
      <c r="L3633" s="46" t="s">
        <v>159</v>
      </c>
      <c r="M3633" s="46" t="s">
        <v>2838</v>
      </c>
      <c r="N3633" s="46">
        <v>1.47</v>
      </c>
      <c r="O3633" s="46" t="s">
        <v>2838</v>
      </c>
      <c r="P3633" s="46" t="s">
        <v>888</v>
      </c>
      <c r="Q3633" s="46" t="s">
        <v>159</v>
      </c>
      <c r="R3633" s="46" t="s">
        <v>888</v>
      </c>
      <c r="S3633" s="46" t="s">
        <v>159</v>
      </c>
      <c r="T3633" s="46" t="s">
        <v>5577</v>
      </c>
      <c r="U3633" s="46" t="s">
        <v>5570</v>
      </c>
      <c r="V3633" s="46" t="s">
        <v>5583</v>
      </c>
      <c r="W3633" s="48" t="s">
        <v>5579</v>
      </c>
      <c r="X3633" s="76" t="s">
        <v>5573</v>
      </c>
      <c r="Y3633" s="46" t="s">
        <v>2838</v>
      </c>
    </row>
    <row r="3634" spans="2:25" ht="48">
      <c r="B3634" s="46" t="s">
        <v>2945</v>
      </c>
      <c r="C3634" s="46" t="s">
        <v>5565</v>
      </c>
      <c r="D3634" s="46" t="s">
        <v>5580</v>
      </c>
      <c r="E3634" s="46" t="s">
        <v>882</v>
      </c>
      <c r="F3634" s="46">
        <v>1.46</v>
      </c>
      <c r="G3634" s="46" t="s">
        <v>2022</v>
      </c>
      <c r="H3634" s="46">
        <v>16</v>
      </c>
      <c r="I3634" s="46" t="s">
        <v>5581</v>
      </c>
      <c r="J3634" s="47" t="s">
        <v>5574</v>
      </c>
      <c r="K3634" s="112" t="s">
        <v>5596</v>
      </c>
      <c r="L3634" s="46" t="s">
        <v>159</v>
      </c>
      <c r="M3634" s="46" t="s">
        <v>2838</v>
      </c>
      <c r="N3634" s="46">
        <v>1.47</v>
      </c>
      <c r="O3634" s="46" t="s">
        <v>2838</v>
      </c>
      <c r="P3634" s="46" t="s">
        <v>888</v>
      </c>
      <c r="Q3634" s="46" t="s">
        <v>159</v>
      </c>
      <c r="R3634" s="46" t="s">
        <v>888</v>
      </c>
      <c r="S3634" s="46" t="s">
        <v>159</v>
      </c>
      <c r="T3634" s="46" t="s">
        <v>5577</v>
      </c>
      <c r="U3634" s="46" t="s">
        <v>5570</v>
      </c>
      <c r="V3634" s="46" t="s">
        <v>5583</v>
      </c>
      <c r="W3634" s="48" t="s">
        <v>5579</v>
      </c>
      <c r="X3634" s="76" t="s">
        <v>5573</v>
      </c>
      <c r="Y3634" s="46" t="s">
        <v>2838</v>
      </c>
    </row>
    <row r="3635" spans="2:25" ht="48">
      <c r="B3635" s="46" t="s">
        <v>2945</v>
      </c>
      <c r="C3635" s="46" t="s">
        <v>5565</v>
      </c>
      <c r="D3635" s="46" t="s">
        <v>5580</v>
      </c>
      <c r="E3635" s="46" t="s">
        <v>882</v>
      </c>
      <c r="F3635" s="46">
        <v>1.46</v>
      </c>
      <c r="G3635" s="46" t="s">
        <v>2022</v>
      </c>
      <c r="H3635" s="46">
        <v>17</v>
      </c>
      <c r="I3635" s="46" t="s">
        <v>5581</v>
      </c>
      <c r="J3635" s="47" t="s">
        <v>5567</v>
      </c>
      <c r="K3635" s="219" t="s">
        <v>5597</v>
      </c>
      <c r="L3635" s="46" t="s">
        <v>53</v>
      </c>
      <c r="M3635" s="46">
        <v>1</v>
      </c>
      <c r="N3635" s="46">
        <v>1.47</v>
      </c>
      <c r="O3635" s="46">
        <v>1</v>
      </c>
      <c r="P3635" s="46" t="s">
        <v>888</v>
      </c>
      <c r="Q3635" s="46" t="s">
        <v>55</v>
      </c>
      <c r="R3635" s="46" t="s">
        <v>888</v>
      </c>
      <c r="S3635" s="46" t="s">
        <v>55</v>
      </c>
      <c r="T3635" s="46" t="s">
        <v>5577</v>
      </c>
      <c r="U3635" s="46" t="s">
        <v>5570</v>
      </c>
      <c r="V3635" s="46" t="s">
        <v>5583</v>
      </c>
      <c r="W3635" s="48" t="s">
        <v>5579</v>
      </c>
      <c r="X3635" s="76" t="s">
        <v>5573</v>
      </c>
      <c r="Y3635" s="46">
        <v>1</v>
      </c>
    </row>
    <row r="3636" spans="2:25" ht="48">
      <c r="B3636" s="46" t="s">
        <v>2945</v>
      </c>
      <c r="C3636" s="46" t="s">
        <v>5565</v>
      </c>
      <c r="D3636" s="46" t="s">
        <v>5580</v>
      </c>
      <c r="E3636" s="46" t="s">
        <v>882</v>
      </c>
      <c r="F3636" s="46">
        <v>1.46</v>
      </c>
      <c r="G3636" s="46" t="s">
        <v>2022</v>
      </c>
      <c r="H3636" s="46">
        <v>18</v>
      </c>
      <c r="I3636" s="46" t="s">
        <v>5581</v>
      </c>
      <c r="J3636" s="47" t="s">
        <v>5574</v>
      </c>
      <c r="K3636" s="219" t="s">
        <v>5598</v>
      </c>
      <c r="L3636" s="46" t="s">
        <v>159</v>
      </c>
      <c r="M3636" s="46" t="s">
        <v>2838</v>
      </c>
      <c r="N3636" s="46">
        <v>1.47</v>
      </c>
      <c r="O3636" s="46" t="s">
        <v>2838</v>
      </c>
      <c r="P3636" s="46" t="s">
        <v>888</v>
      </c>
      <c r="Q3636" s="46" t="s">
        <v>159</v>
      </c>
      <c r="R3636" s="46" t="s">
        <v>888</v>
      </c>
      <c r="S3636" s="46" t="s">
        <v>159</v>
      </c>
      <c r="T3636" s="46" t="s">
        <v>5577</v>
      </c>
      <c r="U3636" s="46" t="s">
        <v>5570</v>
      </c>
      <c r="V3636" s="46" t="s">
        <v>5583</v>
      </c>
      <c r="W3636" s="48" t="s">
        <v>5579</v>
      </c>
      <c r="X3636" s="76" t="s">
        <v>5573</v>
      </c>
      <c r="Y3636" s="46" t="s">
        <v>2838</v>
      </c>
    </row>
    <row r="3637" spans="2:25" ht="48">
      <c r="B3637" s="46" t="s">
        <v>2945</v>
      </c>
      <c r="C3637" s="46" t="s">
        <v>5565</v>
      </c>
      <c r="D3637" s="46" t="s">
        <v>5580</v>
      </c>
      <c r="E3637" s="46" t="s">
        <v>882</v>
      </c>
      <c r="F3637" s="46">
        <v>1.46</v>
      </c>
      <c r="G3637" s="46" t="s">
        <v>2022</v>
      </c>
      <c r="H3637" s="46">
        <v>19</v>
      </c>
      <c r="I3637" s="46" t="s">
        <v>5581</v>
      </c>
      <c r="J3637" s="47" t="s">
        <v>5567</v>
      </c>
      <c r="K3637" s="219" t="s">
        <v>5599</v>
      </c>
      <c r="L3637" s="46" t="s">
        <v>159</v>
      </c>
      <c r="M3637" s="46" t="s">
        <v>2838</v>
      </c>
      <c r="N3637" s="46">
        <v>1.47</v>
      </c>
      <c r="O3637" s="46" t="s">
        <v>2838</v>
      </c>
      <c r="P3637" s="46" t="s">
        <v>888</v>
      </c>
      <c r="Q3637" s="46" t="s">
        <v>159</v>
      </c>
      <c r="R3637" s="46" t="s">
        <v>888</v>
      </c>
      <c r="S3637" s="46" t="s">
        <v>159</v>
      </c>
      <c r="T3637" s="46" t="s">
        <v>5577</v>
      </c>
      <c r="U3637" s="46" t="s">
        <v>5570</v>
      </c>
      <c r="V3637" s="46" t="s">
        <v>5583</v>
      </c>
      <c r="W3637" s="48" t="s">
        <v>5579</v>
      </c>
      <c r="X3637" s="76" t="s">
        <v>5573</v>
      </c>
      <c r="Y3637" s="46" t="s">
        <v>2838</v>
      </c>
    </row>
    <row r="3638" spans="2:25" ht="48">
      <c r="B3638" s="46" t="s">
        <v>2945</v>
      </c>
      <c r="C3638" s="46" t="s">
        <v>5565</v>
      </c>
      <c r="D3638" s="46" t="s">
        <v>5580</v>
      </c>
      <c r="E3638" s="46" t="s">
        <v>882</v>
      </c>
      <c r="F3638" s="46">
        <v>1.46</v>
      </c>
      <c r="G3638" s="46" t="s">
        <v>2022</v>
      </c>
      <c r="H3638" s="46">
        <v>20</v>
      </c>
      <c r="I3638" s="46" t="s">
        <v>5581</v>
      </c>
      <c r="J3638" s="47" t="s">
        <v>5574</v>
      </c>
      <c r="K3638" s="219" t="s">
        <v>5600</v>
      </c>
      <c r="L3638" s="46" t="s">
        <v>159</v>
      </c>
      <c r="M3638" s="46" t="s">
        <v>2838</v>
      </c>
      <c r="N3638" s="46">
        <v>1.47</v>
      </c>
      <c r="O3638" s="46" t="s">
        <v>2838</v>
      </c>
      <c r="P3638" s="46" t="s">
        <v>888</v>
      </c>
      <c r="Q3638" s="46" t="s">
        <v>159</v>
      </c>
      <c r="R3638" s="46" t="s">
        <v>888</v>
      </c>
      <c r="S3638" s="46" t="s">
        <v>159</v>
      </c>
      <c r="T3638" s="46" t="s">
        <v>5577</v>
      </c>
      <c r="U3638" s="46" t="s">
        <v>5570</v>
      </c>
      <c r="V3638" s="46" t="s">
        <v>5583</v>
      </c>
      <c r="W3638" s="48" t="s">
        <v>5579</v>
      </c>
      <c r="X3638" s="76" t="s">
        <v>5573</v>
      </c>
      <c r="Y3638" s="46" t="s">
        <v>2838</v>
      </c>
    </row>
    <row r="3639" spans="2:25" ht="48">
      <c r="B3639" s="46" t="s">
        <v>2945</v>
      </c>
      <c r="C3639" s="46" t="s">
        <v>5565</v>
      </c>
      <c r="D3639" s="46" t="s">
        <v>5580</v>
      </c>
      <c r="E3639" s="46" t="s">
        <v>882</v>
      </c>
      <c r="F3639" s="46">
        <v>1.46</v>
      </c>
      <c r="G3639" s="46" t="s">
        <v>2022</v>
      </c>
      <c r="H3639" s="46">
        <v>21</v>
      </c>
      <c r="I3639" s="46" t="s">
        <v>5581</v>
      </c>
      <c r="J3639" s="47" t="s">
        <v>5567</v>
      </c>
      <c r="K3639" s="219" t="s">
        <v>5601</v>
      </c>
      <c r="L3639" s="46" t="s">
        <v>159</v>
      </c>
      <c r="M3639" s="46" t="s">
        <v>2838</v>
      </c>
      <c r="N3639" s="46">
        <v>1.47</v>
      </c>
      <c r="O3639" s="46" t="s">
        <v>2838</v>
      </c>
      <c r="P3639" s="46" t="s">
        <v>888</v>
      </c>
      <c r="Q3639" s="46" t="s">
        <v>159</v>
      </c>
      <c r="R3639" s="46" t="s">
        <v>5602</v>
      </c>
      <c r="S3639" s="46" t="s">
        <v>159</v>
      </c>
      <c r="T3639" s="46" t="s">
        <v>5577</v>
      </c>
      <c r="U3639" s="46" t="s">
        <v>5570</v>
      </c>
      <c r="V3639" s="46" t="s">
        <v>5583</v>
      </c>
      <c r="W3639" s="48" t="s">
        <v>5579</v>
      </c>
      <c r="X3639" s="76" t="s">
        <v>5573</v>
      </c>
      <c r="Y3639" s="46" t="s">
        <v>2838</v>
      </c>
    </row>
    <row r="3640" spans="2:25" ht="48">
      <c r="B3640" s="46" t="s">
        <v>2945</v>
      </c>
      <c r="C3640" s="46" t="s">
        <v>5565</v>
      </c>
      <c r="D3640" s="46" t="s">
        <v>5580</v>
      </c>
      <c r="E3640" s="46" t="s">
        <v>882</v>
      </c>
      <c r="F3640" s="46">
        <v>1.46</v>
      </c>
      <c r="G3640" s="46" t="s">
        <v>2022</v>
      </c>
      <c r="H3640" s="46">
        <v>22</v>
      </c>
      <c r="I3640" s="46" t="s">
        <v>5581</v>
      </c>
      <c r="J3640" s="47" t="s">
        <v>5574</v>
      </c>
      <c r="K3640" s="219" t="s">
        <v>5603</v>
      </c>
      <c r="L3640" s="46" t="s">
        <v>159</v>
      </c>
      <c r="M3640" s="46" t="s">
        <v>2838</v>
      </c>
      <c r="N3640" s="46">
        <v>1.47</v>
      </c>
      <c r="O3640" s="46" t="s">
        <v>2838</v>
      </c>
      <c r="P3640" s="46" t="s">
        <v>888</v>
      </c>
      <c r="Q3640" s="46" t="s">
        <v>159</v>
      </c>
      <c r="R3640" s="46" t="s">
        <v>888</v>
      </c>
      <c r="S3640" s="46" t="s">
        <v>159</v>
      </c>
      <c r="T3640" s="46" t="s">
        <v>5577</v>
      </c>
      <c r="U3640" s="46" t="s">
        <v>5570</v>
      </c>
      <c r="V3640" s="46" t="s">
        <v>5583</v>
      </c>
      <c r="W3640" s="48" t="s">
        <v>5579</v>
      </c>
      <c r="X3640" s="76" t="s">
        <v>5573</v>
      </c>
      <c r="Y3640" s="46" t="s">
        <v>2838</v>
      </c>
    </row>
    <row r="3641" spans="2:25" ht="48">
      <c r="B3641" s="46" t="s">
        <v>2945</v>
      </c>
      <c r="C3641" s="46" t="s">
        <v>5565</v>
      </c>
      <c r="D3641" s="46" t="s">
        <v>5580</v>
      </c>
      <c r="E3641" s="46" t="s">
        <v>882</v>
      </c>
      <c r="F3641" s="46">
        <v>1.46</v>
      </c>
      <c r="G3641" s="46" t="s">
        <v>2022</v>
      </c>
      <c r="H3641" s="46">
        <v>23</v>
      </c>
      <c r="I3641" s="46" t="s">
        <v>5581</v>
      </c>
      <c r="J3641" s="47" t="s">
        <v>5567</v>
      </c>
      <c r="K3641" s="219" t="s">
        <v>5604</v>
      </c>
      <c r="L3641" s="46" t="s">
        <v>159</v>
      </c>
      <c r="M3641" s="46" t="s">
        <v>2838</v>
      </c>
      <c r="N3641" s="46">
        <v>1.47</v>
      </c>
      <c r="O3641" s="46" t="s">
        <v>2838</v>
      </c>
      <c r="P3641" s="46" t="s">
        <v>888</v>
      </c>
      <c r="Q3641" s="46" t="s">
        <v>159</v>
      </c>
      <c r="R3641" s="46" t="s">
        <v>888</v>
      </c>
      <c r="S3641" s="46" t="s">
        <v>159</v>
      </c>
      <c r="T3641" s="46" t="s">
        <v>5577</v>
      </c>
      <c r="U3641" s="46" t="s">
        <v>5570</v>
      </c>
      <c r="V3641" s="46" t="s">
        <v>5583</v>
      </c>
      <c r="W3641" s="48" t="s">
        <v>5579</v>
      </c>
      <c r="X3641" s="76" t="s">
        <v>5573</v>
      </c>
      <c r="Y3641" s="46" t="s">
        <v>2838</v>
      </c>
    </row>
    <row r="3642" spans="2:25" ht="48">
      <c r="B3642" s="46" t="s">
        <v>2945</v>
      </c>
      <c r="C3642" s="46" t="s">
        <v>5565</v>
      </c>
      <c r="D3642" s="46" t="s">
        <v>5580</v>
      </c>
      <c r="E3642" s="46" t="s">
        <v>882</v>
      </c>
      <c r="F3642" s="46">
        <v>1.46</v>
      </c>
      <c r="G3642" s="46" t="s">
        <v>2022</v>
      </c>
      <c r="H3642" s="46">
        <v>24</v>
      </c>
      <c r="I3642" s="46" t="s">
        <v>5581</v>
      </c>
      <c r="J3642" s="47" t="s">
        <v>5574</v>
      </c>
      <c r="K3642" s="219" t="s">
        <v>5605</v>
      </c>
      <c r="L3642" s="46" t="s">
        <v>159</v>
      </c>
      <c r="M3642" s="46" t="s">
        <v>2838</v>
      </c>
      <c r="N3642" s="46">
        <v>1.47</v>
      </c>
      <c r="O3642" s="46" t="s">
        <v>2838</v>
      </c>
      <c r="P3642" s="46" t="s">
        <v>888</v>
      </c>
      <c r="Q3642" s="46" t="s">
        <v>159</v>
      </c>
      <c r="R3642" s="46" t="s">
        <v>888</v>
      </c>
      <c r="S3642" s="46" t="s">
        <v>159</v>
      </c>
      <c r="T3642" s="46" t="s">
        <v>5577</v>
      </c>
      <c r="U3642" s="46" t="s">
        <v>5570</v>
      </c>
      <c r="V3642" s="46" t="s">
        <v>5583</v>
      </c>
      <c r="W3642" s="48" t="s">
        <v>5579</v>
      </c>
      <c r="X3642" s="76" t="s">
        <v>5573</v>
      </c>
      <c r="Y3642" s="46" t="s">
        <v>2838</v>
      </c>
    </row>
    <row r="3643" spans="2:25" ht="48">
      <c r="B3643" s="46" t="s">
        <v>2945</v>
      </c>
      <c r="C3643" s="46" t="s">
        <v>5565</v>
      </c>
      <c r="D3643" s="46" t="s">
        <v>5580</v>
      </c>
      <c r="E3643" s="46" t="s">
        <v>882</v>
      </c>
      <c r="F3643" s="46">
        <v>1.46</v>
      </c>
      <c r="G3643" s="46" t="s">
        <v>2022</v>
      </c>
      <c r="H3643" s="46">
        <v>25</v>
      </c>
      <c r="I3643" s="46" t="s">
        <v>5581</v>
      </c>
      <c r="J3643" s="47" t="s">
        <v>5567</v>
      </c>
      <c r="K3643" s="112" t="s">
        <v>5606</v>
      </c>
      <c r="L3643" s="46" t="s">
        <v>53</v>
      </c>
      <c r="M3643" s="46">
        <v>1</v>
      </c>
      <c r="N3643" s="46">
        <v>1.48</v>
      </c>
      <c r="O3643" s="46">
        <v>1</v>
      </c>
      <c r="P3643" s="46" t="s">
        <v>888</v>
      </c>
      <c r="Q3643" s="46" t="s">
        <v>55</v>
      </c>
      <c r="R3643" s="46" t="s">
        <v>888</v>
      </c>
      <c r="S3643" s="46" t="s">
        <v>55</v>
      </c>
      <c r="T3643" s="46" t="s">
        <v>5577</v>
      </c>
      <c r="U3643" s="46" t="s">
        <v>5570</v>
      </c>
      <c r="V3643" s="46" t="s">
        <v>5583</v>
      </c>
      <c r="W3643" s="48" t="s">
        <v>5579</v>
      </c>
      <c r="X3643" s="76" t="s">
        <v>5573</v>
      </c>
      <c r="Y3643" s="46">
        <v>1</v>
      </c>
    </row>
    <row r="3644" spans="2:25" ht="48">
      <c r="B3644" s="46" t="s">
        <v>2945</v>
      </c>
      <c r="C3644" s="46" t="s">
        <v>5565</v>
      </c>
      <c r="D3644" s="46" t="s">
        <v>5580</v>
      </c>
      <c r="E3644" s="46" t="s">
        <v>882</v>
      </c>
      <c r="F3644" s="46">
        <v>1.46</v>
      </c>
      <c r="G3644" s="46" t="s">
        <v>2022</v>
      </c>
      <c r="H3644" s="46">
        <v>26</v>
      </c>
      <c r="I3644" s="46" t="s">
        <v>5581</v>
      </c>
      <c r="J3644" s="47" t="s">
        <v>5574</v>
      </c>
      <c r="K3644" s="112" t="s">
        <v>5607</v>
      </c>
      <c r="L3644" s="46" t="s">
        <v>159</v>
      </c>
      <c r="M3644" s="46" t="s">
        <v>2838</v>
      </c>
      <c r="N3644" s="46">
        <v>1.48</v>
      </c>
      <c r="O3644" s="46" t="s">
        <v>2838</v>
      </c>
      <c r="P3644" s="46" t="s">
        <v>888</v>
      </c>
      <c r="Q3644" s="46" t="s">
        <v>159</v>
      </c>
      <c r="R3644" s="46" t="s">
        <v>888</v>
      </c>
      <c r="S3644" s="46" t="s">
        <v>159</v>
      </c>
      <c r="T3644" s="46" t="s">
        <v>5577</v>
      </c>
      <c r="U3644" s="46" t="s">
        <v>5570</v>
      </c>
      <c r="V3644" s="46" t="s">
        <v>5583</v>
      </c>
      <c r="W3644" s="48" t="s">
        <v>5579</v>
      </c>
      <c r="X3644" s="76" t="s">
        <v>5573</v>
      </c>
      <c r="Y3644" s="46" t="s">
        <v>2838</v>
      </c>
    </row>
    <row r="3645" spans="2:25" ht="48">
      <c r="B3645" s="46" t="s">
        <v>2945</v>
      </c>
      <c r="C3645" s="46" t="s">
        <v>5565</v>
      </c>
      <c r="D3645" s="46" t="s">
        <v>5580</v>
      </c>
      <c r="E3645" s="46" t="s">
        <v>882</v>
      </c>
      <c r="F3645" s="46">
        <v>1.46</v>
      </c>
      <c r="G3645" s="46" t="s">
        <v>2022</v>
      </c>
      <c r="H3645" s="46">
        <v>27</v>
      </c>
      <c r="I3645" s="46" t="s">
        <v>5581</v>
      </c>
      <c r="J3645" s="47" t="s">
        <v>5567</v>
      </c>
      <c r="K3645" s="112" t="s">
        <v>5608</v>
      </c>
      <c r="L3645" s="46" t="s">
        <v>159</v>
      </c>
      <c r="M3645" s="46" t="s">
        <v>2838</v>
      </c>
      <c r="N3645" s="46">
        <v>1.48</v>
      </c>
      <c r="O3645" s="46" t="s">
        <v>2838</v>
      </c>
      <c r="P3645" s="46" t="s">
        <v>888</v>
      </c>
      <c r="Q3645" s="46" t="s">
        <v>159</v>
      </c>
      <c r="R3645" s="46" t="s">
        <v>888</v>
      </c>
      <c r="S3645" s="46" t="s">
        <v>159</v>
      </c>
      <c r="T3645" s="46" t="s">
        <v>5577</v>
      </c>
      <c r="U3645" s="46" t="s">
        <v>5570</v>
      </c>
      <c r="V3645" s="46" t="s">
        <v>5583</v>
      </c>
      <c r="W3645" s="48" t="s">
        <v>5579</v>
      </c>
      <c r="X3645" s="76" t="s">
        <v>5573</v>
      </c>
      <c r="Y3645" s="46" t="s">
        <v>2838</v>
      </c>
    </row>
    <row r="3646" spans="2:25" ht="48">
      <c r="B3646" s="46" t="s">
        <v>2945</v>
      </c>
      <c r="C3646" s="46" t="s">
        <v>5565</v>
      </c>
      <c r="D3646" s="46" t="s">
        <v>5580</v>
      </c>
      <c r="E3646" s="46" t="s">
        <v>882</v>
      </c>
      <c r="F3646" s="46">
        <v>1.46</v>
      </c>
      <c r="G3646" s="46" t="s">
        <v>2022</v>
      </c>
      <c r="H3646" s="46">
        <v>28</v>
      </c>
      <c r="I3646" s="46" t="s">
        <v>5581</v>
      </c>
      <c r="J3646" s="47" t="s">
        <v>5574</v>
      </c>
      <c r="K3646" s="112" t="s">
        <v>5609</v>
      </c>
      <c r="L3646" s="46" t="s">
        <v>159</v>
      </c>
      <c r="M3646" s="46" t="s">
        <v>2838</v>
      </c>
      <c r="N3646" s="46">
        <v>1.48</v>
      </c>
      <c r="O3646" s="46" t="s">
        <v>2838</v>
      </c>
      <c r="P3646" s="46" t="s">
        <v>888</v>
      </c>
      <c r="Q3646" s="46" t="s">
        <v>159</v>
      </c>
      <c r="R3646" s="46" t="s">
        <v>888</v>
      </c>
      <c r="S3646" s="46" t="s">
        <v>159</v>
      </c>
      <c r="T3646" s="46" t="s">
        <v>5577</v>
      </c>
      <c r="U3646" s="46" t="s">
        <v>5570</v>
      </c>
      <c r="V3646" s="46" t="s">
        <v>5583</v>
      </c>
      <c r="W3646" s="48" t="s">
        <v>5579</v>
      </c>
      <c r="X3646" s="76" t="s">
        <v>5573</v>
      </c>
      <c r="Y3646" s="46" t="s">
        <v>2838</v>
      </c>
    </row>
    <row r="3647" spans="2:25" ht="48">
      <c r="B3647" s="46" t="s">
        <v>2945</v>
      </c>
      <c r="C3647" s="46" t="s">
        <v>5565</v>
      </c>
      <c r="D3647" s="46" t="s">
        <v>5580</v>
      </c>
      <c r="E3647" s="46" t="s">
        <v>882</v>
      </c>
      <c r="F3647" s="46">
        <v>1.46</v>
      </c>
      <c r="G3647" s="46" t="s">
        <v>2022</v>
      </c>
      <c r="H3647" s="46">
        <v>29</v>
      </c>
      <c r="I3647" s="46" t="s">
        <v>5581</v>
      </c>
      <c r="J3647" s="47" t="s">
        <v>5567</v>
      </c>
      <c r="K3647" s="112" t="s">
        <v>5610</v>
      </c>
      <c r="L3647" s="46" t="s">
        <v>159</v>
      </c>
      <c r="M3647" s="46" t="s">
        <v>2838</v>
      </c>
      <c r="N3647" s="46">
        <v>1.48</v>
      </c>
      <c r="O3647" s="46" t="s">
        <v>2838</v>
      </c>
      <c r="P3647" s="46" t="s">
        <v>888</v>
      </c>
      <c r="Q3647" s="46" t="s">
        <v>159</v>
      </c>
      <c r="R3647" s="46" t="s">
        <v>888</v>
      </c>
      <c r="S3647" s="46" t="s">
        <v>159</v>
      </c>
      <c r="T3647" s="46" t="s">
        <v>5577</v>
      </c>
      <c r="U3647" s="46" t="s">
        <v>5570</v>
      </c>
      <c r="V3647" s="46" t="s">
        <v>5583</v>
      </c>
      <c r="W3647" s="48" t="s">
        <v>5579</v>
      </c>
      <c r="X3647" s="76" t="s">
        <v>5573</v>
      </c>
      <c r="Y3647" s="46" t="s">
        <v>2838</v>
      </c>
    </row>
    <row r="3648" spans="2:25" ht="48">
      <c r="B3648" s="46" t="s">
        <v>2945</v>
      </c>
      <c r="C3648" s="46" t="s">
        <v>5565</v>
      </c>
      <c r="D3648" s="46" t="s">
        <v>5580</v>
      </c>
      <c r="E3648" s="46" t="s">
        <v>882</v>
      </c>
      <c r="F3648" s="46">
        <v>1.46</v>
      </c>
      <c r="G3648" s="46" t="s">
        <v>2022</v>
      </c>
      <c r="H3648" s="46">
        <v>30</v>
      </c>
      <c r="I3648" s="46" t="s">
        <v>5581</v>
      </c>
      <c r="J3648" s="47" t="s">
        <v>5574</v>
      </c>
      <c r="K3648" s="112" t="s">
        <v>5611</v>
      </c>
      <c r="L3648" s="46" t="s">
        <v>159</v>
      </c>
      <c r="M3648" s="46" t="s">
        <v>2838</v>
      </c>
      <c r="N3648" s="46">
        <v>1.48</v>
      </c>
      <c r="O3648" s="46" t="s">
        <v>2838</v>
      </c>
      <c r="P3648" s="46" t="s">
        <v>888</v>
      </c>
      <c r="Q3648" s="46" t="s">
        <v>159</v>
      </c>
      <c r="R3648" s="46" t="s">
        <v>888</v>
      </c>
      <c r="S3648" s="46" t="s">
        <v>159</v>
      </c>
      <c r="T3648" s="46" t="s">
        <v>5577</v>
      </c>
      <c r="U3648" s="46" t="s">
        <v>5570</v>
      </c>
      <c r="V3648" s="46" t="s">
        <v>5583</v>
      </c>
      <c r="W3648" s="48" t="s">
        <v>5579</v>
      </c>
      <c r="X3648" s="76" t="s">
        <v>5573</v>
      </c>
      <c r="Y3648" s="46" t="s">
        <v>2838</v>
      </c>
    </row>
    <row r="3649" spans="2:25" ht="48">
      <c r="B3649" s="46" t="s">
        <v>2945</v>
      </c>
      <c r="C3649" s="46" t="s">
        <v>5565</v>
      </c>
      <c r="D3649" s="46" t="s">
        <v>5580</v>
      </c>
      <c r="E3649" s="46" t="s">
        <v>882</v>
      </c>
      <c r="F3649" s="46">
        <v>1.46</v>
      </c>
      <c r="G3649" s="46" t="s">
        <v>2022</v>
      </c>
      <c r="H3649" s="46">
        <v>31</v>
      </c>
      <c r="I3649" s="46" t="s">
        <v>5581</v>
      </c>
      <c r="J3649" s="47" t="s">
        <v>5567</v>
      </c>
      <c r="K3649" s="112" t="s">
        <v>5612</v>
      </c>
      <c r="L3649" s="46" t="s">
        <v>159</v>
      </c>
      <c r="M3649" s="46" t="s">
        <v>2838</v>
      </c>
      <c r="N3649" s="46">
        <v>1.48</v>
      </c>
      <c r="O3649" s="46" t="s">
        <v>2838</v>
      </c>
      <c r="P3649" s="46" t="s">
        <v>888</v>
      </c>
      <c r="Q3649" s="46" t="s">
        <v>159</v>
      </c>
      <c r="R3649" s="46" t="s">
        <v>888</v>
      </c>
      <c r="S3649" s="46" t="s">
        <v>159</v>
      </c>
      <c r="T3649" s="46" t="s">
        <v>5577</v>
      </c>
      <c r="U3649" s="46" t="s">
        <v>5570</v>
      </c>
      <c r="V3649" s="46" t="s">
        <v>5583</v>
      </c>
      <c r="W3649" s="48" t="s">
        <v>5579</v>
      </c>
      <c r="X3649" s="76" t="s">
        <v>5573</v>
      </c>
      <c r="Y3649" s="46" t="s">
        <v>2838</v>
      </c>
    </row>
    <row r="3650" spans="2:25" ht="48">
      <c r="B3650" s="46" t="s">
        <v>2945</v>
      </c>
      <c r="C3650" s="46" t="s">
        <v>5565</v>
      </c>
      <c r="D3650" s="46" t="s">
        <v>5580</v>
      </c>
      <c r="E3650" s="46" t="s">
        <v>882</v>
      </c>
      <c r="F3650" s="46">
        <v>1.46</v>
      </c>
      <c r="G3650" s="46" t="s">
        <v>2022</v>
      </c>
      <c r="H3650" s="46">
        <v>32</v>
      </c>
      <c r="I3650" s="46" t="s">
        <v>5581</v>
      </c>
      <c r="J3650" s="47" t="s">
        <v>5574</v>
      </c>
      <c r="K3650" s="112" t="s">
        <v>5613</v>
      </c>
      <c r="L3650" s="46" t="s">
        <v>159</v>
      </c>
      <c r="M3650" s="46" t="s">
        <v>2838</v>
      </c>
      <c r="N3650" s="46">
        <v>1.48</v>
      </c>
      <c r="O3650" s="46" t="s">
        <v>2838</v>
      </c>
      <c r="P3650" s="46" t="s">
        <v>888</v>
      </c>
      <c r="Q3650" s="46" t="s">
        <v>159</v>
      </c>
      <c r="R3650" s="46" t="s">
        <v>888</v>
      </c>
      <c r="S3650" s="46" t="s">
        <v>159</v>
      </c>
      <c r="T3650" s="46" t="s">
        <v>5577</v>
      </c>
      <c r="U3650" s="46" t="s">
        <v>5570</v>
      </c>
      <c r="V3650" s="46" t="s">
        <v>5583</v>
      </c>
      <c r="W3650" s="48" t="s">
        <v>5579</v>
      </c>
      <c r="X3650" s="76" t="s">
        <v>5573</v>
      </c>
      <c r="Y3650" s="46" t="s">
        <v>2838</v>
      </c>
    </row>
    <row r="3651" spans="2:25" ht="48">
      <c r="B3651" s="46" t="s">
        <v>2945</v>
      </c>
      <c r="C3651" s="46" t="s">
        <v>5565</v>
      </c>
      <c r="D3651" s="46" t="s">
        <v>5580</v>
      </c>
      <c r="E3651" s="46" t="s">
        <v>882</v>
      </c>
      <c r="F3651" s="46">
        <v>1.46</v>
      </c>
      <c r="G3651" s="46" t="s">
        <v>2022</v>
      </c>
      <c r="H3651" s="46">
        <v>33</v>
      </c>
      <c r="I3651" s="46" t="s">
        <v>5581</v>
      </c>
      <c r="J3651" s="47" t="s">
        <v>5567</v>
      </c>
      <c r="K3651" s="219" t="s">
        <v>5614</v>
      </c>
      <c r="L3651" s="46" t="s">
        <v>53</v>
      </c>
      <c r="M3651" s="46">
        <v>1</v>
      </c>
      <c r="N3651" s="46">
        <v>1.48</v>
      </c>
      <c r="O3651" s="46">
        <v>1</v>
      </c>
      <c r="P3651" s="46" t="s">
        <v>888</v>
      </c>
      <c r="Q3651" s="46" t="s">
        <v>55</v>
      </c>
      <c r="R3651" s="46" t="s">
        <v>888</v>
      </c>
      <c r="S3651" s="46" t="s">
        <v>55</v>
      </c>
      <c r="T3651" s="46" t="s">
        <v>5577</v>
      </c>
      <c r="U3651" s="46" t="s">
        <v>5570</v>
      </c>
      <c r="V3651" s="46" t="s">
        <v>5583</v>
      </c>
      <c r="W3651" s="48" t="s">
        <v>5579</v>
      </c>
      <c r="X3651" s="76" t="s">
        <v>5573</v>
      </c>
      <c r="Y3651" s="46">
        <v>1</v>
      </c>
    </row>
    <row r="3652" spans="2:25" ht="48">
      <c r="B3652" s="46" t="s">
        <v>2945</v>
      </c>
      <c r="C3652" s="46" t="s">
        <v>5565</v>
      </c>
      <c r="D3652" s="46" t="s">
        <v>5580</v>
      </c>
      <c r="E3652" s="46" t="s">
        <v>882</v>
      </c>
      <c r="F3652" s="46">
        <v>1.46</v>
      </c>
      <c r="G3652" s="46" t="s">
        <v>2022</v>
      </c>
      <c r="H3652" s="46">
        <v>34</v>
      </c>
      <c r="I3652" s="46" t="s">
        <v>5581</v>
      </c>
      <c r="J3652" s="47" t="s">
        <v>5574</v>
      </c>
      <c r="K3652" s="219" t="s">
        <v>5615</v>
      </c>
      <c r="L3652" s="46" t="s">
        <v>159</v>
      </c>
      <c r="M3652" s="46" t="s">
        <v>2838</v>
      </c>
      <c r="N3652" s="46">
        <v>1.48</v>
      </c>
      <c r="O3652" s="46" t="s">
        <v>2838</v>
      </c>
      <c r="P3652" s="46" t="s">
        <v>888</v>
      </c>
      <c r="Q3652" s="46" t="s">
        <v>159</v>
      </c>
      <c r="R3652" s="46" t="s">
        <v>888</v>
      </c>
      <c r="S3652" s="46" t="s">
        <v>159</v>
      </c>
      <c r="T3652" s="46" t="s">
        <v>5577</v>
      </c>
      <c r="U3652" s="46" t="s">
        <v>5570</v>
      </c>
      <c r="V3652" s="46" t="s">
        <v>5583</v>
      </c>
      <c r="W3652" s="48" t="s">
        <v>5579</v>
      </c>
      <c r="X3652" s="76" t="s">
        <v>5573</v>
      </c>
      <c r="Y3652" s="46" t="s">
        <v>2838</v>
      </c>
    </row>
    <row r="3653" spans="2:25" ht="48">
      <c r="B3653" s="46" t="s">
        <v>2945</v>
      </c>
      <c r="C3653" s="46" t="s">
        <v>5565</v>
      </c>
      <c r="D3653" s="46" t="s">
        <v>5580</v>
      </c>
      <c r="E3653" s="46" t="s">
        <v>882</v>
      </c>
      <c r="F3653" s="46">
        <v>1.46</v>
      </c>
      <c r="G3653" s="46" t="s">
        <v>2022</v>
      </c>
      <c r="H3653" s="46">
        <v>35</v>
      </c>
      <c r="I3653" s="46" t="s">
        <v>5581</v>
      </c>
      <c r="J3653" s="47" t="s">
        <v>5567</v>
      </c>
      <c r="K3653" s="219" t="s">
        <v>5616</v>
      </c>
      <c r="L3653" s="46" t="s">
        <v>159</v>
      </c>
      <c r="M3653" s="46" t="s">
        <v>2838</v>
      </c>
      <c r="N3653" s="46">
        <v>1.48</v>
      </c>
      <c r="O3653" s="46" t="s">
        <v>2838</v>
      </c>
      <c r="P3653" s="46" t="s">
        <v>888</v>
      </c>
      <c r="Q3653" s="46" t="s">
        <v>159</v>
      </c>
      <c r="R3653" s="46" t="s">
        <v>888</v>
      </c>
      <c r="S3653" s="46" t="s">
        <v>159</v>
      </c>
      <c r="T3653" s="46" t="s">
        <v>5577</v>
      </c>
      <c r="U3653" s="46" t="s">
        <v>5570</v>
      </c>
      <c r="V3653" s="46" t="s">
        <v>5583</v>
      </c>
      <c r="W3653" s="48" t="s">
        <v>5579</v>
      </c>
      <c r="X3653" s="76" t="s">
        <v>5573</v>
      </c>
      <c r="Y3653" s="46" t="s">
        <v>2838</v>
      </c>
    </row>
    <row r="3654" spans="2:25" ht="48">
      <c r="B3654" s="46" t="s">
        <v>2945</v>
      </c>
      <c r="C3654" s="46" t="s">
        <v>5565</v>
      </c>
      <c r="D3654" s="46" t="s">
        <v>5580</v>
      </c>
      <c r="E3654" s="46" t="s">
        <v>882</v>
      </c>
      <c r="F3654" s="46">
        <v>1.46</v>
      </c>
      <c r="G3654" s="46" t="s">
        <v>2022</v>
      </c>
      <c r="H3654" s="46">
        <v>36</v>
      </c>
      <c r="I3654" s="46" t="s">
        <v>5581</v>
      </c>
      <c r="J3654" s="47" t="s">
        <v>5574</v>
      </c>
      <c r="K3654" s="219" t="s">
        <v>5617</v>
      </c>
      <c r="L3654" s="46" t="s">
        <v>159</v>
      </c>
      <c r="M3654" s="46" t="s">
        <v>2838</v>
      </c>
      <c r="N3654" s="46">
        <v>1.48</v>
      </c>
      <c r="O3654" s="46" t="s">
        <v>2838</v>
      </c>
      <c r="P3654" s="46" t="s">
        <v>888</v>
      </c>
      <c r="Q3654" s="46" t="s">
        <v>159</v>
      </c>
      <c r="R3654" s="46" t="s">
        <v>888</v>
      </c>
      <c r="S3654" s="46" t="s">
        <v>159</v>
      </c>
      <c r="T3654" s="46" t="s">
        <v>5577</v>
      </c>
      <c r="U3654" s="46" t="s">
        <v>5570</v>
      </c>
      <c r="V3654" s="46" t="s">
        <v>5583</v>
      </c>
      <c r="W3654" s="48" t="s">
        <v>5579</v>
      </c>
      <c r="X3654" s="76" t="s">
        <v>5573</v>
      </c>
      <c r="Y3654" s="46" t="s">
        <v>2838</v>
      </c>
    </row>
    <row r="3655" spans="2:25" ht="48">
      <c r="B3655" s="46" t="s">
        <v>2945</v>
      </c>
      <c r="C3655" s="46" t="s">
        <v>5565</v>
      </c>
      <c r="D3655" s="46" t="s">
        <v>5580</v>
      </c>
      <c r="E3655" s="46" t="s">
        <v>882</v>
      </c>
      <c r="F3655" s="46">
        <v>1.46</v>
      </c>
      <c r="G3655" s="46" t="s">
        <v>2022</v>
      </c>
      <c r="H3655" s="46">
        <v>37</v>
      </c>
      <c r="I3655" s="46" t="s">
        <v>5581</v>
      </c>
      <c r="J3655" s="47" t="s">
        <v>5567</v>
      </c>
      <c r="K3655" s="219" t="s">
        <v>5618</v>
      </c>
      <c r="L3655" s="46" t="s">
        <v>159</v>
      </c>
      <c r="M3655" s="46" t="s">
        <v>2838</v>
      </c>
      <c r="N3655" s="46">
        <v>1.48</v>
      </c>
      <c r="O3655" s="46" t="s">
        <v>2838</v>
      </c>
      <c r="P3655" s="46" t="s">
        <v>888</v>
      </c>
      <c r="Q3655" s="46" t="s">
        <v>159</v>
      </c>
      <c r="R3655" s="46" t="s">
        <v>888</v>
      </c>
      <c r="S3655" s="46" t="s">
        <v>159</v>
      </c>
      <c r="T3655" s="46" t="s">
        <v>5577</v>
      </c>
      <c r="U3655" s="46" t="s">
        <v>5570</v>
      </c>
      <c r="V3655" s="46" t="s">
        <v>5583</v>
      </c>
      <c r="W3655" s="48" t="s">
        <v>5579</v>
      </c>
      <c r="X3655" s="76" t="s">
        <v>5573</v>
      </c>
      <c r="Y3655" s="46" t="s">
        <v>2838</v>
      </c>
    </row>
    <row r="3656" spans="2:25" ht="48">
      <c r="B3656" s="46" t="s">
        <v>2945</v>
      </c>
      <c r="C3656" s="46" t="s">
        <v>5565</v>
      </c>
      <c r="D3656" s="46" t="s">
        <v>5580</v>
      </c>
      <c r="E3656" s="46" t="s">
        <v>882</v>
      </c>
      <c r="F3656" s="46">
        <v>1.46</v>
      </c>
      <c r="G3656" s="46" t="s">
        <v>2022</v>
      </c>
      <c r="H3656" s="46">
        <v>38</v>
      </c>
      <c r="I3656" s="46" t="s">
        <v>5581</v>
      </c>
      <c r="J3656" s="47" t="s">
        <v>5574</v>
      </c>
      <c r="K3656" s="219" t="s">
        <v>5619</v>
      </c>
      <c r="L3656" s="46" t="s">
        <v>159</v>
      </c>
      <c r="M3656" s="46" t="s">
        <v>2838</v>
      </c>
      <c r="N3656" s="46">
        <v>1.48</v>
      </c>
      <c r="O3656" s="46" t="s">
        <v>2838</v>
      </c>
      <c r="P3656" s="46" t="s">
        <v>888</v>
      </c>
      <c r="Q3656" s="46" t="s">
        <v>159</v>
      </c>
      <c r="R3656" s="46" t="s">
        <v>888</v>
      </c>
      <c r="S3656" s="46" t="s">
        <v>159</v>
      </c>
      <c r="T3656" s="46" t="s">
        <v>5577</v>
      </c>
      <c r="U3656" s="46" t="s">
        <v>5570</v>
      </c>
      <c r="V3656" s="46" t="s">
        <v>5583</v>
      </c>
      <c r="W3656" s="48" t="s">
        <v>5579</v>
      </c>
      <c r="X3656" s="76" t="s">
        <v>5573</v>
      </c>
      <c r="Y3656" s="46" t="s">
        <v>2838</v>
      </c>
    </row>
    <row r="3657" spans="2:25" ht="48">
      <c r="B3657" s="46" t="s">
        <v>2945</v>
      </c>
      <c r="C3657" s="46" t="s">
        <v>5565</v>
      </c>
      <c r="D3657" s="46" t="s">
        <v>5580</v>
      </c>
      <c r="E3657" s="46" t="s">
        <v>882</v>
      </c>
      <c r="F3657" s="46">
        <v>1.46</v>
      </c>
      <c r="G3657" s="46" t="s">
        <v>2022</v>
      </c>
      <c r="H3657" s="46">
        <v>39</v>
      </c>
      <c r="I3657" s="46" t="s">
        <v>5581</v>
      </c>
      <c r="J3657" s="47" t="s">
        <v>5567</v>
      </c>
      <c r="K3657" s="219" t="s">
        <v>5620</v>
      </c>
      <c r="L3657" s="46" t="s">
        <v>159</v>
      </c>
      <c r="M3657" s="46" t="s">
        <v>2838</v>
      </c>
      <c r="N3657" s="46">
        <v>1.48</v>
      </c>
      <c r="O3657" s="46" t="s">
        <v>2838</v>
      </c>
      <c r="P3657" s="46" t="s">
        <v>888</v>
      </c>
      <c r="Q3657" s="46" t="s">
        <v>159</v>
      </c>
      <c r="R3657" s="46" t="s">
        <v>888</v>
      </c>
      <c r="S3657" s="46" t="s">
        <v>159</v>
      </c>
      <c r="T3657" s="46" t="s">
        <v>5577</v>
      </c>
      <c r="U3657" s="46" t="s">
        <v>5570</v>
      </c>
      <c r="V3657" s="46" t="s">
        <v>5583</v>
      </c>
      <c r="W3657" s="48" t="s">
        <v>5579</v>
      </c>
      <c r="X3657" s="76" t="s">
        <v>5573</v>
      </c>
      <c r="Y3657" s="46" t="s">
        <v>2838</v>
      </c>
    </row>
    <row r="3658" spans="2:25" ht="48">
      <c r="B3658" s="46" t="s">
        <v>2945</v>
      </c>
      <c r="C3658" s="46" t="s">
        <v>5565</v>
      </c>
      <c r="D3658" s="46" t="s">
        <v>5580</v>
      </c>
      <c r="E3658" s="46" t="s">
        <v>882</v>
      </c>
      <c r="F3658" s="46">
        <v>1.46</v>
      </c>
      <c r="G3658" s="46" t="s">
        <v>2022</v>
      </c>
      <c r="H3658" s="46">
        <v>40</v>
      </c>
      <c r="I3658" s="46" t="s">
        <v>5581</v>
      </c>
      <c r="J3658" s="47" t="s">
        <v>5574</v>
      </c>
      <c r="K3658" s="219" t="s">
        <v>5621</v>
      </c>
      <c r="L3658" s="46" t="s">
        <v>159</v>
      </c>
      <c r="M3658" s="46" t="s">
        <v>2838</v>
      </c>
      <c r="N3658" s="46">
        <v>1.48</v>
      </c>
      <c r="O3658" s="46" t="s">
        <v>2838</v>
      </c>
      <c r="P3658" s="46" t="s">
        <v>888</v>
      </c>
      <c r="Q3658" s="46" t="s">
        <v>159</v>
      </c>
      <c r="R3658" s="46" t="s">
        <v>888</v>
      </c>
      <c r="S3658" s="46" t="s">
        <v>159</v>
      </c>
      <c r="T3658" s="46" t="s">
        <v>5577</v>
      </c>
      <c r="U3658" s="46" t="s">
        <v>5570</v>
      </c>
      <c r="V3658" s="46" t="s">
        <v>5583</v>
      </c>
      <c r="W3658" s="48" t="s">
        <v>5579</v>
      </c>
      <c r="X3658" s="76" t="s">
        <v>5573</v>
      </c>
      <c r="Y3658" s="46" t="s">
        <v>2838</v>
      </c>
    </row>
    <row r="3659" spans="2:25" ht="48">
      <c r="B3659" s="46" t="s">
        <v>2945</v>
      </c>
      <c r="C3659" s="46" t="s">
        <v>5565</v>
      </c>
      <c r="D3659" s="46" t="s">
        <v>5580</v>
      </c>
      <c r="E3659" s="46" t="s">
        <v>882</v>
      </c>
      <c r="F3659" s="46">
        <v>1.46</v>
      </c>
      <c r="G3659" s="46" t="s">
        <v>2022</v>
      </c>
      <c r="H3659" s="46">
        <v>41</v>
      </c>
      <c r="I3659" s="46" t="s">
        <v>5581</v>
      </c>
      <c r="J3659" s="47" t="s">
        <v>5567</v>
      </c>
      <c r="K3659" s="112" t="s">
        <v>5622</v>
      </c>
      <c r="L3659" s="46" t="s">
        <v>53</v>
      </c>
      <c r="M3659" s="46">
        <v>1</v>
      </c>
      <c r="N3659" s="46">
        <v>1.48</v>
      </c>
      <c r="O3659" s="46">
        <v>1</v>
      </c>
      <c r="P3659" s="46" t="s">
        <v>888</v>
      </c>
      <c r="Q3659" s="46" t="s">
        <v>55</v>
      </c>
      <c r="R3659" s="46" t="s">
        <v>888</v>
      </c>
      <c r="S3659" s="46" t="s">
        <v>55</v>
      </c>
      <c r="T3659" s="46" t="s">
        <v>5577</v>
      </c>
      <c r="U3659" s="46" t="s">
        <v>5570</v>
      </c>
      <c r="V3659" s="46" t="s">
        <v>5583</v>
      </c>
      <c r="W3659" s="48" t="s">
        <v>5579</v>
      </c>
      <c r="X3659" s="76" t="s">
        <v>5573</v>
      </c>
      <c r="Y3659" s="46">
        <v>1</v>
      </c>
    </row>
    <row r="3660" spans="2:25" ht="48">
      <c r="B3660" s="46" t="s">
        <v>2945</v>
      </c>
      <c r="C3660" s="46" t="s">
        <v>5565</v>
      </c>
      <c r="D3660" s="46" t="s">
        <v>5580</v>
      </c>
      <c r="E3660" s="46" t="s">
        <v>882</v>
      </c>
      <c r="F3660" s="46">
        <v>1.46</v>
      </c>
      <c r="G3660" s="46" t="s">
        <v>2022</v>
      </c>
      <c r="H3660" s="46">
        <v>42</v>
      </c>
      <c r="I3660" s="46" t="s">
        <v>5581</v>
      </c>
      <c r="J3660" s="47" t="s">
        <v>5574</v>
      </c>
      <c r="K3660" s="112" t="s">
        <v>5623</v>
      </c>
      <c r="L3660" s="46" t="s">
        <v>159</v>
      </c>
      <c r="M3660" s="46" t="s">
        <v>2838</v>
      </c>
      <c r="N3660" s="46">
        <v>1.48</v>
      </c>
      <c r="O3660" s="46" t="s">
        <v>2838</v>
      </c>
      <c r="P3660" s="46" t="s">
        <v>888</v>
      </c>
      <c r="Q3660" s="46" t="s">
        <v>159</v>
      </c>
      <c r="R3660" s="46" t="s">
        <v>888</v>
      </c>
      <c r="S3660" s="46" t="s">
        <v>159</v>
      </c>
      <c r="T3660" s="46" t="s">
        <v>5577</v>
      </c>
      <c r="U3660" s="46" t="s">
        <v>5570</v>
      </c>
      <c r="V3660" s="46" t="s">
        <v>5583</v>
      </c>
      <c r="W3660" s="48" t="s">
        <v>5579</v>
      </c>
      <c r="X3660" s="76" t="s">
        <v>5573</v>
      </c>
      <c r="Y3660" s="46" t="s">
        <v>2838</v>
      </c>
    </row>
    <row r="3661" spans="2:25" ht="48">
      <c r="B3661" s="46" t="s">
        <v>2945</v>
      </c>
      <c r="C3661" s="46" t="s">
        <v>5565</v>
      </c>
      <c r="D3661" s="46" t="s">
        <v>5580</v>
      </c>
      <c r="E3661" s="46" t="s">
        <v>882</v>
      </c>
      <c r="F3661" s="46">
        <v>1.46</v>
      </c>
      <c r="G3661" s="46" t="s">
        <v>2022</v>
      </c>
      <c r="H3661" s="46">
        <v>43</v>
      </c>
      <c r="I3661" s="46" t="s">
        <v>5581</v>
      </c>
      <c r="J3661" s="47" t="s">
        <v>5567</v>
      </c>
      <c r="K3661" s="112" t="s">
        <v>5624</v>
      </c>
      <c r="L3661" s="46" t="s">
        <v>159</v>
      </c>
      <c r="M3661" s="46" t="s">
        <v>2838</v>
      </c>
      <c r="N3661" s="46">
        <v>1.48</v>
      </c>
      <c r="O3661" s="46" t="s">
        <v>2838</v>
      </c>
      <c r="P3661" s="46" t="s">
        <v>888</v>
      </c>
      <c r="Q3661" s="46" t="s">
        <v>159</v>
      </c>
      <c r="R3661" s="46" t="s">
        <v>888</v>
      </c>
      <c r="S3661" s="46" t="s">
        <v>159</v>
      </c>
      <c r="T3661" s="46" t="s">
        <v>5577</v>
      </c>
      <c r="U3661" s="46" t="s">
        <v>5570</v>
      </c>
      <c r="V3661" s="46" t="s">
        <v>5583</v>
      </c>
      <c r="W3661" s="48" t="s">
        <v>5579</v>
      </c>
      <c r="X3661" s="76" t="s">
        <v>5573</v>
      </c>
      <c r="Y3661" s="46" t="s">
        <v>2838</v>
      </c>
    </row>
    <row r="3662" spans="2:25" ht="48">
      <c r="B3662" s="46" t="s">
        <v>2945</v>
      </c>
      <c r="C3662" s="46" t="s">
        <v>5565</v>
      </c>
      <c r="D3662" s="46" t="s">
        <v>5580</v>
      </c>
      <c r="E3662" s="46" t="s">
        <v>882</v>
      </c>
      <c r="F3662" s="46">
        <v>1.46</v>
      </c>
      <c r="G3662" s="46" t="s">
        <v>2022</v>
      </c>
      <c r="H3662" s="46">
        <v>44</v>
      </c>
      <c r="I3662" s="46" t="s">
        <v>5581</v>
      </c>
      <c r="J3662" s="47" t="s">
        <v>5574</v>
      </c>
      <c r="K3662" s="112" t="s">
        <v>5625</v>
      </c>
      <c r="L3662" s="46" t="s">
        <v>159</v>
      </c>
      <c r="M3662" s="46" t="s">
        <v>2838</v>
      </c>
      <c r="N3662" s="46">
        <v>1.48</v>
      </c>
      <c r="O3662" s="46" t="s">
        <v>2838</v>
      </c>
      <c r="P3662" s="46" t="s">
        <v>888</v>
      </c>
      <c r="Q3662" s="46" t="s">
        <v>159</v>
      </c>
      <c r="R3662" s="46" t="s">
        <v>888</v>
      </c>
      <c r="S3662" s="46" t="s">
        <v>159</v>
      </c>
      <c r="T3662" s="46" t="s">
        <v>5577</v>
      </c>
      <c r="U3662" s="46" t="s">
        <v>5570</v>
      </c>
      <c r="V3662" s="46" t="s">
        <v>5583</v>
      </c>
      <c r="W3662" s="48" t="s">
        <v>5579</v>
      </c>
      <c r="X3662" s="76" t="s">
        <v>5573</v>
      </c>
      <c r="Y3662" s="46" t="s">
        <v>2838</v>
      </c>
    </row>
    <row r="3663" spans="2:25" ht="48">
      <c r="B3663" s="46" t="s">
        <v>2945</v>
      </c>
      <c r="C3663" s="46" t="s">
        <v>5565</v>
      </c>
      <c r="D3663" s="46" t="s">
        <v>5580</v>
      </c>
      <c r="E3663" s="46" t="s">
        <v>882</v>
      </c>
      <c r="F3663" s="46">
        <v>1.46</v>
      </c>
      <c r="G3663" s="46" t="s">
        <v>2022</v>
      </c>
      <c r="H3663" s="46">
        <v>45</v>
      </c>
      <c r="I3663" s="46" t="s">
        <v>5581</v>
      </c>
      <c r="J3663" s="47" t="s">
        <v>5567</v>
      </c>
      <c r="K3663" s="112" t="s">
        <v>5626</v>
      </c>
      <c r="L3663" s="46" t="s">
        <v>159</v>
      </c>
      <c r="M3663" s="46" t="s">
        <v>2838</v>
      </c>
      <c r="N3663" s="46">
        <v>1.48</v>
      </c>
      <c r="O3663" s="46" t="s">
        <v>2838</v>
      </c>
      <c r="P3663" s="46" t="s">
        <v>888</v>
      </c>
      <c r="Q3663" s="46" t="s">
        <v>159</v>
      </c>
      <c r="R3663" s="46" t="s">
        <v>888</v>
      </c>
      <c r="S3663" s="46" t="s">
        <v>159</v>
      </c>
      <c r="T3663" s="46" t="s">
        <v>5577</v>
      </c>
      <c r="U3663" s="46" t="s">
        <v>5570</v>
      </c>
      <c r="V3663" s="46" t="s">
        <v>5583</v>
      </c>
      <c r="W3663" s="48" t="s">
        <v>5579</v>
      </c>
      <c r="X3663" s="76" t="s">
        <v>5573</v>
      </c>
      <c r="Y3663" s="46" t="s">
        <v>2838</v>
      </c>
    </row>
    <row r="3664" spans="2:25" ht="48">
      <c r="B3664" s="46" t="s">
        <v>2945</v>
      </c>
      <c r="C3664" s="46" t="s">
        <v>5565</v>
      </c>
      <c r="D3664" s="46" t="s">
        <v>5580</v>
      </c>
      <c r="E3664" s="46" t="s">
        <v>882</v>
      </c>
      <c r="F3664" s="46">
        <v>1.46</v>
      </c>
      <c r="G3664" s="46" t="s">
        <v>2022</v>
      </c>
      <c r="H3664" s="46">
        <v>46</v>
      </c>
      <c r="I3664" s="46" t="s">
        <v>5581</v>
      </c>
      <c r="J3664" s="47" t="s">
        <v>5574</v>
      </c>
      <c r="K3664" s="112" t="s">
        <v>5627</v>
      </c>
      <c r="L3664" s="46" t="s">
        <v>159</v>
      </c>
      <c r="M3664" s="46" t="s">
        <v>2838</v>
      </c>
      <c r="N3664" s="46">
        <v>1.48</v>
      </c>
      <c r="O3664" s="46" t="s">
        <v>2838</v>
      </c>
      <c r="P3664" s="46" t="s">
        <v>888</v>
      </c>
      <c r="Q3664" s="46" t="s">
        <v>159</v>
      </c>
      <c r="R3664" s="46" t="s">
        <v>888</v>
      </c>
      <c r="S3664" s="46" t="s">
        <v>159</v>
      </c>
      <c r="T3664" s="46" t="s">
        <v>5577</v>
      </c>
      <c r="U3664" s="46" t="s">
        <v>5570</v>
      </c>
      <c r="V3664" s="46" t="s">
        <v>5583</v>
      </c>
      <c r="W3664" s="48" t="s">
        <v>5579</v>
      </c>
      <c r="X3664" s="76" t="s">
        <v>5573</v>
      </c>
      <c r="Y3664" s="46" t="s">
        <v>2838</v>
      </c>
    </row>
    <row r="3665" spans="2:25" ht="48">
      <c r="B3665" s="46" t="s">
        <v>2945</v>
      </c>
      <c r="C3665" s="46" t="s">
        <v>5565</v>
      </c>
      <c r="D3665" s="46" t="s">
        <v>5580</v>
      </c>
      <c r="E3665" s="46" t="s">
        <v>882</v>
      </c>
      <c r="F3665" s="46">
        <v>1.46</v>
      </c>
      <c r="G3665" s="46" t="s">
        <v>2022</v>
      </c>
      <c r="H3665" s="46">
        <v>47</v>
      </c>
      <c r="I3665" s="46" t="s">
        <v>5581</v>
      </c>
      <c r="J3665" s="47" t="s">
        <v>5567</v>
      </c>
      <c r="K3665" s="112" t="s">
        <v>5628</v>
      </c>
      <c r="L3665" s="46" t="s">
        <v>159</v>
      </c>
      <c r="M3665" s="46" t="s">
        <v>2838</v>
      </c>
      <c r="N3665" s="46">
        <v>1.48</v>
      </c>
      <c r="O3665" s="46" t="s">
        <v>2838</v>
      </c>
      <c r="P3665" s="46" t="s">
        <v>888</v>
      </c>
      <c r="Q3665" s="46" t="s">
        <v>159</v>
      </c>
      <c r="R3665" s="46" t="s">
        <v>888</v>
      </c>
      <c r="S3665" s="46" t="s">
        <v>159</v>
      </c>
      <c r="T3665" s="46" t="s">
        <v>5577</v>
      </c>
      <c r="U3665" s="46" t="s">
        <v>5570</v>
      </c>
      <c r="V3665" s="46" t="s">
        <v>5583</v>
      </c>
      <c r="W3665" s="48" t="s">
        <v>5579</v>
      </c>
      <c r="X3665" s="76" t="s">
        <v>5573</v>
      </c>
      <c r="Y3665" s="46" t="s">
        <v>2838</v>
      </c>
    </row>
    <row r="3666" spans="2:25" ht="48">
      <c r="B3666" s="46" t="s">
        <v>2945</v>
      </c>
      <c r="C3666" s="46" t="s">
        <v>5565</v>
      </c>
      <c r="D3666" s="46" t="s">
        <v>5580</v>
      </c>
      <c r="E3666" s="46" t="s">
        <v>882</v>
      </c>
      <c r="F3666" s="46">
        <v>1.46</v>
      </c>
      <c r="G3666" s="46" t="s">
        <v>2022</v>
      </c>
      <c r="H3666" s="46">
        <v>48</v>
      </c>
      <c r="I3666" s="46" t="s">
        <v>5581</v>
      </c>
      <c r="J3666" s="47" t="s">
        <v>5574</v>
      </c>
      <c r="K3666" s="112" t="s">
        <v>5629</v>
      </c>
      <c r="L3666" s="46" t="s">
        <v>159</v>
      </c>
      <c r="M3666" s="46" t="s">
        <v>2838</v>
      </c>
      <c r="N3666" s="46">
        <v>1.48</v>
      </c>
      <c r="O3666" s="46" t="s">
        <v>2838</v>
      </c>
      <c r="P3666" s="46" t="s">
        <v>888</v>
      </c>
      <c r="Q3666" s="46" t="s">
        <v>159</v>
      </c>
      <c r="R3666" s="46" t="s">
        <v>888</v>
      </c>
      <c r="S3666" s="46" t="s">
        <v>159</v>
      </c>
      <c r="T3666" s="46" t="s">
        <v>5577</v>
      </c>
      <c r="U3666" s="46" t="s">
        <v>5570</v>
      </c>
      <c r="V3666" s="46" t="s">
        <v>5583</v>
      </c>
      <c r="W3666" s="48" t="s">
        <v>5579</v>
      </c>
      <c r="X3666" s="76" t="s">
        <v>5573</v>
      </c>
      <c r="Y3666" s="46" t="s">
        <v>2838</v>
      </c>
    </row>
    <row r="3667" spans="2:25" ht="48">
      <c r="B3667" s="46" t="s">
        <v>2945</v>
      </c>
      <c r="C3667" s="46" t="s">
        <v>5565</v>
      </c>
      <c r="D3667" s="46" t="s">
        <v>5580</v>
      </c>
      <c r="E3667" s="46" t="s">
        <v>882</v>
      </c>
      <c r="F3667" s="46">
        <v>1.46</v>
      </c>
      <c r="G3667" s="46" t="s">
        <v>2022</v>
      </c>
      <c r="H3667" s="46">
        <v>49</v>
      </c>
      <c r="I3667" s="46" t="s">
        <v>5581</v>
      </c>
      <c r="J3667" s="47" t="s">
        <v>5567</v>
      </c>
      <c r="K3667" s="219" t="s">
        <v>5630</v>
      </c>
      <c r="L3667" s="46" t="s">
        <v>53</v>
      </c>
      <c r="M3667" s="46">
        <v>1</v>
      </c>
      <c r="N3667" s="46">
        <v>1.48</v>
      </c>
      <c r="O3667" s="46">
        <v>1</v>
      </c>
      <c r="P3667" s="46" t="s">
        <v>888</v>
      </c>
      <c r="Q3667" s="46" t="s">
        <v>55</v>
      </c>
      <c r="R3667" s="46" t="s">
        <v>888</v>
      </c>
      <c r="S3667" s="46" t="s">
        <v>55</v>
      </c>
      <c r="T3667" s="46" t="s">
        <v>5577</v>
      </c>
      <c r="U3667" s="46" t="s">
        <v>5570</v>
      </c>
      <c r="V3667" s="46" t="s">
        <v>5583</v>
      </c>
      <c r="W3667" s="48" t="s">
        <v>5579</v>
      </c>
      <c r="X3667" s="76" t="s">
        <v>5573</v>
      </c>
      <c r="Y3667" s="46">
        <v>1</v>
      </c>
    </row>
    <row r="3668" spans="2:25" ht="48">
      <c r="B3668" s="46" t="s">
        <v>2945</v>
      </c>
      <c r="C3668" s="46" t="s">
        <v>5565</v>
      </c>
      <c r="D3668" s="46" t="s">
        <v>5580</v>
      </c>
      <c r="E3668" s="46" t="s">
        <v>882</v>
      </c>
      <c r="F3668" s="46">
        <v>1.46</v>
      </c>
      <c r="G3668" s="46" t="s">
        <v>2022</v>
      </c>
      <c r="H3668" s="46">
        <v>50</v>
      </c>
      <c r="I3668" s="46" t="s">
        <v>5581</v>
      </c>
      <c r="J3668" s="47" t="s">
        <v>5574</v>
      </c>
      <c r="K3668" s="219" t="s">
        <v>5631</v>
      </c>
      <c r="L3668" s="46" t="s">
        <v>159</v>
      </c>
      <c r="M3668" s="46" t="s">
        <v>2838</v>
      </c>
      <c r="N3668" s="46">
        <v>1.48</v>
      </c>
      <c r="O3668" s="46" t="s">
        <v>2838</v>
      </c>
      <c r="P3668" s="46" t="s">
        <v>888</v>
      </c>
      <c r="Q3668" s="46" t="s">
        <v>159</v>
      </c>
      <c r="R3668" s="46" t="s">
        <v>888</v>
      </c>
      <c r="S3668" s="46" t="s">
        <v>159</v>
      </c>
      <c r="T3668" s="46" t="s">
        <v>5577</v>
      </c>
      <c r="U3668" s="46" t="s">
        <v>5570</v>
      </c>
      <c r="V3668" s="46" t="s">
        <v>5583</v>
      </c>
      <c r="W3668" s="48" t="s">
        <v>5579</v>
      </c>
      <c r="X3668" s="76" t="s">
        <v>5573</v>
      </c>
      <c r="Y3668" s="46" t="s">
        <v>2838</v>
      </c>
    </row>
    <row r="3669" spans="2:25" ht="48">
      <c r="B3669" s="46" t="s">
        <v>2945</v>
      </c>
      <c r="C3669" s="46" t="s">
        <v>5565</v>
      </c>
      <c r="D3669" s="46" t="s">
        <v>5580</v>
      </c>
      <c r="E3669" s="46" t="s">
        <v>882</v>
      </c>
      <c r="F3669" s="46">
        <v>1.46</v>
      </c>
      <c r="G3669" s="46" t="s">
        <v>2022</v>
      </c>
      <c r="H3669" s="46">
        <v>51</v>
      </c>
      <c r="I3669" s="46" t="s">
        <v>5581</v>
      </c>
      <c r="J3669" s="47" t="s">
        <v>5567</v>
      </c>
      <c r="K3669" s="219" t="s">
        <v>5632</v>
      </c>
      <c r="L3669" s="46" t="s">
        <v>159</v>
      </c>
      <c r="M3669" s="46" t="s">
        <v>2838</v>
      </c>
      <c r="N3669" s="46">
        <v>1.48</v>
      </c>
      <c r="O3669" s="46" t="s">
        <v>2838</v>
      </c>
      <c r="P3669" s="46" t="s">
        <v>888</v>
      </c>
      <c r="Q3669" s="46" t="s">
        <v>159</v>
      </c>
      <c r="R3669" s="46" t="s">
        <v>888</v>
      </c>
      <c r="S3669" s="46" t="s">
        <v>159</v>
      </c>
      <c r="T3669" s="46" t="s">
        <v>5577</v>
      </c>
      <c r="U3669" s="46" t="s">
        <v>5570</v>
      </c>
      <c r="V3669" s="46" t="s">
        <v>5583</v>
      </c>
      <c r="W3669" s="48" t="s">
        <v>5579</v>
      </c>
      <c r="X3669" s="76" t="s">
        <v>5573</v>
      </c>
      <c r="Y3669" s="46" t="s">
        <v>2838</v>
      </c>
    </row>
    <row r="3670" spans="2:25" ht="48">
      <c r="B3670" s="46" t="s">
        <v>2945</v>
      </c>
      <c r="C3670" s="46" t="s">
        <v>5565</v>
      </c>
      <c r="D3670" s="46" t="s">
        <v>5580</v>
      </c>
      <c r="E3670" s="46" t="s">
        <v>882</v>
      </c>
      <c r="F3670" s="46">
        <v>1.46</v>
      </c>
      <c r="G3670" s="46" t="s">
        <v>2022</v>
      </c>
      <c r="H3670" s="46">
        <v>52</v>
      </c>
      <c r="I3670" s="46" t="s">
        <v>5581</v>
      </c>
      <c r="J3670" s="47" t="s">
        <v>5574</v>
      </c>
      <c r="K3670" s="219" t="s">
        <v>5633</v>
      </c>
      <c r="L3670" s="46" t="s">
        <v>159</v>
      </c>
      <c r="M3670" s="46" t="s">
        <v>2838</v>
      </c>
      <c r="N3670" s="46">
        <v>1.48</v>
      </c>
      <c r="O3670" s="46" t="s">
        <v>2838</v>
      </c>
      <c r="P3670" s="46" t="s">
        <v>888</v>
      </c>
      <c r="Q3670" s="46" t="s">
        <v>159</v>
      </c>
      <c r="R3670" s="46" t="s">
        <v>888</v>
      </c>
      <c r="S3670" s="46" t="s">
        <v>159</v>
      </c>
      <c r="T3670" s="46" t="s">
        <v>5577</v>
      </c>
      <c r="U3670" s="46" t="s">
        <v>5570</v>
      </c>
      <c r="V3670" s="46" t="s">
        <v>5583</v>
      </c>
      <c r="W3670" s="48" t="s">
        <v>5579</v>
      </c>
      <c r="X3670" s="76" t="s">
        <v>5573</v>
      </c>
      <c r="Y3670" s="46" t="s">
        <v>2838</v>
      </c>
    </row>
    <row r="3671" spans="2:25" ht="48">
      <c r="B3671" s="46" t="s">
        <v>2945</v>
      </c>
      <c r="C3671" s="46" t="s">
        <v>5565</v>
      </c>
      <c r="D3671" s="46" t="s">
        <v>5580</v>
      </c>
      <c r="E3671" s="46" t="s">
        <v>882</v>
      </c>
      <c r="F3671" s="46">
        <v>1.46</v>
      </c>
      <c r="G3671" s="46" t="s">
        <v>2022</v>
      </c>
      <c r="H3671" s="46">
        <v>53</v>
      </c>
      <c r="I3671" s="46" t="s">
        <v>5581</v>
      </c>
      <c r="J3671" s="47" t="s">
        <v>5567</v>
      </c>
      <c r="K3671" s="219" t="s">
        <v>5634</v>
      </c>
      <c r="L3671" s="46" t="s">
        <v>159</v>
      </c>
      <c r="M3671" s="46" t="s">
        <v>2838</v>
      </c>
      <c r="N3671" s="46">
        <v>1.48</v>
      </c>
      <c r="O3671" s="46" t="s">
        <v>2838</v>
      </c>
      <c r="P3671" s="46" t="s">
        <v>888</v>
      </c>
      <c r="Q3671" s="46" t="s">
        <v>159</v>
      </c>
      <c r="R3671" s="46" t="s">
        <v>888</v>
      </c>
      <c r="S3671" s="46" t="s">
        <v>159</v>
      </c>
      <c r="T3671" s="46" t="s">
        <v>5577</v>
      </c>
      <c r="U3671" s="46" t="s">
        <v>5570</v>
      </c>
      <c r="V3671" s="46" t="s">
        <v>5583</v>
      </c>
      <c r="W3671" s="48" t="s">
        <v>5579</v>
      </c>
      <c r="X3671" s="76" t="s">
        <v>5573</v>
      </c>
      <c r="Y3671" s="46" t="s">
        <v>2838</v>
      </c>
    </row>
    <row r="3672" spans="2:25" ht="48">
      <c r="B3672" s="46" t="s">
        <v>2945</v>
      </c>
      <c r="C3672" s="46" t="s">
        <v>5565</v>
      </c>
      <c r="D3672" s="46" t="s">
        <v>5580</v>
      </c>
      <c r="E3672" s="46" t="s">
        <v>882</v>
      </c>
      <c r="F3672" s="46">
        <v>1.46</v>
      </c>
      <c r="G3672" s="46" t="s">
        <v>2022</v>
      </c>
      <c r="H3672" s="46">
        <v>54</v>
      </c>
      <c r="I3672" s="46" t="s">
        <v>5581</v>
      </c>
      <c r="J3672" s="47" t="s">
        <v>5574</v>
      </c>
      <c r="K3672" s="219" t="s">
        <v>5635</v>
      </c>
      <c r="L3672" s="46" t="s">
        <v>159</v>
      </c>
      <c r="M3672" s="46" t="s">
        <v>2838</v>
      </c>
      <c r="N3672" s="46">
        <v>1.48</v>
      </c>
      <c r="O3672" s="46" t="s">
        <v>2838</v>
      </c>
      <c r="P3672" s="46" t="s">
        <v>888</v>
      </c>
      <c r="Q3672" s="46" t="s">
        <v>159</v>
      </c>
      <c r="R3672" s="46" t="s">
        <v>888</v>
      </c>
      <c r="S3672" s="46" t="s">
        <v>159</v>
      </c>
      <c r="T3672" s="46" t="s">
        <v>5577</v>
      </c>
      <c r="U3672" s="46" t="s">
        <v>5570</v>
      </c>
      <c r="V3672" s="46" t="s">
        <v>5583</v>
      </c>
      <c r="W3672" s="48" t="s">
        <v>5579</v>
      </c>
      <c r="X3672" s="76" t="s">
        <v>5573</v>
      </c>
      <c r="Y3672" s="46" t="s">
        <v>2838</v>
      </c>
    </row>
    <row r="3673" spans="2:25" ht="48">
      <c r="B3673" s="46" t="s">
        <v>2945</v>
      </c>
      <c r="C3673" s="46" t="s">
        <v>5565</v>
      </c>
      <c r="D3673" s="46" t="s">
        <v>5580</v>
      </c>
      <c r="E3673" s="46" t="s">
        <v>882</v>
      </c>
      <c r="F3673" s="46">
        <v>1.46</v>
      </c>
      <c r="G3673" s="46" t="s">
        <v>2022</v>
      </c>
      <c r="H3673" s="46">
        <v>55</v>
      </c>
      <c r="I3673" s="46" t="s">
        <v>5581</v>
      </c>
      <c r="J3673" s="47" t="s">
        <v>5567</v>
      </c>
      <c r="K3673" s="219" t="s">
        <v>5636</v>
      </c>
      <c r="L3673" s="46" t="s">
        <v>159</v>
      </c>
      <c r="M3673" s="46" t="s">
        <v>2838</v>
      </c>
      <c r="N3673" s="46">
        <v>1.48</v>
      </c>
      <c r="O3673" s="46" t="s">
        <v>2838</v>
      </c>
      <c r="P3673" s="46" t="s">
        <v>888</v>
      </c>
      <c r="Q3673" s="46" t="s">
        <v>159</v>
      </c>
      <c r="R3673" s="46" t="s">
        <v>888</v>
      </c>
      <c r="S3673" s="46" t="s">
        <v>159</v>
      </c>
      <c r="T3673" s="46" t="s">
        <v>5577</v>
      </c>
      <c r="U3673" s="46" t="s">
        <v>5570</v>
      </c>
      <c r="V3673" s="46" t="s">
        <v>5583</v>
      </c>
      <c r="W3673" s="48" t="s">
        <v>5579</v>
      </c>
      <c r="X3673" s="76" t="s">
        <v>5573</v>
      </c>
      <c r="Y3673" s="46" t="s">
        <v>2838</v>
      </c>
    </row>
    <row r="3674" spans="2:25" ht="48">
      <c r="B3674" s="46" t="s">
        <v>2945</v>
      </c>
      <c r="C3674" s="46" t="s">
        <v>5565</v>
      </c>
      <c r="D3674" s="46" t="s">
        <v>5580</v>
      </c>
      <c r="E3674" s="46" t="s">
        <v>882</v>
      </c>
      <c r="F3674" s="46">
        <v>1.46</v>
      </c>
      <c r="G3674" s="46" t="s">
        <v>2022</v>
      </c>
      <c r="H3674" s="46">
        <v>56</v>
      </c>
      <c r="I3674" s="46" t="s">
        <v>5581</v>
      </c>
      <c r="J3674" s="47" t="s">
        <v>5574</v>
      </c>
      <c r="K3674" s="219" t="s">
        <v>5637</v>
      </c>
      <c r="L3674" s="46" t="s">
        <v>159</v>
      </c>
      <c r="M3674" s="46" t="s">
        <v>2838</v>
      </c>
      <c r="N3674" s="46">
        <v>1.48</v>
      </c>
      <c r="O3674" s="46" t="s">
        <v>2838</v>
      </c>
      <c r="P3674" s="46" t="s">
        <v>888</v>
      </c>
      <c r="Q3674" s="46" t="s">
        <v>159</v>
      </c>
      <c r="R3674" s="46" t="s">
        <v>888</v>
      </c>
      <c r="S3674" s="46" t="s">
        <v>159</v>
      </c>
      <c r="T3674" s="46" t="s">
        <v>5577</v>
      </c>
      <c r="U3674" s="46" t="s">
        <v>5570</v>
      </c>
      <c r="V3674" s="46" t="s">
        <v>5583</v>
      </c>
      <c r="W3674" s="48" t="s">
        <v>5579</v>
      </c>
      <c r="X3674" s="76" t="s">
        <v>5573</v>
      </c>
      <c r="Y3674" s="46" t="s">
        <v>2838</v>
      </c>
    </row>
    <row r="3675" spans="2:25" ht="48">
      <c r="B3675" s="46" t="s">
        <v>2945</v>
      </c>
      <c r="C3675" s="46" t="s">
        <v>5565</v>
      </c>
      <c r="D3675" s="46" t="s">
        <v>5580</v>
      </c>
      <c r="E3675" s="46" t="s">
        <v>882</v>
      </c>
      <c r="F3675" s="46">
        <v>1.46</v>
      </c>
      <c r="G3675" s="46" t="s">
        <v>2022</v>
      </c>
      <c r="H3675" s="46">
        <v>57</v>
      </c>
      <c r="I3675" s="46" t="s">
        <v>5581</v>
      </c>
      <c r="J3675" s="47" t="s">
        <v>5567</v>
      </c>
      <c r="K3675" s="112" t="s">
        <v>5638</v>
      </c>
      <c r="L3675" s="46" t="s">
        <v>53</v>
      </c>
      <c r="M3675" s="46">
        <v>1</v>
      </c>
      <c r="N3675" s="46">
        <v>1.48</v>
      </c>
      <c r="O3675" s="46">
        <v>1</v>
      </c>
      <c r="P3675" s="46" t="s">
        <v>888</v>
      </c>
      <c r="Q3675" s="46" t="s">
        <v>55</v>
      </c>
      <c r="R3675" s="46" t="s">
        <v>888</v>
      </c>
      <c r="S3675" s="46" t="s">
        <v>55</v>
      </c>
      <c r="T3675" s="46" t="s">
        <v>5577</v>
      </c>
      <c r="U3675" s="46" t="s">
        <v>5570</v>
      </c>
      <c r="V3675" s="46" t="s">
        <v>5583</v>
      </c>
      <c r="W3675" s="48" t="s">
        <v>5579</v>
      </c>
      <c r="X3675" s="76" t="s">
        <v>5573</v>
      </c>
      <c r="Y3675" s="46">
        <v>1</v>
      </c>
    </row>
    <row r="3676" spans="2:25" ht="48">
      <c r="B3676" s="46" t="s">
        <v>2945</v>
      </c>
      <c r="C3676" s="46" t="s">
        <v>5565</v>
      </c>
      <c r="D3676" s="46" t="s">
        <v>5580</v>
      </c>
      <c r="E3676" s="46" t="s">
        <v>882</v>
      </c>
      <c r="F3676" s="46">
        <v>1.46</v>
      </c>
      <c r="G3676" s="46" t="s">
        <v>2022</v>
      </c>
      <c r="H3676" s="46">
        <v>58</v>
      </c>
      <c r="I3676" s="46" t="s">
        <v>5581</v>
      </c>
      <c r="J3676" s="47" t="s">
        <v>5574</v>
      </c>
      <c r="K3676" s="112" t="s">
        <v>5639</v>
      </c>
      <c r="L3676" s="46" t="s">
        <v>159</v>
      </c>
      <c r="M3676" s="46" t="s">
        <v>2838</v>
      </c>
      <c r="N3676" s="46">
        <v>1.48</v>
      </c>
      <c r="O3676" s="46" t="s">
        <v>2838</v>
      </c>
      <c r="P3676" s="46" t="s">
        <v>888</v>
      </c>
      <c r="Q3676" s="46" t="s">
        <v>159</v>
      </c>
      <c r="R3676" s="46" t="s">
        <v>888</v>
      </c>
      <c r="S3676" s="46" t="s">
        <v>159</v>
      </c>
      <c r="T3676" s="46" t="s">
        <v>5577</v>
      </c>
      <c r="U3676" s="46" t="s">
        <v>5570</v>
      </c>
      <c r="V3676" s="46" t="s">
        <v>5583</v>
      </c>
      <c r="W3676" s="48" t="s">
        <v>5579</v>
      </c>
      <c r="X3676" s="76" t="s">
        <v>5573</v>
      </c>
      <c r="Y3676" s="46" t="s">
        <v>2838</v>
      </c>
    </row>
    <row r="3677" spans="2:25" ht="48">
      <c r="B3677" s="46" t="s">
        <v>2945</v>
      </c>
      <c r="C3677" s="46" t="s">
        <v>5565</v>
      </c>
      <c r="D3677" s="46" t="s">
        <v>5580</v>
      </c>
      <c r="E3677" s="46" t="s">
        <v>882</v>
      </c>
      <c r="F3677" s="46">
        <v>1.46</v>
      </c>
      <c r="G3677" s="46" t="s">
        <v>2022</v>
      </c>
      <c r="H3677" s="46">
        <v>59</v>
      </c>
      <c r="I3677" s="46" t="s">
        <v>5581</v>
      </c>
      <c r="J3677" s="47" t="s">
        <v>5567</v>
      </c>
      <c r="K3677" s="112" t="s">
        <v>5640</v>
      </c>
      <c r="L3677" s="46" t="s">
        <v>159</v>
      </c>
      <c r="M3677" s="46" t="s">
        <v>2838</v>
      </c>
      <c r="N3677" s="46">
        <v>1.48</v>
      </c>
      <c r="O3677" s="46" t="s">
        <v>2838</v>
      </c>
      <c r="P3677" s="46" t="s">
        <v>888</v>
      </c>
      <c r="Q3677" s="46" t="s">
        <v>159</v>
      </c>
      <c r="R3677" s="46" t="s">
        <v>888</v>
      </c>
      <c r="S3677" s="46" t="s">
        <v>159</v>
      </c>
      <c r="T3677" s="46" t="s">
        <v>5577</v>
      </c>
      <c r="U3677" s="46" t="s">
        <v>5570</v>
      </c>
      <c r="V3677" s="46" t="s">
        <v>5583</v>
      </c>
      <c r="W3677" s="48" t="s">
        <v>5579</v>
      </c>
      <c r="X3677" s="76" t="s">
        <v>5573</v>
      </c>
      <c r="Y3677" s="46" t="s">
        <v>2838</v>
      </c>
    </row>
    <row r="3678" spans="2:25" ht="48">
      <c r="B3678" s="46" t="s">
        <v>2945</v>
      </c>
      <c r="C3678" s="46" t="s">
        <v>5565</v>
      </c>
      <c r="D3678" s="46" t="s">
        <v>5580</v>
      </c>
      <c r="E3678" s="46" t="s">
        <v>882</v>
      </c>
      <c r="F3678" s="46">
        <v>1.46</v>
      </c>
      <c r="G3678" s="46" t="s">
        <v>2022</v>
      </c>
      <c r="H3678" s="46">
        <v>60</v>
      </c>
      <c r="I3678" s="46" t="s">
        <v>5581</v>
      </c>
      <c r="J3678" s="47" t="s">
        <v>5574</v>
      </c>
      <c r="K3678" s="112" t="s">
        <v>5641</v>
      </c>
      <c r="L3678" s="46" t="s">
        <v>159</v>
      </c>
      <c r="M3678" s="46" t="s">
        <v>2838</v>
      </c>
      <c r="N3678" s="46">
        <v>1.48</v>
      </c>
      <c r="O3678" s="46" t="s">
        <v>2838</v>
      </c>
      <c r="P3678" s="46" t="s">
        <v>888</v>
      </c>
      <c r="Q3678" s="46" t="s">
        <v>159</v>
      </c>
      <c r="R3678" s="46" t="s">
        <v>888</v>
      </c>
      <c r="S3678" s="46" t="s">
        <v>159</v>
      </c>
      <c r="T3678" s="46" t="s">
        <v>5577</v>
      </c>
      <c r="U3678" s="46" t="s">
        <v>5570</v>
      </c>
      <c r="V3678" s="46" t="s">
        <v>5583</v>
      </c>
      <c r="W3678" s="48" t="s">
        <v>5579</v>
      </c>
      <c r="X3678" s="76" t="s">
        <v>5573</v>
      </c>
      <c r="Y3678" s="46" t="s">
        <v>2838</v>
      </c>
    </row>
    <row r="3679" spans="2:25" ht="48">
      <c r="B3679" s="46" t="s">
        <v>2945</v>
      </c>
      <c r="C3679" s="46" t="s">
        <v>5565</v>
      </c>
      <c r="D3679" s="46" t="s">
        <v>5580</v>
      </c>
      <c r="E3679" s="46" t="s">
        <v>882</v>
      </c>
      <c r="F3679" s="46">
        <v>1.46</v>
      </c>
      <c r="G3679" s="46" t="s">
        <v>2022</v>
      </c>
      <c r="H3679" s="46">
        <v>61</v>
      </c>
      <c r="I3679" s="46" t="s">
        <v>5581</v>
      </c>
      <c r="J3679" s="47" t="s">
        <v>5567</v>
      </c>
      <c r="K3679" s="112" t="s">
        <v>5642</v>
      </c>
      <c r="L3679" s="46" t="s">
        <v>159</v>
      </c>
      <c r="M3679" s="46" t="s">
        <v>2838</v>
      </c>
      <c r="N3679" s="46">
        <v>1.48</v>
      </c>
      <c r="O3679" s="46" t="s">
        <v>2838</v>
      </c>
      <c r="P3679" s="46" t="s">
        <v>888</v>
      </c>
      <c r="Q3679" s="46" t="s">
        <v>159</v>
      </c>
      <c r="R3679" s="46" t="s">
        <v>888</v>
      </c>
      <c r="S3679" s="46" t="s">
        <v>159</v>
      </c>
      <c r="T3679" s="46" t="s">
        <v>5577</v>
      </c>
      <c r="U3679" s="46" t="s">
        <v>5570</v>
      </c>
      <c r="V3679" s="46" t="s">
        <v>5583</v>
      </c>
      <c r="W3679" s="48" t="s">
        <v>5579</v>
      </c>
      <c r="X3679" s="76" t="s">
        <v>5573</v>
      </c>
      <c r="Y3679" s="46" t="s">
        <v>2838</v>
      </c>
    </row>
    <row r="3680" spans="2:25" ht="48">
      <c r="B3680" s="46" t="s">
        <v>2945</v>
      </c>
      <c r="C3680" s="46" t="s">
        <v>5565</v>
      </c>
      <c r="D3680" s="46" t="s">
        <v>5580</v>
      </c>
      <c r="E3680" s="46" t="s">
        <v>882</v>
      </c>
      <c r="F3680" s="46">
        <v>1.46</v>
      </c>
      <c r="G3680" s="46" t="s">
        <v>2022</v>
      </c>
      <c r="H3680" s="46">
        <v>62</v>
      </c>
      <c r="I3680" s="46" t="s">
        <v>5581</v>
      </c>
      <c r="J3680" s="47" t="s">
        <v>5574</v>
      </c>
      <c r="K3680" s="112" t="s">
        <v>5643</v>
      </c>
      <c r="L3680" s="46" t="s">
        <v>159</v>
      </c>
      <c r="M3680" s="46" t="s">
        <v>2838</v>
      </c>
      <c r="N3680" s="46">
        <v>1.48</v>
      </c>
      <c r="O3680" s="46" t="s">
        <v>2838</v>
      </c>
      <c r="P3680" s="46" t="s">
        <v>888</v>
      </c>
      <c r="Q3680" s="46" t="s">
        <v>159</v>
      </c>
      <c r="R3680" s="46" t="s">
        <v>888</v>
      </c>
      <c r="S3680" s="46" t="s">
        <v>159</v>
      </c>
      <c r="T3680" s="46" t="s">
        <v>5577</v>
      </c>
      <c r="U3680" s="46" t="s">
        <v>5570</v>
      </c>
      <c r="V3680" s="46" t="s">
        <v>5583</v>
      </c>
      <c r="W3680" s="48" t="s">
        <v>5579</v>
      </c>
      <c r="X3680" s="76" t="s">
        <v>5573</v>
      </c>
      <c r="Y3680" s="46" t="s">
        <v>2838</v>
      </c>
    </row>
    <row r="3681" spans="2:25" ht="48">
      <c r="B3681" s="46" t="s">
        <v>2945</v>
      </c>
      <c r="C3681" s="46" t="s">
        <v>5565</v>
      </c>
      <c r="D3681" s="46" t="s">
        <v>5580</v>
      </c>
      <c r="E3681" s="46" t="s">
        <v>882</v>
      </c>
      <c r="F3681" s="46">
        <v>1.46</v>
      </c>
      <c r="G3681" s="46" t="s">
        <v>2022</v>
      </c>
      <c r="H3681" s="46">
        <v>63</v>
      </c>
      <c r="I3681" s="46" t="s">
        <v>5581</v>
      </c>
      <c r="J3681" s="47" t="s">
        <v>5567</v>
      </c>
      <c r="K3681" s="112" t="s">
        <v>5644</v>
      </c>
      <c r="L3681" s="46" t="s">
        <v>159</v>
      </c>
      <c r="M3681" s="46" t="s">
        <v>2838</v>
      </c>
      <c r="N3681" s="46">
        <v>1.48</v>
      </c>
      <c r="O3681" s="46" t="s">
        <v>2838</v>
      </c>
      <c r="P3681" s="46" t="s">
        <v>888</v>
      </c>
      <c r="Q3681" s="46" t="s">
        <v>159</v>
      </c>
      <c r="R3681" s="46" t="s">
        <v>888</v>
      </c>
      <c r="S3681" s="46" t="s">
        <v>159</v>
      </c>
      <c r="T3681" s="46" t="s">
        <v>5577</v>
      </c>
      <c r="U3681" s="46" t="s">
        <v>5570</v>
      </c>
      <c r="V3681" s="46" t="s">
        <v>5583</v>
      </c>
      <c r="W3681" s="48" t="s">
        <v>5579</v>
      </c>
      <c r="X3681" s="76" t="s">
        <v>5573</v>
      </c>
      <c r="Y3681" s="46" t="s">
        <v>2838</v>
      </c>
    </row>
    <row r="3682" spans="2:25" ht="48">
      <c r="B3682" s="46" t="s">
        <v>2945</v>
      </c>
      <c r="C3682" s="46" t="s">
        <v>5565</v>
      </c>
      <c r="D3682" s="46" t="s">
        <v>5580</v>
      </c>
      <c r="E3682" s="46" t="s">
        <v>882</v>
      </c>
      <c r="F3682" s="46">
        <v>1.46</v>
      </c>
      <c r="G3682" s="46" t="s">
        <v>2022</v>
      </c>
      <c r="H3682" s="46">
        <v>64</v>
      </c>
      <c r="I3682" s="46" t="s">
        <v>5581</v>
      </c>
      <c r="J3682" s="47" t="s">
        <v>5574</v>
      </c>
      <c r="K3682" s="112" t="s">
        <v>5645</v>
      </c>
      <c r="L3682" s="46" t="s">
        <v>159</v>
      </c>
      <c r="M3682" s="46" t="s">
        <v>2838</v>
      </c>
      <c r="N3682" s="46">
        <v>1.48</v>
      </c>
      <c r="O3682" s="46" t="s">
        <v>2838</v>
      </c>
      <c r="P3682" s="46" t="s">
        <v>888</v>
      </c>
      <c r="Q3682" s="46" t="s">
        <v>159</v>
      </c>
      <c r="R3682" s="46" t="s">
        <v>888</v>
      </c>
      <c r="S3682" s="46" t="s">
        <v>159</v>
      </c>
      <c r="T3682" s="46" t="s">
        <v>5577</v>
      </c>
      <c r="U3682" s="46" t="s">
        <v>5570</v>
      </c>
      <c r="V3682" s="46" t="s">
        <v>5583</v>
      </c>
      <c r="W3682" s="48" t="s">
        <v>5579</v>
      </c>
      <c r="X3682" s="76" t="s">
        <v>5573</v>
      </c>
      <c r="Y3682" s="46" t="s">
        <v>2838</v>
      </c>
    </row>
    <row r="3683" spans="2:25" ht="48">
      <c r="B3683" s="46" t="s">
        <v>2945</v>
      </c>
      <c r="C3683" s="46" t="s">
        <v>5565</v>
      </c>
      <c r="D3683" s="46" t="s">
        <v>5580</v>
      </c>
      <c r="E3683" s="46" t="s">
        <v>882</v>
      </c>
      <c r="F3683" s="46">
        <v>1.46</v>
      </c>
      <c r="G3683" s="46" t="s">
        <v>2022</v>
      </c>
      <c r="H3683" s="46">
        <v>65</v>
      </c>
      <c r="I3683" s="46" t="s">
        <v>5581</v>
      </c>
      <c r="J3683" s="47" t="s">
        <v>5567</v>
      </c>
      <c r="K3683" s="219" t="s">
        <v>5646</v>
      </c>
      <c r="L3683" s="46" t="s">
        <v>53</v>
      </c>
      <c r="M3683" s="46">
        <v>1</v>
      </c>
      <c r="N3683" s="46">
        <v>1.48</v>
      </c>
      <c r="O3683" s="46">
        <v>1</v>
      </c>
      <c r="P3683" s="46" t="s">
        <v>888</v>
      </c>
      <c r="Q3683" s="46" t="s">
        <v>55</v>
      </c>
      <c r="R3683" s="46" t="s">
        <v>888</v>
      </c>
      <c r="S3683" s="46" t="s">
        <v>55</v>
      </c>
      <c r="T3683" s="46" t="s">
        <v>5577</v>
      </c>
      <c r="U3683" s="46" t="s">
        <v>5570</v>
      </c>
      <c r="V3683" s="46" t="s">
        <v>5583</v>
      </c>
      <c r="W3683" s="48" t="s">
        <v>5579</v>
      </c>
      <c r="X3683" s="76" t="s">
        <v>5573</v>
      </c>
      <c r="Y3683" s="46">
        <v>1</v>
      </c>
    </row>
    <row r="3684" spans="2:25" ht="48">
      <c r="B3684" s="46" t="s">
        <v>2945</v>
      </c>
      <c r="C3684" s="46" t="s">
        <v>5565</v>
      </c>
      <c r="D3684" s="46" t="s">
        <v>5580</v>
      </c>
      <c r="E3684" s="46" t="s">
        <v>882</v>
      </c>
      <c r="F3684" s="46">
        <v>1.46</v>
      </c>
      <c r="G3684" s="46" t="s">
        <v>2022</v>
      </c>
      <c r="H3684" s="46">
        <v>66</v>
      </c>
      <c r="I3684" s="46" t="s">
        <v>5581</v>
      </c>
      <c r="J3684" s="47" t="s">
        <v>5574</v>
      </c>
      <c r="K3684" s="219" t="s">
        <v>5647</v>
      </c>
      <c r="L3684" s="46" t="s">
        <v>159</v>
      </c>
      <c r="M3684" s="46" t="s">
        <v>2838</v>
      </c>
      <c r="N3684" s="46">
        <v>1.48</v>
      </c>
      <c r="O3684" s="46" t="s">
        <v>2838</v>
      </c>
      <c r="P3684" s="46" t="s">
        <v>888</v>
      </c>
      <c r="Q3684" s="46" t="s">
        <v>159</v>
      </c>
      <c r="R3684" s="46" t="s">
        <v>888</v>
      </c>
      <c r="S3684" s="46" t="s">
        <v>159</v>
      </c>
      <c r="T3684" s="46" t="s">
        <v>5577</v>
      </c>
      <c r="U3684" s="46" t="s">
        <v>5570</v>
      </c>
      <c r="V3684" s="46" t="s">
        <v>5583</v>
      </c>
      <c r="W3684" s="48" t="s">
        <v>5579</v>
      </c>
      <c r="X3684" s="76" t="s">
        <v>5573</v>
      </c>
      <c r="Y3684" s="46" t="s">
        <v>2838</v>
      </c>
    </row>
    <row r="3685" spans="2:25" ht="48">
      <c r="B3685" s="46" t="s">
        <v>2945</v>
      </c>
      <c r="C3685" s="46" t="s">
        <v>5565</v>
      </c>
      <c r="D3685" s="46" t="s">
        <v>5580</v>
      </c>
      <c r="E3685" s="46" t="s">
        <v>882</v>
      </c>
      <c r="F3685" s="46">
        <v>1.46</v>
      </c>
      <c r="G3685" s="46" t="s">
        <v>2022</v>
      </c>
      <c r="H3685" s="46">
        <v>67</v>
      </c>
      <c r="I3685" s="46" t="s">
        <v>5581</v>
      </c>
      <c r="J3685" s="47" t="s">
        <v>5567</v>
      </c>
      <c r="K3685" s="219" t="s">
        <v>5648</v>
      </c>
      <c r="L3685" s="46" t="s">
        <v>159</v>
      </c>
      <c r="M3685" s="46" t="s">
        <v>2838</v>
      </c>
      <c r="N3685" s="46">
        <v>1.48</v>
      </c>
      <c r="O3685" s="46" t="s">
        <v>2838</v>
      </c>
      <c r="P3685" s="46" t="s">
        <v>888</v>
      </c>
      <c r="Q3685" s="46" t="s">
        <v>159</v>
      </c>
      <c r="R3685" s="46" t="s">
        <v>888</v>
      </c>
      <c r="S3685" s="46" t="s">
        <v>159</v>
      </c>
      <c r="T3685" s="46" t="s">
        <v>5577</v>
      </c>
      <c r="U3685" s="46" t="s">
        <v>5570</v>
      </c>
      <c r="V3685" s="46" t="s">
        <v>5583</v>
      </c>
      <c r="W3685" s="48" t="s">
        <v>5579</v>
      </c>
      <c r="X3685" s="76" t="s">
        <v>5573</v>
      </c>
      <c r="Y3685" s="46" t="s">
        <v>2838</v>
      </c>
    </row>
    <row r="3686" spans="2:25" ht="48">
      <c r="B3686" s="46" t="s">
        <v>2945</v>
      </c>
      <c r="C3686" s="46" t="s">
        <v>5565</v>
      </c>
      <c r="D3686" s="46" t="s">
        <v>5580</v>
      </c>
      <c r="E3686" s="46" t="s">
        <v>882</v>
      </c>
      <c r="F3686" s="46">
        <v>1.46</v>
      </c>
      <c r="G3686" s="46" t="s">
        <v>2022</v>
      </c>
      <c r="H3686" s="46">
        <v>68</v>
      </c>
      <c r="I3686" s="46" t="s">
        <v>5581</v>
      </c>
      <c r="J3686" s="47" t="s">
        <v>5574</v>
      </c>
      <c r="K3686" s="219" t="s">
        <v>5649</v>
      </c>
      <c r="L3686" s="46" t="s">
        <v>159</v>
      </c>
      <c r="M3686" s="46" t="s">
        <v>2838</v>
      </c>
      <c r="N3686" s="46">
        <v>1.48</v>
      </c>
      <c r="O3686" s="46" t="s">
        <v>2838</v>
      </c>
      <c r="P3686" s="46" t="s">
        <v>888</v>
      </c>
      <c r="Q3686" s="46" t="s">
        <v>159</v>
      </c>
      <c r="R3686" s="46" t="s">
        <v>888</v>
      </c>
      <c r="S3686" s="46" t="s">
        <v>159</v>
      </c>
      <c r="T3686" s="46" t="s">
        <v>5577</v>
      </c>
      <c r="U3686" s="46" t="s">
        <v>5570</v>
      </c>
      <c r="V3686" s="46" t="s">
        <v>5583</v>
      </c>
      <c r="W3686" s="48" t="s">
        <v>5579</v>
      </c>
      <c r="X3686" s="76" t="s">
        <v>5573</v>
      </c>
      <c r="Y3686" s="46" t="s">
        <v>2838</v>
      </c>
    </row>
    <row r="3687" spans="2:25" ht="48">
      <c r="B3687" s="46" t="s">
        <v>2945</v>
      </c>
      <c r="C3687" s="46" t="s">
        <v>5565</v>
      </c>
      <c r="D3687" s="46" t="s">
        <v>5580</v>
      </c>
      <c r="E3687" s="46" t="s">
        <v>882</v>
      </c>
      <c r="F3687" s="46">
        <v>1.46</v>
      </c>
      <c r="G3687" s="46" t="s">
        <v>2022</v>
      </c>
      <c r="H3687" s="46">
        <v>69</v>
      </c>
      <c r="I3687" s="46" t="s">
        <v>5581</v>
      </c>
      <c r="J3687" s="47" t="s">
        <v>5567</v>
      </c>
      <c r="K3687" s="219" t="s">
        <v>5650</v>
      </c>
      <c r="L3687" s="46" t="s">
        <v>159</v>
      </c>
      <c r="M3687" s="46" t="s">
        <v>2838</v>
      </c>
      <c r="N3687" s="46">
        <v>1.48</v>
      </c>
      <c r="O3687" s="46" t="s">
        <v>2838</v>
      </c>
      <c r="P3687" s="46" t="s">
        <v>888</v>
      </c>
      <c r="Q3687" s="46" t="s">
        <v>159</v>
      </c>
      <c r="R3687" s="46" t="s">
        <v>888</v>
      </c>
      <c r="S3687" s="46" t="s">
        <v>159</v>
      </c>
      <c r="T3687" s="46" t="s">
        <v>5577</v>
      </c>
      <c r="U3687" s="46" t="s">
        <v>5570</v>
      </c>
      <c r="V3687" s="46" t="s">
        <v>5583</v>
      </c>
      <c r="W3687" s="48" t="s">
        <v>5579</v>
      </c>
      <c r="X3687" s="76" t="s">
        <v>5573</v>
      </c>
      <c r="Y3687" s="46" t="s">
        <v>2838</v>
      </c>
    </row>
    <row r="3688" spans="2:25" ht="48">
      <c r="B3688" s="46" t="s">
        <v>2945</v>
      </c>
      <c r="C3688" s="46" t="s">
        <v>5565</v>
      </c>
      <c r="D3688" s="46" t="s">
        <v>5580</v>
      </c>
      <c r="E3688" s="46" t="s">
        <v>882</v>
      </c>
      <c r="F3688" s="46">
        <v>1.46</v>
      </c>
      <c r="G3688" s="46" t="s">
        <v>2022</v>
      </c>
      <c r="H3688" s="46">
        <v>70</v>
      </c>
      <c r="I3688" s="46" t="s">
        <v>5581</v>
      </c>
      <c r="J3688" s="47" t="s">
        <v>5574</v>
      </c>
      <c r="K3688" s="219" t="s">
        <v>5651</v>
      </c>
      <c r="L3688" s="46" t="s">
        <v>159</v>
      </c>
      <c r="M3688" s="46" t="s">
        <v>2838</v>
      </c>
      <c r="N3688" s="46">
        <v>1.48</v>
      </c>
      <c r="O3688" s="46" t="s">
        <v>2838</v>
      </c>
      <c r="P3688" s="46" t="s">
        <v>888</v>
      </c>
      <c r="Q3688" s="46" t="s">
        <v>159</v>
      </c>
      <c r="R3688" s="46" t="s">
        <v>888</v>
      </c>
      <c r="S3688" s="46" t="s">
        <v>159</v>
      </c>
      <c r="T3688" s="46" t="s">
        <v>5577</v>
      </c>
      <c r="U3688" s="46" t="s">
        <v>5570</v>
      </c>
      <c r="V3688" s="46" t="s">
        <v>5583</v>
      </c>
      <c r="W3688" s="48" t="s">
        <v>5579</v>
      </c>
      <c r="X3688" s="76" t="s">
        <v>5573</v>
      </c>
      <c r="Y3688" s="46" t="s">
        <v>2838</v>
      </c>
    </row>
    <row r="3689" spans="2:25" ht="48">
      <c r="B3689" s="46" t="s">
        <v>2945</v>
      </c>
      <c r="C3689" s="46" t="s">
        <v>5565</v>
      </c>
      <c r="D3689" s="46" t="s">
        <v>5580</v>
      </c>
      <c r="E3689" s="46" t="s">
        <v>882</v>
      </c>
      <c r="F3689" s="46">
        <v>1.46</v>
      </c>
      <c r="G3689" s="46" t="s">
        <v>2022</v>
      </c>
      <c r="H3689" s="46">
        <v>71</v>
      </c>
      <c r="I3689" s="46" t="s">
        <v>5581</v>
      </c>
      <c r="J3689" s="47" t="s">
        <v>5567</v>
      </c>
      <c r="K3689" s="219" t="s">
        <v>5652</v>
      </c>
      <c r="L3689" s="46" t="s">
        <v>159</v>
      </c>
      <c r="M3689" s="46" t="s">
        <v>2838</v>
      </c>
      <c r="N3689" s="46">
        <v>1.48</v>
      </c>
      <c r="O3689" s="46" t="s">
        <v>2838</v>
      </c>
      <c r="P3689" s="46" t="s">
        <v>888</v>
      </c>
      <c r="Q3689" s="46" t="s">
        <v>159</v>
      </c>
      <c r="R3689" s="46" t="s">
        <v>888</v>
      </c>
      <c r="S3689" s="46" t="s">
        <v>159</v>
      </c>
      <c r="T3689" s="46" t="s">
        <v>5577</v>
      </c>
      <c r="U3689" s="46" t="s">
        <v>5570</v>
      </c>
      <c r="V3689" s="46" t="s">
        <v>5583</v>
      </c>
      <c r="W3689" s="48" t="s">
        <v>5579</v>
      </c>
      <c r="X3689" s="76" t="s">
        <v>5573</v>
      </c>
      <c r="Y3689" s="46" t="s">
        <v>2838</v>
      </c>
    </row>
    <row r="3690" spans="2:25" ht="48">
      <c r="B3690" s="46" t="s">
        <v>2945</v>
      </c>
      <c r="C3690" s="46" t="s">
        <v>5565</v>
      </c>
      <c r="D3690" s="46" t="s">
        <v>5580</v>
      </c>
      <c r="E3690" s="46" t="s">
        <v>882</v>
      </c>
      <c r="F3690" s="46">
        <v>1.46</v>
      </c>
      <c r="G3690" s="46" t="s">
        <v>2022</v>
      </c>
      <c r="H3690" s="46">
        <v>72</v>
      </c>
      <c r="I3690" s="46" t="s">
        <v>5581</v>
      </c>
      <c r="J3690" s="47" t="s">
        <v>5574</v>
      </c>
      <c r="K3690" s="219" t="s">
        <v>5653</v>
      </c>
      <c r="L3690" s="46" t="s">
        <v>159</v>
      </c>
      <c r="M3690" s="46" t="s">
        <v>2838</v>
      </c>
      <c r="N3690" s="46">
        <v>1.48</v>
      </c>
      <c r="O3690" s="46" t="s">
        <v>2838</v>
      </c>
      <c r="P3690" s="46" t="s">
        <v>888</v>
      </c>
      <c r="Q3690" s="46" t="s">
        <v>159</v>
      </c>
      <c r="R3690" s="46" t="s">
        <v>888</v>
      </c>
      <c r="S3690" s="46" t="s">
        <v>159</v>
      </c>
      <c r="T3690" s="46" t="s">
        <v>5577</v>
      </c>
      <c r="U3690" s="46" t="s">
        <v>5570</v>
      </c>
      <c r="V3690" s="46" t="s">
        <v>5583</v>
      </c>
      <c r="W3690" s="48" t="s">
        <v>5579</v>
      </c>
      <c r="X3690" s="76" t="s">
        <v>5573</v>
      </c>
      <c r="Y3690" s="46" t="s">
        <v>2838</v>
      </c>
    </row>
    <row r="3691" spans="2:25" ht="48">
      <c r="B3691" s="46" t="s">
        <v>2945</v>
      </c>
      <c r="C3691" s="46" t="s">
        <v>5565</v>
      </c>
      <c r="D3691" s="46" t="s">
        <v>5580</v>
      </c>
      <c r="E3691" s="46" t="s">
        <v>882</v>
      </c>
      <c r="F3691" s="46">
        <v>1.46</v>
      </c>
      <c r="G3691" s="46" t="s">
        <v>2022</v>
      </c>
      <c r="H3691" s="46">
        <v>73</v>
      </c>
      <c r="I3691" s="46" t="s">
        <v>5581</v>
      </c>
      <c r="J3691" s="47" t="s">
        <v>5567</v>
      </c>
      <c r="K3691" s="112" t="s">
        <v>5654</v>
      </c>
      <c r="L3691" s="46" t="s">
        <v>53</v>
      </c>
      <c r="M3691" s="46">
        <v>1</v>
      </c>
      <c r="N3691" s="46">
        <v>1.48</v>
      </c>
      <c r="O3691" s="46">
        <v>1</v>
      </c>
      <c r="P3691" s="46" t="s">
        <v>888</v>
      </c>
      <c r="Q3691" s="46" t="s">
        <v>55</v>
      </c>
      <c r="R3691" s="46" t="s">
        <v>888</v>
      </c>
      <c r="S3691" s="46" t="s">
        <v>55</v>
      </c>
      <c r="T3691" s="46" t="s">
        <v>5577</v>
      </c>
      <c r="U3691" s="46" t="s">
        <v>5570</v>
      </c>
      <c r="V3691" s="46" t="s">
        <v>5583</v>
      </c>
      <c r="W3691" s="48" t="s">
        <v>5579</v>
      </c>
      <c r="X3691" s="76" t="s">
        <v>5573</v>
      </c>
      <c r="Y3691" s="46">
        <v>1</v>
      </c>
    </row>
    <row r="3692" spans="2:25" ht="48">
      <c r="B3692" s="46" t="s">
        <v>2945</v>
      </c>
      <c r="C3692" s="46" t="s">
        <v>5565</v>
      </c>
      <c r="D3692" s="46" t="s">
        <v>5580</v>
      </c>
      <c r="E3692" s="46" t="s">
        <v>882</v>
      </c>
      <c r="F3692" s="46">
        <v>1.46</v>
      </c>
      <c r="G3692" s="46" t="s">
        <v>2022</v>
      </c>
      <c r="H3692" s="46">
        <v>74</v>
      </c>
      <c r="I3692" s="46" t="s">
        <v>5581</v>
      </c>
      <c r="J3692" s="47" t="s">
        <v>5574</v>
      </c>
      <c r="K3692" s="112" t="s">
        <v>5655</v>
      </c>
      <c r="L3692" s="46" t="s">
        <v>159</v>
      </c>
      <c r="M3692" s="46" t="s">
        <v>2838</v>
      </c>
      <c r="N3692" s="46">
        <v>1.48</v>
      </c>
      <c r="O3692" s="46" t="s">
        <v>2838</v>
      </c>
      <c r="P3692" s="46" t="s">
        <v>888</v>
      </c>
      <c r="Q3692" s="46" t="s">
        <v>159</v>
      </c>
      <c r="R3692" s="46" t="s">
        <v>888</v>
      </c>
      <c r="S3692" s="46" t="s">
        <v>159</v>
      </c>
      <c r="T3692" s="46" t="s">
        <v>5577</v>
      </c>
      <c r="U3692" s="46" t="s">
        <v>5570</v>
      </c>
      <c r="V3692" s="46" t="s">
        <v>5583</v>
      </c>
      <c r="W3692" s="48" t="s">
        <v>5579</v>
      </c>
      <c r="X3692" s="76" t="s">
        <v>5573</v>
      </c>
      <c r="Y3692" s="46" t="s">
        <v>2838</v>
      </c>
    </row>
    <row r="3693" spans="2:25" ht="48">
      <c r="B3693" s="46" t="s">
        <v>2945</v>
      </c>
      <c r="C3693" s="46" t="s">
        <v>5565</v>
      </c>
      <c r="D3693" s="46" t="s">
        <v>5580</v>
      </c>
      <c r="E3693" s="46" t="s">
        <v>882</v>
      </c>
      <c r="F3693" s="46">
        <v>1.46</v>
      </c>
      <c r="G3693" s="46" t="s">
        <v>2022</v>
      </c>
      <c r="H3693" s="46">
        <v>75</v>
      </c>
      <c r="I3693" s="46" t="s">
        <v>5581</v>
      </c>
      <c r="J3693" s="47" t="s">
        <v>5567</v>
      </c>
      <c r="K3693" s="112" t="s">
        <v>5656</v>
      </c>
      <c r="L3693" s="46" t="s">
        <v>159</v>
      </c>
      <c r="M3693" s="46" t="s">
        <v>2838</v>
      </c>
      <c r="N3693" s="46">
        <v>1.48</v>
      </c>
      <c r="O3693" s="46" t="s">
        <v>2838</v>
      </c>
      <c r="P3693" s="46" t="s">
        <v>888</v>
      </c>
      <c r="Q3693" s="46" t="s">
        <v>159</v>
      </c>
      <c r="R3693" s="46" t="s">
        <v>888</v>
      </c>
      <c r="S3693" s="46" t="s">
        <v>159</v>
      </c>
      <c r="T3693" s="46" t="s">
        <v>5577</v>
      </c>
      <c r="U3693" s="46" t="s">
        <v>5570</v>
      </c>
      <c r="V3693" s="46" t="s">
        <v>5583</v>
      </c>
      <c r="W3693" s="48" t="s">
        <v>5579</v>
      </c>
      <c r="X3693" s="76" t="s">
        <v>5573</v>
      </c>
      <c r="Y3693" s="46" t="s">
        <v>2838</v>
      </c>
    </row>
    <row r="3694" spans="2:25" ht="48">
      <c r="B3694" s="46" t="s">
        <v>2945</v>
      </c>
      <c r="C3694" s="46" t="s">
        <v>5565</v>
      </c>
      <c r="D3694" s="46" t="s">
        <v>5580</v>
      </c>
      <c r="E3694" s="46" t="s">
        <v>882</v>
      </c>
      <c r="F3694" s="46">
        <v>1.46</v>
      </c>
      <c r="G3694" s="46" t="s">
        <v>2022</v>
      </c>
      <c r="H3694" s="46">
        <v>76</v>
      </c>
      <c r="I3694" s="46" t="s">
        <v>5581</v>
      </c>
      <c r="J3694" s="47" t="s">
        <v>5574</v>
      </c>
      <c r="K3694" s="112" t="s">
        <v>5657</v>
      </c>
      <c r="L3694" s="46" t="s">
        <v>159</v>
      </c>
      <c r="M3694" s="46" t="s">
        <v>2838</v>
      </c>
      <c r="N3694" s="46">
        <v>1.48</v>
      </c>
      <c r="O3694" s="46" t="s">
        <v>2838</v>
      </c>
      <c r="P3694" s="46" t="s">
        <v>888</v>
      </c>
      <c r="Q3694" s="46" t="s">
        <v>159</v>
      </c>
      <c r="R3694" s="46" t="s">
        <v>888</v>
      </c>
      <c r="S3694" s="46" t="s">
        <v>159</v>
      </c>
      <c r="T3694" s="46" t="s">
        <v>5577</v>
      </c>
      <c r="U3694" s="46" t="s">
        <v>5570</v>
      </c>
      <c r="V3694" s="46" t="s">
        <v>5583</v>
      </c>
      <c r="W3694" s="48" t="s">
        <v>5579</v>
      </c>
      <c r="X3694" s="76" t="s">
        <v>5573</v>
      </c>
      <c r="Y3694" s="46" t="s">
        <v>2838</v>
      </c>
    </row>
    <row r="3695" spans="2:25" ht="48">
      <c r="B3695" s="46" t="s">
        <v>2945</v>
      </c>
      <c r="C3695" s="46" t="s">
        <v>5565</v>
      </c>
      <c r="D3695" s="46" t="s">
        <v>5580</v>
      </c>
      <c r="E3695" s="46" t="s">
        <v>882</v>
      </c>
      <c r="F3695" s="46">
        <v>1.46</v>
      </c>
      <c r="G3695" s="46" t="s">
        <v>2022</v>
      </c>
      <c r="H3695" s="46">
        <v>77</v>
      </c>
      <c r="I3695" s="46" t="s">
        <v>5581</v>
      </c>
      <c r="J3695" s="47" t="s">
        <v>5567</v>
      </c>
      <c r="K3695" s="112" t="s">
        <v>5658</v>
      </c>
      <c r="L3695" s="46" t="s">
        <v>159</v>
      </c>
      <c r="M3695" s="46" t="s">
        <v>2838</v>
      </c>
      <c r="N3695" s="46">
        <v>1.48</v>
      </c>
      <c r="O3695" s="46" t="s">
        <v>2838</v>
      </c>
      <c r="P3695" s="46" t="s">
        <v>888</v>
      </c>
      <c r="Q3695" s="46" t="s">
        <v>159</v>
      </c>
      <c r="R3695" s="46" t="s">
        <v>888</v>
      </c>
      <c r="S3695" s="46" t="s">
        <v>159</v>
      </c>
      <c r="T3695" s="46" t="s">
        <v>5577</v>
      </c>
      <c r="U3695" s="46" t="s">
        <v>5570</v>
      </c>
      <c r="V3695" s="46" t="s">
        <v>5583</v>
      </c>
      <c r="W3695" s="48" t="s">
        <v>5579</v>
      </c>
      <c r="X3695" s="76" t="s">
        <v>5573</v>
      </c>
      <c r="Y3695" s="46" t="s">
        <v>2838</v>
      </c>
    </row>
    <row r="3696" spans="2:25" ht="48">
      <c r="B3696" s="46" t="s">
        <v>2945</v>
      </c>
      <c r="C3696" s="46" t="s">
        <v>5565</v>
      </c>
      <c r="D3696" s="46" t="s">
        <v>5580</v>
      </c>
      <c r="E3696" s="46" t="s">
        <v>882</v>
      </c>
      <c r="F3696" s="46">
        <v>1.46</v>
      </c>
      <c r="G3696" s="46" t="s">
        <v>2022</v>
      </c>
      <c r="H3696" s="46">
        <v>78</v>
      </c>
      <c r="I3696" s="46" t="s">
        <v>5581</v>
      </c>
      <c r="J3696" s="47" t="s">
        <v>5574</v>
      </c>
      <c r="K3696" s="112" t="s">
        <v>5659</v>
      </c>
      <c r="L3696" s="46" t="s">
        <v>159</v>
      </c>
      <c r="M3696" s="46" t="s">
        <v>2838</v>
      </c>
      <c r="N3696" s="46">
        <v>1.48</v>
      </c>
      <c r="O3696" s="46" t="s">
        <v>2838</v>
      </c>
      <c r="P3696" s="46" t="s">
        <v>888</v>
      </c>
      <c r="Q3696" s="46" t="s">
        <v>159</v>
      </c>
      <c r="R3696" s="46" t="s">
        <v>888</v>
      </c>
      <c r="S3696" s="46" t="s">
        <v>159</v>
      </c>
      <c r="T3696" s="46" t="s">
        <v>5577</v>
      </c>
      <c r="U3696" s="46" t="s">
        <v>5570</v>
      </c>
      <c r="V3696" s="46" t="s">
        <v>5583</v>
      </c>
      <c r="W3696" s="48" t="s">
        <v>5579</v>
      </c>
      <c r="X3696" s="76" t="s">
        <v>5573</v>
      </c>
      <c r="Y3696" s="46" t="s">
        <v>2838</v>
      </c>
    </row>
    <row r="3697" spans="2:25" ht="48">
      <c r="B3697" s="46" t="s">
        <v>2945</v>
      </c>
      <c r="C3697" s="46" t="s">
        <v>5565</v>
      </c>
      <c r="D3697" s="46" t="s">
        <v>5580</v>
      </c>
      <c r="E3697" s="46" t="s">
        <v>882</v>
      </c>
      <c r="F3697" s="46">
        <v>1.46</v>
      </c>
      <c r="G3697" s="46" t="s">
        <v>2022</v>
      </c>
      <c r="H3697" s="46">
        <v>79</v>
      </c>
      <c r="I3697" s="46" t="s">
        <v>5581</v>
      </c>
      <c r="J3697" s="47" t="s">
        <v>5567</v>
      </c>
      <c r="K3697" s="112" t="s">
        <v>5660</v>
      </c>
      <c r="L3697" s="46" t="s">
        <v>159</v>
      </c>
      <c r="M3697" s="46" t="s">
        <v>2838</v>
      </c>
      <c r="N3697" s="46">
        <v>1.48</v>
      </c>
      <c r="O3697" s="46" t="s">
        <v>2838</v>
      </c>
      <c r="P3697" s="46" t="s">
        <v>888</v>
      </c>
      <c r="Q3697" s="46" t="s">
        <v>159</v>
      </c>
      <c r="R3697" s="46" t="s">
        <v>888</v>
      </c>
      <c r="S3697" s="46" t="s">
        <v>159</v>
      </c>
      <c r="T3697" s="46" t="s">
        <v>5577</v>
      </c>
      <c r="U3697" s="46" t="s">
        <v>5570</v>
      </c>
      <c r="V3697" s="46" t="s">
        <v>5583</v>
      </c>
      <c r="W3697" s="48" t="s">
        <v>5579</v>
      </c>
      <c r="X3697" s="76" t="s">
        <v>5573</v>
      </c>
      <c r="Y3697" s="46" t="s">
        <v>2838</v>
      </c>
    </row>
    <row r="3698" spans="2:25" ht="48">
      <c r="B3698" s="46" t="s">
        <v>2945</v>
      </c>
      <c r="C3698" s="46" t="s">
        <v>5565</v>
      </c>
      <c r="D3698" s="46" t="s">
        <v>5580</v>
      </c>
      <c r="E3698" s="46" t="s">
        <v>882</v>
      </c>
      <c r="F3698" s="46">
        <v>1.46</v>
      </c>
      <c r="G3698" s="46" t="s">
        <v>2022</v>
      </c>
      <c r="H3698" s="46">
        <v>80</v>
      </c>
      <c r="I3698" s="46" t="s">
        <v>5581</v>
      </c>
      <c r="J3698" s="47" t="s">
        <v>5574</v>
      </c>
      <c r="K3698" s="112" t="s">
        <v>5661</v>
      </c>
      <c r="L3698" s="46" t="s">
        <v>159</v>
      </c>
      <c r="M3698" s="46" t="s">
        <v>2838</v>
      </c>
      <c r="N3698" s="46">
        <v>1.48</v>
      </c>
      <c r="O3698" s="46" t="s">
        <v>2838</v>
      </c>
      <c r="P3698" s="46" t="s">
        <v>888</v>
      </c>
      <c r="Q3698" s="46" t="s">
        <v>159</v>
      </c>
      <c r="R3698" s="46" t="s">
        <v>888</v>
      </c>
      <c r="S3698" s="46" t="s">
        <v>159</v>
      </c>
      <c r="T3698" s="46" t="s">
        <v>5577</v>
      </c>
      <c r="U3698" s="46" t="s">
        <v>5570</v>
      </c>
      <c r="V3698" s="46" t="s">
        <v>5583</v>
      </c>
      <c r="W3698" s="48" t="s">
        <v>5579</v>
      </c>
      <c r="X3698" s="76" t="s">
        <v>5573</v>
      </c>
      <c r="Y3698" s="46" t="s">
        <v>2838</v>
      </c>
    </row>
    <row r="3699" spans="2:25" ht="48">
      <c r="B3699" s="46" t="s">
        <v>2945</v>
      </c>
      <c r="C3699" s="46" t="s">
        <v>5565</v>
      </c>
      <c r="D3699" s="46" t="s">
        <v>5580</v>
      </c>
      <c r="E3699" s="46" t="s">
        <v>882</v>
      </c>
      <c r="F3699" s="46">
        <v>1.46</v>
      </c>
      <c r="G3699" s="46" t="s">
        <v>2022</v>
      </c>
      <c r="H3699" s="46">
        <v>81</v>
      </c>
      <c r="I3699" s="46" t="s">
        <v>5581</v>
      </c>
      <c r="J3699" s="47" t="s">
        <v>5567</v>
      </c>
      <c r="K3699" s="219" t="s">
        <v>5662</v>
      </c>
      <c r="L3699" s="46" t="s">
        <v>53</v>
      </c>
      <c r="M3699" s="46">
        <v>1</v>
      </c>
      <c r="N3699" s="46">
        <v>1.48</v>
      </c>
      <c r="O3699" s="46">
        <v>1</v>
      </c>
      <c r="P3699" s="46" t="s">
        <v>888</v>
      </c>
      <c r="Q3699" s="46" t="s">
        <v>55</v>
      </c>
      <c r="R3699" s="46" t="s">
        <v>888</v>
      </c>
      <c r="S3699" s="46" t="s">
        <v>55</v>
      </c>
      <c r="T3699" s="46" t="s">
        <v>5577</v>
      </c>
      <c r="U3699" s="46" t="s">
        <v>5570</v>
      </c>
      <c r="V3699" s="46" t="s">
        <v>5583</v>
      </c>
      <c r="W3699" s="48" t="s">
        <v>5579</v>
      </c>
      <c r="X3699" s="76" t="s">
        <v>5573</v>
      </c>
      <c r="Y3699" s="46">
        <v>1</v>
      </c>
    </row>
    <row r="3700" spans="2:25" ht="48">
      <c r="B3700" s="46" t="s">
        <v>2945</v>
      </c>
      <c r="C3700" s="46" t="s">
        <v>5565</v>
      </c>
      <c r="D3700" s="46" t="s">
        <v>5580</v>
      </c>
      <c r="E3700" s="46" t="s">
        <v>882</v>
      </c>
      <c r="F3700" s="46">
        <v>1.46</v>
      </c>
      <c r="G3700" s="46" t="s">
        <v>2022</v>
      </c>
      <c r="H3700" s="46">
        <v>82</v>
      </c>
      <c r="I3700" s="46" t="s">
        <v>5581</v>
      </c>
      <c r="J3700" s="47" t="s">
        <v>5574</v>
      </c>
      <c r="K3700" s="219" t="s">
        <v>5663</v>
      </c>
      <c r="L3700" s="46" t="s">
        <v>159</v>
      </c>
      <c r="M3700" s="46" t="s">
        <v>2838</v>
      </c>
      <c r="N3700" s="46">
        <v>1.48</v>
      </c>
      <c r="O3700" s="46" t="s">
        <v>2838</v>
      </c>
      <c r="P3700" s="46" t="s">
        <v>888</v>
      </c>
      <c r="Q3700" s="46" t="s">
        <v>159</v>
      </c>
      <c r="R3700" s="46" t="s">
        <v>888</v>
      </c>
      <c r="S3700" s="46" t="s">
        <v>159</v>
      </c>
      <c r="T3700" s="46" t="s">
        <v>5577</v>
      </c>
      <c r="U3700" s="46" t="s">
        <v>5570</v>
      </c>
      <c r="V3700" s="46" t="s">
        <v>5583</v>
      </c>
      <c r="W3700" s="48" t="s">
        <v>5579</v>
      </c>
      <c r="X3700" s="76" t="s">
        <v>5573</v>
      </c>
      <c r="Y3700" s="46" t="s">
        <v>2838</v>
      </c>
    </row>
    <row r="3701" spans="2:25" ht="48">
      <c r="B3701" s="46" t="s">
        <v>2945</v>
      </c>
      <c r="C3701" s="46" t="s">
        <v>5565</v>
      </c>
      <c r="D3701" s="46" t="s">
        <v>5580</v>
      </c>
      <c r="E3701" s="46" t="s">
        <v>882</v>
      </c>
      <c r="F3701" s="46">
        <v>1.46</v>
      </c>
      <c r="G3701" s="46" t="s">
        <v>2022</v>
      </c>
      <c r="H3701" s="46">
        <v>83</v>
      </c>
      <c r="I3701" s="46" t="s">
        <v>5581</v>
      </c>
      <c r="J3701" s="47" t="s">
        <v>5567</v>
      </c>
      <c r="K3701" s="219" t="s">
        <v>5664</v>
      </c>
      <c r="L3701" s="46" t="s">
        <v>159</v>
      </c>
      <c r="M3701" s="46" t="s">
        <v>2838</v>
      </c>
      <c r="N3701" s="46">
        <v>1.48</v>
      </c>
      <c r="O3701" s="46" t="s">
        <v>2838</v>
      </c>
      <c r="P3701" s="46" t="s">
        <v>888</v>
      </c>
      <c r="Q3701" s="46" t="s">
        <v>159</v>
      </c>
      <c r="R3701" s="46" t="s">
        <v>888</v>
      </c>
      <c r="S3701" s="46" t="s">
        <v>159</v>
      </c>
      <c r="T3701" s="46" t="s">
        <v>5577</v>
      </c>
      <c r="U3701" s="46" t="s">
        <v>5570</v>
      </c>
      <c r="V3701" s="46" t="s">
        <v>5583</v>
      </c>
      <c r="W3701" s="48" t="s">
        <v>5579</v>
      </c>
      <c r="X3701" s="76" t="s">
        <v>5573</v>
      </c>
      <c r="Y3701" s="46" t="s">
        <v>2838</v>
      </c>
    </row>
    <row r="3702" spans="2:25" ht="48">
      <c r="B3702" s="46" t="s">
        <v>2945</v>
      </c>
      <c r="C3702" s="46" t="s">
        <v>5565</v>
      </c>
      <c r="D3702" s="46" t="s">
        <v>5580</v>
      </c>
      <c r="E3702" s="46" t="s">
        <v>882</v>
      </c>
      <c r="F3702" s="46">
        <v>1.46</v>
      </c>
      <c r="G3702" s="46" t="s">
        <v>2022</v>
      </c>
      <c r="H3702" s="46">
        <v>84</v>
      </c>
      <c r="I3702" s="46" t="s">
        <v>5581</v>
      </c>
      <c r="J3702" s="47" t="s">
        <v>5574</v>
      </c>
      <c r="K3702" s="219" t="s">
        <v>5665</v>
      </c>
      <c r="L3702" s="46" t="s">
        <v>159</v>
      </c>
      <c r="M3702" s="46" t="s">
        <v>2838</v>
      </c>
      <c r="N3702" s="46">
        <v>1.48</v>
      </c>
      <c r="O3702" s="46" t="s">
        <v>2838</v>
      </c>
      <c r="P3702" s="46" t="s">
        <v>888</v>
      </c>
      <c r="Q3702" s="46" t="s">
        <v>159</v>
      </c>
      <c r="R3702" s="46" t="s">
        <v>888</v>
      </c>
      <c r="S3702" s="46" t="s">
        <v>159</v>
      </c>
      <c r="T3702" s="46" t="s">
        <v>5577</v>
      </c>
      <c r="U3702" s="46" t="s">
        <v>5570</v>
      </c>
      <c r="V3702" s="46" t="s">
        <v>5583</v>
      </c>
      <c r="W3702" s="48" t="s">
        <v>5579</v>
      </c>
      <c r="X3702" s="76" t="s">
        <v>5573</v>
      </c>
      <c r="Y3702" s="46" t="s">
        <v>2838</v>
      </c>
    </row>
    <row r="3703" spans="2:25" ht="48">
      <c r="B3703" s="46" t="s">
        <v>2945</v>
      </c>
      <c r="C3703" s="46" t="s">
        <v>5565</v>
      </c>
      <c r="D3703" s="46" t="s">
        <v>5580</v>
      </c>
      <c r="E3703" s="46" t="s">
        <v>882</v>
      </c>
      <c r="F3703" s="46">
        <v>1.46</v>
      </c>
      <c r="G3703" s="46" t="s">
        <v>2022</v>
      </c>
      <c r="H3703" s="46">
        <v>85</v>
      </c>
      <c r="I3703" s="46" t="s">
        <v>5581</v>
      </c>
      <c r="J3703" s="47" t="s">
        <v>5567</v>
      </c>
      <c r="K3703" s="219" t="s">
        <v>5666</v>
      </c>
      <c r="L3703" s="46" t="s">
        <v>159</v>
      </c>
      <c r="M3703" s="46" t="s">
        <v>2838</v>
      </c>
      <c r="N3703" s="46">
        <v>1.48</v>
      </c>
      <c r="O3703" s="46" t="s">
        <v>2838</v>
      </c>
      <c r="P3703" s="46" t="s">
        <v>888</v>
      </c>
      <c r="Q3703" s="46" t="s">
        <v>159</v>
      </c>
      <c r="R3703" s="46" t="s">
        <v>888</v>
      </c>
      <c r="S3703" s="46" t="s">
        <v>159</v>
      </c>
      <c r="T3703" s="46" t="s">
        <v>5577</v>
      </c>
      <c r="U3703" s="46" t="s">
        <v>5570</v>
      </c>
      <c r="V3703" s="46" t="s">
        <v>5583</v>
      </c>
      <c r="W3703" s="48" t="s">
        <v>5579</v>
      </c>
      <c r="X3703" s="76" t="s">
        <v>5573</v>
      </c>
      <c r="Y3703" s="46" t="s">
        <v>2838</v>
      </c>
    </row>
    <row r="3704" spans="2:25" ht="48">
      <c r="B3704" s="46" t="s">
        <v>2945</v>
      </c>
      <c r="C3704" s="46" t="s">
        <v>5565</v>
      </c>
      <c r="D3704" s="46" t="s">
        <v>5580</v>
      </c>
      <c r="E3704" s="46" t="s">
        <v>882</v>
      </c>
      <c r="F3704" s="46">
        <v>1.46</v>
      </c>
      <c r="G3704" s="46" t="s">
        <v>2022</v>
      </c>
      <c r="H3704" s="46">
        <v>86</v>
      </c>
      <c r="I3704" s="46" t="s">
        <v>5581</v>
      </c>
      <c r="J3704" s="47" t="s">
        <v>5574</v>
      </c>
      <c r="K3704" s="219" t="s">
        <v>5667</v>
      </c>
      <c r="L3704" s="46" t="s">
        <v>159</v>
      </c>
      <c r="M3704" s="46" t="s">
        <v>2838</v>
      </c>
      <c r="N3704" s="46">
        <v>1.48</v>
      </c>
      <c r="O3704" s="46" t="s">
        <v>2838</v>
      </c>
      <c r="P3704" s="46" t="s">
        <v>888</v>
      </c>
      <c r="Q3704" s="46" t="s">
        <v>159</v>
      </c>
      <c r="R3704" s="46" t="s">
        <v>888</v>
      </c>
      <c r="S3704" s="46" t="s">
        <v>159</v>
      </c>
      <c r="T3704" s="46" t="s">
        <v>5577</v>
      </c>
      <c r="U3704" s="46" t="s">
        <v>5570</v>
      </c>
      <c r="V3704" s="46" t="s">
        <v>5583</v>
      </c>
      <c r="W3704" s="48" t="s">
        <v>5579</v>
      </c>
      <c r="X3704" s="76" t="s">
        <v>5573</v>
      </c>
      <c r="Y3704" s="46" t="s">
        <v>2838</v>
      </c>
    </row>
    <row r="3705" spans="2:25" ht="48">
      <c r="B3705" s="46" t="s">
        <v>2945</v>
      </c>
      <c r="C3705" s="46" t="s">
        <v>5565</v>
      </c>
      <c r="D3705" s="46" t="s">
        <v>5580</v>
      </c>
      <c r="E3705" s="46" t="s">
        <v>882</v>
      </c>
      <c r="F3705" s="46">
        <v>1.46</v>
      </c>
      <c r="G3705" s="46" t="s">
        <v>2022</v>
      </c>
      <c r="H3705" s="46">
        <v>87</v>
      </c>
      <c r="I3705" s="46" t="s">
        <v>5581</v>
      </c>
      <c r="J3705" s="47" t="s">
        <v>5567</v>
      </c>
      <c r="K3705" s="219" t="s">
        <v>5668</v>
      </c>
      <c r="L3705" s="46" t="s">
        <v>159</v>
      </c>
      <c r="M3705" s="46" t="s">
        <v>2838</v>
      </c>
      <c r="N3705" s="46">
        <v>1.48</v>
      </c>
      <c r="O3705" s="46" t="s">
        <v>2838</v>
      </c>
      <c r="P3705" s="46" t="s">
        <v>888</v>
      </c>
      <c r="Q3705" s="46" t="s">
        <v>159</v>
      </c>
      <c r="R3705" s="46" t="s">
        <v>888</v>
      </c>
      <c r="S3705" s="46" t="s">
        <v>159</v>
      </c>
      <c r="T3705" s="46" t="s">
        <v>5577</v>
      </c>
      <c r="U3705" s="46" t="s">
        <v>5570</v>
      </c>
      <c r="V3705" s="46" t="s">
        <v>5583</v>
      </c>
      <c r="W3705" s="48" t="s">
        <v>5579</v>
      </c>
      <c r="X3705" s="76" t="s">
        <v>5573</v>
      </c>
      <c r="Y3705" s="46" t="s">
        <v>2838</v>
      </c>
    </row>
    <row r="3706" spans="2:25" ht="48">
      <c r="B3706" s="46" t="s">
        <v>2945</v>
      </c>
      <c r="C3706" s="46" t="s">
        <v>5565</v>
      </c>
      <c r="D3706" s="46" t="s">
        <v>5580</v>
      </c>
      <c r="E3706" s="46" t="s">
        <v>882</v>
      </c>
      <c r="F3706" s="46">
        <v>1.46</v>
      </c>
      <c r="G3706" s="46" t="s">
        <v>2022</v>
      </c>
      <c r="H3706" s="46">
        <v>88</v>
      </c>
      <c r="I3706" s="46" t="s">
        <v>5581</v>
      </c>
      <c r="J3706" s="47" t="s">
        <v>5574</v>
      </c>
      <c r="K3706" s="219" t="s">
        <v>5669</v>
      </c>
      <c r="L3706" s="46" t="s">
        <v>159</v>
      </c>
      <c r="M3706" s="46" t="s">
        <v>2838</v>
      </c>
      <c r="N3706" s="46">
        <v>1.48</v>
      </c>
      <c r="O3706" s="46" t="s">
        <v>2838</v>
      </c>
      <c r="P3706" s="46" t="s">
        <v>888</v>
      </c>
      <c r="Q3706" s="46" t="s">
        <v>159</v>
      </c>
      <c r="R3706" s="46" t="s">
        <v>888</v>
      </c>
      <c r="S3706" s="46" t="s">
        <v>159</v>
      </c>
      <c r="T3706" s="46" t="s">
        <v>5577</v>
      </c>
      <c r="U3706" s="46" t="s">
        <v>5570</v>
      </c>
      <c r="V3706" s="46" t="s">
        <v>5583</v>
      </c>
      <c r="W3706" s="48" t="s">
        <v>5579</v>
      </c>
      <c r="X3706" s="76" t="s">
        <v>5573</v>
      </c>
      <c r="Y3706" s="46" t="s">
        <v>2838</v>
      </c>
    </row>
    <row r="3707" spans="2:25" ht="48">
      <c r="B3707" s="46" t="s">
        <v>2945</v>
      </c>
      <c r="C3707" s="46" t="s">
        <v>5565</v>
      </c>
      <c r="D3707" s="46" t="s">
        <v>5580</v>
      </c>
      <c r="E3707" s="46" t="s">
        <v>882</v>
      </c>
      <c r="F3707" s="46">
        <v>1.46</v>
      </c>
      <c r="G3707" s="46" t="s">
        <v>2022</v>
      </c>
      <c r="H3707" s="46">
        <v>89</v>
      </c>
      <c r="I3707" s="46" t="s">
        <v>5581</v>
      </c>
      <c r="J3707" s="47" t="s">
        <v>5567</v>
      </c>
      <c r="K3707" s="112" t="s">
        <v>5670</v>
      </c>
      <c r="L3707" s="46" t="s">
        <v>53</v>
      </c>
      <c r="M3707" s="46">
        <v>1</v>
      </c>
      <c r="N3707" s="46">
        <v>1.48</v>
      </c>
      <c r="O3707" s="46">
        <v>1</v>
      </c>
      <c r="P3707" s="46" t="s">
        <v>888</v>
      </c>
      <c r="Q3707" s="46" t="s">
        <v>55</v>
      </c>
      <c r="R3707" s="46" t="s">
        <v>888</v>
      </c>
      <c r="S3707" s="46" t="s">
        <v>55</v>
      </c>
      <c r="T3707" s="46" t="s">
        <v>5577</v>
      </c>
      <c r="U3707" s="46" t="s">
        <v>5570</v>
      </c>
      <c r="V3707" s="46" t="s">
        <v>5583</v>
      </c>
      <c r="W3707" s="48" t="s">
        <v>5579</v>
      </c>
      <c r="X3707" s="76" t="s">
        <v>5573</v>
      </c>
      <c r="Y3707" s="46">
        <v>1</v>
      </c>
    </row>
    <row r="3708" spans="2:25" ht="48">
      <c r="B3708" s="46" t="s">
        <v>2945</v>
      </c>
      <c r="C3708" s="46" t="s">
        <v>5565</v>
      </c>
      <c r="D3708" s="46" t="s">
        <v>5580</v>
      </c>
      <c r="E3708" s="46" t="s">
        <v>882</v>
      </c>
      <c r="F3708" s="46">
        <v>1.46</v>
      </c>
      <c r="G3708" s="46" t="s">
        <v>2022</v>
      </c>
      <c r="H3708" s="46">
        <v>90</v>
      </c>
      <c r="I3708" s="46" t="s">
        <v>5581</v>
      </c>
      <c r="J3708" s="47" t="s">
        <v>5574</v>
      </c>
      <c r="K3708" s="112" t="s">
        <v>5671</v>
      </c>
      <c r="L3708" s="46" t="s">
        <v>159</v>
      </c>
      <c r="M3708" s="46" t="s">
        <v>2838</v>
      </c>
      <c r="N3708" s="46">
        <v>1.48</v>
      </c>
      <c r="O3708" s="46" t="s">
        <v>2838</v>
      </c>
      <c r="P3708" s="46" t="s">
        <v>888</v>
      </c>
      <c r="Q3708" s="46" t="s">
        <v>159</v>
      </c>
      <c r="R3708" s="46" t="s">
        <v>888</v>
      </c>
      <c r="S3708" s="46" t="s">
        <v>159</v>
      </c>
      <c r="T3708" s="46" t="s">
        <v>5577</v>
      </c>
      <c r="U3708" s="46" t="s">
        <v>5570</v>
      </c>
      <c r="V3708" s="46" t="s">
        <v>5583</v>
      </c>
      <c r="W3708" s="48" t="s">
        <v>5579</v>
      </c>
      <c r="X3708" s="76" t="s">
        <v>5573</v>
      </c>
      <c r="Y3708" s="46" t="s">
        <v>2838</v>
      </c>
    </row>
    <row r="3709" spans="2:25" ht="48">
      <c r="B3709" s="46" t="s">
        <v>2945</v>
      </c>
      <c r="C3709" s="46" t="s">
        <v>5565</v>
      </c>
      <c r="D3709" s="46" t="s">
        <v>5580</v>
      </c>
      <c r="E3709" s="46" t="s">
        <v>882</v>
      </c>
      <c r="F3709" s="46">
        <v>1.46</v>
      </c>
      <c r="G3709" s="46" t="s">
        <v>2022</v>
      </c>
      <c r="H3709" s="46">
        <v>91</v>
      </c>
      <c r="I3709" s="46" t="s">
        <v>5581</v>
      </c>
      <c r="J3709" s="47" t="s">
        <v>5567</v>
      </c>
      <c r="K3709" s="112" t="s">
        <v>5672</v>
      </c>
      <c r="L3709" s="46" t="s">
        <v>159</v>
      </c>
      <c r="M3709" s="46" t="s">
        <v>2838</v>
      </c>
      <c r="N3709" s="46">
        <v>1.48</v>
      </c>
      <c r="O3709" s="46" t="s">
        <v>2838</v>
      </c>
      <c r="P3709" s="46" t="s">
        <v>888</v>
      </c>
      <c r="Q3709" s="46" t="s">
        <v>159</v>
      </c>
      <c r="R3709" s="46" t="s">
        <v>888</v>
      </c>
      <c r="S3709" s="46" t="s">
        <v>159</v>
      </c>
      <c r="T3709" s="46" t="s">
        <v>5577</v>
      </c>
      <c r="U3709" s="46" t="s">
        <v>5570</v>
      </c>
      <c r="V3709" s="46" t="s">
        <v>5583</v>
      </c>
      <c r="W3709" s="48" t="s">
        <v>5579</v>
      </c>
      <c r="X3709" s="76" t="s">
        <v>5573</v>
      </c>
      <c r="Y3709" s="46" t="s">
        <v>2838</v>
      </c>
    </row>
    <row r="3710" spans="2:25" ht="48">
      <c r="B3710" s="46" t="s">
        <v>2945</v>
      </c>
      <c r="C3710" s="46" t="s">
        <v>5565</v>
      </c>
      <c r="D3710" s="46" t="s">
        <v>5580</v>
      </c>
      <c r="E3710" s="46" t="s">
        <v>882</v>
      </c>
      <c r="F3710" s="46">
        <v>1.46</v>
      </c>
      <c r="G3710" s="46" t="s">
        <v>2022</v>
      </c>
      <c r="H3710" s="46">
        <v>92</v>
      </c>
      <c r="I3710" s="46" t="s">
        <v>5581</v>
      </c>
      <c r="J3710" s="47" t="s">
        <v>5574</v>
      </c>
      <c r="K3710" s="112" t="s">
        <v>5673</v>
      </c>
      <c r="L3710" s="46" t="s">
        <v>159</v>
      </c>
      <c r="M3710" s="46" t="s">
        <v>2838</v>
      </c>
      <c r="N3710" s="46">
        <v>1.48</v>
      </c>
      <c r="O3710" s="46" t="s">
        <v>2838</v>
      </c>
      <c r="P3710" s="46" t="s">
        <v>888</v>
      </c>
      <c r="Q3710" s="46" t="s">
        <v>159</v>
      </c>
      <c r="R3710" s="46" t="s">
        <v>888</v>
      </c>
      <c r="S3710" s="46" t="s">
        <v>159</v>
      </c>
      <c r="T3710" s="46" t="s">
        <v>5577</v>
      </c>
      <c r="U3710" s="46" t="s">
        <v>5570</v>
      </c>
      <c r="V3710" s="46" t="s">
        <v>5583</v>
      </c>
      <c r="W3710" s="48" t="s">
        <v>5579</v>
      </c>
      <c r="X3710" s="76" t="s">
        <v>5573</v>
      </c>
      <c r="Y3710" s="46" t="s">
        <v>2838</v>
      </c>
    </row>
    <row r="3711" spans="2:25" ht="48">
      <c r="B3711" s="46" t="s">
        <v>2945</v>
      </c>
      <c r="C3711" s="46" t="s">
        <v>5565</v>
      </c>
      <c r="D3711" s="46" t="s">
        <v>5580</v>
      </c>
      <c r="E3711" s="46" t="s">
        <v>882</v>
      </c>
      <c r="F3711" s="46">
        <v>1.46</v>
      </c>
      <c r="G3711" s="46" t="s">
        <v>2022</v>
      </c>
      <c r="H3711" s="46">
        <v>93</v>
      </c>
      <c r="I3711" s="46" t="s">
        <v>5581</v>
      </c>
      <c r="J3711" s="47" t="s">
        <v>5567</v>
      </c>
      <c r="K3711" s="112" t="s">
        <v>5674</v>
      </c>
      <c r="L3711" s="46" t="s">
        <v>159</v>
      </c>
      <c r="M3711" s="46" t="s">
        <v>2838</v>
      </c>
      <c r="N3711" s="46">
        <v>1.48</v>
      </c>
      <c r="O3711" s="46" t="s">
        <v>2838</v>
      </c>
      <c r="P3711" s="46" t="s">
        <v>888</v>
      </c>
      <c r="Q3711" s="46" t="s">
        <v>159</v>
      </c>
      <c r="R3711" s="46" t="s">
        <v>888</v>
      </c>
      <c r="S3711" s="46" t="s">
        <v>159</v>
      </c>
      <c r="T3711" s="46" t="s">
        <v>5577</v>
      </c>
      <c r="U3711" s="46" t="s">
        <v>5570</v>
      </c>
      <c r="V3711" s="46" t="s">
        <v>5583</v>
      </c>
      <c r="W3711" s="48" t="s">
        <v>5579</v>
      </c>
      <c r="X3711" s="76" t="s">
        <v>5573</v>
      </c>
      <c r="Y3711" s="46" t="s">
        <v>2838</v>
      </c>
    </row>
    <row r="3712" spans="2:25" ht="48">
      <c r="B3712" s="46" t="s">
        <v>2945</v>
      </c>
      <c r="C3712" s="46" t="s">
        <v>5565</v>
      </c>
      <c r="D3712" s="46" t="s">
        <v>5580</v>
      </c>
      <c r="E3712" s="46" t="s">
        <v>882</v>
      </c>
      <c r="F3712" s="46">
        <v>1.46</v>
      </c>
      <c r="G3712" s="46" t="s">
        <v>2022</v>
      </c>
      <c r="H3712" s="46">
        <v>94</v>
      </c>
      <c r="I3712" s="46" t="s">
        <v>5581</v>
      </c>
      <c r="J3712" s="47" t="s">
        <v>5574</v>
      </c>
      <c r="K3712" s="112" t="s">
        <v>5675</v>
      </c>
      <c r="L3712" s="46" t="s">
        <v>159</v>
      </c>
      <c r="M3712" s="46" t="s">
        <v>2838</v>
      </c>
      <c r="N3712" s="46">
        <v>1.48</v>
      </c>
      <c r="O3712" s="46" t="s">
        <v>2838</v>
      </c>
      <c r="P3712" s="46" t="s">
        <v>888</v>
      </c>
      <c r="Q3712" s="46" t="s">
        <v>159</v>
      </c>
      <c r="R3712" s="46" t="s">
        <v>888</v>
      </c>
      <c r="S3712" s="46" t="s">
        <v>159</v>
      </c>
      <c r="T3712" s="46" t="s">
        <v>5577</v>
      </c>
      <c r="U3712" s="46" t="s">
        <v>5570</v>
      </c>
      <c r="V3712" s="46" t="s">
        <v>5583</v>
      </c>
      <c r="W3712" s="48" t="s">
        <v>5579</v>
      </c>
      <c r="X3712" s="76" t="s">
        <v>5573</v>
      </c>
      <c r="Y3712" s="46" t="s">
        <v>2838</v>
      </c>
    </row>
    <row r="3713" spans="2:25" ht="48">
      <c r="B3713" s="46" t="s">
        <v>2945</v>
      </c>
      <c r="C3713" s="46" t="s">
        <v>5565</v>
      </c>
      <c r="D3713" s="46" t="s">
        <v>5580</v>
      </c>
      <c r="E3713" s="46" t="s">
        <v>882</v>
      </c>
      <c r="F3713" s="46">
        <v>1.46</v>
      </c>
      <c r="G3713" s="46" t="s">
        <v>2022</v>
      </c>
      <c r="H3713" s="46">
        <v>95</v>
      </c>
      <c r="I3713" s="46" t="s">
        <v>5581</v>
      </c>
      <c r="J3713" s="47" t="s">
        <v>5567</v>
      </c>
      <c r="K3713" s="112" t="s">
        <v>5676</v>
      </c>
      <c r="L3713" s="46" t="s">
        <v>159</v>
      </c>
      <c r="M3713" s="46" t="s">
        <v>2838</v>
      </c>
      <c r="N3713" s="46">
        <v>1.48</v>
      </c>
      <c r="O3713" s="46" t="s">
        <v>2838</v>
      </c>
      <c r="P3713" s="46" t="s">
        <v>888</v>
      </c>
      <c r="Q3713" s="46" t="s">
        <v>159</v>
      </c>
      <c r="R3713" s="46" t="s">
        <v>888</v>
      </c>
      <c r="S3713" s="46" t="s">
        <v>159</v>
      </c>
      <c r="T3713" s="46" t="s">
        <v>5577</v>
      </c>
      <c r="U3713" s="46" t="s">
        <v>5570</v>
      </c>
      <c r="V3713" s="46" t="s">
        <v>5583</v>
      </c>
      <c r="W3713" s="48" t="s">
        <v>5579</v>
      </c>
      <c r="X3713" s="76" t="s">
        <v>5573</v>
      </c>
      <c r="Y3713" s="46" t="s">
        <v>2838</v>
      </c>
    </row>
    <row r="3714" spans="2:25" ht="48">
      <c r="B3714" s="46" t="s">
        <v>2945</v>
      </c>
      <c r="C3714" s="46" t="s">
        <v>5565</v>
      </c>
      <c r="D3714" s="46" t="s">
        <v>5580</v>
      </c>
      <c r="E3714" s="46" t="s">
        <v>882</v>
      </c>
      <c r="F3714" s="46">
        <v>1.46</v>
      </c>
      <c r="G3714" s="46" t="s">
        <v>2022</v>
      </c>
      <c r="H3714" s="46">
        <v>96</v>
      </c>
      <c r="I3714" s="46" t="s">
        <v>5581</v>
      </c>
      <c r="J3714" s="47" t="s">
        <v>5574</v>
      </c>
      <c r="K3714" s="112" t="s">
        <v>5677</v>
      </c>
      <c r="L3714" s="46" t="s">
        <v>159</v>
      </c>
      <c r="M3714" s="46" t="s">
        <v>2838</v>
      </c>
      <c r="N3714" s="46">
        <v>1.48</v>
      </c>
      <c r="O3714" s="46" t="s">
        <v>2838</v>
      </c>
      <c r="P3714" s="46" t="s">
        <v>888</v>
      </c>
      <c r="Q3714" s="46" t="s">
        <v>159</v>
      </c>
      <c r="R3714" s="46" t="s">
        <v>888</v>
      </c>
      <c r="S3714" s="46" t="s">
        <v>159</v>
      </c>
      <c r="T3714" s="46" t="s">
        <v>5577</v>
      </c>
      <c r="U3714" s="46" t="s">
        <v>5570</v>
      </c>
      <c r="V3714" s="46" t="s">
        <v>5583</v>
      </c>
      <c r="W3714" s="48" t="s">
        <v>5579</v>
      </c>
      <c r="X3714" s="76" t="s">
        <v>5573</v>
      </c>
      <c r="Y3714" s="46" t="s">
        <v>2838</v>
      </c>
    </row>
    <row r="3715" spans="2:25" ht="48">
      <c r="B3715" s="46" t="s">
        <v>2945</v>
      </c>
      <c r="C3715" s="46" t="s">
        <v>5565</v>
      </c>
      <c r="D3715" s="46" t="s">
        <v>5580</v>
      </c>
      <c r="E3715" s="46" t="s">
        <v>882</v>
      </c>
      <c r="F3715" s="46">
        <v>1.46</v>
      </c>
      <c r="G3715" s="46" t="s">
        <v>2022</v>
      </c>
      <c r="H3715" s="46">
        <v>97</v>
      </c>
      <c r="I3715" s="46" t="s">
        <v>5581</v>
      </c>
      <c r="J3715" s="47" t="s">
        <v>5567</v>
      </c>
      <c r="K3715" s="219" t="s">
        <v>5678</v>
      </c>
      <c r="L3715" s="46" t="s">
        <v>53</v>
      </c>
      <c r="M3715" s="46">
        <v>1</v>
      </c>
      <c r="N3715" s="46">
        <v>1.48</v>
      </c>
      <c r="O3715" s="46">
        <v>1</v>
      </c>
      <c r="P3715" s="46" t="s">
        <v>888</v>
      </c>
      <c r="Q3715" s="46" t="s">
        <v>55</v>
      </c>
      <c r="R3715" s="46" t="s">
        <v>888</v>
      </c>
      <c r="S3715" s="46" t="s">
        <v>55</v>
      </c>
      <c r="T3715" s="46" t="s">
        <v>5577</v>
      </c>
      <c r="U3715" s="46" t="s">
        <v>5570</v>
      </c>
      <c r="V3715" s="46" t="s">
        <v>5583</v>
      </c>
      <c r="W3715" s="48" t="s">
        <v>5579</v>
      </c>
      <c r="X3715" s="76" t="s">
        <v>5573</v>
      </c>
      <c r="Y3715" s="46">
        <v>1</v>
      </c>
    </row>
    <row r="3716" spans="2:25" ht="48">
      <c r="B3716" s="46" t="s">
        <v>2945</v>
      </c>
      <c r="C3716" s="46" t="s">
        <v>5565</v>
      </c>
      <c r="D3716" s="46" t="s">
        <v>5580</v>
      </c>
      <c r="E3716" s="46" t="s">
        <v>882</v>
      </c>
      <c r="F3716" s="46">
        <v>1.46</v>
      </c>
      <c r="G3716" s="46" t="s">
        <v>2022</v>
      </c>
      <c r="H3716" s="46">
        <v>98</v>
      </c>
      <c r="I3716" s="46" t="s">
        <v>5581</v>
      </c>
      <c r="J3716" s="47" t="s">
        <v>5574</v>
      </c>
      <c r="K3716" s="219" t="s">
        <v>5679</v>
      </c>
      <c r="L3716" s="46" t="s">
        <v>159</v>
      </c>
      <c r="M3716" s="46" t="s">
        <v>2838</v>
      </c>
      <c r="N3716" s="46">
        <v>1.48</v>
      </c>
      <c r="O3716" s="46" t="s">
        <v>2838</v>
      </c>
      <c r="P3716" s="46" t="s">
        <v>888</v>
      </c>
      <c r="Q3716" s="46" t="s">
        <v>159</v>
      </c>
      <c r="R3716" s="46" t="s">
        <v>888</v>
      </c>
      <c r="S3716" s="46" t="s">
        <v>159</v>
      </c>
      <c r="T3716" s="46" t="s">
        <v>5577</v>
      </c>
      <c r="U3716" s="46" t="s">
        <v>5570</v>
      </c>
      <c r="V3716" s="46" t="s">
        <v>5583</v>
      </c>
      <c r="W3716" s="48" t="s">
        <v>5579</v>
      </c>
      <c r="X3716" s="76" t="s">
        <v>5573</v>
      </c>
      <c r="Y3716" s="46" t="s">
        <v>2838</v>
      </c>
    </row>
    <row r="3717" spans="2:25" ht="48">
      <c r="B3717" s="46" t="s">
        <v>2945</v>
      </c>
      <c r="C3717" s="46" t="s">
        <v>5565</v>
      </c>
      <c r="D3717" s="46" t="s">
        <v>5580</v>
      </c>
      <c r="E3717" s="46" t="s">
        <v>882</v>
      </c>
      <c r="F3717" s="46">
        <v>1.46</v>
      </c>
      <c r="G3717" s="46" t="s">
        <v>2022</v>
      </c>
      <c r="H3717" s="46">
        <v>99</v>
      </c>
      <c r="I3717" s="46" t="s">
        <v>5581</v>
      </c>
      <c r="J3717" s="47" t="s">
        <v>5567</v>
      </c>
      <c r="K3717" s="219" t="s">
        <v>5680</v>
      </c>
      <c r="L3717" s="46" t="s">
        <v>159</v>
      </c>
      <c r="M3717" s="46" t="s">
        <v>2838</v>
      </c>
      <c r="N3717" s="46">
        <v>1.48</v>
      </c>
      <c r="O3717" s="46" t="s">
        <v>2838</v>
      </c>
      <c r="P3717" s="46" t="s">
        <v>888</v>
      </c>
      <c r="Q3717" s="46" t="s">
        <v>159</v>
      </c>
      <c r="R3717" s="46" t="s">
        <v>888</v>
      </c>
      <c r="S3717" s="46" t="s">
        <v>159</v>
      </c>
      <c r="T3717" s="46" t="s">
        <v>5577</v>
      </c>
      <c r="U3717" s="46" t="s">
        <v>5570</v>
      </c>
      <c r="V3717" s="46" t="s">
        <v>5583</v>
      </c>
      <c r="W3717" s="48" t="s">
        <v>5579</v>
      </c>
      <c r="X3717" s="76" t="s">
        <v>5573</v>
      </c>
      <c r="Y3717" s="46" t="s">
        <v>2838</v>
      </c>
    </row>
    <row r="3718" spans="2:25" ht="48">
      <c r="B3718" s="46" t="s">
        <v>2945</v>
      </c>
      <c r="C3718" s="46" t="s">
        <v>5565</v>
      </c>
      <c r="D3718" s="46" t="s">
        <v>5580</v>
      </c>
      <c r="E3718" s="46" t="s">
        <v>882</v>
      </c>
      <c r="F3718" s="46">
        <v>1.46</v>
      </c>
      <c r="G3718" s="46" t="s">
        <v>2022</v>
      </c>
      <c r="H3718" s="46">
        <v>100</v>
      </c>
      <c r="I3718" s="46" t="s">
        <v>5581</v>
      </c>
      <c r="J3718" s="47" t="s">
        <v>5574</v>
      </c>
      <c r="K3718" s="219" t="s">
        <v>5681</v>
      </c>
      <c r="L3718" s="46" t="s">
        <v>159</v>
      </c>
      <c r="M3718" s="46" t="s">
        <v>2838</v>
      </c>
      <c r="N3718" s="46">
        <v>1.48</v>
      </c>
      <c r="O3718" s="46" t="s">
        <v>2838</v>
      </c>
      <c r="P3718" s="46" t="s">
        <v>888</v>
      </c>
      <c r="Q3718" s="46" t="s">
        <v>159</v>
      </c>
      <c r="R3718" s="46" t="s">
        <v>888</v>
      </c>
      <c r="S3718" s="46" t="s">
        <v>159</v>
      </c>
      <c r="T3718" s="46" t="s">
        <v>5577</v>
      </c>
      <c r="U3718" s="46" t="s">
        <v>5570</v>
      </c>
      <c r="V3718" s="46" t="s">
        <v>5583</v>
      </c>
      <c r="W3718" s="48" t="s">
        <v>5579</v>
      </c>
      <c r="X3718" s="76" t="s">
        <v>5573</v>
      </c>
      <c r="Y3718" s="46" t="s">
        <v>2838</v>
      </c>
    </row>
    <row r="3719" spans="2:25" ht="48">
      <c r="B3719" s="46" t="s">
        <v>2945</v>
      </c>
      <c r="C3719" s="46" t="s">
        <v>5565</v>
      </c>
      <c r="D3719" s="46" t="s">
        <v>5580</v>
      </c>
      <c r="E3719" s="46" t="s">
        <v>882</v>
      </c>
      <c r="F3719" s="46">
        <v>1.46</v>
      </c>
      <c r="G3719" s="46" t="s">
        <v>2022</v>
      </c>
      <c r="H3719" s="46">
        <v>101</v>
      </c>
      <c r="I3719" s="46" t="s">
        <v>5581</v>
      </c>
      <c r="J3719" s="47" t="s">
        <v>5567</v>
      </c>
      <c r="K3719" s="219" t="s">
        <v>5682</v>
      </c>
      <c r="L3719" s="46" t="s">
        <v>159</v>
      </c>
      <c r="M3719" s="46" t="s">
        <v>2838</v>
      </c>
      <c r="N3719" s="46">
        <v>1.48</v>
      </c>
      <c r="O3719" s="46" t="s">
        <v>2838</v>
      </c>
      <c r="P3719" s="46" t="s">
        <v>888</v>
      </c>
      <c r="Q3719" s="46" t="s">
        <v>159</v>
      </c>
      <c r="R3719" s="46" t="s">
        <v>888</v>
      </c>
      <c r="S3719" s="46" t="s">
        <v>159</v>
      </c>
      <c r="T3719" s="46" t="s">
        <v>5577</v>
      </c>
      <c r="U3719" s="46" t="s">
        <v>5570</v>
      </c>
      <c r="V3719" s="46" t="s">
        <v>5583</v>
      </c>
      <c r="W3719" s="48" t="s">
        <v>5579</v>
      </c>
      <c r="X3719" s="76" t="s">
        <v>5573</v>
      </c>
      <c r="Y3719" s="46" t="s">
        <v>2838</v>
      </c>
    </row>
    <row r="3720" spans="2:25" ht="48">
      <c r="B3720" s="46" t="s">
        <v>2945</v>
      </c>
      <c r="C3720" s="46" t="s">
        <v>5565</v>
      </c>
      <c r="D3720" s="46" t="s">
        <v>5580</v>
      </c>
      <c r="E3720" s="46" t="s">
        <v>882</v>
      </c>
      <c r="F3720" s="46">
        <v>1.46</v>
      </c>
      <c r="G3720" s="46" t="s">
        <v>2022</v>
      </c>
      <c r="H3720" s="46">
        <v>102</v>
      </c>
      <c r="I3720" s="46" t="s">
        <v>5581</v>
      </c>
      <c r="J3720" s="47" t="s">
        <v>5574</v>
      </c>
      <c r="K3720" s="219" t="s">
        <v>5683</v>
      </c>
      <c r="L3720" s="46" t="s">
        <v>159</v>
      </c>
      <c r="M3720" s="46" t="s">
        <v>2838</v>
      </c>
      <c r="N3720" s="46">
        <v>1.48</v>
      </c>
      <c r="O3720" s="46" t="s">
        <v>2838</v>
      </c>
      <c r="P3720" s="46" t="s">
        <v>888</v>
      </c>
      <c r="Q3720" s="46" t="s">
        <v>159</v>
      </c>
      <c r="R3720" s="46" t="s">
        <v>888</v>
      </c>
      <c r="S3720" s="46" t="s">
        <v>159</v>
      </c>
      <c r="T3720" s="46" t="s">
        <v>5577</v>
      </c>
      <c r="U3720" s="46" t="s">
        <v>5570</v>
      </c>
      <c r="V3720" s="46" t="s">
        <v>5583</v>
      </c>
      <c r="W3720" s="48" t="s">
        <v>5579</v>
      </c>
      <c r="X3720" s="76" t="s">
        <v>5573</v>
      </c>
      <c r="Y3720" s="46" t="s">
        <v>2838</v>
      </c>
    </row>
    <row r="3721" spans="2:25" ht="48">
      <c r="B3721" s="46" t="s">
        <v>2945</v>
      </c>
      <c r="C3721" s="46" t="s">
        <v>5565</v>
      </c>
      <c r="D3721" s="46" t="s">
        <v>5580</v>
      </c>
      <c r="E3721" s="46" t="s">
        <v>882</v>
      </c>
      <c r="F3721" s="46">
        <v>1.46</v>
      </c>
      <c r="G3721" s="46" t="s">
        <v>2022</v>
      </c>
      <c r="H3721" s="46">
        <v>103</v>
      </c>
      <c r="I3721" s="46" t="s">
        <v>5581</v>
      </c>
      <c r="J3721" s="47" t="s">
        <v>5567</v>
      </c>
      <c r="K3721" s="219" t="s">
        <v>5684</v>
      </c>
      <c r="L3721" s="46" t="s">
        <v>159</v>
      </c>
      <c r="M3721" s="46" t="s">
        <v>2838</v>
      </c>
      <c r="N3721" s="46">
        <v>1.48</v>
      </c>
      <c r="O3721" s="46" t="s">
        <v>2838</v>
      </c>
      <c r="P3721" s="46" t="s">
        <v>888</v>
      </c>
      <c r="Q3721" s="46" t="s">
        <v>159</v>
      </c>
      <c r="R3721" s="46" t="s">
        <v>888</v>
      </c>
      <c r="S3721" s="46" t="s">
        <v>159</v>
      </c>
      <c r="T3721" s="46" t="s">
        <v>5577</v>
      </c>
      <c r="U3721" s="46" t="s">
        <v>5570</v>
      </c>
      <c r="V3721" s="46" t="s">
        <v>5583</v>
      </c>
      <c r="W3721" s="48" t="s">
        <v>5579</v>
      </c>
      <c r="X3721" s="76" t="s">
        <v>5573</v>
      </c>
      <c r="Y3721" s="46" t="s">
        <v>2838</v>
      </c>
    </row>
    <row r="3722" spans="2:25" ht="48">
      <c r="B3722" s="46" t="s">
        <v>2945</v>
      </c>
      <c r="C3722" s="46" t="s">
        <v>5565</v>
      </c>
      <c r="D3722" s="46" t="s">
        <v>5580</v>
      </c>
      <c r="E3722" s="46" t="s">
        <v>882</v>
      </c>
      <c r="F3722" s="46">
        <v>1.46</v>
      </c>
      <c r="G3722" s="46" t="s">
        <v>2022</v>
      </c>
      <c r="H3722" s="46">
        <v>104</v>
      </c>
      <c r="I3722" s="46" t="s">
        <v>5581</v>
      </c>
      <c r="J3722" s="47" t="s">
        <v>5574</v>
      </c>
      <c r="K3722" s="219" t="s">
        <v>5685</v>
      </c>
      <c r="L3722" s="46" t="s">
        <v>159</v>
      </c>
      <c r="M3722" s="46" t="s">
        <v>2838</v>
      </c>
      <c r="N3722" s="46">
        <v>1.48</v>
      </c>
      <c r="O3722" s="46" t="s">
        <v>2838</v>
      </c>
      <c r="P3722" s="46" t="s">
        <v>888</v>
      </c>
      <c r="Q3722" s="46" t="s">
        <v>159</v>
      </c>
      <c r="R3722" s="46" t="s">
        <v>888</v>
      </c>
      <c r="S3722" s="46" t="s">
        <v>159</v>
      </c>
      <c r="T3722" s="46" t="s">
        <v>5577</v>
      </c>
      <c r="U3722" s="46" t="s">
        <v>5570</v>
      </c>
      <c r="V3722" s="46" t="s">
        <v>5583</v>
      </c>
      <c r="W3722" s="48" t="s">
        <v>5579</v>
      </c>
      <c r="X3722" s="76" t="s">
        <v>5573</v>
      </c>
      <c r="Y3722" s="46" t="s">
        <v>2838</v>
      </c>
    </row>
    <row r="3723" spans="2:25" ht="48">
      <c r="B3723" s="46" t="s">
        <v>2945</v>
      </c>
      <c r="C3723" s="46" t="s">
        <v>5565</v>
      </c>
      <c r="D3723" s="46" t="s">
        <v>5580</v>
      </c>
      <c r="E3723" s="46" t="s">
        <v>882</v>
      </c>
      <c r="F3723" s="46">
        <v>1.46</v>
      </c>
      <c r="G3723" s="46" t="s">
        <v>2022</v>
      </c>
      <c r="H3723" s="46">
        <v>105</v>
      </c>
      <c r="I3723" s="46" t="s">
        <v>5581</v>
      </c>
      <c r="J3723" s="47" t="s">
        <v>5567</v>
      </c>
      <c r="K3723" s="112" t="s">
        <v>5686</v>
      </c>
      <c r="L3723" s="46" t="s">
        <v>53</v>
      </c>
      <c r="M3723" s="46">
        <v>1</v>
      </c>
      <c r="N3723" s="46">
        <v>1.49</v>
      </c>
      <c r="O3723" s="46">
        <v>1</v>
      </c>
      <c r="P3723" s="46" t="s">
        <v>888</v>
      </c>
      <c r="Q3723" s="46" t="s">
        <v>55</v>
      </c>
      <c r="R3723" s="46" t="s">
        <v>888</v>
      </c>
      <c r="S3723" s="46" t="s">
        <v>55</v>
      </c>
      <c r="T3723" s="46" t="s">
        <v>5577</v>
      </c>
      <c r="U3723" s="46" t="s">
        <v>5570</v>
      </c>
      <c r="V3723" s="46" t="s">
        <v>5583</v>
      </c>
      <c r="W3723" s="48" t="s">
        <v>5579</v>
      </c>
      <c r="X3723" s="76" t="s">
        <v>5573</v>
      </c>
      <c r="Y3723" s="46">
        <v>1</v>
      </c>
    </row>
    <row r="3724" spans="2:25" ht="48">
      <c r="B3724" s="46" t="s">
        <v>2945</v>
      </c>
      <c r="C3724" s="46" t="s">
        <v>5565</v>
      </c>
      <c r="D3724" s="46" t="s">
        <v>5580</v>
      </c>
      <c r="E3724" s="46" t="s">
        <v>882</v>
      </c>
      <c r="F3724" s="46">
        <v>1.46</v>
      </c>
      <c r="G3724" s="46" t="s">
        <v>2022</v>
      </c>
      <c r="H3724" s="46">
        <v>106</v>
      </c>
      <c r="I3724" s="46" t="s">
        <v>5581</v>
      </c>
      <c r="J3724" s="47" t="s">
        <v>5574</v>
      </c>
      <c r="K3724" s="112" t="s">
        <v>5687</v>
      </c>
      <c r="L3724" s="46" t="s">
        <v>159</v>
      </c>
      <c r="M3724" s="46" t="s">
        <v>2838</v>
      </c>
      <c r="N3724" s="46">
        <v>1.49</v>
      </c>
      <c r="O3724" s="46" t="s">
        <v>2838</v>
      </c>
      <c r="P3724" s="46" t="s">
        <v>888</v>
      </c>
      <c r="Q3724" s="46" t="s">
        <v>159</v>
      </c>
      <c r="R3724" s="46" t="s">
        <v>888</v>
      </c>
      <c r="S3724" s="46" t="s">
        <v>159</v>
      </c>
      <c r="T3724" s="46" t="s">
        <v>5577</v>
      </c>
      <c r="U3724" s="46" t="s">
        <v>5570</v>
      </c>
      <c r="V3724" s="46" t="s">
        <v>5583</v>
      </c>
      <c r="W3724" s="48" t="s">
        <v>5579</v>
      </c>
      <c r="X3724" s="76" t="s">
        <v>5573</v>
      </c>
      <c r="Y3724" s="46" t="s">
        <v>2838</v>
      </c>
    </row>
    <row r="3725" spans="2:25" ht="48">
      <c r="B3725" s="46" t="s">
        <v>2945</v>
      </c>
      <c r="C3725" s="46" t="s">
        <v>5565</v>
      </c>
      <c r="D3725" s="46" t="s">
        <v>5580</v>
      </c>
      <c r="E3725" s="46" t="s">
        <v>882</v>
      </c>
      <c r="F3725" s="46">
        <v>1.46</v>
      </c>
      <c r="G3725" s="46" t="s">
        <v>2022</v>
      </c>
      <c r="H3725" s="46">
        <v>107</v>
      </c>
      <c r="I3725" s="46" t="s">
        <v>5581</v>
      </c>
      <c r="J3725" s="47" t="s">
        <v>5567</v>
      </c>
      <c r="K3725" s="112" t="s">
        <v>5688</v>
      </c>
      <c r="L3725" s="46" t="s">
        <v>159</v>
      </c>
      <c r="M3725" s="46" t="s">
        <v>2838</v>
      </c>
      <c r="N3725" s="46">
        <v>1.49</v>
      </c>
      <c r="O3725" s="46" t="s">
        <v>2838</v>
      </c>
      <c r="P3725" s="46" t="s">
        <v>888</v>
      </c>
      <c r="Q3725" s="46" t="s">
        <v>159</v>
      </c>
      <c r="R3725" s="46" t="s">
        <v>888</v>
      </c>
      <c r="S3725" s="46" t="s">
        <v>159</v>
      </c>
      <c r="T3725" s="46" t="s">
        <v>5577</v>
      </c>
      <c r="U3725" s="46" t="s">
        <v>5570</v>
      </c>
      <c r="V3725" s="46" t="s">
        <v>5583</v>
      </c>
      <c r="W3725" s="48" t="s">
        <v>5579</v>
      </c>
      <c r="X3725" s="76" t="s">
        <v>5573</v>
      </c>
      <c r="Y3725" s="46" t="s">
        <v>2838</v>
      </c>
    </row>
    <row r="3726" spans="2:25" ht="48">
      <c r="B3726" s="46" t="s">
        <v>2945</v>
      </c>
      <c r="C3726" s="46" t="s">
        <v>5565</v>
      </c>
      <c r="D3726" s="46" t="s">
        <v>5580</v>
      </c>
      <c r="E3726" s="46" t="s">
        <v>882</v>
      </c>
      <c r="F3726" s="46">
        <v>1.46</v>
      </c>
      <c r="G3726" s="46" t="s">
        <v>2022</v>
      </c>
      <c r="H3726" s="46">
        <v>108</v>
      </c>
      <c r="I3726" s="46" t="s">
        <v>5581</v>
      </c>
      <c r="J3726" s="47" t="s">
        <v>5574</v>
      </c>
      <c r="K3726" s="112" t="s">
        <v>5689</v>
      </c>
      <c r="L3726" s="46" t="s">
        <v>159</v>
      </c>
      <c r="M3726" s="46" t="s">
        <v>2838</v>
      </c>
      <c r="N3726" s="46">
        <v>1.49</v>
      </c>
      <c r="O3726" s="46" t="s">
        <v>2838</v>
      </c>
      <c r="P3726" s="46" t="s">
        <v>888</v>
      </c>
      <c r="Q3726" s="46" t="s">
        <v>159</v>
      </c>
      <c r="R3726" s="46" t="s">
        <v>888</v>
      </c>
      <c r="S3726" s="46" t="s">
        <v>159</v>
      </c>
      <c r="T3726" s="46" t="s">
        <v>5577</v>
      </c>
      <c r="U3726" s="46" t="s">
        <v>5570</v>
      </c>
      <c r="V3726" s="46" t="s">
        <v>5583</v>
      </c>
      <c r="W3726" s="48" t="s">
        <v>5579</v>
      </c>
      <c r="X3726" s="76" t="s">
        <v>5573</v>
      </c>
      <c r="Y3726" s="46" t="s">
        <v>2838</v>
      </c>
    </row>
    <row r="3727" spans="2:25" ht="48">
      <c r="B3727" s="46" t="s">
        <v>2945</v>
      </c>
      <c r="C3727" s="46" t="s">
        <v>5565</v>
      </c>
      <c r="D3727" s="46" t="s">
        <v>5580</v>
      </c>
      <c r="E3727" s="46" t="s">
        <v>882</v>
      </c>
      <c r="F3727" s="46">
        <v>1.46</v>
      </c>
      <c r="G3727" s="46" t="s">
        <v>2022</v>
      </c>
      <c r="H3727" s="46">
        <v>109</v>
      </c>
      <c r="I3727" s="46" t="s">
        <v>5581</v>
      </c>
      <c r="J3727" s="47" t="s">
        <v>5567</v>
      </c>
      <c r="K3727" s="112" t="s">
        <v>5690</v>
      </c>
      <c r="L3727" s="46" t="s">
        <v>159</v>
      </c>
      <c r="M3727" s="46" t="s">
        <v>2838</v>
      </c>
      <c r="N3727" s="46">
        <v>1.49</v>
      </c>
      <c r="O3727" s="46" t="s">
        <v>2838</v>
      </c>
      <c r="P3727" s="46" t="s">
        <v>888</v>
      </c>
      <c r="Q3727" s="46" t="s">
        <v>159</v>
      </c>
      <c r="R3727" s="46" t="s">
        <v>888</v>
      </c>
      <c r="S3727" s="46" t="s">
        <v>159</v>
      </c>
      <c r="T3727" s="46" t="s">
        <v>5577</v>
      </c>
      <c r="U3727" s="46" t="s">
        <v>5570</v>
      </c>
      <c r="V3727" s="46" t="s">
        <v>5583</v>
      </c>
      <c r="W3727" s="48" t="s">
        <v>5579</v>
      </c>
      <c r="X3727" s="76" t="s">
        <v>5573</v>
      </c>
      <c r="Y3727" s="46" t="s">
        <v>2838</v>
      </c>
    </row>
    <row r="3728" spans="2:25" ht="48">
      <c r="B3728" s="46" t="s">
        <v>2945</v>
      </c>
      <c r="C3728" s="46" t="s">
        <v>5565</v>
      </c>
      <c r="D3728" s="46" t="s">
        <v>5580</v>
      </c>
      <c r="E3728" s="46" t="s">
        <v>882</v>
      </c>
      <c r="F3728" s="46">
        <v>1.46</v>
      </c>
      <c r="G3728" s="46" t="s">
        <v>2022</v>
      </c>
      <c r="H3728" s="46">
        <v>110</v>
      </c>
      <c r="I3728" s="46" t="s">
        <v>5581</v>
      </c>
      <c r="J3728" s="47" t="s">
        <v>5574</v>
      </c>
      <c r="K3728" s="112" t="s">
        <v>5691</v>
      </c>
      <c r="L3728" s="46" t="s">
        <v>159</v>
      </c>
      <c r="M3728" s="46" t="s">
        <v>2838</v>
      </c>
      <c r="N3728" s="46">
        <v>1.49</v>
      </c>
      <c r="O3728" s="46" t="s">
        <v>2838</v>
      </c>
      <c r="P3728" s="46" t="s">
        <v>888</v>
      </c>
      <c r="Q3728" s="46" t="s">
        <v>159</v>
      </c>
      <c r="R3728" s="46" t="s">
        <v>888</v>
      </c>
      <c r="S3728" s="46" t="s">
        <v>159</v>
      </c>
      <c r="T3728" s="46" t="s">
        <v>5577</v>
      </c>
      <c r="U3728" s="46" t="s">
        <v>5570</v>
      </c>
      <c r="V3728" s="46" t="s">
        <v>5583</v>
      </c>
      <c r="W3728" s="48" t="s">
        <v>5579</v>
      </c>
      <c r="X3728" s="76" t="s">
        <v>5573</v>
      </c>
      <c r="Y3728" s="46" t="s">
        <v>2838</v>
      </c>
    </row>
    <row r="3729" spans="2:25" ht="48">
      <c r="B3729" s="46" t="s">
        <v>2945</v>
      </c>
      <c r="C3729" s="46" t="s">
        <v>5565</v>
      </c>
      <c r="D3729" s="46" t="s">
        <v>5580</v>
      </c>
      <c r="E3729" s="46" t="s">
        <v>882</v>
      </c>
      <c r="F3729" s="46">
        <v>1.46</v>
      </c>
      <c r="G3729" s="46" t="s">
        <v>2022</v>
      </c>
      <c r="H3729" s="46">
        <v>111</v>
      </c>
      <c r="I3729" s="46" t="s">
        <v>5581</v>
      </c>
      <c r="J3729" s="47" t="s">
        <v>5567</v>
      </c>
      <c r="K3729" s="112" t="s">
        <v>5692</v>
      </c>
      <c r="L3729" s="46" t="s">
        <v>159</v>
      </c>
      <c r="M3729" s="46" t="s">
        <v>2838</v>
      </c>
      <c r="N3729" s="46">
        <v>1.49</v>
      </c>
      <c r="O3729" s="46" t="s">
        <v>2838</v>
      </c>
      <c r="P3729" s="46" t="s">
        <v>888</v>
      </c>
      <c r="Q3729" s="46" t="s">
        <v>159</v>
      </c>
      <c r="R3729" s="46" t="s">
        <v>888</v>
      </c>
      <c r="S3729" s="46" t="s">
        <v>159</v>
      </c>
      <c r="T3729" s="46" t="s">
        <v>5577</v>
      </c>
      <c r="U3729" s="46" t="s">
        <v>5570</v>
      </c>
      <c r="V3729" s="46" t="s">
        <v>5583</v>
      </c>
      <c r="W3729" s="48" t="s">
        <v>5579</v>
      </c>
      <c r="X3729" s="76" t="s">
        <v>5573</v>
      </c>
      <c r="Y3729" s="46" t="s">
        <v>2838</v>
      </c>
    </row>
    <row r="3730" spans="2:25" ht="48">
      <c r="B3730" s="46" t="s">
        <v>2945</v>
      </c>
      <c r="C3730" s="46" t="s">
        <v>5565</v>
      </c>
      <c r="D3730" s="46" t="s">
        <v>5580</v>
      </c>
      <c r="E3730" s="46" t="s">
        <v>882</v>
      </c>
      <c r="F3730" s="46">
        <v>1.46</v>
      </c>
      <c r="G3730" s="46" t="s">
        <v>2022</v>
      </c>
      <c r="H3730" s="46">
        <v>112</v>
      </c>
      <c r="I3730" s="46" t="s">
        <v>5581</v>
      </c>
      <c r="J3730" s="47" t="s">
        <v>5574</v>
      </c>
      <c r="K3730" s="112" t="s">
        <v>5693</v>
      </c>
      <c r="L3730" s="46" t="s">
        <v>159</v>
      </c>
      <c r="M3730" s="46" t="s">
        <v>2838</v>
      </c>
      <c r="N3730" s="46">
        <v>1.49</v>
      </c>
      <c r="O3730" s="46" t="s">
        <v>2838</v>
      </c>
      <c r="P3730" s="46" t="s">
        <v>888</v>
      </c>
      <c r="Q3730" s="46" t="s">
        <v>159</v>
      </c>
      <c r="R3730" s="46" t="s">
        <v>888</v>
      </c>
      <c r="S3730" s="46" t="s">
        <v>159</v>
      </c>
      <c r="T3730" s="46" t="s">
        <v>5577</v>
      </c>
      <c r="U3730" s="46" t="s">
        <v>5570</v>
      </c>
      <c r="V3730" s="46" t="s">
        <v>5583</v>
      </c>
      <c r="W3730" s="48" t="s">
        <v>5579</v>
      </c>
      <c r="X3730" s="76" t="s">
        <v>5573</v>
      </c>
      <c r="Y3730" s="46" t="s">
        <v>2838</v>
      </c>
    </row>
    <row r="3731" spans="2:25" ht="48">
      <c r="B3731" s="46" t="s">
        <v>2945</v>
      </c>
      <c r="C3731" s="46" t="s">
        <v>5565</v>
      </c>
      <c r="D3731" s="46" t="s">
        <v>5580</v>
      </c>
      <c r="E3731" s="46" t="s">
        <v>882</v>
      </c>
      <c r="F3731" s="46">
        <v>1.46</v>
      </c>
      <c r="G3731" s="46" t="s">
        <v>2022</v>
      </c>
      <c r="H3731" s="46">
        <v>113</v>
      </c>
      <c r="I3731" s="46" t="s">
        <v>5581</v>
      </c>
      <c r="J3731" s="47" t="s">
        <v>5567</v>
      </c>
      <c r="K3731" s="219" t="s">
        <v>5694</v>
      </c>
      <c r="L3731" s="46" t="s">
        <v>53</v>
      </c>
      <c r="M3731" s="46">
        <v>1</v>
      </c>
      <c r="N3731" s="46">
        <v>1.49</v>
      </c>
      <c r="O3731" s="46">
        <v>1</v>
      </c>
      <c r="P3731" s="46" t="s">
        <v>888</v>
      </c>
      <c r="Q3731" s="46" t="s">
        <v>55</v>
      </c>
      <c r="R3731" s="46" t="s">
        <v>888</v>
      </c>
      <c r="S3731" s="46" t="s">
        <v>55</v>
      </c>
      <c r="T3731" s="46" t="s">
        <v>5577</v>
      </c>
      <c r="U3731" s="46" t="s">
        <v>5570</v>
      </c>
      <c r="V3731" s="46" t="s">
        <v>5583</v>
      </c>
      <c r="W3731" s="48" t="s">
        <v>5579</v>
      </c>
      <c r="X3731" s="76" t="s">
        <v>5573</v>
      </c>
      <c r="Y3731" s="46">
        <v>1</v>
      </c>
    </row>
    <row r="3732" spans="2:25" ht="48">
      <c r="B3732" s="46" t="s">
        <v>2945</v>
      </c>
      <c r="C3732" s="46" t="s">
        <v>5565</v>
      </c>
      <c r="D3732" s="46" t="s">
        <v>5580</v>
      </c>
      <c r="E3732" s="46" t="s">
        <v>882</v>
      </c>
      <c r="F3732" s="46">
        <v>1.46</v>
      </c>
      <c r="G3732" s="46" t="s">
        <v>2022</v>
      </c>
      <c r="H3732" s="46">
        <v>114</v>
      </c>
      <c r="I3732" s="46" t="s">
        <v>5581</v>
      </c>
      <c r="J3732" s="47" t="s">
        <v>5574</v>
      </c>
      <c r="K3732" s="219" t="s">
        <v>5695</v>
      </c>
      <c r="L3732" s="46" t="s">
        <v>159</v>
      </c>
      <c r="M3732" s="46" t="s">
        <v>2838</v>
      </c>
      <c r="N3732" s="46">
        <v>1.49</v>
      </c>
      <c r="O3732" s="46" t="s">
        <v>2838</v>
      </c>
      <c r="P3732" s="46" t="s">
        <v>888</v>
      </c>
      <c r="Q3732" s="46" t="s">
        <v>159</v>
      </c>
      <c r="R3732" s="46" t="s">
        <v>888</v>
      </c>
      <c r="S3732" s="46" t="s">
        <v>159</v>
      </c>
      <c r="T3732" s="46" t="s">
        <v>5577</v>
      </c>
      <c r="U3732" s="46" t="s">
        <v>5570</v>
      </c>
      <c r="V3732" s="46" t="s">
        <v>5583</v>
      </c>
      <c r="W3732" s="48" t="s">
        <v>5579</v>
      </c>
      <c r="X3732" s="76" t="s">
        <v>5573</v>
      </c>
      <c r="Y3732" s="46" t="s">
        <v>2838</v>
      </c>
    </row>
    <row r="3733" spans="2:25" ht="48">
      <c r="B3733" s="46" t="s">
        <v>2945</v>
      </c>
      <c r="C3733" s="46" t="s">
        <v>5565</v>
      </c>
      <c r="D3733" s="46" t="s">
        <v>5580</v>
      </c>
      <c r="E3733" s="46" t="s">
        <v>882</v>
      </c>
      <c r="F3733" s="46">
        <v>1.46</v>
      </c>
      <c r="G3733" s="46" t="s">
        <v>2022</v>
      </c>
      <c r="H3733" s="46">
        <v>115</v>
      </c>
      <c r="I3733" s="46" t="s">
        <v>5581</v>
      </c>
      <c r="J3733" s="47" t="s">
        <v>5567</v>
      </c>
      <c r="K3733" s="219" t="s">
        <v>5696</v>
      </c>
      <c r="L3733" s="46" t="s">
        <v>159</v>
      </c>
      <c r="M3733" s="46" t="s">
        <v>2838</v>
      </c>
      <c r="N3733" s="46">
        <v>1.49</v>
      </c>
      <c r="O3733" s="46" t="s">
        <v>2838</v>
      </c>
      <c r="P3733" s="46" t="s">
        <v>888</v>
      </c>
      <c r="Q3733" s="46" t="s">
        <v>159</v>
      </c>
      <c r="R3733" s="46" t="s">
        <v>888</v>
      </c>
      <c r="S3733" s="46" t="s">
        <v>159</v>
      </c>
      <c r="T3733" s="46" t="s">
        <v>5577</v>
      </c>
      <c r="U3733" s="46" t="s">
        <v>5570</v>
      </c>
      <c r="V3733" s="46" t="s">
        <v>5583</v>
      </c>
      <c r="W3733" s="48" t="s">
        <v>5579</v>
      </c>
      <c r="X3733" s="76" t="s">
        <v>5573</v>
      </c>
      <c r="Y3733" s="46" t="s">
        <v>2838</v>
      </c>
    </row>
    <row r="3734" spans="2:25" ht="48">
      <c r="B3734" s="46" t="s">
        <v>2945</v>
      </c>
      <c r="C3734" s="46" t="s">
        <v>5565</v>
      </c>
      <c r="D3734" s="46" t="s">
        <v>5580</v>
      </c>
      <c r="E3734" s="46" t="s">
        <v>882</v>
      </c>
      <c r="F3734" s="46">
        <v>1.46</v>
      </c>
      <c r="G3734" s="46" t="s">
        <v>2022</v>
      </c>
      <c r="H3734" s="46">
        <v>116</v>
      </c>
      <c r="I3734" s="46" t="s">
        <v>5581</v>
      </c>
      <c r="J3734" s="47" t="s">
        <v>5574</v>
      </c>
      <c r="K3734" s="219" t="s">
        <v>5697</v>
      </c>
      <c r="L3734" s="46" t="s">
        <v>159</v>
      </c>
      <c r="M3734" s="46" t="s">
        <v>2838</v>
      </c>
      <c r="N3734" s="46">
        <v>1.49</v>
      </c>
      <c r="O3734" s="46" t="s">
        <v>2838</v>
      </c>
      <c r="P3734" s="46" t="s">
        <v>888</v>
      </c>
      <c r="Q3734" s="46" t="s">
        <v>159</v>
      </c>
      <c r="R3734" s="46" t="s">
        <v>888</v>
      </c>
      <c r="S3734" s="46" t="s">
        <v>159</v>
      </c>
      <c r="T3734" s="46" t="s">
        <v>5577</v>
      </c>
      <c r="U3734" s="46" t="s">
        <v>5570</v>
      </c>
      <c r="V3734" s="46" t="s">
        <v>5583</v>
      </c>
      <c r="W3734" s="48" t="s">
        <v>5579</v>
      </c>
      <c r="X3734" s="76" t="s">
        <v>5573</v>
      </c>
      <c r="Y3734" s="46" t="s">
        <v>2838</v>
      </c>
    </row>
    <row r="3735" spans="2:25" ht="48">
      <c r="B3735" s="46" t="s">
        <v>2945</v>
      </c>
      <c r="C3735" s="46" t="s">
        <v>5565</v>
      </c>
      <c r="D3735" s="46" t="s">
        <v>5580</v>
      </c>
      <c r="E3735" s="46" t="s">
        <v>882</v>
      </c>
      <c r="F3735" s="46">
        <v>1.46</v>
      </c>
      <c r="G3735" s="46" t="s">
        <v>2022</v>
      </c>
      <c r="H3735" s="46">
        <v>117</v>
      </c>
      <c r="I3735" s="46" t="s">
        <v>5581</v>
      </c>
      <c r="J3735" s="47" t="s">
        <v>5567</v>
      </c>
      <c r="K3735" s="219" t="s">
        <v>5698</v>
      </c>
      <c r="L3735" s="46" t="s">
        <v>159</v>
      </c>
      <c r="M3735" s="46" t="s">
        <v>2838</v>
      </c>
      <c r="N3735" s="46">
        <v>1.49</v>
      </c>
      <c r="O3735" s="46" t="s">
        <v>2838</v>
      </c>
      <c r="P3735" s="46" t="s">
        <v>888</v>
      </c>
      <c r="Q3735" s="46" t="s">
        <v>159</v>
      </c>
      <c r="R3735" s="46" t="s">
        <v>888</v>
      </c>
      <c r="S3735" s="46" t="s">
        <v>159</v>
      </c>
      <c r="T3735" s="46" t="s">
        <v>5577</v>
      </c>
      <c r="U3735" s="46" t="s">
        <v>5570</v>
      </c>
      <c r="V3735" s="46" t="s">
        <v>5583</v>
      </c>
      <c r="W3735" s="48" t="s">
        <v>5579</v>
      </c>
      <c r="X3735" s="76" t="s">
        <v>5573</v>
      </c>
      <c r="Y3735" s="46" t="s">
        <v>2838</v>
      </c>
    </row>
    <row r="3736" spans="2:25" ht="48">
      <c r="B3736" s="46" t="s">
        <v>2945</v>
      </c>
      <c r="C3736" s="46" t="s">
        <v>5565</v>
      </c>
      <c r="D3736" s="46" t="s">
        <v>5580</v>
      </c>
      <c r="E3736" s="46" t="s">
        <v>882</v>
      </c>
      <c r="F3736" s="46">
        <v>1.46</v>
      </c>
      <c r="G3736" s="46" t="s">
        <v>2022</v>
      </c>
      <c r="H3736" s="46">
        <v>118</v>
      </c>
      <c r="I3736" s="46" t="s">
        <v>5581</v>
      </c>
      <c r="J3736" s="47" t="s">
        <v>5574</v>
      </c>
      <c r="K3736" s="219" t="s">
        <v>5699</v>
      </c>
      <c r="L3736" s="46" t="s">
        <v>159</v>
      </c>
      <c r="M3736" s="46" t="s">
        <v>2838</v>
      </c>
      <c r="N3736" s="46">
        <v>1.49</v>
      </c>
      <c r="O3736" s="46" t="s">
        <v>2838</v>
      </c>
      <c r="P3736" s="46" t="s">
        <v>888</v>
      </c>
      <c r="Q3736" s="46" t="s">
        <v>159</v>
      </c>
      <c r="R3736" s="46" t="s">
        <v>888</v>
      </c>
      <c r="S3736" s="46" t="s">
        <v>159</v>
      </c>
      <c r="T3736" s="46" t="s">
        <v>5577</v>
      </c>
      <c r="U3736" s="46" t="s">
        <v>5570</v>
      </c>
      <c r="V3736" s="46" t="s">
        <v>5583</v>
      </c>
      <c r="W3736" s="48" t="s">
        <v>5579</v>
      </c>
      <c r="X3736" s="76" t="s">
        <v>5573</v>
      </c>
      <c r="Y3736" s="46" t="s">
        <v>2838</v>
      </c>
    </row>
    <row r="3737" spans="2:25" ht="48">
      <c r="B3737" s="46" t="s">
        <v>2945</v>
      </c>
      <c r="C3737" s="46" t="s">
        <v>5565</v>
      </c>
      <c r="D3737" s="46" t="s">
        <v>5580</v>
      </c>
      <c r="E3737" s="46" t="s">
        <v>882</v>
      </c>
      <c r="F3737" s="46">
        <v>1.46</v>
      </c>
      <c r="G3737" s="46" t="s">
        <v>2022</v>
      </c>
      <c r="H3737" s="46">
        <v>119</v>
      </c>
      <c r="I3737" s="46" t="s">
        <v>5581</v>
      </c>
      <c r="J3737" s="47" t="s">
        <v>5567</v>
      </c>
      <c r="K3737" s="219" t="s">
        <v>5700</v>
      </c>
      <c r="L3737" s="46" t="s">
        <v>159</v>
      </c>
      <c r="M3737" s="46" t="s">
        <v>2838</v>
      </c>
      <c r="N3737" s="46">
        <v>1.49</v>
      </c>
      <c r="O3737" s="46" t="s">
        <v>2838</v>
      </c>
      <c r="P3737" s="46" t="s">
        <v>888</v>
      </c>
      <c r="Q3737" s="46" t="s">
        <v>159</v>
      </c>
      <c r="R3737" s="46" t="s">
        <v>888</v>
      </c>
      <c r="S3737" s="46" t="s">
        <v>159</v>
      </c>
      <c r="T3737" s="46" t="s">
        <v>5577</v>
      </c>
      <c r="U3737" s="46" t="s">
        <v>5570</v>
      </c>
      <c r="V3737" s="46" t="s">
        <v>5583</v>
      </c>
      <c r="W3737" s="48" t="s">
        <v>5579</v>
      </c>
      <c r="X3737" s="76" t="s">
        <v>5573</v>
      </c>
      <c r="Y3737" s="46" t="s">
        <v>2838</v>
      </c>
    </row>
    <row r="3738" spans="2:25" ht="48">
      <c r="B3738" s="46" t="s">
        <v>2945</v>
      </c>
      <c r="C3738" s="46" t="s">
        <v>5565</v>
      </c>
      <c r="D3738" s="46" t="s">
        <v>5580</v>
      </c>
      <c r="E3738" s="46" t="s">
        <v>882</v>
      </c>
      <c r="F3738" s="46">
        <v>1.46</v>
      </c>
      <c r="G3738" s="46" t="s">
        <v>2022</v>
      </c>
      <c r="H3738" s="46">
        <v>120</v>
      </c>
      <c r="I3738" s="46" t="s">
        <v>5581</v>
      </c>
      <c r="J3738" s="47" t="s">
        <v>5574</v>
      </c>
      <c r="K3738" s="219" t="s">
        <v>5701</v>
      </c>
      <c r="L3738" s="46" t="s">
        <v>159</v>
      </c>
      <c r="M3738" s="46" t="s">
        <v>2838</v>
      </c>
      <c r="N3738" s="46">
        <v>1.49</v>
      </c>
      <c r="O3738" s="46" t="s">
        <v>2838</v>
      </c>
      <c r="P3738" s="46" t="s">
        <v>888</v>
      </c>
      <c r="Q3738" s="46" t="s">
        <v>159</v>
      </c>
      <c r="R3738" s="46" t="s">
        <v>888</v>
      </c>
      <c r="S3738" s="46" t="s">
        <v>159</v>
      </c>
      <c r="T3738" s="46" t="s">
        <v>5577</v>
      </c>
      <c r="U3738" s="46" t="s">
        <v>5570</v>
      </c>
      <c r="V3738" s="46" t="s">
        <v>5583</v>
      </c>
      <c r="W3738" s="48" t="s">
        <v>5579</v>
      </c>
      <c r="X3738" s="76" t="s">
        <v>5573</v>
      </c>
      <c r="Y3738" s="46" t="s">
        <v>2838</v>
      </c>
    </row>
    <row r="3739" spans="2:25" ht="48">
      <c r="B3739" s="46" t="s">
        <v>2945</v>
      </c>
      <c r="C3739" s="46" t="s">
        <v>5565</v>
      </c>
      <c r="D3739" s="46" t="s">
        <v>5580</v>
      </c>
      <c r="E3739" s="46" t="s">
        <v>882</v>
      </c>
      <c r="F3739" s="46">
        <v>1.46</v>
      </c>
      <c r="G3739" s="46" t="s">
        <v>2022</v>
      </c>
      <c r="H3739" s="46">
        <v>121</v>
      </c>
      <c r="I3739" s="46" t="s">
        <v>5581</v>
      </c>
      <c r="J3739" s="47" t="s">
        <v>5702</v>
      </c>
      <c r="K3739" s="47" t="s">
        <v>5703</v>
      </c>
      <c r="L3739" s="46" t="s">
        <v>53</v>
      </c>
      <c r="M3739" s="46">
        <v>1</v>
      </c>
      <c r="N3739" s="46">
        <v>1.46</v>
      </c>
      <c r="O3739" s="46">
        <v>1</v>
      </c>
      <c r="P3739" s="46" t="s">
        <v>888</v>
      </c>
      <c r="Q3739" s="46" t="s">
        <v>55</v>
      </c>
      <c r="R3739" s="46" t="s">
        <v>888</v>
      </c>
      <c r="S3739" s="46" t="s">
        <v>55</v>
      </c>
      <c r="T3739" s="46" t="s">
        <v>5577</v>
      </c>
      <c r="U3739" s="46" t="s">
        <v>5570</v>
      </c>
      <c r="V3739" s="46" t="s">
        <v>5583</v>
      </c>
      <c r="W3739" s="48" t="s">
        <v>5579</v>
      </c>
      <c r="X3739" s="76" t="s">
        <v>5573</v>
      </c>
      <c r="Y3739" s="46">
        <v>1</v>
      </c>
    </row>
    <row r="3740" spans="2:25" ht="48">
      <c r="B3740" s="46" t="s">
        <v>2945</v>
      </c>
      <c r="C3740" s="46" t="s">
        <v>5565</v>
      </c>
      <c r="D3740" s="46" t="s">
        <v>5580</v>
      </c>
      <c r="E3740" s="46" t="s">
        <v>882</v>
      </c>
      <c r="F3740" s="46">
        <v>1.46</v>
      </c>
      <c r="G3740" s="46" t="s">
        <v>2022</v>
      </c>
      <c r="H3740" s="46">
        <v>122</v>
      </c>
      <c r="I3740" s="46" t="s">
        <v>5581</v>
      </c>
      <c r="J3740" s="47" t="s">
        <v>5704</v>
      </c>
      <c r="K3740" s="47" t="s">
        <v>5705</v>
      </c>
      <c r="L3740" s="46" t="s">
        <v>159</v>
      </c>
      <c r="M3740" s="46" t="s">
        <v>2838</v>
      </c>
      <c r="N3740" s="46">
        <v>1.46</v>
      </c>
      <c r="O3740" s="46" t="s">
        <v>2838</v>
      </c>
      <c r="P3740" s="46" t="s">
        <v>888</v>
      </c>
      <c r="Q3740" s="46" t="s">
        <v>159</v>
      </c>
      <c r="R3740" s="46" t="s">
        <v>888</v>
      </c>
      <c r="S3740" s="46" t="s">
        <v>159</v>
      </c>
      <c r="T3740" s="46" t="s">
        <v>5577</v>
      </c>
      <c r="U3740" s="46" t="s">
        <v>5570</v>
      </c>
      <c r="V3740" s="46" t="s">
        <v>5583</v>
      </c>
      <c r="W3740" s="48" t="s">
        <v>5579</v>
      </c>
      <c r="X3740" s="76" t="s">
        <v>5573</v>
      </c>
      <c r="Y3740" s="46" t="s">
        <v>2838</v>
      </c>
    </row>
    <row r="3741" spans="2:25" ht="48">
      <c r="B3741" s="46" t="s">
        <v>2945</v>
      </c>
      <c r="C3741" s="46" t="s">
        <v>5565</v>
      </c>
      <c r="D3741" s="46" t="s">
        <v>5580</v>
      </c>
      <c r="E3741" s="46" t="s">
        <v>882</v>
      </c>
      <c r="F3741" s="46">
        <v>1.46</v>
      </c>
      <c r="G3741" s="46" t="s">
        <v>2022</v>
      </c>
      <c r="H3741" s="46">
        <v>123</v>
      </c>
      <c r="I3741" s="46" t="s">
        <v>5581</v>
      </c>
      <c r="J3741" s="47" t="s">
        <v>5702</v>
      </c>
      <c r="K3741" s="47" t="s">
        <v>5706</v>
      </c>
      <c r="L3741" s="46" t="s">
        <v>159</v>
      </c>
      <c r="M3741" s="46" t="s">
        <v>2838</v>
      </c>
      <c r="N3741" s="46">
        <v>1.46</v>
      </c>
      <c r="O3741" s="46" t="s">
        <v>2838</v>
      </c>
      <c r="P3741" s="46" t="s">
        <v>888</v>
      </c>
      <c r="Q3741" s="46" t="s">
        <v>159</v>
      </c>
      <c r="R3741" s="46" t="s">
        <v>888</v>
      </c>
      <c r="S3741" s="46" t="s">
        <v>159</v>
      </c>
      <c r="T3741" s="46" t="s">
        <v>5577</v>
      </c>
      <c r="U3741" s="46" t="s">
        <v>5570</v>
      </c>
      <c r="V3741" s="46" t="s">
        <v>5583</v>
      </c>
      <c r="W3741" s="48" t="s">
        <v>5579</v>
      </c>
      <c r="X3741" s="76" t="s">
        <v>5573</v>
      </c>
      <c r="Y3741" s="46" t="s">
        <v>2838</v>
      </c>
    </row>
    <row r="3742" spans="2:25" ht="48">
      <c r="B3742" s="46" t="s">
        <v>2945</v>
      </c>
      <c r="C3742" s="46" t="s">
        <v>5565</v>
      </c>
      <c r="D3742" s="46" t="s">
        <v>5580</v>
      </c>
      <c r="E3742" s="46" t="s">
        <v>882</v>
      </c>
      <c r="F3742" s="46">
        <v>1.46</v>
      </c>
      <c r="G3742" s="46" t="s">
        <v>2022</v>
      </c>
      <c r="H3742" s="46">
        <v>124</v>
      </c>
      <c r="I3742" s="46" t="s">
        <v>5581</v>
      </c>
      <c r="J3742" s="47" t="s">
        <v>5704</v>
      </c>
      <c r="K3742" s="47" t="s">
        <v>5707</v>
      </c>
      <c r="L3742" s="46" t="s">
        <v>159</v>
      </c>
      <c r="M3742" s="46" t="s">
        <v>2838</v>
      </c>
      <c r="N3742" s="46">
        <v>1.46</v>
      </c>
      <c r="O3742" s="46" t="s">
        <v>2838</v>
      </c>
      <c r="P3742" s="46" t="s">
        <v>888</v>
      </c>
      <c r="Q3742" s="46" t="s">
        <v>159</v>
      </c>
      <c r="R3742" s="46" t="s">
        <v>888</v>
      </c>
      <c r="S3742" s="46" t="s">
        <v>159</v>
      </c>
      <c r="T3742" s="46" t="s">
        <v>5577</v>
      </c>
      <c r="U3742" s="46" t="s">
        <v>5570</v>
      </c>
      <c r="V3742" s="46" t="s">
        <v>5583</v>
      </c>
      <c r="W3742" s="48" t="s">
        <v>5579</v>
      </c>
      <c r="X3742" s="76" t="s">
        <v>5573</v>
      </c>
      <c r="Y3742" s="46" t="s">
        <v>2838</v>
      </c>
    </row>
    <row r="3743" spans="2:25" ht="48">
      <c r="B3743" s="46" t="s">
        <v>2945</v>
      </c>
      <c r="C3743" s="46" t="s">
        <v>5565</v>
      </c>
      <c r="D3743" s="46" t="s">
        <v>5580</v>
      </c>
      <c r="E3743" s="46" t="s">
        <v>882</v>
      </c>
      <c r="F3743" s="46">
        <v>1.46</v>
      </c>
      <c r="G3743" s="46" t="s">
        <v>2022</v>
      </c>
      <c r="H3743" s="46">
        <v>125</v>
      </c>
      <c r="I3743" s="46" t="s">
        <v>5581</v>
      </c>
      <c r="J3743" s="47" t="s">
        <v>5702</v>
      </c>
      <c r="K3743" s="220" t="s">
        <v>5708</v>
      </c>
      <c r="L3743" s="46" t="s">
        <v>159</v>
      </c>
      <c r="M3743" s="46" t="s">
        <v>2838</v>
      </c>
      <c r="N3743" s="46">
        <v>1.46</v>
      </c>
      <c r="O3743" s="46" t="s">
        <v>2838</v>
      </c>
      <c r="P3743" s="46" t="s">
        <v>888</v>
      </c>
      <c r="Q3743" s="46" t="s">
        <v>159</v>
      </c>
      <c r="R3743" s="46" t="s">
        <v>888</v>
      </c>
      <c r="S3743" s="46" t="s">
        <v>159</v>
      </c>
      <c r="T3743" s="46" t="s">
        <v>5577</v>
      </c>
      <c r="U3743" s="46" t="s">
        <v>5570</v>
      </c>
      <c r="V3743" s="46" t="s">
        <v>5583</v>
      </c>
      <c r="W3743" s="48" t="s">
        <v>5579</v>
      </c>
      <c r="X3743" s="76" t="s">
        <v>5573</v>
      </c>
      <c r="Y3743" s="46" t="s">
        <v>2838</v>
      </c>
    </row>
    <row r="3744" spans="2:25" ht="48">
      <c r="B3744" s="46" t="s">
        <v>2945</v>
      </c>
      <c r="C3744" s="46" t="s">
        <v>5565</v>
      </c>
      <c r="D3744" s="46" t="s">
        <v>5580</v>
      </c>
      <c r="E3744" s="46" t="s">
        <v>882</v>
      </c>
      <c r="F3744" s="46">
        <v>1.46</v>
      </c>
      <c r="G3744" s="46" t="s">
        <v>2022</v>
      </c>
      <c r="H3744" s="46">
        <v>126</v>
      </c>
      <c r="I3744" s="46" t="s">
        <v>5581</v>
      </c>
      <c r="J3744" s="47" t="s">
        <v>5704</v>
      </c>
      <c r="K3744" s="220" t="s">
        <v>5709</v>
      </c>
      <c r="L3744" s="46" t="s">
        <v>159</v>
      </c>
      <c r="M3744" s="46" t="s">
        <v>2838</v>
      </c>
      <c r="N3744" s="46">
        <v>1.46</v>
      </c>
      <c r="O3744" s="46" t="s">
        <v>2838</v>
      </c>
      <c r="P3744" s="46" t="s">
        <v>888</v>
      </c>
      <c r="Q3744" s="46" t="s">
        <v>159</v>
      </c>
      <c r="R3744" s="46" t="s">
        <v>888</v>
      </c>
      <c r="S3744" s="46" t="s">
        <v>159</v>
      </c>
      <c r="T3744" s="46" t="s">
        <v>5577</v>
      </c>
      <c r="U3744" s="46" t="s">
        <v>5570</v>
      </c>
      <c r="V3744" s="46" t="s">
        <v>5583</v>
      </c>
      <c r="W3744" s="48" t="s">
        <v>5579</v>
      </c>
      <c r="X3744" s="76" t="s">
        <v>5573</v>
      </c>
      <c r="Y3744" s="46" t="s">
        <v>2838</v>
      </c>
    </row>
    <row r="3745" spans="2:25" ht="48">
      <c r="B3745" s="46" t="s">
        <v>2945</v>
      </c>
      <c r="C3745" s="46" t="s">
        <v>5565</v>
      </c>
      <c r="D3745" s="46" t="s">
        <v>5580</v>
      </c>
      <c r="E3745" s="46" t="s">
        <v>882</v>
      </c>
      <c r="F3745" s="46">
        <v>1.46</v>
      </c>
      <c r="G3745" s="46" t="s">
        <v>2022</v>
      </c>
      <c r="H3745" s="46">
        <v>127</v>
      </c>
      <c r="I3745" s="46" t="s">
        <v>5581</v>
      </c>
      <c r="J3745" s="47" t="s">
        <v>5702</v>
      </c>
      <c r="K3745" s="220" t="s">
        <v>5710</v>
      </c>
      <c r="L3745" s="46" t="s">
        <v>159</v>
      </c>
      <c r="M3745" s="46" t="s">
        <v>2838</v>
      </c>
      <c r="N3745" s="46">
        <v>1.46</v>
      </c>
      <c r="O3745" s="46" t="s">
        <v>2838</v>
      </c>
      <c r="P3745" s="46" t="s">
        <v>888</v>
      </c>
      <c r="Q3745" s="46" t="s">
        <v>159</v>
      </c>
      <c r="R3745" s="46" t="s">
        <v>888</v>
      </c>
      <c r="S3745" s="46" t="s">
        <v>159</v>
      </c>
      <c r="T3745" s="46" t="s">
        <v>5577</v>
      </c>
      <c r="U3745" s="46" t="s">
        <v>5570</v>
      </c>
      <c r="V3745" s="46" t="s">
        <v>5583</v>
      </c>
      <c r="W3745" s="48" t="s">
        <v>5579</v>
      </c>
      <c r="X3745" s="76" t="s">
        <v>5573</v>
      </c>
      <c r="Y3745" s="46" t="s">
        <v>2838</v>
      </c>
    </row>
    <row r="3746" spans="2:25" ht="48">
      <c r="B3746" s="46" t="s">
        <v>2945</v>
      </c>
      <c r="C3746" s="46" t="s">
        <v>5565</v>
      </c>
      <c r="D3746" s="46" t="s">
        <v>5580</v>
      </c>
      <c r="E3746" s="46" t="s">
        <v>882</v>
      </c>
      <c r="F3746" s="46">
        <v>1.46</v>
      </c>
      <c r="G3746" s="46" t="s">
        <v>2022</v>
      </c>
      <c r="H3746" s="46">
        <v>128</v>
      </c>
      <c r="I3746" s="46" t="s">
        <v>5581</v>
      </c>
      <c r="J3746" s="47" t="s">
        <v>5704</v>
      </c>
      <c r="K3746" s="220" t="s">
        <v>5711</v>
      </c>
      <c r="L3746" s="46" t="s">
        <v>159</v>
      </c>
      <c r="M3746" s="46" t="s">
        <v>2838</v>
      </c>
      <c r="N3746" s="46">
        <v>1.46</v>
      </c>
      <c r="O3746" s="46" t="s">
        <v>2838</v>
      </c>
      <c r="P3746" s="46" t="s">
        <v>888</v>
      </c>
      <c r="Q3746" s="46" t="s">
        <v>159</v>
      </c>
      <c r="R3746" s="46" t="s">
        <v>888</v>
      </c>
      <c r="S3746" s="46" t="s">
        <v>159</v>
      </c>
      <c r="T3746" s="46" t="s">
        <v>5577</v>
      </c>
      <c r="U3746" s="46" t="s">
        <v>5570</v>
      </c>
      <c r="V3746" s="46" t="s">
        <v>5583</v>
      </c>
      <c r="W3746" s="48" t="s">
        <v>5579</v>
      </c>
      <c r="X3746" s="76" t="s">
        <v>5573</v>
      </c>
      <c r="Y3746" s="46" t="s">
        <v>2838</v>
      </c>
    </row>
    <row r="3747" spans="2:25" ht="48">
      <c r="B3747" s="46" t="s">
        <v>2945</v>
      </c>
      <c r="C3747" s="46" t="s">
        <v>5565</v>
      </c>
      <c r="D3747" s="46" t="s">
        <v>5580</v>
      </c>
      <c r="E3747" s="46" t="s">
        <v>882</v>
      </c>
      <c r="F3747" s="46">
        <v>1.46</v>
      </c>
      <c r="G3747" s="46" t="s">
        <v>2022</v>
      </c>
      <c r="H3747" s="46">
        <v>129</v>
      </c>
      <c r="I3747" s="46" t="s">
        <v>5581</v>
      </c>
      <c r="J3747" s="47" t="s">
        <v>5702</v>
      </c>
      <c r="K3747" s="47" t="s">
        <v>5712</v>
      </c>
      <c r="L3747" s="46" t="s">
        <v>159</v>
      </c>
      <c r="M3747" s="46" t="s">
        <v>2838</v>
      </c>
      <c r="N3747" s="46">
        <v>1.46</v>
      </c>
      <c r="O3747" s="46" t="s">
        <v>2838</v>
      </c>
      <c r="P3747" s="46" t="s">
        <v>888</v>
      </c>
      <c r="Q3747" s="46" t="s">
        <v>159</v>
      </c>
      <c r="R3747" s="46" t="s">
        <v>888</v>
      </c>
      <c r="S3747" s="46" t="s">
        <v>159</v>
      </c>
      <c r="T3747" s="46" t="s">
        <v>5577</v>
      </c>
      <c r="U3747" s="46" t="s">
        <v>5570</v>
      </c>
      <c r="V3747" s="46" t="s">
        <v>5583</v>
      </c>
      <c r="W3747" s="48" t="s">
        <v>5579</v>
      </c>
      <c r="X3747" s="76" t="s">
        <v>5573</v>
      </c>
      <c r="Y3747" s="46" t="s">
        <v>2838</v>
      </c>
    </row>
    <row r="3748" spans="2:25" ht="48">
      <c r="B3748" s="46" t="s">
        <v>2945</v>
      </c>
      <c r="C3748" s="46" t="s">
        <v>5565</v>
      </c>
      <c r="D3748" s="46" t="s">
        <v>5580</v>
      </c>
      <c r="E3748" s="46" t="s">
        <v>882</v>
      </c>
      <c r="F3748" s="46">
        <v>1.46</v>
      </c>
      <c r="G3748" s="46" t="s">
        <v>2022</v>
      </c>
      <c r="H3748" s="46">
        <v>130</v>
      </c>
      <c r="I3748" s="46" t="s">
        <v>5581</v>
      </c>
      <c r="J3748" s="47" t="s">
        <v>5704</v>
      </c>
      <c r="K3748" s="47" t="s">
        <v>5713</v>
      </c>
      <c r="L3748" s="46" t="s">
        <v>159</v>
      </c>
      <c r="M3748" s="46" t="s">
        <v>2838</v>
      </c>
      <c r="N3748" s="46">
        <v>1.46</v>
      </c>
      <c r="O3748" s="46" t="s">
        <v>2838</v>
      </c>
      <c r="P3748" s="46" t="s">
        <v>888</v>
      </c>
      <c r="Q3748" s="46" t="s">
        <v>159</v>
      </c>
      <c r="R3748" s="46" t="s">
        <v>888</v>
      </c>
      <c r="S3748" s="46" t="s">
        <v>159</v>
      </c>
      <c r="T3748" s="46" t="s">
        <v>5577</v>
      </c>
      <c r="U3748" s="46" t="s">
        <v>5570</v>
      </c>
      <c r="V3748" s="46" t="s">
        <v>5583</v>
      </c>
      <c r="W3748" s="48" t="s">
        <v>5579</v>
      </c>
      <c r="X3748" s="76" t="s">
        <v>5573</v>
      </c>
      <c r="Y3748" s="46" t="s">
        <v>2838</v>
      </c>
    </row>
    <row r="3749" spans="2:25" ht="48">
      <c r="B3749" s="46" t="s">
        <v>2945</v>
      </c>
      <c r="C3749" s="46" t="s">
        <v>5565</v>
      </c>
      <c r="D3749" s="46" t="s">
        <v>5580</v>
      </c>
      <c r="E3749" s="46" t="s">
        <v>882</v>
      </c>
      <c r="F3749" s="46">
        <v>1.46</v>
      </c>
      <c r="G3749" s="46" t="s">
        <v>2022</v>
      </c>
      <c r="H3749" s="46">
        <v>131</v>
      </c>
      <c r="I3749" s="46" t="s">
        <v>5581</v>
      </c>
      <c r="J3749" s="47" t="s">
        <v>5702</v>
      </c>
      <c r="K3749" s="47" t="s">
        <v>5714</v>
      </c>
      <c r="L3749" s="46" t="s">
        <v>159</v>
      </c>
      <c r="M3749" s="46" t="s">
        <v>2838</v>
      </c>
      <c r="N3749" s="46">
        <v>1.46</v>
      </c>
      <c r="O3749" s="46" t="s">
        <v>2838</v>
      </c>
      <c r="P3749" s="46" t="s">
        <v>888</v>
      </c>
      <c r="Q3749" s="46" t="s">
        <v>159</v>
      </c>
      <c r="R3749" s="46" t="s">
        <v>888</v>
      </c>
      <c r="S3749" s="46" t="s">
        <v>159</v>
      </c>
      <c r="T3749" s="46" t="s">
        <v>5577</v>
      </c>
      <c r="U3749" s="46" t="s">
        <v>5570</v>
      </c>
      <c r="V3749" s="46" t="s">
        <v>5583</v>
      </c>
      <c r="W3749" s="48" t="s">
        <v>5579</v>
      </c>
      <c r="X3749" s="76" t="s">
        <v>5573</v>
      </c>
      <c r="Y3749" s="46" t="s">
        <v>2838</v>
      </c>
    </row>
    <row r="3750" spans="2:25" ht="48">
      <c r="B3750" s="46" t="s">
        <v>2945</v>
      </c>
      <c r="C3750" s="46" t="s">
        <v>5565</v>
      </c>
      <c r="D3750" s="46" t="s">
        <v>5580</v>
      </c>
      <c r="E3750" s="46" t="s">
        <v>882</v>
      </c>
      <c r="F3750" s="46">
        <v>1.46</v>
      </c>
      <c r="G3750" s="46" t="s">
        <v>2022</v>
      </c>
      <c r="H3750" s="46">
        <v>132</v>
      </c>
      <c r="I3750" s="46" t="s">
        <v>5581</v>
      </c>
      <c r="J3750" s="47" t="s">
        <v>5704</v>
      </c>
      <c r="K3750" s="47" t="s">
        <v>5715</v>
      </c>
      <c r="L3750" s="46" t="s">
        <v>159</v>
      </c>
      <c r="M3750" s="46" t="s">
        <v>2838</v>
      </c>
      <c r="N3750" s="46">
        <v>1.46</v>
      </c>
      <c r="O3750" s="46" t="s">
        <v>2838</v>
      </c>
      <c r="P3750" s="46" t="s">
        <v>888</v>
      </c>
      <c r="Q3750" s="46" t="s">
        <v>159</v>
      </c>
      <c r="R3750" s="46" t="s">
        <v>888</v>
      </c>
      <c r="S3750" s="46" t="s">
        <v>159</v>
      </c>
      <c r="T3750" s="46" t="s">
        <v>5577</v>
      </c>
      <c r="U3750" s="46" t="s">
        <v>5570</v>
      </c>
      <c r="V3750" s="46" t="s">
        <v>5583</v>
      </c>
      <c r="W3750" s="48" t="s">
        <v>5579</v>
      </c>
      <c r="X3750" s="76" t="s">
        <v>5573</v>
      </c>
      <c r="Y3750" s="46" t="s">
        <v>2838</v>
      </c>
    </row>
    <row r="3751" spans="2:25" ht="48">
      <c r="B3751" s="46" t="s">
        <v>2945</v>
      </c>
      <c r="C3751" s="46" t="s">
        <v>5565</v>
      </c>
      <c r="D3751" s="46" t="s">
        <v>5580</v>
      </c>
      <c r="E3751" s="46" t="s">
        <v>882</v>
      </c>
      <c r="F3751" s="46">
        <v>1.46</v>
      </c>
      <c r="G3751" s="46" t="s">
        <v>2022</v>
      </c>
      <c r="H3751" s="46">
        <v>133</v>
      </c>
      <c r="I3751" s="46" t="s">
        <v>5581</v>
      </c>
      <c r="J3751" s="47" t="s">
        <v>5702</v>
      </c>
      <c r="K3751" s="220" t="s">
        <v>5716</v>
      </c>
      <c r="L3751" s="46" t="s">
        <v>159</v>
      </c>
      <c r="M3751" s="46" t="s">
        <v>2838</v>
      </c>
      <c r="N3751" s="46">
        <v>1.46</v>
      </c>
      <c r="O3751" s="46" t="s">
        <v>2838</v>
      </c>
      <c r="P3751" s="46" t="s">
        <v>888</v>
      </c>
      <c r="Q3751" s="46" t="s">
        <v>159</v>
      </c>
      <c r="R3751" s="46" t="s">
        <v>888</v>
      </c>
      <c r="S3751" s="46" t="s">
        <v>159</v>
      </c>
      <c r="T3751" s="46" t="s">
        <v>5577</v>
      </c>
      <c r="U3751" s="46" t="s">
        <v>5570</v>
      </c>
      <c r="V3751" s="46" t="s">
        <v>5583</v>
      </c>
      <c r="W3751" s="48" t="s">
        <v>5579</v>
      </c>
      <c r="X3751" s="76" t="s">
        <v>5573</v>
      </c>
      <c r="Y3751" s="46" t="s">
        <v>2838</v>
      </c>
    </row>
    <row r="3752" spans="2:25" ht="48">
      <c r="B3752" s="46" t="s">
        <v>2945</v>
      </c>
      <c r="C3752" s="46" t="s">
        <v>5565</v>
      </c>
      <c r="D3752" s="46" t="s">
        <v>5580</v>
      </c>
      <c r="E3752" s="46" t="s">
        <v>882</v>
      </c>
      <c r="F3752" s="46">
        <v>1.46</v>
      </c>
      <c r="G3752" s="46" t="s">
        <v>2022</v>
      </c>
      <c r="H3752" s="46">
        <v>134</v>
      </c>
      <c r="I3752" s="46" t="s">
        <v>5581</v>
      </c>
      <c r="J3752" s="47" t="s">
        <v>5704</v>
      </c>
      <c r="K3752" s="220" t="s">
        <v>5717</v>
      </c>
      <c r="L3752" s="46" t="s">
        <v>159</v>
      </c>
      <c r="M3752" s="46" t="s">
        <v>2838</v>
      </c>
      <c r="N3752" s="46">
        <v>1.46</v>
      </c>
      <c r="O3752" s="46" t="s">
        <v>2838</v>
      </c>
      <c r="P3752" s="46" t="s">
        <v>888</v>
      </c>
      <c r="Q3752" s="46" t="s">
        <v>159</v>
      </c>
      <c r="R3752" s="46" t="s">
        <v>888</v>
      </c>
      <c r="S3752" s="46" t="s">
        <v>159</v>
      </c>
      <c r="T3752" s="46" t="s">
        <v>5577</v>
      </c>
      <c r="U3752" s="46" t="s">
        <v>5570</v>
      </c>
      <c r="V3752" s="46" t="s">
        <v>5583</v>
      </c>
      <c r="W3752" s="48" t="s">
        <v>5579</v>
      </c>
      <c r="X3752" s="76" t="s">
        <v>5573</v>
      </c>
      <c r="Y3752" s="46" t="s">
        <v>2838</v>
      </c>
    </row>
    <row r="3753" spans="2:25" ht="48">
      <c r="B3753" s="46" t="s">
        <v>2945</v>
      </c>
      <c r="C3753" s="46" t="s">
        <v>5565</v>
      </c>
      <c r="D3753" s="46" t="s">
        <v>5580</v>
      </c>
      <c r="E3753" s="46" t="s">
        <v>882</v>
      </c>
      <c r="F3753" s="46">
        <v>1.46</v>
      </c>
      <c r="G3753" s="46" t="s">
        <v>2022</v>
      </c>
      <c r="H3753" s="46">
        <v>135</v>
      </c>
      <c r="I3753" s="46" t="s">
        <v>5581</v>
      </c>
      <c r="J3753" s="47" t="s">
        <v>5702</v>
      </c>
      <c r="K3753" s="220" t="s">
        <v>5718</v>
      </c>
      <c r="L3753" s="46" t="s">
        <v>159</v>
      </c>
      <c r="M3753" s="46" t="s">
        <v>2838</v>
      </c>
      <c r="N3753" s="46">
        <v>1.46</v>
      </c>
      <c r="O3753" s="46" t="s">
        <v>2838</v>
      </c>
      <c r="P3753" s="46" t="s">
        <v>888</v>
      </c>
      <c r="Q3753" s="46" t="s">
        <v>159</v>
      </c>
      <c r="R3753" s="46" t="s">
        <v>888</v>
      </c>
      <c r="S3753" s="46" t="s">
        <v>159</v>
      </c>
      <c r="T3753" s="46" t="s">
        <v>5577</v>
      </c>
      <c r="U3753" s="46" t="s">
        <v>5570</v>
      </c>
      <c r="V3753" s="46" t="s">
        <v>5583</v>
      </c>
      <c r="W3753" s="48" t="s">
        <v>5579</v>
      </c>
      <c r="X3753" s="76" t="s">
        <v>5573</v>
      </c>
      <c r="Y3753" s="46" t="s">
        <v>2838</v>
      </c>
    </row>
    <row r="3754" spans="2:25" ht="48">
      <c r="B3754" s="46" t="s">
        <v>2945</v>
      </c>
      <c r="C3754" s="46" t="s">
        <v>5565</v>
      </c>
      <c r="D3754" s="46" t="s">
        <v>5580</v>
      </c>
      <c r="E3754" s="46" t="s">
        <v>882</v>
      </c>
      <c r="F3754" s="46">
        <v>1.46</v>
      </c>
      <c r="G3754" s="46" t="s">
        <v>2022</v>
      </c>
      <c r="H3754" s="46">
        <v>136</v>
      </c>
      <c r="I3754" s="46" t="s">
        <v>5581</v>
      </c>
      <c r="J3754" s="47" t="s">
        <v>5704</v>
      </c>
      <c r="K3754" s="220" t="s">
        <v>5719</v>
      </c>
      <c r="L3754" s="46" t="s">
        <v>159</v>
      </c>
      <c r="M3754" s="46" t="s">
        <v>2838</v>
      </c>
      <c r="N3754" s="46">
        <v>1.46</v>
      </c>
      <c r="O3754" s="46" t="s">
        <v>2838</v>
      </c>
      <c r="P3754" s="46" t="s">
        <v>888</v>
      </c>
      <c r="Q3754" s="46" t="s">
        <v>159</v>
      </c>
      <c r="R3754" s="46" t="s">
        <v>888</v>
      </c>
      <c r="S3754" s="46" t="s">
        <v>159</v>
      </c>
      <c r="T3754" s="46" t="s">
        <v>5577</v>
      </c>
      <c r="U3754" s="46" t="s">
        <v>5570</v>
      </c>
      <c r="V3754" s="46" t="s">
        <v>5583</v>
      </c>
      <c r="W3754" s="48" t="s">
        <v>5579</v>
      </c>
      <c r="X3754" s="76" t="s">
        <v>5573</v>
      </c>
      <c r="Y3754" s="46" t="s">
        <v>2838</v>
      </c>
    </row>
    <row r="3755" spans="2:25" ht="48">
      <c r="B3755" s="46" t="s">
        <v>2945</v>
      </c>
      <c r="C3755" s="46" t="s">
        <v>5565</v>
      </c>
      <c r="D3755" s="46" t="s">
        <v>5580</v>
      </c>
      <c r="E3755" s="46" t="s">
        <v>882</v>
      </c>
      <c r="F3755" s="46">
        <v>1.46</v>
      </c>
      <c r="G3755" s="46" t="s">
        <v>2022</v>
      </c>
      <c r="H3755" s="46">
        <v>137</v>
      </c>
      <c r="I3755" s="46" t="s">
        <v>5581</v>
      </c>
      <c r="J3755" s="47" t="s">
        <v>5702</v>
      </c>
      <c r="K3755" s="47" t="s">
        <v>5720</v>
      </c>
      <c r="L3755" s="46" t="s">
        <v>53</v>
      </c>
      <c r="M3755" s="46">
        <v>1</v>
      </c>
      <c r="N3755" s="46">
        <v>1.46</v>
      </c>
      <c r="O3755" s="46">
        <v>1</v>
      </c>
      <c r="P3755" s="46" t="s">
        <v>888</v>
      </c>
      <c r="Q3755" s="46" t="s">
        <v>55</v>
      </c>
      <c r="R3755" s="46" t="s">
        <v>888</v>
      </c>
      <c r="S3755" s="46" t="s">
        <v>55</v>
      </c>
      <c r="T3755" s="46" t="s">
        <v>5577</v>
      </c>
      <c r="U3755" s="46" t="s">
        <v>5570</v>
      </c>
      <c r="V3755" s="46" t="s">
        <v>5583</v>
      </c>
      <c r="W3755" s="48" t="s">
        <v>5579</v>
      </c>
      <c r="X3755" s="76" t="s">
        <v>5573</v>
      </c>
      <c r="Y3755" s="46">
        <v>1</v>
      </c>
    </row>
    <row r="3756" spans="2:25" ht="48">
      <c r="B3756" s="46" t="s">
        <v>2945</v>
      </c>
      <c r="C3756" s="46" t="s">
        <v>5565</v>
      </c>
      <c r="D3756" s="46" t="s">
        <v>5580</v>
      </c>
      <c r="E3756" s="46" t="s">
        <v>882</v>
      </c>
      <c r="F3756" s="46">
        <v>1.46</v>
      </c>
      <c r="G3756" s="46" t="s">
        <v>2022</v>
      </c>
      <c r="H3756" s="46">
        <v>138</v>
      </c>
      <c r="I3756" s="46" t="s">
        <v>5581</v>
      </c>
      <c r="J3756" s="47" t="s">
        <v>5704</v>
      </c>
      <c r="K3756" s="47" t="s">
        <v>5721</v>
      </c>
      <c r="L3756" s="46" t="s">
        <v>159</v>
      </c>
      <c r="M3756" s="46" t="s">
        <v>2838</v>
      </c>
      <c r="N3756" s="46">
        <v>1.46</v>
      </c>
      <c r="O3756" s="46" t="s">
        <v>2838</v>
      </c>
      <c r="P3756" s="46" t="s">
        <v>888</v>
      </c>
      <c r="Q3756" s="46" t="s">
        <v>159</v>
      </c>
      <c r="R3756" s="46" t="s">
        <v>888</v>
      </c>
      <c r="S3756" s="46" t="s">
        <v>159</v>
      </c>
      <c r="T3756" s="46" t="s">
        <v>5577</v>
      </c>
      <c r="U3756" s="46" t="s">
        <v>5570</v>
      </c>
      <c r="V3756" s="46" t="s">
        <v>5583</v>
      </c>
      <c r="W3756" s="48" t="s">
        <v>5579</v>
      </c>
      <c r="X3756" s="76" t="s">
        <v>5573</v>
      </c>
      <c r="Y3756" s="46" t="s">
        <v>2838</v>
      </c>
    </row>
    <row r="3757" spans="2:25" ht="48">
      <c r="B3757" s="46" t="s">
        <v>2945</v>
      </c>
      <c r="C3757" s="46" t="s">
        <v>5565</v>
      </c>
      <c r="D3757" s="46" t="s">
        <v>5580</v>
      </c>
      <c r="E3757" s="46" t="s">
        <v>882</v>
      </c>
      <c r="F3757" s="46">
        <v>1.46</v>
      </c>
      <c r="G3757" s="46" t="s">
        <v>2022</v>
      </c>
      <c r="H3757" s="46">
        <v>139</v>
      </c>
      <c r="I3757" s="46" t="s">
        <v>5581</v>
      </c>
      <c r="J3757" s="47" t="s">
        <v>5702</v>
      </c>
      <c r="K3757" s="47" t="s">
        <v>5722</v>
      </c>
      <c r="L3757" s="46" t="s">
        <v>159</v>
      </c>
      <c r="M3757" s="46" t="s">
        <v>2838</v>
      </c>
      <c r="N3757" s="46">
        <v>1.46</v>
      </c>
      <c r="O3757" s="46" t="s">
        <v>2838</v>
      </c>
      <c r="P3757" s="46" t="s">
        <v>888</v>
      </c>
      <c r="Q3757" s="46" t="s">
        <v>159</v>
      </c>
      <c r="R3757" s="46" t="s">
        <v>888</v>
      </c>
      <c r="S3757" s="46" t="s">
        <v>159</v>
      </c>
      <c r="T3757" s="46" t="s">
        <v>5577</v>
      </c>
      <c r="U3757" s="46" t="s">
        <v>5570</v>
      </c>
      <c r="V3757" s="46" t="s">
        <v>5583</v>
      </c>
      <c r="W3757" s="48" t="s">
        <v>5579</v>
      </c>
      <c r="X3757" s="76" t="s">
        <v>5573</v>
      </c>
      <c r="Y3757" s="46" t="s">
        <v>2838</v>
      </c>
    </row>
    <row r="3758" spans="2:25" ht="48">
      <c r="B3758" s="46" t="s">
        <v>2945</v>
      </c>
      <c r="C3758" s="46" t="s">
        <v>5565</v>
      </c>
      <c r="D3758" s="46" t="s">
        <v>5580</v>
      </c>
      <c r="E3758" s="46" t="s">
        <v>882</v>
      </c>
      <c r="F3758" s="46">
        <v>1.46</v>
      </c>
      <c r="G3758" s="46" t="s">
        <v>2022</v>
      </c>
      <c r="H3758" s="46">
        <v>140</v>
      </c>
      <c r="I3758" s="46" t="s">
        <v>5581</v>
      </c>
      <c r="J3758" s="47" t="s">
        <v>5704</v>
      </c>
      <c r="K3758" s="47" t="s">
        <v>5723</v>
      </c>
      <c r="L3758" s="46" t="s">
        <v>159</v>
      </c>
      <c r="M3758" s="46" t="s">
        <v>2838</v>
      </c>
      <c r="N3758" s="46">
        <v>1.46</v>
      </c>
      <c r="O3758" s="46" t="s">
        <v>2838</v>
      </c>
      <c r="P3758" s="46" t="s">
        <v>888</v>
      </c>
      <c r="Q3758" s="46" t="s">
        <v>159</v>
      </c>
      <c r="R3758" s="46" t="s">
        <v>888</v>
      </c>
      <c r="S3758" s="46" t="s">
        <v>159</v>
      </c>
      <c r="T3758" s="46" t="s">
        <v>5577</v>
      </c>
      <c r="U3758" s="46" t="s">
        <v>5570</v>
      </c>
      <c r="V3758" s="46" t="s">
        <v>5583</v>
      </c>
      <c r="W3758" s="48" t="s">
        <v>5579</v>
      </c>
      <c r="X3758" s="76" t="s">
        <v>5573</v>
      </c>
      <c r="Y3758" s="46" t="s">
        <v>2838</v>
      </c>
    </row>
    <row r="3759" spans="2:25" ht="48">
      <c r="B3759" s="46" t="s">
        <v>2945</v>
      </c>
      <c r="C3759" s="46" t="s">
        <v>5565</v>
      </c>
      <c r="D3759" s="46" t="s">
        <v>5580</v>
      </c>
      <c r="E3759" s="46" t="s">
        <v>882</v>
      </c>
      <c r="F3759" s="46">
        <v>1.46</v>
      </c>
      <c r="G3759" s="46" t="s">
        <v>2022</v>
      </c>
      <c r="H3759" s="46">
        <v>141</v>
      </c>
      <c r="I3759" s="46" t="s">
        <v>5581</v>
      </c>
      <c r="J3759" s="47" t="s">
        <v>5702</v>
      </c>
      <c r="K3759" s="220" t="s">
        <v>5724</v>
      </c>
      <c r="L3759" s="46" t="s">
        <v>159</v>
      </c>
      <c r="M3759" s="46" t="s">
        <v>2838</v>
      </c>
      <c r="N3759" s="46">
        <v>1.46</v>
      </c>
      <c r="O3759" s="46" t="s">
        <v>2838</v>
      </c>
      <c r="P3759" s="46" t="s">
        <v>888</v>
      </c>
      <c r="Q3759" s="46" t="s">
        <v>159</v>
      </c>
      <c r="R3759" s="46" t="s">
        <v>888</v>
      </c>
      <c r="S3759" s="46" t="s">
        <v>159</v>
      </c>
      <c r="T3759" s="46" t="s">
        <v>5577</v>
      </c>
      <c r="U3759" s="46" t="s">
        <v>5570</v>
      </c>
      <c r="V3759" s="46" t="s">
        <v>5583</v>
      </c>
      <c r="W3759" s="48" t="s">
        <v>5579</v>
      </c>
      <c r="X3759" s="76" t="s">
        <v>5573</v>
      </c>
      <c r="Y3759" s="46" t="s">
        <v>2838</v>
      </c>
    </row>
    <row r="3760" spans="2:25" ht="48">
      <c r="B3760" s="46" t="s">
        <v>2945</v>
      </c>
      <c r="C3760" s="46" t="s">
        <v>5565</v>
      </c>
      <c r="D3760" s="46" t="s">
        <v>5580</v>
      </c>
      <c r="E3760" s="46" t="s">
        <v>882</v>
      </c>
      <c r="F3760" s="46">
        <v>1.46</v>
      </c>
      <c r="G3760" s="46" t="s">
        <v>2022</v>
      </c>
      <c r="H3760" s="46">
        <v>142</v>
      </c>
      <c r="I3760" s="46" t="s">
        <v>5581</v>
      </c>
      <c r="J3760" s="47" t="s">
        <v>5704</v>
      </c>
      <c r="K3760" s="220" t="s">
        <v>5725</v>
      </c>
      <c r="L3760" s="46" t="s">
        <v>159</v>
      </c>
      <c r="M3760" s="46" t="s">
        <v>2838</v>
      </c>
      <c r="N3760" s="46">
        <v>1.46</v>
      </c>
      <c r="O3760" s="46" t="s">
        <v>2838</v>
      </c>
      <c r="P3760" s="46" t="s">
        <v>888</v>
      </c>
      <c r="Q3760" s="46" t="s">
        <v>159</v>
      </c>
      <c r="R3760" s="46" t="s">
        <v>888</v>
      </c>
      <c r="S3760" s="46" t="s">
        <v>159</v>
      </c>
      <c r="T3760" s="46" t="s">
        <v>5577</v>
      </c>
      <c r="U3760" s="46" t="s">
        <v>5570</v>
      </c>
      <c r="V3760" s="46" t="s">
        <v>5583</v>
      </c>
      <c r="W3760" s="48" t="s">
        <v>5579</v>
      </c>
      <c r="X3760" s="76" t="s">
        <v>5573</v>
      </c>
      <c r="Y3760" s="46" t="s">
        <v>2838</v>
      </c>
    </row>
    <row r="3761" spans="2:25" ht="48">
      <c r="B3761" s="46" t="s">
        <v>2945</v>
      </c>
      <c r="C3761" s="46" t="s">
        <v>5565</v>
      </c>
      <c r="D3761" s="46" t="s">
        <v>5580</v>
      </c>
      <c r="E3761" s="46" t="s">
        <v>882</v>
      </c>
      <c r="F3761" s="46">
        <v>1.46</v>
      </c>
      <c r="G3761" s="46" t="s">
        <v>2022</v>
      </c>
      <c r="H3761" s="46">
        <v>143</v>
      </c>
      <c r="I3761" s="46" t="s">
        <v>5581</v>
      </c>
      <c r="J3761" s="47" t="s">
        <v>5702</v>
      </c>
      <c r="K3761" s="220" t="s">
        <v>5726</v>
      </c>
      <c r="L3761" s="46" t="s">
        <v>159</v>
      </c>
      <c r="M3761" s="46" t="s">
        <v>2838</v>
      </c>
      <c r="N3761" s="46">
        <v>1.46</v>
      </c>
      <c r="O3761" s="46" t="s">
        <v>2838</v>
      </c>
      <c r="P3761" s="46" t="s">
        <v>888</v>
      </c>
      <c r="Q3761" s="46" t="s">
        <v>159</v>
      </c>
      <c r="R3761" s="46" t="s">
        <v>888</v>
      </c>
      <c r="S3761" s="46" t="s">
        <v>159</v>
      </c>
      <c r="T3761" s="46" t="s">
        <v>5577</v>
      </c>
      <c r="U3761" s="46" t="s">
        <v>5570</v>
      </c>
      <c r="V3761" s="46" t="s">
        <v>5583</v>
      </c>
      <c r="W3761" s="48" t="s">
        <v>5579</v>
      </c>
      <c r="X3761" s="76" t="s">
        <v>5573</v>
      </c>
      <c r="Y3761" s="46" t="s">
        <v>2838</v>
      </c>
    </row>
    <row r="3762" spans="2:25" ht="48">
      <c r="B3762" s="46" t="s">
        <v>2945</v>
      </c>
      <c r="C3762" s="46" t="s">
        <v>5565</v>
      </c>
      <c r="D3762" s="46" t="s">
        <v>5580</v>
      </c>
      <c r="E3762" s="46" t="s">
        <v>882</v>
      </c>
      <c r="F3762" s="46">
        <v>1.46</v>
      </c>
      <c r="G3762" s="46" t="s">
        <v>2022</v>
      </c>
      <c r="H3762" s="46">
        <v>144</v>
      </c>
      <c r="I3762" s="46" t="s">
        <v>5581</v>
      </c>
      <c r="J3762" s="47" t="s">
        <v>5704</v>
      </c>
      <c r="K3762" s="220" t="s">
        <v>5727</v>
      </c>
      <c r="L3762" s="46" t="s">
        <v>159</v>
      </c>
      <c r="M3762" s="46" t="s">
        <v>2838</v>
      </c>
      <c r="N3762" s="46">
        <v>1.46</v>
      </c>
      <c r="O3762" s="46" t="s">
        <v>2838</v>
      </c>
      <c r="P3762" s="46" t="s">
        <v>888</v>
      </c>
      <c r="Q3762" s="46" t="s">
        <v>159</v>
      </c>
      <c r="R3762" s="46" t="s">
        <v>888</v>
      </c>
      <c r="S3762" s="46" t="s">
        <v>159</v>
      </c>
      <c r="T3762" s="46" t="s">
        <v>5577</v>
      </c>
      <c r="U3762" s="46" t="s">
        <v>5570</v>
      </c>
      <c r="V3762" s="46" t="s">
        <v>5583</v>
      </c>
      <c r="W3762" s="48" t="s">
        <v>5579</v>
      </c>
      <c r="X3762" s="76" t="s">
        <v>5573</v>
      </c>
      <c r="Y3762" s="46" t="s">
        <v>2838</v>
      </c>
    </row>
    <row r="3763" spans="2:25" ht="48">
      <c r="B3763" s="46" t="s">
        <v>2945</v>
      </c>
      <c r="C3763" s="46" t="s">
        <v>5565</v>
      </c>
      <c r="D3763" s="46" t="s">
        <v>5580</v>
      </c>
      <c r="E3763" s="46" t="s">
        <v>882</v>
      </c>
      <c r="F3763" s="46">
        <v>1.46</v>
      </c>
      <c r="G3763" s="46" t="s">
        <v>2022</v>
      </c>
      <c r="H3763" s="46">
        <v>145</v>
      </c>
      <c r="I3763" s="46" t="s">
        <v>5581</v>
      </c>
      <c r="J3763" s="47" t="s">
        <v>5702</v>
      </c>
      <c r="K3763" s="47" t="s">
        <v>5728</v>
      </c>
      <c r="L3763" s="46" t="s">
        <v>159</v>
      </c>
      <c r="M3763" s="46" t="s">
        <v>2838</v>
      </c>
      <c r="N3763" s="46">
        <v>1.46</v>
      </c>
      <c r="O3763" s="46" t="s">
        <v>2838</v>
      </c>
      <c r="P3763" s="46" t="s">
        <v>888</v>
      </c>
      <c r="Q3763" s="46" t="s">
        <v>159</v>
      </c>
      <c r="R3763" s="46" t="s">
        <v>888</v>
      </c>
      <c r="S3763" s="46" t="s">
        <v>159</v>
      </c>
      <c r="T3763" s="46" t="s">
        <v>5577</v>
      </c>
      <c r="U3763" s="46" t="s">
        <v>5570</v>
      </c>
      <c r="V3763" s="46" t="s">
        <v>5583</v>
      </c>
      <c r="W3763" s="48" t="s">
        <v>5579</v>
      </c>
      <c r="X3763" s="76" t="s">
        <v>5573</v>
      </c>
      <c r="Y3763" s="46" t="s">
        <v>2838</v>
      </c>
    </row>
    <row r="3764" spans="2:25" ht="48">
      <c r="B3764" s="46" t="s">
        <v>2945</v>
      </c>
      <c r="C3764" s="46" t="s">
        <v>5565</v>
      </c>
      <c r="D3764" s="46" t="s">
        <v>5580</v>
      </c>
      <c r="E3764" s="46" t="s">
        <v>882</v>
      </c>
      <c r="F3764" s="46">
        <v>1.46</v>
      </c>
      <c r="G3764" s="46" t="s">
        <v>2022</v>
      </c>
      <c r="H3764" s="46">
        <v>146</v>
      </c>
      <c r="I3764" s="46" t="s">
        <v>5581</v>
      </c>
      <c r="J3764" s="47" t="s">
        <v>5704</v>
      </c>
      <c r="K3764" s="47" t="s">
        <v>5729</v>
      </c>
      <c r="L3764" s="46" t="s">
        <v>159</v>
      </c>
      <c r="M3764" s="46" t="s">
        <v>2838</v>
      </c>
      <c r="N3764" s="46">
        <v>1.46</v>
      </c>
      <c r="O3764" s="46" t="s">
        <v>2838</v>
      </c>
      <c r="P3764" s="46" t="s">
        <v>888</v>
      </c>
      <c r="Q3764" s="46" t="s">
        <v>159</v>
      </c>
      <c r="R3764" s="46" t="s">
        <v>888</v>
      </c>
      <c r="S3764" s="46" t="s">
        <v>159</v>
      </c>
      <c r="T3764" s="46" t="s">
        <v>5577</v>
      </c>
      <c r="U3764" s="46" t="s">
        <v>5570</v>
      </c>
      <c r="V3764" s="46" t="s">
        <v>5583</v>
      </c>
      <c r="W3764" s="48" t="s">
        <v>5579</v>
      </c>
      <c r="X3764" s="76" t="s">
        <v>5573</v>
      </c>
      <c r="Y3764" s="46" t="s">
        <v>2838</v>
      </c>
    </row>
    <row r="3765" spans="2:25" ht="48">
      <c r="B3765" s="46" t="s">
        <v>2945</v>
      </c>
      <c r="C3765" s="46" t="s">
        <v>5565</v>
      </c>
      <c r="D3765" s="46" t="s">
        <v>5580</v>
      </c>
      <c r="E3765" s="46" t="s">
        <v>882</v>
      </c>
      <c r="F3765" s="46">
        <v>1.46</v>
      </c>
      <c r="G3765" s="46" t="s">
        <v>2022</v>
      </c>
      <c r="H3765" s="46">
        <v>147</v>
      </c>
      <c r="I3765" s="46" t="s">
        <v>5581</v>
      </c>
      <c r="J3765" s="47" t="s">
        <v>5702</v>
      </c>
      <c r="K3765" s="47" t="s">
        <v>5730</v>
      </c>
      <c r="L3765" s="46" t="s">
        <v>159</v>
      </c>
      <c r="M3765" s="46" t="s">
        <v>2838</v>
      </c>
      <c r="N3765" s="46">
        <v>1.46</v>
      </c>
      <c r="O3765" s="46" t="s">
        <v>2838</v>
      </c>
      <c r="P3765" s="46" t="s">
        <v>888</v>
      </c>
      <c r="Q3765" s="46" t="s">
        <v>159</v>
      </c>
      <c r="R3765" s="46" t="s">
        <v>888</v>
      </c>
      <c r="S3765" s="46" t="s">
        <v>159</v>
      </c>
      <c r="T3765" s="46" t="s">
        <v>5577</v>
      </c>
      <c r="U3765" s="46" t="s">
        <v>5570</v>
      </c>
      <c r="V3765" s="46" t="s">
        <v>5583</v>
      </c>
      <c r="W3765" s="48" t="s">
        <v>5579</v>
      </c>
      <c r="X3765" s="76" t="s">
        <v>5573</v>
      </c>
      <c r="Y3765" s="46" t="s">
        <v>2838</v>
      </c>
    </row>
    <row r="3766" spans="2:25" ht="48">
      <c r="B3766" s="46" t="s">
        <v>2945</v>
      </c>
      <c r="C3766" s="46" t="s">
        <v>5565</v>
      </c>
      <c r="D3766" s="46" t="s">
        <v>5580</v>
      </c>
      <c r="E3766" s="46" t="s">
        <v>882</v>
      </c>
      <c r="F3766" s="46">
        <v>1.46</v>
      </c>
      <c r="G3766" s="46" t="s">
        <v>2022</v>
      </c>
      <c r="H3766" s="46">
        <v>148</v>
      </c>
      <c r="I3766" s="46" t="s">
        <v>5581</v>
      </c>
      <c r="J3766" s="47" t="s">
        <v>5704</v>
      </c>
      <c r="K3766" s="47" t="s">
        <v>5731</v>
      </c>
      <c r="L3766" s="46" t="s">
        <v>159</v>
      </c>
      <c r="M3766" s="46" t="s">
        <v>2838</v>
      </c>
      <c r="N3766" s="46">
        <v>1.46</v>
      </c>
      <c r="O3766" s="46" t="s">
        <v>2838</v>
      </c>
      <c r="P3766" s="46" t="s">
        <v>888</v>
      </c>
      <c r="Q3766" s="46" t="s">
        <v>159</v>
      </c>
      <c r="R3766" s="46" t="s">
        <v>888</v>
      </c>
      <c r="S3766" s="46" t="s">
        <v>159</v>
      </c>
      <c r="T3766" s="46" t="s">
        <v>5577</v>
      </c>
      <c r="U3766" s="46" t="s">
        <v>5570</v>
      </c>
      <c r="V3766" s="46" t="s">
        <v>5583</v>
      </c>
      <c r="W3766" s="48" t="s">
        <v>5579</v>
      </c>
      <c r="X3766" s="76" t="s">
        <v>5573</v>
      </c>
      <c r="Y3766" s="46" t="s">
        <v>2838</v>
      </c>
    </row>
    <row r="3767" spans="2:25" ht="48">
      <c r="B3767" s="46" t="s">
        <v>2945</v>
      </c>
      <c r="C3767" s="46" t="s">
        <v>5565</v>
      </c>
      <c r="D3767" s="46" t="s">
        <v>5580</v>
      </c>
      <c r="E3767" s="46" t="s">
        <v>882</v>
      </c>
      <c r="F3767" s="46">
        <v>1.46</v>
      </c>
      <c r="G3767" s="46" t="s">
        <v>2022</v>
      </c>
      <c r="H3767" s="46">
        <v>149</v>
      </c>
      <c r="I3767" s="46" t="s">
        <v>5581</v>
      </c>
      <c r="J3767" s="47" t="s">
        <v>5702</v>
      </c>
      <c r="K3767" s="220" t="s">
        <v>5732</v>
      </c>
      <c r="L3767" s="46" t="s">
        <v>159</v>
      </c>
      <c r="M3767" s="46" t="s">
        <v>2838</v>
      </c>
      <c r="N3767" s="46">
        <v>1.46</v>
      </c>
      <c r="O3767" s="46" t="s">
        <v>2838</v>
      </c>
      <c r="P3767" s="46" t="s">
        <v>888</v>
      </c>
      <c r="Q3767" s="46" t="s">
        <v>159</v>
      </c>
      <c r="R3767" s="46" t="s">
        <v>888</v>
      </c>
      <c r="S3767" s="46" t="s">
        <v>159</v>
      </c>
      <c r="T3767" s="46" t="s">
        <v>5577</v>
      </c>
      <c r="U3767" s="46" t="s">
        <v>5570</v>
      </c>
      <c r="V3767" s="46" t="s">
        <v>5583</v>
      </c>
      <c r="W3767" s="48" t="s">
        <v>5579</v>
      </c>
      <c r="X3767" s="76" t="s">
        <v>5573</v>
      </c>
      <c r="Y3767" s="46" t="s">
        <v>2838</v>
      </c>
    </row>
    <row r="3768" spans="2:25" ht="48">
      <c r="B3768" s="46" t="s">
        <v>2945</v>
      </c>
      <c r="C3768" s="46" t="s">
        <v>5565</v>
      </c>
      <c r="D3768" s="46" t="s">
        <v>5580</v>
      </c>
      <c r="E3768" s="46" t="s">
        <v>882</v>
      </c>
      <c r="F3768" s="46">
        <v>1.46</v>
      </c>
      <c r="G3768" s="46" t="s">
        <v>2022</v>
      </c>
      <c r="H3768" s="46">
        <v>150</v>
      </c>
      <c r="I3768" s="46" t="s">
        <v>5581</v>
      </c>
      <c r="J3768" s="47" t="s">
        <v>5704</v>
      </c>
      <c r="K3768" s="220" t="s">
        <v>5733</v>
      </c>
      <c r="L3768" s="46" t="s">
        <v>159</v>
      </c>
      <c r="M3768" s="46" t="s">
        <v>2838</v>
      </c>
      <c r="N3768" s="46">
        <v>1.46</v>
      </c>
      <c r="O3768" s="46" t="s">
        <v>2838</v>
      </c>
      <c r="P3768" s="46" t="s">
        <v>888</v>
      </c>
      <c r="Q3768" s="46" t="s">
        <v>159</v>
      </c>
      <c r="R3768" s="46" t="s">
        <v>888</v>
      </c>
      <c r="S3768" s="46" t="s">
        <v>159</v>
      </c>
      <c r="T3768" s="46" t="s">
        <v>5577</v>
      </c>
      <c r="U3768" s="46" t="s">
        <v>5570</v>
      </c>
      <c r="V3768" s="46" t="s">
        <v>5583</v>
      </c>
      <c r="W3768" s="48" t="s">
        <v>5579</v>
      </c>
      <c r="X3768" s="76" t="s">
        <v>5573</v>
      </c>
      <c r="Y3768" s="46" t="s">
        <v>2838</v>
      </c>
    </row>
    <row r="3769" spans="2:25" ht="48">
      <c r="B3769" s="46" t="s">
        <v>2945</v>
      </c>
      <c r="C3769" s="46" t="s">
        <v>5565</v>
      </c>
      <c r="D3769" s="46" t="s">
        <v>5580</v>
      </c>
      <c r="E3769" s="46" t="s">
        <v>882</v>
      </c>
      <c r="F3769" s="46">
        <v>1.46</v>
      </c>
      <c r="G3769" s="46" t="s">
        <v>2022</v>
      </c>
      <c r="H3769" s="46">
        <v>151</v>
      </c>
      <c r="I3769" s="46" t="s">
        <v>5581</v>
      </c>
      <c r="J3769" s="47" t="s">
        <v>5702</v>
      </c>
      <c r="K3769" s="220" t="s">
        <v>5734</v>
      </c>
      <c r="L3769" s="46" t="s">
        <v>159</v>
      </c>
      <c r="M3769" s="46" t="s">
        <v>2838</v>
      </c>
      <c r="N3769" s="46">
        <v>1.46</v>
      </c>
      <c r="O3769" s="46" t="s">
        <v>2838</v>
      </c>
      <c r="P3769" s="46" t="s">
        <v>888</v>
      </c>
      <c r="Q3769" s="46" t="s">
        <v>159</v>
      </c>
      <c r="R3769" s="46" t="s">
        <v>888</v>
      </c>
      <c r="S3769" s="46" t="s">
        <v>159</v>
      </c>
      <c r="T3769" s="46" t="s">
        <v>5577</v>
      </c>
      <c r="U3769" s="46" t="s">
        <v>5570</v>
      </c>
      <c r="V3769" s="46" t="s">
        <v>5583</v>
      </c>
      <c r="W3769" s="48" t="s">
        <v>5579</v>
      </c>
      <c r="X3769" s="76" t="s">
        <v>5573</v>
      </c>
      <c r="Y3769" s="46" t="s">
        <v>2838</v>
      </c>
    </row>
    <row r="3770" spans="2:25" ht="48">
      <c r="B3770" s="46" t="s">
        <v>2945</v>
      </c>
      <c r="C3770" s="46" t="s">
        <v>5565</v>
      </c>
      <c r="D3770" s="46" t="s">
        <v>5580</v>
      </c>
      <c r="E3770" s="46" t="s">
        <v>882</v>
      </c>
      <c r="F3770" s="46">
        <v>1.46</v>
      </c>
      <c r="G3770" s="46" t="s">
        <v>2022</v>
      </c>
      <c r="H3770" s="46">
        <v>152</v>
      </c>
      <c r="I3770" s="46" t="s">
        <v>5581</v>
      </c>
      <c r="J3770" s="47" t="s">
        <v>5704</v>
      </c>
      <c r="K3770" s="220" t="s">
        <v>5735</v>
      </c>
      <c r="L3770" s="46" t="s">
        <v>159</v>
      </c>
      <c r="M3770" s="46" t="s">
        <v>2838</v>
      </c>
      <c r="N3770" s="46">
        <v>1.46</v>
      </c>
      <c r="O3770" s="46" t="s">
        <v>2838</v>
      </c>
      <c r="P3770" s="46" t="s">
        <v>888</v>
      </c>
      <c r="Q3770" s="46" t="s">
        <v>159</v>
      </c>
      <c r="R3770" s="46" t="s">
        <v>888</v>
      </c>
      <c r="S3770" s="46" t="s">
        <v>159</v>
      </c>
      <c r="T3770" s="46" t="s">
        <v>5577</v>
      </c>
      <c r="U3770" s="46" t="s">
        <v>5570</v>
      </c>
      <c r="V3770" s="46" t="s">
        <v>5583</v>
      </c>
      <c r="W3770" s="48" t="s">
        <v>5579</v>
      </c>
      <c r="X3770" s="76" t="s">
        <v>5573</v>
      </c>
      <c r="Y3770" s="46" t="s">
        <v>2838</v>
      </c>
    </row>
    <row r="3771" spans="2:25" ht="48">
      <c r="B3771" s="46" t="s">
        <v>2945</v>
      </c>
      <c r="C3771" s="46" t="s">
        <v>5565</v>
      </c>
      <c r="D3771" s="46" t="s">
        <v>5580</v>
      </c>
      <c r="E3771" s="46" t="s">
        <v>882</v>
      </c>
      <c r="F3771" s="46">
        <v>1.46</v>
      </c>
      <c r="G3771" s="46" t="s">
        <v>2022</v>
      </c>
      <c r="H3771" s="46">
        <v>153</v>
      </c>
      <c r="I3771" s="46" t="s">
        <v>5581</v>
      </c>
      <c r="J3771" s="47" t="s">
        <v>5702</v>
      </c>
      <c r="K3771" s="47" t="s">
        <v>5736</v>
      </c>
      <c r="L3771" s="46" t="s">
        <v>53</v>
      </c>
      <c r="M3771" s="46">
        <v>1</v>
      </c>
      <c r="N3771" s="46">
        <v>1.46</v>
      </c>
      <c r="O3771" s="46">
        <v>1</v>
      </c>
      <c r="P3771" s="46" t="s">
        <v>888</v>
      </c>
      <c r="Q3771" s="46" t="s">
        <v>55</v>
      </c>
      <c r="R3771" s="46" t="s">
        <v>888</v>
      </c>
      <c r="S3771" s="46" t="s">
        <v>55</v>
      </c>
      <c r="T3771" s="46" t="s">
        <v>5577</v>
      </c>
      <c r="U3771" s="46" t="s">
        <v>5570</v>
      </c>
      <c r="V3771" s="46" t="s">
        <v>5583</v>
      </c>
      <c r="W3771" s="48" t="s">
        <v>5579</v>
      </c>
      <c r="X3771" s="76" t="s">
        <v>5573</v>
      </c>
      <c r="Y3771" s="46">
        <v>1</v>
      </c>
    </row>
    <row r="3772" spans="2:25" ht="48">
      <c r="B3772" s="46" t="s">
        <v>2945</v>
      </c>
      <c r="C3772" s="46" t="s">
        <v>5565</v>
      </c>
      <c r="D3772" s="46" t="s">
        <v>5580</v>
      </c>
      <c r="E3772" s="46" t="s">
        <v>882</v>
      </c>
      <c r="F3772" s="46">
        <v>1.46</v>
      </c>
      <c r="G3772" s="46" t="s">
        <v>2022</v>
      </c>
      <c r="H3772" s="46">
        <v>154</v>
      </c>
      <c r="I3772" s="46" t="s">
        <v>5581</v>
      </c>
      <c r="J3772" s="47" t="s">
        <v>5704</v>
      </c>
      <c r="K3772" s="47" t="s">
        <v>5737</v>
      </c>
      <c r="L3772" s="46" t="s">
        <v>159</v>
      </c>
      <c r="M3772" s="46" t="s">
        <v>2838</v>
      </c>
      <c r="N3772" s="46">
        <v>1.46</v>
      </c>
      <c r="O3772" s="46" t="s">
        <v>2838</v>
      </c>
      <c r="P3772" s="46" t="s">
        <v>888</v>
      </c>
      <c r="Q3772" s="46" t="s">
        <v>159</v>
      </c>
      <c r="R3772" s="46" t="s">
        <v>888</v>
      </c>
      <c r="S3772" s="46" t="s">
        <v>159</v>
      </c>
      <c r="T3772" s="46" t="s">
        <v>5577</v>
      </c>
      <c r="U3772" s="46" t="s">
        <v>5570</v>
      </c>
      <c r="V3772" s="46" t="s">
        <v>5583</v>
      </c>
      <c r="W3772" s="48" t="s">
        <v>5579</v>
      </c>
      <c r="X3772" s="76" t="s">
        <v>5573</v>
      </c>
      <c r="Y3772" s="46" t="s">
        <v>2838</v>
      </c>
    </row>
    <row r="3773" spans="2:25" ht="48">
      <c r="B3773" s="46" t="s">
        <v>2945</v>
      </c>
      <c r="C3773" s="46" t="s">
        <v>5565</v>
      </c>
      <c r="D3773" s="46" t="s">
        <v>5580</v>
      </c>
      <c r="E3773" s="46" t="s">
        <v>882</v>
      </c>
      <c r="F3773" s="46">
        <v>1.46</v>
      </c>
      <c r="G3773" s="46" t="s">
        <v>2022</v>
      </c>
      <c r="H3773" s="46">
        <v>155</v>
      </c>
      <c r="I3773" s="46" t="s">
        <v>5581</v>
      </c>
      <c r="J3773" s="47" t="s">
        <v>5702</v>
      </c>
      <c r="K3773" s="47" t="s">
        <v>5738</v>
      </c>
      <c r="L3773" s="46" t="s">
        <v>159</v>
      </c>
      <c r="M3773" s="46" t="s">
        <v>2838</v>
      </c>
      <c r="N3773" s="46">
        <v>1.46</v>
      </c>
      <c r="O3773" s="46" t="s">
        <v>2838</v>
      </c>
      <c r="P3773" s="46" t="s">
        <v>888</v>
      </c>
      <c r="Q3773" s="46" t="s">
        <v>159</v>
      </c>
      <c r="R3773" s="46" t="s">
        <v>888</v>
      </c>
      <c r="S3773" s="46" t="s">
        <v>159</v>
      </c>
      <c r="T3773" s="46" t="s">
        <v>5577</v>
      </c>
      <c r="U3773" s="46" t="s">
        <v>5570</v>
      </c>
      <c r="V3773" s="46" t="s">
        <v>5583</v>
      </c>
      <c r="W3773" s="48" t="s">
        <v>5579</v>
      </c>
      <c r="X3773" s="76" t="s">
        <v>5573</v>
      </c>
      <c r="Y3773" s="46" t="s">
        <v>2838</v>
      </c>
    </row>
    <row r="3774" spans="2:25" ht="48">
      <c r="B3774" s="46" t="s">
        <v>2945</v>
      </c>
      <c r="C3774" s="46" t="s">
        <v>5565</v>
      </c>
      <c r="D3774" s="46" t="s">
        <v>5580</v>
      </c>
      <c r="E3774" s="46" t="s">
        <v>882</v>
      </c>
      <c r="F3774" s="46">
        <v>1.46</v>
      </c>
      <c r="G3774" s="46" t="s">
        <v>2022</v>
      </c>
      <c r="H3774" s="46">
        <v>156</v>
      </c>
      <c r="I3774" s="46" t="s">
        <v>5581</v>
      </c>
      <c r="J3774" s="47" t="s">
        <v>5704</v>
      </c>
      <c r="K3774" s="47" t="s">
        <v>5739</v>
      </c>
      <c r="L3774" s="46" t="s">
        <v>159</v>
      </c>
      <c r="M3774" s="46" t="s">
        <v>2838</v>
      </c>
      <c r="N3774" s="46">
        <v>1.46</v>
      </c>
      <c r="O3774" s="46" t="s">
        <v>2838</v>
      </c>
      <c r="P3774" s="46" t="s">
        <v>888</v>
      </c>
      <c r="Q3774" s="46" t="s">
        <v>159</v>
      </c>
      <c r="R3774" s="46" t="s">
        <v>888</v>
      </c>
      <c r="S3774" s="46" t="s">
        <v>159</v>
      </c>
      <c r="T3774" s="46" t="s">
        <v>5577</v>
      </c>
      <c r="U3774" s="46" t="s">
        <v>5570</v>
      </c>
      <c r="V3774" s="46" t="s">
        <v>5583</v>
      </c>
      <c r="W3774" s="48" t="s">
        <v>5579</v>
      </c>
      <c r="X3774" s="76" t="s">
        <v>5573</v>
      </c>
      <c r="Y3774" s="46" t="s">
        <v>2838</v>
      </c>
    </row>
    <row r="3775" spans="2:25" ht="48">
      <c r="B3775" s="46" t="s">
        <v>2945</v>
      </c>
      <c r="C3775" s="46" t="s">
        <v>5565</v>
      </c>
      <c r="D3775" s="46" t="s">
        <v>5580</v>
      </c>
      <c r="E3775" s="46" t="s">
        <v>882</v>
      </c>
      <c r="F3775" s="46">
        <v>1.46</v>
      </c>
      <c r="G3775" s="46" t="s">
        <v>2022</v>
      </c>
      <c r="H3775" s="46">
        <v>157</v>
      </c>
      <c r="I3775" s="46" t="s">
        <v>5581</v>
      </c>
      <c r="J3775" s="47" t="s">
        <v>5702</v>
      </c>
      <c r="K3775" s="220" t="s">
        <v>5740</v>
      </c>
      <c r="L3775" s="46" t="s">
        <v>159</v>
      </c>
      <c r="M3775" s="46" t="s">
        <v>2838</v>
      </c>
      <c r="N3775" s="46">
        <v>1.46</v>
      </c>
      <c r="O3775" s="46" t="s">
        <v>2838</v>
      </c>
      <c r="P3775" s="46" t="s">
        <v>888</v>
      </c>
      <c r="Q3775" s="46" t="s">
        <v>159</v>
      </c>
      <c r="R3775" s="46" t="s">
        <v>888</v>
      </c>
      <c r="S3775" s="46" t="s">
        <v>159</v>
      </c>
      <c r="T3775" s="46" t="s">
        <v>5577</v>
      </c>
      <c r="U3775" s="46" t="s">
        <v>5570</v>
      </c>
      <c r="V3775" s="46" t="s">
        <v>5583</v>
      </c>
      <c r="W3775" s="48" t="s">
        <v>5579</v>
      </c>
      <c r="X3775" s="76" t="s">
        <v>5573</v>
      </c>
      <c r="Y3775" s="46" t="s">
        <v>2838</v>
      </c>
    </row>
    <row r="3776" spans="2:25" ht="48">
      <c r="B3776" s="46" t="s">
        <v>2945</v>
      </c>
      <c r="C3776" s="46" t="s">
        <v>5565</v>
      </c>
      <c r="D3776" s="46" t="s">
        <v>5580</v>
      </c>
      <c r="E3776" s="46" t="s">
        <v>882</v>
      </c>
      <c r="F3776" s="46">
        <v>1.46</v>
      </c>
      <c r="G3776" s="46" t="s">
        <v>2022</v>
      </c>
      <c r="H3776" s="46">
        <v>158</v>
      </c>
      <c r="I3776" s="46" t="s">
        <v>5581</v>
      </c>
      <c r="J3776" s="47" t="s">
        <v>5704</v>
      </c>
      <c r="K3776" s="220" t="s">
        <v>5741</v>
      </c>
      <c r="L3776" s="46" t="s">
        <v>159</v>
      </c>
      <c r="M3776" s="46" t="s">
        <v>2838</v>
      </c>
      <c r="N3776" s="46">
        <v>1.46</v>
      </c>
      <c r="O3776" s="46" t="s">
        <v>2838</v>
      </c>
      <c r="P3776" s="46" t="s">
        <v>888</v>
      </c>
      <c r="Q3776" s="46" t="s">
        <v>159</v>
      </c>
      <c r="R3776" s="46" t="s">
        <v>888</v>
      </c>
      <c r="S3776" s="46" t="s">
        <v>159</v>
      </c>
      <c r="T3776" s="46" t="s">
        <v>5577</v>
      </c>
      <c r="U3776" s="46" t="s">
        <v>5570</v>
      </c>
      <c r="V3776" s="46" t="s">
        <v>5583</v>
      </c>
      <c r="W3776" s="48" t="s">
        <v>5579</v>
      </c>
      <c r="X3776" s="76" t="s">
        <v>5573</v>
      </c>
      <c r="Y3776" s="46" t="s">
        <v>2838</v>
      </c>
    </row>
    <row r="3777" spans="2:25" ht="48">
      <c r="B3777" s="46" t="s">
        <v>2945</v>
      </c>
      <c r="C3777" s="46" t="s">
        <v>5565</v>
      </c>
      <c r="D3777" s="46" t="s">
        <v>5580</v>
      </c>
      <c r="E3777" s="46" t="s">
        <v>882</v>
      </c>
      <c r="F3777" s="46">
        <v>1.46</v>
      </c>
      <c r="G3777" s="46" t="s">
        <v>2022</v>
      </c>
      <c r="H3777" s="46">
        <v>159</v>
      </c>
      <c r="I3777" s="46" t="s">
        <v>5581</v>
      </c>
      <c r="J3777" s="47" t="s">
        <v>5702</v>
      </c>
      <c r="K3777" s="220" t="s">
        <v>5742</v>
      </c>
      <c r="L3777" s="46" t="s">
        <v>159</v>
      </c>
      <c r="M3777" s="46" t="s">
        <v>2838</v>
      </c>
      <c r="N3777" s="46">
        <v>1.46</v>
      </c>
      <c r="O3777" s="46" t="s">
        <v>2838</v>
      </c>
      <c r="P3777" s="46" t="s">
        <v>888</v>
      </c>
      <c r="Q3777" s="46" t="s">
        <v>159</v>
      </c>
      <c r="R3777" s="46" t="s">
        <v>888</v>
      </c>
      <c r="S3777" s="46" t="s">
        <v>159</v>
      </c>
      <c r="T3777" s="46" t="s">
        <v>5577</v>
      </c>
      <c r="U3777" s="46" t="s">
        <v>5570</v>
      </c>
      <c r="V3777" s="46" t="s">
        <v>5583</v>
      </c>
      <c r="W3777" s="48" t="s">
        <v>5579</v>
      </c>
      <c r="X3777" s="76" t="s">
        <v>5573</v>
      </c>
      <c r="Y3777" s="46" t="s">
        <v>2838</v>
      </c>
    </row>
    <row r="3778" spans="2:25" ht="48">
      <c r="B3778" s="46" t="s">
        <v>2945</v>
      </c>
      <c r="C3778" s="46" t="s">
        <v>5565</v>
      </c>
      <c r="D3778" s="46" t="s">
        <v>5580</v>
      </c>
      <c r="E3778" s="46" t="s">
        <v>882</v>
      </c>
      <c r="F3778" s="46">
        <v>1.46</v>
      </c>
      <c r="G3778" s="46" t="s">
        <v>2022</v>
      </c>
      <c r="H3778" s="46">
        <v>160</v>
      </c>
      <c r="I3778" s="46" t="s">
        <v>5581</v>
      </c>
      <c r="J3778" s="47" t="s">
        <v>5704</v>
      </c>
      <c r="K3778" s="220" t="s">
        <v>5743</v>
      </c>
      <c r="L3778" s="46" t="s">
        <v>159</v>
      </c>
      <c r="M3778" s="46" t="s">
        <v>2838</v>
      </c>
      <c r="N3778" s="46">
        <v>1.46</v>
      </c>
      <c r="O3778" s="46" t="s">
        <v>2838</v>
      </c>
      <c r="P3778" s="46" t="s">
        <v>888</v>
      </c>
      <c r="Q3778" s="46" t="s">
        <v>159</v>
      </c>
      <c r="R3778" s="46" t="s">
        <v>888</v>
      </c>
      <c r="S3778" s="46" t="s">
        <v>159</v>
      </c>
      <c r="T3778" s="46" t="s">
        <v>5577</v>
      </c>
      <c r="U3778" s="46" t="s">
        <v>5570</v>
      </c>
      <c r="V3778" s="46" t="s">
        <v>5583</v>
      </c>
      <c r="W3778" s="48" t="s">
        <v>5579</v>
      </c>
      <c r="X3778" s="76" t="s">
        <v>5573</v>
      </c>
      <c r="Y3778" s="46" t="s">
        <v>2838</v>
      </c>
    </row>
    <row r="3779" spans="2:25" ht="48">
      <c r="B3779" s="46" t="s">
        <v>2945</v>
      </c>
      <c r="C3779" s="46" t="s">
        <v>5565</v>
      </c>
      <c r="D3779" s="46" t="s">
        <v>5580</v>
      </c>
      <c r="E3779" s="46" t="s">
        <v>882</v>
      </c>
      <c r="F3779" s="46">
        <v>1.46</v>
      </c>
      <c r="G3779" s="46" t="s">
        <v>2022</v>
      </c>
      <c r="H3779" s="46">
        <v>161</v>
      </c>
      <c r="I3779" s="46" t="s">
        <v>5581</v>
      </c>
      <c r="J3779" s="47" t="s">
        <v>5702</v>
      </c>
      <c r="K3779" s="47" t="s">
        <v>5744</v>
      </c>
      <c r="L3779" s="46" t="s">
        <v>159</v>
      </c>
      <c r="M3779" s="46" t="s">
        <v>2838</v>
      </c>
      <c r="N3779" s="46">
        <v>1.46</v>
      </c>
      <c r="O3779" s="46" t="s">
        <v>2838</v>
      </c>
      <c r="P3779" s="46" t="s">
        <v>888</v>
      </c>
      <c r="Q3779" s="46" t="s">
        <v>159</v>
      </c>
      <c r="R3779" s="46" t="s">
        <v>888</v>
      </c>
      <c r="S3779" s="46" t="s">
        <v>159</v>
      </c>
      <c r="T3779" s="46" t="s">
        <v>5577</v>
      </c>
      <c r="U3779" s="46" t="s">
        <v>5570</v>
      </c>
      <c r="V3779" s="46" t="s">
        <v>5583</v>
      </c>
      <c r="W3779" s="48" t="s">
        <v>5579</v>
      </c>
      <c r="X3779" s="76" t="s">
        <v>5573</v>
      </c>
      <c r="Y3779" s="46" t="s">
        <v>2838</v>
      </c>
    </row>
    <row r="3780" spans="2:25" ht="48">
      <c r="B3780" s="46" t="s">
        <v>2945</v>
      </c>
      <c r="C3780" s="46" t="s">
        <v>5565</v>
      </c>
      <c r="D3780" s="46" t="s">
        <v>5580</v>
      </c>
      <c r="E3780" s="46" t="s">
        <v>882</v>
      </c>
      <c r="F3780" s="46">
        <v>1.46</v>
      </c>
      <c r="G3780" s="46" t="s">
        <v>2022</v>
      </c>
      <c r="H3780" s="46">
        <v>162</v>
      </c>
      <c r="I3780" s="46" t="s">
        <v>5581</v>
      </c>
      <c r="J3780" s="47" t="s">
        <v>5704</v>
      </c>
      <c r="K3780" s="47" t="s">
        <v>5745</v>
      </c>
      <c r="L3780" s="46" t="s">
        <v>159</v>
      </c>
      <c r="M3780" s="46" t="s">
        <v>2838</v>
      </c>
      <c r="N3780" s="46">
        <v>1.46</v>
      </c>
      <c r="O3780" s="46" t="s">
        <v>2838</v>
      </c>
      <c r="P3780" s="46" t="s">
        <v>888</v>
      </c>
      <c r="Q3780" s="46" t="s">
        <v>159</v>
      </c>
      <c r="R3780" s="46" t="s">
        <v>888</v>
      </c>
      <c r="S3780" s="46" t="s">
        <v>159</v>
      </c>
      <c r="T3780" s="46" t="s">
        <v>5577</v>
      </c>
      <c r="U3780" s="46" t="s">
        <v>5570</v>
      </c>
      <c r="V3780" s="46" t="s">
        <v>5583</v>
      </c>
      <c r="W3780" s="48" t="s">
        <v>5579</v>
      </c>
      <c r="X3780" s="76" t="s">
        <v>5573</v>
      </c>
      <c r="Y3780" s="46" t="s">
        <v>2838</v>
      </c>
    </row>
    <row r="3781" spans="2:25" ht="48">
      <c r="B3781" s="46" t="s">
        <v>2945</v>
      </c>
      <c r="C3781" s="46" t="s">
        <v>5565</v>
      </c>
      <c r="D3781" s="46" t="s">
        <v>5580</v>
      </c>
      <c r="E3781" s="46" t="s">
        <v>882</v>
      </c>
      <c r="F3781" s="46">
        <v>1.46</v>
      </c>
      <c r="G3781" s="46" t="s">
        <v>2022</v>
      </c>
      <c r="H3781" s="46">
        <v>163</v>
      </c>
      <c r="I3781" s="46" t="s">
        <v>5581</v>
      </c>
      <c r="J3781" s="47" t="s">
        <v>5702</v>
      </c>
      <c r="K3781" s="47" t="s">
        <v>5746</v>
      </c>
      <c r="L3781" s="46" t="s">
        <v>159</v>
      </c>
      <c r="M3781" s="46" t="s">
        <v>2838</v>
      </c>
      <c r="N3781" s="46">
        <v>1.46</v>
      </c>
      <c r="O3781" s="46" t="s">
        <v>2838</v>
      </c>
      <c r="P3781" s="46" t="s">
        <v>888</v>
      </c>
      <c r="Q3781" s="46" t="s">
        <v>159</v>
      </c>
      <c r="R3781" s="46" t="s">
        <v>888</v>
      </c>
      <c r="S3781" s="46" t="s">
        <v>159</v>
      </c>
      <c r="T3781" s="46" t="s">
        <v>5577</v>
      </c>
      <c r="U3781" s="46" t="s">
        <v>5570</v>
      </c>
      <c r="V3781" s="46" t="s">
        <v>5583</v>
      </c>
      <c r="W3781" s="48" t="s">
        <v>5579</v>
      </c>
      <c r="X3781" s="76" t="s">
        <v>5573</v>
      </c>
      <c r="Y3781" s="46" t="s">
        <v>2838</v>
      </c>
    </row>
    <row r="3782" spans="2:25" ht="48">
      <c r="B3782" s="46" t="s">
        <v>2945</v>
      </c>
      <c r="C3782" s="46" t="s">
        <v>5565</v>
      </c>
      <c r="D3782" s="46" t="s">
        <v>5580</v>
      </c>
      <c r="E3782" s="46" t="s">
        <v>882</v>
      </c>
      <c r="F3782" s="46">
        <v>1.46</v>
      </c>
      <c r="G3782" s="46" t="s">
        <v>2022</v>
      </c>
      <c r="H3782" s="46">
        <v>164</v>
      </c>
      <c r="I3782" s="46" t="s">
        <v>5581</v>
      </c>
      <c r="J3782" s="47" t="s">
        <v>5704</v>
      </c>
      <c r="K3782" s="47" t="s">
        <v>5747</v>
      </c>
      <c r="L3782" s="46" t="s">
        <v>159</v>
      </c>
      <c r="M3782" s="46" t="s">
        <v>2838</v>
      </c>
      <c r="N3782" s="46">
        <v>1.46</v>
      </c>
      <c r="O3782" s="46" t="s">
        <v>2838</v>
      </c>
      <c r="P3782" s="46" t="s">
        <v>888</v>
      </c>
      <c r="Q3782" s="46" t="s">
        <v>159</v>
      </c>
      <c r="R3782" s="46" t="s">
        <v>888</v>
      </c>
      <c r="S3782" s="46" t="s">
        <v>159</v>
      </c>
      <c r="T3782" s="46" t="s">
        <v>5577</v>
      </c>
      <c r="U3782" s="46" t="s">
        <v>5570</v>
      </c>
      <c r="V3782" s="46" t="s">
        <v>5583</v>
      </c>
      <c r="W3782" s="48" t="s">
        <v>5579</v>
      </c>
      <c r="X3782" s="76" t="s">
        <v>5573</v>
      </c>
      <c r="Y3782" s="46" t="s">
        <v>2838</v>
      </c>
    </row>
    <row r="3783" spans="2:25" ht="48">
      <c r="B3783" s="46" t="s">
        <v>2945</v>
      </c>
      <c r="C3783" s="46" t="s">
        <v>5565</v>
      </c>
      <c r="D3783" s="46" t="s">
        <v>5580</v>
      </c>
      <c r="E3783" s="46" t="s">
        <v>882</v>
      </c>
      <c r="F3783" s="46">
        <v>1.46</v>
      </c>
      <c r="G3783" s="46" t="s">
        <v>2022</v>
      </c>
      <c r="H3783" s="46">
        <v>165</v>
      </c>
      <c r="I3783" s="46" t="s">
        <v>5581</v>
      </c>
      <c r="J3783" s="47" t="s">
        <v>5702</v>
      </c>
      <c r="K3783" s="220" t="s">
        <v>5748</v>
      </c>
      <c r="L3783" s="46" t="s">
        <v>159</v>
      </c>
      <c r="M3783" s="46" t="s">
        <v>2838</v>
      </c>
      <c r="N3783" s="46">
        <v>1.46</v>
      </c>
      <c r="O3783" s="46" t="s">
        <v>2838</v>
      </c>
      <c r="P3783" s="46" t="s">
        <v>888</v>
      </c>
      <c r="Q3783" s="46" t="s">
        <v>159</v>
      </c>
      <c r="R3783" s="46" t="s">
        <v>888</v>
      </c>
      <c r="S3783" s="46" t="s">
        <v>159</v>
      </c>
      <c r="T3783" s="46" t="s">
        <v>5577</v>
      </c>
      <c r="U3783" s="46" t="s">
        <v>5570</v>
      </c>
      <c r="V3783" s="46" t="s">
        <v>5583</v>
      </c>
      <c r="W3783" s="48" t="s">
        <v>5579</v>
      </c>
      <c r="X3783" s="76" t="s">
        <v>5573</v>
      </c>
      <c r="Y3783" s="46" t="s">
        <v>2838</v>
      </c>
    </row>
    <row r="3784" spans="2:25" ht="48">
      <c r="B3784" s="46" t="s">
        <v>2945</v>
      </c>
      <c r="C3784" s="46" t="s">
        <v>5565</v>
      </c>
      <c r="D3784" s="46" t="s">
        <v>5580</v>
      </c>
      <c r="E3784" s="46" t="s">
        <v>882</v>
      </c>
      <c r="F3784" s="46">
        <v>1.46</v>
      </c>
      <c r="G3784" s="46" t="s">
        <v>2022</v>
      </c>
      <c r="H3784" s="46">
        <v>166</v>
      </c>
      <c r="I3784" s="46" t="s">
        <v>5581</v>
      </c>
      <c r="J3784" s="47" t="s">
        <v>5704</v>
      </c>
      <c r="K3784" s="220" t="s">
        <v>5749</v>
      </c>
      <c r="L3784" s="46" t="s">
        <v>159</v>
      </c>
      <c r="M3784" s="46" t="s">
        <v>2838</v>
      </c>
      <c r="N3784" s="46">
        <v>1.46</v>
      </c>
      <c r="O3784" s="46" t="s">
        <v>2838</v>
      </c>
      <c r="P3784" s="46" t="s">
        <v>888</v>
      </c>
      <c r="Q3784" s="46" t="s">
        <v>159</v>
      </c>
      <c r="R3784" s="46" t="s">
        <v>888</v>
      </c>
      <c r="S3784" s="46" t="s">
        <v>159</v>
      </c>
      <c r="T3784" s="46" t="s">
        <v>5577</v>
      </c>
      <c r="U3784" s="46" t="s">
        <v>5570</v>
      </c>
      <c r="V3784" s="46" t="s">
        <v>5583</v>
      </c>
      <c r="W3784" s="48" t="s">
        <v>5579</v>
      </c>
      <c r="X3784" s="76" t="s">
        <v>5573</v>
      </c>
      <c r="Y3784" s="46" t="s">
        <v>2838</v>
      </c>
    </row>
    <row r="3785" spans="2:25" ht="48">
      <c r="B3785" s="46" t="s">
        <v>2945</v>
      </c>
      <c r="C3785" s="46" t="s">
        <v>5565</v>
      </c>
      <c r="D3785" s="46" t="s">
        <v>5580</v>
      </c>
      <c r="E3785" s="46" t="s">
        <v>882</v>
      </c>
      <c r="F3785" s="46">
        <v>1.46</v>
      </c>
      <c r="G3785" s="46" t="s">
        <v>2022</v>
      </c>
      <c r="H3785" s="46">
        <v>167</v>
      </c>
      <c r="I3785" s="46" t="s">
        <v>5581</v>
      </c>
      <c r="J3785" s="47" t="s">
        <v>5702</v>
      </c>
      <c r="K3785" s="220" t="s">
        <v>5750</v>
      </c>
      <c r="L3785" s="46" t="s">
        <v>159</v>
      </c>
      <c r="M3785" s="46" t="s">
        <v>2838</v>
      </c>
      <c r="N3785" s="46">
        <v>1.46</v>
      </c>
      <c r="O3785" s="46" t="s">
        <v>2838</v>
      </c>
      <c r="P3785" s="46" t="s">
        <v>888</v>
      </c>
      <c r="Q3785" s="46" t="s">
        <v>159</v>
      </c>
      <c r="R3785" s="46" t="s">
        <v>888</v>
      </c>
      <c r="S3785" s="46" t="s">
        <v>159</v>
      </c>
      <c r="T3785" s="46" t="s">
        <v>5577</v>
      </c>
      <c r="U3785" s="46" t="s">
        <v>5570</v>
      </c>
      <c r="V3785" s="46" t="s">
        <v>5583</v>
      </c>
      <c r="W3785" s="48" t="s">
        <v>5579</v>
      </c>
      <c r="X3785" s="76" t="s">
        <v>5573</v>
      </c>
      <c r="Y3785" s="46" t="s">
        <v>2838</v>
      </c>
    </row>
    <row r="3786" spans="2:25" ht="48">
      <c r="B3786" s="46" t="s">
        <v>2945</v>
      </c>
      <c r="C3786" s="46" t="s">
        <v>5565</v>
      </c>
      <c r="D3786" s="46" t="s">
        <v>5580</v>
      </c>
      <c r="E3786" s="46" t="s">
        <v>882</v>
      </c>
      <c r="F3786" s="46">
        <v>1.46</v>
      </c>
      <c r="G3786" s="46" t="s">
        <v>2022</v>
      </c>
      <c r="H3786" s="46">
        <v>168</v>
      </c>
      <c r="I3786" s="46" t="s">
        <v>5581</v>
      </c>
      <c r="J3786" s="47" t="s">
        <v>5704</v>
      </c>
      <c r="K3786" s="220" t="s">
        <v>5751</v>
      </c>
      <c r="L3786" s="46" t="s">
        <v>159</v>
      </c>
      <c r="M3786" s="46" t="s">
        <v>2838</v>
      </c>
      <c r="N3786" s="46">
        <v>1.46</v>
      </c>
      <c r="O3786" s="46" t="s">
        <v>2838</v>
      </c>
      <c r="P3786" s="46" t="s">
        <v>888</v>
      </c>
      <c r="Q3786" s="46" t="s">
        <v>159</v>
      </c>
      <c r="R3786" s="46" t="s">
        <v>888</v>
      </c>
      <c r="S3786" s="46" t="s">
        <v>159</v>
      </c>
      <c r="T3786" s="46" t="s">
        <v>5577</v>
      </c>
      <c r="U3786" s="46" t="s">
        <v>5570</v>
      </c>
      <c r="V3786" s="46" t="s">
        <v>5583</v>
      </c>
      <c r="W3786" s="48" t="s">
        <v>5579</v>
      </c>
      <c r="X3786" s="76" t="s">
        <v>5573</v>
      </c>
      <c r="Y3786" s="46" t="s">
        <v>2838</v>
      </c>
    </row>
    <row r="3787" spans="2:25" ht="48">
      <c r="B3787" s="46" t="s">
        <v>2945</v>
      </c>
      <c r="C3787" s="46" t="s">
        <v>5565</v>
      </c>
      <c r="D3787" s="46" t="s">
        <v>5580</v>
      </c>
      <c r="E3787" s="46" t="s">
        <v>882</v>
      </c>
      <c r="F3787" s="46">
        <v>1.46</v>
      </c>
      <c r="G3787" s="46" t="s">
        <v>2022</v>
      </c>
      <c r="H3787" s="46">
        <v>169</v>
      </c>
      <c r="I3787" s="46" t="s">
        <v>5581</v>
      </c>
      <c r="J3787" s="47" t="s">
        <v>5702</v>
      </c>
      <c r="K3787" s="47" t="s">
        <v>5752</v>
      </c>
      <c r="L3787" s="46" t="s">
        <v>53</v>
      </c>
      <c r="M3787" s="46">
        <v>1</v>
      </c>
      <c r="N3787" s="46">
        <v>1.46</v>
      </c>
      <c r="O3787" s="46">
        <v>1</v>
      </c>
      <c r="P3787" s="46" t="s">
        <v>888</v>
      </c>
      <c r="Q3787" s="46" t="s">
        <v>55</v>
      </c>
      <c r="R3787" s="46" t="s">
        <v>888</v>
      </c>
      <c r="S3787" s="46" t="s">
        <v>55</v>
      </c>
      <c r="T3787" s="46" t="s">
        <v>5577</v>
      </c>
      <c r="U3787" s="46" t="s">
        <v>5570</v>
      </c>
      <c r="V3787" s="46" t="s">
        <v>5583</v>
      </c>
      <c r="W3787" s="48" t="s">
        <v>5579</v>
      </c>
      <c r="X3787" s="76" t="s">
        <v>5573</v>
      </c>
      <c r="Y3787" s="46">
        <v>1</v>
      </c>
    </row>
    <row r="3788" spans="2:25" ht="48">
      <c r="B3788" s="46" t="s">
        <v>2945</v>
      </c>
      <c r="C3788" s="46" t="s">
        <v>5565</v>
      </c>
      <c r="D3788" s="46" t="s">
        <v>5580</v>
      </c>
      <c r="E3788" s="46" t="s">
        <v>882</v>
      </c>
      <c r="F3788" s="46">
        <v>1.46</v>
      </c>
      <c r="G3788" s="46" t="s">
        <v>2022</v>
      </c>
      <c r="H3788" s="46">
        <v>170</v>
      </c>
      <c r="I3788" s="46" t="s">
        <v>5581</v>
      </c>
      <c r="J3788" s="47" t="s">
        <v>5704</v>
      </c>
      <c r="K3788" s="47" t="s">
        <v>5753</v>
      </c>
      <c r="L3788" s="46" t="s">
        <v>159</v>
      </c>
      <c r="M3788" s="46" t="s">
        <v>2838</v>
      </c>
      <c r="N3788" s="46">
        <v>1.46</v>
      </c>
      <c r="O3788" s="46" t="s">
        <v>2838</v>
      </c>
      <c r="P3788" s="46" t="s">
        <v>888</v>
      </c>
      <c r="Q3788" s="46" t="s">
        <v>159</v>
      </c>
      <c r="R3788" s="46" t="s">
        <v>888</v>
      </c>
      <c r="S3788" s="46" t="s">
        <v>159</v>
      </c>
      <c r="T3788" s="46" t="s">
        <v>5577</v>
      </c>
      <c r="U3788" s="46" t="s">
        <v>5570</v>
      </c>
      <c r="V3788" s="46" t="s">
        <v>5583</v>
      </c>
      <c r="W3788" s="48" t="s">
        <v>5579</v>
      </c>
      <c r="X3788" s="76" t="s">
        <v>5573</v>
      </c>
      <c r="Y3788" s="46" t="s">
        <v>2838</v>
      </c>
    </row>
    <row r="3789" spans="2:25" ht="48">
      <c r="B3789" s="46" t="s">
        <v>2945</v>
      </c>
      <c r="C3789" s="46" t="s">
        <v>5565</v>
      </c>
      <c r="D3789" s="46" t="s">
        <v>5580</v>
      </c>
      <c r="E3789" s="46" t="s">
        <v>882</v>
      </c>
      <c r="F3789" s="46">
        <v>1.46</v>
      </c>
      <c r="G3789" s="46" t="s">
        <v>2022</v>
      </c>
      <c r="H3789" s="46">
        <v>171</v>
      </c>
      <c r="I3789" s="46" t="s">
        <v>5581</v>
      </c>
      <c r="J3789" s="47" t="s">
        <v>5702</v>
      </c>
      <c r="K3789" s="47" t="s">
        <v>5754</v>
      </c>
      <c r="L3789" s="46" t="s">
        <v>159</v>
      </c>
      <c r="M3789" s="46" t="s">
        <v>2838</v>
      </c>
      <c r="N3789" s="46">
        <v>1.46</v>
      </c>
      <c r="O3789" s="46" t="s">
        <v>2838</v>
      </c>
      <c r="P3789" s="46" t="s">
        <v>888</v>
      </c>
      <c r="Q3789" s="46" t="s">
        <v>159</v>
      </c>
      <c r="R3789" s="46" t="s">
        <v>888</v>
      </c>
      <c r="S3789" s="46" t="s">
        <v>159</v>
      </c>
      <c r="T3789" s="46" t="s">
        <v>5577</v>
      </c>
      <c r="U3789" s="46" t="s">
        <v>5570</v>
      </c>
      <c r="V3789" s="46" t="s">
        <v>5583</v>
      </c>
      <c r="W3789" s="48" t="s">
        <v>5579</v>
      </c>
      <c r="X3789" s="76" t="s">
        <v>5573</v>
      </c>
      <c r="Y3789" s="46" t="s">
        <v>2838</v>
      </c>
    </row>
    <row r="3790" spans="2:25" ht="48">
      <c r="B3790" s="46" t="s">
        <v>2945</v>
      </c>
      <c r="C3790" s="46" t="s">
        <v>5565</v>
      </c>
      <c r="D3790" s="46" t="s">
        <v>5580</v>
      </c>
      <c r="E3790" s="46" t="s">
        <v>882</v>
      </c>
      <c r="F3790" s="46">
        <v>1.46</v>
      </c>
      <c r="G3790" s="46" t="s">
        <v>2022</v>
      </c>
      <c r="H3790" s="46">
        <v>172</v>
      </c>
      <c r="I3790" s="46" t="s">
        <v>5581</v>
      </c>
      <c r="J3790" s="47" t="s">
        <v>5704</v>
      </c>
      <c r="K3790" s="47" t="s">
        <v>5755</v>
      </c>
      <c r="L3790" s="46" t="s">
        <v>159</v>
      </c>
      <c r="M3790" s="46" t="s">
        <v>2838</v>
      </c>
      <c r="N3790" s="46">
        <v>1.46</v>
      </c>
      <c r="O3790" s="46" t="s">
        <v>2838</v>
      </c>
      <c r="P3790" s="46" t="s">
        <v>888</v>
      </c>
      <c r="Q3790" s="46" t="s">
        <v>159</v>
      </c>
      <c r="R3790" s="46" t="s">
        <v>888</v>
      </c>
      <c r="S3790" s="46" t="s">
        <v>159</v>
      </c>
      <c r="T3790" s="46" t="s">
        <v>5577</v>
      </c>
      <c r="U3790" s="46" t="s">
        <v>5570</v>
      </c>
      <c r="V3790" s="46" t="s">
        <v>5583</v>
      </c>
      <c r="W3790" s="48" t="s">
        <v>5579</v>
      </c>
      <c r="X3790" s="76" t="s">
        <v>5573</v>
      </c>
      <c r="Y3790" s="46" t="s">
        <v>2838</v>
      </c>
    </row>
    <row r="3791" spans="2:25" ht="48">
      <c r="B3791" s="46" t="s">
        <v>2945</v>
      </c>
      <c r="C3791" s="46" t="s">
        <v>5565</v>
      </c>
      <c r="D3791" s="46" t="s">
        <v>5580</v>
      </c>
      <c r="E3791" s="46" t="s">
        <v>882</v>
      </c>
      <c r="F3791" s="46">
        <v>1.46</v>
      </c>
      <c r="G3791" s="46" t="s">
        <v>2022</v>
      </c>
      <c r="H3791" s="46">
        <v>173</v>
      </c>
      <c r="I3791" s="46" t="s">
        <v>5581</v>
      </c>
      <c r="J3791" s="47" t="s">
        <v>5702</v>
      </c>
      <c r="K3791" s="220" t="s">
        <v>5756</v>
      </c>
      <c r="L3791" s="46" t="s">
        <v>159</v>
      </c>
      <c r="M3791" s="46" t="s">
        <v>2838</v>
      </c>
      <c r="N3791" s="46">
        <v>1.46</v>
      </c>
      <c r="O3791" s="46" t="s">
        <v>2838</v>
      </c>
      <c r="P3791" s="46" t="s">
        <v>888</v>
      </c>
      <c r="Q3791" s="46" t="s">
        <v>159</v>
      </c>
      <c r="R3791" s="46" t="s">
        <v>888</v>
      </c>
      <c r="S3791" s="46" t="s">
        <v>159</v>
      </c>
      <c r="T3791" s="46" t="s">
        <v>5577</v>
      </c>
      <c r="U3791" s="46" t="s">
        <v>5570</v>
      </c>
      <c r="V3791" s="46" t="s">
        <v>5583</v>
      </c>
      <c r="W3791" s="48" t="s">
        <v>5579</v>
      </c>
      <c r="X3791" s="76" t="s">
        <v>5573</v>
      </c>
      <c r="Y3791" s="46" t="s">
        <v>2838</v>
      </c>
    </row>
    <row r="3792" spans="2:25" ht="48">
      <c r="B3792" s="46" t="s">
        <v>2945</v>
      </c>
      <c r="C3792" s="46" t="s">
        <v>5565</v>
      </c>
      <c r="D3792" s="46" t="s">
        <v>5580</v>
      </c>
      <c r="E3792" s="46" t="s">
        <v>882</v>
      </c>
      <c r="F3792" s="46">
        <v>1.46</v>
      </c>
      <c r="G3792" s="46" t="s">
        <v>2022</v>
      </c>
      <c r="H3792" s="46">
        <v>174</v>
      </c>
      <c r="I3792" s="46" t="s">
        <v>5581</v>
      </c>
      <c r="J3792" s="47" t="s">
        <v>5704</v>
      </c>
      <c r="K3792" s="220" t="s">
        <v>5757</v>
      </c>
      <c r="L3792" s="46" t="s">
        <v>159</v>
      </c>
      <c r="M3792" s="46" t="s">
        <v>2838</v>
      </c>
      <c r="N3792" s="46">
        <v>1.46</v>
      </c>
      <c r="O3792" s="46" t="s">
        <v>2838</v>
      </c>
      <c r="P3792" s="46" t="s">
        <v>888</v>
      </c>
      <c r="Q3792" s="46" t="s">
        <v>159</v>
      </c>
      <c r="R3792" s="46" t="s">
        <v>888</v>
      </c>
      <c r="S3792" s="46" t="s">
        <v>159</v>
      </c>
      <c r="T3792" s="46" t="s">
        <v>5577</v>
      </c>
      <c r="U3792" s="46" t="s">
        <v>5570</v>
      </c>
      <c r="V3792" s="46" t="s">
        <v>5583</v>
      </c>
      <c r="W3792" s="48" t="s">
        <v>5579</v>
      </c>
      <c r="X3792" s="76" t="s">
        <v>5573</v>
      </c>
      <c r="Y3792" s="46" t="s">
        <v>2838</v>
      </c>
    </row>
    <row r="3793" spans="2:25" ht="48">
      <c r="B3793" s="46" t="s">
        <v>2945</v>
      </c>
      <c r="C3793" s="46" t="s">
        <v>5565</v>
      </c>
      <c r="D3793" s="46" t="s">
        <v>5580</v>
      </c>
      <c r="E3793" s="46" t="s">
        <v>882</v>
      </c>
      <c r="F3793" s="46">
        <v>1.46</v>
      </c>
      <c r="G3793" s="46" t="s">
        <v>2022</v>
      </c>
      <c r="H3793" s="46">
        <v>175</v>
      </c>
      <c r="I3793" s="46" t="s">
        <v>5581</v>
      </c>
      <c r="J3793" s="47" t="s">
        <v>5702</v>
      </c>
      <c r="K3793" s="220" t="s">
        <v>5758</v>
      </c>
      <c r="L3793" s="46" t="s">
        <v>159</v>
      </c>
      <c r="M3793" s="46" t="s">
        <v>2838</v>
      </c>
      <c r="N3793" s="46">
        <v>1.46</v>
      </c>
      <c r="O3793" s="46" t="s">
        <v>2838</v>
      </c>
      <c r="P3793" s="46" t="s">
        <v>888</v>
      </c>
      <c r="Q3793" s="46" t="s">
        <v>159</v>
      </c>
      <c r="R3793" s="46" t="s">
        <v>888</v>
      </c>
      <c r="S3793" s="46" t="s">
        <v>159</v>
      </c>
      <c r="T3793" s="46" t="s">
        <v>5577</v>
      </c>
      <c r="U3793" s="46" t="s">
        <v>5570</v>
      </c>
      <c r="V3793" s="46" t="s">
        <v>5583</v>
      </c>
      <c r="W3793" s="48" t="s">
        <v>5579</v>
      </c>
      <c r="X3793" s="76" t="s">
        <v>5573</v>
      </c>
      <c r="Y3793" s="46" t="s">
        <v>2838</v>
      </c>
    </row>
    <row r="3794" spans="2:25" ht="48">
      <c r="B3794" s="46" t="s">
        <v>2945</v>
      </c>
      <c r="C3794" s="46" t="s">
        <v>5565</v>
      </c>
      <c r="D3794" s="46" t="s">
        <v>5580</v>
      </c>
      <c r="E3794" s="46" t="s">
        <v>882</v>
      </c>
      <c r="F3794" s="46">
        <v>1.46</v>
      </c>
      <c r="G3794" s="46" t="s">
        <v>2022</v>
      </c>
      <c r="H3794" s="46">
        <v>176</v>
      </c>
      <c r="I3794" s="46" t="s">
        <v>5581</v>
      </c>
      <c r="J3794" s="47" t="s">
        <v>5704</v>
      </c>
      <c r="K3794" s="220" t="s">
        <v>5759</v>
      </c>
      <c r="L3794" s="46" t="s">
        <v>159</v>
      </c>
      <c r="M3794" s="46" t="s">
        <v>2838</v>
      </c>
      <c r="N3794" s="46">
        <v>1.46</v>
      </c>
      <c r="O3794" s="46" t="s">
        <v>2838</v>
      </c>
      <c r="P3794" s="46" t="s">
        <v>888</v>
      </c>
      <c r="Q3794" s="46" t="s">
        <v>159</v>
      </c>
      <c r="R3794" s="46" t="s">
        <v>888</v>
      </c>
      <c r="S3794" s="46" t="s">
        <v>159</v>
      </c>
      <c r="T3794" s="46" t="s">
        <v>5577</v>
      </c>
      <c r="U3794" s="46" t="s">
        <v>5570</v>
      </c>
      <c r="V3794" s="46" t="s">
        <v>5583</v>
      </c>
      <c r="W3794" s="48" t="s">
        <v>5579</v>
      </c>
      <c r="X3794" s="76" t="s">
        <v>5573</v>
      </c>
      <c r="Y3794" s="46" t="s">
        <v>2838</v>
      </c>
    </row>
    <row r="3795" spans="2:25" ht="48">
      <c r="B3795" s="46" t="s">
        <v>2945</v>
      </c>
      <c r="C3795" s="46" t="s">
        <v>5565</v>
      </c>
      <c r="D3795" s="46" t="s">
        <v>5580</v>
      </c>
      <c r="E3795" s="46" t="s">
        <v>882</v>
      </c>
      <c r="F3795" s="46">
        <v>1.46</v>
      </c>
      <c r="G3795" s="46" t="s">
        <v>2022</v>
      </c>
      <c r="H3795" s="46">
        <v>177</v>
      </c>
      <c r="I3795" s="46" t="s">
        <v>5581</v>
      </c>
      <c r="J3795" s="47" t="s">
        <v>5702</v>
      </c>
      <c r="K3795" s="47" t="s">
        <v>5760</v>
      </c>
      <c r="L3795" s="46" t="s">
        <v>159</v>
      </c>
      <c r="M3795" s="46" t="s">
        <v>2838</v>
      </c>
      <c r="N3795" s="46">
        <v>1.46</v>
      </c>
      <c r="O3795" s="46" t="s">
        <v>2838</v>
      </c>
      <c r="P3795" s="46" t="s">
        <v>888</v>
      </c>
      <c r="Q3795" s="46" t="s">
        <v>159</v>
      </c>
      <c r="R3795" s="46" t="s">
        <v>888</v>
      </c>
      <c r="S3795" s="46" t="s">
        <v>159</v>
      </c>
      <c r="T3795" s="46" t="s">
        <v>5577</v>
      </c>
      <c r="U3795" s="46" t="s">
        <v>5570</v>
      </c>
      <c r="V3795" s="46" t="s">
        <v>5583</v>
      </c>
      <c r="W3795" s="48" t="s">
        <v>5579</v>
      </c>
      <c r="X3795" s="76" t="s">
        <v>5573</v>
      </c>
      <c r="Y3795" s="46" t="s">
        <v>2838</v>
      </c>
    </row>
    <row r="3796" spans="2:25" ht="48">
      <c r="B3796" s="46" t="s">
        <v>2945</v>
      </c>
      <c r="C3796" s="46" t="s">
        <v>5565</v>
      </c>
      <c r="D3796" s="46" t="s">
        <v>5580</v>
      </c>
      <c r="E3796" s="46" t="s">
        <v>882</v>
      </c>
      <c r="F3796" s="46">
        <v>1.46</v>
      </c>
      <c r="G3796" s="46" t="s">
        <v>2022</v>
      </c>
      <c r="H3796" s="46">
        <v>178</v>
      </c>
      <c r="I3796" s="46" t="s">
        <v>5581</v>
      </c>
      <c r="J3796" s="47" t="s">
        <v>5704</v>
      </c>
      <c r="K3796" s="47" t="s">
        <v>5761</v>
      </c>
      <c r="L3796" s="46" t="s">
        <v>159</v>
      </c>
      <c r="M3796" s="46" t="s">
        <v>2838</v>
      </c>
      <c r="N3796" s="46">
        <v>1.46</v>
      </c>
      <c r="O3796" s="46" t="s">
        <v>2838</v>
      </c>
      <c r="P3796" s="46" t="s">
        <v>888</v>
      </c>
      <c r="Q3796" s="46" t="s">
        <v>159</v>
      </c>
      <c r="R3796" s="46" t="s">
        <v>888</v>
      </c>
      <c r="S3796" s="46" t="s">
        <v>159</v>
      </c>
      <c r="T3796" s="46" t="s">
        <v>5577</v>
      </c>
      <c r="U3796" s="46" t="s">
        <v>5570</v>
      </c>
      <c r="V3796" s="46" t="s">
        <v>5583</v>
      </c>
      <c r="W3796" s="48" t="s">
        <v>5579</v>
      </c>
      <c r="X3796" s="76" t="s">
        <v>5573</v>
      </c>
      <c r="Y3796" s="46" t="s">
        <v>2838</v>
      </c>
    </row>
    <row r="3797" spans="2:25" ht="48">
      <c r="B3797" s="46" t="s">
        <v>2945</v>
      </c>
      <c r="C3797" s="46" t="s">
        <v>5565</v>
      </c>
      <c r="D3797" s="46" t="s">
        <v>5580</v>
      </c>
      <c r="E3797" s="46" t="s">
        <v>882</v>
      </c>
      <c r="F3797" s="46">
        <v>1.46</v>
      </c>
      <c r="G3797" s="46" t="s">
        <v>2022</v>
      </c>
      <c r="H3797" s="46">
        <v>179</v>
      </c>
      <c r="I3797" s="46" t="s">
        <v>5581</v>
      </c>
      <c r="J3797" s="47" t="s">
        <v>5702</v>
      </c>
      <c r="K3797" s="47" t="s">
        <v>5762</v>
      </c>
      <c r="L3797" s="46" t="s">
        <v>159</v>
      </c>
      <c r="M3797" s="46" t="s">
        <v>2838</v>
      </c>
      <c r="N3797" s="46">
        <v>1.46</v>
      </c>
      <c r="O3797" s="46" t="s">
        <v>2838</v>
      </c>
      <c r="P3797" s="46" t="s">
        <v>888</v>
      </c>
      <c r="Q3797" s="46" t="s">
        <v>159</v>
      </c>
      <c r="R3797" s="46" t="s">
        <v>888</v>
      </c>
      <c r="S3797" s="46" t="s">
        <v>159</v>
      </c>
      <c r="T3797" s="46" t="s">
        <v>5577</v>
      </c>
      <c r="U3797" s="46" t="s">
        <v>5570</v>
      </c>
      <c r="V3797" s="46" t="s">
        <v>5583</v>
      </c>
      <c r="W3797" s="48" t="s">
        <v>5579</v>
      </c>
      <c r="X3797" s="76" t="s">
        <v>5573</v>
      </c>
      <c r="Y3797" s="46" t="s">
        <v>2838</v>
      </c>
    </row>
    <row r="3798" spans="2:25" ht="48">
      <c r="B3798" s="46" t="s">
        <v>2945</v>
      </c>
      <c r="C3798" s="46" t="s">
        <v>5565</v>
      </c>
      <c r="D3798" s="46" t="s">
        <v>5580</v>
      </c>
      <c r="E3798" s="46" t="s">
        <v>882</v>
      </c>
      <c r="F3798" s="46">
        <v>1.46</v>
      </c>
      <c r="G3798" s="46" t="s">
        <v>2022</v>
      </c>
      <c r="H3798" s="46">
        <v>180</v>
      </c>
      <c r="I3798" s="46" t="s">
        <v>5581</v>
      </c>
      <c r="J3798" s="47" t="s">
        <v>5704</v>
      </c>
      <c r="K3798" s="47" t="s">
        <v>5763</v>
      </c>
      <c r="L3798" s="46" t="s">
        <v>159</v>
      </c>
      <c r="M3798" s="46" t="s">
        <v>2838</v>
      </c>
      <c r="N3798" s="46">
        <v>1.46</v>
      </c>
      <c r="O3798" s="46" t="s">
        <v>2838</v>
      </c>
      <c r="P3798" s="46" t="s">
        <v>888</v>
      </c>
      <c r="Q3798" s="46" t="s">
        <v>159</v>
      </c>
      <c r="R3798" s="46" t="s">
        <v>888</v>
      </c>
      <c r="S3798" s="46" t="s">
        <v>159</v>
      </c>
      <c r="T3798" s="46" t="s">
        <v>5577</v>
      </c>
      <c r="U3798" s="46" t="s">
        <v>5570</v>
      </c>
      <c r="V3798" s="46" t="s">
        <v>5583</v>
      </c>
      <c r="W3798" s="48" t="s">
        <v>5579</v>
      </c>
      <c r="X3798" s="76" t="s">
        <v>5573</v>
      </c>
      <c r="Y3798" s="46" t="s">
        <v>2838</v>
      </c>
    </row>
    <row r="3799" spans="2:25" ht="48">
      <c r="B3799" s="46" t="s">
        <v>2945</v>
      </c>
      <c r="C3799" s="46" t="s">
        <v>5565</v>
      </c>
      <c r="D3799" s="46" t="s">
        <v>5580</v>
      </c>
      <c r="E3799" s="46" t="s">
        <v>882</v>
      </c>
      <c r="F3799" s="46">
        <v>1.46</v>
      </c>
      <c r="G3799" s="46" t="s">
        <v>2022</v>
      </c>
      <c r="H3799" s="46">
        <v>181</v>
      </c>
      <c r="I3799" s="46" t="s">
        <v>5581</v>
      </c>
      <c r="J3799" s="47" t="s">
        <v>5702</v>
      </c>
      <c r="K3799" s="220" t="s">
        <v>5764</v>
      </c>
      <c r="L3799" s="46" t="s">
        <v>159</v>
      </c>
      <c r="M3799" s="46" t="s">
        <v>2838</v>
      </c>
      <c r="N3799" s="46">
        <v>1.46</v>
      </c>
      <c r="O3799" s="46" t="s">
        <v>2838</v>
      </c>
      <c r="P3799" s="46" t="s">
        <v>888</v>
      </c>
      <c r="Q3799" s="46" t="s">
        <v>159</v>
      </c>
      <c r="R3799" s="46" t="s">
        <v>888</v>
      </c>
      <c r="S3799" s="46" t="s">
        <v>159</v>
      </c>
      <c r="T3799" s="46" t="s">
        <v>5577</v>
      </c>
      <c r="U3799" s="46" t="s">
        <v>5570</v>
      </c>
      <c r="V3799" s="46" t="s">
        <v>5583</v>
      </c>
      <c r="W3799" s="48" t="s">
        <v>5579</v>
      </c>
      <c r="X3799" s="76" t="s">
        <v>5573</v>
      </c>
      <c r="Y3799" s="46" t="s">
        <v>2838</v>
      </c>
    </row>
    <row r="3800" spans="2:25" ht="48">
      <c r="B3800" s="46" t="s">
        <v>2945</v>
      </c>
      <c r="C3800" s="46" t="s">
        <v>5565</v>
      </c>
      <c r="D3800" s="46" t="s">
        <v>5580</v>
      </c>
      <c r="E3800" s="46" t="s">
        <v>882</v>
      </c>
      <c r="F3800" s="46">
        <v>1.46</v>
      </c>
      <c r="G3800" s="46" t="s">
        <v>2022</v>
      </c>
      <c r="H3800" s="46">
        <v>182</v>
      </c>
      <c r="I3800" s="46" t="s">
        <v>5581</v>
      </c>
      <c r="J3800" s="47" t="s">
        <v>5704</v>
      </c>
      <c r="K3800" s="220" t="s">
        <v>5765</v>
      </c>
      <c r="L3800" s="46" t="s">
        <v>159</v>
      </c>
      <c r="M3800" s="46" t="s">
        <v>2838</v>
      </c>
      <c r="N3800" s="46">
        <v>1.46</v>
      </c>
      <c r="O3800" s="46" t="s">
        <v>2838</v>
      </c>
      <c r="P3800" s="46" t="s">
        <v>888</v>
      </c>
      <c r="Q3800" s="46" t="s">
        <v>159</v>
      </c>
      <c r="R3800" s="46" t="s">
        <v>888</v>
      </c>
      <c r="S3800" s="46" t="s">
        <v>159</v>
      </c>
      <c r="T3800" s="46" t="s">
        <v>5577</v>
      </c>
      <c r="U3800" s="46" t="s">
        <v>5570</v>
      </c>
      <c r="V3800" s="46" t="s">
        <v>5583</v>
      </c>
      <c r="W3800" s="48" t="s">
        <v>5579</v>
      </c>
      <c r="X3800" s="76" t="s">
        <v>5573</v>
      </c>
      <c r="Y3800" s="46" t="s">
        <v>2838</v>
      </c>
    </row>
    <row r="3801" spans="2:25" ht="48">
      <c r="B3801" s="46" t="s">
        <v>2945</v>
      </c>
      <c r="C3801" s="46" t="s">
        <v>5565</v>
      </c>
      <c r="D3801" s="46" t="s">
        <v>5580</v>
      </c>
      <c r="E3801" s="46" t="s">
        <v>882</v>
      </c>
      <c r="F3801" s="46">
        <v>1.46</v>
      </c>
      <c r="G3801" s="46" t="s">
        <v>2022</v>
      </c>
      <c r="H3801" s="46">
        <v>183</v>
      </c>
      <c r="I3801" s="46" t="s">
        <v>5581</v>
      </c>
      <c r="J3801" s="47" t="s">
        <v>5702</v>
      </c>
      <c r="K3801" s="220" t="s">
        <v>5766</v>
      </c>
      <c r="L3801" s="46" t="s">
        <v>159</v>
      </c>
      <c r="M3801" s="46" t="s">
        <v>2838</v>
      </c>
      <c r="N3801" s="46">
        <v>1.46</v>
      </c>
      <c r="O3801" s="46" t="s">
        <v>2838</v>
      </c>
      <c r="P3801" s="46" t="s">
        <v>888</v>
      </c>
      <c r="Q3801" s="46" t="s">
        <v>159</v>
      </c>
      <c r="R3801" s="46" t="s">
        <v>888</v>
      </c>
      <c r="S3801" s="46" t="s">
        <v>159</v>
      </c>
      <c r="T3801" s="46" t="s">
        <v>5577</v>
      </c>
      <c r="U3801" s="46" t="s">
        <v>5570</v>
      </c>
      <c r="V3801" s="46" t="s">
        <v>5583</v>
      </c>
      <c r="W3801" s="48" t="s">
        <v>5579</v>
      </c>
      <c r="X3801" s="76" t="s">
        <v>5573</v>
      </c>
      <c r="Y3801" s="46" t="s">
        <v>2838</v>
      </c>
    </row>
    <row r="3802" spans="2:25" ht="48">
      <c r="B3802" s="46" t="s">
        <v>2945</v>
      </c>
      <c r="C3802" s="46" t="s">
        <v>5565</v>
      </c>
      <c r="D3802" s="46" t="s">
        <v>5580</v>
      </c>
      <c r="E3802" s="46" t="s">
        <v>882</v>
      </c>
      <c r="F3802" s="46">
        <v>1.46</v>
      </c>
      <c r="G3802" s="46" t="s">
        <v>2022</v>
      </c>
      <c r="H3802" s="46">
        <v>184</v>
      </c>
      <c r="I3802" s="46" t="s">
        <v>5581</v>
      </c>
      <c r="J3802" s="47" t="s">
        <v>5704</v>
      </c>
      <c r="K3802" s="220" t="s">
        <v>5767</v>
      </c>
      <c r="L3802" s="46" t="s">
        <v>159</v>
      </c>
      <c r="M3802" s="46" t="s">
        <v>2838</v>
      </c>
      <c r="N3802" s="46">
        <v>1.46</v>
      </c>
      <c r="O3802" s="46" t="s">
        <v>2838</v>
      </c>
      <c r="P3802" s="46" t="s">
        <v>888</v>
      </c>
      <c r="Q3802" s="46" t="s">
        <v>159</v>
      </c>
      <c r="R3802" s="46" t="s">
        <v>888</v>
      </c>
      <c r="S3802" s="46" t="s">
        <v>159</v>
      </c>
      <c r="T3802" s="46" t="s">
        <v>5577</v>
      </c>
      <c r="U3802" s="46" t="s">
        <v>5570</v>
      </c>
      <c r="V3802" s="46" t="s">
        <v>5583</v>
      </c>
      <c r="W3802" s="48" t="s">
        <v>5579</v>
      </c>
      <c r="X3802" s="76" t="s">
        <v>5573</v>
      </c>
      <c r="Y3802" s="46" t="s">
        <v>2838</v>
      </c>
    </row>
    <row r="3803" spans="2:25" ht="48">
      <c r="B3803" s="46" t="s">
        <v>2945</v>
      </c>
      <c r="C3803" s="46" t="s">
        <v>5565</v>
      </c>
      <c r="D3803" s="46" t="s">
        <v>5580</v>
      </c>
      <c r="E3803" s="46" t="s">
        <v>882</v>
      </c>
      <c r="F3803" s="46">
        <v>1.46</v>
      </c>
      <c r="G3803" s="46" t="s">
        <v>2022</v>
      </c>
      <c r="H3803" s="46">
        <v>185</v>
      </c>
      <c r="I3803" s="46" t="s">
        <v>5581</v>
      </c>
      <c r="J3803" s="47" t="s">
        <v>5768</v>
      </c>
      <c r="K3803" s="47" t="s">
        <v>5769</v>
      </c>
      <c r="L3803" s="46" t="s">
        <v>53</v>
      </c>
      <c r="M3803" s="45">
        <v>1</v>
      </c>
      <c r="N3803" s="46">
        <v>1.46</v>
      </c>
      <c r="O3803" s="45">
        <v>1</v>
      </c>
      <c r="P3803" s="46" t="s">
        <v>888</v>
      </c>
      <c r="Q3803" s="46" t="s">
        <v>55</v>
      </c>
      <c r="R3803" s="46" t="s">
        <v>888</v>
      </c>
      <c r="S3803" s="46" t="s">
        <v>55</v>
      </c>
      <c r="T3803" s="46" t="s">
        <v>5577</v>
      </c>
      <c r="U3803" s="46" t="s">
        <v>5570</v>
      </c>
      <c r="V3803" s="46" t="s">
        <v>5583</v>
      </c>
      <c r="W3803" s="48" t="s">
        <v>5579</v>
      </c>
      <c r="X3803" s="76" t="s">
        <v>5573</v>
      </c>
      <c r="Y3803" s="46">
        <v>1</v>
      </c>
    </row>
    <row r="3804" spans="2:25" ht="48">
      <c r="B3804" s="46" t="s">
        <v>2945</v>
      </c>
      <c r="C3804" s="46" t="s">
        <v>5565</v>
      </c>
      <c r="D3804" s="46" t="s">
        <v>5580</v>
      </c>
      <c r="E3804" s="46" t="s">
        <v>882</v>
      </c>
      <c r="F3804" s="46">
        <v>1.46</v>
      </c>
      <c r="G3804" s="46" t="s">
        <v>2022</v>
      </c>
      <c r="H3804" s="46">
        <v>186</v>
      </c>
      <c r="I3804" s="46" t="s">
        <v>5581</v>
      </c>
      <c r="J3804" s="47" t="s">
        <v>5770</v>
      </c>
      <c r="K3804" s="47" t="s">
        <v>5771</v>
      </c>
      <c r="L3804" s="46" t="s">
        <v>159</v>
      </c>
      <c r="M3804" s="46" t="s">
        <v>2838</v>
      </c>
      <c r="N3804" s="46">
        <v>1.46</v>
      </c>
      <c r="O3804" s="46" t="s">
        <v>2838</v>
      </c>
      <c r="P3804" s="46" t="s">
        <v>888</v>
      </c>
      <c r="Q3804" s="46" t="s">
        <v>159</v>
      </c>
      <c r="R3804" s="46" t="s">
        <v>888</v>
      </c>
      <c r="S3804" s="46" t="s">
        <v>159</v>
      </c>
      <c r="T3804" s="46" t="s">
        <v>5577</v>
      </c>
      <c r="U3804" s="46" t="s">
        <v>5570</v>
      </c>
      <c r="V3804" s="46" t="s">
        <v>5583</v>
      </c>
      <c r="W3804" s="48" t="s">
        <v>5579</v>
      </c>
      <c r="X3804" s="76" t="s">
        <v>5573</v>
      </c>
      <c r="Y3804" s="46" t="s">
        <v>2838</v>
      </c>
    </row>
    <row r="3805" spans="2:25" ht="48">
      <c r="B3805" s="46" t="s">
        <v>2945</v>
      </c>
      <c r="C3805" s="46" t="s">
        <v>5565</v>
      </c>
      <c r="D3805" s="46" t="s">
        <v>5580</v>
      </c>
      <c r="E3805" s="46" t="s">
        <v>882</v>
      </c>
      <c r="F3805" s="46">
        <v>1.46</v>
      </c>
      <c r="G3805" s="46" t="s">
        <v>2022</v>
      </c>
      <c r="H3805" s="46">
        <v>187</v>
      </c>
      <c r="I3805" s="46" t="s">
        <v>5581</v>
      </c>
      <c r="J3805" s="47" t="s">
        <v>5768</v>
      </c>
      <c r="K3805" s="47" t="s">
        <v>5772</v>
      </c>
      <c r="L3805" s="46" t="s">
        <v>159</v>
      </c>
      <c r="M3805" s="46" t="s">
        <v>2838</v>
      </c>
      <c r="N3805" s="46">
        <v>1.46</v>
      </c>
      <c r="O3805" s="46" t="s">
        <v>2838</v>
      </c>
      <c r="P3805" s="46" t="s">
        <v>888</v>
      </c>
      <c r="Q3805" s="46" t="s">
        <v>159</v>
      </c>
      <c r="R3805" s="46" t="s">
        <v>888</v>
      </c>
      <c r="S3805" s="46" t="s">
        <v>159</v>
      </c>
      <c r="T3805" s="46" t="s">
        <v>5577</v>
      </c>
      <c r="U3805" s="46" t="s">
        <v>5570</v>
      </c>
      <c r="V3805" s="46" t="s">
        <v>5583</v>
      </c>
      <c r="W3805" s="48" t="s">
        <v>5579</v>
      </c>
      <c r="X3805" s="76" t="s">
        <v>5573</v>
      </c>
      <c r="Y3805" s="46" t="s">
        <v>2838</v>
      </c>
    </row>
    <row r="3806" spans="2:25" ht="48">
      <c r="B3806" s="46" t="s">
        <v>2945</v>
      </c>
      <c r="C3806" s="46" t="s">
        <v>5565</v>
      </c>
      <c r="D3806" s="46" t="s">
        <v>5580</v>
      </c>
      <c r="E3806" s="46" t="s">
        <v>882</v>
      </c>
      <c r="F3806" s="46">
        <v>1.46</v>
      </c>
      <c r="G3806" s="46" t="s">
        <v>2022</v>
      </c>
      <c r="H3806" s="46">
        <v>188</v>
      </c>
      <c r="I3806" s="46" t="s">
        <v>5581</v>
      </c>
      <c r="J3806" s="47" t="s">
        <v>5770</v>
      </c>
      <c r="K3806" s="47" t="s">
        <v>5773</v>
      </c>
      <c r="L3806" s="46" t="s">
        <v>159</v>
      </c>
      <c r="M3806" s="46" t="s">
        <v>2838</v>
      </c>
      <c r="N3806" s="46">
        <v>1.46</v>
      </c>
      <c r="O3806" s="46" t="s">
        <v>2838</v>
      </c>
      <c r="P3806" s="46" t="s">
        <v>888</v>
      </c>
      <c r="Q3806" s="46" t="s">
        <v>159</v>
      </c>
      <c r="R3806" s="46" t="s">
        <v>888</v>
      </c>
      <c r="S3806" s="46" t="s">
        <v>159</v>
      </c>
      <c r="T3806" s="46" t="s">
        <v>5577</v>
      </c>
      <c r="U3806" s="46" t="s">
        <v>5570</v>
      </c>
      <c r="V3806" s="46" t="s">
        <v>5583</v>
      </c>
      <c r="W3806" s="48" t="s">
        <v>5579</v>
      </c>
      <c r="X3806" s="76" t="s">
        <v>5573</v>
      </c>
      <c r="Y3806" s="46" t="s">
        <v>2838</v>
      </c>
    </row>
    <row r="3807" spans="2:25" ht="48">
      <c r="B3807" s="46" t="s">
        <v>2945</v>
      </c>
      <c r="C3807" s="46" t="s">
        <v>5565</v>
      </c>
      <c r="D3807" s="46" t="s">
        <v>5580</v>
      </c>
      <c r="E3807" s="46" t="s">
        <v>882</v>
      </c>
      <c r="F3807" s="46">
        <v>1.46</v>
      </c>
      <c r="G3807" s="46" t="s">
        <v>2022</v>
      </c>
      <c r="H3807" s="46">
        <v>189</v>
      </c>
      <c r="I3807" s="46" t="s">
        <v>5581</v>
      </c>
      <c r="J3807" s="47" t="s">
        <v>5768</v>
      </c>
      <c r="K3807" s="220" t="s">
        <v>5774</v>
      </c>
      <c r="L3807" s="46" t="s">
        <v>159</v>
      </c>
      <c r="M3807" s="46" t="s">
        <v>2838</v>
      </c>
      <c r="N3807" s="46">
        <v>1.46</v>
      </c>
      <c r="O3807" s="46" t="s">
        <v>2838</v>
      </c>
      <c r="P3807" s="46" t="s">
        <v>888</v>
      </c>
      <c r="Q3807" s="46" t="s">
        <v>159</v>
      </c>
      <c r="R3807" s="46" t="s">
        <v>888</v>
      </c>
      <c r="S3807" s="46" t="s">
        <v>159</v>
      </c>
      <c r="T3807" s="46" t="s">
        <v>5577</v>
      </c>
      <c r="U3807" s="46" t="s">
        <v>5570</v>
      </c>
      <c r="V3807" s="46" t="s">
        <v>5583</v>
      </c>
      <c r="W3807" s="48" t="s">
        <v>5579</v>
      </c>
      <c r="X3807" s="76" t="s">
        <v>5573</v>
      </c>
      <c r="Y3807" s="46" t="s">
        <v>2838</v>
      </c>
    </row>
    <row r="3808" spans="2:25" ht="48">
      <c r="B3808" s="46" t="s">
        <v>2945</v>
      </c>
      <c r="C3808" s="46" t="s">
        <v>5565</v>
      </c>
      <c r="D3808" s="46" t="s">
        <v>5580</v>
      </c>
      <c r="E3808" s="46" t="s">
        <v>882</v>
      </c>
      <c r="F3808" s="46">
        <v>1.46</v>
      </c>
      <c r="G3808" s="46" t="s">
        <v>2022</v>
      </c>
      <c r="H3808" s="46">
        <v>190</v>
      </c>
      <c r="I3808" s="46" t="s">
        <v>5581</v>
      </c>
      <c r="J3808" s="47" t="s">
        <v>5770</v>
      </c>
      <c r="K3808" s="220" t="s">
        <v>5775</v>
      </c>
      <c r="L3808" s="46" t="s">
        <v>159</v>
      </c>
      <c r="M3808" s="46" t="s">
        <v>2838</v>
      </c>
      <c r="N3808" s="46">
        <v>1.46</v>
      </c>
      <c r="O3808" s="46" t="s">
        <v>2838</v>
      </c>
      <c r="P3808" s="46" t="s">
        <v>888</v>
      </c>
      <c r="Q3808" s="46" t="s">
        <v>159</v>
      </c>
      <c r="R3808" s="46" t="s">
        <v>888</v>
      </c>
      <c r="S3808" s="46" t="s">
        <v>159</v>
      </c>
      <c r="T3808" s="46" t="s">
        <v>5577</v>
      </c>
      <c r="U3808" s="46" t="s">
        <v>5570</v>
      </c>
      <c r="V3808" s="46" t="s">
        <v>5583</v>
      </c>
      <c r="W3808" s="48" t="s">
        <v>5579</v>
      </c>
      <c r="X3808" s="76" t="s">
        <v>5573</v>
      </c>
      <c r="Y3808" s="46" t="s">
        <v>2838</v>
      </c>
    </row>
    <row r="3809" spans="2:25" ht="48">
      <c r="B3809" s="46" t="s">
        <v>2945</v>
      </c>
      <c r="C3809" s="46" t="s">
        <v>5565</v>
      </c>
      <c r="D3809" s="46" t="s">
        <v>5580</v>
      </c>
      <c r="E3809" s="46" t="s">
        <v>882</v>
      </c>
      <c r="F3809" s="46">
        <v>1.46</v>
      </c>
      <c r="G3809" s="46" t="s">
        <v>2022</v>
      </c>
      <c r="H3809" s="46">
        <v>191</v>
      </c>
      <c r="I3809" s="46" t="s">
        <v>5581</v>
      </c>
      <c r="J3809" s="47" t="s">
        <v>5768</v>
      </c>
      <c r="K3809" s="220" t="s">
        <v>5776</v>
      </c>
      <c r="L3809" s="46" t="s">
        <v>159</v>
      </c>
      <c r="M3809" s="46" t="s">
        <v>2838</v>
      </c>
      <c r="N3809" s="46">
        <v>1.46</v>
      </c>
      <c r="O3809" s="46" t="s">
        <v>2838</v>
      </c>
      <c r="P3809" s="46" t="s">
        <v>888</v>
      </c>
      <c r="Q3809" s="46" t="s">
        <v>159</v>
      </c>
      <c r="R3809" s="46" t="s">
        <v>888</v>
      </c>
      <c r="S3809" s="46" t="s">
        <v>159</v>
      </c>
      <c r="T3809" s="46" t="s">
        <v>5577</v>
      </c>
      <c r="U3809" s="46" t="s">
        <v>5570</v>
      </c>
      <c r="V3809" s="46" t="s">
        <v>5583</v>
      </c>
      <c r="W3809" s="48" t="s">
        <v>5579</v>
      </c>
      <c r="X3809" s="76" t="s">
        <v>5573</v>
      </c>
      <c r="Y3809" s="46" t="s">
        <v>2838</v>
      </c>
    </row>
    <row r="3810" spans="2:25" ht="48">
      <c r="B3810" s="46" t="s">
        <v>2945</v>
      </c>
      <c r="C3810" s="46" t="s">
        <v>5565</v>
      </c>
      <c r="D3810" s="46" t="s">
        <v>5580</v>
      </c>
      <c r="E3810" s="46" t="s">
        <v>882</v>
      </c>
      <c r="F3810" s="46">
        <v>1.46</v>
      </c>
      <c r="G3810" s="46" t="s">
        <v>2022</v>
      </c>
      <c r="H3810" s="46">
        <v>192</v>
      </c>
      <c r="I3810" s="46" t="s">
        <v>5581</v>
      </c>
      <c r="J3810" s="47" t="s">
        <v>5770</v>
      </c>
      <c r="K3810" s="220" t="s">
        <v>5777</v>
      </c>
      <c r="L3810" s="46" t="s">
        <v>159</v>
      </c>
      <c r="M3810" s="46" t="s">
        <v>2838</v>
      </c>
      <c r="N3810" s="46">
        <v>1.46</v>
      </c>
      <c r="O3810" s="46" t="s">
        <v>2838</v>
      </c>
      <c r="P3810" s="46" t="s">
        <v>888</v>
      </c>
      <c r="Q3810" s="46" t="s">
        <v>159</v>
      </c>
      <c r="R3810" s="46" t="s">
        <v>888</v>
      </c>
      <c r="S3810" s="46" t="s">
        <v>159</v>
      </c>
      <c r="T3810" s="46" t="s">
        <v>5577</v>
      </c>
      <c r="U3810" s="46" t="s">
        <v>5570</v>
      </c>
      <c r="V3810" s="46" t="s">
        <v>5583</v>
      </c>
      <c r="W3810" s="48" t="s">
        <v>5579</v>
      </c>
      <c r="X3810" s="76" t="s">
        <v>5573</v>
      </c>
      <c r="Y3810" s="46" t="s">
        <v>2838</v>
      </c>
    </row>
    <row r="3811" spans="2:25" ht="48">
      <c r="B3811" s="46" t="s">
        <v>2945</v>
      </c>
      <c r="C3811" s="46" t="s">
        <v>5565</v>
      </c>
      <c r="D3811" s="46" t="s">
        <v>5580</v>
      </c>
      <c r="E3811" s="46" t="s">
        <v>882</v>
      </c>
      <c r="F3811" s="46">
        <v>1.46</v>
      </c>
      <c r="G3811" s="46" t="s">
        <v>2022</v>
      </c>
      <c r="H3811" s="46">
        <v>193</v>
      </c>
      <c r="I3811" s="46" t="s">
        <v>5581</v>
      </c>
      <c r="J3811" s="47" t="s">
        <v>5768</v>
      </c>
      <c r="K3811" s="47" t="s">
        <v>5778</v>
      </c>
      <c r="L3811" s="46" t="s">
        <v>159</v>
      </c>
      <c r="M3811" s="46" t="s">
        <v>2838</v>
      </c>
      <c r="N3811" s="46">
        <v>1.46</v>
      </c>
      <c r="O3811" s="46" t="s">
        <v>2838</v>
      </c>
      <c r="P3811" s="46" t="s">
        <v>888</v>
      </c>
      <c r="Q3811" s="46" t="s">
        <v>159</v>
      </c>
      <c r="R3811" s="46" t="s">
        <v>888</v>
      </c>
      <c r="S3811" s="46" t="s">
        <v>159</v>
      </c>
      <c r="T3811" s="46" t="s">
        <v>5577</v>
      </c>
      <c r="U3811" s="46" t="s">
        <v>5570</v>
      </c>
      <c r="V3811" s="46" t="s">
        <v>5583</v>
      </c>
      <c r="W3811" s="48" t="s">
        <v>5579</v>
      </c>
      <c r="X3811" s="76" t="s">
        <v>5573</v>
      </c>
      <c r="Y3811" s="46" t="s">
        <v>2838</v>
      </c>
    </row>
    <row r="3812" spans="2:25" ht="48">
      <c r="B3812" s="46" t="s">
        <v>2945</v>
      </c>
      <c r="C3812" s="46" t="s">
        <v>5565</v>
      </c>
      <c r="D3812" s="46" t="s">
        <v>5580</v>
      </c>
      <c r="E3812" s="46" t="s">
        <v>882</v>
      </c>
      <c r="F3812" s="46">
        <v>1.46</v>
      </c>
      <c r="G3812" s="46" t="s">
        <v>2022</v>
      </c>
      <c r="H3812" s="46">
        <v>194</v>
      </c>
      <c r="I3812" s="46" t="s">
        <v>5581</v>
      </c>
      <c r="J3812" s="47" t="s">
        <v>5770</v>
      </c>
      <c r="K3812" s="47" t="s">
        <v>5779</v>
      </c>
      <c r="L3812" s="46" t="s">
        <v>159</v>
      </c>
      <c r="M3812" s="46" t="s">
        <v>2838</v>
      </c>
      <c r="N3812" s="46">
        <v>1.46</v>
      </c>
      <c r="O3812" s="46" t="s">
        <v>2838</v>
      </c>
      <c r="P3812" s="46" t="s">
        <v>888</v>
      </c>
      <c r="Q3812" s="46" t="s">
        <v>159</v>
      </c>
      <c r="R3812" s="46" t="s">
        <v>888</v>
      </c>
      <c r="S3812" s="46" t="s">
        <v>159</v>
      </c>
      <c r="T3812" s="46" t="s">
        <v>5577</v>
      </c>
      <c r="U3812" s="46" t="s">
        <v>5570</v>
      </c>
      <c r="V3812" s="46" t="s">
        <v>5583</v>
      </c>
      <c r="W3812" s="48" t="s">
        <v>5579</v>
      </c>
      <c r="X3812" s="76" t="s">
        <v>5573</v>
      </c>
      <c r="Y3812" s="46" t="s">
        <v>2838</v>
      </c>
    </row>
    <row r="3813" spans="2:25" ht="48">
      <c r="B3813" s="46" t="s">
        <v>2945</v>
      </c>
      <c r="C3813" s="46" t="s">
        <v>5565</v>
      </c>
      <c r="D3813" s="46" t="s">
        <v>5580</v>
      </c>
      <c r="E3813" s="46" t="s">
        <v>882</v>
      </c>
      <c r="F3813" s="46">
        <v>1.46</v>
      </c>
      <c r="G3813" s="46" t="s">
        <v>2022</v>
      </c>
      <c r="H3813" s="46">
        <v>195</v>
      </c>
      <c r="I3813" s="46" t="s">
        <v>5581</v>
      </c>
      <c r="J3813" s="47" t="s">
        <v>5768</v>
      </c>
      <c r="K3813" s="47" t="s">
        <v>5780</v>
      </c>
      <c r="L3813" s="46" t="s">
        <v>159</v>
      </c>
      <c r="M3813" s="46" t="s">
        <v>2838</v>
      </c>
      <c r="N3813" s="46">
        <v>1.46</v>
      </c>
      <c r="O3813" s="46" t="s">
        <v>2838</v>
      </c>
      <c r="P3813" s="46" t="s">
        <v>888</v>
      </c>
      <c r="Q3813" s="46" t="s">
        <v>159</v>
      </c>
      <c r="R3813" s="46" t="s">
        <v>888</v>
      </c>
      <c r="S3813" s="46" t="s">
        <v>159</v>
      </c>
      <c r="T3813" s="46" t="s">
        <v>5577</v>
      </c>
      <c r="U3813" s="46" t="s">
        <v>5570</v>
      </c>
      <c r="V3813" s="46" t="s">
        <v>5583</v>
      </c>
      <c r="W3813" s="48" t="s">
        <v>5579</v>
      </c>
      <c r="X3813" s="76" t="s">
        <v>5573</v>
      </c>
      <c r="Y3813" s="46" t="s">
        <v>2838</v>
      </c>
    </row>
    <row r="3814" spans="2:25" ht="48">
      <c r="B3814" s="46" t="s">
        <v>2945</v>
      </c>
      <c r="C3814" s="46" t="s">
        <v>5565</v>
      </c>
      <c r="D3814" s="46" t="s">
        <v>5580</v>
      </c>
      <c r="E3814" s="46" t="s">
        <v>882</v>
      </c>
      <c r="F3814" s="46">
        <v>1.46</v>
      </c>
      <c r="G3814" s="46" t="s">
        <v>2022</v>
      </c>
      <c r="H3814" s="46">
        <v>196</v>
      </c>
      <c r="I3814" s="46" t="s">
        <v>5581</v>
      </c>
      <c r="J3814" s="47" t="s">
        <v>5770</v>
      </c>
      <c r="K3814" s="47" t="s">
        <v>5781</v>
      </c>
      <c r="L3814" s="46" t="s">
        <v>159</v>
      </c>
      <c r="M3814" s="46" t="s">
        <v>2838</v>
      </c>
      <c r="N3814" s="46">
        <v>1.46</v>
      </c>
      <c r="O3814" s="46" t="s">
        <v>2838</v>
      </c>
      <c r="P3814" s="46" t="s">
        <v>888</v>
      </c>
      <c r="Q3814" s="46" t="s">
        <v>159</v>
      </c>
      <c r="R3814" s="46" t="s">
        <v>888</v>
      </c>
      <c r="S3814" s="46" t="s">
        <v>159</v>
      </c>
      <c r="T3814" s="46" t="s">
        <v>5577</v>
      </c>
      <c r="U3814" s="46" t="s">
        <v>5570</v>
      </c>
      <c r="V3814" s="46" t="s">
        <v>5583</v>
      </c>
      <c r="W3814" s="48" t="s">
        <v>5579</v>
      </c>
      <c r="X3814" s="76" t="s">
        <v>5573</v>
      </c>
      <c r="Y3814" s="46" t="s">
        <v>2838</v>
      </c>
    </row>
    <row r="3815" spans="2:25" ht="48">
      <c r="B3815" s="46" t="s">
        <v>2945</v>
      </c>
      <c r="C3815" s="46" t="s">
        <v>5565</v>
      </c>
      <c r="D3815" s="46" t="s">
        <v>5580</v>
      </c>
      <c r="E3815" s="46" t="s">
        <v>882</v>
      </c>
      <c r="F3815" s="46">
        <v>1.46</v>
      </c>
      <c r="G3815" s="46" t="s">
        <v>2022</v>
      </c>
      <c r="H3815" s="46">
        <v>197</v>
      </c>
      <c r="I3815" s="46" t="s">
        <v>5581</v>
      </c>
      <c r="J3815" s="47" t="s">
        <v>5768</v>
      </c>
      <c r="K3815" s="220" t="s">
        <v>5782</v>
      </c>
      <c r="L3815" s="46" t="s">
        <v>159</v>
      </c>
      <c r="M3815" s="46" t="s">
        <v>2838</v>
      </c>
      <c r="N3815" s="46">
        <v>1.46</v>
      </c>
      <c r="O3815" s="46" t="s">
        <v>2838</v>
      </c>
      <c r="P3815" s="46" t="s">
        <v>888</v>
      </c>
      <c r="Q3815" s="46" t="s">
        <v>159</v>
      </c>
      <c r="R3815" s="46" t="s">
        <v>888</v>
      </c>
      <c r="S3815" s="46" t="s">
        <v>159</v>
      </c>
      <c r="T3815" s="46" t="s">
        <v>5577</v>
      </c>
      <c r="U3815" s="46" t="s">
        <v>5570</v>
      </c>
      <c r="V3815" s="46" t="s">
        <v>5583</v>
      </c>
      <c r="W3815" s="48" t="s">
        <v>5579</v>
      </c>
      <c r="X3815" s="76" t="s">
        <v>5573</v>
      </c>
      <c r="Y3815" s="46" t="s">
        <v>2838</v>
      </c>
    </row>
    <row r="3816" spans="2:25" ht="48">
      <c r="B3816" s="46" t="s">
        <v>2945</v>
      </c>
      <c r="C3816" s="46" t="s">
        <v>5565</v>
      </c>
      <c r="D3816" s="46" t="s">
        <v>5580</v>
      </c>
      <c r="E3816" s="46" t="s">
        <v>882</v>
      </c>
      <c r="F3816" s="46">
        <v>1.46</v>
      </c>
      <c r="G3816" s="46" t="s">
        <v>2022</v>
      </c>
      <c r="H3816" s="46">
        <v>198</v>
      </c>
      <c r="I3816" s="46" t="s">
        <v>5581</v>
      </c>
      <c r="J3816" s="47" t="s">
        <v>5770</v>
      </c>
      <c r="K3816" s="220" t="s">
        <v>5783</v>
      </c>
      <c r="L3816" s="46" t="s">
        <v>159</v>
      </c>
      <c r="M3816" s="46" t="s">
        <v>2838</v>
      </c>
      <c r="N3816" s="46">
        <v>1.46</v>
      </c>
      <c r="O3816" s="46" t="s">
        <v>2838</v>
      </c>
      <c r="P3816" s="46" t="s">
        <v>888</v>
      </c>
      <c r="Q3816" s="46" t="s">
        <v>159</v>
      </c>
      <c r="R3816" s="46" t="s">
        <v>888</v>
      </c>
      <c r="S3816" s="46" t="s">
        <v>159</v>
      </c>
      <c r="T3816" s="46" t="s">
        <v>5577</v>
      </c>
      <c r="U3816" s="46" t="s">
        <v>5570</v>
      </c>
      <c r="V3816" s="46" t="s">
        <v>5583</v>
      </c>
      <c r="W3816" s="48" t="s">
        <v>5579</v>
      </c>
      <c r="X3816" s="76" t="s">
        <v>5573</v>
      </c>
      <c r="Y3816" s="46" t="s">
        <v>2838</v>
      </c>
    </row>
    <row r="3817" spans="2:25" ht="48">
      <c r="B3817" s="46" t="s">
        <v>2945</v>
      </c>
      <c r="C3817" s="46" t="s">
        <v>5565</v>
      </c>
      <c r="D3817" s="46" t="s">
        <v>5580</v>
      </c>
      <c r="E3817" s="46" t="s">
        <v>882</v>
      </c>
      <c r="F3817" s="46">
        <v>1.46</v>
      </c>
      <c r="G3817" s="46" t="s">
        <v>2022</v>
      </c>
      <c r="H3817" s="46">
        <v>199</v>
      </c>
      <c r="I3817" s="46" t="s">
        <v>5581</v>
      </c>
      <c r="J3817" s="47" t="s">
        <v>5768</v>
      </c>
      <c r="K3817" s="220" t="s">
        <v>5784</v>
      </c>
      <c r="L3817" s="46" t="s">
        <v>159</v>
      </c>
      <c r="M3817" s="46" t="s">
        <v>2838</v>
      </c>
      <c r="N3817" s="46">
        <v>1.46</v>
      </c>
      <c r="O3817" s="46" t="s">
        <v>2838</v>
      </c>
      <c r="P3817" s="46" t="s">
        <v>888</v>
      </c>
      <c r="Q3817" s="46" t="s">
        <v>159</v>
      </c>
      <c r="R3817" s="46" t="s">
        <v>888</v>
      </c>
      <c r="S3817" s="46" t="s">
        <v>159</v>
      </c>
      <c r="T3817" s="46" t="s">
        <v>5577</v>
      </c>
      <c r="U3817" s="46" t="s">
        <v>5570</v>
      </c>
      <c r="V3817" s="46" t="s">
        <v>5583</v>
      </c>
      <c r="W3817" s="48" t="s">
        <v>5579</v>
      </c>
      <c r="X3817" s="76" t="s">
        <v>5573</v>
      </c>
      <c r="Y3817" s="46" t="s">
        <v>2838</v>
      </c>
    </row>
    <row r="3818" spans="2:25" ht="48">
      <c r="B3818" s="46" t="s">
        <v>2945</v>
      </c>
      <c r="C3818" s="46" t="s">
        <v>5565</v>
      </c>
      <c r="D3818" s="46" t="s">
        <v>5580</v>
      </c>
      <c r="E3818" s="46" t="s">
        <v>882</v>
      </c>
      <c r="F3818" s="46">
        <v>1.46</v>
      </c>
      <c r="G3818" s="46" t="s">
        <v>2022</v>
      </c>
      <c r="H3818" s="46">
        <v>200</v>
      </c>
      <c r="I3818" s="46" t="s">
        <v>5581</v>
      </c>
      <c r="J3818" s="47" t="s">
        <v>5770</v>
      </c>
      <c r="K3818" s="220" t="s">
        <v>5785</v>
      </c>
      <c r="L3818" s="46" t="s">
        <v>159</v>
      </c>
      <c r="M3818" s="46" t="s">
        <v>2838</v>
      </c>
      <c r="N3818" s="46">
        <v>1.46</v>
      </c>
      <c r="O3818" s="46" t="s">
        <v>2838</v>
      </c>
      <c r="P3818" s="46" t="s">
        <v>888</v>
      </c>
      <c r="Q3818" s="46" t="s">
        <v>159</v>
      </c>
      <c r="R3818" s="46" t="s">
        <v>888</v>
      </c>
      <c r="S3818" s="46" t="s">
        <v>159</v>
      </c>
      <c r="T3818" s="46" t="s">
        <v>5577</v>
      </c>
      <c r="U3818" s="46" t="s">
        <v>5570</v>
      </c>
      <c r="V3818" s="46" t="s">
        <v>5583</v>
      </c>
      <c r="W3818" s="48" t="s">
        <v>5579</v>
      </c>
      <c r="X3818" s="76" t="s">
        <v>5573</v>
      </c>
      <c r="Y3818" s="46" t="s">
        <v>2838</v>
      </c>
    </row>
    <row r="3819" spans="2:25" ht="48">
      <c r="B3819" s="46" t="s">
        <v>2945</v>
      </c>
      <c r="C3819" s="46" t="s">
        <v>5565</v>
      </c>
      <c r="D3819" s="46" t="s">
        <v>5580</v>
      </c>
      <c r="E3819" s="46" t="s">
        <v>882</v>
      </c>
      <c r="F3819" s="46">
        <v>1.46</v>
      </c>
      <c r="G3819" s="46" t="s">
        <v>2022</v>
      </c>
      <c r="H3819" s="46">
        <v>201</v>
      </c>
      <c r="I3819" s="46" t="s">
        <v>5581</v>
      </c>
      <c r="J3819" s="47" t="s">
        <v>5768</v>
      </c>
      <c r="K3819" s="47" t="s">
        <v>5786</v>
      </c>
      <c r="L3819" s="46" t="s">
        <v>53</v>
      </c>
      <c r="M3819" s="45">
        <v>1</v>
      </c>
      <c r="N3819" s="46">
        <v>1.46</v>
      </c>
      <c r="O3819" s="45">
        <v>1</v>
      </c>
      <c r="P3819" s="46" t="s">
        <v>888</v>
      </c>
      <c r="Q3819" s="46" t="s">
        <v>55</v>
      </c>
      <c r="R3819" s="46" t="s">
        <v>888</v>
      </c>
      <c r="S3819" s="46" t="s">
        <v>55</v>
      </c>
      <c r="T3819" s="46" t="s">
        <v>5577</v>
      </c>
      <c r="U3819" s="46" t="s">
        <v>5570</v>
      </c>
      <c r="V3819" s="46" t="s">
        <v>5583</v>
      </c>
      <c r="W3819" s="48" t="s">
        <v>5579</v>
      </c>
      <c r="X3819" s="76" t="s">
        <v>5573</v>
      </c>
      <c r="Y3819" s="46">
        <v>1</v>
      </c>
    </row>
    <row r="3820" spans="2:25" ht="48">
      <c r="B3820" s="46" t="s">
        <v>2945</v>
      </c>
      <c r="C3820" s="46" t="s">
        <v>5565</v>
      </c>
      <c r="D3820" s="46" t="s">
        <v>5580</v>
      </c>
      <c r="E3820" s="46" t="s">
        <v>882</v>
      </c>
      <c r="F3820" s="46">
        <v>1.46</v>
      </c>
      <c r="G3820" s="46" t="s">
        <v>2022</v>
      </c>
      <c r="H3820" s="46">
        <v>202</v>
      </c>
      <c r="I3820" s="46" t="s">
        <v>5581</v>
      </c>
      <c r="J3820" s="47" t="s">
        <v>5770</v>
      </c>
      <c r="K3820" s="47" t="s">
        <v>5787</v>
      </c>
      <c r="L3820" s="46" t="s">
        <v>159</v>
      </c>
      <c r="M3820" s="46" t="s">
        <v>2838</v>
      </c>
      <c r="N3820" s="46">
        <v>1.46</v>
      </c>
      <c r="O3820" s="46" t="s">
        <v>2838</v>
      </c>
      <c r="P3820" s="46" t="s">
        <v>888</v>
      </c>
      <c r="Q3820" s="46" t="s">
        <v>159</v>
      </c>
      <c r="R3820" s="46" t="s">
        <v>888</v>
      </c>
      <c r="S3820" s="46" t="s">
        <v>159</v>
      </c>
      <c r="T3820" s="46" t="s">
        <v>5577</v>
      </c>
      <c r="U3820" s="46" t="s">
        <v>5570</v>
      </c>
      <c r="V3820" s="46" t="s">
        <v>5583</v>
      </c>
      <c r="W3820" s="48" t="s">
        <v>5579</v>
      </c>
      <c r="X3820" s="76" t="s">
        <v>5573</v>
      </c>
      <c r="Y3820" s="46" t="s">
        <v>2838</v>
      </c>
    </row>
    <row r="3821" spans="2:25" ht="48">
      <c r="B3821" s="46" t="s">
        <v>2945</v>
      </c>
      <c r="C3821" s="46" t="s">
        <v>5565</v>
      </c>
      <c r="D3821" s="46" t="s">
        <v>5580</v>
      </c>
      <c r="E3821" s="46" t="s">
        <v>882</v>
      </c>
      <c r="F3821" s="46">
        <v>1.46</v>
      </c>
      <c r="G3821" s="46" t="s">
        <v>2022</v>
      </c>
      <c r="H3821" s="46">
        <v>203</v>
      </c>
      <c r="I3821" s="46" t="s">
        <v>5581</v>
      </c>
      <c r="J3821" s="47" t="s">
        <v>5768</v>
      </c>
      <c r="K3821" s="47" t="s">
        <v>5788</v>
      </c>
      <c r="L3821" s="46" t="s">
        <v>159</v>
      </c>
      <c r="M3821" s="46" t="s">
        <v>2838</v>
      </c>
      <c r="N3821" s="46">
        <v>1.46</v>
      </c>
      <c r="O3821" s="46" t="s">
        <v>2838</v>
      </c>
      <c r="P3821" s="46" t="s">
        <v>888</v>
      </c>
      <c r="Q3821" s="46" t="s">
        <v>159</v>
      </c>
      <c r="R3821" s="46" t="s">
        <v>888</v>
      </c>
      <c r="S3821" s="46" t="s">
        <v>159</v>
      </c>
      <c r="T3821" s="46" t="s">
        <v>5577</v>
      </c>
      <c r="U3821" s="46" t="s">
        <v>5570</v>
      </c>
      <c r="V3821" s="46" t="s">
        <v>5583</v>
      </c>
      <c r="W3821" s="48" t="s">
        <v>5579</v>
      </c>
      <c r="X3821" s="76" t="s">
        <v>5573</v>
      </c>
      <c r="Y3821" s="46" t="s">
        <v>2838</v>
      </c>
    </row>
    <row r="3822" spans="2:25" ht="48">
      <c r="B3822" s="46" t="s">
        <v>2945</v>
      </c>
      <c r="C3822" s="46" t="s">
        <v>5565</v>
      </c>
      <c r="D3822" s="46" t="s">
        <v>5580</v>
      </c>
      <c r="E3822" s="46" t="s">
        <v>882</v>
      </c>
      <c r="F3822" s="46">
        <v>1.46</v>
      </c>
      <c r="G3822" s="46" t="s">
        <v>2022</v>
      </c>
      <c r="H3822" s="46">
        <v>204</v>
      </c>
      <c r="I3822" s="46" t="s">
        <v>5581</v>
      </c>
      <c r="J3822" s="47" t="s">
        <v>5770</v>
      </c>
      <c r="K3822" s="47" t="s">
        <v>5789</v>
      </c>
      <c r="L3822" s="46" t="s">
        <v>159</v>
      </c>
      <c r="M3822" s="46" t="s">
        <v>2838</v>
      </c>
      <c r="N3822" s="46">
        <v>1.46</v>
      </c>
      <c r="O3822" s="46" t="s">
        <v>2838</v>
      </c>
      <c r="P3822" s="46" t="s">
        <v>888</v>
      </c>
      <c r="Q3822" s="46" t="s">
        <v>159</v>
      </c>
      <c r="R3822" s="46" t="s">
        <v>888</v>
      </c>
      <c r="S3822" s="46" t="s">
        <v>159</v>
      </c>
      <c r="T3822" s="46" t="s">
        <v>5577</v>
      </c>
      <c r="U3822" s="46" t="s">
        <v>5570</v>
      </c>
      <c r="V3822" s="46" t="s">
        <v>5583</v>
      </c>
      <c r="W3822" s="48" t="s">
        <v>5579</v>
      </c>
      <c r="X3822" s="76" t="s">
        <v>5573</v>
      </c>
      <c r="Y3822" s="46" t="s">
        <v>2838</v>
      </c>
    </row>
    <row r="3823" spans="2:25" ht="48">
      <c r="B3823" s="46" t="s">
        <v>2945</v>
      </c>
      <c r="C3823" s="46" t="s">
        <v>5565</v>
      </c>
      <c r="D3823" s="46" t="s">
        <v>5580</v>
      </c>
      <c r="E3823" s="46" t="s">
        <v>882</v>
      </c>
      <c r="F3823" s="46">
        <v>1.46</v>
      </c>
      <c r="G3823" s="46" t="s">
        <v>2022</v>
      </c>
      <c r="H3823" s="46">
        <v>205</v>
      </c>
      <c r="I3823" s="46" t="s">
        <v>5581</v>
      </c>
      <c r="J3823" s="47" t="s">
        <v>5768</v>
      </c>
      <c r="K3823" s="220" t="s">
        <v>5790</v>
      </c>
      <c r="L3823" s="46" t="s">
        <v>159</v>
      </c>
      <c r="M3823" s="46" t="s">
        <v>2838</v>
      </c>
      <c r="N3823" s="46">
        <v>1.46</v>
      </c>
      <c r="O3823" s="46" t="s">
        <v>2838</v>
      </c>
      <c r="P3823" s="46" t="s">
        <v>888</v>
      </c>
      <c r="Q3823" s="46" t="s">
        <v>159</v>
      </c>
      <c r="R3823" s="46" t="s">
        <v>888</v>
      </c>
      <c r="S3823" s="46" t="s">
        <v>159</v>
      </c>
      <c r="T3823" s="46" t="s">
        <v>5577</v>
      </c>
      <c r="U3823" s="46" t="s">
        <v>5570</v>
      </c>
      <c r="V3823" s="46" t="s">
        <v>5583</v>
      </c>
      <c r="W3823" s="48" t="s">
        <v>5579</v>
      </c>
      <c r="X3823" s="76" t="s">
        <v>5573</v>
      </c>
      <c r="Y3823" s="46" t="s">
        <v>2838</v>
      </c>
    </row>
    <row r="3824" spans="2:25" ht="48">
      <c r="B3824" s="46" t="s">
        <v>2945</v>
      </c>
      <c r="C3824" s="46" t="s">
        <v>5565</v>
      </c>
      <c r="D3824" s="46" t="s">
        <v>5580</v>
      </c>
      <c r="E3824" s="46" t="s">
        <v>882</v>
      </c>
      <c r="F3824" s="46">
        <v>1.46</v>
      </c>
      <c r="G3824" s="46" t="s">
        <v>2022</v>
      </c>
      <c r="H3824" s="46">
        <v>206</v>
      </c>
      <c r="I3824" s="46" t="s">
        <v>5581</v>
      </c>
      <c r="J3824" s="47" t="s">
        <v>5770</v>
      </c>
      <c r="K3824" s="220" t="s">
        <v>5791</v>
      </c>
      <c r="L3824" s="46" t="s">
        <v>159</v>
      </c>
      <c r="M3824" s="46" t="s">
        <v>2838</v>
      </c>
      <c r="N3824" s="46">
        <v>1.46</v>
      </c>
      <c r="O3824" s="46" t="s">
        <v>2838</v>
      </c>
      <c r="P3824" s="46" t="s">
        <v>888</v>
      </c>
      <c r="Q3824" s="46" t="s">
        <v>159</v>
      </c>
      <c r="R3824" s="46" t="s">
        <v>888</v>
      </c>
      <c r="S3824" s="46" t="s">
        <v>159</v>
      </c>
      <c r="T3824" s="46" t="s">
        <v>5577</v>
      </c>
      <c r="U3824" s="46" t="s">
        <v>5570</v>
      </c>
      <c r="V3824" s="46" t="s">
        <v>5583</v>
      </c>
      <c r="W3824" s="48" t="s">
        <v>5579</v>
      </c>
      <c r="X3824" s="76" t="s">
        <v>5573</v>
      </c>
      <c r="Y3824" s="46" t="s">
        <v>2838</v>
      </c>
    </row>
    <row r="3825" spans="2:25" ht="48">
      <c r="B3825" s="46" t="s">
        <v>2945</v>
      </c>
      <c r="C3825" s="46" t="s">
        <v>5565</v>
      </c>
      <c r="D3825" s="46" t="s">
        <v>5580</v>
      </c>
      <c r="E3825" s="46" t="s">
        <v>882</v>
      </c>
      <c r="F3825" s="46">
        <v>1.46</v>
      </c>
      <c r="G3825" s="46" t="s">
        <v>2022</v>
      </c>
      <c r="H3825" s="46">
        <v>207</v>
      </c>
      <c r="I3825" s="46" t="s">
        <v>5581</v>
      </c>
      <c r="J3825" s="47" t="s">
        <v>5768</v>
      </c>
      <c r="K3825" s="220" t="s">
        <v>5792</v>
      </c>
      <c r="L3825" s="46" t="s">
        <v>159</v>
      </c>
      <c r="M3825" s="46" t="s">
        <v>2838</v>
      </c>
      <c r="N3825" s="46">
        <v>1.46</v>
      </c>
      <c r="O3825" s="46" t="s">
        <v>2838</v>
      </c>
      <c r="P3825" s="46" t="s">
        <v>888</v>
      </c>
      <c r="Q3825" s="46" t="s">
        <v>159</v>
      </c>
      <c r="R3825" s="46" t="s">
        <v>888</v>
      </c>
      <c r="S3825" s="46" t="s">
        <v>159</v>
      </c>
      <c r="T3825" s="46" t="s">
        <v>5577</v>
      </c>
      <c r="U3825" s="46" t="s">
        <v>5570</v>
      </c>
      <c r="V3825" s="46" t="s">
        <v>5583</v>
      </c>
      <c r="W3825" s="48" t="s">
        <v>5579</v>
      </c>
      <c r="X3825" s="76" t="s">
        <v>5573</v>
      </c>
      <c r="Y3825" s="46" t="s">
        <v>2838</v>
      </c>
    </row>
    <row r="3826" spans="2:25" ht="48">
      <c r="B3826" s="46" t="s">
        <v>2945</v>
      </c>
      <c r="C3826" s="46" t="s">
        <v>5565</v>
      </c>
      <c r="D3826" s="46" t="s">
        <v>5580</v>
      </c>
      <c r="E3826" s="46" t="s">
        <v>882</v>
      </c>
      <c r="F3826" s="46">
        <v>1.46</v>
      </c>
      <c r="G3826" s="46" t="s">
        <v>2022</v>
      </c>
      <c r="H3826" s="46">
        <v>208</v>
      </c>
      <c r="I3826" s="46" t="s">
        <v>5581</v>
      </c>
      <c r="J3826" s="47" t="s">
        <v>5770</v>
      </c>
      <c r="K3826" s="220" t="s">
        <v>5793</v>
      </c>
      <c r="L3826" s="46" t="s">
        <v>159</v>
      </c>
      <c r="M3826" s="46" t="s">
        <v>2838</v>
      </c>
      <c r="N3826" s="46">
        <v>1.46</v>
      </c>
      <c r="O3826" s="46" t="s">
        <v>2838</v>
      </c>
      <c r="P3826" s="46" t="s">
        <v>888</v>
      </c>
      <c r="Q3826" s="46" t="s">
        <v>159</v>
      </c>
      <c r="R3826" s="46" t="s">
        <v>888</v>
      </c>
      <c r="S3826" s="46" t="s">
        <v>159</v>
      </c>
      <c r="T3826" s="46" t="s">
        <v>5577</v>
      </c>
      <c r="U3826" s="46" t="s">
        <v>5570</v>
      </c>
      <c r="V3826" s="46" t="s">
        <v>5583</v>
      </c>
      <c r="W3826" s="48" t="s">
        <v>5579</v>
      </c>
      <c r="X3826" s="76" t="s">
        <v>5573</v>
      </c>
      <c r="Y3826" s="46" t="s">
        <v>2838</v>
      </c>
    </row>
    <row r="3827" spans="2:25" ht="48">
      <c r="B3827" s="46" t="s">
        <v>2945</v>
      </c>
      <c r="C3827" s="46" t="s">
        <v>5565</v>
      </c>
      <c r="D3827" s="46" t="s">
        <v>5580</v>
      </c>
      <c r="E3827" s="46" t="s">
        <v>882</v>
      </c>
      <c r="F3827" s="46">
        <v>1.46</v>
      </c>
      <c r="G3827" s="46" t="s">
        <v>2022</v>
      </c>
      <c r="H3827" s="46">
        <v>209</v>
      </c>
      <c r="I3827" s="46" t="s">
        <v>5581</v>
      </c>
      <c r="J3827" s="47" t="s">
        <v>5768</v>
      </c>
      <c r="K3827" s="47" t="s">
        <v>5794</v>
      </c>
      <c r="L3827" s="46" t="s">
        <v>159</v>
      </c>
      <c r="M3827" s="46" t="s">
        <v>2838</v>
      </c>
      <c r="N3827" s="46">
        <v>1.46</v>
      </c>
      <c r="O3827" s="46" t="s">
        <v>2838</v>
      </c>
      <c r="P3827" s="46" t="s">
        <v>888</v>
      </c>
      <c r="Q3827" s="46" t="s">
        <v>159</v>
      </c>
      <c r="R3827" s="46" t="s">
        <v>888</v>
      </c>
      <c r="S3827" s="46" t="s">
        <v>159</v>
      </c>
      <c r="T3827" s="46" t="s">
        <v>5577</v>
      </c>
      <c r="U3827" s="46" t="s">
        <v>5570</v>
      </c>
      <c r="V3827" s="46" t="s">
        <v>5583</v>
      </c>
      <c r="W3827" s="48" t="s">
        <v>5579</v>
      </c>
      <c r="X3827" s="76" t="s">
        <v>5573</v>
      </c>
      <c r="Y3827" s="46" t="s">
        <v>2838</v>
      </c>
    </row>
    <row r="3828" spans="2:25" ht="48">
      <c r="B3828" s="46" t="s">
        <v>2945</v>
      </c>
      <c r="C3828" s="46" t="s">
        <v>5565</v>
      </c>
      <c r="D3828" s="46" t="s">
        <v>5580</v>
      </c>
      <c r="E3828" s="46" t="s">
        <v>882</v>
      </c>
      <c r="F3828" s="46">
        <v>1.46</v>
      </c>
      <c r="G3828" s="46" t="s">
        <v>2022</v>
      </c>
      <c r="H3828" s="46">
        <v>210</v>
      </c>
      <c r="I3828" s="46" t="s">
        <v>5581</v>
      </c>
      <c r="J3828" s="47" t="s">
        <v>5770</v>
      </c>
      <c r="K3828" s="47" t="s">
        <v>5795</v>
      </c>
      <c r="L3828" s="46" t="s">
        <v>159</v>
      </c>
      <c r="M3828" s="46" t="s">
        <v>2838</v>
      </c>
      <c r="N3828" s="46">
        <v>1.46</v>
      </c>
      <c r="O3828" s="46" t="s">
        <v>2838</v>
      </c>
      <c r="P3828" s="46" t="s">
        <v>888</v>
      </c>
      <c r="Q3828" s="46" t="s">
        <v>159</v>
      </c>
      <c r="R3828" s="46" t="s">
        <v>888</v>
      </c>
      <c r="S3828" s="46" t="s">
        <v>159</v>
      </c>
      <c r="T3828" s="46" t="s">
        <v>5577</v>
      </c>
      <c r="U3828" s="46" t="s">
        <v>5570</v>
      </c>
      <c r="V3828" s="46" t="s">
        <v>5583</v>
      </c>
      <c r="W3828" s="48" t="s">
        <v>5579</v>
      </c>
      <c r="X3828" s="76" t="s">
        <v>5573</v>
      </c>
      <c r="Y3828" s="46" t="s">
        <v>2838</v>
      </c>
    </row>
    <row r="3829" spans="2:25" ht="48">
      <c r="B3829" s="46" t="s">
        <v>2945</v>
      </c>
      <c r="C3829" s="46" t="s">
        <v>5565</v>
      </c>
      <c r="D3829" s="46" t="s">
        <v>5580</v>
      </c>
      <c r="E3829" s="46" t="s">
        <v>882</v>
      </c>
      <c r="F3829" s="46">
        <v>1.46</v>
      </c>
      <c r="G3829" s="46" t="s">
        <v>2022</v>
      </c>
      <c r="H3829" s="46">
        <v>211</v>
      </c>
      <c r="I3829" s="46" t="s">
        <v>5581</v>
      </c>
      <c r="J3829" s="47" t="s">
        <v>5768</v>
      </c>
      <c r="K3829" s="47" t="s">
        <v>5796</v>
      </c>
      <c r="L3829" s="46" t="s">
        <v>159</v>
      </c>
      <c r="M3829" s="46" t="s">
        <v>2838</v>
      </c>
      <c r="N3829" s="46">
        <v>1.46</v>
      </c>
      <c r="O3829" s="46" t="s">
        <v>2838</v>
      </c>
      <c r="P3829" s="46" t="s">
        <v>888</v>
      </c>
      <c r="Q3829" s="46" t="s">
        <v>159</v>
      </c>
      <c r="R3829" s="46" t="s">
        <v>888</v>
      </c>
      <c r="S3829" s="46" t="s">
        <v>159</v>
      </c>
      <c r="T3829" s="46" t="s">
        <v>5577</v>
      </c>
      <c r="U3829" s="46" t="s">
        <v>5570</v>
      </c>
      <c r="V3829" s="46" t="s">
        <v>5583</v>
      </c>
      <c r="W3829" s="48" t="s">
        <v>5579</v>
      </c>
      <c r="X3829" s="76" t="s">
        <v>5573</v>
      </c>
      <c r="Y3829" s="46" t="s">
        <v>2838</v>
      </c>
    </row>
    <row r="3830" spans="2:25" ht="48">
      <c r="B3830" s="46" t="s">
        <v>2945</v>
      </c>
      <c r="C3830" s="46" t="s">
        <v>5565</v>
      </c>
      <c r="D3830" s="46" t="s">
        <v>5580</v>
      </c>
      <c r="E3830" s="46" t="s">
        <v>882</v>
      </c>
      <c r="F3830" s="46">
        <v>1.46</v>
      </c>
      <c r="G3830" s="46" t="s">
        <v>2022</v>
      </c>
      <c r="H3830" s="46">
        <v>212</v>
      </c>
      <c r="I3830" s="46" t="s">
        <v>5581</v>
      </c>
      <c r="J3830" s="47" t="s">
        <v>5770</v>
      </c>
      <c r="K3830" s="47" t="s">
        <v>5797</v>
      </c>
      <c r="L3830" s="46" t="s">
        <v>159</v>
      </c>
      <c r="M3830" s="46" t="s">
        <v>2838</v>
      </c>
      <c r="N3830" s="46">
        <v>1.46</v>
      </c>
      <c r="O3830" s="46" t="s">
        <v>2838</v>
      </c>
      <c r="P3830" s="46" t="s">
        <v>888</v>
      </c>
      <c r="Q3830" s="46" t="s">
        <v>159</v>
      </c>
      <c r="R3830" s="46" t="s">
        <v>888</v>
      </c>
      <c r="S3830" s="46" t="s">
        <v>159</v>
      </c>
      <c r="T3830" s="46" t="s">
        <v>5577</v>
      </c>
      <c r="U3830" s="46" t="s">
        <v>5570</v>
      </c>
      <c r="V3830" s="46" t="s">
        <v>5583</v>
      </c>
      <c r="W3830" s="48" t="s">
        <v>5579</v>
      </c>
      <c r="X3830" s="76" t="s">
        <v>5573</v>
      </c>
      <c r="Y3830" s="46" t="s">
        <v>2838</v>
      </c>
    </row>
    <row r="3831" spans="2:25" ht="48">
      <c r="B3831" s="46" t="s">
        <v>2945</v>
      </c>
      <c r="C3831" s="46" t="s">
        <v>5565</v>
      </c>
      <c r="D3831" s="46" t="s">
        <v>5580</v>
      </c>
      <c r="E3831" s="46" t="s">
        <v>882</v>
      </c>
      <c r="F3831" s="46">
        <v>1.46</v>
      </c>
      <c r="G3831" s="46" t="s">
        <v>2022</v>
      </c>
      <c r="H3831" s="46">
        <v>213</v>
      </c>
      <c r="I3831" s="46" t="s">
        <v>5581</v>
      </c>
      <c r="J3831" s="47" t="s">
        <v>5768</v>
      </c>
      <c r="K3831" s="220" t="s">
        <v>5798</v>
      </c>
      <c r="L3831" s="46" t="s">
        <v>159</v>
      </c>
      <c r="M3831" s="46" t="s">
        <v>2838</v>
      </c>
      <c r="N3831" s="46">
        <v>1.46</v>
      </c>
      <c r="O3831" s="46" t="s">
        <v>2838</v>
      </c>
      <c r="P3831" s="46" t="s">
        <v>888</v>
      </c>
      <c r="Q3831" s="46" t="s">
        <v>159</v>
      </c>
      <c r="R3831" s="46" t="s">
        <v>888</v>
      </c>
      <c r="S3831" s="46" t="s">
        <v>159</v>
      </c>
      <c r="T3831" s="46" t="s">
        <v>5577</v>
      </c>
      <c r="U3831" s="46" t="s">
        <v>5570</v>
      </c>
      <c r="V3831" s="46" t="s">
        <v>5583</v>
      </c>
      <c r="W3831" s="48" t="s">
        <v>5579</v>
      </c>
      <c r="X3831" s="76" t="s">
        <v>5573</v>
      </c>
      <c r="Y3831" s="46" t="s">
        <v>2838</v>
      </c>
    </row>
    <row r="3832" spans="2:25" ht="48">
      <c r="B3832" s="46" t="s">
        <v>2945</v>
      </c>
      <c r="C3832" s="46" t="s">
        <v>5565</v>
      </c>
      <c r="D3832" s="46" t="s">
        <v>5580</v>
      </c>
      <c r="E3832" s="46" t="s">
        <v>882</v>
      </c>
      <c r="F3832" s="46">
        <v>1.46</v>
      </c>
      <c r="G3832" s="46" t="s">
        <v>2022</v>
      </c>
      <c r="H3832" s="46">
        <v>214</v>
      </c>
      <c r="I3832" s="46" t="s">
        <v>5581</v>
      </c>
      <c r="J3832" s="47" t="s">
        <v>5770</v>
      </c>
      <c r="K3832" s="220" t="s">
        <v>5799</v>
      </c>
      <c r="L3832" s="46" t="s">
        <v>159</v>
      </c>
      <c r="M3832" s="46" t="s">
        <v>2838</v>
      </c>
      <c r="N3832" s="46">
        <v>1.46</v>
      </c>
      <c r="O3832" s="46" t="s">
        <v>2838</v>
      </c>
      <c r="P3832" s="46" t="s">
        <v>888</v>
      </c>
      <c r="Q3832" s="46" t="s">
        <v>159</v>
      </c>
      <c r="R3832" s="46" t="s">
        <v>888</v>
      </c>
      <c r="S3832" s="46" t="s">
        <v>159</v>
      </c>
      <c r="T3832" s="46" t="s">
        <v>5577</v>
      </c>
      <c r="U3832" s="46" t="s">
        <v>5570</v>
      </c>
      <c r="V3832" s="46" t="s">
        <v>5583</v>
      </c>
      <c r="W3832" s="48" t="s">
        <v>5579</v>
      </c>
      <c r="X3832" s="76" t="s">
        <v>5573</v>
      </c>
      <c r="Y3832" s="46" t="s">
        <v>2838</v>
      </c>
    </row>
    <row r="3833" spans="2:25" ht="48">
      <c r="B3833" s="46" t="s">
        <v>2945</v>
      </c>
      <c r="C3833" s="46" t="s">
        <v>5565</v>
      </c>
      <c r="D3833" s="46" t="s">
        <v>5580</v>
      </c>
      <c r="E3833" s="46" t="s">
        <v>882</v>
      </c>
      <c r="F3833" s="46">
        <v>1.46</v>
      </c>
      <c r="G3833" s="46" t="s">
        <v>2022</v>
      </c>
      <c r="H3833" s="46">
        <v>215</v>
      </c>
      <c r="I3833" s="46" t="s">
        <v>5581</v>
      </c>
      <c r="J3833" s="47" t="s">
        <v>5768</v>
      </c>
      <c r="K3833" s="220" t="s">
        <v>5800</v>
      </c>
      <c r="L3833" s="46" t="s">
        <v>159</v>
      </c>
      <c r="M3833" s="46" t="s">
        <v>2838</v>
      </c>
      <c r="N3833" s="46">
        <v>1.46</v>
      </c>
      <c r="O3833" s="46" t="s">
        <v>2838</v>
      </c>
      <c r="P3833" s="46" t="s">
        <v>888</v>
      </c>
      <c r="Q3833" s="46" t="s">
        <v>159</v>
      </c>
      <c r="R3833" s="46" t="s">
        <v>888</v>
      </c>
      <c r="S3833" s="46" t="s">
        <v>159</v>
      </c>
      <c r="T3833" s="46" t="s">
        <v>5577</v>
      </c>
      <c r="U3833" s="46" t="s">
        <v>5570</v>
      </c>
      <c r="V3833" s="46" t="s">
        <v>5583</v>
      </c>
      <c r="W3833" s="48" t="s">
        <v>5579</v>
      </c>
      <c r="X3833" s="76" t="s">
        <v>5573</v>
      </c>
      <c r="Y3833" s="46" t="s">
        <v>2838</v>
      </c>
    </row>
    <row r="3834" spans="2:25" ht="48">
      <c r="B3834" s="46" t="s">
        <v>2945</v>
      </c>
      <c r="C3834" s="46" t="s">
        <v>5565</v>
      </c>
      <c r="D3834" s="46" t="s">
        <v>5580</v>
      </c>
      <c r="E3834" s="46" t="s">
        <v>882</v>
      </c>
      <c r="F3834" s="46">
        <v>1.46</v>
      </c>
      <c r="G3834" s="46" t="s">
        <v>2022</v>
      </c>
      <c r="H3834" s="46">
        <v>216</v>
      </c>
      <c r="I3834" s="46" t="s">
        <v>5581</v>
      </c>
      <c r="J3834" s="47" t="s">
        <v>5770</v>
      </c>
      <c r="K3834" s="220" t="s">
        <v>5801</v>
      </c>
      <c r="L3834" s="46" t="s">
        <v>159</v>
      </c>
      <c r="M3834" s="46" t="s">
        <v>2838</v>
      </c>
      <c r="N3834" s="46">
        <v>1.46</v>
      </c>
      <c r="O3834" s="46" t="s">
        <v>2838</v>
      </c>
      <c r="P3834" s="46" t="s">
        <v>888</v>
      </c>
      <c r="Q3834" s="46" t="s">
        <v>159</v>
      </c>
      <c r="R3834" s="46" t="s">
        <v>888</v>
      </c>
      <c r="S3834" s="46" t="s">
        <v>159</v>
      </c>
      <c r="T3834" s="46" t="s">
        <v>5577</v>
      </c>
      <c r="U3834" s="46" t="s">
        <v>5570</v>
      </c>
      <c r="V3834" s="46" t="s">
        <v>5583</v>
      </c>
      <c r="W3834" s="48" t="s">
        <v>5579</v>
      </c>
      <c r="X3834" s="76" t="s">
        <v>5573</v>
      </c>
      <c r="Y3834" s="46" t="s">
        <v>2838</v>
      </c>
    </row>
    <row r="3835" spans="2:25" ht="48">
      <c r="B3835" s="46" t="s">
        <v>2945</v>
      </c>
      <c r="C3835" s="46" t="s">
        <v>5565</v>
      </c>
      <c r="D3835" s="46" t="s">
        <v>5580</v>
      </c>
      <c r="E3835" s="46" t="s">
        <v>882</v>
      </c>
      <c r="F3835" s="46">
        <v>1.46</v>
      </c>
      <c r="G3835" s="46" t="s">
        <v>2022</v>
      </c>
      <c r="H3835" s="46">
        <v>217</v>
      </c>
      <c r="I3835" s="46" t="s">
        <v>5581</v>
      </c>
      <c r="J3835" s="47" t="s">
        <v>5768</v>
      </c>
      <c r="K3835" s="47" t="s">
        <v>5802</v>
      </c>
      <c r="L3835" s="46" t="s">
        <v>53</v>
      </c>
      <c r="M3835" s="45">
        <v>1</v>
      </c>
      <c r="N3835" s="46">
        <v>1.46</v>
      </c>
      <c r="O3835" s="45">
        <v>1</v>
      </c>
      <c r="P3835" s="46" t="s">
        <v>888</v>
      </c>
      <c r="Q3835" s="46" t="s">
        <v>55</v>
      </c>
      <c r="R3835" s="46" t="s">
        <v>888</v>
      </c>
      <c r="S3835" s="46" t="s">
        <v>55</v>
      </c>
      <c r="T3835" s="46" t="s">
        <v>5577</v>
      </c>
      <c r="U3835" s="46" t="s">
        <v>5570</v>
      </c>
      <c r="V3835" s="46" t="s">
        <v>5583</v>
      </c>
      <c r="W3835" s="48" t="s">
        <v>5579</v>
      </c>
      <c r="X3835" s="76" t="s">
        <v>5573</v>
      </c>
      <c r="Y3835" s="46">
        <v>1</v>
      </c>
    </row>
    <row r="3836" spans="2:25" ht="48">
      <c r="B3836" s="46" t="s">
        <v>2945</v>
      </c>
      <c r="C3836" s="46" t="s">
        <v>5565</v>
      </c>
      <c r="D3836" s="46" t="s">
        <v>5580</v>
      </c>
      <c r="E3836" s="46" t="s">
        <v>882</v>
      </c>
      <c r="F3836" s="46">
        <v>1.46</v>
      </c>
      <c r="G3836" s="46" t="s">
        <v>2022</v>
      </c>
      <c r="H3836" s="46">
        <v>218</v>
      </c>
      <c r="I3836" s="46" t="s">
        <v>5581</v>
      </c>
      <c r="J3836" s="47" t="s">
        <v>5770</v>
      </c>
      <c r="K3836" s="47" t="s">
        <v>5803</v>
      </c>
      <c r="L3836" s="46" t="s">
        <v>159</v>
      </c>
      <c r="M3836" s="46" t="s">
        <v>2838</v>
      </c>
      <c r="N3836" s="46">
        <v>1.46</v>
      </c>
      <c r="O3836" s="46" t="s">
        <v>2838</v>
      </c>
      <c r="P3836" s="46" t="s">
        <v>888</v>
      </c>
      <c r="Q3836" s="46" t="s">
        <v>159</v>
      </c>
      <c r="R3836" s="46" t="s">
        <v>888</v>
      </c>
      <c r="S3836" s="46" t="s">
        <v>159</v>
      </c>
      <c r="T3836" s="46" t="s">
        <v>5577</v>
      </c>
      <c r="U3836" s="46" t="s">
        <v>5570</v>
      </c>
      <c r="V3836" s="46" t="s">
        <v>5583</v>
      </c>
      <c r="W3836" s="48" t="s">
        <v>5579</v>
      </c>
      <c r="X3836" s="76" t="s">
        <v>5573</v>
      </c>
      <c r="Y3836" s="46" t="s">
        <v>2838</v>
      </c>
    </row>
    <row r="3837" spans="2:25" ht="48">
      <c r="B3837" s="46" t="s">
        <v>2945</v>
      </c>
      <c r="C3837" s="46" t="s">
        <v>5565</v>
      </c>
      <c r="D3837" s="46" t="s">
        <v>5580</v>
      </c>
      <c r="E3837" s="46" t="s">
        <v>882</v>
      </c>
      <c r="F3837" s="46">
        <v>1.46</v>
      </c>
      <c r="G3837" s="46" t="s">
        <v>2022</v>
      </c>
      <c r="H3837" s="46">
        <v>219</v>
      </c>
      <c r="I3837" s="46" t="s">
        <v>5581</v>
      </c>
      <c r="J3837" s="47" t="s">
        <v>5768</v>
      </c>
      <c r="K3837" s="47" t="s">
        <v>5804</v>
      </c>
      <c r="L3837" s="46" t="s">
        <v>159</v>
      </c>
      <c r="M3837" s="46" t="s">
        <v>2838</v>
      </c>
      <c r="N3837" s="46">
        <v>1.46</v>
      </c>
      <c r="O3837" s="46" t="s">
        <v>2838</v>
      </c>
      <c r="P3837" s="46" t="s">
        <v>888</v>
      </c>
      <c r="Q3837" s="46" t="s">
        <v>159</v>
      </c>
      <c r="R3837" s="46" t="s">
        <v>888</v>
      </c>
      <c r="S3837" s="46" t="s">
        <v>159</v>
      </c>
      <c r="T3837" s="46" t="s">
        <v>5577</v>
      </c>
      <c r="U3837" s="46" t="s">
        <v>5570</v>
      </c>
      <c r="V3837" s="46" t="s">
        <v>5583</v>
      </c>
      <c r="W3837" s="48" t="s">
        <v>5579</v>
      </c>
      <c r="X3837" s="76" t="s">
        <v>5573</v>
      </c>
      <c r="Y3837" s="46" t="s">
        <v>2838</v>
      </c>
    </row>
    <row r="3838" spans="2:25" ht="48">
      <c r="B3838" s="46" t="s">
        <v>2945</v>
      </c>
      <c r="C3838" s="46" t="s">
        <v>5565</v>
      </c>
      <c r="D3838" s="46" t="s">
        <v>5580</v>
      </c>
      <c r="E3838" s="46" t="s">
        <v>882</v>
      </c>
      <c r="F3838" s="46">
        <v>1.46</v>
      </c>
      <c r="G3838" s="46" t="s">
        <v>2022</v>
      </c>
      <c r="H3838" s="46">
        <v>220</v>
      </c>
      <c r="I3838" s="46" t="s">
        <v>5581</v>
      </c>
      <c r="J3838" s="47" t="s">
        <v>5770</v>
      </c>
      <c r="K3838" s="47" t="s">
        <v>5805</v>
      </c>
      <c r="L3838" s="46" t="s">
        <v>159</v>
      </c>
      <c r="M3838" s="46" t="s">
        <v>2838</v>
      </c>
      <c r="N3838" s="46">
        <v>1.46</v>
      </c>
      <c r="O3838" s="46" t="s">
        <v>2838</v>
      </c>
      <c r="P3838" s="46" t="s">
        <v>888</v>
      </c>
      <c r="Q3838" s="46" t="s">
        <v>159</v>
      </c>
      <c r="R3838" s="46" t="s">
        <v>888</v>
      </c>
      <c r="S3838" s="46" t="s">
        <v>159</v>
      </c>
      <c r="T3838" s="46" t="s">
        <v>5577</v>
      </c>
      <c r="U3838" s="46" t="s">
        <v>5570</v>
      </c>
      <c r="V3838" s="46" t="s">
        <v>5583</v>
      </c>
      <c r="W3838" s="48" t="s">
        <v>5579</v>
      </c>
      <c r="X3838" s="76" t="s">
        <v>5573</v>
      </c>
      <c r="Y3838" s="46" t="s">
        <v>2838</v>
      </c>
    </row>
    <row r="3839" spans="2:25" ht="48">
      <c r="B3839" s="46" t="s">
        <v>2945</v>
      </c>
      <c r="C3839" s="46" t="s">
        <v>5565</v>
      </c>
      <c r="D3839" s="46" t="s">
        <v>5580</v>
      </c>
      <c r="E3839" s="46" t="s">
        <v>882</v>
      </c>
      <c r="F3839" s="46">
        <v>1.46</v>
      </c>
      <c r="G3839" s="46" t="s">
        <v>2022</v>
      </c>
      <c r="H3839" s="46">
        <v>221</v>
      </c>
      <c r="I3839" s="46" t="s">
        <v>5581</v>
      </c>
      <c r="J3839" s="47" t="s">
        <v>5768</v>
      </c>
      <c r="K3839" s="220" t="s">
        <v>5806</v>
      </c>
      <c r="L3839" s="46" t="s">
        <v>159</v>
      </c>
      <c r="M3839" s="46" t="s">
        <v>2838</v>
      </c>
      <c r="N3839" s="46">
        <v>1.46</v>
      </c>
      <c r="O3839" s="46" t="s">
        <v>2838</v>
      </c>
      <c r="P3839" s="46" t="s">
        <v>888</v>
      </c>
      <c r="Q3839" s="46" t="s">
        <v>159</v>
      </c>
      <c r="R3839" s="46" t="s">
        <v>888</v>
      </c>
      <c r="S3839" s="46" t="s">
        <v>159</v>
      </c>
      <c r="T3839" s="46" t="s">
        <v>5577</v>
      </c>
      <c r="U3839" s="46" t="s">
        <v>5570</v>
      </c>
      <c r="V3839" s="46" t="s">
        <v>5583</v>
      </c>
      <c r="W3839" s="48" t="s">
        <v>5579</v>
      </c>
      <c r="X3839" s="76" t="s">
        <v>5573</v>
      </c>
      <c r="Y3839" s="46" t="s">
        <v>2838</v>
      </c>
    </row>
    <row r="3840" spans="2:25" ht="48">
      <c r="B3840" s="46" t="s">
        <v>2945</v>
      </c>
      <c r="C3840" s="46" t="s">
        <v>5565</v>
      </c>
      <c r="D3840" s="46" t="s">
        <v>5580</v>
      </c>
      <c r="E3840" s="46" t="s">
        <v>882</v>
      </c>
      <c r="F3840" s="46">
        <v>1.46</v>
      </c>
      <c r="G3840" s="46" t="s">
        <v>2022</v>
      </c>
      <c r="H3840" s="46">
        <v>222</v>
      </c>
      <c r="I3840" s="46" t="s">
        <v>5581</v>
      </c>
      <c r="J3840" s="47" t="s">
        <v>5770</v>
      </c>
      <c r="K3840" s="220" t="s">
        <v>5807</v>
      </c>
      <c r="L3840" s="46" t="s">
        <v>159</v>
      </c>
      <c r="M3840" s="46" t="s">
        <v>2838</v>
      </c>
      <c r="N3840" s="46">
        <v>1.46</v>
      </c>
      <c r="O3840" s="46" t="s">
        <v>2838</v>
      </c>
      <c r="P3840" s="46" t="s">
        <v>888</v>
      </c>
      <c r="Q3840" s="46" t="s">
        <v>159</v>
      </c>
      <c r="R3840" s="46" t="s">
        <v>888</v>
      </c>
      <c r="S3840" s="46" t="s">
        <v>159</v>
      </c>
      <c r="T3840" s="46" t="s">
        <v>5577</v>
      </c>
      <c r="U3840" s="46" t="s">
        <v>5570</v>
      </c>
      <c r="V3840" s="46" t="s">
        <v>5583</v>
      </c>
      <c r="W3840" s="48" t="s">
        <v>5579</v>
      </c>
      <c r="X3840" s="76" t="s">
        <v>5573</v>
      </c>
      <c r="Y3840" s="46" t="s">
        <v>2838</v>
      </c>
    </row>
    <row r="3841" spans="2:25" ht="48">
      <c r="B3841" s="46" t="s">
        <v>2945</v>
      </c>
      <c r="C3841" s="46" t="s">
        <v>5565</v>
      </c>
      <c r="D3841" s="46" t="s">
        <v>5580</v>
      </c>
      <c r="E3841" s="46" t="s">
        <v>882</v>
      </c>
      <c r="F3841" s="46">
        <v>1.46</v>
      </c>
      <c r="G3841" s="46" t="s">
        <v>2022</v>
      </c>
      <c r="H3841" s="46">
        <v>223</v>
      </c>
      <c r="I3841" s="46" t="s">
        <v>5581</v>
      </c>
      <c r="J3841" s="47" t="s">
        <v>5768</v>
      </c>
      <c r="K3841" s="220" t="s">
        <v>5808</v>
      </c>
      <c r="L3841" s="46" t="s">
        <v>159</v>
      </c>
      <c r="M3841" s="46" t="s">
        <v>2838</v>
      </c>
      <c r="N3841" s="46">
        <v>1.46</v>
      </c>
      <c r="O3841" s="46" t="s">
        <v>2838</v>
      </c>
      <c r="P3841" s="46" t="s">
        <v>888</v>
      </c>
      <c r="Q3841" s="46" t="s">
        <v>159</v>
      </c>
      <c r="R3841" s="46" t="s">
        <v>888</v>
      </c>
      <c r="S3841" s="46" t="s">
        <v>159</v>
      </c>
      <c r="T3841" s="46" t="s">
        <v>5577</v>
      </c>
      <c r="U3841" s="46" t="s">
        <v>5570</v>
      </c>
      <c r="V3841" s="46" t="s">
        <v>5583</v>
      </c>
      <c r="W3841" s="48" t="s">
        <v>5579</v>
      </c>
      <c r="X3841" s="76" t="s">
        <v>5573</v>
      </c>
      <c r="Y3841" s="46" t="s">
        <v>2838</v>
      </c>
    </row>
    <row r="3842" spans="2:25" ht="48">
      <c r="B3842" s="46" t="s">
        <v>2945</v>
      </c>
      <c r="C3842" s="46" t="s">
        <v>5565</v>
      </c>
      <c r="D3842" s="46" t="s">
        <v>5580</v>
      </c>
      <c r="E3842" s="46" t="s">
        <v>882</v>
      </c>
      <c r="F3842" s="46">
        <v>1.46</v>
      </c>
      <c r="G3842" s="46" t="s">
        <v>2022</v>
      </c>
      <c r="H3842" s="46">
        <v>224</v>
      </c>
      <c r="I3842" s="46" t="s">
        <v>5581</v>
      </c>
      <c r="J3842" s="47" t="s">
        <v>5770</v>
      </c>
      <c r="K3842" s="220" t="s">
        <v>5809</v>
      </c>
      <c r="L3842" s="46" t="s">
        <v>159</v>
      </c>
      <c r="M3842" s="46" t="s">
        <v>2838</v>
      </c>
      <c r="N3842" s="46">
        <v>1.46</v>
      </c>
      <c r="O3842" s="46" t="s">
        <v>2838</v>
      </c>
      <c r="P3842" s="46" t="s">
        <v>888</v>
      </c>
      <c r="Q3842" s="46" t="s">
        <v>159</v>
      </c>
      <c r="R3842" s="46" t="s">
        <v>888</v>
      </c>
      <c r="S3842" s="46" t="s">
        <v>159</v>
      </c>
      <c r="T3842" s="46" t="s">
        <v>5577</v>
      </c>
      <c r="U3842" s="46" t="s">
        <v>5570</v>
      </c>
      <c r="V3842" s="46" t="s">
        <v>5583</v>
      </c>
      <c r="W3842" s="48" t="s">
        <v>5579</v>
      </c>
      <c r="X3842" s="76" t="s">
        <v>5573</v>
      </c>
      <c r="Y3842" s="46" t="s">
        <v>2838</v>
      </c>
    </row>
    <row r="3843" spans="2:25" ht="48">
      <c r="B3843" s="46" t="s">
        <v>2945</v>
      </c>
      <c r="C3843" s="46" t="s">
        <v>5565</v>
      </c>
      <c r="D3843" s="46" t="s">
        <v>5580</v>
      </c>
      <c r="E3843" s="46" t="s">
        <v>882</v>
      </c>
      <c r="F3843" s="46">
        <v>1.46</v>
      </c>
      <c r="G3843" s="46" t="s">
        <v>2022</v>
      </c>
      <c r="H3843" s="46">
        <v>225</v>
      </c>
      <c r="I3843" s="46" t="s">
        <v>5581</v>
      </c>
      <c r="J3843" s="47" t="s">
        <v>5768</v>
      </c>
      <c r="K3843" s="47" t="s">
        <v>5810</v>
      </c>
      <c r="L3843" s="46" t="s">
        <v>159</v>
      </c>
      <c r="M3843" s="46" t="s">
        <v>2838</v>
      </c>
      <c r="N3843" s="46">
        <v>1.46</v>
      </c>
      <c r="O3843" s="46" t="s">
        <v>2838</v>
      </c>
      <c r="P3843" s="46" t="s">
        <v>888</v>
      </c>
      <c r="Q3843" s="46" t="s">
        <v>159</v>
      </c>
      <c r="R3843" s="46" t="s">
        <v>888</v>
      </c>
      <c r="S3843" s="46" t="s">
        <v>159</v>
      </c>
      <c r="T3843" s="46" t="s">
        <v>5577</v>
      </c>
      <c r="U3843" s="46" t="s">
        <v>5570</v>
      </c>
      <c r="V3843" s="46" t="s">
        <v>5583</v>
      </c>
      <c r="W3843" s="48" t="s">
        <v>5579</v>
      </c>
      <c r="X3843" s="76" t="s">
        <v>5573</v>
      </c>
      <c r="Y3843" s="46" t="s">
        <v>2838</v>
      </c>
    </row>
    <row r="3844" spans="2:25" ht="48">
      <c r="B3844" s="46" t="s">
        <v>2945</v>
      </c>
      <c r="C3844" s="46" t="s">
        <v>5565</v>
      </c>
      <c r="D3844" s="46" t="s">
        <v>5580</v>
      </c>
      <c r="E3844" s="46" t="s">
        <v>882</v>
      </c>
      <c r="F3844" s="46">
        <v>1.46</v>
      </c>
      <c r="G3844" s="46" t="s">
        <v>2022</v>
      </c>
      <c r="H3844" s="46">
        <v>226</v>
      </c>
      <c r="I3844" s="46" t="s">
        <v>5581</v>
      </c>
      <c r="J3844" s="47" t="s">
        <v>5770</v>
      </c>
      <c r="K3844" s="47" t="s">
        <v>5811</v>
      </c>
      <c r="L3844" s="46" t="s">
        <v>159</v>
      </c>
      <c r="M3844" s="46" t="s">
        <v>2838</v>
      </c>
      <c r="N3844" s="46">
        <v>1.46</v>
      </c>
      <c r="O3844" s="46" t="s">
        <v>2838</v>
      </c>
      <c r="P3844" s="46" t="s">
        <v>888</v>
      </c>
      <c r="Q3844" s="46" t="s">
        <v>159</v>
      </c>
      <c r="R3844" s="46" t="s">
        <v>888</v>
      </c>
      <c r="S3844" s="46" t="s">
        <v>159</v>
      </c>
      <c r="T3844" s="46" t="s">
        <v>5577</v>
      </c>
      <c r="U3844" s="46" t="s">
        <v>5570</v>
      </c>
      <c r="V3844" s="46" t="s">
        <v>5583</v>
      </c>
      <c r="W3844" s="48" t="s">
        <v>5579</v>
      </c>
      <c r="X3844" s="76" t="s">
        <v>5573</v>
      </c>
      <c r="Y3844" s="46" t="s">
        <v>2838</v>
      </c>
    </row>
    <row r="3845" spans="2:25" ht="48">
      <c r="B3845" s="46" t="s">
        <v>2945</v>
      </c>
      <c r="C3845" s="46" t="s">
        <v>5565</v>
      </c>
      <c r="D3845" s="46" t="s">
        <v>5580</v>
      </c>
      <c r="E3845" s="46" t="s">
        <v>882</v>
      </c>
      <c r="F3845" s="46">
        <v>1.46</v>
      </c>
      <c r="G3845" s="46" t="s">
        <v>2022</v>
      </c>
      <c r="H3845" s="46">
        <v>227</v>
      </c>
      <c r="I3845" s="46" t="s">
        <v>5581</v>
      </c>
      <c r="J3845" s="47" t="s">
        <v>5768</v>
      </c>
      <c r="K3845" s="47" t="s">
        <v>5812</v>
      </c>
      <c r="L3845" s="46" t="s">
        <v>159</v>
      </c>
      <c r="M3845" s="46" t="s">
        <v>2838</v>
      </c>
      <c r="N3845" s="46">
        <v>1.46</v>
      </c>
      <c r="O3845" s="46" t="s">
        <v>2838</v>
      </c>
      <c r="P3845" s="46" t="s">
        <v>888</v>
      </c>
      <c r="Q3845" s="46" t="s">
        <v>159</v>
      </c>
      <c r="R3845" s="46" t="s">
        <v>888</v>
      </c>
      <c r="S3845" s="46" t="s">
        <v>159</v>
      </c>
      <c r="T3845" s="46" t="s">
        <v>5577</v>
      </c>
      <c r="U3845" s="46" t="s">
        <v>5570</v>
      </c>
      <c r="V3845" s="46" t="s">
        <v>5583</v>
      </c>
      <c r="W3845" s="48" t="s">
        <v>5579</v>
      </c>
      <c r="X3845" s="76" t="s">
        <v>5573</v>
      </c>
      <c r="Y3845" s="46" t="s">
        <v>2838</v>
      </c>
    </row>
    <row r="3846" spans="2:25" ht="48">
      <c r="B3846" s="46" t="s">
        <v>2945</v>
      </c>
      <c r="C3846" s="46" t="s">
        <v>5565</v>
      </c>
      <c r="D3846" s="46" t="s">
        <v>5580</v>
      </c>
      <c r="E3846" s="46" t="s">
        <v>882</v>
      </c>
      <c r="F3846" s="46">
        <v>1.46</v>
      </c>
      <c r="G3846" s="46" t="s">
        <v>2022</v>
      </c>
      <c r="H3846" s="46">
        <v>228</v>
      </c>
      <c r="I3846" s="46" t="s">
        <v>5581</v>
      </c>
      <c r="J3846" s="47" t="s">
        <v>5770</v>
      </c>
      <c r="K3846" s="47" t="s">
        <v>5813</v>
      </c>
      <c r="L3846" s="46" t="s">
        <v>159</v>
      </c>
      <c r="M3846" s="46" t="s">
        <v>2838</v>
      </c>
      <c r="N3846" s="46">
        <v>1.46</v>
      </c>
      <c r="O3846" s="46" t="s">
        <v>2838</v>
      </c>
      <c r="P3846" s="46" t="s">
        <v>888</v>
      </c>
      <c r="Q3846" s="46" t="s">
        <v>159</v>
      </c>
      <c r="R3846" s="46" t="s">
        <v>888</v>
      </c>
      <c r="S3846" s="46" t="s">
        <v>159</v>
      </c>
      <c r="T3846" s="46" t="s">
        <v>5577</v>
      </c>
      <c r="U3846" s="46" t="s">
        <v>5570</v>
      </c>
      <c r="V3846" s="46" t="s">
        <v>5583</v>
      </c>
      <c r="W3846" s="48" t="s">
        <v>5579</v>
      </c>
      <c r="X3846" s="76" t="s">
        <v>5573</v>
      </c>
      <c r="Y3846" s="46" t="s">
        <v>2838</v>
      </c>
    </row>
    <row r="3847" spans="2:25" ht="48">
      <c r="B3847" s="46" t="s">
        <v>2945</v>
      </c>
      <c r="C3847" s="46" t="s">
        <v>5565</v>
      </c>
      <c r="D3847" s="46" t="s">
        <v>5580</v>
      </c>
      <c r="E3847" s="46" t="s">
        <v>882</v>
      </c>
      <c r="F3847" s="46">
        <v>1.46</v>
      </c>
      <c r="G3847" s="46" t="s">
        <v>2022</v>
      </c>
      <c r="H3847" s="46">
        <v>229</v>
      </c>
      <c r="I3847" s="46" t="s">
        <v>5581</v>
      </c>
      <c r="J3847" s="47" t="s">
        <v>5768</v>
      </c>
      <c r="K3847" s="220" t="s">
        <v>5814</v>
      </c>
      <c r="L3847" s="46" t="s">
        <v>159</v>
      </c>
      <c r="M3847" s="46" t="s">
        <v>2838</v>
      </c>
      <c r="N3847" s="46">
        <v>1.46</v>
      </c>
      <c r="O3847" s="46" t="s">
        <v>2838</v>
      </c>
      <c r="P3847" s="46" t="s">
        <v>888</v>
      </c>
      <c r="Q3847" s="46" t="s">
        <v>159</v>
      </c>
      <c r="R3847" s="46" t="s">
        <v>888</v>
      </c>
      <c r="S3847" s="46" t="s">
        <v>159</v>
      </c>
      <c r="T3847" s="46" t="s">
        <v>5577</v>
      </c>
      <c r="U3847" s="46" t="s">
        <v>5570</v>
      </c>
      <c r="V3847" s="46" t="s">
        <v>5583</v>
      </c>
      <c r="W3847" s="48" t="s">
        <v>5579</v>
      </c>
      <c r="X3847" s="76" t="s">
        <v>5573</v>
      </c>
      <c r="Y3847" s="46" t="s">
        <v>2838</v>
      </c>
    </row>
    <row r="3848" spans="2:25" ht="48">
      <c r="B3848" s="46" t="s">
        <v>2945</v>
      </c>
      <c r="C3848" s="46" t="s">
        <v>5565</v>
      </c>
      <c r="D3848" s="46" t="s">
        <v>5580</v>
      </c>
      <c r="E3848" s="46" t="s">
        <v>882</v>
      </c>
      <c r="F3848" s="46">
        <v>1.46</v>
      </c>
      <c r="G3848" s="46" t="s">
        <v>2022</v>
      </c>
      <c r="H3848" s="46">
        <v>230</v>
      </c>
      <c r="I3848" s="46" t="s">
        <v>5581</v>
      </c>
      <c r="J3848" s="47" t="s">
        <v>5770</v>
      </c>
      <c r="K3848" s="220" t="s">
        <v>5815</v>
      </c>
      <c r="L3848" s="46" t="s">
        <v>159</v>
      </c>
      <c r="M3848" s="46" t="s">
        <v>2838</v>
      </c>
      <c r="N3848" s="46">
        <v>1.46</v>
      </c>
      <c r="O3848" s="46" t="s">
        <v>2838</v>
      </c>
      <c r="P3848" s="46" t="s">
        <v>888</v>
      </c>
      <c r="Q3848" s="46" t="s">
        <v>159</v>
      </c>
      <c r="R3848" s="46" t="s">
        <v>888</v>
      </c>
      <c r="S3848" s="46" t="s">
        <v>159</v>
      </c>
      <c r="T3848" s="46" t="s">
        <v>5577</v>
      </c>
      <c r="U3848" s="46" t="s">
        <v>5570</v>
      </c>
      <c r="V3848" s="46" t="s">
        <v>5583</v>
      </c>
      <c r="W3848" s="48" t="s">
        <v>5579</v>
      </c>
      <c r="X3848" s="76" t="s">
        <v>5573</v>
      </c>
      <c r="Y3848" s="46" t="s">
        <v>2838</v>
      </c>
    </row>
    <row r="3849" spans="2:25" ht="48">
      <c r="B3849" s="46" t="s">
        <v>2945</v>
      </c>
      <c r="C3849" s="46" t="s">
        <v>5565</v>
      </c>
      <c r="D3849" s="46" t="s">
        <v>5580</v>
      </c>
      <c r="E3849" s="46" t="s">
        <v>882</v>
      </c>
      <c r="F3849" s="46">
        <v>1.46</v>
      </c>
      <c r="G3849" s="46" t="s">
        <v>2022</v>
      </c>
      <c r="H3849" s="46">
        <v>231</v>
      </c>
      <c r="I3849" s="46" t="s">
        <v>5581</v>
      </c>
      <c r="J3849" s="47" t="s">
        <v>5768</v>
      </c>
      <c r="K3849" s="220" t="s">
        <v>5816</v>
      </c>
      <c r="L3849" s="46" t="s">
        <v>159</v>
      </c>
      <c r="M3849" s="46" t="s">
        <v>2838</v>
      </c>
      <c r="N3849" s="46">
        <v>1.46</v>
      </c>
      <c r="O3849" s="46" t="s">
        <v>2838</v>
      </c>
      <c r="P3849" s="46" t="s">
        <v>888</v>
      </c>
      <c r="Q3849" s="46" t="s">
        <v>159</v>
      </c>
      <c r="R3849" s="46" t="s">
        <v>888</v>
      </c>
      <c r="S3849" s="46" t="s">
        <v>159</v>
      </c>
      <c r="T3849" s="46" t="s">
        <v>5577</v>
      </c>
      <c r="U3849" s="46" t="s">
        <v>5570</v>
      </c>
      <c r="V3849" s="46" t="s">
        <v>5583</v>
      </c>
      <c r="W3849" s="48" t="s">
        <v>5579</v>
      </c>
      <c r="X3849" s="76" t="s">
        <v>5573</v>
      </c>
      <c r="Y3849" s="46" t="s">
        <v>2838</v>
      </c>
    </row>
    <row r="3850" spans="2:25" ht="48">
      <c r="B3850" s="46" t="s">
        <v>2945</v>
      </c>
      <c r="C3850" s="46" t="s">
        <v>5565</v>
      </c>
      <c r="D3850" s="46" t="s">
        <v>5580</v>
      </c>
      <c r="E3850" s="46" t="s">
        <v>882</v>
      </c>
      <c r="F3850" s="46">
        <v>1.46</v>
      </c>
      <c r="G3850" s="46" t="s">
        <v>2022</v>
      </c>
      <c r="H3850" s="46">
        <v>232</v>
      </c>
      <c r="I3850" s="46" t="s">
        <v>5581</v>
      </c>
      <c r="J3850" s="47" t="s">
        <v>5770</v>
      </c>
      <c r="K3850" s="220" t="s">
        <v>5817</v>
      </c>
      <c r="L3850" s="46" t="s">
        <v>159</v>
      </c>
      <c r="M3850" s="46" t="s">
        <v>2838</v>
      </c>
      <c r="N3850" s="46">
        <v>1.46</v>
      </c>
      <c r="O3850" s="46" t="s">
        <v>2838</v>
      </c>
      <c r="P3850" s="46" t="s">
        <v>888</v>
      </c>
      <c r="Q3850" s="46" t="s">
        <v>159</v>
      </c>
      <c r="R3850" s="46" t="s">
        <v>888</v>
      </c>
      <c r="S3850" s="46" t="s">
        <v>159</v>
      </c>
      <c r="T3850" s="46" t="s">
        <v>5577</v>
      </c>
      <c r="U3850" s="46" t="s">
        <v>5570</v>
      </c>
      <c r="V3850" s="46" t="s">
        <v>5583</v>
      </c>
      <c r="W3850" s="48" t="s">
        <v>5579</v>
      </c>
      <c r="X3850" s="76" t="s">
        <v>5573</v>
      </c>
      <c r="Y3850" s="46" t="s">
        <v>2838</v>
      </c>
    </row>
    <row r="3851" spans="2:25" ht="48">
      <c r="B3851" s="46" t="s">
        <v>2945</v>
      </c>
      <c r="C3851" s="46" t="s">
        <v>5565</v>
      </c>
      <c r="D3851" s="46" t="s">
        <v>5580</v>
      </c>
      <c r="E3851" s="46" t="s">
        <v>882</v>
      </c>
      <c r="F3851" s="46">
        <v>1.46</v>
      </c>
      <c r="G3851" s="46" t="s">
        <v>2022</v>
      </c>
      <c r="H3851" s="46">
        <v>233</v>
      </c>
      <c r="I3851" s="46" t="s">
        <v>5581</v>
      </c>
      <c r="J3851" s="47" t="s">
        <v>5768</v>
      </c>
      <c r="K3851" s="47" t="s">
        <v>5818</v>
      </c>
      <c r="L3851" s="46" t="s">
        <v>53</v>
      </c>
      <c r="M3851" s="45">
        <v>1</v>
      </c>
      <c r="N3851" s="46">
        <v>1.46</v>
      </c>
      <c r="O3851" s="45">
        <v>1</v>
      </c>
      <c r="P3851" s="46" t="s">
        <v>888</v>
      </c>
      <c r="Q3851" s="46" t="s">
        <v>55</v>
      </c>
      <c r="R3851" s="46" t="s">
        <v>888</v>
      </c>
      <c r="S3851" s="46" t="s">
        <v>55</v>
      </c>
      <c r="T3851" s="46" t="s">
        <v>5577</v>
      </c>
      <c r="U3851" s="46" t="s">
        <v>5570</v>
      </c>
      <c r="V3851" s="46" t="s">
        <v>5583</v>
      </c>
      <c r="W3851" s="48" t="s">
        <v>5579</v>
      </c>
      <c r="X3851" s="76" t="s">
        <v>5573</v>
      </c>
      <c r="Y3851" s="46">
        <v>1</v>
      </c>
    </row>
    <row r="3852" spans="2:25" ht="48">
      <c r="B3852" s="46" t="s">
        <v>2945</v>
      </c>
      <c r="C3852" s="46" t="s">
        <v>5565</v>
      </c>
      <c r="D3852" s="46" t="s">
        <v>5580</v>
      </c>
      <c r="E3852" s="46" t="s">
        <v>882</v>
      </c>
      <c r="F3852" s="46">
        <v>1.46</v>
      </c>
      <c r="G3852" s="46" t="s">
        <v>2022</v>
      </c>
      <c r="H3852" s="46">
        <v>234</v>
      </c>
      <c r="I3852" s="46" t="s">
        <v>5581</v>
      </c>
      <c r="J3852" s="47" t="s">
        <v>5770</v>
      </c>
      <c r="K3852" s="47" t="s">
        <v>5819</v>
      </c>
      <c r="L3852" s="46" t="s">
        <v>159</v>
      </c>
      <c r="M3852" s="46" t="s">
        <v>2838</v>
      </c>
      <c r="N3852" s="46">
        <v>1.46</v>
      </c>
      <c r="O3852" s="46" t="s">
        <v>2838</v>
      </c>
      <c r="P3852" s="46" t="s">
        <v>888</v>
      </c>
      <c r="Q3852" s="46" t="s">
        <v>159</v>
      </c>
      <c r="R3852" s="46" t="s">
        <v>888</v>
      </c>
      <c r="S3852" s="46" t="s">
        <v>159</v>
      </c>
      <c r="T3852" s="46" t="s">
        <v>5577</v>
      </c>
      <c r="U3852" s="46" t="s">
        <v>5570</v>
      </c>
      <c r="V3852" s="46" t="s">
        <v>5583</v>
      </c>
      <c r="W3852" s="48" t="s">
        <v>5579</v>
      </c>
      <c r="X3852" s="76" t="s">
        <v>5573</v>
      </c>
      <c r="Y3852" s="46" t="s">
        <v>2838</v>
      </c>
    </row>
    <row r="3853" spans="2:25" ht="48">
      <c r="B3853" s="46" t="s">
        <v>2945</v>
      </c>
      <c r="C3853" s="46" t="s">
        <v>5565</v>
      </c>
      <c r="D3853" s="46" t="s">
        <v>5580</v>
      </c>
      <c r="E3853" s="46" t="s">
        <v>882</v>
      </c>
      <c r="F3853" s="46">
        <v>1.46</v>
      </c>
      <c r="G3853" s="46" t="s">
        <v>2022</v>
      </c>
      <c r="H3853" s="46">
        <v>235</v>
      </c>
      <c r="I3853" s="46" t="s">
        <v>5581</v>
      </c>
      <c r="J3853" s="47" t="s">
        <v>5768</v>
      </c>
      <c r="K3853" s="47" t="s">
        <v>5820</v>
      </c>
      <c r="L3853" s="46" t="s">
        <v>159</v>
      </c>
      <c r="M3853" s="46" t="s">
        <v>2838</v>
      </c>
      <c r="N3853" s="46">
        <v>1.46</v>
      </c>
      <c r="O3853" s="46" t="s">
        <v>2838</v>
      </c>
      <c r="P3853" s="46" t="s">
        <v>888</v>
      </c>
      <c r="Q3853" s="46" t="s">
        <v>159</v>
      </c>
      <c r="R3853" s="46" t="s">
        <v>888</v>
      </c>
      <c r="S3853" s="46" t="s">
        <v>159</v>
      </c>
      <c r="T3853" s="46" t="s">
        <v>5577</v>
      </c>
      <c r="U3853" s="46" t="s">
        <v>5570</v>
      </c>
      <c r="V3853" s="46" t="s">
        <v>5583</v>
      </c>
      <c r="W3853" s="48" t="s">
        <v>5579</v>
      </c>
      <c r="X3853" s="76" t="s">
        <v>5573</v>
      </c>
      <c r="Y3853" s="46" t="s">
        <v>2838</v>
      </c>
    </row>
    <row r="3854" spans="2:25" ht="48">
      <c r="B3854" s="46" t="s">
        <v>2945</v>
      </c>
      <c r="C3854" s="46" t="s">
        <v>5565</v>
      </c>
      <c r="D3854" s="46" t="s">
        <v>5580</v>
      </c>
      <c r="E3854" s="46" t="s">
        <v>882</v>
      </c>
      <c r="F3854" s="46">
        <v>1.46</v>
      </c>
      <c r="G3854" s="46" t="s">
        <v>2022</v>
      </c>
      <c r="H3854" s="46">
        <v>236</v>
      </c>
      <c r="I3854" s="46" t="s">
        <v>5581</v>
      </c>
      <c r="J3854" s="47" t="s">
        <v>5770</v>
      </c>
      <c r="K3854" s="47" t="s">
        <v>5821</v>
      </c>
      <c r="L3854" s="46" t="s">
        <v>159</v>
      </c>
      <c r="M3854" s="46" t="s">
        <v>2838</v>
      </c>
      <c r="N3854" s="46">
        <v>1.46</v>
      </c>
      <c r="O3854" s="46" t="s">
        <v>2838</v>
      </c>
      <c r="P3854" s="46" t="s">
        <v>888</v>
      </c>
      <c r="Q3854" s="46" t="s">
        <v>159</v>
      </c>
      <c r="R3854" s="46" t="s">
        <v>888</v>
      </c>
      <c r="S3854" s="46" t="s">
        <v>159</v>
      </c>
      <c r="T3854" s="46" t="s">
        <v>5577</v>
      </c>
      <c r="U3854" s="46" t="s">
        <v>5570</v>
      </c>
      <c r="V3854" s="46" t="s">
        <v>5583</v>
      </c>
      <c r="W3854" s="48" t="s">
        <v>5579</v>
      </c>
      <c r="X3854" s="76" t="s">
        <v>5573</v>
      </c>
      <c r="Y3854" s="46" t="s">
        <v>2838</v>
      </c>
    </row>
    <row r="3855" spans="2:25" ht="48">
      <c r="B3855" s="46" t="s">
        <v>2945</v>
      </c>
      <c r="C3855" s="46" t="s">
        <v>5565</v>
      </c>
      <c r="D3855" s="46" t="s">
        <v>5580</v>
      </c>
      <c r="E3855" s="46" t="s">
        <v>882</v>
      </c>
      <c r="F3855" s="46">
        <v>1.46</v>
      </c>
      <c r="G3855" s="46" t="s">
        <v>2022</v>
      </c>
      <c r="H3855" s="46">
        <v>237</v>
      </c>
      <c r="I3855" s="46" t="s">
        <v>5581</v>
      </c>
      <c r="J3855" s="47" t="s">
        <v>5768</v>
      </c>
      <c r="K3855" s="220" t="s">
        <v>5822</v>
      </c>
      <c r="L3855" s="46" t="s">
        <v>159</v>
      </c>
      <c r="M3855" s="46" t="s">
        <v>2838</v>
      </c>
      <c r="N3855" s="46">
        <v>1.46</v>
      </c>
      <c r="O3855" s="46" t="s">
        <v>2838</v>
      </c>
      <c r="P3855" s="46" t="s">
        <v>888</v>
      </c>
      <c r="Q3855" s="46" t="s">
        <v>159</v>
      </c>
      <c r="R3855" s="46" t="s">
        <v>888</v>
      </c>
      <c r="S3855" s="46" t="s">
        <v>159</v>
      </c>
      <c r="T3855" s="46" t="s">
        <v>5577</v>
      </c>
      <c r="U3855" s="46" t="s">
        <v>5570</v>
      </c>
      <c r="V3855" s="46" t="s">
        <v>5583</v>
      </c>
      <c r="W3855" s="48" t="s">
        <v>5579</v>
      </c>
      <c r="X3855" s="76" t="s">
        <v>5573</v>
      </c>
      <c r="Y3855" s="46" t="s">
        <v>2838</v>
      </c>
    </row>
    <row r="3856" spans="2:25" ht="48">
      <c r="B3856" s="46" t="s">
        <v>2945</v>
      </c>
      <c r="C3856" s="46" t="s">
        <v>5565</v>
      </c>
      <c r="D3856" s="46" t="s">
        <v>5580</v>
      </c>
      <c r="E3856" s="46" t="s">
        <v>882</v>
      </c>
      <c r="F3856" s="46">
        <v>1.46</v>
      </c>
      <c r="G3856" s="46" t="s">
        <v>2022</v>
      </c>
      <c r="H3856" s="46">
        <v>238</v>
      </c>
      <c r="I3856" s="46" t="s">
        <v>5581</v>
      </c>
      <c r="J3856" s="47" t="s">
        <v>5770</v>
      </c>
      <c r="K3856" s="220" t="s">
        <v>5823</v>
      </c>
      <c r="L3856" s="46" t="s">
        <v>159</v>
      </c>
      <c r="M3856" s="46" t="s">
        <v>2838</v>
      </c>
      <c r="N3856" s="46">
        <v>1.46</v>
      </c>
      <c r="O3856" s="46" t="s">
        <v>2838</v>
      </c>
      <c r="P3856" s="46" t="s">
        <v>888</v>
      </c>
      <c r="Q3856" s="46" t="s">
        <v>159</v>
      </c>
      <c r="R3856" s="46" t="s">
        <v>888</v>
      </c>
      <c r="S3856" s="46" t="s">
        <v>159</v>
      </c>
      <c r="T3856" s="46" t="s">
        <v>5577</v>
      </c>
      <c r="U3856" s="46" t="s">
        <v>5570</v>
      </c>
      <c r="V3856" s="46" t="s">
        <v>5583</v>
      </c>
      <c r="W3856" s="48" t="s">
        <v>5579</v>
      </c>
      <c r="X3856" s="76" t="s">
        <v>5573</v>
      </c>
      <c r="Y3856" s="46" t="s">
        <v>2838</v>
      </c>
    </row>
    <row r="3857" spans="2:25" ht="48">
      <c r="B3857" s="46" t="s">
        <v>2945</v>
      </c>
      <c r="C3857" s="46" t="s">
        <v>5565</v>
      </c>
      <c r="D3857" s="46" t="s">
        <v>5580</v>
      </c>
      <c r="E3857" s="46" t="s">
        <v>882</v>
      </c>
      <c r="F3857" s="46">
        <v>1.46</v>
      </c>
      <c r="G3857" s="46" t="s">
        <v>2022</v>
      </c>
      <c r="H3857" s="46">
        <v>239</v>
      </c>
      <c r="I3857" s="46" t="s">
        <v>5581</v>
      </c>
      <c r="J3857" s="47" t="s">
        <v>5768</v>
      </c>
      <c r="K3857" s="220" t="s">
        <v>5824</v>
      </c>
      <c r="L3857" s="46" t="s">
        <v>159</v>
      </c>
      <c r="M3857" s="46" t="s">
        <v>2838</v>
      </c>
      <c r="N3857" s="46">
        <v>1.46</v>
      </c>
      <c r="O3857" s="46" t="s">
        <v>2838</v>
      </c>
      <c r="P3857" s="46" t="s">
        <v>888</v>
      </c>
      <c r="Q3857" s="46" t="s">
        <v>159</v>
      </c>
      <c r="R3857" s="46" t="s">
        <v>888</v>
      </c>
      <c r="S3857" s="46" t="s">
        <v>159</v>
      </c>
      <c r="T3857" s="46" t="s">
        <v>5577</v>
      </c>
      <c r="U3857" s="46" t="s">
        <v>5570</v>
      </c>
      <c r="V3857" s="46" t="s">
        <v>5583</v>
      </c>
      <c r="W3857" s="48" t="s">
        <v>5579</v>
      </c>
      <c r="X3857" s="76" t="s">
        <v>5573</v>
      </c>
      <c r="Y3857" s="46" t="s">
        <v>2838</v>
      </c>
    </row>
    <row r="3858" spans="2:25" ht="48">
      <c r="B3858" s="46" t="s">
        <v>2945</v>
      </c>
      <c r="C3858" s="46" t="s">
        <v>5565</v>
      </c>
      <c r="D3858" s="46" t="s">
        <v>5580</v>
      </c>
      <c r="E3858" s="46" t="s">
        <v>882</v>
      </c>
      <c r="F3858" s="46">
        <v>1.46</v>
      </c>
      <c r="G3858" s="46" t="s">
        <v>2022</v>
      </c>
      <c r="H3858" s="46">
        <v>240</v>
      </c>
      <c r="I3858" s="46" t="s">
        <v>5581</v>
      </c>
      <c r="J3858" s="47" t="s">
        <v>5770</v>
      </c>
      <c r="K3858" s="220" t="s">
        <v>5825</v>
      </c>
      <c r="L3858" s="46" t="s">
        <v>159</v>
      </c>
      <c r="M3858" s="46" t="s">
        <v>2838</v>
      </c>
      <c r="N3858" s="46">
        <v>1.46</v>
      </c>
      <c r="O3858" s="46" t="s">
        <v>2838</v>
      </c>
      <c r="P3858" s="46" t="s">
        <v>888</v>
      </c>
      <c r="Q3858" s="46" t="s">
        <v>159</v>
      </c>
      <c r="R3858" s="46" t="s">
        <v>888</v>
      </c>
      <c r="S3858" s="46" t="s">
        <v>159</v>
      </c>
      <c r="T3858" s="46" t="s">
        <v>5577</v>
      </c>
      <c r="U3858" s="46" t="s">
        <v>5570</v>
      </c>
      <c r="V3858" s="46" t="s">
        <v>5583</v>
      </c>
      <c r="W3858" s="48" t="s">
        <v>5579</v>
      </c>
      <c r="X3858" s="76" t="s">
        <v>5573</v>
      </c>
      <c r="Y3858" s="46" t="s">
        <v>2838</v>
      </c>
    </row>
    <row r="3859" spans="2:25" ht="48">
      <c r="B3859" s="46" t="s">
        <v>2945</v>
      </c>
      <c r="C3859" s="46" t="s">
        <v>5565</v>
      </c>
      <c r="D3859" s="46" t="s">
        <v>5580</v>
      </c>
      <c r="E3859" s="46" t="s">
        <v>882</v>
      </c>
      <c r="F3859" s="46">
        <v>1.46</v>
      </c>
      <c r="G3859" s="46" t="s">
        <v>2022</v>
      </c>
      <c r="H3859" s="46">
        <v>241</v>
      </c>
      <c r="I3859" s="46" t="s">
        <v>5581</v>
      </c>
      <c r="J3859" s="47" t="s">
        <v>5768</v>
      </c>
      <c r="K3859" s="47" t="s">
        <v>5826</v>
      </c>
      <c r="L3859" s="46" t="s">
        <v>159</v>
      </c>
      <c r="M3859" s="46" t="s">
        <v>2838</v>
      </c>
      <c r="N3859" s="46">
        <v>1.46</v>
      </c>
      <c r="O3859" s="46" t="s">
        <v>2838</v>
      </c>
      <c r="P3859" s="46" t="s">
        <v>888</v>
      </c>
      <c r="Q3859" s="46" t="s">
        <v>159</v>
      </c>
      <c r="R3859" s="46" t="s">
        <v>888</v>
      </c>
      <c r="S3859" s="46" t="s">
        <v>159</v>
      </c>
      <c r="T3859" s="46" t="s">
        <v>5577</v>
      </c>
      <c r="U3859" s="46" t="s">
        <v>5570</v>
      </c>
      <c r="V3859" s="46" t="s">
        <v>5583</v>
      </c>
      <c r="W3859" s="48" t="s">
        <v>5579</v>
      </c>
      <c r="X3859" s="76" t="s">
        <v>5573</v>
      </c>
      <c r="Y3859" s="46" t="s">
        <v>2838</v>
      </c>
    </row>
    <row r="3860" spans="2:25" ht="48">
      <c r="B3860" s="46" t="s">
        <v>2945</v>
      </c>
      <c r="C3860" s="46" t="s">
        <v>5565</v>
      </c>
      <c r="D3860" s="46" t="s">
        <v>5580</v>
      </c>
      <c r="E3860" s="46" t="s">
        <v>882</v>
      </c>
      <c r="F3860" s="46">
        <v>1.46</v>
      </c>
      <c r="G3860" s="46" t="s">
        <v>2022</v>
      </c>
      <c r="H3860" s="46">
        <v>242</v>
      </c>
      <c r="I3860" s="46" t="s">
        <v>5581</v>
      </c>
      <c r="J3860" s="47" t="s">
        <v>5770</v>
      </c>
      <c r="K3860" s="47" t="s">
        <v>5827</v>
      </c>
      <c r="L3860" s="46" t="s">
        <v>159</v>
      </c>
      <c r="M3860" s="46" t="s">
        <v>2838</v>
      </c>
      <c r="N3860" s="46">
        <v>1.46</v>
      </c>
      <c r="O3860" s="46" t="s">
        <v>2838</v>
      </c>
      <c r="P3860" s="46" t="s">
        <v>888</v>
      </c>
      <c r="Q3860" s="46" t="s">
        <v>159</v>
      </c>
      <c r="R3860" s="46" t="s">
        <v>888</v>
      </c>
      <c r="S3860" s="46" t="s">
        <v>159</v>
      </c>
      <c r="T3860" s="46" t="s">
        <v>5577</v>
      </c>
      <c r="U3860" s="46" t="s">
        <v>5570</v>
      </c>
      <c r="V3860" s="46" t="s">
        <v>5583</v>
      </c>
      <c r="W3860" s="48" t="s">
        <v>5579</v>
      </c>
      <c r="X3860" s="76" t="s">
        <v>5573</v>
      </c>
      <c r="Y3860" s="46" t="s">
        <v>2838</v>
      </c>
    </row>
    <row r="3861" spans="2:25" ht="48">
      <c r="B3861" s="46" t="s">
        <v>2945</v>
      </c>
      <c r="C3861" s="46" t="s">
        <v>5565</v>
      </c>
      <c r="D3861" s="46" t="s">
        <v>5580</v>
      </c>
      <c r="E3861" s="46" t="s">
        <v>882</v>
      </c>
      <c r="F3861" s="46">
        <v>1.46</v>
      </c>
      <c r="G3861" s="46" t="s">
        <v>2022</v>
      </c>
      <c r="H3861" s="46">
        <v>243</v>
      </c>
      <c r="I3861" s="46" t="s">
        <v>5581</v>
      </c>
      <c r="J3861" s="47" t="s">
        <v>5768</v>
      </c>
      <c r="K3861" s="47" t="s">
        <v>5828</v>
      </c>
      <c r="L3861" s="46" t="s">
        <v>159</v>
      </c>
      <c r="M3861" s="46" t="s">
        <v>2838</v>
      </c>
      <c r="N3861" s="46">
        <v>1.46</v>
      </c>
      <c r="O3861" s="46" t="s">
        <v>2838</v>
      </c>
      <c r="P3861" s="46" t="s">
        <v>888</v>
      </c>
      <c r="Q3861" s="46" t="s">
        <v>159</v>
      </c>
      <c r="R3861" s="46" t="s">
        <v>888</v>
      </c>
      <c r="S3861" s="46" t="s">
        <v>159</v>
      </c>
      <c r="T3861" s="46" t="s">
        <v>5577</v>
      </c>
      <c r="U3861" s="46" t="s">
        <v>5570</v>
      </c>
      <c r="V3861" s="46" t="s">
        <v>5583</v>
      </c>
      <c r="W3861" s="48" t="s">
        <v>5579</v>
      </c>
      <c r="X3861" s="76" t="s">
        <v>5573</v>
      </c>
      <c r="Y3861" s="46" t="s">
        <v>2838</v>
      </c>
    </row>
    <row r="3862" spans="2:25" ht="48">
      <c r="B3862" s="46" t="s">
        <v>2945</v>
      </c>
      <c r="C3862" s="46" t="s">
        <v>5565</v>
      </c>
      <c r="D3862" s="46" t="s">
        <v>5580</v>
      </c>
      <c r="E3862" s="46" t="s">
        <v>882</v>
      </c>
      <c r="F3862" s="46">
        <v>1.46</v>
      </c>
      <c r="G3862" s="46" t="s">
        <v>2022</v>
      </c>
      <c r="H3862" s="46">
        <v>244</v>
      </c>
      <c r="I3862" s="46" t="s">
        <v>5581</v>
      </c>
      <c r="J3862" s="47" t="s">
        <v>5770</v>
      </c>
      <c r="K3862" s="47" t="s">
        <v>5829</v>
      </c>
      <c r="L3862" s="46" t="s">
        <v>159</v>
      </c>
      <c r="M3862" s="46" t="s">
        <v>2838</v>
      </c>
      <c r="N3862" s="46">
        <v>1.46</v>
      </c>
      <c r="O3862" s="46" t="s">
        <v>2838</v>
      </c>
      <c r="P3862" s="46" t="s">
        <v>888</v>
      </c>
      <c r="Q3862" s="46" t="s">
        <v>159</v>
      </c>
      <c r="R3862" s="46" t="s">
        <v>888</v>
      </c>
      <c r="S3862" s="46" t="s">
        <v>159</v>
      </c>
      <c r="T3862" s="46" t="s">
        <v>5577</v>
      </c>
      <c r="U3862" s="46" t="s">
        <v>5570</v>
      </c>
      <c r="V3862" s="46" t="s">
        <v>5583</v>
      </c>
      <c r="W3862" s="48" t="s">
        <v>5579</v>
      </c>
      <c r="X3862" s="76" t="s">
        <v>5573</v>
      </c>
      <c r="Y3862" s="46" t="s">
        <v>2838</v>
      </c>
    </row>
    <row r="3863" spans="2:25" ht="48">
      <c r="B3863" s="46" t="s">
        <v>2945</v>
      </c>
      <c r="C3863" s="46" t="s">
        <v>5565</v>
      </c>
      <c r="D3863" s="46" t="s">
        <v>5580</v>
      </c>
      <c r="E3863" s="46" t="s">
        <v>882</v>
      </c>
      <c r="F3863" s="46">
        <v>1.46</v>
      </c>
      <c r="G3863" s="46" t="s">
        <v>2022</v>
      </c>
      <c r="H3863" s="46">
        <v>245</v>
      </c>
      <c r="I3863" s="46" t="s">
        <v>5581</v>
      </c>
      <c r="J3863" s="47" t="s">
        <v>5768</v>
      </c>
      <c r="K3863" s="220" t="s">
        <v>5830</v>
      </c>
      <c r="L3863" s="46" t="s">
        <v>159</v>
      </c>
      <c r="M3863" s="46" t="s">
        <v>2838</v>
      </c>
      <c r="N3863" s="46">
        <v>1.46</v>
      </c>
      <c r="O3863" s="46" t="s">
        <v>2838</v>
      </c>
      <c r="P3863" s="46" t="s">
        <v>888</v>
      </c>
      <c r="Q3863" s="46" t="s">
        <v>159</v>
      </c>
      <c r="R3863" s="46" t="s">
        <v>888</v>
      </c>
      <c r="S3863" s="46" t="s">
        <v>159</v>
      </c>
      <c r="T3863" s="46" t="s">
        <v>5577</v>
      </c>
      <c r="U3863" s="46" t="s">
        <v>5570</v>
      </c>
      <c r="V3863" s="46" t="s">
        <v>5583</v>
      </c>
      <c r="W3863" s="48" t="s">
        <v>5579</v>
      </c>
      <c r="X3863" s="76" t="s">
        <v>5573</v>
      </c>
      <c r="Y3863" s="46" t="s">
        <v>2838</v>
      </c>
    </row>
    <row r="3864" spans="2:25" ht="48">
      <c r="B3864" s="46" t="s">
        <v>2945</v>
      </c>
      <c r="C3864" s="46" t="s">
        <v>5565</v>
      </c>
      <c r="D3864" s="46" t="s">
        <v>5580</v>
      </c>
      <c r="E3864" s="46" t="s">
        <v>882</v>
      </c>
      <c r="F3864" s="46">
        <v>1.46</v>
      </c>
      <c r="G3864" s="46" t="s">
        <v>2022</v>
      </c>
      <c r="H3864" s="46">
        <v>246</v>
      </c>
      <c r="I3864" s="46" t="s">
        <v>5581</v>
      </c>
      <c r="J3864" s="47" t="s">
        <v>5770</v>
      </c>
      <c r="K3864" s="220" t="s">
        <v>5831</v>
      </c>
      <c r="L3864" s="46" t="s">
        <v>159</v>
      </c>
      <c r="M3864" s="46" t="s">
        <v>2838</v>
      </c>
      <c r="N3864" s="46">
        <v>1.46</v>
      </c>
      <c r="O3864" s="46" t="s">
        <v>2838</v>
      </c>
      <c r="P3864" s="46" t="s">
        <v>888</v>
      </c>
      <c r="Q3864" s="46" t="s">
        <v>159</v>
      </c>
      <c r="R3864" s="46" t="s">
        <v>888</v>
      </c>
      <c r="S3864" s="46" t="s">
        <v>159</v>
      </c>
      <c r="T3864" s="46" t="s">
        <v>5577</v>
      </c>
      <c r="U3864" s="46" t="s">
        <v>5570</v>
      </c>
      <c r="V3864" s="46" t="s">
        <v>5583</v>
      </c>
      <c r="W3864" s="48" t="s">
        <v>5579</v>
      </c>
      <c r="X3864" s="76" t="s">
        <v>5573</v>
      </c>
      <c r="Y3864" s="46" t="s">
        <v>2838</v>
      </c>
    </row>
    <row r="3865" spans="2:25" ht="48">
      <c r="B3865" s="46" t="s">
        <v>2945</v>
      </c>
      <c r="C3865" s="46" t="s">
        <v>5565</v>
      </c>
      <c r="D3865" s="46" t="s">
        <v>5580</v>
      </c>
      <c r="E3865" s="46" t="s">
        <v>882</v>
      </c>
      <c r="F3865" s="46">
        <v>1.46</v>
      </c>
      <c r="G3865" s="46" t="s">
        <v>2022</v>
      </c>
      <c r="H3865" s="46">
        <v>247</v>
      </c>
      <c r="I3865" s="46" t="s">
        <v>5581</v>
      </c>
      <c r="J3865" s="47" t="s">
        <v>5768</v>
      </c>
      <c r="K3865" s="220" t="s">
        <v>5832</v>
      </c>
      <c r="L3865" s="46" t="s">
        <v>159</v>
      </c>
      <c r="M3865" s="46" t="s">
        <v>2838</v>
      </c>
      <c r="N3865" s="46">
        <v>1.46</v>
      </c>
      <c r="O3865" s="46" t="s">
        <v>2838</v>
      </c>
      <c r="P3865" s="46" t="s">
        <v>888</v>
      </c>
      <c r="Q3865" s="46" t="s">
        <v>159</v>
      </c>
      <c r="R3865" s="46" t="s">
        <v>888</v>
      </c>
      <c r="S3865" s="46" t="s">
        <v>159</v>
      </c>
      <c r="T3865" s="46" t="s">
        <v>5577</v>
      </c>
      <c r="U3865" s="46" t="s">
        <v>5570</v>
      </c>
      <c r="V3865" s="46" t="s">
        <v>5583</v>
      </c>
      <c r="W3865" s="48" t="s">
        <v>5579</v>
      </c>
      <c r="X3865" s="76" t="s">
        <v>5573</v>
      </c>
      <c r="Y3865" s="46" t="s">
        <v>2838</v>
      </c>
    </row>
    <row r="3866" spans="2:25" ht="48">
      <c r="B3866" s="46" t="s">
        <v>2945</v>
      </c>
      <c r="C3866" s="46" t="s">
        <v>5565</v>
      </c>
      <c r="D3866" s="46" t="s">
        <v>5580</v>
      </c>
      <c r="E3866" s="46" t="s">
        <v>882</v>
      </c>
      <c r="F3866" s="46">
        <v>1.46</v>
      </c>
      <c r="G3866" s="46" t="s">
        <v>2022</v>
      </c>
      <c r="H3866" s="46">
        <v>248</v>
      </c>
      <c r="I3866" s="46" t="s">
        <v>5581</v>
      </c>
      <c r="J3866" s="47" t="s">
        <v>5770</v>
      </c>
      <c r="K3866" s="220" t="s">
        <v>5833</v>
      </c>
      <c r="L3866" s="46" t="s">
        <v>159</v>
      </c>
      <c r="M3866" s="46" t="s">
        <v>2838</v>
      </c>
      <c r="N3866" s="46">
        <v>1.46</v>
      </c>
      <c r="O3866" s="46" t="s">
        <v>2838</v>
      </c>
      <c r="P3866" s="46" t="s">
        <v>888</v>
      </c>
      <c r="Q3866" s="46" t="s">
        <v>159</v>
      </c>
      <c r="R3866" s="46" t="s">
        <v>888</v>
      </c>
      <c r="S3866" s="46" t="s">
        <v>159</v>
      </c>
      <c r="T3866" s="46" t="s">
        <v>5577</v>
      </c>
      <c r="U3866" s="46" t="s">
        <v>5570</v>
      </c>
      <c r="V3866" s="46" t="s">
        <v>5583</v>
      </c>
      <c r="W3866" s="48" t="s">
        <v>5579</v>
      </c>
      <c r="X3866" s="76" t="s">
        <v>5573</v>
      </c>
      <c r="Y3866" s="46" t="s">
        <v>2838</v>
      </c>
    </row>
    <row r="3867" spans="2:25" ht="48">
      <c r="B3867" s="46" t="s">
        <v>2945</v>
      </c>
      <c r="C3867" s="46" t="s">
        <v>5565</v>
      </c>
      <c r="D3867" s="46" t="s">
        <v>5834</v>
      </c>
      <c r="E3867" s="46" t="s">
        <v>925</v>
      </c>
      <c r="F3867" s="46">
        <v>1.46</v>
      </c>
      <c r="G3867" s="46" t="s">
        <v>2022</v>
      </c>
      <c r="H3867" s="46">
        <v>249</v>
      </c>
      <c r="I3867" s="46" t="s">
        <v>5581</v>
      </c>
      <c r="J3867" s="47" t="s">
        <v>5768</v>
      </c>
      <c r="K3867" s="47" t="s">
        <v>5835</v>
      </c>
      <c r="L3867" s="46" t="s">
        <v>53</v>
      </c>
      <c r="M3867" s="45">
        <v>1</v>
      </c>
      <c r="N3867" s="46">
        <v>1.46</v>
      </c>
      <c r="O3867" s="45">
        <v>1</v>
      </c>
      <c r="P3867" s="46" t="s">
        <v>888</v>
      </c>
      <c r="Q3867" s="46" t="s">
        <v>55</v>
      </c>
      <c r="R3867" s="46" t="s">
        <v>888</v>
      </c>
      <c r="S3867" s="46" t="s">
        <v>55</v>
      </c>
      <c r="T3867" s="46" t="s">
        <v>5577</v>
      </c>
      <c r="U3867" s="46" t="s">
        <v>5570</v>
      </c>
      <c r="V3867" s="46" t="s">
        <v>5583</v>
      </c>
      <c r="W3867" s="48" t="s">
        <v>5579</v>
      </c>
      <c r="X3867" s="76" t="s">
        <v>5573</v>
      </c>
      <c r="Y3867" s="46">
        <v>1</v>
      </c>
    </row>
    <row r="3868" spans="2:25" ht="48">
      <c r="B3868" s="46" t="s">
        <v>2945</v>
      </c>
      <c r="C3868" s="46" t="s">
        <v>5565</v>
      </c>
      <c r="D3868" s="46" t="s">
        <v>5834</v>
      </c>
      <c r="E3868" s="46" t="s">
        <v>925</v>
      </c>
      <c r="F3868" s="46">
        <v>1.46</v>
      </c>
      <c r="G3868" s="46" t="s">
        <v>2022</v>
      </c>
      <c r="H3868" s="46">
        <v>250</v>
      </c>
      <c r="I3868" s="46" t="s">
        <v>5581</v>
      </c>
      <c r="J3868" s="47" t="s">
        <v>5770</v>
      </c>
      <c r="K3868" s="47" t="s">
        <v>5836</v>
      </c>
      <c r="L3868" s="46" t="s">
        <v>159</v>
      </c>
      <c r="M3868" s="46" t="s">
        <v>2838</v>
      </c>
      <c r="N3868" s="46">
        <v>1.46</v>
      </c>
      <c r="O3868" s="46" t="s">
        <v>2838</v>
      </c>
      <c r="P3868" s="46" t="s">
        <v>888</v>
      </c>
      <c r="Q3868" s="46" t="s">
        <v>159</v>
      </c>
      <c r="R3868" s="46" t="s">
        <v>888</v>
      </c>
      <c r="S3868" s="46" t="s">
        <v>159</v>
      </c>
      <c r="T3868" s="46" t="s">
        <v>5577</v>
      </c>
      <c r="U3868" s="46" t="s">
        <v>5570</v>
      </c>
      <c r="V3868" s="46" t="s">
        <v>5583</v>
      </c>
      <c r="W3868" s="48" t="s">
        <v>5579</v>
      </c>
      <c r="X3868" s="76" t="s">
        <v>5573</v>
      </c>
      <c r="Y3868" s="46" t="s">
        <v>2838</v>
      </c>
    </row>
    <row r="3869" spans="2:25" ht="48">
      <c r="B3869" s="46" t="s">
        <v>2945</v>
      </c>
      <c r="C3869" s="46" t="s">
        <v>5565</v>
      </c>
      <c r="D3869" s="46" t="s">
        <v>5837</v>
      </c>
      <c r="E3869" s="46" t="s">
        <v>882</v>
      </c>
      <c r="F3869" s="46">
        <v>1.46</v>
      </c>
      <c r="G3869" s="46" t="s">
        <v>2022</v>
      </c>
      <c r="H3869" s="46">
        <v>251</v>
      </c>
      <c r="I3869" s="46" t="s">
        <v>5581</v>
      </c>
      <c r="J3869" s="47" t="s">
        <v>5768</v>
      </c>
      <c r="K3869" s="47" t="s">
        <v>5838</v>
      </c>
      <c r="L3869" s="46" t="s">
        <v>159</v>
      </c>
      <c r="M3869" s="46" t="s">
        <v>2838</v>
      </c>
      <c r="N3869" s="46">
        <v>1.46</v>
      </c>
      <c r="O3869" s="46" t="s">
        <v>2838</v>
      </c>
      <c r="P3869" s="46" t="s">
        <v>888</v>
      </c>
      <c r="Q3869" s="46" t="s">
        <v>159</v>
      </c>
      <c r="R3869" s="46" t="s">
        <v>888</v>
      </c>
      <c r="S3869" s="46" t="s">
        <v>159</v>
      </c>
      <c r="T3869" s="46" t="s">
        <v>5577</v>
      </c>
      <c r="U3869" s="46" t="s">
        <v>5570</v>
      </c>
      <c r="V3869" s="46" t="s">
        <v>5583</v>
      </c>
      <c r="W3869" s="48" t="s">
        <v>5579</v>
      </c>
      <c r="X3869" s="76" t="s">
        <v>5573</v>
      </c>
      <c r="Y3869" s="46" t="s">
        <v>2838</v>
      </c>
    </row>
    <row r="3870" spans="2:25" ht="48">
      <c r="B3870" s="46" t="s">
        <v>2945</v>
      </c>
      <c r="C3870" s="46" t="s">
        <v>5565</v>
      </c>
      <c r="D3870" s="46" t="s">
        <v>5837</v>
      </c>
      <c r="E3870" s="46" t="s">
        <v>882</v>
      </c>
      <c r="F3870" s="46">
        <v>1.46</v>
      </c>
      <c r="G3870" s="46" t="s">
        <v>2022</v>
      </c>
      <c r="H3870" s="46">
        <v>252</v>
      </c>
      <c r="I3870" s="46" t="s">
        <v>5581</v>
      </c>
      <c r="J3870" s="47" t="s">
        <v>5770</v>
      </c>
      <c r="K3870" s="47" t="s">
        <v>5839</v>
      </c>
      <c r="L3870" s="46" t="s">
        <v>159</v>
      </c>
      <c r="M3870" s="46" t="s">
        <v>2838</v>
      </c>
      <c r="N3870" s="46">
        <v>1.46</v>
      </c>
      <c r="O3870" s="46" t="s">
        <v>2838</v>
      </c>
      <c r="P3870" s="46" t="s">
        <v>888</v>
      </c>
      <c r="Q3870" s="46" t="s">
        <v>159</v>
      </c>
      <c r="R3870" s="46" t="s">
        <v>888</v>
      </c>
      <c r="S3870" s="46" t="s">
        <v>159</v>
      </c>
      <c r="T3870" s="46" t="s">
        <v>5577</v>
      </c>
      <c r="U3870" s="46" t="s">
        <v>5570</v>
      </c>
      <c r="V3870" s="46" t="s">
        <v>5583</v>
      </c>
      <c r="W3870" s="48" t="s">
        <v>5579</v>
      </c>
      <c r="X3870" s="76" t="s">
        <v>5573</v>
      </c>
      <c r="Y3870" s="46" t="s">
        <v>2838</v>
      </c>
    </row>
    <row r="3871" spans="2:25" ht="48">
      <c r="B3871" s="46" t="s">
        <v>2945</v>
      </c>
      <c r="C3871" s="46" t="s">
        <v>5565</v>
      </c>
      <c r="D3871" s="46" t="s">
        <v>5837</v>
      </c>
      <c r="E3871" s="46" t="s">
        <v>882</v>
      </c>
      <c r="F3871" s="46">
        <v>1.46</v>
      </c>
      <c r="G3871" s="46" t="s">
        <v>2022</v>
      </c>
      <c r="H3871" s="46">
        <v>253</v>
      </c>
      <c r="I3871" s="46" t="s">
        <v>5581</v>
      </c>
      <c r="J3871" s="47" t="s">
        <v>5768</v>
      </c>
      <c r="K3871" s="220" t="s">
        <v>5840</v>
      </c>
      <c r="L3871" s="46" t="s">
        <v>159</v>
      </c>
      <c r="M3871" s="46" t="s">
        <v>2838</v>
      </c>
      <c r="N3871" s="46">
        <v>1.46</v>
      </c>
      <c r="O3871" s="46" t="s">
        <v>2838</v>
      </c>
      <c r="P3871" s="46" t="s">
        <v>888</v>
      </c>
      <c r="Q3871" s="46" t="s">
        <v>159</v>
      </c>
      <c r="R3871" s="46" t="s">
        <v>888</v>
      </c>
      <c r="S3871" s="46" t="s">
        <v>159</v>
      </c>
      <c r="T3871" s="46" t="s">
        <v>5577</v>
      </c>
      <c r="U3871" s="46" t="s">
        <v>5570</v>
      </c>
      <c r="V3871" s="46" t="s">
        <v>5583</v>
      </c>
      <c r="W3871" s="48" t="s">
        <v>5579</v>
      </c>
      <c r="X3871" s="76" t="s">
        <v>5573</v>
      </c>
      <c r="Y3871" s="46" t="s">
        <v>2838</v>
      </c>
    </row>
    <row r="3872" spans="2:25" ht="48">
      <c r="B3872" s="46" t="s">
        <v>2945</v>
      </c>
      <c r="C3872" s="46" t="s">
        <v>5565</v>
      </c>
      <c r="D3872" s="46" t="s">
        <v>5837</v>
      </c>
      <c r="E3872" s="46" t="s">
        <v>882</v>
      </c>
      <c r="F3872" s="46">
        <v>1.46</v>
      </c>
      <c r="G3872" s="46" t="s">
        <v>2022</v>
      </c>
      <c r="H3872" s="46">
        <v>254</v>
      </c>
      <c r="I3872" s="46" t="s">
        <v>5581</v>
      </c>
      <c r="J3872" s="47" t="s">
        <v>5770</v>
      </c>
      <c r="K3872" s="220" t="s">
        <v>5841</v>
      </c>
      <c r="L3872" s="46" t="s">
        <v>159</v>
      </c>
      <c r="M3872" s="46" t="s">
        <v>2838</v>
      </c>
      <c r="N3872" s="46">
        <v>1.46</v>
      </c>
      <c r="O3872" s="46" t="s">
        <v>2838</v>
      </c>
      <c r="P3872" s="46" t="s">
        <v>888</v>
      </c>
      <c r="Q3872" s="46" t="s">
        <v>159</v>
      </c>
      <c r="R3872" s="46" t="s">
        <v>888</v>
      </c>
      <c r="S3872" s="46" t="s">
        <v>159</v>
      </c>
      <c r="T3872" s="46" t="s">
        <v>5577</v>
      </c>
      <c r="U3872" s="46" t="s">
        <v>5570</v>
      </c>
      <c r="V3872" s="46" t="s">
        <v>5583</v>
      </c>
      <c r="W3872" s="48" t="s">
        <v>5579</v>
      </c>
      <c r="X3872" s="76" t="s">
        <v>5573</v>
      </c>
      <c r="Y3872" s="46" t="s">
        <v>2838</v>
      </c>
    </row>
    <row r="3873" spans="2:25" ht="48">
      <c r="B3873" s="46" t="s">
        <v>2945</v>
      </c>
      <c r="C3873" s="46" t="s">
        <v>5565</v>
      </c>
      <c r="D3873" s="46" t="s">
        <v>5837</v>
      </c>
      <c r="E3873" s="46" t="s">
        <v>882</v>
      </c>
      <c r="F3873" s="46">
        <v>1.46</v>
      </c>
      <c r="G3873" s="46" t="s">
        <v>2022</v>
      </c>
      <c r="H3873" s="46">
        <v>255</v>
      </c>
      <c r="I3873" s="46" t="s">
        <v>5581</v>
      </c>
      <c r="J3873" s="47" t="s">
        <v>5768</v>
      </c>
      <c r="K3873" s="220" t="s">
        <v>5842</v>
      </c>
      <c r="L3873" s="46" t="s">
        <v>159</v>
      </c>
      <c r="M3873" s="46" t="s">
        <v>2838</v>
      </c>
      <c r="N3873" s="46">
        <v>1.46</v>
      </c>
      <c r="O3873" s="46" t="s">
        <v>2838</v>
      </c>
      <c r="P3873" s="46" t="s">
        <v>888</v>
      </c>
      <c r="Q3873" s="46" t="s">
        <v>159</v>
      </c>
      <c r="R3873" s="46" t="s">
        <v>888</v>
      </c>
      <c r="S3873" s="46" t="s">
        <v>159</v>
      </c>
      <c r="T3873" s="46" t="s">
        <v>5577</v>
      </c>
      <c r="U3873" s="46" t="s">
        <v>5570</v>
      </c>
      <c r="V3873" s="46" t="s">
        <v>5583</v>
      </c>
      <c r="W3873" s="48" t="s">
        <v>5579</v>
      </c>
      <c r="X3873" s="76" t="s">
        <v>5573</v>
      </c>
      <c r="Y3873" s="46" t="s">
        <v>2838</v>
      </c>
    </row>
    <row r="3874" spans="2:25" ht="48">
      <c r="B3874" s="46" t="s">
        <v>2945</v>
      </c>
      <c r="C3874" s="46" t="s">
        <v>5565</v>
      </c>
      <c r="D3874" s="46" t="s">
        <v>5837</v>
      </c>
      <c r="E3874" s="46" t="s">
        <v>882</v>
      </c>
      <c r="F3874" s="46">
        <v>1.46</v>
      </c>
      <c r="G3874" s="46" t="s">
        <v>2022</v>
      </c>
      <c r="H3874" s="46">
        <v>256</v>
      </c>
      <c r="I3874" s="46" t="s">
        <v>5581</v>
      </c>
      <c r="J3874" s="47" t="s">
        <v>5770</v>
      </c>
      <c r="K3874" s="220" t="s">
        <v>5843</v>
      </c>
      <c r="L3874" s="46" t="s">
        <v>159</v>
      </c>
      <c r="M3874" s="46" t="s">
        <v>2838</v>
      </c>
      <c r="N3874" s="46">
        <v>1.46</v>
      </c>
      <c r="O3874" s="46" t="s">
        <v>2838</v>
      </c>
      <c r="P3874" s="46" t="s">
        <v>888</v>
      </c>
      <c r="Q3874" s="46" t="s">
        <v>159</v>
      </c>
      <c r="R3874" s="46" t="s">
        <v>888</v>
      </c>
      <c r="S3874" s="46" t="s">
        <v>159</v>
      </c>
      <c r="T3874" s="46" t="s">
        <v>5577</v>
      </c>
      <c r="U3874" s="46" t="s">
        <v>5570</v>
      </c>
      <c r="V3874" s="46" t="s">
        <v>5583</v>
      </c>
      <c r="W3874" s="48" t="s">
        <v>5579</v>
      </c>
      <c r="X3874" s="76" t="s">
        <v>5573</v>
      </c>
      <c r="Y3874" s="46" t="s">
        <v>2838</v>
      </c>
    </row>
    <row r="3875" spans="2:25" ht="48">
      <c r="B3875" s="46" t="s">
        <v>2945</v>
      </c>
      <c r="C3875" s="46" t="s">
        <v>5565</v>
      </c>
      <c r="D3875" s="46" t="s">
        <v>5834</v>
      </c>
      <c r="E3875" s="46" t="s">
        <v>925</v>
      </c>
      <c r="F3875" s="46">
        <v>1.46</v>
      </c>
      <c r="G3875" s="46" t="s">
        <v>2022</v>
      </c>
      <c r="H3875" s="46">
        <v>257</v>
      </c>
      <c r="I3875" s="46" t="s">
        <v>5581</v>
      </c>
      <c r="J3875" s="47" t="s">
        <v>5768</v>
      </c>
      <c r="K3875" s="47" t="s">
        <v>5844</v>
      </c>
      <c r="L3875" s="46" t="s">
        <v>159</v>
      </c>
      <c r="M3875" s="46" t="s">
        <v>2838</v>
      </c>
      <c r="N3875" s="46">
        <v>1.46</v>
      </c>
      <c r="O3875" s="46" t="s">
        <v>2838</v>
      </c>
      <c r="P3875" s="46" t="s">
        <v>888</v>
      </c>
      <c r="Q3875" s="46" t="s">
        <v>159</v>
      </c>
      <c r="R3875" s="46" t="s">
        <v>888</v>
      </c>
      <c r="S3875" s="46" t="s">
        <v>159</v>
      </c>
      <c r="T3875" s="46" t="s">
        <v>5577</v>
      </c>
      <c r="U3875" s="46" t="s">
        <v>5570</v>
      </c>
      <c r="V3875" s="46" t="s">
        <v>5583</v>
      </c>
      <c r="W3875" s="48" t="s">
        <v>5579</v>
      </c>
      <c r="X3875" s="76" t="s">
        <v>5573</v>
      </c>
      <c r="Y3875" s="46" t="s">
        <v>2838</v>
      </c>
    </row>
    <row r="3876" spans="2:25" ht="48">
      <c r="B3876" s="46" t="s">
        <v>2945</v>
      </c>
      <c r="C3876" s="46" t="s">
        <v>5565</v>
      </c>
      <c r="D3876" s="46" t="s">
        <v>5834</v>
      </c>
      <c r="E3876" s="46" t="s">
        <v>925</v>
      </c>
      <c r="F3876" s="46">
        <v>1.46</v>
      </c>
      <c r="G3876" s="46" t="s">
        <v>2022</v>
      </c>
      <c r="H3876" s="46">
        <v>258</v>
      </c>
      <c r="I3876" s="46" t="s">
        <v>5581</v>
      </c>
      <c r="J3876" s="47" t="s">
        <v>5770</v>
      </c>
      <c r="K3876" s="47" t="s">
        <v>5845</v>
      </c>
      <c r="L3876" s="46" t="s">
        <v>159</v>
      </c>
      <c r="M3876" s="46" t="s">
        <v>2838</v>
      </c>
      <c r="N3876" s="46">
        <v>1.46</v>
      </c>
      <c r="O3876" s="46" t="s">
        <v>2838</v>
      </c>
      <c r="P3876" s="46" t="s">
        <v>888</v>
      </c>
      <c r="Q3876" s="46" t="s">
        <v>159</v>
      </c>
      <c r="R3876" s="46" t="s">
        <v>888</v>
      </c>
      <c r="S3876" s="46" t="s">
        <v>159</v>
      </c>
      <c r="T3876" s="46" t="s">
        <v>5577</v>
      </c>
      <c r="U3876" s="46" t="s">
        <v>5570</v>
      </c>
      <c r="V3876" s="46" t="s">
        <v>5583</v>
      </c>
      <c r="W3876" s="48" t="s">
        <v>5579</v>
      </c>
      <c r="X3876" s="76" t="s">
        <v>5573</v>
      </c>
      <c r="Y3876" s="46" t="s">
        <v>2838</v>
      </c>
    </row>
    <row r="3877" spans="2:25" ht="48">
      <c r="B3877" s="46" t="s">
        <v>2945</v>
      </c>
      <c r="C3877" s="46" t="s">
        <v>5565</v>
      </c>
      <c r="D3877" s="46" t="s">
        <v>5837</v>
      </c>
      <c r="E3877" s="46" t="s">
        <v>882</v>
      </c>
      <c r="F3877" s="46">
        <v>1.46</v>
      </c>
      <c r="G3877" s="46" t="s">
        <v>2022</v>
      </c>
      <c r="H3877" s="46">
        <v>259</v>
      </c>
      <c r="I3877" s="46" t="s">
        <v>5581</v>
      </c>
      <c r="J3877" s="47" t="s">
        <v>5768</v>
      </c>
      <c r="K3877" s="47" t="s">
        <v>5846</v>
      </c>
      <c r="L3877" s="46" t="s">
        <v>159</v>
      </c>
      <c r="M3877" s="46" t="s">
        <v>2838</v>
      </c>
      <c r="N3877" s="46">
        <v>1.46</v>
      </c>
      <c r="O3877" s="46" t="s">
        <v>2838</v>
      </c>
      <c r="P3877" s="46" t="s">
        <v>888</v>
      </c>
      <c r="Q3877" s="46" t="s">
        <v>159</v>
      </c>
      <c r="R3877" s="46" t="s">
        <v>888</v>
      </c>
      <c r="S3877" s="46" t="s">
        <v>159</v>
      </c>
      <c r="T3877" s="46" t="s">
        <v>5577</v>
      </c>
      <c r="U3877" s="46" t="s">
        <v>5570</v>
      </c>
      <c r="V3877" s="46" t="s">
        <v>5583</v>
      </c>
      <c r="W3877" s="48" t="s">
        <v>5579</v>
      </c>
      <c r="X3877" s="76" t="s">
        <v>5573</v>
      </c>
      <c r="Y3877" s="46" t="s">
        <v>2838</v>
      </c>
    </row>
    <row r="3878" spans="2:25" ht="48">
      <c r="B3878" s="46" t="s">
        <v>2945</v>
      </c>
      <c r="C3878" s="46" t="s">
        <v>5565</v>
      </c>
      <c r="D3878" s="46" t="s">
        <v>5837</v>
      </c>
      <c r="E3878" s="46" t="s">
        <v>882</v>
      </c>
      <c r="F3878" s="46">
        <v>1.46</v>
      </c>
      <c r="G3878" s="46" t="s">
        <v>2022</v>
      </c>
      <c r="H3878" s="46">
        <v>260</v>
      </c>
      <c r="I3878" s="46" t="s">
        <v>5581</v>
      </c>
      <c r="J3878" s="47" t="s">
        <v>5770</v>
      </c>
      <c r="K3878" s="47" t="s">
        <v>5847</v>
      </c>
      <c r="L3878" s="46" t="s">
        <v>159</v>
      </c>
      <c r="M3878" s="46" t="s">
        <v>2838</v>
      </c>
      <c r="N3878" s="46">
        <v>1.46</v>
      </c>
      <c r="O3878" s="46" t="s">
        <v>2838</v>
      </c>
      <c r="P3878" s="46" t="s">
        <v>888</v>
      </c>
      <c r="Q3878" s="46" t="s">
        <v>159</v>
      </c>
      <c r="R3878" s="46" t="s">
        <v>888</v>
      </c>
      <c r="S3878" s="46" t="s">
        <v>159</v>
      </c>
      <c r="T3878" s="46" t="s">
        <v>5577</v>
      </c>
      <c r="U3878" s="46" t="s">
        <v>5570</v>
      </c>
      <c r="V3878" s="46" t="s">
        <v>5583</v>
      </c>
      <c r="W3878" s="48" t="s">
        <v>5579</v>
      </c>
      <c r="X3878" s="76" t="s">
        <v>5573</v>
      </c>
      <c r="Y3878" s="46" t="s">
        <v>2838</v>
      </c>
    </row>
    <row r="3879" spans="2:25" ht="48">
      <c r="B3879" s="46" t="s">
        <v>2945</v>
      </c>
      <c r="C3879" s="46" t="s">
        <v>5565</v>
      </c>
      <c r="D3879" s="46" t="s">
        <v>5837</v>
      </c>
      <c r="E3879" s="46" t="s">
        <v>882</v>
      </c>
      <c r="F3879" s="46">
        <v>1.46</v>
      </c>
      <c r="G3879" s="46" t="s">
        <v>2022</v>
      </c>
      <c r="H3879" s="46">
        <v>261</v>
      </c>
      <c r="I3879" s="46" t="s">
        <v>5581</v>
      </c>
      <c r="J3879" s="47" t="s">
        <v>5768</v>
      </c>
      <c r="K3879" s="220" t="s">
        <v>5848</v>
      </c>
      <c r="L3879" s="46" t="s">
        <v>159</v>
      </c>
      <c r="M3879" s="46" t="s">
        <v>2838</v>
      </c>
      <c r="N3879" s="46">
        <v>1.46</v>
      </c>
      <c r="O3879" s="46" t="s">
        <v>2838</v>
      </c>
      <c r="P3879" s="46" t="s">
        <v>888</v>
      </c>
      <c r="Q3879" s="46" t="s">
        <v>159</v>
      </c>
      <c r="R3879" s="46" t="s">
        <v>888</v>
      </c>
      <c r="S3879" s="46" t="s">
        <v>159</v>
      </c>
      <c r="T3879" s="46" t="s">
        <v>5577</v>
      </c>
      <c r="U3879" s="46" t="s">
        <v>5570</v>
      </c>
      <c r="V3879" s="46" t="s">
        <v>5583</v>
      </c>
      <c r="W3879" s="48" t="s">
        <v>5579</v>
      </c>
      <c r="X3879" s="76" t="s">
        <v>5573</v>
      </c>
      <c r="Y3879" s="46" t="s">
        <v>2838</v>
      </c>
    </row>
    <row r="3880" spans="2:25" ht="48">
      <c r="B3880" s="46" t="s">
        <v>2945</v>
      </c>
      <c r="C3880" s="46" t="s">
        <v>5565</v>
      </c>
      <c r="D3880" s="46" t="s">
        <v>5837</v>
      </c>
      <c r="E3880" s="46" t="s">
        <v>882</v>
      </c>
      <c r="F3880" s="46">
        <v>1.46</v>
      </c>
      <c r="G3880" s="46" t="s">
        <v>2022</v>
      </c>
      <c r="H3880" s="46">
        <v>262</v>
      </c>
      <c r="I3880" s="46" t="s">
        <v>5581</v>
      </c>
      <c r="J3880" s="47" t="s">
        <v>5770</v>
      </c>
      <c r="K3880" s="220" t="s">
        <v>5849</v>
      </c>
      <c r="L3880" s="46" t="s">
        <v>159</v>
      </c>
      <c r="M3880" s="46" t="s">
        <v>2838</v>
      </c>
      <c r="N3880" s="46">
        <v>1.46</v>
      </c>
      <c r="O3880" s="46" t="s">
        <v>2838</v>
      </c>
      <c r="P3880" s="46" t="s">
        <v>888</v>
      </c>
      <c r="Q3880" s="46" t="s">
        <v>159</v>
      </c>
      <c r="R3880" s="46" t="s">
        <v>888</v>
      </c>
      <c r="S3880" s="46" t="s">
        <v>159</v>
      </c>
      <c r="T3880" s="46" t="s">
        <v>5577</v>
      </c>
      <c r="U3880" s="46" t="s">
        <v>5570</v>
      </c>
      <c r="V3880" s="46" t="s">
        <v>5583</v>
      </c>
      <c r="W3880" s="48" t="s">
        <v>5579</v>
      </c>
      <c r="X3880" s="76" t="s">
        <v>5573</v>
      </c>
      <c r="Y3880" s="46" t="s">
        <v>2838</v>
      </c>
    </row>
    <row r="3881" spans="2:25" ht="48">
      <c r="B3881" s="46" t="s">
        <v>2945</v>
      </c>
      <c r="C3881" s="46" t="s">
        <v>5565</v>
      </c>
      <c r="D3881" s="46" t="s">
        <v>5837</v>
      </c>
      <c r="E3881" s="46" t="s">
        <v>882</v>
      </c>
      <c r="F3881" s="46">
        <v>1.46</v>
      </c>
      <c r="G3881" s="46" t="s">
        <v>2022</v>
      </c>
      <c r="H3881" s="46">
        <v>263</v>
      </c>
      <c r="I3881" s="46" t="s">
        <v>5581</v>
      </c>
      <c r="J3881" s="47" t="s">
        <v>5768</v>
      </c>
      <c r="K3881" s="220" t="s">
        <v>5850</v>
      </c>
      <c r="L3881" s="46" t="s">
        <v>159</v>
      </c>
      <c r="M3881" s="46" t="s">
        <v>2838</v>
      </c>
      <c r="N3881" s="46">
        <v>1.46</v>
      </c>
      <c r="O3881" s="46" t="s">
        <v>2838</v>
      </c>
      <c r="P3881" s="46" t="s">
        <v>888</v>
      </c>
      <c r="Q3881" s="46" t="s">
        <v>159</v>
      </c>
      <c r="R3881" s="46" t="s">
        <v>888</v>
      </c>
      <c r="S3881" s="46" t="s">
        <v>159</v>
      </c>
      <c r="T3881" s="46" t="s">
        <v>5577</v>
      </c>
      <c r="U3881" s="46" t="s">
        <v>5570</v>
      </c>
      <c r="V3881" s="46" t="s">
        <v>5583</v>
      </c>
      <c r="W3881" s="48" t="s">
        <v>5579</v>
      </c>
      <c r="X3881" s="76" t="s">
        <v>5573</v>
      </c>
      <c r="Y3881" s="46" t="s">
        <v>2838</v>
      </c>
    </row>
    <row r="3882" spans="2:25" ht="48">
      <c r="B3882" s="46" t="s">
        <v>2945</v>
      </c>
      <c r="C3882" s="46" t="s">
        <v>5565</v>
      </c>
      <c r="D3882" s="46" t="s">
        <v>5837</v>
      </c>
      <c r="E3882" s="46" t="s">
        <v>882</v>
      </c>
      <c r="F3882" s="46">
        <v>1.46</v>
      </c>
      <c r="G3882" s="46" t="s">
        <v>2022</v>
      </c>
      <c r="H3882" s="46">
        <v>264</v>
      </c>
      <c r="I3882" s="46" t="s">
        <v>5581</v>
      </c>
      <c r="J3882" s="47" t="s">
        <v>5770</v>
      </c>
      <c r="K3882" s="220" t="s">
        <v>5851</v>
      </c>
      <c r="L3882" s="46" t="s">
        <v>159</v>
      </c>
      <c r="M3882" s="46" t="s">
        <v>2838</v>
      </c>
      <c r="N3882" s="46">
        <v>1.46</v>
      </c>
      <c r="O3882" s="46" t="s">
        <v>2838</v>
      </c>
      <c r="P3882" s="46" t="s">
        <v>888</v>
      </c>
      <c r="Q3882" s="46" t="s">
        <v>159</v>
      </c>
      <c r="R3882" s="46" t="s">
        <v>888</v>
      </c>
      <c r="S3882" s="46" t="s">
        <v>159</v>
      </c>
      <c r="T3882" s="46" t="s">
        <v>5577</v>
      </c>
      <c r="U3882" s="46" t="s">
        <v>5570</v>
      </c>
      <c r="V3882" s="46" t="s">
        <v>5583</v>
      </c>
      <c r="W3882" s="48" t="s">
        <v>5579</v>
      </c>
      <c r="X3882" s="76" t="s">
        <v>5573</v>
      </c>
      <c r="Y3882" s="46" t="s">
        <v>2838</v>
      </c>
    </row>
    <row r="3883" spans="2:25" ht="48">
      <c r="B3883" s="46" t="s">
        <v>2945</v>
      </c>
      <c r="C3883" s="46" t="s">
        <v>5565</v>
      </c>
      <c r="D3883" s="46" t="s">
        <v>5837</v>
      </c>
      <c r="E3883" s="46" t="s">
        <v>882</v>
      </c>
      <c r="F3883" s="46">
        <v>1.46</v>
      </c>
      <c r="G3883" s="46" t="s">
        <v>2022</v>
      </c>
      <c r="H3883" s="46">
        <v>265</v>
      </c>
      <c r="I3883" s="46" t="s">
        <v>5581</v>
      </c>
      <c r="J3883" s="47" t="s">
        <v>5768</v>
      </c>
      <c r="K3883" s="47" t="s">
        <v>5852</v>
      </c>
      <c r="L3883" s="46" t="s">
        <v>53</v>
      </c>
      <c r="M3883" s="45">
        <v>1</v>
      </c>
      <c r="N3883" s="46">
        <v>1.46</v>
      </c>
      <c r="O3883" s="45">
        <v>1</v>
      </c>
      <c r="P3883" s="46" t="s">
        <v>888</v>
      </c>
      <c r="Q3883" s="46" t="s">
        <v>55</v>
      </c>
      <c r="R3883" s="46" t="s">
        <v>888</v>
      </c>
      <c r="S3883" s="46" t="s">
        <v>55</v>
      </c>
      <c r="T3883" s="46" t="s">
        <v>5577</v>
      </c>
      <c r="U3883" s="46" t="s">
        <v>5570</v>
      </c>
      <c r="V3883" s="46" t="s">
        <v>5583</v>
      </c>
      <c r="W3883" s="48" t="s">
        <v>5579</v>
      </c>
      <c r="X3883" s="76" t="s">
        <v>5573</v>
      </c>
      <c r="Y3883" s="46">
        <v>1</v>
      </c>
    </row>
    <row r="3884" spans="2:25" ht="48">
      <c r="B3884" s="46" t="s">
        <v>2945</v>
      </c>
      <c r="C3884" s="46" t="s">
        <v>5565</v>
      </c>
      <c r="D3884" s="46" t="s">
        <v>5837</v>
      </c>
      <c r="E3884" s="46" t="s">
        <v>882</v>
      </c>
      <c r="F3884" s="46">
        <v>1.46</v>
      </c>
      <c r="G3884" s="46" t="s">
        <v>2022</v>
      </c>
      <c r="H3884" s="46">
        <v>266</v>
      </c>
      <c r="I3884" s="46" t="s">
        <v>5581</v>
      </c>
      <c r="J3884" s="47" t="s">
        <v>5770</v>
      </c>
      <c r="K3884" s="47" t="s">
        <v>5853</v>
      </c>
      <c r="L3884" s="46" t="s">
        <v>159</v>
      </c>
      <c r="M3884" s="46" t="s">
        <v>2838</v>
      </c>
      <c r="N3884" s="46">
        <v>1.46</v>
      </c>
      <c r="O3884" s="46" t="s">
        <v>2838</v>
      </c>
      <c r="P3884" s="46" t="s">
        <v>888</v>
      </c>
      <c r="Q3884" s="46" t="s">
        <v>159</v>
      </c>
      <c r="R3884" s="46" t="s">
        <v>888</v>
      </c>
      <c r="S3884" s="46" t="s">
        <v>159</v>
      </c>
      <c r="T3884" s="46" t="s">
        <v>5577</v>
      </c>
      <c r="U3884" s="46" t="s">
        <v>5570</v>
      </c>
      <c r="V3884" s="46" t="s">
        <v>5583</v>
      </c>
      <c r="W3884" s="48" t="s">
        <v>5579</v>
      </c>
      <c r="X3884" s="76" t="s">
        <v>5573</v>
      </c>
      <c r="Y3884" s="46" t="s">
        <v>2838</v>
      </c>
    </row>
    <row r="3885" spans="2:25" ht="48">
      <c r="B3885" s="46" t="s">
        <v>2945</v>
      </c>
      <c r="C3885" s="46" t="s">
        <v>5565</v>
      </c>
      <c r="D3885" s="46" t="s">
        <v>5837</v>
      </c>
      <c r="E3885" s="46" t="s">
        <v>882</v>
      </c>
      <c r="F3885" s="46">
        <v>1.46</v>
      </c>
      <c r="G3885" s="46" t="s">
        <v>2022</v>
      </c>
      <c r="H3885" s="46">
        <v>267</v>
      </c>
      <c r="I3885" s="46" t="s">
        <v>5581</v>
      </c>
      <c r="J3885" s="47" t="s">
        <v>5768</v>
      </c>
      <c r="K3885" s="47" t="s">
        <v>5854</v>
      </c>
      <c r="L3885" s="46" t="s">
        <v>159</v>
      </c>
      <c r="M3885" s="46" t="s">
        <v>2838</v>
      </c>
      <c r="N3885" s="46">
        <v>1.46</v>
      </c>
      <c r="O3885" s="46" t="s">
        <v>2838</v>
      </c>
      <c r="P3885" s="46" t="s">
        <v>888</v>
      </c>
      <c r="Q3885" s="46" t="s">
        <v>159</v>
      </c>
      <c r="R3885" s="46" t="s">
        <v>888</v>
      </c>
      <c r="S3885" s="46" t="s">
        <v>159</v>
      </c>
      <c r="T3885" s="46" t="s">
        <v>5577</v>
      </c>
      <c r="U3885" s="46" t="s">
        <v>5570</v>
      </c>
      <c r="V3885" s="46" t="s">
        <v>5583</v>
      </c>
      <c r="W3885" s="48" t="s">
        <v>5579</v>
      </c>
      <c r="X3885" s="76" t="s">
        <v>5573</v>
      </c>
      <c r="Y3885" s="46" t="s">
        <v>2838</v>
      </c>
    </row>
    <row r="3886" spans="2:25" ht="48">
      <c r="B3886" s="46" t="s">
        <v>2945</v>
      </c>
      <c r="C3886" s="46" t="s">
        <v>5565</v>
      </c>
      <c r="D3886" s="46" t="s">
        <v>5837</v>
      </c>
      <c r="E3886" s="46" t="s">
        <v>882</v>
      </c>
      <c r="F3886" s="46">
        <v>1.46</v>
      </c>
      <c r="G3886" s="46" t="s">
        <v>2022</v>
      </c>
      <c r="H3886" s="46">
        <v>268</v>
      </c>
      <c r="I3886" s="46" t="s">
        <v>5581</v>
      </c>
      <c r="J3886" s="47" t="s">
        <v>5770</v>
      </c>
      <c r="K3886" s="47" t="s">
        <v>5855</v>
      </c>
      <c r="L3886" s="46" t="s">
        <v>159</v>
      </c>
      <c r="M3886" s="46" t="s">
        <v>2838</v>
      </c>
      <c r="N3886" s="46">
        <v>1.46</v>
      </c>
      <c r="O3886" s="46" t="s">
        <v>2838</v>
      </c>
      <c r="P3886" s="46" t="s">
        <v>888</v>
      </c>
      <c r="Q3886" s="46" t="s">
        <v>159</v>
      </c>
      <c r="R3886" s="46" t="s">
        <v>888</v>
      </c>
      <c r="S3886" s="46" t="s">
        <v>159</v>
      </c>
      <c r="T3886" s="46" t="s">
        <v>5577</v>
      </c>
      <c r="U3886" s="46" t="s">
        <v>5570</v>
      </c>
      <c r="V3886" s="46" t="s">
        <v>5583</v>
      </c>
      <c r="W3886" s="48" t="s">
        <v>5579</v>
      </c>
      <c r="X3886" s="76" t="s">
        <v>5573</v>
      </c>
      <c r="Y3886" s="46" t="s">
        <v>2838</v>
      </c>
    </row>
    <row r="3887" spans="2:25" ht="48">
      <c r="B3887" s="46" t="s">
        <v>2945</v>
      </c>
      <c r="C3887" s="46" t="s">
        <v>5565</v>
      </c>
      <c r="D3887" s="46" t="s">
        <v>5837</v>
      </c>
      <c r="E3887" s="46" t="s">
        <v>882</v>
      </c>
      <c r="F3887" s="46">
        <v>1.46</v>
      </c>
      <c r="G3887" s="46" t="s">
        <v>2022</v>
      </c>
      <c r="H3887" s="46">
        <v>269</v>
      </c>
      <c r="I3887" s="46" t="s">
        <v>5581</v>
      </c>
      <c r="J3887" s="47" t="s">
        <v>5768</v>
      </c>
      <c r="K3887" s="219" t="s">
        <v>5856</v>
      </c>
      <c r="L3887" s="46" t="s">
        <v>159</v>
      </c>
      <c r="M3887" s="46" t="s">
        <v>2838</v>
      </c>
      <c r="N3887" s="46">
        <v>1.46</v>
      </c>
      <c r="O3887" s="46" t="s">
        <v>2838</v>
      </c>
      <c r="P3887" s="46" t="s">
        <v>888</v>
      </c>
      <c r="Q3887" s="46" t="s">
        <v>159</v>
      </c>
      <c r="R3887" s="46" t="s">
        <v>888</v>
      </c>
      <c r="S3887" s="46" t="s">
        <v>159</v>
      </c>
      <c r="T3887" s="46" t="s">
        <v>5577</v>
      </c>
      <c r="U3887" s="46" t="s">
        <v>5570</v>
      </c>
      <c r="V3887" s="46" t="s">
        <v>5583</v>
      </c>
      <c r="W3887" s="48" t="s">
        <v>5579</v>
      </c>
      <c r="X3887" s="76" t="s">
        <v>5573</v>
      </c>
      <c r="Y3887" s="46" t="s">
        <v>2838</v>
      </c>
    </row>
    <row r="3888" spans="2:25" ht="48">
      <c r="B3888" s="46" t="s">
        <v>2945</v>
      </c>
      <c r="C3888" s="46" t="s">
        <v>5565</v>
      </c>
      <c r="D3888" s="46" t="s">
        <v>5837</v>
      </c>
      <c r="E3888" s="46" t="s">
        <v>882</v>
      </c>
      <c r="F3888" s="46">
        <v>1.46</v>
      </c>
      <c r="G3888" s="46" t="s">
        <v>2022</v>
      </c>
      <c r="H3888" s="46">
        <v>270</v>
      </c>
      <c r="I3888" s="46" t="s">
        <v>5581</v>
      </c>
      <c r="J3888" s="47" t="s">
        <v>5770</v>
      </c>
      <c r="K3888" s="219" t="s">
        <v>5857</v>
      </c>
      <c r="L3888" s="46" t="s">
        <v>159</v>
      </c>
      <c r="M3888" s="46" t="s">
        <v>2838</v>
      </c>
      <c r="N3888" s="46">
        <v>1.46</v>
      </c>
      <c r="O3888" s="46" t="s">
        <v>2838</v>
      </c>
      <c r="P3888" s="46" t="s">
        <v>888</v>
      </c>
      <c r="Q3888" s="46" t="s">
        <v>159</v>
      </c>
      <c r="R3888" s="46" t="s">
        <v>888</v>
      </c>
      <c r="S3888" s="46" t="s">
        <v>159</v>
      </c>
      <c r="T3888" s="46" t="s">
        <v>5577</v>
      </c>
      <c r="U3888" s="46" t="s">
        <v>5570</v>
      </c>
      <c r="V3888" s="46" t="s">
        <v>5583</v>
      </c>
      <c r="W3888" s="48" t="s">
        <v>5579</v>
      </c>
      <c r="X3888" s="76" t="s">
        <v>5573</v>
      </c>
      <c r="Y3888" s="46" t="s">
        <v>2838</v>
      </c>
    </row>
    <row r="3889" spans="2:25" ht="48">
      <c r="B3889" s="46" t="s">
        <v>2945</v>
      </c>
      <c r="C3889" s="46" t="s">
        <v>5565</v>
      </c>
      <c r="D3889" s="46" t="s">
        <v>5837</v>
      </c>
      <c r="E3889" s="46" t="s">
        <v>882</v>
      </c>
      <c r="F3889" s="46">
        <v>1.46</v>
      </c>
      <c r="G3889" s="46" t="s">
        <v>2022</v>
      </c>
      <c r="H3889" s="46">
        <v>271</v>
      </c>
      <c r="I3889" s="46" t="s">
        <v>5581</v>
      </c>
      <c r="J3889" s="47" t="s">
        <v>5768</v>
      </c>
      <c r="K3889" s="219" t="s">
        <v>5858</v>
      </c>
      <c r="L3889" s="46" t="s">
        <v>159</v>
      </c>
      <c r="M3889" s="46" t="s">
        <v>2838</v>
      </c>
      <c r="N3889" s="46">
        <v>1.46</v>
      </c>
      <c r="O3889" s="46" t="s">
        <v>2838</v>
      </c>
      <c r="P3889" s="46" t="s">
        <v>888</v>
      </c>
      <c r="Q3889" s="46" t="s">
        <v>159</v>
      </c>
      <c r="R3889" s="46" t="s">
        <v>888</v>
      </c>
      <c r="S3889" s="46" t="s">
        <v>159</v>
      </c>
      <c r="T3889" s="46" t="s">
        <v>5577</v>
      </c>
      <c r="U3889" s="46" t="s">
        <v>5570</v>
      </c>
      <c r="V3889" s="46" t="s">
        <v>5583</v>
      </c>
      <c r="W3889" s="48" t="s">
        <v>5579</v>
      </c>
      <c r="X3889" s="76" t="s">
        <v>5573</v>
      </c>
      <c r="Y3889" s="46" t="s">
        <v>2838</v>
      </c>
    </row>
    <row r="3890" spans="2:25" ht="48">
      <c r="B3890" s="46" t="s">
        <v>2945</v>
      </c>
      <c r="C3890" s="46" t="s">
        <v>5565</v>
      </c>
      <c r="D3890" s="46" t="s">
        <v>5837</v>
      </c>
      <c r="E3890" s="46" t="s">
        <v>882</v>
      </c>
      <c r="F3890" s="46">
        <v>1.46</v>
      </c>
      <c r="G3890" s="46" t="s">
        <v>2022</v>
      </c>
      <c r="H3890" s="46">
        <v>272</v>
      </c>
      <c r="I3890" s="46" t="s">
        <v>5581</v>
      </c>
      <c r="J3890" s="47" t="s">
        <v>5770</v>
      </c>
      <c r="K3890" s="219" t="s">
        <v>5859</v>
      </c>
      <c r="L3890" s="46" t="s">
        <v>159</v>
      </c>
      <c r="M3890" s="46" t="s">
        <v>2838</v>
      </c>
      <c r="N3890" s="46">
        <v>1.46</v>
      </c>
      <c r="O3890" s="46" t="s">
        <v>2838</v>
      </c>
      <c r="P3890" s="46" t="s">
        <v>888</v>
      </c>
      <c r="Q3890" s="46" t="s">
        <v>159</v>
      </c>
      <c r="R3890" s="46" t="s">
        <v>888</v>
      </c>
      <c r="S3890" s="46" t="s">
        <v>159</v>
      </c>
      <c r="T3890" s="46" t="s">
        <v>5577</v>
      </c>
      <c r="U3890" s="46" t="s">
        <v>5570</v>
      </c>
      <c r="V3890" s="46" t="s">
        <v>5583</v>
      </c>
      <c r="W3890" s="48" t="s">
        <v>5579</v>
      </c>
      <c r="X3890" s="76" t="s">
        <v>5573</v>
      </c>
      <c r="Y3890" s="46" t="s">
        <v>2838</v>
      </c>
    </row>
    <row r="3891" spans="2:25" ht="48">
      <c r="B3891" s="46" t="s">
        <v>2945</v>
      </c>
      <c r="C3891" s="46" t="s">
        <v>5565</v>
      </c>
      <c r="D3891" s="46" t="s">
        <v>5837</v>
      </c>
      <c r="E3891" s="46" t="s">
        <v>882</v>
      </c>
      <c r="F3891" s="46">
        <v>1.46</v>
      </c>
      <c r="G3891" s="46" t="s">
        <v>2022</v>
      </c>
      <c r="H3891" s="46">
        <v>273</v>
      </c>
      <c r="I3891" s="46" t="s">
        <v>5581</v>
      </c>
      <c r="J3891" s="47" t="s">
        <v>5768</v>
      </c>
      <c r="K3891" s="47" t="s">
        <v>5860</v>
      </c>
      <c r="L3891" s="46" t="s">
        <v>53</v>
      </c>
      <c r="M3891" s="45">
        <v>1</v>
      </c>
      <c r="N3891" s="46">
        <v>1.46</v>
      </c>
      <c r="O3891" s="45">
        <v>1</v>
      </c>
      <c r="P3891" s="46" t="s">
        <v>888</v>
      </c>
      <c r="Q3891" s="46" t="s">
        <v>55</v>
      </c>
      <c r="R3891" s="46" t="s">
        <v>888</v>
      </c>
      <c r="S3891" s="46" t="s">
        <v>55</v>
      </c>
      <c r="T3891" s="46" t="s">
        <v>5577</v>
      </c>
      <c r="U3891" s="46" t="s">
        <v>5570</v>
      </c>
      <c r="V3891" s="46" t="s">
        <v>5583</v>
      </c>
      <c r="W3891" s="48" t="s">
        <v>5579</v>
      </c>
      <c r="X3891" s="76" t="s">
        <v>5573</v>
      </c>
      <c r="Y3891" s="46">
        <v>1</v>
      </c>
    </row>
    <row r="3892" spans="2:25" ht="48">
      <c r="B3892" s="46" t="s">
        <v>2945</v>
      </c>
      <c r="C3892" s="46" t="s">
        <v>5565</v>
      </c>
      <c r="D3892" s="46" t="s">
        <v>5837</v>
      </c>
      <c r="E3892" s="46" t="s">
        <v>882</v>
      </c>
      <c r="F3892" s="46">
        <v>1.46</v>
      </c>
      <c r="G3892" s="46" t="s">
        <v>2022</v>
      </c>
      <c r="H3892" s="46">
        <v>274</v>
      </c>
      <c r="I3892" s="46" t="s">
        <v>5581</v>
      </c>
      <c r="J3892" s="47" t="s">
        <v>5770</v>
      </c>
      <c r="K3892" s="47" t="s">
        <v>5861</v>
      </c>
      <c r="L3892" s="46" t="s">
        <v>159</v>
      </c>
      <c r="M3892" s="46" t="s">
        <v>2838</v>
      </c>
      <c r="N3892" s="46">
        <v>1.46</v>
      </c>
      <c r="O3892" s="46" t="s">
        <v>2838</v>
      </c>
      <c r="P3892" s="46" t="s">
        <v>888</v>
      </c>
      <c r="Q3892" s="46" t="s">
        <v>159</v>
      </c>
      <c r="R3892" s="46" t="s">
        <v>888</v>
      </c>
      <c r="S3892" s="46" t="s">
        <v>159</v>
      </c>
      <c r="T3892" s="46" t="s">
        <v>5577</v>
      </c>
      <c r="U3892" s="46" t="s">
        <v>5570</v>
      </c>
      <c r="V3892" s="46" t="s">
        <v>5583</v>
      </c>
      <c r="W3892" s="48" t="s">
        <v>5579</v>
      </c>
      <c r="X3892" s="76" t="s">
        <v>5573</v>
      </c>
      <c r="Y3892" s="46" t="s">
        <v>2838</v>
      </c>
    </row>
    <row r="3893" spans="2:25" ht="48">
      <c r="B3893" s="46" t="s">
        <v>2945</v>
      </c>
      <c r="C3893" s="46" t="s">
        <v>5565</v>
      </c>
      <c r="D3893" s="46" t="s">
        <v>5837</v>
      </c>
      <c r="E3893" s="46" t="s">
        <v>882</v>
      </c>
      <c r="F3893" s="46">
        <v>1.46</v>
      </c>
      <c r="G3893" s="46" t="s">
        <v>2022</v>
      </c>
      <c r="H3893" s="46">
        <v>275</v>
      </c>
      <c r="I3893" s="46" t="s">
        <v>5581</v>
      </c>
      <c r="J3893" s="47" t="s">
        <v>5768</v>
      </c>
      <c r="K3893" s="47" t="s">
        <v>5862</v>
      </c>
      <c r="L3893" s="46" t="s">
        <v>159</v>
      </c>
      <c r="M3893" s="46" t="s">
        <v>2838</v>
      </c>
      <c r="N3893" s="46">
        <v>1.46</v>
      </c>
      <c r="O3893" s="46" t="s">
        <v>2838</v>
      </c>
      <c r="P3893" s="46" t="s">
        <v>888</v>
      </c>
      <c r="Q3893" s="46" t="s">
        <v>159</v>
      </c>
      <c r="R3893" s="46" t="s">
        <v>888</v>
      </c>
      <c r="S3893" s="46" t="s">
        <v>159</v>
      </c>
      <c r="T3893" s="46" t="s">
        <v>5577</v>
      </c>
      <c r="U3893" s="46" t="s">
        <v>5570</v>
      </c>
      <c r="V3893" s="46" t="s">
        <v>5583</v>
      </c>
      <c r="W3893" s="48" t="s">
        <v>5579</v>
      </c>
      <c r="X3893" s="76" t="s">
        <v>5573</v>
      </c>
      <c r="Y3893" s="46" t="s">
        <v>2838</v>
      </c>
    </row>
    <row r="3894" spans="2:25" ht="48">
      <c r="B3894" s="46" t="s">
        <v>2945</v>
      </c>
      <c r="C3894" s="46" t="s">
        <v>5565</v>
      </c>
      <c r="D3894" s="46" t="s">
        <v>5837</v>
      </c>
      <c r="E3894" s="46" t="s">
        <v>882</v>
      </c>
      <c r="F3894" s="46">
        <v>1.46</v>
      </c>
      <c r="G3894" s="46" t="s">
        <v>2022</v>
      </c>
      <c r="H3894" s="46">
        <v>276</v>
      </c>
      <c r="I3894" s="46" t="s">
        <v>5581</v>
      </c>
      <c r="J3894" s="47" t="s">
        <v>5770</v>
      </c>
      <c r="K3894" s="47" t="s">
        <v>5863</v>
      </c>
      <c r="L3894" s="46" t="s">
        <v>159</v>
      </c>
      <c r="M3894" s="46" t="s">
        <v>2838</v>
      </c>
      <c r="N3894" s="46">
        <v>1.46</v>
      </c>
      <c r="O3894" s="46" t="s">
        <v>2838</v>
      </c>
      <c r="P3894" s="46" t="s">
        <v>888</v>
      </c>
      <c r="Q3894" s="46" t="s">
        <v>159</v>
      </c>
      <c r="R3894" s="46" t="s">
        <v>888</v>
      </c>
      <c r="S3894" s="46" t="s">
        <v>159</v>
      </c>
      <c r="T3894" s="46" t="s">
        <v>5577</v>
      </c>
      <c r="U3894" s="46" t="s">
        <v>5570</v>
      </c>
      <c r="V3894" s="46" t="s">
        <v>5583</v>
      </c>
      <c r="W3894" s="48" t="s">
        <v>5579</v>
      </c>
      <c r="X3894" s="76" t="s">
        <v>5573</v>
      </c>
      <c r="Y3894" s="46" t="s">
        <v>2838</v>
      </c>
    </row>
    <row r="3895" spans="2:25" ht="48">
      <c r="B3895" s="46" t="s">
        <v>2945</v>
      </c>
      <c r="C3895" s="46" t="s">
        <v>5565</v>
      </c>
      <c r="D3895" s="46" t="s">
        <v>5837</v>
      </c>
      <c r="E3895" s="46" t="s">
        <v>882</v>
      </c>
      <c r="F3895" s="46">
        <v>1.46</v>
      </c>
      <c r="G3895" s="46" t="s">
        <v>2022</v>
      </c>
      <c r="H3895" s="46">
        <v>277</v>
      </c>
      <c r="I3895" s="46" t="s">
        <v>5581</v>
      </c>
      <c r="J3895" s="47" t="s">
        <v>5768</v>
      </c>
      <c r="K3895" s="219" t="s">
        <v>5864</v>
      </c>
      <c r="L3895" s="46" t="s">
        <v>159</v>
      </c>
      <c r="M3895" s="46" t="s">
        <v>2838</v>
      </c>
      <c r="N3895" s="46">
        <v>1.46</v>
      </c>
      <c r="O3895" s="46" t="s">
        <v>2838</v>
      </c>
      <c r="P3895" s="46" t="s">
        <v>888</v>
      </c>
      <c r="Q3895" s="46" t="s">
        <v>159</v>
      </c>
      <c r="R3895" s="46" t="s">
        <v>888</v>
      </c>
      <c r="S3895" s="46" t="s">
        <v>159</v>
      </c>
      <c r="T3895" s="46" t="s">
        <v>5577</v>
      </c>
      <c r="U3895" s="46" t="s">
        <v>5570</v>
      </c>
      <c r="V3895" s="46" t="s">
        <v>5583</v>
      </c>
      <c r="W3895" s="48" t="s">
        <v>5579</v>
      </c>
      <c r="X3895" s="76" t="s">
        <v>5573</v>
      </c>
      <c r="Y3895" s="46" t="s">
        <v>2838</v>
      </c>
    </row>
    <row r="3896" spans="2:25" ht="48">
      <c r="B3896" s="46" t="s">
        <v>2945</v>
      </c>
      <c r="C3896" s="46" t="s">
        <v>5565</v>
      </c>
      <c r="D3896" s="46" t="s">
        <v>5837</v>
      </c>
      <c r="E3896" s="46" t="s">
        <v>882</v>
      </c>
      <c r="F3896" s="46">
        <v>1.46</v>
      </c>
      <c r="G3896" s="46" t="s">
        <v>2022</v>
      </c>
      <c r="H3896" s="46">
        <v>278</v>
      </c>
      <c r="I3896" s="46" t="s">
        <v>5581</v>
      </c>
      <c r="J3896" s="47" t="s">
        <v>5770</v>
      </c>
      <c r="K3896" s="219" t="s">
        <v>5865</v>
      </c>
      <c r="L3896" s="46" t="s">
        <v>159</v>
      </c>
      <c r="M3896" s="46" t="s">
        <v>2838</v>
      </c>
      <c r="N3896" s="46">
        <v>1.46</v>
      </c>
      <c r="O3896" s="46" t="s">
        <v>2838</v>
      </c>
      <c r="P3896" s="46" t="s">
        <v>888</v>
      </c>
      <c r="Q3896" s="46" t="s">
        <v>159</v>
      </c>
      <c r="R3896" s="46" t="s">
        <v>888</v>
      </c>
      <c r="S3896" s="46" t="s">
        <v>159</v>
      </c>
      <c r="T3896" s="46" t="s">
        <v>5577</v>
      </c>
      <c r="U3896" s="46" t="s">
        <v>5570</v>
      </c>
      <c r="V3896" s="46" t="s">
        <v>5583</v>
      </c>
      <c r="W3896" s="48" t="s">
        <v>5579</v>
      </c>
      <c r="X3896" s="76" t="s">
        <v>5573</v>
      </c>
      <c r="Y3896" s="46" t="s">
        <v>2838</v>
      </c>
    </row>
    <row r="3897" spans="2:25" ht="48">
      <c r="B3897" s="46" t="s">
        <v>2945</v>
      </c>
      <c r="C3897" s="46" t="s">
        <v>5565</v>
      </c>
      <c r="D3897" s="46" t="s">
        <v>5837</v>
      </c>
      <c r="E3897" s="46" t="s">
        <v>882</v>
      </c>
      <c r="F3897" s="46">
        <v>1.46</v>
      </c>
      <c r="G3897" s="46" t="s">
        <v>2022</v>
      </c>
      <c r="H3897" s="46">
        <v>279</v>
      </c>
      <c r="I3897" s="46" t="s">
        <v>5581</v>
      </c>
      <c r="J3897" s="47" t="s">
        <v>5768</v>
      </c>
      <c r="K3897" s="219" t="s">
        <v>5866</v>
      </c>
      <c r="L3897" s="46" t="s">
        <v>159</v>
      </c>
      <c r="M3897" s="46" t="s">
        <v>2838</v>
      </c>
      <c r="N3897" s="46">
        <v>1.46</v>
      </c>
      <c r="O3897" s="46" t="s">
        <v>2838</v>
      </c>
      <c r="P3897" s="46" t="s">
        <v>888</v>
      </c>
      <c r="Q3897" s="46" t="s">
        <v>159</v>
      </c>
      <c r="R3897" s="46" t="s">
        <v>888</v>
      </c>
      <c r="S3897" s="46" t="s">
        <v>159</v>
      </c>
      <c r="T3897" s="46" t="s">
        <v>5577</v>
      </c>
      <c r="U3897" s="46" t="s">
        <v>5570</v>
      </c>
      <c r="V3897" s="46" t="s">
        <v>5583</v>
      </c>
      <c r="W3897" s="48" t="s">
        <v>5579</v>
      </c>
      <c r="X3897" s="76" t="s">
        <v>5573</v>
      </c>
      <c r="Y3897" s="46" t="s">
        <v>2838</v>
      </c>
    </row>
    <row r="3898" spans="2:25" ht="48">
      <c r="B3898" s="46" t="s">
        <v>2945</v>
      </c>
      <c r="C3898" s="46" t="s">
        <v>5565</v>
      </c>
      <c r="D3898" s="46" t="s">
        <v>5837</v>
      </c>
      <c r="E3898" s="46" t="s">
        <v>882</v>
      </c>
      <c r="F3898" s="46">
        <v>1.46</v>
      </c>
      <c r="G3898" s="46" t="s">
        <v>2022</v>
      </c>
      <c r="H3898" s="46">
        <v>280</v>
      </c>
      <c r="I3898" s="46" t="s">
        <v>5581</v>
      </c>
      <c r="J3898" s="47" t="s">
        <v>5770</v>
      </c>
      <c r="K3898" s="219" t="s">
        <v>5867</v>
      </c>
      <c r="L3898" s="46" t="s">
        <v>159</v>
      </c>
      <c r="M3898" s="46" t="s">
        <v>2838</v>
      </c>
      <c r="N3898" s="46">
        <v>1.46</v>
      </c>
      <c r="O3898" s="46" t="s">
        <v>2838</v>
      </c>
      <c r="P3898" s="46" t="s">
        <v>888</v>
      </c>
      <c r="Q3898" s="46" t="s">
        <v>159</v>
      </c>
      <c r="R3898" s="46" t="s">
        <v>888</v>
      </c>
      <c r="S3898" s="46" t="s">
        <v>159</v>
      </c>
      <c r="T3898" s="46" t="s">
        <v>5577</v>
      </c>
      <c r="U3898" s="46" t="s">
        <v>5570</v>
      </c>
      <c r="V3898" s="46" t="s">
        <v>5583</v>
      </c>
      <c r="W3898" s="48" t="s">
        <v>5579</v>
      </c>
      <c r="X3898" s="76" t="s">
        <v>5573</v>
      </c>
      <c r="Y3898" s="46" t="s">
        <v>2838</v>
      </c>
    </row>
    <row r="3899" spans="2:25" ht="39.6">
      <c r="B3899" s="86" t="s">
        <v>5868</v>
      </c>
      <c r="C3899" s="86" t="s">
        <v>3687</v>
      </c>
      <c r="D3899" s="86" t="s">
        <v>5869</v>
      </c>
      <c r="E3899" s="86" t="s">
        <v>2022</v>
      </c>
      <c r="F3899" s="86">
        <v>5.47</v>
      </c>
      <c r="G3899" s="86" t="s">
        <v>2022</v>
      </c>
      <c r="H3899" s="46">
        <v>281</v>
      </c>
      <c r="I3899" s="86" t="s">
        <v>5581</v>
      </c>
      <c r="J3899" s="9" t="s">
        <v>5870</v>
      </c>
      <c r="K3899" s="9" t="s">
        <v>5871</v>
      </c>
      <c r="L3899" s="86" t="s">
        <v>53</v>
      </c>
      <c r="M3899" s="86">
        <v>2</v>
      </c>
      <c r="N3899" s="86">
        <v>5.67</v>
      </c>
      <c r="O3899" s="86">
        <v>3</v>
      </c>
      <c r="P3899" s="86" t="s">
        <v>5872</v>
      </c>
      <c r="Q3899" s="86" t="s">
        <v>55</v>
      </c>
      <c r="R3899" s="86" t="s">
        <v>5872</v>
      </c>
      <c r="S3899" s="86" t="s">
        <v>55</v>
      </c>
      <c r="T3899" s="86" t="s">
        <v>5577</v>
      </c>
      <c r="U3899" s="86" t="s">
        <v>5570</v>
      </c>
      <c r="V3899" s="86" t="s">
        <v>5583</v>
      </c>
      <c r="W3899" s="91" t="s">
        <v>5579</v>
      </c>
      <c r="X3899" s="221" t="s">
        <v>5873</v>
      </c>
      <c r="Y3899" s="86">
        <v>2</v>
      </c>
    </row>
    <row r="3900" spans="2:25" ht="39.6">
      <c r="B3900" s="86" t="s">
        <v>5868</v>
      </c>
      <c r="C3900" s="86" t="s">
        <v>3687</v>
      </c>
      <c r="D3900" s="86" t="s">
        <v>5869</v>
      </c>
      <c r="E3900" s="86" t="s">
        <v>2022</v>
      </c>
      <c r="F3900" s="86">
        <v>5.47</v>
      </c>
      <c r="G3900" s="86" t="s">
        <v>2022</v>
      </c>
      <c r="H3900" s="46">
        <v>282</v>
      </c>
      <c r="I3900" s="86" t="s">
        <v>5581</v>
      </c>
      <c r="J3900" s="9" t="s">
        <v>5870</v>
      </c>
      <c r="K3900" s="9" t="s">
        <v>5874</v>
      </c>
      <c r="L3900" s="86" t="s">
        <v>159</v>
      </c>
      <c r="M3900" s="86" t="s">
        <v>2838</v>
      </c>
      <c r="N3900" s="86">
        <v>5.67</v>
      </c>
      <c r="O3900" s="86" t="s">
        <v>2838</v>
      </c>
      <c r="P3900" s="86" t="s">
        <v>5872</v>
      </c>
      <c r="Q3900" s="86" t="s">
        <v>159</v>
      </c>
      <c r="R3900" s="86" t="s">
        <v>5872</v>
      </c>
      <c r="S3900" s="86" t="s">
        <v>159</v>
      </c>
      <c r="T3900" s="86" t="s">
        <v>5577</v>
      </c>
      <c r="U3900" s="86" t="s">
        <v>5570</v>
      </c>
      <c r="V3900" s="86" t="s">
        <v>5583</v>
      </c>
      <c r="W3900" s="91" t="s">
        <v>5579</v>
      </c>
      <c r="X3900" s="221" t="s">
        <v>5873</v>
      </c>
      <c r="Y3900" s="86" t="s">
        <v>2838</v>
      </c>
    </row>
    <row r="3901" spans="2:25" ht="39.6">
      <c r="B3901" s="86" t="s">
        <v>5868</v>
      </c>
      <c r="C3901" s="86" t="s">
        <v>3687</v>
      </c>
      <c r="D3901" s="86" t="s">
        <v>5869</v>
      </c>
      <c r="E3901" s="86" t="s">
        <v>2022</v>
      </c>
      <c r="F3901" s="86">
        <v>5.47</v>
      </c>
      <c r="G3901" s="86" t="s">
        <v>2022</v>
      </c>
      <c r="H3901" s="46">
        <v>283</v>
      </c>
      <c r="I3901" s="86" t="s">
        <v>5581</v>
      </c>
      <c r="J3901" s="9" t="s">
        <v>5875</v>
      </c>
      <c r="K3901" s="9" t="s">
        <v>5876</v>
      </c>
      <c r="L3901" s="10" t="s">
        <v>53</v>
      </c>
      <c r="M3901" s="10">
        <v>2</v>
      </c>
      <c r="N3901" s="10">
        <v>5.49</v>
      </c>
      <c r="O3901" s="10">
        <v>3</v>
      </c>
      <c r="P3901" s="86" t="s">
        <v>5872</v>
      </c>
      <c r="Q3901" s="86" t="s">
        <v>55</v>
      </c>
      <c r="R3901" s="86" t="s">
        <v>5872</v>
      </c>
      <c r="S3901" s="86" t="s">
        <v>55</v>
      </c>
      <c r="T3901" s="86" t="s">
        <v>5577</v>
      </c>
      <c r="U3901" s="86" t="s">
        <v>5570</v>
      </c>
      <c r="V3901" s="86" t="s">
        <v>5583</v>
      </c>
      <c r="W3901" s="91" t="s">
        <v>5579</v>
      </c>
      <c r="X3901" s="221" t="s">
        <v>5873</v>
      </c>
      <c r="Y3901" s="86">
        <v>2</v>
      </c>
    </row>
    <row r="3902" spans="2:25" ht="39.6">
      <c r="B3902" s="86" t="s">
        <v>5868</v>
      </c>
      <c r="C3902" s="86" t="s">
        <v>3687</v>
      </c>
      <c r="D3902" s="86" t="s">
        <v>5869</v>
      </c>
      <c r="E3902" s="86" t="s">
        <v>2022</v>
      </c>
      <c r="F3902" s="86">
        <v>5.47</v>
      </c>
      <c r="G3902" s="86" t="s">
        <v>2022</v>
      </c>
      <c r="H3902" s="46">
        <v>284</v>
      </c>
      <c r="I3902" s="86" t="s">
        <v>5581</v>
      </c>
      <c r="J3902" s="9" t="s">
        <v>5875</v>
      </c>
      <c r="K3902" s="9" t="s">
        <v>5877</v>
      </c>
      <c r="L3902" s="86" t="s">
        <v>159</v>
      </c>
      <c r="M3902" s="86" t="s">
        <v>2838</v>
      </c>
      <c r="N3902" s="86">
        <v>5.49</v>
      </c>
      <c r="O3902" s="86" t="s">
        <v>2838</v>
      </c>
      <c r="P3902" s="86" t="s">
        <v>5872</v>
      </c>
      <c r="Q3902" s="86" t="s">
        <v>159</v>
      </c>
      <c r="R3902" s="86" t="s">
        <v>5872</v>
      </c>
      <c r="S3902" s="86" t="s">
        <v>159</v>
      </c>
      <c r="T3902" s="86" t="s">
        <v>5577</v>
      </c>
      <c r="U3902" s="86" t="s">
        <v>5570</v>
      </c>
      <c r="V3902" s="86" t="s">
        <v>5583</v>
      </c>
      <c r="W3902" s="91" t="s">
        <v>5579</v>
      </c>
      <c r="X3902" s="221" t="s">
        <v>5873</v>
      </c>
      <c r="Y3902" s="86" t="s">
        <v>2838</v>
      </c>
    </row>
    <row r="3903" spans="2:25" ht="39.6">
      <c r="B3903" s="86" t="s">
        <v>5868</v>
      </c>
      <c r="C3903" s="86" t="s">
        <v>3687</v>
      </c>
      <c r="D3903" s="86" t="s">
        <v>5878</v>
      </c>
      <c r="E3903" s="86" t="s">
        <v>2022</v>
      </c>
      <c r="F3903" s="86">
        <v>5.88</v>
      </c>
      <c r="G3903" s="86" t="s">
        <v>2022</v>
      </c>
      <c r="H3903" s="46">
        <v>285</v>
      </c>
      <c r="I3903" s="86" t="s">
        <v>5581</v>
      </c>
      <c r="J3903" s="9" t="s">
        <v>5870</v>
      </c>
      <c r="K3903" s="152" t="s">
        <v>5879</v>
      </c>
      <c r="L3903" s="86" t="s">
        <v>53</v>
      </c>
      <c r="M3903" s="86">
        <v>2</v>
      </c>
      <c r="N3903" s="10">
        <v>5.96</v>
      </c>
      <c r="O3903" s="86">
        <v>3</v>
      </c>
      <c r="P3903" s="86" t="s">
        <v>5872</v>
      </c>
      <c r="Q3903" s="86" t="s">
        <v>55</v>
      </c>
      <c r="R3903" s="86" t="s">
        <v>5872</v>
      </c>
      <c r="S3903" s="86" t="s">
        <v>55</v>
      </c>
      <c r="T3903" s="86" t="s">
        <v>5577</v>
      </c>
      <c r="U3903" s="86" t="s">
        <v>5570</v>
      </c>
      <c r="V3903" s="86" t="s">
        <v>5583</v>
      </c>
      <c r="W3903" s="91" t="s">
        <v>5579</v>
      </c>
      <c r="X3903" s="221" t="s">
        <v>5873</v>
      </c>
      <c r="Y3903" s="86">
        <v>2</v>
      </c>
    </row>
    <row r="3904" spans="2:25" ht="39.6">
      <c r="B3904" s="86" t="s">
        <v>5868</v>
      </c>
      <c r="C3904" s="86" t="s">
        <v>3687</v>
      </c>
      <c r="D3904" s="86" t="s">
        <v>5878</v>
      </c>
      <c r="E3904" s="86" t="s">
        <v>2022</v>
      </c>
      <c r="F3904" s="86">
        <v>5.88</v>
      </c>
      <c r="G3904" s="86" t="s">
        <v>2022</v>
      </c>
      <c r="H3904" s="46">
        <v>286</v>
      </c>
      <c r="I3904" s="86" t="s">
        <v>5581</v>
      </c>
      <c r="J3904" s="9" t="s">
        <v>5870</v>
      </c>
      <c r="K3904" s="152" t="s">
        <v>5880</v>
      </c>
      <c r="L3904" s="86" t="s">
        <v>159</v>
      </c>
      <c r="M3904" s="86" t="s">
        <v>2838</v>
      </c>
      <c r="N3904" s="10">
        <v>5.96</v>
      </c>
      <c r="O3904" s="86" t="s">
        <v>2838</v>
      </c>
      <c r="P3904" s="86" t="s">
        <v>5872</v>
      </c>
      <c r="Q3904" s="86" t="s">
        <v>159</v>
      </c>
      <c r="R3904" s="86" t="s">
        <v>5872</v>
      </c>
      <c r="S3904" s="86" t="s">
        <v>159</v>
      </c>
      <c r="T3904" s="86" t="s">
        <v>5577</v>
      </c>
      <c r="U3904" s="86" t="s">
        <v>5570</v>
      </c>
      <c r="V3904" s="86" t="s">
        <v>5583</v>
      </c>
      <c r="W3904" s="91" t="s">
        <v>5579</v>
      </c>
      <c r="X3904" s="221" t="s">
        <v>5873</v>
      </c>
      <c r="Y3904" s="86" t="s">
        <v>2838</v>
      </c>
    </row>
    <row r="3905" spans="2:25" ht="39.6">
      <c r="B3905" s="86" t="s">
        <v>5868</v>
      </c>
      <c r="C3905" s="86" t="s">
        <v>3687</v>
      </c>
      <c r="D3905" s="86" t="s">
        <v>5878</v>
      </c>
      <c r="E3905" s="86" t="s">
        <v>2022</v>
      </c>
      <c r="F3905" s="86">
        <v>5.88</v>
      </c>
      <c r="G3905" s="86" t="s">
        <v>2022</v>
      </c>
      <c r="H3905" s="46">
        <v>287</v>
      </c>
      <c r="I3905" s="86" t="s">
        <v>5581</v>
      </c>
      <c r="J3905" s="9" t="s">
        <v>5875</v>
      </c>
      <c r="K3905" s="152" t="s">
        <v>5881</v>
      </c>
      <c r="L3905" s="10" t="s">
        <v>53</v>
      </c>
      <c r="M3905" s="10">
        <v>2</v>
      </c>
      <c r="N3905" s="10">
        <v>5.89</v>
      </c>
      <c r="O3905" s="10">
        <v>3</v>
      </c>
      <c r="P3905" s="86" t="s">
        <v>5872</v>
      </c>
      <c r="Q3905" s="86" t="s">
        <v>55</v>
      </c>
      <c r="R3905" s="86" t="s">
        <v>5872</v>
      </c>
      <c r="S3905" s="86" t="s">
        <v>55</v>
      </c>
      <c r="T3905" s="86" t="s">
        <v>5577</v>
      </c>
      <c r="U3905" s="86" t="s">
        <v>5570</v>
      </c>
      <c r="V3905" s="86" t="s">
        <v>5583</v>
      </c>
      <c r="W3905" s="91" t="s">
        <v>5579</v>
      </c>
      <c r="X3905" s="221" t="s">
        <v>5873</v>
      </c>
      <c r="Y3905" s="86">
        <v>2</v>
      </c>
    </row>
    <row r="3906" spans="2:25" ht="39.6">
      <c r="B3906" s="86" t="s">
        <v>5868</v>
      </c>
      <c r="C3906" s="86" t="s">
        <v>3687</v>
      </c>
      <c r="D3906" s="86" t="s">
        <v>5878</v>
      </c>
      <c r="E3906" s="86" t="s">
        <v>2022</v>
      </c>
      <c r="F3906" s="86">
        <v>5.88</v>
      </c>
      <c r="G3906" s="86" t="s">
        <v>2022</v>
      </c>
      <c r="H3906" s="46">
        <v>288</v>
      </c>
      <c r="I3906" s="86" t="s">
        <v>5581</v>
      </c>
      <c r="J3906" s="9" t="s">
        <v>5875</v>
      </c>
      <c r="K3906" s="152" t="s">
        <v>5882</v>
      </c>
      <c r="L3906" s="86" t="s">
        <v>159</v>
      </c>
      <c r="M3906" s="86" t="s">
        <v>2838</v>
      </c>
      <c r="N3906" s="86">
        <v>5.89</v>
      </c>
      <c r="O3906" s="86" t="s">
        <v>2838</v>
      </c>
      <c r="P3906" s="86" t="s">
        <v>5872</v>
      </c>
      <c r="Q3906" s="86" t="s">
        <v>159</v>
      </c>
      <c r="R3906" s="86" t="s">
        <v>5872</v>
      </c>
      <c r="S3906" s="86" t="s">
        <v>159</v>
      </c>
      <c r="T3906" s="86" t="s">
        <v>5577</v>
      </c>
      <c r="U3906" s="86" t="s">
        <v>5570</v>
      </c>
      <c r="V3906" s="86" t="s">
        <v>5583</v>
      </c>
      <c r="W3906" s="91" t="s">
        <v>5579</v>
      </c>
      <c r="X3906" s="221" t="s">
        <v>5873</v>
      </c>
      <c r="Y3906" s="86" t="s">
        <v>2838</v>
      </c>
    </row>
    <row r="3907" spans="2:25" ht="39.6">
      <c r="B3907" s="86" t="s">
        <v>5868</v>
      </c>
      <c r="C3907" s="86" t="s">
        <v>3687</v>
      </c>
      <c r="D3907" s="86" t="s">
        <v>5883</v>
      </c>
      <c r="E3907" s="86" t="s">
        <v>2022</v>
      </c>
      <c r="F3907" s="222">
        <v>6.3</v>
      </c>
      <c r="G3907" s="86" t="s">
        <v>2022</v>
      </c>
      <c r="H3907" s="46">
        <v>289</v>
      </c>
      <c r="I3907" s="86" t="s">
        <v>5581</v>
      </c>
      <c r="J3907" s="9" t="s">
        <v>5875</v>
      </c>
      <c r="K3907" s="9" t="s">
        <v>5884</v>
      </c>
      <c r="L3907" s="10" t="s">
        <v>53</v>
      </c>
      <c r="M3907" s="10">
        <v>2</v>
      </c>
      <c r="N3907" s="86">
        <v>6.32</v>
      </c>
      <c r="O3907" s="10">
        <v>3</v>
      </c>
      <c r="P3907" s="86" t="s">
        <v>5872</v>
      </c>
      <c r="Q3907" s="86" t="s">
        <v>55</v>
      </c>
      <c r="R3907" s="86" t="s">
        <v>5872</v>
      </c>
      <c r="S3907" s="86" t="s">
        <v>55</v>
      </c>
      <c r="T3907" s="86" t="s">
        <v>5577</v>
      </c>
      <c r="U3907" s="86" t="s">
        <v>5570</v>
      </c>
      <c r="V3907" s="86" t="s">
        <v>5583</v>
      </c>
      <c r="W3907" s="91" t="s">
        <v>5579</v>
      </c>
      <c r="X3907" s="221" t="s">
        <v>5873</v>
      </c>
      <c r="Y3907" s="86">
        <v>2</v>
      </c>
    </row>
    <row r="3908" spans="2:25" ht="39.6">
      <c r="B3908" s="86" t="s">
        <v>5868</v>
      </c>
      <c r="C3908" s="86" t="s">
        <v>3687</v>
      </c>
      <c r="D3908" s="86" t="s">
        <v>5883</v>
      </c>
      <c r="E3908" s="86" t="s">
        <v>2022</v>
      </c>
      <c r="F3908" s="222">
        <v>6.3</v>
      </c>
      <c r="G3908" s="86" t="s">
        <v>2022</v>
      </c>
      <c r="H3908" s="46">
        <v>290</v>
      </c>
      <c r="I3908" s="86" t="s">
        <v>5581</v>
      </c>
      <c r="J3908" s="9" t="s">
        <v>5875</v>
      </c>
      <c r="K3908" s="9" t="s">
        <v>5885</v>
      </c>
      <c r="L3908" s="86" t="s">
        <v>159</v>
      </c>
      <c r="M3908" s="86" t="s">
        <v>2838</v>
      </c>
      <c r="N3908" s="86">
        <v>6.32</v>
      </c>
      <c r="O3908" s="86" t="s">
        <v>2838</v>
      </c>
      <c r="P3908" s="86" t="s">
        <v>5872</v>
      </c>
      <c r="Q3908" s="86" t="s">
        <v>159</v>
      </c>
      <c r="R3908" s="86" t="s">
        <v>5872</v>
      </c>
      <c r="S3908" s="86" t="s">
        <v>159</v>
      </c>
      <c r="T3908" s="86" t="s">
        <v>5577</v>
      </c>
      <c r="U3908" s="86" t="s">
        <v>5570</v>
      </c>
      <c r="V3908" s="86" t="s">
        <v>5583</v>
      </c>
      <c r="W3908" s="91" t="s">
        <v>5579</v>
      </c>
      <c r="X3908" s="221" t="s">
        <v>5873</v>
      </c>
      <c r="Y3908" s="86" t="s">
        <v>2838</v>
      </c>
    </row>
    <row r="3909" spans="2:25" ht="39.6">
      <c r="B3909" s="46" t="s">
        <v>1643</v>
      </c>
      <c r="C3909" s="46" t="s">
        <v>5886</v>
      </c>
      <c r="D3909" s="46" t="s">
        <v>5887</v>
      </c>
      <c r="E3909" s="46" t="s">
        <v>2017</v>
      </c>
      <c r="F3909" s="46">
        <v>4.3</v>
      </c>
      <c r="G3909" s="46" t="s">
        <v>5888</v>
      </c>
      <c r="H3909" s="46">
        <v>1</v>
      </c>
      <c r="I3909" s="46" t="s">
        <v>5889</v>
      </c>
      <c r="J3909" s="46" t="s">
        <v>5890</v>
      </c>
      <c r="K3909" s="46" t="s">
        <v>5891</v>
      </c>
      <c r="L3909" s="46" t="s">
        <v>53</v>
      </c>
      <c r="M3909" s="46">
        <v>1</v>
      </c>
      <c r="N3909" s="46">
        <v>3.8</v>
      </c>
      <c r="O3909" s="46">
        <v>1</v>
      </c>
      <c r="P3909" s="46" t="s">
        <v>5892</v>
      </c>
      <c r="Q3909" s="46" t="s">
        <v>55</v>
      </c>
      <c r="R3909" s="46" t="s">
        <v>5893</v>
      </c>
      <c r="S3909" s="46" t="s">
        <v>55</v>
      </c>
      <c r="T3909" s="46" t="s">
        <v>5894</v>
      </c>
      <c r="U3909" s="46" t="s">
        <v>5895</v>
      </c>
      <c r="V3909" s="46" t="s">
        <v>5896</v>
      </c>
      <c r="W3909" s="48" t="s">
        <v>5897</v>
      </c>
      <c r="X3909" s="47" t="s">
        <v>5898</v>
      </c>
      <c r="Y3909" s="46">
        <v>1</v>
      </c>
    </row>
    <row r="3910" spans="2:25" ht="39.6">
      <c r="B3910" s="46" t="s">
        <v>1643</v>
      </c>
      <c r="C3910" s="46" t="s">
        <v>5886</v>
      </c>
      <c r="D3910" s="46" t="s">
        <v>5887</v>
      </c>
      <c r="E3910" s="46" t="s">
        <v>2017</v>
      </c>
      <c r="F3910" s="46">
        <v>4.3</v>
      </c>
      <c r="G3910" s="46" t="s">
        <v>5888</v>
      </c>
      <c r="H3910" s="46">
        <v>2</v>
      </c>
      <c r="I3910" s="46" t="s">
        <v>5889</v>
      </c>
      <c r="J3910" s="46" t="s">
        <v>5890</v>
      </c>
      <c r="K3910" s="46" t="s">
        <v>5899</v>
      </c>
      <c r="L3910" s="46" t="s">
        <v>159</v>
      </c>
      <c r="M3910" s="46" t="s">
        <v>159</v>
      </c>
      <c r="N3910" s="46">
        <v>3.8</v>
      </c>
      <c r="O3910" s="46" t="s">
        <v>159</v>
      </c>
      <c r="P3910" s="46" t="s">
        <v>5892</v>
      </c>
      <c r="Q3910" s="46" t="s">
        <v>159</v>
      </c>
      <c r="R3910" s="46" t="s">
        <v>5900</v>
      </c>
      <c r="S3910" s="46" t="s">
        <v>159</v>
      </c>
      <c r="T3910" s="46" t="s">
        <v>5894</v>
      </c>
      <c r="U3910" s="46" t="s">
        <v>5895</v>
      </c>
      <c r="V3910" s="46" t="s">
        <v>5901</v>
      </c>
      <c r="W3910" s="48" t="s">
        <v>5902</v>
      </c>
      <c r="X3910" s="47" t="s">
        <v>5898</v>
      </c>
      <c r="Y3910" s="46" t="s">
        <v>159</v>
      </c>
    </row>
    <row r="3911" spans="2:25" ht="39.6">
      <c r="B3911" s="46" t="s">
        <v>1663</v>
      </c>
      <c r="C3911" s="46" t="s">
        <v>5886</v>
      </c>
      <c r="D3911" s="46" t="s">
        <v>5887</v>
      </c>
      <c r="E3911" s="46" t="s">
        <v>2017</v>
      </c>
      <c r="F3911" s="46">
        <v>4.3</v>
      </c>
      <c r="G3911" s="46" t="s">
        <v>5888</v>
      </c>
      <c r="H3911" s="46">
        <v>3</v>
      </c>
      <c r="I3911" s="46" t="s">
        <v>5889</v>
      </c>
      <c r="J3911" s="46" t="s">
        <v>5890</v>
      </c>
      <c r="K3911" s="46" t="s">
        <v>5903</v>
      </c>
      <c r="L3911" s="46" t="s">
        <v>159</v>
      </c>
      <c r="M3911" s="46" t="s">
        <v>159</v>
      </c>
      <c r="N3911" s="46">
        <v>3.8</v>
      </c>
      <c r="O3911" s="46" t="s">
        <v>159</v>
      </c>
      <c r="P3911" s="46" t="s">
        <v>5904</v>
      </c>
      <c r="Q3911" s="46" t="s">
        <v>159</v>
      </c>
      <c r="R3911" s="46" t="s">
        <v>5892</v>
      </c>
      <c r="S3911" s="46" t="s">
        <v>159</v>
      </c>
      <c r="T3911" s="46" t="s">
        <v>5894</v>
      </c>
      <c r="U3911" s="46" t="s">
        <v>5895</v>
      </c>
      <c r="V3911" s="46" t="s">
        <v>5905</v>
      </c>
      <c r="W3911" s="48" t="s">
        <v>5906</v>
      </c>
      <c r="X3911" s="47" t="s">
        <v>5898</v>
      </c>
      <c r="Y3911" s="46" t="s">
        <v>159</v>
      </c>
    </row>
    <row r="3912" spans="2:25" ht="39.6">
      <c r="B3912" s="46" t="s">
        <v>1663</v>
      </c>
      <c r="C3912" s="46" t="s">
        <v>5886</v>
      </c>
      <c r="D3912" s="46" t="s">
        <v>5887</v>
      </c>
      <c r="E3912" s="46" t="s">
        <v>2022</v>
      </c>
      <c r="F3912" s="46">
        <v>4.3</v>
      </c>
      <c r="G3912" s="46" t="s">
        <v>5888</v>
      </c>
      <c r="H3912" s="46">
        <v>4</v>
      </c>
      <c r="I3912" s="46" t="s">
        <v>5889</v>
      </c>
      <c r="J3912" s="46" t="s">
        <v>5890</v>
      </c>
      <c r="K3912" s="46" t="s">
        <v>5907</v>
      </c>
      <c r="L3912" s="46" t="s">
        <v>159</v>
      </c>
      <c r="M3912" s="46" t="s">
        <v>159</v>
      </c>
      <c r="N3912" s="46">
        <v>3.8</v>
      </c>
      <c r="O3912" s="46" t="s">
        <v>159</v>
      </c>
      <c r="P3912" s="46" t="s">
        <v>5904</v>
      </c>
      <c r="Q3912" s="46" t="s">
        <v>159</v>
      </c>
      <c r="R3912" s="46" t="s">
        <v>5904</v>
      </c>
      <c r="S3912" s="46" t="s">
        <v>159</v>
      </c>
      <c r="T3912" s="46" t="s">
        <v>5894</v>
      </c>
      <c r="U3912" s="46" t="s">
        <v>5895</v>
      </c>
      <c r="V3912" s="46" t="s">
        <v>5908</v>
      </c>
      <c r="W3912" s="48" t="s">
        <v>5902</v>
      </c>
      <c r="X3912" s="47" t="s">
        <v>5898</v>
      </c>
      <c r="Y3912" s="46" t="s">
        <v>159</v>
      </c>
    </row>
    <row r="3913" spans="2:25" ht="39.6">
      <c r="B3913" s="46" t="s">
        <v>1663</v>
      </c>
      <c r="C3913" s="46" t="s">
        <v>5886</v>
      </c>
      <c r="D3913" s="46" t="s">
        <v>5909</v>
      </c>
      <c r="E3913" s="46" t="s">
        <v>2022</v>
      </c>
      <c r="F3913" s="46">
        <v>4.3</v>
      </c>
      <c r="G3913" s="46" t="s">
        <v>5888</v>
      </c>
      <c r="H3913" s="46">
        <v>5</v>
      </c>
      <c r="I3913" s="46" t="s">
        <v>5889</v>
      </c>
      <c r="J3913" s="46" t="s">
        <v>5890</v>
      </c>
      <c r="K3913" s="46" t="s">
        <v>5910</v>
      </c>
      <c r="L3913" s="46" t="s">
        <v>53</v>
      </c>
      <c r="M3913" s="46">
        <v>2</v>
      </c>
      <c r="N3913" s="46">
        <v>6.6</v>
      </c>
      <c r="O3913" s="46">
        <v>2</v>
      </c>
      <c r="P3913" s="46" t="s">
        <v>5904</v>
      </c>
      <c r="Q3913" s="46" t="s">
        <v>53</v>
      </c>
      <c r="R3913" s="46" t="s">
        <v>5893</v>
      </c>
      <c r="S3913" s="46" t="s">
        <v>53</v>
      </c>
      <c r="T3913" s="46" t="s">
        <v>5894</v>
      </c>
      <c r="U3913" s="46" t="s">
        <v>5895</v>
      </c>
      <c r="V3913" s="46" t="s">
        <v>5908</v>
      </c>
      <c r="W3913" s="48" t="s">
        <v>5902</v>
      </c>
      <c r="X3913" s="47" t="s">
        <v>5911</v>
      </c>
      <c r="Y3913" s="46">
        <v>2</v>
      </c>
    </row>
    <row r="3914" spans="2:25" ht="39.6">
      <c r="B3914" s="46" t="s">
        <v>5912</v>
      </c>
      <c r="C3914" s="46" t="s">
        <v>5886</v>
      </c>
      <c r="D3914" s="46" t="s">
        <v>5909</v>
      </c>
      <c r="E3914" s="46" t="s">
        <v>5913</v>
      </c>
      <c r="F3914" s="46">
        <v>6.9</v>
      </c>
      <c r="G3914" s="46" t="s">
        <v>5888</v>
      </c>
      <c r="H3914" s="46">
        <v>6</v>
      </c>
      <c r="I3914" s="46" t="s">
        <v>5889</v>
      </c>
      <c r="J3914" s="46" t="s">
        <v>5890</v>
      </c>
      <c r="K3914" s="46" t="s">
        <v>5914</v>
      </c>
      <c r="L3914" s="46" t="s">
        <v>159</v>
      </c>
      <c r="M3914" s="46" t="s">
        <v>159</v>
      </c>
      <c r="N3914" s="46">
        <v>6.6</v>
      </c>
      <c r="O3914" s="46" t="s">
        <v>159</v>
      </c>
      <c r="P3914" s="46" t="s">
        <v>5904</v>
      </c>
      <c r="Q3914" s="46" t="s">
        <v>159</v>
      </c>
      <c r="R3914" s="46" t="s">
        <v>5904</v>
      </c>
      <c r="S3914" s="46" t="s">
        <v>159</v>
      </c>
      <c r="T3914" s="46" t="s">
        <v>5894</v>
      </c>
      <c r="U3914" s="46" t="s">
        <v>5895</v>
      </c>
      <c r="V3914" s="46" t="s">
        <v>5901</v>
      </c>
      <c r="W3914" s="48" t="s">
        <v>5902</v>
      </c>
      <c r="X3914" s="47" t="s">
        <v>5911</v>
      </c>
      <c r="Y3914" s="46" t="s">
        <v>159</v>
      </c>
    </row>
    <row r="3915" spans="2:25" ht="39.6">
      <c r="B3915" s="46" t="s">
        <v>1663</v>
      </c>
      <c r="C3915" s="46" t="s">
        <v>5886</v>
      </c>
      <c r="D3915" s="46" t="s">
        <v>5909</v>
      </c>
      <c r="E3915" s="46" t="s">
        <v>5913</v>
      </c>
      <c r="F3915" s="46">
        <v>6.9</v>
      </c>
      <c r="G3915" s="46" t="s">
        <v>5888</v>
      </c>
      <c r="H3915" s="46">
        <v>7</v>
      </c>
      <c r="I3915" s="46" t="s">
        <v>5889</v>
      </c>
      <c r="J3915" s="46" t="s">
        <v>5890</v>
      </c>
      <c r="K3915" s="46" t="s">
        <v>5915</v>
      </c>
      <c r="L3915" s="46" t="s">
        <v>159</v>
      </c>
      <c r="M3915" s="46" t="s">
        <v>159</v>
      </c>
      <c r="N3915" s="46">
        <v>6.6</v>
      </c>
      <c r="O3915" s="46" t="s">
        <v>159</v>
      </c>
      <c r="P3915" s="46" t="s">
        <v>5904</v>
      </c>
      <c r="Q3915" s="46" t="s">
        <v>159</v>
      </c>
      <c r="R3915" s="46" t="s">
        <v>5904</v>
      </c>
      <c r="S3915" s="46" t="s">
        <v>159</v>
      </c>
      <c r="T3915" s="46" t="s">
        <v>5894</v>
      </c>
      <c r="U3915" s="46" t="s">
        <v>5895</v>
      </c>
      <c r="V3915" s="46" t="s">
        <v>5901</v>
      </c>
      <c r="W3915" s="48" t="s">
        <v>5902</v>
      </c>
      <c r="X3915" s="47" t="s">
        <v>5911</v>
      </c>
      <c r="Y3915" s="46" t="s">
        <v>159</v>
      </c>
    </row>
    <row r="3916" spans="2:25" ht="39.6">
      <c r="B3916" s="46" t="s">
        <v>1663</v>
      </c>
      <c r="C3916" s="46" t="s">
        <v>5886</v>
      </c>
      <c r="D3916" s="46" t="s">
        <v>5909</v>
      </c>
      <c r="E3916" s="46" t="s">
        <v>2022</v>
      </c>
      <c r="F3916" s="46">
        <v>6.9</v>
      </c>
      <c r="G3916" s="46" t="s">
        <v>5888</v>
      </c>
      <c r="H3916" s="46">
        <v>8</v>
      </c>
      <c r="I3916" s="46" t="s">
        <v>5889</v>
      </c>
      <c r="J3916" s="46" t="s">
        <v>5890</v>
      </c>
      <c r="K3916" s="46" t="s">
        <v>5916</v>
      </c>
      <c r="L3916" s="46" t="s">
        <v>159</v>
      </c>
      <c r="M3916" s="46" t="s">
        <v>159</v>
      </c>
      <c r="N3916" s="46">
        <v>6.6</v>
      </c>
      <c r="O3916" s="46" t="s">
        <v>159</v>
      </c>
      <c r="P3916" s="46" t="s">
        <v>5904</v>
      </c>
      <c r="Q3916" s="46" t="s">
        <v>159</v>
      </c>
      <c r="R3916" s="46" t="s">
        <v>5904</v>
      </c>
      <c r="S3916" s="46" t="s">
        <v>159</v>
      </c>
      <c r="T3916" s="46" t="s">
        <v>5894</v>
      </c>
      <c r="U3916" s="46" t="s">
        <v>5895</v>
      </c>
      <c r="V3916" s="46" t="s">
        <v>5901</v>
      </c>
      <c r="W3916" s="48" t="s">
        <v>5902</v>
      </c>
      <c r="X3916" s="47" t="s">
        <v>5911</v>
      </c>
      <c r="Y3916" s="46" t="s">
        <v>159</v>
      </c>
    </row>
    <row r="3917" spans="2:25" ht="39.6">
      <c r="B3917" s="46" t="s">
        <v>1663</v>
      </c>
      <c r="C3917" s="46" t="s">
        <v>5886</v>
      </c>
      <c r="D3917" s="46" t="s">
        <v>5909</v>
      </c>
      <c r="E3917" s="46" t="s">
        <v>2022</v>
      </c>
      <c r="F3917" s="46">
        <v>6.9</v>
      </c>
      <c r="G3917" s="46" t="s">
        <v>5888</v>
      </c>
      <c r="H3917" s="46">
        <v>9</v>
      </c>
      <c r="I3917" s="46" t="s">
        <v>5889</v>
      </c>
      <c r="J3917" s="46" t="s">
        <v>5890</v>
      </c>
      <c r="K3917" s="46" t="s">
        <v>5917</v>
      </c>
      <c r="L3917" s="46" t="s">
        <v>159</v>
      </c>
      <c r="M3917" s="46" t="s">
        <v>159</v>
      </c>
      <c r="N3917" s="46">
        <v>6.6</v>
      </c>
      <c r="O3917" s="46" t="s">
        <v>159</v>
      </c>
      <c r="P3917" s="46" t="s">
        <v>5904</v>
      </c>
      <c r="Q3917" s="46" t="s">
        <v>159</v>
      </c>
      <c r="R3917" s="46" t="s">
        <v>5893</v>
      </c>
      <c r="S3917" s="46" t="s">
        <v>159</v>
      </c>
      <c r="T3917" s="46" t="s">
        <v>5894</v>
      </c>
      <c r="U3917" s="46" t="s">
        <v>5895</v>
      </c>
      <c r="V3917" s="46" t="s">
        <v>5901</v>
      </c>
      <c r="W3917" s="48" t="s">
        <v>5906</v>
      </c>
      <c r="X3917" s="47" t="s">
        <v>5911</v>
      </c>
      <c r="Y3917" s="46" t="s">
        <v>159</v>
      </c>
    </row>
    <row r="3918" spans="2:25" ht="39.6">
      <c r="B3918" s="46" t="s">
        <v>1663</v>
      </c>
      <c r="C3918" s="46" t="s">
        <v>5886</v>
      </c>
      <c r="D3918" s="46" t="s">
        <v>5909</v>
      </c>
      <c r="E3918" s="46" t="s">
        <v>5913</v>
      </c>
      <c r="F3918" s="46">
        <v>6.9</v>
      </c>
      <c r="G3918" s="46" t="s">
        <v>5888</v>
      </c>
      <c r="H3918" s="46">
        <v>10</v>
      </c>
      <c r="I3918" s="46" t="s">
        <v>5889</v>
      </c>
      <c r="J3918" s="46" t="s">
        <v>5890</v>
      </c>
      <c r="K3918" s="46" t="s">
        <v>5918</v>
      </c>
      <c r="L3918" s="46" t="s">
        <v>159</v>
      </c>
      <c r="M3918" s="46" t="s">
        <v>159</v>
      </c>
      <c r="N3918" s="46">
        <v>6.6</v>
      </c>
      <c r="O3918" s="46" t="s">
        <v>159</v>
      </c>
      <c r="P3918" s="46" t="s">
        <v>5904</v>
      </c>
      <c r="Q3918" s="46" t="s">
        <v>159</v>
      </c>
      <c r="R3918" s="46" t="s">
        <v>5904</v>
      </c>
      <c r="S3918" s="46" t="s">
        <v>159</v>
      </c>
      <c r="T3918" s="46" t="s">
        <v>5894</v>
      </c>
      <c r="U3918" s="46" t="s">
        <v>5895</v>
      </c>
      <c r="V3918" s="46" t="s">
        <v>5901</v>
      </c>
      <c r="W3918" s="48" t="s">
        <v>5906</v>
      </c>
      <c r="X3918" s="47" t="s">
        <v>5911</v>
      </c>
      <c r="Y3918" s="46" t="s">
        <v>159</v>
      </c>
    </row>
    <row r="3919" spans="2:25" ht="39.6">
      <c r="B3919" s="46" t="s">
        <v>5912</v>
      </c>
      <c r="C3919" s="46" t="s">
        <v>5886</v>
      </c>
      <c r="D3919" s="46" t="s">
        <v>5909</v>
      </c>
      <c r="E3919" s="46" t="s">
        <v>2022</v>
      </c>
      <c r="F3919" s="46">
        <v>6.9</v>
      </c>
      <c r="G3919" s="46" t="s">
        <v>5888</v>
      </c>
      <c r="H3919" s="46">
        <v>11</v>
      </c>
      <c r="I3919" s="46" t="s">
        <v>5889</v>
      </c>
      <c r="J3919" s="46" t="s">
        <v>5890</v>
      </c>
      <c r="K3919" s="46" t="s">
        <v>5919</v>
      </c>
      <c r="L3919" s="46" t="s">
        <v>159</v>
      </c>
      <c r="M3919" s="46" t="s">
        <v>159</v>
      </c>
      <c r="N3919" s="46">
        <v>6.6</v>
      </c>
      <c r="O3919" s="46" t="s">
        <v>159</v>
      </c>
      <c r="P3919" s="46" t="s">
        <v>5904</v>
      </c>
      <c r="Q3919" s="46" t="s">
        <v>159</v>
      </c>
      <c r="R3919" s="46" t="s">
        <v>5904</v>
      </c>
      <c r="S3919" s="46" t="s">
        <v>159</v>
      </c>
      <c r="T3919" s="46" t="s">
        <v>5894</v>
      </c>
      <c r="U3919" s="46" t="s">
        <v>5895</v>
      </c>
      <c r="V3919" s="46" t="s">
        <v>5901</v>
      </c>
      <c r="W3919" s="48" t="s">
        <v>5902</v>
      </c>
      <c r="X3919" s="47" t="s">
        <v>5911</v>
      </c>
      <c r="Y3919" s="46" t="s">
        <v>159</v>
      </c>
    </row>
    <row r="3920" spans="2:25" ht="39.6">
      <c r="B3920" s="46" t="s">
        <v>1663</v>
      </c>
      <c r="C3920" s="46" t="s">
        <v>5886</v>
      </c>
      <c r="D3920" s="46" t="s">
        <v>5909</v>
      </c>
      <c r="E3920" s="46" t="s">
        <v>2022</v>
      </c>
      <c r="F3920" s="46">
        <v>6.9</v>
      </c>
      <c r="G3920" s="46" t="s">
        <v>5888</v>
      </c>
      <c r="H3920" s="46">
        <v>12</v>
      </c>
      <c r="I3920" s="46" t="s">
        <v>5889</v>
      </c>
      <c r="J3920" s="46" t="s">
        <v>5890</v>
      </c>
      <c r="K3920" s="46" t="s">
        <v>5920</v>
      </c>
      <c r="L3920" s="46" t="s">
        <v>159</v>
      </c>
      <c r="M3920" s="46" t="s">
        <v>159</v>
      </c>
      <c r="N3920" s="46">
        <v>6.6</v>
      </c>
      <c r="O3920" s="46" t="s">
        <v>159</v>
      </c>
      <c r="P3920" s="46" t="s">
        <v>5904</v>
      </c>
      <c r="Q3920" s="46" t="s">
        <v>159</v>
      </c>
      <c r="R3920" s="46" t="s">
        <v>5904</v>
      </c>
      <c r="S3920" s="46" t="s">
        <v>159</v>
      </c>
      <c r="T3920" s="46" t="s">
        <v>5894</v>
      </c>
      <c r="U3920" s="46" t="s">
        <v>5895</v>
      </c>
      <c r="V3920" s="46" t="s">
        <v>5908</v>
      </c>
      <c r="W3920" s="48" t="s">
        <v>5902</v>
      </c>
      <c r="X3920" s="47" t="s">
        <v>5911</v>
      </c>
      <c r="Y3920" s="46" t="s">
        <v>159</v>
      </c>
    </row>
    <row r="3921" spans="2:25" ht="39.6">
      <c r="B3921" s="46" t="s">
        <v>5912</v>
      </c>
      <c r="C3921" s="46" t="s">
        <v>5886</v>
      </c>
      <c r="D3921" s="46" t="s">
        <v>5909</v>
      </c>
      <c r="E3921" s="46" t="s">
        <v>2022</v>
      </c>
      <c r="F3921" s="46">
        <v>6.9</v>
      </c>
      <c r="G3921" s="46" t="s">
        <v>5888</v>
      </c>
      <c r="H3921" s="46">
        <v>13</v>
      </c>
      <c r="I3921" s="46" t="s">
        <v>5889</v>
      </c>
      <c r="J3921" s="46" t="s">
        <v>5890</v>
      </c>
      <c r="K3921" s="46" t="s">
        <v>5921</v>
      </c>
      <c r="L3921" s="46" t="s">
        <v>159</v>
      </c>
      <c r="M3921" s="46" t="s">
        <v>159</v>
      </c>
      <c r="N3921" s="46">
        <v>6.6</v>
      </c>
      <c r="O3921" s="46" t="s">
        <v>159</v>
      </c>
      <c r="P3921" s="46" t="s">
        <v>5904</v>
      </c>
      <c r="Q3921" s="46" t="s">
        <v>159</v>
      </c>
      <c r="R3921" s="46" t="s">
        <v>5904</v>
      </c>
      <c r="S3921" s="46" t="s">
        <v>159</v>
      </c>
      <c r="T3921" s="46" t="s">
        <v>5894</v>
      </c>
      <c r="U3921" s="46" t="s">
        <v>5895</v>
      </c>
      <c r="V3921" s="46" t="s">
        <v>5901</v>
      </c>
      <c r="W3921" s="48" t="s">
        <v>5902</v>
      </c>
      <c r="X3921" s="47" t="s">
        <v>5911</v>
      </c>
      <c r="Y3921" s="46" t="s">
        <v>159</v>
      </c>
    </row>
    <row r="3922" spans="2:25" ht="39.6">
      <c r="B3922" s="46" t="s">
        <v>1663</v>
      </c>
      <c r="C3922" s="46" t="s">
        <v>5886</v>
      </c>
      <c r="D3922" s="46" t="s">
        <v>5909</v>
      </c>
      <c r="E3922" s="46" t="s">
        <v>2022</v>
      </c>
      <c r="F3922" s="46">
        <v>6.9</v>
      </c>
      <c r="G3922" s="46" t="s">
        <v>5888</v>
      </c>
      <c r="H3922" s="46">
        <v>14</v>
      </c>
      <c r="I3922" s="46" t="s">
        <v>5889</v>
      </c>
      <c r="J3922" s="46" t="s">
        <v>5890</v>
      </c>
      <c r="K3922" s="46" t="s">
        <v>5922</v>
      </c>
      <c r="L3922" s="46" t="s">
        <v>159</v>
      </c>
      <c r="M3922" s="46" t="s">
        <v>159</v>
      </c>
      <c r="N3922" s="46">
        <v>6.6</v>
      </c>
      <c r="O3922" s="46" t="s">
        <v>159</v>
      </c>
      <c r="P3922" s="46" t="s">
        <v>5904</v>
      </c>
      <c r="Q3922" s="46" t="s">
        <v>159</v>
      </c>
      <c r="R3922" s="46" t="s">
        <v>5904</v>
      </c>
      <c r="S3922" s="46" t="s">
        <v>159</v>
      </c>
      <c r="T3922" s="46" t="s">
        <v>5894</v>
      </c>
      <c r="U3922" s="46" t="s">
        <v>5895</v>
      </c>
      <c r="V3922" s="46" t="s">
        <v>5901</v>
      </c>
      <c r="W3922" s="48" t="s">
        <v>5902</v>
      </c>
      <c r="X3922" s="47" t="s">
        <v>5911</v>
      </c>
      <c r="Y3922" s="46" t="s">
        <v>159</v>
      </c>
    </row>
    <row r="3923" spans="2:25" ht="39.6">
      <c r="B3923" s="46" t="s">
        <v>1663</v>
      </c>
      <c r="C3923" s="46" t="s">
        <v>5886</v>
      </c>
      <c r="D3923" s="46" t="s">
        <v>5923</v>
      </c>
      <c r="E3923" s="46" t="s">
        <v>5913</v>
      </c>
      <c r="F3923" s="46">
        <v>9.1999999999999993</v>
      </c>
      <c r="G3923" s="46" t="s">
        <v>5888</v>
      </c>
      <c r="H3923" s="46">
        <v>15</v>
      </c>
      <c r="I3923" s="46" t="s">
        <v>5889</v>
      </c>
      <c r="J3923" s="46" t="s">
        <v>5890</v>
      </c>
      <c r="K3923" s="46" t="s">
        <v>5924</v>
      </c>
      <c r="L3923" s="46" t="s">
        <v>53</v>
      </c>
      <c r="M3923" s="46">
        <v>3</v>
      </c>
      <c r="N3923" s="46">
        <v>7.7</v>
      </c>
      <c r="O3923" s="46">
        <v>3</v>
      </c>
      <c r="P3923" s="46" t="s">
        <v>5904</v>
      </c>
      <c r="Q3923" s="46" t="s">
        <v>53</v>
      </c>
      <c r="R3923" s="46" t="s">
        <v>5893</v>
      </c>
      <c r="S3923" s="46" t="s">
        <v>53</v>
      </c>
      <c r="T3923" s="46" t="s">
        <v>5894</v>
      </c>
      <c r="U3923" s="46" t="s">
        <v>5895</v>
      </c>
      <c r="V3923" s="46" t="s">
        <v>5901</v>
      </c>
      <c r="W3923" s="48" t="s">
        <v>5906</v>
      </c>
      <c r="X3923" s="47" t="s">
        <v>5911</v>
      </c>
      <c r="Y3923" s="46">
        <v>3</v>
      </c>
    </row>
    <row r="3924" spans="2:25" ht="39.6">
      <c r="B3924" s="46" t="s">
        <v>1663</v>
      </c>
      <c r="C3924" s="46" t="s">
        <v>5886</v>
      </c>
      <c r="D3924" s="46" t="s">
        <v>5925</v>
      </c>
      <c r="E3924" s="46" t="s">
        <v>2022</v>
      </c>
      <c r="F3924" s="46">
        <v>10.8</v>
      </c>
      <c r="G3924" s="46" t="s">
        <v>5888</v>
      </c>
      <c r="H3924" s="46">
        <v>16</v>
      </c>
      <c r="I3924" s="46" t="s">
        <v>5889</v>
      </c>
      <c r="J3924" s="46" t="s">
        <v>5890</v>
      </c>
      <c r="K3924" s="46" t="s">
        <v>5926</v>
      </c>
      <c r="L3924" s="46" t="s">
        <v>5927</v>
      </c>
      <c r="M3924" s="46">
        <v>4</v>
      </c>
      <c r="N3924" s="8">
        <v>10</v>
      </c>
      <c r="O3924" s="46">
        <v>4</v>
      </c>
      <c r="P3924" s="46" t="s">
        <v>5904</v>
      </c>
      <c r="Q3924" s="46" t="s">
        <v>53</v>
      </c>
      <c r="R3924" s="46" t="s">
        <v>5900</v>
      </c>
      <c r="S3924" s="46" t="s">
        <v>53</v>
      </c>
      <c r="T3924" s="46" t="s">
        <v>5894</v>
      </c>
      <c r="U3924" s="46" t="s">
        <v>5895</v>
      </c>
      <c r="V3924" s="46" t="s">
        <v>5908</v>
      </c>
      <c r="W3924" s="48" t="s">
        <v>5902</v>
      </c>
      <c r="X3924" s="47" t="s">
        <v>5911</v>
      </c>
      <c r="Y3924" s="46">
        <v>4</v>
      </c>
    </row>
    <row r="3925" spans="2:25" ht="39.6">
      <c r="B3925" s="46" t="s">
        <v>5928</v>
      </c>
      <c r="C3925" s="46" t="s">
        <v>5886</v>
      </c>
      <c r="D3925" s="46" t="s">
        <v>5925</v>
      </c>
      <c r="E3925" s="46" t="s">
        <v>2022</v>
      </c>
      <c r="F3925" s="46">
        <v>10.8</v>
      </c>
      <c r="G3925" s="46" t="s">
        <v>5888</v>
      </c>
      <c r="H3925" s="46">
        <v>17</v>
      </c>
      <c r="I3925" s="46" t="s">
        <v>5889</v>
      </c>
      <c r="J3925" s="46" t="s">
        <v>5890</v>
      </c>
      <c r="K3925" s="46" t="s">
        <v>5929</v>
      </c>
      <c r="L3925" s="46" t="s">
        <v>159</v>
      </c>
      <c r="M3925" s="46" t="s">
        <v>159</v>
      </c>
      <c r="N3925" s="8">
        <v>10</v>
      </c>
      <c r="O3925" s="46" t="s">
        <v>159</v>
      </c>
      <c r="P3925" s="46" t="s">
        <v>5904</v>
      </c>
      <c r="Q3925" s="46" t="s">
        <v>159</v>
      </c>
      <c r="R3925" s="46" t="s">
        <v>5904</v>
      </c>
      <c r="S3925" s="46" t="s">
        <v>159</v>
      </c>
      <c r="T3925" s="46" t="s">
        <v>5894</v>
      </c>
      <c r="U3925" s="46" t="s">
        <v>5895</v>
      </c>
      <c r="V3925" s="46" t="s">
        <v>5901</v>
      </c>
      <c r="W3925" s="48" t="s">
        <v>5906</v>
      </c>
      <c r="X3925" s="47" t="s">
        <v>5911</v>
      </c>
      <c r="Y3925" s="46" t="s">
        <v>159</v>
      </c>
    </row>
    <row r="3926" spans="2:25" ht="39.6">
      <c r="B3926" s="46" t="s">
        <v>1663</v>
      </c>
      <c r="C3926" s="46" t="s">
        <v>5886</v>
      </c>
      <c r="D3926" s="46" t="s">
        <v>5925</v>
      </c>
      <c r="E3926" s="46" t="s">
        <v>2022</v>
      </c>
      <c r="F3926" s="46">
        <v>10.8</v>
      </c>
      <c r="G3926" s="46" t="s">
        <v>5888</v>
      </c>
      <c r="H3926" s="46">
        <v>18</v>
      </c>
      <c r="I3926" s="46" t="s">
        <v>5889</v>
      </c>
      <c r="J3926" s="46" t="s">
        <v>5890</v>
      </c>
      <c r="K3926" s="46" t="s">
        <v>5930</v>
      </c>
      <c r="L3926" s="46" t="s">
        <v>159</v>
      </c>
      <c r="M3926" s="46" t="s">
        <v>159</v>
      </c>
      <c r="N3926" s="8">
        <v>10</v>
      </c>
      <c r="O3926" s="46" t="s">
        <v>159</v>
      </c>
      <c r="P3926" s="46" t="s">
        <v>5904</v>
      </c>
      <c r="Q3926" s="46" t="s">
        <v>159</v>
      </c>
      <c r="R3926" s="46" t="s">
        <v>5904</v>
      </c>
      <c r="S3926" s="46" t="s">
        <v>159</v>
      </c>
      <c r="T3926" s="46" t="s">
        <v>5894</v>
      </c>
      <c r="U3926" s="46" t="s">
        <v>5895</v>
      </c>
      <c r="V3926" s="46" t="s">
        <v>5908</v>
      </c>
      <c r="W3926" s="48" t="s">
        <v>5906</v>
      </c>
      <c r="X3926" s="47" t="s">
        <v>5911</v>
      </c>
      <c r="Y3926" s="46" t="s">
        <v>159</v>
      </c>
    </row>
    <row r="3927" spans="2:25" ht="39.6">
      <c r="B3927" s="46" t="s">
        <v>3291</v>
      </c>
      <c r="C3927" s="46" t="s">
        <v>5886</v>
      </c>
      <c r="D3927" s="46" t="s">
        <v>5925</v>
      </c>
      <c r="E3927" s="46" t="s">
        <v>2008</v>
      </c>
      <c r="F3927" s="46">
        <v>10.8</v>
      </c>
      <c r="G3927" s="46" t="s">
        <v>5888</v>
      </c>
      <c r="H3927" s="46">
        <v>19</v>
      </c>
      <c r="I3927" s="46" t="s">
        <v>5889</v>
      </c>
      <c r="J3927" s="46" t="s">
        <v>5890</v>
      </c>
      <c r="K3927" s="46" t="s">
        <v>5931</v>
      </c>
      <c r="L3927" s="46" t="s">
        <v>159</v>
      </c>
      <c r="M3927" s="46" t="s">
        <v>159</v>
      </c>
      <c r="N3927" s="8">
        <v>10</v>
      </c>
      <c r="O3927" s="46" t="s">
        <v>159</v>
      </c>
      <c r="P3927" s="46" t="s">
        <v>5904</v>
      </c>
      <c r="Q3927" s="46" t="s">
        <v>159</v>
      </c>
      <c r="R3927" s="46" t="s">
        <v>5904</v>
      </c>
      <c r="S3927" s="46" t="s">
        <v>159</v>
      </c>
      <c r="T3927" s="46" t="s">
        <v>5894</v>
      </c>
      <c r="U3927" s="46" t="s">
        <v>5895</v>
      </c>
      <c r="V3927" s="46" t="s">
        <v>5908</v>
      </c>
      <c r="W3927" s="48" t="s">
        <v>5902</v>
      </c>
      <c r="X3927" s="47" t="s">
        <v>5911</v>
      </c>
      <c r="Y3927" s="46" t="s">
        <v>159</v>
      </c>
    </row>
    <row r="3928" spans="2:25" ht="39.6">
      <c r="B3928" s="46" t="s">
        <v>1663</v>
      </c>
      <c r="C3928" s="46" t="s">
        <v>5886</v>
      </c>
      <c r="D3928" s="46" t="s">
        <v>5925</v>
      </c>
      <c r="E3928" s="46" t="s">
        <v>5932</v>
      </c>
      <c r="F3928" s="46">
        <v>10.8</v>
      </c>
      <c r="G3928" s="46" t="s">
        <v>5888</v>
      </c>
      <c r="H3928" s="46">
        <v>20</v>
      </c>
      <c r="I3928" s="46" t="s">
        <v>5889</v>
      </c>
      <c r="J3928" s="46" t="s">
        <v>5890</v>
      </c>
      <c r="K3928" s="46" t="s">
        <v>5933</v>
      </c>
      <c r="L3928" s="46" t="s">
        <v>159</v>
      </c>
      <c r="M3928" s="46" t="s">
        <v>159</v>
      </c>
      <c r="N3928" s="8">
        <v>10</v>
      </c>
      <c r="O3928" s="46" t="s">
        <v>159</v>
      </c>
      <c r="P3928" s="46" t="s">
        <v>5904</v>
      </c>
      <c r="Q3928" s="46" t="s">
        <v>159</v>
      </c>
      <c r="R3928" s="46" t="s">
        <v>5904</v>
      </c>
      <c r="S3928" s="46" t="s">
        <v>159</v>
      </c>
      <c r="T3928" s="46" t="s">
        <v>5894</v>
      </c>
      <c r="U3928" s="46" t="s">
        <v>5895</v>
      </c>
      <c r="V3928" s="46" t="s">
        <v>5908</v>
      </c>
      <c r="W3928" s="48" t="s">
        <v>5906</v>
      </c>
      <c r="X3928" s="47" t="s">
        <v>5911</v>
      </c>
      <c r="Y3928" s="46" t="s">
        <v>159</v>
      </c>
    </row>
    <row r="3929" spans="2:25" ht="39.6">
      <c r="B3929" s="46" t="s">
        <v>1663</v>
      </c>
      <c r="C3929" s="46" t="s">
        <v>5886</v>
      </c>
      <c r="D3929" s="46" t="s">
        <v>5925</v>
      </c>
      <c r="E3929" s="46" t="s">
        <v>2022</v>
      </c>
      <c r="F3929" s="46">
        <v>10.8</v>
      </c>
      <c r="G3929" s="46" t="s">
        <v>5888</v>
      </c>
      <c r="H3929" s="46">
        <v>21</v>
      </c>
      <c r="I3929" s="46" t="s">
        <v>5889</v>
      </c>
      <c r="J3929" s="46" t="s">
        <v>5890</v>
      </c>
      <c r="K3929" s="46" t="s">
        <v>5934</v>
      </c>
      <c r="L3929" s="46" t="s">
        <v>159</v>
      </c>
      <c r="M3929" s="46" t="s">
        <v>159</v>
      </c>
      <c r="N3929" s="8">
        <v>10</v>
      </c>
      <c r="O3929" s="46" t="s">
        <v>159</v>
      </c>
      <c r="P3929" s="46" t="s">
        <v>5904</v>
      </c>
      <c r="Q3929" s="46" t="s">
        <v>159</v>
      </c>
      <c r="R3929" s="46" t="s">
        <v>5904</v>
      </c>
      <c r="S3929" s="46" t="s">
        <v>159</v>
      </c>
      <c r="T3929" s="46" t="s">
        <v>5894</v>
      </c>
      <c r="U3929" s="46" t="s">
        <v>5895</v>
      </c>
      <c r="V3929" s="46" t="s">
        <v>5908</v>
      </c>
      <c r="W3929" s="48" t="s">
        <v>5902</v>
      </c>
      <c r="X3929" s="47" t="s">
        <v>5911</v>
      </c>
      <c r="Y3929" s="46" t="s">
        <v>159</v>
      </c>
    </row>
    <row r="3930" spans="2:25" ht="39.6">
      <c r="B3930" s="46" t="s">
        <v>5912</v>
      </c>
      <c r="C3930" s="46" t="s">
        <v>5886</v>
      </c>
      <c r="D3930" s="46" t="s">
        <v>5925</v>
      </c>
      <c r="E3930" s="46" t="s">
        <v>2022</v>
      </c>
      <c r="F3930" s="46">
        <v>10.8</v>
      </c>
      <c r="G3930" s="46" t="s">
        <v>5888</v>
      </c>
      <c r="H3930" s="46">
        <v>22</v>
      </c>
      <c r="I3930" s="46" t="s">
        <v>5889</v>
      </c>
      <c r="J3930" s="46" t="s">
        <v>5890</v>
      </c>
      <c r="K3930" s="46" t="s">
        <v>5935</v>
      </c>
      <c r="L3930" s="46" t="s">
        <v>159</v>
      </c>
      <c r="M3930" s="46" t="s">
        <v>159</v>
      </c>
      <c r="N3930" s="8">
        <v>10</v>
      </c>
      <c r="O3930" s="46" t="s">
        <v>159</v>
      </c>
      <c r="P3930" s="46" t="s">
        <v>5904</v>
      </c>
      <c r="Q3930" s="46" t="s">
        <v>159</v>
      </c>
      <c r="R3930" s="46" t="s">
        <v>5904</v>
      </c>
      <c r="S3930" s="46" t="s">
        <v>159</v>
      </c>
      <c r="T3930" s="46" t="s">
        <v>5894</v>
      </c>
      <c r="U3930" s="46" t="s">
        <v>5895</v>
      </c>
      <c r="V3930" s="46" t="s">
        <v>5901</v>
      </c>
      <c r="W3930" s="48" t="s">
        <v>5906</v>
      </c>
      <c r="X3930" s="47" t="s">
        <v>5911</v>
      </c>
      <c r="Y3930" s="46" t="s">
        <v>159</v>
      </c>
    </row>
    <row r="3931" spans="2:25" ht="39.6">
      <c r="B3931" s="46" t="s">
        <v>1663</v>
      </c>
      <c r="C3931" s="46" t="s">
        <v>5886</v>
      </c>
      <c r="D3931" s="46" t="s">
        <v>5925</v>
      </c>
      <c r="E3931" s="46" t="s">
        <v>2022</v>
      </c>
      <c r="F3931" s="46">
        <v>10.8</v>
      </c>
      <c r="G3931" s="46" t="s">
        <v>5888</v>
      </c>
      <c r="H3931" s="46">
        <v>23</v>
      </c>
      <c r="I3931" s="46" t="s">
        <v>5889</v>
      </c>
      <c r="J3931" s="46" t="s">
        <v>5890</v>
      </c>
      <c r="K3931" s="46" t="s">
        <v>5936</v>
      </c>
      <c r="L3931" s="46" t="s">
        <v>159</v>
      </c>
      <c r="M3931" s="46" t="s">
        <v>159</v>
      </c>
      <c r="N3931" s="8">
        <v>10</v>
      </c>
      <c r="O3931" s="46" t="s">
        <v>159</v>
      </c>
      <c r="P3931" s="46" t="s">
        <v>5904</v>
      </c>
      <c r="Q3931" s="46" t="s">
        <v>159</v>
      </c>
      <c r="R3931" s="46" t="s">
        <v>5904</v>
      </c>
      <c r="S3931" s="46" t="s">
        <v>159</v>
      </c>
      <c r="T3931" s="46" t="s">
        <v>5894</v>
      </c>
      <c r="U3931" s="46" t="s">
        <v>5895</v>
      </c>
      <c r="V3931" s="46" t="s">
        <v>5901</v>
      </c>
      <c r="W3931" s="48" t="s">
        <v>5902</v>
      </c>
      <c r="X3931" s="47" t="s">
        <v>5911</v>
      </c>
      <c r="Y3931" s="46" t="s">
        <v>159</v>
      </c>
    </row>
    <row r="3932" spans="2:25" ht="39.6">
      <c r="B3932" s="46" t="s">
        <v>1663</v>
      </c>
      <c r="C3932" s="46" t="s">
        <v>5886</v>
      </c>
      <c r="D3932" s="46" t="s">
        <v>5925</v>
      </c>
      <c r="E3932" s="46" t="s">
        <v>2022</v>
      </c>
      <c r="F3932" s="46">
        <v>10.8</v>
      </c>
      <c r="G3932" s="46" t="s">
        <v>5888</v>
      </c>
      <c r="H3932" s="46">
        <v>24</v>
      </c>
      <c r="I3932" s="46" t="s">
        <v>5889</v>
      </c>
      <c r="J3932" s="46" t="s">
        <v>5890</v>
      </c>
      <c r="K3932" s="46" t="s">
        <v>5937</v>
      </c>
      <c r="L3932" s="46" t="s">
        <v>159</v>
      </c>
      <c r="M3932" s="46" t="s">
        <v>159</v>
      </c>
      <c r="N3932" s="8">
        <v>10</v>
      </c>
      <c r="O3932" s="46" t="s">
        <v>159</v>
      </c>
      <c r="P3932" s="46" t="s">
        <v>5904</v>
      </c>
      <c r="Q3932" s="46" t="s">
        <v>159</v>
      </c>
      <c r="R3932" s="46" t="s">
        <v>5904</v>
      </c>
      <c r="S3932" s="46" t="s">
        <v>159</v>
      </c>
      <c r="T3932" s="46" t="s">
        <v>5894</v>
      </c>
      <c r="U3932" s="46" t="s">
        <v>5895</v>
      </c>
      <c r="V3932" s="46" t="s">
        <v>5901</v>
      </c>
      <c r="W3932" s="48" t="s">
        <v>5906</v>
      </c>
      <c r="X3932" s="47" t="s">
        <v>5911</v>
      </c>
      <c r="Y3932" s="46" t="s">
        <v>159</v>
      </c>
    </row>
    <row r="3933" spans="2:25" ht="39.6">
      <c r="B3933" s="46" t="s">
        <v>1663</v>
      </c>
      <c r="C3933" s="46" t="s">
        <v>5886</v>
      </c>
      <c r="D3933" s="46" t="s">
        <v>5925</v>
      </c>
      <c r="E3933" s="46" t="s">
        <v>2022</v>
      </c>
      <c r="F3933" s="46">
        <v>10.8</v>
      </c>
      <c r="G3933" s="46" t="s">
        <v>5888</v>
      </c>
      <c r="H3933" s="46">
        <v>25</v>
      </c>
      <c r="I3933" s="46" t="s">
        <v>5889</v>
      </c>
      <c r="J3933" s="46" t="s">
        <v>5890</v>
      </c>
      <c r="K3933" s="46" t="s">
        <v>5938</v>
      </c>
      <c r="L3933" s="46" t="s">
        <v>159</v>
      </c>
      <c r="M3933" s="46" t="s">
        <v>159</v>
      </c>
      <c r="N3933" s="8">
        <v>10</v>
      </c>
      <c r="O3933" s="46" t="s">
        <v>159</v>
      </c>
      <c r="P3933" s="46" t="s">
        <v>5904</v>
      </c>
      <c r="Q3933" s="46" t="s">
        <v>159</v>
      </c>
      <c r="R3933" s="46" t="s">
        <v>5893</v>
      </c>
      <c r="S3933" s="46" t="s">
        <v>159</v>
      </c>
      <c r="T3933" s="46" t="s">
        <v>5894</v>
      </c>
      <c r="U3933" s="46" t="s">
        <v>5895</v>
      </c>
      <c r="V3933" s="46" t="s">
        <v>5901</v>
      </c>
      <c r="W3933" s="48" t="s">
        <v>5902</v>
      </c>
      <c r="X3933" s="47" t="s">
        <v>5911</v>
      </c>
      <c r="Y3933" s="46" t="s">
        <v>159</v>
      </c>
    </row>
    <row r="3934" spans="2:25" ht="39.6">
      <c r="B3934" s="46" t="s">
        <v>1663</v>
      </c>
      <c r="C3934" s="46" t="s">
        <v>5886</v>
      </c>
      <c r="D3934" s="46" t="s">
        <v>5925</v>
      </c>
      <c r="E3934" s="46" t="s">
        <v>2022</v>
      </c>
      <c r="F3934" s="46">
        <v>10.8</v>
      </c>
      <c r="G3934" s="46" t="s">
        <v>5888</v>
      </c>
      <c r="H3934" s="46">
        <v>26</v>
      </c>
      <c r="I3934" s="46" t="s">
        <v>5889</v>
      </c>
      <c r="J3934" s="46" t="s">
        <v>5890</v>
      </c>
      <c r="K3934" s="46" t="s">
        <v>5939</v>
      </c>
      <c r="L3934" s="46" t="s">
        <v>159</v>
      </c>
      <c r="M3934" s="46" t="s">
        <v>159</v>
      </c>
      <c r="N3934" s="8">
        <v>10</v>
      </c>
      <c r="O3934" s="46" t="s">
        <v>159</v>
      </c>
      <c r="P3934" s="46" t="s">
        <v>5904</v>
      </c>
      <c r="Q3934" s="46" t="s">
        <v>159</v>
      </c>
      <c r="R3934" s="46" t="s">
        <v>5904</v>
      </c>
      <c r="S3934" s="46" t="s">
        <v>159</v>
      </c>
      <c r="T3934" s="46" t="s">
        <v>5894</v>
      </c>
      <c r="U3934" s="46" t="s">
        <v>5895</v>
      </c>
      <c r="V3934" s="46" t="s">
        <v>5901</v>
      </c>
      <c r="W3934" s="48" t="s">
        <v>5902</v>
      </c>
      <c r="X3934" s="47" t="s">
        <v>5911</v>
      </c>
      <c r="Y3934" s="46" t="s">
        <v>159</v>
      </c>
    </row>
    <row r="3935" spans="2:25" ht="39.6">
      <c r="B3935" s="46" t="s">
        <v>1663</v>
      </c>
      <c r="C3935" s="46" t="s">
        <v>5886</v>
      </c>
      <c r="D3935" s="46" t="s">
        <v>5925</v>
      </c>
      <c r="E3935" s="46" t="s">
        <v>2022</v>
      </c>
      <c r="F3935" s="46">
        <v>10.8</v>
      </c>
      <c r="G3935" s="46" t="s">
        <v>5888</v>
      </c>
      <c r="H3935" s="46">
        <v>27</v>
      </c>
      <c r="I3935" s="46" t="s">
        <v>5889</v>
      </c>
      <c r="J3935" s="46" t="s">
        <v>5890</v>
      </c>
      <c r="K3935" s="46" t="s">
        <v>5940</v>
      </c>
      <c r="L3935" s="46" t="s">
        <v>159</v>
      </c>
      <c r="M3935" s="46" t="s">
        <v>159</v>
      </c>
      <c r="N3935" s="8">
        <v>10</v>
      </c>
      <c r="O3935" s="46" t="s">
        <v>159</v>
      </c>
      <c r="P3935" s="46" t="s">
        <v>5904</v>
      </c>
      <c r="Q3935" s="46" t="s">
        <v>159</v>
      </c>
      <c r="R3935" s="46" t="s">
        <v>5904</v>
      </c>
      <c r="S3935" s="46" t="s">
        <v>159</v>
      </c>
      <c r="T3935" s="46" t="s">
        <v>5894</v>
      </c>
      <c r="U3935" s="46" t="s">
        <v>5895</v>
      </c>
      <c r="V3935" s="46" t="s">
        <v>5901</v>
      </c>
      <c r="W3935" s="48" t="s">
        <v>5906</v>
      </c>
      <c r="X3935" s="47" t="s">
        <v>5911</v>
      </c>
      <c r="Y3935" s="46" t="s">
        <v>159</v>
      </c>
    </row>
    <row r="3936" spans="2:25" ht="39.6">
      <c r="B3936" s="46" t="s">
        <v>1663</v>
      </c>
      <c r="C3936" s="46" t="s">
        <v>5886</v>
      </c>
      <c r="D3936" s="46" t="s">
        <v>5925</v>
      </c>
      <c r="E3936" s="46" t="s">
        <v>2022</v>
      </c>
      <c r="F3936" s="46">
        <v>10.8</v>
      </c>
      <c r="G3936" s="46" t="s">
        <v>5888</v>
      </c>
      <c r="H3936" s="46">
        <v>28</v>
      </c>
      <c r="I3936" s="46" t="s">
        <v>5889</v>
      </c>
      <c r="J3936" s="46" t="s">
        <v>5890</v>
      </c>
      <c r="K3936" s="46" t="s">
        <v>5941</v>
      </c>
      <c r="L3936" s="46" t="s">
        <v>159</v>
      </c>
      <c r="M3936" s="46" t="s">
        <v>159</v>
      </c>
      <c r="N3936" s="8">
        <v>10</v>
      </c>
      <c r="O3936" s="46" t="s">
        <v>159</v>
      </c>
      <c r="P3936" s="46" t="s">
        <v>5904</v>
      </c>
      <c r="Q3936" s="46" t="s">
        <v>159</v>
      </c>
      <c r="R3936" s="46" t="s">
        <v>5904</v>
      </c>
      <c r="S3936" s="46" t="s">
        <v>159</v>
      </c>
      <c r="T3936" s="46" t="s">
        <v>5894</v>
      </c>
      <c r="U3936" s="46" t="s">
        <v>5895</v>
      </c>
      <c r="V3936" s="46" t="s">
        <v>5908</v>
      </c>
      <c r="W3936" s="48" t="s">
        <v>5902</v>
      </c>
      <c r="X3936" s="47" t="s">
        <v>5911</v>
      </c>
      <c r="Y3936" s="46" t="s">
        <v>159</v>
      </c>
    </row>
    <row r="3937" spans="2:25" ht="39.6">
      <c r="B3937" s="46" t="s">
        <v>5912</v>
      </c>
      <c r="C3937" s="46" t="s">
        <v>5886</v>
      </c>
      <c r="D3937" s="46" t="s">
        <v>5925</v>
      </c>
      <c r="E3937" s="46" t="s">
        <v>2022</v>
      </c>
      <c r="F3937" s="46">
        <v>10.8</v>
      </c>
      <c r="G3937" s="46" t="s">
        <v>5888</v>
      </c>
      <c r="H3937" s="46">
        <v>29</v>
      </c>
      <c r="I3937" s="46" t="s">
        <v>5889</v>
      </c>
      <c r="J3937" s="46" t="s">
        <v>5890</v>
      </c>
      <c r="K3937" s="46" t="s">
        <v>5942</v>
      </c>
      <c r="L3937" s="46" t="s">
        <v>159</v>
      </c>
      <c r="M3937" s="46" t="s">
        <v>159</v>
      </c>
      <c r="N3937" s="8">
        <v>10</v>
      </c>
      <c r="O3937" s="46" t="s">
        <v>159</v>
      </c>
      <c r="P3937" s="46" t="s">
        <v>5893</v>
      </c>
      <c r="Q3937" s="46" t="s">
        <v>159</v>
      </c>
      <c r="R3937" s="46" t="s">
        <v>5904</v>
      </c>
      <c r="S3937" s="46" t="s">
        <v>159</v>
      </c>
      <c r="T3937" s="46" t="s">
        <v>5894</v>
      </c>
      <c r="U3937" s="46" t="s">
        <v>5895</v>
      </c>
      <c r="V3937" s="46" t="s">
        <v>5901</v>
      </c>
      <c r="W3937" s="48" t="s">
        <v>5906</v>
      </c>
      <c r="X3937" s="47" t="s">
        <v>5911</v>
      </c>
      <c r="Y3937" s="46" t="s">
        <v>159</v>
      </c>
    </row>
    <row r="3938" spans="2:25" ht="39.6">
      <c r="B3938" s="46" t="s">
        <v>1663</v>
      </c>
      <c r="C3938" s="46" t="s">
        <v>5886</v>
      </c>
      <c r="D3938" s="46" t="s">
        <v>5925</v>
      </c>
      <c r="E3938" s="46" t="s">
        <v>2022</v>
      </c>
      <c r="F3938" s="46">
        <v>10.8</v>
      </c>
      <c r="G3938" s="46" t="s">
        <v>5888</v>
      </c>
      <c r="H3938" s="46">
        <v>30</v>
      </c>
      <c r="I3938" s="46" t="s">
        <v>5889</v>
      </c>
      <c r="J3938" s="46" t="s">
        <v>5890</v>
      </c>
      <c r="K3938" s="46" t="s">
        <v>5943</v>
      </c>
      <c r="L3938" s="46" t="s">
        <v>159</v>
      </c>
      <c r="M3938" s="46" t="s">
        <v>159</v>
      </c>
      <c r="N3938" s="8">
        <v>10</v>
      </c>
      <c r="O3938" s="46" t="s">
        <v>159</v>
      </c>
      <c r="P3938" s="46" t="s">
        <v>5904</v>
      </c>
      <c r="Q3938" s="46" t="s">
        <v>159</v>
      </c>
      <c r="R3938" s="46" t="s">
        <v>5893</v>
      </c>
      <c r="S3938" s="46" t="s">
        <v>159</v>
      </c>
      <c r="T3938" s="46" t="s">
        <v>5894</v>
      </c>
      <c r="U3938" s="46" t="s">
        <v>5895</v>
      </c>
      <c r="V3938" s="46" t="s">
        <v>5901</v>
      </c>
      <c r="W3938" s="48" t="s">
        <v>5902</v>
      </c>
      <c r="X3938" s="47" t="s">
        <v>5911</v>
      </c>
      <c r="Y3938" s="46" t="s">
        <v>159</v>
      </c>
    </row>
    <row r="3939" spans="2:25" ht="39.6">
      <c r="B3939" s="46" t="s">
        <v>1663</v>
      </c>
      <c r="C3939" s="46" t="s">
        <v>5886</v>
      </c>
      <c r="D3939" s="46" t="s">
        <v>5925</v>
      </c>
      <c r="E3939" s="46" t="s">
        <v>2022</v>
      </c>
      <c r="F3939" s="46">
        <v>10.8</v>
      </c>
      <c r="G3939" s="46" t="s">
        <v>5888</v>
      </c>
      <c r="H3939" s="46">
        <v>31</v>
      </c>
      <c r="I3939" s="46" t="s">
        <v>5889</v>
      </c>
      <c r="J3939" s="46" t="s">
        <v>5890</v>
      </c>
      <c r="K3939" s="46" t="s">
        <v>5944</v>
      </c>
      <c r="L3939" s="46" t="s">
        <v>159</v>
      </c>
      <c r="M3939" s="46" t="s">
        <v>159</v>
      </c>
      <c r="N3939" s="8">
        <v>10</v>
      </c>
      <c r="O3939" s="46" t="s">
        <v>159</v>
      </c>
      <c r="P3939" s="46" t="s">
        <v>5904</v>
      </c>
      <c r="Q3939" s="46" t="s">
        <v>159</v>
      </c>
      <c r="R3939" s="46" t="s">
        <v>5893</v>
      </c>
      <c r="S3939" s="46" t="s">
        <v>159</v>
      </c>
      <c r="T3939" s="46" t="s">
        <v>5894</v>
      </c>
      <c r="U3939" s="46" t="s">
        <v>5895</v>
      </c>
      <c r="V3939" s="46" t="s">
        <v>5901</v>
      </c>
      <c r="W3939" s="48" t="s">
        <v>5902</v>
      </c>
      <c r="X3939" s="47" t="s">
        <v>5911</v>
      </c>
      <c r="Y3939" s="46" t="s">
        <v>159</v>
      </c>
    </row>
    <row r="3940" spans="2:25" ht="39.6">
      <c r="B3940" s="46" t="s">
        <v>1663</v>
      </c>
      <c r="C3940" s="46" t="s">
        <v>5886</v>
      </c>
      <c r="D3940" s="46" t="s">
        <v>5945</v>
      </c>
      <c r="E3940" s="46" t="s">
        <v>2022</v>
      </c>
      <c r="F3940" s="46">
        <v>13.9</v>
      </c>
      <c r="G3940" s="46" t="s">
        <v>5888</v>
      </c>
      <c r="H3940" s="46">
        <v>32</v>
      </c>
      <c r="I3940" s="46" t="s">
        <v>5889</v>
      </c>
      <c r="J3940" s="46" t="s">
        <v>5890</v>
      </c>
      <c r="K3940" s="46" t="s">
        <v>5946</v>
      </c>
      <c r="L3940" s="46" t="s">
        <v>921</v>
      </c>
      <c r="M3940" s="46">
        <v>5</v>
      </c>
      <c r="N3940" s="46">
        <v>13.5</v>
      </c>
      <c r="O3940" s="46">
        <v>5</v>
      </c>
      <c r="P3940" s="46" t="s">
        <v>5904</v>
      </c>
      <c r="Q3940" s="46" t="s">
        <v>53</v>
      </c>
      <c r="R3940" s="46" t="s">
        <v>5904</v>
      </c>
      <c r="S3940" s="46" t="s">
        <v>53</v>
      </c>
      <c r="T3940" s="46" t="s">
        <v>5894</v>
      </c>
      <c r="U3940" s="46" t="s">
        <v>5895</v>
      </c>
      <c r="V3940" s="46" t="s">
        <v>5908</v>
      </c>
      <c r="W3940" s="48" t="s">
        <v>5947</v>
      </c>
      <c r="X3940" s="47" t="s">
        <v>5911</v>
      </c>
      <c r="Y3940" s="46">
        <v>5</v>
      </c>
    </row>
    <row r="3941" spans="2:25" ht="39.6">
      <c r="B3941" s="46" t="s">
        <v>1663</v>
      </c>
      <c r="C3941" s="46" t="s">
        <v>5886</v>
      </c>
      <c r="D3941" s="46" t="s">
        <v>5945</v>
      </c>
      <c r="E3941" s="46" t="s">
        <v>2022</v>
      </c>
      <c r="F3941" s="46">
        <v>13.9</v>
      </c>
      <c r="G3941" s="46" t="s">
        <v>5888</v>
      </c>
      <c r="H3941" s="46">
        <v>33</v>
      </c>
      <c r="I3941" s="46" t="s">
        <v>5889</v>
      </c>
      <c r="J3941" s="46" t="s">
        <v>5890</v>
      </c>
      <c r="K3941" s="46" t="s">
        <v>5948</v>
      </c>
      <c r="L3941" s="46" t="s">
        <v>159</v>
      </c>
      <c r="M3941" s="46" t="s">
        <v>159</v>
      </c>
      <c r="N3941" s="8">
        <v>13.5</v>
      </c>
      <c r="O3941" s="46" t="s">
        <v>159</v>
      </c>
      <c r="P3941" s="46" t="s">
        <v>5904</v>
      </c>
      <c r="Q3941" s="46" t="s">
        <v>159</v>
      </c>
      <c r="R3941" s="46" t="s">
        <v>5904</v>
      </c>
      <c r="S3941" s="46" t="s">
        <v>159</v>
      </c>
      <c r="T3941" s="46" t="s">
        <v>5894</v>
      </c>
      <c r="U3941" s="46" t="s">
        <v>5895</v>
      </c>
      <c r="V3941" s="46" t="s">
        <v>5908</v>
      </c>
      <c r="W3941" s="48" t="s">
        <v>5906</v>
      </c>
      <c r="X3941" s="47" t="s">
        <v>5911</v>
      </c>
      <c r="Y3941" s="46" t="s">
        <v>159</v>
      </c>
    </row>
    <row r="3942" spans="2:25" ht="39.6">
      <c r="B3942" s="46" t="s">
        <v>1663</v>
      </c>
      <c r="C3942" s="46" t="s">
        <v>5886</v>
      </c>
      <c r="D3942" s="46" t="s">
        <v>5945</v>
      </c>
      <c r="E3942" s="46" t="s">
        <v>2022</v>
      </c>
      <c r="F3942" s="46">
        <v>13.9</v>
      </c>
      <c r="G3942" s="46" t="s">
        <v>5888</v>
      </c>
      <c r="H3942" s="46">
        <v>34</v>
      </c>
      <c r="I3942" s="46" t="s">
        <v>5889</v>
      </c>
      <c r="J3942" s="46" t="s">
        <v>5890</v>
      </c>
      <c r="K3942" s="46" t="s">
        <v>5949</v>
      </c>
      <c r="L3942" s="46" t="s">
        <v>159</v>
      </c>
      <c r="M3942" s="46" t="s">
        <v>159</v>
      </c>
      <c r="N3942" s="8">
        <v>13.5</v>
      </c>
      <c r="O3942" s="46" t="s">
        <v>159</v>
      </c>
      <c r="P3942" s="46" t="s">
        <v>5904</v>
      </c>
      <c r="Q3942" s="46" t="s">
        <v>159</v>
      </c>
      <c r="R3942" s="46" t="s">
        <v>5904</v>
      </c>
      <c r="S3942" s="46" t="s">
        <v>159</v>
      </c>
      <c r="T3942" s="46" t="s">
        <v>5894</v>
      </c>
      <c r="U3942" s="46" t="s">
        <v>5895</v>
      </c>
      <c r="V3942" s="46" t="s">
        <v>5901</v>
      </c>
      <c r="W3942" s="48" t="s">
        <v>5902</v>
      </c>
      <c r="X3942" s="47" t="s">
        <v>5911</v>
      </c>
      <c r="Y3942" s="46" t="s">
        <v>159</v>
      </c>
    </row>
    <row r="3943" spans="2:25" ht="39.6">
      <c r="B3943" s="46" t="s">
        <v>1663</v>
      </c>
      <c r="C3943" s="46" t="s">
        <v>5886</v>
      </c>
      <c r="D3943" s="46" t="s">
        <v>5945</v>
      </c>
      <c r="E3943" s="46" t="s">
        <v>2022</v>
      </c>
      <c r="F3943" s="46">
        <v>13.9</v>
      </c>
      <c r="G3943" s="46" t="s">
        <v>5888</v>
      </c>
      <c r="H3943" s="46">
        <v>35</v>
      </c>
      <c r="I3943" s="46" t="s">
        <v>5889</v>
      </c>
      <c r="J3943" s="46" t="s">
        <v>5890</v>
      </c>
      <c r="K3943" s="46" t="s">
        <v>5950</v>
      </c>
      <c r="L3943" s="46" t="s">
        <v>159</v>
      </c>
      <c r="M3943" s="46" t="s">
        <v>159</v>
      </c>
      <c r="N3943" s="8">
        <v>13.5</v>
      </c>
      <c r="O3943" s="46" t="s">
        <v>159</v>
      </c>
      <c r="P3943" s="46" t="s">
        <v>5904</v>
      </c>
      <c r="Q3943" s="46" t="s">
        <v>159</v>
      </c>
      <c r="R3943" s="46" t="s">
        <v>5904</v>
      </c>
      <c r="S3943" s="46" t="s">
        <v>159</v>
      </c>
      <c r="T3943" s="46" t="s">
        <v>5894</v>
      </c>
      <c r="U3943" s="46" t="s">
        <v>5895</v>
      </c>
      <c r="V3943" s="46" t="s">
        <v>5901</v>
      </c>
      <c r="W3943" s="48" t="s">
        <v>5906</v>
      </c>
      <c r="X3943" s="47" t="s">
        <v>5911</v>
      </c>
      <c r="Y3943" s="46" t="s">
        <v>159</v>
      </c>
    </row>
    <row r="3944" spans="2:25" ht="39.6">
      <c r="B3944" s="46" t="s">
        <v>1663</v>
      </c>
      <c r="C3944" s="46" t="s">
        <v>5886</v>
      </c>
      <c r="D3944" s="46" t="s">
        <v>5945</v>
      </c>
      <c r="E3944" s="46" t="s">
        <v>2022</v>
      </c>
      <c r="F3944" s="46">
        <v>13.9</v>
      </c>
      <c r="G3944" s="46" t="s">
        <v>5888</v>
      </c>
      <c r="H3944" s="46">
        <v>36</v>
      </c>
      <c r="I3944" s="46" t="s">
        <v>5889</v>
      </c>
      <c r="J3944" s="46" t="s">
        <v>5890</v>
      </c>
      <c r="K3944" s="46" t="s">
        <v>5951</v>
      </c>
      <c r="L3944" s="46" t="s">
        <v>159</v>
      </c>
      <c r="M3944" s="46" t="s">
        <v>159</v>
      </c>
      <c r="N3944" s="8">
        <v>13.5</v>
      </c>
      <c r="O3944" s="46" t="s">
        <v>159</v>
      </c>
      <c r="P3944" s="46" t="s">
        <v>5904</v>
      </c>
      <c r="Q3944" s="46" t="s">
        <v>159</v>
      </c>
      <c r="R3944" s="46" t="s">
        <v>5904</v>
      </c>
      <c r="S3944" s="46" t="s">
        <v>159</v>
      </c>
      <c r="T3944" s="46" t="s">
        <v>5894</v>
      </c>
      <c r="U3944" s="46" t="s">
        <v>5895</v>
      </c>
      <c r="V3944" s="46" t="s">
        <v>5908</v>
      </c>
      <c r="W3944" s="48" t="s">
        <v>5902</v>
      </c>
      <c r="X3944" s="47" t="s">
        <v>5911</v>
      </c>
      <c r="Y3944" s="46" t="s">
        <v>159</v>
      </c>
    </row>
    <row r="3945" spans="2:25" ht="39.6">
      <c r="B3945" s="46" t="s">
        <v>1663</v>
      </c>
      <c r="C3945" s="46" t="s">
        <v>5886</v>
      </c>
      <c r="D3945" s="46" t="s">
        <v>5945</v>
      </c>
      <c r="E3945" s="46" t="s">
        <v>2022</v>
      </c>
      <c r="F3945" s="46">
        <v>13.9</v>
      </c>
      <c r="G3945" s="46" t="s">
        <v>5888</v>
      </c>
      <c r="H3945" s="46">
        <v>37</v>
      </c>
      <c r="I3945" s="46" t="s">
        <v>5889</v>
      </c>
      <c r="J3945" s="46" t="s">
        <v>5890</v>
      </c>
      <c r="K3945" s="46" t="s">
        <v>5952</v>
      </c>
      <c r="L3945" s="46" t="s">
        <v>159</v>
      </c>
      <c r="M3945" s="46" t="s">
        <v>159</v>
      </c>
      <c r="N3945" s="8">
        <v>13.5</v>
      </c>
      <c r="O3945" s="46" t="s">
        <v>159</v>
      </c>
      <c r="P3945" s="46" t="s">
        <v>5904</v>
      </c>
      <c r="Q3945" s="46" t="s">
        <v>159</v>
      </c>
      <c r="R3945" s="46" t="s">
        <v>5904</v>
      </c>
      <c r="S3945" s="46" t="s">
        <v>159</v>
      </c>
      <c r="T3945" s="46" t="s">
        <v>5894</v>
      </c>
      <c r="U3945" s="46" t="s">
        <v>5895</v>
      </c>
      <c r="V3945" s="46" t="s">
        <v>5901</v>
      </c>
      <c r="W3945" s="48" t="s">
        <v>5906</v>
      </c>
      <c r="X3945" s="47" t="s">
        <v>5911</v>
      </c>
      <c r="Y3945" s="46" t="s">
        <v>159</v>
      </c>
    </row>
    <row r="3946" spans="2:25" ht="39.6">
      <c r="B3946" s="46" t="s">
        <v>1663</v>
      </c>
      <c r="C3946" s="46" t="s">
        <v>5886</v>
      </c>
      <c r="D3946" s="46" t="s">
        <v>5945</v>
      </c>
      <c r="E3946" s="46" t="s">
        <v>2022</v>
      </c>
      <c r="F3946" s="46">
        <v>13.9</v>
      </c>
      <c r="G3946" s="46" t="s">
        <v>5888</v>
      </c>
      <c r="H3946" s="46">
        <v>38</v>
      </c>
      <c r="I3946" s="46" t="s">
        <v>5889</v>
      </c>
      <c r="J3946" s="46" t="s">
        <v>5890</v>
      </c>
      <c r="K3946" s="46" t="s">
        <v>5953</v>
      </c>
      <c r="L3946" s="46" t="s">
        <v>159</v>
      </c>
      <c r="M3946" s="46" t="s">
        <v>159</v>
      </c>
      <c r="N3946" s="8">
        <v>13.5</v>
      </c>
      <c r="O3946" s="46" t="s">
        <v>159</v>
      </c>
      <c r="P3946" s="46" t="s">
        <v>5904</v>
      </c>
      <c r="Q3946" s="46" t="s">
        <v>159</v>
      </c>
      <c r="R3946" s="46" t="s">
        <v>5904</v>
      </c>
      <c r="S3946" s="46" t="s">
        <v>159</v>
      </c>
      <c r="T3946" s="46" t="s">
        <v>5894</v>
      </c>
      <c r="U3946" s="46" t="s">
        <v>5895</v>
      </c>
      <c r="V3946" s="46" t="s">
        <v>5908</v>
      </c>
      <c r="W3946" s="48" t="s">
        <v>5902</v>
      </c>
      <c r="X3946" s="47" t="s">
        <v>5911</v>
      </c>
      <c r="Y3946" s="46" t="s">
        <v>159</v>
      </c>
    </row>
    <row r="3947" spans="2:25" ht="39.6">
      <c r="B3947" s="46" t="s">
        <v>5912</v>
      </c>
      <c r="C3947" s="46" t="s">
        <v>5886</v>
      </c>
      <c r="D3947" s="46" t="s">
        <v>5954</v>
      </c>
      <c r="E3947" s="46" t="s">
        <v>2022</v>
      </c>
      <c r="F3947" s="46">
        <v>13.9</v>
      </c>
      <c r="G3947" s="46" t="s">
        <v>5888</v>
      </c>
      <c r="H3947" s="46">
        <v>39</v>
      </c>
      <c r="I3947" s="46" t="s">
        <v>5889</v>
      </c>
      <c r="J3947" s="46" t="s">
        <v>5890</v>
      </c>
      <c r="K3947" s="46" t="s">
        <v>5955</v>
      </c>
      <c r="L3947" s="46" t="s">
        <v>921</v>
      </c>
      <c r="M3947" s="46">
        <v>6</v>
      </c>
      <c r="N3947" s="46">
        <v>13.9</v>
      </c>
      <c r="O3947" s="46">
        <v>6</v>
      </c>
      <c r="P3947" s="46" t="s">
        <v>5904</v>
      </c>
      <c r="Q3947" s="46" t="s">
        <v>53</v>
      </c>
      <c r="R3947" s="46" t="s">
        <v>5893</v>
      </c>
      <c r="S3947" s="46" t="s">
        <v>53</v>
      </c>
      <c r="T3947" s="46" t="s">
        <v>5894</v>
      </c>
      <c r="U3947" s="46" t="s">
        <v>5895</v>
      </c>
      <c r="V3947" s="46" t="s">
        <v>5908</v>
      </c>
      <c r="W3947" s="48" t="s">
        <v>5902</v>
      </c>
      <c r="X3947" s="47" t="s">
        <v>5911</v>
      </c>
      <c r="Y3947" s="46">
        <v>6</v>
      </c>
    </row>
    <row r="3948" spans="2:25" ht="39.6">
      <c r="B3948" s="46" t="s">
        <v>1663</v>
      </c>
      <c r="C3948" s="46" t="s">
        <v>5886</v>
      </c>
      <c r="D3948" s="46" t="s">
        <v>5954</v>
      </c>
      <c r="E3948" s="46" t="s">
        <v>2022</v>
      </c>
      <c r="F3948" s="46">
        <v>13.9</v>
      </c>
      <c r="G3948" s="46" t="s">
        <v>5888</v>
      </c>
      <c r="H3948" s="46">
        <v>40</v>
      </c>
      <c r="I3948" s="46" t="s">
        <v>5889</v>
      </c>
      <c r="J3948" s="46" t="s">
        <v>5890</v>
      </c>
      <c r="K3948" s="46" t="s">
        <v>5956</v>
      </c>
      <c r="L3948" s="46" t="s">
        <v>159</v>
      </c>
      <c r="M3948" s="46" t="s">
        <v>159</v>
      </c>
      <c r="N3948" s="46">
        <v>13.9</v>
      </c>
      <c r="O3948" s="46" t="s">
        <v>159</v>
      </c>
      <c r="P3948" s="46" t="s">
        <v>5900</v>
      </c>
      <c r="Q3948" s="46" t="s">
        <v>159</v>
      </c>
      <c r="R3948" s="46" t="s">
        <v>5904</v>
      </c>
      <c r="S3948" s="46" t="s">
        <v>159</v>
      </c>
      <c r="T3948" s="46" t="s">
        <v>5894</v>
      </c>
      <c r="U3948" s="46" t="s">
        <v>5895</v>
      </c>
      <c r="V3948" s="46" t="s">
        <v>5905</v>
      </c>
      <c r="W3948" s="48" t="s">
        <v>5947</v>
      </c>
      <c r="X3948" s="47" t="s">
        <v>5911</v>
      </c>
      <c r="Y3948" s="46" t="s">
        <v>159</v>
      </c>
    </row>
    <row r="3949" spans="2:25" ht="39.6">
      <c r="B3949" s="46" t="s">
        <v>5912</v>
      </c>
      <c r="C3949" s="46" t="s">
        <v>5886</v>
      </c>
      <c r="D3949" s="46" t="s">
        <v>5957</v>
      </c>
      <c r="E3949" s="46" t="s">
        <v>2022</v>
      </c>
      <c r="F3949" s="46">
        <v>19.899999999999999</v>
      </c>
      <c r="G3949" s="46" t="s">
        <v>5888</v>
      </c>
      <c r="H3949" s="46">
        <v>41</v>
      </c>
      <c r="I3949" s="46" t="s">
        <v>5889</v>
      </c>
      <c r="J3949" s="46" t="s">
        <v>5890</v>
      </c>
      <c r="K3949" s="46" t="s">
        <v>5958</v>
      </c>
      <c r="L3949" s="46" t="s">
        <v>5959</v>
      </c>
      <c r="M3949" s="46">
        <v>7</v>
      </c>
      <c r="N3949" s="46">
        <v>18.3</v>
      </c>
      <c r="O3949" s="46">
        <v>7</v>
      </c>
      <c r="P3949" s="46" t="s">
        <v>5893</v>
      </c>
      <c r="Q3949" s="46" t="s">
        <v>53</v>
      </c>
      <c r="R3949" s="46" t="s">
        <v>5900</v>
      </c>
      <c r="S3949" s="46" t="s">
        <v>53</v>
      </c>
      <c r="T3949" s="46" t="s">
        <v>5894</v>
      </c>
      <c r="U3949" s="46" t="s">
        <v>5895</v>
      </c>
      <c r="V3949" s="46" t="s">
        <v>5908</v>
      </c>
      <c r="W3949" s="48" t="s">
        <v>5902</v>
      </c>
      <c r="X3949" s="47" t="s">
        <v>5911</v>
      </c>
      <c r="Y3949" s="46">
        <v>7</v>
      </c>
    </row>
    <row r="3950" spans="2:25" ht="39.6">
      <c r="B3950" s="46" t="s">
        <v>5928</v>
      </c>
      <c r="C3950" s="46" t="s">
        <v>5886</v>
      </c>
      <c r="D3950" s="46" t="s">
        <v>5957</v>
      </c>
      <c r="E3950" s="46" t="s">
        <v>5913</v>
      </c>
      <c r="F3950" s="46">
        <v>19.899999999999999</v>
      </c>
      <c r="G3950" s="46" t="s">
        <v>5888</v>
      </c>
      <c r="H3950" s="46">
        <v>42</v>
      </c>
      <c r="I3950" s="46" t="s">
        <v>5889</v>
      </c>
      <c r="J3950" s="46" t="s">
        <v>5890</v>
      </c>
      <c r="K3950" s="46" t="s">
        <v>5960</v>
      </c>
      <c r="L3950" s="46" t="s">
        <v>159</v>
      </c>
      <c r="M3950" s="46" t="s">
        <v>159</v>
      </c>
      <c r="N3950" s="46">
        <v>18.3</v>
      </c>
      <c r="O3950" s="46" t="s">
        <v>159</v>
      </c>
      <c r="P3950" s="46" t="s">
        <v>5904</v>
      </c>
      <c r="Q3950" s="46" t="s">
        <v>159</v>
      </c>
      <c r="R3950" s="46" t="s">
        <v>5900</v>
      </c>
      <c r="S3950" s="46" t="s">
        <v>159</v>
      </c>
      <c r="T3950" s="46" t="s">
        <v>5894</v>
      </c>
      <c r="U3950" s="46" t="s">
        <v>5895</v>
      </c>
      <c r="V3950" s="46" t="s">
        <v>5901</v>
      </c>
      <c r="W3950" s="48" t="s">
        <v>5902</v>
      </c>
      <c r="X3950" s="47" t="s">
        <v>5911</v>
      </c>
      <c r="Y3950" s="46" t="s">
        <v>159</v>
      </c>
    </row>
    <row r="3951" spans="2:25" ht="39.6">
      <c r="B3951" s="46" t="s">
        <v>1663</v>
      </c>
      <c r="C3951" s="46" t="s">
        <v>5886</v>
      </c>
      <c r="D3951" s="46" t="s">
        <v>5957</v>
      </c>
      <c r="E3951" s="46" t="s">
        <v>2022</v>
      </c>
      <c r="F3951" s="46">
        <v>19.899999999999999</v>
      </c>
      <c r="G3951" s="46" t="s">
        <v>5888</v>
      </c>
      <c r="H3951" s="46">
        <v>43</v>
      </c>
      <c r="I3951" s="46" t="s">
        <v>5889</v>
      </c>
      <c r="J3951" s="46" t="s">
        <v>5890</v>
      </c>
      <c r="K3951" s="46" t="s">
        <v>5961</v>
      </c>
      <c r="L3951" s="46" t="s">
        <v>159</v>
      </c>
      <c r="M3951" s="46" t="s">
        <v>159</v>
      </c>
      <c r="N3951" s="46">
        <v>18.3</v>
      </c>
      <c r="O3951" s="46" t="s">
        <v>159</v>
      </c>
      <c r="P3951" s="46" t="s">
        <v>5893</v>
      </c>
      <c r="Q3951" s="46" t="s">
        <v>159</v>
      </c>
      <c r="R3951" s="46" t="s">
        <v>5893</v>
      </c>
      <c r="S3951" s="46" t="s">
        <v>159</v>
      </c>
      <c r="T3951" s="46" t="s">
        <v>5894</v>
      </c>
      <c r="U3951" s="46" t="s">
        <v>5895</v>
      </c>
      <c r="V3951" s="46" t="s">
        <v>5901</v>
      </c>
      <c r="W3951" s="48" t="s">
        <v>5906</v>
      </c>
      <c r="X3951" s="47" t="s">
        <v>5911</v>
      </c>
      <c r="Y3951" s="46" t="s">
        <v>159</v>
      </c>
    </row>
    <row r="3952" spans="2:25" ht="39.6">
      <c r="B3952" s="46" t="s">
        <v>1663</v>
      </c>
      <c r="C3952" s="46" t="s">
        <v>5886</v>
      </c>
      <c r="D3952" s="46" t="s">
        <v>5957</v>
      </c>
      <c r="E3952" s="46" t="s">
        <v>2022</v>
      </c>
      <c r="F3952" s="46">
        <v>19.899999999999999</v>
      </c>
      <c r="G3952" s="46" t="s">
        <v>5888</v>
      </c>
      <c r="H3952" s="46">
        <v>44</v>
      </c>
      <c r="I3952" s="46" t="s">
        <v>5889</v>
      </c>
      <c r="J3952" s="46" t="s">
        <v>5890</v>
      </c>
      <c r="K3952" s="46" t="s">
        <v>5962</v>
      </c>
      <c r="L3952" s="46" t="s">
        <v>159</v>
      </c>
      <c r="M3952" s="46" t="s">
        <v>159</v>
      </c>
      <c r="N3952" s="46">
        <v>18.3</v>
      </c>
      <c r="O3952" s="46" t="s">
        <v>159</v>
      </c>
      <c r="P3952" s="46" t="s">
        <v>5904</v>
      </c>
      <c r="Q3952" s="46" t="s">
        <v>159</v>
      </c>
      <c r="R3952" s="46" t="s">
        <v>5904</v>
      </c>
      <c r="S3952" s="46" t="s">
        <v>159</v>
      </c>
      <c r="T3952" s="46" t="s">
        <v>5894</v>
      </c>
      <c r="U3952" s="46" t="s">
        <v>5895</v>
      </c>
      <c r="V3952" s="46" t="s">
        <v>5908</v>
      </c>
      <c r="W3952" s="48" t="s">
        <v>5902</v>
      </c>
      <c r="X3952" s="47" t="s">
        <v>5911</v>
      </c>
      <c r="Y3952" s="46" t="s">
        <v>159</v>
      </c>
    </row>
    <row r="3953" spans="2:25" ht="39.6">
      <c r="B3953" s="46" t="s">
        <v>5912</v>
      </c>
      <c r="C3953" s="46" t="s">
        <v>5886</v>
      </c>
      <c r="D3953" s="46" t="s">
        <v>5957</v>
      </c>
      <c r="E3953" s="46" t="s">
        <v>2022</v>
      </c>
      <c r="F3953" s="46">
        <v>19.899999999999999</v>
      </c>
      <c r="G3953" s="46" t="s">
        <v>5888</v>
      </c>
      <c r="H3953" s="46">
        <v>45</v>
      </c>
      <c r="I3953" s="46" t="s">
        <v>5889</v>
      </c>
      <c r="J3953" s="46" t="s">
        <v>5890</v>
      </c>
      <c r="K3953" s="46" t="s">
        <v>5963</v>
      </c>
      <c r="L3953" s="46" t="s">
        <v>159</v>
      </c>
      <c r="M3953" s="46" t="s">
        <v>159</v>
      </c>
      <c r="N3953" s="46">
        <v>18.3</v>
      </c>
      <c r="O3953" s="46" t="s">
        <v>159</v>
      </c>
      <c r="P3953" s="46" t="s">
        <v>5904</v>
      </c>
      <c r="Q3953" s="46" t="s">
        <v>159</v>
      </c>
      <c r="R3953" s="46" t="s">
        <v>5904</v>
      </c>
      <c r="S3953" s="46" t="s">
        <v>159</v>
      </c>
      <c r="T3953" s="46" t="s">
        <v>5894</v>
      </c>
      <c r="U3953" s="46" t="s">
        <v>5895</v>
      </c>
      <c r="V3953" s="46" t="s">
        <v>5908</v>
      </c>
      <c r="W3953" s="48" t="s">
        <v>5902</v>
      </c>
      <c r="X3953" s="47" t="s">
        <v>5911</v>
      </c>
      <c r="Y3953" s="46" t="s">
        <v>159</v>
      </c>
    </row>
    <row r="3954" spans="2:25" ht="39.6">
      <c r="B3954" s="46" t="s">
        <v>1663</v>
      </c>
      <c r="C3954" s="46" t="s">
        <v>5886</v>
      </c>
      <c r="D3954" s="46" t="s">
        <v>5957</v>
      </c>
      <c r="E3954" s="46" t="s">
        <v>5913</v>
      </c>
      <c r="F3954" s="46">
        <v>19.899999999999999</v>
      </c>
      <c r="G3954" s="46" t="s">
        <v>5888</v>
      </c>
      <c r="H3954" s="46">
        <v>46</v>
      </c>
      <c r="I3954" s="46" t="s">
        <v>5889</v>
      </c>
      <c r="J3954" s="46" t="s">
        <v>5890</v>
      </c>
      <c r="K3954" s="46" t="s">
        <v>5964</v>
      </c>
      <c r="L3954" s="46" t="s">
        <v>159</v>
      </c>
      <c r="M3954" s="46" t="s">
        <v>159</v>
      </c>
      <c r="N3954" s="46">
        <v>18.3</v>
      </c>
      <c r="O3954" s="46" t="s">
        <v>159</v>
      </c>
      <c r="P3954" s="46" t="s">
        <v>5904</v>
      </c>
      <c r="Q3954" s="46" t="s">
        <v>159</v>
      </c>
      <c r="R3954" s="46" t="s">
        <v>5904</v>
      </c>
      <c r="S3954" s="46" t="s">
        <v>159</v>
      </c>
      <c r="T3954" s="46" t="s">
        <v>5894</v>
      </c>
      <c r="U3954" s="46" t="s">
        <v>5895</v>
      </c>
      <c r="V3954" s="46" t="s">
        <v>5901</v>
      </c>
      <c r="W3954" s="48" t="s">
        <v>5902</v>
      </c>
      <c r="X3954" s="47" t="s">
        <v>5911</v>
      </c>
      <c r="Y3954" s="46" t="s">
        <v>159</v>
      </c>
    </row>
    <row r="3955" spans="2:25" ht="39.6">
      <c r="B3955" s="46" t="s">
        <v>5912</v>
      </c>
      <c r="C3955" s="46" t="s">
        <v>5886</v>
      </c>
      <c r="D3955" s="46" t="s">
        <v>5957</v>
      </c>
      <c r="E3955" s="46" t="s">
        <v>2022</v>
      </c>
      <c r="F3955" s="46">
        <v>19.899999999999999</v>
      </c>
      <c r="G3955" s="46" t="s">
        <v>5888</v>
      </c>
      <c r="H3955" s="46">
        <v>47</v>
      </c>
      <c r="I3955" s="46" t="s">
        <v>5889</v>
      </c>
      <c r="J3955" s="46" t="s">
        <v>5890</v>
      </c>
      <c r="K3955" s="46" t="s">
        <v>5965</v>
      </c>
      <c r="L3955" s="46" t="s">
        <v>159</v>
      </c>
      <c r="M3955" s="46" t="s">
        <v>159</v>
      </c>
      <c r="N3955" s="46">
        <v>18.3</v>
      </c>
      <c r="O3955" s="46" t="s">
        <v>159</v>
      </c>
      <c r="P3955" s="46" t="s">
        <v>5904</v>
      </c>
      <c r="Q3955" s="46" t="s">
        <v>159</v>
      </c>
      <c r="R3955" s="46" t="s">
        <v>5893</v>
      </c>
      <c r="S3955" s="46" t="s">
        <v>159</v>
      </c>
      <c r="T3955" s="46" t="s">
        <v>5894</v>
      </c>
      <c r="U3955" s="46" t="s">
        <v>5895</v>
      </c>
      <c r="V3955" s="46" t="s">
        <v>5901</v>
      </c>
      <c r="W3955" s="48" t="s">
        <v>5902</v>
      </c>
      <c r="X3955" s="47" t="s">
        <v>5911</v>
      </c>
      <c r="Y3955" s="46" t="s">
        <v>159</v>
      </c>
    </row>
    <row r="3956" spans="2:25" ht="39.6">
      <c r="B3956" s="46" t="s">
        <v>5966</v>
      </c>
      <c r="C3956" s="46" t="s">
        <v>5967</v>
      </c>
      <c r="D3956" s="46" t="s">
        <v>5968</v>
      </c>
      <c r="E3956" s="46" t="s">
        <v>2022</v>
      </c>
      <c r="F3956" s="46">
        <v>27.9</v>
      </c>
      <c r="G3956" s="46" t="s">
        <v>5888</v>
      </c>
      <c r="H3956" s="46">
        <v>48</v>
      </c>
      <c r="I3956" s="46" t="s">
        <v>5889</v>
      </c>
      <c r="J3956" s="46" t="s">
        <v>5969</v>
      </c>
      <c r="K3956" s="46" t="s">
        <v>5970</v>
      </c>
      <c r="L3956" s="46" t="s">
        <v>921</v>
      </c>
      <c r="M3956" s="46">
        <v>8</v>
      </c>
      <c r="N3956" s="46">
        <v>27.8</v>
      </c>
      <c r="O3956" s="46">
        <v>8</v>
      </c>
      <c r="P3956" s="46" t="s">
        <v>5971</v>
      </c>
      <c r="Q3956" s="46" t="s">
        <v>55</v>
      </c>
      <c r="R3956" s="46" t="s">
        <v>5971</v>
      </c>
      <c r="S3956" s="46" t="s">
        <v>53</v>
      </c>
      <c r="T3956" s="46" t="s">
        <v>5894</v>
      </c>
      <c r="U3956" s="46" t="s">
        <v>5895</v>
      </c>
      <c r="V3956" s="46" t="s">
        <v>5908</v>
      </c>
      <c r="W3956" s="48" t="s">
        <v>5902</v>
      </c>
      <c r="X3956" s="47" t="s">
        <v>5911</v>
      </c>
      <c r="Y3956" s="46">
        <v>8</v>
      </c>
    </row>
    <row r="3957" spans="2:25" ht="39.6">
      <c r="B3957" s="46" t="s">
        <v>5972</v>
      </c>
      <c r="C3957" s="46" t="s">
        <v>5967</v>
      </c>
      <c r="D3957" s="46" t="s">
        <v>5968</v>
      </c>
      <c r="E3957" s="46" t="s">
        <v>2022</v>
      </c>
      <c r="F3957" s="46">
        <v>27.9</v>
      </c>
      <c r="G3957" s="46" t="s">
        <v>5888</v>
      </c>
      <c r="H3957" s="46">
        <v>49</v>
      </c>
      <c r="I3957" s="46" t="s">
        <v>5889</v>
      </c>
      <c r="J3957" s="46" t="s">
        <v>5973</v>
      </c>
      <c r="K3957" s="46" t="s">
        <v>5974</v>
      </c>
      <c r="L3957" s="46" t="s">
        <v>5959</v>
      </c>
      <c r="M3957" s="46">
        <v>9</v>
      </c>
      <c r="N3957" s="46">
        <v>26.6</v>
      </c>
      <c r="O3957" s="46">
        <v>9</v>
      </c>
      <c r="P3957" s="46" t="s">
        <v>5975</v>
      </c>
      <c r="Q3957" s="46" t="s">
        <v>55</v>
      </c>
      <c r="R3957" s="46" t="s">
        <v>5971</v>
      </c>
      <c r="S3957" s="46" t="s">
        <v>53</v>
      </c>
      <c r="T3957" s="46" t="s">
        <v>5894</v>
      </c>
      <c r="U3957" s="46" t="s">
        <v>5895</v>
      </c>
      <c r="V3957" s="46" t="s">
        <v>5908</v>
      </c>
      <c r="W3957" s="48" t="s">
        <v>5906</v>
      </c>
      <c r="X3957" s="47" t="s">
        <v>5911</v>
      </c>
      <c r="Y3957" s="46">
        <v>9</v>
      </c>
    </row>
    <row r="3958" spans="2:25" ht="39.6">
      <c r="B3958" s="46" t="s">
        <v>5966</v>
      </c>
      <c r="C3958" s="46" t="s">
        <v>5967</v>
      </c>
      <c r="D3958" s="46" t="s">
        <v>5968</v>
      </c>
      <c r="E3958" s="46" t="s">
        <v>2022</v>
      </c>
      <c r="F3958" s="46">
        <v>27.9</v>
      </c>
      <c r="G3958" s="46" t="s">
        <v>5888</v>
      </c>
      <c r="H3958" s="46">
        <v>50</v>
      </c>
      <c r="I3958" s="46" t="s">
        <v>5889</v>
      </c>
      <c r="J3958" s="46" t="s">
        <v>5969</v>
      </c>
      <c r="K3958" s="46" t="s">
        <v>5976</v>
      </c>
      <c r="L3958" s="46" t="s">
        <v>921</v>
      </c>
      <c r="M3958" s="46">
        <v>10</v>
      </c>
      <c r="N3958" s="46">
        <v>26.6</v>
      </c>
      <c r="O3958" s="46">
        <v>10</v>
      </c>
      <c r="P3958" s="46" t="s">
        <v>5977</v>
      </c>
      <c r="Q3958" s="46" t="s">
        <v>55</v>
      </c>
      <c r="R3958" s="46" t="s">
        <v>5977</v>
      </c>
      <c r="S3958" s="46" t="s">
        <v>53</v>
      </c>
      <c r="T3958" s="46" t="s">
        <v>5894</v>
      </c>
      <c r="U3958" s="46" t="s">
        <v>5895</v>
      </c>
      <c r="V3958" s="46" t="s">
        <v>5908</v>
      </c>
      <c r="W3958" s="48" t="s">
        <v>5902</v>
      </c>
      <c r="X3958" s="47" t="s">
        <v>5911</v>
      </c>
      <c r="Y3958" s="46">
        <v>10</v>
      </c>
    </row>
    <row r="3959" spans="2:25" ht="39.6">
      <c r="B3959" s="46" t="s">
        <v>5972</v>
      </c>
      <c r="C3959" s="46" t="s">
        <v>5967</v>
      </c>
      <c r="D3959" s="46" t="s">
        <v>5968</v>
      </c>
      <c r="E3959" s="46" t="s">
        <v>5913</v>
      </c>
      <c r="F3959" s="46">
        <v>27.9</v>
      </c>
      <c r="G3959" s="46" t="s">
        <v>5888</v>
      </c>
      <c r="H3959" s="46">
        <v>51</v>
      </c>
      <c r="I3959" s="46" t="s">
        <v>5889</v>
      </c>
      <c r="J3959" s="46" t="s">
        <v>5969</v>
      </c>
      <c r="K3959" s="46" t="s">
        <v>5978</v>
      </c>
      <c r="L3959" s="46" t="s">
        <v>5959</v>
      </c>
      <c r="M3959" s="46">
        <v>11</v>
      </c>
      <c r="N3959" s="46">
        <v>24.2</v>
      </c>
      <c r="O3959" s="46">
        <v>11</v>
      </c>
      <c r="P3959" s="46" t="s">
        <v>5971</v>
      </c>
      <c r="Q3959" s="46" t="s">
        <v>55</v>
      </c>
      <c r="R3959" s="46" t="s">
        <v>5977</v>
      </c>
      <c r="S3959" s="46" t="s">
        <v>53</v>
      </c>
      <c r="T3959" s="46" t="s">
        <v>5894</v>
      </c>
      <c r="U3959" s="46" t="s">
        <v>5895</v>
      </c>
      <c r="V3959" s="46" t="s">
        <v>5905</v>
      </c>
      <c r="W3959" s="48" t="s">
        <v>5947</v>
      </c>
      <c r="X3959" s="47" t="s">
        <v>5911</v>
      </c>
      <c r="Y3959" s="46">
        <v>11</v>
      </c>
    </row>
    <row r="3960" spans="2:25" ht="39.6">
      <c r="B3960" s="46" t="s">
        <v>5972</v>
      </c>
      <c r="C3960" s="46" t="s">
        <v>5967</v>
      </c>
      <c r="D3960" s="46" t="s">
        <v>5968</v>
      </c>
      <c r="E3960" s="46" t="s">
        <v>5913</v>
      </c>
      <c r="F3960" s="46">
        <v>27.9</v>
      </c>
      <c r="G3960" s="46" t="s">
        <v>5888</v>
      </c>
      <c r="H3960" s="46">
        <v>52</v>
      </c>
      <c r="I3960" s="46" t="s">
        <v>5889</v>
      </c>
      <c r="J3960" s="46" t="s">
        <v>5979</v>
      </c>
      <c r="K3960" s="46" t="s">
        <v>5980</v>
      </c>
      <c r="L3960" s="46" t="s">
        <v>921</v>
      </c>
      <c r="M3960" s="46">
        <v>12</v>
      </c>
      <c r="N3960" s="46">
        <v>25.5</v>
      </c>
      <c r="O3960" s="46">
        <v>12</v>
      </c>
      <c r="P3960" s="46" t="s">
        <v>5977</v>
      </c>
      <c r="Q3960" s="46" t="s">
        <v>55</v>
      </c>
      <c r="R3960" s="46" t="s">
        <v>5977</v>
      </c>
      <c r="S3960" s="46" t="s">
        <v>53</v>
      </c>
      <c r="T3960" s="46" t="s">
        <v>5894</v>
      </c>
      <c r="U3960" s="46" t="s">
        <v>5895</v>
      </c>
      <c r="V3960" s="46" t="s">
        <v>5905</v>
      </c>
      <c r="W3960" s="48" t="s">
        <v>5902</v>
      </c>
      <c r="X3960" s="47" t="s">
        <v>5911</v>
      </c>
      <c r="Y3960" s="46">
        <v>12</v>
      </c>
    </row>
    <row r="3961" spans="2:25" ht="39.6">
      <c r="B3961" s="46" t="s">
        <v>5966</v>
      </c>
      <c r="C3961" s="46" t="s">
        <v>5967</v>
      </c>
      <c r="D3961" s="46" t="s">
        <v>5968</v>
      </c>
      <c r="E3961" s="46" t="s">
        <v>5932</v>
      </c>
      <c r="F3961" s="46">
        <v>27.9</v>
      </c>
      <c r="G3961" s="46" t="s">
        <v>5888</v>
      </c>
      <c r="H3961" s="46">
        <v>53</v>
      </c>
      <c r="I3961" s="46" t="s">
        <v>5889</v>
      </c>
      <c r="J3961" s="46" t="s">
        <v>5979</v>
      </c>
      <c r="K3961" s="46" t="s">
        <v>5981</v>
      </c>
      <c r="L3961" s="46" t="s">
        <v>5959</v>
      </c>
      <c r="M3961" s="46">
        <v>13</v>
      </c>
      <c r="N3961" s="46">
        <v>27.8</v>
      </c>
      <c r="O3961" s="46">
        <v>13</v>
      </c>
      <c r="P3961" s="46" t="s">
        <v>5971</v>
      </c>
      <c r="Q3961" s="46" t="s">
        <v>55</v>
      </c>
      <c r="R3961" s="46" t="s">
        <v>5975</v>
      </c>
      <c r="S3961" s="46" t="s">
        <v>53</v>
      </c>
      <c r="T3961" s="46" t="s">
        <v>5894</v>
      </c>
      <c r="U3961" s="46" t="s">
        <v>5895</v>
      </c>
      <c r="V3961" s="46" t="s">
        <v>5908</v>
      </c>
      <c r="W3961" s="48" t="s">
        <v>5902</v>
      </c>
      <c r="X3961" s="47" t="s">
        <v>5911</v>
      </c>
      <c r="Y3961" s="46">
        <v>13</v>
      </c>
    </row>
    <row r="3962" spans="2:25" ht="39.6">
      <c r="B3962" s="46" t="s">
        <v>5982</v>
      </c>
      <c r="C3962" s="46" t="s">
        <v>5967</v>
      </c>
      <c r="D3962" s="46" t="s">
        <v>5968</v>
      </c>
      <c r="E3962" s="46" t="s">
        <v>2022</v>
      </c>
      <c r="F3962" s="46">
        <v>27.9</v>
      </c>
      <c r="G3962" s="46" t="s">
        <v>5888</v>
      </c>
      <c r="H3962" s="46">
        <v>54</v>
      </c>
      <c r="I3962" s="46" t="s">
        <v>5889</v>
      </c>
      <c r="J3962" s="46" t="s">
        <v>5973</v>
      </c>
      <c r="K3962" s="46" t="s">
        <v>5983</v>
      </c>
      <c r="L3962" s="46" t="s">
        <v>5927</v>
      </c>
      <c r="M3962" s="46">
        <v>14</v>
      </c>
      <c r="N3962" s="46">
        <v>27.3</v>
      </c>
      <c r="O3962" s="46">
        <v>14</v>
      </c>
      <c r="P3962" s="46" t="s">
        <v>5977</v>
      </c>
      <c r="Q3962" s="46" t="s">
        <v>55</v>
      </c>
      <c r="R3962" s="46" t="s">
        <v>5975</v>
      </c>
      <c r="S3962" s="46" t="s">
        <v>53</v>
      </c>
      <c r="T3962" s="46" t="s">
        <v>5894</v>
      </c>
      <c r="U3962" s="46" t="s">
        <v>5895</v>
      </c>
      <c r="V3962" s="46" t="s">
        <v>5905</v>
      </c>
      <c r="W3962" s="48" t="s">
        <v>5947</v>
      </c>
      <c r="X3962" s="47" t="s">
        <v>5911</v>
      </c>
      <c r="Y3962" s="46">
        <v>14</v>
      </c>
    </row>
    <row r="3963" spans="2:25" ht="39.6">
      <c r="B3963" s="46" t="s">
        <v>5984</v>
      </c>
      <c r="C3963" s="46" t="s">
        <v>5985</v>
      </c>
      <c r="D3963" s="46" t="s">
        <v>5925</v>
      </c>
      <c r="E3963" s="46" t="s">
        <v>5913</v>
      </c>
      <c r="F3963" s="46">
        <v>55.5</v>
      </c>
      <c r="G3963" s="46" t="s">
        <v>5888</v>
      </c>
      <c r="H3963" s="46">
        <v>55</v>
      </c>
      <c r="I3963" s="46" t="s">
        <v>5889</v>
      </c>
      <c r="J3963" s="46" t="s">
        <v>5890</v>
      </c>
      <c r="K3963" s="46" t="s">
        <v>5986</v>
      </c>
      <c r="L3963" s="46" t="s">
        <v>5959</v>
      </c>
      <c r="M3963" s="46">
        <v>15</v>
      </c>
      <c r="N3963" s="46">
        <v>9.1</v>
      </c>
      <c r="O3963" s="46">
        <v>15</v>
      </c>
      <c r="P3963" s="46" t="s">
        <v>5900</v>
      </c>
      <c r="Q3963" s="46" t="s">
        <v>55</v>
      </c>
      <c r="R3963" s="46" t="s">
        <v>5893</v>
      </c>
      <c r="S3963" s="46" t="s">
        <v>55</v>
      </c>
      <c r="T3963" s="46" t="s">
        <v>5894</v>
      </c>
      <c r="U3963" s="46" t="s">
        <v>5895</v>
      </c>
      <c r="V3963" s="46" t="s">
        <v>5908</v>
      </c>
      <c r="W3963" s="48" t="s">
        <v>5947</v>
      </c>
      <c r="X3963" s="47" t="s">
        <v>5987</v>
      </c>
      <c r="Y3963" s="46">
        <v>15</v>
      </c>
    </row>
    <row r="3964" spans="2:25" ht="66">
      <c r="B3964" s="223" t="s">
        <v>5988</v>
      </c>
      <c r="C3964" s="224" t="s">
        <v>5989</v>
      </c>
      <c r="D3964" s="223" t="s">
        <v>5990</v>
      </c>
      <c r="E3964" s="223" t="s">
        <v>5991</v>
      </c>
      <c r="F3964" s="225">
        <v>0.8</v>
      </c>
      <c r="G3964" s="223" t="s">
        <v>5992</v>
      </c>
      <c r="H3964" s="223">
        <v>1</v>
      </c>
      <c r="I3964" s="223" t="s">
        <v>5993</v>
      </c>
      <c r="J3964" s="226" t="s">
        <v>5994</v>
      </c>
      <c r="K3964" s="223" t="s">
        <v>5995</v>
      </c>
      <c r="L3964" s="155" t="s">
        <v>790</v>
      </c>
      <c r="M3964" s="223">
        <v>1</v>
      </c>
      <c r="N3964" s="227" t="s">
        <v>5996</v>
      </c>
      <c r="O3964" s="223">
        <v>1</v>
      </c>
      <c r="P3964" s="224" t="s">
        <v>5997</v>
      </c>
      <c r="Q3964" s="155" t="s">
        <v>5998</v>
      </c>
      <c r="R3964" s="224" t="s">
        <v>5997</v>
      </c>
      <c r="S3964" s="46" t="s">
        <v>53</v>
      </c>
      <c r="T3964" s="224" t="s">
        <v>5999</v>
      </c>
      <c r="U3964" s="228" t="s">
        <v>6000</v>
      </c>
      <c r="V3964" s="228" t="s">
        <v>6001</v>
      </c>
      <c r="W3964" s="48" t="s">
        <v>6002</v>
      </c>
      <c r="X3964" s="229" t="s">
        <v>6003</v>
      </c>
      <c r="Y3964" s="223">
        <v>1</v>
      </c>
    </row>
    <row r="3965" spans="2:25" ht="66">
      <c r="B3965" s="223" t="s">
        <v>6004</v>
      </c>
      <c r="C3965" s="224" t="s">
        <v>5989</v>
      </c>
      <c r="D3965" s="223" t="s">
        <v>5990</v>
      </c>
      <c r="E3965" s="223" t="s">
        <v>146</v>
      </c>
      <c r="F3965" s="225">
        <v>0.8</v>
      </c>
      <c r="G3965" s="223" t="s">
        <v>5992</v>
      </c>
      <c r="H3965" s="223">
        <v>1</v>
      </c>
      <c r="I3965" s="223" t="s">
        <v>5993</v>
      </c>
      <c r="J3965" s="226" t="s">
        <v>5994</v>
      </c>
      <c r="K3965" s="223" t="s">
        <v>6005</v>
      </c>
      <c r="L3965" s="155" t="s">
        <v>790</v>
      </c>
      <c r="M3965" s="223">
        <v>2</v>
      </c>
      <c r="N3965" s="227" t="s">
        <v>5996</v>
      </c>
      <c r="O3965" s="223">
        <v>2</v>
      </c>
      <c r="P3965" s="224" t="s">
        <v>5997</v>
      </c>
      <c r="Q3965" s="155" t="s">
        <v>790</v>
      </c>
      <c r="R3965" s="224" t="s">
        <v>5997</v>
      </c>
      <c r="S3965" s="46" t="s">
        <v>53</v>
      </c>
      <c r="T3965" s="224" t="s">
        <v>5999</v>
      </c>
      <c r="U3965" s="228" t="s">
        <v>6006</v>
      </c>
      <c r="V3965" s="228" t="s">
        <v>6007</v>
      </c>
      <c r="W3965" s="48" t="s">
        <v>6002</v>
      </c>
      <c r="X3965" s="229" t="s">
        <v>6008</v>
      </c>
      <c r="Y3965" s="223">
        <v>2</v>
      </c>
    </row>
    <row r="3966" spans="2:25" ht="66">
      <c r="B3966" s="223" t="s">
        <v>6004</v>
      </c>
      <c r="C3966" s="224" t="s">
        <v>5989</v>
      </c>
      <c r="D3966" s="223" t="s">
        <v>5990</v>
      </c>
      <c r="E3966" s="223" t="s">
        <v>146</v>
      </c>
      <c r="F3966" s="225">
        <v>0.8</v>
      </c>
      <c r="G3966" s="223" t="s">
        <v>5992</v>
      </c>
      <c r="H3966" s="223">
        <v>1</v>
      </c>
      <c r="I3966" s="223" t="s">
        <v>5993</v>
      </c>
      <c r="J3966" s="226" t="s">
        <v>5994</v>
      </c>
      <c r="K3966" s="223" t="s">
        <v>6009</v>
      </c>
      <c r="L3966" s="155" t="s">
        <v>790</v>
      </c>
      <c r="M3966" s="223">
        <v>3</v>
      </c>
      <c r="N3966" s="227" t="s">
        <v>5996</v>
      </c>
      <c r="O3966" s="46">
        <v>3</v>
      </c>
      <c r="P3966" s="224" t="s">
        <v>5997</v>
      </c>
      <c r="Q3966" s="155" t="s">
        <v>790</v>
      </c>
      <c r="R3966" s="224" t="s">
        <v>5997</v>
      </c>
      <c r="S3966" s="46" t="s">
        <v>53</v>
      </c>
      <c r="T3966" s="224" t="s">
        <v>5999</v>
      </c>
      <c r="U3966" s="228" t="s">
        <v>6000</v>
      </c>
      <c r="V3966" s="228" t="s">
        <v>6010</v>
      </c>
      <c r="W3966" s="48" t="s">
        <v>6002</v>
      </c>
      <c r="X3966" s="229" t="s">
        <v>6008</v>
      </c>
      <c r="Y3966" s="46">
        <v>3</v>
      </c>
    </row>
    <row r="3967" spans="2:25" ht="48">
      <c r="B3967" s="230" t="s">
        <v>6011</v>
      </c>
      <c r="C3967" s="230" t="s">
        <v>6012</v>
      </c>
      <c r="D3967" s="230" t="s">
        <v>6013</v>
      </c>
      <c r="E3967" s="230" t="s">
        <v>6014</v>
      </c>
      <c r="F3967" s="230">
        <v>42</v>
      </c>
      <c r="G3967" s="230" t="s">
        <v>6015</v>
      </c>
      <c r="H3967" s="230">
        <v>1</v>
      </c>
      <c r="I3967" s="230" t="s">
        <v>6016</v>
      </c>
      <c r="J3967" s="230" t="s">
        <v>6017</v>
      </c>
      <c r="K3967" s="230" t="s">
        <v>6018</v>
      </c>
      <c r="L3967" s="230" t="s">
        <v>790</v>
      </c>
      <c r="M3967" s="230">
        <v>1</v>
      </c>
      <c r="N3967" s="230">
        <v>42</v>
      </c>
      <c r="O3967" s="230">
        <v>1</v>
      </c>
      <c r="P3967" s="230" t="s">
        <v>6019</v>
      </c>
      <c r="Q3967" s="230" t="s">
        <v>55</v>
      </c>
      <c r="R3967" s="230" t="s">
        <v>6020</v>
      </c>
      <c r="S3967" s="230" t="s">
        <v>55</v>
      </c>
      <c r="T3967" s="231" t="s">
        <v>6021</v>
      </c>
      <c r="U3967" s="230" t="s">
        <v>6022</v>
      </c>
      <c r="V3967" s="230" t="s">
        <v>6023</v>
      </c>
      <c r="W3967" s="232" t="s">
        <v>6024</v>
      </c>
      <c r="X3967" s="233" t="s">
        <v>6025</v>
      </c>
      <c r="Y3967" s="230">
        <v>1</v>
      </c>
    </row>
    <row r="3968" spans="2:25" ht="48">
      <c r="B3968" s="230" t="s">
        <v>6011</v>
      </c>
      <c r="C3968" s="230" t="s">
        <v>6012</v>
      </c>
      <c r="D3968" s="230" t="s">
        <v>146</v>
      </c>
      <c r="E3968" s="230" t="s">
        <v>48</v>
      </c>
      <c r="F3968" s="230">
        <v>91</v>
      </c>
      <c r="G3968" s="230" t="s">
        <v>6026</v>
      </c>
      <c r="H3968" s="230">
        <v>2</v>
      </c>
      <c r="I3968" s="230" t="s">
        <v>6016</v>
      </c>
      <c r="J3968" s="230" t="s">
        <v>6017</v>
      </c>
      <c r="K3968" s="230" t="s">
        <v>6027</v>
      </c>
      <c r="L3968" s="230" t="s">
        <v>53</v>
      </c>
      <c r="M3968" s="230">
        <v>1</v>
      </c>
      <c r="N3968" s="230">
        <v>91</v>
      </c>
      <c r="O3968" s="230">
        <v>1</v>
      </c>
      <c r="P3968" s="230" t="s">
        <v>6028</v>
      </c>
      <c r="Q3968" s="230" t="s">
        <v>55</v>
      </c>
      <c r="R3968" s="230" t="s">
        <v>6029</v>
      </c>
      <c r="S3968" s="230" t="s">
        <v>55</v>
      </c>
      <c r="T3968" s="234" t="s">
        <v>6030</v>
      </c>
      <c r="U3968" s="230" t="s">
        <v>6022</v>
      </c>
      <c r="V3968" s="230" t="s">
        <v>6031</v>
      </c>
      <c r="W3968" s="232" t="s">
        <v>6032</v>
      </c>
      <c r="X3968" s="233" t="s">
        <v>6025</v>
      </c>
      <c r="Y3968" s="230">
        <v>1</v>
      </c>
    </row>
    <row r="3969" spans="2:25" ht="48">
      <c r="B3969" s="230" t="s">
        <v>6011</v>
      </c>
      <c r="C3969" s="230" t="s">
        <v>6012</v>
      </c>
      <c r="D3969" s="230" t="s">
        <v>146</v>
      </c>
      <c r="E3969" s="230" t="s">
        <v>68</v>
      </c>
      <c r="F3969" s="230">
        <v>42</v>
      </c>
      <c r="G3969" s="230" t="s">
        <v>6015</v>
      </c>
      <c r="H3969" s="230">
        <v>3</v>
      </c>
      <c r="I3969" s="230" t="s">
        <v>6016</v>
      </c>
      <c r="J3969" s="230" t="s">
        <v>6017</v>
      </c>
      <c r="K3969" s="230" t="s">
        <v>6027</v>
      </c>
      <c r="L3969" s="230" t="s">
        <v>53</v>
      </c>
      <c r="M3969" s="230">
        <v>1</v>
      </c>
      <c r="N3969" s="230">
        <v>42</v>
      </c>
      <c r="O3969" s="230">
        <v>1</v>
      </c>
      <c r="P3969" s="230" t="s">
        <v>6028</v>
      </c>
      <c r="Q3969" s="230" t="s">
        <v>55</v>
      </c>
      <c r="R3969" s="230" t="s">
        <v>6029</v>
      </c>
      <c r="S3969" s="230" t="s">
        <v>55</v>
      </c>
      <c r="T3969" s="234" t="s">
        <v>6030</v>
      </c>
      <c r="U3969" s="230" t="s">
        <v>6022</v>
      </c>
      <c r="V3969" s="230" t="s">
        <v>6031</v>
      </c>
      <c r="W3969" s="232" t="s">
        <v>6032</v>
      </c>
      <c r="X3969" s="233" t="s">
        <v>6025</v>
      </c>
      <c r="Y3969" s="230">
        <v>1</v>
      </c>
    </row>
    <row r="3970" spans="2:25" ht="48">
      <c r="B3970" s="230" t="s">
        <v>6011</v>
      </c>
      <c r="C3970" s="230" t="s">
        <v>6012</v>
      </c>
      <c r="D3970" s="230" t="s">
        <v>6033</v>
      </c>
      <c r="E3970" s="230" t="s">
        <v>6034</v>
      </c>
      <c r="F3970" s="230">
        <v>91</v>
      </c>
      <c r="G3970" s="230" t="s">
        <v>6026</v>
      </c>
      <c r="H3970" s="230">
        <v>4</v>
      </c>
      <c r="I3970" s="230" t="s">
        <v>6016</v>
      </c>
      <c r="J3970" s="230" t="s">
        <v>6017</v>
      </c>
      <c r="K3970" s="230" t="s">
        <v>6027</v>
      </c>
      <c r="L3970" s="230" t="s">
        <v>53</v>
      </c>
      <c r="M3970" s="230">
        <v>1</v>
      </c>
      <c r="N3970" s="230">
        <v>91</v>
      </c>
      <c r="O3970" s="230">
        <v>1</v>
      </c>
      <c r="P3970" s="230" t="s">
        <v>6028</v>
      </c>
      <c r="Q3970" s="230" t="s">
        <v>55</v>
      </c>
      <c r="R3970" s="230" t="s">
        <v>6029</v>
      </c>
      <c r="S3970" s="230" t="s">
        <v>55</v>
      </c>
      <c r="T3970" s="234" t="s">
        <v>6030</v>
      </c>
      <c r="U3970" s="230" t="s">
        <v>6022</v>
      </c>
      <c r="V3970" s="230" t="s">
        <v>6031</v>
      </c>
      <c r="W3970" s="232" t="s">
        <v>6032</v>
      </c>
      <c r="X3970" s="233" t="s">
        <v>6025</v>
      </c>
      <c r="Y3970" s="230">
        <v>1</v>
      </c>
    </row>
    <row r="3971" spans="2:25" ht="39.6">
      <c r="B3971" s="159" t="s">
        <v>6011</v>
      </c>
      <c r="C3971" s="159" t="s">
        <v>6012</v>
      </c>
      <c r="D3971" s="159" t="s">
        <v>146</v>
      </c>
      <c r="E3971" s="159" t="s">
        <v>48</v>
      </c>
      <c r="F3971" s="159">
        <v>42</v>
      </c>
      <c r="G3971" s="159" t="s">
        <v>6015</v>
      </c>
      <c r="H3971" s="159">
        <v>5</v>
      </c>
      <c r="I3971" s="159" t="s">
        <v>6016</v>
      </c>
      <c r="J3971" s="159" t="s">
        <v>6017</v>
      </c>
      <c r="K3971" s="159" t="s">
        <v>6035</v>
      </c>
      <c r="L3971" s="159" t="s">
        <v>790</v>
      </c>
      <c r="M3971" s="159">
        <v>2</v>
      </c>
      <c r="N3971" s="159">
        <v>48</v>
      </c>
      <c r="O3971" s="159">
        <v>2</v>
      </c>
      <c r="P3971" s="159" t="s">
        <v>6028</v>
      </c>
      <c r="Q3971" s="159" t="s">
        <v>55</v>
      </c>
      <c r="R3971" s="159" t="s">
        <v>6029</v>
      </c>
      <c r="S3971" s="159" t="s">
        <v>55</v>
      </c>
      <c r="T3971" s="235" t="s">
        <v>6030</v>
      </c>
      <c r="U3971" s="159" t="s">
        <v>6022</v>
      </c>
      <c r="V3971" s="159" t="s">
        <v>6031</v>
      </c>
      <c r="W3971" s="236" t="s">
        <v>6032</v>
      </c>
      <c r="X3971" s="237" t="s">
        <v>6036</v>
      </c>
      <c r="Y3971" s="159">
        <v>2</v>
      </c>
    </row>
    <row r="3972" spans="2:25" ht="39.6">
      <c r="B3972" s="159" t="s">
        <v>6011</v>
      </c>
      <c r="C3972" s="159" t="s">
        <v>6012</v>
      </c>
      <c r="D3972" s="159" t="s">
        <v>146</v>
      </c>
      <c r="E3972" s="159" t="s">
        <v>48</v>
      </c>
      <c r="F3972" s="159">
        <v>91</v>
      </c>
      <c r="G3972" s="159" t="s">
        <v>6026</v>
      </c>
      <c r="H3972" s="159">
        <v>6</v>
      </c>
      <c r="I3972" s="159" t="s">
        <v>6016</v>
      </c>
      <c r="J3972" s="159" t="s">
        <v>6017</v>
      </c>
      <c r="K3972" s="159" t="s">
        <v>6035</v>
      </c>
      <c r="L3972" s="159" t="s">
        <v>53</v>
      </c>
      <c r="M3972" s="159">
        <v>2</v>
      </c>
      <c r="N3972" s="159">
        <v>93</v>
      </c>
      <c r="O3972" s="159">
        <v>2</v>
      </c>
      <c r="P3972" s="159" t="s">
        <v>6028</v>
      </c>
      <c r="Q3972" s="159" t="s">
        <v>55</v>
      </c>
      <c r="R3972" s="159" t="s">
        <v>6029</v>
      </c>
      <c r="S3972" s="159" t="s">
        <v>55</v>
      </c>
      <c r="T3972" s="235" t="s">
        <v>6030</v>
      </c>
      <c r="U3972" s="159" t="s">
        <v>6022</v>
      </c>
      <c r="V3972" s="159" t="s">
        <v>6031</v>
      </c>
      <c r="W3972" s="236" t="s">
        <v>6032</v>
      </c>
      <c r="X3972" s="237" t="s">
        <v>6036</v>
      </c>
      <c r="Y3972" s="159">
        <v>2</v>
      </c>
    </row>
    <row r="3973" spans="2:25" ht="39.6">
      <c r="B3973" s="159" t="s">
        <v>6037</v>
      </c>
      <c r="C3973" s="159" t="s">
        <v>6012</v>
      </c>
      <c r="D3973" s="159" t="s">
        <v>6013</v>
      </c>
      <c r="E3973" s="159" t="s">
        <v>68</v>
      </c>
      <c r="F3973" s="159">
        <v>42</v>
      </c>
      <c r="G3973" s="159" t="s">
        <v>6015</v>
      </c>
      <c r="H3973" s="159">
        <v>7</v>
      </c>
      <c r="I3973" s="159" t="s">
        <v>6016</v>
      </c>
      <c r="J3973" s="159" t="s">
        <v>6017</v>
      </c>
      <c r="K3973" s="159" t="s">
        <v>6038</v>
      </c>
      <c r="L3973" s="159" t="s">
        <v>53</v>
      </c>
      <c r="M3973" s="159">
        <v>2</v>
      </c>
      <c r="N3973" s="159">
        <v>48</v>
      </c>
      <c r="O3973" s="159">
        <v>2</v>
      </c>
      <c r="P3973" s="159" t="s">
        <v>6028</v>
      </c>
      <c r="Q3973" s="159" t="s">
        <v>55</v>
      </c>
      <c r="R3973" s="159" t="s">
        <v>6029</v>
      </c>
      <c r="S3973" s="159" t="s">
        <v>55</v>
      </c>
      <c r="T3973" s="235" t="s">
        <v>6030</v>
      </c>
      <c r="U3973" s="159" t="s">
        <v>6022</v>
      </c>
      <c r="V3973" s="159" t="s">
        <v>6031</v>
      </c>
      <c r="W3973" s="236" t="s">
        <v>6032</v>
      </c>
      <c r="X3973" s="237" t="s">
        <v>6036</v>
      </c>
      <c r="Y3973" s="159">
        <v>2</v>
      </c>
    </row>
    <row r="3974" spans="2:25" ht="39.6">
      <c r="B3974" s="159" t="s">
        <v>6011</v>
      </c>
      <c r="C3974" s="159" t="s">
        <v>6012</v>
      </c>
      <c r="D3974" s="159" t="s">
        <v>6033</v>
      </c>
      <c r="E3974" s="159" t="s">
        <v>68</v>
      </c>
      <c r="F3974" s="159">
        <v>91</v>
      </c>
      <c r="G3974" s="159" t="s">
        <v>6026</v>
      </c>
      <c r="H3974" s="159">
        <v>8</v>
      </c>
      <c r="I3974" s="159" t="s">
        <v>6016</v>
      </c>
      <c r="J3974" s="159" t="s">
        <v>6017</v>
      </c>
      <c r="K3974" s="159" t="s">
        <v>6035</v>
      </c>
      <c r="L3974" s="159" t="s">
        <v>53</v>
      </c>
      <c r="M3974" s="159">
        <v>2</v>
      </c>
      <c r="N3974" s="159">
        <v>93</v>
      </c>
      <c r="O3974" s="159">
        <v>2</v>
      </c>
      <c r="P3974" s="159" t="s">
        <v>6028</v>
      </c>
      <c r="Q3974" s="159" t="s">
        <v>55</v>
      </c>
      <c r="R3974" s="159" t="s">
        <v>6029</v>
      </c>
      <c r="S3974" s="159" t="s">
        <v>55</v>
      </c>
      <c r="T3974" s="235" t="s">
        <v>6030</v>
      </c>
      <c r="U3974" s="159" t="s">
        <v>6022</v>
      </c>
      <c r="V3974" s="159" t="s">
        <v>6031</v>
      </c>
      <c r="W3974" s="236" t="s">
        <v>6032</v>
      </c>
      <c r="X3974" s="237" t="s">
        <v>6036</v>
      </c>
      <c r="Y3974" s="159">
        <v>2</v>
      </c>
    </row>
    <row r="3975" spans="2:25" ht="79.2">
      <c r="B3975" s="223" t="s">
        <v>6039</v>
      </c>
      <c r="C3975" s="224" t="s">
        <v>6040</v>
      </c>
      <c r="D3975" s="223" t="s">
        <v>5990</v>
      </c>
      <c r="E3975" s="223" t="s">
        <v>803</v>
      </c>
      <c r="F3975" s="238">
        <v>6.2E-2</v>
      </c>
      <c r="G3975" s="223" t="s">
        <v>6041</v>
      </c>
      <c r="H3975" s="223">
        <v>1</v>
      </c>
      <c r="I3975" s="223" t="s">
        <v>5993</v>
      </c>
      <c r="J3975" s="223" t="s">
        <v>6042</v>
      </c>
      <c r="K3975" s="223" t="s">
        <v>6043</v>
      </c>
      <c r="L3975" s="223" t="s">
        <v>55</v>
      </c>
      <c r="M3975" s="223" t="s">
        <v>803</v>
      </c>
      <c r="N3975" s="227" t="s">
        <v>5996</v>
      </c>
      <c r="O3975" s="223">
        <v>1</v>
      </c>
      <c r="P3975" s="224" t="s">
        <v>6044</v>
      </c>
      <c r="Q3975" s="223" t="s">
        <v>53</v>
      </c>
      <c r="R3975" s="224" t="s">
        <v>6044</v>
      </c>
      <c r="S3975" s="46" t="s">
        <v>53</v>
      </c>
      <c r="T3975" s="224" t="s">
        <v>6045</v>
      </c>
      <c r="U3975" s="228" t="s">
        <v>6046</v>
      </c>
      <c r="V3975" s="228" t="s">
        <v>6047</v>
      </c>
      <c r="W3975" s="223" t="s">
        <v>6048</v>
      </c>
      <c r="X3975" s="229" t="s">
        <v>6049</v>
      </c>
      <c r="Y3975" s="223">
        <v>1</v>
      </c>
    </row>
    <row r="3976" spans="2:25" ht="79.2">
      <c r="B3976" s="223" t="s">
        <v>6050</v>
      </c>
      <c r="C3976" s="224" t="s">
        <v>6051</v>
      </c>
      <c r="D3976" s="223" t="s">
        <v>5990</v>
      </c>
      <c r="E3976" s="223" t="s">
        <v>146</v>
      </c>
      <c r="F3976" s="238">
        <v>8.5999999999999993E-2</v>
      </c>
      <c r="G3976" s="223" t="s">
        <v>6041</v>
      </c>
      <c r="H3976" s="223">
        <v>2</v>
      </c>
      <c r="I3976" s="223" t="s">
        <v>5993</v>
      </c>
      <c r="J3976" s="223" t="s">
        <v>6042</v>
      </c>
      <c r="K3976" s="223" t="s">
        <v>6043</v>
      </c>
      <c r="L3976" s="223" t="s">
        <v>55</v>
      </c>
      <c r="M3976" s="223" t="s">
        <v>803</v>
      </c>
      <c r="N3976" s="227" t="s">
        <v>5996</v>
      </c>
      <c r="O3976" s="223">
        <v>2</v>
      </c>
      <c r="P3976" s="224" t="s">
        <v>6044</v>
      </c>
      <c r="Q3976" s="223" t="s">
        <v>53</v>
      </c>
      <c r="R3976" s="224" t="s">
        <v>6044</v>
      </c>
      <c r="S3976" s="46" t="s">
        <v>53</v>
      </c>
      <c r="T3976" s="224" t="s">
        <v>6045</v>
      </c>
      <c r="U3976" s="228" t="s">
        <v>6046</v>
      </c>
      <c r="V3976" s="228" t="s">
        <v>6047</v>
      </c>
      <c r="W3976" s="228" t="s">
        <v>6048</v>
      </c>
      <c r="X3976" s="229" t="s">
        <v>6049</v>
      </c>
      <c r="Y3976" s="223">
        <v>2</v>
      </c>
    </row>
    <row r="3977" spans="2:25" ht="66">
      <c r="B3977" s="46" t="s">
        <v>62</v>
      </c>
      <c r="C3977" s="46" t="s">
        <v>2493</v>
      </c>
      <c r="D3977" s="46" t="s">
        <v>6052</v>
      </c>
      <c r="E3977" s="46" t="s">
        <v>6053</v>
      </c>
      <c r="F3977" s="239">
        <v>85.5</v>
      </c>
      <c r="G3977" s="46" t="s">
        <v>86</v>
      </c>
      <c r="H3977" s="46">
        <v>1</v>
      </c>
      <c r="I3977" s="46" t="s">
        <v>6054</v>
      </c>
      <c r="J3977" s="46" t="s">
        <v>6055</v>
      </c>
      <c r="K3977" s="46" t="s">
        <v>6056</v>
      </c>
      <c r="L3977" s="46" t="s">
        <v>53</v>
      </c>
      <c r="M3977" s="46">
        <v>1</v>
      </c>
      <c r="N3977" s="239">
        <v>85.5</v>
      </c>
      <c r="O3977" s="46">
        <v>1</v>
      </c>
      <c r="P3977" s="46" t="s">
        <v>6057</v>
      </c>
      <c r="Q3977" s="46" t="s">
        <v>55</v>
      </c>
      <c r="R3977" s="46" t="s">
        <v>6058</v>
      </c>
      <c r="S3977" s="46" t="s">
        <v>55</v>
      </c>
      <c r="T3977" s="46" t="s">
        <v>6059</v>
      </c>
      <c r="U3977" s="46" t="s">
        <v>6060</v>
      </c>
      <c r="V3977" s="46" t="s">
        <v>6061</v>
      </c>
      <c r="W3977" s="48" t="s">
        <v>6062</v>
      </c>
      <c r="X3977" s="47" t="s">
        <v>6063</v>
      </c>
      <c r="Y3977" s="46">
        <v>1</v>
      </c>
    </row>
    <row r="3978" spans="2:25" ht="66">
      <c r="B3978" s="46" t="s">
        <v>62</v>
      </c>
      <c r="C3978" s="46" t="s">
        <v>2493</v>
      </c>
      <c r="D3978" s="46" t="s">
        <v>6052</v>
      </c>
      <c r="E3978" s="46" t="s">
        <v>68</v>
      </c>
      <c r="F3978" s="239">
        <v>85.5</v>
      </c>
      <c r="G3978" s="46" t="s">
        <v>86</v>
      </c>
      <c r="H3978" s="46">
        <v>2</v>
      </c>
      <c r="I3978" s="46" t="s">
        <v>6054</v>
      </c>
      <c r="J3978" s="46" t="s">
        <v>6055</v>
      </c>
      <c r="K3978" s="46" t="s">
        <v>6056</v>
      </c>
      <c r="L3978" s="46" t="s">
        <v>53</v>
      </c>
      <c r="M3978" s="46">
        <v>2</v>
      </c>
      <c r="N3978" s="239">
        <v>85.5</v>
      </c>
      <c r="O3978" s="46">
        <v>2</v>
      </c>
      <c r="P3978" s="46" t="s">
        <v>6057</v>
      </c>
      <c r="Q3978" s="46" t="s">
        <v>55</v>
      </c>
      <c r="R3978" s="46" t="s">
        <v>6058</v>
      </c>
      <c r="S3978" s="46" t="s">
        <v>55</v>
      </c>
      <c r="T3978" s="46" t="s">
        <v>6059</v>
      </c>
      <c r="U3978" s="46" t="s">
        <v>6060</v>
      </c>
      <c r="V3978" s="46" t="s">
        <v>6061</v>
      </c>
      <c r="W3978" s="48" t="s">
        <v>6062</v>
      </c>
      <c r="X3978" s="47" t="s">
        <v>6063</v>
      </c>
      <c r="Y3978" s="46">
        <v>2</v>
      </c>
    </row>
    <row r="3979" spans="2:25" ht="66">
      <c r="B3979" s="46" t="s">
        <v>62</v>
      </c>
      <c r="C3979" s="46" t="s">
        <v>2493</v>
      </c>
      <c r="D3979" s="46" t="s">
        <v>6052</v>
      </c>
      <c r="E3979" s="46" t="s">
        <v>48</v>
      </c>
      <c r="F3979" s="239">
        <v>85.5</v>
      </c>
      <c r="G3979" s="46" t="s">
        <v>86</v>
      </c>
      <c r="H3979" s="46">
        <v>3</v>
      </c>
      <c r="I3979" s="46" t="s">
        <v>6054</v>
      </c>
      <c r="J3979" s="46" t="s">
        <v>6055</v>
      </c>
      <c r="K3979" s="46" t="s">
        <v>6064</v>
      </c>
      <c r="L3979" s="46" t="s">
        <v>53</v>
      </c>
      <c r="M3979" s="46" t="s">
        <v>159</v>
      </c>
      <c r="N3979" s="239">
        <v>85.5</v>
      </c>
      <c r="O3979" s="46" t="s">
        <v>159</v>
      </c>
      <c r="P3979" s="46" t="s">
        <v>6065</v>
      </c>
      <c r="Q3979" s="46" t="s">
        <v>159</v>
      </c>
      <c r="R3979" s="46" t="s">
        <v>6066</v>
      </c>
      <c r="S3979" s="46" t="s">
        <v>159</v>
      </c>
      <c r="T3979" s="46" t="s">
        <v>6059</v>
      </c>
      <c r="U3979" s="46" t="s">
        <v>6060</v>
      </c>
      <c r="V3979" s="46" t="s">
        <v>6067</v>
      </c>
      <c r="W3979" s="48" t="s">
        <v>6068</v>
      </c>
      <c r="X3979" s="47" t="s">
        <v>6063</v>
      </c>
      <c r="Y3979" s="46" t="s">
        <v>159</v>
      </c>
    </row>
    <row r="3980" spans="2:25" ht="66">
      <c r="B3980" s="46" t="s">
        <v>6069</v>
      </c>
      <c r="C3980" s="46" t="s">
        <v>6070</v>
      </c>
      <c r="D3980" s="46" t="s">
        <v>6052</v>
      </c>
      <c r="E3980" s="46" t="s">
        <v>68</v>
      </c>
      <c r="F3980" s="239">
        <v>85.5</v>
      </c>
      <c r="G3980" s="46" t="s">
        <v>86</v>
      </c>
      <c r="H3980" s="46">
        <v>4</v>
      </c>
      <c r="I3980" s="46" t="s">
        <v>6054</v>
      </c>
      <c r="J3980" s="46" t="s">
        <v>6071</v>
      </c>
      <c r="K3980" s="46" t="s">
        <v>6072</v>
      </c>
      <c r="L3980" s="46" t="s">
        <v>53</v>
      </c>
      <c r="M3980" s="46" t="s">
        <v>159</v>
      </c>
      <c r="N3980" s="239">
        <v>85.5</v>
      </c>
      <c r="O3980" s="46" t="s">
        <v>159</v>
      </c>
      <c r="P3980" s="46" t="s">
        <v>6065</v>
      </c>
      <c r="Q3980" s="46" t="s">
        <v>159</v>
      </c>
      <c r="R3980" s="46" t="s">
        <v>6066</v>
      </c>
      <c r="S3980" s="46" t="s">
        <v>159</v>
      </c>
      <c r="T3980" s="46" t="s">
        <v>6059</v>
      </c>
      <c r="U3980" s="46" t="s">
        <v>6060</v>
      </c>
      <c r="V3980" s="46" t="s">
        <v>6067</v>
      </c>
      <c r="W3980" s="48" t="s">
        <v>6068</v>
      </c>
      <c r="X3980" s="47" t="s">
        <v>6063</v>
      </c>
      <c r="Y3980" s="46" t="s">
        <v>159</v>
      </c>
    </row>
    <row r="3981" spans="2:25" ht="66">
      <c r="B3981" s="46" t="s">
        <v>6069</v>
      </c>
      <c r="C3981" s="46" t="s">
        <v>6070</v>
      </c>
      <c r="D3981" s="46" t="s">
        <v>6052</v>
      </c>
      <c r="E3981" s="46" t="s">
        <v>6073</v>
      </c>
      <c r="F3981" s="239">
        <v>85.5</v>
      </c>
      <c r="G3981" s="46" t="s">
        <v>86</v>
      </c>
      <c r="H3981" s="46">
        <v>5</v>
      </c>
      <c r="I3981" s="46" t="s">
        <v>6054</v>
      </c>
      <c r="J3981" s="46" t="s">
        <v>6071</v>
      </c>
      <c r="K3981" s="46" t="s">
        <v>6074</v>
      </c>
      <c r="L3981" s="46" t="s">
        <v>53</v>
      </c>
      <c r="M3981" s="46">
        <v>3</v>
      </c>
      <c r="N3981" s="239">
        <v>86.5</v>
      </c>
      <c r="O3981" s="46">
        <v>3</v>
      </c>
      <c r="P3981" s="46" t="s">
        <v>6065</v>
      </c>
      <c r="Q3981" s="46" t="s">
        <v>55</v>
      </c>
      <c r="R3981" s="46" t="s">
        <v>6066</v>
      </c>
      <c r="S3981" s="46" t="s">
        <v>55</v>
      </c>
      <c r="T3981" s="46" t="s">
        <v>6059</v>
      </c>
      <c r="U3981" s="46" t="s">
        <v>6060</v>
      </c>
      <c r="V3981" s="46" t="s">
        <v>6067</v>
      </c>
      <c r="W3981" s="48" t="s">
        <v>6062</v>
      </c>
      <c r="X3981" s="47" t="s">
        <v>6063</v>
      </c>
      <c r="Y3981" s="46">
        <v>3</v>
      </c>
    </row>
    <row r="3982" spans="2:25" ht="66">
      <c r="B3982" s="46" t="s">
        <v>6069</v>
      </c>
      <c r="C3982" s="46" t="s">
        <v>2493</v>
      </c>
      <c r="D3982" s="46" t="s">
        <v>6052</v>
      </c>
      <c r="E3982" s="46" t="s">
        <v>68</v>
      </c>
      <c r="F3982" s="239">
        <v>85.5</v>
      </c>
      <c r="G3982" s="46" t="s">
        <v>86</v>
      </c>
      <c r="H3982" s="46">
        <v>6</v>
      </c>
      <c r="I3982" s="46" t="s">
        <v>6054</v>
      </c>
      <c r="J3982" s="46" t="s">
        <v>6071</v>
      </c>
      <c r="K3982" s="46" t="s">
        <v>6074</v>
      </c>
      <c r="L3982" s="46" t="s">
        <v>53</v>
      </c>
      <c r="M3982" s="46">
        <v>4</v>
      </c>
      <c r="N3982" s="239">
        <v>86.5</v>
      </c>
      <c r="O3982" s="46">
        <v>4</v>
      </c>
      <c r="P3982" s="46" t="s">
        <v>6065</v>
      </c>
      <c r="Q3982" s="46" t="s">
        <v>55</v>
      </c>
      <c r="R3982" s="46" t="s">
        <v>6066</v>
      </c>
      <c r="S3982" s="46" t="s">
        <v>55</v>
      </c>
      <c r="T3982" s="46" t="s">
        <v>6059</v>
      </c>
      <c r="U3982" s="46" t="s">
        <v>6060</v>
      </c>
      <c r="V3982" s="46" t="s">
        <v>6067</v>
      </c>
      <c r="W3982" s="48" t="s">
        <v>6068</v>
      </c>
      <c r="X3982" s="47" t="s">
        <v>6063</v>
      </c>
      <c r="Y3982" s="46">
        <v>4</v>
      </c>
    </row>
    <row r="3983" spans="2:25" ht="66">
      <c r="B3983" s="46" t="s">
        <v>62</v>
      </c>
      <c r="C3983" s="46" t="s">
        <v>6070</v>
      </c>
      <c r="D3983" s="46" t="s">
        <v>6052</v>
      </c>
      <c r="E3983" s="46" t="s">
        <v>48</v>
      </c>
      <c r="F3983" s="239">
        <v>85.5</v>
      </c>
      <c r="G3983" s="46" t="s">
        <v>86</v>
      </c>
      <c r="H3983" s="46">
        <v>7</v>
      </c>
      <c r="I3983" s="46" t="s">
        <v>6054</v>
      </c>
      <c r="J3983" s="46" t="s">
        <v>6071</v>
      </c>
      <c r="K3983" s="46" t="s">
        <v>6075</v>
      </c>
      <c r="L3983" s="46" t="s">
        <v>53</v>
      </c>
      <c r="M3983" s="46" t="s">
        <v>159</v>
      </c>
      <c r="N3983" s="239">
        <v>86.5</v>
      </c>
      <c r="O3983" s="46" t="s">
        <v>159</v>
      </c>
      <c r="P3983" s="46" t="s">
        <v>6065</v>
      </c>
      <c r="Q3983" s="46" t="s">
        <v>159</v>
      </c>
      <c r="R3983" s="46" t="s">
        <v>6066</v>
      </c>
      <c r="S3983" s="46" t="s">
        <v>159</v>
      </c>
      <c r="T3983" s="46" t="s">
        <v>6059</v>
      </c>
      <c r="U3983" s="46" t="s">
        <v>6060</v>
      </c>
      <c r="V3983" s="46" t="s">
        <v>6067</v>
      </c>
      <c r="W3983" s="48" t="s">
        <v>6068</v>
      </c>
      <c r="X3983" s="47" t="s">
        <v>6063</v>
      </c>
      <c r="Y3983" s="46" t="s">
        <v>159</v>
      </c>
    </row>
    <row r="3984" spans="2:25" ht="66">
      <c r="B3984" s="46" t="s">
        <v>62</v>
      </c>
      <c r="C3984" s="46" t="s">
        <v>2493</v>
      </c>
      <c r="D3984" s="46" t="s">
        <v>6052</v>
      </c>
      <c r="E3984" s="46" t="s">
        <v>68</v>
      </c>
      <c r="F3984" s="239">
        <v>85.5</v>
      </c>
      <c r="G3984" s="46" t="s">
        <v>86</v>
      </c>
      <c r="H3984" s="46">
        <v>8</v>
      </c>
      <c r="I3984" s="46" t="s">
        <v>6054</v>
      </c>
      <c r="J3984" s="46" t="s">
        <v>6055</v>
      </c>
      <c r="K3984" s="46" t="s">
        <v>6076</v>
      </c>
      <c r="L3984" s="46" t="s">
        <v>53</v>
      </c>
      <c r="M3984" s="46" t="s">
        <v>159</v>
      </c>
      <c r="N3984" s="239">
        <v>86.5</v>
      </c>
      <c r="O3984" s="46" t="s">
        <v>159</v>
      </c>
      <c r="P3984" s="46" t="s">
        <v>6065</v>
      </c>
      <c r="Q3984" s="46" t="s">
        <v>159</v>
      </c>
      <c r="R3984" s="46" t="s">
        <v>6066</v>
      </c>
      <c r="S3984" s="46" t="s">
        <v>159</v>
      </c>
      <c r="T3984" s="46" t="s">
        <v>6059</v>
      </c>
      <c r="U3984" s="46" t="s">
        <v>6060</v>
      </c>
      <c r="V3984" s="46" t="s">
        <v>6067</v>
      </c>
      <c r="W3984" s="48" t="s">
        <v>6068</v>
      </c>
      <c r="X3984" s="47" t="s">
        <v>6063</v>
      </c>
      <c r="Y3984" s="46" t="s">
        <v>159</v>
      </c>
    </row>
    <row r="3985" spans="2:25" ht="66">
      <c r="B3985" s="46" t="s">
        <v>62</v>
      </c>
      <c r="C3985" s="46" t="s">
        <v>2493</v>
      </c>
      <c r="D3985" s="46" t="s">
        <v>6052</v>
      </c>
      <c r="E3985" s="46" t="s">
        <v>48</v>
      </c>
      <c r="F3985" s="239">
        <v>85.5</v>
      </c>
      <c r="G3985" s="46" t="s">
        <v>86</v>
      </c>
      <c r="H3985" s="46">
        <v>9</v>
      </c>
      <c r="I3985" s="46" t="s">
        <v>6054</v>
      </c>
      <c r="J3985" s="46" t="s">
        <v>6055</v>
      </c>
      <c r="K3985" s="46" t="s">
        <v>6077</v>
      </c>
      <c r="L3985" s="46" t="s">
        <v>53</v>
      </c>
      <c r="M3985" s="46">
        <v>5</v>
      </c>
      <c r="N3985" s="239">
        <v>85.5</v>
      </c>
      <c r="O3985" s="46">
        <v>5</v>
      </c>
      <c r="P3985" s="46" t="s">
        <v>6057</v>
      </c>
      <c r="Q3985" s="46" t="s">
        <v>55</v>
      </c>
      <c r="R3985" s="46" t="s">
        <v>6058</v>
      </c>
      <c r="S3985" s="46" t="s">
        <v>55</v>
      </c>
      <c r="T3985" s="46" t="s">
        <v>6059</v>
      </c>
      <c r="U3985" s="46" t="s">
        <v>6060</v>
      </c>
      <c r="V3985" s="46" t="s">
        <v>6061</v>
      </c>
      <c r="W3985" s="48" t="s">
        <v>6062</v>
      </c>
      <c r="X3985" s="47" t="s">
        <v>6063</v>
      </c>
      <c r="Y3985" s="46">
        <v>5</v>
      </c>
    </row>
    <row r="3986" spans="2:25" ht="66">
      <c r="B3986" s="46" t="s">
        <v>62</v>
      </c>
      <c r="C3986" s="46" t="s">
        <v>2493</v>
      </c>
      <c r="D3986" s="46" t="s">
        <v>6052</v>
      </c>
      <c r="E3986" s="46" t="s">
        <v>68</v>
      </c>
      <c r="F3986" s="239">
        <v>85.5</v>
      </c>
      <c r="G3986" s="46" t="s">
        <v>86</v>
      </c>
      <c r="H3986" s="46">
        <v>10</v>
      </c>
      <c r="I3986" s="46" t="s">
        <v>6054</v>
      </c>
      <c r="J3986" s="46" t="s">
        <v>6055</v>
      </c>
      <c r="K3986" s="46" t="s">
        <v>6077</v>
      </c>
      <c r="L3986" s="46" t="s">
        <v>53</v>
      </c>
      <c r="M3986" s="46">
        <v>6</v>
      </c>
      <c r="N3986" s="239">
        <v>85.5</v>
      </c>
      <c r="O3986" s="46">
        <v>6</v>
      </c>
      <c r="P3986" s="46" t="s">
        <v>6057</v>
      </c>
      <c r="Q3986" s="46" t="s">
        <v>55</v>
      </c>
      <c r="R3986" s="46" t="s">
        <v>6058</v>
      </c>
      <c r="S3986" s="46" t="s">
        <v>55</v>
      </c>
      <c r="T3986" s="46" t="s">
        <v>6059</v>
      </c>
      <c r="U3986" s="46" t="s">
        <v>6060</v>
      </c>
      <c r="V3986" s="46" t="s">
        <v>6061</v>
      </c>
      <c r="W3986" s="48" t="s">
        <v>6062</v>
      </c>
      <c r="X3986" s="47" t="s">
        <v>6063</v>
      </c>
      <c r="Y3986" s="46">
        <v>6</v>
      </c>
    </row>
    <row r="3987" spans="2:25" ht="66">
      <c r="B3987" s="46" t="s">
        <v>62</v>
      </c>
      <c r="C3987" s="46" t="s">
        <v>2493</v>
      </c>
      <c r="D3987" s="46" t="s">
        <v>6052</v>
      </c>
      <c r="E3987" s="46" t="s">
        <v>48</v>
      </c>
      <c r="F3987" s="239">
        <v>85.5</v>
      </c>
      <c r="G3987" s="46" t="s">
        <v>86</v>
      </c>
      <c r="H3987" s="46">
        <v>11</v>
      </c>
      <c r="I3987" s="46" t="s">
        <v>6054</v>
      </c>
      <c r="J3987" s="46" t="s">
        <v>6055</v>
      </c>
      <c r="K3987" s="46" t="s">
        <v>6078</v>
      </c>
      <c r="L3987" s="46" t="s">
        <v>53</v>
      </c>
      <c r="M3987" s="46" t="s">
        <v>159</v>
      </c>
      <c r="N3987" s="239">
        <v>85.5</v>
      </c>
      <c r="O3987" s="46" t="s">
        <v>159</v>
      </c>
      <c r="P3987" s="46" t="s">
        <v>6065</v>
      </c>
      <c r="Q3987" s="46" t="s">
        <v>159</v>
      </c>
      <c r="R3987" s="46" t="s">
        <v>6058</v>
      </c>
      <c r="S3987" s="46" t="s">
        <v>159</v>
      </c>
      <c r="T3987" s="46" t="s">
        <v>6059</v>
      </c>
      <c r="U3987" s="46" t="s">
        <v>6060</v>
      </c>
      <c r="V3987" s="46" t="s">
        <v>6061</v>
      </c>
      <c r="W3987" s="48" t="s">
        <v>6068</v>
      </c>
      <c r="X3987" s="47" t="s">
        <v>6063</v>
      </c>
      <c r="Y3987" s="46" t="s">
        <v>159</v>
      </c>
    </row>
    <row r="3988" spans="2:25" ht="66">
      <c r="B3988" s="46" t="s">
        <v>6069</v>
      </c>
      <c r="C3988" s="46" t="s">
        <v>6070</v>
      </c>
      <c r="D3988" s="46" t="s">
        <v>6052</v>
      </c>
      <c r="E3988" s="46" t="s">
        <v>6079</v>
      </c>
      <c r="F3988" s="239">
        <v>85.5</v>
      </c>
      <c r="G3988" s="46" t="s">
        <v>86</v>
      </c>
      <c r="H3988" s="46">
        <v>12</v>
      </c>
      <c r="I3988" s="46" t="s">
        <v>6054</v>
      </c>
      <c r="J3988" s="46" t="s">
        <v>6071</v>
      </c>
      <c r="K3988" s="46" t="s">
        <v>6080</v>
      </c>
      <c r="L3988" s="46" t="s">
        <v>53</v>
      </c>
      <c r="M3988" s="46" t="s">
        <v>159</v>
      </c>
      <c r="N3988" s="239">
        <v>85.5</v>
      </c>
      <c r="O3988" s="46" t="s">
        <v>159</v>
      </c>
      <c r="P3988" s="46" t="s">
        <v>6065</v>
      </c>
      <c r="Q3988" s="46" t="s">
        <v>159</v>
      </c>
      <c r="R3988" s="46" t="s">
        <v>6066</v>
      </c>
      <c r="S3988" s="46" t="s">
        <v>159</v>
      </c>
      <c r="T3988" s="46" t="s">
        <v>6059</v>
      </c>
      <c r="U3988" s="46" t="s">
        <v>6060</v>
      </c>
      <c r="V3988" s="46" t="s">
        <v>6067</v>
      </c>
      <c r="W3988" s="48" t="s">
        <v>6068</v>
      </c>
      <c r="X3988" s="47" t="s">
        <v>6063</v>
      </c>
      <c r="Y3988" s="46" t="s">
        <v>159</v>
      </c>
    </row>
    <row r="3989" spans="2:25" ht="66">
      <c r="B3989" s="46" t="s">
        <v>6069</v>
      </c>
      <c r="C3989" s="46" t="s">
        <v>6070</v>
      </c>
      <c r="D3989" s="46" t="s">
        <v>6052</v>
      </c>
      <c r="E3989" s="46" t="s">
        <v>6073</v>
      </c>
      <c r="F3989" s="239">
        <v>34</v>
      </c>
      <c r="G3989" s="46" t="s">
        <v>49</v>
      </c>
      <c r="H3989" s="46">
        <v>13</v>
      </c>
      <c r="I3989" s="46" t="s">
        <v>6054</v>
      </c>
      <c r="J3989" s="46" t="s">
        <v>6071</v>
      </c>
      <c r="K3989" s="46" t="s">
        <v>6081</v>
      </c>
      <c r="L3989" s="46" t="s">
        <v>53</v>
      </c>
      <c r="M3989" s="46">
        <v>7</v>
      </c>
      <c r="N3989" s="239">
        <v>34</v>
      </c>
      <c r="O3989" s="46">
        <v>7</v>
      </c>
      <c r="P3989" s="46" t="s">
        <v>6065</v>
      </c>
      <c r="Q3989" s="46" t="s">
        <v>55</v>
      </c>
      <c r="R3989" s="46" t="s">
        <v>6066</v>
      </c>
      <c r="S3989" s="46" t="s">
        <v>55</v>
      </c>
      <c r="T3989" s="46" t="s">
        <v>6059</v>
      </c>
      <c r="U3989" s="46" t="s">
        <v>6060</v>
      </c>
      <c r="V3989" s="46" t="s">
        <v>6067</v>
      </c>
      <c r="W3989" s="48" t="s">
        <v>6068</v>
      </c>
      <c r="X3989" s="47" t="s">
        <v>6063</v>
      </c>
      <c r="Y3989" s="46">
        <v>7</v>
      </c>
    </row>
    <row r="3990" spans="2:25" ht="66">
      <c r="B3990" s="46" t="s">
        <v>6069</v>
      </c>
      <c r="C3990" s="46" t="s">
        <v>6070</v>
      </c>
      <c r="D3990" s="46" t="s">
        <v>6052</v>
      </c>
      <c r="E3990" s="46" t="s">
        <v>6079</v>
      </c>
      <c r="F3990" s="239">
        <v>34</v>
      </c>
      <c r="G3990" s="46" t="s">
        <v>49</v>
      </c>
      <c r="H3990" s="46">
        <v>14</v>
      </c>
      <c r="I3990" s="46" t="s">
        <v>6054</v>
      </c>
      <c r="J3990" s="46" t="s">
        <v>6071</v>
      </c>
      <c r="K3990" s="46" t="s">
        <v>6081</v>
      </c>
      <c r="L3990" s="46" t="s">
        <v>53</v>
      </c>
      <c r="M3990" s="46">
        <v>8</v>
      </c>
      <c r="N3990" s="239">
        <v>34</v>
      </c>
      <c r="O3990" s="46">
        <v>8</v>
      </c>
      <c r="P3990" s="46" t="s">
        <v>6065</v>
      </c>
      <c r="Q3990" s="46" t="s">
        <v>55</v>
      </c>
      <c r="R3990" s="46" t="s">
        <v>6066</v>
      </c>
      <c r="S3990" s="46" t="s">
        <v>55</v>
      </c>
      <c r="T3990" s="46" t="s">
        <v>6059</v>
      </c>
      <c r="U3990" s="46" t="s">
        <v>6060</v>
      </c>
      <c r="V3990" s="46" t="s">
        <v>6067</v>
      </c>
      <c r="W3990" s="48" t="s">
        <v>6068</v>
      </c>
      <c r="X3990" s="47" t="s">
        <v>6063</v>
      </c>
      <c r="Y3990" s="46">
        <v>8</v>
      </c>
    </row>
    <row r="3991" spans="2:25" ht="66">
      <c r="B3991" s="46" t="s">
        <v>6069</v>
      </c>
      <c r="C3991" s="46" t="s">
        <v>6070</v>
      </c>
      <c r="D3991" s="46" t="s">
        <v>6052</v>
      </c>
      <c r="E3991" s="46" t="s">
        <v>6073</v>
      </c>
      <c r="F3991" s="239">
        <v>34</v>
      </c>
      <c r="G3991" s="46" t="s">
        <v>49</v>
      </c>
      <c r="H3991" s="46">
        <v>15</v>
      </c>
      <c r="I3991" s="46" t="s">
        <v>6054</v>
      </c>
      <c r="J3991" s="46" t="s">
        <v>6071</v>
      </c>
      <c r="K3991" s="46" t="s">
        <v>6082</v>
      </c>
      <c r="L3991" s="46" t="s">
        <v>53</v>
      </c>
      <c r="M3991" s="46" t="s">
        <v>159</v>
      </c>
      <c r="N3991" s="239">
        <v>34</v>
      </c>
      <c r="O3991" s="46" t="s">
        <v>159</v>
      </c>
      <c r="P3991" s="46" t="s">
        <v>6065</v>
      </c>
      <c r="Q3991" s="46" t="s">
        <v>159</v>
      </c>
      <c r="R3991" s="46" t="s">
        <v>6066</v>
      </c>
      <c r="S3991" s="46" t="s">
        <v>159</v>
      </c>
      <c r="T3991" s="46" t="s">
        <v>6059</v>
      </c>
      <c r="U3991" s="46" t="s">
        <v>6060</v>
      </c>
      <c r="V3991" s="46" t="s">
        <v>6067</v>
      </c>
      <c r="W3991" s="48" t="s">
        <v>6068</v>
      </c>
      <c r="X3991" s="47" t="s">
        <v>6063</v>
      </c>
      <c r="Y3991" s="46" t="s">
        <v>159</v>
      </c>
    </row>
    <row r="3992" spans="2:25" ht="66">
      <c r="B3992" s="46" t="s">
        <v>6069</v>
      </c>
      <c r="C3992" s="46" t="s">
        <v>6070</v>
      </c>
      <c r="D3992" s="46" t="s">
        <v>6052</v>
      </c>
      <c r="E3992" s="46" t="s">
        <v>6079</v>
      </c>
      <c r="F3992" s="239">
        <v>34</v>
      </c>
      <c r="G3992" s="46" t="s">
        <v>49</v>
      </c>
      <c r="H3992" s="46">
        <v>16</v>
      </c>
      <c r="I3992" s="46" t="s">
        <v>6054</v>
      </c>
      <c r="J3992" s="46" t="s">
        <v>6071</v>
      </c>
      <c r="K3992" s="46" t="s">
        <v>6082</v>
      </c>
      <c r="L3992" s="46" t="s">
        <v>53</v>
      </c>
      <c r="M3992" s="46" t="s">
        <v>159</v>
      </c>
      <c r="N3992" s="239">
        <v>34</v>
      </c>
      <c r="O3992" s="46" t="s">
        <v>159</v>
      </c>
      <c r="P3992" s="46" t="s">
        <v>6065</v>
      </c>
      <c r="Q3992" s="46" t="s">
        <v>159</v>
      </c>
      <c r="R3992" s="46" t="s">
        <v>6066</v>
      </c>
      <c r="S3992" s="46" t="s">
        <v>159</v>
      </c>
      <c r="T3992" s="46" t="s">
        <v>6059</v>
      </c>
      <c r="U3992" s="46" t="s">
        <v>6060</v>
      </c>
      <c r="V3992" s="46" t="s">
        <v>6067</v>
      </c>
      <c r="W3992" s="48" t="s">
        <v>6068</v>
      </c>
      <c r="X3992" s="47" t="s">
        <v>6063</v>
      </c>
      <c r="Y3992" s="46" t="s">
        <v>159</v>
      </c>
    </row>
    <row r="3993" spans="2:25" ht="66">
      <c r="B3993" s="46" t="s">
        <v>6083</v>
      </c>
      <c r="C3993" s="46" t="s">
        <v>6084</v>
      </c>
      <c r="D3993" s="46" t="s">
        <v>6085</v>
      </c>
      <c r="E3993" s="46" t="s">
        <v>6073</v>
      </c>
      <c r="F3993" s="239">
        <v>84</v>
      </c>
      <c r="G3993" s="46" t="s">
        <v>86</v>
      </c>
      <c r="H3993" s="46">
        <v>17</v>
      </c>
      <c r="I3993" s="46" t="s">
        <v>6054</v>
      </c>
      <c r="J3993" s="46" t="s">
        <v>6071</v>
      </c>
      <c r="K3993" s="46" t="s">
        <v>6086</v>
      </c>
      <c r="L3993" s="46" t="s">
        <v>53</v>
      </c>
      <c r="M3993" s="46">
        <v>9</v>
      </c>
      <c r="N3993" s="239">
        <v>84</v>
      </c>
      <c r="O3993" s="46">
        <v>9</v>
      </c>
      <c r="P3993" s="46" t="s">
        <v>6065</v>
      </c>
      <c r="Q3993" s="46" t="s">
        <v>55</v>
      </c>
      <c r="R3993" s="46" t="s">
        <v>6066</v>
      </c>
      <c r="S3993" s="46" t="s">
        <v>55</v>
      </c>
      <c r="T3993" s="46" t="s">
        <v>6059</v>
      </c>
      <c r="U3993" s="46" t="s">
        <v>6060</v>
      </c>
      <c r="V3993" s="46" t="s">
        <v>6067</v>
      </c>
      <c r="W3993" s="48" t="s">
        <v>6068</v>
      </c>
      <c r="X3993" s="47" t="s">
        <v>6087</v>
      </c>
      <c r="Y3993" s="46">
        <v>9</v>
      </c>
    </row>
    <row r="3994" spans="2:25" ht="66">
      <c r="B3994" s="46" t="s">
        <v>6083</v>
      </c>
      <c r="C3994" s="46" t="s">
        <v>6084</v>
      </c>
      <c r="D3994" s="46" t="s">
        <v>6085</v>
      </c>
      <c r="E3994" s="46" t="s">
        <v>6079</v>
      </c>
      <c r="F3994" s="239">
        <v>84</v>
      </c>
      <c r="G3994" s="46" t="s">
        <v>86</v>
      </c>
      <c r="H3994" s="46">
        <v>18</v>
      </c>
      <c r="I3994" s="46" t="s">
        <v>6054</v>
      </c>
      <c r="J3994" s="46" t="s">
        <v>6071</v>
      </c>
      <c r="K3994" s="46" t="s">
        <v>6086</v>
      </c>
      <c r="L3994" s="46" t="s">
        <v>53</v>
      </c>
      <c r="M3994" s="46">
        <v>10</v>
      </c>
      <c r="N3994" s="239">
        <v>84</v>
      </c>
      <c r="O3994" s="46">
        <v>10</v>
      </c>
      <c r="P3994" s="46" t="s">
        <v>6065</v>
      </c>
      <c r="Q3994" s="46" t="s">
        <v>55</v>
      </c>
      <c r="R3994" s="46" t="s">
        <v>6066</v>
      </c>
      <c r="S3994" s="46" t="s">
        <v>55</v>
      </c>
      <c r="T3994" s="46" t="s">
        <v>6059</v>
      </c>
      <c r="U3994" s="46" t="s">
        <v>6060</v>
      </c>
      <c r="V3994" s="46" t="s">
        <v>6067</v>
      </c>
      <c r="W3994" s="48" t="s">
        <v>6068</v>
      </c>
      <c r="X3994" s="47" t="s">
        <v>6087</v>
      </c>
      <c r="Y3994" s="46">
        <v>10</v>
      </c>
    </row>
    <row r="3995" spans="2:25" ht="66">
      <c r="B3995" s="46" t="s">
        <v>6083</v>
      </c>
      <c r="C3995" s="46" t="s">
        <v>6084</v>
      </c>
      <c r="D3995" s="46" t="s">
        <v>6085</v>
      </c>
      <c r="E3995" s="46" t="s">
        <v>6073</v>
      </c>
      <c r="F3995" s="239">
        <v>84</v>
      </c>
      <c r="G3995" s="46" t="s">
        <v>86</v>
      </c>
      <c r="H3995" s="46">
        <v>19</v>
      </c>
      <c r="I3995" s="46" t="s">
        <v>6054</v>
      </c>
      <c r="J3995" s="46" t="s">
        <v>6071</v>
      </c>
      <c r="K3995" s="46" t="s">
        <v>6088</v>
      </c>
      <c r="L3995" s="46" t="s">
        <v>53</v>
      </c>
      <c r="M3995" s="46" t="s">
        <v>159</v>
      </c>
      <c r="N3995" s="239">
        <v>84</v>
      </c>
      <c r="O3995" s="46" t="s">
        <v>159</v>
      </c>
      <c r="P3995" s="46" t="s">
        <v>6065</v>
      </c>
      <c r="Q3995" s="46" t="s">
        <v>159</v>
      </c>
      <c r="R3995" s="46" t="s">
        <v>6066</v>
      </c>
      <c r="S3995" s="46" t="s">
        <v>159</v>
      </c>
      <c r="T3995" s="46" t="s">
        <v>6059</v>
      </c>
      <c r="U3995" s="46" t="s">
        <v>6060</v>
      </c>
      <c r="V3995" s="46" t="s">
        <v>6067</v>
      </c>
      <c r="W3995" s="48" t="s">
        <v>6068</v>
      </c>
      <c r="X3995" s="47" t="s">
        <v>6087</v>
      </c>
      <c r="Y3995" s="46" t="s">
        <v>159</v>
      </c>
    </row>
    <row r="3996" spans="2:25" ht="66">
      <c r="B3996" s="46" t="s">
        <v>6083</v>
      </c>
      <c r="C3996" s="46" t="s">
        <v>6084</v>
      </c>
      <c r="D3996" s="46" t="s">
        <v>6085</v>
      </c>
      <c r="E3996" s="46" t="s">
        <v>6079</v>
      </c>
      <c r="F3996" s="239">
        <v>84</v>
      </c>
      <c r="G3996" s="46" t="s">
        <v>86</v>
      </c>
      <c r="H3996" s="46">
        <v>20</v>
      </c>
      <c r="I3996" s="46" t="s">
        <v>6054</v>
      </c>
      <c r="J3996" s="46" t="s">
        <v>6071</v>
      </c>
      <c r="K3996" s="46" t="s">
        <v>6088</v>
      </c>
      <c r="L3996" s="46" t="s">
        <v>53</v>
      </c>
      <c r="M3996" s="46" t="s">
        <v>159</v>
      </c>
      <c r="N3996" s="239">
        <v>84</v>
      </c>
      <c r="O3996" s="46" t="s">
        <v>159</v>
      </c>
      <c r="P3996" s="46" t="s">
        <v>6065</v>
      </c>
      <c r="Q3996" s="46" t="s">
        <v>159</v>
      </c>
      <c r="R3996" s="46" t="s">
        <v>6066</v>
      </c>
      <c r="S3996" s="46" t="s">
        <v>159</v>
      </c>
      <c r="T3996" s="46" t="s">
        <v>6059</v>
      </c>
      <c r="U3996" s="46" t="s">
        <v>6060</v>
      </c>
      <c r="V3996" s="46" t="s">
        <v>6067</v>
      </c>
      <c r="W3996" s="48" t="s">
        <v>6068</v>
      </c>
      <c r="X3996" s="47" t="s">
        <v>6087</v>
      </c>
      <c r="Y3996" s="46" t="s">
        <v>159</v>
      </c>
    </row>
    <row r="3997" spans="2:25" ht="66">
      <c r="B3997" s="46" t="s">
        <v>6069</v>
      </c>
      <c r="C3997" s="46" t="s">
        <v>6070</v>
      </c>
      <c r="D3997" s="46" t="s">
        <v>6089</v>
      </c>
      <c r="E3997" s="46" t="s">
        <v>6073</v>
      </c>
      <c r="F3997" s="239">
        <v>41.8</v>
      </c>
      <c r="G3997" s="46" t="s">
        <v>49</v>
      </c>
      <c r="H3997" s="46">
        <v>21</v>
      </c>
      <c r="I3997" s="46" t="s">
        <v>6054</v>
      </c>
      <c r="J3997" s="46" t="s">
        <v>6090</v>
      </c>
      <c r="K3997" s="46" t="s">
        <v>6091</v>
      </c>
      <c r="L3997" s="46" t="s">
        <v>53</v>
      </c>
      <c r="M3997" s="46">
        <v>11</v>
      </c>
      <c r="N3997" s="239">
        <v>41.8</v>
      </c>
      <c r="O3997" s="46">
        <v>11</v>
      </c>
      <c r="P3997" s="46" t="s">
        <v>6065</v>
      </c>
      <c r="Q3997" s="46" t="s">
        <v>55</v>
      </c>
      <c r="R3997" s="46" t="s">
        <v>6066</v>
      </c>
      <c r="S3997" s="46" t="s">
        <v>55</v>
      </c>
      <c r="T3997" s="46" t="s">
        <v>6059</v>
      </c>
      <c r="U3997" s="46" t="s">
        <v>6060</v>
      </c>
      <c r="V3997" s="46" t="s">
        <v>6067</v>
      </c>
      <c r="W3997" s="48" t="s">
        <v>6068</v>
      </c>
      <c r="X3997" s="47" t="s">
        <v>6092</v>
      </c>
      <c r="Y3997" s="46">
        <v>11</v>
      </c>
    </row>
    <row r="3998" spans="2:25" ht="39.6">
      <c r="B3998" s="86" t="s">
        <v>6093</v>
      </c>
      <c r="C3998" s="87" t="s">
        <v>2057</v>
      </c>
      <c r="D3998" s="87" t="s">
        <v>6094</v>
      </c>
      <c r="E3998" s="87" t="s">
        <v>6095</v>
      </c>
      <c r="F3998" s="87">
        <v>76</v>
      </c>
      <c r="G3998" s="87" t="s">
        <v>6096</v>
      </c>
      <c r="H3998" s="87">
        <v>1</v>
      </c>
      <c r="I3998" s="87" t="s">
        <v>6097</v>
      </c>
      <c r="J3998" s="87" t="s">
        <v>6098</v>
      </c>
      <c r="K3998" s="87" t="s">
        <v>6099</v>
      </c>
      <c r="L3998" s="87" t="s">
        <v>53</v>
      </c>
      <c r="M3998" s="87">
        <v>1</v>
      </c>
      <c r="N3998" s="87">
        <v>76</v>
      </c>
      <c r="O3998" s="87">
        <v>1</v>
      </c>
      <c r="P3998" s="87" t="s">
        <v>6100</v>
      </c>
      <c r="Q3998" s="87" t="s">
        <v>55</v>
      </c>
      <c r="R3998" s="87" t="s">
        <v>6100</v>
      </c>
      <c r="S3998" s="87" t="s">
        <v>55</v>
      </c>
      <c r="T3998" s="87" t="s">
        <v>6101</v>
      </c>
      <c r="U3998" s="87" t="s">
        <v>6102</v>
      </c>
      <c r="V3998" s="86" t="s">
        <v>6103</v>
      </c>
      <c r="W3998" s="86" t="s">
        <v>6104</v>
      </c>
      <c r="X3998" s="9" t="s">
        <v>6105</v>
      </c>
      <c r="Y3998" s="86">
        <v>1</v>
      </c>
    </row>
    <row r="3999" spans="2:25" ht="39.6">
      <c r="B3999" s="10" t="s">
        <v>6093</v>
      </c>
      <c r="C3999" s="87" t="s">
        <v>2057</v>
      </c>
      <c r="D3999" s="87" t="s">
        <v>6094</v>
      </c>
      <c r="E3999" s="87" t="s">
        <v>6095</v>
      </c>
      <c r="F3999" s="87">
        <v>76</v>
      </c>
      <c r="G3999" s="87" t="s">
        <v>6096</v>
      </c>
      <c r="H3999" s="87">
        <v>2</v>
      </c>
      <c r="I3999" s="87" t="s">
        <v>6097</v>
      </c>
      <c r="J3999" s="87" t="s">
        <v>6098</v>
      </c>
      <c r="K3999" s="87" t="s">
        <v>6106</v>
      </c>
      <c r="L3999" s="87" t="s">
        <v>159</v>
      </c>
      <c r="M3999" s="87" t="s">
        <v>159</v>
      </c>
      <c r="N3999" s="87">
        <v>76</v>
      </c>
      <c r="O3999" s="87" t="s">
        <v>159</v>
      </c>
      <c r="P3999" s="87" t="s">
        <v>6100</v>
      </c>
      <c r="Q3999" s="87" t="s">
        <v>159</v>
      </c>
      <c r="R3999" s="87" t="s">
        <v>6100</v>
      </c>
      <c r="S3999" s="87" t="s">
        <v>159</v>
      </c>
      <c r="T3999" s="87" t="s">
        <v>6101</v>
      </c>
      <c r="U3999" s="87" t="s">
        <v>6102</v>
      </c>
      <c r="V3999" s="10" t="s">
        <v>6107</v>
      </c>
      <c r="W3999" s="10" t="s">
        <v>6104</v>
      </c>
      <c r="X3999" s="9" t="s">
        <v>6105</v>
      </c>
      <c r="Y3999" s="10" t="s">
        <v>159</v>
      </c>
    </row>
    <row r="4000" spans="2:25" ht="39.6">
      <c r="B4000" s="86" t="s">
        <v>6093</v>
      </c>
      <c r="C4000" s="87" t="s">
        <v>2057</v>
      </c>
      <c r="D4000" s="87" t="s">
        <v>6108</v>
      </c>
      <c r="E4000" s="87" t="s">
        <v>6095</v>
      </c>
      <c r="F4000" s="87">
        <v>102</v>
      </c>
      <c r="G4000" s="87" t="s">
        <v>6096</v>
      </c>
      <c r="H4000" s="87">
        <v>3</v>
      </c>
      <c r="I4000" s="87" t="s">
        <v>6097</v>
      </c>
      <c r="J4000" s="87" t="s">
        <v>6098</v>
      </c>
      <c r="K4000" s="87" t="s">
        <v>6109</v>
      </c>
      <c r="L4000" s="87" t="s">
        <v>53</v>
      </c>
      <c r="M4000" s="87">
        <v>2</v>
      </c>
      <c r="N4000" s="87">
        <v>102</v>
      </c>
      <c r="O4000" s="87">
        <v>2</v>
      </c>
      <c r="P4000" s="87" t="s">
        <v>6100</v>
      </c>
      <c r="Q4000" s="87" t="s">
        <v>55</v>
      </c>
      <c r="R4000" s="87" t="s">
        <v>6100</v>
      </c>
      <c r="S4000" s="87" t="s">
        <v>55</v>
      </c>
      <c r="T4000" s="87" t="s">
        <v>6101</v>
      </c>
      <c r="U4000" s="87" t="s">
        <v>6102</v>
      </c>
      <c r="V4000" s="86" t="s">
        <v>6110</v>
      </c>
      <c r="W4000" s="86" t="s">
        <v>6104</v>
      </c>
      <c r="X4000" s="9" t="s">
        <v>6105</v>
      </c>
      <c r="Y4000" s="86">
        <v>1</v>
      </c>
    </row>
    <row r="4001" spans="2:25" ht="39.6">
      <c r="B4001" s="10" t="s">
        <v>6093</v>
      </c>
      <c r="C4001" s="87" t="s">
        <v>2057</v>
      </c>
      <c r="D4001" s="87" t="s">
        <v>6108</v>
      </c>
      <c r="E4001" s="87" t="s">
        <v>6095</v>
      </c>
      <c r="F4001" s="87">
        <v>102</v>
      </c>
      <c r="G4001" s="87" t="s">
        <v>6096</v>
      </c>
      <c r="H4001" s="87">
        <v>4</v>
      </c>
      <c r="I4001" s="87" t="s">
        <v>6097</v>
      </c>
      <c r="J4001" s="87" t="s">
        <v>6098</v>
      </c>
      <c r="K4001" s="87" t="s">
        <v>6111</v>
      </c>
      <c r="L4001" s="87" t="s">
        <v>159</v>
      </c>
      <c r="M4001" s="87" t="s">
        <v>159</v>
      </c>
      <c r="N4001" s="87">
        <v>102</v>
      </c>
      <c r="O4001" s="87" t="s">
        <v>159</v>
      </c>
      <c r="P4001" s="87" t="s">
        <v>6100</v>
      </c>
      <c r="Q4001" s="87" t="s">
        <v>159</v>
      </c>
      <c r="R4001" s="87" t="s">
        <v>6100</v>
      </c>
      <c r="S4001" s="87" t="s">
        <v>159</v>
      </c>
      <c r="T4001" s="87" t="s">
        <v>6101</v>
      </c>
      <c r="U4001" s="87" t="s">
        <v>6102</v>
      </c>
      <c r="V4001" s="10" t="s">
        <v>6107</v>
      </c>
      <c r="W4001" s="10" t="s">
        <v>6104</v>
      </c>
      <c r="X4001" s="9" t="s">
        <v>6105</v>
      </c>
      <c r="Y4001" s="10" t="s">
        <v>159</v>
      </c>
    </row>
    <row r="4002" spans="2:25" ht="39.6">
      <c r="B4002" s="86" t="s">
        <v>6093</v>
      </c>
      <c r="C4002" s="87" t="s">
        <v>2057</v>
      </c>
      <c r="D4002" s="87" t="s">
        <v>6112</v>
      </c>
      <c r="E4002" s="87" t="s">
        <v>6095</v>
      </c>
      <c r="F4002" s="87">
        <v>147</v>
      </c>
      <c r="G4002" s="87" t="s">
        <v>6096</v>
      </c>
      <c r="H4002" s="87">
        <v>5</v>
      </c>
      <c r="I4002" s="87" t="s">
        <v>6097</v>
      </c>
      <c r="J4002" s="87" t="s">
        <v>6098</v>
      </c>
      <c r="K4002" s="87" t="s">
        <v>6109</v>
      </c>
      <c r="L4002" s="87" t="s">
        <v>53</v>
      </c>
      <c r="M4002" s="87">
        <v>3</v>
      </c>
      <c r="N4002" s="87">
        <v>147</v>
      </c>
      <c r="O4002" s="87">
        <v>3</v>
      </c>
      <c r="P4002" s="87" t="s">
        <v>6100</v>
      </c>
      <c r="Q4002" s="87" t="s">
        <v>55</v>
      </c>
      <c r="R4002" s="87" t="s">
        <v>6100</v>
      </c>
      <c r="S4002" s="87" t="s">
        <v>55</v>
      </c>
      <c r="T4002" s="87" t="s">
        <v>6101</v>
      </c>
      <c r="U4002" s="87" t="s">
        <v>6102</v>
      </c>
      <c r="V4002" s="86" t="s">
        <v>6110</v>
      </c>
      <c r="W4002" s="86" t="s">
        <v>6104</v>
      </c>
      <c r="X4002" s="9" t="s">
        <v>6105</v>
      </c>
      <c r="Y4002" s="86">
        <v>1</v>
      </c>
    </row>
    <row r="4003" spans="2:25" ht="39.6">
      <c r="B4003" s="10" t="s">
        <v>6093</v>
      </c>
      <c r="C4003" s="87" t="s">
        <v>2057</v>
      </c>
      <c r="D4003" s="87" t="s">
        <v>6112</v>
      </c>
      <c r="E4003" s="87" t="s">
        <v>6095</v>
      </c>
      <c r="F4003" s="87">
        <v>147</v>
      </c>
      <c r="G4003" s="87" t="s">
        <v>6096</v>
      </c>
      <c r="H4003" s="87">
        <v>6</v>
      </c>
      <c r="I4003" s="87" t="s">
        <v>6097</v>
      </c>
      <c r="J4003" s="87" t="s">
        <v>6098</v>
      </c>
      <c r="K4003" s="87" t="s">
        <v>6111</v>
      </c>
      <c r="L4003" s="87" t="s">
        <v>159</v>
      </c>
      <c r="M4003" s="87" t="s">
        <v>159</v>
      </c>
      <c r="N4003" s="87">
        <v>147</v>
      </c>
      <c r="O4003" s="87" t="s">
        <v>159</v>
      </c>
      <c r="P4003" s="87" t="s">
        <v>6100</v>
      </c>
      <c r="Q4003" s="87" t="s">
        <v>159</v>
      </c>
      <c r="R4003" s="87" t="s">
        <v>6100</v>
      </c>
      <c r="S4003" s="87" t="s">
        <v>159</v>
      </c>
      <c r="T4003" s="87" t="s">
        <v>6101</v>
      </c>
      <c r="U4003" s="87" t="s">
        <v>6102</v>
      </c>
      <c r="V4003" s="10" t="s">
        <v>6107</v>
      </c>
      <c r="W4003" s="10" t="s">
        <v>6104</v>
      </c>
      <c r="X4003" s="9" t="s">
        <v>6105</v>
      </c>
      <c r="Y4003" s="10" t="s">
        <v>159</v>
      </c>
    </row>
    <row r="4004" spans="2:25" ht="39.6">
      <c r="B4004" s="86" t="s">
        <v>6093</v>
      </c>
      <c r="C4004" s="87" t="s">
        <v>2057</v>
      </c>
      <c r="D4004" s="87" t="s">
        <v>6113</v>
      </c>
      <c r="E4004" s="87" t="s">
        <v>6095</v>
      </c>
      <c r="F4004" s="87">
        <v>162</v>
      </c>
      <c r="G4004" s="87" t="s">
        <v>6096</v>
      </c>
      <c r="H4004" s="87">
        <v>7</v>
      </c>
      <c r="I4004" s="87" t="s">
        <v>6097</v>
      </c>
      <c r="J4004" s="87" t="s">
        <v>6114</v>
      </c>
      <c r="K4004" s="87" t="s">
        <v>6109</v>
      </c>
      <c r="L4004" s="87" t="s">
        <v>53</v>
      </c>
      <c r="M4004" s="87">
        <v>4</v>
      </c>
      <c r="N4004" s="87">
        <v>162</v>
      </c>
      <c r="O4004" s="87">
        <v>4</v>
      </c>
      <c r="P4004" s="87" t="s">
        <v>6100</v>
      </c>
      <c r="Q4004" s="87" t="s">
        <v>55</v>
      </c>
      <c r="R4004" s="87" t="s">
        <v>6100</v>
      </c>
      <c r="S4004" s="87" t="s">
        <v>55</v>
      </c>
      <c r="T4004" s="87" t="s">
        <v>6101</v>
      </c>
      <c r="U4004" s="87" t="s">
        <v>6102</v>
      </c>
      <c r="V4004" s="86" t="s">
        <v>6107</v>
      </c>
      <c r="W4004" s="86" t="s">
        <v>6104</v>
      </c>
      <c r="X4004" s="9" t="s">
        <v>6105</v>
      </c>
      <c r="Y4004" s="86">
        <v>1</v>
      </c>
    </row>
    <row r="4005" spans="2:25" ht="39.6">
      <c r="B4005" s="86" t="s">
        <v>6093</v>
      </c>
      <c r="C4005" s="87" t="s">
        <v>2057</v>
      </c>
      <c r="D4005" s="87" t="s">
        <v>6113</v>
      </c>
      <c r="E4005" s="87" t="s">
        <v>6095</v>
      </c>
      <c r="F4005" s="87">
        <v>162</v>
      </c>
      <c r="G4005" s="87" t="s">
        <v>6096</v>
      </c>
      <c r="H4005" s="87">
        <v>8</v>
      </c>
      <c r="I4005" s="87" t="s">
        <v>6097</v>
      </c>
      <c r="J4005" s="87" t="s">
        <v>6114</v>
      </c>
      <c r="K4005" s="87" t="s">
        <v>6115</v>
      </c>
      <c r="L4005" s="87" t="s">
        <v>159</v>
      </c>
      <c r="M4005" s="87" t="s">
        <v>159</v>
      </c>
      <c r="N4005" s="87">
        <v>162</v>
      </c>
      <c r="O4005" s="87" t="s">
        <v>159</v>
      </c>
      <c r="P4005" s="87" t="s">
        <v>6100</v>
      </c>
      <c r="Q4005" s="87" t="s">
        <v>159</v>
      </c>
      <c r="R4005" s="87" t="s">
        <v>6100</v>
      </c>
      <c r="S4005" s="87" t="s">
        <v>159</v>
      </c>
      <c r="T4005" s="87" t="s">
        <v>6101</v>
      </c>
      <c r="U4005" s="87" t="s">
        <v>6102</v>
      </c>
      <c r="V4005" s="86" t="s">
        <v>6107</v>
      </c>
      <c r="W4005" s="86" t="s">
        <v>6104</v>
      </c>
      <c r="X4005" s="9" t="s">
        <v>6105</v>
      </c>
      <c r="Y4005" s="86" t="s">
        <v>159</v>
      </c>
    </row>
    <row r="4006" spans="2:25" ht="39.6">
      <c r="B4006" s="86" t="s">
        <v>6093</v>
      </c>
      <c r="C4006" s="87" t="s">
        <v>2057</v>
      </c>
      <c r="D4006" s="87" t="s">
        <v>6116</v>
      </c>
      <c r="E4006" s="87" t="s">
        <v>6095</v>
      </c>
      <c r="F4006" s="87">
        <v>210</v>
      </c>
      <c r="G4006" s="87" t="s">
        <v>6096</v>
      </c>
      <c r="H4006" s="87">
        <v>9</v>
      </c>
      <c r="I4006" s="87" t="s">
        <v>6097</v>
      </c>
      <c r="J4006" s="87" t="s">
        <v>6114</v>
      </c>
      <c r="K4006" s="87" t="s">
        <v>6109</v>
      </c>
      <c r="L4006" s="87" t="s">
        <v>53</v>
      </c>
      <c r="M4006" s="87">
        <v>5</v>
      </c>
      <c r="N4006" s="87">
        <v>210</v>
      </c>
      <c r="O4006" s="87">
        <v>5</v>
      </c>
      <c r="P4006" s="87" t="s">
        <v>6100</v>
      </c>
      <c r="Q4006" s="87" t="s">
        <v>55</v>
      </c>
      <c r="R4006" s="87" t="s">
        <v>6100</v>
      </c>
      <c r="S4006" s="87" t="s">
        <v>55</v>
      </c>
      <c r="T4006" s="87" t="s">
        <v>6101</v>
      </c>
      <c r="U4006" s="87" t="s">
        <v>6102</v>
      </c>
      <c r="V4006" s="86" t="s">
        <v>6107</v>
      </c>
      <c r="W4006" s="86" t="s">
        <v>6104</v>
      </c>
      <c r="X4006" s="9" t="s">
        <v>6105</v>
      </c>
      <c r="Y4006" s="86">
        <v>1</v>
      </c>
    </row>
    <row r="4007" spans="2:25" ht="39.6">
      <c r="B4007" s="86" t="s">
        <v>6093</v>
      </c>
      <c r="C4007" s="87" t="s">
        <v>2057</v>
      </c>
      <c r="D4007" s="87" t="s">
        <v>6116</v>
      </c>
      <c r="E4007" s="87" t="s">
        <v>6095</v>
      </c>
      <c r="F4007" s="87">
        <v>210</v>
      </c>
      <c r="G4007" s="87" t="s">
        <v>6096</v>
      </c>
      <c r="H4007" s="87">
        <v>10</v>
      </c>
      <c r="I4007" s="87" t="s">
        <v>6097</v>
      </c>
      <c r="J4007" s="87" t="s">
        <v>6114</v>
      </c>
      <c r="K4007" s="87" t="s">
        <v>6115</v>
      </c>
      <c r="L4007" s="87" t="s">
        <v>159</v>
      </c>
      <c r="M4007" s="87" t="s">
        <v>159</v>
      </c>
      <c r="N4007" s="87">
        <v>210</v>
      </c>
      <c r="O4007" s="87" t="s">
        <v>159</v>
      </c>
      <c r="P4007" s="87" t="s">
        <v>6100</v>
      </c>
      <c r="Q4007" s="87" t="s">
        <v>159</v>
      </c>
      <c r="R4007" s="87" t="s">
        <v>6100</v>
      </c>
      <c r="S4007" s="87" t="s">
        <v>159</v>
      </c>
      <c r="T4007" s="87" t="s">
        <v>6101</v>
      </c>
      <c r="U4007" s="87" t="s">
        <v>6102</v>
      </c>
      <c r="V4007" s="86" t="s">
        <v>6107</v>
      </c>
      <c r="W4007" s="86" t="s">
        <v>6104</v>
      </c>
      <c r="X4007" s="9" t="s">
        <v>6105</v>
      </c>
      <c r="Y4007" s="86" t="s">
        <v>159</v>
      </c>
    </row>
    <row r="4008" spans="2:25" ht="39.6">
      <c r="B4008" s="86" t="s">
        <v>6093</v>
      </c>
      <c r="C4008" s="87" t="s">
        <v>2057</v>
      </c>
      <c r="D4008" s="87" t="s">
        <v>6117</v>
      </c>
      <c r="E4008" s="87" t="s">
        <v>6095</v>
      </c>
      <c r="F4008" s="87">
        <v>291</v>
      </c>
      <c r="G4008" s="87" t="s">
        <v>6096</v>
      </c>
      <c r="H4008" s="87">
        <v>11</v>
      </c>
      <c r="I4008" s="87" t="s">
        <v>6097</v>
      </c>
      <c r="J4008" s="87" t="s">
        <v>6114</v>
      </c>
      <c r="K4008" s="87" t="s">
        <v>6109</v>
      </c>
      <c r="L4008" s="87" t="s">
        <v>53</v>
      </c>
      <c r="M4008" s="87">
        <v>6</v>
      </c>
      <c r="N4008" s="87">
        <v>291</v>
      </c>
      <c r="O4008" s="87">
        <v>6</v>
      </c>
      <c r="P4008" s="87" t="s">
        <v>6100</v>
      </c>
      <c r="Q4008" s="87" t="s">
        <v>55</v>
      </c>
      <c r="R4008" s="87" t="s">
        <v>6100</v>
      </c>
      <c r="S4008" s="87" t="s">
        <v>55</v>
      </c>
      <c r="T4008" s="87" t="s">
        <v>6101</v>
      </c>
      <c r="U4008" s="87" t="s">
        <v>6102</v>
      </c>
      <c r="V4008" s="86" t="s">
        <v>6107</v>
      </c>
      <c r="W4008" s="86" t="s">
        <v>6104</v>
      </c>
      <c r="X4008" s="9" t="s">
        <v>6105</v>
      </c>
      <c r="Y4008" s="86">
        <v>1</v>
      </c>
    </row>
    <row r="4009" spans="2:25" ht="39.6">
      <c r="B4009" s="86" t="s">
        <v>6093</v>
      </c>
      <c r="C4009" s="87" t="s">
        <v>2057</v>
      </c>
      <c r="D4009" s="87" t="s">
        <v>6117</v>
      </c>
      <c r="E4009" s="87" t="s">
        <v>6095</v>
      </c>
      <c r="F4009" s="87">
        <v>291</v>
      </c>
      <c r="G4009" s="87" t="s">
        <v>6096</v>
      </c>
      <c r="H4009" s="87">
        <v>12</v>
      </c>
      <c r="I4009" s="87" t="s">
        <v>6097</v>
      </c>
      <c r="J4009" s="87" t="s">
        <v>6114</v>
      </c>
      <c r="K4009" s="87" t="s">
        <v>6115</v>
      </c>
      <c r="L4009" s="87" t="s">
        <v>159</v>
      </c>
      <c r="M4009" s="87" t="s">
        <v>159</v>
      </c>
      <c r="N4009" s="87">
        <v>291</v>
      </c>
      <c r="O4009" s="87" t="s">
        <v>159</v>
      </c>
      <c r="P4009" s="87" t="s">
        <v>6100</v>
      </c>
      <c r="Q4009" s="87" t="s">
        <v>159</v>
      </c>
      <c r="R4009" s="87" t="s">
        <v>6100</v>
      </c>
      <c r="S4009" s="87" t="s">
        <v>159</v>
      </c>
      <c r="T4009" s="87" t="s">
        <v>6101</v>
      </c>
      <c r="U4009" s="87" t="s">
        <v>6102</v>
      </c>
      <c r="V4009" s="86" t="s">
        <v>6107</v>
      </c>
      <c r="W4009" s="86" t="s">
        <v>6104</v>
      </c>
      <c r="X4009" s="9" t="s">
        <v>6105</v>
      </c>
      <c r="Y4009" s="86" t="s">
        <v>159</v>
      </c>
    </row>
    <row r="4010" spans="2:25" ht="39.6">
      <c r="B4010" s="86" t="s">
        <v>6093</v>
      </c>
      <c r="C4010" s="87" t="s">
        <v>2057</v>
      </c>
      <c r="D4010" s="87" t="s">
        <v>6118</v>
      </c>
      <c r="E4010" s="87" t="s">
        <v>6095</v>
      </c>
      <c r="F4010" s="87">
        <v>360</v>
      </c>
      <c r="G4010" s="87" t="s">
        <v>6096</v>
      </c>
      <c r="H4010" s="87">
        <v>13</v>
      </c>
      <c r="I4010" s="87" t="s">
        <v>6097</v>
      </c>
      <c r="J4010" s="87" t="s">
        <v>6114</v>
      </c>
      <c r="K4010" s="87" t="s">
        <v>6109</v>
      </c>
      <c r="L4010" s="87" t="s">
        <v>53</v>
      </c>
      <c r="M4010" s="87">
        <v>7</v>
      </c>
      <c r="N4010" s="87">
        <v>360</v>
      </c>
      <c r="O4010" s="87">
        <v>7</v>
      </c>
      <c r="P4010" s="87" t="s">
        <v>6100</v>
      </c>
      <c r="Q4010" s="87" t="s">
        <v>55</v>
      </c>
      <c r="R4010" s="87" t="s">
        <v>6100</v>
      </c>
      <c r="S4010" s="87" t="s">
        <v>55</v>
      </c>
      <c r="T4010" s="87" t="s">
        <v>6101</v>
      </c>
      <c r="U4010" s="87" t="s">
        <v>6102</v>
      </c>
      <c r="V4010" s="86" t="s">
        <v>6107</v>
      </c>
      <c r="W4010" s="86" t="s">
        <v>6104</v>
      </c>
      <c r="X4010" s="9" t="s">
        <v>6105</v>
      </c>
      <c r="Y4010" s="86">
        <v>1</v>
      </c>
    </row>
    <row r="4011" spans="2:25" ht="39.6">
      <c r="B4011" s="86" t="s">
        <v>6093</v>
      </c>
      <c r="C4011" s="87" t="s">
        <v>2057</v>
      </c>
      <c r="D4011" s="87" t="s">
        <v>6118</v>
      </c>
      <c r="E4011" s="87" t="s">
        <v>6095</v>
      </c>
      <c r="F4011" s="87">
        <v>360</v>
      </c>
      <c r="G4011" s="87" t="s">
        <v>6096</v>
      </c>
      <c r="H4011" s="87">
        <v>14</v>
      </c>
      <c r="I4011" s="87" t="s">
        <v>6097</v>
      </c>
      <c r="J4011" s="87" t="s">
        <v>6114</v>
      </c>
      <c r="K4011" s="87" t="s">
        <v>6115</v>
      </c>
      <c r="L4011" s="87" t="s">
        <v>159</v>
      </c>
      <c r="M4011" s="87" t="s">
        <v>159</v>
      </c>
      <c r="N4011" s="87">
        <v>360</v>
      </c>
      <c r="O4011" s="87" t="s">
        <v>159</v>
      </c>
      <c r="P4011" s="87" t="s">
        <v>6100</v>
      </c>
      <c r="Q4011" s="87" t="s">
        <v>159</v>
      </c>
      <c r="R4011" s="87" t="s">
        <v>6100</v>
      </c>
      <c r="S4011" s="87" t="s">
        <v>159</v>
      </c>
      <c r="T4011" s="87" t="s">
        <v>6101</v>
      </c>
      <c r="U4011" s="87" t="s">
        <v>6102</v>
      </c>
      <c r="V4011" s="87" t="s">
        <v>6107</v>
      </c>
      <c r="W4011" s="87" t="s">
        <v>6104</v>
      </c>
      <c r="X4011" s="152" t="s">
        <v>6105</v>
      </c>
      <c r="Y4011" s="87" t="s">
        <v>159</v>
      </c>
    </row>
    <row r="4012" spans="2:25" ht="39.6">
      <c r="B4012" s="86" t="s">
        <v>6093</v>
      </c>
      <c r="C4012" s="87" t="s">
        <v>2057</v>
      </c>
      <c r="D4012" s="87" t="s">
        <v>6119</v>
      </c>
      <c r="E4012" s="87" t="s">
        <v>6095</v>
      </c>
      <c r="F4012" s="87">
        <v>470</v>
      </c>
      <c r="G4012" s="87" t="s">
        <v>6096</v>
      </c>
      <c r="H4012" s="87">
        <v>15</v>
      </c>
      <c r="I4012" s="87" t="s">
        <v>6097</v>
      </c>
      <c r="J4012" s="87" t="s">
        <v>6114</v>
      </c>
      <c r="K4012" s="87" t="s">
        <v>6109</v>
      </c>
      <c r="L4012" s="87" t="s">
        <v>53</v>
      </c>
      <c r="M4012" s="87">
        <v>8</v>
      </c>
      <c r="N4012" s="87">
        <v>470</v>
      </c>
      <c r="O4012" s="87">
        <v>8</v>
      </c>
      <c r="P4012" s="87" t="s">
        <v>6100</v>
      </c>
      <c r="Q4012" s="87" t="s">
        <v>55</v>
      </c>
      <c r="R4012" s="87" t="s">
        <v>6100</v>
      </c>
      <c r="S4012" s="87" t="s">
        <v>55</v>
      </c>
      <c r="T4012" s="87" t="s">
        <v>6101</v>
      </c>
      <c r="U4012" s="87" t="s">
        <v>6102</v>
      </c>
      <c r="V4012" s="87" t="s">
        <v>6107</v>
      </c>
      <c r="W4012" s="87" t="s">
        <v>6104</v>
      </c>
      <c r="X4012" s="152" t="s">
        <v>6105</v>
      </c>
      <c r="Y4012" s="87">
        <v>1</v>
      </c>
    </row>
    <row r="4013" spans="2:25" ht="39.6">
      <c r="B4013" s="86" t="s">
        <v>6093</v>
      </c>
      <c r="C4013" s="87" t="s">
        <v>2057</v>
      </c>
      <c r="D4013" s="87" t="s">
        <v>6119</v>
      </c>
      <c r="E4013" s="87" t="s">
        <v>6095</v>
      </c>
      <c r="F4013" s="87">
        <v>470</v>
      </c>
      <c r="G4013" s="87" t="s">
        <v>6096</v>
      </c>
      <c r="H4013" s="87">
        <v>16</v>
      </c>
      <c r="I4013" s="87" t="s">
        <v>6097</v>
      </c>
      <c r="J4013" s="87" t="s">
        <v>6114</v>
      </c>
      <c r="K4013" s="87" t="s">
        <v>6115</v>
      </c>
      <c r="L4013" s="87" t="s">
        <v>159</v>
      </c>
      <c r="M4013" s="87" t="s">
        <v>159</v>
      </c>
      <c r="N4013" s="87">
        <v>470</v>
      </c>
      <c r="O4013" s="87" t="s">
        <v>159</v>
      </c>
      <c r="P4013" s="87" t="s">
        <v>6100</v>
      </c>
      <c r="Q4013" s="87" t="s">
        <v>159</v>
      </c>
      <c r="R4013" s="87" t="s">
        <v>6100</v>
      </c>
      <c r="S4013" s="87" t="s">
        <v>159</v>
      </c>
      <c r="T4013" s="87" t="s">
        <v>6101</v>
      </c>
      <c r="U4013" s="87" t="s">
        <v>6102</v>
      </c>
      <c r="V4013" s="87" t="s">
        <v>6107</v>
      </c>
      <c r="W4013" s="87" t="s">
        <v>6104</v>
      </c>
      <c r="X4013" s="152" t="s">
        <v>6105</v>
      </c>
      <c r="Y4013" s="87" t="s">
        <v>159</v>
      </c>
    </row>
    <row r="4014" spans="2:25" ht="39.6">
      <c r="B4014" s="86" t="s">
        <v>6093</v>
      </c>
      <c r="C4014" s="87" t="s">
        <v>2057</v>
      </c>
      <c r="D4014" s="87" t="s">
        <v>6120</v>
      </c>
      <c r="E4014" s="87" t="s">
        <v>6095</v>
      </c>
      <c r="F4014" s="87">
        <v>780</v>
      </c>
      <c r="G4014" s="87" t="s">
        <v>6096</v>
      </c>
      <c r="H4014" s="87">
        <v>17</v>
      </c>
      <c r="I4014" s="87" t="s">
        <v>6097</v>
      </c>
      <c r="J4014" s="87" t="s">
        <v>6114</v>
      </c>
      <c r="K4014" s="87" t="s">
        <v>6109</v>
      </c>
      <c r="L4014" s="87" t="s">
        <v>53</v>
      </c>
      <c r="M4014" s="87">
        <v>9</v>
      </c>
      <c r="N4014" s="87">
        <v>780</v>
      </c>
      <c r="O4014" s="87">
        <v>9</v>
      </c>
      <c r="P4014" s="87" t="s">
        <v>6100</v>
      </c>
      <c r="Q4014" s="87" t="s">
        <v>2540</v>
      </c>
      <c r="R4014" s="87" t="s">
        <v>6100</v>
      </c>
      <c r="S4014" s="87" t="s">
        <v>55</v>
      </c>
      <c r="T4014" s="87" t="s">
        <v>6101</v>
      </c>
      <c r="U4014" s="87" t="s">
        <v>6102</v>
      </c>
      <c r="V4014" s="87" t="s">
        <v>6107</v>
      </c>
      <c r="W4014" s="87" t="s">
        <v>6104</v>
      </c>
      <c r="X4014" s="152" t="s">
        <v>6105</v>
      </c>
      <c r="Y4014" s="87">
        <v>1</v>
      </c>
    </row>
    <row r="4015" spans="2:25" ht="39.6">
      <c r="B4015" s="86" t="s">
        <v>6093</v>
      </c>
      <c r="C4015" s="87" t="s">
        <v>2057</v>
      </c>
      <c r="D4015" s="87" t="s">
        <v>6120</v>
      </c>
      <c r="E4015" s="87" t="s">
        <v>6095</v>
      </c>
      <c r="F4015" s="87">
        <v>780</v>
      </c>
      <c r="G4015" s="87" t="s">
        <v>6096</v>
      </c>
      <c r="H4015" s="87">
        <v>18</v>
      </c>
      <c r="I4015" s="87" t="s">
        <v>6097</v>
      </c>
      <c r="J4015" s="87" t="s">
        <v>6114</v>
      </c>
      <c r="K4015" s="87" t="s">
        <v>6115</v>
      </c>
      <c r="L4015" s="87" t="s">
        <v>159</v>
      </c>
      <c r="M4015" s="87" t="s">
        <v>159</v>
      </c>
      <c r="N4015" s="87">
        <v>780</v>
      </c>
      <c r="O4015" s="87" t="s">
        <v>159</v>
      </c>
      <c r="P4015" s="87" t="s">
        <v>6100</v>
      </c>
      <c r="Q4015" s="87" t="s">
        <v>159</v>
      </c>
      <c r="R4015" s="87" t="s">
        <v>6100</v>
      </c>
      <c r="S4015" s="87" t="s">
        <v>159</v>
      </c>
      <c r="T4015" s="87" t="s">
        <v>6101</v>
      </c>
      <c r="U4015" s="87" t="s">
        <v>6102</v>
      </c>
      <c r="V4015" s="87" t="s">
        <v>6107</v>
      </c>
      <c r="W4015" s="87" t="s">
        <v>6104</v>
      </c>
      <c r="X4015" s="152" t="s">
        <v>6105</v>
      </c>
      <c r="Y4015" s="87" t="s">
        <v>159</v>
      </c>
    </row>
    <row r="4016" spans="2:25" ht="39.6">
      <c r="B4016" s="86" t="s">
        <v>6093</v>
      </c>
      <c r="C4016" s="87" t="s">
        <v>2057</v>
      </c>
      <c r="D4016" s="87" t="s">
        <v>6094</v>
      </c>
      <c r="E4016" s="87" t="s">
        <v>6121</v>
      </c>
      <c r="F4016" s="87">
        <v>68</v>
      </c>
      <c r="G4016" s="87" t="s">
        <v>6096</v>
      </c>
      <c r="H4016" s="87">
        <v>19</v>
      </c>
      <c r="I4016" s="87" t="s">
        <v>6097</v>
      </c>
      <c r="J4016" s="87" t="s">
        <v>6098</v>
      </c>
      <c r="K4016" s="87" t="s">
        <v>6109</v>
      </c>
      <c r="L4016" s="87" t="s">
        <v>53</v>
      </c>
      <c r="M4016" s="87">
        <v>10</v>
      </c>
      <c r="N4016" s="87">
        <v>68</v>
      </c>
      <c r="O4016" s="87">
        <v>10</v>
      </c>
      <c r="P4016" s="87" t="s">
        <v>6100</v>
      </c>
      <c r="Q4016" s="87" t="s">
        <v>55</v>
      </c>
      <c r="R4016" s="87" t="s">
        <v>6100</v>
      </c>
      <c r="S4016" s="87" t="s">
        <v>55</v>
      </c>
      <c r="T4016" s="87" t="s">
        <v>6101</v>
      </c>
      <c r="U4016" s="87" t="s">
        <v>6102</v>
      </c>
      <c r="V4016" s="87" t="s">
        <v>6107</v>
      </c>
      <c r="W4016" s="87" t="s">
        <v>6104</v>
      </c>
      <c r="X4016" s="152" t="s">
        <v>6105</v>
      </c>
      <c r="Y4016" s="87">
        <v>1</v>
      </c>
    </row>
    <row r="4017" spans="2:25" ht="39.6">
      <c r="B4017" s="10" t="s">
        <v>6093</v>
      </c>
      <c r="C4017" s="87" t="s">
        <v>2057</v>
      </c>
      <c r="D4017" s="87" t="s">
        <v>6094</v>
      </c>
      <c r="E4017" s="87" t="s">
        <v>6121</v>
      </c>
      <c r="F4017" s="87">
        <v>68</v>
      </c>
      <c r="G4017" s="87" t="s">
        <v>6096</v>
      </c>
      <c r="H4017" s="87">
        <v>20</v>
      </c>
      <c r="I4017" s="87" t="s">
        <v>6097</v>
      </c>
      <c r="J4017" s="87" t="s">
        <v>6098</v>
      </c>
      <c r="K4017" s="87" t="s">
        <v>6115</v>
      </c>
      <c r="L4017" s="87" t="s">
        <v>159</v>
      </c>
      <c r="M4017" s="87" t="s">
        <v>159</v>
      </c>
      <c r="N4017" s="87">
        <v>68</v>
      </c>
      <c r="O4017" s="87" t="s">
        <v>159</v>
      </c>
      <c r="P4017" s="87" t="s">
        <v>6100</v>
      </c>
      <c r="Q4017" s="87" t="s">
        <v>159</v>
      </c>
      <c r="R4017" s="87" t="s">
        <v>6100</v>
      </c>
      <c r="S4017" s="87" t="s">
        <v>159</v>
      </c>
      <c r="T4017" s="87" t="s">
        <v>6101</v>
      </c>
      <c r="U4017" s="87" t="s">
        <v>6102</v>
      </c>
      <c r="V4017" s="87" t="s">
        <v>6107</v>
      </c>
      <c r="W4017" s="87" t="s">
        <v>6104</v>
      </c>
      <c r="X4017" s="152" t="s">
        <v>6105</v>
      </c>
      <c r="Y4017" s="87" t="s">
        <v>159</v>
      </c>
    </row>
    <row r="4018" spans="2:25" ht="39.6">
      <c r="B4018" s="86" t="s">
        <v>6093</v>
      </c>
      <c r="C4018" s="87" t="s">
        <v>2057</v>
      </c>
      <c r="D4018" s="87" t="s">
        <v>6108</v>
      </c>
      <c r="E4018" s="87" t="s">
        <v>6121</v>
      </c>
      <c r="F4018" s="87">
        <v>95</v>
      </c>
      <c r="G4018" s="87" t="s">
        <v>6096</v>
      </c>
      <c r="H4018" s="87">
        <v>21</v>
      </c>
      <c r="I4018" s="87" t="s">
        <v>6097</v>
      </c>
      <c r="J4018" s="87" t="s">
        <v>6098</v>
      </c>
      <c r="K4018" s="87" t="s">
        <v>6109</v>
      </c>
      <c r="L4018" s="87" t="s">
        <v>53</v>
      </c>
      <c r="M4018" s="87">
        <v>11</v>
      </c>
      <c r="N4018" s="87">
        <v>95</v>
      </c>
      <c r="O4018" s="87">
        <v>11</v>
      </c>
      <c r="P4018" s="87" t="s">
        <v>6100</v>
      </c>
      <c r="Q4018" s="87" t="s">
        <v>55</v>
      </c>
      <c r="R4018" s="87" t="s">
        <v>6100</v>
      </c>
      <c r="S4018" s="87" t="s">
        <v>55</v>
      </c>
      <c r="T4018" s="87" t="s">
        <v>6101</v>
      </c>
      <c r="U4018" s="87" t="s">
        <v>6102</v>
      </c>
      <c r="V4018" s="87" t="s">
        <v>6107</v>
      </c>
      <c r="W4018" s="87" t="s">
        <v>6104</v>
      </c>
      <c r="X4018" s="152" t="s">
        <v>6105</v>
      </c>
      <c r="Y4018" s="87">
        <v>1</v>
      </c>
    </row>
    <row r="4019" spans="2:25" ht="39.6">
      <c r="B4019" s="10" t="s">
        <v>6093</v>
      </c>
      <c r="C4019" s="87" t="s">
        <v>2057</v>
      </c>
      <c r="D4019" s="87" t="s">
        <v>6108</v>
      </c>
      <c r="E4019" s="87" t="s">
        <v>6121</v>
      </c>
      <c r="F4019" s="87">
        <v>95</v>
      </c>
      <c r="G4019" s="87" t="s">
        <v>6096</v>
      </c>
      <c r="H4019" s="87">
        <v>22</v>
      </c>
      <c r="I4019" s="87" t="s">
        <v>6097</v>
      </c>
      <c r="J4019" s="87" t="s">
        <v>6098</v>
      </c>
      <c r="K4019" s="87" t="s">
        <v>6115</v>
      </c>
      <c r="L4019" s="87" t="s">
        <v>159</v>
      </c>
      <c r="M4019" s="87" t="s">
        <v>159</v>
      </c>
      <c r="N4019" s="87">
        <v>95</v>
      </c>
      <c r="O4019" s="87" t="s">
        <v>159</v>
      </c>
      <c r="P4019" s="87" t="s">
        <v>6100</v>
      </c>
      <c r="Q4019" s="87" t="s">
        <v>159</v>
      </c>
      <c r="R4019" s="87" t="s">
        <v>6100</v>
      </c>
      <c r="S4019" s="87" t="s">
        <v>159</v>
      </c>
      <c r="T4019" s="87" t="s">
        <v>6101</v>
      </c>
      <c r="U4019" s="87" t="s">
        <v>6102</v>
      </c>
      <c r="V4019" s="87" t="s">
        <v>6107</v>
      </c>
      <c r="W4019" s="87" t="s">
        <v>6104</v>
      </c>
      <c r="X4019" s="152" t="s">
        <v>6105</v>
      </c>
      <c r="Y4019" s="87" t="s">
        <v>159</v>
      </c>
    </row>
    <row r="4020" spans="2:25" ht="39.6">
      <c r="B4020" s="86" t="s">
        <v>6093</v>
      </c>
      <c r="C4020" s="87" t="s">
        <v>2057</v>
      </c>
      <c r="D4020" s="87" t="s">
        <v>6112</v>
      </c>
      <c r="E4020" s="87" t="s">
        <v>6121</v>
      </c>
      <c r="F4020" s="87">
        <v>145</v>
      </c>
      <c r="G4020" s="87" t="s">
        <v>6096</v>
      </c>
      <c r="H4020" s="87">
        <v>23</v>
      </c>
      <c r="I4020" s="87" t="s">
        <v>6097</v>
      </c>
      <c r="J4020" s="87" t="s">
        <v>6098</v>
      </c>
      <c r="K4020" s="87" t="s">
        <v>6109</v>
      </c>
      <c r="L4020" s="87" t="s">
        <v>53</v>
      </c>
      <c r="M4020" s="87">
        <v>12</v>
      </c>
      <c r="N4020" s="87">
        <v>145</v>
      </c>
      <c r="O4020" s="87">
        <v>12</v>
      </c>
      <c r="P4020" s="87" t="s">
        <v>6100</v>
      </c>
      <c r="Q4020" s="87" t="s">
        <v>55</v>
      </c>
      <c r="R4020" s="87" t="s">
        <v>6100</v>
      </c>
      <c r="S4020" s="87" t="s">
        <v>55</v>
      </c>
      <c r="T4020" s="87" t="s">
        <v>6101</v>
      </c>
      <c r="U4020" s="87" t="s">
        <v>6102</v>
      </c>
      <c r="V4020" s="87" t="s">
        <v>6107</v>
      </c>
      <c r="W4020" s="87" t="s">
        <v>6104</v>
      </c>
      <c r="X4020" s="152" t="s">
        <v>6105</v>
      </c>
      <c r="Y4020" s="87">
        <v>1</v>
      </c>
    </row>
    <row r="4021" spans="2:25" ht="39.6">
      <c r="B4021" s="10" t="s">
        <v>6093</v>
      </c>
      <c r="C4021" s="87" t="s">
        <v>2057</v>
      </c>
      <c r="D4021" s="87" t="s">
        <v>6112</v>
      </c>
      <c r="E4021" s="87" t="s">
        <v>6121</v>
      </c>
      <c r="F4021" s="87">
        <v>145</v>
      </c>
      <c r="G4021" s="87" t="s">
        <v>6096</v>
      </c>
      <c r="H4021" s="87">
        <v>24</v>
      </c>
      <c r="I4021" s="87" t="s">
        <v>6097</v>
      </c>
      <c r="J4021" s="87" t="s">
        <v>6098</v>
      </c>
      <c r="K4021" s="87" t="s">
        <v>6115</v>
      </c>
      <c r="L4021" s="87" t="s">
        <v>159</v>
      </c>
      <c r="M4021" s="87" t="s">
        <v>159</v>
      </c>
      <c r="N4021" s="87">
        <v>145</v>
      </c>
      <c r="O4021" s="87" t="s">
        <v>159</v>
      </c>
      <c r="P4021" s="87" t="s">
        <v>6100</v>
      </c>
      <c r="Q4021" s="87" t="s">
        <v>159</v>
      </c>
      <c r="R4021" s="87" t="s">
        <v>6100</v>
      </c>
      <c r="S4021" s="87" t="s">
        <v>159</v>
      </c>
      <c r="T4021" s="87" t="s">
        <v>6101</v>
      </c>
      <c r="U4021" s="87" t="s">
        <v>6102</v>
      </c>
      <c r="V4021" s="87" t="s">
        <v>6107</v>
      </c>
      <c r="W4021" s="87" t="s">
        <v>6104</v>
      </c>
      <c r="X4021" s="152" t="s">
        <v>6105</v>
      </c>
      <c r="Y4021" s="87" t="s">
        <v>159</v>
      </c>
    </row>
    <row r="4022" spans="2:25" ht="39.6">
      <c r="B4022" s="86" t="s">
        <v>6093</v>
      </c>
      <c r="C4022" s="87" t="s">
        <v>2057</v>
      </c>
      <c r="D4022" s="87" t="s">
        <v>6113</v>
      </c>
      <c r="E4022" s="87" t="s">
        <v>6121</v>
      </c>
      <c r="F4022" s="87">
        <v>165</v>
      </c>
      <c r="G4022" s="87" t="s">
        <v>6096</v>
      </c>
      <c r="H4022" s="87">
        <v>25</v>
      </c>
      <c r="I4022" s="87" t="s">
        <v>6097</v>
      </c>
      <c r="J4022" s="87" t="s">
        <v>6114</v>
      </c>
      <c r="K4022" s="87" t="s">
        <v>6109</v>
      </c>
      <c r="L4022" s="87" t="s">
        <v>53</v>
      </c>
      <c r="M4022" s="87">
        <v>13</v>
      </c>
      <c r="N4022" s="87">
        <v>165</v>
      </c>
      <c r="O4022" s="87">
        <v>13</v>
      </c>
      <c r="P4022" s="87" t="s">
        <v>6100</v>
      </c>
      <c r="Q4022" s="87" t="s">
        <v>55</v>
      </c>
      <c r="R4022" s="87" t="s">
        <v>6100</v>
      </c>
      <c r="S4022" s="87" t="s">
        <v>55</v>
      </c>
      <c r="T4022" s="87" t="s">
        <v>6101</v>
      </c>
      <c r="U4022" s="87" t="s">
        <v>6102</v>
      </c>
      <c r="V4022" s="87" t="s">
        <v>6107</v>
      </c>
      <c r="W4022" s="87" t="s">
        <v>6104</v>
      </c>
      <c r="X4022" s="152" t="s">
        <v>6105</v>
      </c>
      <c r="Y4022" s="87">
        <v>1</v>
      </c>
    </row>
    <row r="4023" spans="2:25" ht="39.6">
      <c r="B4023" s="86" t="s">
        <v>6093</v>
      </c>
      <c r="C4023" s="87" t="s">
        <v>2057</v>
      </c>
      <c r="D4023" s="87" t="s">
        <v>6113</v>
      </c>
      <c r="E4023" s="87" t="s">
        <v>6121</v>
      </c>
      <c r="F4023" s="87">
        <v>165</v>
      </c>
      <c r="G4023" s="87" t="s">
        <v>6096</v>
      </c>
      <c r="H4023" s="87">
        <v>26</v>
      </c>
      <c r="I4023" s="87" t="s">
        <v>6097</v>
      </c>
      <c r="J4023" s="87" t="s">
        <v>6114</v>
      </c>
      <c r="K4023" s="87" t="s">
        <v>6115</v>
      </c>
      <c r="L4023" s="87" t="s">
        <v>159</v>
      </c>
      <c r="M4023" s="87" t="s">
        <v>159</v>
      </c>
      <c r="N4023" s="87">
        <v>165</v>
      </c>
      <c r="O4023" s="87" t="s">
        <v>159</v>
      </c>
      <c r="P4023" s="87" t="s">
        <v>6100</v>
      </c>
      <c r="Q4023" s="87" t="s">
        <v>159</v>
      </c>
      <c r="R4023" s="87" t="s">
        <v>6100</v>
      </c>
      <c r="S4023" s="87" t="s">
        <v>159</v>
      </c>
      <c r="T4023" s="87" t="s">
        <v>6101</v>
      </c>
      <c r="U4023" s="87" t="s">
        <v>6102</v>
      </c>
      <c r="V4023" s="87" t="s">
        <v>6107</v>
      </c>
      <c r="W4023" s="87" t="s">
        <v>6104</v>
      </c>
      <c r="X4023" s="152" t="s">
        <v>6105</v>
      </c>
      <c r="Y4023" s="87" t="s">
        <v>159</v>
      </c>
    </row>
    <row r="4024" spans="2:25" ht="39.6">
      <c r="B4024" s="86" t="s">
        <v>6093</v>
      </c>
      <c r="C4024" s="87" t="s">
        <v>2057</v>
      </c>
      <c r="D4024" s="87" t="s">
        <v>6116</v>
      </c>
      <c r="E4024" s="87" t="s">
        <v>6121</v>
      </c>
      <c r="F4024" s="87">
        <v>207</v>
      </c>
      <c r="G4024" s="87" t="s">
        <v>6096</v>
      </c>
      <c r="H4024" s="87">
        <v>27</v>
      </c>
      <c r="I4024" s="87" t="s">
        <v>6097</v>
      </c>
      <c r="J4024" s="87" t="s">
        <v>6114</v>
      </c>
      <c r="K4024" s="87" t="s">
        <v>6109</v>
      </c>
      <c r="L4024" s="87" t="s">
        <v>53</v>
      </c>
      <c r="M4024" s="87">
        <v>14</v>
      </c>
      <c r="N4024" s="87">
        <v>207</v>
      </c>
      <c r="O4024" s="87">
        <v>14</v>
      </c>
      <c r="P4024" s="87" t="s">
        <v>6100</v>
      </c>
      <c r="Q4024" s="87" t="s">
        <v>55</v>
      </c>
      <c r="R4024" s="87" t="s">
        <v>6100</v>
      </c>
      <c r="S4024" s="87" t="s">
        <v>55</v>
      </c>
      <c r="T4024" s="87" t="s">
        <v>6101</v>
      </c>
      <c r="U4024" s="87" t="s">
        <v>6102</v>
      </c>
      <c r="V4024" s="87" t="s">
        <v>6107</v>
      </c>
      <c r="W4024" s="87" t="s">
        <v>6104</v>
      </c>
      <c r="X4024" s="152" t="s">
        <v>6105</v>
      </c>
      <c r="Y4024" s="87">
        <v>1</v>
      </c>
    </row>
    <row r="4025" spans="2:25" ht="39.6">
      <c r="B4025" s="86" t="s">
        <v>6093</v>
      </c>
      <c r="C4025" s="87" t="s">
        <v>2057</v>
      </c>
      <c r="D4025" s="87" t="s">
        <v>6116</v>
      </c>
      <c r="E4025" s="87" t="s">
        <v>6121</v>
      </c>
      <c r="F4025" s="87">
        <v>207</v>
      </c>
      <c r="G4025" s="87" t="s">
        <v>6096</v>
      </c>
      <c r="H4025" s="87">
        <v>28</v>
      </c>
      <c r="I4025" s="87" t="s">
        <v>6097</v>
      </c>
      <c r="J4025" s="87" t="s">
        <v>6114</v>
      </c>
      <c r="K4025" s="87" t="s">
        <v>6115</v>
      </c>
      <c r="L4025" s="87" t="s">
        <v>159</v>
      </c>
      <c r="M4025" s="87" t="s">
        <v>159</v>
      </c>
      <c r="N4025" s="87">
        <v>207</v>
      </c>
      <c r="O4025" s="87" t="s">
        <v>159</v>
      </c>
      <c r="P4025" s="87" t="s">
        <v>6100</v>
      </c>
      <c r="Q4025" s="87" t="s">
        <v>159</v>
      </c>
      <c r="R4025" s="87" t="s">
        <v>6100</v>
      </c>
      <c r="S4025" s="87" t="s">
        <v>159</v>
      </c>
      <c r="T4025" s="87" t="s">
        <v>6101</v>
      </c>
      <c r="U4025" s="87" t="s">
        <v>6102</v>
      </c>
      <c r="V4025" s="87" t="s">
        <v>6107</v>
      </c>
      <c r="W4025" s="87" t="s">
        <v>6104</v>
      </c>
      <c r="X4025" s="152" t="s">
        <v>6105</v>
      </c>
      <c r="Y4025" s="87" t="s">
        <v>159</v>
      </c>
    </row>
    <row r="4026" spans="2:25" ht="39.6">
      <c r="B4026" s="86" t="s">
        <v>6093</v>
      </c>
      <c r="C4026" s="87" t="s">
        <v>2057</v>
      </c>
      <c r="D4026" s="87" t="s">
        <v>6117</v>
      </c>
      <c r="E4026" s="87" t="s">
        <v>6121</v>
      </c>
      <c r="F4026" s="87">
        <v>286</v>
      </c>
      <c r="G4026" s="87" t="s">
        <v>6096</v>
      </c>
      <c r="H4026" s="87">
        <v>29</v>
      </c>
      <c r="I4026" s="87" t="s">
        <v>6097</v>
      </c>
      <c r="J4026" s="87" t="s">
        <v>6114</v>
      </c>
      <c r="K4026" s="87" t="s">
        <v>6109</v>
      </c>
      <c r="L4026" s="87" t="s">
        <v>53</v>
      </c>
      <c r="M4026" s="87">
        <v>15</v>
      </c>
      <c r="N4026" s="87">
        <v>286</v>
      </c>
      <c r="O4026" s="87">
        <v>15</v>
      </c>
      <c r="P4026" s="87" t="s">
        <v>6100</v>
      </c>
      <c r="Q4026" s="87" t="s">
        <v>55</v>
      </c>
      <c r="R4026" s="87" t="s">
        <v>6100</v>
      </c>
      <c r="S4026" s="87" t="s">
        <v>55</v>
      </c>
      <c r="T4026" s="87" t="s">
        <v>6101</v>
      </c>
      <c r="U4026" s="87" t="s">
        <v>6102</v>
      </c>
      <c r="V4026" s="87" t="s">
        <v>6107</v>
      </c>
      <c r="W4026" s="87" t="s">
        <v>6104</v>
      </c>
      <c r="X4026" s="152" t="s">
        <v>6105</v>
      </c>
      <c r="Y4026" s="87">
        <v>1</v>
      </c>
    </row>
    <row r="4027" spans="2:25" ht="39.6">
      <c r="B4027" s="86" t="s">
        <v>6093</v>
      </c>
      <c r="C4027" s="87" t="s">
        <v>2057</v>
      </c>
      <c r="D4027" s="87" t="s">
        <v>6117</v>
      </c>
      <c r="E4027" s="87" t="s">
        <v>6121</v>
      </c>
      <c r="F4027" s="87">
        <v>286</v>
      </c>
      <c r="G4027" s="87" t="s">
        <v>6096</v>
      </c>
      <c r="H4027" s="87">
        <v>30</v>
      </c>
      <c r="I4027" s="87" t="s">
        <v>6097</v>
      </c>
      <c r="J4027" s="87" t="s">
        <v>6114</v>
      </c>
      <c r="K4027" s="87" t="s">
        <v>6115</v>
      </c>
      <c r="L4027" s="87" t="s">
        <v>159</v>
      </c>
      <c r="M4027" s="87" t="s">
        <v>159</v>
      </c>
      <c r="N4027" s="87">
        <v>286</v>
      </c>
      <c r="O4027" s="87" t="s">
        <v>159</v>
      </c>
      <c r="P4027" s="87" t="s">
        <v>6100</v>
      </c>
      <c r="Q4027" s="87" t="s">
        <v>159</v>
      </c>
      <c r="R4027" s="87" t="s">
        <v>6100</v>
      </c>
      <c r="S4027" s="87" t="s">
        <v>159</v>
      </c>
      <c r="T4027" s="87" t="s">
        <v>6101</v>
      </c>
      <c r="U4027" s="87" t="s">
        <v>6102</v>
      </c>
      <c r="V4027" s="87" t="s">
        <v>6107</v>
      </c>
      <c r="W4027" s="87" t="s">
        <v>6104</v>
      </c>
      <c r="X4027" s="152" t="s">
        <v>6105</v>
      </c>
      <c r="Y4027" s="87" t="s">
        <v>159</v>
      </c>
    </row>
    <row r="4028" spans="2:25" ht="39.6">
      <c r="B4028" s="86" t="s">
        <v>6093</v>
      </c>
      <c r="C4028" s="87" t="s">
        <v>2057</v>
      </c>
      <c r="D4028" s="87" t="s">
        <v>6118</v>
      </c>
      <c r="E4028" s="87" t="s">
        <v>6121</v>
      </c>
      <c r="F4028" s="87">
        <v>354</v>
      </c>
      <c r="G4028" s="87" t="s">
        <v>6096</v>
      </c>
      <c r="H4028" s="87">
        <v>31</v>
      </c>
      <c r="I4028" s="87" t="s">
        <v>6097</v>
      </c>
      <c r="J4028" s="87" t="s">
        <v>6114</v>
      </c>
      <c r="K4028" s="87" t="s">
        <v>6109</v>
      </c>
      <c r="L4028" s="87" t="s">
        <v>53</v>
      </c>
      <c r="M4028" s="87">
        <v>16</v>
      </c>
      <c r="N4028" s="87">
        <v>354</v>
      </c>
      <c r="O4028" s="87">
        <v>16</v>
      </c>
      <c r="P4028" s="87" t="s">
        <v>6100</v>
      </c>
      <c r="Q4028" s="87" t="s">
        <v>55</v>
      </c>
      <c r="R4028" s="87" t="s">
        <v>6100</v>
      </c>
      <c r="S4028" s="87" t="s">
        <v>55</v>
      </c>
      <c r="T4028" s="87" t="s">
        <v>6101</v>
      </c>
      <c r="U4028" s="87" t="s">
        <v>6102</v>
      </c>
      <c r="V4028" s="87" t="s">
        <v>6107</v>
      </c>
      <c r="W4028" s="87" t="s">
        <v>6104</v>
      </c>
      <c r="X4028" s="152" t="s">
        <v>6105</v>
      </c>
      <c r="Y4028" s="87">
        <v>1</v>
      </c>
    </row>
    <row r="4029" spans="2:25" ht="39.6">
      <c r="B4029" s="86" t="s">
        <v>6093</v>
      </c>
      <c r="C4029" s="87" t="s">
        <v>2057</v>
      </c>
      <c r="D4029" s="87" t="s">
        <v>6118</v>
      </c>
      <c r="E4029" s="87" t="s">
        <v>6121</v>
      </c>
      <c r="F4029" s="87">
        <v>354</v>
      </c>
      <c r="G4029" s="87" t="s">
        <v>6096</v>
      </c>
      <c r="H4029" s="87">
        <v>32</v>
      </c>
      <c r="I4029" s="87" t="s">
        <v>6097</v>
      </c>
      <c r="J4029" s="87" t="s">
        <v>6114</v>
      </c>
      <c r="K4029" s="87" t="s">
        <v>6115</v>
      </c>
      <c r="L4029" s="87" t="s">
        <v>159</v>
      </c>
      <c r="M4029" s="87" t="s">
        <v>159</v>
      </c>
      <c r="N4029" s="87">
        <v>354</v>
      </c>
      <c r="O4029" s="87" t="s">
        <v>159</v>
      </c>
      <c r="P4029" s="87" t="s">
        <v>6100</v>
      </c>
      <c r="Q4029" s="87" t="s">
        <v>159</v>
      </c>
      <c r="R4029" s="87" t="s">
        <v>6100</v>
      </c>
      <c r="S4029" s="87" t="s">
        <v>159</v>
      </c>
      <c r="T4029" s="87" t="s">
        <v>6101</v>
      </c>
      <c r="U4029" s="87" t="s">
        <v>6102</v>
      </c>
      <c r="V4029" s="87" t="s">
        <v>6107</v>
      </c>
      <c r="W4029" s="87" t="s">
        <v>6104</v>
      </c>
      <c r="X4029" s="152" t="s">
        <v>6105</v>
      </c>
      <c r="Y4029" s="87" t="s">
        <v>159</v>
      </c>
    </row>
    <row r="4030" spans="2:25" ht="39.6">
      <c r="B4030" s="86" t="s">
        <v>6093</v>
      </c>
      <c r="C4030" s="87" t="s">
        <v>2057</v>
      </c>
      <c r="D4030" s="87" t="s">
        <v>6119</v>
      </c>
      <c r="E4030" s="87" t="s">
        <v>6121</v>
      </c>
      <c r="F4030" s="87">
        <v>466</v>
      </c>
      <c r="G4030" s="87" t="s">
        <v>6096</v>
      </c>
      <c r="H4030" s="87">
        <v>33</v>
      </c>
      <c r="I4030" s="87" t="s">
        <v>6097</v>
      </c>
      <c r="J4030" s="87" t="s">
        <v>6114</v>
      </c>
      <c r="K4030" s="87" t="s">
        <v>6109</v>
      </c>
      <c r="L4030" s="87" t="s">
        <v>53</v>
      </c>
      <c r="M4030" s="87">
        <v>17</v>
      </c>
      <c r="N4030" s="87">
        <v>466</v>
      </c>
      <c r="O4030" s="87">
        <v>17</v>
      </c>
      <c r="P4030" s="87" t="s">
        <v>6100</v>
      </c>
      <c r="Q4030" s="87" t="s">
        <v>55</v>
      </c>
      <c r="R4030" s="87" t="s">
        <v>6100</v>
      </c>
      <c r="S4030" s="87" t="s">
        <v>55</v>
      </c>
      <c r="T4030" s="87" t="s">
        <v>6101</v>
      </c>
      <c r="U4030" s="87" t="s">
        <v>6102</v>
      </c>
      <c r="V4030" s="87" t="s">
        <v>6107</v>
      </c>
      <c r="W4030" s="87" t="s">
        <v>6104</v>
      </c>
      <c r="X4030" s="152" t="s">
        <v>6105</v>
      </c>
      <c r="Y4030" s="87">
        <v>1</v>
      </c>
    </row>
    <row r="4031" spans="2:25" ht="39.6">
      <c r="B4031" s="86" t="s">
        <v>6093</v>
      </c>
      <c r="C4031" s="87" t="s">
        <v>2057</v>
      </c>
      <c r="D4031" s="87" t="s">
        <v>6119</v>
      </c>
      <c r="E4031" s="87" t="s">
        <v>6121</v>
      </c>
      <c r="F4031" s="87">
        <v>466</v>
      </c>
      <c r="G4031" s="87" t="s">
        <v>6096</v>
      </c>
      <c r="H4031" s="87">
        <v>34</v>
      </c>
      <c r="I4031" s="87" t="s">
        <v>6097</v>
      </c>
      <c r="J4031" s="87" t="s">
        <v>6114</v>
      </c>
      <c r="K4031" s="87" t="s">
        <v>6115</v>
      </c>
      <c r="L4031" s="87" t="s">
        <v>159</v>
      </c>
      <c r="M4031" s="87" t="s">
        <v>159</v>
      </c>
      <c r="N4031" s="87">
        <v>466</v>
      </c>
      <c r="O4031" s="87" t="s">
        <v>159</v>
      </c>
      <c r="P4031" s="87" t="s">
        <v>6100</v>
      </c>
      <c r="Q4031" s="87" t="s">
        <v>159</v>
      </c>
      <c r="R4031" s="87" t="s">
        <v>6100</v>
      </c>
      <c r="S4031" s="87" t="s">
        <v>159</v>
      </c>
      <c r="T4031" s="87" t="s">
        <v>6101</v>
      </c>
      <c r="U4031" s="87" t="s">
        <v>6102</v>
      </c>
      <c r="V4031" s="87" t="s">
        <v>6107</v>
      </c>
      <c r="W4031" s="87" t="s">
        <v>6104</v>
      </c>
      <c r="X4031" s="152" t="s">
        <v>6105</v>
      </c>
      <c r="Y4031" s="87" t="s">
        <v>159</v>
      </c>
    </row>
    <row r="4032" spans="2:25" ht="39.6">
      <c r="B4032" s="86" t="s">
        <v>6093</v>
      </c>
      <c r="C4032" s="87" t="s">
        <v>2057</v>
      </c>
      <c r="D4032" s="87" t="s">
        <v>6120</v>
      </c>
      <c r="E4032" s="87" t="s">
        <v>6121</v>
      </c>
      <c r="F4032" s="87">
        <v>775</v>
      </c>
      <c r="G4032" s="87" t="s">
        <v>6096</v>
      </c>
      <c r="H4032" s="87">
        <v>35</v>
      </c>
      <c r="I4032" s="87" t="s">
        <v>6097</v>
      </c>
      <c r="J4032" s="87" t="s">
        <v>6114</v>
      </c>
      <c r="K4032" s="87" t="s">
        <v>6109</v>
      </c>
      <c r="L4032" s="87" t="s">
        <v>53</v>
      </c>
      <c r="M4032" s="87">
        <v>18</v>
      </c>
      <c r="N4032" s="87">
        <v>775</v>
      </c>
      <c r="O4032" s="87">
        <v>18</v>
      </c>
      <c r="P4032" s="87" t="s">
        <v>6100</v>
      </c>
      <c r="Q4032" s="87" t="s">
        <v>55</v>
      </c>
      <c r="R4032" s="87" t="s">
        <v>6100</v>
      </c>
      <c r="S4032" s="87" t="s">
        <v>55</v>
      </c>
      <c r="T4032" s="87" t="s">
        <v>6101</v>
      </c>
      <c r="U4032" s="87" t="s">
        <v>6102</v>
      </c>
      <c r="V4032" s="87" t="s">
        <v>6107</v>
      </c>
      <c r="W4032" s="87" t="s">
        <v>6104</v>
      </c>
      <c r="X4032" s="152" t="s">
        <v>6105</v>
      </c>
      <c r="Y4032" s="87">
        <v>1</v>
      </c>
    </row>
    <row r="4033" spans="2:25" ht="39.6">
      <c r="B4033" s="86" t="s">
        <v>6093</v>
      </c>
      <c r="C4033" s="87" t="s">
        <v>2057</v>
      </c>
      <c r="D4033" s="87" t="s">
        <v>6120</v>
      </c>
      <c r="E4033" s="87" t="s">
        <v>6121</v>
      </c>
      <c r="F4033" s="87">
        <v>775</v>
      </c>
      <c r="G4033" s="87" t="s">
        <v>6122</v>
      </c>
      <c r="H4033" s="87">
        <v>36</v>
      </c>
      <c r="I4033" s="87" t="s">
        <v>6097</v>
      </c>
      <c r="J4033" s="87" t="s">
        <v>6114</v>
      </c>
      <c r="K4033" s="87" t="s">
        <v>6115</v>
      </c>
      <c r="L4033" s="87" t="s">
        <v>159</v>
      </c>
      <c r="M4033" s="87" t="s">
        <v>159</v>
      </c>
      <c r="N4033" s="87">
        <v>775</v>
      </c>
      <c r="O4033" s="87" t="s">
        <v>159</v>
      </c>
      <c r="P4033" s="87" t="s">
        <v>6100</v>
      </c>
      <c r="Q4033" s="87" t="s">
        <v>159</v>
      </c>
      <c r="R4033" s="87" t="s">
        <v>6100</v>
      </c>
      <c r="S4033" s="87" t="s">
        <v>159</v>
      </c>
      <c r="T4033" s="87" t="s">
        <v>6101</v>
      </c>
      <c r="U4033" s="87" t="s">
        <v>6102</v>
      </c>
      <c r="V4033" s="87" t="s">
        <v>6107</v>
      </c>
      <c r="W4033" s="87" t="s">
        <v>6104</v>
      </c>
      <c r="X4033" s="152" t="s">
        <v>6105</v>
      </c>
      <c r="Y4033" s="87" t="s">
        <v>159</v>
      </c>
    </row>
    <row r="4034" spans="2:25" ht="39.6">
      <c r="B4034" s="86" t="s">
        <v>6093</v>
      </c>
      <c r="C4034" s="87" t="s">
        <v>2057</v>
      </c>
      <c r="D4034" s="87" t="s">
        <v>6108</v>
      </c>
      <c r="E4034" s="87" t="s">
        <v>6123</v>
      </c>
      <c r="F4034" s="87">
        <v>138</v>
      </c>
      <c r="G4034" s="87" t="s">
        <v>6122</v>
      </c>
      <c r="H4034" s="87">
        <v>37</v>
      </c>
      <c r="I4034" s="87" t="s">
        <v>6097</v>
      </c>
      <c r="J4034" s="87" t="s">
        <v>6124</v>
      </c>
      <c r="K4034" s="87" t="s">
        <v>6125</v>
      </c>
      <c r="L4034" s="87" t="s">
        <v>53</v>
      </c>
      <c r="M4034" s="87">
        <v>19</v>
      </c>
      <c r="N4034" s="87">
        <v>138</v>
      </c>
      <c r="O4034" s="87">
        <v>19</v>
      </c>
      <c r="P4034" s="87" t="s">
        <v>6100</v>
      </c>
      <c r="Q4034" s="87" t="s">
        <v>2540</v>
      </c>
      <c r="R4034" s="87" t="s">
        <v>6100</v>
      </c>
      <c r="S4034" s="87" t="s">
        <v>55</v>
      </c>
      <c r="T4034" s="87" t="s">
        <v>6101</v>
      </c>
      <c r="U4034" s="87" t="s">
        <v>6102</v>
      </c>
      <c r="V4034" s="87" t="s">
        <v>6107</v>
      </c>
      <c r="W4034" s="87" t="s">
        <v>6104</v>
      </c>
      <c r="X4034" s="152" t="s">
        <v>6105</v>
      </c>
      <c r="Y4034" s="87">
        <v>2</v>
      </c>
    </row>
    <row r="4035" spans="2:25" ht="39.6">
      <c r="B4035" s="10" t="s">
        <v>6093</v>
      </c>
      <c r="C4035" s="87" t="s">
        <v>2057</v>
      </c>
      <c r="D4035" s="87" t="s">
        <v>6108</v>
      </c>
      <c r="E4035" s="87" t="s">
        <v>6123</v>
      </c>
      <c r="F4035" s="87">
        <v>138</v>
      </c>
      <c r="G4035" s="87" t="s">
        <v>6122</v>
      </c>
      <c r="H4035" s="87">
        <v>38</v>
      </c>
      <c r="I4035" s="87" t="s">
        <v>6097</v>
      </c>
      <c r="J4035" s="87" t="s">
        <v>6124</v>
      </c>
      <c r="K4035" s="87" t="s">
        <v>6126</v>
      </c>
      <c r="L4035" s="87" t="s">
        <v>159</v>
      </c>
      <c r="M4035" s="87" t="s">
        <v>159</v>
      </c>
      <c r="N4035" s="87">
        <v>138</v>
      </c>
      <c r="O4035" s="87" t="s">
        <v>159</v>
      </c>
      <c r="P4035" s="87" t="s">
        <v>6100</v>
      </c>
      <c r="Q4035" s="87" t="s">
        <v>159</v>
      </c>
      <c r="R4035" s="87" t="s">
        <v>6100</v>
      </c>
      <c r="S4035" s="87" t="s">
        <v>159</v>
      </c>
      <c r="T4035" s="87" t="s">
        <v>6101</v>
      </c>
      <c r="U4035" s="87" t="s">
        <v>6102</v>
      </c>
      <c r="V4035" s="87" t="s">
        <v>6107</v>
      </c>
      <c r="W4035" s="87" t="s">
        <v>6104</v>
      </c>
      <c r="X4035" s="152" t="s">
        <v>6105</v>
      </c>
      <c r="Y4035" s="87" t="s">
        <v>159</v>
      </c>
    </row>
    <row r="4036" spans="2:25" ht="39.6">
      <c r="B4036" s="86" t="s">
        <v>6093</v>
      </c>
      <c r="C4036" s="87" t="s">
        <v>2057</v>
      </c>
      <c r="D4036" s="87" t="s">
        <v>6112</v>
      </c>
      <c r="E4036" s="87" t="s">
        <v>6123</v>
      </c>
      <c r="F4036" s="87">
        <v>197</v>
      </c>
      <c r="G4036" s="87" t="s">
        <v>6122</v>
      </c>
      <c r="H4036" s="87">
        <v>39</v>
      </c>
      <c r="I4036" s="87" t="s">
        <v>6097</v>
      </c>
      <c r="J4036" s="87" t="s">
        <v>6124</v>
      </c>
      <c r="K4036" s="87" t="s">
        <v>6125</v>
      </c>
      <c r="L4036" s="87" t="s">
        <v>53</v>
      </c>
      <c r="M4036" s="87">
        <v>20</v>
      </c>
      <c r="N4036" s="87">
        <v>197</v>
      </c>
      <c r="O4036" s="87">
        <v>20</v>
      </c>
      <c r="P4036" s="87" t="s">
        <v>6100</v>
      </c>
      <c r="Q4036" s="87" t="s">
        <v>55</v>
      </c>
      <c r="R4036" s="87" t="s">
        <v>6100</v>
      </c>
      <c r="S4036" s="87" t="s">
        <v>55</v>
      </c>
      <c r="T4036" s="87" t="s">
        <v>6101</v>
      </c>
      <c r="U4036" s="87" t="s">
        <v>6102</v>
      </c>
      <c r="V4036" s="87" t="s">
        <v>6107</v>
      </c>
      <c r="W4036" s="87" t="s">
        <v>6104</v>
      </c>
      <c r="X4036" s="152" t="s">
        <v>6105</v>
      </c>
      <c r="Y4036" s="87">
        <v>2</v>
      </c>
    </row>
    <row r="4037" spans="2:25" ht="39.6">
      <c r="B4037" s="10" t="s">
        <v>6093</v>
      </c>
      <c r="C4037" s="87" t="s">
        <v>2057</v>
      </c>
      <c r="D4037" s="87" t="s">
        <v>6112</v>
      </c>
      <c r="E4037" s="87" t="s">
        <v>6123</v>
      </c>
      <c r="F4037" s="87">
        <v>197</v>
      </c>
      <c r="G4037" s="87" t="s">
        <v>6122</v>
      </c>
      <c r="H4037" s="87">
        <v>40</v>
      </c>
      <c r="I4037" s="87" t="s">
        <v>6097</v>
      </c>
      <c r="J4037" s="87" t="s">
        <v>6124</v>
      </c>
      <c r="K4037" s="87" t="s">
        <v>6126</v>
      </c>
      <c r="L4037" s="87" t="s">
        <v>159</v>
      </c>
      <c r="M4037" s="87" t="s">
        <v>159</v>
      </c>
      <c r="N4037" s="87">
        <v>197</v>
      </c>
      <c r="O4037" s="87" t="s">
        <v>159</v>
      </c>
      <c r="P4037" s="87" t="s">
        <v>6100</v>
      </c>
      <c r="Q4037" s="87" t="s">
        <v>159</v>
      </c>
      <c r="R4037" s="87" t="s">
        <v>6100</v>
      </c>
      <c r="S4037" s="87" t="s">
        <v>159</v>
      </c>
      <c r="T4037" s="87" t="s">
        <v>6101</v>
      </c>
      <c r="U4037" s="87" t="s">
        <v>6102</v>
      </c>
      <c r="V4037" s="87" t="s">
        <v>6107</v>
      </c>
      <c r="W4037" s="87" t="s">
        <v>6104</v>
      </c>
      <c r="X4037" s="152" t="s">
        <v>6105</v>
      </c>
      <c r="Y4037" s="87" t="s">
        <v>159</v>
      </c>
    </row>
    <row r="4038" spans="2:25" ht="39.6">
      <c r="B4038" s="86" t="s">
        <v>6093</v>
      </c>
      <c r="C4038" s="87" t="s">
        <v>2057</v>
      </c>
      <c r="D4038" s="87" t="s">
        <v>6127</v>
      </c>
      <c r="E4038" s="87" t="s">
        <v>6123</v>
      </c>
      <c r="F4038" s="87">
        <v>230</v>
      </c>
      <c r="G4038" s="87" t="s">
        <v>6122</v>
      </c>
      <c r="H4038" s="87">
        <v>41</v>
      </c>
      <c r="I4038" s="87" t="s">
        <v>6097</v>
      </c>
      <c r="J4038" s="87" t="s">
        <v>6114</v>
      </c>
      <c r="K4038" s="87" t="s">
        <v>6128</v>
      </c>
      <c r="L4038" s="87" t="s">
        <v>53</v>
      </c>
      <c r="M4038" s="87">
        <v>21</v>
      </c>
      <c r="N4038" s="87">
        <v>230</v>
      </c>
      <c r="O4038" s="87">
        <v>21</v>
      </c>
      <c r="P4038" s="87" t="s">
        <v>6100</v>
      </c>
      <c r="Q4038" s="87" t="s">
        <v>55</v>
      </c>
      <c r="R4038" s="87" t="s">
        <v>6100</v>
      </c>
      <c r="S4038" s="87" t="s">
        <v>55</v>
      </c>
      <c r="T4038" s="87" t="s">
        <v>6101</v>
      </c>
      <c r="U4038" s="87" t="s">
        <v>6102</v>
      </c>
      <c r="V4038" s="87" t="s">
        <v>6107</v>
      </c>
      <c r="W4038" s="87" t="s">
        <v>6104</v>
      </c>
      <c r="X4038" s="152" t="s">
        <v>6105</v>
      </c>
      <c r="Y4038" s="87">
        <v>3</v>
      </c>
    </row>
    <row r="4039" spans="2:25" ht="39.6">
      <c r="B4039" s="86" t="s">
        <v>6093</v>
      </c>
      <c r="C4039" s="87" t="s">
        <v>2057</v>
      </c>
      <c r="D4039" s="87" t="s">
        <v>6113</v>
      </c>
      <c r="E4039" s="87" t="s">
        <v>6123</v>
      </c>
      <c r="F4039" s="87">
        <v>230</v>
      </c>
      <c r="G4039" s="87" t="s">
        <v>6122</v>
      </c>
      <c r="H4039" s="87">
        <v>42</v>
      </c>
      <c r="I4039" s="87" t="s">
        <v>6097</v>
      </c>
      <c r="J4039" s="87" t="s">
        <v>6114</v>
      </c>
      <c r="K4039" s="87" t="s">
        <v>6129</v>
      </c>
      <c r="L4039" s="87" t="s">
        <v>159</v>
      </c>
      <c r="M4039" s="87" t="s">
        <v>159</v>
      </c>
      <c r="N4039" s="87">
        <v>230</v>
      </c>
      <c r="O4039" s="87" t="s">
        <v>159</v>
      </c>
      <c r="P4039" s="87" t="s">
        <v>6100</v>
      </c>
      <c r="Q4039" s="87" t="s">
        <v>159</v>
      </c>
      <c r="R4039" s="87" t="s">
        <v>6100</v>
      </c>
      <c r="S4039" s="87" t="s">
        <v>159</v>
      </c>
      <c r="T4039" s="87" t="s">
        <v>6101</v>
      </c>
      <c r="U4039" s="87" t="s">
        <v>6102</v>
      </c>
      <c r="V4039" s="86" t="s">
        <v>6107</v>
      </c>
      <c r="W4039" s="86" t="s">
        <v>6104</v>
      </c>
      <c r="X4039" s="9" t="s">
        <v>6105</v>
      </c>
      <c r="Y4039" s="86" t="s">
        <v>159</v>
      </c>
    </row>
    <row r="4040" spans="2:25" ht="39.6">
      <c r="B4040" s="86" t="s">
        <v>6093</v>
      </c>
      <c r="C4040" s="87" t="s">
        <v>2057</v>
      </c>
      <c r="D4040" s="87" t="s">
        <v>6113</v>
      </c>
      <c r="E4040" s="87" t="s">
        <v>6123</v>
      </c>
      <c r="F4040" s="87">
        <v>230</v>
      </c>
      <c r="G4040" s="87" t="s">
        <v>6122</v>
      </c>
      <c r="H4040" s="87">
        <v>43</v>
      </c>
      <c r="I4040" s="87" t="s">
        <v>6097</v>
      </c>
      <c r="J4040" s="87" t="s">
        <v>6114</v>
      </c>
      <c r="K4040" s="87" t="s">
        <v>6130</v>
      </c>
      <c r="L4040" s="87" t="s">
        <v>921</v>
      </c>
      <c r="M4040" s="87">
        <v>22</v>
      </c>
      <c r="N4040" s="87">
        <v>230</v>
      </c>
      <c r="O4040" s="87">
        <v>22</v>
      </c>
      <c r="P4040" s="87" t="s">
        <v>6100</v>
      </c>
      <c r="Q4040" s="87" t="s">
        <v>55</v>
      </c>
      <c r="R4040" s="87" t="s">
        <v>6100</v>
      </c>
      <c r="S4040" s="87" t="s">
        <v>55</v>
      </c>
      <c r="T4040" s="87" t="s">
        <v>6101</v>
      </c>
      <c r="U4040" s="87" t="s">
        <v>6102</v>
      </c>
      <c r="V4040" s="86" t="s">
        <v>6107</v>
      </c>
      <c r="W4040" s="86" t="s">
        <v>6104</v>
      </c>
      <c r="X4040" s="9" t="s">
        <v>6105</v>
      </c>
      <c r="Y4040" s="86">
        <v>4</v>
      </c>
    </row>
    <row r="4041" spans="2:25" ht="39.6">
      <c r="B4041" s="86" t="s">
        <v>6093</v>
      </c>
      <c r="C4041" s="87" t="s">
        <v>2057</v>
      </c>
      <c r="D4041" s="87" t="s">
        <v>6113</v>
      </c>
      <c r="E4041" s="87" t="s">
        <v>6123</v>
      </c>
      <c r="F4041" s="87">
        <v>230</v>
      </c>
      <c r="G4041" s="87" t="s">
        <v>6122</v>
      </c>
      <c r="H4041" s="87">
        <v>44</v>
      </c>
      <c r="I4041" s="87" t="s">
        <v>6097</v>
      </c>
      <c r="J4041" s="87" t="s">
        <v>6114</v>
      </c>
      <c r="K4041" s="87" t="s">
        <v>6131</v>
      </c>
      <c r="L4041" s="87" t="s">
        <v>159</v>
      </c>
      <c r="M4041" s="87" t="s">
        <v>159</v>
      </c>
      <c r="N4041" s="87">
        <v>230</v>
      </c>
      <c r="O4041" s="87" t="s">
        <v>159</v>
      </c>
      <c r="P4041" s="87" t="s">
        <v>6100</v>
      </c>
      <c r="Q4041" s="87" t="s">
        <v>159</v>
      </c>
      <c r="R4041" s="87" t="s">
        <v>6100</v>
      </c>
      <c r="S4041" s="87" t="s">
        <v>159</v>
      </c>
      <c r="T4041" s="87" t="s">
        <v>6101</v>
      </c>
      <c r="U4041" s="87" t="s">
        <v>6102</v>
      </c>
      <c r="V4041" s="86" t="s">
        <v>6107</v>
      </c>
      <c r="W4041" s="86" t="s">
        <v>6104</v>
      </c>
      <c r="X4041" s="9" t="s">
        <v>6105</v>
      </c>
      <c r="Y4041" s="86" t="s">
        <v>159</v>
      </c>
    </row>
    <row r="4042" spans="2:25" ht="39.6">
      <c r="B4042" s="86" t="s">
        <v>6093</v>
      </c>
      <c r="C4042" s="87" t="s">
        <v>2057</v>
      </c>
      <c r="D4042" s="87" t="s">
        <v>6132</v>
      </c>
      <c r="E4042" s="87" t="s">
        <v>6123</v>
      </c>
      <c r="F4042" s="87">
        <v>276</v>
      </c>
      <c r="G4042" s="87" t="s">
        <v>6122</v>
      </c>
      <c r="H4042" s="87">
        <v>45</v>
      </c>
      <c r="I4042" s="87" t="s">
        <v>6097</v>
      </c>
      <c r="J4042" s="87" t="s">
        <v>6114</v>
      </c>
      <c r="K4042" s="87" t="s">
        <v>6128</v>
      </c>
      <c r="L4042" s="87" t="s">
        <v>53</v>
      </c>
      <c r="M4042" s="87">
        <v>23</v>
      </c>
      <c r="N4042" s="87">
        <v>276</v>
      </c>
      <c r="O4042" s="87">
        <v>23</v>
      </c>
      <c r="P4042" s="87" t="s">
        <v>6100</v>
      </c>
      <c r="Q4042" s="87" t="s">
        <v>55</v>
      </c>
      <c r="R4042" s="87" t="s">
        <v>6100</v>
      </c>
      <c r="S4042" s="87" t="s">
        <v>55</v>
      </c>
      <c r="T4042" s="87" t="s">
        <v>6101</v>
      </c>
      <c r="U4042" s="87" t="s">
        <v>6102</v>
      </c>
      <c r="V4042" s="86" t="s">
        <v>6107</v>
      </c>
      <c r="W4042" s="86" t="s">
        <v>6104</v>
      </c>
      <c r="X4042" s="9" t="s">
        <v>6105</v>
      </c>
      <c r="Y4042" s="86">
        <v>3</v>
      </c>
    </row>
    <row r="4043" spans="2:25" ht="39.6">
      <c r="B4043" s="86" t="s">
        <v>6093</v>
      </c>
      <c r="C4043" s="87" t="s">
        <v>2057</v>
      </c>
      <c r="D4043" s="87" t="s">
        <v>6132</v>
      </c>
      <c r="E4043" s="87" t="s">
        <v>6123</v>
      </c>
      <c r="F4043" s="87">
        <v>276</v>
      </c>
      <c r="G4043" s="87" t="s">
        <v>6122</v>
      </c>
      <c r="H4043" s="87">
        <v>46</v>
      </c>
      <c r="I4043" s="87" t="s">
        <v>6097</v>
      </c>
      <c r="J4043" s="87" t="s">
        <v>6114</v>
      </c>
      <c r="K4043" s="87" t="s">
        <v>6129</v>
      </c>
      <c r="L4043" s="87" t="s">
        <v>159</v>
      </c>
      <c r="M4043" s="87" t="s">
        <v>159</v>
      </c>
      <c r="N4043" s="87">
        <v>276</v>
      </c>
      <c r="O4043" s="87" t="s">
        <v>159</v>
      </c>
      <c r="P4043" s="87" t="s">
        <v>6100</v>
      </c>
      <c r="Q4043" s="87" t="s">
        <v>159</v>
      </c>
      <c r="R4043" s="87" t="s">
        <v>6100</v>
      </c>
      <c r="S4043" s="87" t="s">
        <v>159</v>
      </c>
      <c r="T4043" s="87" t="s">
        <v>6101</v>
      </c>
      <c r="U4043" s="87" t="s">
        <v>6102</v>
      </c>
      <c r="V4043" s="86" t="s">
        <v>6107</v>
      </c>
      <c r="W4043" s="86" t="s">
        <v>6104</v>
      </c>
      <c r="X4043" s="9" t="s">
        <v>6105</v>
      </c>
      <c r="Y4043" s="86" t="s">
        <v>159</v>
      </c>
    </row>
    <row r="4044" spans="2:25" ht="39.6">
      <c r="B4044" s="86" t="s">
        <v>6093</v>
      </c>
      <c r="C4044" s="87" t="s">
        <v>2057</v>
      </c>
      <c r="D4044" s="87" t="s">
        <v>6132</v>
      </c>
      <c r="E4044" s="87" t="s">
        <v>6123</v>
      </c>
      <c r="F4044" s="87">
        <v>276</v>
      </c>
      <c r="G4044" s="87" t="s">
        <v>6122</v>
      </c>
      <c r="H4044" s="87">
        <v>47</v>
      </c>
      <c r="I4044" s="87" t="s">
        <v>6097</v>
      </c>
      <c r="J4044" s="87" t="s">
        <v>6114</v>
      </c>
      <c r="K4044" s="87" t="s">
        <v>6133</v>
      </c>
      <c r="L4044" s="87" t="s">
        <v>53</v>
      </c>
      <c r="M4044" s="87">
        <v>24</v>
      </c>
      <c r="N4044" s="87">
        <v>276</v>
      </c>
      <c r="O4044" s="87">
        <v>24</v>
      </c>
      <c r="P4044" s="87" t="s">
        <v>6100</v>
      </c>
      <c r="Q4044" s="87" t="s">
        <v>55</v>
      </c>
      <c r="R4044" s="87" t="s">
        <v>6100</v>
      </c>
      <c r="S4044" s="87" t="s">
        <v>55</v>
      </c>
      <c r="T4044" s="87" t="s">
        <v>6101</v>
      </c>
      <c r="U4044" s="87" t="s">
        <v>6102</v>
      </c>
      <c r="V4044" s="86" t="s">
        <v>6107</v>
      </c>
      <c r="W4044" s="86" t="s">
        <v>6104</v>
      </c>
      <c r="X4044" s="9" t="s">
        <v>6105</v>
      </c>
      <c r="Y4044" s="86">
        <v>4</v>
      </c>
    </row>
    <row r="4045" spans="2:25" ht="39.6">
      <c r="B4045" s="86" t="s">
        <v>6093</v>
      </c>
      <c r="C4045" s="87" t="s">
        <v>2057</v>
      </c>
      <c r="D4045" s="87" t="s">
        <v>6132</v>
      </c>
      <c r="E4045" s="87" t="s">
        <v>6123</v>
      </c>
      <c r="F4045" s="87">
        <v>276</v>
      </c>
      <c r="G4045" s="87" t="s">
        <v>6122</v>
      </c>
      <c r="H4045" s="87">
        <v>48</v>
      </c>
      <c r="I4045" s="87" t="s">
        <v>6097</v>
      </c>
      <c r="J4045" s="87" t="s">
        <v>6114</v>
      </c>
      <c r="K4045" s="87" t="s">
        <v>6134</v>
      </c>
      <c r="L4045" s="87" t="s">
        <v>159</v>
      </c>
      <c r="M4045" s="87" t="s">
        <v>159</v>
      </c>
      <c r="N4045" s="87">
        <v>276</v>
      </c>
      <c r="O4045" s="87" t="s">
        <v>159</v>
      </c>
      <c r="P4045" s="87" t="s">
        <v>6100</v>
      </c>
      <c r="Q4045" s="87" t="s">
        <v>159</v>
      </c>
      <c r="R4045" s="87" t="s">
        <v>6100</v>
      </c>
      <c r="S4045" s="87" t="s">
        <v>159</v>
      </c>
      <c r="T4045" s="87" t="s">
        <v>6101</v>
      </c>
      <c r="U4045" s="87" t="s">
        <v>6102</v>
      </c>
      <c r="V4045" s="86" t="s">
        <v>6107</v>
      </c>
      <c r="W4045" s="86" t="s">
        <v>6104</v>
      </c>
      <c r="X4045" s="9" t="s">
        <v>6105</v>
      </c>
      <c r="Y4045" s="86" t="s">
        <v>159</v>
      </c>
    </row>
    <row r="4046" spans="2:25" ht="39.6">
      <c r="B4046" s="86" t="s">
        <v>6093</v>
      </c>
      <c r="C4046" s="87" t="s">
        <v>2057</v>
      </c>
      <c r="D4046" s="87" t="s">
        <v>6135</v>
      </c>
      <c r="E4046" s="87" t="s">
        <v>6123</v>
      </c>
      <c r="F4046" s="87">
        <v>370</v>
      </c>
      <c r="G4046" s="87" t="s">
        <v>6122</v>
      </c>
      <c r="H4046" s="87">
        <v>49</v>
      </c>
      <c r="I4046" s="87" t="s">
        <v>6097</v>
      </c>
      <c r="J4046" s="87" t="s">
        <v>6114</v>
      </c>
      <c r="K4046" s="87" t="s">
        <v>6128</v>
      </c>
      <c r="L4046" s="87" t="s">
        <v>53</v>
      </c>
      <c r="M4046" s="87">
        <v>25</v>
      </c>
      <c r="N4046" s="87">
        <v>370</v>
      </c>
      <c r="O4046" s="87">
        <v>25</v>
      </c>
      <c r="P4046" s="87" t="s">
        <v>6100</v>
      </c>
      <c r="Q4046" s="87" t="s">
        <v>55</v>
      </c>
      <c r="R4046" s="87" t="s">
        <v>6100</v>
      </c>
      <c r="S4046" s="87" t="s">
        <v>55</v>
      </c>
      <c r="T4046" s="87" t="s">
        <v>6101</v>
      </c>
      <c r="U4046" s="87" t="s">
        <v>6102</v>
      </c>
      <c r="V4046" s="86" t="s">
        <v>6107</v>
      </c>
      <c r="W4046" s="86" t="s">
        <v>6104</v>
      </c>
      <c r="X4046" s="9" t="s">
        <v>6105</v>
      </c>
      <c r="Y4046" s="86">
        <v>3</v>
      </c>
    </row>
    <row r="4047" spans="2:25" ht="39.6">
      <c r="B4047" s="86" t="s">
        <v>6093</v>
      </c>
      <c r="C4047" s="87" t="s">
        <v>2057</v>
      </c>
      <c r="D4047" s="87" t="s">
        <v>6135</v>
      </c>
      <c r="E4047" s="87" t="s">
        <v>6123</v>
      </c>
      <c r="F4047" s="87">
        <v>370</v>
      </c>
      <c r="G4047" s="87" t="s">
        <v>6122</v>
      </c>
      <c r="H4047" s="87">
        <v>50</v>
      </c>
      <c r="I4047" s="87" t="s">
        <v>6097</v>
      </c>
      <c r="J4047" s="87" t="s">
        <v>6114</v>
      </c>
      <c r="K4047" s="87" t="s">
        <v>6129</v>
      </c>
      <c r="L4047" s="87" t="s">
        <v>159</v>
      </c>
      <c r="M4047" s="87" t="s">
        <v>159</v>
      </c>
      <c r="N4047" s="87">
        <v>370</v>
      </c>
      <c r="O4047" s="87" t="s">
        <v>159</v>
      </c>
      <c r="P4047" s="87" t="s">
        <v>6100</v>
      </c>
      <c r="Q4047" s="87" t="s">
        <v>159</v>
      </c>
      <c r="R4047" s="87" t="s">
        <v>6100</v>
      </c>
      <c r="S4047" s="87" t="s">
        <v>159</v>
      </c>
      <c r="T4047" s="87" t="s">
        <v>6101</v>
      </c>
      <c r="U4047" s="87" t="s">
        <v>6102</v>
      </c>
      <c r="V4047" s="86" t="s">
        <v>6107</v>
      </c>
      <c r="W4047" s="86" t="s">
        <v>6104</v>
      </c>
      <c r="X4047" s="9" t="s">
        <v>6105</v>
      </c>
      <c r="Y4047" s="86" t="s">
        <v>159</v>
      </c>
    </row>
    <row r="4048" spans="2:25" ht="39.6">
      <c r="B4048" s="86" t="s">
        <v>6093</v>
      </c>
      <c r="C4048" s="87" t="s">
        <v>2057</v>
      </c>
      <c r="D4048" s="87" t="s">
        <v>6135</v>
      </c>
      <c r="E4048" s="87" t="s">
        <v>6123</v>
      </c>
      <c r="F4048" s="87">
        <v>370</v>
      </c>
      <c r="G4048" s="87" t="s">
        <v>6122</v>
      </c>
      <c r="H4048" s="87">
        <v>51</v>
      </c>
      <c r="I4048" s="87" t="s">
        <v>6097</v>
      </c>
      <c r="J4048" s="87" t="s">
        <v>6114</v>
      </c>
      <c r="K4048" s="87" t="s">
        <v>6133</v>
      </c>
      <c r="L4048" s="87" t="s">
        <v>53</v>
      </c>
      <c r="M4048" s="87">
        <v>26</v>
      </c>
      <c r="N4048" s="87">
        <v>370</v>
      </c>
      <c r="O4048" s="87">
        <v>26</v>
      </c>
      <c r="P4048" s="87" t="s">
        <v>6100</v>
      </c>
      <c r="Q4048" s="87" t="s">
        <v>55</v>
      </c>
      <c r="R4048" s="87" t="s">
        <v>6100</v>
      </c>
      <c r="S4048" s="87" t="s">
        <v>55</v>
      </c>
      <c r="T4048" s="87" t="s">
        <v>6101</v>
      </c>
      <c r="U4048" s="87" t="s">
        <v>6102</v>
      </c>
      <c r="V4048" s="86" t="s">
        <v>6107</v>
      </c>
      <c r="W4048" s="86" t="s">
        <v>6104</v>
      </c>
      <c r="X4048" s="9" t="s">
        <v>6105</v>
      </c>
      <c r="Y4048" s="86">
        <v>4</v>
      </c>
    </row>
    <row r="4049" spans="2:25" ht="39.6">
      <c r="B4049" s="86" t="s">
        <v>6093</v>
      </c>
      <c r="C4049" s="87" t="s">
        <v>2057</v>
      </c>
      <c r="D4049" s="87" t="s">
        <v>6135</v>
      </c>
      <c r="E4049" s="87" t="s">
        <v>6123</v>
      </c>
      <c r="F4049" s="87">
        <v>370</v>
      </c>
      <c r="G4049" s="87" t="s">
        <v>6122</v>
      </c>
      <c r="H4049" s="87">
        <v>52</v>
      </c>
      <c r="I4049" s="87" t="s">
        <v>6097</v>
      </c>
      <c r="J4049" s="87" t="s">
        <v>6114</v>
      </c>
      <c r="K4049" s="87" t="s">
        <v>6134</v>
      </c>
      <c r="L4049" s="87" t="s">
        <v>159</v>
      </c>
      <c r="M4049" s="87" t="s">
        <v>159</v>
      </c>
      <c r="N4049" s="87">
        <v>370</v>
      </c>
      <c r="O4049" s="87" t="s">
        <v>159</v>
      </c>
      <c r="P4049" s="87" t="s">
        <v>6100</v>
      </c>
      <c r="Q4049" s="87" t="s">
        <v>159</v>
      </c>
      <c r="R4049" s="87" t="s">
        <v>6100</v>
      </c>
      <c r="S4049" s="87" t="s">
        <v>159</v>
      </c>
      <c r="T4049" s="87" t="s">
        <v>6101</v>
      </c>
      <c r="U4049" s="87" t="s">
        <v>6102</v>
      </c>
      <c r="V4049" s="86" t="s">
        <v>6107</v>
      </c>
      <c r="W4049" s="86" t="s">
        <v>6104</v>
      </c>
      <c r="X4049" s="9" t="s">
        <v>6105</v>
      </c>
      <c r="Y4049" s="86" t="s">
        <v>159</v>
      </c>
    </row>
    <row r="4050" spans="2:25" ht="39.6">
      <c r="B4050" s="86" t="s">
        <v>6093</v>
      </c>
      <c r="C4050" s="87" t="s">
        <v>2057</v>
      </c>
      <c r="D4050" s="87" t="s">
        <v>6136</v>
      </c>
      <c r="E4050" s="87" t="s">
        <v>6123</v>
      </c>
      <c r="F4050" s="87">
        <v>444</v>
      </c>
      <c r="G4050" s="87" t="s">
        <v>6122</v>
      </c>
      <c r="H4050" s="87">
        <v>53</v>
      </c>
      <c r="I4050" s="87" t="s">
        <v>6097</v>
      </c>
      <c r="J4050" s="87" t="s">
        <v>6114</v>
      </c>
      <c r="K4050" s="87" t="s">
        <v>6128</v>
      </c>
      <c r="L4050" s="87" t="s">
        <v>53</v>
      </c>
      <c r="M4050" s="87">
        <v>27</v>
      </c>
      <c r="N4050" s="87">
        <v>444</v>
      </c>
      <c r="O4050" s="87">
        <v>27</v>
      </c>
      <c r="P4050" s="87" t="s">
        <v>6100</v>
      </c>
      <c r="Q4050" s="87" t="s">
        <v>55</v>
      </c>
      <c r="R4050" s="87" t="s">
        <v>6100</v>
      </c>
      <c r="S4050" s="87" t="s">
        <v>55</v>
      </c>
      <c r="T4050" s="87" t="s">
        <v>6101</v>
      </c>
      <c r="U4050" s="87" t="s">
        <v>6102</v>
      </c>
      <c r="V4050" s="86" t="s">
        <v>6107</v>
      </c>
      <c r="W4050" s="86" t="s">
        <v>6104</v>
      </c>
      <c r="X4050" s="9" t="s">
        <v>6105</v>
      </c>
      <c r="Y4050" s="86">
        <v>3</v>
      </c>
    </row>
    <row r="4051" spans="2:25" ht="39.6">
      <c r="B4051" s="86" t="s">
        <v>6093</v>
      </c>
      <c r="C4051" s="87" t="s">
        <v>2057</v>
      </c>
      <c r="D4051" s="87" t="s">
        <v>6136</v>
      </c>
      <c r="E4051" s="87" t="s">
        <v>6123</v>
      </c>
      <c r="F4051" s="87">
        <v>444</v>
      </c>
      <c r="G4051" s="87" t="s">
        <v>6122</v>
      </c>
      <c r="H4051" s="87">
        <v>54</v>
      </c>
      <c r="I4051" s="87" t="s">
        <v>6097</v>
      </c>
      <c r="J4051" s="87" t="s">
        <v>6114</v>
      </c>
      <c r="K4051" s="87" t="s">
        <v>6129</v>
      </c>
      <c r="L4051" s="87" t="s">
        <v>159</v>
      </c>
      <c r="M4051" s="87" t="s">
        <v>159</v>
      </c>
      <c r="N4051" s="87">
        <v>444</v>
      </c>
      <c r="O4051" s="87" t="s">
        <v>159</v>
      </c>
      <c r="P4051" s="87" t="s">
        <v>6100</v>
      </c>
      <c r="Q4051" s="87" t="s">
        <v>159</v>
      </c>
      <c r="R4051" s="87" t="s">
        <v>6100</v>
      </c>
      <c r="S4051" s="87" t="s">
        <v>159</v>
      </c>
      <c r="T4051" s="87" t="s">
        <v>6101</v>
      </c>
      <c r="U4051" s="87" t="s">
        <v>6102</v>
      </c>
      <c r="V4051" s="86" t="s">
        <v>6107</v>
      </c>
      <c r="W4051" s="86" t="s">
        <v>6104</v>
      </c>
      <c r="X4051" s="9" t="s">
        <v>6105</v>
      </c>
      <c r="Y4051" s="86" t="s">
        <v>159</v>
      </c>
    </row>
    <row r="4052" spans="2:25" ht="39.6">
      <c r="B4052" s="86" t="s">
        <v>6093</v>
      </c>
      <c r="C4052" s="87" t="s">
        <v>2057</v>
      </c>
      <c r="D4052" s="87" t="s">
        <v>6136</v>
      </c>
      <c r="E4052" s="87" t="s">
        <v>6123</v>
      </c>
      <c r="F4052" s="87">
        <v>444</v>
      </c>
      <c r="G4052" s="87" t="s">
        <v>6122</v>
      </c>
      <c r="H4052" s="87">
        <v>55</v>
      </c>
      <c r="I4052" s="87" t="s">
        <v>6097</v>
      </c>
      <c r="J4052" s="87" t="s">
        <v>6114</v>
      </c>
      <c r="K4052" s="87" t="s">
        <v>6133</v>
      </c>
      <c r="L4052" s="87" t="s">
        <v>53</v>
      </c>
      <c r="M4052" s="87">
        <v>28</v>
      </c>
      <c r="N4052" s="87">
        <v>444</v>
      </c>
      <c r="O4052" s="87">
        <v>28</v>
      </c>
      <c r="P4052" s="87" t="s">
        <v>6100</v>
      </c>
      <c r="Q4052" s="87" t="s">
        <v>55</v>
      </c>
      <c r="R4052" s="87" t="s">
        <v>6100</v>
      </c>
      <c r="S4052" s="87" t="s">
        <v>55</v>
      </c>
      <c r="T4052" s="87" t="s">
        <v>6101</v>
      </c>
      <c r="U4052" s="87" t="s">
        <v>6102</v>
      </c>
      <c r="V4052" s="86" t="s">
        <v>6107</v>
      </c>
      <c r="W4052" s="86" t="s">
        <v>6104</v>
      </c>
      <c r="X4052" s="9" t="s">
        <v>6105</v>
      </c>
      <c r="Y4052" s="86">
        <v>4</v>
      </c>
    </row>
    <row r="4053" spans="2:25" ht="39.6">
      <c r="B4053" s="86" t="s">
        <v>6093</v>
      </c>
      <c r="C4053" s="87" t="s">
        <v>2057</v>
      </c>
      <c r="D4053" s="87" t="s">
        <v>6136</v>
      </c>
      <c r="E4053" s="87" t="s">
        <v>6123</v>
      </c>
      <c r="F4053" s="87">
        <v>444</v>
      </c>
      <c r="G4053" s="87" t="s">
        <v>6122</v>
      </c>
      <c r="H4053" s="87">
        <v>56</v>
      </c>
      <c r="I4053" s="87" t="s">
        <v>6097</v>
      </c>
      <c r="J4053" s="87" t="s">
        <v>6114</v>
      </c>
      <c r="K4053" s="87" t="s">
        <v>6134</v>
      </c>
      <c r="L4053" s="87" t="s">
        <v>159</v>
      </c>
      <c r="M4053" s="87" t="s">
        <v>159</v>
      </c>
      <c r="N4053" s="87">
        <v>444</v>
      </c>
      <c r="O4053" s="87" t="s">
        <v>159</v>
      </c>
      <c r="P4053" s="87" t="s">
        <v>6100</v>
      </c>
      <c r="Q4053" s="87" t="s">
        <v>159</v>
      </c>
      <c r="R4053" s="87" t="s">
        <v>6100</v>
      </c>
      <c r="S4053" s="87" t="s">
        <v>159</v>
      </c>
      <c r="T4053" s="87" t="s">
        <v>6101</v>
      </c>
      <c r="U4053" s="87" t="s">
        <v>6102</v>
      </c>
      <c r="V4053" s="86" t="s">
        <v>6107</v>
      </c>
      <c r="W4053" s="86" t="s">
        <v>6104</v>
      </c>
      <c r="X4053" s="9" t="s">
        <v>6105</v>
      </c>
      <c r="Y4053" s="86" t="s">
        <v>159</v>
      </c>
    </row>
    <row r="4054" spans="2:25" ht="39.6">
      <c r="B4054" s="86" t="s">
        <v>6093</v>
      </c>
      <c r="C4054" s="87" t="s">
        <v>2057</v>
      </c>
      <c r="D4054" s="87" t="s">
        <v>6119</v>
      </c>
      <c r="E4054" s="87" t="s">
        <v>6123</v>
      </c>
      <c r="F4054" s="87">
        <v>584</v>
      </c>
      <c r="G4054" s="87" t="s">
        <v>6122</v>
      </c>
      <c r="H4054" s="87">
        <v>57</v>
      </c>
      <c r="I4054" s="87" t="s">
        <v>6097</v>
      </c>
      <c r="J4054" s="87" t="s">
        <v>6114</v>
      </c>
      <c r="K4054" s="87" t="s">
        <v>6128</v>
      </c>
      <c r="L4054" s="87" t="s">
        <v>53</v>
      </c>
      <c r="M4054" s="87">
        <v>29</v>
      </c>
      <c r="N4054" s="87">
        <v>584</v>
      </c>
      <c r="O4054" s="87">
        <v>29</v>
      </c>
      <c r="P4054" s="87" t="s">
        <v>6100</v>
      </c>
      <c r="Q4054" s="87" t="s">
        <v>55</v>
      </c>
      <c r="R4054" s="87" t="s">
        <v>6100</v>
      </c>
      <c r="S4054" s="87" t="s">
        <v>55</v>
      </c>
      <c r="T4054" s="87" t="s">
        <v>6101</v>
      </c>
      <c r="U4054" s="87" t="s">
        <v>6102</v>
      </c>
      <c r="V4054" s="86" t="s">
        <v>6107</v>
      </c>
      <c r="W4054" s="86" t="s">
        <v>6104</v>
      </c>
      <c r="X4054" s="9" t="s">
        <v>6105</v>
      </c>
      <c r="Y4054" s="86">
        <v>3</v>
      </c>
    </row>
    <row r="4055" spans="2:25" ht="39.6">
      <c r="B4055" s="86" t="s">
        <v>6093</v>
      </c>
      <c r="C4055" s="87" t="s">
        <v>2057</v>
      </c>
      <c r="D4055" s="87" t="s">
        <v>6119</v>
      </c>
      <c r="E4055" s="87" t="s">
        <v>6123</v>
      </c>
      <c r="F4055" s="87">
        <v>584</v>
      </c>
      <c r="G4055" s="87" t="s">
        <v>6122</v>
      </c>
      <c r="H4055" s="87">
        <v>58</v>
      </c>
      <c r="I4055" s="87" t="s">
        <v>6097</v>
      </c>
      <c r="J4055" s="87" t="s">
        <v>6114</v>
      </c>
      <c r="K4055" s="87" t="s">
        <v>6129</v>
      </c>
      <c r="L4055" s="87" t="s">
        <v>159</v>
      </c>
      <c r="M4055" s="87" t="s">
        <v>159</v>
      </c>
      <c r="N4055" s="87">
        <v>584</v>
      </c>
      <c r="O4055" s="87" t="s">
        <v>159</v>
      </c>
      <c r="P4055" s="87" t="s">
        <v>6100</v>
      </c>
      <c r="Q4055" s="87" t="s">
        <v>159</v>
      </c>
      <c r="R4055" s="87" t="s">
        <v>6100</v>
      </c>
      <c r="S4055" s="87" t="s">
        <v>159</v>
      </c>
      <c r="T4055" s="87" t="s">
        <v>6101</v>
      </c>
      <c r="U4055" s="87" t="s">
        <v>6102</v>
      </c>
      <c r="V4055" s="86" t="s">
        <v>6107</v>
      </c>
      <c r="W4055" s="86" t="s">
        <v>6104</v>
      </c>
      <c r="X4055" s="9" t="s">
        <v>6105</v>
      </c>
      <c r="Y4055" s="86" t="s">
        <v>159</v>
      </c>
    </row>
    <row r="4056" spans="2:25" ht="39.6">
      <c r="B4056" s="86" t="s">
        <v>6093</v>
      </c>
      <c r="C4056" s="87" t="s">
        <v>2057</v>
      </c>
      <c r="D4056" s="87" t="s">
        <v>6119</v>
      </c>
      <c r="E4056" s="87" t="s">
        <v>6123</v>
      </c>
      <c r="F4056" s="87">
        <v>584</v>
      </c>
      <c r="G4056" s="87" t="s">
        <v>6122</v>
      </c>
      <c r="H4056" s="87">
        <v>59</v>
      </c>
      <c r="I4056" s="87" t="s">
        <v>6097</v>
      </c>
      <c r="J4056" s="87" t="s">
        <v>6114</v>
      </c>
      <c r="K4056" s="87" t="s">
        <v>6133</v>
      </c>
      <c r="L4056" s="87" t="s">
        <v>53</v>
      </c>
      <c r="M4056" s="87">
        <v>30</v>
      </c>
      <c r="N4056" s="87">
        <v>584</v>
      </c>
      <c r="O4056" s="87">
        <v>30</v>
      </c>
      <c r="P4056" s="87" t="s">
        <v>6100</v>
      </c>
      <c r="Q4056" s="87" t="s">
        <v>55</v>
      </c>
      <c r="R4056" s="87" t="s">
        <v>6100</v>
      </c>
      <c r="S4056" s="87" t="s">
        <v>55</v>
      </c>
      <c r="T4056" s="87" t="s">
        <v>6101</v>
      </c>
      <c r="U4056" s="87" t="s">
        <v>6102</v>
      </c>
      <c r="V4056" s="86" t="s">
        <v>6107</v>
      </c>
      <c r="W4056" s="86" t="s">
        <v>6104</v>
      </c>
      <c r="X4056" s="9" t="s">
        <v>6105</v>
      </c>
      <c r="Y4056" s="86">
        <v>4</v>
      </c>
    </row>
    <row r="4057" spans="2:25" ht="39.6">
      <c r="B4057" s="86" t="s">
        <v>6093</v>
      </c>
      <c r="C4057" s="87" t="s">
        <v>2057</v>
      </c>
      <c r="D4057" s="87" t="s">
        <v>6119</v>
      </c>
      <c r="E4057" s="87" t="s">
        <v>6123</v>
      </c>
      <c r="F4057" s="87">
        <v>584</v>
      </c>
      <c r="G4057" s="87" t="s">
        <v>6122</v>
      </c>
      <c r="H4057" s="87">
        <v>60</v>
      </c>
      <c r="I4057" s="87" t="s">
        <v>6097</v>
      </c>
      <c r="J4057" s="87" t="s">
        <v>6114</v>
      </c>
      <c r="K4057" s="87" t="s">
        <v>6134</v>
      </c>
      <c r="L4057" s="87" t="s">
        <v>159</v>
      </c>
      <c r="M4057" s="87" t="s">
        <v>159</v>
      </c>
      <c r="N4057" s="87">
        <v>584</v>
      </c>
      <c r="O4057" s="87" t="s">
        <v>159</v>
      </c>
      <c r="P4057" s="87" t="s">
        <v>6100</v>
      </c>
      <c r="Q4057" s="87" t="s">
        <v>159</v>
      </c>
      <c r="R4057" s="87" t="s">
        <v>6100</v>
      </c>
      <c r="S4057" s="87" t="s">
        <v>159</v>
      </c>
      <c r="T4057" s="87" t="s">
        <v>6101</v>
      </c>
      <c r="U4057" s="87" t="s">
        <v>6102</v>
      </c>
      <c r="V4057" s="86" t="s">
        <v>6107</v>
      </c>
      <c r="W4057" s="86" t="s">
        <v>6104</v>
      </c>
      <c r="X4057" s="9" t="s">
        <v>6105</v>
      </c>
      <c r="Y4057" s="86" t="s">
        <v>159</v>
      </c>
    </row>
    <row r="4058" spans="2:25" ht="39.6">
      <c r="B4058" s="86" t="s">
        <v>6093</v>
      </c>
      <c r="C4058" s="87" t="s">
        <v>2057</v>
      </c>
      <c r="D4058" s="87" t="s">
        <v>6137</v>
      </c>
      <c r="E4058" s="87" t="s">
        <v>6123</v>
      </c>
      <c r="F4058" s="87">
        <v>892</v>
      </c>
      <c r="G4058" s="87" t="s">
        <v>6122</v>
      </c>
      <c r="H4058" s="87">
        <v>61</v>
      </c>
      <c r="I4058" s="87" t="s">
        <v>6097</v>
      </c>
      <c r="J4058" s="87" t="s">
        <v>6114</v>
      </c>
      <c r="K4058" s="87" t="s">
        <v>6128</v>
      </c>
      <c r="L4058" s="87" t="s">
        <v>53</v>
      </c>
      <c r="M4058" s="87">
        <v>31</v>
      </c>
      <c r="N4058" s="87">
        <v>892</v>
      </c>
      <c r="O4058" s="87">
        <v>31</v>
      </c>
      <c r="P4058" s="87" t="s">
        <v>6100</v>
      </c>
      <c r="Q4058" s="87" t="s">
        <v>55</v>
      </c>
      <c r="R4058" s="87" t="s">
        <v>6100</v>
      </c>
      <c r="S4058" s="87" t="s">
        <v>55</v>
      </c>
      <c r="T4058" s="87" t="s">
        <v>6101</v>
      </c>
      <c r="U4058" s="87" t="s">
        <v>6102</v>
      </c>
      <c r="V4058" s="86" t="s">
        <v>6107</v>
      </c>
      <c r="W4058" s="86" t="s">
        <v>6104</v>
      </c>
      <c r="X4058" s="9" t="s">
        <v>6105</v>
      </c>
      <c r="Y4058" s="86">
        <v>3</v>
      </c>
    </row>
    <row r="4059" spans="2:25" ht="39.6">
      <c r="B4059" s="86" t="s">
        <v>6093</v>
      </c>
      <c r="C4059" s="87" t="s">
        <v>2057</v>
      </c>
      <c r="D4059" s="87" t="s">
        <v>6137</v>
      </c>
      <c r="E4059" s="87" t="s">
        <v>6123</v>
      </c>
      <c r="F4059" s="87">
        <v>892</v>
      </c>
      <c r="G4059" s="87" t="s">
        <v>6122</v>
      </c>
      <c r="H4059" s="87">
        <v>62</v>
      </c>
      <c r="I4059" s="87" t="s">
        <v>6097</v>
      </c>
      <c r="J4059" s="87" t="s">
        <v>6114</v>
      </c>
      <c r="K4059" s="87" t="s">
        <v>6129</v>
      </c>
      <c r="L4059" s="87" t="s">
        <v>159</v>
      </c>
      <c r="M4059" s="87" t="s">
        <v>159</v>
      </c>
      <c r="N4059" s="87">
        <v>892</v>
      </c>
      <c r="O4059" s="87" t="s">
        <v>159</v>
      </c>
      <c r="P4059" s="87" t="s">
        <v>6100</v>
      </c>
      <c r="Q4059" s="87" t="s">
        <v>159</v>
      </c>
      <c r="R4059" s="87" t="s">
        <v>6100</v>
      </c>
      <c r="S4059" s="87" t="s">
        <v>159</v>
      </c>
      <c r="T4059" s="87" t="s">
        <v>6101</v>
      </c>
      <c r="U4059" s="87" t="s">
        <v>6102</v>
      </c>
      <c r="V4059" s="86" t="s">
        <v>6107</v>
      </c>
      <c r="W4059" s="86" t="s">
        <v>6104</v>
      </c>
      <c r="X4059" s="9" t="s">
        <v>6105</v>
      </c>
      <c r="Y4059" s="86" t="s">
        <v>159</v>
      </c>
    </row>
    <row r="4060" spans="2:25" ht="39.6">
      <c r="B4060" s="86" t="s">
        <v>6093</v>
      </c>
      <c r="C4060" s="87" t="s">
        <v>2057</v>
      </c>
      <c r="D4060" s="87" t="s">
        <v>6137</v>
      </c>
      <c r="E4060" s="87" t="s">
        <v>6123</v>
      </c>
      <c r="F4060" s="87">
        <v>892</v>
      </c>
      <c r="G4060" s="87" t="s">
        <v>6122</v>
      </c>
      <c r="H4060" s="87">
        <v>63</v>
      </c>
      <c r="I4060" s="87" t="s">
        <v>6097</v>
      </c>
      <c r="J4060" s="87" t="s">
        <v>6114</v>
      </c>
      <c r="K4060" s="87" t="s">
        <v>6133</v>
      </c>
      <c r="L4060" s="87" t="s">
        <v>53</v>
      </c>
      <c r="M4060" s="87">
        <v>32</v>
      </c>
      <c r="N4060" s="87">
        <v>892</v>
      </c>
      <c r="O4060" s="87">
        <v>32</v>
      </c>
      <c r="P4060" s="87" t="s">
        <v>6100</v>
      </c>
      <c r="Q4060" s="87" t="s">
        <v>55</v>
      </c>
      <c r="R4060" s="87" t="s">
        <v>6100</v>
      </c>
      <c r="S4060" s="87" t="s">
        <v>55</v>
      </c>
      <c r="T4060" s="87" t="s">
        <v>6101</v>
      </c>
      <c r="U4060" s="87" t="s">
        <v>6102</v>
      </c>
      <c r="V4060" s="86" t="s">
        <v>6107</v>
      </c>
      <c r="W4060" s="86" t="s">
        <v>6104</v>
      </c>
      <c r="X4060" s="9" t="s">
        <v>6105</v>
      </c>
      <c r="Y4060" s="86">
        <v>4</v>
      </c>
    </row>
    <row r="4061" spans="2:25" ht="39.6">
      <c r="B4061" s="86" t="s">
        <v>6093</v>
      </c>
      <c r="C4061" s="87" t="s">
        <v>2057</v>
      </c>
      <c r="D4061" s="87" t="s">
        <v>6137</v>
      </c>
      <c r="E4061" s="87" t="s">
        <v>6123</v>
      </c>
      <c r="F4061" s="87">
        <v>892</v>
      </c>
      <c r="G4061" s="87" t="s">
        <v>6122</v>
      </c>
      <c r="H4061" s="87">
        <v>64</v>
      </c>
      <c r="I4061" s="87" t="s">
        <v>6097</v>
      </c>
      <c r="J4061" s="87" t="s">
        <v>6114</v>
      </c>
      <c r="K4061" s="87" t="s">
        <v>6134</v>
      </c>
      <c r="L4061" s="87" t="s">
        <v>159</v>
      </c>
      <c r="M4061" s="87" t="s">
        <v>159</v>
      </c>
      <c r="N4061" s="87">
        <v>892</v>
      </c>
      <c r="O4061" s="87" t="s">
        <v>159</v>
      </c>
      <c r="P4061" s="87" t="s">
        <v>6100</v>
      </c>
      <c r="Q4061" s="87" t="s">
        <v>159</v>
      </c>
      <c r="R4061" s="87" t="s">
        <v>6100</v>
      </c>
      <c r="S4061" s="87" t="s">
        <v>159</v>
      </c>
      <c r="T4061" s="87" t="s">
        <v>6101</v>
      </c>
      <c r="U4061" s="87" t="s">
        <v>6102</v>
      </c>
      <c r="V4061" s="86" t="s">
        <v>6107</v>
      </c>
      <c r="W4061" s="86" t="s">
        <v>6104</v>
      </c>
      <c r="X4061" s="9" t="s">
        <v>6105</v>
      </c>
      <c r="Y4061" s="86" t="s">
        <v>159</v>
      </c>
    </row>
    <row r="4062" spans="2:25" ht="39.6">
      <c r="B4062" s="86" t="s">
        <v>6093</v>
      </c>
      <c r="C4062" s="87" t="s">
        <v>2057</v>
      </c>
      <c r="D4062" s="87" t="s">
        <v>6138</v>
      </c>
      <c r="E4062" s="87" t="s">
        <v>6123</v>
      </c>
      <c r="F4062" s="87">
        <v>1520</v>
      </c>
      <c r="G4062" s="87" t="s">
        <v>6122</v>
      </c>
      <c r="H4062" s="87">
        <v>65</v>
      </c>
      <c r="I4062" s="87" t="s">
        <v>6097</v>
      </c>
      <c r="J4062" s="87" t="s">
        <v>6114</v>
      </c>
      <c r="K4062" s="87" t="s">
        <v>6139</v>
      </c>
      <c r="L4062" s="87" t="s">
        <v>53</v>
      </c>
      <c r="M4062" s="87">
        <v>33</v>
      </c>
      <c r="N4062" s="87">
        <v>1520</v>
      </c>
      <c r="O4062" s="87">
        <v>33</v>
      </c>
      <c r="P4062" s="87" t="s">
        <v>6100</v>
      </c>
      <c r="Q4062" s="87" t="s">
        <v>55</v>
      </c>
      <c r="R4062" s="87" t="s">
        <v>6100</v>
      </c>
      <c r="S4062" s="87" t="s">
        <v>55</v>
      </c>
      <c r="T4062" s="87" t="s">
        <v>6101</v>
      </c>
      <c r="U4062" s="87" t="s">
        <v>6102</v>
      </c>
      <c r="V4062" s="86" t="s">
        <v>6107</v>
      </c>
      <c r="W4062" s="86" t="s">
        <v>6104</v>
      </c>
      <c r="X4062" s="9" t="s">
        <v>6105</v>
      </c>
      <c r="Y4062" s="86">
        <v>5</v>
      </c>
    </row>
    <row r="4063" spans="2:25" ht="39.6">
      <c r="B4063" s="86" t="s">
        <v>6093</v>
      </c>
      <c r="C4063" s="87" t="s">
        <v>2057</v>
      </c>
      <c r="D4063" s="87" t="s">
        <v>6138</v>
      </c>
      <c r="E4063" s="87" t="s">
        <v>6123</v>
      </c>
      <c r="F4063" s="87">
        <v>1520</v>
      </c>
      <c r="G4063" s="87" t="s">
        <v>6122</v>
      </c>
      <c r="H4063" s="87">
        <v>66</v>
      </c>
      <c r="I4063" s="87" t="s">
        <v>6097</v>
      </c>
      <c r="J4063" s="87" t="s">
        <v>6114</v>
      </c>
      <c r="K4063" s="87" t="s">
        <v>6140</v>
      </c>
      <c r="L4063" s="87" t="s">
        <v>159</v>
      </c>
      <c r="M4063" s="87" t="s">
        <v>159</v>
      </c>
      <c r="N4063" s="87">
        <v>1520</v>
      </c>
      <c r="O4063" s="87" t="s">
        <v>159</v>
      </c>
      <c r="P4063" s="87" t="s">
        <v>6100</v>
      </c>
      <c r="Q4063" s="87" t="s">
        <v>159</v>
      </c>
      <c r="R4063" s="87" t="s">
        <v>6100</v>
      </c>
      <c r="S4063" s="87" t="s">
        <v>159</v>
      </c>
      <c r="T4063" s="87" t="s">
        <v>6101</v>
      </c>
      <c r="U4063" s="87" t="s">
        <v>6102</v>
      </c>
      <c r="V4063" s="86" t="s">
        <v>6107</v>
      </c>
      <c r="W4063" s="86" t="s">
        <v>6104</v>
      </c>
      <c r="X4063" s="9" t="s">
        <v>6105</v>
      </c>
      <c r="Y4063" s="86" t="s">
        <v>159</v>
      </c>
    </row>
    <row r="4064" spans="2:25" ht="39.6">
      <c r="B4064" s="86" t="s">
        <v>6093</v>
      </c>
      <c r="C4064" s="87" t="s">
        <v>2057</v>
      </c>
      <c r="D4064" s="87" t="s">
        <v>6138</v>
      </c>
      <c r="E4064" s="87" t="s">
        <v>6123</v>
      </c>
      <c r="F4064" s="87">
        <v>1520</v>
      </c>
      <c r="G4064" s="87" t="s">
        <v>6122</v>
      </c>
      <c r="H4064" s="87">
        <v>67</v>
      </c>
      <c r="I4064" s="87" t="s">
        <v>6097</v>
      </c>
      <c r="J4064" s="87" t="s">
        <v>6114</v>
      </c>
      <c r="K4064" s="87" t="s">
        <v>6141</v>
      </c>
      <c r="L4064" s="87" t="s">
        <v>53</v>
      </c>
      <c r="M4064" s="87">
        <v>34</v>
      </c>
      <c r="N4064" s="87">
        <v>1520</v>
      </c>
      <c r="O4064" s="87">
        <v>34</v>
      </c>
      <c r="P4064" s="87" t="s">
        <v>6100</v>
      </c>
      <c r="Q4064" s="87" t="s">
        <v>55</v>
      </c>
      <c r="R4064" s="87" t="s">
        <v>6100</v>
      </c>
      <c r="S4064" s="87" t="s">
        <v>55</v>
      </c>
      <c r="T4064" s="87" t="s">
        <v>6101</v>
      </c>
      <c r="U4064" s="87" t="s">
        <v>6102</v>
      </c>
      <c r="V4064" s="86" t="s">
        <v>6107</v>
      </c>
      <c r="W4064" s="86" t="s">
        <v>6104</v>
      </c>
      <c r="X4064" s="9" t="s">
        <v>6105</v>
      </c>
      <c r="Y4064" s="86">
        <v>6</v>
      </c>
    </row>
    <row r="4065" spans="2:25" ht="39.6">
      <c r="B4065" s="86" t="s">
        <v>6093</v>
      </c>
      <c r="C4065" s="87" t="s">
        <v>2057</v>
      </c>
      <c r="D4065" s="87" t="s">
        <v>6138</v>
      </c>
      <c r="E4065" s="87" t="s">
        <v>6123</v>
      </c>
      <c r="F4065" s="87">
        <v>1520</v>
      </c>
      <c r="G4065" s="87" t="s">
        <v>6122</v>
      </c>
      <c r="H4065" s="87">
        <v>68</v>
      </c>
      <c r="I4065" s="87" t="s">
        <v>6097</v>
      </c>
      <c r="J4065" s="87" t="s">
        <v>6114</v>
      </c>
      <c r="K4065" s="87" t="s">
        <v>6142</v>
      </c>
      <c r="L4065" s="87" t="s">
        <v>159</v>
      </c>
      <c r="M4065" s="87" t="s">
        <v>159</v>
      </c>
      <c r="N4065" s="87">
        <v>1520</v>
      </c>
      <c r="O4065" s="87" t="s">
        <v>159</v>
      </c>
      <c r="P4065" s="87" t="s">
        <v>6100</v>
      </c>
      <c r="Q4065" s="87" t="s">
        <v>159</v>
      </c>
      <c r="R4065" s="87" t="s">
        <v>6100</v>
      </c>
      <c r="S4065" s="87" t="s">
        <v>159</v>
      </c>
      <c r="T4065" s="87" t="s">
        <v>6101</v>
      </c>
      <c r="U4065" s="87" t="s">
        <v>6102</v>
      </c>
      <c r="V4065" s="86" t="s">
        <v>6107</v>
      </c>
      <c r="W4065" s="86" t="s">
        <v>6104</v>
      </c>
      <c r="X4065" s="9" t="s">
        <v>6105</v>
      </c>
      <c r="Y4065" s="86" t="s">
        <v>159</v>
      </c>
    </row>
    <row r="4066" spans="2:25" ht="39.6">
      <c r="B4066" s="86" t="s">
        <v>6093</v>
      </c>
      <c r="C4066" s="87" t="s">
        <v>2057</v>
      </c>
      <c r="D4066" s="87" t="s">
        <v>6143</v>
      </c>
      <c r="E4066" s="87" t="s">
        <v>6123</v>
      </c>
      <c r="F4066" s="87">
        <v>1965</v>
      </c>
      <c r="G4066" s="87" t="s">
        <v>6122</v>
      </c>
      <c r="H4066" s="87">
        <v>69</v>
      </c>
      <c r="I4066" s="87" t="s">
        <v>6097</v>
      </c>
      <c r="J4066" s="87" t="s">
        <v>6114</v>
      </c>
      <c r="K4066" s="87" t="s">
        <v>6139</v>
      </c>
      <c r="L4066" s="87" t="s">
        <v>53</v>
      </c>
      <c r="M4066" s="87">
        <v>35</v>
      </c>
      <c r="N4066" s="87">
        <v>1965</v>
      </c>
      <c r="O4066" s="87">
        <v>35</v>
      </c>
      <c r="P4066" s="87" t="s">
        <v>6100</v>
      </c>
      <c r="Q4066" s="87" t="s">
        <v>55</v>
      </c>
      <c r="R4066" s="87" t="s">
        <v>6100</v>
      </c>
      <c r="S4066" s="87" t="s">
        <v>55</v>
      </c>
      <c r="T4066" s="87" t="s">
        <v>6101</v>
      </c>
      <c r="U4066" s="87" t="s">
        <v>6102</v>
      </c>
      <c r="V4066" s="86" t="s">
        <v>6107</v>
      </c>
      <c r="W4066" s="86" t="s">
        <v>6104</v>
      </c>
      <c r="X4066" s="9" t="s">
        <v>6105</v>
      </c>
      <c r="Y4066" s="86">
        <v>5</v>
      </c>
    </row>
    <row r="4067" spans="2:25" ht="39.6">
      <c r="B4067" s="86" t="s">
        <v>6093</v>
      </c>
      <c r="C4067" s="87" t="s">
        <v>2057</v>
      </c>
      <c r="D4067" s="87" t="s">
        <v>6143</v>
      </c>
      <c r="E4067" s="87" t="s">
        <v>6123</v>
      </c>
      <c r="F4067" s="87">
        <v>1965</v>
      </c>
      <c r="G4067" s="87" t="s">
        <v>6122</v>
      </c>
      <c r="H4067" s="87">
        <v>70</v>
      </c>
      <c r="I4067" s="87" t="s">
        <v>6097</v>
      </c>
      <c r="J4067" s="87" t="s">
        <v>6114</v>
      </c>
      <c r="K4067" s="87" t="s">
        <v>6140</v>
      </c>
      <c r="L4067" s="87" t="s">
        <v>159</v>
      </c>
      <c r="M4067" s="87" t="s">
        <v>159</v>
      </c>
      <c r="N4067" s="87">
        <v>1965</v>
      </c>
      <c r="O4067" s="87" t="s">
        <v>159</v>
      </c>
      <c r="P4067" s="87" t="s">
        <v>6100</v>
      </c>
      <c r="Q4067" s="87" t="s">
        <v>159</v>
      </c>
      <c r="R4067" s="87" t="s">
        <v>6100</v>
      </c>
      <c r="S4067" s="87" t="s">
        <v>159</v>
      </c>
      <c r="T4067" s="87" t="s">
        <v>6101</v>
      </c>
      <c r="U4067" s="87" t="s">
        <v>6102</v>
      </c>
      <c r="V4067" s="86" t="s">
        <v>6107</v>
      </c>
      <c r="W4067" s="86" t="s">
        <v>6104</v>
      </c>
      <c r="X4067" s="9" t="s">
        <v>6105</v>
      </c>
      <c r="Y4067" s="86" t="s">
        <v>159</v>
      </c>
    </row>
    <row r="4068" spans="2:25" ht="39.6">
      <c r="B4068" s="86" t="s">
        <v>6093</v>
      </c>
      <c r="C4068" s="87" t="s">
        <v>2057</v>
      </c>
      <c r="D4068" s="87" t="s">
        <v>6143</v>
      </c>
      <c r="E4068" s="87" t="s">
        <v>6123</v>
      </c>
      <c r="F4068" s="87">
        <v>1965</v>
      </c>
      <c r="G4068" s="87" t="s">
        <v>6122</v>
      </c>
      <c r="H4068" s="87">
        <v>71</v>
      </c>
      <c r="I4068" s="87" t="s">
        <v>6097</v>
      </c>
      <c r="J4068" s="87" t="s">
        <v>6114</v>
      </c>
      <c r="K4068" s="87" t="s">
        <v>6141</v>
      </c>
      <c r="L4068" s="87" t="s">
        <v>921</v>
      </c>
      <c r="M4068" s="87">
        <v>36</v>
      </c>
      <c r="N4068" s="87">
        <v>1965</v>
      </c>
      <c r="O4068" s="87">
        <v>36</v>
      </c>
      <c r="P4068" s="87" t="s">
        <v>6100</v>
      </c>
      <c r="Q4068" s="87" t="s">
        <v>55</v>
      </c>
      <c r="R4068" s="87" t="s">
        <v>6100</v>
      </c>
      <c r="S4068" s="87" t="s">
        <v>55</v>
      </c>
      <c r="T4068" s="87" t="s">
        <v>6101</v>
      </c>
      <c r="U4068" s="87" t="s">
        <v>6102</v>
      </c>
      <c r="V4068" s="86" t="s">
        <v>6107</v>
      </c>
      <c r="W4068" s="86" t="s">
        <v>6104</v>
      </c>
      <c r="X4068" s="9" t="s">
        <v>6105</v>
      </c>
      <c r="Y4068" s="86">
        <v>6</v>
      </c>
    </row>
    <row r="4069" spans="2:25" ht="39.6">
      <c r="B4069" s="86" t="s">
        <v>6093</v>
      </c>
      <c r="C4069" s="87" t="s">
        <v>2057</v>
      </c>
      <c r="D4069" s="87" t="s">
        <v>6143</v>
      </c>
      <c r="E4069" s="87" t="s">
        <v>6123</v>
      </c>
      <c r="F4069" s="87">
        <v>1965</v>
      </c>
      <c r="G4069" s="87" t="s">
        <v>6122</v>
      </c>
      <c r="H4069" s="87">
        <v>72</v>
      </c>
      <c r="I4069" s="87" t="s">
        <v>6097</v>
      </c>
      <c r="J4069" s="87" t="s">
        <v>6114</v>
      </c>
      <c r="K4069" s="87" t="s">
        <v>6142</v>
      </c>
      <c r="L4069" s="87" t="s">
        <v>159</v>
      </c>
      <c r="M4069" s="87" t="s">
        <v>159</v>
      </c>
      <c r="N4069" s="87">
        <v>1965</v>
      </c>
      <c r="O4069" s="87" t="s">
        <v>159</v>
      </c>
      <c r="P4069" s="87" t="s">
        <v>6100</v>
      </c>
      <c r="Q4069" s="87" t="s">
        <v>159</v>
      </c>
      <c r="R4069" s="87" t="s">
        <v>6100</v>
      </c>
      <c r="S4069" s="87" t="s">
        <v>159</v>
      </c>
      <c r="T4069" s="87" t="s">
        <v>6101</v>
      </c>
      <c r="U4069" s="87" t="s">
        <v>6102</v>
      </c>
      <c r="V4069" s="86" t="s">
        <v>6107</v>
      </c>
      <c r="W4069" s="86" t="s">
        <v>6104</v>
      </c>
      <c r="X4069" s="9" t="s">
        <v>6105</v>
      </c>
      <c r="Y4069" s="86" t="s">
        <v>159</v>
      </c>
    </row>
    <row r="4070" spans="2:25" ht="39.6">
      <c r="B4070" s="86" t="s">
        <v>6093</v>
      </c>
      <c r="C4070" s="87" t="s">
        <v>2057</v>
      </c>
      <c r="D4070" s="87" t="s">
        <v>6144</v>
      </c>
      <c r="E4070" s="87" t="s">
        <v>6123</v>
      </c>
      <c r="F4070" s="87">
        <v>2750</v>
      </c>
      <c r="G4070" s="87" t="s">
        <v>6122</v>
      </c>
      <c r="H4070" s="87">
        <v>73</v>
      </c>
      <c r="I4070" s="87" t="s">
        <v>6097</v>
      </c>
      <c r="J4070" s="87" t="s">
        <v>6114</v>
      </c>
      <c r="K4070" s="87" t="s">
        <v>6145</v>
      </c>
      <c r="L4070" s="87" t="s">
        <v>53</v>
      </c>
      <c r="M4070" s="87">
        <v>37</v>
      </c>
      <c r="N4070" s="87">
        <v>2750</v>
      </c>
      <c r="O4070" s="87">
        <v>37</v>
      </c>
      <c r="P4070" s="87" t="s">
        <v>6100</v>
      </c>
      <c r="Q4070" s="87" t="s">
        <v>55</v>
      </c>
      <c r="R4070" s="87" t="s">
        <v>6100</v>
      </c>
      <c r="S4070" s="87" t="s">
        <v>55</v>
      </c>
      <c r="T4070" s="87" t="s">
        <v>6101</v>
      </c>
      <c r="U4070" s="87" t="s">
        <v>6102</v>
      </c>
      <c r="V4070" s="86" t="s">
        <v>6107</v>
      </c>
      <c r="W4070" s="86" t="s">
        <v>6104</v>
      </c>
      <c r="X4070" s="9" t="s">
        <v>6105</v>
      </c>
      <c r="Y4070" s="86">
        <v>7</v>
      </c>
    </row>
    <row r="4071" spans="2:25" ht="39.6">
      <c r="B4071" s="86" t="s">
        <v>6093</v>
      </c>
      <c r="C4071" s="87" t="s">
        <v>2057</v>
      </c>
      <c r="D4071" s="87" t="s">
        <v>6144</v>
      </c>
      <c r="E4071" s="87" t="s">
        <v>6123</v>
      </c>
      <c r="F4071" s="87">
        <v>2750</v>
      </c>
      <c r="G4071" s="87" t="s">
        <v>6122</v>
      </c>
      <c r="H4071" s="87">
        <v>74</v>
      </c>
      <c r="I4071" s="87" t="s">
        <v>6097</v>
      </c>
      <c r="J4071" s="87" t="s">
        <v>6114</v>
      </c>
      <c r="K4071" s="87" t="s">
        <v>6146</v>
      </c>
      <c r="L4071" s="87" t="s">
        <v>159</v>
      </c>
      <c r="M4071" s="87" t="s">
        <v>159</v>
      </c>
      <c r="N4071" s="87">
        <v>2750</v>
      </c>
      <c r="O4071" s="87" t="s">
        <v>159</v>
      </c>
      <c r="P4071" s="87" t="s">
        <v>6100</v>
      </c>
      <c r="Q4071" s="87" t="s">
        <v>159</v>
      </c>
      <c r="R4071" s="87" t="s">
        <v>6100</v>
      </c>
      <c r="S4071" s="87" t="s">
        <v>159</v>
      </c>
      <c r="T4071" s="87" t="s">
        <v>6101</v>
      </c>
      <c r="U4071" s="87" t="s">
        <v>6102</v>
      </c>
      <c r="V4071" s="86" t="s">
        <v>6107</v>
      </c>
      <c r="W4071" s="86" t="s">
        <v>6104</v>
      </c>
      <c r="X4071" s="9" t="s">
        <v>6105</v>
      </c>
      <c r="Y4071" s="86" t="s">
        <v>159</v>
      </c>
    </row>
    <row r="4072" spans="2:25" ht="39.6">
      <c r="B4072" s="86" t="s">
        <v>6093</v>
      </c>
      <c r="C4072" s="87" t="s">
        <v>2057</v>
      </c>
      <c r="D4072" s="87" t="s">
        <v>6147</v>
      </c>
      <c r="E4072" s="87" t="s">
        <v>6123</v>
      </c>
      <c r="F4072" s="87">
        <v>3700</v>
      </c>
      <c r="G4072" s="87" t="s">
        <v>6122</v>
      </c>
      <c r="H4072" s="87">
        <v>75</v>
      </c>
      <c r="I4072" s="87" t="s">
        <v>6097</v>
      </c>
      <c r="J4072" s="87" t="s">
        <v>6114</v>
      </c>
      <c r="K4072" s="87" t="s">
        <v>6145</v>
      </c>
      <c r="L4072" s="87" t="s">
        <v>53</v>
      </c>
      <c r="M4072" s="87">
        <v>38</v>
      </c>
      <c r="N4072" s="87">
        <v>3700</v>
      </c>
      <c r="O4072" s="87">
        <v>38</v>
      </c>
      <c r="P4072" s="87" t="s">
        <v>6100</v>
      </c>
      <c r="Q4072" s="87" t="s">
        <v>55</v>
      </c>
      <c r="R4072" s="87" t="s">
        <v>6100</v>
      </c>
      <c r="S4072" s="87" t="s">
        <v>55</v>
      </c>
      <c r="T4072" s="87" t="s">
        <v>6101</v>
      </c>
      <c r="U4072" s="87" t="s">
        <v>6102</v>
      </c>
      <c r="V4072" s="86" t="s">
        <v>6107</v>
      </c>
      <c r="W4072" s="86" t="s">
        <v>6104</v>
      </c>
      <c r="X4072" s="9" t="s">
        <v>6105</v>
      </c>
      <c r="Y4072" s="86">
        <v>7</v>
      </c>
    </row>
    <row r="4073" spans="2:25" ht="39.6">
      <c r="B4073" s="86" t="s">
        <v>6093</v>
      </c>
      <c r="C4073" s="87" t="s">
        <v>2057</v>
      </c>
      <c r="D4073" s="87" t="s">
        <v>6147</v>
      </c>
      <c r="E4073" s="87" t="s">
        <v>6123</v>
      </c>
      <c r="F4073" s="87">
        <v>3700</v>
      </c>
      <c r="G4073" s="87" t="s">
        <v>6122</v>
      </c>
      <c r="H4073" s="87">
        <v>76</v>
      </c>
      <c r="I4073" s="87" t="s">
        <v>6097</v>
      </c>
      <c r="J4073" s="87" t="s">
        <v>6114</v>
      </c>
      <c r="K4073" s="87" t="s">
        <v>6146</v>
      </c>
      <c r="L4073" s="87" t="s">
        <v>159</v>
      </c>
      <c r="M4073" s="87" t="s">
        <v>159</v>
      </c>
      <c r="N4073" s="87">
        <v>3700</v>
      </c>
      <c r="O4073" s="87" t="s">
        <v>159</v>
      </c>
      <c r="P4073" s="87" t="s">
        <v>6100</v>
      </c>
      <c r="Q4073" s="87" t="s">
        <v>159</v>
      </c>
      <c r="R4073" s="87" t="s">
        <v>6100</v>
      </c>
      <c r="S4073" s="87" t="s">
        <v>159</v>
      </c>
      <c r="T4073" s="87" t="s">
        <v>6101</v>
      </c>
      <c r="U4073" s="87" t="s">
        <v>6102</v>
      </c>
      <c r="V4073" s="86" t="s">
        <v>6107</v>
      </c>
      <c r="W4073" s="86" t="s">
        <v>6104</v>
      </c>
      <c r="X4073" s="9" t="s">
        <v>6105</v>
      </c>
      <c r="Y4073" s="86" t="s">
        <v>159</v>
      </c>
    </row>
    <row r="4074" spans="2:25" ht="39.6">
      <c r="B4074" s="86" t="s">
        <v>6093</v>
      </c>
      <c r="C4074" s="87" t="s">
        <v>2057</v>
      </c>
      <c r="D4074" s="87" t="s">
        <v>6148</v>
      </c>
      <c r="E4074" s="87" t="s">
        <v>6149</v>
      </c>
      <c r="F4074" s="87">
        <v>133</v>
      </c>
      <c r="G4074" s="87" t="s">
        <v>6122</v>
      </c>
      <c r="H4074" s="87">
        <v>77</v>
      </c>
      <c r="I4074" s="87" t="s">
        <v>6097</v>
      </c>
      <c r="J4074" s="87" t="s">
        <v>6124</v>
      </c>
      <c r="K4074" s="87" t="s">
        <v>6125</v>
      </c>
      <c r="L4074" s="87" t="s">
        <v>53</v>
      </c>
      <c r="M4074" s="87">
        <v>39</v>
      </c>
      <c r="N4074" s="87">
        <v>133</v>
      </c>
      <c r="O4074" s="87">
        <v>39</v>
      </c>
      <c r="P4074" s="87" t="s">
        <v>6100</v>
      </c>
      <c r="Q4074" s="87" t="s">
        <v>55</v>
      </c>
      <c r="R4074" s="87" t="s">
        <v>6100</v>
      </c>
      <c r="S4074" s="87" t="s">
        <v>55</v>
      </c>
      <c r="T4074" s="87" t="s">
        <v>6101</v>
      </c>
      <c r="U4074" s="87" t="s">
        <v>6102</v>
      </c>
      <c r="V4074" s="86" t="s">
        <v>6107</v>
      </c>
      <c r="W4074" s="86" t="s">
        <v>6104</v>
      </c>
      <c r="X4074" s="9" t="s">
        <v>6105</v>
      </c>
      <c r="Y4074" s="86">
        <v>2</v>
      </c>
    </row>
    <row r="4075" spans="2:25" ht="39.6">
      <c r="B4075" s="10" t="s">
        <v>6093</v>
      </c>
      <c r="C4075" s="87" t="s">
        <v>2057</v>
      </c>
      <c r="D4075" s="87" t="s">
        <v>6148</v>
      </c>
      <c r="E4075" s="87" t="s">
        <v>6149</v>
      </c>
      <c r="F4075" s="87">
        <v>133</v>
      </c>
      <c r="G4075" s="87" t="s">
        <v>6122</v>
      </c>
      <c r="H4075" s="87">
        <v>78</v>
      </c>
      <c r="I4075" s="87" t="s">
        <v>6097</v>
      </c>
      <c r="J4075" s="87" t="s">
        <v>6124</v>
      </c>
      <c r="K4075" s="87" t="s">
        <v>6126</v>
      </c>
      <c r="L4075" s="87" t="s">
        <v>159</v>
      </c>
      <c r="M4075" s="87" t="s">
        <v>159</v>
      </c>
      <c r="N4075" s="87">
        <v>133</v>
      </c>
      <c r="O4075" s="87" t="s">
        <v>159</v>
      </c>
      <c r="P4075" s="87" t="s">
        <v>6100</v>
      </c>
      <c r="Q4075" s="87" t="s">
        <v>159</v>
      </c>
      <c r="R4075" s="87" t="s">
        <v>6100</v>
      </c>
      <c r="S4075" s="87" t="s">
        <v>159</v>
      </c>
      <c r="T4075" s="87" t="s">
        <v>6101</v>
      </c>
      <c r="U4075" s="87" t="s">
        <v>6102</v>
      </c>
      <c r="V4075" s="10" t="s">
        <v>6107</v>
      </c>
      <c r="W4075" s="10" t="s">
        <v>6104</v>
      </c>
      <c r="X4075" s="9" t="s">
        <v>6105</v>
      </c>
      <c r="Y4075" s="10" t="s">
        <v>1355</v>
      </c>
    </row>
    <row r="4076" spans="2:25" ht="39.6">
      <c r="B4076" s="86" t="s">
        <v>6093</v>
      </c>
      <c r="C4076" s="87" t="s">
        <v>2057</v>
      </c>
      <c r="D4076" s="87" t="s">
        <v>6112</v>
      </c>
      <c r="E4076" s="87" t="s">
        <v>6149</v>
      </c>
      <c r="F4076" s="87">
        <v>192</v>
      </c>
      <c r="G4076" s="87" t="s">
        <v>6122</v>
      </c>
      <c r="H4076" s="87">
        <v>79</v>
      </c>
      <c r="I4076" s="87" t="s">
        <v>6097</v>
      </c>
      <c r="J4076" s="87" t="s">
        <v>6124</v>
      </c>
      <c r="K4076" s="87" t="s">
        <v>6125</v>
      </c>
      <c r="L4076" s="87" t="s">
        <v>53</v>
      </c>
      <c r="M4076" s="87">
        <v>40</v>
      </c>
      <c r="N4076" s="87">
        <v>192</v>
      </c>
      <c r="O4076" s="87">
        <v>40</v>
      </c>
      <c r="P4076" s="87" t="s">
        <v>6100</v>
      </c>
      <c r="Q4076" s="87" t="s">
        <v>55</v>
      </c>
      <c r="R4076" s="87" t="s">
        <v>6100</v>
      </c>
      <c r="S4076" s="87" t="s">
        <v>55</v>
      </c>
      <c r="T4076" s="87" t="s">
        <v>6101</v>
      </c>
      <c r="U4076" s="87" t="s">
        <v>6102</v>
      </c>
      <c r="V4076" s="86" t="s">
        <v>6107</v>
      </c>
      <c r="W4076" s="86" t="s">
        <v>6104</v>
      </c>
      <c r="X4076" s="9" t="s">
        <v>6105</v>
      </c>
      <c r="Y4076" s="86">
        <v>2</v>
      </c>
    </row>
    <row r="4077" spans="2:25" ht="39.6">
      <c r="B4077" s="10" t="s">
        <v>6093</v>
      </c>
      <c r="C4077" s="87" t="s">
        <v>2057</v>
      </c>
      <c r="D4077" s="87" t="s">
        <v>6112</v>
      </c>
      <c r="E4077" s="87" t="s">
        <v>6149</v>
      </c>
      <c r="F4077" s="87">
        <v>192</v>
      </c>
      <c r="G4077" s="87" t="s">
        <v>6122</v>
      </c>
      <c r="H4077" s="87">
        <v>80</v>
      </c>
      <c r="I4077" s="87" t="s">
        <v>6097</v>
      </c>
      <c r="J4077" s="87" t="s">
        <v>6124</v>
      </c>
      <c r="K4077" s="87" t="s">
        <v>6126</v>
      </c>
      <c r="L4077" s="87" t="s">
        <v>159</v>
      </c>
      <c r="M4077" s="87" t="s">
        <v>159</v>
      </c>
      <c r="N4077" s="87">
        <v>192</v>
      </c>
      <c r="O4077" s="87" t="s">
        <v>159</v>
      </c>
      <c r="P4077" s="87" t="s">
        <v>6100</v>
      </c>
      <c r="Q4077" s="87" t="s">
        <v>159</v>
      </c>
      <c r="R4077" s="87" t="s">
        <v>6100</v>
      </c>
      <c r="S4077" s="87" t="s">
        <v>159</v>
      </c>
      <c r="T4077" s="87" t="s">
        <v>6101</v>
      </c>
      <c r="U4077" s="87" t="s">
        <v>6102</v>
      </c>
      <c r="V4077" s="10" t="s">
        <v>6107</v>
      </c>
      <c r="W4077" s="10" t="s">
        <v>6104</v>
      </c>
      <c r="X4077" s="9" t="s">
        <v>6105</v>
      </c>
      <c r="Y4077" s="10" t="s">
        <v>1355</v>
      </c>
    </row>
    <row r="4078" spans="2:25" ht="39.6">
      <c r="B4078" s="86" t="s">
        <v>6093</v>
      </c>
      <c r="C4078" s="87" t="s">
        <v>2057</v>
      </c>
      <c r="D4078" s="87" t="s">
        <v>6127</v>
      </c>
      <c r="E4078" s="87" t="s">
        <v>6149</v>
      </c>
      <c r="F4078" s="87">
        <v>220</v>
      </c>
      <c r="G4078" s="87" t="s">
        <v>6122</v>
      </c>
      <c r="H4078" s="87">
        <v>81</v>
      </c>
      <c r="I4078" s="87" t="s">
        <v>6097</v>
      </c>
      <c r="J4078" s="87" t="s">
        <v>6114</v>
      </c>
      <c r="K4078" s="87" t="s">
        <v>6128</v>
      </c>
      <c r="L4078" s="87" t="s">
        <v>53</v>
      </c>
      <c r="M4078" s="87">
        <v>41</v>
      </c>
      <c r="N4078" s="87">
        <v>220</v>
      </c>
      <c r="O4078" s="87">
        <v>41</v>
      </c>
      <c r="P4078" s="87" t="s">
        <v>6100</v>
      </c>
      <c r="Q4078" s="87" t="s">
        <v>55</v>
      </c>
      <c r="R4078" s="87" t="s">
        <v>6100</v>
      </c>
      <c r="S4078" s="87" t="s">
        <v>55</v>
      </c>
      <c r="T4078" s="87" t="s">
        <v>6101</v>
      </c>
      <c r="U4078" s="87" t="s">
        <v>6102</v>
      </c>
      <c r="V4078" s="86" t="s">
        <v>6107</v>
      </c>
      <c r="W4078" s="86" t="s">
        <v>6104</v>
      </c>
      <c r="X4078" s="9" t="s">
        <v>6105</v>
      </c>
      <c r="Y4078" s="86">
        <v>3</v>
      </c>
    </row>
    <row r="4079" spans="2:25" ht="39.6">
      <c r="B4079" s="86" t="s">
        <v>6093</v>
      </c>
      <c r="C4079" s="87" t="s">
        <v>2057</v>
      </c>
      <c r="D4079" s="87" t="s">
        <v>6113</v>
      </c>
      <c r="E4079" s="87" t="s">
        <v>6149</v>
      </c>
      <c r="F4079" s="87">
        <v>220</v>
      </c>
      <c r="G4079" s="87" t="s">
        <v>6122</v>
      </c>
      <c r="H4079" s="87">
        <v>82</v>
      </c>
      <c r="I4079" s="87" t="s">
        <v>6097</v>
      </c>
      <c r="J4079" s="87" t="s">
        <v>6114</v>
      </c>
      <c r="K4079" s="87" t="s">
        <v>6129</v>
      </c>
      <c r="L4079" s="87" t="s">
        <v>159</v>
      </c>
      <c r="M4079" s="87" t="s">
        <v>159</v>
      </c>
      <c r="N4079" s="87">
        <v>220</v>
      </c>
      <c r="O4079" s="87" t="s">
        <v>159</v>
      </c>
      <c r="P4079" s="87" t="s">
        <v>6100</v>
      </c>
      <c r="Q4079" s="87" t="s">
        <v>159</v>
      </c>
      <c r="R4079" s="87" t="s">
        <v>6100</v>
      </c>
      <c r="S4079" s="87" t="s">
        <v>159</v>
      </c>
      <c r="T4079" s="87" t="s">
        <v>6101</v>
      </c>
      <c r="U4079" s="87" t="s">
        <v>6102</v>
      </c>
      <c r="V4079" s="86" t="s">
        <v>6107</v>
      </c>
      <c r="W4079" s="86" t="s">
        <v>6104</v>
      </c>
      <c r="X4079" s="9" t="s">
        <v>6105</v>
      </c>
      <c r="Y4079" s="86" t="s">
        <v>159</v>
      </c>
    </row>
    <row r="4080" spans="2:25" ht="39.6">
      <c r="B4080" s="86" t="s">
        <v>6093</v>
      </c>
      <c r="C4080" s="87" t="s">
        <v>2057</v>
      </c>
      <c r="D4080" s="87" t="s">
        <v>6113</v>
      </c>
      <c r="E4080" s="87" t="s">
        <v>6149</v>
      </c>
      <c r="F4080" s="87">
        <v>220</v>
      </c>
      <c r="G4080" s="87" t="s">
        <v>6122</v>
      </c>
      <c r="H4080" s="87">
        <v>83</v>
      </c>
      <c r="I4080" s="87" t="s">
        <v>6097</v>
      </c>
      <c r="J4080" s="87" t="s">
        <v>6114</v>
      </c>
      <c r="K4080" s="87" t="s">
        <v>6130</v>
      </c>
      <c r="L4080" s="87" t="s">
        <v>921</v>
      </c>
      <c r="M4080" s="87">
        <v>42</v>
      </c>
      <c r="N4080" s="87">
        <v>220</v>
      </c>
      <c r="O4080" s="87">
        <v>42</v>
      </c>
      <c r="P4080" s="87" t="s">
        <v>6100</v>
      </c>
      <c r="Q4080" s="87" t="s">
        <v>55</v>
      </c>
      <c r="R4080" s="87" t="s">
        <v>6100</v>
      </c>
      <c r="S4080" s="87" t="s">
        <v>55</v>
      </c>
      <c r="T4080" s="87" t="s">
        <v>6101</v>
      </c>
      <c r="U4080" s="87" t="s">
        <v>6102</v>
      </c>
      <c r="V4080" s="86" t="s">
        <v>6107</v>
      </c>
      <c r="W4080" s="86" t="s">
        <v>6104</v>
      </c>
      <c r="X4080" s="9" t="s">
        <v>6105</v>
      </c>
      <c r="Y4080" s="86">
        <v>4</v>
      </c>
    </row>
    <row r="4081" spans="2:25" ht="39.6">
      <c r="B4081" s="86" t="s">
        <v>6093</v>
      </c>
      <c r="C4081" s="87" t="s">
        <v>2057</v>
      </c>
      <c r="D4081" s="87" t="s">
        <v>6113</v>
      </c>
      <c r="E4081" s="87" t="s">
        <v>6149</v>
      </c>
      <c r="F4081" s="87">
        <v>220</v>
      </c>
      <c r="G4081" s="87" t="s">
        <v>6122</v>
      </c>
      <c r="H4081" s="87">
        <v>84</v>
      </c>
      <c r="I4081" s="87" t="s">
        <v>6097</v>
      </c>
      <c r="J4081" s="87" t="s">
        <v>6114</v>
      </c>
      <c r="K4081" s="87" t="s">
        <v>6131</v>
      </c>
      <c r="L4081" s="87" t="s">
        <v>159</v>
      </c>
      <c r="M4081" s="87" t="s">
        <v>159</v>
      </c>
      <c r="N4081" s="87">
        <v>220</v>
      </c>
      <c r="O4081" s="87" t="s">
        <v>159</v>
      </c>
      <c r="P4081" s="87" t="s">
        <v>6100</v>
      </c>
      <c r="Q4081" s="87" t="s">
        <v>159</v>
      </c>
      <c r="R4081" s="87" t="s">
        <v>6100</v>
      </c>
      <c r="S4081" s="87" t="s">
        <v>159</v>
      </c>
      <c r="T4081" s="87" t="s">
        <v>6101</v>
      </c>
      <c r="U4081" s="87" t="s">
        <v>6102</v>
      </c>
      <c r="V4081" s="86" t="s">
        <v>6107</v>
      </c>
      <c r="W4081" s="86" t="s">
        <v>6104</v>
      </c>
      <c r="X4081" s="9" t="s">
        <v>6105</v>
      </c>
      <c r="Y4081" s="86" t="s">
        <v>159</v>
      </c>
    </row>
    <row r="4082" spans="2:25" ht="39.6">
      <c r="B4082" s="86" t="s">
        <v>6093</v>
      </c>
      <c r="C4082" s="87" t="s">
        <v>2057</v>
      </c>
      <c r="D4082" s="87" t="s">
        <v>6132</v>
      </c>
      <c r="E4082" s="87" t="s">
        <v>6149</v>
      </c>
      <c r="F4082" s="87">
        <v>268</v>
      </c>
      <c r="G4082" s="87" t="s">
        <v>6122</v>
      </c>
      <c r="H4082" s="87">
        <v>85</v>
      </c>
      <c r="I4082" s="87" t="s">
        <v>6097</v>
      </c>
      <c r="J4082" s="87" t="s">
        <v>6114</v>
      </c>
      <c r="K4082" s="87" t="s">
        <v>6128</v>
      </c>
      <c r="L4082" s="87" t="s">
        <v>53</v>
      </c>
      <c r="M4082" s="87">
        <v>43</v>
      </c>
      <c r="N4082" s="87">
        <v>268</v>
      </c>
      <c r="O4082" s="87">
        <v>43</v>
      </c>
      <c r="P4082" s="87" t="s">
        <v>6100</v>
      </c>
      <c r="Q4082" s="87" t="s">
        <v>55</v>
      </c>
      <c r="R4082" s="87" t="s">
        <v>6100</v>
      </c>
      <c r="S4082" s="87" t="s">
        <v>55</v>
      </c>
      <c r="T4082" s="87" t="s">
        <v>6101</v>
      </c>
      <c r="U4082" s="87" t="s">
        <v>6102</v>
      </c>
      <c r="V4082" s="86" t="s">
        <v>6107</v>
      </c>
      <c r="W4082" s="86" t="s">
        <v>6104</v>
      </c>
      <c r="X4082" s="9" t="s">
        <v>6105</v>
      </c>
      <c r="Y4082" s="86">
        <v>3</v>
      </c>
    </row>
    <row r="4083" spans="2:25" ht="39.6">
      <c r="B4083" s="86" t="s">
        <v>6093</v>
      </c>
      <c r="C4083" s="87" t="s">
        <v>2057</v>
      </c>
      <c r="D4083" s="87" t="s">
        <v>6132</v>
      </c>
      <c r="E4083" s="87" t="s">
        <v>6149</v>
      </c>
      <c r="F4083" s="87">
        <v>268</v>
      </c>
      <c r="G4083" s="87" t="s">
        <v>6122</v>
      </c>
      <c r="H4083" s="87">
        <v>86</v>
      </c>
      <c r="I4083" s="87" t="s">
        <v>6097</v>
      </c>
      <c r="J4083" s="87" t="s">
        <v>6114</v>
      </c>
      <c r="K4083" s="87" t="s">
        <v>6129</v>
      </c>
      <c r="L4083" s="87" t="s">
        <v>159</v>
      </c>
      <c r="M4083" s="87" t="s">
        <v>159</v>
      </c>
      <c r="N4083" s="87">
        <v>268</v>
      </c>
      <c r="O4083" s="87" t="s">
        <v>159</v>
      </c>
      <c r="P4083" s="87" t="s">
        <v>6100</v>
      </c>
      <c r="Q4083" s="87" t="s">
        <v>159</v>
      </c>
      <c r="R4083" s="87" t="s">
        <v>6100</v>
      </c>
      <c r="S4083" s="87" t="s">
        <v>159</v>
      </c>
      <c r="T4083" s="87" t="s">
        <v>6101</v>
      </c>
      <c r="U4083" s="87" t="s">
        <v>6102</v>
      </c>
      <c r="V4083" s="86" t="s">
        <v>6107</v>
      </c>
      <c r="W4083" s="86" t="s">
        <v>6104</v>
      </c>
      <c r="X4083" s="9" t="s">
        <v>6105</v>
      </c>
      <c r="Y4083" s="86" t="s">
        <v>159</v>
      </c>
    </row>
    <row r="4084" spans="2:25" ht="39.6">
      <c r="B4084" s="86" t="s">
        <v>6093</v>
      </c>
      <c r="C4084" s="87" t="s">
        <v>2057</v>
      </c>
      <c r="D4084" s="87" t="s">
        <v>6132</v>
      </c>
      <c r="E4084" s="87" t="s">
        <v>6149</v>
      </c>
      <c r="F4084" s="87">
        <v>268</v>
      </c>
      <c r="G4084" s="87" t="s">
        <v>6122</v>
      </c>
      <c r="H4084" s="87">
        <v>87</v>
      </c>
      <c r="I4084" s="87" t="s">
        <v>6097</v>
      </c>
      <c r="J4084" s="87" t="s">
        <v>6114</v>
      </c>
      <c r="K4084" s="87" t="s">
        <v>6133</v>
      </c>
      <c r="L4084" s="87" t="s">
        <v>53</v>
      </c>
      <c r="M4084" s="87">
        <v>44</v>
      </c>
      <c r="N4084" s="87">
        <v>268</v>
      </c>
      <c r="O4084" s="87">
        <v>44</v>
      </c>
      <c r="P4084" s="87" t="s">
        <v>6100</v>
      </c>
      <c r="Q4084" s="87" t="s">
        <v>55</v>
      </c>
      <c r="R4084" s="87" t="s">
        <v>6100</v>
      </c>
      <c r="S4084" s="87" t="s">
        <v>55</v>
      </c>
      <c r="T4084" s="87" t="s">
        <v>6101</v>
      </c>
      <c r="U4084" s="87" t="s">
        <v>6102</v>
      </c>
      <c r="V4084" s="86" t="s">
        <v>6107</v>
      </c>
      <c r="W4084" s="86" t="s">
        <v>6104</v>
      </c>
      <c r="X4084" s="9" t="s">
        <v>6105</v>
      </c>
      <c r="Y4084" s="86">
        <v>4</v>
      </c>
    </row>
    <row r="4085" spans="2:25" ht="39.6">
      <c r="B4085" s="86" t="s">
        <v>6093</v>
      </c>
      <c r="C4085" s="87" t="s">
        <v>2057</v>
      </c>
      <c r="D4085" s="87" t="s">
        <v>6132</v>
      </c>
      <c r="E4085" s="87" t="s">
        <v>6149</v>
      </c>
      <c r="F4085" s="87">
        <v>268</v>
      </c>
      <c r="G4085" s="87" t="s">
        <v>6122</v>
      </c>
      <c r="H4085" s="87">
        <v>88</v>
      </c>
      <c r="I4085" s="87" t="s">
        <v>6097</v>
      </c>
      <c r="J4085" s="87" t="s">
        <v>6114</v>
      </c>
      <c r="K4085" s="87" t="s">
        <v>6134</v>
      </c>
      <c r="L4085" s="87" t="s">
        <v>159</v>
      </c>
      <c r="M4085" s="87" t="s">
        <v>159</v>
      </c>
      <c r="N4085" s="87">
        <v>268</v>
      </c>
      <c r="O4085" s="87" t="s">
        <v>159</v>
      </c>
      <c r="P4085" s="87" t="s">
        <v>6100</v>
      </c>
      <c r="Q4085" s="87" t="s">
        <v>159</v>
      </c>
      <c r="R4085" s="87" t="s">
        <v>6100</v>
      </c>
      <c r="S4085" s="87" t="s">
        <v>159</v>
      </c>
      <c r="T4085" s="87" t="s">
        <v>6101</v>
      </c>
      <c r="U4085" s="87" t="s">
        <v>6102</v>
      </c>
      <c r="V4085" s="86" t="s">
        <v>6107</v>
      </c>
      <c r="W4085" s="86" t="s">
        <v>6104</v>
      </c>
      <c r="X4085" s="9" t="s">
        <v>6105</v>
      </c>
      <c r="Y4085" s="86" t="s">
        <v>159</v>
      </c>
    </row>
    <row r="4086" spans="2:25" ht="39.6">
      <c r="B4086" s="86" t="s">
        <v>6093</v>
      </c>
      <c r="C4086" s="87" t="s">
        <v>2057</v>
      </c>
      <c r="D4086" s="87" t="s">
        <v>6135</v>
      </c>
      <c r="E4086" s="87" t="s">
        <v>6149</v>
      </c>
      <c r="F4086" s="87">
        <v>366</v>
      </c>
      <c r="G4086" s="87" t="s">
        <v>6122</v>
      </c>
      <c r="H4086" s="87">
        <v>89</v>
      </c>
      <c r="I4086" s="87" t="s">
        <v>6097</v>
      </c>
      <c r="J4086" s="87" t="s">
        <v>6114</v>
      </c>
      <c r="K4086" s="87" t="s">
        <v>6128</v>
      </c>
      <c r="L4086" s="87" t="s">
        <v>53</v>
      </c>
      <c r="M4086" s="87">
        <v>45</v>
      </c>
      <c r="N4086" s="87">
        <v>366</v>
      </c>
      <c r="O4086" s="87">
        <v>45</v>
      </c>
      <c r="P4086" s="87" t="s">
        <v>6100</v>
      </c>
      <c r="Q4086" s="87" t="s">
        <v>55</v>
      </c>
      <c r="R4086" s="87" t="s">
        <v>6100</v>
      </c>
      <c r="S4086" s="87" t="s">
        <v>55</v>
      </c>
      <c r="T4086" s="87" t="s">
        <v>6101</v>
      </c>
      <c r="U4086" s="87" t="s">
        <v>6102</v>
      </c>
      <c r="V4086" s="86" t="s">
        <v>6107</v>
      </c>
      <c r="W4086" s="86" t="s">
        <v>6104</v>
      </c>
      <c r="X4086" s="9" t="s">
        <v>6105</v>
      </c>
      <c r="Y4086" s="86">
        <v>3</v>
      </c>
    </row>
    <row r="4087" spans="2:25" ht="39.6">
      <c r="B4087" s="86" t="s">
        <v>6093</v>
      </c>
      <c r="C4087" s="87" t="s">
        <v>2057</v>
      </c>
      <c r="D4087" s="87" t="s">
        <v>6135</v>
      </c>
      <c r="E4087" s="87" t="s">
        <v>6149</v>
      </c>
      <c r="F4087" s="87">
        <v>366</v>
      </c>
      <c r="G4087" s="87" t="s">
        <v>6122</v>
      </c>
      <c r="H4087" s="87">
        <v>90</v>
      </c>
      <c r="I4087" s="87" t="s">
        <v>6097</v>
      </c>
      <c r="J4087" s="87" t="s">
        <v>6114</v>
      </c>
      <c r="K4087" s="87" t="s">
        <v>6129</v>
      </c>
      <c r="L4087" s="87" t="s">
        <v>159</v>
      </c>
      <c r="M4087" s="87" t="s">
        <v>159</v>
      </c>
      <c r="N4087" s="87">
        <v>366</v>
      </c>
      <c r="O4087" s="87" t="s">
        <v>159</v>
      </c>
      <c r="P4087" s="87" t="s">
        <v>6100</v>
      </c>
      <c r="Q4087" s="87" t="s">
        <v>159</v>
      </c>
      <c r="R4087" s="87" t="s">
        <v>6100</v>
      </c>
      <c r="S4087" s="87" t="s">
        <v>159</v>
      </c>
      <c r="T4087" s="87" t="s">
        <v>6101</v>
      </c>
      <c r="U4087" s="87" t="s">
        <v>6102</v>
      </c>
      <c r="V4087" s="86" t="s">
        <v>6107</v>
      </c>
      <c r="W4087" s="86" t="s">
        <v>6104</v>
      </c>
      <c r="X4087" s="9" t="s">
        <v>6105</v>
      </c>
      <c r="Y4087" s="86" t="s">
        <v>159</v>
      </c>
    </row>
    <row r="4088" spans="2:25" ht="39.6">
      <c r="B4088" s="86" t="s">
        <v>6093</v>
      </c>
      <c r="C4088" s="87" t="s">
        <v>2057</v>
      </c>
      <c r="D4088" s="87" t="s">
        <v>6135</v>
      </c>
      <c r="E4088" s="87" t="s">
        <v>6149</v>
      </c>
      <c r="F4088" s="87">
        <v>366</v>
      </c>
      <c r="G4088" s="87" t="s">
        <v>6122</v>
      </c>
      <c r="H4088" s="87">
        <v>91</v>
      </c>
      <c r="I4088" s="87" t="s">
        <v>6097</v>
      </c>
      <c r="J4088" s="87" t="s">
        <v>6114</v>
      </c>
      <c r="K4088" s="87" t="s">
        <v>6133</v>
      </c>
      <c r="L4088" s="87" t="s">
        <v>53</v>
      </c>
      <c r="M4088" s="87">
        <v>46</v>
      </c>
      <c r="N4088" s="87">
        <v>366</v>
      </c>
      <c r="O4088" s="87">
        <v>46</v>
      </c>
      <c r="P4088" s="87" t="s">
        <v>6100</v>
      </c>
      <c r="Q4088" s="87" t="s">
        <v>55</v>
      </c>
      <c r="R4088" s="87" t="s">
        <v>6100</v>
      </c>
      <c r="S4088" s="87" t="s">
        <v>55</v>
      </c>
      <c r="T4088" s="87" t="s">
        <v>6101</v>
      </c>
      <c r="U4088" s="87" t="s">
        <v>6102</v>
      </c>
      <c r="V4088" s="86" t="s">
        <v>6107</v>
      </c>
      <c r="W4088" s="86" t="s">
        <v>6104</v>
      </c>
      <c r="X4088" s="9" t="s">
        <v>6105</v>
      </c>
      <c r="Y4088" s="86">
        <v>4</v>
      </c>
    </row>
    <row r="4089" spans="2:25" ht="39.6">
      <c r="B4089" s="86" t="s">
        <v>6093</v>
      </c>
      <c r="C4089" s="87" t="s">
        <v>2057</v>
      </c>
      <c r="D4089" s="87" t="s">
        <v>6135</v>
      </c>
      <c r="E4089" s="87" t="s">
        <v>6149</v>
      </c>
      <c r="F4089" s="87">
        <v>366</v>
      </c>
      <c r="G4089" s="87" t="s">
        <v>6122</v>
      </c>
      <c r="H4089" s="87">
        <v>92</v>
      </c>
      <c r="I4089" s="87" t="s">
        <v>6097</v>
      </c>
      <c r="J4089" s="87" t="s">
        <v>6114</v>
      </c>
      <c r="K4089" s="87" t="s">
        <v>6134</v>
      </c>
      <c r="L4089" s="87" t="s">
        <v>159</v>
      </c>
      <c r="M4089" s="87" t="s">
        <v>159</v>
      </c>
      <c r="N4089" s="87">
        <v>366</v>
      </c>
      <c r="O4089" s="87" t="s">
        <v>159</v>
      </c>
      <c r="P4089" s="87" t="s">
        <v>6100</v>
      </c>
      <c r="Q4089" s="87" t="s">
        <v>159</v>
      </c>
      <c r="R4089" s="87" t="s">
        <v>6100</v>
      </c>
      <c r="S4089" s="87" t="s">
        <v>159</v>
      </c>
      <c r="T4089" s="87" t="s">
        <v>6101</v>
      </c>
      <c r="U4089" s="87" t="s">
        <v>6102</v>
      </c>
      <c r="V4089" s="86" t="s">
        <v>6107</v>
      </c>
      <c r="W4089" s="86" t="s">
        <v>6104</v>
      </c>
      <c r="X4089" s="9" t="s">
        <v>6105</v>
      </c>
      <c r="Y4089" s="86" t="s">
        <v>159</v>
      </c>
    </row>
    <row r="4090" spans="2:25" ht="39.6">
      <c r="B4090" s="86" t="s">
        <v>6093</v>
      </c>
      <c r="C4090" s="87" t="s">
        <v>2057</v>
      </c>
      <c r="D4090" s="87" t="s">
        <v>6136</v>
      </c>
      <c r="E4090" s="87" t="s">
        <v>6149</v>
      </c>
      <c r="F4090" s="87">
        <v>440</v>
      </c>
      <c r="G4090" s="87" t="s">
        <v>6122</v>
      </c>
      <c r="H4090" s="87">
        <v>93</v>
      </c>
      <c r="I4090" s="87" t="s">
        <v>6097</v>
      </c>
      <c r="J4090" s="87" t="s">
        <v>6114</v>
      </c>
      <c r="K4090" s="87" t="s">
        <v>6128</v>
      </c>
      <c r="L4090" s="87" t="s">
        <v>53</v>
      </c>
      <c r="M4090" s="87">
        <v>47</v>
      </c>
      <c r="N4090" s="87">
        <v>440</v>
      </c>
      <c r="O4090" s="87">
        <v>47</v>
      </c>
      <c r="P4090" s="87" t="s">
        <v>6100</v>
      </c>
      <c r="Q4090" s="87" t="s">
        <v>55</v>
      </c>
      <c r="R4090" s="87" t="s">
        <v>6100</v>
      </c>
      <c r="S4090" s="87" t="s">
        <v>55</v>
      </c>
      <c r="T4090" s="87" t="s">
        <v>6101</v>
      </c>
      <c r="U4090" s="87" t="s">
        <v>6102</v>
      </c>
      <c r="V4090" s="86" t="s">
        <v>6107</v>
      </c>
      <c r="W4090" s="86" t="s">
        <v>6104</v>
      </c>
      <c r="X4090" s="9" t="s">
        <v>6105</v>
      </c>
      <c r="Y4090" s="86">
        <v>3</v>
      </c>
    </row>
    <row r="4091" spans="2:25" ht="39.6">
      <c r="B4091" s="86" t="s">
        <v>6093</v>
      </c>
      <c r="C4091" s="87" t="s">
        <v>2057</v>
      </c>
      <c r="D4091" s="87" t="s">
        <v>6136</v>
      </c>
      <c r="E4091" s="87" t="s">
        <v>6149</v>
      </c>
      <c r="F4091" s="87">
        <v>440</v>
      </c>
      <c r="G4091" s="87" t="s">
        <v>6122</v>
      </c>
      <c r="H4091" s="87">
        <v>94</v>
      </c>
      <c r="I4091" s="87" t="s">
        <v>6097</v>
      </c>
      <c r="J4091" s="87" t="s">
        <v>6114</v>
      </c>
      <c r="K4091" s="87" t="s">
        <v>6129</v>
      </c>
      <c r="L4091" s="87" t="s">
        <v>159</v>
      </c>
      <c r="M4091" s="87" t="s">
        <v>159</v>
      </c>
      <c r="N4091" s="87">
        <v>440</v>
      </c>
      <c r="O4091" s="87" t="s">
        <v>159</v>
      </c>
      <c r="P4091" s="87" t="s">
        <v>6100</v>
      </c>
      <c r="Q4091" s="87" t="s">
        <v>159</v>
      </c>
      <c r="R4091" s="87" t="s">
        <v>6100</v>
      </c>
      <c r="S4091" s="87" t="s">
        <v>159</v>
      </c>
      <c r="T4091" s="87" t="s">
        <v>6101</v>
      </c>
      <c r="U4091" s="87" t="s">
        <v>6102</v>
      </c>
      <c r="V4091" s="86" t="s">
        <v>6107</v>
      </c>
      <c r="W4091" s="86" t="s">
        <v>6104</v>
      </c>
      <c r="X4091" s="9" t="s">
        <v>6105</v>
      </c>
      <c r="Y4091" s="86" t="s">
        <v>159</v>
      </c>
    </row>
    <row r="4092" spans="2:25" ht="39.6">
      <c r="B4092" s="86" t="s">
        <v>6093</v>
      </c>
      <c r="C4092" s="87" t="s">
        <v>2057</v>
      </c>
      <c r="D4092" s="87" t="s">
        <v>6136</v>
      </c>
      <c r="E4092" s="87" t="s">
        <v>6149</v>
      </c>
      <c r="F4092" s="87">
        <v>440</v>
      </c>
      <c r="G4092" s="87" t="s">
        <v>6122</v>
      </c>
      <c r="H4092" s="87">
        <v>95</v>
      </c>
      <c r="I4092" s="87" t="s">
        <v>6097</v>
      </c>
      <c r="J4092" s="87" t="s">
        <v>6114</v>
      </c>
      <c r="K4092" s="87" t="s">
        <v>6133</v>
      </c>
      <c r="L4092" s="87" t="s">
        <v>53</v>
      </c>
      <c r="M4092" s="87">
        <v>48</v>
      </c>
      <c r="N4092" s="87">
        <v>440</v>
      </c>
      <c r="O4092" s="87">
        <v>48</v>
      </c>
      <c r="P4092" s="87" t="s">
        <v>6100</v>
      </c>
      <c r="Q4092" s="87" t="s">
        <v>55</v>
      </c>
      <c r="R4092" s="87" t="s">
        <v>6100</v>
      </c>
      <c r="S4092" s="87" t="s">
        <v>55</v>
      </c>
      <c r="T4092" s="87" t="s">
        <v>6101</v>
      </c>
      <c r="U4092" s="87" t="s">
        <v>6102</v>
      </c>
      <c r="V4092" s="86" t="s">
        <v>6107</v>
      </c>
      <c r="W4092" s="86" t="s">
        <v>6104</v>
      </c>
      <c r="X4092" s="9" t="s">
        <v>6105</v>
      </c>
      <c r="Y4092" s="86">
        <v>4</v>
      </c>
    </row>
    <row r="4093" spans="2:25" ht="39.6">
      <c r="B4093" s="86" t="s">
        <v>6093</v>
      </c>
      <c r="C4093" s="87" t="s">
        <v>2057</v>
      </c>
      <c r="D4093" s="87" t="s">
        <v>6136</v>
      </c>
      <c r="E4093" s="87" t="s">
        <v>6149</v>
      </c>
      <c r="F4093" s="87">
        <v>440</v>
      </c>
      <c r="G4093" s="87" t="s">
        <v>6122</v>
      </c>
      <c r="H4093" s="87">
        <v>96</v>
      </c>
      <c r="I4093" s="87" t="s">
        <v>6097</v>
      </c>
      <c r="J4093" s="87" t="s">
        <v>6114</v>
      </c>
      <c r="K4093" s="87" t="s">
        <v>6134</v>
      </c>
      <c r="L4093" s="87" t="s">
        <v>159</v>
      </c>
      <c r="M4093" s="87" t="s">
        <v>159</v>
      </c>
      <c r="N4093" s="87">
        <v>440</v>
      </c>
      <c r="O4093" s="87" t="s">
        <v>159</v>
      </c>
      <c r="P4093" s="87" t="s">
        <v>6100</v>
      </c>
      <c r="Q4093" s="87" t="s">
        <v>159</v>
      </c>
      <c r="R4093" s="87" t="s">
        <v>6100</v>
      </c>
      <c r="S4093" s="87" t="s">
        <v>159</v>
      </c>
      <c r="T4093" s="87" t="s">
        <v>6101</v>
      </c>
      <c r="U4093" s="87" t="s">
        <v>6102</v>
      </c>
      <c r="V4093" s="86" t="s">
        <v>6107</v>
      </c>
      <c r="W4093" s="86" t="s">
        <v>6104</v>
      </c>
      <c r="X4093" s="9" t="s">
        <v>6105</v>
      </c>
      <c r="Y4093" s="86" t="s">
        <v>159</v>
      </c>
    </row>
    <row r="4094" spans="2:25" ht="39.6">
      <c r="B4094" s="86" t="s">
        <v>6093</v>
      </c>
      <c r="C4094" s="87" t="s">
        <v>2057</v>
      </c>
      <c r="D4094" s="87" t="s">
        <v>6119</v>
      </c>
      <c r="E4094" s="87" t="s">
        <v>6149</v>
      </c>
      <c r="F4094" s="87">
        <v>549</v>
      </c>
      <c r="G4094" s="87" t="s">
        <v>6122</v>
      </c>
      <c r="H4094" s="87">
        <v>97</v>
      </c>
      <c r="I4094" s="87" t="s">
        <v>6097</v>
      </c>
      <c r="J4094" s="87" t="s">
        <v>6114</v>
      </c>
      <c r="K4094" s="87" t="s">
        <v>6128</v>
      </c>
      <c r="L4094" s="87" t="s">
        <v>53</v>
      </c>
      <c r="M4094" s="87">
        <v>49</v>
      </c>
      <c r="N4094" s="87">
        <v>549</v>
      </c>
      <c r="O4094" s="87">
        <v>49</v>
      </c>
      <c r="P4094" s="87" t="s">
        <v>6100</v>
      </c>
      <c r="Q4094" s="87" t="s">
        <v>55</v>
      </c>
      <c r="R4094" s="87" t="s">
        <v>6100</v>
      </c>
      <c r="S4094" s="87" t="s">
        <v>55</v>
      </c>
      <c r="T4094" s="87" t="s">
        <v>6101</v>
      </c>
      <c r="U4094" s="87" t="s">
        <v>6102</v>
      </c>
      <c r="V4094" s="86" t="s">
        <v>6107</v>
      </c>
      <c r="W4094" s="86" t="s">
        <v>6104</v>
      </c>
      <c r="X4094" s="9" t="s">
        <v>6105</v>
      </c>
      <c r="Y4094" s="86">
        <v>3</v>
      </c>
    </row>
    <row r="4095" spans="2:25" ht="39.6">
      <c r="B4095" s="86" t="s">
        <v>6093</v>
      </c>
      <c r="C4095" s="87" t="s">
        <v>2057</v>
      </c>
      <c r="D4095" s="87" t="s">
        <v>6119</v>
      </c>
      <c r="E4095" s="87" t="s">
        <v>6149</v>
      </c>
      <c r="F4095" s="87">
        <v>549</v>
      </c>
      <c r="G4095" s="87" t="s">
        <v>6122</v>
      </c>
      <c r="H4095" s="87">
        <v>98</v>
      </c>
      <c r="I4095" s="87" t="s">
        <v>6097</v>
      </c>
      <c r="J4095" s="87" t="s">
        <v>6114</v>
      </c>
      <c r="K4095" s="87" t="s">
        <v>6129</v>
      </c>
      <c r="L4095" s="87" t="s">
        <v>159</v>
      </c>
      <c r="M4095" s="87" t="s">
        <v>159</v>
      </c>
      <c r="N4095" s="87">
        <v>549</v>
      </c>
      <c r="O4095" s="87" t="s">
        <v>159</v>
      </c>
      <c r="P4095" s="87" t="s">
        <v>6100</v>
      </c>
      <c r="Q4095" s="87" t="s">
        <v>159</v>
      </c>
      <c r="R4095" s="87" t="s">
        <v>6100</v>
      </c>
      <c r="S4095" s="87" t="s">
        <v>159</v>
      </c>
      <c r="T4095" s="87" t="s">
        <v>6101</v>
      </c>
      <c r="U4095" s="87" t="s">
        <v>6102</v>
      </c>
      <c r="V4095" s="86" t="s">
        <v>6107</v>
      </c>
      <c r="W4095" s="86" t="s">
        <v>6104</v>
      </c>
      <c r="X4095" s="9" t="s">
        <v>6105</v>
      </c>
      <c r="Y4095" s="86" t="s">
        <v>159</v>
      </c>
    </row>
    <row r="4096" spans="2:25" ht="39.6">
      <c r="B4096" s="86" t="s">
        <v>6093</v>
      </c>
      <c r="C4096" s="87" t="s">
        <v>2057</v>
      </c>
      <c r="D4096" s="87" t="s">
        <v>6119</v>
      </c>
      <c r="E4096" s="87" t="s">
        <v>6149</v>
      </c>
      <c r="F4096" s="87">
        <v>549</v>
      </c>
      <c r="G4096" s="87" t="s">
        <v>6122</v>
      </c>
      <c r="H4096" s="87">
        <v>99</v>
      </c>
      <c r="I4096" s="87" t="s">
        <v>6097</v>
      </c>
      <c r="J4096" s="87" t="s">
        <v>6114</v>
      </c>
      <c r="K4096" s="87" t="s">
        <v>6133</v>
      </c>
      <c r="L4096" s="87" t="s">
        <v>53</v>
      </c>
      <c r="M4096" s="87">
        <v>50</v>
      </c>
      <c r="N4096" s="87">
        <v>549</v>
      </c>
      <c r="O4096" s="87">
        <v>50</v>
      </c>
      <c r="P4096" s="87" t="s">
        <v>6100</v>
      </c>
      <c r="Q4096" s="87" t="s">
        <v>55</v>
      </c>
      <c r="R4096" s="87" t="s">
        <v>6100</v>
      </c>
      <c r="S4096" s="87" t="s">
        <v>55</v>
      </c>
      <c r="T4096" s="87" t="s">
        <v>6101</v>
      </c>
      <c r="U4096" s="87" t="s">
        <v>6102</v>
      </c>
      <c r="V4096" s="86" t="s">
        <v>6107</v>
      </c>
      <c r="W4096" s="86" t="s">
        <v>6104</v>
      </c>
      <c r="X4096" s="9" t="s">
        <v>6105</v>
      </c>
      <c r="Y4096" s="86">
        <v>4</v>
      </c>
    </row>
    <row r="4097" spans="2:25" ht="39.6">
      <c r="B4097" s="86" t="s">
        <v>6093</v>
      </c>
      <c r="C4097" s="87" t="s">
        <v>2057</v>
      </c>
      <c r="D4097" s="87" t="s">
        <v>6119</v>
      </c>
      <c r="E4097" s="87" t="s">
        <v>6149</v>
      </c>
      <c r="F4097" s="87">
        <v>549</v>
      </c>
      <c r="G4097" s="87" t="s">
        <v>6122</v>
      </c>
      <c r="H4097" s="87">
        <v>100</v>
      </c>
      <c r="I4097" s="87" t="s">
        <v>6097</v>
      </c>
      <c r="J4097" s="87" t="s">
        <v>6114</v>
      </c>
      <c r="K4097" s="87" t="s">
        <v>6134</v>
      </c>
      <c r="L4097" s="87" t="s">
        <v>159</v>
      </c>
      <c r="M4097" s="87" t="s">
        <v>159</v>
      </c>
      <c r="N4097" s="87">
        <v>549</v>
      </c>
      <c r="O4097" s="87" t="s">
        <v>159</v>
      </c>
      <c r="P4097" s="87" t="s">
        <v>6100</v>
      </c>
      <c r="Q4097" s="87" t="s">
        <v>159</v>
      </c>
      <c r="R4097" s="87" t="s">
        <v>6100</v>
      </c>
      <c r="S4097" s="87" t="s">
        <v>159</v>
      </c>
      <c r="T4097" s="87" t="s">
        <v>6101</v>
      </c>
      <c r="U4097" s="87" t="s">
        <v>6102</v>
      </c>
      <c r="V4097" s="86" t="s">
        <v>6107</v>
      </c>
      <c r="W4097" s="86" t="s">
        <v>6104</v>
      </c>
      <c r="X4097" s="9" t="s">
        <v>6105</v>
      </c>
      <c r="Y4097" s="86" t="s">
        <v>159</v>
      </c>
    </row>
    <row r="4098" spans="2:25" ht="39.6">
      <c r="B4098" s="86" t="s">
        <v>6093</v>
      </c>
      <c r="C4098" s="87" t="s">
        <v>2057</v>
      </c>
      <c r="D4098" s="87" t="s">
        <v>6137</v>
      </c>
      <c r="E4098" s="87" t="s">
        <v>6149</v>
      </c>
      <c r="F4098" s="87">
        <v>820</v>
      </c>
      <c r="G4098" s="87" t="s">
        <v>6122</v>
      </c>
      <c r="H4098" s="87">
        <v>101</v>
      </c>
      <c r="I4098" s="87" t="s">
        <v>6097</v>
      </c>
      <c r="J4098" s="87" t="s">
        <v>6114</v>
      </c>
      <c r="K4098" s="87" t="s">
        <v>6128</v>
      </c>
      <c r="L4098" s="87" t="s">
        <v>53</v>
      </c>
      <c r="M4098" s="87">
        <v>51</v>
      </c>
      <c r="N4098" s="87">
        <v>820</v>
      </c>
      <c r="O4098" s="87">
        <v>51</v>
      </c>
      <c r="P4098" s="87" t="s">
        <v>6100</v>
      </c>
      <c r="Q4098" s="87" t="s">
        <v>55</v>
      </c>
      <c r="R4098" s="87" t="s">
        <v>6100</v>
      </c>
      <c r="S4098" s="87" t="s">
        <v>55</v>
      </c>
      <c r="T4098" s="87" t="s">
        <v>6101</v>
      </c>
      <c r="U4098" s="87" t="s">
        <v>6102</v>
      </c>
      <c r="V4098" s="86" t="s">
        <v>6107</v>
      </c>
      <c r="W4098" s="86" t="s">
        <v>6104</v>
      </c>
      <c r="X4098" s="9" t="s">
        <v>6105</v>
      </c>
      <c r="Y4098" s="86">
        <v>3</v>
      </c>
    </row>
    <row r="4099" spans="2:25" ht="39.6">
      <c r="B4099" s="86" t="s">
        <v>6093</v>
      </c>
      <c r="C4099" s="87" t="s">
        <v>2057</v>
      </c>
      <c r="D4099" s="87" t="s">
        <v>6137</v>
      </c>
      <c r="E4099" s="87" t="s">
        <v>6149</v>
      </c>
      <c r="F4099" s="87">
        <v>820</v>
      </c>
      <c r="G4099" s="87" t="s">
        <v>6122</v>
      </c>
      <c r="H4099" s="87">
        <v>102</v>
      </c>
      <c r="I4099" s="87" t="s">
        <v>6097</v>
      </c>
      <c r="J4099" s="87" t="s">
        <v>6114</v>
      </c>
      <c r="K4099" s="87" t="s">
        <v>6129</v>
      </c>
      <c r="L4099" s="87" t="s">
        <v>159</v>
      </c>
      <c r="M4099" s="87" t="s">
        <v>159</v>
      </c>
      <c r="N4099" s="87">
        <v>820</v>
      </c>
      <c r="O4099" s="87" t="s">
        <v>159</v>
      </c>
      <c r="P4099" s="87" t="s">
        <v>6100</v>
      </c>
      <c r="Q4099" s="87" t="s">
        <v>159</v>
      </c>
      <c r="R4099" s="87" t="s">
        <v>6100</v>
      </c>
      <c r="S4099" s="87" t="s">
        <v>159</v>
      </c>
      <c r="T4099" s="87" t="s">
        <v>6101</v>
      </c>
      <c r="U4099" s="87" t="s">
        <v>6102</v>
      </c>
      <c r="V4099" s="86" t="s">
        <v>6107</v>
      </c>
      <c r="W4099" s="86" t="s">
        <v>6104</v>
      </c>
      <c r="X4099" s="9" t="s">
        <v>6105</v>
      </c>
      <c r="Y4099" s="86" t="s">
        <v>159</v>
      </c>
    </row>
    <row r="4100" spans="2:25" ht="39.6">
      <c r="B4100" s="86" t="s">
        <v>6093</v>
      </c>
      <c r="C4100" s="87" t="s">
        <v>2057</v>
      </c>
      <c r="D4100" s="87" t="s">
        <v>6137</v>
      </c>
      <c r="E4100" s="87" t="s">
        <v>6149</v>
      </c>
      <c r="F4100" s="87">
        <v>820</v>
      </c>
      <c r="G4100" s="87" t="s">
        <v>6122</v>
      </c>
      <c r="H4100" s="87">
        <v>103</v>
      </c>
      <c r="I4100" s="87" t="s">
        <v>6097</v>
      </c>
      <c r="J4100" s="87" t="s">
        <v>6114</v>
      </c>
      <c r="K4100" s="87" t="s">
        <v>6133</v>
      </c>
      <c r="L4100" s="87" t="s">
        <v>53</v>
      </c>
      <c r="M4100" s="87">
        <v>52</v>
      </c>
      <c r="N4100" s="87">
        <v>820</v>
      </c>
      <c r="O4100" s="87">
        <v>52</v>
      </c>
      <c r="P4100" s="87" t="s">
        <v>6100</v>
      </c>
      <c r="Q4100" s="87" t="s">
        <v>55</v>
      </c>
      <c r="R4100" s="87" t="s">
        <v>6100</v>
      </c>
      <c r="S4100" s="87" t="s">
        <v>55</v>
      </c>
      <c r="T4100" s="87" t="s">
        <v>6101</v>
      </c>
      <c r="U4100" s="87" t="s">
        <v>6102</v>
      </c>
      <c r="V4100" s="86" t="s">
        <v>6107</v>
      </c>
      <c r="W4100" s="86" t="s">
        <v>6104</v>
      </c>
      <c r="X4100" s="9" t="s">
        <v>6105</v>
      </c>
      <c r="Y4100" s="86">
        <v>4</v>
      </c>
    </row>
    <row r="4101" spans="2:25" ht="39.6">
      <c r="B4101" s="86" t="s">
        <v>6093</v>
      </c>
      <c r="C4101" s="87" t="s">
        <v>2057</v>
      </c>
      <c r="D4101" s="87" t="s">
        <v>6137</v>
      </c>
      <c r="E4101" s="87" t="s">
        <v>6149</v>
      </c>
      <c r="F4101" s="87">
        <v>820</v>
      </c>
      <c r="G4101" s="87" t="s">
        <v>6122</v>
      </c>
      <c r="H4101" s="87">
        <v>104</v>
      </c>
      <c r="I4101" s="87" t="s">
        <v>6097</v>
      </c>
      <c r="J4101" s="87" t="s">
        <v>6114</v>
      </c>
      <c r="K4101" s="87" t="s">
        <v>6134</v>
      </c>
      <c r="L4101" s="87" t="s">
        <v>159</v>
      </c>
      <c r="M4101" s="87" t="s">
        <v>159</v>
      </c>
      <c r="N4101" s="87">
        <v>820</v>
      </c>
      <c r="O4101" s="87" t="s">
        <v>159</v>
      </c>
      <c r="P4101" s="87" t="s">
        <v>6100</v>
      </c>
      <c r="Q4101" s="87" t="s">
        <v>159</v>
      </c>
      <c r="R4101" s="87" t="s">
        <v>6100</v>
      </c>
      <c r="S4101" s="87" t="s">
        <v>159</v>
      </c>
      <c r="T4101" s="87" t="s">
        <v>6101</v>
      </c>
      <c r="U4101" s="87" t="s">
        <v>6102</v>
      </c>
      <c r="V4101" s="86" t="s">
        <v>6107</v>
      </c>
      <c r="W4101" s="86" t="s">
        <v>6104</v>
      </c>
      <c r="X4101" s="9" t="s">
        <v>6105</v>
      </c>
      <c r="Y4101" s="86" t="s">
        <v>159</v>
      </c>
    </row>
    <row r="4102" spans="2:25" ht="39.6">
      <c r="B4102" s="86" t="s">
        <v>6093</v>
      </c>
      <c r="C4102" s="87" t="s">
        <v>2057</v>
      </c>
      <c r="D4102" s="87" t="s">
        <v>6138</v>
      </c>
      <c r="E4102" s="87" t="s">
        <v>6149</v>
      </c>
      <c r="F4102" s="87">
        <v>1450</v>
      </c>
      <c r="G4102" s="87" t="s">
        <v>6122</v>
      </c>
      <c r="H4102" s="87">
        <v>105</v>
      </c>
      <c r="I4102" s="87" t="s">
        <v>6097</v>
      </c>
      <c r="J4102" s="87" t="s">
        <v>6114</v>
      </c>
      <c r="K4102" s="87" t="s">
        <v>6139</v>
      </c>
      <c r="L4102" s="87" t="s">
        <v>53</v>
      </c>
      <c r="M4102" s="87">
        <v>53</v>
      </c>
      <c r="N4102" s="87">
        <v>1450</v>
      </c>
      <c r="O4102" s="87">
        <v>53</v>
      </c>
      <c r="P4102" s="87" t="s">
        <v>6100</v>
      </c>
      <c r="Q4102" s="87" t="s">
        <v>55</v>
      </c>
      <c r="R4102" s="87" t="s">
        <v>6100</v>
      </c>
      <c r="S4102" s="87" t="s">
        <v>55</v>
      </c>
      <c r="T4102" s="87" t="s">
        <v>6101</v>
      </c>
      <c r="U4102" s="87" t="s">
        <v>6102</v>
      </c>
      <c r="V4102" s="86" t="s">
        <v>6107</v>
      </c>
      <c r="W4102" s="86" t="s">
        <v>6104</v>
      </c>
      <c r="X4102" s="9" t="s">
        <v>6105</v>
      </c>
      <c r="Y4102" s="86">
        <v>5</v>
      </c>
    </row>
    <row r="4103" spans="2:25" ht="39.6">
      <c r="B4103" s="86" t="s">
        <v>6093</v>
      </c>
      <c r="C4103" s="87" t="s">
        <v>2057</v>
      </c>
      <c r="D4103" s="87" t="s">
        <v>6138</v>
      </c>
      <c r="E4103" s="87" t="s">
        <v>6149</v>
      </c>
      <c r="F4103" s="87">
        <v>1450</v>
      </c>
      <c r="G4103" s="87" t="s">
        <v>6122</v>
      </c>
      <c r="H4103" s="87">
        <v>106</v>
      </c>
      <c r="I4103" s="87" t="s">
        <v>6097</v>
      </c>
      <c r="J4103" s="87" t="s">
        <v>6114</v>
      </c>
      <c r="K4103" s="87" t="s">
        <v>6140</v>
      </c>
      <c r="L4103" s="87" t="s">
        <v>159</v>
      </c>
      <c r="M4103" s="87" t="s">
        <v>159</v>
      </c>
      <c r="N4103" s="87">
        <v>1450</v>
      </c>
      <c r="O4103" s="87" t="s">
        <v>159</v>
      </c>
      <c r="P4103" s="87" t="s">
        <v>6100</v>
      </c>
      <c r="Q4103" s="87" t="s">
        <v>159</v>
      </c>
      <c r="R4103" s="87" t="s">
        <v>6100</v>
      </c>
      <c r="S4103" s="87" t="s">
        <v>159</v>
      </c>
      <c r="T4103" s="87" t="s">
        <v>6101</v>
      </c>
      <c r="U4103" s="87" t="s">
        <v>6102</v>
      </c>
      <c r="V4103" s="86" t="s">
        <v>6107</v>
      </c>
      <c r="W4103" s="86" t="s">
        <v>6104</v>
      </c>
      <c r="X4103" s="9" t="s">
        <v>6105</v>
      </c>
      <c r="Y4103" s="86" t="s">
        <v>159</v>
      </c>
    </row>
    <row r="4104" spans="2:25" ht="39.6">
      <c r="B4104" s="86" t="s">
        <v>6093</v>
      </c>
      <c r="C4104" s="87" t="s">
        <v>2057</v>
      </c>
      <c r="D4104" s="87" t="s">
        <v>6138</v>
      </c>
      <c r="E4104" s="87" t="s">
        <v>6149</v>
      </c>
      <c r="F4104" s="87">
        <v>1450</v>
      </c>
      <c r="G4104" s="87" t="s">
        <v>6122</v>
      </c>
      <c r="H4104" s="87">
        <v>107</v>
      </c>
      <c r="I4104" s="87" t="s">
        <v>6097</v>
      </c>
      <c r="J4104" s="87" t="s">
        <v>6114</v>
      </c>
      <c r="K4104" s="87" t="s">
        <v>6141</v>
      </c>
      <c r="L4104" s="87" t="s">
        <v>53</v>
      </c>
      <c r="M4104" s="87">
        <v>54</v>
      </c>
      <c r="N4104" s="87">
        <v>1450</v>
      </c>
      <c r="O4104" s="87">
        <v>54</v>
      </c>
      <c r="P4104" s="87" t="s">
        <v>6100</v>
      </c>
      <c r="Q4104" s="87" t="s">
        <v>55</v>
      </c>
      <c r="R4104" s="87" t="s">
        <v>6100</v>
      </c>
      <c r="S4104" s="87" t="s">
        <v>55</v>
      </c>
      <c r="T4104" s="87" t="s">
        <v>6101</v>
      </c>
      <c r="U4104" s="87" t="s">
        <v>6102</v>
      </c>
      <c r="V4104" s="86" t="s">
        <v>6107</v>
      </c>
      <c r="W4104" s="86" t="s">
        <v>6104</v>
      </c>
      <c r="X4104" s="9" t="s">
        <v>6105</v>
      </c>
      <c r="Y4104" s="86">
        <v>6</v>
      </c>
    </row>
    <row r="4105" spans="2:25" ht="39.6">
      <c r="B4105" s="86" t="s">
        <v>6093</v>
      </c>
      <c r="C4105" s="87" t="s">
        <v>2057</v>
      </c>
      <c r="D4105" s="87" t="s">
        <v>6138</v>
      </c>
      <c r="E4105" s="87" t="s">
        <v>6149</v>
      </c>
      <c r="F4105" s="87">
        <v>1450</v>
      </c>
      <c r="G4105" s="87" t="s">
        <v>6122</v>
      </c>
      <c r="H4105" s="87">
        <v>108</v>
      </c>
      <c r="I4105" s="87" t="s">
        <v>6097</v>
      </c>
      <c r="J4105" s="87" t="s">
        <v>6114</v>
      </c>
      <c r="K4105" s="87" t="s">
        <v>6142</v>
      </c>
      <c r="L4105" s="87" t="s">
        <v>159</v>
      </c>
      <c r="M4105" s="87" t="s">
        <v>159</v>
      </c>
      <c r="N4105" s="87">
        <v>1450</v>
      </c>
      <c r="O4105" s="87" t="s">
        <v>159</v>
      </c>
      <c r="P4105" s="87" t="s">
        <v>6100</v>
      </c>
      <c r="Q4105" s="87" t="s">
        <v>159</v>
      </c>
      <c r="R4105" s="87" t="s">
        <v>6100</v>
      </c>
      <c r="S4105" s="87" t="s">
        <v>159</v>
      </c>
      <c r="T4105" s="87" t="s">
        <v>6101</v>
      </c>
      <c r="U4105" s="87" t="s">
        <v>6102</v>
      </c>
      <c r="V4105" s="86" t="s">
        <v>6107</v>
      </c>
      <c r="W4105" s="86" t="s">
        <v>6104</v>
      </c>
      <c r="X4105" s="9" t="s">
        <v>6105</v>
      </c>
      <c r="Y4105" s="86" t="s">
        <v>159</v>
      </c>
    </row>
    <row r="4106" spans="2:25" ht="39.6">
      <c r="B4106" s="86" t="s">
        <v>6093</v>
      </c>
      <c r="C4106" s="87" t="s">
        <v>2057</v>
      </c>
      <c r="D4106" s="87" t="s">
        <v>6143</v>
      </c>
      <c r="E4106" s="87" t="s">
        <v>6149</v>
      </c>
      <c r="F4106" s="87">
        <v>1890</v>
      </c>
      <c r="G4106" s="87" t="s">
        <v>6122</v>
      </c>
      <c r="H4106" s="87">
        <v>109</v>
      </c>
      <c r="I4106" s="87" t="s">
        <v>6097</v>
      </c>
      <c r="J4106" s="87" t="s">
        <v>6114</v>
      </c>
      <c r="K4106" s="87" t="s">
        <v>6139</v>
      </c>
      <c r="L4106" s="87" t="s">
        <v>53</v>
      </c>
      <c r="M4106" s="87">
        <v>55</v>
      </c>
      <c r="N4106" s="87">
        <v>1890</v>
      </c>
      <c r="O4106" s="87">
        <v>55</v>
      </c>
      <c r="P4106" s="87" t="s">
        <v>6100</v>
      </c>
      <c r="Q4106" s="87" t="s">
        <v>55</v>
      </c>
      <c r="R4106" s="87" t="s">
        <v>6100</v>
      </c>
      <c r="S4106" s="87" t="s">
        <v>55</v>
      </c>
      <c r="T4106" s="87" t="s">
        <v>6101</v>
      </c>
      <c r="U4106" s="87" t="s">
        <v>6102</v>
      </c>
      <c r="V4106" s="86" t="s">
        <v>6107</v>
      </c>
      <c r="W4106" s="86" t="s">
        <v>6104</v>
      </c>
      <c r="X4106" s="9" t="s">
        <v>6105</v>
      </c>
      <c r="Y4106" s="86">
        <v>5</v>
      </c>
    </row>
    <row r="4107" spans="2:25" ht="39.6">
      <c r="B4107" s="86" t="s">
        <v>6093</v>
      </c>
      <c r="C4107" s="87" t="s">
        <v>2057</v>
      </c>
      <c r="D4107" s="87" t="s">
        <v>6143</v>
      </c>
      <c r="E4107" s="87" t="s">
        <v>6149</v>
      </c>
      <c r="F4107" s="87">
        <v>1890</v>
      </c>
      <c r="G4107" s="87" t="s">
        <v>6122</v>
      </c>
      <c r="H4107" s="87">
        <v>110</v>
      </c>
      <c r="I4107" s="87" t="s">
        <v>6097</v>
      </c>
      <c r="J4107" s="87" t="s">
        <v>6114</v>
      </c>
      <c r="K4107" s="87" t="s">
        <v>6140</v>
      </c>
      <c r="L4107" s="87" t="s">
        <v>159</v>
      </c>
      <c r="M4107" s="87" t="s">
        <v>159</v>
      </c>
      <c r="N4107" s="87">
        <v>1890</v>
      </c>
      <c r="O4107" s="87" t="s">
        <v>159</v>
      </c>
      <c r="P4107" s="87" t="s">
        <v>6100</v>
      </c>
      <c r="Q4107" s="87" t="s">
        <v>159</v>
      </c>
      <c r="R4107" s="87" t="s">
        <v>6100</v>
      </c>
      <c r="S4107" s="87" t="s">
        <v>159</v>
      </c>
      <c r="T4107" s="87" t="s">
        <v>6101</v>
      </c>
      <c r="U4107" s="87" t="s">
        <v>6102</v>
      </c>
      <c r="V4107" s="86" t="s">
        <v>6107</v>
      </c>
      <c r="W4107" s="86" t="s">
        <v>6104</v>
      </c>
      <c r="X4107" s="9" t="s">
        <v>6105</v>
      </c>
      <c r="Y4107" s="86" t="s">
        <v>159</v>
      </c>
    </row>
    <row r="4108" spans="2:25" ht="39.6">
      <c r="B4108" s="86" t="s">
        <v>6093</v>
      </c>
      <c r="C4108" s="87" t="s">
        <v>2057</v>
      </c>
      <c r="D4108" s="87" t="s">
        <v>6143</v>
      </c>
      <c r="E4108" s="87" t="s">
        <v>6149</v>
      </c>
      <c r="F4108" s="87">
        <v>1890</v>
      </c>
      <c r="G4108" s="87" t="s">
        <v>6122</v>
      </c>
      <c r="H4108" s="87">
        <v>111</v>
      </c>
      <c r="I4108" s="87" t="s">
        <v>6097</v>
      </c>
      <c r="J4108" s="87" t="s">
        <v>6114</v>
      </c>
      <c r="K4108" s="87" t="s">
        <v>6141</v>
      </c>
      <c r="L4108" s="87" t="s">
        <v>921</v>
      </c>
      <c r="M4108" s="87">
        <v>56</v>
      </c>
      <c r="N4108" s="87">
        <v>1890</v>
      </c>
      <c r="O4108" s="87">
        <v>56</v>
      </c>
      <c r="P4108" s="87" t="s">
        <v>6100</v>
      </c>
      <c r="Q4108" s="87" t="s">
        <v>55</v>
      </c>
      <c r="R4108" s="87" t="s">
        <v>6100</v>
      </c>
      <c r="S4108" s="87" t="s">
        <v>55</v>
      </c>
      <c r="T4108" s="87" t="s">
        <v>6101</v>
      </c>
      <c r="U4108" s="87" t="s">
        <v>6102</v>
      </c>
      <c r="V4108" s="86" t="s">
        <v>6107</v>
      </c>
      <c r="W4108" s="86" t="s">
        <v>6104</v>
      </c>
      <c r="X4108" s="9" t="s">
        <v>6105</v>
      </c>
      <c r="Y4108" s="86">
        <v>6</v>
      </c>
    </row>
    <row r="4109" spans="2:25" ht="39.6">
      <c r="B4109" s="86" t="s">
        <v>6093</v>
      </c>
      <c r="C4109" s="87" t="s">
        <v>2057</v>
      </c>
      <c r="D4109" s="87" t="s">
        <v>6143</v>
      </c>
      <c r="E4109" s="87" t="s">
        <v>6149</v>
      </c>
      <c r="F4109" s="87">
        <v>1890</v>
      </c>
      <c r="G4109" s="87" t="s">
        <v>6122</v>
      </c>
      <c r="H4109" s="87">
        <v>112</v>
      </c>
      <c r="I4109" s="87" t="s">
        <v>6097</v>
      </c>
      <c r="J4109" s="87" t="s">
        <v>6114</v>
      </c>
      <c r="K4109" s="87" t="s">
        <v>6142</v>
      </c>
      <c r="L4109" s="87" t="s">
        <v>159</v>
      </c>
      <c r="M4109" s="87" t="s">
        <v>159</v>
      </c>
      <c r="N4109" s="87">
        <v>1890</v>
      </c>
      <c r="O4109" s="87" t="s">
        <v>159</v>
      </c>
      <c r="P4109" s="87" t="s">
        <v>6100</v>
      </c>
      <c r="Q4109" s="87" t="s">
        <v>159</v>
      </c>
      <c r="R4109" s="87" t="s">
        <v>6100</v>
      </c>
      <c r="S4109" s="87" t="s">
        <v>159</v>
      </c>
      <c r="T4109" s="87" t="s">
        <v>6101</v>
      </c>
      <c r="U4109" s="87" t="s">
        <v>6102</v>
      </c>
      <c r="V4109" s="86" t="s">
        <v>6107</v>
      </c>
      <c r="W4109" s="86" t="s">
        <v>6104</v>
      </c>
      <c r="X4109" s="9" t="s">
        <v>6105</v>
      </c>
      <c r="Y4109" s="86" t="s">
        <v>159</v>
      </c>
    </row>
    <row r="4110" spans="2:25" ht="39.6">
      <c r="B4110" s="86" t="s">
        <v>6093</v>
      </c>
      <c r="C4110" s="87" t="s">
        <v>2057</v>
      </c>
      <c r="D4110" s="87" t="s">
        <v>6144</v>
      </c>
      <c r="E4110" s="87" t="s">
        <v>6149</v>
      </c>
      <c r="F4110" s="87">
        <v>2600</v>
      </c>
      <c r="G4110" s="87" t="s">
        <v>6122</v>
      </c>
      <c r="H4110" s="87">
        <v>113</v>
      </c>
      <c r="I4110" s="87" t="s">
        <v>6097</v>
      </c>
      <c r="J4110" s="87" t="s">
        <v>6114</v>
      </c>
      <c r="K4110" s="87" t="s">
        <v>6145</v>
      </c>
      <c r="L4110" s="87" t="s">
        <v>53</v>
      </c>
      <c r="M4110" s="87">
        <v>57</v>
      </c>
      <c r="N4110" s="87">
        <v>2600</v>
      </c>
      <c r="O4110" s="87">
        <v>57</v>
      </c>
      <c r="P4110" s="87" t="s">
        <v>6100</v>
      </c>
      <c r="Q4110" s="87" t="s">
        <v>55</v>
      </c>
      <c r="R4110" s="87" t="s">
        <v>6100</v>
      </c>
      <c r="S4110" s="87" t="s">
        <v>55</v>
      </c>
      <c r="T4110" s="87" t="s">
        <v>6101</v>
      </c>
      <c r="U4110" s="87" t="s">
        <v>6102</v>
      </c>
      <c r="V4110" s="86" t="s">
        <v>6107</v>
      </c>
      <c r="W4110" s="86" t="s">
        <v>6104</v>
      </c>
      <c r="X4110" s="9" t="s">
        <v>6105</v>
      </c>
      <c r="Y4110" s="86">
        <v>7</v>
      </c>
    </row>
    <row r="4111" spans="2:25" ht="39.6">
      <c r="B4111" s="86" t="s">
        <v>6093</v>
      </c>
      <c r="C4111" s="87" t="s">
        <v>2057</v>
      </c>
      <c r="D4111" s="87" t="s">
        <v>6144</v>
      </c>
      <c r="E4111" s="87" t="s">
        <v>6149</v>
      </c>
      <c r="F4111" s="87">
        <v>2600</v>
      </c>
      <c r="G4111" s="87" t="s">
        <v>6122</v>
      </c>
      <c r="H4111" s="87">
        <v>114</v>
      </c>
      <c r="I4111" s="87" t="s">
        <v>6097</v>
      </c>
      <c r="J4111" s="87" t="s">
        <v>6114</v>
      </c>
      <c r="K4111" s="87" t="s">
        <v>6146</v>
      </c>
      <c r="L4111" s="87" t="s">
        <v>159</v>
      </c>
      <c r="M4111" s="87" t="s">
        <v>159</v>
      </c>
      <c r="N4111" s="87">
        <v>2600</v>
      </c>
      <c r="O4111" s="87" t="s">
        <v>159</v>
      </c>
      <c r="P4111" s="87" t="s">
        <v>6100</v>
      </c>
      <c r="Q4111" s="87" t="s">
        <v>159</v>
      </c>
      <c r="R4111" s="87" t="s">
        <v>6100</v>
      </c>
      <c r="S4111" s="87" t="s">
        <v>159</v>
      </c>
      <c r="T4111" s="87" t="s">
        <v>6101</v>
      </c>
      <c r="U4111" s="87" t="s">
        <v>6102</v>
      </c>
      <c r="V4111" s="86" t="s">
        <v>6107</v>
      </c>
      <c r="W4111" s="86" t="s">
        <v>6104</v>
      </c>
      <c r="X4111" s="9" t="s">
        <v>6105</v>
      </c>
      <c r="Y4111" s="86" t="s">
        <v>159</v>
      </c>
    </row>
    <row r="4112" spans="2:25" ht="39.6">
      <c r="B4112" s="86" t="s">
        <v>6093</v>
      </c>
      <c r="C4112" s="87" t="s">
        <v>2057</v>
      </c>
      <c r="D4112" s="87" t="s">
        <v>6147</v>
      </c>
      <c r="E4112" s="87" t="s">
        <v>6149</v>
      </c>
      <c r="F4112" s="87">
        <v>3365</v>
      </c>
      <c r="G4112" s="87" t="s">
        <v>6122</v>
      </c>
      <c r="H4112" s="87">
        <v>115</v>
      </c>
      <c r="I4112" s="87" t="s">
        <v>6097</v>
      </c>
      <c r="J4112" s="87" t="s">
        <v>6114</v>
      </c>
      <c r="K4112" s="87" t="s">
        <v>6145</v>
      </c>
      <c r="L4112" s="87" t="s">
        <v>53</v>
      </c>
      <c r="M4112" s="87">
        <v>58</v>
      </c>
      <c r="N4112" s="87">
        <v>3365</v>
      </c>
      <c r="O4112" s="87">
        <v>58</v>
      </c>
      <c r="P4112" s="87" t="s">
        <v>6100</v>
      </c>
      <c r="Q4112" s="87" t="s">
        <v>55</v>
      </c>
      <c r="R4112" s="87" t="s">
        <v>6100</v>
      </c>
      <c r="S4112" s="87" t="s">
        <v>55</v>
      </c>
      <c r="T4112" s="87" t="s">
        <v>6101</v>
      </c>
      <c r="U4112" s="87" t="s">
        <v>6102</v>
      </c>
      <c r="V4112" s="86" t="s">
        <v>6107</v>
      </c>
      <c r="W4112" s="86" t="s">
        <v>6104</v>
      </c>
      <c r="X4112" s="9" t="s">
        <v>6105</v>
      </c>
      <c r="Y4112" s="86">
        <v>7</v>
      </c>
    </row>
    <row r="4113" spans="2:25" ht="39.6">
      <c r="B4113" s="86" t="s">
        <v>6093</v>
      </c>
      <c r="C4113" s="87" t="s">
        <v>2057</v>
      </c>
      <c r="D4113" s="87" t="s">
        <v>6147</v>
      </c>
      <c r="E4113" s="87" t="s">
        <v>6149</v>
      </c>
      <c r="F4113" s="87">
        <v>3365</v>
      </c>
      <c r="G4113" s="87" t="s">
        <v>6122</v>
      </c>
      <c r="H4113" s="87">
        <v>116</v>
      </c>
      <c r="I4113" s="87" t="s">
        <v>6097</v>
      </c>
      <c r="J4113" s="87" t="s">
        <v>6114</v>
      </c>
      <c r="K4113" s="87" t="s">
        <v>6146</v>
      </c>
      <c r="L4113" s="87" t="s">
        <v>159</v>
      </c>
      <c r="M4113" s="87" t="s">
        <v>159</v>
      </c>
      <c r="N4113" s="87">
        <v>3365</v>
      </c>
      <c r="O4113" s="87" t="s">
        <v>159</v>
      </c>
      <c r="P4113" s="87" t="s">
        <v>6100</v>
      </c>
      <c r="Q4113" s="87" t="s">
        <v>159</v>
      </c>
      <c r="R4113" s="87" t="s">
        <v>6100</v>
      </c>
      <c r="S4113" s="87" t="s">
        <v>159</v>
      </c>
      <c r="T4113" s="87" t="s">
        <v>6101</v>
      </c>
      <c r="U4113" s="87" t="s">
        <v>6102</v>
      </c>
      <c r="V4113" s="86" t="s">
        <v>6107</v>
      </c>
      <c r="W4113" s="86" t="s">
        <v>6104</v>
      </c>
      <c r="X4113" s="9" t="s">
        <v>6105</v>
      </c>
      <c r="Y4113" s="86" t="s">
        <v>159</v>
      </c>
    </row>
    <row r="4114" spans="2:25" ht="39.6">
      <c r="B4114" s="86" t="s">
        <v>6093</v>
      </c>
      <c r="C4114" s="87" t="s">
        <v>2057</v>
      </c>
      <c r="D4114" s="87" t="s">
        <v>6112</v>
      </c>
      <c r="E4114" s="87" t="s">
        <v>6150</v>
      </c>
      <c r="F4114" s="87">
        <v>155</v>
      </c>
      <c r="G4114" s="87" t="s">
        <v>6122</v>
      </c>
      <c r="H4114" s="87">
        <v>117</v>
      </c>
      <c r="I4114" s="87" t="s">
        <v>6097</v>
      </c>
      <c r="J4114" s="87" t="s">
        <v>6151</v>
      </c>
      <c r="K4114" s="87" t="s">
        <v>6152</v>
      </c>
      <c r="L4114" s="87" t="s">
        <v>53</v>
      </c>
      <c r="M4114" s="87">
        <v>59</v>
      </c>
      <c r="N4114" s="87">
        <v>155</v>
      </c>
      <c r="O4114" s="87">
        <v>59</v>
      </c>
      <c r="P4114" s="87" t="s">
        <v>6153</v>
      </c>
      <c r="Q4114" s="87" t="s">
        <v>55</v>
      </c>
      <c r="R4114" s="87" t="s">
        <v>6153</v>
      </c>
      <c r="S4114" s="87" t="s">
        <v>2540</v>
      </c>
      <c r="T4114" s="87" t="s">
        <v>6101</v>
      </c>
      <c r="U4114" s="87" t="s">
        <v>6102</v>
      </c>
      <c r="V4114" s="86" t="s">
        <v>6107</v>
      </c>
      <c r="W4114" s="86" t="s">
        <v>6104</v>
      </c>
      <c r="X4114" s="9" t="s">
        <v>6105</v>
      </c>
      <c r="Y4114" s="86">
        <v>8</v>
      </c>
    </row>
    <row r="4115" spans="2:25" ht="39.6">
      <c r="B4115" s="86" t="s">
        <v>6093</v>
      </c>
      <c r="C4115" s="87" t="s">
        <v>2057</v>
      </c>
      <c r="D4115" s="87" t="s">
        <v>6112</v>
      </c>
      <c r="E4115" s="87" t="s">
        <v>6150</v>
      </c>
      <c r="F4115" s="87">
        <v>155</v>
      </c>
      <c r="G4115" s="87" t="s">
        <v>6122</v>
      </c>
      <c r="H4115" s="87">
        <v>118</v>
      </c>
      <c r="I4115" s="87" t="s">
        <v>6097</v>
      </c>
      <c r="J4115" s="87" t="s">
        <v>6151</v>
      </c>
      <c r="K4115" s="87" t="s">
        <v>6154</v>
      </c>
      <c r="L4115" s="87" t="s">
        <v>159</v>
      </c>
      <c r="M4115" s="87" t="s">
        <v>1355</v>
      </c>
      <c r="N4115" s="87">
        <v>155</v>
      </c>
      <c r="O4115" s="87" t="s">
        <v>1355</v>
      </c>
      <c r="P4115" s="87" t="s">
        <v>6153</v>
      </c>
      <c r="Q4115" s="87" t="s">
        <v>159</v>
      </c>
      <c r="R4115" s="87" t="s">
        <v>6153</v>
      </c>
      <c r="S4115" s="87" t="s">
        <v>159</v>
      </c>
      <c r="T4115" s="87" t="s">
        <v>6101</v>
      </c>
      <c r="U4115" s="87" t="s">
        <v>6102</v>
      </c>
      <c r="V4115" s="86" t="s">
        <v>6107</v>
      </c>
      <c r="W4115" s="86" t="s">
        <v>6104</v>
      </c>
      <c r="X4115" s="9" t="s">
        <v>6105</v>
      </c>
      <c r="Y4115" s="86" t="s">
        <v>159</v>
      </c>
    </row>
    <row r="4116" spans="2:25" ht="39.6">
      <c r="B4116" s="86" t="s">
        <v>6093</v>
      </c>
      <c r="C4116" s="87" t="s">
        <v>2057</v>
      </c>
      <c r="D4116" s="87" t="s">
        <v>6113</v>
      </c>
      <c r="E4116" s="87" t="s">
        <v>6150</v>
      </c>
      <c r="F4116" s="87">
        <v>181</v>
      </c>
      <c r="G4116" s="87" t="s">
        <v>6122</v>
      </c>
      <c r="H4116" s="87">
        <v>119</v>
      </c>
      <c r="I4116" s="87" t="s">
        <v>6097</v>
      </c>
      <c r="J4116" s="87" t="s">
        <v>6151</v>
      </c>
      <c r="K4116" s="87" t="s">
        <v>6152</v>
      </c>
      <c r="L4116" s="87" t="s">
        <v>53</v>
      </c>
      <c r="M4116" s="87">
        <v>60</v>
      </c>
      <c r="N4116" s="87">
        <v>181</v>
      </c>
      <c r="O4116" s="87">
        <v>60</v>
      </c>
      <c r="P4116" s="87" t="s">
        <v>6153</v>
      </c>
      <c r="Q4116" s="87" t="s">
        <v>55</v>
      </c>
      <c r="R4116" s="87" t="s">
        <v>6153</v>
      </c>
      <c r="S4116" s="87" t="s">
        <v>2540</v>
      </c>
      <c r="T4116" s="87" t="s">
        <v>6101</v>
      </c>
      <c r="U4116" s="87" t="s">
        <v>6102</v>
      </c>
      <c r="V4116" s="86" t="s">
        <v>6107</v>
      </c>
      <c r="W4116" s="86" t="s">
        <v>6104</v>
      </c>
      <c r="X4116" s="9" t="s">
        <v>6105</v>
      </c>
      <c r="Y4116" s="86">
        <v>8</v>
      </c>
    </row>
    <row r="4117" spans="2:25" ht="39.6">
      <c r="B4117" s="86" t="s">
        <v>6093</v>
      </c>
      <c r="C4117" s="87" t="s">
        <v>2057</v>
      </c>
      <c r="D4117" s="87" t="s">
        <v>6113</v>
      </c>
      <c r="E4117" s="87" t="s">
        <v>6150</v>
      </c>
      <c r="F4117" s="87">
        <v>181</v>
      </c>
      <c r="G4117" s="87" t="s">
        <v>6122</v>
      </c>
      <c r="H4117" s="87">
        <v>120</v>
      </c>
      <c r="I4117" s="87" t="s">
        <v>6097</v>
      </c>
      <c r="J4117" s="87" t="s">
        <v>6151</v>
      </c>
      <c r="K4117" s="87" t="s">
        <v>6154</v>
      </c>
      <c r="L4117" s="87" t="s">
        <v>159</v>
      </c>
      <c r="M4117" s="87" t="s">
        <v>2838</v>
      </c>
      <c r="N4117" s="87">
        <v>181</v>
      </c>
      <c r="O4117" s="87" t="s">
        <v>2838</v>
      </c>
      <c r="P4117" s="87" t="s">
        <v>6153</v>
      </c>
      <c r="Q4117" s="87" t="s">
        <v>159</v>
      </c>
      <c r="R4117" s="87" t="s">
        <v>6153</v>
      </c>
      <c r="S4117" s="87" t="s">
        <v>159</v>
      </c>
      <c r="T4117" s="87" t="s">
        <v>6101</v>
      </c>
      <c r="U4117" s="87" t="s">
        <v>6102</v>
      </c>
      <c r="V4117" s="86" t="s">
        <v>6107</v>
      </c>
      <c r="W4117" s="86" t="s">
        <v>6104</v>
      </c>
      <c r="X4117" s="9" t="s">
        <v>6105</v>
      </c>
      <c r="Y4117" s="86" t="s">
        <v>159</v>
      </c>
    </row>
    <row r="4118" spans="2:25" ht="39.6">
      <c r="B4118" s="86" t="s">
        <v>6093</v>
      </c>
      <c r="C4118" s="87" t="s">
        <v>2057</v>
      </c>
      <c r="D4118" s="87" t="s">
        <v>6132</v>
      </c>
      <c r="E4118" s="87" t="s">
        <v>6150</v>
      </c>
      <c r="F4118" s="87">
        <v>223</v>
      </c>
      <c r="G4118" s="87" t="s">
        <v>6122</v>
      </c>
      <c r="H4118" s="87">
        <v>121</v>
      </c>
      <c r="I4118" s="87" t="s">
        <v>6097</v>
      </c>
      <c r="J4118" s="87" t="s">
        <v>6151</v>
      </c>
      <c r="K4118" s="87" t="s">
        <v>6152</v>
      </c>
      <c r="L4118" s="87" t="s">
        <v>53</v>
      </c>
      <c r="M4118" s="87">
        <v>61</v>
      </c>
      <c r="N4118" s="87">
        <v>223</v>
      </c>
      <c r="O4118" s="87">
        <v>61</v>
      </c>
      <c r="P4118" s="87" t="s">
        <v>6153</v>
      </c>
      <c r="Q4118" s="87" t="s">
        <v>55</v>
      </c>
      <c r="R4118" s="87" t="s">
        <v>6153</v>
      </c>
      <c r="S4118" s="87" t="s">
        <v>2540</v>
      </c>
      <c r="T4118" s="87" t="s">
        <v>6101</v>
      </c>
      <c r="U4118" s="87" t="s">
        <v>6102</v>
      </c>
      <c r="V4118" s="86" t="s">
        <v>6107</v>
      </c>
      <c r="W4118" s="86" t="s">
        <v>6104</v>
      </c>
      <c r="X4118" s="9" t="s">
        <v>6105</v>
      </c>
      <c r="Y4118" s="86">
        <v>8</v>
      </c>
    </row>
    <row r="4119" spans="2:25" ht="39.6">
      <c r="B4119" s="86" t="s">
        <v>6093</v>
      </c>
      <c r="C4119" s="87" t="s">
        <v>2057</v>
      </c>
      <c r="D4119" s="87" t="s">
        <v>6132</v>
      </c>
      <c r="E4119" s="87" t="s">
        <v>6150</v>
      </c>
      <c r="F4119" s="87">
        <v>223</v>
      </c>
      <c r="G4119" s="87" t="s">
        <v>6122</v>
      </c>
      <c r="H4119" s="87">
        <v>122</v>
      </c>
      <c r="I4119" s="87" t="s">
        <v>6097</v>
      </c>
      <c r="J4119" s="87" t="s">
        <v>6151</v>
      </c>
      <c r="K4119" s="87" t="s">
        <v>6154</v>
      </c>
      <c r="L4119" s="87" t="s">
        <v>159</v>
      </c>
      <c r="M4119" s="87" t="s">
        <v>2838</v>
      </c>
      <c r="N4119" s="87">
        <v>223</v>
      </c>
      <c r="O4119" s="87" t="s">
        <v>2838</v>
      </c>
      <c r="P4119" s="87" t="s">
        <v>6153</v>
      </c>
      <c r="Q4119" s="87" t="s">
        <v>159</v>
      </c>
      <c r="R4119" s="87" t="s">
        <v>6153</v>
      </c>
      <c r="S4119" s="87" t="s">
        <v>159</v>
      </c>
      <c r="T4119" s="87" t="s">
        <v>6101</v>
      </c>
      <c r="U4119" s="87" t="s">
        <v>6102</v>
      </c>
      <c r="V4119" s="86" t="s">
        <v>6107</v>
      </c>
      <c r="W4119" s="86" t="s">
        <v>6104</v>
      </c>
      <c r="X4119" s="9" t="s">
        <v>6105</v>
      </c>
      <c r="Y4119" s="86" t="s">
        <v>159</v>
      </c>
    </row>
    <row r="4120" spans="2:25" ht="39.6">
      <c r="B4120" s="86" t="s">
        <v>6093</v>
      </c>
      <c r="C4120" s="87" t="s">
        <v>2057</v>
      </c>
      <c r="D4120" s="87" t="s">
        <v>6135</v>
      </c>
      <c r="E4120" s="87" t="s">
        <v>6150</v>
      </c>
      <c r="F4120" s="87">
        <v>289</v>
      </c>
      <c r="G4120" s="87" t="s">
        <v>6122</v>
      </c>
      <c r="H4120" s="87">
        <v>123</v>
      </c>
      <c r="I4120" s="87" t="s">
        <v>6097</v>
      </c>
      <c r="J4120" s="87" t="s">
        <v>6151</v>
      </c>
      <c r="K4120" s="87" t="s">
        <v>6152</v>
      </c>
      <c r="L4120" s="87" t="s">
        <v>53</v>
      </c>
      <c r="M4120" s="87">
        <v>62</v>
      </c>
      <c r="N4120" s="87">
        <v>289</v>
      </c>
      <c r="O4120" s="87">
        <v>62</v>
      </c>
      <c r="P4120" s="87" t="s">
        <v>6153</v>
      </c>
      <c r="Q4120" s="87" t="s">
        <v>55</v>
      </c>
      <c r="R4120" s="87" t="s">
        <v>6153</v>
      </c>
      <c r="S4120" s="87" t="s">
        <v>2540</v>
      </c>
      <c r="T4120" s="87" t="s">
        <v>6101</v>
      </c>
      <c r="U4120" s="87" t="s">
        <v>6102</v>
      </c>
      <c r="V4120" s="86" t="s">
        <v>6107</v>
      </c>
      <c r="W4120" s="86" t="s">
        <v>6104</v>
      </c>
      <c r="X4120" s="9" t="s">
        <v>6105</v>
      </c>
      <c r="Y4120" s="86">
        <v>8</v>
      </c>
    </row>
    <row r="4121" spans="2:25" ht="39.6">
      <c r="B4121" s="86" t="s">
        <v>6093</v>
      </c>
      <c r="C4121" s="87" t="s">
        <v>2057</v>
      </c>
      <c r="D4121" s="87" t="s">
        <v>6135</v>
      </c>
      <c r="E4121" s="87" t="s">
        <v>6150</v>
      </c>
      <c r="F4121" s="87">
        <v>289</v>
      </c>
      <c r="G4121" s="87" t="s">
        <v>6122</v>
      </c>
      <c r="H4121" s="87">
        <v>124</v>
      </c>
      <c r="I4121" s="87" t="s">
        <v>6097</v>
      </c>
      <c r="J4121" s="87" t="s">
        <v>6151</v>
      </c>
      <c r="K4121" s="87" t="s">
        <v>6154</v>
      </c>
      <c r="L4121" s="87" t="s">
        <v>159</v>
      </c>
      <c r="M4121" s="87" t="s">
        <v>2838</v>
      </c>
      <c r="N4121" s="87">
        <v>289</v>
      </c>
      <c r="O4121" s="87" t="s">
        <v>2838</v>
      </c>
      <c r="P4121" s="87" t="s">
        <v>6153</v>
      </c>
      <c r="Q4121" s="87" t="s">
        <v>159</v>
      </c>
      <c r="R4121" s="87" t="s">
        <v>6153</v>
      </c>
      <c r="S4121" s="87" t="s">
        <v>159</v>
      </c>
      <c r="T4121" s="87" t="s">
        <v>6101</v>
      </c>
      <c r="U4121" s="87" t="s">
        <v>6102</v>
      </c>
      <c r="V4121" s="86" t="s">
        <v>6107</v>
      </c>
      <c r="W4121" s="86" t="s">
        <v>6104</v>
      </c>
      <c r="X4121" s="9" t="s">
        <v>6105</v>
      </c>
      <c r="Y4121" s="86" t="s">
        <v>159</v>
      </c>
    </row>
    <row r="4122" spans="2:25" ht="39.6">
      <c r="B4122" s="86" t="s">
        <v>6093</v>
      </c>
      <c r="C4122" s="87" t="s">
        <v>2057</v>
      </c>
      <c r="D4122" s="87" t="s">
        <v>6136</v>
      </c>
      <c r="E4122" s="87" t="s">
        <v>6150</v>
      </c>
      <c r="F4122" s="87">
        <v>369</v>
      </c>
      <c r="G4122" s="87" t="s">
        <v>6122</v>
      </c>
      <c r="H4122" s="87">
        <v>125</v>
      </c>
      <c r="I4122" s="87" t="s">
        <v>6097</v>
      </c>
      <c r="J4122" s="87" t="s">
        <v>6151</v>
      </c>
      <c r="K4122" s="87" t="s">
        <v>6152</v>
      </c>
      <c r="L4122" s="87" t="s">
        <v>53</v>
      </c>
      <c r="M4122" s="87">
        <v>63</v>
      </c>
      <c r="N4122" s="87">
        <v>369</v>
      </c>
      <c r="O4122" s="87">
        <v>63</v>
      </c>
      <c r="P4122" s="87" t="s">
        <v>6153</v>
      </c>
      <c r="Q4122" s="87" t="s">
        <v>55</v>
      </c>
      <c r="R4122" s="87" t="s">
        <v>6153</v>
      </c>
      <c r="S4122" s="87" t="s">
        <v>2540</v>
      </c>
      <c r="T4122" s="87" t="s">
        <v>6101</v>
      </c>
      <c r="U4122" s="87" t="s">
        <v>6102</v>
      </c>
      <c r="V4122" s="86" t="s">
        <v>6107</v>
      </c>
      <c r="W4122" s="86" t="s">
        <v>6104</v>
      </c>
      <c r="X4122" s="9" t="s">
        <v>6105</v>
      </c>
      <c r="Y4122" s="86">
        <v>8</v>
      </c>
    </row>
    <row r="4123" spans="2:25" ht="39.6">
      <c r="B4123" s="86" t="s">
        <v>6093</v>
      </c>
      <c r="C4123" s="87" t="s">
        <v>2057</v>
      </c>
      <c r="D4123" s="87" t="s">
        <v>6136</v>
      </c>
      <c r="E4123" s="87" t="s">
        <v>6150</v>
      </c>
      <c r="F4123" s="87">
        <v>369</v>
      </c>
      <c r="G4123" s="87" t="s">
        <v>6122</v>
      </c>
      <c r="H4123" s="87">
        <v>126</v>
      </c>
      <c r="I4123" s="87" t="s">
        <v>6097</v>
      </c>
      <c r="J4123" s="87" t="s">
        <v>6151</v>
      </c>
      <c r="K4123" s="87" t="s">
        <v>6154</v>
      </c>
      <c r="L4123" s="87" t="s">
        <v>159</v>
      </c>
      <c r="M4123" s="87" t="s">
        <v>2838</v>
      </c>
      <c r="N4123" s="87">
        <v>369</v>
      </c>
      <c r="O4123" s="87" t="s">
        <v>2838</v>
      </c>
      <c r="P4123" s="87" t="s">
        <v>6153</v>
      </c>
      <c r="Q4123" s="87" t="s">
        <v>159</v>
      </c>
      <c r="R4123" s="87" t="s">
        <v>6153</v>
      </c>
      <c r="S4123" s="87" t="s">
        <v>159</v>
      </c>
      <c r="T4123" s="87" t="s">
        <v>6101</v>
      </c>
      <c r="U4123" s="87" t="s">
        <v>6102</v>
      </c>
      <c r="V4123" s="86" t="s">
        <v>6107</v>
      </c>
      <c r="W4123" s="86" t="s">
        <v>6104</v>
      </c>
      <c r="X4123" s="9" t="s">
        <v>6105</v>
      </c>
      <c r="Y4123" s="86" t="s">
        <v>159</v>
      </c>
    </row>
    <row r="4124" spans="2:25" ht="39.6">
      <c r="B4124" s="86" t="s">
        <v>6093</v>
      </c>
      <c r="C4124" s="87" t="s">
        <v>2057</v>
      </c>
      <c r="D4124" s="87" t="s">
        <v>6119</v>
      </c>
      <c r="E4124" s="87" t="s">
        <v>6150</v>
      </c>
      <c r="F4124" s="87">
        <v>496</v>
      </c>
      <c r="G4124" s="87" t="s">
        <v>6122</v>
      </c>
      <c r="H4124" s="87">
        <v>127</v>
      </c>
      <c r="I4124" s="87" t="s">
        <v>6097</v>
      </c>
      <c r="J4124" s="87" t="s">
        <v>6151</v>
      </c>
      <c r="K4124" s="87" t="s">
        <v>6152</v>
      </c>
      <c r="L4124" s="87" t="s">
        <v>53</v>
      </c>
      <c r="M4124" s="87">
        <v>64</v>
      </c>
      <c r="N4124" s="87">
        <v>496</v>
      </c>
      <c r="O4124" s="87">
        <v>64</v>
      </c>
      <c r="P4124" s="87" t="s">
        <v>6153</v>
      </c>
      <c r="Q4124" s="87" t="s">
        <v>55</v>
      </c>
      <c r="R4124" s="87" t="s">
        <v>6153</v>
      </c>
      <c r="S4124" s="87" t="s">
        <v>2540</v>
      </c>
      <c r="T4124" s="87" t="s">
        <v>6101</v>
      </c>
      <c r="U4124" s="87" t="s">
        <v>6102</v>
      </c>
      <c r="V4124" s="86" t="s">
        <v>6107</v>
      </c>
      <c r="W4124" s="86" t="s">
        <v>6104</v>
      </c>
      <c r="X4124" s="9" t="s">
        <v>6105</v>
      </c>
      <c r="Y4124" s="86">
        <v>8</v>
      </c>
    </row>
    <row r="4125" spans="2:25" ht="39.6">
      <c r="B4125" s="86" t="s">
        <v>6093</v>
      </c>
      <c r="C4125" s="87" t="s">
        <v>2057</v>
      </c>
      <c r="D4125" s="87" t="s">
        <v>6119</v>
      </c>
      <c r="E4125" s="87" t="s">
        <v>6150</v>
      </c>
      <c r="F4125" s="87">
        <v>496</v>
      </c>
      <c r="G4125" s="87" t="s">
        <v>6122</v>
      </c>
      <c r="H4125" s="87">
        <v>128</v>
      </c>
      <c r="I4125" s="87" t="s">
        <v>6097</v>
      </c>
      <c r="J4125" s="87" t="s">
        <v>6151</v>
      </c>
      <c r="K4125" s="87" t="s">
        <v>6154</v>
      </c>
      <c r="L4125" s="87" t="s">
        <v>159</v>
      </c>
      <c r="M4125" s="87" t="s">
        <v>2838</v>
      </c>
      <c r="N4125" s="87">
        <v>496</v>
      </c>
      <c r="O4125" s="87" t="s">
        <v>2838</v>
      </c>
      <c r="P4125" s="87" t="s">
        <v>6153</v>
      </c>
      <c r="Q4125" s="87" t="s">
        <v>159</v>
      </c>
      <c r="R4125" s="87" t="s">
        <v>6153</v>
      </c>
      <c r="S4125" s="87" t="s">
        <v>159</v>
      </c>
      <c r="T4125" s="87" t="s">
        <v>6101</v>
      </c>
      <c r="U4125" s="87" t="s">
        <v>6102</v>
      </c>
      <c r="V4125" s="86" t="s">
        <v>6107</v>
      </c>
      <c r="W4125" s="86" t="s">
        <v>6104</v>
      </c>
      <c r="X4125" s="9" t="s">
        <v>6105</v>
      </c>
      <c r="Y4125" s="86" t="s">
        <v>159</v>
      </c>
    </row>
    <row r="4126" spans="2:25" ht="39.6">
      <c r="B4126" s="86" t="s">
        <v>6093</v>
      </c>
      <c r="C4126" s="87" t="s">
        <v>2057</v>
      </c>
      <c r="D4126" s="87" t="s">
        <v>6137</v>
      </c>
      <c r="E4126" s="87" t="s">
        <v>6150</v>
      </c>
      <c r="F4126" s="87">
        <v>774</v>
      </c>
      <c r="G4126" s="87" t="s">
        <v>6122</v>
      </c>
      <c r="H4126" s="87">
        <v>129</v>
      </c>
      <c r="I4126" s="87" t="s">
        <v>6097</v>
      </c>
      <c r="J4126" s="87" t="s">
        <v>6151</v>
      </c>
      <c r="K4126" s="87" t="s">
        <v>6152</v>
      </c>
      <c r="L4126" s="87" t="s">
        <v>53</v>
      </c>
      <c r="M4126" s="87">
        <v>65</v>
      </c>
      <c r="N4126" s="87">
        <v>774</v>
      </c>
      <c r="O4126" s="87">
        <v>65</v>
      </c>
      <c r="P4126" s="87" t="s">
        <v>6153</v>
      </c>
      <c r="Q4126" s="87" t="s">
        <v>55</v>
      </c>
      <c r="R4126" s="87" t="s">
        <v>6153</v>
      </c>
      <c r="S4126" s="87" t="s">
        <v>2540</v>
      </c>
      <c r="T4126" s="87" t="s">
        <v>6101</v>
      </c>
      <c r="U4126" s="87" t="s">
        <v>6102</v>
      </c>
      <c r="V4126" s="86" t="s">
        <v>6107</v>
      </c>
      <c r="W4126" s="86" t="s">
        <v>6104</v>
      </c>
      <c r="X4126" s="9" t="s">
        <v>6105</v>
      </c>
      <c r="Y4126" s="86">
        <v>8</v>
      </c>
    </row>
    <row r="4127" spans="2:25" ht="39.6">
      <c r="B4127" s="86" t="s">
        <v>6093</v>
      </c>
      <c r="C4127" s="87" t="s">
        <v>2057</v>
      </c>
      <c r="D4127" s="87" t="s">
        <v>6137</v>
      </c>
      <c r="E4127" s="87" t="s">
        <v>6150</v>
      </c>
      <c r="F4127" s="87">
        <v>774</v>
      </c>
      <c r="G4127" s="87" t="s">
        <v>6122</v>
      </c>
      <c r="H4127" s="87">
        <v>130</v>
      </c>
      <c r="I4127" s="87" t="s">
        <v>6097</v>
      </c>
      <c r="J4127" s="87" t="s">
        <v>6151</v>
      </c>
      <c r="K4127" s="87" t="s">
        <v>6154</v>
      </c>
      <c r="L4127" s="87" t="s">
        <v>159</v>
      </c>
      <c r="M4127" s="87" t="s">
        <v>2838</v>
      </c>
      <c r="N4127" s="87">
        <v>774</v>
      </c>
      <c r="O4127" s="87" t="s">
        <v>2838</v>
      </c>
      <c r="P4127" s="87" t="s">
        <v>6153</v>
      </c>
      <c r="Q4127" s="87" t="s">
        <v>159</v>
      </c>
      <c r="R4127" s="87" t="s">
        <v>6153</v>
      </c>
      <c r="S4127" s="87" t="s">
        <v>159</v>
      </c>
      <c r="T4127" s="87" t="s">
        <v>6101</v>
      </c>
      <c r="U4127" s="87" t="s">
        <v>6102</v>
      </c>
      <c r="V4127" s="86" t="s">
        <v>6107</v>
      </c>
      <c r="W4127" s="86" t="s">
        <v>6104</v>
      </c>
      <c r="X4127" s="9" t="s">
        <v>6105</v>
      </c>
      <c r="Y4127" s="86" t="s">
        <v>159</v>
      </c>
    </row>
    <row r="4128" spans="2:25" ht="39.6">
      <c r="B4128" s="86" t="s">
        <v>6093</v>
      </c>
      <c r="C4128" s="87" t="s">
        <v>2057</v>
      </c>
      <c r="D4128" s="87" t="s">
        <v>6112</v>
      </c>
      <c r="E4128" s="87" t="s">
        <v>6155</v>
      </c>
      <c r="F4128" s="87">
        <v>149</v>
      </c>
      <c r="G4128" s="87" t="s">
        <v>6122</v>
      </c>
      <c r="H4128" s="87">
        <v>131</v>
      </c>
      <c r="I4128" s="87" t="s">
        <v>6097</v>
      </c>
      <c r="J4128" s="87" t="s">
        <v>6151</v>
      </c>
      <c r="K4128" s="87" t="s">
        <v>6152</v>
      </c>
      <c r="L4128" s="87" t="s">
        <v>53</v>
      </c>
      <c r="M4128" s="87">
        <v>66</v>
      </c>
      <c r="N4128" s="87">
        <v>149</v>
      </c>
      <c r="O4128" s="87">
        <v>66</v>
      </c>
      <c r="P4128" s="87" t="s">
        <v>6153</v>
      </c>
      <c r="Q4128" s="87" t="s">
        <v>55</v>
      </c>
      <c r="R4128" s="87" t="s">
        <v>6153</v>
      </c>
      <c r="S4128" s="87" t="s">
        <v>2540</v>
      </c>
      <c r="T4128" s="87" t="s">
        <v>6101</v>
      </c>
      <c r="U4128" s="87" t="s">
        <v>6102</v>
      </c>
      <c r="V4128" s="86" t="s">
        <v>6107</v>
      </c>
      <c r="W4128" s="86" t="s">
        <v>6104</v>
      </c>
      <c r="X4128" s="9" t="s">
        <v>6105</v>
      </c>
      <c r="Y4128" s="86">
        <v>8</v>
      </c>
    </row>
    <row r="4129" spans="2:25" ht="39.6">
      <c r="B4129" s="86" t="s">
        <v>6093</v>
      </c>
      <c r="C4129" s="87" t="s">
        <v>2057</v>
      </c>
      <c r="D4129" s="87" t="s">
        <v>6112</v>
      </c>
      <c r="E4129" s="87" t="s">
        <v>6155</v>
      </c>
      <c r="F4129" s="87">
        <v>149</v>
      </c>
      <c r="G4129" s="87" t="s">
        <v>6122</v>
      </c>
      <c r="H4129" s="87">
        <v>132</v>
      </c>
      <c r="I4129" s="87" t="s">
        <v>6097</v>
      </c>
      <c r="J4129" s="87" t="s">
        <v>6151</v>
      </c>
      <c r="K4129" s="87" t="s">
        <v>6154</v>
      </c>
      <c r="L4129" s="87" t="s">
        <v>159</v>
      </c>
      <c r="M4129" s="87" t="s">
        <v>2838</v>
      </c>
      <c r="N4129" s="87">
        <v>149</v>
      </c>
      <c r="O4129" s="87" t="s">
        <v>2838</v>
      </c>
      <c r="P4129" s="87" t="s">
        <v>6153</v>
      </c>
      <c r="Q4129" s="87" t="s">
        <v>159</v>
      </c>
      <c r="R4129" s="87" t="s">
        <v>6153</v>
      </c>
      <c r="S4129" s="87" t="s">
        <v>159</v>
      </c>
      <c r="T4129" s="87" t="s">
        <v>6101</v>
      </c>
      <c r="U4129" s="87" t="s">
        <v>6102</v>
      </c>
      <c r="V4129" s="86" t="s">
        <v>6107</v>
      </c>
      <c r="W4129" s="86" t="s">
        <v>6104</v>
      </c>
      <c r="X4129" s="9" t="s">
        <v>6105</v>
      </c>
      <c r="Y4129" s="86" t="s">
        <v>159</v>
      </c>
    </row>
    <row r="4130" spans="2:25" ht="39.6">
      <c r="B4130" s="86" t="s">
        <v>6093</v>
      </c>
      <c r="C4130" s="87" t="s">
        <v>2057</v>
      </c>
      <c r="D4130" s="87" t="s">
        <v>6113</v>
      </c>
      <c r="E4130" s="87" t="s">
        <v>6155</v>
      </c>
      <c r="F4130" s="87">
        <v>183</v>
      </c>
      <c r="G4130" s="87" t="s">
        <v>6122</v>
      </c>
      <c r="H4130" s="87">
        <v>133</v>
      </c>
      <c r="I4130" s="87" t="s">
        <v>6097</v>
      </c>
      <c r="J4130" s="87" t="s">
        <v>6151</v>
      </c>
      <c r="K4130" s="87" t="s">
        <v>6152</v>
      </c>
      <c r="L4130" s="87" t="s">
        <v>53</v>
      </c>
      <c r="M4130" s="87">
        <v>67</v>
      </c>
      <c r="N4130" s="87">
        <v>183</v>
      </c>
      <c r="O4130" s="87">
        <v>67</v>
      </c>
      <c r="P4130" s="87" t="s">
        <v>6153</v>
      </c>
      <c r="Q4130" s="87" t="s">
        <v>55</v>
      </c>
      <c r="R4130" s="87" t="s">
        <v>6153</v>
      </c>
      <c r="S4130" s="87" t="s">
        <v>2540</v>
      </c>
      <c r="T4130" s="87" t="s">
        <v>6101</v>
      </c>
      <c r="U4130" s="87" t="s">
        <v>6102</v>
      </c>
      <c r="V4130" s="86" t="s">
        <v>6107</v>
      </c>
      <c r="W4130" s="86" t="s">
        <v>6104</v>
      </c>
      <c r="X4130" s="9" t="s">
        <v>6105</v>
      </c>
      <c r="Y4130" s="86">
        <v>8</v>
      </c>
    </row>
    <row r="4131" spans="2:25" ht="39.6">
      <c r="B4131" s="86" t="s">
        <v>6093</v>
      </c>
      <c r="C4131" s="87" t="s">
        <v>2057</v>
      </c>
      <c r="D4131" s="87" t="s">
        <v>6113</v>
      </c>
      <c r="E4131" s="87" t="s">
        <v>6155</v>
      </c>
      <c r="F4131" s="87">
        <v>183</v>
      </c>
      <c r="G4131" s="87" t="s">
        <v>6122</v>
      </c>
      <c r="H4131" s="87">
        <v>134</v>
      </c>
      <c r="I4131" s="87" t="s">
        <v>6097</v>
      </c>
      <c r="J4131" s="87" t="s">
        <v>6151</v>
      </c>
      <c r="K4131" s="87" t="s">
        <v>6154</v>
      </c>
      <c r="L4131" s="87" t="s">
        <v>159</v>
      </c>
      <c r="M4131" s="87" t="s">
        <v>2838</v>
      </c>
      <c r="N4131" s="87">
        <v>183</v>
      </c>
      <c r="O4131" s="87" t="s">
        <v>2838</v>
      </c>
      <c r="P4131" s="87" t="s">
        <v>6153</v>
      </c>
      <c r="Q4131" s="87" t="s">
        <v>159</v>
      </c>
      <c r="R4131" s="87" t="s">
        <v>6153</v>
      </c>
      <c r="S4131" s="87" t="s">
        <v>159</v>
      </c>
      <c r="T4131" s="87" t="s">
        <v>6101</v>
      </c>
      <c r="U4131" s="87" t="s">
        <v>6102</v>
      </c>
      <c r="V4131" s="86" t="s">
        <v>6107</v>
      </c>
      <c r="W4131" s="86" t="s">
        <v>6104</v>
      </c>
      <c r="X4131" s="9" t="s">
        <v>6105</v>
      </c>
      <c r="Y4131" s="86" t="s">
        <v>159</v>
      </c>
    </row>
    <row r="4132" spans="2:25" ht="39.6">
      <c r="B4132" s="86" t="s">
        <v>6093</v>
      </c>
      <c r="C4132" s="87" t="s">
        <v>2057</v>
      </c>
      <c r="D4132" s="87" t="s">
        <v>6132</v>
      </c>
      <c r="E4132" s="87" t="s">
        <v>6155</v>
      </c>
      <c r="F4132" s="87">
        <v>228</v>
      </c>
      <c r="G4132" s="87" t="s">
        <v>6122</v>
      </c>
      <c r="H4132" s="87">
        <v>135</v>
      </c>
      <c r="I4132" s="87" t="s">
        <v>6097</v>
      </c>
      <c r="J4132" s="87" t="s">
        <v>6151</v>
      </c>
      <c r="K4132" s="87" t="s">
        <v>6152</v>
      </c>
      <c r="L4132" s="87" t="s">
        <v>53</v>
      </c>
      <c r="M4132" s="87">
        <v>68</v>
      </c>
      <c r="N4132" s="87">
        <v>228</v>
      </c>
      <c r="O4132" s="87">
        <v>68</v>
      </c>
      <c r="P4132" s="87" t="s">
        <v>6153</v>
      </c>
      <c r="Q4132" s="87" t="s">
        <v>55</v>
      </c>
      <c r="R4132" s="87" t="s">
        <v>6153</v>
      </c>
      <c r="S4132" s="87" t="s">
        <v>2540</v>
      </c>
      <c r="T4132" s="87" t="s">
        <v>6101</v>
      </c>
      <c r="U4132" s="87" t="s">
        <v>6102</v>
      </c>
      <c r="V4132" s="86" t="s">
        <v>6107</v>
      </c>
      <c r="W4132" s="86" t="s">
        <v>6104</v>
      </c>
      <c r="X4132" s="9" t="s">
        <v>6105</v>
      </c>
      <c r="Y4132" s="86">
        <v>8</v>
      </c>
    </row>
    <row r="4133" spans="2:25" ht="39.6">
      <c r="B4133" s="86" t="s">
        <v>6093</v>
      </c>
      <c r="C4133" s="87" t="s">
        <v>2057</v>
      </c>
      <c r="D4133" s="87" t="s">
        <v>6132</v>
      </c>
      <c r="E4133" s="87" t="s">
        <v>6155</v>
      </c>
      <c r="F4133" s="87">
        <v>228</v>
      </c>
      <c r="G4133" s="87" t="s">
        <v>6122</v>
      </c>
      <c r="H4133" s="87">
        <v>136</v>
      </c>
      <c r="I4133" s="87" t="s">
        <v>6097</v>
      </c>
      <c r="J4133" s="87" t="s">
        <v>6151</v>
      </c>
      <c r="K4133" s="87" t="s">
        <v>6154</v>
      </c>
      <c r="L4133" s="87" t="s">
        <v>159</v>
      </c>
      <c r="M4133" s="87" t="s">
        <v>2838</v>
      </c>
      <c r="N4133" s="87">
        <v>228</v>
      </c>
      <c r="O4133" s="87" t="s">
        <v>2838</v>
      </c>
      <c r="P4133" s="87" t="s">
        <v>6153</v>
      </c>
      <c r="Q4133" s="87" t="s">
        <v>159</v>
      </c>
      <c r="R4133" s="87" t="s">
        <v>6153</v>
      </c>
      <c r="S4133" s="87" t="s">
        <v>159</v>
      </c>
      <c r="T4133" s="87" t="s">
        <v>6101</v>
      </c>
      <c r="U4133" s="87" t="s">
        <v>6102</v>
      </c>
      <c r="V4133" s="86" t="s">
        <v>6107</v>
      </c>
      <c r="W4133" s="86" t="s">
        <v>6104</v>
      </c>
      <c r="X4133" s="9" t="s">
        <v>6105</v>
      </c>
      <c r="Y4133" s="86" t="s">
        <v>159</v>
      </c>
    </row>
    <row r="4134" spans="2:25" ht="39.6">
      <c r="B4134" s="86" t="s">
        <v>6093</v>
      </c>
      <c r="C4134" s="87" t="s">
        <v>2057</v>
      </c>
      <c r="D4134" s="87" t="s">
        <v>6135</v>
      </c>
      <c r="E4134" s="87" t="s">
        <v>6155</v>
      </c>
      <c r="F4134" s="87">
        <v>285</v>
      </c>
      <c r="G4134" s="87" t="s">
        <v>6122</v>
      </c>
      <c r="H4134" s="87">
        <v>137</v>
      </c>
      <c r="I4134" s="87" t="s">
        <v>6097</v>
      </c>
      <c r="J4134" s="87" t="s">
        <v>6151</v>
      </c>
      <c r="K4134" s="87" t="s">
        <v>6152</v>
      </c>
      <c r="L4134" s="87" t="s">
        <v>53</v>
      </c>
      <c r="M4134" s="87">
        <v>69</v>
      </c>
      <c r="N4134" s="87">
        <v>285</v>
      </c>
      <c r="O4134" s="87">
        <v>69</v>
      </c>
      <c r="P4134" s="87" t="s">
        <v>6153</v>
      </c>
      <c r="Q4134" s="87" t="s">
        <v>55</v>
      </c>
      <c r="R4134" s="87" t="s">
        <v>6153</v>
      </c>
      <c r="S4134" s="87" t="s">
        <v>2540</v>
      </c>
      <c r="T4134" s="87" t="s">
        <v>6101</v>
      </c>
      <c r="U4134" s="87" t="s">
        <v>6102</v>
      </c>
      <c r="V4134" s="86" t="s">
        <v>6107</v>
      </c>
      <c r="W4134" s="86" t="s">
        <v>6104</v>
      </c>
      <c r="X4134" s="9" t="s">
        <v>6105</v>
      </c>
      <c r="Y4134" s="86">
        <v>8</v>
      </c>
    </row>
    <row r="4135" spans="2:25" ht="39.6">
      <c r="B4135" s="86" t="s">
        <v>6093</v>
      </c>
      <c r="C4135" s="87" t="s">
        <v>2057</v>
      </c>
      <c r="D4135" s="87" t="s">
        <v>6135</v>
      </c>
      <c r="E4135" s="87" t="s">
        <v>6155</v>
      </c>
      <c r="F4135" s="87">
        <v>285</v>
      </c>
      <c r="G4135" s="87" t="s">
        <v>6122</v>
      </c>
      <c r="H4135" s="87">
        <v>138</v>
      </c>
      <c r="I4135" s="87" t="s">
        <v>6097</v>
      </c>
      <c r="J4135" s="87" t="s">
        <v>6151</v>
      </c>
      <c r="K4135" s="87" t="s">
        <v>6154</v>
      </c>
      <c r="L4135" s="87" t="s">
        <v>159</v>
      </c>
      <c r="M4135" s="87" t="s">
        <v>2838</v>
      </c>
      <c r="N4135" s="87">
        <v>285</v>
      </c>
      <c r="O4135" s="87" t="s">
        <v>2838</v>
      </c>
      <c r="P4135" s="87" t="s">
        <v>6153</v>
      </c>
      <c r="Q4135" s="87" t="s">
        <v>159</v>
      </c>
      <c r="R4135" s="87" t="s">
        <v>6153</v>
      </c>
      <c r="S4135" s="87" t="s">
        <v>159</v>
      </c>
      <c r="T4135" s="87" t="s">
        <v>6101</v>
      </c>
      <c r="U4135" s="87" t="s">
        <v>6102</v>
      </c>
      <c r="V4135" s="86" t="s">
        <v>6107</v>
      </c>
      <c r="W4135" s="86" t="s">
        <v>6104</v>
      </c>
      <c r="X4135" s="9" t="s">
        <v>6105</v>
      </c>
      <c r="Y4135" s="86" t="s">
        <v>159</v>
      </c>
    </row>
    <row r="4136" spans="2:25" ht="39.6">
      <c r="B4136" s="86" t="s">
        <v>6093</v>
      </c>
      <c r="C4136" s="87" t="s">
        <v>2057</v>
      </c>
      <c r="D4136" s="87" t="s">
        <v>6136</v>
      </c>
      <c r="E4136" s="87" t="s">
        <v>6155</v>
      </c>
      <c r="F4136" s="87">
        <v>368</v>
      </c>
      <c r="G4136" s="87" t="s">
        <v>6122</v>
      </c>
      <c r="H4136" s="87">
        <v>139</v>
      </c>
      <c r="I4136" s="87" t="s">
        <v>6097</v>
      </c>
      <c r="J4136" s="87" t="s">
        <v>6151</v>
      </c>
      <c r="K4136" s="87" t="s">
        <v>6152</v>
      </c>
      <c r="L4136" s="87" t="s">
        <v>53</v>
      </c>
      <c r="M4136" s="87">
        <v>70</v>
      </c>
      <c r="N4136" s="87">
        <v>368</v>
      </c>
      <c r="O4136" s="87">
        <v>70</v>
      </c>
      <c r="P4136" s="87" t="s">
        <v>6153</v>
      </c>
      <c r="Q4136" s="87" t="s">
        <v>55</v>
      </c>
      <c r="R4136" s="87" t="s">
        <v>6153</v>
      </c>
      <c r="S4136" s="87" t="s">
        <v>2540</v>
      </c>
      <c r="T4136" s="87" t="s">
        <v>6101</v>
      </c>
      <c r="U4136" s="87" t="s">
        <v>6102</v>
      </c>
      <c r="V4136" s="86" t="s">
        <v>6107</v>
      </c>
      <c r="W4136" s="86" t="s">
        <v>6104</v>
      </c>
      <c r="X4136" s="9" t="s">
        <v>6105</v>
      </c>
      <c r="Y4136" s="86">
        <v>8</v>
      </c>
    </row>
    <row r="4137" spans="2:25" ht="39.6">
      <c r="B4137" s="86" t="s">
        <v>6093</v>
      </c>
      <c r="C4137" s="87" t="s">
        <v>2057</v>
      </c>
      <c r="D4137" s="87" t="s">
        <v>6136</v>
      </c>
      <c r="E4137" s="87" t="s">
        <v>6155</v>
      </c>
      <c r="F4137" s="87">
        <v>368</v>
      </c>
      <c r="G4137" s="87" t="s">
        <v>6122</v>
      </c>
      <c r="H4137" s="87">
        <v>140</v>
      </c>
      <c r="I4137" s="87" t="s">
        <v>6097</v>
      </c>
      <c r="J4137" s="87" t="s">
        <v>6151</v>
      </c>
      <c r="K4137" s="87" t="s">
        <v>6154</v>
      </c>
      <c r="L4137" s="87" t="s">
        <v>159</v>
      </c>
      <c r="M4137" s="87" t="s">
        <v>2838</v>
      </c>
      <c r="N4137" s="87">
        <v>368</v>
      </c>
      <c r="O4137" s="87" t="s">
        <v>2838</v>
      </c>
      <c r="P4137" s="87" t="s">
        <v>6153</v>
      </c>
      <c r="Q4137" s="87" t="s">
        <v>159</v>
      </c>
      <c r="R4137" s="87" t="s">
        <v>6153</v>
      </c>
      <c r="S4137" s="87" t="s">
        <v>159</v>
      </c>
      <c r="T4137" s="87" t="s">
        <v>6101</v>
      </c>
      <c r="U4137" s="87" t="s">
        <v>6102</v>
      </c>
      <c r="V4137" s="86" t="s">
        <v>6107</v>
      </c>
      <c r="W4137" s="86" t="s">
        <v>6104</v>
      </c>
      <c r="X4137" s="9" t="s">
        <v>6105</v>
      </c>
      <c r="Y4137" s="86" t="s">
        <v>159</v>
      </c>
    </row>
    <row r="4138" spans="2:25" ht="39.6">
      <c r="B4138" s="86" t="s">
        <v>6093</v>
      </c>
      <c r="C4138" s="87" t="s">
        <v>2057</v>
      </c>
      <c r="D4138" s="87" t="s">
        <v>6119</v>
      </c>
      <c r="E4138" s="87" t="s">
        <v>6155</v>
      </c>
      <c r="F4138" s="87">
        <v>491</v>
      </c>
      <c r="G4138" s="87" t="s">
        <v>6122</v>
      </c>
      <c r="H4138" s="87">
        <v>141</v>
      </c>
      <c r="I4138" s="87" t="s">
        <v>6097</v>
      </c>
      <c r="J4138" s="87" t="s">
        <v>6151</v>
      </c>
      <c r="K4138" s="87" t="s">
        <v>6152</v>
      </c>
      <c r="L4138" s="87" t="s">
        <v>53</v>
      </c>
      <c r="M4138" s="87">
        <v>71</v>
      </c>
      <c r="N4138" s="87">
        <v>491</v>
      </c>
      <c r="O4138" s="87">
        <v>71</v>
      </c>
      <c r="P4138" s="87" t="s">
        <v>6153</v>
      </c>
      <c r="Q4138" s="87" t="s">
        <v>55</v>
      </c>
      <c r="R4138" s="87" t="s">
        <v>6153</v>
      </c>
      <c r="S4138" s="87" t="s">
        <v>2540</v>
      </c>
      <c r="T4138" s="87" t="s">
        <v>6101</v>
      </c>
      <c r="U4138" s="87" t="s">
        <v>6102</v>
      </c>
      <c r="V4138" s="86" t="s">
        <v>6107</v>
      </c>
      <c r="W4138" s="86" t="s">
        <v>6104</v>
      </c>
      <c r="X4138" s="9" t="s">
        <v>6105</v>
      </c>
      <c r="Y4138" s="86">
        <v>8</v>
      </c>
    </row>
    <row r="4139" spans="2:25" ht="39.6">
      <c r="B4139" s="86" t="s">
        <v>6093</v>
      </c>
      <c r="C4139" s="87" t="s">
        <v>2057</v>
      </c>
      <c r="D4139" s="87" t="s">
        <v>6119</v>
      </c>
      <c r="E4139" s="87" t="s">
        <v>6155</v>
      </c>
      <c r="F4139" s="87">
        <v>491</v>
      </c>
      <c r="G4139" s="87" t="s">
        <v>6122</v>
      </c>
      <c r="H4139" s="87">
        <v>142</v>
      </c>
      <c r="I4139" s="87" t="s">
        <v>6097</v>
      </c>
      <c r="J4139" s="87" t="s">
        <v>6151</v>
      </c>
      <c r="K4139" s="87" t="s">
        <v>6154</v>
      </c>
      <c r="L4139" s="87" t="s">
        <v>159</v>
      </c>
      <c r="M4139" s="87" t="s">
        <v>2838</v>
      </c>
      <c r="N4139" s="87">
        <v>491</v>
      </c>
      <c r="O4139" s="87" t="s">
        <v>2838</v>
      </c>
      <c r="P4139" s="87" t="s">
        <v>6153</v>
      </c>
      <c r="Q4139" s="87" t="s">
        <v>159</v>
      </c>
      <c r="R4139" s="87" t="s">
        <v>6153</v>
      </c>
      <c r="S4139" s="87" t="s">
        <v>159</v>
      </c>
      <c r="T4139" s="87" t="s">
        <v>6101</v>
      </c>
      <c r="U4139" s="87" t="s">
        <v>6102</v>
      </c>
      <c r="V4139" s="86" t="s">
        <v>6107</v>
      </c>
      <c r="W4139" s="86" t="s">
        <v>6104</v>
      </c>
      <c r="X4139" s="9" t="s">
        <v>6105</v>
      </c>
      <c r="Y4139" s="86" t="s">
        <v>159</v>
      </c>
    </row>
    <row r="4140" spans="2:25" ht="39.6">
      <c r="B4140" s="86" t="s">
        <v>6093</v>
      </c>
      <c r="C4140" s="87" t="s">
        <v>2057</v>
      </c>
      <c r="D4140" s="87" t="s">
        <v>6137</v>
      </c>
      <c r="E4140" s="87" t="s">
        <v>6155</v>
      </c>
      <c r="F4140" s="87">
        <v>785</v>
      </c>
      <c r="G4140" s="87" t="s">
        <v>6122</v>
      </c>
      <c r="H4140" s="87">
        <v>143</v>
      </c>
      <c r="I4140" s="87" t="s">
        <v>6097</v>
      </c>
      <c r="J4140" s="87" t="s">
        <v>6151</v>
      </c>
      <c r="K4140" s="87" t="s">
        <v>6152</v>
      </c>
      <c r="L4140" s="87" t="s">
        <v>53</v>
      </c>
      <c r="M4140" s="87">
        <v>72</v>
      </c>
      <c r="N4140" s="87">
        <v>785</v>
      </c>
      <c r="O4140" s="87">
        <v>72</v>
      </c>
      <c r="P4140" s="87" t="s">
        <v>6153</v>
      </c>
      <c r="Q4140" s="87" t="s">
        <v>55</v>
      </c>
      <c r="R4140" s="87" t="s">
        <v>6153</v>
      </c>
      <c r="S4140" s="87" t="s">
        <v>2540</v>
      </c>
      <c r="T4140" s="87" t="s">
        <v>6101</v>
      </c>
      <c r="U4140" s="87" t="s">
        <v>6102</v>
      </c>
      <c r="V4140" s="86" t="s">
        <v>6107</v>
      </c>
      <c r="W4140" s="86" t="s">
        <v>6104</v>
      </c>
      <c r="X4140" s="9" t="s">
        <v>6105</v>
      </c>
      <c r="Y4140" s="86">
        <v>8</v>
      </c>
    </row>
    <row r="4141" spans="2:25" ht="39.6">
      <c r="B4141" s="86" t="s">
        <v>6093</v>
      </c>
      <c r="C4141" s="87" t="s">
        <v>2057</v>
      </c>
      <c r="D4141" s="87" t="s">
        <v>6137</v>
      </c>
      <c r="E4141" s="87" t="s">
        <v>6155</v>
      </c>
      <c r="F4141" s="87">
        <v>785</v>
      </c>
      <c r="G4141" s="87" t="s">
        <v>6122</v>
      </c>
      <c r="H4141" s="87">
        <v>144</v>
      </c>
      <c r="I4141" s="87" t="s">
        <v>6097</v>
      </c>
      <c r="J4141" s="87" t="s">
        <v>6151</v>
      </c>
      <c r="K4141" s="87" t="s">
        <v>6154</v>
      </c>
      <c r="L4141" s="87" t="s">
        <v>159</v>
      </c>
      <c r="M4141" s="87" t="s">
        <v>2838</v>
      </c>
      <c r="N4141" s="87">
        <v>785</v>
      </c>
      <c r="O4141" s="87" t="s">
        <v>2838</v>
      </c>
      <c r="P4141" s="87" t="s">
        <v>6153</v>
      </c>
      <c r="Q4141" s="87" t="s">
        <v>159</v>
      </c>
      <c r="R4141" s="87" t="s">
        <v>6153</v>
      </c>
      <c r="S4141" s="87" t="s">
        <v>159</v>
      </c>
      <c r="T4141" s="87" t="s">
        <v>6101</v>
      </c>
      <c r="U4141" s="87" t="s">
        <v>6102</v>
      </c>
      <c r="V4141" s="86" t="s">
        <v>6107</v>
      </c>
      <c r="W4141" s="86" t="s">
        <v>6104</v>
      </c>
      <c r="X4141" s="9" t="s">
        <v>6105</v>
      </c>
      <c r="Y4141" s="86" t="s">
        <v>159</v>
      </c>
    </row>
    <row r="4142" spans="2:25" ht="39.6">
      <c r="B4142" s="86" t="s">
        <v>6093</v>
      </c>
      <c r="C4142" s="87" t="s">
        <v>2057</v>
      </c>
      <c r="D4142" s="87" t="s">
        <v>6113</v>
      </c>
      <c r="E4142" s="87" t="s">
        <v>6156</v>
      </c>
      <c r="F4142" s="87">
        <v>249</v>
      </c>
      <c r="G4142" s="87" t="s">
        <v>6122</v>
      </c>
      <c r="H4142" s="87">
        <v>145</v>
      </c>
      <c r="I4142" s="87" t="s">
        <v>6097</v>
      </c>
      <c r="J4142" s="87" t="s">
        <v>6157</v>
      </c>
      <c r="K4142" s="87" t="s">
        <v>6158</v>
      </c>
      <c r="L4142" s="87" t="s">
        <v>921</v>
      </c>
      <c r="M4142" s="87">
        <v>73</v>
      </c>
      <c r="N4142" s="87">
        <v>249</v>
      </c>
      <c r="O4142" s="87">
        <v>73</v>
      </c>
      <c r="P4142" s="87" t="s">
        <v>6153</v>
      </c>
      <c r="Q4142" s="87" t="s">
        <v>55</v>
      </c>
      <c r="R4142" s="87" t="s">
        <v>6153</v>
      </c>
      <c r="S4142" s="87" t="s">
        <v>2540</v>
      </c>
      <c r="T4142" s="87" t="s">
        <v>6101</v>
      </c>
      <c r="U4142" s="87" t="s">
        <v>6102</v>
      </c>
      <c r="V4142" s="86" t="s">
        <v>6107</v>
      </c>
      <c r="W4142" s="86" t="s">
        <v>6104</v>
      </c>
      <c r="X4142" s="9" t="s">
        <v>6105</v>
      </c>
      <c r="Y4142" s="86">
        <v>9</v>
      </c>
    </row>
    <row r="4143" spans="2:25" ht="39.6">
      <c r="B4143" s="86" t="s">
        <v>6093</v>
      </c>
      <c r="C4143" s="87" t="s">
        <v>2057</v>
      </c>
      <c r="D4143" s="87" t="s">
        <v>6113</v>
      </c>
      <c r="E4143" s="87" t="s">
        <v>6156</v>
      </c>
      <c r="F4143" s="87">
        <v>249</v>
      </c>
      <c r="G4143" s="87" t="s">
        <v>6122</v>
      </c>
      <c r="H4143" s="87">
        <v>146</v>
      </c>
      <c r="I4143" s="87" t="s">
        <v>6097</v>
      </c>
      <c r="J4143" s="87" t="s">
        <v>6157</v>
      </c>
      <c r="K4143" s="87" t="s">
        <v>6159</v>
      </c>
      <c r="L4143" s="87" t="s">
        <v>159</v>
      </c>
      <c r="M4143" s="87" t="s">
        <v>1355</v>
      </c>
      <c r="N4143" s="87">
        <v>249</v>
      </c>
      <c r="O4143" s="87" t="s">
        <v>1355</v>
      </c>
      <c r="P4143" s="87" t="s">
        <v>6153</v>
      </c>
      <c r="Q4143" s="87" t="s">
        <v>159</v>
      </c>
      <c r="R4143" s="87" t="s">
        <v>6153</v>
      </c>
      <c r="S4143" s="87" t="s">
        <v>159</v>
      </c>
      <c r="T4143" s="87" t="s">
        <v>6101</v>
      </c>
      <c r="U4143" s="87" t="s">
        <v>6102</v>
      </c>
      <c r="V4143" s="86" t="s">
        <v>6107</v>
      </c>
      <c r="W4143" s="86" t="s">
        <v>6104</v>
      </c>
      <c r="X4143" s="9" t="s">
        <v>6105</v>
      </c>
      <c r="Y4143" s="86" t="s">
        <v>159</v>
      </c>
    </row>
    <row r="4144" spans="2:25" ht="39.6">
      <c r="B4144" s="86" t="s">
        <v>6093</v>
      </c>
      <c r="C4144" s="87" t="s">
        <v>2057</v>
      </c>
      <c r="D4144" s="87" t="s">
        <v>6132</v>
      </c>
      <c r="E4144" s="87" t="s">
        <v>6156</v>
      </c>
      <c r="F4144" s="87">
        <v>309</v>
      </c>
      <c r="G4144" s="87" t="s">
        <v>6122</v>
      </c>
      <c r="H4144" s="87">
        <v>147</v>
      </c>
      <c r="I4144" s="87" t="s">
        <v>6097</v>
      </c>
      <c r="J4144" s="87" t="s">
        <v>6157</v>
      </c>
      <c r="K4144" s="87" t="s">
        <v>6160</v>
      </c>
      <c r="L4144" s="87" t="s">
        <v>921</v>
      </c>
      <c r="M4144" s="87">
        <v>74</v>
      </c>
      <c r="N4144" s="87">
        <v>309</v>
      </c>
      <c r="O4144" s="87">
        <v>74</v>
      </c>
      <c r="P4144" s="87" t="s">
        <v>6153</v>
      </c>
      <c r="Q4144" s="87" t="s">
        <v>55</v>
      </c>
      <c r="R4144" s="87" t="s">
        <v>6153</v>
      </c>
      <c r="S4144" s="87" t="s">
        <v>2540</v>
      </c>
      <c r="T4144" s="87" t="s">
        <v>6101</v>
      </c>
      <c r="U4144" s="87" t="s">
        <v>6102</v>
      </c>
      <c r="V4144" s="86" t="s">
        <v>6107</v>
      </c>
      <c r="W4144" s="86" t="s">
        <v>6104</v>
      </c>
      <c r="X4144" s="9" t="s">
        <v>6105</v>
      </c>
      <c r="Y4144" s="86">
        <v>10</v>
      </c>
    </row>
    <row r="4145" spans="2:25" ht="39.6">
      <c r="B4145" s="86" t="s">
        <v>6093</v>
      </c>
      <c r="C4145" s="87" t="s">
        <v>2057</v>
      </c>
      <c r="D4145" s="87" t="s">
        <v>6132</v>
      </c>
      <c r="E4145" s="87" t="s">
        <v>6156</v>
      </c>
      <c r="F4145" s="87">
        <v>309</v>
      </c>
      <c r="G4145" s="87" t="s">
        <v>6122</v>
      </c>
      <c r="H4145" s="87">
        <v>148</v>
      </c>
      <c r="I4145" s="87" t="s">
        <v>6097</v>
      </c>
      <c r="J4145" s="87" t="s">
        <v>6157</v>
      </c>
      <c r="K4145" s="87" t="s">
        <v>6161</v>
      </c>
      <c r="L4145" s="87" t="s">
        <v>159</v>
      </c>
      <c r="M4145" s="87" t="s">
        <v>2838</v>
      </c>
      <c r="N4145" s="87">
        <v>309</v>
      </c>
      <c r="O4145" s="87" t="s">
        <v>2838</v>
      </c>
      <c r="P4145" s="87" t="s">
        <v>6153</v>
      </c>
      <c r="Q4145" s="87" t="s">
        <v>159</v>
      </c>
      <c r="R4145" s="87" t="s">
        <v>6153</v>
      </c>
      <c r="S4145" s="87" t="s">
        <v>159</v>
      </c>
      <c r="T4145" s="87" t="s">
        <v>6101</v>
      </c>
      <c r="U4145" s="87" t="s">
        <v>6102</v>
      </c>
      <c r="V4145" s="86" t="s">
        <v>6107</v>
      </c>
      <c r="W4145" s="86" t="s">
        <v>6104</v>
      </c>
      <c r="X4145" s="9" t="s">
        <v>6105</v>
      </c>
      <c r="Y4145" s="86" t="s">
        <v>159</v>
      </c>
    </row>
    <row r="4146" spans="2:25" ht="39.6">
      <c r="B4146" s="86" t="s">
        <v>6093</v>
      </c>
      <c r="C4146" s="87" t="s">
        <v>2057</v>
      </c>
      <c r="D4146" s="87" t="s">
        <v>6136</v>
      </c>
      <c r="E4146" s="87" t="s">
        <v>6156</v>
      </c>
      <c r="F4146" s="87">
        <v>470</v>
      </c>
      <c r="G4146" s="87" t="s">
        <v>6122</v>
      </c>
      <c r="H4146" s="87">
        <v>149</v>
      </c>
      <c r="I4146" s="87" t="s">
        <v>6097</v>
      </c>
      <c r="J4146" s="87" t="s">
        <v>6157</v>
      </c>
      <c r="K4146" s="87" t="s">
        <v>6158</v>
      </c>
      <c r="L4146" s="87" t="s">
        <v>921</v>
      </c>
      <c r="M4146" s="87">
        <v>75</v>
      </c>
      <c r="N4146" s="87">
        <v>470</v>
      </c>
      <c r="O4146" s="87">
        <v>75</v>
      </c>
      <c r="P4146" s="87" t="s">
        <v>6153</v>
      </c>
      <c r="Q4146" s="87" t="s">
        <v>55</v>
      </c>
      <c r="R4146" s="87" t="s">
        <v>6153</v>
      </c>
      <c r="S4146" s="87" t="s">
        <v>2540</v>
      </c>
      <c r="T4146" s="87" t="s">
        <v>6101</v>
      </c>
      <c r="U4146" s="87" t="s">
        <v>6102</v>
      </c>
      <c r="V4146" s="86" t="s">
        <v>6107</v>
      </c>
      <c r="W4146" s="86" t="s">
        <v>6104</v>
      </c>
      <c r="X4146" s="9" t="s">
        <v>6105</v>
      </c>
      <c r="Y4146" s="86">
        <v>9</v>
      </c>
    </row>
    <row r="4147" spans="2:25" ht="39.6">
      <c r="B4147" s="86" t="s">
        <v>6093</v>
      </c>
      <c r="C4147" s="87" t="s">
        <v>2057</v>
      </c>
      <c r="D4147" s="87" t="s">
        <v>6136</v>
      </c>
      <c r="E4147" s="87" t="s">
        <v>6156</v>
      </c>
      <c r="F4147" s="87">
        <v>470</v>
      </c>
      <c r="G4147" s="87" t="s">
        <v>6122</v>
      </c>
      <c r="H4147" s="87">
        <v>150</v>
      </c>
      <c r="I4147" s="87" t="s">
        <v>6097</v>
      </c>
      <c r="J4147" s="87" t="s">
        <v>6157</v>
      </c>
      <c r="K4147" s="87" t="s">
        <v>6159</v>
      </c>
      <c r="L4147" s="87" t="s">
        <v>159</v>
      </c>
      <c r="M4147" s="87" t="s">
        <v>2838</v>
      </c>
      <c r="N4147" s="87">
        <v>470</v>
      </c>
      <c r="O4147" s="87" t="s">
        <v>2838</v>
      </c>
      <c r="P4147" s="87" t="s">
        <v>6153</v>
      </c>
      <c r="Q4147" s="87" t="s">
        <v>159</v>
      </c>
      <c r="R4147" s="87" t="s">
        <v>6153</v>
      </c>
      <c r="S4147" s="87" t="s">
        <v>159</v>
      </c>
      <c r="T4147" s="87" t="s">
        <v>6101</v>
      </c>
      <c r="U4147" s="87" t="s">
        <v>6102</v>
      </c>
      <c r="V4147" s="86" t="s">
        <v>6107</v>
      </c>
      <c r="W4147" s="86" t="s">
        <v>6104</v>
      </c>
      <c r="X4147" s="9" t="s">
        <v>6105</v>
      </c>
      <c r="Y4147" s="86" t="s">
        <v>159</v>
      </c>
    </row>
    <row r="4148" spans="2:25" ht="39.6">
      <c r="B4148" s="86" t="s">
        <v>6093</v>
      </c>
      <c r="C4148" s="87" t="s">
        <v>2057</v>
      </c>
      <c r="D4148" s="87" t="s">
        <v>6119</v>
      </c>
      <c r="E4148" s="87" t="s">
        <v>6156</v>
      </c>
      <c r="F4148" s="87">
        <v>581</v>
      </c>
      <c r="G4148" s="87" t="s">
        <v>6122</v>
      </c>
      <c r="H4148" s="87">
        <v>151</v>
      </c>
      <c r="I4148" s="87" t="s">
        <v>6097</v>
      </c>
      <c r="J4148" s="87" t="s">
        <v>6157</v>
      </c>
      <c r="K4148" s="87" t="s">
        <v>6158</v>
      </c>
      <c r="L4148" s="87" t="s">
        <v>921</v>
      </c>
      <c r="M4148" s="87">
        <v>76</v>
      </c>
      <c r="N4148" s="87">
        <v>581</v>
      </c>
      <c r="O4148" s="87">
        <v>76</v>
      </c>
      <c r="P4148" s="87" t="s">
        <v>6153</v>
      </c>
      <c r="Q4148" s="87" t="s">
        <v>55</v>
      </c>
      <c r="R4148" s="87" t="s">
        <v>6153</v>
      </c>
      <c r="S4148" s="87" t="s">
        <v>2540</v>
      </c>
      <c r="T4148" s="87" t="s">
        <v>6101</v>
      </c>
      <c r="U4148" s="87" t="s">
        <v>6102</v>
      </c>
      <c r="V4148" s="86" t="s">
        <v>6107</v>
      </c>
      <c r="W4148" s="86" t="s">
        <v>6104</v>
      </c>
      <c r="X4148" s="9" t="s">
        <v>6105</v>
      </c>
      <c r="Y4148" s="86">
        <v>9</v>
      </c>
    </row>
    <row r="4149" spans="2:25" ht="39.6">
      <c r="B4149" s="86" t="s">
        <v>6093</v>
      </c>
      <c r="C4149" s="87" t="s">
        <v>2057</v>
      </c>
      <c r="D4149" s="87" t="s">
        <v>6119</v>
      </c>
      <c r="E4149" s="87" t="s">
        <v>6156</v>
      </c>
      <c r="F4149" s="87">
        <v>581</v>
      </c>
      <c r="G4149" s="87" t="s">
        <v>6122</v>
      </c>
      <c r="H4149" s="87">
        <v>152</v>
      </c>
      <c r="I4149" s="87" t="s">
        <v>6097</v>
      </c>
      <c r="J4149" s="87" t="s">
        <v>6157</v>
      </c>
      <c r="K4149" s="87" t="s">
        <v>6159</v>
      </c>
      <c r="L4149" s="87" t="s">
        <v>159</v>
      </c>
      <c r="M4149" s="87" t="s">
        <v>2838</v>
      </c>
      <c r="N4149" s="87">
        <v>581</v>
      </c>
      <c r="O4149" s="87" t="s">
        <v>2838</v>
      </c>
      <c r="P4149" s="87" t="s">
        <v>6153</v>
      </c>
      <c r="Q4149" s="87" t="s">
        <v>159</v>
      </c>
      <c r="R4149" s="87" t="s">
        <v>6153</v>
      </c>
      <c r="S4149" s="87" t="s">
        <v>159</v>
      </c>
      <c r="T4149" s="87" t="s">
        <v>6101</v>
      </c>
      <c r="U4149" s="87" t="s">
        <v>6102</v>
      </c>
      <c r="V4149" s="86" t="s">
        <v>6107</v>
      </c>
      <c r="W4149" s="86" t="s">
        <v>6104</v>
      </c>
      <c r="X4149" s="9" t="s">
        <v>6105</v>
      </c>
      <c r="Y4149" s="86" t="s">
        <v>159</v>
      </c>
    </row>
    <row r="4150" spans="2:25" ht="39.6">
      <c r="B4150" s="86" t="s">
        <v>6093</v>
      </c>
      <c r="C4150" s="87" t="s">
        <v>2057</v>
      </c>
      <c r="D4150" s="87" t="s">
        <v>6137</v>
      </c>
      <c r="E4150" s="87" t="s">
        <v>6156</v>
      </c>
      <c r="F4150" s="87">
        <v>899</v>
      </c>
      <c r="G4150" s="87" t="s">
        <v>6122</v>
      </c>
      <c r="H4150" s="87">
        <v>153</v>
      </c>
      <c r="I4150" s="87" t="s">
        <v>6097</v>
      </c>
      <c r="J4150" s="87" t="s">
        <v>6157</v>
      </c>
      <c r="K4150" s="87" t="s">
        <v>6158</v>
      </c>
      <c r="L4150" s="87" t="s">
        <v>921</v>
      </c>
      <c r="M4150" s="87">
        <v>77</v>
      </c>
      <c r="N4150" s="87">
        <v>899</v>
      </c>
      <c r="O4150" s="87">
        <v>77</v>
      </c>
      <c r="P4150" s="87" t="s">
        <v>6153</v>
      </c>
      <c r="Q4150" s="87" t="s">
        <v>55</v>
      </c>
      <c r="R4150" s="87" t="s">
        <v>6153</v>
      </c>
      <c r="S4150" s="87" t="s">
        <v>2540</v>
      </c>
      <c r="T4150" s="87" t="s">
        <v>6101</v>
      </c>
      <c r="U4150" s="87" t="s">
        <v>6102</v>
      </c>
      <c r="V4150" s="86" t="s">
        <v>6107</v>
      </c>
      <c r="W4150" s="86" t="s">
        <v>6104</v>
      </c>
      <c r="X4150" s="9" t="s">
        <v>6105</v>
      </c>
      <c r="Y4150" s="86">
        <v>9</v>
      </c>
    </row>
    <row r="4151" spans="2:25" ht="39.6">
      <c r="B4151" s="86" t="s">
        <v>6093</v>
      </c>
      <c r="C4151" s="87" t="s">
        <v>2057</v>
      </c>
      <c r="D4151" s="87" t="s">
        <v>6137</v>
      </c>
      <c r="E4151" s="87" t="s">
        <v>6156</v>
      </c>
      <c r="F4151" s="87">
        <v>899</v>
      </c>
      <c r="G4151" s="87" t="s">
        <v>6122</v>
      </c>
      <c r="H4151" s="87">
        <v>154</v>
      </c>
      <c r="I4151" s="87" t="s">
        <v>6097</v>
      </c>
      <c r="J4151" s="87" t="s">
        <v>6157</v>
      </c>
      <c r="K4151" s="87" t="s">
        <v>6159</v>
      </c>
      <c r="L4151" s="87" t="s">
        <v>159</v>
      </c>
      <c r="M4151" s="87" t="s">
        <v>2838</v>
      </c>
      <c r="N4151" s="87">
        <v>899</v>
      </c>
      <c r="O4151" s="87" t="s">
        <v>2838</v>
      </c>
      <c r="P4151" s="87" t="s">
        <v>6153</v>
      </c>
      <c r="Q4151" s="87" t="s">
        <v>159</v>
      </c>
      <c r="R4151" s="87" t="s">
        <v>6153</v>
      </c>
      <c r="S4151" s="87" t="s">
        <v>159</v>
      </c>
      <c r="T4151" s="87" t="s">
        <v>6101</v>
      </c>
      <c r="U4151" s="87" t="s">
        <v>6102</v>
      </c>
      <c r="V4151" s="86" t="s">
        <v>6107</v>
      </c>
      <c r="W4151" s="86" t="s">
        <v>6104</v>
      </c>
      <c r="X4151" s="9" t="s">
        <v>6105</v>
      </c>
      <c r="Y4151" s="86" t="s">
        <v>159</v>
      </c>
    </row>
    <row r="4152" spans="2:25" ht="39.6">
      <c r="B4152" s="86" t="s">
        <v>6093</v>
      </c>
      <c r="C4152" s="87" t="s">
        <v>2057</v>
      </c>
      <c r="D4152" s="87" t="s">
        <v>6138</v>
      </c>
      <c r="E4152" s="87" t="s">
        <v>6156</v>
      </c>
      <c r="F4152" s="87">
        <v>1675</v>
      </c>
      <c r="G4152" s="87" t="s">
        <v>6122</v>
      </c>
      <c r="H4152" s="87">
        <v>155</v>
      </c>
      <c r="I4152" s="87" t="s">
        <v>6097</v>
      </c>
      <c r="J4152" s="87" t="s">
        <v>6157</v>
      </c>
      <c r="K4152" s="87" t="s">
        <v>6160</v>
      </c>
      <c r="L4152" s="87" t="s">
        <v>921</v>
      </c>
      <c r="M4152" s="87">
        <v>78</v>
      </c>
      <c r="N4152" s="87">
        <v>1675</v>
      </c>
      <c r="O4152" s="87">
        <v>78</v>
      </c>
      <c r="P4152" s="87" t="s">
        <v>6153</v>
      </c>
      <c r="Q4152" s="87" t="s">
        <v>55</v>
      </c>
      <c r="R4152" s="87" t="s">
        <v>6153</v>
      </c>
      <c r="S4152" s="87" t="s">
        <v>2540</v>
      </c>
      <c r="T4152" s="87" t="s">
        <v>6101</v>
      </c>
      <c r="U4152" s="87" t="s">
        <v>6102</v>
      </c>
      <c r="V4152" s="86" t="s">
        <v>6107</v>
      </c>
      <c r="W4152" s="86" t="s">
        <v>6104</v>
      </c>
      <c r="X4152" s="9" t="s">
        <v>6105</v>
      </c>
      <c r="Y4152" s="86">
        <v>10</v>
      </c>
    </row>
    <row r="4153" spans="2:25" ht="39.6">
      <c r="B4153" s="86" t="s">
        <v>6093</v>
      </c>
      <c r="C4153" s="87" t="s">
        <v>2057</v>
      </c>
      <c r="D4153" s="87" t="s">
        <v>6138</v>
      </c>
      <c r="E4153" s="87" t="s">
        <v>6156</v>
      </c>
      <c r="F4153" s="87">
        <v>1675</v>
      </c>
      <c r="G4153" s="87" t="s">
        <v>6122</v>
      </c>
      <c r="H4153" s="87">
        <v>156</v>
      </c>
      <c r="I4153" s="87" t="s">
        <v>6097</v>
      </c>
      <c r="J4153" s="87" t="s">
        <v>6157</v>
      </c>
      <c r="K4153" s="87" t="s">
        <v>6161</v>
      </c>
      <c r="L4153" s="87" t="s">
        <v>159</v>
      </c>
      <c r="M4153" s="87" t="s">
        <v>2838</v>
      </c>
      <c r="N4153" s="87">
        <v>1675</v>
      </c>
      <c r="O4153" s="87" t="s">
        <v>2838</v>
      </c>
      <c r="P4153" s="87" t="s">
        <v>6153</v>
      </c>
      <c r="Q4153" s="87" t="s">
        <v>159</v>
      </c>
      <c r="R4153" s="87" t="s">
        <v>6153</v>
      </c>
      <c r="S4153" s="87" t="s">
        <v>159</v>
      </c>
      <c r="T4153" s="87" t="s">
        <v>6101</v>
      </c>
      <c r="U4153" s="87" t="s">
        <v>6102</v>
      </c>
      <c r="V4153" s="86" t="s">
        <v>6107</v>
      </c>
      <c r="W4153" s="86" t="s">
        <v>6104</v>
      </c>
      <c r="X4153" s="9" t="s">
        <v>6105</v>
      </c>
      <c r="Y4153" s="86" t="s">
        <v>159</v>
      </c>
    </row>
    <row r="4154" spans="2:25" ht="39.6">
      <c r="B4154" s="86" t="s">
        <v>6093</v>
      </c>
      <c r="C4154" s="87" t="s">
        <v>2057</v>
      </c>
      <c r="D4154" s="87" t="s">
        <v>6143</v>
      </c>
      <c r="E4154" s="87" t="s">
        <v>6156</v>
      </c>
      <c r="F4154" s="87">
        <v>2094</v>
      </c>
      <c r="G4154" s="87" t="s">
        <v>6122</v>
      </c>
      <c r="H4154" s="87">
        <v>157</v>
      </c>
      <c r="I4154" s="87" t="s">
        <v>6097</v>
      </c>
      <c r="J4154" s="87" t="s">
        <v>6157</v>
      </c>
      <c r="K4154" s="87" t="s">
        <v>6160</v>
      </c>
      <c r="L4154" s="87" t="s">
        <v>921</v>
      </c>
      <c r="M4154" s="87">
        <v>79</v>
      </c>
      <c r="N4154" s="87">
        <v>2094</v>
      </c>
      <c r="O4154" s="87">
        <v>79</v>
      </c>
      <c r="P4154" s="87" t="s">
        <v>6153</v>
      </c>
      <c r="Q4154" s="87" t="s">
        <v>55</v>
      </c>
      <c r="R4154" s="87" t="s">
        <v>6153</v>
      </c>
      <c r="S4154" s="87" t="s">
        <v>2540</v>
      </c>
      <c r="T4154" s="87" t="s">
        <v>6101</v>
      </c>
      <c r="U4154" s="87" t="s">
        <v>6102</v>
      </c>
      <c r="V4154" s="86" t="s">
        <v>6107</v>
      </c>
      <c r="W4154" s="86" t="s">
        <v>6104</v>
      </c>
      <c r="X4154" s="9" t="s">
        <v>6105</v>
      </c>
      <c r="Y4154" s="86">
        <v>10</v>
      </c>
    </row>
    <row r="4155" spans="2:25" ht="39.6">
      <c r="B4155" s="86" t="s">
        <v>6093</v>
      </c>
      <c r="C4155" s="87" t="s">
        <v>2057</v>
      </c>
      <c r="D4155" s="87" t="s">
        <v>6143</v>
      </c>
      <c r="E4155" s="87" t="s">
        <v>6156</v>
      </c>
      <c r="F4155" s="87">
        <v>2094</v>
      </c>
      <c r="G4155" s="87" t="s">
        <v>6122</v>
      </c>
      <c r="H4155" s="87">
        <v>158</v>
      </c>
      <c r="I4155" s="87" t="s">
        <v>6097</v>
      </c>
      <c r="J4155" s="87" t="s">
        <v>6157</v>
      </c>
      <c r="K4155" s="87" t="s">
        <v>6161</v>
      </c>
      <c r="L4155" s="87" t="s">
        <v>159</v>
      </c>
      <c r="M4155" s="87" t="s">
        <v>2838</v>
      </c>
      <c r="N4155" s="87">
        <v>2094</v>
      </c>
      <c r="O4155" s="87" t="s">
        <v>2838</v>
      </c>
      <c r="P4155" s="87" t="s">
        <v>6153</v>
      </c>
      <c r="Q4155" s="87" t="s">
        <v>159</v>
      </c>
      <c r="R4155" s="87" t="s">
        <v>6153</v>
      </c>
      <c r="S4155" s="87" t="s">
        <v>159</v>
      </c>
      <c r="T4155" s="87" t="s">
        <v>6101</v>
      </c>
      <c r="U4155" s="87" t="s">
        <v>6102</v>
      </c>
      <c r="V4155" s="86" t="s">
        <v>6107</v>
      </c>
      <c r="W4155" s="86" t="s">
        <v>6104</v>
      </c>
      <c r="X4155" s="9" t="s">
        <v>6105</v>
      </c>
      <c r="Y4155" s="86" t="s">
        <v>159</v>
      </c>
    </row>
    <row r="4156" spans="2:25" ht="39.6">
      <c r="B4156" s="86" t="s">
        <v>6093</v>
      </c>
      <c r="C4156" s="87" t="s">
        <v>2057</v>
      </c>
      <c r="D4156" s="87" t="s">
        <v>6144</v>
      </c>
      <c r="E4156" s="87" t="s">
        <v>6156</v>
      </c>
      <c r="F4156" s="87">
        <v>3555</v>
      </c>
      <c r="G4156" s="87" t="s">
        <v>6122</v>
      </c>
      <c r="H4156" s="87">
        <v>159</v>
      </c>
      <c r="I4156" s="87" t="s">
        <v>6097</v>
      </c>
      <c r="J4156" s="87" t="s">
        <v>6162</v>
      </c>
      <c r="K4156" s="87" t="s">
        <v>6163</v>
      </c>
      <c r="L4156" s="87" t="s">
        <v>921</v>
      </c>
      <c r="M4156" s="87">
        <v>80</v>
      </c>
      <c r="N4156" s="87">
        <v>3470</v>
      </c>
      <c r="O4156" s="87">
        <v>80</v>
      </c>
      <c r="P4156" s="87" t="s">
        <v>6153</v>
      </c>
      <c r="Q4156" s="87" t="s">
        <v>55</v>
      </c>
      <c r="R4156" s="87" t="s">
        <v>6153</v>
      </c>
      <c r="S4156" s="87" t="s">
        <v>2540</v>
      </c>
      <c r="T4156" s="87" t="s">
        <v>6101</v>
      </c>
      <c r="U4156" s="87" t="s">
        <v>6102</v>
      </c>
      <c r="V4156" s="86" t="s">
        <v>6107</v>
      </c>
      <c r="W4156" s="86" t="s">
        <v>6104</v>
      </c>
      <c r="X4156" s="9" t="s">
        <v>6105</v>
      </c>
      <c r="Y4156" s="86">
        <v>11</v>
      </c>
    </row>
    <row r="4157" spans="2:25" ht="39.6">
      <c r="B4157" s="86" t="s">
        <v>6093</v>
      </c>
      <c r="C4157" s="87" t="s">
        <v>2057</v>
      </c>
      <c r="D4157" s="87" t="s">
        <v>6144</v>
      </c>
      <c r="E4157" s="87" t="s">
        <v>6156</v>
      </c>
      <c r="F4157" s="87">
        <v>3555</v>
      </c>
      <c r="G4157" s="87" t="s">
        <v>6122</v>
      </c>
      <c r="H4157" s="87">
        <v>160</v>
      </c>
      <c r="I4157" s="87" t="s">
        <v>6097</v>
      </c>
      <c r="J4157" s="87" t="s">
        <v>6162</v>
      </c>
      <c r="K4157" s="87" t="s">
        <v>6164</v>
      </c>
      <c r="L4157" s="87" t="s">
        <v>159</v>
      </c>
      <c r="M4157" s="87" t="s">
        <v>2838</v>
      </c>
      <c r="N4157" s="87">
        <v>3470</v>
      </c>
      <c r="O4157" s="87" t="s">
        <v>2838</v>
      </c>
      <c r="P4157" s="87" t="s">
        <v>6153</v>
      </c>
      <c r="Q4157" s="87" t="s">
        <v>159</v>
      </c>
      <c r="R4157" s="87" t="s">
        <v>6153</v>
      </c>
      <c r="S4157" s="87" t="s">
        <v>159</v>
      </c>
      <c r="T4157" s="87" t="s">
        <v>6101</v>
      </c>
      <c r="U4157" s="87" t="s">
        <v>6102</v>
      </c>
      <c r="V4157" s="86" t="s">
        <v>6107</v>
      </c>
      <c r="W4157" s="86" t="s">
        <v>6104</v>
      </c>
      <c r="X4157" s="9" t="s">
        <v>6105</v>
      </c>
      <c r="Y4157" s="86" t="s">
        <v>159</v>
      </c>
    </row>
    <row r="4158" spans="2:25" ht="39.6">
      <c r="B4158" s="86" t="s">
        <v>6093</v>
      </c>
      <c r="C4158" s="87" t="s">
        <v>2057</v>
      </c>
      <c r="D4158" s="87" t="s">
        <v>6144</v>
      </c>
      <c r="E4158" s="87" t="s">
        <v>6156</v>
      </c>
      <c r="F4158" s="87">
        <v>3555</v>
      </c>
      <c r="G4158" s="87" t="s">
        <v>6122</v>
      </c>
      <c r="H4158" s="87">
        <v>161</v>
      </c>
      <c r="I4158" s="87" t="s">
        <v>6097</v>
      </c>
      <c r="J4158" s="87" t="s">
        <v>6162</v>
      </c>
      <c r="K4158" s="87" t="s">
        <v>6165</v>
      </c>
      <c r="L4158" s="87" t="s">
        <v>921</v>
      </c>
      <c r="M4158" s="87">
        <v>81</v>
      </c>
      <c r="N4158" s="87">
        <v>3300</v>
      </c>
      <c r="O4158" s="87">
        <v>81</v>
      </c>
      <c r="P4158" s="87" t="s">
        <v>6153</v>
      </c>
      <c r="Q4158" s="87" t="s">
        <v>55</v>
      </c>
      <c r="R4158" s="87" t="s">
        <v>6153</v>
      </c>
      <c r="S4158" s="87" t="s">
        <v>2540</v>
      </c>
      <c r="T4158" s="87" t="s">
        <v>6101</v>
      </c>
      <c r="U4158" s="87" t="s">
        <v>6102</v>
      </c>
      <c r="V4158" s="86" t="s">
        <v>6107</v>
      </c>
      <c r="W4158" s="86" t="s">
        <v>6104</v>
      </c>
      <c r="X4158" s="9" t="s">
        <v>6105</v>
      </c>
      <c r="Y4158" s="86">
        <v>12</v>
      </c>
    </row>
    <row r="4159" spans="2:25" ht="39.6">
      <c r="B4159" s="86" t="s">
        <v>6093</v>
      </c>
      <c r="C4159" s="87" t="s">
        <v>2057</v>
      </c>
      <c r="D4159" s="87" t="s">
        <v>6144</v>
      </c>
      <c r="E4159" s="87" t="s">
        <v>6156</v>
      </c>
      <c r="F4159" s="87">
        <v>3555</v>
      </c>
      <c r="G4159" s="87" t="s">
        <v>6122</v>
      </c>
      <c r="H4159" s="87">
        <v>162</v>
      </c>
      <c r="I4159" s="87" t="s">
        <v>6097</v>
      </c>
      <c r="J4159" s="87" t="s">
        <v>6162</v>
      </c>
      <c r="K4159" s="87" t="s">
        <v>6166</v>
      </c>
      <c r="L4159" s="87" t="s">
        <v>159</v>
      </c>
      <c r="M4159" s="87" t="s">
        <v>2838</v>
      </c>
      <c r="N4159" s="87">
        <v>3300</v>
      </c>
      <c r="O4159" s="87" t="s">
        <v>2838</v>
      </c>
      <c r="P4159" s="87" t="s">
        <v>6153</v>
      </c>
      <c r="Q4159" s="87" t="s">
        <v>159</v>
      </c>
      <c r="R4159" s="87" t="s">
        <v>6153</v>
      </c>
      <c r="S4159" s="87" t="s">
        <v>159</v>
      </c>
      <c r="T4159" s="87" t="s">
        <v>6101</v>
      </c>
      <c r="U4159" s="87" t="s">
        <v>6102</v>
      </c>
      <c r="V4159" s="86" t="s">
        <v>6107</v>
      </c>
      <c r="W4159" s="86" t="s">
        <v>6104</v>
      </c>
      <c r="X4159" s="9" t="s">
        <v>6105</v>
      </c>
      <c r="Y4159" s="86" t="s">
        <v>159</v>
      </c>
    </row>
    <row r="4160" spans="2:25" ht="39.6">
      <c r="B4160" s="86" t="s">
        <v>6093</v>
      </c>
      <c r="C4160" s="87" t="s">
        <v>2057</v>
      </c>
      <c r="D4160" s="87" t="s">
        <v>6147</v>
      </c>
      <c r="E4160" s="87" t="s">
        <v>6156</v>
      </c>
      <c r="F4160" s="87">
        <v>4600</v>
      </c>
      <c r="G4160" s="87" t="s">
        <v>6122</v>
      </c>
      <c r="H4160" s="87">
        <v>163</v>
      </c>
      <c r="I4160" s="87" t="s">
        <v>6097</v>
      </c>
      <c r="J4160" s="87" t="s">
        <v>6162</v>
      </c>
      <c r="K4160" s="87" t="s">
        <v>6163</v>
      </c>
      <c r="L4160" s="87" t="s">
        <v>921</v>
      </c>
      <c r="M4160" s="87">
        <v>82</v>
      </c>
      <c r="N4160" s="87">
        <v>4325</v>
      </c>
      <c r="O4160" s="87">
        <v>82</v>
      </c>
      <c r="P4160" s="87" t="s">
        <v>6153</v>
      </c>
      <c r="Q4160" s="87" t="s">
        <v>55</v>
      </c>
      <c r="R4160" s="87" t="s">
        <v>6153</v>
      </c>
      <c r="S4160" s="87" t="s">
        <v>2540</v>
      </c>
      <c r="T4160" s="87" t="s">
        <v>6101</v>
      </c>
      <c r="U4160" s="87" t="s">
        <v>6102</v>
      </c>
      <c r="V4160" s="86" t="s">
        <v>6107</v>
      </c>
      <c r="W4160" s="86" t="s">
        <v>6104</v>
      </c>
      <c r="X4160" s="9" t="s">
        <v>6105</v>
      </c>
      <c r="Y4160" s="86">
        <v>11</v>
      </c>
    </row>
    <row r="4161" spans="2:25" ht="39.6">
      <c r="B4161" s="86" t="s">
        <v>6093</v>
      </c>
      <c r="C4161" s="87" t="s">
        <v>2057</v>
      </c>
      <c r="D4161" s="87" t="s">
        <v>6147</v>
      </c>
      <c r="E4161" s="87" t="s">
        <v>6156</v>
      </c>
      <c r="F4161" s="87">
        <v>4600</v>
      </c>
      <c r="G4161" s="87" t="s">
        <v>6122</v>
      </c>
      <c r="H4161" s="87">
        <v>164</v>
      </c>
      <c r="I4161" s="87" t="s">
        <v>6097</v>
      </c>
      <c r="J4161" s="87" t="s">
        <v>6162</v>
      </c>
      <c r="K4161" s="87" t="s">
        <v>6164</v>
      </c>
      <c r="L4161" s="87" t="s">
        <v>159</v>
      </c>
      <c r="M4161" s="87" t="s">
        <v>2838</v>
      </c>
      <c r="N4161" s="87">
        <v>4325</v>
      </c>
      <c r="O4161" s="87" t="s">
        <v>2838</v>
      </c>
      <c r="P4161" s="87" t="s">
        <v>6153</v>
      </c>
      <c r="Q4161" s="87" t="s">
        <v>159</v>
      </c>
      <c r="R4161" s="87" t="s">
        <v>6153</v>
      </c>
      <c r="S4161" s="87" t="s">
        <v>159</v>
      </c>
      <c r="T4161" s="87" t="s">
        <v>6101</v>
      </c>
      <c r="U4161" s="87" t="s">
        <v>6102</v>
      </c>
      <c r="V4161" s="86" t="s">
        <v>6107</v>
      </c>
      <c r="W4161" s="86" t="s">
        <v>6104</v>
      </c>
      <c r="X4161" s="9" t="s">
        <v>6105</v>
      </c>
      <c r="Y4161" s="86" t="s">
        <v>159</v>
      </c>
    </row>
    <row r="4162" spans="2:25" ht="39.6">
      <c r="B4162" s="86" t="s">
        <v>6093</v>
      </c>
      <c r="C4162" s="87" t="s">
        <v>2057</v>
      </c>
      <c r="D4162" s="87" t="s">
        <v>6147</v>
      </c>
      <c r="E4162" s="87" t="s">
        <v>6156</v>
      </c>
      <c r="F4162" s="87">
        <v>4600</v>
      </c>
      <c r="G4162" s="87" t="s">
        <v>6122</v>
      </c>
      <c r="H4162" s="87">
        <v>165</v>
      </c>
      <c r="I4162" s="87" t="s">
        <v>6097</v>
      </c>
      <c r="J4162" s="87" t="s">
        <v>6162</v>
      </c>
      <c r="K4162" s="87" t="s">
        <v>6165</v>
      </c>
      <c r="L4162" s="87" t="s">
        <v>921</v>
      </c>
      <c r="M4162" s="87">
        <v>83</v>
      </c>
      <c r="N4162" s="87">
        <v>4088</v>
      </c>
      <c r="O4162" s="87">
        <v>83</v>
      </c>
      <c r="P4162" s="87" t="s">
        <v>6153</v>
      </c>
      <c r="Q4162" s="87" t="s">
        <v>55</v>
      </c>
      <c r="R4162" s="87" t="s">
        <v>6153</v>
      </c>
      <c r="S4162" s="87" t="s">
        <v>2540</v>
      </c>
      <c r="T4162" s="87" t="s">
        <v>6101</v>
      </c>
      <c r="U4162" s="87" t="s">
        <v>6102</v>
      </c>
      <c r="V4162" s="86" t="s">
        <v>6107</v>
      </c>
      <c r="W4162" s="86" t="s">
        <v>6104</v>
      </c>
      <c r="X4162" s="9" t="s">
        <v>6105</v>
      </c>
      <c r="Y4162" s="86">
        <v>12</v>
      </c>
    </row>
    <row r="4163" spans="2:25" ht="39.6">
      <c r="B4163" s="86" t="s">
        <v>6093</v>
      </c>
      <c r="C4163" s="87" t="s">
        <v>2057</v>
      </c>
      <c r="D4163" s="87" t="s">
        <v>6147</v>
      </c>
      <c r="E4163" s="87" t="s">
        <v>6156</v>
      </c>
      <c r="F4163" s="87">
        <v>4600</v>
      </c>
      <c r="G4163" s="87" t="s">
        <v>6122</v>
      </c>
      <c r="H4163" s="87">
        <v>166</v>
      </c>
      <c r="I4163" s="87" t="s">
        <v>6097</v>
      </c>
      <c r="J4163" s="87" t="s">
        <v>6162</v>
      </c>
      <c r="K4163" s="87" t="s">
        <v>6166</v>
      </c>
      <c r="L4163" s="87" t="s">
        <v>159</v>
      </c>
      <c r="M4163" s="87" t="s">
        <v>2838</v>
      </c>
      <c r="N4163" s="87">
        <v>4088</v>
      </c>
      <c r="O4163" s="87" t="s">
        <v>2838</v>
      </c>
      <c r="P4163" s="87" t="s">
        <v>6153</v>
      </c>
      <c r="Q4163" s="87" t="s">
        <v>159</v>
      </c>
      <c r="R4163" s="87" t="s">
        <v>6153</v>
      </c>
      <c r="S4163" s="87" t="s">
        <v>159</v>
      </c>
      <c r="T4163" s="87" t="s">
        <v>6101</v>
      </c>
      <c r="U4163" s="87" t="s">
        <v>6102</v>
      </c>
      <c r="V4163" s="86" t="s">
        <v>6107</v>
      </c>
      <c r="W4163" s="86" t="s">
        <v>6104</v>
      </c>
      <c r="X4163" s="9" t="s">
        <v>6105</v>
      </c>
      <c r="Y4163" s="86" t="s">
        <v>159</v>
      </c>
    </row>
    <row r="4164" spans="2:25" ht="39.6">
      <c r="B4164" s="86" t="s">
        <v>6093</v>
      </c>
      <c r="C4164" s="87" t="s">
        <v>2057</v>
      </c>
      <c r="D4164" s="87" t="s">
        <v>6113</v>
      </c>
      <c r="E4164" s="87" t="s">
        <v>6167</v>
      </c>
      <c r="F4164" s="87">
        <v>244</v>
      </c>
      <c r="G4164" s="87" t="s">
        <v>6122</v>
      </c>
      <c r="H4164" s="87">
        <v>167</v>
      </c>
      <c r="I4164" s="87" t="s">
        <v>6097</v>
      </c>
      <c r="J4164" s="87" t="s">
        <v>6157</v>
      </c>
      <c r="K4164" s="87" t="s">
        <v>6158</v>
      </c>
      <c r="L4164" s="87" t="s">
        <v>921</v>
      </c>
      <c r="M4164" s="87">
        <v>84</v>
      </c>
      <c r="N4164" s="87">
        <v>244</v>
      </c>
      <c r="O4164" s="87">
        <v>84</v>
      </c>
      <c r="P4164" s="87" t="s">
        <v>6153</v>
      </c>
      <c r="Q4164" s="87" t="s">
        <v>55</v>
      </c>
      <c r="R4164" s="87" t="s">
        <v>6153</v>
      </c>
      <c r="S4164" s="87" t="s">
        <v>2540</v>
      </c>
      <c r="T4164" s="87" t="s">
        <v>6101</v>
      </c>
      <c r="U4164" s="87" t="s">
        <v>6102</v>
      </c>
      <c r="V4164" s="86" t="s">
        <v>6107</v>
      </c>
      <c r="W4164" s="86" t="s">
        <v>6104</v>
      </c>
      <c r="X4164" s="9" t="s">
        <v>6105</v>
      </c>
      <c r="Y4164" s="86">
        <v>9</v>
      </c>
    </row>
    <row r="4165" spans="2:25" ht="39.6">
      <c r="B4165" s="86" t="s">
        <v>6093</v>
      </c>
      <c r="C4165" s="87" t="s">
        <v>2057</v>
      </c>
      <c r="D4165" s="87" t="s">
        <v>6113</v>
      </c>
      <c r="E4165" s="87" t="s">
        <v>6167</v>
      </c>
      <c r="F4165" s="87">
        <v>244</v>
      </c>
      <c r="G4165" s="87" t="s">
        <v>6122</v>
      </c>
      <c r="H4165" s="87">
        <v>168</v>
      </c>
      <c r="I4165" s="87" t="s">
        <v>6097</v>
      </c>
      <c r="J4165" s="87" t="s">
        <v>6157</v>
      </c>
      <c r="K4165" s="87" t="s">
        <v>6159</v>
      </c>
      <c r="L4165" s="87" t="s">
        <v>159</v>
      </c>
      <c r="M4165" s="87" t="s">
        <v>2838</v>
      </c>
      <c r="N4165" s="87">
        <v>244</v>
      </c>
      <c r="O4165" s="87" t="s">
        <v>2838</v>
      </c>
      <c r="P4165" s="87" t="s">
        <v>6153</v>
      </c>
      <c r="Q4165" s="87" t="s">
        <v>159</v>
      </c>
      <c r="R4165" s="87" t="s">
        <v>6153</v>
      </c>
      <c r="S4165" s="87" t="s">
        <v>159</v>
      </c>
      <c r="T4165" s="87" t="s">
        <v>6101</v>
      </c>
      <c r="U4165" s="87" t="s">
        <v>6102</v>
      </c>
      <c r="V4165" s="86" t="s">
        <v>6107</v>
      </c>
      <c r="W4165" s="86" t="s">
        <v>6104</v>
      </c>
      <c r="X4165" s="9" t="s">
        <v>6105</v>
      </c>
      <c r="Y4165" s="86" t="s">
        <v>159</v>
      </c>
    </row>
    <row r="4166" spans="2:25" ht="39.6">
      <c r="B4166" s="86" t="s">
        <v>6093</v>
      </c>
      <c r="C4166" s="87" t="s">
        <v>2057</v>
      </c>
      <c r="D4166" s="87" t="s">
        <v>6132</v>
      </c>
      <c r="E4166" s="87" t="s">
        <v>6167</v>
      </c>
      <c r="F4166" s="87">
        <v>293</v>
      </c>
      <c r="G4166" s="87" t="s">
        <v>6122</v>
      </c>
      <c r="H4166" s="87">
        <v>169</v>
      </c>
      <c r="I4166" s="87" t="s">
        <v>6097</v>
      </c>
      <c r="J4166" s="87" t="s">
        <v>6157</v>
      </c>
      <c r="K4166" s="87" t="s">
        <v>6158</v>
      </c>
      <c r="L4166" s="87" t="s">
        <v>921</v>
      </c>
      <c r="M4166" s="87">
        <v>85</v>
      </c>
      <c r="N4166" s="87">
        <v>293</v>
      </c>
      <c r="O4166" s="87">
        <v>85</v>
      </c>
      <c r="P4166" s="87" t="s">
        <v>6153</v>
      </c>
      <c r="Q4166" s="87" t="s">
        <v>55</v>
      </c>
      <c r="R4166" s="87" t="s">
        <v>6153</v>
      </c>
      <c r="S4166" s="87" t="s">
        <v>2540</v>
      </c>
      <c r="T4166" s="87" t="s">
        <v>6101</v>
      </c>
      <c r="U4166" s="87" t="s">
        <v>6102</v>
      </c>
      <c r="V4166" s="86" t="s">
        <v>6107</v>
      </c>
      <c r="W4166" s="86" t="s">
        <v>6104</v>
      </c>
      <c r="X4166" s="9" t="s">
        <v>6105</v>
      </c>
      <c r="Y4166" s="86">
        <v>9</v>
      </c>
    </row>
    <row r="4167" spans="2:25" ht="39.6">
      <c r="B4167" s="86" t="s">
        <v>6093</v>
      </c>
      <c r="C4167" s="87" t="s">
        <v>2057</v>
      </c>
      <c r="D4167" s="87" t="s">
        <v>6132</v>
      </c>
      <c r="E4167" s="87" t="s">
        <v>6167</v>
      </c>
      <c r="F4167" s="87">
        <v>293</v>
      </c>
      <c r="G4167" s="87" t="s">
        <v>6122</v>
      </c>
      <c r="H4167" s="87">
        <v>170</v>
      </c>
      <c r="I4167" s="87" t="s">
        <v>6097</v>
      </c>
      <c r="J4167" s="87" t="s">
        <v>6157</v>
      </c>
      <c r="K4167" s="87" t="s">
        <v>6159</v>
      </c>
      <c r="L4167" s="87" t="s">
        <v>159</v>
      </c>
      <c r="M4167" s="87" t="s">
        <v>2838</v>
      </c>
      <c r="N4167" s="87">
        <v>293</v>
      </c>
      <c r="O4167" s="87" t="s">
        <v>2838</v>
      </c>
      <c r="P4167" s="87" t="s">
        <v>6153</v>
      </c>
      <c r="Q4167" s="87" t="s">
        <v>159</v>
      </c>
      <c r="R4167" s="87" t="s">
        <v>6153</v>
      </c>
      <c r="S4167" s="87" t="s">
        <v>159</v>
      </c>
      <c r="T4167" s="87" t="s">
        <v>6101</v>
      </c>
      <c r="U4167" s="87" t="s">
        <v>6102</v>
      </c>
      <c r="V4167" s="86" t="s">
        <v>6107</v>
      </c>
      <c r="W4167" s="86" t="s">
        <v>6104</v>
      </c>
      <c r="X4167" s="9" t="s">
        <v>6105</v>
      </c>
      <c r="Y4167" s="86" t="s">
        <v>159</v>
      </c>
    </row>
    <row r="4168" spans="2:25" ht="39.6">
      <c r="B4168" s="86" t="s">
        <v>6093</v>
      </c>
      <c r="C4168" s="87" t="s">
        <v>2057</v>
      </c>
      <c r="D4168" s="87" t="s">
        <v>6136</v>
      </c>
      <c r="E4168" s="87" t="s">
        <v>6167</v>
      </c>
      <c r="F4168" s="87">
        <v>460</v>
      </c>
      <c r="G4168" s="87" t="s">
        <v>6122</v>
      </c>
      <c r="H4168" s="87">
        <v>171</v>
      </c>
      <c r="I4168" s="87" t="s">
        <v>6097</v>
      </c>
      <c r="J4168" s="87" t="s">
        <v>6157</v>
      </c>
      <c r="K4168" s="87" t="s">
        <v>6158</v>
      </c>
      <c r="L4168" s="87" t="s">
        <v>921</v>
      </c>
      <c r="M4168" s="87">
        <v>86</v>
      </c>
      <c r="N4168" s="87">
        <v>460</v>
      </c>
      <c r="O4168" s="87">
        <v>86</v>
      </c>
      <c r="P4168" s="87" t="s">
        <v>6153</v>
      </c>
      <c r="Q4168" s="87" t="s">
        <v>55</v>
      </c>
      <c r="R4168" s="87" t="s">
        <v>6153</v>
      </c>
      <c r="S4168" s="87" t="s">
        <v>2540</v>
      </c>
      <c r="T4168" s="87" t="s">
        <v>6101</v>
      </c>
      <c r="U4168" s="87" t="s">
        <v>6102</v>
      </c>
      <c r="V4168" s="86" t="s">
        <v>6107</v>
      </c>
      <c r="W4168" s="86" t="s">
        <v>6104</v>
      </c>
      <c r="X4168" s="9" t="s">
        <v>6105</v>
      </c>
      <c r="Y4168" s="86">
        <v>9</v>
      </c>
    </row>
    <row r="4169" spans="2:25" ht="39.6">
      <c r="B4169" s="86" t="s">
        <v>6093</v>
      </c>
      <c r="C4169" s="87" t="s">
        <v>2057</v>
      </c>
      <c r="D4169" s="87" t="s">
        <v>6136</v>
      </c>
      <c r="E4169" s="87" t="s">
        <v>6167</v>
      </c>
      <c r="F4169" s="87">
        <v>460</v>
      </c>
      <c r="G4169" s="87" t="s">
        <v>6122</v>
      </c>
      <c r="H4169" s="87">
        <v>172</v>
      </c>
      <c r="I4169" s="87" t="s">
        <v>6097</v>
      </c>
      <c r="J4169" s="87" t="s">
        <v>6157</v>
      </c>
      <c r="K4169" s="87" t="s">
        <v>6159</v>
      </c>
      <c r="L4169" s="87" t="s">
        <v>159</v>
      </c>
      <c r="M4169" s="87" t="s">
        <v>2838</v>
      </c>
      <c r="N4169" s="87">
        <v>460</v>
      </c>
      <c r="O4169" s="87" t="s">
        <v>2838</v>
      </c>
      <c r="P4169" s="87" t="s">
        <v>6153</v>
      </c>
      <c r="Q4169" s="87" t="s">
        <v>159</v>
      </c>
      <c r="R4169" s="87" t="s">
        <v>6153</v>
      </c>
      <c r="S4169" s="87" t="s">
        <v>159</v>
      </c>
      <c r="T4169" s="87" t="s">
        <v>6101</v>
      </c>
      <c r="U4169" s="87" t="s">
        <v>6102</v>
      </c>
      <c r="V4169" s="86" t="s">
        <v>6107</v>
      </c>
      <c r="W4169" s="86" t="s">
        <v>6104</v>
      </c>
      <c r="X4169" s="9" t="s">
        <v>6105</v>
      </c>
      <c r="Y4169" s="86" t="s">
        <v>159</v>
      </c>
    </row>
    <row r="4170" spans="2:25" ht="39.6">
      <c r="B4170" s="86" t="s">
        <v>6093</v>
      </c>
      <c r="C4170" s="87" t="s">
        <v>2057</v>
      </c>
      <c r="D4170" s="87" t="s">
        <v>6119</v>
      </c>
      <c r="E4170" s="87" t="s">
        <v>6167</v>
      </c>
      <c r="F4170" s="87">
        <v>592</v>
      </c>
      <c r="G4170" s="87" t="s">
        <v>6122</v>
      </c>
      <c r="H4170" s="87">
        <v>173</v>
      </c>
      <c r="I4170" s="87" t="s">
        <v>6097</v>
      </c>
      <c r="J4170" s="87" t="s">
        <v>6157</v>
      </c>
      <c r="K4170" s="87" t="s">
        <v>6158</v>
      </c>
      <c r="L4170" s="87" t="s">
        <v>921</v>
      </c>
      <c r="M4170" s="87">
        <v>87</v>
      </c>
      <c r="N4170" s="87">
        <v>592</v>
      </c>
      <c r="O4170" s="87">
        <v>87</v>
      </c>
      <c r="P4170" s="87" t="s">
        <v>6153</v>
      </c>
      <c r="Q4170" s="87" t="s">
        <v>55</v>
      </c>
      <c r="R4170" s="87" t="s">
        <v>6153</v>
      </c>
      <c r="S4170" s="87" t="s">
        <v>2540</v>
      </c>
      <c r="T4170" s="87" t="s">
        <v>6101</v>
      </c>
      <c r="U4170" s="87" t="s">
        <v>6102</v>
      </c>
      <c r="V4170" s="86" t="s">
        <v>6107</v>
      </c>
      <c r="W4170" s="86" t="s">
        <v>6104</v>
      </c>
      <c r="X4170" s="9" t="s">
        <v>6105</v>
      </c>
      <c r="Y4170" s="86">
        <v>9</v>
      </c>
    </row>
    <row r="4171" spans="2:25" ht="39.6">
      <c r="B4171" s="86" t="s">
        <v>6093</v>
      </c>
      <c r="C4171" s="87" t="s">
        <v>2057</v>
      </c>
      <c r="D4171" s="87" t="s">
        <v>6119</v>
      </c>
      <c r="E4171" s="87" t="s">
        <v>6167</v>
      </c>
      <c r="F4171" s="87">
        <v>592</v>
      </c>
      <c r="G4171" s="87" t="s">
        <v>6122</v>
      </c>
      <c r="H4171" s="87">
        <v>174</v>
      </c>
      <c r="I4171" s="87" t="s">
        <v>6097</v>
      </c>
      <c r="J4171" s="87" t="s">
        <v>6157</v>
      </c>
      <c r="K4171" s="87" t="s">
        <v>6159</v>
      </c>
      <c r="L4171" s="87" t="s">
        <v>159</v>
      </c>
      <c r="M4171" s="87" t="s">
        <v>2838</v>
      </c>
      <c r="N4171" s="87">
        <v>592</v>
      </c>
      <c r="O4171" s="87" t="s">
        <v>2838</v>
      </c>
      <c r="P4171" s="87" t="s">
        <v>6153</v>
      </c>
      <c r="Q4171" s="87" t="s">
        <v>159</v>
      </c>
      <c r="R4171" s="87" t="s">
        <v>6153</v>
      </c>
      <c r="S4171" s="87" t="s">
        <v>159</v>
      </c>
      <c r="T4171" s="87" t="s">
        <v>6101</v>
      </c>
      <c r="U4171" s="87" t="s">
        <v>6102</v>
      </c>
      <c r="V4171" s="86" t="s">
        <v>6107</v>
      </c>
      <c r="W4171" s="86" t="s">
        <v>6104</v>
      </c>
      <c r="X4171" s="9" t="s">
        <v>6105</v>
      </c>
      <c r="Y4171" s="86" t="s">
        <v>159</v>
      </c>
    </row>
    <row r="4172" spans="2:25" ht="39.6">
      <c r="B4172" s="86" t="s">
        <v>6093</v>
      </c>
      <c r="C4172" s="87" t="s">
        <v>2057</v>
      </c>
      <c r="D4172" s="87" t="s">
        <v>6137</v>
      </c>
      <c r="E4172" s="87" t="s">
        <v>6167</v>
      </c>
      <c r="F4172" s="87">
        <v>852</v>
      </c>
      <c r="G4172" s="87" t="s">
        <v>6122</v>
      </c>
      <c r="H4172" s="87">
        <v>175</v>
      </c>
      <c r="I4172" s="87" t="s">
        <v>6097</v>
      </c>
      <c r="J4172" s="87" t="s">
        <v>6157</v>
      </c>
      <c r="K4172" s="87" t="s">
        <v>6160</v>
      </c>
      <c r="L4172" s="87" t="s">
        <v>921</v>
      </c>
      <c r="M4172" s="87">
        <v>88</v>
      </c>
      <c r="N4172" s="87">
        <v>852</v>
      </c>
      <c r="O4172" s="87">
        <v>88</v>
      </c>
      <c r="P4172" s="87" t="s">
        <v>6153</v>
      </c>
      <c r="Q4172" s="87" t="s">
        <v>55</v>
      </c>
      <c r="R4172" s="87" t="s">
        <v>6153</v>
      </c>
      <c r="S4172" s="87" t="s">
        <v>2540</v>
      </c>
      <c r="T4172" s="87" t="s">
        <v>6101</v>
      </c>
      <c r="U4172" s="87" t="s">
        <v>6102</v>
      </c>
      <c r="V4172" s="86" t="s">
        <v>6107</v>
      </c>
      <c r="W4172" s="86" t="s">
        <v>6104</v>
      </c>
      <c r="X4172" s="9" t="s">
        <v>6105</v>
      </c>
      <c r="Y4172" s="86">
        <v>10</v>
      </c>
    </row>
    <row r="4173" spans="2:25" ht="39.6">
      <c r="B4173" s="86" t="s">
        <v>6093</v>
      </c>
      <c r="C4173" s="87" t="s">
        <v>2057</v>
      </c>
      <c r="D4173" s="87" t="s">
        <v>6137</v>
      </c>
      <c r="E4173" s="87" t="s">
        <v>6167</v>
      </c>
      <c r="F4173" s="87">
        <v>852</v>
      </c>
      <c r="G4173" s="87" t="s">
        <v>6122</v>
      </c>
      <c r="H4173" s="87">
        <v>176</v>
      </c>
      <c r="I4173" s="87" t="s">
        <v>6097</v>
      </c>
      <c r="J4173" s="87" t="s">
        <v>6157</v>
      </c>
      <c r="K4173" s="87" t="s">
        <v>6161</v>
      </c>
      <c r="L4173" s="87" t="s">
        <v>159</v>
      </c>
      <c r="M4173" s="87" t="s">
        <v>2838</v>
      </c>
      <c r="N4173" s="87">
        <v>852</v>
      </c>
      <c r="O4173" s="87" t="s">
        <v>2838</v>
      </c>
      <c r="P4173" s="87" t="s">
        <v>6153</v>
      </c>
      <c r="Q4173" s="87" t="s">
        <v>159</v>
      </c>
      <c r="R4173" s="87" t="s">
        <v>6153</v>
      </c>
      <c r="S4173" s="87" t="s">
        <v>159</v>
      </c>
      <c r="T4173" s="87" t="s">
        <v>6101</v>
      </c>
      <c r="U4173" s="87" t="s">
        <v>6102</v>
      </c>
      <c r="V4173" s="86" t="s">
        <v>6107</v>
      </c>
      <c r="W4173" s="86" t="s">
        <v>6104</v>
      </c>
      <c r="X4173" s="9" t="s">
        <v>6105</v>
      </c>
      <c r="Y4173" s="86" t="s">
        <v>159</v>
      </c>
    </row>
    <row r="4174" spans="2:25" ht="39.6">
      <c r="B4174" s="86" t="s">
        <v>6093</v>
      </c>
      <c r="C4174" s="87" t="s">
        <v>2057</v>
      </c>
      <c r="D4174" s="87" t="s">
        <v>6138</v>
      </c>
      <c r="E4174" s="87" t="s">
        <v>6167</v>
      </c>
      <c r="F4174" s="87">
        <v>1715</v>
      </c>
      <c r="G4174" s="87" t="s">
        <v>6122</v>
      </c>
      <c r="H4174" s="87">
        <v>177</v>
      </c>
      <c r="I4174" s="87" t="s">
        <v>6097</v>
      </c>
      <c r="J4174" s="87" t="s">
        <v>6157</v>
      </c>
      <c r="K4174" s="87" t="s">
        <v>6160</v>
      </c>
      <c r="L4174" s="87" t="s">
        <v>921</v>
      </c>
      <c r="M4174" s="87">
        <v>89</v>
      </c>
      <c r="N4174" s="87">
        <v>1715</v>
      </c>
      <c r="O4174" s="87">
        <v>89</v>
      </c>
      <c r="P4174" s="87" t="s">
        <v>6153</v>
      </c>
      <c r="Q4174" s="87" t="s">
        <v>55</v>
      </c>
      <c r="R4174" s="87" t="s">
        <v>6153</v>
      </c>
      <c r="S4174" s="87" t="s">
        <v>2540</v>
      </c>
      <c r="T4174" s="87" t="s">
        <v>6101</v>
      </c>
      <c r="U4174" s="87" t="s">
        <v>6102</v>
      </c>
      <c r="V4174" s="86" t="s">
        <v>6107</v>
      </c>
      <c r="W4174" s="86" t="s">
        <v>6104</v>
      </c>
      <c r="X4174" s="9" t="s">
        <v>6105</v>
      </c>
      <c r="Y4174" s="86">
        <v>10</v>
      </c>
    </row>
    <row r="4175" spans="2:25" ht="39.6">
      <c r="B4175" s="86" t="s">
        <v>6093</v>
      </c>
      <c r="C4175" s="87" t="s">
        <v>2057</v>
      </c>
      <c r="D4175" s="87" t="s">
        <v>6138</v>
      </c>
      <c r="E4175" s="87" t="s">
        <v>6167</v>
      </c>
      <c r="F4175" s="87">
        <v>1715</v>
      </c>
      <c r="G4175" s="87" t="s">
        <v>6122</v>
      </c>
      <c r="H4175" s="87">
        <v>178</v>
      </c>
      <c r="I4175" s="87" t="s">
        <v>6097</v>
      </c>
      <c r="J4175" s="87" t="s">
        <v>6157</v>
      </c>
      <c r="K4175" s="87" t="s">
        <v>6161</v>
      </c>
      <c r="L4175" s="87" t="s">
        <v>159</v>
      </c>
      <c r="M4175" s="87" t="s">
        <v>2838</v>
      </c>
      <c r="N4175" s="87">
        <v>1715</v>
      </c>
      <c r="O4175" s="87" t="s">
        <v>2838</v>
      </c>
      <c r="P4175" s="87" t="s">
        <v>6153</v>
      </c>
      <c r="Q4175" s="87" t="s">
        <v>159</v>
      </c>
      <c r="R4175" s="87" t="s">
        <v>6153</v>
      </c>
      <c r="S4175" s="87" t="s">
        <v>159</v>
      </c>
      <c r="T4175" s="87" t="s">
        <v>6101</v>
      </c>
      <c r="U4175" s="87" t="s">
        <v>6102</v>
      </c>
      <c r="V4175" s="86" t="s">
        <v>6107</v>
      </c>
      <c r="W4175" s="86" t="s">
        <v>6104</v>
      </c>
      <c r="X4175" s="9" t="s">
        <v>6105</v>
      </c>
      <c r="Y4175" s="86" t="s">
        <v>159</v>
      </c>
    </row>
    <row r="4176" spans="2:25" ht="39.6">
      <c r="B4176" s="86" t="s">
        <v>6093</v>
      </c>
      <c r="C4176" s="87" t="s">
        <v>2057</v>
      </c>
      <c r="D4176" s="87" t="s">
        <v>6143</v>
      </c>
      <c r="E4176" s="87" t="s">
        <v>6167</v>
      </c>
      <c r="F4176" s="87">
        <v>2028</v>
      </c>
      <c r="G4176" s="87" t="s">
        <v>6122</v>
      </c>
      <c r="H4176" s="87">
        <v>179</v>
      </c>
      <c r="I4176" s="87" t="s">
        <v>6097</v>
      </c>
      <c r="J4176" s="87" t="s">
        <v>6157</v>
      </c>
      <c r="K4176" s="87" t="s">
        <v>6160</v>
      </c>
      <c r="L4176" s="87" t="s">
        <v>921</v>
      </c>
      <c r="M4176" s="87">
        <v>90</v>
      </c>
      <c r="N4176" s="87">
        <v>2028</v>
      </c>
      <c r="O4176" s="87">
        <v>90</v>
      </c>
      <c r="P4176" s="87" t="s">
        <v>6153</v>
      </c>
      <c r="Q4176" s="87" t="s">
        <v>55</v>
      </c>
      <c r="R4176" s="87" t="s">
        <v>6153</v>
      </c>
      <c r="S4176" s="87" t="s">
        <v>2540</v>
      </c>
      <c r="T4176" s="87" t="s">
        <v>6101</v>
      </c>
      <c r="U4176" s="87" t="s">
        <v>6102</v>
      </c>
      <c r="V4176" s="86" t="s">
        <v>6107</v>
      </c>
      <c r="W4176" s="86" t="s">
        <v>6104</v>
      </c>
      <c r="X4176" s="9" t="s">
        <v>6105</v>
      </c>
      <c r="Y4176" s="86">
        <v>10</v>
      </c>
    </row>
    <row r="4177" spans="2:25" ht="39.6">
      <c r="B4177" s="86" t="s">
        <v>6093</v>
      </c>
      <c r="C4177" s="87" t="s">
        <v>2057</v>
      </c>
      <c r="D4177" s="87" t="s">
        <v>6143</v>
      </c>
      <c r="E4177" s="87" t="s">
        <v>6167</v>
      </c>
      <c r="F4177" s="87">
        <v>2028</v>
      </c>
      <c r="G4177" s="87" t="s">
        <v>6122</v>
      </c>
      <c r="H4177" s="87">
        <v>180</v>
      </c>
      <c r="I4177" s="87" t="s">
        <v>6097</v>
      </c>
      <c r="J4177" s="87" t="s">
        <v>6157</v>
      </c>
      <c r="K4177" s="87" t="s">
        <v>6161</v>
      </c>
      <c r="L4177" s="87" t="s">
        <v>159</v>
      </c>
      <c r="M4177" s="87" t="s">
        <v>2838</v>
      </c>
      <c r="N4177" s="87">
        <v>2028</v>
      </c>
      <c r="O4177" s="87" t="s">
        <v>2838</v>
      </c>
      <c r="P4177" s="87" t="s">
        <v>6153</v>
      </c>
      <c r="Q4177" s="87" t="s">
        <v>159</v>
      </c>
      <c r="R4177" s="87" t="s">
        <v>6153</v>
      </c>
      <c r="S4177" s="87" t="s">
        <v>159</v>
      </c>
      <c r="T4177" s="87" t="s">
        <v>6101</v>
      </c>
      <c r="U4177" s="87" t="s">
        <v>6102</v>
      </c>
      <c r="V4177" s="86" t="s">
        <v>6107</v>
      </c>
      <c r="W4177" s="86" t="s">
        <v>6104</v>
      </c>
      <c r="X4177" s="9" t="s">
        <v>6105</v>
      </c>
      <c r="Y4177" s="86" t="s">
        <v>159</v>
      </c>
    </row>
    <row r="4178" spans="2:25" ht="39.6">
      <c r="B4178" s="86" t="s">
        <v>6093</v>
      </c>
      <c r="C4178" s="87" t="s">
        <v>2057</v>
      </c>
      <c r="D4178" s="87" t="s">
        <v>6144</v>
      </c>
      <c r="E4178" s="87" t="s">
        <v>6167</v>
      </c>
      <c r="F4178" s="87">
        <v>3590</v>
      </c>
      <c r="G4178" s="87" t="s">
        <v>6122</v>
      </c>
      <c r="H4178" s="87">
        <v>181</v>
      </c>
      <c r="I4178" s="87" t="s">
        <v>6097</v>
      </c>
      <c r="J4178" s="87" t="s">
        <v>6162</v>
      </c>
      <c r="K4178" s="87" t="s">
        <v>6168</v>
      </c>
      <c r="L4178" s="87" t="s">
        <v>921</v>
      </c>
      <c r="M4178" s="87">
        <v>91</v>
      </c>
      <c r="N4178" s="87">
        <v>3470</v>
      </c>
      <c r="O4178" s="87">
        <v>91</v>
      </c>
      <c r="P4178" s="87" t="s">
        <v>6153</v>
      </c>
      <c r="Q4178" s="87" t="s">
        <v>55</v>
      </c>
      <c r="R4178" s="87" t="s">
        <v>6153</v>
      </c>
      <c r="S4178" s="87" t="s">
        <v>2540</v>
      </c>
      <c r="T4178" s="87" t="s">
        <v>6101</v>
      </c>
      <c r="U4178" s="87" t="s">
        <v>6102</v>
      </c>
      <c r="V4178" s="86" t="s">
        <v>6107</v>
      </c>
      <c r="W4178" s="86" t="s">
        <v>6104</v>
      </c>
      <c r="X4178" s="9" t="s">
        <v>6105</v>
      </c>
      <c r="Y4178" s="86">
        <v>11</v>
      </c>
    </row>
    <row r="4179" spans="2:25" ht="39.6">
      <c r="B4179" s="86" t="s">
        <v>6093</v>
      </c>
      <c r="C4179" s="87" t="s">
        <v>2057</v>
      </c>
      <c r="D4179" s="87" t="s">
        <v>6144</v>
      </c>
      <c r="E4179" s="87" t="s">
        <v>6167</v>
      </c>
      <c r="F4179" s="87">
        <v>3590</v>
      </c>
      <c r="G4179" s="87" t="s">
        <v>6122</v>
      </c>
      <c r="H4179" s="87">
        <v>182</v>
      </c>
      <c r="I4179" s="87" t="s">
        <v>6097</v>
      </c>
      <c r="J4179" s="87" t="s">
        <v>6162</v>
      </c>
      <c r="K4179" s="87" t="s">
        <v>6169</v>
      </c>
      <c r="L4179" s="87" t="s">
        <v>159</v>
      </c>
      <c r="M4179" s="87" t="s">
        <v>2838</v>
      </c>
      <c r="N4179" s="87">
        <v>3470</v>
      </c>
      <c r="O4179" s="87" t="s">
        <v>2838</v>
      </c>
      <c r="P4179" s="87" t="s">
        <v>6153</v>
      </c>
      <c r="Q4179" s="87" t="s">
        <v>159</v>
      </c>
      <c r="R4179" s="87" t="s">
        <v>6153</v>
      </c>
      <c r="S4179" s="87" t="s">
        <v>159</v>
      </c>
      <c r="T4179" s="87" t="s">
        <v>6101</v>
      </c>
      <c r="U4179" s="87" t="s">
        <v>6102</v>
      </c>
      <c r="V4179" s="86" t="s">
        <v>6107</v>
      </c>
      <c r="W4179" s="86" t="s">
        <v>6104</v>
      </c>
      <c r="X4179" s="9" t="s">
        <v>6105</v>
      </c>
      <c r="Y4179" s="86" t="s">
        <v>159</v>
      </c>
    </row>
    <row r="4180" spans="2:25" ht="39.6">
      <c r="B4180" s="86" t="s">
        <v>6093</v>
      </c>
      <c r="C4180" s="87" t="s">
        <v>2057</v>
      </c>
      <c r="D4180" s="87" t="s">
        <v>6144</v>
      </c>
      <c r="E4180" s="87" t="s">
        <v>6167</v>
      </c>
      <c r="F4180" s="87">
        <v>3590</v>
      </c>
      <c r="G4180" s="87" t="s">
        <v>6122</v>
      </c>
      <c r="H4180" s="87">
        <v>183</v>
      </c>
      <c r="I4180" s="87" t="s">
        <v>6097</v>
      </c>
      <c r="J4180" s="87" t="s">
        <v>6162</v>
      </c>
      <c r="K4180" s="87" t="s">
        <v>6170</v>
      </c>
      <c r="L4180" s="87" t="s">
        <v>921</v>
      </c>
      <c r="M4180" s="87">
        <v>92</v>
      </c>
      <c r="N4180" s="87">
        <v>3200</v>
      </c>
      <c r="O4180" s="87">
        <v>92</v>
      </c>
      <c r="P4180" s="87" t="s">
        <v>6153</v>
      </c>
      <c r="Q4180" s="87" t="s">
        <v>55</v>
      </c>
      <c r="R4180" s="87" t="s">
        <v>6153</v>
      </c>
      <c r="S4180" s="87" t="s">
        <v>2540</v>
      </c>
      <c r="T4180" s="87" t="s">
        <v>6101</v>
      </c>
      <c r="U4180" s="87" t="s">
        <v>6102</v>
      </c>
      <c r="V4180" s="86" t="s">
        <v>6107</v>
      </c>
      <c r="W4180" s="86" t="s">
        <v>6104</v>
      </c>
      <c r="X4180" s="9" t="s">
        <v>6105</v>
      </c>
      <c r="Y4180" s="86">
        <v>12</v>
      </c>
    </row>
    <row r="4181" spans="2:25" ht="39.6">
      <c r="B4181" s="86" t="s">
        <v>6093</v>
      </c>
      <c r="C4181" s="87" t="s">
        <v>2057</v>
      </c>
      <c r="D4181" s="87" t="s">
        <v>6144</v>
      </c>
      <c r="E4181" s="87" t="s">
        <v>6167</v>
      </c>
      <c r="F4181" s="87">
        <v>3590</v>
      </c>
      <c r="G4181" s="87" t="s">
        <v>6122</v>
      </c>
      <c r="H4181" s="87">
        <v>184</v>
      </c>
      <c r="I4181" s="87" t="s">
        <v>6097</v>
      </c>
      <c r="J4181" s="87" t="s">
        <v>6162</v>
      </c>
      <c r="K4181" s="87" t="s">
        <v>6171</v>
      </c>
      <c r="L4181" s="87" t="s">
        <v>159</v>
      </c>
      <c r="M4181" s="87" t="s">
        <v>2838</v>
      </c>
      <c r="N4181" s="87">
        <v>3200</v>
      </c>
      <c r="O4181" s="87" t="s">
        <v>2838</v>
      </c>
      <c r="P4181" s="87" t="s">
        <v>6153</v>
      </c>
      <c r="Q4181" s="87" t="s">
        <v>159</v>
      </c>
      <c r="R4181" s="87" t="s">
        <v>6153</v>
      </c>
      <c r="S4181" s="87" t="s">
        <v>159</v>
      </c>
      <c r="T4181" s="87" t="s">
        <v>6101</v>
      </c>
      <c r="U4181" s="87" t="s">
        <v>6102</v>
      </c>
      <c r="V4181" s="86" t="s">
        <v>6107</v>
      </c>
      <c r="W4181" s="86" t="s">
        <v>6104</v>
      </c>
      <c r="X4181" s="9" t="s">
        <v>6105</v>
      </c>
      <c r="Y4181" s="86" t="s">
        <v>159</v>
      </c>
    </row>
    <row r="4182" spans="2:25" ht="39.6">
      <c r="B4182" s="86" t="s">
        <v>6093</v>
      </c>
      <c r="C4182" s="87" t="s">
        <v>2057</v>
      </c>
      <c r="D4182" s="87" t="s">
        <v>6147</v>
      </c>
      <c r="E4182" s="87" t="s">
        <v>6167</v>
      </c>
      <c r="F4182" s="87">
        <v>4580</v>
      </c>
      <c r="G4182" s="87" t="s">
        <v>6122</v>
      </c>
      <c r="H4182" s="87">
        <v>185</v>
      </c>
      <c r="I4182" s="87" t="s">
        <v>6097</v>
      </c>
      <c r="J4182" s="87" t="s">
        <v>6172</v>
      </c>
      <c r="K4182" s="87" t="s">
        <v>6168</v>
      </c>
      <c r="L4182" s="87" t="s">
        <v>921</v>
      </c>
      <c r="M4182" s="87">
        <v>93</v>
      </c>
      <c r="N4182" s="87">
        <v>4200</v>
      </c>
      <c r="O4182" s="87">
        <v>93</v>
      </c>
      <c r="P4182" s="87" t="s">
        <v>6153</v>
      </c>
      <c r="Q4182" s="87" t="s">
        <v>55</v>
      </c>
      <c r="R4182" s="87" t="s">
        <v>6153</v>
      </c>
      <c r="S4182" s="87" t="s">
        <v>2540</v>
      </c>
      <c r="T4182" s="87" t="s">
        <v>6101</v>
      </c>
      <c r="U4182" s="87" t="s">
        <v>6102</v>
      </c>
      <c r="V4182" s="86" t="s">
        <v>6107</v>
      </c>
      <c r="W4182" s="86" t="s">
        <v>6104</v>
      </c>
      <c r="X4182" s="9" t="s">
        <v>6105</v>
      </c>
      <c r="Y4182" s="86">
        <v>11</v>
      </c>
    </row>
    <row r="4183" spans="2:25" ht="39.6">
      <c r="B4183" s="86" t="s">
        <v>6093</v>
      </c>
      <c r="C4183" s="87" t="s">
        <v>2057</v>
      </c>
      <c r="D4183" s="87" t="s">
        <v>6147</v>
      </c>
      <c r="E4183" s="87" t="s">
        <v>6167</v>
      </c>
      <c r="F4183" s="87">
        <v>4580</v>
      </c>
      <c r="G4183" s="87" t="s">
        <v>6122</v>
      </c>
      <c r="H4183" s="87">
        <v>186</v>
      </c>
      <c r="I4183" s="87" t="s">
        <v>6097</v>
      </c>
      <c r="J4183" s="87" t="s">
        <v>6172</v>
      </c>
      <c r="K4183" s="87" t="s">
        <v>6169</v>
      </c>
      <c r="L4183" s="87" t="s">
        <v>159</v>
      </c>
      <c r="M4183" s="87" t="s">
        <v>2838</v>
      </c>
      <c r="N4183" s="87">
        <v>4200</v>
      </c>
      <c r="O4183" s="87" t="s">
        <v>2838</v>
      </c>
      <c r="P4183" s="87" t="s">
        <v>6153</v>
      </c>
      <c r="Q4183" s="87" t="s">
        <v>159</v>
      </c>
      <c r="R4183" s="87" t="s">
        <v>6153</v>
      </c>
      <c r="S4183" s="87" t="s">
        <v>159</v>
      </c>
      <c r="T4183" s="87" t="s">
        <v>6101</v>
      </c>
      <c r="U4183" s="87" t="s">
        <v>6102</v>
      </c>
      <c r="V4183" s="86" t="s">
        <v>6107</v>
      </c>
      <c r="W4183" s="86" t="s">
        <v>6104</v>
      </c>
      <c r="X4183" s="9" t="s">
        <v>6105</v>
      </c>
      <c r="Y4183" s="86" t="s">
        <v>159</v>
      </c>
    </row>
    <row r="4184" spans="2:25" ht="39.6">
      <c r="B4184" s="86" t="s">
        <v>6093</v>
      </c>
      <c r="C4184" s="87" t="s">
        <v>2057</v>
      </c>
      <c r="D4184" s="87" t="s">
        <v>6147</v>
      </c>
      <c r="E4184" s="87" t="s">
        <v>6167</v>
      </c>
      <c r="F4184" s="87">
        <v>4580</v>
      </c>
      <c r="G4184" s="87" t="s">
        <v>6122</v>
      </c>
      <c r="H4184" s="87">
        <v>187</v>
      </c>
      <c r="I4184" s="87" t="s">
        <v>6097</v>
      </c>
      <c r="J4184" s="87" t="s">
        <v>6172</v>
      </c>
      <c r="K4184" s="87" t="s">
        <v>6170</v>
      </c>
      <c r="L4184" s="87" t="s">
        <v>921</v>
      </c>
      <c r="M4184" s="87">
        <v>94</v>
      </c>
      <c r="N4184" s="87">
        <v>4125</v>
      </c>
      <c r="O4184" s="87">
        <v>94</v>
      </c>
      <c r="P4184" s="87" t="s">
        <v>6153</v>
      </c>
      <c r="Q4184" s="87" t="s">
        <v>55</v>
      </c>
      <c r="R4184" s="87" t="s">
        <v>6153</v>
      </c>
      <c r="S4184" s="87" t="s">
        <v>2540</v>
      </c>
      <c r="T4184" s="87" t="s">
        <v>6101</v>
      </c>
      <c r="U4184" s="87" t="s">
        <v>6102</v>
      </c>
      <c r="V4184" s="86" t="s">
        <v>6107</v>
      </c>
      <c r="W4184" s="86" t="s">
        <v>6104</v>
      </c>
      <c r="X4184" s="9" t="s">
        <v>6105</v>
      </c>
      <c r="Y4184" s="86">
        <v>12</v>
      </c>
    </row>
    <row r="4185" spans="2:25" ht="39.6">
      <c r="B4185" s="86" t="s">
        <v>6093</v>
      </c>
      <c r="C4185" s="87" t="s">
        <v>2057</v>
      </c>
      <c r="D4185" s="87" t="s">
        <v>6147</v>
      </c>
      <c r="E4185" s="87" t="s">
        <v>6167</v>
      </c>
      <c r="F4185" s="87">
        <v>4580</v>
      </c>
      <c r="G4185" s="87" t="s">
        <v>6122</v>
      </c>
      <c r="H4185" s="87">
        <v>188</v>
      </c>
      <c r="I4185" s="87" t="s">
        <v>6097</v>
      </c>
      <c r="J4185" s="87" t="s">
        <v>6172</v>
      </c>
      <c r="K4185" s="87" t="s">
        <v>6171</v>
      </c>
      <c r="L4185" s="87" t="s">
        <v>159</v>
      </c>
      <c r="M4185" s="87" t="s">
        <v>2838</v>
      </c>
      <c r="N4185" s="87">
        <v>4125</v>
      </c>
      <c r="O4185" s="87" t="s">
        <v>2838</v>
      </c>
      <c r="P4185" s="87" t="s">
        <v>6153</v>
      </c>
      <c r="Q4185" s="87" t="s">
        <v>159</v>
      </c>
      <c r="R4185" s="87" t="s">
        <v>6153</v>
      </c>
      <c r="S4185" s="87" t="s">
        <v>159</v>
      </c>
      <c r="T4185" s="87" t="s">
        <v>6101</v>
      </c>
      <c r="U4185" s="87" t="s">
        <v>6102</v>
      </c>
      <c r="V4185" s="86" t="s">
        <v>6107</v>
      </c>
      <c r="W4185" s="86" t="s">
        <v>6104</v>
      </c>
      <c r="X4185" s="9" t="s">
        <v>6105</v>
      </c>
      <c r="Y4185" s="86" t="s">
        <v>159</v>
      </c>
    </row>
    <row r="4186" spans="2:25" ht="118.8">
      <c r="B4186" s="86" t="s">
        <v>6093</v>
      </c>
      <c r="C4186" s="87" t="s">
        <v>2057</v>
      </c>
      <c r="D4186" s="87" t="s">
        <v>2058</v>
      </c>
      <c r="E4186" s="87" t="s">
        <v>6095</v>
      </c>
      <c r="F4186" s="87">
        <v>58</v>
      </c>
      <c r="G4186" s="87" t="s">
        <v>6122</v>
      </c>
      <c r="H4186" s="87">
        <v>189</v>
      </c>
      <c r="I4186" s="87" t="s">
        <v>6097</v>
      </c>
      <c r="J4186" s="87" t="s">
        <v>6173</v>
      </c>
      <c r="K4186" s="87" t="s">
        <v>6174</v>
      </c>
      <c r="L4186" s="87" t="s">
        <v>921</v>
      </c>
      <c r="M4186" s="87">
        <v>95</v>
      </c>
      <c r="N4186" s="87">
        <v>46</v>
      </c>
      <c r="O4186" s="87">
        <v>95</v>
      </c>
      <c r="P4186" s="87" t="s">
        <v>6100</v>
      </c>
      <c r="Q4186" s="87" t="s">
        <v>53</v>
      </c>
      <c r="R4186" s="87" t="s">
        <v>6100</v>
      </c>
      <c r="S4186" s="87" t="s">
        <v>53</v>
      </c>
      <c r="T4186" s="87" t="s">
        <v>6175</v>
      </c>
      <c r="U4186" s="87" t="s">
        <v>6176</v>
      </c>
      <c r="V4186" s="86" t="s">
        <v>6177</v>
      </c>
      <c r="W4186" s="86" t="s">
        <v>6178</v>
      </c>
      <c r="X4186" s="9" t="s">
        <v>6179</v>
      </c>
      <c r="Y4186" s="86">
        <v>13</v>
      </c>
    </row>
    <row r="4187" spans="2:25" ht="118.8">
      <c r="B4187" s="86" t="s">
        <v>6093</v>
      </c>
      <c r="C4187" s="87" t="s">
        <v>2057</v>
      </c>
      <c r="D4187" s="87" t="s">
        <v>6180</v>
      </c>
      <c r="E4187" s="87" t="s">
        <v>6095</v>
      </c>
      <c r="F4187" s="87">
        <v>76</v>
      </c>
      <c r="G4187" s="87" t="s">
        <v>6122</v>
      </c>
      <c r="H4187" s="87">
        <v>190</v>
      </c>
      <c r="I4187" s="87" t="s">
        <v>6097</v>
      </c>
      <c r="J4187" s="87" t="s">
        <v>6173</v>
      </c>
      <c r="K4187" s="87" t="s">
        <v>6174</v>
      </c>
      <c r="L4187" s="87" t="s">
        <v>53</v>
      </c>
      <c r="M4187" s="87">
        <v>96</v>
      </c>
      <c r="N4187" s="87">
        <v>69</v>
      </c>
      <c r="O4187" s="87">
        <v>96</v>
      </c>
      <c r="P4187" s="87" t="s">
        <v>6100</v>
      </c>
      <c r="Q4187" s="87" t="s">
        <v>53</v>
      </c>
      <c r="R4187" s="87" t="s">
        <v>6100</v>
      </c>
      <c r="S4187" s="87" t="s">
        <v>53</v>
      </c>
      <c r="T4187" s="87" t="s">
        <v>6175</v>
      </c>
      <c r="U4187" s="87" t="s">
        <v>6176</v>
      </c>
      <c r="V4187" s="86" t="s">
        <v>6177</v>
      </c>
      <c r="W4187" s="86" t="s">
        <v>6178</v>
      </c>
      <c r="X4187" s="9" t="s">
        <v>6179</v>
      </c>
      <c r="Y4187" s="86">
        <v>13</v>
      </c>
    </row>
    <row r="4188" spans="2:25" ht="118.8">
      <c r="B4188" s="86" t="s">
        <v>6093</v>
      </c>
      <c r="C4188" s="87" t="s">
        <v>2057</v>
      </c>
      <c r="D4188" s="87" t="s">
        <v>6148</v>
      </c>
      <c r="E4188" s="87" t="s">
        <v>6095</v>
      </c>
      <c r="F4188" s="87">
        <v>102</v>
      </c>
      <c r="G4188" s="87" t="s">
        <v>6122</v>
      </c>
      <c r="H4188" s="87">
        <v>191</v>
      </c>
      <c r="I4188" s="87" t="s">
        <v>6097</v>
      </c>
      <c r="J4188" s="87" t="s">
        <v>6173</v>
      </c>
      <c r="K4188" s="87" t="s">
        <v>6174</v>
      </c>
      <c r="L4188" s="87" t="s">
        <v>53</v>
      </c>
      <c r="M4188" s="87">
        <v>97</v>
      </c>
      <c r="N4188" s="87">
        <v>97</v>
      </c>
      <c r="O4188" s="87">
        <v>97</v>
      </c>
      <c r="P4188" s="87" t="s">
        <v>6100</v>
      </c>
      <c r="Q4188" s="87" t="s">
        <v>53</v>
      </c>
      <c r="R4188" s="87" t="s">
        <v>6100</v>
      </c>
      <c r="S4188" s="87" t="s">
        <v>53</v>
      </c>
      <c r="T4188" s="87" t="s">
        <v>6175</v>
      </c>
      <c r="U4188" s="87" t="s">
        <v>6176</v>
      </c>
      <c r="V4188" s="86" t="s">
        <v>6177</v>
      </c>
      <c r="W4188" s="86" t="s">
        <v>6178</v>
      </c>
      <c r="X4188" s="9" t="s">
        <v>6179</v>
      </c>
      <c r="Y4188" s="86">
        <v>13</v>
      </c>
    </row>
    <row r="4189" spans="2:25" ht="39.6">
      <c r="B4189" s="46" t="s">
        <v>979</v>
      </c>
      <c r="C4189" s="46" t="s">
        <v>982</v>
      </c>
      <c r="D4189" s="46" t="s">
        <v>969</v>
      </c>
      <c r="E4189" s="46" t="s">
        <v>6181</v>
      </c>
      <c r="F4189" s="46">
        <v>1.27</v>
      </c>
      <c r="G4189" s="46" t="s">
        <v>6182</v>
      </c>
      <c r="H4189" s="46">
        <v>1</v>
      </c>
      <c r="I4189" s="46" t="s">
        <v>6183</v>
      </c>
      <c r="J4189" s="164" t="s">
        <v>6184</v>
      </c>
      <c r="K4189" s="46" t="s">
        <v>6185</v>
      </c>
      <c r="L4189" s="46" t="s">
        <v>790</v>
      </c>
      <c r="M4189" s="46">
        <v>1</v>
      </c>
      <c r="N4189" s="201">
        <v>1.34</v>
      </c>
      <c r="O4189" s="46">
        <v>1</v>
      </c>
      <c r="P4189" s="46" t="s">
        <v>6186</v>
      </c>
      <c r="Q4189" s="46" t="s">
        <v>790</v>
      </c>
      <c r="R4189" s="46" t="s">
        <v>6187</v>
      </c>
      <c r="S4189" s="46" t="s">
        <v>790</v>
      </c>
      <c r="T4189" s="46" t="s">
        <v>6188</v>
      </c>
      <c r="U4189" s="46" t="s">
        <v>6189</v>
      </c>
      <c r="V4189" s="46" t="s">
        <v>6190</v>
      </c>
      <c r="W4189" s="48" t="s">
        <v>6191</v>
      </c>
      <c r="X4189" s="17" t="s">
        <v>6192</v>
      </c>
      <c r="Y4189" s="46">
        <v>1</v>
      </c>
    </row>
    <row r="4190" spans="2:25" ht="39.6">
      <c r="B4190" s="46" t="s">
        <v>979</v>
      </c>
      <c r="C4190" s="46" t="s">
        <v>982</v>
      </c>
      <c r="D4190" s="46" t="s">
        <v>969</v>
      </c>
      <c r="E4190" s="46" t="s">
        <v>6181</v>
      </c>
      <c r="F4190" s="46">
        <v>1.27</v>
      </c>
      <c r="G4190" s="46" t="s">
        <v>6182</v>
      </c>
      <c r="H4190" s="46">
        <v>2</v>
      </c>
      <c r="I4190" s="46" t="s">
        <v>6183</v>
      </c>
      <c r="J4190" s="164" t="s">
        <v>6184</v>
      </c>
      <c r="K4190" s="46" t="s">
        <v>6193</v>
      </c>
      <c r="L4190" s="46" t="s">
        <v>159</v>
      </c>
      <c r="M4190" s="46" t="s">
        <v>159</v>
      </c>
      <c r="N4190" s="201">
        <v>1.34</v>
      </c>
      <c r="O4190" s="46" t="s">
        <v>159</v>
      </c>
      <c r="P4190" s="46" t="s">
        <v>6194</v>
      </c>
      <c r="Q4190" s="46" t="s">
        <v>159</v>
      </c>
      <c r="R4190" s="46" t="s">
        <v>6194</v>
      </c>
      <c r="S4190" s="46" t="s">
        <v>159</v>
      </c>
      <c r="T4190" s="46" t="s">
        <v>6188</v>
      </c>
      <c r="U4190" s="46" t="s">
        <v>6189</v>
      </c>
      <c r="V4190" s="46" t="s">
        <v>6195</v>
      </c>
      <c r="W4190" s="48" t="s">
        <v>6196</v>
      </c>
      <c r="X4190" s="17" t="s">
        <v>6192</v>
      </c>
      <c r="Y4190" s="46" t="s">
        <v>159</v>
      </c>
    </row>
    <row r="4191" spans="2:25" ht="39.6">
      <c r="B4191" s="46" t="s">
        <v>4137</v>
      </c>
      <c r="C4191" s="46" t="s">
        <v>4135</v>
      </c>
      <c r="D4191" s="46" t="s">
        <v>6197</v>
      </c>
      <c r="E4191" s="46" t="s">
        <v>164</v>
      </c>
      <c r="F4191" s="46">
        <v>1.19</v>
      </c>
      <c r="G4191" s="46" t="s">
        <v>6198</v>
      </c>
      <c r="H4191" s="46">
        <v>3</v>
      </c>
      <c r="I4191" s="46" t="s">
        <v>6183</v>
      </c>
      <c r="J4191" s="164" t="s">
        <v>6199</v>
      </c>
      <c r="K4191" s="46" t="s">
        <v>6200</v>
      </c>
      <c r="L4191" s="46" t="s">
        <v>921</v>
      </c>
      <c r="M4191" s="46">
        <v>2</v>
      </c>
      <c r="N4191" s="201">
        <v>1.19</v>
      </c>
      <c r="O4191" s="46">
        <v>2</v>
      </c>
      <c r="P4191" s="46" t="s">
        <v>6194</v>
      </c>
      <c r="Q4191" s="46" t="s">
        <v>921</v>
      </c>
      <c r="R4191" s="46" t="s">
        <v>6194</v>
      </c>
      <c r="S4191" s="46" t="s">
        <v>921</v>
      </c>
      <c r="T4191" s="46" t="s">
        <v>6188</v>
      </c>
      <c r="U4191" s="46" t="s">
        <v>6189</v>
      </c>
      <c r="V4191" s="46" t="s">
        <v>6195</v>
      </c>
      <c r="W4191" s="48" t="s">
        <v>6196</v>
      </c>
      <c r="X4191" s="17" t="s">
        <v>6201</v>
      </c>
      <c r="Y4191" s="46">
        <v>1</v>
      </c>
    </row>
    <row r="4192" spans="2:25" ht="39.6">
      <c r="B4192" s="46" t="s">
        <v>4137</v>
      </c>
      <c r="C4192" s="46" t="s">
        <v>4135</v>
      </c>
      <c r="D4192" s="46" t="s">
        <v>6197</v>
      </c>
      <c r="E4192" s="46" t="s">
        <v>164</v>
      </c>
      <c r="F4192" s="46">
        <v>1.19</v>
      </c>
      <c r="G4192" s="46" t="s">
        <v>6198</v>
      </c>
      <c r="H4192" s="46">
        <v>4</v>
      </c>
      <c r="I4192" s="46" t="s">
        <v>6183</v>
      </c>
      <c r="J4192" s="164" t="s">
        <v>6199</v>
      </c>
      <c r="K4192" s="46" t="s">
        <v>6202</v>
      </c>
      <c r="L4192" s="46" t="s">
        <v>159</v>
      </c>
      <c r="M4192" s="46" t="s">
        <v>159</v>
      </c>
      <c r="N4192" s="201">
        <v>1.19</v>
      </c>
      <c r="O4192" s="46" t="s">
        <v>159</v>
      </c>
      <c r="P4192" s="46" t="s">
        <v>6194</v>
      </c>
      <c r="Q4192" s="46" t="s">
        <v>159</v>
      </c>
      <c r="R4192" s="46" t="s">
        <v>6194</v>
      </c>
      <c r="S4192" s="46" t="s">
        <v>159</v>
      </c>
      <c r="T4192" s="46" t="s">
        <v>6188</v>
      </c>
      <c r="U4192" s="46" t="s">
        <v>6189</v>
      </c>
      <c r="V4192" s="46" t="s">
        <v>6195</v>
      </c>
      <c r="W4192" s="48" t="s">
        <v>6196</v>
      </c>
      <c r="X4192" s="17" t="s">
        <v>6201</v>
      </c>
      <c r="Y4192" s="46" t="s">
        <v>159</v>
      </c>
    </row>
    <row r="4193" spans="2:25" ht="39.6">
      <c r="B4193" s="46" t="s">
        <v>4137</v>
      </c>
      <c r="C4193" s="46" t="s">
        <v>4135</v>
      </c>
      <c r="D4193" s="46" t="s">
        <v>6203</v>
      </c>
      <c r="E4193" s="46" t="s">
        <v>164</v>
      </c>
      <c r="F4193" s="46">
        <v>1.1399999999999999</v>
      </c>
      <c r="G4193" s="46" t="s">
        <v>6198</v>
      </c>
      <c r="H4193" s="46">
        <v>5</v>
      </c>
      <c r="I4193" s="46" t="s">
        <v>6183</v>
      </c>
      <c r="J4193" s="164" t="s">
        <v>6204</v>
      </c>
      <c r="K4193" s="46" t="s">
        <v>6205</v>
      </c>
      <c r="L4193" s="46" t="s">
        <v>921</v>
      </c>
      <c r="M4193" s="46">
        <v>3</v>
      </c>
      <c r="N4193" s="201">
        <v>1.1499999999999999</v>
      </c>
      <c r="O4193" s="46">
        <v>3</v>
      </c>
      <c r="P4193" s="46" t="s">
        <v>6194</v>
      </c>
      <c r="Q4193" s="46" t="s">
        <v>921</v>
      </c>
      <c r="R4193" s="46" t="s">
        <v>6194</v>
      </c>
      <c r="S4193" s="46" t="s">
        <v>921</v>
      </c>
      <c r="T4193" s="46" t="s">
        <v>6188</v>
      </c>
      <c r="U4193" s="46" t="s">
        <v>6189</v>
      </c>
      <c r="V4193" s="46" t="s">
        <v>6195</v>
      </c>
      <c r="W4193" s="48" t="s">
        <v>6196</v>
      </c>
      <c r="X4193" s="17" t="s">
        <v>6206</v>
      </c>
      <c r="Y4193" s="46">
        <v>1</v>
      </c>
    </row>
    <row r="4194" spans="2:25" ht="39.6">
      <c r="B4194" s="46" t="s">
        <v>979</v>
      </c>
      <c r="C4194" s="46" t="s">
        <v>4135</v>
      </c>
      <c r="D4194" s="46" t="s">
        <v>6203</v>
      </c>
      <c r="E4194" s="46" t="s">
        <v>164</v>
      </c>
      <c r="F4194" s="46">
        <v>1.1399999999999999</v>
      </c>
      <c r="G4194" s="46" t="s">
        <v>6198</v>
      </c>
      <c r="H4194" s="46">
        <v>6</v>
      </c>
      <c r="I4194" s="46" t="s">
        <v>6183</v>
      </c>
      <c r="J4194" s="164" t="s">
        <v>6204</v>
      </c>
      <c r="K4194" s="46" t="s">
        <v>6207</v>
      </c>
      <c r="L4194" s="46" t="s">
        <v>159</v>
      </c>
      <c r="M4194" s="46" t="s">
        <v>159</v>
      </c>
      <c r="N4194" s="201">
        <v>1.1499999999999999</v>
      </c>
      <c r="O4194" s="46" t="s">
        <v>159</v>
      </c>
      <c r="P4194" s="46" t="s">
        <v>6194</v>
      </c>
      <c r="Q4194" s="46" t="s">
        <v>159</v>
      </c>
      <c r="R4194" s="46" t="s">
        <v>6194</v>
      </c>
      <c r="S4194" s="46" t="s">
        <v>159</v>
      </c>
      <c r="T4194" s="46" t="s">
        <v>6188</v>
      </c>
      <c r="U4194" s="46" t="s">
        <v>6189</v>
      </c>
      <c r="V4194" s="46" t="s">
        <v>6195</v>
      </c>
      <c r="W4194" s="48" t="s">
        <v>6196</v>
      </c>
      <c r="X4194" s="17" t="s">
        <v>6206</v>
      </c>
      <c r="Y4194" s="46" t="s">
        <v>159</v>
      </c>
    </row>
    <row r="4195" spans="2:25" ht="39.6">
      <c r="B4195" s="46" t="s">
        <v>4137</v>
      </c>
      <c r="C4195" s="46" t="s">
        <v>4135</v>
      </c>
      <c r="D4195" s="46" t="s">
        <v>6203</v>
      </c>
      <c r="E4195" s="46" t="s">
        <v>164</v>
      </c>
      <c r="F4195" s="46">
        <v>1.1399999999999999</v>
      </c>
      <c r="G4195" s="46" t="s">
        <v>6198</v>
      </c>
      <c r="H4195" s="46">
        <v>7</v>
      </c>
      <c r="I4195" s="46" t="s">
        <v>6183</v>
      </c>
      <c r="J4195" s="164" t="s">
        <v>6204</v>
      </c>
      <c r="K4195" s="46" t="s">
        <v>6208</v>
      </c>
      <c r="L4195" s="46" t="s">
        <v>921</v>
      </c>
      <c r="M4195" s="46">
        <v>4</v>
      </c>
      <c r="N4195" s="201">
        <v>1.24</v>
      </c>
      <c r="O4195" s="46">
        <v>4</v>
      </c>
      <c r="P4195" s="46" t="s">
        <v>6194</v>
      </c>
      <c r="Q4195" s="46" t="s">
        <v>921</v>
      </c>
      <c r="R4195" s="46" t="s">
        <v>6194</v>
      </c>
      <c r="S4195" s="46" t="s">
        <v>921</v>
      </c>
      <c r="T4195" s="46" t="s">
        <v>6188</v>
      </c>
      <c r="U4195" s="46" t="s">
        <v>6189</v>
      </c>
      <c r="V4195" s="46" t="s">
        <v>6195</v>
      </c>
      <c r="W4195" s="48" t="s">
        <v>6196</v>
      </c>
      <c r="X4195" s="17" t="s">
        <v>6206</v>
      </c>
      <c r="Y4195" s="46">
        <v>1</v>
      </c>
    </row>
    <row r="4196" spans="2:25" ht="39.6">
      <c r="B4196" s="46" t="s">
        <v>4137</v>
      </c>
      <c r="C4196" s="46" t="s">
        <v>4135</v>
      </c>
      <c r="D4196" s="46" t="s">
        <v>6203</v>
      </c>
      <c r="E4196" s="46" t="s">
        <v>164</v>
      </c>
      <c r="F4196" s="46">
        <v>1.1399999999999999</v>
      </c>
      <c r="G4196" s="46" t="s">
        <v>6198</v>
      </c>
      <c r="H4196" s="46">
        <v>8</v>
      </c>
      <c r="I4196" s="46" t="s">
        <v>6183</v>
      </c>
      <c r="J4196" s="164" t="s">
        <v>6204</v>
      </c>
      <c r="K4196" s="46" t="s">
        <v>6209</v>
      </c>
      <c r="L4196" s="46" t="s">
        <v>159</v>
      </c>
      <c r="M4196" s="46" t="s">
        <v>159</v>
      </c>
      <c r="N4196" s="201">
        <v>1.24</v>
      </c>
      <c r="O4196" s="46" t="s">
        <v>159</v>
      </c>
      <c r="P4196" s="46" t="s">
        <v>6194</v>
      </c>
      <c r="Q4196" s="46" t="s">
        <v>159</v>
      </c>
      <c r="R4196" s="46" t="s">
        <v>6194</v>
      </c>
      <c r="S4196" s="46" t="s">
        <v>159</v>
      </c>
      <c r="T4196" s="46" t="s">
        <v>6188</v>
      </c>
      <c r="U4196" s="46" t="s">
        <v>6189</v>
      </c>
      <c r="V4196" s="46" t="s">
        <v>6195</v>
      </c>
      <c r="W4196" s="48" t="s">
        <v>6196</v>
      </c>
      <c r="X4196" s="17" t="s">
        <v>6206</v>
      </c>
      <c r="Y4196" s="46" t="s">
        <v>159</v>
      </c>
    </row>
    <row r="4197" spans="2:25" ht="39.6">
      <c r="B4197" s="46" t="s">
        <v>4137</v>
      </c>
      <c r="C4197" s="46" t="s">
        <v>4135</v>
      </c>
      <c r="D4197" s="45" t="s">
        <v>6210</v>
      </c>
      <c r="E4197" s="46" t="s">
        <v>164</v>
      </c>
      <c r="F4197" s="46">
        <v>1.33</v>
      </c>
      <c r="G4197" s="46" t="s">
        <v>6198</v>
      </c>
      <c r="H4197" s="46">
        <v>9</v>
      </c>
      <c r="I4197" s="46" t="s">
        <v>6183</v>
      </c>
      <c r="J4197" s="164" t="s">
        <v>6204</v>
      </c>
      <c r="K4197" s="46" t="s">
        <v>6211</v>
      </c>
      <c r="L4197" s="46" t="s">
        <v>921</v>
      </c>
      <c r="M4197" s="46">
        <v>5</v>
      </c>
      <c r="N4197" s="201">
        <v>1.36</v>
      </c>
      <c r="O4197" s="46">
        <v>5</v>
      </c>
      <c r="P4197" s="46" t="s">
        <v>6194</v>
      </c>
      <c r="Q4197" s="46" t="s">
        <v>921</v>
      </c>
      <c r="R4197" s="46" t="s">
        <v>6194</v>
      </c>
      <c r="S4197" s="46" t="s">
        <v>921</v>
      </c>
      <c r="T4197" s="46" t="s">
        <v>6188</v>
      </c>
      <c r="U4197" s="46" t="s">
        <v>6189</v>
      </c>
      <c r="V4197" s="46" t="s">
        <v>6195</v>
      </c>
      <c r="W4197" s="48" t="s">
        <v>6196</v>
      </c>
      <c r="X4197" s="17" t="s">
        <v>6206</v>
      </c>
      <c r="Y4197" s="46">
        <v>1</v>
      </c>
    </row>
    <row r="4198" spans="2:25" ht="39.6">
      <c r="B4198" s="46" t="s">
        <v>4137</v>
      </c>
      <c r="C4198" s="46" t="s">
        <v>4135</v>
      </c>
      <c r="D4198" s="46" t="s">
        <v>6210</v>
      </c>
      <c r="E4198" s="46" t="s">
        <v>164</v>
      </c>
      <c r="F4198" s="46">
        <v>1.33</v>
      </c>
      <c r="G4198" s="46" t="s">
        <v>6198</v>
      </c>
      <c r="H4198" s="46">
        <v>10</v>
      </c>
      <c r="I4198" s="46" t="s">
        <v>6183</v>
      </c>
      <c r="J4198" s="164" t="s">
        <v>6204</v>
      </c>
      <c r="K4198" s="46" t="s">
        <v>6212</v>
      </c>
      <c r="L4198" s="46" t="s">
        <v>159</v>
      </c>
      <c r="M4198" s="46" t="s">
        <v>159</v>
      </c>
      <c r="N4198" s="201">
        <v>1.36</v>
      </c>
      <c r="O4198" s="46" t="s">
        <v>159</v>
      </c>
      <c r="P4198" s="46" t="s">
        <v>6194</v>
      </c>
      <c r="Q4198" s="46" t="s">
        <v>159</v>
      </c>
      <c r="R4198" s="46" t="s">
        <v>6194</v>
      </c>
      <c r="S4198" s="46" t="s">
        <v>159</v>
      </c>
      <c r="T4198" s="46" t="s">
        <v>6188</v>
      </c>
      <c r="U4198" s="46" t="s">
        <v>6189</v>
      </c>
      <c r="V4198" s="46" t="s">
        <v>6195</v>
      </c>
      <c r="W4198" s="48" t="s">
        <v>6196</v>
      </c>
      <c r="X4198" s="17" t="s">
        <v>6206</v>
      </c>
      <c r="Y4198" s="46" t="s">
        <v>159</v>
      </c>
    </row>
    <row r="4199" spans="2:25" ht="39.6">
      <c r="B4199" s="46" t="s">
        <v>4137</v>
      </c>
      <c r="C4199" s="46" t="s">
        <v>4135</v>
      </c>
      <c r="D4199" s="46" t="s">
        <v>6210</v>
      </c>
      <c r="E4199" s="46" t="s">
        <v>164</v>
      </c>
      <c r="F4199" s="46">
        <v>1.33</v>
      </c>
      <c r="G4199" s="46" t="s">
        <v>6198</v>
      </c>
      <c r="H4199" s="46">
        <v>11</v>
      </c>
      <c r="I4199" s="46" t="s">
        <v>6183</v>
      </c>
      <c r="J4199" s="164" t="s">
        <v>6199</v>
      </c>
      <c r="K4199" s="46" t="s">
        <v>6213</v>
      </c>
      <c r="L4199" s="46" t="s">
        <v>921</v>
      </c>
      <c r="M4199" s="46">
        <v>6</v>
      </c>
      <c r="N4199" s="201">
        <v>1.33</v>
      </c>
      <c r="O4199" s="46">
        <v>6</v>
      </c>
      <c r="P4199" s="46" t="s">
        <v>6214</v>
      </c>
      <c r="Q4199" s="46" t="s">
        <v>921</v>
      </c>
      <c r="R4199" s="46" t="s">
        <v>6214</v>
      </c>
      <c r="S4199" s="46" t="s">
        <v>921</v>
      </c>
      <c r="T4199" s="46" t="s">
        <v>6188</v>
      </c>
      <c r="U4199" s="46" t="s">
        <v>6189</v>
      </c>
      <c r="V4199" s="46" t="s">
        <v>6195</v>
      </c>
      <c r="W4199" s="48" t="s">
        <v>6196</v>
      </c>
      <c r="X4199" s="17" t="s">
        <v>6215</v>
      </c>
      <c r="Y4199" s="46">
        <v>1</v>
      </c>
    </row>
    <row r="4200" spans="2:25" ht="39.6">
      <c r="B4200" s="46" t="s">
        <v>4137</v>
      </c>
      <c r="C4200" s="46" t="s">
        <v>4135</v>
      </c>
      <c r="D4200" s="46" t="s">
        <v>6210</v>
      </c>
      <c r="E4200" s="46" t="s">
        <v>164</v>
      </c>
      <c r="F4200" s="46">
        <v>1.33</v>
      </c>
      <c r="G4200" s="46" t="s">
        <v>6198</v>
      </c>
      <c r="H4200" s="46">
        <v>12</v>
      </c>
      <c r="I4200" s="46" t="s">
        <v>6183</v>
      </c>
      <c r="J4200" s="164" t="s">
        <v>6199</v>
      </c>
      <c r="K4200" s="46" t="s">
        <v>6216</v>
      </c>
      <c r="L4200" s="46" t="s">
        <v>159</v>
      </c>
      <c r="M4200" s="46" t="s">
        <v>159</v>
      </c>
      <c r="N4200" s="201">
        <v>1.33</v>
      </c>
      <c r="O4200" s="46" t="s">
        <v>159</v>
      </c>
      <c r="P4200" s="46" t="s">
        <v>6214</v>
      </c>
      <c r="Q4200" s="46" t="s">
        <v>159</v>
      </c>
      <c r="R4200" s="46" t="s">
        <v>6214</v>
      </c>
      <c r="S4200" s="46" t="s">
        <v>159</v>
      </c>
      <c r="T4200" s="46" t="s">
        <v>6188</v>
      </c>
      <c r="U4200" s="46" t="s">
        <v>6189</v>
      </c>
      <c r="V4200" s="46" t="s">
        <v>6195</v>
      </c>
      <c r="W4200" s="48" t="s">
        <v>6196</v>
      </c>
      <c r="X4200" s="17" t="s">
        <v>6215</v>
      </c>
      <c r="Y4200" s="46" t="s">
        <v>159</v>
      </c>
    </row>
    <row r="4201" spans="2:25" ht="39.6">
      <c r="B4201" s="46" t="s">
        <v>4137</v>
      </c>
      <c r="C4201" s="46" t="s">
        <v>4135</v>
      </c>
      <c r="D4201" s="46" t="s">
        <v>969</v>
      </c>
      <c r="E4201" s="46" t="s">
        <v>164</v>
      </c>
      <c r="F4201" s="46">
        <v>1.98</v>
      </c>
      <c r="G4201" s="46" t="s">
        <v>970</v>
      </c>
      <c r="H4201" s="46">
        <v>13</v>
      </c>
      <c r="I4201" s="46" t="s">
        <v>6183</v>
      </c>
      <c r="J4201" s="164" t="s">
        <v>6199</v>
      </c>
      <c r="K4201" s="46" t="s">
        <v>6217</v>
      </c>
      <c r="L4201" s="46" t="s">
        <v>921</v>
      </c>
      <c r="M4201" s="46">
        <v>7</v>
      </c>
      <c r="N4201" s="201">
        <v>1.98</v>
      </c>
      <c r="O4201" s="46">
        <v>7</v>
      </c>
      <c r="P4201" s="46" t="s">
        <v>6214</v>
      </c>
      <c r="Q4201" s="46" t="s">
        <v>790</v>
      </c>
      <c r="R4201" s="46" t="s">
        <v>6214</v>
      </c>
      <c r="S4201" s="46" t="s">
        <v>921</v>
      </c>
      <c r="T4201" s="46" t="s">
        <v>6188</v>
      </c>
      <c r="U4201" s="46" t="s">
        <v>6189</v>
      </c>
      <c r="V4201" s="46" t="s">
        <v>6195</v>
      </c>
      <c r="W4201" s="48" t="s">
        <v>6196</v>
      </c>
      <c r="X4201" s="17" t="s">
        <v>6215</v>
      </c>
      <c r="Y4201" s="46">
        <v>1</v>
      </c>
    </row>
    <row r="4202" spans="2:25" ht="39.6">
      <c r="B4202" s="46" t="s">
        <v>4137</v>
      </c>
      <c r="C4202" s="46" t="s">
        <v>4135</v>
      </c>
      <c r="D4202" s="46" t="s">
        <v>969</v>
      </c>
      <c r="E4202" s="46" t="s">
        <v>164</v>
      </c>
      <c r="F4202" s="46">
        <v>1.98</v>
      </c>
      <c r="G4202" s="46" t="s">
        <v>970</v>
      </c>
      <c r="H4202" s="46">
        <v>14</v>
      </c>
      <c r="I4202" s="46" t="s">
        <v>6183</v>
      </c>
      <c r="J4202" s="164" t="s">
        <v>6199</v>
      </c>
      <c r="K4202" s="46" t="s">
        <v>6218</v>
      </c>
      <c r="L4202" s="46" t="s">
        <v>159</v>
      </c>
      <c r="M4202" s="46" t="s">
        <v>159</v>
      </c>
      <c r="N4202" s="201">
        <v>1.98</v>
      </c>
      <c r="O4202" s="46" t="s">
        <v>159</v>
      </c>
      <c r="P4202" s="46" t="s">
        <v>6214</v>
      </c>
      <c r="Q4202" s="46" t="s">
        <v>159</v>
      </c>
      <c r="R4202" s="46" t="s">
        <v>6214</v>
      </c>
      <c r="S4202" s="46" t="s">
        <v>159</v>
      </c>
      <c r="T4202" s="46" t="s">
        <v>6188</v>
      </c>
      <c r="U4202" s="46" t="s">
        <v>6189</v>
      </c>
      <c r="V4202" s="46" t="s">
        <v>6190</v>
      </c>
      <c r="W4202" s="48" t="s">
        <v>6196</v>
      </c>
      <c r="X4202" s="17" t="s">
        <v>6215</v>
      </c>
      <c r="Y4202" s="46" t="s">
        <v>159</v>
      </c>
    </row>
    <row r="4203" spans="2:25" ht="39.6">
      <c r="B4203" s="46" t="s">
        <v>4137</v>
      </c>
      <c r="C4203" s="46" t="s">
        <v>4135</v>
      </c>
      <c r="D4203" s="46" t="s">
        <v>969</v>
      </c>
      <c r="E4203" s="46" t="s">
        <v>164</v>
      </c>
      <c r="F4203" s="46">
        <v>1.34</v>
      </c>
      <c r="G4203" s="46" t="s">
        <v>6198</v>
      </c>
      <c r="H4203" s="46">
        <v>15</v>
      </c>
      <c r="I4203" s="46" t="s">
        <v>6183</v>
      </c>
      <c r="J4203" s="164" t="s">
        <v>6199</v>
      </c>
      <c r="K4203" s="46" t="s">
        <v>6219</v>
      </c>
      <c r="L4203" s="46" t="s">
        <v>921</v>
      </c>
      <c r="M4203" s="46">
        <v>8</v>
      </c>
      <c r="N4203" s="201">
        <v>1.34</v>
      </c>
      <c r="O4203" s="46">
        <v>8</v>
      </c>
      <c r="P4203" s="46" t="s">
        <v>6214</v>
      </c>
      <c r="Q4203" s="46" t="s">
        <v>921</v>
      </c>
      <c r="R4203" s="46" t="s">
        <v>6214</v>
      </c>
      <c r="S4203" s="46" t="s">
        <v>921</v>
      </c>
      <c r="T4203" s="46" t="s">
        <v>6188</v>
      </c>
      <c r="U4203" s="46" t="s">
        <v>6189</v>
      </c>
      <c r="V4203" s="46" t="s">
        <v>6195</v>
      </c>
      <c r="W4203" s="48" t="s">
        <v>6196</v>
      </c>
      <c r="X4203" s="17" t="s">
        <v>6215</v>
      </c>
      <c r="Y4203" s="46">
        <v>1</v>
      </c>
    </row>
    <row r="4204" spans="2:25" ht="39.6">
      <c r="B4204" s="46" t="s">
        <v>4137</v>
      </c>
      <c r="C4204" s="46" t="s">
        <v>4135</v>
      </c>
      <c r="D4204" s="46" t="s">
        <v>969</v>
      </c>
      <c r="E4204" s="46" t="s">
        <v>164</v>
      </c>
      <c r="F4204" s="46">
        <v>1.34</v>
      </c>
      <c r="G4204" s="46" t="s">
        <v>6198</v>
      </c>
      <c r="H4204" s="46">
        <v>16</v>
      </c>
      <c r="I4204" s="46" t="s">
        <v>6183</v>
      </c>
      <c r="J4204" s="164" t="s">
        <v>6199</v>
      </c>
      <c r="K4204" s="46" t="s">
        <v>6220</v>
      </c>
      <c r="L4204" s="46" t="s">
        <v>159</v>
      </c>
      <c r="M4204" s="46" t="s">
        <v>159</v>
      </c>
      <c r="N4204" s="201">
        <v>1.34</v>
      </c>
      <c r="O4204" s="46" t="s">
        <v>159</v>
      </c>
      <c r="P4204" s="46" t="s">
        <v>6214</v>
      </c>
      <c r="Q4204" s="46" t="s">
        <v>159</v>
      </c>
      <c r="R4204" s="46" t="s">
        <v>6214</v>
      </c>
      <c r="S4204" s="46" t="s">
        <v>159</v>
      </c>
      <c r="T4204" s="46" t="s">
        <v>6188</v>
      </c>
      <c r="U4204" s="46" t="s">
        <v>6189</v>
      </c>
      <c r="V4204" s="46" t="s">
        <v>6195</v>
      </c>
      <c r="W4204" s="48" t="s">
        <v>6196</v>
      </c>
      <c r="X4204" s="17" t="s">
        <v>6215</v>
      </c>
      <c r="Y4204" s="46" t="s">
        <v>159</v>
      </c>
    </row>
    <row r="4205" spans="2:25" ht="39.6">
      <c r="B4205" s="46" t="s">
        <v>4137</v>
      </c>
      <c r="C4205" s="46" t="s">
        <v>4135</v>
      </c>
      <c r="D4205" s="46" t="s">
        <v>4123</v>
      </c>
      <c r="E4205" s="46" t="s">
        <v>164</v>
      </c>
      <c r="F4205" s="46">
        <v>1.85</v>
      </c>
      <c r="G4205" s="46" t="s">
        <v>970</v>
      </c>
      <c r="H4205" s="46">
        <v>17</v>
      </c>
      <c r="I4205" s="46" t="s">
        <v>6183</v>
      </c>
      <c r="J4205" s="164" t="s">
        <v>6199</v>
      </c>
      <c r="K4205" s="46" t="s">
        <v>6221</v>
      </c>
      <c r="L4205" s="46" t="s">
        <v>921</v>
      </c>
      <c r="M4205" s="46">
        <v>9</v>
      </c>
      <c r="N4205" s="201">
        <v>1.85</v>
      </c>
      <c r="O4205" s="46">
        <v>9</v>
      </c>
      <c r="P4205" s="46" t="s">
        <v>6214</v>
      </c>
      <c r="Q4205" s="46" t="s">
        <v>921</v>
      </c>
      <c r="R4205" s="46" t="s">
        <v>6214</v>
      </c>
      <c r="S4205" s="46" t="s">
        <v>921</v>
      </c>
      <c r="T4205" s="46" t="s">
        <v>6188</v>
      </c>
      <c r="U4205" s="46" t="s">
        <v>6189</v>
      </c>
      <c r="V4205" s="46" t="s">
        <v>6195</v>
      </c>
      <c r="W4205" s="48" t="s">
        <v>6196</v>
      </c>
      <c r="X4205" s="17" t="s">
        <v>6215</v>
      </c>
      <c r="Y4205" s="46">
        <v>1</v>
      </c>
    </row>
    <row r="4206" spans="2:25" ht="39.6">
      <c r="B4206" s="46" t="s">
        <v>4137</v>
      </c>
      <c r="C4206" s="46" t="s">
        <v>4135</v>
      </c>
      <c r="D4206" s="46" t="s">
        <v>4123</v>
      </c>
      <c r="E4206" s="46" t="s">
        <v>146</v>
      </c>
      <c r="F4206" s="46">
        <v>1.85</v>
      </c>
      <c r="G4206" s="46" t="s">
        <v>970</v>
      </c>
      <c r="H4206" s="46">
        <v>18</v>
      </c>
      <c r="I4206" s="46" t="s">
        <v>6183</v>
      </c>
      <c r="J4206" s="164" t="s">
        <v>6199</v>
      </c>
      <c r="K4206" s="46" t="s">
        <v>6222</v>
      </c>
      <c r="L4206" s="46" t="s">
        <v>159</v>
      </c>
      <c r="M4206" s="46" t="s">
        <v>159</v>
      </c>
      <c r="N4206" s="201">
        <v>1.85</v>
      </c>
      <c r="O4206" s="46" t="s">
        <v>159</v>
      </c>
      <c r="P4206" s="46" t="s">
        <v>6214</v>
      </c>
      <c r="Q4206" s="46" t="s">
        <v>159</v>
      </c>
      <c r="R4206" s="46" t="s">
        <v>6214</v>
      </c>
      <c r="S4206" s="46" t="s">
        <v>159</v>
      </c>
      <c r="T4206" s="46" t="s">
        <v>6188</v>
      </c>
      <c r="U4206" s="46" t="s">
        <v>6189</v>
      </c>
      <c r="V4206" s="46" t="s">
        <v>6195</v>
      </c>
      <c r="W4206" s="48" t="s">
        <v>6196</v>
      </c>
      <c r="X4206" s="17" t="s">
        <v>6215</v>
      </c>
      <c r="Y4206" s="46" t="s">
        <v>159</v>
      </c>
    </row>
    <row r="4207" spans="2:25" ht="39.6">
      <c r="B4207" s="46" t="s">
        <v>4137</v>
      </c>
      <c r="C4207" s="46" t="s">
        <v>4135</v>
      </c>
      <c r="D4207" s="46" t="s">
        <v>6210</v>
      </c>
      <c r="E4207" s="46" t="s">
        <v>6181</v>
      </c>
      <c r="F4207" s="46">
        <v>1.34</v>
      </c>
      <c r="G4207" s="46" t="s">
        <v>6198</v>
      </c>
      <c r="H4207" s="46">
        <v>19</v>
      </c>
      <c r="I4207" s="46" t="s">
        <v>6183</v>
      </c>
      <c r="J4207" s="164" t="s">
        <v>6223</v>
      </c>
      <c r="K4207" s="46" t="s">
        <v>6224</v>
      </c>
      <c r="L4207" s="46" t="s">
        <v>53</v>
      </c>
      <c r="M4207" s="46">
        <v>10</v>
      </c>
      <c r="N4207" s="201">
        <v>1.34</v>
      </c>
      <c r="O4207" s="46">
        <v>10</v>
      </c>
      <c r="P4207" s="46" t="s">
        <v>6214</v>
      </c>
      <c r="Q4207" s="46" t="s">
        <v>921</v>
      </c>
      <c r="R4207" s="46" t="s">
        <v>6214</v>
      </c>
      <c r="S4207" s="46" t="s">
        <v>921</v>
      </c>
      <c r="T4207" s="46" t="s">
        <v>6188</v>
      </c>
      <c r="U4207" s="46" t="s">
        <v>6189</v>
      </c>
      <c r="V4207" s="46" t="s">
        <v>6195</v>
      </c>
      <c r="W4207" s="48" t="s">
        <v>6196</v>
      </c>
      <c r="X4207" s="17" t="s">
        <v>6225</v>
      </c>
      <c r="Y4207" s="46">
        <v>1</v>
      </c>
    </row>
    <row r="4208" spans="2:25" ht="39.6">
      <c r="B4208" s="46" t="s">
        <v>4137</v>
      </c>
      <c r="C4208" s="46" t="s">
        <v>4135</v>
      </c>
      <c r="D4208" s="46" t="s">
        <v>6210</v>
      </c>
      <c r="E4208" s="46" t="s">
        <v>6181</v>
      </c>
      <c r="F4208" s="46">
        <v>1.34</v>
      </c>
      <c r="G4208" s="46" t="s">
        <v>6198</v>
      </c>
      <c r="H4208" s="46">
        <v>20</v>
      </c>
      <c r="I4208" s="46" t="s">
        <v>6183</v>
      </c>
      <c r="J4208" s="164" t="s">
        <v>6223</v>
      </c>
      <c r="K4208" s="46" t="s">
        <v>6226</v>
      </c>
      <c r="L4208" s="46" t="s">
        <v>159</v>
      </c>
      <c r="M4208" s="46" t="s">
        <v>159</v>
      </c>
      <c r="N4208" s="201">
        <v>1.34</v>
      </c>
      <c r="O4208" s="46" t="s">
        <v>159</v>
      </c>
      <c r="P4208" s="46" t="s">
        <v>6214</v>
      </c>
      <c r="Q4208" s="46" t="s">
        <v>159</v>
      </c>
      <c r="R4208" s="46" t="s">
        <v>6214</v>
      </c>
      <c r="S4208" s="46" t="s">
        <v>159</v>
      </c>
      <c r="T4208" s="46" t="s">
        <v>6188</v>
      </c>
      <c r="U4208" s="46" t="s">
        <v>6189</v>
      </c>
      <c r="V4208" s="46" t="s">
        <v>6195</v>
      </c>
      <c r="W4208" s="48" t="s">
        <v>6196</v>
      </c>
      <c r="X4208" s="17" t="s">
        <v>6225</v>
      </c>
      <c r="Y4208" s="46" t="s">
        <v>159</v>
      </c>
    </row>
    <row r="4209" spans="2:25" ht="39.6">
      <c r="B4209" s="46" t="s">
        <v>4137</v>
      </c>
      <c r="C4209" s="46" t="s">
        <v>4135</v>
      </c>
      <c r="D4209" s="46" t="s">
        <v>969</v>
      </c>
      <c r="E4209" s="46" t="s">
        <v>6181</v>
      </c>
      <c r="F4209" s="46">
        <v>1.27</v>
      </c>
      <c r="G4209" s="46" t="s">
        <v>6198</v>
      </c>
      <c r="H4209" s="46">
        <v>21</v>
      </c>
      <c r="I4209" s="46" t="s">
        <v>6183</v>
      </c>
      <c r="J4209" s="164" t="s">
        <v>6223</v>
      </c>
      <c r="K4209" s="46" t="s">
        <v>6227</v>
      </c>
      <c r="L4209" s="46" t="s">
        <v>53</v>
      </c>
      <c r="M4209" s="46">
        <v>11</v>
      </c>
      <c r="N4209" s="201">
        <v>1.27</v>
      </c>
      <c r="O4209" s="46">
        <v>11</v>
      </c>
      <c r="P4209" s="46" t="s">
        <v>6214</v>
      </c>
      <c r="Q4209" s="46" t="s">
        <v>921</v>
      </c>
      <c r="R4209" s="46" t="s">
        <v>6214</v>
      </c>
      <c r="S4209" s="46" t="s">
        <v>921</v>
      </c>
      <c r="T4209" s="46" t="s">
        <v>6188</v>
      </c>
      <c r="U4209" s="46" t="s">
        <v>6189</v>
      </c>
      <c r="V4209" s="46" t="s">
        <v>6195</v>
      </c>
      <c r="W4209" s="48" t="s">
        <v>6196</v>
      </c>
      <c r="X4209" s="17" t="s">
        <v>6225</v>
      </c>
      <c r="Y4209" s="46">
        <v>1</v>
      </c>
    </row>
    <row r="4210" spans="2:25" ht="39.6">
      <c r="B4210" s="46" t="s">
        <v>4137</v>
      </c>
      <c r="C4210" s="46" t="s">
        <v>4135</v>
      </c>
      <c r="D4210" s="46" t="s">
        <v>969</v>
      </c>
      <c r="E4210" s="46" t="s">
        <v>6181</v>
      </c>
      <c r="F4210" s="46">
        <v>1.27</v>
      </c>
      <c r="G4210" s="46" t="s">
        <v>6198</v>
      </c>
      <c r="H4210" s="46">
        <v>22</v>
      </c>
      <c r="I4210" s="46" t="s">
        <v>6183</v>
      </c>
      <c r="J4210" s="164" t="s">
        <v>6223</v>
      </c>
      <c r="K4210" s="46" t="s">
        <v>6228</v>
      </c>
      <c r="L4210" s="46" t="s">
        <v>159</v>
      </c>
      <c r="M4210" s="46" t="s">
        <v>159</v>
      </c>
      <c r="N4210" s="201">
        <v>1.27</v>
      </c>
      <c r="O4210" s="46" t="s">
        <v>159</v>
      </c>
      <c r="P4210" s="46" t="s">
        <v>6214</v>
      </c>
      <c r="Q4210" s="46" t="s">
        <v>159</v>
      </c>
      <c r="R4210" s="46" t="s">
        <v>6214</v>
      </c>
      <c r="S4210" s="46" t="s">
        <v>159</v>
      </c>
      <c r="T4210" s="46" t="s">
        <v>6188</v>
      </c>
      <c r="U4210" s="46" t="s">
        <v>6189</v>
      </c>
      <c r="V4210" s="46" t="s">
        <v>6195</v>
      </c>
      <c r="W4210" s="48" t="s">
        <v>6196</v>
      </c>
      <c r="X4210" s="17" t="s">
        <v>6225</v>
      </c>
      <c r="Y4210" s="46" t="s">
        <v>159</v>
      </c>
    </row>
    <row r="4211" spans="2:25" ht="39.6">
      <c r="B4211" s="46" t="s">
        <v>4137</v>
      </c>
      <c r="C4211" s="46" t="s">
        <v>4135</v>
      </c>
      <c r="D4211" s="46" t="s">
        <v>4123</v>
      </c>
      <c r="E4211" s="46" t="s">
        <v>6181</v>
      </c>
      <c r="F4211" s="46">
        <v>1.27</v>
      </c>
      <c r="G4211" s="46" t="s">
        <v>6198</v>
      </c>
      <c r="H4211" s="46">
        <v>23</v>
      </c>
      <c r="I4211" s="46" t="s">
        <v>6183</v>
      </c>
      <c r="J4211" s="164" t="s">
        <v>6223</v>
      </c>
      <c r="K4211" s="46" t="s">
        <v>6229</v>
      </c>
      <c r="L4211" s="46" t="s">
        <v>53</v>
      </c>
      <c r="M4211" s="46">
        <v>12</v>
      </c>
      <c r="N4211" s="201">
        <v>1.31</v>
      </c>
      <c r="O4211" s="46">
        <v>12</v>
      </c>
      <c r="P4211" s="46" t="s">
        <v>6214</v>
      </c>
      <c r="Q4211" s="46" t="s">
        <v>921</v>
      </c>
      <c r="R4211" s="46" t="s">
        <v>6214</v>
      </c>
      <c r="S4211" s="46" t="s">
        <v>921</v>
      </c>
      <c r="T4211" s="46" t="s">
        <v>6188</v>
      </c>
      <c r="U4211" s="46" t="s">
        <v>6189</v>
      </c>
      <c r="V4211" s="46" t="s">
        <v>6195</v>
      </c>
      <c r="W4211" s="48" t="s">
        <v>6196</v>
      </c>
      <c r="X4211" s="17" t="s">
        <v>6225</v>
      </c>
      <c r="Y4211" s="46">
        <v>1</v>
      </c>
    </row>
    <row r="4212" spans="2:25" ht="39.6">
      <c r="B4212" s="46" t="s">
        <v>4137</v>
      </c>
      <c r="C4212" s="46" t="s">
        <v>4135</v>
      </c>
      <c r="D4212" s="46" t="s">
        <v>4123</v>
      </c>
      <c r="E4212" s="46" t="s">
        <v>6181</v>
      </c>
      <c r="F4212" s="46">
        <v>1.27</v>
      </c>
      <c r="G4212" s="46" t="s">
        <v>6198</v>
      </c>
      <c r="H4212" s="46">
        <v>24</v>
      </c>
      <c r="I4212" s="46" t="s">
        <v>6183</v>
      </c>
      <c r="J4212" s="164" t="s">
        <v>6223</v>
      </c>
      <c r="K4212" s="46" t="s">
        <v>6230</v>
      </c>
      <c r="L4212" s="46" t="s">
        <v>159</v>
      </c>
      <c r="M4212" s="46" t="s">
        <v>159</v>
      </c>
      <c r="N4212" s="201">
        <v>1.31</v>
      </c>
      <c r="O4212" s="46" t="s">
        <v>159</v>
      </c>
      <c r="P4212" s="46" t="s">
        <v>6214</v>
      </c>
      <c r="Q4212" s="46" t="s">
        <v>159</v>
      </c>
      <c r="R4212" s="46" t="s">
        <v>6214</v>
      </c>
      <c r="S4212" s="46" t="s">
        <v>159</v>
      </c>
      <c r="T4212" s="46" t="s">
        <v>6188</v>
      </c>
      <c r="U4212" s="46" t="s">
        <v>6189</v>
      </c>
      <c r="V4212" s="46" t="s">
        <v>6195</v>
      </c>
      <c r="W4212" s="48" t="s">
        <v>6196</v>
      </c>
      <c r="X4212" s="17" t="s">
        <v>6225</v>
      </c>
      <c r="Y4212" s="46" t="s">
        <v>159</v>
      </c>
    </row>
    <row r="4213" spans="2:25" ht="39.6">
      <c r="B4213" s="46" t="s">
        <v>2823</v>
      </c>
      <c r="C4213" s="46" t="s">
        <v>4135</v>
      </c>
      <c r="D4213" s="46" t="s">
        <v>6210</v>
      </c>
      <c r="E4213" s="46" t="s">
        <v>164</v>
      </c>
      <c r="F4213" s="46">
        <v>1.33</v>
      </c>
      <c r="G4213" s="46" t="s">
        <v>6198</v>
      </c>
      <c r="H4213" s="46">
        <v>25</v>
      </c>
      <c r="I4213" s="46" t="s">
        <v>6183</v>
      </c>
      <c r="J4213" s="164" t="s">
        <v>6231</v>
      </c>
      <c r="K4213" s="46" t="s">
        <v>6232</v>
      </c>
      <c r="L4213" s="46" t="s">
        <v>53</v>
      </c>
      <c r="M4213" s="46">
        <v>13</v>
      </c>
      <c r="N4213" s="201">
        <v>1.33</v>
      </c>
      <c r="O4213" s="46">
        <v>13</v>
      </c>
      <c r="P4213" s="46" t="s">
        <v>6214</v>
      </c>
      <c r="Q4213" s="46" t="s">
        <v>921</v>
      </c>
      <c r="R4213" s="46" t="s">
        <v>6214</v>
      </c>
      <c r="S4213" s="46" t="s">
        <v>921</v>
      </c>
      <c r="T4213" s="46" t="s">
        <v>6188</v>
      </c>
      <c r="U4213" s="46" t="s">
        <v>6189</v>
      </c>
      <c r="V4213" s="46" t="s">
        <v>6195</v>
      </c>
      <c r="W4213" s="48" t="s">
        <v>6196</v>
      </c>
      <c r="X4213" s="17" t="s">
        <v>6233</v>
      </c>
      <c r="Y4213" s="46">
        <v>2</v>
      </c>
    </row>
    <row r="4214" spans="2:25" ht="39.6">
      <c r="B4214" s="46" t="s">
        <v>2823</v>
      </c>
      <c r="C4214" s="46" t="s">
        <v>4135</v>
      </c>
      <c r="D4214" s="46" t="s">
        <v>6210</v>
      </c>
      <c r="E4214" s="46" t="s">
        <v>164</v>
      </c>
      <c r="F4214" s="46">
        <v>1.33</v>
      </c>
      <c r="G4214" s="46" t="s">
        <v>6198</v>
      </c>
      <c r="H4214" s="46">
        <v>26</v>
      </c>
      <c r="I4214" s="46" t="s">
        <v>6183</v>
      </c>
      <c r="J4214" s="164" t="s">
        <v>6231</v>
      </c>
      <c r="K4214" s="46" t="s">
        <v>6234</v>
      </c>
      <c r="L4214" s="46" t="s">
        <v>159</v>
      </c>
      <c r="M4214" s="46" t="s">
        <v>159</v>
      </c>
      <c r="N4214" s="201">
        <v>1.33</v>
      </c>
      <c r="O4214" s="46" t="s">
        <v>159</v>
      </c>
      <c r="P4214" s="46" t="s">
        <v>6214</v>
      </c>
      <c r="Q4214" s="46" t="s">
        <v>159</v>
      </c>
      <c r="R4214" s="46" t="s">
        <v>6214</v>
      </c>
      <c r="S4214" s="46" t="s">
        <v>159</v>
      </c>
      <c r="T4214" s="46" t="s">
        <v>6188</v>
      </c>
      <c r="U4214" s="46" t="s">
        <v>6189</v>
      </c>
      <c r="V4214" s="46" t="s">
        <v>6195</v>
      </c>
      <c r="W4214" s="48" t="s">
        <v>6196</v>
      </c>
      <c r="X4214" s="17" t="s">
        <v>6233</v>
      </c>
      <c r="Y4214" s="46" t="s">
        <v>159</v>
      </c>
    </row>
    <row r="4215" spans="2:25" ht="39.6">
      <c r="B4215" s="46" t="s">
        <v>2823</v>
      </c>
      <c r="C4215" s="46" t="s">
        <v>4135</v>
      </c>
      <c r="D4215" s="46" t="s">
        <v>969</v>
      </c>
      <c r="E4215" s="46" t="s">
        <v>164</v>
      </c>
      <c r="F4215" s="46">
        <v>1.98</v>
      </c>
      <c r="G4215" s="46" t="s">
        <v>970</v>
      </c>
      <c r="H4215" s="46">
        <v>27</v>
      </c>
      <c r="I4215" s="46" t="s">
        <v>6183</v>
      </c>
      <c r="J4215" s="164" t="s">
        <v>6231</v>
      </c>
      <c r="K4215" s="46" t="s">
        <v>6235</v>
      </c>
      <c r="L4215" s="46" t="s">
        <v>53</v>
      </c>
      <c r="M4215" s="46">
        <v>14</v>
      </c>
      <c r="N4215" s="201">
        <v>1.98</v>
      </c>
      <c r="O4215" s="46">
        <v>14</v>
      </c>
      <c r="P4215" s="46" t="s">
        <v>6214</v>
      </c>
      <c r="Q4215" s="46" t="s">
        <v>921</v>
      </c>
      <c r="R4215" s="46" t="s">
        <v>6214</v>
      </c>
      <c r="S4215" s="46" t="s">
        <v>921</v>
      </c>
      <c r="T4215" s="46" t="s">
        <v>6188</v>
      </c>
      <c r="U4215" s="46" t="s">
        <v>6189</v>
      </c>
      <c r="V4215" s="46" t="s">
        <v>6195</v>
      </c>
      <c r="W4215" s="48" t="s">
        <v>6196</v>
      </c>
      <c r="X4215" s="17" t="s">
        <v>6233</v>
      </c>
      <c r="Y4215" s="46">
        <v>2</v>
      </c>
    </row>
    <row r="4216" spans="2:25" ht="39.6">
      <c r="B4216" s="46" t="s">
        <v>2823</v>
      </c>
      <c r="C4216" s="46" t="s">
        <v>4135</v>
      </c>
      <c r="D4216" s="46" t="s">
        <v>969</v>
      </c>
      <c r="E4216" s="46" t="s">
        <v>164</v>
      </c>
      <c r="F4216" s="46">
        <v>1.98</v>
      </c>
      <c r="G4216" s="46" t="s">
        <v>970</v>
      </c>
      <c r="H4216" s="46">
        <v>28</v>
      </c>
      <c r="I4216" s="46" t="s">
        <v>6183</v>
      </c>
      <c r="J4216" s="164" t="s">
        <v>6231</v>
      </c>
      <c r="K4216" s="46" t="s">
        <v>6236</v>
      </c>
      <c r="L4216" s="46" t="s">
        <v>159</v>
      </c>
      <c r="M4216" s="46" t="s">
        <v>159</v>
      </c>
      <c r="N4216" s="201">
        <v>1.98</v>
      </c>
      <c r="O4216" s="46" t="s">
        <v>159</v>
      </c>
      <c r="P4216" s="46" t="s">
        <v>6214</v>
      </c>
      <c r="Q4216" s="46" t="s">
        <v>159</v>
      </c>
      <c r="R4216" s="46" t="s">
        <v>6214</v>
      </c>
      <c r="S4216" s="46" t="s">
        <v>159</v>
      </c>
      <c r="T4216" s="46" t="s">
        <v>6188</v>
      </c>
      <c r="U4216" s="46" t="s">
        <v>6189</v>
      </c>
      <c r="V4216" s="46" t="s">
        <v>6195</v>
      </c>
      <c r="W4216" s="48" t="s">
        <v>6196</v>
      </c>
      <c r="X4216" s="17" t="s">
        <v>6233</v>
      </c>
      <c r="Y4216" s="46" t="s">
        <v>159</v>
      </c>
    </row>
    <row r="4217" spans="2:25" ht="39.6">
      <c r="B4217" s="46" t="s">
        <v>2823</v>
      </c>
      <c r="C4217" s="46" t="s">
        <v>4135</v>
      </c>
      <c r="D4217" s="46" t="s">
        <v>969</v>
      </c>
      <c r="E4217" s="46" t="s">
        <v>164</v>
      </c>
      <c r="F4217" s="46">
        <v>1.34</v>
      </c>
      <c r="G4217" s="46" t="s">
        <v>6198</v>
      </c>
      <c r="H4217" s="46">
        <v>29</v>
      </c>
      <c r="I4217" s="46" t="s">
        <v>6183</v>
      </c>
      <c r="J4217" s="164" t="s">
        <v>6231</v>
      </c>
      <c r="K4217" s="46" t="s">
        <v>6237</v>
      </c>
      <c r="L4217" s="46" t="s">
        <v>53</v>
      </c>
      <c r="M4217" s="46">
        <v>15</v>
      </c>
      <c r="N4217" s="201">
        <v>1.34</v>
      </c>
      <c r="O4217" s="46">
        <v>15</v>
      </c>
      <c r="P4217" s="46" t="s">
        <v>6214</v>
      </c>
      <c r="Q4217" s="46" t="s">
        <v>921</v>
      </c>
      <c r="R4217" s="46" t="s">
        <v>6214</v>
      </c>
      <c r="S4217" s="46" t="s">
        <v>921</v>
      </c>
      <c r="T4217" s="46" t="s">
        <v>6188</v>
      </c>
      <c r="U4217" s="46" t="s">
        <v>6189</v>
      </c>
      <c r="V4217" s="46" t="s">
        <v>6195</v>
      </c>
      <c r="W4217" s="48" t="s">
        <v>6196</v>
      </c>
      <c r="X4217" s="17" t="s">
        <v>6233</v>
      </c>
      <c r="Y4217" s="46">
        <v>2</v>
      </c>
    </row>
    <row r="4218" spans="2:25" ht="39.6">
      <c r="B4218" s="46" t="s">
        <v>2823</v>
      </c>
      <c r="C4218" s="46" t="s">
        <v>4135</v>
      </c>
      <c r="D4218" s="46" t="s">
        <v>969</v>
      </c>
      <c r="E4218" s="46" t="s">
        <v>164</v>
      </c>
      <c r="F4218" s="46">
        <v>1.34</v>
      </c>
      <c r="G4218" s="46" t="s">
        <v>6198</v>
      </c>
      <c r="H4218" s="46">
        <v>30</v>
      </c>
      <c r="I4218" s="46" t="s">
        <v>6183</v>
      </c>
      <c r="J4218" s="164" t="s">
        <v>6231</v>
      </c>
      <c r="K4218" s="46" t="s">
        <v>6238</v>
      </c>
      <c r="L4218" s="46" t="s">
        <v>159</v>
      </c>
      <c r="M4218" s="46" t="s">
        <v>159</v>
      </c>
      <c r="N4218" s="201">
        <v>1.34</v>
      </c>
      <c r="O4218" s="46" t="s">
        <v>159</v>
      </c>
      <c r="P4218" s="46" t="s">
        <v>6214</v>
      </c>
      <c r="Q4218" s="46" t="s">
        <v>159</v>
      </c>
      <c r="R4218" s="46" t="s">
        <v>6214</v>
      </c>
      <c r="S4218" s="46" t="s">
        <v>159</v>
      </c>
      <c r="T4218" s="46" t="s">
        <v>6188</v>
      </c>
      <c r="U4218" s="46" t="s">
        <v>6189</v>
      </c>
      <c r="V4218" s="46" t="s">
        <v>6195</v>
      </c>
      <c r="W4218" s="48" t="s">
        <v>6196</v>
      </c>
      <c r="X4218" s="17" t="s">
        <v>6233</v>
      </c>
      <c r="Y4218" s="46" t="s">
        <v>159</v>
      </c>
    </row>
    <row r="4219" spans="2:25" ht="39.6">
      <c r="B4219" s="46" t="s">
        <v>2823</v>
      </c>
      <c r="C4219" s="46" t="s">
        <v>4135</v>
      </c>
      <c r="D4219" s="46" t="s">
        <v>4123</v>
      </c>
      <c r="E4219" s="46" t="s">
        <v>164</v>
      </c>
      <c r="F4219" s="46">
        <v>1.85</v>
      </c>
      <c r="G4219" s="46" t="s">
        <v>970</v>
      </c>
      <c r="H4219" s="46">
        <v>31</v>
      </c>
      <c r="I4219" s="46" t="s">
        <v>6183</v>
      </c>
      <c r="J4219" s="164" t="s">
        <v>6231</v>
      </c>
      <c r="K4219" s="46" t="s">
        <v>6239</v>
      </c>
      <c r="L4219" s="46" t="s">
        <v>53</v>
      </c>
      <c r="M4219" s="46">
        <v>16</v>
      </c>
      <c r="N4219" s="201">
        <v>1.85</v>
      </c>
      <c r="O4219" s="46">
        <v>16</v>
      </c>
      <c r="P4219" s="46" t="s">
        <v>6214</v>
      </c>
      <c r="Q4219" s="46" t="s">
        <v>921</v>
      </c>
      <c r="R4219" s="46" t="s">
        <v>6214</v>
      </c>
      <c r="S4219" s="46" t="s">
        <v>921</v>
      </c>
      <c r="T4219" s="46" t="s">
        <v>6188</v>
      </c>
      <c r="U4219" s="46" t="s">
        <v>6189</v>
      </c>
      <c r="V4219" s="46" t="s">
        <v>6195</v>
      </c>
      <c r="W4219" s="48" t="s">
        <v>6196</v>
      </c>
      <c r="X4219" s="17" t="s">
        <v>6233</v>
      </c>
      <c r="Y4219" s="46">
        <v>2</v>
      </c>
    </row>
    <row r="4220" spans="2:25" ht="39.6">
      <c r="B4220" s="46" t="s">
        <v>2823</v>
      </c>
      <c r="C4220" s="46" t="s">
        <v>4135</v>
      </c>
      <c r="D4220" s="46" t="s">
        <v>4123</v>
      </c>
      <c r="E4220" s="46" t="s">
        <v>164</v>
      </c>
      <c r="F4220" s="46">
        <v>1.85</v>
      </c>
      <c r="G4220" s="46" t="s">
        <v>970</v>
      </c>
      <c r="H4220" s="46">
        <v>32</v>
      </c>
      <c r="I4220" s="46" t="s">
        <v>6183</v>
      </c>
      <c r="J4220" s="164" t="s">
        <v>6231</v>
      </c>
      <c r="K4220" s="46" t="s">
        <v>6240</v>
      </c>
      <c r="L4220" s="46" t="s">
        <v>159</v>
      </c>
      <c r="M4220" s="46" t="s">
        <v>159</v>
      </c>
      <c r="N4220" s="201">
        <v>1.85</v>
      </c>
      <c r="O4220" s="46" t="s">
        <v>159</v>
      </c>
      <c r="P4220" s="46" t="s">
        <v>6214</v>
      </c>
      <c r="Q4220" s="46" t="s">
        <v>159</v>
      </c>
      <c r="R4220" s="46" t="s">
        <v>6214</v>
      </c>
      <c r="S4220" s="46" t="s">
        <v>159</v>
      </c>
      <c r="T4220" s="46" t="s">
        <v>6188</v>
      </c>
      <c r="U4220" s="46" t="s">
        <v>6189</v>
      </c>
      <c r="V4220" s="46" t="s">
        <v>6195</v>
      </c>
      <c r="W4220" s="48" t="s">
        <v>6196</v>
      </c>
      <c r="X4220" s="17" t="s">
        <v>6233</v>
      </c>
      <c r="Y4220" s="46" t="s">
        <v>159</v>
      </c>
    </row>
    <row r="4221" spans="2:25" ht="39.6">
      <c r="B4221" s="46" t="s">
        <v>2823</v>
      </c>
      <c r="C4221" s="46" t="s">
        <v>4135</v>
      </c>
      <c r="D4221" s="46" t="s">
        <v>6210</v>
      </c>
      <c r="E4221" s="46" t="s">
        <v>6181</v>
      </c>
      <c r="F4221" s="46">
        <v>1.34</v>
      </c>
      <c r="G4221" s="46" t="s">
        <v>6198</v>
      </c>
      <c r="H4221" s="46">
        <v>33</v>
      </c>
      <c r="I4221" s="46" t="s">
        <v>6183</v>
      </c>
      <c r="J4221" s="164" t="s">
        <v>6241</v>
      </c>
      <c r="K4221" s="46" t="s">
        <v>6242</v>
      </c>
      <c r="L4221" s="46" t="s">
        <v>53</v>
      </c>
      <c r="M4221" s="46">
        <v>17</v>
      </c>
      <c r="N4221" s="201">
        <v>1.34</v>
      </c>
      <c r="O4221" s="46">
        <v>17</v>
      </c>
      <c r="P4221" s="46" t="s">
        <v>6214</v>
      </c>
      <c r="Q4221" s="46" t="s">
        <v>921</v>
      </c>
      <c r="R4221" s="46" t="s">
        <v>6214</v>
      </c>
      <c r="S4221" s="46" t="s">
        <v>921</v>
      </c>
      <c r="T4221" s="46" t="s">
        <v>6188</v>
      </c>
      <c r="U4221" s="46" t="s">
        <v>6189</v>
      </c>
      <c r="V4221" s="46" t="s">
        <v>6195</v>
      </c>
      <c r="W4221" s="48" t="s">
        <v>6196</v>
      </c>
      <c r="X4221" s="17" t="s">
        <v>6243</v>
      </c>
      <c r="Y4221" s="46">
        <v>1</v>
      </c>
    </row>
    <row r="4222" spans="2:25" ht="39.6">
      <c r="B4222" s="46" t="s">
        <v>2823</v>
      </c>
      <c r="C4222" s="46" t="s">
        <v>4135</v>
      </c>
      <c r="D4222" s="46" t="s">
        <v>6210</v>
      </c>
      <c r="E4222" s="46" t="s">
        <v>6181</v>
      </c>
      <c r="F4222" s="46">
        <v>1.34</v>
      </c>
      <c r="G4222" s="46" t="s">
        <v>6198</v>
      </c>
      <c r="H4222" s="46">
        <v>34</v>
      </c>
      <c r="I4222" s="46" t="s">
        <v>6183</v>
      </c>
      <c r="J4222" s="164" t="s">
        <v>6241</v>
      </c>
      <c r="K4222" s="46" t="s">
        <v>6244</v>
      </c>
      <c r="L4222" s="46" t="s">
        <v>159</v>
      </c>
      <c r="M4222" s="46" t="s">
        <v>159</v>
      </c>
      <c r="N4222" s="201">
        <v>1.34</v>
      </c>
      <c r="O4222" s="46" t="s">
        <v>159</v>
      </c>
      <c r="P4222" s="46" t="s">
        <v>6214</v>
      </c>
      <c r="Q4222" s="46" t="s">
        <v>159</v>
      </c>
      <c r="R4222" s="46" t="s">
        <v>6214</v>
      </c>
      <c r="S4222" s="46" t="s">
        <v>159</v>
      </c>
      <c r="T4222" s="46" t="s">
        <v>6188</v>
      </c>
      <c r="U4222" s="46" t="s">
        <v>6189</v>
      </c>
      <c r="V4222" s="46" t="s">
        <v>6195</v>
      </c>
      <c r="W4222" s="48" t="s">
        <v>6196</v>
      </c>
      <c r="X4222" s="17" t="s">
        <v>6243</v>
      </c>
      <c r="Y4222" s="46" t="s">
        <v>159</v>
      </c>
    </row>
    <row r="4223" spans="2:25" ht="39.6">
      <c r="B4223" s="46" t="s">
        <v>2823</v>
      </c>
      <c r="C4223" s="46" t="s">
        <v>4135</v>
      </c>
      <c r="D4223" s="46" t="s">
        <v>969</v>
      </c>
      <c r="E4223" s="46" t="s">
        <v>6181</v>
      </c>
      <c r="F4223" s="46">
        <v>1.27</v>
      </c>
      <c r="G4223" s="46" t="s">
        <v>6198</v>
      </c>
      <c r="H4223" s="46">
        <v>35</v>
      </c>
      <c r="I4223" s="46" t="s">
        <v>6183</v>
      </c>
      <c r="J4223" s="164" t="s">
        <v>6241</v>
      </c>
      <c r="K4223" s="46" t="s">
        <v>6245</v>
      </c>
      <c r="L4223" s="46" t="s">
        <v>53</v>
      </c>
      <c r="M4223" s="46">
        <v>18</v>
      </c>
      <c r="N4223" s="201">
        <v>1.27</v>
      </c>
      <c r="O4223" s="46">
        <v>18</v>
      </c>
      <c r="P4223" s="46" t="s">
        <v>6214</v>
      </c>
      <c r="Q4223" s="46" t="s">
        <v>921</v>
      </c>
      <c r="R4223" s="46" t="s">
        <v>6214</v>
      </c>
      <c r="S4223" s="46" t="s">
        <v>921</v>
      </c>
      <c r="T4223" s="46" t="s">
        <v>6188</v>
      </c>
      <c r="U4223" s="46" t="s">
        <v>6189</v>
      </c>
      <c r="V4223" s="46" t="s">
        <v>6195</v>
      </c>
      <c r="W4223" s="48" t="s">
        <v>6196</v>
      </c>
      <c r="X4223" s="17" t="s">
        <v>6243</v>
      </c>
      <c r="Y4223" s="46">
        <v>1</v>
      </c>
    </row>
    <row r="4224" spans="2:25" ht="39.6">
      <c r="B4224" s="46" t="s">
        <v>2823</v>
      </c>
      <c r="C4224" s="46" t="s">
        <v>4135</v>
      </c>
      <c r="D4224" s="46" t="s">
        <v>969</v>
      </c>
      <c r="E4224" s="46" t="s">
        <v>6181</v>
      </c>
      <c r="F4224" s="46">
        <v>1.27</v>
      </c>
      <c r="G4224" s="46" t="s">
        <v>6198</v>
      </c>
      <c r="H4224" s="46">
        <v>36</v>
      </c>
      <c r="I4224" s="46" t="s">
        <v>6183</v>
      </c>
      <c r="J4224" s="164" t="s">
        <v>6241</v>
      </c>
      <c r="K4224" s="46" t="s">
        <v>6246</v>
      </c>
      <c r="L4224" s="46" t="s">
        <v>159</v>
      </c>
      <c r="M4224" s="46" t="s">
        <v>159</v>
      </c>
      <c r="N4224" s="201">
        <v>1.27</v>
      </c>
      <c r="O4224" s="46" t="s">
        <v>159</v>
      </c>
      <c r="P4224" s="46" t="s">
        <v>6214</v>
      </c>
      <c r="Q4224" s="46" t="s">
        <v>159</v>
      </c>
      <c r="R4224" s="46" t="s">
        <v>6214</v>
      </c>
      <c r="S4224" s="46" t="s">
        <v>159</v>
      </c>
      <c r="T4224" s="46" t="s">
        <v>6188</v>
      </c>
      <c r="U4224" s="46" t="s">
        <v>6189</v>
      </c>
      <c r="V4224" s="46" t="s">
        <v>6195</v>
      </c>
      <c r="W4224" s="48" t="s">
        <v>6196</v>
      </c>
      <c r="X4224" s="17" t="s">
        <v>6243</v>
      </c>
      <c r="Y4224" s="46" t="s">
        <v>159</v>
      </c>
    </row>
    <row r="4225" spans="2:25" ht="39.6">
      <c r="B4225" s="46" t="s">
        <v>2823</v>
      </c>
      <c r="C4225" s="46" t="s">
        <v>4135</v>
      </c>
      <c r="D4225" s="46" t="s">
        <v>4123</v>
      </c>
      <c r="E4225" s="46" t="s">
        <v>6181</v>
      </c>
      <c r="F4225" s="46">
        <v>1.27</v>
      </c>
      <c r="G4225" s="46" t="s">
        <v>6198</v>
      </c>
      <c r="H4225" s="46">
        <v>37</v>
      </c>
      <c r="I4225" s="46" t="s">
        <v>6183</v>
      </c>
      <c r="J4225" s="164" t="s">
        <v>6241</v>
      </c>
      <c r="K4225" s="46" t="s">
        <v>6247</v>
      </c>
      <c r="L4225" s="46" t="s">
        <v>53</v>
      </c>
      <c r="M4225" s="46">
        <v>19</v>
      </c>
      <c r="N4225" s="201">
        <v>1.31</v>
      </c>
      <c r="O4225" s="46">
        <v>19</v>
      </c>
      <c r="P4225" s="46" t="s">
        <v>6214</v>
      </c>
      <c r="Q4225" s="46" t="s">
        <v>921</v>
      </c>
      <c r="R4225" s="46" t="s">
        <v>6214</v>
      </c>
      <c r="S4225" s="46" t="s">
        <v>921</v>
      </c>
      <c r="T4225" s="46" t="s">
        <v>6188</v>
      </c>
      <c r="U4225" s="46" t="s">
        <v>6189</v>
      </c>
      <c r="V4225" s="46" t="s">
        <v>6195</v>
      </c>
      <c r="W4225" s="48" t="s">
        <v>6196</v>
      </c>
      <c r="X4225" s="17" t="s">
        <v>6243</v>
      </c>
      <c r="Y4225" s="46">
        <v>1</v>
      </c>
    </row>
    <row r="4226" spans="2:25" ht="39.6">
      <c r="B4226" s="46" t="s">
        <v>2823</v>
      </c>
      <c r="C4226" s="46" t="s">
        <v>4135</v>
      </c>
      <c r="D4226" s="46" t="s">
        <v>4123</v>
      </c>
      <c r="E4226" s="46" t="s">
        <v>6181</v>
      </c>
      <c r="F4226" s="46">
        <v>1.27</v>
      </c>
      <c r="G4226" s="46" t="s">
        <v>6198</v>
      </c>
      <c r="H4226" s="46">
        <v>38</v>
      </c>
      <c r="I4226" s="46" t="s">
        <v>6183</v>
      </c>
      <c r="J4226" s="164" t="s">
        <v>6241</v>
      </c>
      <c r="K4226" s="46" t="s">
        <v>6248</v>
      </c>
      <c r="L4226" s="46" t="s">
        <v>159</v>
      </c>
      <c r="M4226" s="46" t="s">
        <v>159</v>
      </c>
      <c r="N4226" s="201">
        <v>1.31</v>
      </c>
      <c r="O4226" s="46" t="s">
        <v>159</v>
      </c>
      <c r="P4226" s="46" t="s">
        <v>6214</v>
      </c>
      <c r="Q4226" s="46" t="s">
        <v>159</v>
      </c>
      <c r="R4226" s="46" t="s">
        <v>6214</v>
      </c>
      <c r="S4226" s="46" t="s">
        <v>159</v>
      </c>
      <c r="T4226" s="46" t="s">
        <v>6188</v>
      </c>
      <c r="U4226" s="46" t="s">
        <v>6189</v>
      </c>
      <c r="V4226" s="46" t="s">
        <v>6195</v>
      </c>
      <c r="W4226" s="48" t="s">
        <v>6196</v>
      </c>
      <c r="X4226" s="17" t="s">
        <v>6243</v>
      </c>
      <c r="Y4226" s="46" t="s">
        <v>159</v>
      </c>
    </row>
    <row r="4227" spans="2:25" ht="39.6">
      <c r="B4227" s="46" t="s">
        <v>4137</v>
      </c>
      <c r="C4227" s="46" t="s">
        <v>4135</v>
      </c>
      <c r="D4227" s="46" t="s">
        <v>4123</v>
      </c>
      <c r="E4227" s="46" t="s">
        <v>164</v>
      </c>
      <c r="F4227" s="192">
        <v>1.3</v>
      </c>
      <c r="G4227" s="46" t="s">
        <v>6198</v>
      </c>
      <c r="H4227" s="46">
        <v>39</v>
      </c>
      <c r="I4227" s="46" t="s">
        <v>6183</v>
      </c>
      <c r="J4227" s="164" t="s">
        <v>6249</v>
      </c>
      <c r="K4227" s="46" t="s">
        <v>6250</v>
      </c>
      <c r="L4227" s="46" t="s">
        <v>921</v>
      </c>
      <c r="M4227" s="46">
        <v>20</v>
      </c>
      <c r="N4227" s="201">
        <v>1.31</v>
      </c>
      <c r="O4227" s="46">
        <v>20</v>
      </c>
      <c r="P4227" s="46" t="s">
        <v>6194</v>
      </c>
      <c r="Q4227" s="46" t="s">
        <v>921</v>
      </c>
      <c r="R4227" s="46" t="s">
        <v>6194</v>
      </c>
      <c r="S4227" s="46" t="s">
        <v>921</v>
      </c>
      <c r="T4227" s="46" t="s">
        <v>6188</v>
      </c>
      <c r="U4227" s="46" t="s">
        <v>6189</v>
      </c>
      <c r="V4227" s="46" t="s">
        <v>6195</v>
      </c>
      <c r="W4227" s="48" t="s">
        <v>6196</v>
      </c>
      <c r="X4227" s="17" t="s">
        <v>6251</v>
      </c>
      <c r="Y4227" s="46">
        <v>2</v>
      </c>
    </row>
    <row r="4228" spans="2:25" ht="39.6">
      <c r="B4228" s="46" t="s">
        <v>4137</v>
      </c>
      <c r="C4228" s="46" t="s">
        <v>4135</v>
      </c>
      <c r="D4228" s="46" t="s">
        <v>4123</v>
      </c>
      <c r="E4228" s="46" t="s">
        <v>164</v>
      </c>
      <c r="F4228" s="192">
        <v>1.3</v>
      </c>
      <c r="G4228" s="46" t="s">
        <v>6198</v>
      </c>
      <c r="H4228" s="46">
        <v>40</v>
      </c>
      <c r="I4228" s="46" t="s">
        <v>6183</v>
      </c>
      <c r="J4228" s="164" t="s">
        <v>6249</v>
      </c>
      <c r="K4228" s="46" t="s">
        <v>6252</v>
      </c>
      <c r="L4228" s="46" t="s">
        <v>159</v>
      </c>
      <c r="M4228" s="46" t="s">
        <v>159</v>
      </c>
      <c r="N4228" s="201">
        <v>1.31</v>
      </c>
      <c r="O4228" s="46" t="s">
        <v>159</v>
      </c>
      <c r="P4228" s="46" t="s">
        <v>6194</v>
      </c>
      <c r="Q4228" s="46" t="s">
        <v>159</v>
      </c>
      <c r="R4228" s="46" t="s">
        <v>6194</v>
      </c>
      <c r="S4228" s="46" t="s">
        <v>159</v>
      </c>
      <c r="T4228" s="46" t="s">
        <v>6188</v>
      </c>
      <c r="U4228" s="46" t="s">
        <v>6189</v>
      </c>
      <c r="V4228" s="46" t="s">
        <v>6195</v>
      </c>
      <c r="W4228" s="48" t="s">
        <v>6196</v>
      </c>
      <c r="X4228" s="17" t="s">
        <v>6251</v>
      </c>
      <c r="Y4228" s="46" t="s">
        <v>159</v>
      </c>
    </row>
    <row r="4229" spans="2:25" ht="39.6">
      <c r="B4229" s="46" t="s">
        <v>4137</v>
      </c>
      <c r="C4229" s="46" t="s">
        <v>4135</v>
      </c>
      <c r="D4229" s="46" t="s">
        <v>6203</v>
      </c>
      <c r="E4229" s="46" t="s">
        <v>164</v>
      </c>
      <c r="F4229" s="46">
        <v>1.1399999999999999</v>
      </c>
      <c r="G4229" s="46" t="s">
        <v>6198</v>
      </c>
      <c r="H4229" s="46">
        <v>41</v>
      </c>
      <c r="I4229" s="46" t="s">
        <v>6183</v>
      </c>
      <c r="J4229" s="164" t="s">
        <v>6253</v>
      </c>
      <c r="K4229" s="46" t="s">
        <v>6254</v>
      </c>
      <c r="L4229" s="46" t="s">
        <v>921</v>
      </c>
      <c r="M4229" s="46">
        <v>21</v>
      </c>
      <c r="N4229" s="201">
        <v>1.1499999999999999</v>
      </c>
      <c r="O4229" s="46">
        <v>21</v>
      </c>
      <c r="P4229" s="46" t="s">
        <v>6194</v>
      </c>
      <c r="Q4229" s="46" t="s">
        <v>921</v>
      </c>
      <c r="R4229" s="46" t="s">
        <v>6194</v>
      </c>
      <c r="S4229" s="46" t="s">
        <v>921</v>
      </c>
      <c r="T4229" s="46" t="s">
        <v>6188</v>
      </c>
      <c r="U4229" s="46" t="s">
        <v>6189</v>
      </c>
      <c r="V4229" s="46" t="s">
        <v>6195</v>
      </c>
      <c r="W4229" s="48" t="s">
        <v>6196</v>
      </c>
      <c r="X4229" s="17" t="s">
        <v>6201</v>
      </c>
      <c r="Y4229" s="46">
        <v>1</v>
      </c>
    </row>
    <row r="4230" spans="2:25" ht="39.6">
      <c r="B4230" s="46" t="s">
        <v>4137</v>
      </c>
      <c r="C4230" s="46" t="s">
        <v>4135</v>
      </c>
      <c r="D4230" s="46" t="s">
        <v>6203</v>
      </c>
      <c r="E4230" s="46" t="s">
        <v>164</v>
      </c>
      <c r="F4230" s="46">
        <v>1.1399999999999999</v>
      </c>
      <c r="G4230" s="46" t="s">
        <v>6198</v>
      </c>
      <c r="H4230" s="46">
        <v>42</v>
      </c>
      <c r="I4230" s="46" t="s">
        <v>6183</v>
      </c>
      <c r="J4230" s="164" t="s">
        <v>6253</v>
      </c>
      <c r="K4230" s="46" t="s">
        <v>6255</v>
      </c>
      <c r="L4230" s="46" t="s">
        <v>159</v>
      </c>
      <c r="M4230" s="46" t="s">
        <v>159</v>
      </c>
      <c r="N4230" s="201">
        <v>1.1499999999999999</v>
      </c>
      <c r="O4230" s="46" t="s">
        <v>159</v>
      </c>
      <c r="P4230" s="46" t="s">
        <v>6194</v>
      </c>
      <c r="Q4230" s="46" t="s">
        <v>159</v>
      </c>
      <c r="R4230" s="46" t="s">
        <v>6194</v>
      </c>
      <c r="S4230" s="46" t="s">
        <v>159</v>
      </c>
      <c r="T4230" s="46" t="s">
        <v>6188</v>
      </c>
      <c r="U4230" s="46" t="s">
        <v>6189</v>
      </c>
      <c r="V4230" s="46" t="s">
        <v>6195</v>
      </c>
      <c r="W4230" s="48" t="s">
        <v>6196</v>
      </c>
      <c r="X4230" s="17" t="s">
        <v>6201</v>
      </c>
      <c r="Y4230" s="46" t="s">
        <v>159</v>
      </c>
    </row>
    <row r="4231" spans="2:25" ht="39.6">
      <c r="B4231" s="46" t="s">
        <v>4137</v>
      </c>
      <c r="C4231" s="46" t="s">
        <v>4135</v>
      </c>
      <c r="D4231" s="46" t="s">
        <v>6203</v>
      </c>
      <c r="E4231" s="46" t="s">
        <v>164</v>
      </c>
      <c r="F4231" s="46">
        <v>1.1399999999999999</v>
      </c>
      <c r="G4231" s="46" t="s">
        <v>6198</v>
      </c>
      <c r="H4231" s="46">
        <v>43</v>
      </c>
      <c r="I4231" s="46" t="s">
        <v>6183</v>
      </c>
      <c r="J4231" s="164" t="s">
        <v>6253</v>
      </c>
      <c r="K4231" s="46" t="s">
        <v>6256</v>
      </c>
      <c r="L4231" s="46" t="s">
        <v>921</v>
      </c>
      <c r="M4231" s="46">
        <v>22</v>
      </c>
      <c r="N4231" s="201">
        <v>1.24</v>
      </c>
      <c r="O4231" s="46">
        <v>22</v>
      </c>
      <c r="P4231" s="46" t="s">
        <v>6194</v>
      </c>
      <c r="Q4231" s="46" t="s">
        <v>921</v>
      </c>
      <c r="R4231" s="46" t="s">
        <v>6194</v>
      </c>
      <c r="S4231" s="46" t="s">
        <v>921</v>
      </c>
      <c r="T4231" s="46" t="s">
        <v>6188</v>
      </c>
      <c r="U4231" s="46" t="s">
        <v>6189</v>
      </c>
      <c r="V4231" s="46" t="s">
        <v>6195</v>
      </c>
      <c r="W4231" s="48" t="s">
        <v>6196</v>
      </c>
      <c r="X4231" s="17" t="s">
        <v>6201</v>
      </c>
      <c r="Y4231" s="46">
        <v>1</v>
      </c>
    </row>
    <row r="4232" spans="2:25" ht="39.6">
      <c r="B4232" s="46" t="s">
        <v>4137</v>
      </c>
      <c r="C4232" s="46" t="s">
        <v>4135</v>
      </c>
      <c r="D4232" s="46" t="s">
        <v>6203</v>
      </c>
      <c r="E4232" s="46" t="s">
        <v>164</v>
      </c>
      <c r="F4232" s="46">
        <v>1.1399999999999999</v>
      </c>
      <c r="G4232" s="46" t="s">
        <v>6198</v>
      </c>
      <c r="H4232" s="46">
        <v>44</v>
      </c>
      <c r="I4232" s="46" t="s">
        <v>6183</v>
      </c>
      <c r="J4232" s="164" t="s">
        <v>6253</v>
      </c>
      <c r="K4232" s="46" t="s">
        <v>6257</v>
      </c>
      <c r="L4232" s="46" t="s">
        <v>159</v>
      </c>
      <c r="M4232" s="46" t="s">
        <v>159</v>
      </c>
      <c r="N4232" s="201">
        <v>1.24</v>
      </c>
      <c r="O4232" s="46" t="s">
        <v>159</v>
      </c>
      <c r="P4232" s="46" t="s">
        <v>6194</v>
      </c>
      <c r="Q4232" s="46" t="s">
        <v>159</v>
      </c>
      <c r="R4232" s="46" t="s">
        <v>6194</v>
      </c>
      <c r="S4232" s="46" t="s">
        <v>159</v>
      </c>
      <c r="T4232" s="46" t="s">
        <v>6188</v>
      </c>
      <c r="U4232" s="46" t="s">
        <v>6189</v>
      </c>
      <c r="V4232" s="46" t="s">
        <v>6195</v>
      </c>
      <c r="W4232" s="48" t="s">
        <v>6196</v>
      </c>
      <c r="X4232" s="17" t="s">
        <v>6201</v>
      </c>
      <c r="Y4232" s="46" t="s">
        <v>159</v>
      </c>
    </row>
    <row r="4233" spans="2:25" ht="39.6">
      <c r="B4233" s="46" t="s">
        <v>4137</v>
      </c>
      <c r="C4233" s="46" t="s">
        <v>4135</v>
      </c>
      <c r="D4233" s="45" t="s">
        <v>6210</v>
      </c>
      <c r="E4233" s="46" t="s">
        <v>164</v>
      </c>
      <c r="F4233" s="46">
        <v>1.33</v>
      </c>
      <c r="G4233" s="46" t="s">
        <v>6198</v>
      </c>
      <c r="H4233" s="46">
        <v>45</v>
      </c>
      <c r="I4233" s="46" t="s">
        <v>6183</v>
      </c>
      <c r="J4233" s="164" t="s">
        <v>6253</v>
      </c>
      <c r="K4233" s="46" t="s">
        <v>6258</v>
      </c>
      <c r="L4233" s="46" t="s">
        <v>921</v>
      </c>
      <c r="M4233" s="46">
        <v>23</v>
      </c>
      <c r="N4233" s="201">
        <v>1.36</v>
      </c>
      <c r="O4233" s="46">
        <v>23</v>
      </c>
      <c r="P4233" s="46" t="s">
        <v>6194</v>
      </c>
      <c r="Q4233" s="46" t="s">
        <v>921</v>
      </c>
      <c r="R4233" s="46" t="s">
        <v>6194</v>
      </c>
      <c r="S4233" s="46" t="s">
        <v>921</v>
      </c>
      <c r="T4233" s="46" t="s">
        <v>6188</v>
      </c>
      <c r="U4233" s="46" t="s">
        <v>6189</v>
      </c>
      <c r="V4233" s="46" t="s">
        <v>6195</v>
      </c>
      <c r="W4233" s="48" t="s">
        <v>6196</v>
      </c>
      <c r="X4233" s="17" t="s">
        <v>6201</v>
      </c>
      <c r="Y4233" s="46">
        <v>1</v>
      </c>
    </row>
    <row r="4234" spans="2:25" ht="39.6">
      <c r="B4234" s="46" t="s">
        <v>4137</v>
      </c>
      <c r="C4234" s="46" t="s">
        <v>4135</v>
      </c>
      <c r="D4234" s="46" t="s">
        <v>6210</v>
      </c>
      <c r="E4234" s="46" t="s">
        <v>164</v>
      </c>
      <c r="F4234" s="46">
        <v>1.33</v>
      </c>
      <c r="G4234" s="46" t="s">
        <v>6198</v>
      </c>
      <c r="H4234" s="46">
        <v>46</v>
      </c>
      <c r="I4234" s="46" t="s">
        <v>6183</v>
      </c>
      <c r="J4234" s="164" t="s">
        <v>6253</v>
      </c>
      <c r="K4234" s="46" t="s">
        <v>6259</v>
      </c>
      <c r="L4234" s="46" t="s">
        <v>159</v>
      </c>
      <c r="M4234" s="46" t="s">
        <v>159</v>
      </c>
      <c r="N4234" s="201">
        <v>1.36</v>
      </c>
      <c r="O4234" s="46" t="s">
        <v>159</v>
      </c>
      <c r="P4234" s="46" t="s">
        <v>6194</v>
      </c>
      <c r="Q4234" s="46" t="s">
        <v>159</v>
      </c>
      <c r="R4234" s="46" t="s">
        <v>6194</v>
      </c>
      <c r="S4234" s="46" t="s">
        <v>159</v>
      </c>
      <c r="T4234" s="46" t="s">
        <v>6188</v>
      </c>
      <c r="U4234" s="46" t="s">
        <v>6189</v>
      </c>
      <c r="V4234" s="46" t="s">
        <v>6195</v>
      </c>
      <c r="W4234" s="48" t="s">
        <v>6196</v>
      </c>
      <c r="X4234" s="17" t="s">
        <v>6201</v>
      </c>
      <c r="Y4234" s="46" t="s">
        <v>159</v>
      </c>
    </row>
    <row r="4235" spans="2:25" ht="39.6">
      <c r="B4235" s="46" t="s">
        <v>4137</v>
      </c>
      <c r="C4235" s="46" t="s">
        <v>4135</v>
      </c>
      <c r="D4235" s="46" t="s">
        <v>969</v>
      </c>
      <c r="E4235" s="46" t="s">
        <v>196</v>
      </c>
      <c r="F4235" s="192">
        <v>1.2</v>
      </c>
      <c r="G4235" s="46" t="s">
        <v>6198</v>
      </c>
      <c r="H4235" s="46">
        <v>47</v>
      </c>
      <c r="I4235" s="46" t="s">
        <v>6183</v>
      </c>
      <c r="J4235" s="164" t="s">
        <v>6260</v>
      </c>
      <c r="K4235" s="46" t="s">
        <v>6261</v>
      </c>
      <c r="L4235" s="46" t="s">
        <v>921</v>
      </c>
      <c r="M4235" s="46">
        <v>24</v>
      </c>
      <c r="N4235" s="201">
        <v>1.34</v>
      </c>
      <c r="O4235" s="46">
        <v>24</v>
      </c>
      <c r="P4235" s="46" t="s">
        <v>6194</v>
      </c>
      <c r="Q4235" s="46" t="s">
        <v>921</v>
      </c>
      <c r="R4235" s="46" t="s">
        <v>6194</v>
      </c>
      <c r="S4235" s="46" t="s">
        <v>921</v>
      </c>
      <c r="T4235" s="46" t="s">
        <v>6188</v>
      </c>
      <c r="U4235" s="46" t="s">
        <v>6189</v>
      </c>
      <c r="V4235" s="46" t="s">
        <v>6195</v>
      </c>
      <c r="W4235" s="48" t="s">
        <v>6196</v>
      </c>
      <c r="X4235" s="17" t="s">
        <v>6192</v>
      </c>
      <c r="Y4235" s="46">
        <v>1</v>
      </c>
    </row>
    <row r="4236" spans="2:25" ht="39.6">
      <c r="B4236" s="46" t="s">
        <v>4137</v>
      </c>
      <c r="C4236" s="46" t="s">
        <v>4135</v>
      </c>
      <c r="D4236" s="46" t="s">
        <v>969</v>
      </c>
      <c r="E4236" s="46" t="s">
        <v>196</v>
      </c>
      <c r="F4236" s="192">
        <v>1.2</v>
      </c>
      <c r="G4236" s="46" t="s">
        <v>6198</v>
      </c>
      <c r="H4236" s="46">
        <v>48</v>
      </c>
      <c r="I4236" s="46" t="s">
        <v>6183</v>
      </c>
      <c r="J4236" s="164" t="s">
        <v>6260</v>
      </c>
      <c r="K4236" s="46" t="s">
        <v>6262</v>
      </c>
      <c r="L4236" s="46" t="s">
        <v>159</v>
      </c>
      <c r="M4236" s="46" t="s">
        <v>159</v>
      </c>
      <c r="N4236" s="201">
        <v>1.34</v>
      </c>
      <c r="O4236" s="46" t="s">
        <v>159</v>
      </c>
      <c r="P4236" s="46" t="s">
        <v>6194</v>
      </c>
      <c r="Q4236" s="46" t="s">
        <v>159</v>
      </c>
      <c r="R4236" s="46" t="s">
        <v>6194</v>
      </c>
      <c r="S4236" s="46" t="s">
        <v>159</v>
      </c>
      <c r="T4236" s="46" t="s">
        <v>6188</v>
      </c>
      <c r="U4236" s="46" t="s">
        <v>6189</v>
      </c>
      <c r="V4236" s="46" t="s">
        <v>6195</v>
      </c>
      <c r="W4236" s="48" t="s">
        <v>6196</v>
      </c>
      <c r="X4236" s="17" t="s">
        <v>6192</v>
      </c>
      <c r="Y4236" s="46" t="s">
        <v>159</v>
      </c>
    </row>
    <row r="4237" spans="2:25" ht="39.6">
      <c r="B4237" s="46" t="s">
        <v>4137</v>
      </c>
      <c r="C4237" s="46" t="s">
        <v>4135</v>
      </c>
      <c r="D4237" s="46" t="s">
        <v>6197</v>
      </c>
      <c r="E4237" s="46" t="s">
        <v>196</v>
      </c>
      <c r="F4237" s="46">
        <v>1.19</v>
      </c>
      <c r="G4237" s="46" t="s">
        <v>6198</v>
      </c>
      <c r="H4237" s="46">
        <v>49</v>
      </c>
      <c r="I4237" s="46" t="s">
        <v>6183</v>
      </c>
      <c r="J4237" s="164" t="s">
        <v>6199</v>
      </c>
      <c r="K4237" s="46" t="s">
        <v>6263</v>
      </c>
      <c r="L4237" s="46" t="s">
        <v>53</v>
      </c>
      <c r="M4237" s="46">
        <v>25</v>
      </c>
      <c r="N4237" s="201">
        <v>1.19</v>
      </c>
      <c r="O4237" s="46">
        <v>25</v>
      </c>
      <c r="P4237" s="46" t="s">
        <v>6194</v>
      </c>
      <c r="Q4237" s="46" t="s">
        <v>921</v>
      </c>
      <c r="R4237" s="46" t="s">
        <v>6194</v>
      </c>
      <c r="S4237" s="46" t="s">
        <v>921</v>
      </c>
      <c r="T4237" s="46" t="s">
        <v>6188</v>
      </c>
      <c r="U4237" s="46" t="s">
        <v>6189</v>
      </c>
      <c r="V4237" s="46" t="s">
        <v>6195</v>
      </c>
      <c r="W4237" s="48" t="s">
        <v>6196</v>
      </c>
      <c r="X4237" s="17" t="s">
        <v>6201</v>
      </c>
      <c r="Y4237" s="46">
        <v>1</v>
      </c>
    </row>
    <row r="4238" spans="2:25" ht="39.6">
      <c r="B4238" s="46" t="s">
        <v>4137</v>
      </c>
      <c r="C4238" s="46" t="s">
        <v>4135</v>
      </c>
      <c r="D4238" s="46" t="s">
        <v>6197</v>
      </c>
      <c r="E4238" s="46" t="s">
        <v>196</v>
      </c>
      <c r="F4238" s="46">
        <v>1.19</v>
      </c>
      <c r="G4238" s="46" t="s">
        <v>6198</v>
      </c>
      <c r="H4238" s="46">
        <v>50</v>
      </c>
      <c r="I4238" s="46" t="s">
        <v>6183</v>
      </c>
      <c r="J4238" s="164" t="s">
        <v>6199</v>
      </c>
      <c r="K4238" s="46" t="s">
        <v>6264</v>
      </c>
      <c r="L4238" s="46" t="s">
        <v>159</v>
      </c>
      <c r="M4238" s="46" t="s">
        <v>159</v>
      </c>
      <c r="N4238" s="201">
        <v>1.19</v>
      </c>
      <c r="O4238" s="46" t="s">
        <v>159</v>
      </c>
      <c r="P4238" s="46" t="s">
        <v>6194</v>
      </c>
      <c r="Q4238" s="46" t="s">
        <v>159</v>
      </c>
      <c r="R4238" s="46" t="s">
        <v>6194</v>
      </c>
      <c r="S4238" s="46" t="s">
        <v>159</v>
      </c>
      <c r="T4238" s="46" t="s">
        <v>6188</v>
      </c>
      <c r="U4238" s="46" t="s">
        <v>6189</v>
      </c>
      <c r="V4238" s="46" t="s">
        <v>6195</v>
      </c>
      <c r="W4238" s="48" t="s">
        <v>6196</v>
      </c>
      <c r="X4238" s="17" t="s">
        <v>6201</v>
      </c>
      <c r="Y4238" s="46" t="s">
        <v>159</v>
      </c>
    </row>
    <row r="4239" spans="2:25" ht="39.6">
      <c r="B4239" s="46" t="s">
        <v>4137</v>
      </c>
      <c r="C4239" s="46" t="s">
        <v>4135</v>
      </c>
      <c r="D4239" s="46" t="s">
        <v>969</v>
      </c>
      <c r="E4239" s="46" t="s">
        <v>196</v>
      </c>
      <c r="F4239" s="192">
        <v>1.2</v>
      </c>
      <c r="G4239" s="46" t="s">
        <v>6198</v>
      </c>
      <c r="H4239" s="46">
        <v>51</v>
      </c>
      <c r="I4239" s="46" t="s">
        <v>6183</v>
      </c>
      <c r="J4239" s="164" t="s">
        <v>6204</v>
      </c>
      <c r="K4239" s="46" t="s">
        <v>6265</v>
      </c>
      <c r="L4239" s="46" t="s">
        <v>921</v>
      </c>
      <c r="M4239" s="46">
        <v>26</v>
      </c>
      <c r="N4239" s="201">
        <v>1.33</v>
      </c>
      <c r="O4239" s="46">
        <v>26</v>
      </c>
      <c r="P4239" s="46" t="s">
        <v>6194</v>
      </c>
      <c r="Q4239" s="46" t="s">
        <v>921</v>
      </c>
      <c r="R4239" s="46" t="s">
        <v>6194</v>
      </c>
      <c r="S4239" s="46" t="s">
        <v>921</v>
      </c>
      <c r="T4239" s="46" t="s">
        <v>6188</v>
      </c>
      <c r="U4239" s="46" t="s">
        <v>6189</v>
      </c>
      <c r="V4239" s="46" t="s">
        <v>6195</v>
      </c>
      <c r="W4239" s="48" t="s">
        <v>6196</v>
      </c>
      <c r="X4239" s="17" t="s">
        <v>6266</v>
      </c>
      <c r="Y4239" s="46">
        <v>1</v>
      </c>
    </row>
    <row r="4240" spans="2:25" ht="39.6">
      <c r="B4240" s="46" t="s">
        <v>4137</v>
      </c>
      <c r="C4240" s="46" t="s">
        <v>4135</v>
      </c>
      <c r="D4240" s="46" t="s">
        <v>969</v>
      </c>
      <c r="E4240" s="46" t="s">
        <v>196</v>
      </c>
      <c r="F4240" s="192">
        <v>1.2</v>
      </c>
      <c r="G4240" s="46" t="s">
        <v>6198</v>
      </c>
      <c r="H4240" s="46">
        <v>52</v>
      </c>
      <c r="I4240" s="46" t="s">
        <v>6183</v>
      </c>
      <c r="J4240" s="164" t="s">
        <v>6204</v>
      </c>
      <c r="K4240" s="46" t="s">
        <v>6267</v>
      </c>
      <c r="L4240" s="46" t="s">
        <v>159</v>
      </c>
      <c r="M4240" s="46" t="s">
        <v>159</v>
      </c>
      <c r="N4240" s="201">
        <v>1.33</v>
      </c>
      <c r="O4240" s="46" t="s">
        <v>159</v>
      </c>
      <c r="P4240" s="46" t="s">
        <v>6194</v>
      </c>
      <c r="Q4240" s="46" t="s">
        <v>159</v>
      </c>
      <c r="R4240" s="46" t="s">
        <v>6194</v>
      </c>
      <c r="S4240" s="46" t="s">
        <v>159</v>
      </c>
      <c r="T4240" s="46" t="s">
        <v>6188</v>
      </c>
      <c r="U4240" s="46" t="s">
        <v>6189</v>
      </c>
      <c r="V4240" s="46" t="s">
        <v>6195</v>
      </c>
      <c r="W4240" s="48" t="s">
        <v>6196</v>
      </c>
      <c r="X4240" s="17" t="s">
        <v>6266</v>
      </c>
      <c r="Y4240" s="46" t="s">
        <v>159</v>
      </c>
    </row>
    <row r="4241" spans="2:25" ht="39.6">
      <c r="B4241" s="46" t="s">
        <v>4137</v>
      </c>
      <c r="C4241" s="46" t="s">
        <v>4135</v>
      </c>
      <c r="D4241" s="46" t="s">
        <v>969</v>
      </c>
      <c r="E4241" s="46" t="s">
        <v>196</v>
      </c>
      <c r="F4241" s="192">
        <v>1.2</v>
      </c>
      <c r="G4241" s="46" t="s">
        <v>6198</v>
      </c>
      <c r="H4241" s="46">
        <v>53</v>
      </c>
      <c r="I4241" s="46" t="s">
        <v>6183</v>
      </c>
      <c r="J4241" s="164" t="s">
        <v>6204</v>
      </c>
      <c r="K4241" s="46" t="s">
        <v>6268</v>
      </c>
      <c r="L4241" s="46" t="s">
        <v>921</v>
      </c>
      <c r="M4241" s="46">
        <v>27</v>
      </c>
      <c r="N4241" s="201">
        <v>1.28</v>
      </c>
      <c r="O4241" s="46">
        <v>27</v>
      </c>
      <c r="P4241" s="46" t="s">
        <v>6194</v>
      </c>
      <c r="Q4241" s="46" t="s">
        <v>921</v>
      </c>
      <c r="R4241" s="46" t="s">
        <v>6194</v>
      </c>
      <c r="S4241" s="46" t="s">
        <v>921</v>
      </c>
      <c r="T4241" s="46" t="s">
        <v>6188</v>
      </c>
      <c r="U4241" s="46" t="s">
        <v>6189</v>
      </c>
      <c r="V4241" s="46" t="s">
        <v>6195</v>
      </c>
      <c r="W4241" s="48" t="s">
        <v>6196</v>
      </c>
      <c r="X4241" s="17" t="s">
        <v>6266</v>
      </c>
      <c r="Y4241" s="46">
        <v>1</v>
      </c>
    </row>
    <row r="4242" spans="2:25" ht="39.6">
      <c r="B4242" s="46" t="s">
        <v>2823</v>
      </c>
      <c r="C4242" s="46" t="s">
        <v>4135</v>
      </c>
      <c r="D4242" s="46" t="s">
        <v>969</v>
      </c>
      <c r="E4242" s="46" t="s">
        <v>196</v>
      </c>
      <c r="F4242" s="192">
        <v>1.2</v>
      </c>
      <c r="G4242" s="46" t="s">
        <v>6198</v>
      </c>
      <c r="H4242" s="46">
        <v>54</v>
      </c>
      <c r="I4242" s="46" t="s">
        <v>6183</v>
      </c>
      <c r="J4242" s="164" t="s">
        <v>6204</v>
      </c>
      <c r="K4242" s="46" t="s">
        <v>6269</v>
      </c>
      <c r="L4242" s="46" t="s">
        <v>159</v>
      </c>
      <c r="M4242" s="46" t="s">
        <v>159</v>
      </c>
      <c r="N4242" s="201">
        <v>1.28</v>
      </c>
      <c r="O4242" s="46" t="s">
        <v>159</v>
      </c>
      <c r="P4242" s="46" t="s">
        <v>6194</v>
      </c>
      <c r="Q4242" s="46" t="s">
        <v>159</v>
      </c>
      <c r="R4242" s="46" t="s">
        <v>6194</v>
      </c>
      <c r="S4242" s="46" t="s">
        <v>159</v>
      </c>
      <c r="T4242" s="46" t="s">
        <v>6188</v>
      </c>
      <c r="U4242" s="46" t="s">
        <v>6189</v>
      </c>
      <c r="V4242" s="46" t="s">
        <v>6195</v>
      </c>
      <c r="W4242" s="48" t="s">
        <v>6196</v>
      </c>
      <c r="X4242" s="17" t="s">
        <v>6266</v>
      </c>
      <c r="Y4242" s="46" t="s">
        <v>159</v>
      </c>
    </row>
    <row r="4243" spans="2:25" ht="39.6">
      <c r="B4243" s="46" t="s">
        <v>2823</v>
      </c>
      <c r="C4243" s="46" t="s">
        <v>4135</v>
      </c>
      <c r="D4243" s="46" t="s">
        <v>4123</v>
      </c>
      <c r="E4243" s="46" t="s">
        <v>196</v>
      </c>
      <c r="F4243" s="192">
        <v>1.07</v>
      </c>
      <c r="G4243" s="46" t="s">
        <v>6198</v>
      </c>
      <c r="H4243" s="46">
        <v>55</v>
      </c>
      <c r="I4243" s="46" t="s">
        <v>6183</v>
      </c>
      <c r="J4243" s="164" t="s">
        <v>6204</v>
      </c>
      <c r="K4243" s="46" t="s">
        <v>6270</v>
      </c>
      <c r="L4243" s="46" t="s">
        <v>921</v>
      </c>
      <c r="M4243" s="46">
        <v>28</v>
      </c>
      <c r="N4243" s="201">
        <v>1.29</v>
      </c>
      <c r="O4243" s="46">
        <v>28</v>
      </c>
      <c r="P4243" s="46" t="s">
        <v>6194</v>
      </c>
      <c r="Q4243" s="46" t="s">
        <v>921</v>
      </c>
      <c r="R4243" s="46" t="s">
        <v>6194</v>
      </c>
      <c r="S4243" s="46" t="s">
        <v>921</v>
      </c>
      <c r="T4243" s="46" t="s">
        <v>6188</v>
      </c>
      <c r="U4243" s="46" t="s">
        <v>6189</v>
      </c>
      <c r="V4243" s="46" t="s">
        <v>6195</v>
      </c>
      <c r="W4243" s="48" t="s">
        <v>6196</v>
      </c>
      <c r="X4243" s="17" t="s">
        <v>6266</v>
      </c>
      <c r="Y4243" s="46">
        <v>1</v>
      </c>
    </row>
    <row r="4244" spans="2:25" ht="39.6">
      <c r="B4244" s="46" t="s">
        <v>2823</v>
      </c>
      <c r="C4244" s="46" t="s">
        <v>4135</v>
      </c>
      <c r="D4244" s="46" t="s">
        <v>4123</v>
      </c>
      <c r="E4244" s="46" t="s">
        <v>196</v>
      </c>
      <c r="F4244" s="192">
        <v>1.07</v>
      </c>
      <c r="G4244" s="46" t="s">
        <v>6198</v>
      </c>
      <c r="H4244" s="46">
        <v>56</v>
      </c>
      <c r="I4244" s="46" t="s">
        <v>6183</v>
      </c>
      <c r="J4244" s="164" t="s">
        <v>6204</v>
      </c>
      <c r="K4244" s="46" t="s">
        <v>6271</v>
      </c>
      <c r="L4244" s="46" t="s">
        <v>159</v>
      </c>
      <c r="M4244" s="46" t="s">
        <v>159</v>
      </c>
      <c r="N4244" s="201">
        <v>1.29</v>
      </c>
      <c r="O4244" s="46" t="s">
        <v>159</v>
      </c>
      <c r="P4244" s="46" t="s">
        <v>6194</v>
      </c>
      <c r="Q4244" s="46" t="s">
        <v>159</v>
      </c>
      <c r="R4244" s="46" t="s">
        <v>6194</v>
      </c>
      <c r="S4244" s="46" t="s">
        <v>159</v>
      </c>
      <c r="T4244" s="46" t="s">
        <v>6188</v>
      </c>
      <c r="U4244" s="46" t="s">
        <v>6189</v>
      </c>
      <c r="V4244" s="46" t="s">
        <v>6195</v>
      </c>
      <c r="W4244" s="48" t="s">
        <v>6196</v>
      </c>
      <c r="X4244" s="17" t="s">
        <v>6266</v>
      </c>
      <c r="Y4244" s="46" t="s">
        <v>159</v>
      </c>
    </row>
    <row r="4245" spans="2:25" ht="39.6">
      <c r="B4245" s="46" t="s">
        <v>4137</v>
      </c>
      <c r="C4245" s="46" t="s">
        <v>4135</v>
      </c>
      <c r="D4245" s="46" t="s">
        <v>969</v>
      </c>
      <c r="E4245" s="46" t="s">
        <v>196</v>
      </c>
      <c r="F4245" s="192">
        <v>1.2</v>
      </c>
      <c r="G4245" s="46" t="s">
        <v>6198</v>
      </c>
      <c r="H4245" s="46">
        <v>57</v>
      </c>
      <c r="I4245" s="46" t="s">
        <v>6183</v>
      </c>
      <c r="J4245" s="164" t="s">
        <v>6272</v>
      </c>
      <c r="K4245" s="46" t="s">
        <v>6273</v>
      </c>
      <c r="L4245" s="46" t="s">
        <v>921</v>
      </c>
      <c r="M4245" s="46">
        <v>29</v>
      </c>
      <c r="N4245" s="201">
        <v>1.34</v>
      </c>
      <c r="O4245" s="46">
        <v>29</v>
      </c>
      <c r="P4245" s="46" t="s">
        <v>6194</v>
      </c>
      <c r="Q4245" s="46" t="s">
        <v>921</v>
      </c>
      <c r="R4245" s="46" t="s">
        <v>6194</v>
      </c>
      <c r="S4245" s="46" t="s">
        <v>921</v>
      </c>
      <c r="T4245" s="46" t="s">
        <v>6188</v>
      </c>
      <c r="U4245" s="46" t="s">
        <v>6189</v>
      </c>
      <c r="V4245" s="46" t="s">
        <v>6195</v>
      </c>
      <c r="W4245" s="48" t="s">
        <v>6196</v>
      </c>
      <c r="X4245" s="17" t="s">
        <v>6274</v>
      </c>
      <c r="Y4245" s="46">
        <v>1</v>
      </c>
    </row>
    <row r="4246" spans="2:25" ht="39.6">
      <c r="B4246" s="46" t="s">
        <v>4137</v>
      </c>
      <c r="C4246" s="46" t="s">
        <v>4135</v>
      </c>
      <c r="D4246" s="46" t="s">
        <v>969</v>
      </c>
      <c r="E4246" s="46" t="s">
        <v>196</v>
      </c>
      <c r="F4246" s="192">
        <v>1.2</v>
      </c>
      <c r="G4246" s="46" t="s">
        <v>6198</v>
      </c>
      <c r="H4246" s="46">
        <v>58</v>
      </c>
      <c r="I4246" s="46" t="s">
        <v>6183</v>
      </c>
      <c r="J4246" s="164" t="s">
        <v>6272</v>
      </c>
      <c r="K4246" s="46" t="s">
        <v>6275</v>
      </c>
      <c r="L4246" s="46" t="s">
        <v>159</v>
      </c>
      <c r="M4246" s="46" t="s">
        <v>159</v>
      </c>
      <c r="N4246" s="201">
        <v>1.34</v>
      </c>
      <c r="O4246" s="46" t="s">
        <v>159</v>
      </c>
      <c r="P4246" s="46" t="s">
        <v>6194</v>
      </c>
      <c r="Q4246" s="46" t="s">
        <v>159</v>
      </c>
      <c r="R4246" s="46" t="s">
        <v>6194</v>
      </c>
      <c r="S4246" s="46" t="s">
        <v>159</v>
      </c>
      <c r="T4246" s="46" t="s">
        <v>6188</v>
      </c>
      <c r="U4246" s="46" t="s">
        <v>6189</v>
      </c>
      <c r="V4246" s="46" t="s">
        <v>6195</v>
      </c>
      <c r="W4246" s="48" t="s">
        <v>6196</v>
      </c>
      <c r="X4246" s="17" t="s">
        <v>6274</v>
      </c>
      <c r="Y4246" s="46" t="s">
        <v>159</v>
      </c>
    </row>
    <row r="4247" spans="2:25" ht="39.6">
      <c r="B4247" s="46" t="s">
        <v>4137</v>
      </c>
      <c r="C4247" s="46" t="s">
        <v>4135</v>
      </c>
      <c r="D4247" s="46" t="s">
        <v>969</v>
      </c>
      <c r="E4247" s="46" t="s">
        <v>196</v>
      </c>
      <c r="F4247" s="192">
        <v>1.2</v>
      </c>
      <c r="G4247" s="46" t="s">
        <v>6198</v>
      </c>
      <c r="H4247" s="46">
        <v>59</v>
      </c>
      <c r="I4247" s="46" t="s">
        <v>6183</v>
      </c>
      <c r="J4247" s="164" t="s">
        <v>6272</v>
      </c>
      <c r="K4247" s="46" t="s">
        <v>6276</v>
      </c>
      <c r="L4247" s="46" t="s">
        <v>921</v>
      </c>
      <c r="M4247" s="46">
        <v>30</v>
      </c>
      <c r="N4247" s="201">
        <v>1.28</v>
      </c>
      <c r="O4247" s="46">
        <v>30</v>
      </c>
      <c r="P4247" s="46" t="s">
        <v>6194</v>
      </c>
      <c r="Q4247" s="46" t="s">
        <v>921</v>
      </c>
      <c r="R4247" s="46" t="s">
        <v>6194</v>
      </c>
      <c r="S4247" s="46" t="s">
        <v>921</v>
      </c>
      <c r="T4247" s="46" t="s">
        <v>6188</v>
      </c>
      <c r="U4247" s="46" t="s">
        <v>6189</v>
      </c>
      <c r="V4247" s="46" t="s">
        <v>6195</v>
      </c>
      <c r="W4247" s="48" t="s">
        <v>6196</v>
      </c>
      <c r="X4247" s="17" t="s">
        <v>6274</v>
      </c>
      <c r="Y4247" s="46">
        <v>1</v>
      </c>
    </row>
    <row r="4248" spans="2:25" ht="39.6">
      <c r="B4248" s="46" t="s">
        <v>2823</v>
      </c>
      <c r="C4248" s="46" t="s">
        <v>4135</v>
      </c>
      <c r="D4248" s="46" t="s">
        <v>969</v>
      </c>
      <c r="E4248" s="46" t="s">
        <v>196</v>
      </c>
      <c r="F4248" s="192">
        <v>1.2</v>
      </c>
      <c r="G4248" s="46" t="s">
        <v>6198</v>
      </c>
      <c r="H4248" s="46">
        <v>60</v>
      </c>
      <c r="I4248" s="46" t="s">
        <v>6183</v>
      </c>
      <c r="J4248" s="164" t="s">
        <v>6272</v>
      </c>
      <c r="K4248" s="46" t="s">
        <v>6277</v>
      </c>
      <c r="L4248" s="46" t="s">
        <v>159</v>
      </c>
      <c r="M4248" s="46" t="s">
        <v>159</v>
      </c>
      <c r="N4248" s="201">
        <v>1.28</v>
      </c>
      <c r="O4248" s="46" t="s">
        <v>159</v>
      </c>
      <c r="P4248" s="46" t="s">
        <v>6194</v>
      </c>
      <c r="Q4248" s="46" t="s">
        <v>159</v>
      </c>
      <c r="R4248" s="46" t="s">
        <v>6194</v>
      </c>
      <c r="S4248" s="46" t="s">
        <v>159</v>
      </c>
      <c r="T4248" s="46" t="s">
        <v>6188</v>
      </c>
      <c r="U4248" s="46" t="s">
        <v>6189</v>
      </c>
      <c r="V4248" s="46" t="s">
        <v>6195</v>
      </c>
      <c r="W4248" s="48" t="s">
        <v>6196</v>
      </c>
      <c r="X4248" s="17" t="s">
        <v>6274</v>
      </c>
      <c r="Y4248" s="46" t="s">
        <v>159</v>
      </c>
    </row>
    <row r="4249" spans="2:25" ht="39.6">
      <c r="B4249" s="46" t="s">
        <v>2823</v>
      </c>
      <c r="C4249" s="46" t="s">
        <v>4135</v>
      </c>
      <c r="D4249" s="46" t="s">
        <v>4123</v>
      </c>
      <c r="E4249" s="46" t="s">
        <v>196</v>
      </c>
      <c r="F4249" s="192">
        <v>1.07</v>
      </c>
      <c r="G4249" s="46" t="s">
        <v>6198</v>
      </c>
      <c r="H4249" s="46">
        <v>61</v>
      </c>
      <c r="I4249" s="46" t="s">
        <v>6183</v>
      </c>
      <c r="J4249" s="164" t="s">
        <v>6272</v>
      </c>
      <c r="K4249" s="46" t="s">
        <v>6278</v>
      </c>
      <c r="L4249" s="46" t="s">
        <v>921</v>
      </c>
      <c r="M4249" s="46">
        <v>31</v>
      </c>
      <c r="N4249" s="201">
        <v>1.29</v>
      </c>
      <c r="O4249" s="46">
        <v>31</v>
      </c>
      <c r="P4249" s="46" t="s">
        <v>6194</v>
      </c>
      <c r="Q4249" s="46" t="s">
        <v>921</v>
      </c>
      <c r="R4249" s="46" t="s">
        <v>6194</v>
      </c>
      <c r="S4249" s="46" t="s">
        <v>921</v>
      </c>
      <c r="T4249" s="46" t="s">
        <v>6188</v>
      </c>
      <c r="U4249" s="46" t="s">
        <v>6189</v>
      </c>
      <c r="V4249" s="46" t="s">
        <v>6195</v>
      </c>
      <c r="W4249" s="48" t="s">
        <v>6196</v>
      </c>
      <c r="X4249" s="17" t="s">
        <v>6274</v>
      </c>
      <c r="Y4249" s="46">
        <v>1</v>
      </c>
    </row>
    <row r="4250" spans="2:25" ht="39.6">
      <c r="B4250" s="46" t="s">
        <v>2823</v>
      </c>
      <c r="C4250" s="46" t="s">
        <v>4135</v>
      </c>
      <c r="D4250" s="46" t="s">
        <v>4123</v>
      </c>
      <c r="E4250" s="46" t="s">
        <v>196</v>
      </c>
      <c r="F4250" s="192">
        <v>1.07</v>
      </c>
      <c r="G4250" s="46" t="s">
        <v>6198</v>
      </c>
      <c r="H4250" s="46">
        <v>62</v>
      </c>
      <c r="I4250" s="46" t="s">
        <v>6183</v>
      </c>
      <c r="J4250" s="164" t="s">
        <v>6272</v>
      </c>
      <c r="K4250" s="46" t="s">
        <v>6279</v>
      </c>
      <c r="L4250" s="46" t="s">
        <v>159</v>
      </c>
      <c r="M4250" s="46" t="s">
        <v>159</v>
      </c>
      <c r="N4250" s="201">
        <v>1.29</v>
      </c>
      <c r="O4250" s="46" t="s">
        <v>159</v>
      </c>
      <c r="P4250" s="46" t="s">
        <v>6194</v>
      </c>
      <c r="Q4250" s="46" t="s">
        <v>159</v>
      </c>
      <c r="R4250" s="46" t="s">
        <v>6194</v>
      </c>
      <c r="S4250" s="46" t="s">
        <v>159</v>
      </c>
      <c r="T4250" s="46" t="s">
        <v>6188</v>
      </c>
      <c r="U4250" s="46" t="s">
        <v>6189</v>
      </c>
      <c r="V4250" s="46" t="s">
        <v>6195</v>
      </c>
      <c r="W4250" s="48" t="s">
        <v>6196</v>
      </c>
      <c r="X4250" s="17" t="s">
        <v>6274</v>
      </c>
      <c r="Y4250" s="46" t="s">
        <v>159</v>
      </c>
    </row>
    <row r="4251" spans="2:25" ht="39.6">
      <c r="B4251" s="46" t="s">
        <v>4137</v>
      </c>
      <c r="C4251" s="46" t="s">
        <v>4135</v>
      </c>
      <c r="D4251" s="46" t="s">
        <v>969</v>
      </c>
      <c r="E4251" s="46" t="s">
        <v>196</v>
      </c>
      <c r="F4251" s="192">
        <v>1.2</v>
      </c>
      <c r="G4251" s="46" t="s">
        <v>6198</v>
      </c>
      <c r="H4251" s="46">
        <v>63</v>
      </c>
      <c r="I4251" s="46" t="s">
        <v>6183</v>
      </c>
      <c r="J4251" s="164" t="s">
        <v>6280</v>
      </c>
      <c r="K4251" s="46" t="s">
        <v>6281</v>
      </c>
      <c r="L4251" s="46" t="s">
        <v>921</v>
      </c>
      <c r="M4251" s="46">
        <v>32</v>
      </c>
      <c r="N4251" s="201">
        <v>1.33</v>
      </c>
      <c r="O4251" s="46">
        <v>32</v>
      </c>
      <c r="P4251" s="46" t="s">
        <v>6194</v>
      </c>
      <c r="Q4251" s="46" t="s">
        <v>921</v>
      </c>
      <c r="R4251" s="46" t="s">
        <v>6194</v>
      </c>
      <c r="S4251" s="46" t="s">
        <v>921</v>
      </c>
      <c r="T4251" s="46" t="s">
        <v>6188</v>
      </c>
      <c r="U4251" s="46" t="s">
        <v>6189</v>
      </c>
      <c r="V4251" s="46" t="s">
        <v>6195</v>
      </c>
      <c r="W4251" s="48" t="s">
        <v>6196</v>
      </c>
      <c r="X4251" s="17" t="s">
        <v>6282</v>
      </c>
      <c r="Y4251" s="46">
        <v>2</v>
      </c>
    </row>
    <row r="4252" spans="2:25" ht="39.6">
      <c r="B4252" s="46" t="s">
        <v>4137</v>
      </c>
      <c r="C4252" s="46" t="s">
        <v>4135</v>
      </c>
      <c r="D4252" s="46" t="s">
        <v>969</v>
      </c>
      <c r="E4252" s="46" t="s">
        <v>196</v>
      </c>
      <c r="F4252" s="192">
        <v>1.2</v>
      </c>
      <c r="G4252" s="46" t="s">
        <v>6198</v>
      </c>
      <c r="H4252" s="46">
        <v>64</v>
      </c>
      <c r="I4252" s="46" t="s">
        <v>6183</v>
      </c>
      <c r="J4252" s="164" t="s">
        <v>6280</v>
      </c>
      <c r="K4252" s="46" t="s">
        <v>6283</v>
      </c>
      <c r="L4252" s="46" t="s">
        <v>159</v>
      </c>
      <c r="M4252" s="46" t="s">
        <v>159</v>
      </c>
      <c r="N4252" s="201">
        <v>1.33</v>
      </c>
      <c r="O4252" s="46" t="s">
        <v>159</v>
      </c>
      <c r="P4252" s="46" t="s">
        <v>6194</v>
      </c>
      <c r="Q4252" s="46" t="s">
        <v>159</v>
      </c>
      <c r="R4252" s="46" t="s">
        <v>6194</v>
      </c>
      <c r="S4252" s="46" t="s">
        <v>159</v>
      </c>
      <c r="T4252" s="46" t="s">
        <v>6188</v>
      </c>
      <c r="U4252" s="46" t="s">
        <v>6189</v>
      </c>
      <c r="V4252" s="46" t="s">
        <v>6195</v>
      </c>
      <c r="W4252" s="48" t="s">
        <v>6196</v>
      </c>
      <c r="X4252" s="17" t="s">
        <v>6282</v>
      </c>
      <c r="Y4252" s="46" t="s">
        <v>159</v>
      </c>
    </row>
    <row r="4253" spans="2:25" ht="39.6">
      <c r="B4253" s="46" t="s">
        <v>4137</v>
      </c>
      <c r="C4253" s="46" t="s">
        <v>4135</v>
      </c>
      <c r="D4253" s="46" t="s">
        <v>969</v>
      </c>
      <c r="E4253" s="46" t="s">
        <v>196</v>
      </c>
      <c r="F4253" s="192">
        <v>1.2</v>
      </c>
      <c r="G4253" s="46" t="s">
        <v>6198</v>
      </c>
      <c r="H4253" s="46">
        <v>65</v>
      </c>
      <c r="I4253" s="46" t="s">
        <v>6183</v>
      </c>
      <c r="J4253" s="164" t="s">
        <v>6280</v>
      </c>
      <c r="K4253" s="46" t="s">
        <v>6284</v>
      </c>
      <c r="L4253" s="46" t="s">
        <v>921</v>
      </c>
      <c r="M4253" s="46">
        <v>33</v>
      </c>
      <c r="N4253" s="201">
        <v>1.28</v>
      </c>
      <c r="O4253" s="46">
        <v>33</v>
      </c>
      <c r="P4253" s="46" t="s">
        <v>6194</v>
      </c>
      <c r="Q4253" s="46" t="s">
        <v>921</v>
      </c>
      <c r="R4253" s="46" t="s">
        <v>6194</v>
      </c>
      <c r="S4253" s="46" t="s">
        <v>921</v>
      </c>
      <c r="T4253" s="46" t="s">
        <v>6188</v>
      </c>
      <c r="U4253" s="46" t="s">
        <v>6189</v>
      </c>
      <c r="V4253" s="46" t="s">
        <v>6195</v>
      </c>
      <c r="W4253" s="48" t="s">
        <v>6196</v>
      </c>
      <c r="X4253" s="17" t="s">
        <v>6282</v>
      </c>
      <c r="Y4253" s="46">
        <v>2</v>
      </c>
    </row>
    <row r="4254" spans="2:25" ht="39.6">
      <c r="B4254" s="46" t="s">
        <v>2823</v>
      </c>
      <c r="C4254" s="46" t="s">
        <v>4135</v>
      </c>
      <c r="D4254" s="46" t="s">
        <v>969</v>
      </c>
      <c r="E4254" s="46" t="s">
        <v>196</v>
      </c>
      <c r="F4254" s="192">
        <v>1.2</v>
      </c>
      <c r="G4254" s="46" t="s">
        <v>6198</v>
      </c>
      <c r="H4254" s="46">
        <v>66</v>
      </c>
      <c r="I4254" s="46" t="s">
        <v>6183</v>
      </c>
      <c r="J4254" s="164" t="s">
        <v>6280</v>
      </c>
      <c r="K4254" s="46" t="s">
        <v>6285</v>
      </c>
      <c r="L4254" s="46" t="s">
        <v>159</v>
      </c>
      <c r="M4254" s="46" t="s">
        <v>159</v>
      </c>
      <c r="N4254" s="201">
        <v>1.28</v>
      </c>
      <c r="O4254" s="46" t="s">
        <v>159</v>
      </c>
      <c r="P4254" s="46" t="s">
        <v>6194</v>
      </c>
      <c r="Q4254" s="46" t="s">
        <v>159</v>
      </c>
      <c r="R4254" s="46" t="s">
        <v>6194</v>
      </c>
      <c r="S4254" s="46" t="s">
        <v>159</v>
      </c>
      <c r="T4254" s="46" t="s">
        <v>6188</v>
      </c>
      <c r="U4254" s="46" t="s">
        <v>6189</v>
      </c>
      <c r="V4254" s="46" t="s">
        <v>6195</v>
      </c>
      <c r="W4254" s="48" t="s">
        <v>6196</v>
      </c>
      <c r="X4254" s="17" t="s">
        <v>6282</v>
      </c>
      <c r="Y4254" s="46" t="s">
        <v>159</v>
      </c>
    </row>
    <row r="4255" spans="2:25" ht="39.6">
      <c r="B4255" s="46" t="s">
        <v>2823</v>
      </c>
      <c r="C4255" s="46" t="s">
        <v>4135</v>
      </c>
      <c r="D4255" s="46" t="s">
        <v>4123</v>
      </c>
      <c r="E4255" s="46" t="s">
        <v>196</v>
      </c>
      <c r="F4255" s="192">
        <v>1.07</v>
      </c>
      <c r="G4255" s="46" t="s">
        <v>6198</v>
      </c>
      <c r="H4255" s="46">
        <v>67</v>
      </c>
      <c r="I4255" s="46" t="s">
        <v>6183</v>
      </c>
      <c r="J4255" s="164" t="s">
        <v>6280</v>
      </c>
      <c r="K4255" s="46" t="s">
        <v>6286</v>
      </c>
      <c r="L4255" s="46" t="s">
        <v>921</v>
      </c>
      <c r="M4255" s="46">
        <v>34</v>
      </c>
      <c r="N4255" s="201">
        <v>1.29</v>
      </c>
      <c r="O4255" s="46">
        <v>34</v>
      </c>
      <c r="P4255" s="46" t="s">
        <v>6194</v>
      </c>
      <c r="Q4255" s="46" t="s">
        <v>921</v>
      </c>
      <c r="R4255" s="46" t="s">
        <v>6194</v>
      </c>
      <c r="S4255" s="46" t="s">
        <v>921</v>
      </c>
      <c r="T4255" s="46" t="s">
        <v>6188</v>
      </c>
      <c r="U4255" s="46" t="s">
        <v>6189</v>
      </c>
      <c r="V4255" s="46" t="s">
        <v>6195</v>
      </c>
      <c r="W4255" s="48" t="s">
        <v>6196</v>
      </c>
      <c r="X4255" s="17" t="s">
        <v>6282</v>
      </c>
      <c r="Y4255" s="46">
        <v>2</v>
      </c>
    </row>
    <row r="4256" spans="2:25" ht="39.6">
      <c r="B4256" s="46" t="s">
        <v>2823</v>
      </c>
      <c r="C4256" s="46" t="s">
        <v>4135</v>
      </c>
      <c r="D4256" s="46" t="s">
        <v>4123</v>
      </c>
      <c r="E4256" s="46" t="s">
        <v>196</v>
      </c>
      <c r="F4256" s="192">
        <v>1.07</v>
      </c>
      <c r="G4256" s="46" t="s">
        <v>6198</v>
      </c>
      <c r="H4256" s="46">
        <v>68</v>
      </c>
      <c r="I4256" s="46" t="s">
        <v>6183</v>
      </c>
      <c r="J4256" s="164" t="s">
        <v>6280</v>
      </c>
      <c r="K4256" s="46" t="s">
        <v>6287</v>
      </c>
      <c r="L4256" s="46" t="s">
        <v>159</v>
      </c>
      <c r="M4256" s="46" t="s">
        <v>159</v>
      </c>
      <c r="N4256" s="201">
        <v>1.29</v>
      </c>
      <c r="O4256" s="46" t="s">
        <v>159</v>
      </c>
      <c r="P4256" s="46" t="s">
        <v>6194</v>
      </c>
      <c r="Q4256" s="46" t="s">
        <v>159</v>
      </c>
      <c r="R4256" s="46" t="s">
        <v>6194</v>
      </c>
      <c r="S4256" s="46" t="s">
        <v>159</v>
      </c>
      <c r="T4256" s="46" t="s">
        <v>6188</v>
      </c>
      <c r="U4256" s="46" t="s">
        <v>6189</v>
      </c>
      <c r="V4256" s="46" t="s">
        <v>6195</v>
      </c>
      <c r="W4256" s="48" t="s">
        <v>6196</v>
      </c>
      <c r="X4256" s="17" t="s">
        <v>6282</v>
      </c>
      <c r="Y4256" s="46" t="s">
        <v>159</v>
      </c>
    </row>
    <row r="4257" spans="2:25" ht="39.6">
      <c r="B4257" s="46" t="s">
        <v>4137</v>
      </c>
      <c r="C4257" s="46" t="s">
        <v>4135</v>
      </c>
      <c r="D4257" s="46" t="s">
        <v>969</v>
      </c>
      <c r="E4257" s="46" t="s">
        <v>196</v>
      </c>
      <c r="F4257" s="192">
        <v>1.2</v>
      </c>
      <c r="G4257" s="46" t="s">
        <v>6198</v>
      </c>
      <c r="H4257" s="46">
        <v>69</v>
      </c>
      <c r="I4257" s="46" t="s">
        <v>6183</v>
      </c>
      <c r="J4257" s="164" t="s">
        <v>6249</v>
      </c>
      <c r="K4257" s="46" t="s">
        <v>6288</v>
      </c>
      <c r="L4257" s="46" t="s">
        <v>921</v>
      </c>
      <c r="M4257" s="46">
        <v>35</v>
      </c>
      <c r="N4257" s="201">
        <v>1.33</v>
      </c>
      <c r="O4257" s="46">
        <v>35</v>
      </c>
      <c r="P4257" s="46" t="s">
        <v>6194</v>
      </c>
      <c r="Q4257" s="46" t="s">
        <v>921</v>
      </c>
      <c r="R4257" s="46" t="s">
        <v>6194</v>
      </c>
      <c r="S4257" s="46" t="s">
        <v>921</v>
      </c>
      <c r="T4257" s="46" t="s">
        <v>6188</v>
      </c>
      <c r="U4257" s="46" t="s">
        <v>6189</v>
      </c>
      <c r="V4257" s="46" t="s">
        <v>6195</v>
      </c>
      <c r="W4257" s="48" t="s">
        <v>6196</v>
      </c>
      <c r="X4257" s="17" t="s">
        <v>6289</v>
      </c>
      <c r="Y4257" s="46">
        <v>2</v>
      </c>
    </row>
    <row r="4258" spans="2:25" ht="39.6">
      <c r="B4258" s="46" t="s">
        <v>4137</v>
      </c>
      <c r="C4258" s="46" t="s">
        <v>4135</v>
      </c>
      <c r="D4258" s="46" t="s">
        <v>969</v>
      </c>
      <c r="E4258" s="46" t="s">
        <v>196</v>
      </c>
      <c r="F4258" s="192">
        <v>1.2</v>
      </c>
      <c r="G4258" s="46" t="s">
        <v>6198</v>
      </c>
      <c r="H4258" s="46">
        <v>70</v>
      </c>
      <c r="I4258" s="46" t="s">
        <v>6183</v>
      </c>
      <c r="J4258" s="164" t="s">
        <v>6249</v>
      </c>
      <c r="K4258" s="46" t="s">
        <v>6290</v>
      </c>
      <c r="L4258" s="46" t="s">
        <v>159</v>
      </c>
      <c r="M4258" s="46" t="s">
        <v>159</v>
      </c>
      <c r="N4258" s="201">
        <v>1.33</v>
      </c>
      <c r="O4258" s="46" t="s">
        <v>159</v>
      </c>
      <c r="P4258" s="46" t="s">
        <v>6194</v>
      </c>
      <c r="Q4258" s="46" t="s">
        <v>159</v>
      </c>
      <c r="R4258" s="46" t="s">
        <v>6194</v>
      </c>
      <c r="S4258" s="46" t="s">
        <v>159</v>
      </c>
      <c r="T4258" s="46" t="s">
        <v>6188</v>
      </c>
      <c r="U4258" s="46" t="s">
        <v>6189</v>
      </c>
      <c r="V4258" s="46" t="s">
        <v>6195</v>
      </c>
      <c r="W4258" s="48" t="s">
        <v>6196</v>
      </c>
      <c r="X4258" s="17" t="s">
        <v>6289</v>
      </c>
      <c r="Y4258" s="46" t="s">
        <v>159</v>
      </c>
    </row>
    <row r="4259" spans="2:25" ht="39.6">
      <c r="B4259" s="46" t="s">
        <v>4137</v>
      </c>
      <c r="C4259" s="46" t="s">
        <v>4135</v>
      </c>
      <c r="D4259" s="46" t="s">
        <v>4123</v>
      </c>
      <c r="E4259" s="46" t="s">
        <v>196</v>
      </c>
      <c r="F4259" s="192">
        <v>1.07</v>
      </c>
      <c r="G4259" s="46" t="s">
        <v>6198</v>
      </c>
      <c r="H4259" s="46">
        <v>71</v>
      </c>
      <c r="I4259" s="46" t="s">
        <v>6183</v>
      </c>
      <c r="J4259" s="164" t="s">
        <v>6249</v>
      </c>
      <c r="K4259" s="46" t="s">
        <v>6291</v>
      </c>
      <c r="L4259" s="46" t="s">
        <v>921</v>
      </c>
      <c r="M4259" s="46">
        <v>36</v>
      </c>
      <c r="N4259" s="201">
        <v>1.31</v>
      </c>
      <c r="O4259" s="46">
        <v>36</v>
      </c>
      <c r="P4259" s="46" t="s">
        <v>6194</v>
      </c>
      <c r="Q4259" s="46" t="s">
        <v>921</v>
      </c>
      <c r="R4259" s="46" t="s">
        <v>6194</v>
      </c>
      <c r="S4259" s="46" t="s">
        <v>921</v>
      </c>
      <c r="T4259" s="46" t="s">
        <v>6188</v>
      </c>
      <c r="U4259" s="46" t="s">
        <v>6189</v>
      </c>
      <c r="V4259" s="46" t="s">
        <v>6195</v>
      </c>
      <c r="W4259" s="48" t="s">
        <v>6196</v>
      </c>
      <c r="X4259" s="17" t="s">
        <v>6289</v>
      </c>
      <c r="Y4259" s="46">
        <v>2</v>
      </c>
    </row>
    <row r="4260" spans="2:25" ht="39.6">
      <c r="B4260" s="46" t="s">
        <v>4137</v>
      </c>
      <c r="C4260" s="46" t="s">
        <v>4135</v>
      </c>
      <c r="D4260" s="46" t="s">
        <v>4123</v>
      </c>
      <c r="E4260" s="46" t="s">
        <v>196</v>
      </c>
      <c r="F4260" s="192">
        <v>1.07</v>
      </c>
      <c r="G4260" s="46" t="s">
        <v>6198</v>
      </c>
      <c r="H4260" s="46">
        <v>72</v>
      </c>
      <c r="I4260" s="46" t="s">
        <v>6183</v>
      </c>
      <c r="J4260" s="164" t="s">
        <v>6249</v>
      </c>
      <c r="K4260" s="46" t="s">
        <v>6292</v>
      </c>
      <c r="L4260" s="46" t="s">
        <v>159</v>
      </c>
      <c r="M4260" s="46" t="s">
        <v>159</v>
      </c>
      <c r="N4260" s="201">
        <v>1.31</v>
      </c>
      <c r="O4260" s="46" t="s">
        <v>159</v>
      </c>
      <c r="P4260" s="46" t="s">
        <v>6194</v>
      </c>
      <c r="Q4260" s="46" t="s">
        <v>159</v>
      </c>
      <c r="R4260" s="46" t="s">
        <v>6194</v>
      </c>
      <c r="S4260" s="46" t="s">
        <v>159</v>
      </c>
      <c r="T4260" s="46" t="s">
        <v>6188</v>
      </c>
      <c r="U4260" s="46" t="s">
        <v>6189</v>
      </c>
      <c r="V4260" s="46" t="s">
        <v>6195</v>
      </c>
      <c r="W4260" s="48" t="s">
        <v>6196</v>
      </c>
      <c r="X4260" s="17" t="s">
        <v>6289</v>
      </c>
      <c r="Y4260" s="46" t="s">
        <v>159</v>
      </c>
    </row>
    <row r="4261" spans="2:25" ht="39.6">
      <c r="B4261" s="46" t="s">
        <v>4137</v>
      </c>
      <c r="C4261" s="46" t="s">
        <v>4135</v>
      </c>
      <c r="D4261" s="46" t="s">
        <v>969</v>
      </c>
      <c r="E4261" s="46" t="s">
        <v>196</v>
      </c>
      <c r="F4261" s="192">
        <v>1.2</v>
      </c>
      <c r="G4261" s="46" t="s">
        <v>6198</v>
      </c>
      <c r="H4261" s="46">
        <v>73</v>
      </c>
      <c r="I4261" s="46" t="s">
        <v>6183</v>
      </c>
      <c r="J4261" s="164" t="s">
        <v>6253</v>
      </c>
      <c r="K4261" s="46" t="s">
        <v>6293</v>
      </c>
      <c r="L4261" s="46" t="s">
        <v>921</v>
      </c>
      <c r="M4261" s="46">
        <v>37</v>
      </c>
      <c r="N4261" s="201">
        <v>1.33</v>
      </c>
      <c r="O4261" s="46">
        <v>37</v>
      </c>
      <c r="P4261" s="46" t="s">
        <v>6194</v>
      </c>
      <c r="Q4261" s="46" t="s">
        <v>921</v>
      </c>
      <c r="R4261" s="46" t="s">
        <v>6194</v>
      </c>
      <c r="S4261" s="46" t="s">
        <v>921</v>
      </c>
      <c r="T4261" s="46" t="s">
        <v>6188</v>
      </c>
      <c r="U4261" s="46" t="s">
        <v>6189</v>
      </c>
      <c r="V4261" s="46" t="s">
        <v>6195</v>
      </c>
      <c r="W4261" s="48" t="s">
        <v>6196</v>
      </c>
      <c r="X4261" s="17" t="s">
        <v>6294</v>
      </c>
      <c r="Y4261" s="46">
        <v>1</v>
      </c>
    </row>
    <row r="4262" spans="2:25" ht="39.6">
      <c r="B4262" s="46" t="s">
        <v>4137</v>
      </c>
      <c r="C4262" s="46" t="s">
        <v>4135</v>
      </c>
      <c r="D4262" s="46" t="s">
        <v>969</v>
      </c>
      <c r="E4262" s="46" t="s">
        <v>196</v>
      </c>
      <c r="F4262" s="192">
        <v>1.2</v>
      </c>
      <c r="G4262" s="46" t="s">
        <v>6198</v>
      </c>
      <c r="H4262" s="46">
        <v>74</v>
      </c>
      <c r="I4262" s="46" t="s">
        <v>6183</v>
      </c>
      <c r="J4262" s="164" t="s">
        <v>6253</v>
      </c>
      <c r="K4262" s="46" t="s">
        <v>6295</v>
      </c>
      <c r="L4262" s="46" t="s">
        <v>159</v>
      </c>
      <c r="M4262" s="46" t="s">
        <v>159</v>
      </c>
      <c r="N4262" s="201">
        <v>1.33</v>
      </c>
      <c r="O4262" s="46" t="s">
        <v>159</v>
      </c>
      <c r="P4262" s="46" t="s">
        <v>6194</v>
      </c>
      <c r="Q4262" s="46" t="s">
        <v>159</v>
      </c>
      <c r="R4262" s="46" t="s">
        <v>6194</v>
      </c>
      <c r="S4262" s="46" t="s">
        <v>159</v>
      </c>
      <c r="T4262" s="46" t="s">
        <v>6188</v>
      </c>
      <c r="U4262" s="46" t="s">
        <v>6189</v>
      </c>
      <c r="V4262" s="46" t="s">
        <v>6195</v>
      </c>
      <c r="W4262" s="48" t="s">
        <v>6196</v>
      </c>
      <c r="X4262" s="17" t="s">
        <v>6294</v>
      </c>
      <c r="Y4262" s="46" t="s">
        <v>159</v>
      </c>
    </row>
    <row r="4263" spans="2:25" ht="39.6">
      <c r="B4263" s="46" t="s">
        <v>2823</v>
      </c>
      <c r="C4263" s="46" t="s">
        <v>4135</v>
      </c>
      <c r="D4263" s="46" t="s">
        <v>969</v>
      </c>
      <c r="E4263" s="46" t="s">
        <v>196</v>
      </c>
      <c r="F4263" s="192">
        <v>1.2</v>
      </c>
      <c r="G4263" s="46" t="s">
        <v>6198</v>
      </c>
      <c r="H4263" s="46">
        <v>75</v>
      </c>
      <c r="I4263" s="46" t="s">
        <v>6183</v>
      </c>
      <c r="J4263" s="164" t="s">
        <v>6253</v>
      </c>
      <c r="K4263" s="46" t="s">
        <v>6296</v>
      </c>
      <c r="L4263" s="46" t="s">
        <v>921</v>
      </c>
      <c r="M4263" s="46">
        <v>38</v>
      </c>
      <c r="N4263" s="201">
        <v>1.28</v>
      </c>
      <c r="O4263" s="46">
        <v>38</v>
      </c>
      <c r="P4263" s="46" t="s">
        <v>6194</v>
      </c>
      <c r="Q4263" s="46" t="s">
        <v>921</v>
      </c>
      <c r="R4263" s="46" t="s">
        <v>6194</v>
      </c>
      <c r="S4263" s="46" t="s">
        <v>921</v>
      </c>
      <c r="T4263" s="46" t="s">
        <v>6188</v>
      </c>
      <c r="U4263" s="46" t="s">
        <v>6189</v>
      </c>
      <c r="V4263" s="46" t="s">
        <v>6195</v>
      </c>
      <c r="W4263" s="48" t="s">
        <v>6196</v>
      </c>
      <c r="X4263" s="17" t="s">
        <v>6294</v>
      </c>
      <c r="Y4263" s="46">
        <v>1</v>
      </c>
    </row>
    <row r="4264" spans="2:25" ht="39.6">
      <c r="B4264" s="46" t="s">
        <v>2823</v>
      </c>
      <c r="C4264" s="46" t="s">
        <v>4135</v>
      </c>
      <c r="D4264" s="46" t="s">
        <v>969</v>
      </c>
      <c r="E4264" s="46" t="s">
        <v>196</v>
      </c>
      <c r="F4264" s="192">
        <v>1.2</v>
      </c>
      <c r="G4264" s="46" t="s">
        <v>6198</v>
      </c>
      <c r="H4264" s="46">
        <v>76</v>
      </c>
      <c r="I4264" s="46" t="s">
        <v>6183</v>
      </c>
      <c r="J4264" s="164" t="s">
        <v>6253</v>
      </c>
      <c r="K4264" s="46" t="s">
        <v>6297</v>
      </c>
      <c r="L4264" s="46" t="s">
        <v>159</v>
      </c>
      <c r="M4264" s="46" t="s">
        <v>159</v>
      </c>
      <c r="N4264" s="201">
        <v>1.28</v>
      </c>
      <c r="O4264" s="46" t="s">
        <v>159</v>
      </c>
      <c r="P4264" s="46" t="s">
        <v>6194</v>
      </c>
      <c r="Q4264" s="46" t="s">
        <v>159</v>
      </c>
      <c r="R4264" s="46" t="s">
        <v>6194</v>
      </c>
      <c r="S4264" s="46" t="s">
        <v>159</v>
      </c>
      <c r="T4264" s="46" t="s">
        <v>6188</v>
      </c>
      <c r="U4264" s="46" t="s">
        <v>6189</v>
      </c>
      <c r="V4264" s="46" t="s">
        <v>6195</v>
      </c>
      <c r="W4264" s="48" t="s">
        <v>6196</v>
      </c>
      <c r="X4264" s="17" t="s">
        <v>6294</v>
      </c>
      <c r="Y4264" s="46" t="s">
        <v>159</v>
      </c>
    </row>
    <row r="4265" spans="2:25" ht="39.6">
      <c r="B4265" s="46" t="s">
        <v>2823</v>
      </c>
      <c r="C4265" s="46" t="s">
        <v>4135</v>
      </c>
      <c r="D4265" s="46" t="s">
        <v>4123</v>
      </c>
      <c r="E4265" s="46" t="s">
        <v>196</v>
      </c>
      <c r="F4265" s="192">
        <v>1.07</v>
      </c>
      <c r="G4265" s="46" t="s">
        <v>6198</v>
      </c>
      <c r="H4265" s="46">
        <v>77</v>
      </c>
      <c r="I4265" s="46" t="s">
        <v>6183</v>
      </c>
      <c r="J4265" s="164" t="s">
        <v>6253</v>
      </c>
      <c r="K4265" s="46" t="s">
        <v>6298</v>
      </c>
      <c r="L4265" s="46" t="s">
        <v>53</v>
      </c>
      <c r="M4265" s="46">
        <v>39</v>
      </c>
      <c r="N4265" s="201">
        <v>1.29</v>
      </c>
      <c r="O4265" s="46">
        <v>39</v>
      </c>
      <c r="P4265" s="46" t="s">
        <v>6194</v>
      </c>
      <c r="Q4265" s="46" t="s">
        <v>921</v>
      </c>
      <c r="R4265" s="46" t="s">
        <v>6194</v>
      </c>
      <c r="S4265" s="46" t="s">
        <v>921</v>
      </c>
      <c r="T4265" s="46" t="s">
        <v>6188</v>
      </c>
      <c r="U4265" s="46" t="s">
        <v>6189</v>
      </c>
      <c r="V4265" s="46" t="s">
        <v>6195</v>
      </c>
      <c r="W4265" s="48" t="s">
        <v>6196</v>
      </c>
      <c r="X4265" s="17" t="s">
        <v>6294</v>
      </c>
      <c r="Y4265" s="46">
        <v>1</v>
      </c>
    </row>
    <row r="4266" spans="2:25" ht="39.6">
      <c r="B4266" s="46" t="s">
        <v>2823</v>
      </c>
      <c r="C4266" s="46" t="s">
        <v>4135</v>
      </c>
      <c r="D4266" s="46" t="s">
        <v>4123</v>
      </c>
      <c r="E4266" s="46" t="s">
        <v>196</v>
      </c>
      <c r="F4266" s="192">
        <v>1.07</v>
      </c>
      <c r="G4266" s="46" t="s">
        <v>6198</v>
      </c>
      <c r="H4266" s="46">
        <v>78</v>
      </c>
      <c r="I4266" s="46" t="s">
        <v>6183</v>
      </c>
      <c r="J4266" s="164" t="s">
        <v>6253</v>
      </c>
      <c r="K4266" s="46" t="s">
        <v>6299</v>
      </c>
      <c r="L4266" s="46" t="s">
        <v>159</v>
      </c>
      <c r="M4266" s="46" t="s">
        <v>159</v>
      </c>
      <c r="N4266" s="201">
        <v>1.29</v>
      </c>
      <c r="O4266" s="46" t="s">
        <v>159</v>
      </c>
      <c r="P4266" s="46" t="s">
        <v>6194</v>
      </c>
      <c r="Q4266" s="46" t="s">
        <v>159</v>
      </c>
      <c r="R4266" s="46" t="s">
        <v>6194</v>
      </c>
      <c r="S4266" s="46" t="s">
        <v>159</v>
      </c>
      <c r="T4266" s="46" t="s">
        <v>6188</v>
      </c>
      <c r="U4266" s="46" t="s">
        <v>6189</v>
      </c>
      <c r="V4266" s="46" t="s">
        <v>6195</v>
      </c>
      <c r="W4266" s="48" t="s">
        <v>6196</v>
      </c>
      <c r="X4266" s="17" t="s">
        <v>6294</v>
      </c>
      <c r="Y4266" s="46" t="s">
        <v>159</v>
      </c>
    </row>
    <row r="4267" spans="2:25" ht="39.6">
      <c r="B4267" s="46" t="s">
        <v>4137</v>
      </c>
      <c r="C4267" s="46" t="s">
        <v>4135</v>
      </c>
      <c r="D4267" s="46" t="s">
        <v>969</v>
      </c>
      <c r="E4267" s="46" t="s">
        <v>196</v>
      </c>
      <c r="F4267" s="192">
        <v>1.2</v>
      </c>
      <c r="G4267" s="46" t="s">
        <v>6198</v>
      </c>
      <c r="H4267" s="46">
        <v>79</v>
      </c>
      <c r="I4267" s="46" t="s">
        <v>6183</v>
      </c>
      <c r="J4267" s="164" t="s">
        <v>6300</v>
      </c>
      <c r="K4267" s="46" t="s">
        <v>6301</v>
      </c>
      <c r="L4267" s="46" t="s">
        <v>921</v>
      </c>
      <c r="M4267" s="46">
        <v>40</v>
      </c>
      <c r="N4267" s="201">
        <v>1.34</v>
      </c>
      <c r="O4267" s="46">
        <v>40</v>
      </c>
      <c r="P4267" s="46" t="s">
        <v>6194</v>
      </c>
      <c r="Q4267" s="46" t="s">
        <v>921</v>
      </c>
      <c r="R4267" s="46" t="s">
        <v>6194</v>
      </c>
      <c r="S4267" s="46" t="s">
        <v>921</v>
      </c>
      <c r="T4267" s="46" t="s">
        <v>6188</v>
      </c>
      <c r="U4267" s="46" t="s">
        <v>6189</v>
      </c>
      <c r="V4267" s="46" t="s">
        <v>6195</v>
      </c>
      <c r="W4267" s="48" t="s">
        <v>6196</v>
      </c>
      <c r="X4267" s="17" t="s">
        <v>6302</v>
      </c>
      <c r="Y4267" s="46">
        <v>1</v>
      </c>
    </row>
    <row r="4268" spans="2:25" ht="39.6">
      <c r="B4268" s="46" t="s">
        <v>4137</v>
      </c>
      <c r="C4268" s="46" t="s">
        <v>4135</v>
      </c>
      <c r="D4268" s="46" t="s">
        <v>969</v>
      </c>
      <c r="E4268" s="46" t="s">
        <v>196</v>
      </c>
      <c r="F4268" s="192">
        <v>1.2</v>
      </c>
      <c r="G4268" s="46" t="s">
        <v>6198</v>
      </c>
      <c r="H4268" s="46">
        <v>80</v>
      </c>
      <c r="I4268" s="46" t="s">
        <v>6183</v>
      </c>
      <c r="J4268" s="164" t="s">
        <v>6300</v>
      </c>
      <c r="K4268" s="46" t="s">
        <v>6303</v>
      </c>
      <c r="L4268" s="46" t="s">
        <v>159</v>
      </c>
      <c r="M4268" s="46" t="s">
        <v>159</v>
      </c>
      <c r="N4268" s="201">
        <v>1.34</v>
      </c>
      <c r="O4268" s="46" t="s">
        <v>159</v>
      </c>
      <c r="P4268" s="46" t="s">
        <v>6194</v>
      </c>
      <c r="Q4268" s="46" t="s">
        <v>159</v>
      </c>
      <c r="R4268" s="46" t="s">
        <v>6194</v>
      </c>
      <c r="S4268" s="46" t="s">
        <v>159</v>
      </c>
      <c r="T4268" s="46" t="s">
        <v>6188</v>
      </c>
      <c r="U4268" s="46" t="s">
        <v>6189</v>
      </c>
      <c r="V4268" s="46" t="s">
        <v>6195</v>
      </c>
      <c r="W4268" s="48" t="s">
        <v>6196</v>
      </c>
      <c r="X4268" s="17" t="s">
        <v>6302</v>
      </c>
      <c r="Y4268" s="46" t="s">
        <v>159</v>
      </c>
    </row>
    <row r="4269" spans="2:25" ht="39.6">
      <c r="B4269" s="46" t="s">
        <v>2823</v>
      </c>
      <c r="C4269" s="46" t="s">
        <v>4135</v>
      </c>
      <c r="D4269" s="46" t="s">
        <v>969</v>
      </c>
      <c r="E4269" s="46" t="s">
        <v>196</v>
      </c>
      <c r="F4269" s="192">
        <v>1.2</v>
      </c>
      <c r="G4269" s="46" t="s">
        <v>6198</v>
      </c>
      <c r="H4269" s="46">
        <v>81</v>
      </c>
      <c r="I4269" s="46" t="s">
        <v>6183</v>
      </c>
      <c r="J4269" s="164" t="s">
        <v>6300</v>
      </c>
      <c r="K4269" s="46" t="s">
        <v>6304</v>
      </c>
      <c r="L4269" s="46" t="s">
        <v>921</v>
      </c>
      <c r="M4269" s="46">
        <v>41</v>
      </c>
      <c r="N4269" s="201">
        <v>1.28</v>
      </c>
      <c r="O4269" s="46">
        <v>41</v>
      </c>
      <c r="P4269" s="46" t="s">
        <v>6194</v>
      </c>
      <c r="Q4269" s="46" t="s">
        <v>921</v>
      </c>
      <c r="R4269" s="46" t="s">
        <v>6194</v>
      </c>
      <c r="S4269" s="46" t="s">
        <v>921</v>
      </c>
      <c r="T4269" s="46" t="s">
        <v>6188</v>
      </c>
      <c r="U4269" s="46" t="s">
        <v>6189</v>
      </c>
      <c r="V4269" s="46" t="s">
        <v>6195</v>
      </c>
      <c r="W4269" s="48" t="s">
        <v>6196</v>
      </c>
      <c r="X4269" s="17" t="s">
        <v>6302</v>
      </c>
      <c r="Y4269" s="46">
        <v>1</v>
      </c>
    </row>
    <row r="4270" spans="2:25" ht="39.6">
      <c r="B4270" s="46" t="s">
        <v>2823</v>
      </c>
      <c r="C4270" s="46" t="s">
        <v>4135</v>
      </c>
      <c r="D4270" s="46" t="s">
        <v>969</v>
      </c>
      <c r="E4270" s="46" t="s">
        <v>196</v>
      </c>
      <c r="F4270" s="192">
        <v>1.2</v>
      </c>
      <c r="G4270" s="46" t="s">
        <v>6198</v>
      </c>
      <c r="H4270" s="46">
        <v>82</v>
      </c>
      <c r="I4270" s="46" t="s">
        <v>6183</v>
      </c>
      <c r="J4270" s="164" t="s">
        <v>6300</v>
      </c>
      <c r="K4270" s="46" t="s">
        <v>6305</v>
      </c>
      <c r="L4270" s="46" t="s">
        <v>159</v>
      </c>
      <c r="M4270" s="46" t="s">
        <v>159</v>
      </c>
      <c r="N4270" s="201">
        <v>1.28</v>
      </c>
      <c r="O4270" s="46" t="s">
        <v>159</v>
      </c>
      <c r="P4270" s="46" t="s">
        <v>6194</v>
      </c>
      <c r="Q4270" s="46" t="s">
        <v>159</v>
      </c>
      <c r="R4270" s="46" t="s">
        <v>6194</v>
      </c>
      <c r="S4270" s="46" t="s">
        <v>159</v>
      </c>
      <c r="T4270" s="46" t="s">
        <v>6188</v>
      </c>
      <c r="U4270" s="46" t="s">
        <v>6189</v>
      </c>
      <c r="V4270" s="46" t="s">
        <v>6195</v>
      </c>
      <c r="W4270" s="48" t="s">
        <v>6196</v>
      </c>
      <c r="X4270" s="17" t="s">
        <v>6302</v>
      </c>
      <c r="Y4270" s="46" t="s">
        <v>159</v>
      </c>
    </row>
    <row r="4271" spans="2:25" ht="39.6">
      <c r="B4271" s="46" t="s">
        <v>2823</v>
      </c>
      <c r="C4271" s="46" t="s">
        <v>4135</v>
      </c>
      <c r="D4271" s="46" t="s">
        <v>4123</v>
      </c>
      <c r="E4271" s="46" t="s">
        <v>196</v>
      </c>
      <c r="F4271" s="192">
        <v>1.07</v>
      </c>
      <c r="G4271" s="46" t="s">
        <v>6198</v>
      </c>
      <c r="H4271" s="46">
        <v>83</v>
      </c>
      <c r="I4271" s="46" t="s">
        <v>6183</v>
      </c>
      <c r="J4271" s="164" t="s">
        <v>6300</v>
      </c>
      <c r="K4271" s="46" t="s">
        <v>6306</v>
      </c>
      <c r="L4271" s="46" t="s">
        <v>53</v>
      </c>
      <c r="M4271" s="46">
        <v>42</v>
      </c>
      <c r="N4271" s="201">
        <v>1.29</v>
      </c>
      <c r="O4271" s="46">
        <v>42</v>
      </c>
      <c r="P4271" s="46" t="s">
        <v>6194</v>
      </c>
      <c r="Q4271" s="46" t="s">
        <v>921</v>
      </c>
      <c r="R4271" s="46" t="s">
        <v>6194</v>
      </c>
      <c r="S4271" s="46" t="s">
        <v>921</v>
      </c>
      <c r="T4271" s="46" t="s">
        <v>6188</v>
      </c>
      <c r="U4271" s="46" t="s">
        <v>6189</v>
      </c>
      <c r="V4271" s="46" t="s">
        <v>6195</v>
      </c>
      <c r="W4271" s="48" t="s">
        <v>6196</v>
      </c>
      <c r="X4271" s="17" t="s">
        <v>6302</v>
      </c>
      <c r="Y4271" s="46">
        <v>1</v>
      </c>
    </row>
    <row r="4272" spans="2:25" ht="39.6">
      <c r="B4272" s="46" t="s">
        <v>2823</v>
      </c>
      <c r="C4272" s="46" t="s">
        <v>4135</v>
      </c>
      <c r="D4272" s="46" t="s">
        <v>4123</v>
      </c>
      <c r="E4272" s="46" t="s">
        <v>196</v>
      </c>
      <c r="F4272" s="192">
        <v>1.07</v>
      </c>
      <c r="G4272" s="46" t="s">
        <v>6198</v>
      </c>
      <c r="H4272" s="46">
        <v>84</v>
      </c>
      <c r="I4272" s="46" t="s">
        <v>6183</v>
      </c>
      <c r="J4272" s="164" t="s">
        <v>6300</v>
      </c>
      <c r="K4272" s="46" t="s">
        <v>6307</v>
      </c>
      <c r="L4272" s="46" t="s">
        <v>159</v>
      </c>
      <c r="M4272" s="46" t="s">
        <v>159</v>
      </c>
      <c r="N4272" s="201">
        <v>1.29</v>
      </c>
      <c r="O4272" s="46" t="s">
        <v>159</v>
      </c>
      <c r="P4272" s="46" t="s">
        <v>6194</v>
      </c>
      <c r="Q4272" s="46" t="s">
        <v>159</v>
      </c>
      <c r="R4272" s="46" t="s">
        <v>6194</v>
      </c>
      <c r="S4272" s="46" t="s">
        <v>159</v>
      </c>
      <c r="T4272" s="46" t="s">
        <v>6188</v>
      </c>
      <c r="U4272" s="46" t="s">
        <v>6189</v>
      </c>
      <c r="V4272" s="46" t="s">
        <v>6195</v>
      </c>
      <c r="W4272" s="48" t="s">
        <v>6196</v>
      </c>
      <c r="X4272" s="17" t="s">
        <v>6302</v>
      </c>
      <c r="Y4272" s="46" t="s">
        <v>159</v>
      </c>
    </row>
    <row r="4273" spans="2:25" ht="39.6">
      <c r="B4273" s="46" t="s">
        <v>4137</v>
      </c>
      <c r="C4273" s="46" t="s">
        <v>4135</v>
      </c>
      <c r="D4273" s="46" t="s">
        <v>969</v>
      </c>
      <c r="E4273" s="46" t="s">
        <v>196</v>
      </c>
      <c r="F4273" s="192">
        <v>1.2</v>
      </c>
      <c r="G4273" s="46" t="s">
        <v>6198</v>
      </c>
      <c r="H4273" s="46">
        <v>85</v>
      </c>
      <c r="I4273" s="46" t="s">
        <v>6183</v>
      </c>
      <c r="J4273" s="164" t="s">
        <v>6308</v>
      </c>
      <c r="K4273" s="46" t="s">
        <v>6309</v>
      </c>
      <c r="L4273" s="46" t="s">
        <v>921</v>
      </c>
      <c r="M4273" s="46">
        <v>43</v>
      </c>
      <c r="N4273" s="201">
        <v>1.33</v>
      </c>
      <c r="O4273" s="46">
        <v>43</v>
      </c>
      <c r="P4273" s="46" t="s">
        <v>6194</v>
      </c>
      <c r="Q4273" s="46" t="s">
        <v>921</v>
      </c>
      <c r="R4273" s="46" t="s">
        <v>6194</v>
      </c>
      <c r="S4273" s="46" t="s">
        <v>921</v>
      </c>
      <c r="T4273" s="46" t="s">
        <v>6188</v>
      </c>
      <c r="U4273" s="46" t="s">
        <v>6189</v>
      </c>
      <c r="V4273" s="46" t="s">
        <v>6195</v>
      </c>
      <c r="W4273" s="48" t="s">
        <v>6196</v>
      </c>
      <c r="X4273" s="17" t="s">
        <v>6310</v>
      </c>
      <c r="Y4273" s="46">
        <v>2</v>
      </c>
    </row>
    <row r="4274" spans="2:25" ht="39.6">
      <c r="B4274" s="46" t="s">
        <v>4137</v>
      </c>
      <c r="C4274" s="46" t="s">
        <v>4135</v>
      </c>
      <c r="D4274" s="46" t="s">
        <v>969</v>
      </c>
      <c r="E4274" s="46" t="s">
        <v>196</v>
      </c>
      <c r="F4274" s="192">
        <v>1.2</v>
      </c>
      <c r="G4274" s="46" t="s">
        <v>6198</v>
      </c>
      <c r="H4274" s="46">
        <v>86</v>
      </c>
      <c r="I4274" s="46" t="s">
        <v>6183</v>
      </c>
      <c r="J4274" s="164" t="s">
        <v>6308</v>
      </c>
      <c r="K4274" s="46" t="s">
        <v>6311</v>
      </c>
      <c r="L4274" s="46" t="s">
        <v>159</v>
      </c>
      <c r="M4274" s="46" t="s">
        <v>159</v>
      </c>
      <c r="N4274" s="201">
        <v>1.33</v>
      </c>
      <c r="O4274" s="46" t="s">
        <v>159</v>
      </c>
      <c r="P4274" s="46" t="s">
        <v>6194</v>
      </c>
      <c r="Q4274" s="46" t="s">
        <v>159</v>
      </c>
      <c r="R4274" s="46" t="s">
        <v>6194</v>
      </c>
      <c r="S4274" s="46" t="s">
        <v>159</v>
      </c>
      <c r="T4274" s="46" t="s">
        <v>6188</v>
      </c>
      <c r="U4274" s="46" t="s">
        <v>6189</v>
      </c>
      <c r="V4274" s="46" t="s">
        <v>6195</v>
      </c>
      <c r="W4274" s="48" t="s">
        <v>6196</v>
      </c>
      <c r="X4274" s="17" t="s">
        <v>6310</v>
      </c>
      <c r="Y4274" s="46" t="s">
        <v>159</v>
      </c>
    </row>
    <row r="4275" spans="2:25" ht="39.6">
      <c r="B4275" s="46" t="s">
        <v>2823</v>
      </c>
      <c r="C4275" s="46" t="s">
        <v>4135</v>
      </c>
      <c r="D4275" s="46" t="s">
        <v>969</v>
      </c>
      <c r="E4275" s="46" t="s">
        <v>196</v>
      </c>
      <c r="F4275" s="192">
        <v>1.2</v>
      </c>
      <c r="G4275" s="46" t="s">
        <v>6198</v>
      </c>
      <c r="H4275" s="46">
        <v>87</v>
      </c>
      <c r="I4275" s="46" t="s">
        <v>6183</v>
      </c>
      <c r="J4275" s="164" t="s">
        <v>6308</v>
      </c>
      <c r="K4275" s="46" t="s">
        <v>6312</v>
      </c>
      <c r="L4275" s="46" t="s">
        <v>921</v>
      </c>
      <c r="M4275" s="46">
        <v>44</v>
      </c>
      <c r="N4275" s="201">
        <v>1.28</v>
      </c>
      <c r="O4275" s="46">
        <v>44</v>
      </c>
      <c r="P4275" s="46" t="s">
        <v>6194</v>
      </c>
      <c r="Q4275" s="46" t="s">
        <v>921</v>
      </c>
      <c r="R4275" s="46" t="s">
        <v>6194</v>
      </c>
      <c r="S4275" s="46" t="s">
        <v>921</v>
      </c>
      <c r="T4275" s="46" t="s">
        <v>6188</v>
      </c>
      <c r="U4275" s="46" t="s">
        <v>6189</v>
      </c>
      <c r="V4275" s="46" t="s">
        <v>6195</v>
      </c>
      <c r="W4275" s="48" t="s">
        <v>6196</v>
      </c>
      <c r="X4275" s="17" t="s">
        <v>6310</v>
      </c>
      <c r="Y4275" s="46">
        <v>2</v>
      </c>
    </row>
    <row r="4276" spans="2:25" ht="39.6">
      <c r="B4276" s="46" t="s">
        <v>2823</v>
      </c>
      <c r="C4276" s="46" t="s">
        <v>4135</v>
      </c>
      <c r="D4276" s="46" t="s">
        <v>969</v>
      </c>
      <c r="E4276" s="46" t="s">
        <v>196</v>
      </c>
      <c r="F4276" s="192">
        <v>1.2</v>
      </c>
      <c r="G4276" s="46" t="s">
        <v>6198</v>
      </c>
      <c r="H4276" s="46">
        <v>88</v>
      </c>
      <c r="I4276" s="46" t="s">
        <v>6183</v>
      </c>
      <c r="J4276" s="164" t="s">
        <v>6308</v>
      </c>
      <c r="K4276" s="46" t="s">
        <v>6313</v>
      </c>
      <c r="L4276" s="46" t="s">
        <v>159</v>
      </c>
      <c r="M4276" s="46" t="s">
        <v>159</v>
      </c>
      <c r="N4276" s="201">
        <v>1.28</v>
      </c>
      <c r="O4276" s="46" t="s">
        <v>159</v>
      </c>
      <c r="P4276" s="46" t="s">
        <v>6194</v>
      </c>
      <c r="Q4276" s="46" t="s">
        <v>159</v>
      </c>
      <c r="R4276" s="46" t="s">
        <v>6194</v>
      </c>
      <c r="S4276" s="46" t="s">
        <v>159</v>
      </c>
      <c r="T4276" s="46" t="s">
        <v>6188</v>
      </c>
      <c r="U4276" s="46" t="s">
        <v>6189</v>
      </c>
      <c r="V4276" s="46" t="s">
        <v>6195</v>
      </c>
      <c r="W4276" s="48" t="s">
        <v>6196</v>
      </c>
      <c r="X4276" s="17" t="s">
        <v>6310</v>
      </c>
      <c r="Y4276" s="46" t="s">
        <v>159</v>
      </c>
    </row>
    <row r="4277" spans="2:25" ht="39.6">
      <c r="B4277" s="46" t="s">
        <v>2823</v>
      </c>
      <c r="C4277" s="46" t="s">
        <v>4135</v>
      </c>
      <c r="D4277" s="46" t="s">
        <v>4123</v>
      </c>
      <c r="E4277" s="46" t="s">
        <v>196</v>
      </c>
      <c r="F4277" s="192">
        <v>1.07</v>
      </c>
      <c r="G4277" s="46" t="s">
        <v>6198</v>
      </c>
      <c r="H4277" s="46">
        <v>89</v>
      </c>
      <c r="I4277" s="46" t="s">
        <v>6183</v>
      </c>
      <c r="J4277" s="164" t="s">
        <v>6308</v>
      </c>
      <c r="K4277" s="46" t="s">
        <v>6314</v>
      </c>
      <c r="L4277" s="46" t="s">
        <v>53</v>
      </c>
      <c r="M4277" s="46">
        <v>45</v>
      </c>
      <c r="N4277" s="201">
        <v>1.29</v>
      </c>
      <c r="O4277" s="46">
        <v>45</v>
      </c>
      <c r="P4277" s="46" t="s">
        <v>6194</v>
      </c>
      <c r="Q4277" s="46" t="s">
        <v>921</v>
      </c>
      <c r="R4277" s="46" t="s">
        <v>6194</v>
      </c>
      <c r="S4277" s="46" t="s">
        <v>921</v>
      </c>
      <c r="T4277" s="46" t="s">
        <v>6188</v>
      </c>
      <c r="U4277" s="46" t="s">
        <v>6189</v>
      </c>
      <c r="V4277" s="46" t="s">
        <v>6195</v>
      </c>
      <c r="W4277" s="48" t="s">
        <v>6196</v>
      </c>
      <c r="X4277" s="17" t="s">
        <v>6310</v>
      </c>
      <c r="Y4277" s="46">
        <v>2</v>
      </c>
    </row>
    <row r="4278" spans="2:25" ht="39.6">
      <c r="B4278" s="46" t="s">
        <v>2823</v>
      </c>
      <c r="C4278" s="46" t="s">
        <v>4135</v>
      </c>
      <c r="D4278" s="46" t="s">
        <v>4123</v>
      </c>
      <c r="E4278" s="46" t="s">
        <v>196</v>
      </c>
      <c r="F4278" s="192">
        <v>1.07</v>
      </c>
      <c r="G4278" s="46" t="s">
        <v>6198</v>
      </c>
      <c r="H4278" s="46">
        <v>90</v>
      </c>
      <c r="I4278" s="46" t="s">
        <v>6183</v>
      </c>
      <c r="J4278" s="164" t="s">
        <v>6308</v>
      </c>
      <c r="K4278" s="46" t="s">
        <v>6315</v>
      </c>
      <c r="L4278" s="46" t="s">
        <v>159</v>
      </c>
      <c r="M4278" s="46" t="s">
        <v>159</v>
      </c>
      <c r="N4278" s="201">
        <v>1.29</v>
      </c>
      <c r="O4278" s="46" t="s">
        <v>159</v>
      </c>
      <c r="P4278" s="46" t="s">
        <v>6194</v>
      </c>
      <c r="Q4278" s="46" t="s">
        <v>159</v>
      </c>
      <c r="R4278" s="46" t="s">
        <v>6194</v>
      </c>
      <c r="S4278" s="46" t="s">
        <v>159</v>
      </c>
      <c r="T4278" s="46" t="s">
        <v>6188</v>
      </c>
      <c r="U4278" s="46" t="s">
        <v>6189</v>
      </c>
      <c r="V4278" s="46" t="s">
        <v>6195</v>
      </c>
      <c r="W4278" s="48" t="s">
        <v>6196</v>
      </c>
      <c r="X4278" s="17" t="s">
        <v>6310</v>
      </c>
      <c r="Y4278" s="46" t="s">
        <v>159</v>
      </c>
    </row>
    <row r="4279" spans="2:25" ht="66">
      <c r="B4279" s="46" t="s">
        <v>6316</v>
      </c>
      <c r="C4279" s="46" t="s">
        <v>6317</v>
      </c>
      <c r="D4279" s="46" t="s">
        <v>6318</v>
      </c>
      <c r="E4279" s="46" t="s">
        <v>6319</v>
      </c>
      <c r="F4279" s="46">
        <v>1.42</v>
      </c>
      <c r="G4279" s="46" t="s">
        <v>6320</v>
      </c>
      <c r="H4279" s="46">
        <v>1</v>
      </c>
      <c r="I4279" s="46" t="s">
        <v>6321</v>
      </c>
      <c r="J4279" s="46" t="s">
        <v>6322</v>
      </c>
      <c r="K4279" s="46" t="s">
        <v>6323</v>
      </c>
      <c r="L4279" s="46" t="s">
        <v>53</v>
      </c>
      <c r="M4279" s="46">
        <v>1</v>
      </c>
      <c r="N4279" s="46">
        <v>1.42</v>
      </c>
      <c r="O4279" s="46">
        <v>1</v>
      </c>
      <c r="P4279" s="46" t="s">
        <v>887</v>
      </c>
      <c r="Q4279" s="46" t="s">
        <v>53</v>
      </c>
      <c r="R4279" s="46" t="s">
        <v>6324</v>
      </c>
      <c r="S4279" s="46" t="s">
        <v>53</v>
      </c>
      <c r="T4279" s="240" t="s">
        <v>6325</v>
      </c>
      <c r="U4279" s="46" t="s">
        <v>6326</v>
      </c>
      <c r="V4279" s="46" t="s">
        <v>6327</v>
      </c>
      <c r="W4279" s="48" t="s">
        <v>6328</v>
      </c>
      <c r="X4279" s="47" t="s">
        <v>6329</v>
      </c>
      <c r="Y4279" s="46">
        <v>1</v>
      </c>
    </row>
    <row r="4280" spans="2:25" ht="66">
      <c r="B4280" s="46" t="s">
        <v>879</v>
      </c>
      <c r="C4280" s="46" t="s">
        <v>6317</v>
      </c>
      <c r="D4280" s="46" t="s">
        <v>6318</v>
      </c>
      <c r="E4280" s="46" t="s">
        <v>6319</v>
      </c>
      <c r="F4280" s="46">
        <v>1.42</v>
      </c>
      <c r="G4280" s="46" t="s">
        <v>6320</v>
      </c>
      <c r="H4280" s="46">
        <v>1</v>
      </c>
      <c r="I4280" s="46" t="s">
        <v>6321</v>
      </c>
      <c r="J4280" s="46" t="s">
        <v>6322</v>
      </c>
      <c r="K4280" s="46" t="s">
        <v>6330</v>
      </c>
      <c r="L4280" s="46" t="s">
        <v>159</v>
      </c>
      <c r="M4280" s="46">
        <v>1</v>
      </c>
      <c r="N4280" s="46">
        <v>1.42</v>
      </c>
      <c r="O4280" s="46">
        <v>1</v>
      </c>
      <c r="P4280" s="46" t="s">
        <v>6331</v>
      </c>
      <c r="Q4280" s="46" t="s">
        <v>159</v>
      </c>
      <c r="R4280" s="46" t="s">
        <v>6331</v>
      </c>
      <c r="S4280" s="46" t="s">
        <v>159</v>
      </c>
      <c r="T4280" s="240" t="s">
        <v>6325</v>
      </c>
      <c r="U4280" s="46" t="s">
        <v>6326</v>
      </c>
      <c r="V4280" s="46" t="s">
        <v>6327</v>
      </c>
      <c r="W4280" s="48" t="s">
        <v>6332</v>
      </c>
      <c r="X4280" s="47" t="s">
        <v>6333</v>
      </c>
      <c r="Y4280" s="46">
        <v>1</v>
      </c>
    </row>
    <row r="4281" spans="2:25" ht="66">
      <c r="B4281" s="46" t="s">
        <v>6316</v>
      </c>
      <c r="C4281" s="46" t="s">
        <v>6317</v>
      </c>
      <c r="D4281" s="46" t="s">
        <v>6318</v>
      </c>
      <c r="E4281" s="46" t="s">
        <v>6319</v>
      </c>
      <c r="F4281" s="46">
        <v>1.42</v>
      </c>
      <c r="G4281" s="46" t="s">
        <v>6320</v>
      </c>
      <c r="H4281" s="46">
        <v>1</v>
      </c>
      <c r="I4281" s="46" t="s">
        <v>6321</v>
      </c>
      <c r="J4281" s="46" t="s">
        <v>6322</v>
      </c>
      <c r="K4281" s="46" t="s">
        <v>6334</v>
      </c>
      <c r="L4281" s="46" t="s">
        <v>159</v>
      </c>
      <c r="M4281" s="46">
        <v>1</v>
      </c>
      <c r="N4281" s="46">
        <v>1.42</v>
      </c>
      <c r="O4281" s="46">
        <v>1</v>
      </c>
      <c r="P4281" s="46" t="s">
        <v>5576</v>
      </c>
      <c r="Q4281" s="46" t="s">
        <v>159</v>
      </c>
      <c r="R4281" s="46" t="s">
        <v>5576</v>
      </c>
      <c r="S4281" s="46" t="s">
        <v>159</v>
      </c>
      <c r="T4281" s="240" t="s">
        <v>6335</v>
      </c>
      <c r="U4281" s="46" t="s">
        <v>6326</v>
      </c>
      <c r="V4281" s="46" t="s">
        <v>6336</v>
      </c>
      <c r="W4281" s="48" t="s">
        <v>6332</v>
      </c>
      <c r="X4281" s="47" t="s">
        <v>6329</v>
      </c>
      <c r="Y4281" s="46">
        <v>1</v>
      </c>
    </row>
    <row r="4282" spans="2:25" ht="39.6">
      <c r="B4282" s="46" t="s">
        <v>6337</v>
      </c>
      <c r="C4282" s="46" t="s">
        <v>6338</v>
      </c>
      <c r="D4282" s="46" t="s">
        <v>6318</v>
      </c>
      <c r="E4282" s="46" t="s">
        <v>164</v>
      </c>
      <c r="F4282" s="46">
        <v>1.37</v>
      </c>
      <c r="G4282" s="46" t="s">
        <v>6320</v>
      </c>
      <c r="H4282" s="46">
        <v>2</v>
      </c>
      <c r="I4282" s="46" t="s">
        <v>6321</v>
      </c>
      <c r="J4282" s="46" t="s">
        <v>6339</v>
      </c>
      <c r="K4282" s="46" t="s">
        <v>6340</v>
      </c>
      <c r="L4282" s="46" t="s">
        <v>53</v>
      </c>
      <c r="M4282" s="46">
        <v>2</v>
      </c>
      <c r="N4282" s="46">
        <v>1.41</v>
      </c>
      <c r="O4282" s="46">
        <v>2</v>
      </c>
      <c r="P4282" s="46" t="s">
        <v>5576</v>
      </c>
      <c r="Q4282" s="46" t="s">
        <v>53</v>
      </c>
      <c r="R4282" s="46" t="s">
        <v>6331</v>
      </c>
      <c r="S4282" s="46" t="s">
        <v>53</v>
      </c>
      <c r="T4282" s="241" t="s">
        <v>6341</v>
      </c>
      <c r="U4282" s="46" t="s">
        <v>6326</v>
      </c>
      <c r="V4282" s="46" t="s">
        <v>6342</v>
      </c>
      <c r="W4282" s="48" t="s">
        <v>6328</v>
      </c>
      <c r="X4282" s="47" t="s">
        <v>6343</v>
      </c>
      <c r="Y4282" s="46">
        <v>2</v>
      </c>
    </row>
    <row r="4283" spans="2:25" ht="39.6">
      <c r="B4283" s="46" t="s">
        <v>6337</v>
      </c>
      <c r="C4283" s="46" t="s">
        <v>6338</v>
      </c>
      <c r="D4283" s="46" t="s">
        <v>6318</v>
      </c>
      <c r="E4283" s="46" t="s">
        <v>164</v>
      </c>
      <c r="F4283" s="46">
        <v>1.37</v>
      </c>
      <c r="G4283" s="46" t="s">
        <v>6320</v>
      </c>
      <c r="H4283" s="46">
        <v>2</v>
      </c>
      <c r="I4283" s="46" t="s">
        <v>6321</v>
      </c>
      <c r="J4283" s="46" t="s">
        <v>6339</v>
      </c>
      <c r="K4283" s="46" t="s">
        <v>6344</v>
      </c>
      <c r="L4283" s="46" t="s">
        <v>159</v>
      </c>
      <c r="M4283" s="46">
        <v>2</v>
      </c>
      <c r="N4283" s="46">
        <v>1.41</v>
      </c>
      <c r="O4283" s="46">
        <v>2</v>
      </c>
      <c r="P4283" s="46" t="s">
        <v>887</v>
      </c>
      <c r="Q4283" s="46" t="s">
        <v>159</v>
      </c>
      <c r="R4283" s="46" t="s">
        <v>5576</v>
      </c>
      <c r="S4283" s="46" t="s">
        <v>159</v>
      </c>
      <c r="T4283" s="241" t="s">
        <v>6341</v>
      </c>
      <c r="U4283" s="46" t="s">
        <v>6326</v>
      </c>
      <c r="V4283" s="46" t="s">
        <v>6342</v>
      </c>
      <c r="W4283" s="48" t="s">
        <v>6328</v>
      </c>
      <c r="X4283" s="47" t="s">
        <v>6343</v>
      </c>
      <c r="Y4283" s="46">
        <v>2</v>
      </c>
    </row>
  </sheetData>
  <mergeCells count="15">
    <mergeCell ref="C1899:C1902"/>
    <mergeCell ref="B2:G2"/>
    <mergeCell ref="H2:Y2"/>
    <mergeCell ref="C3:C4"/>
    <mergeCell ref="D3:G3"/>
    <mergeCell ref="H3:H4"/>
    <mergeCell ref="I3:I4"/>
    <mergeCell ref="J3:J4"/>
    <mergeCell ref="K3:K4"/>
    <mergeCell ref="L3:M3"/>
    <mergeCell ref="N3:O3"/>
    <mergeCell ref="P3:Q3"/>
    <mergeCell ref="R3:S3"/>
    <mergeCell ref="T3:W3"/>
    <mergeCell ref="X3:X4"/>
  </mergeCells>
  <phoneticPr fontId="3"/>
  <dataValidations count="11">
    <dataValidation type="list" allowBlank="1" showInputMessage="1" showErrorMessage="1" sqref="Q534 S534 L549:L550 Q549:Q550 L579:L609 Q579:Q609 L1209:L1218 Q1209:Q1218 L1235:L1361 M1245 O1245 Q1235:Q1261 S1235:S1246 M1337:M1342 M1330:M1335 M1299:M1303 M1287:M1291 M1275:M1279 M1263:M1267 M1269:M1273 M1281:M1285 M1293:M1297 M1305:M1309 M1317:M1321 M1323:M1328 M1311:M1315 M1344:M1349 M1351:M1355 M1357:M1361 L1438:L1550 Q1438:Q1550 S1486:S1550 Q1853:Q1895 L1853:L1895 L1929:L1988 Q1929:Q1988 L2108:L2113 Q2108:Q2113 L2200:L2276 Q2262:Q2276 S2262:S2276 L2321:L2344 Q2321:Q2344 L2444:L3319 O3311:O3319 O3291:O3299 O3161:O3169 O3141:O3149 O3081:O3099 O3041:O3059 O3011:O3019 O3021:O3039 O3061:O3079 O3101:O3119 O3121:O3129 O2981:O2989 O2991:O2999 O2961:O2979 O2941:O2959 O2901:O2919 O2891:O2899 O2921:O2939 O2871:O2879 O2851:O2859 O2831:O2849 O2791:O2809 O2771:O2789 O2811:O2829 O2757:O2769 O2727:O2735 O2737:O2745 O2717:O2725 O2657:O2675 O2617:O2635 O2597:O2615 O2637:O2655 O2677:O2695 O2587:O2595 O2697:O2715 O2567:O2575 O2537:O2555 O2447:O2455 O2457:O2475 O2477:O2495 O2497:O2515 O2517:O2535 O2557:O2565 O2577:O2585 O2747:O2755 O2861:O2869 O2881:O2889 O3001:O3009 O3151:O3159 O3131:O3139 O3271:O3279 O3231:O3249 O3191:O3209 O3171:O3189 O3211:O3229 O3251:O3269 O3281:O3289 Q2444:Q3319 O3301:O3309 Y3311:Y3319 Y3291:Y3299 Y3161:Y3169 Y3141:Y3149 Y3081:Y3099 Y3041:Y3059 Y3011:Y3019 Y3021:Y3039 Y3061:Y3079 Y3101:Y3119 Y3121:Y3129 Y2981:Y2989 Y2991:Y2999 Y2961:Y2979 Y2941:Y2959 Y2901:Y2919 Y2891:Y2899 Y2921:Y2939 Y2871:Y2879 Y2851:Y2859 Y2831:Y2849 Y2791:Y2809 Y2771:Y2789 Y2811:Y2829 Y2757:Y2769 Y2727:Y2735 Y2737:Y2745 Y2717:Y2725 Y2657:Y2675 Y2617:Y2635 Y2597:Y2615 Y2637:Y2655 Y2677:Y2695 Y2587:Y2595 Y2697:Y2715 Y2567:Y2575 Y2537:Y2555 Y2447:Y2455 Y2457:Y2475 Y2477:Y2495 Y2497:Y2515 Y2517:Y2535 Y2557:Y2565 Y2577:Y2585 Y2747:Y2755 Y2861:Y2869 Y2881:Y2889 Y3001:Y3009 Y3151:Y3159 Y3131:Y3139 Y3271:Y3279 Y3231:Y3249 Y3191:Y3209 Y3171:Y3189 Y3211:Y3229 Y3251:Y3269 Y3281:Y3289 Y3301:Y3309 L3474:L3541 Q3474:Q3541 L3967:L3976 Q3967:Q3976">
      <formula1>#REF!</formula1>
    </dataValidation>
    <dataValidation type="list" allowBlank="1" showInputMessage="1" showErrorMessage="1" sqref="L534">
      <formula1>#REF!</formula1>
    </dataValidation>
    <dataValidation type="list" allowBlank="1" showInputMessage="1" showErrorMessage="1" sqref="S549:S550 Q1114:Q1122 L1114:L1122 S1114:S1122 S1209:S1218 S1247:S1261 L1363:M1366 Q1363:Q1366 S1363:S1366 Y1363:Y1366 L1368:M1371 Q1368:Q1371 S1368:S1371 Y1368:Y1371 L1373:M1376 Q1373:Q1376 S1373:S1376 Y1373:Y1376 L1378:M1381 Q1378:Q1381 S1378:S1381 Y1378:Y1381 L1383:M1386 Q1383:Q1386 S1383:S1386 Y1383:Y1386 L1388:M1391 Q1388:Q1391 S1388:S1391 Y1388:Y1391 L1393:M1396 Q1393:Q1396 S1393:S1396 Y1393:Y1396 L1398:M1401 Q1398:Q1401 S1398:S1401 Y1398:Y1401 L1403:M1406 Q1403:Q1406 S1403:S1406 Y1403:Y1406 L1408:M1411 Q1408:Q1411 S1408:S1411 Y1408:Y1411 L1413:M1416 Q1413:Q1416 S1413:S1416 Y1413:Y1416 L1418:M1421 Q1418:Q1421 S1418:S1421 Y1418:Y1421 L1423:M1426 Q1423:Q1426 S1423:S1426 Y1423:Y1426 L1428:M1431 Q1428:Q1431 S1428:S1431 Y1428:Y1431 L1433:M1436 Q1433:Q1436 S1433:S1436 Y1433:Y1436 S1439:S1485 S2321:S2344 S3505:S3541">
      <formula1>#REF!</formula1>
    </dataValidation>
    <dataValidation type="list" allowBlank="1" showInputMessage="1" showErrorMessage="1" sqref="S579:S609 S1438 S2444:S2445">
      <formula1>#REF!</formula1>
    </dataValidation>
    <dataValidation type="list" allowBlank="1" showInputMessage="1" showErrorMessage="1" sqref="Q1356 Q1262 Q1268 Q1274 Q1280 Q1286 Q1292 Q1298 Q1304 Q1310 Q1316 Q1322 Q1329 Q1336 Q1343 Q1350 S1262:S1361 S1929:S1988 S2108:S2113 S3474:S3487 S3501:S3504">
      <formula1>#REF!</formula1>
    </dataValidation>
    <dataValidation type="list" allowBlank="1" showInputMessage="1" showErrorMessage="1" sqref="S1853:S1895 S2446:S3319 S3488:S3500">
      <formula1>#REF!</formula1>
    </dataValidation>
    <dataValidation type="list" allowBlank="1" showInputMessage="1" showErrorMessage="1" sqref="L2118:L2142 Q2118:Q2142 S2118:S2142">
      <formula1>#REF!</formula1>
    </dataValidation>
    <dataValidation type="list" allowBlank="1" showInputMessage="1" showErrorMessage="1" sqref="S3967:S3974">
      <formula1>#REF!</formula1>
    </dataValidation>
    <dataValidation type="list" allowBlank="1" showInputMessage="1" showErrorMessage="1" sqref="S3975:S3976">
      <formula1>#REF!</formula1>
    </dataValidation>
    <dataValidation type="list" allowBlank="1" showInputMessage="1" showErrorMessage="1" sqref="Q1223 Q1227 Q1231 S1223 S1227 S1231 Q1362 S1362 S1367 Q1367 Q1372 S1372 S1377 Q1377 Q1382 S1382 S1387 Q1387 Q1392 S1392 S1397 Q1397 Q1402 S1402 S1407 Q1407 Q1412 S1412 S1417 Q1417 Q1422 S1422 S1427 Q1427 Q1432 S1432 L1362 L1367 L1372 L1377 L1382 L1387 L1392 L1397 L1402 L1407 L1412 L1417 L1422 L1427 L1432">
      <formula1>#REF!</formula1>
    </dataValidation>
    <dataValidation type="list" allowBlank="1" showInputMessage="1" showErrorMessage="1" sqref="Q1224:Q1226 M1224:M1226 O1224:O1226 Q1228:Q1230 M1228:M1230 O1228:O1230 Q1232:Q1234 M1232:M1234 O1232:O1234 L1223:L1234 Y1224:Y1226 Y1228:Y1230 Y1232:Y1234 S1224:S1226 S1228:S1230 S1232:S1234">
      <formula1>#REF!</formula1>
    </dataValidation>
  </dataValidations>
  <hyperlinks>
    <hyperlink ref="W10" r:id="rId1"/>
    <hyperlink ref="W11" r:id="rId2"/>
    <hyperlink ref="W6" r:id="rId3"/>
    <hyperlink ref="W7" r:id="rId4"/>
    <hyperlink ref="W8" r:id="rId5"/>
    <hyperlink ref="W9" r:id="rId6"/>
    <hyperlink ref="W12" r:id="rId7"/>
    <hyperlink ref="W13" r:id="rId8"/>
    <hyperlink ref="W14" r:id="rId9"/>
    <hyperlink ref="W15" r:id="rId10"/>
    <hyperlink ref="W20" r:id="rId11"/>
    <hyperlink ref="W21" r:id="rId12"/>
    <hyperlink ref="W22" r:id="rId13"/>
    <hyperlink ref="W23" r:id="rId14"/>
    <hyperlink ref="W16" r:id="rId15"/>
    <hyperlink ref="W17" r:id="rId16"/>
    <hyperlink ref="W18" r:id="rId17"/>
    <hyperlink ref="W19" r:id="rId18"/>
    <hyperlink ref="W24" r:id="rId19"/>
    <hyperlink ref="W25" r:id="rId20"/>
    <hyperlink ref="W26" r:id="rId21"/>
    <hyperlink ref="W27" r:id="rId22"/>
    <hyperlink ref="W28" r:id="rId23"/>
    <hyperlink ref="W29" r:id="rId24"/>
    <hyperlink ref="W30" r:id="rId25"/>
    <hyperlink ref="W31" r:id="rId26"/>
    <hyperlink ref="W32" r:id="rId27"/>
    <hyperlink ref="W33" r:id="rId28"/>
    <hyperlink ref="W34" r:id="rId29"/>
    <hyperlink ref="W35" r:id="rId30"/>
    <hyperlink ref="W36" r:id="rId31"/>
    <hyperlink ref="W37" r:id="rId32"/>
    <hyperlink ref="W38" r:id="rId33"/>
    <hyperlink ref="W39" r:id="rId34"/>
    <hyperlink ref="W40" r:id="rId35"/>
    <hyperlink ref="W41" r:id="rId36"/>
    <hyperlink ref="W42" r:id="rId37"/>
    <hyperlink ref="W43" r:id="rId38"/>
    <hyperlink ref="W44" r:id="rId39"/>
    <hyperlink ref="W45" r:id="rId40"/>
    <hyperlink ref="W46" r:id="rId41"/>
    <hyperlink ref="W47" r:id="rId42"/>
    <hyperlink ref="W48" r:id="rId43"/>
    <hyperlink ref="W49" r:id="rId44"/>
    <hyperlink ref="W50" r:id="rId45"/>
    <hyperlink ref="W51" r:id="rId46"/>
    <hyperlink ref="W52" r:id="rId47"/>
    <hyperlink ref="W53" r:id="rId48"/>
    <hyperlink ref="W54" r:id="rId49"/>
    <hyperlink ref="W55" r:id="rId50"/>
    <hyperlink ref="W56" r:id="rId51"/>
    <hyperlink ref="W57" r:id="rId52"/>
    <hyperlink ref="W67" r:id="rId53"/>
    <hyperlink ref="W68" r:id="rId54"/>
    <hyperlink ref="W69" r:id="rId55"/>
    <hyperlink ref="W70" r:id="rId56"/>
    <hyperlink ref="W71" r:id="rId57"/>
    <hyperlink ref="W72" r:id="rId58"/>
    <hyperlink ref="W73" r:id="rId59"/>
    <hyperlink ref="W74" r:id="rId60"/>
    <hyperlink ref="W75" r:id="rId61"/>
    <hyperlink ref="W76" r:id="rId62"/>
    <hyperlink ref="W77" r:id="rId63"/>
    <hyperlink ref="W78" r:id="rId64"/>
    <hyperlink ref="W79" r:id="rId65"/>
    <hyperlink ref="W80" r:id="rId66"/>
    <hyperlink ref="W81" r:id="rId67"/>
    <hyperlink ref="W82" r:id="rId68"/>
    <hyperlink ref="W83" r:id="rId69"/>
    <hyperlink ref="W84" r:id="rId70"/>
    <hyperlink ref="W85" r:id="rId71"/>
    <hyperlink ref="W86" r:id="rId72"/>
    <hyperlink ref="W58" r:id="rId73"/>
    <hyperlink ref="W59" r:id="rId74"/>
    <hyperlink ref="W60" r:id="rId75"/>
    <hyperlink ref="W61" r:id="rId76"/>
    <hyperlink ref="W62" r:id="rId77"/>
    <hyperlink ref="W63" r:id="rId78"/>
    <hyperlink ref="W64" r:id="rId79"/>
    <hyperlink ref="W65" r:id="rId80"/>
    <hyperlink ref="W66" r:id="rId81"/>
    <hyperlink ref="W87" r:id="rId82"/>
    <hyperlink ref="W88" r:id="rId83"/>
    <hyperlink ref="W89" r:id="rId84"/>
    <hyperlink ref="W90" r:id="rId85"/>
    <hyperlink ref="W91" r:id="rId86"/>
    <hyperlink ref="W92" r:id="rId87"/>
    <hyperlink ref="W93" r:id="rId88"/>
    <hyperlink ref="W94" r:id="rId89"/>
    <hyperlink ref="W95" r:id="rId90"/>
    <hyperlink ref="W96" r:id="rId91"/>
    <hyperlink ref="W97" r:id="rId92"/>
    <hyperlink ref="W98" r:id="rId93"/>
    <hyperlink ref="W99" r:id="rId94"/>
    <hyperlink ref="W100" r:id="rId95"/>
    <hyperlink ref="W101" r:id="rId96"/>
    <hyperlink ref="W102" r:id="rId97"/>
    <hyperlink ref="W103" r:id="rId98"/>
    <hyperlink ref="W104" r:id="rId99"/>
    <hyperlink ref="W105" r:id="rId100"/>
    <hyperlink ref="W106" r:id="rId101"/>
    <hyperlink ref="W107" r:id="rId102"/>
    <hyperlink ref="W108" r:id="rId103"/>
    <hyperlink ref="W109" r:id="rId104"/>
    <hyperlink ref="W110" r:id="rId105"/>
    <hyperlink ref="W111" r:id="rId106"/>
    <hyperlink ref="W112" r:id="rId107"/>
    <hyperlink ref="W113" r:id="rId108"/>
    <hyperlink ref="W114" r:id="rId109"/>
    <hyperlink ref="W115" r:id="rId110"/>
    <hyperlink ref="W116" r:id="rId111"/>
    <hyperlink ref="W117" r:id="rId112"/>
    <hyperlink ref="W118" r:id="rId113"/>
    <hyperlink ref="W119" r:id="rId114"/>
    <hyperlink ref="W120" r:id="rId115"/>
    <hyperlink ref="W121" r:id="rId116"/>
    <hyperlink ref="W122" r:id="rId117"/>
    <hyperlink ref="W123" r:id="rId118"/>
    <hyperlink ref="W124" r:id="rId119"/>
    <hyperlink ref="W125" r:id="rId120"/>
    <hyperlink ref="W126" r:id="rId121"/>
    <hyperlink ref="W127" r:id="rId122"/>
    <hyperlink ref="W128" r:id="rId123"/>
    <hyperlink ref="W129" r:id="rId124"/>
    <hyperlink ref="W130" r:id="rId125"/>
    <hyperlink ref="W131" r:id="rId126"/>
    <hyperlink ref="W132" r:id="rId127"/>
    <hyperlink ref="W133" r:id="rId128"/>
    <hyperlink ref="W134" r:id="rId129"/>
    <hyperlink ref="W135" r:id="rId130"/>
    <hyperlink ref="W136" r:id="rId131"/>
    <hyperlink ref="W137" r:id="rId132"/>
    <hyperlink ref="W138" r:id="rId133"/>
    <hyperlink ref="W139" r:id="rId134"/>
    <hyperlink ref="W140" r:id="rId135"/>
    <hyperlink ref="W141" r:id="rId136"/>
    <hyperlink ref="W142" r:id="rId137"/>
    <hyperlink ref="W143" r:id="rId138"/>
    <hyperlink ref="W144" r:id="rId139"/>
    <hyperlink ref="W145" r:id="rId140"/>
    <hyperlink ref="W146" r:id="rId141"/>
    <hyperlink ref="W147" r:id="rId142"/>
    <hyperlink ref="W148" r:id="rId143"/>
    <hyperlink ref="W149" r:id="rId144"/>
    <hyperlink ref="W150" r:id="rId145"/>
    <hyperlink ref="W151" r:id="rId146"/>
    <hyperlink ref="W152" r:id="rId147"/>
    <hyperlink ref="W153" r:id="rId148"/>
    <hyperlink ref="W154" r:id="rId149"/>
    <hyperlink ref="W155" r:id="rId150"/>
    <hyperlink ref="W156" r:id="rId151"/>
    <hyperlink ref="W157" r:id="rId152"/>
    <hyperlink ref="W158" r:id="rId153"/>
    <hyperlink ref="W159" r:id="rId154"/>
    <hyperlink ref="W160" r:id="rId155"/>
    <hyperlink ref="W161" r:id="rId156"/>
    <hyperlink ref="W162" r:id="rId157"/>
    <hyperlink ref="W163" r:id="rId158"/>
    <hyperlink ref="W164" r:id="rId159"/>
    <hyperlink ref="W165" r:id="rId160"/>
    <hyperlink ref="W166" r:id="rId161"/>
    <hyperlink ref="W167" r:id="rId162"/>
    <hyperlink ref="W168" r:id="rId163"/>
    <hyperlink ref="W169" r:id="rId164"/>
    <hyperlink ref="W170" r:id="rId165"/>
    <hyperlink ref="W171" r:id="rId166"/>
    <hyperlink ref="W172" r:id="rId167"/>
    <hyperlink ref="W173" r:id="rId168"/>
    <hyperlink ref="W174" r:id="rId169"/>
    <hyperlink ref="W175" r:id="rId170"/>
    <hyperlink ref="W176" r:id="rId171"/>
    <hyperlink ref="W177" r:id="rId172"/>
    <hyperlink ref="W178" r:id="rId173"/>
    <hyperlink ref="W179" r:id="rId174"/>
    <hyperlink ref="W180" r:id="rId175"/>
    <hyperlink ref="W181" r:id="rId176"/>
    <hyperlink ref="W182" r:id="rId177"/>
    <hyperlink ref="W183" r:id="rId178"/>
    <hyperlink ref="W184" r:id="rId179"/>
    <hyperlink ref="W185" r:id="rId180"/>
    <hyperlink ref="W186" r:id="rId181"/>
    <hyperlink ref="W187" r:id="rId182"/>
    <hyperlink ref="W188" r:id="rId183"/>
    <hyperlink ref="W189" r:id="rId184"/>
    <hyperlink ref="W190" r:id="rId185"/>
    <hyperlink ref="W191" r:id="rId186"/>
    <hyperlink ref="W192" r:id="rId187"/>
    <hyperlink ref="W193" r:id="rId188"/>
    <hyperlink ref="W194" r:id="rId189"/>
    <hyperlink ref="W195" r:id="rId190"/>
    <hyperlink ref="W196" r:id="rId191"/>
    <hyperlink ref="W197" r:id="rId192"/>
    <hyperlink ref="W198" r:id="rId193"/>
    <hyperlink ref="W199" r:id="rId194"/>
    <hyperlink ref="W200" r:id="rId195"/>
    <hyperlink ref="W201" r:id="rId196"/>
    <hyperlink ref="W202" r:id="rId197"/>
    <hyperlink ref="W203" r:id="rId198"/>
    <hyperlink ref="W204" r:id="rId199"/>
    <hyperlink ref="W205" r:id="rId200"/>
    <hyperlink ref="W206" r:id="rId201"/>
    <hyperlink ref="W207" r:id="rId202"/>
    <hyperlink ref="W208" r:id="rId203"/>
    <hyperlink ref="W209" r:id="rId204"/>
    <hyperlink ref="W210" r:id="rId205"/>
    <hyperlink ref="W211" r:id="rId206"/>
    <hyperlink ref="W212" r:id="rId207"/>
    <hyperlink ref="W213" r:id="rId208"/>
    <hyperlink ref="W214" r:id="rId209"/>
    <hyperlink ref="W215" r:id="rId210"/>
    <hyperlink ref="W216" r:id="rId211"/>
    <hyperlink ref="W217" r:id="rId212"/>
    <hyperlink ref="W218" r:id="rId213"/>
    <hyperlink ref="W219" r:id="rId214"/>
    <hyperlink ref="W220" r:id="rId215"/>
    <hyperlink ref="W221" r:id="rId216"/>
    <hyperlink ref="W222" r:id="rId217"/>
    <hyperlink ref="W223" r:id="rId218"/>
    <hyperlink ref="W224" r:id="rId219"/>
    <hyperlink ref="W225" r:id="rId220"/>
    <hyperlink ref="W226" r:id="rId221"/>
    <hyperlink ref="W227" r:id="rId222"/>
    <hyperlink ref="W228" r:id="rId223"/>
    <hyperlink ref="W229" r:id="rId224"/>
    <hyperlink ref="W230" r:id="rId225"/>
    <hyperlink ref="W231" r:id="rId226"/>
    <hyperlink ref="W232" r:id="rId227"/>
    <hyperlink ref="W233" r:id="rId228"/>
    <hyperlink ref="W234" r:id="rId229"/>
    <hyperlink ref="W235" r:id="rId230"/>
    <hyperlink ref="W236" r:id="rId231"/>
    <hyperlink ref="W237" r:id="rId232"/>
    <hyperlink ref="W238" r:id="rId233"/>
    <hyperlink ref="W239" r:id="rId234"/>
    <hyperlink ref="W240" r:id="rId235"/>
    <hyperlink ref="W241" r:id="rId236"/>
    <hyperlink ref="W242" r:id="rId237"/>
    <hyperlink ref="W243" r:id="rId238"/>
    <hyperlink ref="W244" r:id="rId239"/>
    <hyperlink ref="W245" r:id="rId240"/>
    <hyperlink ref="W246" r:id="rId241"/>
    <hyperlink ref="W247" r:id="rId242"/>
    <hyperlink ref="W248" r:id="rId243"/>
    <hyperlink ref="W249" r:id="rId244"/>
    <hyperlink ref="W250" r:id="rId245"/>
    <hyperlink ref="W251" r:id="rId246"/>
    <hyperlink ref="W252" r:id="rId247"/>
    <hyperlink ref="W253" r:id="rId248"/>
    <hyperlink ref="W254" r:id="rId249"/>
    <hyperlink ref="W255" r:id="rId250"/>
    <hyperlink ref="W256" r:id="rId251"/>
    <hyperlink ref="W257" r:id="rId252"/>
    <hyperlink ref="W258" r:id="rId253"/>
    <hyperlink ref="W259" r:id="rId254"/>
    <hyperlink ref="W260" r:id="rId255"/>
    <hyperlink ref="W261" r:id="rId256"/>
    <hyperlink ref="W262" r:id="rId257"/>
    <hyperlink ref="W263" r:id="rId258"/>
    <hyperlink ref="W264" r:id="rId259"/>
    <hyperlink ref="W265" r:id="rId260"/>
    <hyperlink ref="W266" r:id="rId261"/>
    <hyperlink ref="W267" r:id="rId262"/>
    <hyperlink ref="W268" r:id="rId263"/>
    <hyperlink ref="W269" r:id="rId264"/>
    <hyperlink ref="W270" r:id="rId265"/>
    <hyperlink ref="W271" r:id="rId266"/>
    <hyperlink ref="W272" r:id="rId267"/>
    <hyperlink ref="W273" r:id="rId268"/>
    <hyperlink ref="W274" r:id="rId269"/>
    <hyperlink ref="W275" r:id="rId270"/>
    <hyperlink ref="W276" r:id="rId271"/>
    <hyperlink ref="W277" r:id="rId272"/>
    <hyperlink ref="W278" r:id="rId273"/>
    <hyperlink ref="W279" r:id="rId274"/>
    <hyperlink ref="W280" r:id="rId275"/>
    <hyperlink ref="W281" r:id="rId276"/>
    <hyperlink ref="W282" r:id="rId277"/>
    <hyperlink ref="W283" r:id="rId278"/>
    <hyperlink ref="W284" r:id="rId279"/>
    <hyperlink ref="W285" r:id="rId280"/>
    <hyperlink ref="W286" r:id="rId281"/>
    <hyperlink ref="W287" r:id="rId282"/>
    <hyperlink ref="W288" r:id="rId283"/>
    <hyperlink ref="W289" r:id="rId284"/>
    <hyperlink ref="W290" r:id="rId285"/>
    <hyperlink ref="W291" r:id="rId286"/>
    <hyperlink ref="W292" r:id="rId287"/>
    <hyperlink ref="W293" r:id="rId288"/>
    <hyperlink ref="W294" r:id="rId289"/>
    <hyperlink ref="W295" r:id="rId290"/>
    <hyperlink ref="W296" r:id="rId291"/>
    <hyperlink ref="W297" r:id="rId292"/>
    <hyperlink ref="W298" r:id="rId293"/>
    <hyperlink ref="W299" r:id="rId294"/>
    <hyperlink ref="W300" r:id="rId295"/>
    <hyperlink ref="W301" r:id="rId296"/>
    <hyperlink ref="W302" r:id="rId297"/>
    <hyperlink ref="W303" r:id="rId298"/>
    <hyperlink ref="W304" r:id="rId299"/>
    <hyperlink ref="W305" r:id="rId300"/>
    <hyperlink ref="W306" r:id="rId301"/>
    <hyperlink ref="W307" r:id="rId302"/>
    <hyperlink ref="W308" r:id="rId303"/>
    <hyperlink ref="W309" r:id="rId304"/>
    <hyperlink ref="W310" r:id="rId305"/>
    <hyperlink ref="W311" r:id="rId306"/>
    <hyperlink ref="W312" r:id="rId307"/>
    <hyperlink ref="W313" r:id="rId308"/>
    <hyperlink ref="W314" r:id="rId309"/>
    <hyperlink ref="W315" r:id="rId310"/>
    <hyperlink ref="W316" r:id="rId311"/>
    <hyperlink ref="W317" r:id="rId312"/>
    <hyperlink ref="W318" r:id="rId313"/>
    <hyperlink ref="W319" r:id="rId314"/>
    <hyperlink ref="W320" r:id="rId315"/>
    <hyperlink ref="W321" r:id="rId316"/>
    <hyperlink ref="W322" r:id="rId317"/>
    <hyperlink ref="W323" r:id="rId318"/>
    <hyperlink ref="W324" r:id="rId319"/>
    <hyperlink ref="W325" r:id="rId320"/>
    <hyperlink ref="W326" r:id="rId321"/>
    <hyperlink ref="W327" r:id="rId322"/>
    <hyperlink ref="W328" r:id="rId323"/>
    <hyperlink ref="W329" r:id="rId324"/>
    <hyperlink ref="W330" r:id="rId325"/>
    <hyperlink ref="W331" r:id="rId326"/>
    <hyperlink ref="W332" r:id="rId327"/>
    <hyperlink ref="W333" r:id="rId328"/>
    <hyperlink ref="W334" r:id="rId329"/>
    <hyperlink ref="W335" r:id="rId330"/>
    <hyperlink ref="W336" r:id="rId331"/>
    <hyperlink ref="W337" r:id="rId332"/>
    <hyperlink ref="W338" r:id="rId333"/>
    <hyperlink ref="W339" r:id="rId334"/>
    <hyperlink ref="W340" r:id="rId335"/>
    <hyperlink ref="W341" r:id="rId336"/>
    <hyperlink ref="W342" r:id="rId337"/>
    <hyperlink ref="W343" r:id="rId338"/>
    <hyperlink ref="W344" r:id="rId339"/>
    <hyperlink ref="W345" r:id="rId340"/>
    <hyperlink ref="W346" r:id="rId341"/>
    <hyperlink ref="W347" r:id="rId342"/>
    <hyperlink ref="W348" r:id="rId343"/>
    <hyperlink ref="W349" r:id="rId344"/>
    <hyperlink ref="W350" r:id="rId345"/>
    <hyperlink ref="W351" r:id="rId346"/>
    <hyperlink ref="W352" r:id="rId347"/>
    <hyperlink ref="W353" r:id="rId348"/>
    <hyperlink ref="W354" r:id="rId349"/>
    <hyperlink ref="W355" r:id="rId350"/>
    <hyperlink ref="W356" r:id="rId351"/>
    <hyperlink ref="W357" r:id="rId352"/>
    <hyperlink ref="W358" r:id="rId353"/>
    <hyperlink ref="W359" r:id="rId354"/>
    <hyperlink ref="W360" r:id="rId355"/>
    <hyperlink ref="W361" r:id="rId356"/>
    <hyperlink ref="W362" r:id="rId357"/>
    <hyperlink ref="W363" r:id="rId358"/>
    <hyperlink ref="W364" r:id="rId359"/>
    <hyperlink ref="W365" r:id="rId360"/>
    <hyperlink ref="W366" r:id="rId361"/>
    <hyperlink ref="W367" r:id="rId362"/>
    <hyperlink ref="W368" r:id="rId363"/>
    <hyperlink ref="W369" r:id="rId364"/>
    <hyperlink ref="W370" r:id="rId365"/>
    <hyperlink ref="W371" r:id="rId366"/>
    <hyperlink ref="W372" r:id="rId367"/>
    <hyperlink ref="W373" r:id="rId368"/>
    <hyperlink ref="W374" r:id="rId369"/>
    <hyperlink ref="W375" r:id="rId370"/>
    <hyperlink ref="W376" r:id="rId371"/>
    <hyperlink ref="W377" r:id="rId372"/>
    <hyperlink ref="W378" r:id="rId373"/>
    <hyperlink ref="W379" r:id="rId374"/>
    <hyperlink ref="W380" r:id="rId375"/>
    <hyperlink ref="W381" r:id="rId376"/>
    <hyperlink ref="W382" r:id="rId377"/>
    <hyperlink ref="W383" r:id="rId378"/>
    <hyperlink ref="W384" r:id="rId379"/>
    <hyperlink ref="W385" r:id="rId380"/>
    <hyperlink ref="W386" r:id="rId381"/>
    <hyperlink ref="W387" r:id="rId382"/>
    <hyperlink ref="W388" r:id="rId383"/>
    <hyperlink ref="W389" r:id="rId384"/>
    <hyperlink ref="W390" r:id="rId385"/>
    <hyperlink ref="W391" r:id="rId386"/>
    <hyperlink ref="W392" r:id="rId387"/>
    <hyperlink ref="W393" r:id="rId388"/>
    <hyperlink ref="W394" r:id="rId389"/>
    <hyperlink ref="W395" r:id="rId390"/>
    <hyperlink ref="W396" r:id="rId391"/>
    <hyperlink ref="W397" r:id="rId392"/>
    <hyperlink ref="W398" r:id="rId393"/>
    <hyperlink ref="W399" r:id="rId394"/>
    <hyperlink ref="W400" r:id="rId395"/>
    <hyperlink ref="W401" r:id="rId396"/>
    <hyperlink ref="W402" r:id="rId397"/>
    <hyperlink ref="W403" r:id="rId398"/>
    <hyperlink ref="W404" r:id="rId399"/>
    <hyperlink ref="W405" r:id="rId400"/>
    <hyperlink ref="W406" r:id="rId401"/>
    <hyperlink ref="W407" r:id="rId402"/>
    <hyperlink ref="W408" r:id="rId403"/>
    <hyperlink ref="W409" r:id="rId404"/>
    <hyperlink ref="W410" r:id="rId405"/>
    <hyperlink ref="W411" r:id="rId406"/>
    <hyperlink ref="W412" r:id="rId407"/>
    <hyperlink ref="W413" r:id="rId408"/>
    <hyperlink ref="W414" r:id="rId409"/>
    <hyperlink ref="W415" r:id="rId410"/>
    <hyperlink ref="W416" r:id="rId411"/>
    <hyperlink ref="W417" r:id="rId412"/>
    <hyperlink ref="W418" r:id="rId413"/>
    <hyperlink ref="W419" r:id="rId414"/>
    <hyperlink ref="W420" r:id="rId415"/>
    <hyperlink ref="W421" r:id="rId416"/>
    <hyperlink ref="W422" r:id="rId417"/>
    <hyperlink ref="W423" r:id="rId418"/>
    <hyperlink ref="W424" r:id="rId419"/>
    <hyperlink ref="W425" r:id="rId420"/>
    <hyperlink ref="W426" r:id="rId421"/>
    <hyperlink ref="W427" r:id="rId422"/>
    <hyperlink ref="W428" r:id="rId423"/>
    <hyperlink ref="W429" r:id="rId424"/>
    <hyperlink ref="W430" r:id="rId425"/>
    <hyperlink ref="W431" r:id="rId426"/>
    <hyperlink ref="W432" r:id="rId427"/>
    <hyperlink ref="W433" r:id="rId428"/>
    <hyperlink ref="W434" r:id="rId429"/>
    <hyperlink ref="W435" r:id="rId430"/>
    <hyperlink ref="W436" r:id="rId431"/>
    <hyperlink ref="W437" r:id="rId432"/>
    <hyperlink ref="W438" r:id="rId433"/>
    <hyperlink ref="W439" r:id="rId434"/>
    <hyperlink ref="W440" r:id="rId435"/>
    <hyperlink ref="W441" r:id="rId436"/>
    <hyperlink ref="W442" r:id="rId437"/>
    <hyperlink ref="W443" r:id="rId438"/>
    <hyperlink ref="W444" r:id="rId439"/>
    <hyperlink ref="W445" r:id="rId440"/>
    <hyperlink ref="W446" r:id="rId441"/>
    <hyperlink ref="W447" r:id="rId442"/>
    <hyperlink ref="W448" r:id="rId443"/>
    <hyperlink ref="W449" r:id="rId444"/>
    <hyperlink ref="W450" r:id="rId445"/>
    <hyperlink ref="W451" r:id="rId446"/>
    <hyperlink ref="W452" r:id="rId447"/>
    <hyperlink ref="W453" r:id="rId448"/>
    <hyperlink ref="W454" r:id="rId449"/>
    <hyperlink ref="W455" r:id="rId450"/>
    <hyperlink ref="W456" r:id="rId451"/>
    <hyperlink ref="W457" r:id="rId452"/>
    <hyperlink ref="W458" r:id="rId453"/>
    <hyperlink ref="W459" r:id="rId454"/>
    <hyperlink ref="W460" r:id="rId455"/>
    <hyperlink ref="W461" r:id="rId456"/>
    <hyperlink ref="W462" r:id="rId457"/>
    <hyperlink ref="W463" r:id="rId458"/>
    <hyperlink ref="W464" r:id="rId459"/>
    <hyperlink ref="W465" r:id="rId460"/>
    <hyperlink ref="W466" r:id="rId461"/>
    <hyperlink ref="W467" r:id="rId462"/>
    <hyperlink ref="W468" r:id="rId463"/>
    <hyperlink ref="W469" r:id="rId464"/>
    <hyperlink ref="W470" r:id="rId465"/>
    <hyperlink ref="W471" r:id="rId466"/>
    <hyperlink ref="W472" r:id="rId467"/>
    <hyperlink ref="W473" r:id="rId468"/>
    <hyperlink ref="W474" r:id="rId469"/>
    <hyperlink ref="W475" r:id="rId470"/>
    <hyperlink ref="W476" r:id="rId471"/>
    <hyperlink ref="W477" r:id="rId472"/>
    <hyperlink ref="W478" r:id="rId473"/>
    <hyperlink ref="W479" r:id="rId474"/>
    <hyperlink ref="W480" r:id="rId475"/>
    <hyperlink ref="W481" r:id="rId476"/>
    <hyperlink ref="W482" r:id="rId477"/>
    <hyperlink ref="W483" r:id="rId478"/>
    <hyperlink ref="W484" r:id="rId479"/>
    <hyperlink ref="W485" r:id="rId480"/>
    <hyperlink ref="W486" r:id="rId481"/>
    <hyperlink ref="W487" r:id="rId482"/>
    <hyperlink ref="W488" r:id="rId483"/>
    <hyperlink ref="W489" r:id="rId484"/>
    <hyperlink ref="W491" r:id="rId485"/>
    <hyperlink ref="W490" r:id="rId486"/>
    <hyperlink ref="W493" r:id="rId487"/>
    <hyperlink ref="W492" r:id="rId488"/>
    <hyperlink ref="W494" r:id="rId489"/>
    <hyperlink ref="W495" r:id="rId490"/>
    <hyperlink ref="W496" r:id="rId491"/>
    <hyperlink ref="W497" r:id="rId492"/>
    <hyperlink ref="W498" r:id="rId493"/>
    <hyperlink ref="W499" r:id="rId494"/>
    <hyperlink ref="W501" r:id="rId495"/>
    <hyperlink ref="W500" r:id="rId496"/>
    <hyperlink ref="W502" r:id="rId497"/>
    <hyperlink ref="W503" r:id="rId498"/>
    <hyperlink ref="W504" r:id="rId499"/>
    <hyperlink ref="W505" r:id="rId500"/>
    <hyperlink ref="W506" r:id="rId501"/>
    <hyperlink ref="W507" r:id="rId502"/>
    <hyperlink ref="W508" r:id="rId503"/>
    <hyperlink ref="W509" r:id="rId504"/>
    <hyperlink ref="W510" r:id="rId505"/>
    <hyperlink ref="W511" r:id="rId506"/>
    <hyperlink ref="W512" r:id="rId507"/>
    <hyperlink ref="W514" r:id="rId508"/>
    <hyperlink ref="W513" r:id="rId509"/>
    <hyperlink ref="W515" r:id="rId510"/>
    <hyperlink ref="W516" r:id="rId511"/>
    <hyperlink ref="W517" r:id="rId512"/>
    <hyperlink ref="W519" r:id="rId513"/>
    <hyperlink ref="W518" r:id="rId514"/>
    <hyperlink ref="W521" r:id="rId515"/>
    <hyperlink ref="W520" r:id="rId516"/>
    <hyperlink ref="W522" r:id="rId517"/>
    <hyperlink ref="W523" r:id="rId518"/>
    <hyperlink ref="W542" r:id="rId519"/>
    <hyperlink ref="W543" r:id="rId520"/>
    <hyperlink ref="W544" r:id="rId521"/>
    <hyperlink ref="W545" r:id="rId522"/>
    <hyperlink ref="W546" r:id="rId523"/>
    <hyperlink ref="W547" r:id="rId524"/>
    <hyperlink ref="W548" r:id="rId525"/>
    <hyperlink ref="W549" r:id="rId526"/>
    <hyperlink ref="W550" r:id="rId527"/>
    <hyperlink ref="W553" r:id="rId528"/>
    <hyperlink ref="W551" r:id="rId529"/>
    <hyperlink ref="W555" r:id="rId530"/>
    <hyperlink ref="W557" r:id="rId531"/>
    <hyperlink ref="W559" r:id="rId532"/>
    <hyperlink ref="W561" r:id="rId533"/>
    <hyperlink ref="W563" r:id="rId534"/>
    <hyperlink ref="W565" r:id="rId535"/>
    <hyperlink ref="W567" r:id="rId536"/>
    <hyperlink ref="W569" r:id="rId537"/>
    <hyperlink ref="W571" r:id="rId538"/>
    <hyperlink ref="W573" r:id="rId539"/>
    <hyperlink ref="W575" r:id="rId540"/>
    <hyperlink ref="W577" r:id="rId541"/>
    <hyperlink ref="W552" r:id="rId542"/>
    <hyperlink ref="W554" r:id="rId543"/>
    <hyperlink ref="W556" r:id="rId544"/>
    <hyperlink ref="W558" r:id="rId545"/>
    <hyperlink ref="W560" r:id="rId546"/>
    <hyperlink ref="W562" r:id="rId547"/>
    <hyperlink ref="W564" r:id="rId548"/>
    <hyperlink ref="W566" r:id="rId549"/>
    <hyperlink ref="W568" r:id="rId550"/>
    <hyperlink ref="W570" r:id="rId551"/>
    <hyperlink ref="W572" r:id="rId552"/>
    <hyperlink ref="W574" r:id="rId553"/>
    <hyperlink ref="W576" r:id="rId554"/>
    <hyperlink ref="W578" r:id="rId555"/>
    <hyperlink ref="W603" r:id="rId556"/>
    <hyperlink ref="W604" r:id="rId557"/>
    <hyperlink ref="W607" r:id="rId558"/>
    <hyperlink ref="W608" r:id="rId559"/>
    <hyperlink ref="W609" r:id="rId560"/>
    <hyperlink ref="W605" r:id="rId561"/>
    <hyperlink ref="W606" r:id="rId562"/>
    <hyperlink ref="W579" r:id="rId563"/>
    <hyperlink ref="W580" r:id="rId564"/>
    <hyperlink ref="W581" r:id="rId565"/>
    <hyperlink ref="W582" r:id="rId566"/>
    <hyperlink ref="W583" r:id="rId567"/>
    <hyperlink ref="W584" r:id="rId568"/>
    <hyperlink ref="W585" r:id="rId569"/>
    <hyperlink ref="W586" r:id="rId570"/>
    <hyperlink ref="W587" r:id="rId571"/>
    <hyperlink ref="W588" r:id="rId572"/>
    <hyperlink ref="W589" r:id="rId573"/>
    <hyperlink ref="W590" r:id="rId574"/>
    <hyperlink ref="W591" r:id="rId575"/>
    <hyperlink ref="W592" r:id="rId576"/>
    <hyperlink ref="W593" r:id="rId577"/>
    <hyperlink ref="W594" r:id="rId578"/>
    <hyperlink ref="W595" r:id="rId579"/>
    <hyperlink ref="W596" r:id="rId580"/>
    <hyperlink ref="W597" r:id="rId581"/>
    <hyperlink ref="W598" r:id="rId582"/>
    <hyperlink ref="W599" r:id="rId583"/>
    <hyperlink ref="W600" r:id="rId584"/>
    <hyperlink ref="W601" r:id="rId585"/>
    <hyperlink ref="W602" r:id="rId586"/>
    <hyperlink ref="W1123" r:id="rId587"/>
    <hyperlink ref="W1126" r:id="rId588"/>
    <hyperlink ref="W1127" r:id="rId589"/>
    <hyperlink ref="W1128" r:id="rId590"/>
    <hyperlink ref="W1129" r:id="rId591"/>
    <hyperlink ref="W1131" r:id="rId592"/>
    <hyperlink ref="W1130" r:id="rId593"/>
    <hyperlink ref="W1132" r:id="rId594"/>
    <hyperlink ref="W1133" r:id="rId595"/>
    <hyperlink ref="W1134" r:id="rId596"/>
    <hyperlink ref="W1135" r:id="rId597"/>
    <hyperlink ref="W1136" r:id="rId598"/>
    <hyperlink ref="W1137" r:id="rId599"/>
    <hyperlink ref="W1138" r:id="rId600"/>
    <hyperlink ref="W1139" r:id="rId601"/>
    <hyperlink ref="W1140" r:id="rId602"/>
    <hyperlink ref="W1141" r:id="rId603"/>
    <hyperlink ref="W1142" r:id="rId604"/>
    <hyperlink ref="W1143" r:id="rId605"/>
    <hyperlink ref="W1144" r:id="rId606"/>
    <hyperlink ref="W1145" r:id="rId607"/>
    <hyperlink ref="W1146" r:id="rId608"/>
    <hyperlink ref="W1147" r:id="rId609"/>
    <hyperlink ref="W1148" r:id="rId610"/>
    <hyperlink ref="W1149" r:id="rId611"/>
    <hyperlink ref="W1150" r:id="rId612"/>
    <hyperlink ref="W1151" r:id="rId613"/>
    <hyperlink ref="W1152" r:id="rId614"/>
    <hyperlink ref="W1153" r:id="rId615"/>
    <hyperlink ref="W1154" r:id="rId616"/>
    <hyperlink ref="W1155" r:id="rId617"/>
    <hyperlink ref="W1156" r:id="rId618"/>
    <hyperlink ref="W1157:W1183" r:id="rId619" display="http://www.daikin.co.jp/index.html"/>
    <hyperlink ref="W1163" r:id="rId620"/>
    <hyperlink ref="W1165" r:id="rId621"/>
    <hyperlink ref="W1171" r:id="rId622"/>
    <hyperlink ref="W1169" r:id="rId623"/>
    <hyperlink ref="W1209" r:id="rId624"/>
    <hyperlink ref="W1210:W1216" r:id="rId625" display="http://kadenfan.hitachi.co.jp/afterservice/toiawase.html"/>
    <hyperlink ref="W1216:W1217" r:id="rId626" display="http://kadenfan.hitachi.co.jp/afterservice/toiawase.html"/>
    <hyperlink ref="W1218" r:id="rId627"/>
    <hyperlink ref="W1219" r:id="rId628"/>
    <hyperlink ref="W1220" r:id="rId629"/>
    <hyperlink ref="W1221" r:id="rId630"/>
    <hyperlink ref="W1222" r:id="rId631"/>
    <hyperlink ref="W1223" r:id="rId632"/>
    <hyperlink ref="W1227" r:id="rId633"/>
    <hyperlink ref="W1231" r:id="rId634"/>
    <hyperlink ref="W1226" r:id="rId635"/>
    <hyperlink ref="W1225" r:id="rId636"/>
    <hyperlink ref="W1224" r:id="rId637"/>
    <hyperlink ref="W1230" r:id="rId638"/>
    <hyperlink ref="W1229" r:id="rId639"/>
    <hyperlink ref="W1228" r:id="rId640"/>
    <hyperlink ref="W1234" r:id="rId641"/>
    <hyperlink ref="W1233" r:id="rId642"/>
    <hyperlink ref="W1232" r:id="rId643"/>
    <hyperlink ref="W1247" r:id="rId644"/>
    <hyperlink ref="W1248" r:id="rId645"/>
    <hyperlink ref="W1249" r:id="rId646"/>
    <hyperlink ref="W1250" r:id="rId647"/>
    <hyperlink ref="W1251" r:id="rId648"/>
    <hyperlink ref="W1252" r:id="rId649"/>
    <hyperlink ref="W1253" r:id="rId650"/>
    <hyperlink ref="W1254" r:id="rId651"/>
    <hyperlink ref="W1255" r:id="rId652"/>
    <hyperlink ref="W1256" r:id="rId653"/>
    <hyperlink ref="W1257" r:id="rId654"/>
    <hyperlink ref="W1258" r:id="rId655"/>
    <hyperlink ref="W1259" r:id="rId656"/>
    <hyperlink ref="W1260" r:id="rId657"/>
    <hyperlink ref="W1261" r:id="rId658"/>
    <hyperlink ref="W1362" r:id="rId659"/>
    <hyperlink ref="W1367" r:id="rId660"/>
    <hyperlink ref="W1372" r:id="rId661"/>
    <hyperlink ref="W1377" r:id="rId662"/>
    <hyperlink ref="W1382" r:id="rId663"/>
    <hyperlink ref="W1387" r:id="rId664"/>
    <hyperlink ref="W1392" r:id="rId665"/>
    <hyperlink ref="W1397" r:id="rId666"/>
    <hyperlink ref="W1402" r:id="rId667"/>
    <hyperlink ref="W1407" r:id="rId668"/>
    <hyperlink ref="W1412" r:id="rId669"/>
    <hyperlink ref="W1417" r:id="rId670"/>
    <hyperlink ref="W1422" r:id="rId671"/>
    <hyperlink ref="W1427" r:id="rId672"/>
    <hyperlink ref="W1432" r:id="rId673"/>
    <hyperlink ref="W1366" r:id="rId674"/>
    <hyperlink ref="W1365" r:id="rId675"/>
    <hyperlink ref="W1364" r:id="rId676"/>
    <hyperlink ref="W1363" r:id="rId677"/>
    <hyperlink ref="W1371" r:id="rId678"/>
    <hyperlink ref="W1370" r:id="rId679"/>
    <hyperlink ref="W1369" r:id="rId680"/>
    <hyperlink ref="W1368" r:id="rId681"/>
    <hyperlink ref="W1376" r:id="rId682"/>
    <hyperlink ref="W1375" r:id="rId683"/>
    <hyperlink ref="W1374" r:id="rId684"/>
    <hyperlink ref="W1373" r:id="rId685"/>
    <hyperlink ref="W1381" r:id="rId686"/>
    <hyperlink ref="W1380" r:id="rId687"/>
    <hyperlink ref="W1379" r:id="rId688"/>
    <hyperlink ref="W1378" r:id="rId689"/>
    <hyperlink ref="W1386" r:id="rId690"/>
    <hyperlink ref="W1385" r:id="rId691"/>
    <hyperlink ref="W1384" r:id="rId692"/>
    <hyperlink ref="W1383" r:id="rId693"/>
    <hyperlink ref="W1391" r:id="rId694"/>
    <hyperlink ref="W1390" r:id="rId695"/>
    <hyperlink ref="W1389" r:id="rId696"/>
    <hyperlink ref="W1388" r:id="rId697"/>
    <hyperlink ref="W1396" r:id="rId698"/>
    <hyperlink ref="W1395" r:id="rId699"/>
    <hyperlink ref="W1394" r:id="rId700"/>
    <hyperlink ref="W1393" r:id="rId701"/>
    <hyperlink ref="W1401" r:id="rId702"/>
    <hyperlink ref="W1400" r:id="rId703"/>
    <hyperlink ref="W1399" r:id="rId704"/>
    <hyperlink ref="W1398" r:id="rId705"/>
    <hyperlink ref="W1406" r:id="rId706"/>
    <hyperlink ref="W1405" r:id="rId707"/>
    <hyperlink ref="W1404" r:id="rId708"/>
    <hyperlink ref="W1403" r:id="rId709"/>
    <hyperlink ref="W1411" r:id="rId710"/>
    <hyperlink ref="W1410" r:id="rId711"/>
    <hyperlink ref="W1409" r:id="rId712"/>
    <hyperlink ref="W1408" r:id="rId713"/>
    <hyperlink ref="W1416" r:id="rId714"/>
    <hyperlink ref="W1415" r:id="rId715"/>
    <hyperlink ref="W1414" r:id="rId716"/>
    <hyperlink ref="W1413" r:id="rId717"/>
    <hyperlink ref="W1421" r:id="rId718"/>
    <hyperlink ref="W1420" r:id="rId719"/>
    <hyperlink ref="W1419" r:id="rId720"/>
    <hyperlink ref="W1418" r:id="rId721"/>
    <hyperlink ref="W1426" r:id="rId722"/>
    <hyperlink ref="W1425" r:id="rId723"/>
    <hyperlink ref="W1424" r:id="rId724"/>
    <hyperlink ref="W1423" r:id="rId725"/>
    <hyperlink ref="W1431" r:id="rId726"/>
    <hyperlink ref="W1430" r:id="rId727"/>
    <hyperlink ref="W1429" r:id="rId728"/>
    <hyperlink ref="W1428" r:id="rId729"/>
    <hyperlink ref="W1436" r:id="rId730"/>
    <hyperlink ref="W1435" r:id="rId731"/>
    <hyperlink ref="W1434" r:id="rId732"/>
    <hyperlink ref="W1433" r:id="rId733"/>
    <hyperlink ref="W1437" r:id="rId734"/>
    <hyperlink ref="W1438" r:id="rId735"/>
    <hyperlink ref="W1563" r:id="rId736"/>
    <hyperlink ref="W1564:W1583" r:id="rId737" display="kiyotaka_sugiyama@mhiair.mhi.co.jp"/>
    <hyperlink ref="W1690" r:id="rId738"/>
    <hyperlink ref="W1691:W1724" r:id="rId739" display="http://kadenfan.hitachi.co.jp/afterservice/toiawase.html"/>
    <hyperlink ref="W1783" r:id="rId740"/>
    <hyperlink ref="W1784" r:id="rId741"/>
    <hyperlink ref="W1785" r:id="rId742"/>
    <hyperlink ref="W1786" r:id="rId743"/>
    <hyperlink ref="W1787" r:id="rId744"/>
    <hyperlink ref="W1788" r:id="rId745"/>
    <hyperlink ref="W1789" r:id="rId746"/>
    <hyperlink ref="W1790" r:id="rId747"/>
    <hyperlink ref="W1791" r:id="rId748"/>
    <hyperlink ref="W1792" r:id="rId749"/>
    <hyperlink ref="W1793" r:id="rId750"/>
    <hyperlink ref="W1794" r:id="rId751"/>
    <hyperlink ref="W1795" r:id="rId752"/>
    <hyperlink ref="W1796" r:id="rId753"/>
    <hyperlink ref="W1797" r:id="rId754"/>
    <hyperlink ref="W1798" r:id="rId755"/>
    <hyperlink ref="W1799" r:id="rId756"/>
    <hyperlink ref="W1800" r:id="rId757"/>
    <hyperlink ref="W1801" r:id="rId758"/>
    <hyperlink ref="W1802" r:id="rId759"/>
    <hyperlink ref="W1803" r:id="rId760"/>
    <hyperlink ref="W1804" r:id="rId761"/>
    <hyperlink ref="W1805" r:id="rId762"/>
    <hyperlink ref="W1806" r:id="rId763"/>
    <hyperlink ref="W1807" r:id="rId764"/>
    <hyperlink ref="W1808" r:id="rId765"/>
    <hyperlink ref="W1809" r:id="rId766"/>
    <hyperlink ref="W1810" r:id="rId767"/>
    <hyperlink ref="W1811" r:id="rId768"/>
    <hyperlink ref="W1812" r:id="rId769"/>
    <hyperlink ref="W1838" r:id="rId770"/>
    <hyperlink ref="W1827" r:id="rId771"/>
    <hyperlink ref="W1813" r:id="rId772"/>
    <hyperlink ref="W1899" r:id="rId773"/>
    <hyperlink ref="W1900:W1902" r:id="rId774" display="trans_heat@eng.sanki.co.jp"/>
    <hyperlink ref="W1903" r:id="rId775" display="m-ohta@samson.co.jp"/>
    <hyperlink ref="W1904" r:id="rId776" display="m-ohta@samson.co.jp"/>
    <hyperlink ref="W1905" r:id="rId777"/>
    <hyperlink ref="W1906" r:id="rId778"/>
    <hyperlink ref="W1907" r:id="rId779"/>
    <hyperlink ref="W1908" r:id="rId780"/>
    <hyperlink ref="W1924" r:id="rId781"/>
    <hyperlink ref="W1925" r:id="rId782"/>
    <hyperlink ref="W1926" r:id="rId783"/>
    <hyperlink ref="W1927" r:id="rId784"/>
    <hyperlink ref="W1928" r:id="rId785"/>
    <hyperlink ref="W1995" r:id="rId786"/>
    <hyperlink ref="W1997" r:id="rId787"/>
    <hyperlink ref="W2001" r:id="rId788"/>
    <hyperlink ref="W1996" r:id="rId789"/>
    <hyperlink ref="W1998" r:id="rId790"/>
    <hyperlink ref="W2002" r:id="rId791"/>
    <hyperlink ref="W2003" r:id="rId792"/>
    <hyperlink ref="W2004" r:id="rId793"/>
    <hyperlink ref="W2005" r:id="rId794"/>
    <hyperlink ref="W2006" r:id="rId795"/>
    <hyperlink ref="W2007" r:id="rId796"/>
    <hyperlink ref="W2008" r:id="rId797"/>
    <hyperlink ref="W2009" r:id="rId798"/>
    <hyperlink ref="W2010" r:id="rId799"/>
    <hyperlink ref="W2011" r:id="rId800"/>
    <hyperlink ref="W2012" r:id="rId801"/>
    <hyperlink ref="W2013" r:id="rId802"/>
    <hyperlink ref="W2014" r:id="rId803"/>
    <hyperlink ref="W2015" r:id="rId804"/>
    <hyperlink ref="W2016" r:id="rId805"/>
    <hyperlink ref="W2017" r:id="rId806"/>
    <hyperlink ref="W2018" r:id="rId807"/>
    <hyperlink ref="W2019" r:id="rId808"/>
    <hyperlink ref="W2020" r:id="rId809"/>
    <hyperlink ref="W2021" r:id="rId810"/>
    <hyperlink ref="W2022" r:id="rId811"/>
    <hyperlink ref="W2023" r:id="rId812"/>
    <hyperlink ref="W2024" r:id="rId813"/>
    <hyperlink ref="W2025" r:id="rId814"/>
    <hyperlink ref="W2026" r:id="rId815"/>
    <hyperlink ref="W2027" r:id="rId816"/>
    <hyperlink ref="W2028" r:id="rId817"/>
    <hyperlink ref="W2029" r:id="rId818"/>
    <hyperlink ref="W2030" r:id="rId819"/>
    <hyperlink ref="W2031" r:id="rId820"/>
    <hyperlink ref="W1999" r:id="rId821"/>
    <hyperlink ref="W2000" r:id="rId822"/>
    <hyperlink ref="W2109" r:id="rId823"/>
    <hyperlink ref="W2111" r:id="rId824"/>
    <hyperlink ref="W2112" r:id="rId825"/>
    <hyperlink ref="W2113" r:id="rId826"/>
    <hyperlink ref="W2108" r:id="rId827"/>
    <hyperlink ref="W2110" r:id="rId828"/>
    <hyperlink ref="O2114" r:id="rId829" display="http://rohmfs.rohm.com/jp/products/databook/datasheet/commercial/lighting/RLU4501ND.pdf"/>
    <hyperlink ref="S2114" r:id="rId830"/>
    <hyperlink ref="O2115" r:id="rId831" display="http://rohmfs.rohm.com/jp/products/databook/datasheet/commercial/lighting/RSQ2004NW.pdf"/>
    <hyperlink ref="O2116" r:id="rId832" display="http://rohmfs.rohm.com/jp/products/databook/datasheet/commercial/lighting/RSQ2005NW.pdf"/>
    <hyperlink ref="S2115" r:id="rId833"/>
    <hyperlink ref="S2116" r:id="rId834"/>
    <hyperlink ref="S2117" r:id="rId835"/>
    <hyperlink ref="O2117" r:id="rId836" display="http://rohmfs.rohm.com/jp/products/databook/datasheet/commercial/lighting/RSQ2006NW.pdf"/>
    <hyperlink ref="W2119" r:id="rId837"/>
    <hyperlink ref="W2120" r:id="rId838"/>
    <hyperlink ref="W2121" r:id="rId839"/>
    <hyperlink ref="W2122" r:id="rId840"/>
    <hyperlink ref="W2123" r:id="rId841"/>
    <hyperlink ref="W2124" r:id="rId842"/>
    <hyperlink ref="W2125" r:id="rId843"/>
    <hyperlink ref="W2126" r:id="rId844"/>
    <hyperlink ref="W2127" r:id="rId845"/>
    <hyperlink ref="W2129" r:id="rId846"/>
    <hyperlink ref="W2130" r:id="rId847"/>
    <hyperlink ref="W2131" r:id="rId848"/>
    <hyperlink ref="W2132" r:id="rId849"/>
    <hyperlink ref="W2133" r:id="rId850"/>
    <hyperlink ref="W2134" r:id="rId851"/>
    <hyperlink ref="W2135" r:id="rId852"/>
    <hyperlink ref="W2136" r:id="rId853"/>
    <hyperlink ref="W2137" r:id="rId854"/>
    <hyperlink ref="W2138" r:id="rId855"/>
    <hyperlink ref="W2139" r:id="rId856"/>
    <hyperlink ref="W2140" r:id="rId857"/>
    <hyperlink ref="W2142" r:id="rId858"/>
    <hyperlink ref="W2128" r:id="rId859"/>
    <hyperlink ref="W2118" r:id="rId860"/>
    <hyperlink ref="W2145" r:id="rId861"/>
    <hyperlink ref="W2170:W2178" r:id="rId862" display="tetsuya_kanai@itomic.co.jp"/>
    <hyperlink ref="W2146" r:id="rId863"/>
    <hyperlink ref="W2147" r:id="rId864"/>
    <hyperlink ref="W2148" r:id="rId865"/>
    <hyperlink ref="W2149" r:id="rId866"/>
    <hyperlink ref="W2150" r:id="rId867"/>
    <hyperlink ref="W2151" r:id="rId868"/>
    <hyperlink ref="W2171" r:id="rId869"/>
    <hyperlink ref="W2172:W2173" r:id="rId870" display="tetsuya_kanai@itomic.co.jp"/>
    <hyperlink ref="W2173" r:id="rId871"/>
    <hyperlink ref="W2174:W2175" r:id="rId872" display="tetsuya_kanai@itomic.co.jp"/>
    <hyperlink ref="W2175" r:id="rId873"/>
    <hyperlink ref="W2176" r:id="rId874"/>
    <hyperlink ref="W2179" r:id="rId875"/>
    <hyperlink ref="W2182" r:id="rId876"/>
    <hyperlink ref="W2183" r:id="rId877"/>
    <hyperlink ref="W2184" r:id="rId878"/>
    <hyperlink ref="W2143" r:id="rId879"/>
    <hyperlink ref="W2163" r:id="rId880"/>
    <hyperlink ref="W2164" r:id="rId881"/>
    <hyperlink ref="W2165" r:id="rId882"/>
    <hyperlink ref="W2166" r:id="rId883"/>
    <hyperlink ref="W2167" r:id="rId884"/>
    <hyperlink ref="W2168" r:id="rId885"/>
    <hyperlink ref="W2144" r:id="rId886"/>
    <hyperlink ref="W2162" r:id="rId887"/>
    <hyperlink ref="W2154" r:id="rId888"/>
    <hyperlink ref="W2155" r:id="rId889"/>
    <hyperlink ref="W2156" r:id="rId890"/>
    <hyperlink ref="W2157" r:id="rId891"/>
    <hyperlink ref="W2158" r:id="rId892"/>
    <hyperlink ref="W2159" r:id="rId893"/>
    <hyperlink ref="W2160" r:id="rId894"/>
    <hyperlink ref="W2152" r:id="rId895"/>
    <hyperlink ref="W2153" r:id="rId896"/>
    <hyperlink ref="W2161" r:id="rId897"/>
    <hyperlink ref="W2169" r:id="rId898"/>
    <hyperlink ref="W2177" r:id="rId899"/>
    <hyperlink ref="W2180" r:id="rId900"/>
    <hyperlink ref="W2181" r:id="rId901"/>
    <hyperlink ref="W2185" r:id="rId902"/>
    <hyperlink ref="W2186" r:id="rId903"/>
    <hyperlink ref="W2187" r:id="rId904"/>
    <hyperlink ref="W2188" r:id="rId905"/>
    <hyperlink ref="W2189" r:id="rId906"/>
    <hyperlink ref="W2190" r:id="rId907"/>
    <hyperlink ref="W2193" r:id="rId908"/>
    <hyperlink ref="W2194" r:id="rId909"/>
    <hyperlink ref="W2195" r:id="rId910"/>
    <hyperlink ref="W2191" r:id="rId911"/>
    <hyperlink ref="W2192" r:id="rId912"/>
    <hyperlink ref="W2196" r:id="rId913"/>
    <hyperlink ref="W2197" r:id="rId914"/>
    <hyperlink ref="W2198" r:id="rId915"/>
    <hyperlink ref="W2200" r:id="rId916"/>
    <hyperlink ref="W2201" r:id="rId917"/>
    <hyperlink ref="W2202" r:id="rId918"/>
    <hyperlink ref="W2203" r:id="rId919"/>
    <hyperlink ref="W2204" r:id="rId920"/>
    <hyperlink ref="W2205" r:id="rId921"/>
    <hyperlink ref="W2206" r:id="rId922"/>
    <hyperlink ref="W2207" r:id="rId923"/>
    <hyperlink ref="W2208" r:id="rId924"/>
    <hyperlink ref="W2209" r:id="rId925"/>
    <hyperlink ref="W2210" r:id="rId926"/>
    <hyperlink ref="W2211" r:id="rId927"/>
    <hyperlink ref="W2212" r:id="rId928"/>
    <hyperlink ref="W2213" r:id="rId929"/>
    <hyperlink ref="W2214" r:id="rId930"/>
    <hyperlink ref="W2215" r:id="rId931"/>
    <hyperlink ref="W2216" r:id="rId932"/>
    <hyperlink ref="W2217" r:id="rId933"/>
    <hyperlink ref="W2218" r:id="rId934"/>
    <hyperlink ref="W2219" r:id="rId935"/>
    <hyperlink ref="W2228" r:id="rId936"/>
    <hyperlink ref="W2229" r:id="rId937"/>
    <hyperlink ref="W2230" r:id="rId938"/>
    <hyperlink ref="W2231" r:id="rId939"/>
    <hyperlink ref="W2232" r:id="rId940"/>
    <hyperlink ref="W2233" r:id="rId941"/>
    <hyperlink ref="W2234" r:id="rId942"/>
    <hyperlink ref="W2235" r:id="rId943"/>
    <hyperlink ref="W2236" r:id="rId944"/>
    <hyperlink ref="W2237" r:id="rId945"/>
    <hyperlink ref="W2238" r:id="rId946"/>
    <hyperlink ref="W2239" r:id="rId947"/>
    <hyperlink ref="W2240" r:id="rId948"/>
    <hyperlink ref="W2241" r:id="rId949"/>
    <hyperlink ref="W2242" r:id="rId950"/>
    <hyperlink ref="W2243" r:id="rId951"/>
    <hyperlink ref="W2244" r:id="rId952"/>
    <hyperlink ref="W2245" r:id="rId953"/>
    <hyperlink ref="W2246" r:id="rId954"/>
    <hyperlink ref="W2247" r:id="rId955"/>
    <hyperlink ref="W2248" r:id="rId956"/>
    <hyperlink ref="W2249" r:id="rId957"/>
    <hyperlink ref="W2250" r:id="rId958"/>
    <hyperlink ref="W2251" r:id="rId959"/>
    <hyperlink ref="W2252" r:id="rId960"/>
    <hyperlink ref="W2253" r:id="rId961"/>
    <hyperlink ref="W2254" r:id="rId962"/>
    <hyperlink ref="W2255" r:id="rId963"/>
    <hyperlink ref="W2256" r:id="rId964"/>
    <hyperlink ref="W2257" r:id="rId965"/>
    <hyperlink ref="W2258" r:id="rId966"/>
    <hyperlink ref="W2259" r:id="rId967"/>
    <hyperlink ref="W2260" r:id="rId968"/>
    <hyperlink ref="W2261" r:id="rId969"/>
    <hyperlink ref="W2220" r:id="rId970"/>
    <hyperlink ref="W2221" r:id="rId971"/>
    <hyperlink ref="W2222" r:id="rId972"/>
    <hyperlink ref="W2223" r:id="rId973"/>
    <hyperlink ref="W2224" r:id="rId974"/>
    <hyperlink ref="W2225" r:id="rId975"/>
    <hyperlink ref="W2226" r:id="rId976"/>
    <hyperlink ref="W2227" r:id="rId977"/>
    <hyperlink ref="W2283" r:id="rId978"/>
    <hyperlink ref="W2284" r:id="rId979"/>
    <hyperlink ref="W2285" r:id="rId980"/>
    <hyperlink ref="W2286" r:id="rId981"/>
    <hyperlink ref="W2287" r:id="rId982"/>
    <hyperlink ref="W2288" r:id="rId983"/>
    <hyperlink ref="W2289" r:id="rId984"/>
    <hyperlink ref="W2290" r:id="rId985"/>
    <hyperlink ref="W2291" r:id="rId986"/>
    <hyperlink ref="W2292" r:id="rId987"/>
    <hyperlink ref="W2293" r:id="rId988"/>
    <hyperlink ref="W2294" r:id="rId989"/>
    <hyperlink ref="W2295" r:id="rId990"/>
    <hyperlink ref="W2296" r:id="rId991"/>
    <hyperlink ref="W2297" r:id="rId992"/>
    <hyperlink ref="W2298" r:id="rId993"/>
    <hyperlink ref="W2299" r:id="rId994"/>
    <hyperlink ref="W2300" r:id="rId995"/>
    <hyperlink ref="W2301" r:id="rId996"/>
    <hyperlink ref="W2302" r:id="rId997"/>
    <hyperlink ref="W2303" r:id="rId998"/>
    <hyperlink ref="W2305" r:id="rId999"/>
    <hyperlink ref="W2306" r:id="rId1000"/>
    <hyperlink ref="W2308" r:id="rId1001"/>
    <hyperlink ref="W2309" r:id="rId1002"/>
    <hyperlink ref="W2310:W2312" r:id="rId1003" display="flatglass-bpj@mail.nsg.co.jp"/>
    <hyperlink ref="W2313" r:id="rId1004"/>
    <hyperlink ref="W2317" r:id="rId1005"/>
    <hyperlink ref="W2314:W2316" r:id="rId1006" display="flatglass-bpj@mail.nsg.co.jp"/>
    <hyperlink ref="W2318:W2320" r:id="rId1007" display="flatglass-bpj@mail.nsg.co.jp"/>
    <hyperlink ref="W2442" r:id="rId1008"/>
    <hyperlink ref="W2443" r:id="rId1009"/>
    <hyperlink ref="W2444" r:id="rId1010"/>
    <hyperlink ref="W2445" r:id="rId1011"/>
    <hyperlink ref="W2446" r:id="rId1012"/>
    <hyperlink ref="W3320" r:id="rId1013"/>
    <hyperlink ref="W3321" r:id="rId1014"/>
    <hyperlink ref="W3322" r:id="rId1015"/>
    <hyperlink ref="W3323" r:id="rId1016"/>
    <hyperlink ref="W3324" r:id="rId1017"/>
    <hyperlink ref="W3325" r:id="rId1018"/>
    <hyperlink ref="W3326" r:id="rId1019"/>
    <hyperlink ref="W3327" r:id="rId1020"/>
    <hyperlink ref="W3328" r:id="rId1021"/>
    <hyperlink ref="W3329" r:id="rId1022"/>
    <hyperlink ref="W3330" r:id="rId1023"/>
    <hyperlink ref="W3331" r:id="rId1024"/>
    <hyperlink ref="W3332" r:id="rId1025"/>
    <hyperlink ref="W3333" r:id="rId1026"/>
    <hyperlink ref="W3334" r:id="rId1027"/>
    <hyperlink ref="W3335" r:id="rId1028"/>
    <hyperlink ref="W3336" r:id="rId1029"/>
    <hyperlink ref="W3337" r:id="rId1030"/>
    <hyperlink ref="W3338" r:id="rId1031"/>
    <hyperlink ref="W3339" r:id="rId1032"/>
    <hyperlink ref="W3340" r:id="rId1033"/>
    <hyperlink ref="W3341" r:id="rId1034"/>
    <hyperlink ref="W3342" r:id="rId1035"/>
    <hyperlink ref="W3343" r:id="rId1036"/>
    <hyperlink ref="W3344" r:id="rId1037"/>
    <hyperlink ref="W3345" r:id="rId1038"/>
    <hyperlink ref="W3346" r:id="rId1039"/>
    <hyperlink ref="W3347" r:id="rId1040"/>
    <hyperlink ref="W3348" r:id="rId1041"/>
    <hyperlink ref="W3349" r:id="rId1042"/>
    <hyperlink ref="W3350" r:id="rId1043"/>
    <hyperlink ref="W3351" r:id="rId1044"/>
    <hyperlink ref="W3352" r:id="rId1045"/>
    <hyperlink ref="W3353" r:id="rId1046"/>
    <hyperlink ref="W3354" r:id="rId1047"/>
    <hyperlink ref="W3394" r:id="rId1048"/>
    <hyperlink ref="W3395:W3408" r:id="rId1049" display="aircon-solution@hitachi-ap.co.jp"/>
    <hyperlink ref="W3355" r:id="rId1050"/>
    <hyperlink ref="W3356:W3393" r:id="rId1051" display="aircon-solution@hitachi-ap.co.jp"/>
    <hyperlink ref="W3486" r:id="rId1052" display="yuji-takasawa@mayekawa.co.jp"/>
    <hyperlink ref="W3487" r:id="rId1053" display="yuji-takasawa@mayekawa.co.jp"/>
    <hyperlink ref="W3501" r:id="rId1054" display="kouichi-tsubata@mayekawa.co.jp"/>
    <hyperlink ref="W3502" r:id="rId1055" display="kouichi-tsubata@mayekawa.co.jp"/>
    <hyperlink ref="W3503" r:id="rId1056" display="fujio-komatsu@mayekawa.co.jp"/>
    <hyperlink ref="W3504" r:id="rId1057" display="fujio-komatsu@mayekawa.co.jp"/>
    <hyperlink ref="W3541" r:id="rId1058"/>
    <hyperlink ref="W3539" r:id="rId1059"/>
    <hyperlink ref="W3540" r:id="rId1060"/>
    <hyperlink ref="W3520" r:id="rId1061"/>
    <hyperlink ref="W3615" r:id="rId1062"/>
    <hyperlink ref="W3619" r:id="rId1063"/>
    <hyperlink ref="W3620" r:id="rId1064"/>
    <hyperlink ref="W3621" r:id="rId1065"/>
    <hyperlink ref="W3627" r:id="rId1066"/>
    <hyperlink ref="W3629" r:id="rId1067"/>
    <hyperlink ref="W3635" r:id="rId1068"/>
    <hyperlink ref="W3637" r:id="rId1069"/>
    <hyperlink ref="W3643" r:id="rId1070"/>
    <hyperlink ref="W3645" r:id="rId1071"/>
    <hyperlink ref="W3651" r:id="rId1072"/>
    <hyperlink ref="W3653" r:id="rId1073"/>
    <hyperlink ref="W3659" r:id="rId1074"/>
    <hyperlink ref="W3661" r:id="rId1075"/>
    <hyperlink ref="W3667" r:id="rId1076"/>
    <hyperlink ref="W3669" r:id="rId1077"/>
    <hyperlink ref="W3675" r:id="rId1078"/>
    <hyperlink ref="W3677" r:id="rId1079"/>
    <hyperlink ref="W3683" r:id="rId1080"/>
    <hyperlink ref="W3685" r:id="rId1081"/>
    <hyperlink ref="W3699" r:id="rId1082"/>
    <hyperlink ref="W3701" r:id="rId1083"/>
    <hyperlink ref="W3707" r:id="rId1084"/>
    <hyperlink ref="W3709" r:id="rId1085"/>
    <hyperlink ref="W3715" r:id="rId1086"/>
    <hyperlink ref="W3717" r:id="rId1087"/>
    <hyperlink ref="W3723" r:id="rId1088"/>
    <hyperlink ref="W3725" r:id="rId1089"/>
    <hyperlink ref="W3731" r:id="rId1090"/>
    <hyperlink ref="W3733" r:id="rId1091"/>
    <hyperlink ref="W3622" r:id="rId1092"/>
    <hyperlink ref="W3628" r:id="rId1093"/>
    <hyperlink ref="W3630" r:id="rId1094"/>
    <hyperlink ref="W3636" r:id="rId1095"/>
    <hyperlink ref="W3638" r:id="rId1096"/>
    <hyperlink ref="W3644" r:id="rId1097"/>
    <hyperlink ref="W3646" r:id="rId1098"/>
    <hyperlink ref="W3652" r:id="rId1099"/>
    <hyperlink ref="W3654" r:id="rId1100"/>
    <hyperlink ref="W3660" r:id="rId1101"/>
    <hyperlink ref="W3662" r:id="rId1102"/>
    <hyperlink ref="W3668" r:id="rId1103"/>
    <hyperlink ref="W3670" r:id="rId1104"/>
    <hyperlink ref="W3676" r:id="rId1105"/>
    <hyperlink ref="W3678" r:id="rId1106"/>
    <hyperlink ref="W3684" r:id="rId1107"/>
    <hyperlink ref="W3686" r:id="rId1108"/>
    <hyperlink ref="W3700" r:id="rId1109"/>
    <hyperlink ref="W3702" r:id="rId1110"/>
    <hyperlink ref="W3708" r:id="rId1111"/>
    <hyperlink ref="W3710" r:id="rId1112"/>
    <hyperlink ref="W3716" r:id="rId1113"/>
    <hyperlink ref="W3718" r:id="rId1114"/>
    <hyperlink ref="W3724" r:id="rId1115"/>
    <hyperlink ref="W3726" r:id="rId1116"/>
    <hyperlink ref="W3732" r:id="rId1117"/>
    <hyperlink ref="W3734" r:id="rId1118"/>
    <hyperlink ref="W3742" r:id="rId1119"/>
    <hyperlink ref="W3746" r:id="rId1120"/>
    <hyperlink ref="W3758" r:id="rId1121"/>
    <hyperlink ref="W3762" r:id="rId1122"/>
    <hyperlink ref="W3774" r:id="rId1123"/>
    <hyperlink ref="W3778" r:id="rId1124"/>
    <hyperlink ref="W3790" r:id="rId1125"/>
    <hyperlink ref="W3794" r:id="rId1126"/>
    <hyperlink ref="W3805" r:id="rId1127"/>
    <hyperlink ref="W3809" r:id="rId1128"/>
    <hyperlink ref="W3821" r:id="rId1129"/>
    <hyperlink ref="W3825" r:id="rId1130"/>
    <hyperlink ref="W3837" r:id="rId1131"/>
    <hyperlink ref="W3841" r:id="rId1132"/>
    <hyperlink ref="W3853" r:id="rId1133"/>
    <hyperlink ref="W3857" r:id="rId1134"/>
    <hyperlink ref="W3869" r:id="rId1135"/>
    <hyperlink ref="W3873" r:id="rId1136"/>
    <hyperlink ref="W3885" r:id="rId1137"/>
    <hyperlink ref="W3893" r:id="rId1138"/>
    <hyperlink ref="W3740" r:id="rId1139"/>
    <hyperlink ref="W3744" r:id="rId1140"/>
    <hyperlink ref="W3756" r:id="rId1141"/>
    <hyperlink ref="W3760" r:id="rId1142"/>
    <hyperlink ref="W3772" r:id="rId1143"/>
    <hyperlink ref="W3776" r:id="rId1144"/>
    <hyperlink ref="W3788" r:id="rId1145"/>
    <hyperlink ref="W3792" r:id="rId1146"/>
    <hyperlink ref="W3803" r:id="rId1147"/>
    <hyperlink ref="W3807" r:id="rId1148"/>
    <hyperlink ref="W3819" r:id="rId1149"/>
    <hyperlink ref="W3823" r:id="rId1150"/>
    <hyperlink ref="W3835" r:id="rId1151"/>
    <hyperlink ref="W3839" r:id="rId1152"/>
    <hyperlink ref="W3851" r:id="rId1153"/>
    <hyperlink ref="W3855" r:id="rId1154"/>
    <hyperlink ref="W3867" r:id="rId1155"/>
    <hyperlink ref="W3871" r:id="rId1156"/>
    <hyperlink ref="W3883" r:id="rId1157"/>
    <hyperlink ref="W3891" r:id="rId1158"/>
    <hyperlink ref="W3739" r:id="rId1159"/>
    <hyperlink ref="W3743" r:id="rId1160"/>
    <hyperlink ref="W3755" r:id="rId1161"/>
    <hyperlink ref="W3759" r:id="rId1162"/>
    <hyperlink ref="W3771" r:id="rId1163"/>
    <hyperlink ref="W3775" r:id="rId1164"/>
    <hyperlink ref="W3787" r:id="rId1165"/>
    <hyperlink ref="W3791" r:id="rId1166"/>
    <hyperlink ref="W3806" r:id="rId1167"/>
    <hyperlink ref="W3810" r:id="rId1168"/>
    <hyperlink ref="W3822" r:id="rId1169"/>
    <hyperlink ref="W3826" r:id="rId1170"/>
    <hyperlink ref="W3838" r:id="rId1171"/>
    <hyperlink ref="W3842" r:id="rId1172"/>
    <hyperlink ref="W3854" r:id="rId1173"/>
    <hyperlink ref="W3858" r:id="rId1174"/>
    <hyperlink ref="W3870" r:id="rId1175"/>
    <hyperlink ref="W3874" r:id="rId1176"/>
    <hyperlink ref="W3886" r:id="rId1177"/>
    <hyperlink ref="W3894" r:id="rId1178"/>
    <hyperlink ref="W3741" r:id="rId1179"/>
    <hyperlink ref="W3745" r:id="rId1180"/>
    <hyperlink ref="W3757" r:id="rId1181"/>
    <hyperlink ref="W3761" r:id="rId1182"/>
    <hyperlink ref="W3773" r:id="rId1183"/>
    <hyperlink ref="W3777" r:id="rId1184"/>
    <hyperlink ref="W3789" r:id="rId1185"/>
    <hyperlink ref="W3793" r:id="rId1186"/>
    <hyperlink ref="W3804" r:id="rId1187"/>
    <hyperlink ref="W3808" r:id="rId1188"/>
    <hyperlink ref="W3820" r:id="rId1189"/>
    <hyperlink ref="W3824" r:id="rId1190"/>
    <hyperlink ref="W3836" r:id="rId1191"/>
    <hyperlink ref="W3840" r:id="rId1192"/>
    <hyperlink ref="W3852" r:id="rId1193"/>
    <hyperlink ref="W3856" r:id="rId1194"/>
    <hyperlink ref="W3868" r:id="rId1195"/>
    <hyperlink ref="W3872" r:id="rId1196"/>
    <hyperlink ref="W3884" r:id="rId1197"/>
    <hyperlink ref="W3892" r:id="rId1198"/>
    <hyperlink ref="W3623" r:id="rId1199"/>
    <hyperlink ref="W3624" r:id="rId1200"/>
    <hyperlink ref="W3625" r:id="rId1201"/>
    <hyperlink ref="W3626" r:id="rId1202"/>
    <hyperlink ref="W3631" r:id="rId1203"/>
    <hyperlink ref="W3633" r:id="rId1204"/>
    <hyperlink ref="W3632" r:id="rId1205"/>
    <hyperlink ref="W3634" r:id="rId1206"/>
    <hyperlink ref="W3639" r:id="rId1207"/>
    <hyperlink ref="W3641" r:id="rId1208"/>
    <hyperlink ref="W3640" r:id="rId1209"/>
    <hyperlink ref="W3642" r:id="rId1210"/>
    <hyperlink ref="W3647" r:id="rId1211"/>
    <hyperlink ref="W3649" r:id="rId1212"/>
    <hyperlink ref="W3648" r:id="rId1213"/>
    <hyperlink ref="W3650" r:id="rId1214"/>
    <hyperlink ref="W3655" r:id="rId1215"/>
    <hyperlink ref="W3657" r:id="rId1216"/>
    <hyperlink ref="W3656" r:id="rId1217"/>
    <hyperlink ref="W3658" r:id="rId1218"/>
    <hyperlink ref="W3663" r:id="rId1219"/>
    <hyperlink ref="W3665" r:id="rId1220"/>
    <hyperlink ref="W3664" r:id="rId1221"/>
    <hyperlink ref="W3666" r:id="rId1222"/>
    <hyperlink ref="W3671" r:id="rId1223"/>
    <hyperlink ref="W3673" r:id="rId1224"/>
    <hyperlink ref="W3672" r:id="rId1225"/>
    <hyperlink ref="W3674" r:id="rId1226"/>
    <hyperlink ref="W3679" r:id="rId1227"/>
    <hyperlink ref="W3681" r:id="rId1228"/>
    <hyperlink ref="W3680" r:id="rId1229"/>
    <hyperlink ref="W3682" r:id="rId1230"/>
    <hyperlink ref="W3694" r:id="rId1231"/>
    <hyperlink ref="W3692" r:id="rId1232"/>
    <hyperlink ref="W3693" r:id="rId1233"/>
    <hyperlink ref="W3691" r:id="rId1234"/>
    <hyperlink ref="W3687" r:id="rId1235"/>
    <hyperlink ref="W3689" r:id="rId1236"/>
    <hyperlink ref="W3688" r:id="rId1237"/>
    <hyperlink ref="W3690" r:id="rId1238"/>
    <hyperlink ref="W3698" r:id="rId1239"/>
    <hyperlink ref="W3696" r:id="rId1240"/>
    <hyperlink ref="W3697" r:id="rId1241"/>
    <hyperlink ref="W3695" r:id="rId1242"/>
    <hyperlink ref="W3703" r:id="rId1243"/>
    <hyperlink ref="W3705" r:id="rId1244"/>
    <hyperlink ref="W3704" r:id="rId1245"/>
    <hyperlink ref="W3706" r:id="rId1246"/>
    <hyperlink ref="W3711" r:id="rId1247"/>
    <hyperlink ref="W3713" r:id="rId1248"/>
    <hyperlink ref="W3712" r:id="rId1249"/>
    <hyperlink ref="W3714" r:id="rId1250"/>
    <hyperlink ref="W3719" r:id="rId1251"/>
    <hyperlink ref="W3721" r:id="rId1252"/>
    <hyperlink ref="W3720" r:id="rId1253"/>
    <hyperlink ref="W3722" r:id="rId1254"/>
    <hyperlink ref="W3727" r:id="rId1255"/>
    <hyperlink ref="W3729" r:id="rId1256"/>
    <hyperlink ref="W3728" r:id="rId1257"/>
    <hyperlink ref="W3730" r:id="rId1258"/>
    <hyperlink ref="W3735" r:id="rId1259"/>
    <hyperlink ref="W3737" r:id="rId1260"/>
    <hyperlink ref="W3736" r:id="rId1261"/>
    <hyperlink ref="W3738" r:id="rId1262"/>
    <hyperlink ref="W3750" r:id="rId1263"/>
    <hyperlink ref="W3754" r:id="rId1264"/>
    <hyperlink ref="W3748" r:id="rId1265"/>
    <hyperlink ref="W3752" r:id="rId1266"/>
    <hyperlink ref="W3747" r:id="rId1267"/>
    <hyperlink ref="W3751" r:id="rId1268"/>
    <hyperlink ref="W3749" r:id="rId1269"/>
    <hyperlink ref="W3753" r:id="rId1270"/>
    <hyperlink ref="W3766" r:id="rId1271"/>
    <hyperlink ref="W3770" r:id="rId1272"/>
    <hyperlink ref="W3764" r:id="rId1273"/>
    <hyperlink ref="W3768" r:id="rId1274"/>
    <hyperlink ref="W3763" r:id="rId1275"/>
    <hyperlink ref="W3767" r:id="rId1276"/>
    <hyperlink ref="W3765" r:id="rId1277"/>
    <hyperlink ref="W3769" r:id="rId1278"/>
    <hyperlink ref="W3782" r:id="rId1279"/>
    <hyperlink ref="W3786" r:id="rId1280"/>
    <hyperlink ref="W3780" r:id="rId1281"/>
    <hyperlink ref="W3784" r:id="rId1282"/>
    <hyperlink ref="W3779" r:id="rId1283"/>
    <hyperlink ref="W3783" r:id="rId1284"/>
    <hyperlink ref="W3781" r:id="rId1285"/>
    <hyperlink ref="W3785" r:id="rId1286"/>
    <hyperlink ref="W3798" r:id="rId1287"/>
    <hyperlink ref="W3802" r:id="rId1288"/>
    <hyperlink ref="W3796" r:id="rId1289"/>
    <hyperlink ref="W3800" r:id="rId1290"/>
    <hyperlink ref="W3795" r:id="rId1291"/>
    <hyperlink ref="W3799" r:id="rId1292"/>
    <hyperlink ref="W3797" r:id="rId1293"/>
    <hyperlink ref="W3801" r:id="rId1294"/>
    <hyperlink ref="W3813" r:id="rId1295"/>
    <hyperlink ref="W3817" r:id="rId1296"/>
    <hyperlink ref="W3811" r:id="rId1297"/>
    <hyperlink ref="W3815" r:id="rId1298"/>
    <hyperlink ref="W3814" r:id="rId1299"/>
    <hyperlink ref="W3818" r:id="rId1300"/>
    <hyperlink ref="W3812" r:id="rId1301"/>
    <hyperlink ref="W3816" r:id="rId1302"/>
    <hyperlink ref="W3829" r:id="rId1303"/>
    <hyperlink ref="W3833" r:id="rId1304"/>
    <hyperlink ref="W3827" r:id="rId1305"/>
    <hyperlink ref="W3831" r:id="rId1306"/>
    <hyperlink ref="W3830" r:id="rId1307"/>
    <hyperlink ref="W3834" r:id="rId1308"/>
    <hyperlink ref="W3828" r:id="rId1309"/>
    <hyperlink ref="W3832" r:id="rId1310"/>
    <hyperlink ref="W3845" r:id="rId1311"/>
    <hyperlink ref="W3849" r:id="rId1312"/>
    <hyperlink ref="W3843" r:id="rId1313"/>
    <hyperlink ref="W3847" r:id="rId1314"/>
    <hyperlink ref="W3846" r:id="rId1315"/>
    <hyperlink ref="W3850" r:id="rId1316"/>
    <hyperlink ref="W3844" r:id="rId1317"/>
    <hyperlink ref="W3848" r:id="rId1318"/>
    <hyperlink ref="W3861" r:id="rId1319"/>
    <hyperlink ref="W3865" r:id="rId1320"/>
    <hyperlink ref="W3859" r:id="rId1321"/>
    <hyperlink ref="W3863" r:id="rId1322"/>
    <hyperlink ref="W3862" r:id="rId1323"/>
    <hyperlink ref="W3866" r:id="rId1324"/>
    <hyperlink ref="W3860" r:id="rId1325"/>
    <hyperlink ref="W3864" r:id="rId1326"/>
    <hyperlink ref="W3877" r:id="rId1327"/>
    <hyperlink ref="W3881" r:id="rId1328"/>
    <hyperlink ref="W3875" r:id="rId1329"/>
    <hyperlink ref="W3879" r:id="rId1330"/>
    <hyperlink ref="W3878" r:id="rId1331"/>
    <hyperlink ref="W3882" r:id="rId1332"/>
    <hyperlink ref="W3876" r:id="rId1333"/>
    <hyperlink ref="W3880" r:id="rId1334"/>
    <hyperlink ref="W3889" r:id="rId1335"/>
    <hyperlink ref="W3887" r:id="rId1336"/>
    <hyperlink ref="W3890" r:id="rId1337"/>
    <hyperlink ref="W3888" r:id="rId1338"/>
    <hyperlink ref="W3897" r:id="rId1339"/>
    <hyperlink ref="W3895" r:id="rId1340"/>
    <hyperlink ref="W3898" r:id="rId1341"/>
    <hyperlink ref="W3896" r:id="rId1342"/>
    <hyperlink ref="W3899" r:id="rId1343"/>
    <hyperlink ref="W3903" r:id="rId1344"/>
    <hyperlink ref="W3900" r:id="rId1345"/>
    <hyperlink ref="W3901" r:id="rId1346"/>
    <hyperlink ref="W3902" r:id="rId1347"/>
    <hyperlink ref="W3904" r:id="rId1348"/>
    <hyperlink ref="W3905" r:id="rId1349"/>
    <hyperlink ref="W3906" r:id="rId1350"/>
    <hyperlink ref="W3907" r:id="rId1351"/>
    <hyperlink ref="W3908" r:id="rId1352"/>
    <hyperlink ref="W3964" r:id="rId1353"/>
    <hyperlink ref="W3965" r:id="rId1354"/>
    <hyperlink ref="W3966" r:id="rId1355"/>
    <hyperlink ref="W3967" r:id="rId1356"/>
    <hyperlink ref="W3968" r:id="rId1357"/>
    <hyperlink ref="W3969" r:id="rId1358"/>
    <hyperlink ref="W3970" r:id="rId1359"/>
    <hyperlink ref="W3971" r:id="rId1360"/>
    <hyperlink ref="W3972" r:id="rId1361"/>
    <hyperlink ref="W3973" r:id="rId1362"/>
    <hyperlink ref="W3974" r:id="rId1363"/>
    <hyperlink ref="W3989" r:id="rId1364"/>
    <hyperlink ref="W3990" r:id="rId1365"/>
    <hyperlink ref="W3977" r:id="rId1366"/>
    <hyperlink ref="W3978" r:id="rId1367"/>
    <hyperlink ref="W3981" r:id="rId1368"/>
    <hyperlink ref="W3982" r:id="rId1369"/>
    <hyperlink ref="W3985" r:id="rId1370"/>
    <hyperlink ref="W3986" r:id="rId1371"/>
    <hyperlink ref="W3993" r:id="rId1372"/>
    <hyperlink ref="W3994" r:id="rId1373"/>
    <hyperlink ref="W3997" r:id="rId1374"/>
    <hyperlink ref="W3979" r:id="rId1375"/>
    <hyperlink ref="W3980" r:id="rId1376"/>
    <hyperlink ref="W3983" r:id="rId1377"/>
    <hyperlink ref="W3984" r:id="rId1378"/>
    <hyperlink ref="W3987" r:id="rId1379"/>
    <hyperlink ref="W3988" r:id="rId1380"/>
    <hyperlink ref="W3991" r:id="rId1381"/>
    <hyperlink ref="W3992" r:id="rId1382"/>
    <hyperlink ref="W3995" r:id="rId1383"/>
    <hyperlink ref="W3996" r:id="rId1384"/>
    <hyperlink ref="W4191" r:id="rId1385"/>
    <hyperlink ref="W4189" r:id="rId1386"/>
    <hyperlink ref="W4190" r:id="rId1387"/>
    <hyperlink ref="W4192" r:id="rId1388"/>
    <hyperlink ref="W4193" r:id="rId1389"/>
    <hyperlink ref="W4194" r:id="rId1390"/>
    <hyperlink ref="W4195" r:id="rId1391"/>
    <hyperlink ref="W4196" r:id="rId1392"/>
    <hyperlink ref="W4197" r:id="rId1393"/>
    <hyperlink ref="W4198" r:id="rId1394"/>
    <hyperlink ref="W4199" r:id="rId1395"/>
    <hyperlink ref="W4200" r:id="rId1396"/>
    <hyperlink ref="W4201" r:id="rId1397"/>
    <hyperlink ref="W4202" r:id="rId1398"/>
    <hyperlink ref="W4203" r:id="rId1399"/>
    <hyperlink ref="W4204" r:id="rId1400"/>
    <hyperlink ref="W4205" r:id="rId1401"/>
    <hyperlink ref="W4206" r:id="rId1402"/>
    <hyperlink ref="W4207" r:id="rId1403"/>
    <hyperlink ref="W4208" r:id="rId1404"/>
    <hyperlink ref="W4209" r:id="rId1405"/>
    <hyperlink ref="W4210" r:id="rId1406"/>
    <hyperlink ref="W4211" r:id="rId1407"/>
    <hyperlink ref="W4212" r:id="rId1408"/>
    <hyperlink ref="W4213" r:id="rId1409"/>
    <hyperlink ref="W4214" r:id="rId1410"/>
    <hyperlink ref="W4215" r:id="rId1411"/>
    <hyperlink ref="W4216" r:id="rId1412"/>
    <hyperlink ref="W4217" r:id="rId1413"/>
    <hyperlink ref="W4218" r:id="rId1414"/>
    <hyperlink ref="W4219" r:id="rId1415"/>
    <hyperlink ref="W4220" r:id="rId1416"/>
    <hyperlink ref="W4221" r:id="rId1417"/>
    <hyperlink ref="W4222" r:id="rId1418"/>
    <hyperlink ref="W4223" r:id="rId1419"/>
    <hyperlink ref="W4224" r:id="rId1420"/>
    <hyperlink ref="W4225" r:id="rId1421"/>
    <hyperlink ref="W4226" r:id="rId1422"/>
    <hyperlink ref="W4227" r:id="rId1423"/>
    <hyperlink ref="W4228" r:id="rId1424"/>
    <hyperlink ref="W4229" r:id="rId1425"/>
    <hyperlink ref="W4230" r:id="rId1426"/>
    <hyperlink ref="W4231" r:id="rId1427"/>
    <hyperlink ref="W4232" r:id="rId1428"/>
    <hyperlink ref="W4233" r:id="rId1429"/>
    <hyperlink ref="W4234" r:id="rId1430"/>
    <hyperlink ref="W4235" r:id="rId1431"/>
    <hyperlink ref="W4236" r:id="rId1432"/>
    <hyperlink ref="W4237" r:id="rId1433"/>
    <hyperlink ref="W4238" r:id="rId1434"/>
    <hyperlink ref="W4239" r:id="rId1435"/>
    <hyperlink ref="W4240" r:id="rId1436"/>
    <hyperlink ref="W4241" r:id="rId1437"/>
    <hyperlink ref="W4242" r:id="rId1438"/>
    <hyperlink ref="W4243" r:id="rId1439"/>
    <hyperlink ref="W4244" r:id="rId1440"/>
    <hyperlink ref="W4245" r:id="rId1441"/>
    <hyperlink ref="W4246" r:id="rId1442"/>
    <hyperlink ref="W4247" r:id="rId1443"/>
    <hyperlink ref="W4248" r:id="rId1444"/>
    <hyperlink ref="W4249" r:id="rId1445"/>
    <hyperlink ref="W4250" r:id="rId1446"/>
    <hyperlink ref="W4251" r:id="rId1447"/>
    <hyperlink ref="W4252" r:id="rId1448"/>
    <hyperlink ref="W4253" r:id="rId1449"/>
    <hyperlink ref="W4254" r:id="rId1450"/>
    <hyperlink ref="W4255" r:id="rId1451"/>
    <hyperlink ref="W4256" r:id="rId1452"/>
    <hyperlink ref="W4257" r:id="rId1453"/>
    <hyperlink ref="W4258" r:id="rId1454"/>
    <hyperlink ref="W4259" r:id="rId1455"/>
    <hyperlink ref="W4260" r:id="rId1456"/>
    <hyperlink ref="W4261" r:id="rId1457"/>
    <hyperlink ref="W4262" r:id="rId1458"/>
    <hyperlink ref="W4263" r:id="rId1459"/>
    <hyperlink ref="W4264" r:id="rId1460"/>
    <hyperlink ref="W4265" r:id="rId1461"/>
    <hyperlink ref="W4266" r:id="rId1462"/>
    <hyperlink ref="W4267" r:id="rId1463"/>
    <hyperlink ref="W4268" r:id="rId1464"/>
    <hyperlink ref="W4269" r:id="rId1465"/>
    <hyperlink ref="W4270" r:id="rId1466"/>
    <hyperlink ref="W4271" r:id="rId1467"/>
    <hyperlink ref="W4272" r:id="rId1468"/>
    <hyperlink ref="W4273" r:id="rId1469"/>
    <hyperlink ref="W4274" r:id="rId1470"/>
    <hyperlink ref="W4275" r:id="rId1471"/>
    <hyperlink ref="W4276" r:id="rId1472"/>
    <hyperlink ref="W4277" r:id="rId1473"/>
    <hyperlink ref="W4278" r:id="rId1474"/>
    <hyperlink ref="W4279" r:id="rId1475"/>
    <hyperlink ref="W4282" r:id="rId1476"/>
    <hyperlink ref="W4280" r:id="rId1477"/>
    <hyperlink ref="W4281" r:id="rId1478"/>
    <hyperlink ref="W4283" r:id="rId1479"/>
  </hyperlinks>
  <pageMargins left="0.7" right="0.7" top="0.75" bottom="0.75" header="0.3" footer="0.3"/>
  <pageSetup paperSize="9" orientation="portrait" verticalDpi="0" r:id="rId1480"/>
  <drawing r:id="rId1481"/>
  <extLst>
    <ext xmlns:x14="http://schemas.microsoft.com/office/spreadsheetml/2009/9/main" uri="{CCE6A557-97BC-4b89-ADB6-D9C93CAAB3DF}">
      <x14:dataValidations xmlns:xm="http://schemas.microsoft.com/office/excel/2006/main" count="142">
        <x14:dataValidation type="list" allowBlank="1" showInputMessage="1" showErrorMessage="1">
          <x14:formula1>
            <xm:f>[3]Sheet1!#REF!</xm:f>
          </x14:formula1>
          <xm:sqref>L30:L37</xm:sqref>
        </x14:dataValidation>
        <x14:dataValidation type="list" allowBlank="1" showInputMessage="1" showErrorMessage="1">
          <x14:formula1>
            <xm:f>[3]Sheet1!#REF!</xm:f>
          </x14:formula1>
          <xm:sqref>Q30:Q37</xm:sqref>
        </x14:dataValidation>
        <x14:dataValidation type="list" allowBlank="1" showInputMessage="1" showErrorMessage="1">
          <x14:formula1>
            <xm:f>[3]Sheet1!#REF!</xm:f>
          </x14:formula1>
          <xm:sqref>S30:S37</xm:sqref>
        </x14:dataValidation>
        <x14:dataValidation type="list" allowBlank="1" showInputMessage="1" showErrorMessage="1">
          <x14:formula1>
            <xm:f>[4]Sheet1!#REF!</xm:f>
          </x14:formula1>
          <xm:sqref>L38:L39</xm:sqref>
        </x14:dataValidation>
        <x14:dataValidation type="list" allowBlank="1" showInputMessage="1" showErrorMessage="1">
          <x14:formula1>
            <xm:f>[4]Sheet1!#REF!</xm:f>
          </x14:formula1>
          <xm:sqref>Q38:Q39</xm:sqref>
        </x14:dataValidation>
        <x14:dataValidation type="list" allowBlank="1" showInputMessage="1" showErrorMessage="1">
          <x14:formula1>
            <xm:f>[4]Sheet1!#REF!</xm:f>
          </x14:formula1>
          <xm:sqref>S38:S39</xm:sqref>
        </x14:dataValidation>
        <x14:dataValidation type="list" allowBlank="1" showInputMessage="1" showErrorMessage="1">
          <x14:formula1>
            <xm:f>[5]Sheet1!#REF!</xm:f>
          </x14:formula1>
          <xm:sqref>L40:L52</xm:sqref>
        </x14:dataValidation>
        <x14:dataValidation type="list" allowBlank="1" showInputMessage="1" showErrorMessage="1">
          <x14:formula1>
            <xm:f>[5]Sheet1!#REF!</xm:f>
          </x14:formula1>
          <xm:sqref>S50 S45 Q40:Q52</xm:sqref>
        </x14:dataValidation>
        <x14:dataValidation type="list" allowBlank="1" showInputMessage="1" showErrorMessage="1">
          <x14:formula1>
            <xm:f>[5]Sheet1!#REF!</xm:f>
          </x14:formula1>
          <xm:sqref>S51:S52 S46:S49 S40:S44</xm:sqref>
        </x14:dataValidation>
        <x14:dataValidation type="list" allowBlank="1" showInputMessage="1" showErrorMessage="1">
          <x14:formula1>
            <xm:f>[6]Sheet1!#REF!</xm:f>
          </x14:formula1>
          <xm:sqref>L87</xm:sqref>
        </x14:dataValidation>
        <x14:dataValidation type="list" allowBlank="1" showInputMessage="1" showErrorMessage="1">
          <x14:formula1>
            <xm:f>[6]Sheet1!#REF!</xm:f>
          </x14:formula1>
          <xm:sqref>Q87</xm:sqref>
        </x14:dataValidation>
        <x14:dataValidation type="list" allowBlank="1" showInputMessage="1" showErrorMessage="1">
          <x14:formula1>
            <xm:f>[6]Sheet1!#REF!</xm:f>
          </x14:formula1>
          <xm:sqref>S87</xm:sqref>
        </x14:dataValidation>
        <x14:dataValidation type="list" allowBlank="1" showInputMessage="1" showErrorMessage="1">
          <x14:formula1>
            <xm:f>[7]Sheet1!#REF!</xm:f>
          </x14:formula1>
          <xm:sqref>L524:L529</xm:sqref>
        </x14:dataValidation>
        <x14:dataValidation type="list" allowBlank="1" showInputMessage="1" showErrorMessage="1">
          <x14:formula1>
            <xm:f>[7]Sheet1!#REF!</xm:f>
          </x14:formula1>
          <xm:sqref>Q524:Q529</xm:sqref>
        </x14:dataValidation>
        <x14:dataValidation type="list" allowBlank="1" showInputMessage="1" showErrorMessage="1">
          <x14:formula1>
            <xm:f>[7]Sheet1!#REF!</xm:f>
          </x14:formula1>
          <xm:sqref>S524:S529</xm:sqref>
        </x14:dataValidation>
        <x14:dataValidation type="list" allowBlank="1" showInputMessage="1" showErrorMessage="1">
          <x14:formula1>
            <xm:f>[8]Sheet1!#REF!</xm:f>
          </x14:formula1>
          <xm:sqref>L530:L533</xm:sqref>
        </x14:dataValidation>
        <x14:dataValidation type="list" allowBlank="1" showInputMessage="1" showErrorMessage="1">
          <x14:formula1>
            <xm:f>[8]Sheet1!#REF!</xm:f>
          </x14:formula1>
          <xm:sqref>S530:S533 Q530:Q533</xm:sqref>
        </x14:dataValidation>
        <x14:dataValidation type="list" allowBlank="1" showInputMessage="1" showErrorMessage="1">
          <x14:formula1>
            <xm:f>[9]Sheet1!#REF!</xm:f>
          </x14:formula1>
          <xm:sqref>Q542:Q548</xm:sqref>
        </x14:dataValidation>
        <x14:dataValidation type="list" allowBlank="1" showInputMessage="1" showErrorMessage="1">
          <x14:formula1>
            <xm:f>[9]Sheet1!#REF!</xm:f>
          </x14:formula1>
          <xm:sqref>L542:L548</xm:sqref>
        </x14:dataValidation>
        <x14:dataValidation type="list" allowBlank="1" showInputMessage="1" showErrorMessage="1">
          <x14:formula1>
            <xm:f>[9]Sheet1!#REF!</xm:f>
          </x14:formula1>
          <xm:sqref>S542:S548</xm:sqref>
        </x14:dataValidation>
        <x14:dataValidation type="list" allowBlank="1" showInputMessage="1" showErrorMessage="1">
          <x14:formula1>
            <xm:f>[10]Sheet1!#REF!</xm:f>
          </x14:formula1>
          <xm:sqref>L551:L578 M552 O552 Q552 S552 Y552 M554 O554 Q554 S554 Y554 M556 O556 Q556 S556 Y556 M558 O558 Q558 S558 Y558 M560 O560 Q560 S560 Y560 M562 O562 Q562 S562 Y562 M564 O564 Q564 S564 Y564 M566 O566 Q566 S566 Y566 M568 O568 Q568 S568 Y568 M570 O570 Q570 S570 Y570 M572 O572 Q572 S572 Y572 M574 O574 Q574 S574 Y574 M576 O576 Q576 S576 Y576 M578 O578 Q578 S578 Y578</xm:sqref>
        </x14:dataValidation>
        <x14:dataValidation type="list" allowBlank="1" showInputMessage="1" showErrorMessage="1">
          <x14:formula1>
            <xm:f>[10]Sheet1!#REF!</xm:f>
          </x14:formula1>
          <xm:sqref>Q551 S577 S551 Q553 S553 Q555 S555 Q557 S557 Q559 S559 Q561 S561 Q563 S563 Q565 S565 Q567 S567 Q569 S569 Q571 S571 Q573 S575 S573 Q575 Q577</xm:sqref>
        </x14:dataValidation>
        <x14:dataValidation type="list" allowBlank="1" showInputMessage="1" showErrorMessage="1">
          <x14:formula1>
            <xm:f>[11]Sheet1!#REF!</xm:f>
          </x14:formula1>
          <xm:sqref>L610:L633 Q610:Q633 S610:S633</xm:sqref>
        </x14:dataValidation>
        <x14:dataValidation type="list" allowBlank="1" showInputMessage="1" showErrorMessage="1">
          <x14:formula1>
            <xm:f>[12]Sheet1!#REF!</xm:f>
          </x14:formula1>
          <xm:sqref>L1021:L1035 S1021:S1035 Q1021:Q1035</xm:sqref>
        </x14:dataValidation>
        <x14:dataValidation type="list" allowBlank="1" showInputMessage="1" showErrorMessage="1">
          <x14:formula1>
            <xm:f>[13]Sheet1!#REF!</xm:f>
          </x14:formula1>
          <xm:sqref>S1036:S1041 Q1036:Q1047 L1036:L1047</xm:sqref>
        </x14:dataValidation>
        <x14:dataValidation type="list" allowBlank="1" showInputMessage="1" showErrorMessage="1">
          <x14:formula1>
            <xm:f>[14]Sheet1!#REF!</xm:f>
          </x14:formula1>
          <xm:sqref>Q634:Q756 Q758:Q1020 M1105 K1105 S1048:S1113 S758:S1020 L1078:L1104 Q1048:Q1113 S634:S756</xm:sqref>
        </x14:dataValidation>
        <x14:dataValidation type="list" allowBlank="1" showInputMessage="1" showErrorMessage="1">
          <x14:formula1>
            <xm:f>[14]Sheet1!#REF!</xm:f>
          </x14:formula1>
          <xm:sqref>L1048:L1077 L634:L1020 Q757 S757 L1106:L1113 F758</xm:sqref>
        </x14:dataValidation>
        <x14:dataValidation type="list" allowBlank="1" showInputMessage="1" showErrorMessage="1">
          <x14:formula1>
            <xm:f>[15]Sheet1!#REF!</xm:f>
          </x14:formula1>
          <xm:sqref>L1123:L1125</xm:sqref>
        </x14:dataValidation>
        <x14:dataValidation type="list" allowBlank="1" showInputMessage="1" showErrorMessage="1">
          <x14:formula1>
            <xm:f>[15]Sheet1!#REF!</xm:f>
          </x14:formula1>
          <xm:sqref>Q1123:Q1125</xm:sqref>
        </x14:dataValidation>
        <x14:dataValidation type="list" allowBlank="1" showInputMessage="1" showErrorMessage="1">
          <x14:formula1>
            <xm:f>[15]Sheet1!#REF!</xm:f>
          </x14:formula1>
          <xm:sqref>S1123:S1125</xm:sqref>
        </x14:dataValidation>
        <x14:dataValidation type="list" allowBlank="1" showInputMessage="1" showErrorMessage="1">
          <x14:formula1>
            <xm:f>[16]Sheet1!#REF!</xm:f>
          </x14:formula1>
          <xm:sqref>L1126:L1128</xm:sqref>
        </x14:dataValidation>
        <x14:dataValidation type="list" allowBlank="1" showInputMessage="1" showErrorMessage="1">
          <x14:formula1>
            <xm:f>[16]Sheet1!#REF!</xm:f>
          </x14:formula1>
          <xm:sqref>Q1126:Q1128</xm:sqref>
        </x14:dataValidation>
        <x14:dataValidation type="list" allowBlank="1" showInputMessage="1" showErrorMessage="1">
          <x14:formula1>
            <xm:f>[16]Sheet1!#REF!</xm:f>
          </x14:formula1>
          <xm:sqref>S1126:S1128</xm:sqref>
        </x14:dataValidation>
        <x14:dataValidation type="list" allowBlank="1" showInputMessage="1" showErrorMessage="1">
          <x14:formula1>
            <xm:f>[17]Sheet1!#REF!</xm:f>
          </x14:formula1>
          <xm:sqref>S1169:S1174 Y1157:Y1158 Y1154:Y1155 Y1151:Y1152 Y1148:Y1149 Y1145:Y1146 Y1142:Y1143 Y1169:Y1174 Y1163:Y1167 Y1139:Y1140 Y1134:Y1137 Y1160:Y1161 O1154:O1155 O1151:O1152 O1148:O1149 O1145:O1146 O1142:O1143 O1169:O1174 O1163:O1167 O1139:O1140 O1134:O1137 O1160:O1161 M1157:M1158 M1154:M1155 M1151:M1152 M1148:M1149 M1145:M1146 L1133:L1183 M1142:M1143 M1169:M1174 M1163:M1167 M1139:M1140 M1134:M1137 S1163:S1167 Q1163:Q1167 S1160:S1161 Q1160:Q1161 S1157:S1158 S1154:S1155 Q1157:Q1158 Q1154:Q1155 S1151:S1152 Q1151:Q1152 S1134:S1149 Q1134:Q1149 M1160:M1161 O1157:O1158 Q1169:Q1174</xm:sqref>
        </x14:dataValidation>
        <x14:dataValidation type="list" allowBlank="1" showInputMessage="1" showErrorMessage="1">
          <x14:formula1>
            <xm:f>[17]Sheet1!#REF!</xm:f>
          </x14:formula1>
          <xm:sqref>S1133 Q1175:Q1183 S1175:S1183 S1168 Q1168 S1162 Q1162 S1159 S1156 Q1159 Q1156 S1153 Q1153 S1150 Q1150 Q1133</xm:sqref>
        </x14:dataValidation>
        <x14:dataValidation type="list" allowBlank="1" showInputMessage="1" showErrorMessage="1">
          <x14:formula1>
            <xm:f>[18]Sheet1!#REF!</xm:f>
          </x14:formula1>
          <xm:sqref>L1199 L1195 L1193 L1197</xm:sqref>
        </x14:dataValidation>
        <x14:dataValidation type="list" allowBlank="1" showInputMessage="1" showErrorMessage="1">
          <x14:formula1>
            <xm:f>[18]Sheet1!#REF!</xm:f>
          </x14:formula1>
          <xm:sqref>S1184:S1208 Q1184:Q1208</xm:sqref>
        </x14:dataValidation>
        <x14:dataValidation type="list" allowBlank="1" showInputMessage="1" showErrorMessage="1">
          <x14:formula1>
            <xm:f>[19]Sheet1!#REF!</xm:f>
          </x14:formula1>
          <xm:sqref>L1437</xm:sqref>
        </x14:dataValidation>
        <x14:dataValidation type="list" allowBlank="1" showInputMessage="1" showErrorMessage="1">
          <x14:formula1>
            <xm:f>[19]Sheet1!#REF!</xm:f>
          </x14:formula1>
          <xm:sqref>Q1437 S1437</xm:sqref>
        </x14:dataValidation>
        <x14:dataValidation type="list" allowBlank="1" showInputMessage="1" showErrorMessage="1">
          <x14:formula1>
            <xm:f>[20]Sheet1!#REF!</xm:f>
          </x14:formula1>
          <xm:sqref>Q1557:Q1558 S1557:S1558</xm:sqref>
        </x14:dataValidation>
        <x14:dataValidation type="list" allowBlank="1" showInputMessage="1" showErrorMessage="1">
          <x14:formula1>
            <xm:f>[21]Sheet1!#REF!</xm:f>
          </x14:formula1>
          <xm:sqref>S1555:S1556 S1559:S1562</xm:sqref>
        </x14:dataValidation>
        <x14:dataValidation type="list" allowBlank="1" showInputMessage="1" showErrorMessage="1">
          <x14:formula1>
            <xm:f>[21]Sheet1!#REF!</xm:f>
          </x14:formula1>
          <xm:sqref>Q1555:Q1556 Q1559:Q1562</xm:sqref>
        </x14:dataValidation>
        <x14:dataValidation type="list" allowBlank="1" showInputMessage="1" showErrorMessage="1">
          <x14:formula1>
            <xm:f>[22]Sheet1!#REF!</xm:f>
          </x14:formula1>
          <xm:sqref>S1563:S1583 L1563:L1583 Q1563:Q1583</xm:sqref>
        </x14:dataValidation>
        <x14:dataValidation type="list" allowBlank="1" showInputMessage="1" showErrorMessage="1">
          <x14:formula1>
            <xm:f>[23]Sheet1!#REF!</xm:f>
          </x14:formula1>
          <xm:sqref>L1584:L1635</xm:sqref>
        </x14:dataValidation>
        <x14:dataValidation type="list" allowBlank="1" showInputMessage="1" showErrorMessage="1">
          <x14:formula1>
            <xm:f>[23]Sheet1!#REF!</xm:f>
          </x14:formula1>
          <xm:sqref>Q1584:Q1635</xm:sqref>
        </x14:dataValidation>
        <x14:dataValidation type="list" allowBlank="1" showInputMessage="1" showErrorMessage="1">
          <x14:formula1>
            <xm:f>[23]Sheet1!#REF!</xm:f>
          </x14:formula1>
          <xm:sqref>S1584:S1635</xm:sqref>
        </x14:dataValidation>
        <x14:dataValidation type="list" allowBlank="1" showInputMessage="1" showErrorMessage="1">
          <x14:formula1>
            <xm:f>[24]Sheet1!#REF!</xm:f>
          </x14:formula1>
          <xm:sqref>S1636:S1689</xm:sqref>
        </x14:dataValidation>
        <x14:dataValidation type="list" allowBlank="1" showInputMessage="1" showErrorMessage="1">
          <x14:formula1>
            <xm:f>[24]Sheet1!#REF!</xm:f>
          </x14:formula1>
          <xm:sqref>Q1636:Q1689</xm:sqref>
        </x14:dataValidation>
        <x14:dataValidation type="list" allowBlank="1" showInputMessage="1" showErrorMessage="1">
          <x14:formula1>
            <xm:f>[24]Sheet1!#REF!</xm:f>
          </x14:formula1>
          <xm:sqref>L1636:L1689</xm:sqref>
        </x14:dataValidation>
        <x14:dataValidation type="list" allowBlank="1" showInputMessage="1" showErrorMessage="1">
          <x14:formula1>
            <xm:f>[25]Sheet1!#REF!</xm:f>
          </x14:formula1>
          <xm:sqref>L1690:L1724 Q1690:Q1724 S1690:S1724</xm:sqref>
        </x14:dataValidation>
        <x14:dataValidation type="list" allowBlank="1" showInputMessage="1" showErrorMessage="1">
          <x14:formula1>
            <xm:f>[26]Sheet1!#REF!</xm:f>
          </x14:formula1>
          <xm:sqref>L1762:L1782</xm:sqref>
        </x14:dataValidation>
        <x14:dataValidation type="list" allowBlank="1" showInputMessage="1" showErrorMessage="1">
          <x14:formula1>
            <xm:f>[26]Sheet1!#REF!</xm:f>
          </x14:formula1>
          <xm:sqref>Q1762:Q1782</xm:sqref>
        </x14:dataValidation>
        <x14:dataValidation type="list" allowBlank="1" showInputMessage="1" showErrorMessage="1">
          <x14:formula1>
            <xm:f>[26]Sheet1!#REF!</xm:f>
          </x14:formula1>
          <xm:sqref>S1762:S1782</xm:sqref>
        </x14:dataValidation>
        <x14:dataValidation type="list" allowBlank="1" showInputMessage="1" showErrorMessage="1">
          <x14:formula1>
            <xm:f>[27]Sheet1!#REF!</xm:f>
          </x14:formula1>
          <xm:sqref>L1783:L1810</xm:sqref>
        </x14:dataValidation>
        <x14:dataValidation type="list" allowBlank="1" showInputMessage="1" showErrorMessage="1">
          <x14:formula1>
            <xm:f>[27]Sheet1!#REF!</xm:f>
          </x14:formula1>
          <xm:sqref>Q1783:Q1810</xm:sqref>
        </x14:dataValidation>
        <x14:dataValidation type="list" allowBlank="1" showInputMessage="1" showErrorMessage="1">
          <x14:formula1>
            <xm:f>[27]Sheet1!#REF!</xm:f>
          </x14:formula1>
          <xm:sqref>S1783:S1810</xm:sqref>
        </x14:dataValidation>
        <x14:dataValidation type="list" allowBlank="1" showInputMessage="1" showErrorMessage="1">
          <x14:formula1>
            <xm:f>[28]Sheet1!#REF!</xm:f>
          </x14:formula1>
          <xm:sqref>L1811:L1812</xm:sqref>
        </x14:dataValidation>
        <x14:dataValidation type="list" allowBlank="1" showInputMessage="1" showErrorMessage="1">
          <x14:formula1>
            <xm:f>[28]Sheet1!#REF!</xm:f>
          </x14:formula1>
          <xm:sqref>Q1811:Q1812</xm:sqref>
        </x14:dataValidation>
        <x14:dataValidation type="list" allowBlank="1" showInputMessage="1" showErrorMessage="1">
          <x14:formula1>
            <xm:f>[28]Sheet1!#REF!</xm:f>
          </x14:formula1>
          <xm:sqref>S1811:S1812</xm:sqref>
        </x14:dataValidation>
        <x14:dataValidation type="list" allowBlank="1" showInputMessage="1" showErrorMessage="1">
          <x14:formula1>
            <xm:f>[29]Sheet1!#REF!</xm:f>
          </x14:formula1>
          <xm:sqref>L1813:L1852</xm:sqref>
        </x14:dataValidation>
        <x14:dataValidation type="list" allowBlank="1" showInputMessage="1" showErrorMessage="1">
          <x14:formula1>
            <xm:f>[29]Sheet1!#REF!</xm:f>
          </x14:formula1>
          <xm:sqref>Q1813:Q1852</xm:sqref>
        </x14:dataValidation>
        <x14:dataValidation type="list" allowBlank="1" showInputMessage="1" showErrorMessage="1">
          <x14:formula1>
            <xm:f>[29]Sheet1!#REF!</xm:f>
          </x14:formula1>
          <xm:sqref>S1813:S1852</xm:sqref>
        </x14:dataValidation>
        <x14:dataValidation type="list" allowBlank="1" showInputMessage="1" showErrorMessage="1">
          <x14:formula1>
            <xm:f>[30]Sheet1!#REF!</xm:f>
          </x14:formula1>
          <xm:sqref>L1896:L1898</xm:sqref>
        </x14:dataValidation>
        <x14:dataValidation type="list" allowBlank="1" showInputMessage="1" showErrorMessage="1">
          <x14:formula1>
            <xm:f>[30]Sheet1!#REF!</xm:f>
          </x14:formula1>
          <xm:sqref>Q1896:Q1898</xm:sqref>
        </x14:dataValidation>
        <x14:dataValidation type="list" allowBlank="1" showInputMessage="1" showErrorMessage="1">
          <x14:formula1>
            <xm:f>[30]Sheet1!#REF!</xm:f>
          </x14:formula1>
          <xm:sqref>S1896:S1898</xm:sqref>
        </x14:dataValidation>
        <x14:dataValidation type="list" allowBlank="1" showInputMessage="1" showErrorMessage="1">
          <x14:formula1>
            <xm:f>[31]Sheet1!#REF!</xm:f>
          </x14:formula1>
          <xm:sqref>L1899:L1902</xm:sqref>
        </x14:dataValidation>
        <x14:dataValidation type="list" allowBlank="1" showInputMessage="1" showErrorMessage="1">
          <x14:formula1>
            <xm:f>[31]Sheet1!#REF!</xm:f>
          </x14:formula1>
          <xm:sqref>Q1899:Q1902</xm:sqref>
        </x14:dataValidation>
        <x14:dataValidation type="list" allowBlank="1" showInputMessage="1" showErrorMessage="1">
          <x14:formula1>
            <xm:f>[31]Sheet1!#REF!</xm:f>
          </x14:formula1>
          <xm:sqref>S1899:S1902</xm:sqref>
        </x14:dataValidation>
        <x14:dataValidation type="list" allowBlank="1" showInputMessage="1" showErrorMessage="1">
          <x14:formula1>
            <xm:f>[32]Sheet1!#REF!</xm:f>
          </x14:formula1>
          <xm:sqref>L1903:L1908</xm:sqref>
        </x14:dataValidation>
        <x14:dataValidation type="list" allowBlank="1" showInputMessage="1" showErrorMessage="1">
          <x14:formula1>
            <xm:f>[32]Sheet1!#REF!</xm:f>
          </x14:formula1>
          <xm:sqref>Q1903:Q1908</xm:sqref>
        </x14:dataValidation>
        <x14:dataValidation type="list" allowBlank="1" showInputMessage="1" showErrorMessage="1">
          <x14:formula1>
            <xm:f>[32]Sheet1!#REF!</xm:f>
          </x14:formula1>
          <xm:sqref>S1903:S1908</xm:sqref>
        </x14:dataValidation>
        <x14:dataValidation type="list" allowBlank="1" showInputMessage="1" showErrorMessage="1">
          <x14:formula1>
            <xm:f>[33]Sheet1!#REF!</xm:f>
          </x14:formula1>
          <xm:sqref>L1909:L1923</xm:sqref>
        </x14:dataValidation>
        <x14:dataValidation type="list" allowBlank="1" showInputMessage="1" showErrorMessage="1">
          <x14:formula1>
            <xm:f>[33]Sheet1!#REF!</xm:f>
          </x14:formula1>
          <xm:sqref>Q1909:Q1923</xm:sqref>
        </x14:dataValidation>
        <x14:dataValidation type="list" allowBlank="1" showInputMessage="1" showErrorMessage="1">
          <x14:formula1>
            <xm:f>[33]Sheet1!#REF!</xm:f>
          </x14:formula1>
          <xm:sqref>S1909:S1923</xm:sqref>
        </x14:dataValidation>
        <x14:dataValidation type="list" allowBlank="1" showInputMessage="1" showErrorMessage="1">
          <x14:formula1>
            <xm:f>[34]Sheet1!#REF!</xm:f>
          </x14:formula1>
          <xm:sqref>L1924:L1928</xm:sqref>
        </x14:dataValidation>
        <x14:dataValidation type="list" allowBlank="1" showInputMessage="1" showErrorMessage="1">
          <x14:formula1>
            <xm:f>[34]Sheet1!#REF!</xm:f>
          </x14:formula1>
          <xm:sqref>Q1924:Q1928</xm:sqref>
        </x14:dataValidation>
        <x14:dataValidation type="list" allowBlank="1" showInputMessage="1" showErrorMessage="1">
          <x14:formula1>
            <xm:f>[34]Sheet1!#REF!</xm:f>
          </x14:formula1>
          <xm:sqref>S1924:S1928</xm:sqref>
        </x14:dataValidation>
        <x14:dataValidation type="list" allowBlank="1" showInputMessage="1" showErrorMessage="1">
          <x14:formula1>
            <xm:f>[35]Sheet1!#REF!</xm:f>
          </x14:formula1>
          <xm:sqref>L1989:L1993</xm:sqref>
        </x14:dataValidation>
        <x14:dataValidation type="list" allowBlank="1" showInputMessage="1" showErrorMessage="1">
          <x14:formula1>
            <xm:f>[35]Sheet1!#REF!</xm:f>
          </x14:formula1>
          <xm:sqref>Q1989:Q1993</xm:sqref>
        </x14:dataValidation>
        <x14:dataValidation type="list" allowBlank="1" showInputMessage="1" showErrorMessage="1">
          <x14:formula1>
            <xm:f>[35]Sheet1!#REF!</xm:f>
          </x14:formula1>
          <xm:sqref>S1989:S1993</xm:sqref>
        </x14:dataValidation>
        <x14:dataValidation type="list" allowBlank="1" showInputMessage="1" showErrorMessage="1">
          <x14:formula1>
            <xm:f>[36]Sheet1!#REF!</xm:f>
          </x14:formula1>
          <xm:sqref>L1995:L2031</xm:sqref>
        </x14:dataValidation>
        <x14:dataValidation type="list" allowBlank="1" showInputMessage="1" showErrorMessage="1">
          <x14:formula1>
            <xm:f>[36]Sheet1!#REF!</xm:f>
          </x14:formula1>
          <xm:sqref>Q1995:Q2031 S1999:S2000</xm:sqref>
        </x14:dataValidation>
        <x14:dataValidation type="list" allowBlank="1" showInputMessage="1" showErrorMessage="1">
          <x14:formula1>
            <xm:f>[36]Sheet1!#REF!</xm:f>
          </x14:formula1>
          <xm:sqref>S1995:S1998 S2001:S2031</xm:sqref>
        </x14:dataValidation>
        <x14:dataValidation type="list" allowBlank="1" showInputMessage="1" showErrorMessage="1">
          <x14:formula1>
            <xm:f>[37]Sheet1!#REF!</xm:f>
          </x14:formula1>
          <xm:sqref>L2032:L2107</xm:sqref>
        </x14:dataValidation>
        <x14:dataValidation type="list" allowBlank="1" showInputMessage="1" showErrorMessage="1">
          <x14:formula1>
            <xm:f>[37]Sheet1!#REF!</xm:f>
          </x14:formula1>
          <xm:sqref>Q2032:Q2107</xm:sqref>
        </x14:dataValidation>
        <x14:dataValidation type="list" allowBlank="1" showInputMessage="1" showErrorMessage="1">
          <x14:formula1>
            <xm:f>[37]Sheet1!#REF!</xm:f>
          </x14:formula1>
          <xm:sqref>S2032:S2107</xm:sqref>
        </x14:dataValidation>
        <x14:dataValidation type="list" allowBlank="1" showInputMessage="1" showErrorMessage="1">
          <x14:formula1>
            <xm:f>[38]Sheet1!#REF!</xm:f>
          </x14:formula1>
          <xm:sqref>L2114:L2117</xm:sqref>
        </x14:dataValidation>
        <x14:dataValidation type="list" allowBlank="1" showInputMessage="1" showErrorMessage="1">
          <x14:formula1>
            <xm:f>[38]Sheet1!#REF!</xm:f>
          </x14:formula1>
          <xm:sqref>Q2114:Q2117</xm:sqref>
        </x14:dataValidation>
        <x14:dataValidation type="list" allowBlank="1" showInputMessage="1" showErrorMessage="1">
          <x14:formula1>
            <xm:f>[38]Sheet1!#REF!</xm:f>
          </x14:formula1>
          <xm:sqref>S2114:S2117</xm:sqref>
        </x14:dataValidation>
        <x14:dataValidation type="list" allowBlank="1" showInputMessage="1" showErrorMessage="1">
          <x14:formula1>
            <xm:f>[39]Sheet1!#REF!</xm:f>
          </x14:formula1>
          <xm:sqref>L2143:L2198</xm:sqref>
        </x14:dataValidation>
        <x14:dataValidation type="list" allowBlank="1" showInputMessage="1" showErrorMessage="1">
          <x14:formula1>
            <xm:f>[39]Sheet1!#REF!</xm:f>
          </x14:formula1>
          <xm:sqref>Q2143:Q2198</xm:sqref>
        </x14:dataValidation>
        <x14:dataValidation type="list" allowBlank="1" showInputMessage="1" showErrorMessage="1">
          <x14:formula1>
            <xm:f>[39]Sheet1!#REF!</xm:f>
          </x14:formula1>
          <xm:sqref>S2143:S2198</xm:sqref>
        </x14:dataValidation>
        <x14:dataValidation type="list" allowBlank="1" showInputMessage="1" showErrorMessage="1">
          <x14:formula1>
            <xm:f>[40]Sheet1!#REF!</xm:f>
          </x14:formula1>
          <xm:sqref>L2199</xm:sqref>
        </x14:dataValidation>
        <x14:dataValidation type="list" allowBlank="1" showInputMessage="1" showErrorMessage="1">
          <x14:formula1>
            <xm:f>[40]Sheet1!#REF!</xm:f>
          </x14:formula1>
          <xm:sqref>Q2199</xm:sqref>
        </x14:dataValidation>
        <x14:dataValidation type="list" allowBlank="1" showInputMessage="1" showErrorMessage="1">
          <x14:formula1>
            <xm:f>[40]Sheet1!#REF!</xm:f>
          </x14:formula1>
          <xm:sqref>S2199</xm:sqref>
        </x14:dataValidation>
        <x14:dataValidation type="list" allowBlank="1" showInputMessage="1" showErrorMessage="1">
          <x14:formula1>
            <xm:f>[41]別紙3_MHI!#REF!</xm:f>
          </x14:formula1>
          <xm:sqref>L2295:L2308 S2295:S2308</xm:sqref>
        </x14:dataValidation>
        <x14:dataValidation type="list" allowBlank="1" showInputMessage="1" showErrorMessage="1">
          <x14:formula1>
            <xm:f>[42]Sheet1!#REF!</xm:f>
          </x14:formula1>
          <xm:sqref>L2283:L2294</xm:sqref>
        </x14:dataValidation>
        <x14:dataValidation type="list" allowBlank="1" showInputMessage="1" showErrorMessage="1">
          <x14:formula1>
            <xm:f>[42]Sheet1!#REF!</xm:f>
          </x14:formula1>
          <xm:sqref>Q2283:Q2308</xm:sqref>
        </x14:dataValidation>
        <x14:dataValidation type="list" allowBlank="1" showInputMessage="1" showErrorMessage="1">
          <x14:formula1>
            <xm:f>[42]Sheet1!#REF!</xm:f>
          </x14:formula1>
          <xm:sqref>S2283:S2294</xm:sqref>
        </x14:dataValidation>
        <x14:dataValidation type="list" allowBlank="1" showInputMessage="1" showErrorMessage="1">
          <x14:formula1>
            <xm:f>[43]Sheet1!#REF!</xm:f>
          </x14:formula1>
          <xm:sqref>L2309:L2320</xm:sqref>
        </x14:dataValidation>
        <x14:dataValidation type="list" allowBlank="1" showInputMessage="1" showErrorMessage="1">
          <x14:formula1>
            <xm:f>[43]Sheet1!#REF!</xm:f>
          </x14:formula1>
          <xm:sqref>Q2309:Q2320</xm:sqref>
        </x14:dataValidation>
        <x14:dataValidation type="list" allowBlank="1" showInputMessage="1" showErrorMessage="1">
          <x14:formula1>
            <xm:f>[43]Sheet1!#REF!</xm:f>
          </x14:formula1>
          <xm:sqref>S2309:S2320</xm:sqref>
        </x14:dataValidation>
        <x14:dataValidation type="list" allowBlank="1" showInputMessage="1" showErrorMessage="1">
          <x14:formula1>
            <xm:f>[44]Sheet1!#REF!</xm:f>
          </x14:formula1>
          <xm:sqref>O2439:O2440 M2439:M2440 Q2439:Q2440 S2439:S2440 Y2439:Y2440 Y2435:Y2436 S2435:S2436 Q2435:Q2436 O2435:O2436 M2435:M2436 L2345:L2441 Y2432 O2432 M2432 O2428 M2430 M2420:M2422 M2428 Q2416:Q2428 Y2428 O2430 Q2430:Q2432 S2430:S2432 Y2430 O2353:O2354 S2356:S2357 M2353:M2354 Q2353:Q2354 S2353:S2354 M2359:M2360 Q2359:Q2360 O2359:O2360 S2359:S2360 M2350:M2351 M2356:M2357 O2350:O2351 O2356:O2357 Q2350:Q2351 Q2356:Q2357 S2350:S2351 S2402:S2404 Q2362:Q2364 Q2366:Q2368 Q2370:Q2372 Q2374:Q2376 Q2378:Q2380 Q2382:Q2384 Q2386:Q2388 Q2390:Q2392 Q2394:Q2396 Q2398:Q2400 Q2402:Q2404 O2362:O2364 O2366:O2368 O2370:O2372 O2374:O2376 O2378:O2380 O2382:O2384 O2386:O2388 O2390:O2392 O2394:O2396 O2398:O2400 O2402:O2404 S2362:S2364 S2366:S2368 S2370:S2372 S2374:S2376 S2378:S2380 S2382:S2384 S2386:S2388 S2390:S2392 S2394:S2396 S2398:S2400 S2412:S2414 O2408:O2410 O2412:O2414 Y2408 S2416:S2428 Q2408:Q2410 O2416:O2418 M2408:M2410 O2420:O2422 M2412:M2414 S2408:S2410 O2424:O2426 M2416:M2418 Y2421 M2424:M2426 Q2412:Q2414 Y2425</xm:sqref>
        </x14:dataValidation>
        <x14:dataValidation type="list" allowBlank="1" showInputMessage="1" showErrorMessage="1">
          <x14:formula1>
            <xm:f>[44]Sheet1!#REF!</xm:f>
          </x14:formula1>
          <xm:sqref>Q2441 Q2437:Q2438 Q2433:Q2434 Q2415 Q2411 S2405:S2407 S2415 S2373 S2381 S2385 S2389 S2393 S2397 S2401 Q2355 Q2345:Q2349 Q2405:Q2407 S2377 Q2361 Q2365 Q2369 Q2373 Q2377 Q2381 Q2385 Q2389 Q2393 Q2397 Q2401 Q2429 S2411</xm:sqref>
        </x14:dataValidation>
        <x14:dataValidation type="list" allowBlank="1" showInputMessage="1" showErrorMessage="1">
          <x14:formula1>
            <xm:f>[44]Sheet1!#REF!</xm:f>
          </x14:formula1>
          <xm:sqref>S2355 S2345:S2349 S2361 S2369 S2365 S2429 S2433:S2434 S2437:S2438 S2441</xm:sqref>
        </x14:dataValidation>
        <x14:dataValidation type="list" allowBlank="1" showInputMessage="1" showErrorMessage="1">
          <x14:formula1>
            <xm:f>[45]Sheet1!#REF!</xm:f>
          </x14:formula1>
          <xm:sqref>L2442:L2443</xm:sqref>
        </x14:dataValidation>
        <x14:dataValidation type="list" allowBlank="1" showInputMessage="1" showErrorMessage="1">
          <x14:formula1>
            <xm:f>[45]Sheet1!#REF!</xm:f>
          </x14:formula1>
          <xm:sqref>Q2442:Q2443</xm:sqref>
        </x14:dataValidation>
        <x14:dataValidation type="list" allowBlank="1" showInputMessage="1" showErrorMessage="1">
          <x14:formula1>
            <xm:f>[45]Sheet1!#REF!</xm:f>
          </x14:formula1>
          <xm:sqref>S2442:S2443</xm:sqref>
        </x14:dataValidation>
        <x14:dataValidation type="list" allowBlank="1" showInputMessage="1" showErrorMessage="1">
          <x14:formula1>
            <xm:f>[46]Sheet1!#REF!</xm:f>
          </x14:formula1>
          <xm:sqref>L3321:L3331</xm:sqref>
        </x14:dataValidation>
        <x14:dataValidation type="list" allowBlank="1" showInputMessage="1" showErrorMessage="1">
          <x14:formula1>
            <xm:f>[46]Sheet1!#REF!</xm:f>
          </x14:formula1>
          <xm:sqref>Q3321:Q3331</xm:sqref>
        </x14:dataValidation>
        <x14:dataValidation type="list" allowBlank="1" showInputMessage="1" showErrorMessage="1">
          <x14:formula1>
            <xm:f>[46]Sheet1!#REF!</xm:f>
          </x14:formula1>
          <xm:sqref>S3321:S3331</xm:sqref>
        </x14:dataValidation>
        <x14:dataValidation type="list" allowBlank="1" showInputMessage="1" showErrorMessage="1">
          <x14:formula1>
            <xm:f>[47]Sheet1!#REF!</xm:f>
          </x14:formula1>
          <xm:sqref>L3332</xm:sqref>
        </x14:dataValidation>
        <x14:dataValidation type="list" allowBlank="1" showInputMessage="1" showErrorMessage="1">
          <x14:formula1>
            <xm:f>[47]Sheet1!#REF!</xm:f>
          </x14:formula1>
          <xm:sqref>Q3332</xm:sqref>
        </x14:dataValidation>
        <x14:dataValidation type="list" allowBlank="1" showInputMessage="1" showErrorMessage="1">
          <x14:formula1>
            <xm:f>[47]Sheet1!#REF!</xm:f>
          </x14:formula1>
          <xm:sqref>S3332</xm:sqref>
        </x14:dataValidation>
        <x14:dataValidation type="list" allowBlank="1" showInputMessage="1" showErrorMessage="1">
          <x14:formula1>
            <xm:f>[48]Sheet1!#REF!</xm:f>
          </x14:formula1>
          <xm:sqref>L3355:L3408</xm:sqref>
        </x14:dataValidation>
        <x14:dataValidation type="list" allowBlank="1" showInputMessage="1" showErrorMessage="1">
          <x14:formula1>
            <xm:f>[48]Sheet1!#REF!</xm:f>
          </x14:formula1>
          <xm:sqref>Q3355:Q3408</xm:sqref>
        </x14:dataValidation>
        <x14:dataValidation type="list" allowBlank="1" showInputMessage="1" showErrorMessage="1">
          <x14:formula1>
            <xm:f>[48]Sheet1!#REF!</xm:f>
          </x14:formula1>
          <xm:sqref>S3355:S3408</xm:sqref>
        </x14:dataValidation>
        <x14:dataValidation type="list" allowBlank="1" showInputMessage="1" showErrorMessage="1">
          <x14:formula1>
            <xm:f>[49]Sheet1!#REF!</xm:f>
          </x14:formula1>
          <xm:sqref>Q3409:Q3446 S3409:S3446 S3449:S3454 Q3449:Q3454</xm:sqref>
        </x14:dataValidation>
        <x14:dataValidation type="list" allowBlank="1" showInputMessage="1" showErrorMessage="1">
          <x14:formula1>
            <xm:f>[49]Sheet1!#REF!</xm:f>
          </x14:formula1>
          <xm:sqref>S3447:S3448 S3455:S3458 Q3447:Q3448 Q3455:Q3458</xm:sqref>
        </x14:dataValidation>
        <x14:dataValidation type="list" allowBlank="1" showInputMessage="1" showErrorMessage="1">
          <x14:formula1>
            <xm:f>[49]Sheet1!#REF!</xm:f>
          </x14:formula1>
          <xm:sqref>L3409:L3458</xm:sqref>
        </x14:dataValidation>
        <x14:dataValidation type="list" allowBlank="1" showInputMessage="1" showErrorMessage="1">
          <x14:formula1>
            <xm:f>[50]Sheet1!#REF!</xm:f>
          </x14:formula1>
          <xm:sqref>M3460 L3459:L3473 Q3459:Q3473</xm:sqref>
        </x14:dataValidation>
        <x14:dataValidation type="list" allowBlank="1" showInputMessage="1" showErrorMessage="1">
          <x14:formula1>
            <xm:f>[50]Sheet1!#REF!</xm:f>
          </x14:formula1>
          <xm:sqref>S3459:S3473</xm:sqref>
        </x14:dataValidation>
        <x14:dataValidation type="list" allowBlank="1" showInputMessage="1" showErrorMessage="1">
          <x14:formula1>
            <xm:f>[51]Sheet1!#REF!</xm:f>
          </x14:formula1>
          <xm:sqref>L3542:L3553</xm:sqref>
        </x14:dataValidation>
        <x14:dataValidation type="list" allowBlank="1" showInputMessage="1" showErrorMessage="1">
          <x14:formula1>
            <xm:f>[51]Sheet1!#REF!</xm:f>
          </x14:formula1>
          <xm:sqref>S3542:S3553 Q3542:Q3553</xm:sqref>
        </x14:dataValidation>
        <x14:dataValidation type="list" allowBlank="1" showInputMessage="1" showErrorMessage="1">
          <x14:formula1>
            <xm:f>[52]Sheet1!#REF!</xm:f>
          </x14:formula1>
          <xm:sqref>L3619:L3898</xm:sqref>
        </x14:dataValidation>
        <x14:dataValidation type="list" allowBlank="1" showInputMessage="1" showErrorMessage="1">
          <x14:formula1>
            <xm:f>[52]Sheet1!#REF!</xm:f>
          </x14:formula1>
          <xm:sqref>S3619:S3898 Q3619:Q3898</xm:sqref>
        </x14:dataValidation>
        <x14:dataValidation type="list" allowBlank="1" showInputMessage="1" showErrorMessage="1">
          <x14:formula1>
            <xm:f>[53]Sheet1!#REF!</xm:f>
          </x14:formula1>
          <xm:sqref>Q3899:Q3908 S3899:S3908 L3899:L3908</xm:sqref>
        </x14:dataValidation>
        <x14:dataValidation type="list" allowBlank="1" showInputMessage="1" showErrorMessage="1">
          <x14:formula1>
            <xm:f>[54]Sheet1!#REF!</xm:f>
          </x14:formula1>
          <xm:sqref>L3909:L3963</xm:sqref>
        </x14:dataValidation>
        <x14:dataValidation type="list" allowBlank="1" showInputMessage="1" showErrorMessage="1">
          <x14:formula1>
            <xm:f>[54]Sheet1!#REF!</xm:f>
          </x14:formula1>
          <xm:sqref>S3940 Q3940 Q3909 Q3913 Q3923:Q3924 Q3947 S3947 Q3949 S3949 Q3956:Q3963 S3956:S3963</xm:sqref>
        </x14:dataValidation>
        <x14:dataValidation type="list" allowBlank="1" showInputMessage="1" showErrorMessage="1">
          <x14:formula1>
            <xm:f>[54]Sheet1!#REF!</xm:f>
          </x14:formula1>
          <xm:sqref>S3909 S3923:S3924 S3913</xm:sqref>
        </x14:dataValidation>
        <x14:dataValidation type="list" allowBlank="1" showInputMessage="1" showErrorMessage="1">
          <x14:formula1>
            <xm:f>[55]Sheet1!#REF!</xm:f>
          </x14:formula1>
          <xm:sqref>L3977:L3997</xm:sqref>
        </x14:dataValidation>
        <x14:dataValidation type="list" allowBlank="1" showInputMessage="1" showErrorMessage="1">
          <x14:formula1>
            <xm:f>[55]Sheet1!#REF!</xm:f>
          </x14:formula1>
          <xm:sqref>Q3977:Q3997</xm:sqref>
        </x14:dataValidation>
        <x14:dataValidation type="list" allowBlank="1" showInputMessage="1" showErrorMessage="1">
          <x14:formula1>
            <xm:f>[55]Sheet1!#REF!</xm:f>
          </x14:formula1>
          <xm:sqref>S3977:S3997</xm:sqref>
        </x14:dataValidation>
        <x14:dataValidation type="list" allowBlank="1" showInputMessage="1" showErrorMessage="1">
          <x14:formula1>
            <xm:f>[56]Sheet1!#REF!</xm:f>
          </x14:formula1>
          <xm:sqref>L3998:L4188 Q4153 Q4185 Q4183 S4183 Q4151 S4185 S4181 Q4157 Q4181 S4175 Q4149 Q4175 Q4173 S4143 Q4171 S4165 S4169 S4147 Q4169 S4167 Q4155 Q4167 Q4165 S4171 S4173 Q4147 Q4177 S4177 S4145 S4155 Q4179 S4179 Q4145 S4157 Q4143 Q4163 Q4161 S4161 S4149 S4163 S4159 S4151 Q4159 S4153</xm:sqref>
        </x14:dataValidation>
        <x14:dataValidation type="list" allowBlank="1" showInputMessage="1" showErrorMessage="1">
          <x14:formula1>
            <xm:f>[56]Sheet1!#REF!</xm:f>
          </x14:formula1>
          <xm:sqref>Q3998:Q4142 Q4182 Q4186:Q4188 S4186:S4188 Q4164 Q4174 Q4172 Q4166 Q4168 Q4170 Q4176 Q4178 Q4180 Q4162 Q4160 Q4152 Q4150 Q4144 Q4146 Q4148 Q4154 Q4156 Q4184 Q4158</xm:sqref>
        </x14:dataValidation>
        <x14:dataValidation type="list" allowBlank="1" showInputMessage="1" showErrorMessage="1">
          <x14:formula1>
            <xm:f>[56]Sheet1!#REF!</xm:f>
          </x14:formula1>
          <xm:sqref>S4144 S4146 S4148 S4150 S4152 S4154 S4158 S4156 S4160 S4162 S4164 S4166 S4168 S4170 S4172 S4174 S4176 S4180 S4178 S4182 S4184 S3998:S4142</xm:sqref>
        </x14:dataValidation>
        <x14:dataValidation type="list" allowBlank="1" showInputMessage="1" showErrorMessage="1">
          <x14:formula1>
            <xm:f>[57]Sheet1!#REF!</xm:f>
          </x14:formula1>
          <xm:sqref>L4199:L4278</xm:sqref>
        </x14:dataValidation>
        <x14:dataValidation type="list" allowBlank="1" showInputMessage="1" showErrorMessage="1">
          <x14:formula1>
            <xm:f>[57]Sheet1!#REF!</xm:f>
          </x14:formula1>
          <xm:sqref>Q4199:Q4278</xm:sqref>
        </x14:dataValidation>
        <x14:dataValidation type="list" allowBlank="1" showInputMessage="1" showErrorMessage="1">
          <x14:formula1>
            <xm:f>[57]Sheet1!#REF!</xm:f>
          </x14:formula1>
          <xm:sqref>S4199:S4278</xm:sqref>
        </x14:dataValidation>
        <x14:dataValidation type="list" allowBlank="1" showInputMessage="1" showErrorMessage="1">
          <x14:formula1>
            <xm:f>[58]Sheet1!#REF!</xm:f>
          </x14:formula1>
          <xm:sqref>L4279:L4283</xm:sqref>
        </x14:dataValidation>
        <x14:dataValidation type="list" allowBlank="1" showInputMessage="1" showErrorMessage="1">
          <x14:formula1>
            <xm:f>[58]Sheet1!#REF!</xm:f>
          </x14:formula1>
          <xm:sqref>Q4279:Q4283</xm:sqref>
        </x14:dataValidation>
        <x14:dataValidation type="list" allowBlank="1" showInputMessage="1" showErrorMessage="1">
          <x14:formula1>
            <xm:f>[58]Sheet1!#REF!</xm:f>
          </x14:formula1>
          <xm:sqref>S4279:S4283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U809"/>
  <sheetViews>
    <sheetView zoomScale="80" zoomScaleNormal="80" workbookViewId="0">
      <selection activeCell="B9" sqref="B9:K10"/>
    </sheetView>
  </sheetViews>
  <sheetFormatPr defaultRowHeight="13.2"/>
  <cols>
    <col min="1" max="1" width="18" bestFit="1" customWidth="1"/>
    <col min="2" max="2" width="25" customWidth="1"/>
    <col min="3" max="3" width="72.44140625" customWidth="1"/>
    <col min="4" max="4" width="25.6640625" customWidth="1"/>
    <col min="5" max="5" width="72.44140625" customWidth="1"/>
    <col min="7" max="7" width="18.77734375" customWidth="1"/>
    <col min="8" max="8" width="31.33203125" customWidth="1"/>
    <col min="9" max="9" width="12.44140625" customWidth="1"/>
    <col min="10" max="10" width="33.6640625" customWidth="1"/>
    <col min="11" max="11" width="16.77734375" customWidth="1"/>
    <col min="12" max="12" width="16.77734375" style="242" customWidth="1"/>
    <col min="13" max="13" width="36.6640625" customWidth="1"/>
    <col min="15" max="19" width="8.88671875" style="242"/>
    <col min="20" max="20" width="19.77734375" customWidth="1"/>
  </cols>
  <sheetData>
    <row r="1" spans="1:21">
      <c r="A1" s="260" t="s">
        <v>9755</v>
      </c>
      <c r="B1" s="260" t="s">
        <v>9756</v>
      </c>
      <c r="C1" s="260" t="s">
        <v>7074</v>
      </c>
      <c r="D1" s="260" t="s">
        <v>7073</v>
      </c>
      <c r="E1" s="260" t="s">
        <v>9754</v>
      </c>
      <c r="F1" s="260" t="s">
        <v>7193</v>
      </c>
      <c r="G1" s="260" t="s">
        <v>4</v>
      </c>
      <c r="H1" s="260" t="s">
        <v>10102</v>
      </c>
      <c r="I1" s="260" t="s">
        <v>9757</v>
      </c>
      <c r="J1" s="260" t="s">
        <v>9758</v>
      </c>
      <c r="O1" s="242" t="s">
        <v>10089</v>
      </c>
      <c r="P1" s="242" t="s">
        <v>10090</v>
      </c>
      <c r="Q1" s="242">
        <f>MAX(Q2:Q803)</f>
        <v>18</v>
      </c>
    </row>
    <row r="2" spans="1:21">
      <c r="A2" s="261" t="s">
        <v>967</v>
      </c>
      <c r="B2" s="262" t="s">
        <v>10103</v>
      </c>
      <c r="C2" s="262" t="s">
        <v>181</v>
      </c>
      <c r="D2" s="262" t="s">
        <v>6197</v>
      </c>
      <c r="E2" s="262" t="str">
        <f>A2&amp;B2&amp;C2&amp;D2</f>
        <v>A-01-001ガスヒートポンプ-7.5HP以下</v>
      </c>
      <c r="F2" s="260">
        <v>1</v>
      </c>
      <c r="G2" s="263"/>
      <c r="H2" s="262"/>
      <c r="I2" s="260" t="s">
        <v>790</v>
      </c>
      <c r="J2" s="261" t="s">
        <v>9759</v>
      </c>
      <c r="K2" t="str">
        <f>"能力"&amp;SUBSTITUTE(A2,"-","_")</f>
        <v>能力A_01_001</v>
      </c>
      <c r="L2" s="242" t="str">
        <f>"条件"&amp;SUBSTITUTE(A2,"-","_")</f>
        <v>条件A_01_001</v>
      </c>
      <c r="M2" t="str">
        <f>B2&amp;C2</f>
        <v>ガスヒートポンプ-</v>
      </c>
      <c r="N2" s="242">
        <f t="shared" ref="N2" si="0">IF(M1=M2,N1+1,1)</f>
        <v>1</v>
      </c>
      <c r="O2" s="242">
        <f>IF(M2=M1,0,1)</f>
        <v>1</v>
      </c>
      <c r="P2" s="242">
        <f>IF(B2=B1,0,1)</f>
        <v>1</v>
      </c>
      <c r="Q2" s="242">
        <f>IF(P2=1,1,"%")</f>
        <v>1</v>
      </c>
      <c r="R2" s="242" t="str">
        <f>K2&amp;N2</f>
        <v>能力A_01_0011</v>
      </c>
      <c r="S2" s="242" t="str">
        <f>L2&amp;Q2</f>
        <v>条件A_01_0011</v>
      </c>
      <c r="T2" t="str">
        <f>D2</f>
        <v>7.5HP以下</v>
      </c>
      <c r="U2" t="str">
        <f>C2</f>
        <v>-</v>
      </c>
    </row>
    <row r="3" spans="1:21">
      <c r="A3" s="261" t="s">
        <v>2823</v>
      </c>
      <c r="B3" s="262" t="s">
        <v>2824</v>
      </c>
      <c r="C3" s="262" t="s">
        <v>181</v>
      </c>
      <c r="D3" s="262" t="s">
        <v>3329</v>
      </c>
      <c r="E3" s="262" t="str">
        <f t="shared" ref="E3:E66" si="1">A3&amp;B3&amp;C3&amp;D3</f>
        <v>A-01-001ガスヒートポンプ-7.5HP超10HP以下</v>
      </c>
      <c r="F3" s="260">
        <v>2</v>
      </c>
      <c r="G3" s="263"/>
      <c r="H3" s="262"/>
      <c r="I3" s="260" t="s">
        <v>10104</v>
      </c>
      <c r="J3" s="261" t="s">
        <v>9759</v>
      </c>
      <c r="K3" s="242" t="str">
        <f t="shared" ref="K3:K66" si="2">"能力"&amp;SUBSTITUTE(A3,"-","_")</f>
        <v>能力A_01_001</v>
      </c>
      <c r="L3" s="242" t="str">
        <f t="shared" ref="L3:L66" si="3">"条件"&amp;SUBSTITUTE(A3,"-","_")</f>
        <v>条件A_01_001</v>
      </c>
      <c r="M3" s="242" t="str">
        <f t="shared" ref="M3:M66" si="4">B3&amp;C3</f>
        <v>ガスヒートポンプ-</v>
      </c>
      <c r="N3" s="242">
        <f t="shared" ref="N3:N66" si="5">IF(M2=M3,N2+1,1)</f>
        <v>2</v>
      </c>
      <c r="O3" s="242">
        <f t="shared" ref="O3:O66" si="6">IF(M3=M2,0,1)</f>
        <v>0</v>
      </c>
      <c r="P3" s="242">
        <f t="shared" ref="P3:P66" si="7">IF(B3=B2,0,1)</f>
        <v>0</v>
      </c>
      <c r="Q3" s="242">
        <f>IF(P3=1,1,Q2+O3)</f>
        <v>1</v>
      </c>
      <c r="R3" s="242" t="str">
        <f t="shared" ref="R3:R66" si="8">K3&amp;N3</f>
        <v>能力A_01_0012</v>
      </c>
      <c r="S3" s="242" t="str">
        <f t="shared" ref="S3:S66" si="9">L3&amp;Q3</f>
        <v>条件A_01_0011</v>
      </c>
      <c r="T3" s="242" t="str">
        <f t="shared" ref="T3:T66" si="10">D3</f>
        <v>7.5HP超10HP以下</v>
      </c>
      <c r="U3" s="242" t="str">
        <f t="shared" ref="U3:U66" si="11">C3</f>
        <v>-</v>
      </c>
    </row>
    <row r="4" spans="1:21">
      <c r="A4" s="261" t="s">
        <v>2823</v>
      </c>
      <c r="B4" s="262" t="s">
        <v>2824</v>
      </c>
      <c r="C4" s="262" t="s">
        <v>181</v>
      </c>
      <c r="D4" s="262" t="s">
        <v>3343</v>
      </c>
      <c r="E4" s="262" t="str">
        <f t="shared" si="1"/>
        <v>A-01-001ガスヒートポンプ-10HP超16HP以下</v>
      </c>
      <c r="F4" s="260">
        <v>3</v>
      </c>
      <c r="G4" s="263"/>
      <c r="H4" s="262"/>
      <c r="I4" s="260" t="s">
        <v>790</v>
      </c>
      <c r="J4" s="261" t="s">
        <v>9759</v>
      </c>
      <c r="K4" s="242" t="str">
        <f t="shared" si="2"/>
        <v>能力A_01_001</v>
      </c>
      <c r="L4" s="242" t="str">
        <f t="shared" si="3"/>
        <v>条件A_01_001</v>
      </c>
      <c r="M4" s="242" t="str">
        <f t="shared" si="4"/>
        <v>ガスヒートポンプ-</v>
      </c>
      <c r="N4" s="242">
        <f t="shared" si="5"/>
        <v>3</v>
      </c>
      <c r="O4" s="242">
        <f t="shared" si="6"/>
        <v>0</v>
      </c>
      <c r="P4" s="242">
        <f t="shared" si="7"/>
        <v>0</v>
      </c>
      <c r="Q4" s="242">
        <f t="shared" ref="Q4:Q67" si="12">IF(P4=1,1,Q3+O4)</f>
        <v>1</v>
      </c>
      <c r="R4" s="242" t="str">
        <f t="shared" si="8"/>
        <v>能力A_01_0013</v>
      </c>
      <c r="S4" s="242" t="str">
        <f t="shared" si="9"/>
        <v>条件A_01_0011</v>
      </c>
      <c r="T4" s="242" t="str">
        <f t="shared" si="10"/>
        <v>10HP超16HP以下</v>
      </c>
      <c r="U4" s="242" t="str">
        <f t="shared" si="11"/>
        <v>-</v>
      </c>
    </row>
    <row r="5" spans="1:21">
      <c r="A5" s="261" t="s">
        <v>2823</v>
      </c>
      <c r="B5" s="262" t="s">
        <v>2824</v>
      </c>
      <c r="C5" s="262" t="s">
        <v>181</v>
      </c>
      <c r="D5" s="262" t="s">
        <v>2825</v>
      </c>
      <c r="E5" s="262" t="str">
        <f t="shared" si="1"/>
        <v>A-01-001ガスヒートポンプ-16HP超25HP以下</v>
      </c>
      <c r="F5" s="260">
        <v>4</v>
      </c>
      <c r="G5" s="263"/>
      <c r="H5" s="262"/>
      <c r="I5" s="260" t="s">
        <v>790</v>
      </c>
      <c r="J5" s="261" t="s">
        <v>9759</v>
      </c>
      <c r="K5" s="242" t="str">
        <f t="shared" si="2"/>
        <v>能力A_01_001</v>
      </c>
      <c r="L5" s="242" t="str">
        <f t="shared" si="3"/>
        <v>条件A_01_001</v>
      </c>
      <c r="M5" s="242" t="str">
        <f t="shared" si="4"/>
        <v>ガスヒートポンプ-</v>
      </c>
      <c r="N5" s="242">
        <f t="shared" si="5"/>
        <v>4</v>
      </c>
      <c r="O5" s="242">
        <f t="shared" si="6"/>
        <v>0</v>
      </c>
      <c r="P5" s="242">
        <f t="shared" si="7"/>
        <v>0</v>
      </c>
      <c r="Q5" s="242">
        <f t="shared" si="12"/>
        <v>1</v>
      </c>
      <c r="R5" s="242" t="str">
        <f t="shared" si="8"/>
        <v>能力A_01_0014</v>
      </c>
      <c r="S5" s="242" t="str">
        <f t="shared" si="9"/>
        <v>条件A_01_0011</v>
      </c>
      <c r="T5" s="242" t="str">
        <f t="shared" si="10"/>
        <v>16HP超25HP以下</v>
      </c>
      <c r="U5" s="242" t="str">
        <f t="shared" si="11"/>
        <v>-</v>
      </c>
    </row>
    <row r="6" spans="1:21">
      <c r="A6" s="261" t="s">
        <v>2823</v>
      </c>
      <c r="B6" s="262" t="s">
        <v>2824</v>
      </c>
      <c r="C6" s="262" t="s">
        <v>181</v>
      </c>
      <c r="D6" s="262" t="s">
        <v>2849</v>
      </c>
      <c r="E6" s="262" t="str">
        <f t="shared" si="1"/>
        <v>A-01-001ガスヒートポンプ-25HP超</v>
      </c>
      <c r="F6" s="260">
        <v>5</v>
      </c>
      <c r="G6" s="263"/>
      <c r="H6" s="262"/>
      <c r="I6" s="260" t="s">
        <v>10105</v>
      </c>
      <c r="J6" s="261" t="s">
        <v>9759</v>
      </c>
      <c r="K6" s="242" t="str">
        <f t="shared" si="2"/>
        <v>能力A_01_001</v>
      </c>
      <c r="L6" s="242" t="str">
        <f t="shared" si="3"/>
        <v>条件A_01_001</v>
      </c>
      <c r="M6" s="242" t="str">
        <f t="shared" si="4"/>
        <v>ガスヒートポンプ-</v>
      </c>
      <c r="N6" s="242">
        <f t="shared" si="5"/>
        <v>5</v>
      </c>
      <c r="O6" s="242">
        <f t="shared" si="6"/>
        <v>0</v>
      </c>
      <c r="P6" s="242">
        <f t="shared" si="7"/>
        <v>0</v>
      </c>
      <c r="Q6" s="242">
        <f t="shared" si="12"/>
        <v>1</v>
      </c>
      <c r="R6" s="242" t="str">
        <f t="shared" si="8"/>
        <v>能力A_01_0015</v>
      </c>
      <c r="S6" s="242" t="str">
        <f t="shared" si="9"/>
        <v>条件A_01_0011</v>
      </c>
      <c r="T6" s="242" t="str">
        <f t="shared" si="10"/>
        <v>25HP超</v>
      </c>
      <c r="U6" s="242" t="str">
        <f t="shared" si="11"/>
        <v>-</v>
      </c>
    </row>
    <row r="7" spans="1:21">
      <c r="A7" s="261" t="s">
        <v>2823</v>
      </c>
      <c r="B7" s="262" t="s">
        <v>2824</v>
      </c>
      <c r="C7" s="262" t="s">
        <v>196</v>
      </c>
      <c r="D7" s="262" t="s">
        <v>6197</v>
      </c>
      <c r="E7" s="262" t="str">
        <f t="shared" si="1"/>
        <v>A-01-001ガスヒートポンプ寒冷地仕様7.5HP以下</v>
      </c>
      <c r="F7" s="260">
        <v>6</v>
      </c>
      <c r="G7" s="263"/>
      <c r="H7" s="262"/>
      <c r="I7" s="260" t="s">
        <v>790</v>
      </c>
      <c r="J7" s="261" t="s">
        <v>9759</v>
      </c>
      <c r="K7" s="242" t="str">
        <f t="shared" si="2"/>
        <v>能力A_01_001</v>
      </c>
      <c r="L7" s="242" t="str">
        <f t="shared" si="3"/>
        <v>条件A_01_001</v>
      </c>
      <c r="M7" s="242" t="str">
        <f t="shared" si="4"/>
        <v>ガスヒートポンプ寒冷地仕様</v>
      </c>
      <c r="N7" s="242">
        <f t="shared" si="5"/>
        <v>1</v>
      </c>
      <c r="O7" s="242">
        <f t="shared" si="6"/>
        <v>1</v>
      </c>
      <c r="P7" s="242">
        <f t="shared" si="7"/>
        <v>0</v>
      </c>
      <c r="Q7" s="242">
        <f t="shared" si="12"/>
        <v>2</v>
      </c>
      <c r="R7" s="242" t="str">
        <f t="shared" si="8"/>
        <v>能力A_01_0011</v>
      </c>
      <c r="S7" s="242" t="str">
        <f t="shared" si="9"/>
        <v>条件A_01_0012</v>
      </c>
      <c r="T7" s="242" t="str">
        <f t="shared" si="10"/>
        <v>7.5HP以下</v>
      </c>
      <c r="U7" s="242" t="str">
        <f t="shared" si="11"/>
        <v>寒冷地仕様</v>
      </c>
    </row>
    <row r="8" spans="1:21">
      <c r="A8" s="261" t="s">
        <v>2823</v>
      </c>
      <c r="B8" s="262" t="s">
        <v>2824</v>
      </c>
      <c r="C8" s="262" t="s">
        <v>196</v>
      </c>
      <c r="D8" s="262" t="s">
        <v>3329</v>
      </c>
      <c r="E8" s="262" t="str">
        <f t="shared" si="1"/>
        <v>A-01-001ガスヒートポンプ寒冷地仕様7.5HP超10HP以下</v>
      </c>
      <c r="F8" s="260">
        <v>7</v>
      </c>
      <c r="G8" s="263"/>
      <c r="H8" s="262"/>
      <c r="I8" s="260" t="s">
        <v>790</v>
      </c>
      <c r="J8" s="261" t="s">
        <v>9759</v>
      </c>
      <c r="K8" s="242" t="str">
        <f t="shared" si="2"/>
        <v>能力A_01_001</v>
      </c>
      <c r="L8" s="242" t="str">
        <f t="shared" si="3"/>
        <v>条件A_01_001</v>
      </c>
      <c r="M8" s="242" t="str">
        <f t="shared" si="4"/>
        <v>ガスヒートポンプ寒冷地仕様</v>
      </c>
      <c r="N8" s="242">
        <f t="shared" si="5"/>
        <v>2</v>
      </c>
      <c r="O8" s="242">
        <f t="shared" si="6"/>
        <v>0</v>
      </c>
      <c r="P8" s="242">
        <f t="shared" si="7"/>
        <v>0</v>
      </c>
      <c r="Q8" s="242">
        <f t="shared" si="12"/>
        <v>2</v>
      </c>
      <c r="R8" s="242" t="str">
        <f t="shared" si="8"/>
        <v>能力A_01_0012</v>
      </c>
      <c r="S8" s="242" t="str">
        <f t="shared" si="9"/>
        <v>条件A_01_0012</v>
      </c>
      <c r="T8" s="242" t="str">
        <f t="shared" si="10"/>
        <v>7.5HP超10HP以下</v>
      </c>
      <c r="U8" s="242" t="str">
        <f t="shared" si="11"/>
        <v>寒冷地仕様</v>
      </c>
    </row>
    <row r="9" spans="1:21">
      <c r="A9" s="261" t="s">
        <v>2823</v>
      </c>
      <c r="B9" s="262" t="s">
        <v>2824</v>
      </c>
      <c r="C9" s="262" t="s">
        <v>196</v>
      </c>
      <c r="D9" s="262" t="s">
        <v>3343</v>
      </c>
      <c r="E9" s="262" t="str">
        <f t="shared" si="1"/>
        <v>A-01-001ガスヒートポンプ寒冷地仕様10HP超16HP以下</v>
      </c>
      <c r="F9" s="260">
        <v>8</v>
      </c>
      <c r="G9" s="263"/>
      <c r="H9" s="262"/>
      <c r="I9" s="260" t="s">
        <v>10106</v>
      </c>
      <c r="J9" s="261" t="s">
        <v>9759</v>
      </c>
      <c r="K9" s="242" t="str">
        <f t="shared" si="2"/>
        <v>能力A_01_001</v>
      </c>
      <c r="L9" s="242" t="str">
        <f t="shared" si="3"/>
        <v>条件A_01_001</v>
      </c>
      <c r="M9" s="242" t="str">
        <f t="shared" si="4"/>
        <v>ガスヒートポンプ寒冷地仕様</v>
      </c>
      <c r="N9" s="242">
        <f t="shared" si="5"/>
        <v>3</v>
      </c>
      <c r="O9" s="242">
        <f t="shared" si="6"/>
        <v>0</v>
      </c>
      <c r="P9" s="242">
        <f t="shared" si="7"/>
        <v>0</v>
      </c>
      <c r="Q9" s="242">
        <f t="shared" si="12"/>
        <v>2</v>
      </c>
      <c r="R9" s="242" t="str">
        <f t="shared" si="8"/>
        <v>能力A_01_0013</v>
      </c>
      <c r="S9" s="242" t="str">
        <f t="shared" si="9"/>
        <v>条件A_01_0012</v>
      </c>
      <c r="T9" s="242" t="str">
        <f t="shared" si="10"/>
        <v>10HP超16HP以下</v>
      </c>
      <c r="U9" s="242" t="str">
        <f t="shared" si="11"/>
        <v>寒冷地仕様</v>
      </c>
    </row>
    <row r="10" spans="1:21">
      <c r="A10" s="261" t="s">
        <v>2823</v>
      </c>
      <c r="B10" s="262" t="s">
        <v>2824</v>
      </c>
      <c r="C10" s="262" t="s">
        <v>196</v>
      </c>
      <c r="D10" s="262" t="s">
        <v>2825</v>
      </c>
      <c r="E10" s="262" t="str">
        <f t="shared" si="1"/>
        <v>A-01-001ガスヒートポンプ寒冷地仕様16HP超25HP以下</v>
      </c>
      <c r="F10" s="260">
        <v>9</v>
      </c>
      <c r="G10" s="263"/>
      <c r="H10" s="262"/>
      <c r="I10" s="260" t="s">
        <v>790</v>
      </c>
      <c r="J10" s="261" t="s">
        <v>9759</v>
      </c>
      <c r="K10" s="242" t="str">
        <f t="shared" si="2"/>
        <v>能力A_01_001</v>
      </c>
      <c r="L10" s="242" t="str">
        <f t="shared" si="3"/>
        <v>条件A_01_001</v>
      </c>
      <c r="M10" s="242" t="str">
        <f t="shared" si="4"/>
        <v>ガスヒートポンプ寒冷地仕様</v>
      </c>
      <c r="N10" s="242">
        <f t="shared" si="5"/>
        <v>4</v>
      </c>
      <c r="O10" s="242">
        <f t="shared" si="6"/>
        <v>0</v>
      </c>
      <c r="P10" s="242">
        <f t="shared" si="7"/>
        <v>0</v>
      </c>
      <c r="Q10" s="242">
        <f t="shared" si="12"/>
        <v>2</v>
      </c>
      <c r="R10" s="242" t="str">
        <f t="shared" si="8"/>
        <v>能力A_01_0014</v>
      </c>
      <c r="S10" s="242" t="str">
        <f t="shared" si="9"/>
        <v>条件A_01_0012</v>
      </c>
      <c r="T10" s="242" t="str">
        <f t="shared" si="10"/>
        <v>16HP超25HP以下</v>
      </c>
      <c r="U10" s="242" t="str">
        <f t="shared" si="11"/>
        <v>寒冷地仕様</v>
      </c>
    </row>
    <row r="11" spans="1:21">
      <c r="A11" s="261" t="s">
        <v>2823</v>
      </c>
      <c r="B11" s="262" t="s">
        <v>2824</v>
      </c>
      <c r="C11" s="262" t="s">
        <v>196</v>
      </c>
      <c r="D11" s="262" t="s">
        <v>2849</v>
      </c>
      <c r="E11" s="262" t="str">
        <f t="shared" si="1"/>
        <v>A-01-001ガスヒートポンプ寒冷地仕様25HP超</v>
      </c>
      <c r="F11" s="260">
        <v>10</v>
      </c>
      <c r="G11" s="263"/>
      <c r="H11" s="262"/>
      <c r="I11" s="260" t="s">
        <v>10107</v>
      </c>
      <c r="J11" s="261" t="s">
        <v>9759</v>
      </c>
      <c r="K11" s="242" t="str">
        <f t="shared" si="2"/>
        <v>能力A_01_001</v>
      </c>
      <c r="L11" s="242" t="str">
        <f t="shared" si="3"/>
        <v>条件A_01_001</v>
      </c>
      <c r="M11" s="242" t="str">
        <f t="shared" si="4"/>
        <v>ガスヒートポンプ寒冷地仕様</v>
      </c>
      <c r="N11" s="242">
        <f t="shared" si="5"/>
        <v>5</v>
      </c>
      <c r="O11" s="242">
        <f t="shared" si="6"/>
        <v>0</v>
      </c>
      <c r="P11" s="242">
        <f t="shared" si="7"/>
        <v>0</v>
      </c>
      <c r="Q11" s="242">
        <f t="shared" si="12"/>
        <v>2</v>
      </c>
      <c r="R11" s="242" t="str">
        <f t="shared" si="8"/>
        <v>能力A_01_0015</v>
      </c>
      <c r="S11" s="242" t="str">
        <f t="shared" si="9"/>
        <v>条件A_01_0012</v>
      </c>
      <c r="T11" s="242" t="str">
        <f t="shared" si="10"/>
        <v>25HP超</v>
      </c>
      <c r="U11" s="242" t="str">
        <f t="shared" si="11"/>
        <v>寒冷地仕様</v>
      </c>
    </row>
    <row r="12" spans="1:21">
      <c r="A12" s="261" t="s">
        <v>2823</v>
      </c>
      <c r="B12" s="262" t="s">
        <v>2824</v>
      </c>
      <c r="C12" s="262" t="s">
        <v>6181</v>
      </c>
      <c r="D12" s="262" t="s">
        <v>6197</v>
      </c>
      <c r="E12" s="262" t="str">
        <f t="shared" si="1"/>
        <v>A-01-001ガスヒートポンプ発電機付7.5HP以下</v>
      </c>
      <c r="F12" s="260">
        <v>11</v>
      </c>
      <c r="G12" s="263"/>
      <c r="H12" s="262"/>
      <c r="I12" s="260" t="s">
        <v>10107</v>
      </c>
      <c r="J12" s="261" t="s">
        <v>9759</v>
      </c>
      <c r="K12" s="242" t="str">
        <f t="shared" si="2"/>
        <v>能力A_01_001</v>
      </c>
      <c r="L12" s="242" t="str">
        <f t="shared" si="3"/>
        <v>条件A_01_001</v>
      </c>
      <c r="M12" s="242" t="str">
        <f t="shared" si="4"/>
        <v>ガスヒートポンプ発電機付</v>
      </c>
      <c r="N12" s="242">
        <f t="shared" si="5"/>
        <v>1</v>
      </c>
      <c r="O12" s="242">
        <f t="shared" si="6"/>
        <v>1</v>
      </c>
      <c r="P12" s="242">
        <f t="shared" si="7"/>
        <v>0</v>
      </c>
      <c r="Q12" s="242">
        <f t="shared" si="12"/>
        <v>3</v>
      </c>
      <c r="R12" s="242" t="str">
        <f t="shared" si="8"/>
        <v>能力A_01_0011</v>
      </c>
      <c r="S12" s="242" t="str">
        <f t="shared" si="9"/>
        <v>条件A_01_0013</v>
      </c>
      <c r="T12" s="242" t="str">
        <f t="shared" si="10"/>
        <v>7.5HP以下</v>
      </c>
      <c r="U12" s="242" t="str">
        <f t="shared" si="11"/>
        <v>発電機付</v>
      </c>
    </row>
    <row r="13" spans="1:21">
      <c r="A13" s="261" t="s">
        <v>2823</v>
      </c>
      <c r="B13" s="262" t="s">
        <v>2824</v>
      </c>
      <c r="C13" s="262" t="s">
        <v>6181</v>
      </c>
      <c r="D13" s="262" t="s">
        <v>3329</v>
      </c>
      <c r="E13" s="262" t="str">
        <f t="shared" si="1"/>
        <v>A-01-001ガスヒートポンプ発電機付7.5HP超10HP以下</v>
      </c>
      <c r="F13" s="260">
        <v>12</v>
      </c>
      <c r="G13" s="263"/>
      <c r="H13" s="262"/>
      <c r="I13" s="260" t="s">
        <v>790</v>
      </c>
      <c r="J13" s="261" t="s">
        <v>9759</v>
      </c>
      <c r="K13" s="242" t="str">
        <f t="shared" si="2"/>
        <v>能力A_01_001</v>
      </c>
      <c r="L13" s="242" t="str">
        <f t="shared" si="3"/>
        <v>条件A_01_001</v>
      </c>
      <c r="M13" s="242" t="str">
        <f t="shared" si="4"/>
        <v>ガスヒートポンプ発電機付</v>
      </c>
      <c r="N13" s="242">
        <f t="shared" si="5"/>
        <v>2</v>
      </c>
      <c r="O13" s="242">
        <f t="shared" si="6"/>
        <v>0</v>
      </c>
      <c r="P13" s="242">
        <f t="shared" si="7"/>
        <v>0</v>
      </c>
      <c r="Q13" s="242">
        <f t="shared" si="12"/>
        <v>3</v>
      </c>
      <c r="R13" s="242" t="str">
        <f t="shared" si="8"/>
        <v>能力A_01_0012</v>
      </c>
      <c r="S13" s="242" t="str">
        <f t="shared" si="9"/>
        <v>条件A_01_0013</v>
      </c>
      <c r="T13" s="242" t="str">
        <f t="shared" si="10"/>
        <v>7.5HP超10HP以下</v>
      </c>
      <c r="U13" s="242" t="str">
        <f t="shared" si="11"/>
        <v>発電機付</v>
      </c>
    </row>
    <row r="14" spans="1:21">
      <c r="A14" s="261" t="s">
        <v>2823</v>
      </c>
      <c r="B14" s="262" t="s">
        <v>2824</v>
      </c>
      <c r="C14" s="262" t="s">
        <v>6181</v>
      </c>
      <c r="D14" s="262" t="s">
        <v>3343</v>
      </c>
      <c r="E14" s="262" t="str">
        <f t="shared" si="1"/>
        <v>A-01-001ガスヒートポンプ発電機付10HP超16HP以下</v>
      </c>
      <c r="F14" s="260">
        <v>13</v>
      </c>
      <c r="G14" s="263"/>
      <c r="H14" s="262"/>
      <c r="I14" s="260" t="s">
        <v>790</v>
      </c>
      <c r="J14" s="261" t="s">
        <v>9759</v>
      </c>
      <c r="K14" s="242" t="str">
        <f t="shared" si="2"/>
        <v>能力A_01_001</v>
      </c>
      <c r="L14" s="242" t="str">
        <f t="shared" si="3"/>
        <v>条件A_01_001</v>
      </c>
      <c r="M14" s="242" t="str">
        <f t="shared" si="4"/>
        <v>ガスヒートポンプ発電機付</v>
      </c>
      <c r="N14" s="242">
        <f t="shared" si="5"/>
        <v>3</v>
      </c>
      <c r="O14" s="242">
        <f t="shared" si="6"/>
        <v>0</v>
      </c>
      <c r="P14" s="242">
        <f t="shared" si="7"/>
        <v>0</v>
      </c>
      <c r="Q14" s="242">
        <f t="shared" si="12"/>
        <v>3</v>
      </c>
      <c r="R14" s="242" t="str">
        <f t="shared" si="8"/>
        <v>能力A_01_0013</v>
      </c>
      <c r="S14" s="242" t="str">
        <f t="shared" si="9"/>
        <v>条件A_01_0013</v>
      </c>
      <c r="T14" s="242" t="str">
        <f t="shared" si="10"/>
        <v>10HP超16HP以下</v>
      </c>
      <c r="U14" s="242" t="str">
        <f t="shared" si="11"/>
        <v>発電機付</v>
      </c>
    </row>
    <row r="15" spans="1:21">
      <c r="A15" s="261" t="s">
        <v>2823</v>
      </c>
      <c r="B15" s="262" t="s">
        <v>2824</v>
      </c>
      <c r="C15" s="262" t="s">
        <v>6181</v>
      </c>
      <c r="D15" s="262" t="s">
        <v>2825</v>
      </c>
      <c r="E15" s="262" t="str">
        <f t="shared" si="1"/>
        <v>A-01-001ガスヒートポンプ発電機付16HP超25HP以下</v>
      </c>
      <c r="F15" s="260">
        <v>14</v>
      </c>
      <c r="G15" s="263"/>
      <c r="H15" s="262"/>
      <c r="I15" s="260" t="s">
        <v>790</v>
      </c>
      <c r="J15" s="261" t="s">
        <v>9759</v>
      </c>
      <c r="K15" s="242" t="str">
        <f t="shared" si="2"/>
        <v>能力A_01_001</v>
      </c>
      <c r="L15" s="242" t="str">
        <f t="shared" si="3"/>
        <v>条件A_01_001</v>
      </c>
      <c r="M15" s="242" t="str">
        <f t="shared" si="4"/>
        <v>ガスヒートポンプ発電機付</v>
      </c>
      <c r="N15" s="242">
        <f t="shared" si="5"/>
        <v>4</v>
      </c>
      <c r="O15" s="242">
        <f t="shared" si="6"/>
        <v>0</v>
      </c>
      <c r="P15" s="242">
        <f t="shared" si="7"/>
        <v>0</v>
      </c>
      <c r="Q15" s="242">
        <f t="shared" si="12"/>
        <v>3</v>
      </c>
      <c r="R15" s="242" t="str">
        <f t="shared" si="8"/>
        <v>能力A_01_0014</v>
      </c>
      <c r="S15" s="242" t="str">
        <f t="shared" si="9"/>
        <v>条件A_01_0013</v>
      </c>
      <c r="T15" s="242" t="str">
        <f t="shared" si="10"/>
        <v>16HP超25HP以下</v>
      </c>
      <c r="U15" s="242" t="str">
        <f t="shared" si="11"/>
        <v>発電機付</v>
      </c>
    </row>
    <row r="16" spans="1:21">
      <c r="A16" s="261" t="s">
        <v>2823</v>
      </c>
      <c r="B16" s="262" t="s">
        <v>2824</v>
      </c>
      <c r="C16" s="262" t="s">
        <v>6181</v>
      </c>
      <c r="D16" s="262" t="s">
        <v>2849</v>
      </c>
      <c r="E16" s="262" t="str">
        <f t="shared" si="1"/>
        <v>A-01-001ガスヒートポンプ発電機付25HP超</v>
      </c>
      <c r="F16" s="260">
        <v>15</v>
      </c>
      <c r="G16" s="263"/>
      <c r="H16" s="262"/>
      <c r="I16" s="260" t="s">
        <v>790</v>
      </c>
      <c r="J16" s="261" t="s">
        <v>9759</v>
      </c>
      <c r="K16" s="242" t="str">
        <f t="shared" si="2"/>
        <v>能力A_01_001</v>
      </c>
      <c r="L16" s="242" t="str">
        <f t="shared" si="3"/>
        <v>条件A_01_001</v>
      </c>
      <c r="M16" s="242" t="str">
        <f t="shared" si="4"/>
        <v>ガスヒートポンプ発電機付</v>
      </c>
      <c r="N16" s="242">
        <f t="shared" si="5"/>
        <v>5</v>
      </c>
      <c r="O16" s="242">
        <f t="shared" si="6"/>
        <v>0</v>
      </c>
      <c r="P16" s="242">
        <f t="shared" si="7"/>
        <v>0</v>
      </c>
      <c r="Q16" s="242">
        <f t="shared" si="12"/>
        <v>3</v>
      </c>
      <c r="R16" s="242" t="str">
        <f t="shared" si="8"/>
        <v>能力A_01_0015</v>
      </c>
      <c r="S16" s="242" t="str">
        <f t="shared" si="9"/>
        <v>条件A_01_0013</v>
      </c>
      <c r="T16" s="242" t="str">
        <f t="shared" si="10"/>
        <v>25HP超</v>
      </c>
      <c r="U16" s="242" t="str">
        <f t="shared" si="11"/>
        <v>発電機付</v>
      </c>
    </row>
    <row r="17" spans="1:21">
      <c r="A17" s="261" t="s">
        <v>1785</v>
      </c>
      <c r="B17" s="262" t="s">
        <v>7204</v>
      </c>
      <c r="C17" s="262" t="s">
        <v>181</v>
      </c>
      <c r="D17" s="262" t="s">
        <v>4942</v>
      </c>
      <c r="E17" s="262" t="str">
        <f t="shared" si="1"/>
        <v>A-01-002パッケージエアコン(店舗･オフィス用)-4.0kW以下</v>
      </c>
      <c r="F17" s="260">
        <v>16</v>
      </c>
      <c r="G17" s="263">
        <v>7.4</v>
      </c>
      <c r="H17" s="309" t="s">
        <v>8996</v>
      </c>
      <c r="I17" s="260"/>
      <c r="J17" s="261"/>
      <c r="K17" s="242" t="str">
        <f t="shared" si="2"/>
        <v>能力A_01_002</v>
      </c>
      <c r="L17" s="242" t="str">
        <f t="shared" si="3"/>
        <v>条件A_01_002</v>
      </c>
      <c r="M17" s="242" t="str">
        <f t="shared" si="4"/>
        <v>パッケージエアコン(店舗･オフィス用)-</v>
      </c>
      <c r="N17" s="242">
        <f t="shared" si="5"/>
        <v>1</v>
      </c>
      <c r="O17" s="242">
        <f t="shared" si="6"/>
        <v>1</v>
      </c>
      <c r="P17" s="242">
        <f t="shared" si="7"/>
        <v>1</v>
      </c>
      <c r="Q17" s="242">
        <f t="shared" si="12"/>
        <v>1</v>
      </c>
      <c r="R17" s="242" t="str">
        <f t="shared" si="8"/>
        <v>能力A_01_0021</v>
      </c>
      <c r="S17" s="242" t="str">
        <f t="shared" si="9"/>
        <v>条件A_01_0021</v>
      </c>
      <c r="T17" s="242" t="str">
        <f t="shared" si="10"/>
        <v>4.0kW以下</v>
      </c>
      <c r="U17" s="242" t="str">
        <f t="shared" si="11"/>
        <v>-</v>
      </c>
    </row>
    <row r="18" spans="1:21">
      <c r="A18" s="261" t="s">
        <v>1785</v>
      </c>
      <c r="B18" s="262" t="s">
        <v>7204</v>
      </c>
      <c r="C18" s="262" t="s">
        <v>181</v>
      </c>
      <c r="D18" s="262" t="s">
        <v>7055</v>
      </c>
      <c r="E18" s="262" t="str">
        <f t="shared" si="1"/>
        <v>A-01-002パッケージエアコン(店舗･オフィス用)-4.0kW超 5.0kW以下</v>
      </c>
      <c r="F18" s="260">
        <v>17</v>
      </c>
      <c r="G18" s="263">
        <v>7.4</v>
      </c>
      <c r="H18" s="309" t="s">
        <v>8996</v>
      </c>
      <c r="I18" s="260"/>
      <c r="J18" s="261"/>
      <c r="K18" s="242" t="str">
        <f t="shared" si="2"/>
        <v>能力A_01_002</v>
      </c>
      <c r="L18" s="242" t="str">
        <f t="shared" si="3"/>
        <v>条件A_01_002</v>
      </c>
      <c r="M18" s="242" t="str">
        <f t="shared" si="4"/>
        <v>パッケージエアコン(店舗･オフィス用)-</v>
      </c>
      <c r="N18" s="242">
        <f t="shared" si="5"/>
        <v>2</v>
      </c>
      <c r="O18" s="242">
        <f t="shared" si="6"/>
        <v>0</v>
      </c>
      <c r="P18" s="242">
        <f t="shared" si="7"/>
        <v>0</v>
      </c>
      <c r="Q18" s="242">
        <f t="shared" si="12"/>
        <v>1</v>
      </c>
      <c r="R18" s="242" t="str">
        <f t="shared" si="8"/>
        <v>能力A_01_0022</v>
      </c>
      <c r="S18" s="242" t="str">
        <f t="shared" si="9"/>
        <v>条件A_01_0021</v>
      </c>
      <c r="T18" s="242" t="str">
        <f t="shared" si="10"/>
        <v>4.0kW超 5.0kW以下</v>
      </c>
      <c r="U18" s="242" t="str">
        <f t="shared" si="11"/>
        <v>-</v>
      </c>
    </row>
    <row r="19" spans="1:21">
      <c r="A19" s="261" t="s">
        <v>1785</v>
      </c>
      <c r="B19" s="262" t="s">
        <v>7204</v>
      </c>
      <c r="C19" s="262" t="s">
        <v>181</v>
      </c>
      <c r="D19" s="262" t="s">
        <v>7056</v>
      </c>
      <c r="E19" s="262" t="str">
        <f t="shared" si="1"/>
        <v>A-01-002パッケージエアコン(店舗･オフィス用)-5.0kW超 6.3kW以下</v>
      </c>
      <c r="F19" s="260">
        <v>18</v>
      </c>
      <c r="G19" s="263">
        <v>7.3</v>
      </c>
      <c r="H19" s="309" t="s">
        <v>8996</v>
      </c>
      <c r="I19" s="260"/>
      <c r="J19" s="261"/>
      <c r="K19" s="242" t="str">
        <f t="shared" si="2"/>
        <v>能力A_01_002</v>
      </c>
      <c r="L19" s="242" t="str">
        <f t="shared" si="3"/>
        <v>条件A_01_002</v>
      </c>
      <c r="M19" s="242" t="str">
        <f t="shared" si="4"/>
        <v>パッケージエアコン(店舗･オフィス用)-</v>
      </c>
      <c r="N19" s="242">
        <f t="shared" si="5"/>
        <v>3</v>
      </c>
      <c r="O19" s="242">
        <f t="shared" si="6"/>
        <v>0</v>
      </c>
      <c r="P19" s="242">
        <f t="shared" si="7"/>
        <v>0</v>
      </c>
      <c r="Q19" s="242">
        <f t="shared" si="12"/>
        <v>1</v>
      </c>
      <c r="R19" s="242" t="str">
        <f t="shared" si="8"/>
        <v>能力A_01_0023</v>
      </c>
      <c r="S19" s="242" t="str">
        <f t="shared" si="9"/>
        <v>条件A_01_0021</v>
      </c>
      <c r="T19" s="242" t="str">
        <f t="shared" si="10"/>
        <v>5.0kW超 6.3kW以下</v>
      </c>
      <c r="U19" s="242" t="str">
        <f t="shared" si="11"/>
        <v>-</v>
      </c>
    </row>
    <row r="20" spans="1:21">
      <c r="A20" s="261" t="s">
        <v>1785</v>
      </c>
      <c r="B20" s="262" t="s">
        <v>7204</v>
      </c>
      <c r="C20" s="262" t="s">
        <v>181</v>
      </c>
      <c r="D20" s="262" t="s">
        <v>7057</v>
      </c>
      <c r="E20" s="262" t="str">
        <f t="shared" si="1"/>
        <v>A-01-002パッケージエアコン(店舗･オフィス用)-6.3kW超 11.2kW以下</v>
      </c>
      <c r="F20" s="260">
        <v>19</v>
      </c>
      <c r="G20" s="263">
        <v>7.1</v>
      </c>
      <c r="H20" s="309" t="s">
        <v>8996</v>
      </c>
      <c r="I20" s="260"/>
      <c r="J20" s="261"/>
      <c r="K20" s="242" t="str">
        <f t="shared" si="2"/>
        <v>能力A_01_002</v>
      </c>
      <c r="L20" s="242" t="str">
        <f t="shared" si="3"/>
        <v>条件A_01_002</v>
      </c>
      <c r="M20" s="242" t="str">
        <f t="shared" si="4"/>
        <v>パッケージエアコン(店舗･オフィス用)-</v>
      </c>
      <c r="N20" s="242">
        <f t="shared" si="5"/>
        <v>4</v>
      </c>
      <c r="O20" s="242">
        <f t="shared" si="6"/>
        <v>0</v>
      </c>
      <c r="P20" s="242">
        <f t="shared" si="7"/>
        <v>0</v>
      </c>
      <c r="Q20" s="242">
        <f t="shared" si="12"/>
        <v>1</v>
      </c>
      <c r="R20" s="242" t="str">
        <f t="shared" si="8"/>
        <v>能力A_01_0024</v>
      </c>
      <c r="S20" s="242" t="str">
        <f t="shared" si="9"/>
        <v>条件A_01_0021</v>
      </c>
      <c r="T20" s="242" t="str">
        <f t="shared" si="10"/>
        <v>6.3kW超 11.2kW以下</v>
      </c>
      <c r="U20" s="242" t="str">
        <f t="shared" si="11"/>
        <v>-</v>
      </c>
    </row>
    <row r="21" spans="1:21">
      <c r="A21" s="261" t="s">
        <v>1785</v>
      </c>
      <c r="B21" s="262" t="s">
        <v>7204</v>
      </c>
      <c r="C21" s="262" t="s">
        <v>181</v>
      </c>
      <c r="D21" s="262" t="s">
        <v>7058</v>
      </c>
      <c r="E21" s="262" t="str">
        <f t="shared" si="1"/>
        <v>A-01-002パッケージエアコン(店舗･オフィス用)-11.2kW超 16.0kW以下</v>
      </c>
      <c r="F21" s="260">
        <v>20</v>
      </c>
      <c r="G21" s="263">
        <v>6.7</v>
      </c>
      <c r="H21" s="309" t="s">
        <v>8996</v>
      </c>
      <c r="I21" s="260"/>
      <c r="J21" s="261"/>
      <c r="K21" s="242" t="str">
        <f t="shared" si="2"/>
        <v>能力A_01_002</v>
      </c>
      <c r="L21" s="242" t="str">
        <f t="shared" si="3"/>
        <v>条件A_01_002</v>
      </c>
      <c r="M21" s="242" t="str">
        <f t="shared" si="4"/>
        <v>パッケージエアコン(店舗･オフィス用)-</v>
      </c>
      <c r="N21" s="242">
        <f t="shared" si="5"/>
        <v>5</v>
      </c>
      <c r="O21" s="242">
        <f t="shared" si="6"/>
        <v>0</v>
      </c>
      <c r="P21" s="242">
        <f t="shared" si="7"/>
        <v>0</v>
      </c>
      <c r="Q21" s="242">
        <f t="shared" si="12"/>
        <v>1</v>
      </c>
      <c r="R21" s="242" t="str">
        <f t="shared" si="8"/>
        <v>能力A_01_0025</v>
      </c>
      <c r="S21" s="242" t="str">
        <f t="shared" si="9"/>
        <v>条件A_01_0021</v>
      </c>
      <c r="T21" s="242" t="str">
        <f t="shared" si="10"/>
        <v>11.2kW超 16.0kW以下</v>
      </c>
      <c r="U21" s="242" t="str">
        <f t="shared" si="11"/>
        <v>-</v>
      </c>
    </row>
    <row r="22" spans="1:21">
      <c r="A22" s="261" t="s">
        <v>1785</v>
      </c>
      <c r="B22" s="262" t="s">
        <v>7204</v>
      </c>
      <c r="C22" s="262" t="s">
        <v>181</v>
      </c>
      <c r="D22" s="262" t="s">
        <v>7059</v>
      </c>
      <c r="E22" s="262" t="str">
        <f t="shared" si="1"/>
        <v>A-01-002パッケージエアコン(店舗･オフィス用)-16.0kW超</v>
      </c>
      <c r="F22" s="260">
        <v>21</v>
      </c>
      <c r="G22" s="264" t="s">
        <v>9760</v>
      </c>
      <c r="H22" s="309" t="s">
        <v>8996</v>
      </c>
      <c r="I22" s="260"/>
      <c r="J22" s="261"/>
      <c r="K22" s="242" t="str">
        <f t="shared" si="2"/>
        <v>能力A_01_002</v>
      </c>
      <c r="L22" s="242" t="str">
        <f t="shared" si="3"/>
        <v>条件A_01_002</v>
      </c>
      <c r="M22" s="242" t="str">
        <f t="shared" si="4"/>
        <v>パッケージエアコン(店舗･オフィス用)-</v>
      </c>
      <c r="N22" s="242">
        <f t="shared" si="5"/>
        <v>6</v>
      </c>
      <c r="O22" s="242">
        <f t="shared" si="6"/>
        <v>0</v>
      </c>
      <c r="P22" s="242">
        <f t="shared" si="7"/>
        <v>0</v>
      </c>
      <c r="Q22" s="242">
        <f t="shared" si="12"/>
        <v>1</v>
      </c>
      <c r="R22" s="242" t="str">
        <f t="shared" si="8"/>
        <v>能力A_01_0026</v>
      </c>
      <c r="S22" s="242" t="str">
        <f t="shared" si="9"/>
        <v>条件A_01_0021</v>
      </c>
      <c r="T22" s="242" t="str">
        <f t="shared" si="10"/>
        <v>16.0kW超</v>
      </c>
      <c r="U22" s="242" t="str">
        <f t="shared" si="11"/>
        <v>-</v>
      </c>
    </row>
    <row r="23" spans="1:21">
      <c r="A23" s="261" t="s">
        <v>6919</v>
      </c>
      <c r="B23" s="262" t="s">
        <v>7205</v>
      </c>
      <c r="C23" s="262" t="s">
        <v>181</v>
      </c>
      <c r="D23" s="262" t="s">
        <v>9761</v>
      </c>
      <c r="E23" s="262" t="str">
        <f t="shared" si="1"/>
        <v>A-01-003パッケージエアコン(設備用)-28kW以下</v>
      </c>
      <c r="F23" s="260">
        <v>22</v>
      </c>
      <c r="G23" s="263">
        <v>4.8</v>
      </c>
      <c r="H23" s="309" t="s">
        <v>8996</v>
      </c>
      <c r="I23" s="260"/>
      <c r="J23" s="261"/>
      <c r="K23" s="242" t="str">
        <f t="shared" si="2"/>
        <v>能力A_01_003</v>
      </c>
      <c r="L23" s="242" t="str">
        <f t="shared" si="3"/>
        <v>条件A_01_003</v>
      </c>
      <c r="M23" s="242" t="str">
        <f t="shared" si="4"/>
        <v>パッケージエアコン(設備用)-</v>
      </c>
      <c r="N23" s="242">
        <f t="shared" si="5"/>
        <v>1</v>
      </c>
      <c r="O23" s="242">
        <f t="shared" si="6"/>
        <v>1</v>
      </c>
      <c r="P23" s="242">
        <f t="shared" si="7"/>
        <v>1</v>
      </c>
      <c r="Q23" s="242">
        <f t="shared" si="12"/>
        <v>1</v>
      </c>
      <c r="R23" s="242" t="str">
        <f t="shared" si="8"/>
        <v>能力A_01_0031</v>
      </c>
      <c r="S23" s="242" t="str">
        <f t="shared" si="9"/>
        <v>条件A_01_0031</v>
      </c>
      <c r="T23" s="242" t="str">
        <f t="shared" si="10"/>
        <v>28kW以下</v>
      </c>
      <c r="U23" s="242" t="str">
        <f t="shared" si="11"/>
        <v>-</v>
      </c>
    </row>
    <row r="24" spans="1:21">
      <c r="A24" s="261" t="s">
        <v>6919</v>
      </c>
      <c r="B24" s="262" t="s">
        <v>7205</v>
      </c>
      <c r="C24" s="262" t="s">
        <v>181</v>
      </c>
      <c r="D24" s="262" t="s">
        <v>9762</v>
      </c>
      <c r="E24" s="262" t="str">
        <f t="shared" si="1"/>
        <v>A-01-003パッケージエアコン(設備用)-28kW超 45kW以下</v>
      </c>
      <c r="F24" s="260">
        <v>23</v>
      </c>
      <c r="G24" s="263">
        <v>4.2</v>
      </c>
      <c r="H24" s="309" t="s">
        <v>8996</v>
      </c>
      <c r="I24" s="260"/>
      <c r="J24" s="261"/>
      <c r="K24" s="242" t="str">
        <f t="shared" si="2"/>
        <v>能力A_01_003</v>
      </c>
      <c r="L24" s="242" t="str">
        <f t="shared" si="3"/>
        <v>条件A_01_003</v>
      </c>
      <c r="M24" s="242" t="str">
        <f t="shared" si="4"/>
        <v>パッケージエアコン(設備用)-</v>
      </c>
      <c r="N24" s="242">
        <f t="shared" si="5"/>
        <v>2</v>
      </c>
      <c r="O24" s="242">
        <f t="shared" si="6"/>
        <v>0</v>
      </c>
      <c r="P24" s="242">
        <f t="shared" si="7"/>
        <v>0</v>
      </c>
      <c r="Q24" s="242">
        <f t="shared" si="12"/>
        <v>1</v>
      </c>
      <c r="R24" s="242" t="str">
        <f t="shared" si="8"/>
        <v>能力A_01_0032</v>
      </c>
      <c r="S24" s="242" t="str">
        <f t="shared" si="9"/>
        <v>条件A_01_0031</v>
      </c>
      <c r="T24" s="242" t="str">
        <f t="shared" si="10"/>
        <v>28kW超 45kW以下</v>
      </c>
      <c r="U24" s="242" t="str">
        <f t="shared" si="11"/>
        <v>-</v>
      </c>
    </row>
    <row r="25" spans="1:21">
      <c r="A25" s="261" t="s">
        <v>6919</v>
      </c>
      <c r="B25" s="262" t="s">
        <v>7205</v>
      </c>
      <c r="C25" s="262" t="s">
        <v>181</v>
      </c>
      <c r="D25" s="262" t="s">
        <v>7062</v>
      </c>
      <c r="E25" s="262" t="str">
        <f t="shared" si="1"/>
        <v>A-01-003パッケージエアコン(設備用)-45kW超 56kW以下</v>
      </c>
      <c r="F25" s="260">
        <v>24</v>
      </c>
      <c r="G25" s="264" t="s">
        <v>9763</v>
      </c>
      <c r="H25" s="309" t="s">
        <v>8996</v>
      </c>
      <c r="I25" s="260"/>
      <c r="J25" s="261"/>
      <c r="K25" s="242" t="str">
        <f t="shared" si="2"/>
        <v>能力A_01_003</v>
      </c>
      <c r="L25" s="242" t="str">
        <f t="shared" si="3"/>
        <v>条件A_01_003</v>
      </c>
      <c r="M25" s="242" t="str">
        <f t="shared" si="4"/>
        <v>パッケージエアコン(設備用)-</v>
      </c>
      <c r="N25" s="242">
        <f t="shared" si="5"/>
        <v>3</v>
      </c>
      <c r="O25" s="242">
        <f t="shared" si="6"/>
        <v>0</v>
      </c>
      <c r="P25" s="242">
        <f t="shared" si="7"/>
        <v>0</v>
      </c>
      <c r="Q25" s="242">
        <f t="shared" si="12"/>
        <v>1</v>
      </c>
      <c r="R25" s="242" t="str">
        <f t="shared" si="8"/>
        <v>能力A_01_0033</v>
      </c>
      <c r="S25" s="242" t="str">
        <f t="shared" si="9"/>
        <v>条件A_01_0031</v>
      </c>
      <c r="T25" s="242" t="str">
        <f t="shared" si="10"/>
        <v>45kW超 56kW以下</v>
      </c>
      <c r="U25" s="242" t="str">
        <f t="shared" si="11"/>
        <v>-</v>
      </c>
    </row>
    <row r="26" spans="1:21">
      <c r="A26" s="261" t="s">
        <v>6919</v>
      </c>
      <c r="B26" s="262" t="s">
        <v>7205</v>
      </c>
      <c r="C26" s="262" t="s">
        <v>181</v>
      </c>
      <c r="D26" s="262" t="s">
        <v>7063</v>
      </c>
      <c r="E26" s="262" t="str">
        <f t="shared" si="1"/>
        <v>A-01-003パッケージエアコン(設備用)-56kW超 80kW以下</v>
      </c>
      <c r="F26" s="260">
        <v>25</v>
      </c>
      <c r="G26" s="263">
        <v>3.9</v>
      </c>
      <c r="H26" s="309" t="s">
        <v>8996</v>
      </c>
      <c r="I26" s="260"/>
      <c r="J26" s="261"/>
      <c r="K26" s="242" t="str">
        <f t="shared" si="2"/>
        <v>能力A_01_003</v>
      </c>
      <c r="L26" s="242" t="str">
        <f t="shared" si="3"/>
        <v>条件A_01_003</v>
      </c>
      <c r="M26" s="242" t="str">
        <f t="shared" si="4"/>
        <v>パッケージエアコン(設備用)-</v>
      </c>
      <c r="N26" s="242">
        <f t="shared" si="5"/>
        <v>4</v>
      </c>
      <c r="O26" s="242">
        <f t="shared" si="6"/>
        <v>0</v>
      </c>
      <c r="P26" s="242">
        <f t="shared" si="7"/>
        <v>0</v>
      </c>
      <c r="Q26" s="242">
        <f t="shared" si="12"/>
        <v>1</v>
      </c>
      <c r="R26" s="242" t="str">
        <f t="shared" si="8"/>
        <v>能力A_01_0034</v>
      </c>
      <c r="S26" s="242" t="str">
        <f t="shared" si="9"/>
        <v>条件A_01_0031</v>
      </c>
      <c r="T26" s="242" t="str">
        <f t="shared" si="10"/>
        <v>56kW超 80kW以下</v>
      </c>
      <c r="U26" s="242" t="str">
        <f t="shared" si="11"/>
        <v>-</v>
      </c>
    </row>
    <row r="27" spans="1:21">
      <c r="A27" s="261" t="s">
        <v>6919</v>
      </c>
      <c r="B27" s="262" t="s">
        <v>7205</v>
      </c>
      <c r="C27" s="262" t="s">
        <v>181</v>
      </c>
      <c r="D27" s="262" t="s">
        <v>7064</v>
      </c>
      <c r="E27" s="262" t="str">
        <f t="shared" si="1"/>
        <v>A-01-003パッケージエアコン(設備用)-80kW超 112kW以下</v>
      </c>
      <c r="F27" s="260">
        <v>26</v>
      </c>
      <c r="G27" s="263">
        <v>3.5</v>
      </c>
      <c r="H27" s="309" t="s">
        <v>8996</v>
      </c>
      <c r="I27" s="260"/>
      <c r="J27" s="261"/>
      <c r="K27" s="242" t="str">
        <f t="shared" si="2"/>
        <v>能力A_01_003</v>
      </c>
      <c r="L27" s="242" t="str">
        <f t="shared" si="3"/>
        <v>条件A_01_003</v>
      </c>
      <c r="M27" s="242" t="str">
        <f t="shared" si="4"/>
        <v>パッケージエアコン(設備用)-</v>
      </c>
      <c r="N27" s="242">
        <f t="shared" si="5"/>
        <v>5</v>
      </c>
      <c r="O27" s="242">
        <f t="shared" si="6"/>
        <v>0</v>
      </c>
      <c r="P27" s="242">
        <f t="shared" si="7"/>
        <v>0</v>
      </c>
      <c r="Q27" s="242">
        <f t="shared" si="12"/>
        <v>1</v>
      </c>
      <c r="R27" s="242" t="str">
        <f t="shared" si="8"/>
        <v>能力A_01_0035</v>
      </c>
      <c r="S27" s="242" t="str">
        <f t="shared" si="9"/>
        <v>条件A_01_0031</v>
      </c>
      <c r="T27" s="242" t="str">
        <f t="shared" si="10"/>
        <v>80kW超 112kW以下</v>
      </c>
      <c r="U27" s="242" t="str">
        <f t="shared" si="11"/>
        <v>-</v>
      </c>
    </row>
    <row r="28" spans="1:21">
      <c r="A28" s="261" t="s">
        <v>6919</v>
      </c>
      <c r="B28" s="262" t="s">
        <v>7205</v>
      </c>
      <c r="C28" s="262" t="s">
        <v>181</v>
      </c>
      <c r="D28" s="262" t="s">
        <v>10108</v>
      </c>
      <c r="E28" s="262" t="str">
        <f t="shared" si="1"/>
        <v>A-01-003パッケージエアコン(設備用)-112kW超 140kW以下</v>
      </c>
      <c r="F28" s="260">
        <v>27</v>
      </c>
      <c r="G28" s="263">
        <v>3.2</v>
      </c>
      <c r="H28" s="309" t="s">
        <v>8996</v>
      </c>
      <c r="I28" s="260"/>
      <c r="J28" s="261"/>
      <c r="K28" s="242" t="str">
        <f t="shared" si="2"/>
        <v>能力A_01_003</v>
      </c>
      <c r="L28" s="242" t="str">
        <f t="shared" si="3"/>
        <v>条件A_01_003</v>
      </c>
      <c r="M28" s="242" t="str">
        <f t="shared" si="4"/>
        <v>パッケージエアコン(設備用)-</v>
      </c>
      <c r="N28" s="242">
        <f t="shared" si="5"/>
        <v>6</v>
      </c>
      <c r="O28" s="242">
        <f t="shared" si="6"/>
        <v>0</v>
      </c>
      <c r="P28" s="242">
        <f t="shared" si="7"/>
        <v>0</v>
      </c>
      <c r="Q28" s="242">
        <f t="shared" si="12"/>
        <v>1</v>
      </c>
      <c r="R28" s="242" t="str">
        <f t="shared" si="8"/>
        <v>能力A_01_0036</v>
      </c>
      <c r="S28" s="242" t="str">
        <f t="shared" si="9"/>
        <v>条件A_01_0031</v>
      </c>
      <c r="T28" s="242" t="str">
        <f t="shared" si="10"/>
        <v>112kW超 140kW以下</v>
      </c>
      <c r="U28" s="242" t="str">
        <f t="shared" si="11"/>
        <v>-</v>
      </c>
    </row>
    <row r="29" spans="1:21">
      <c r="A29" s="261" t="s">
        <v>6919</v>
      </c>
      <c r="B29" s="262" t="s">
        <v>7205</v>
      </c>
      <c r="C29" s="262" t="s">
        <v>181</v>
      </c>
      <c r="D29" s="262" t="s">
        <v>7066</v>
      </c>
      <c r="E29" s="262" t="str">
        <f t="shared" si="1"/>
        <v>A-01-003パッケージエアコン(設備用)-140kW超</v>
      </c>
      <c r="F29" s="260">
        <v>28</v>
      </c>
      <c r="G29" s="263">
        <v>3.5</v>
      </c>
      <c r="H29" s="309" t="s">
        <v>8996</v>
      </c>
      <c r="I29" s="260"/>
      <c r="J29" s="261"/>
      <c r="K29" s="242" t="str">
        <f t="shared" si="2"/>
        <v>能力A_01_003</v>
      </c>
      <c r="L29" s="242" t="str">
        <f t="shared" si="3"/>
        <v>条件A_01_003</v>
      </c>
      <c r="M29" s="242" t="str">
        <f t="shared" si="4"/>
        <v>パッケージエアコン(設備用)-</v>
      </c>
      <c r="N29" s="242">
        <f t="shared" si="5"/>
        <v>7</v>
      </c>
      <c r="O29" s="242">
        <f t="shared" si="6"/>
        <v>0</v>
      </c>
      <c r="P29" s="242">
        <f t="shared" si="7"/>
        <v>0</v>
      </c>
      <c r="Q29" s="242">
        <f t="shared" si="12"/>
        <v>1</v>
      </c>
      <c r="R29" s="242" t="str">
        <f t="shared" si="8"/>
        <v>能力A_01_0037</v>
      </c>
      <c r="S29" s="242" t="str">
        <f t="shared" si="9"/>
        <v>条件A_01_0031</v>
      </c>
      <c r="T29" s="242" t="str">
        <f t="shared" si="10"/>
        <v>140kW超</v>
      </c>
      <c r="U29" s="242" t="str">
        <f t="shared" si="11"/>
        <v>-</v>
      </c>
    </row>
    <row r="30" spans="1:21">
      <c r="A30" s="261" t="s">
        <v>6919</v>
      </c>
      <c r="B30" s="262" t="s">
        <v>7205</v>
      </c>
      <c r="C30" s="262" t="s">
        <v>260</v>
      </c>
      <c r="D30" s="262" t="s">
        <v>259</v>
      </c>
      <c r="E30" s="262" t="str">
        <f t="shared" si="1"/>
        <v>A-01-003パッケージエアコン(設備用)排熱利用型9.8kW</v>
      </c>
      <c r="F30" s="260">
        <v>29</v>
      </c>
      <c r="G30" s="263">
        <v>6.1</v>
      </c>
      <c r="H30" s="262" t="s">
        <v>1085</v>
      </c>
      <c r="I30" s="260"/>
      <c r="J30" s="261"/>
      <c r="K30" s="242" t="str">
        <f t="shared" si="2"/>
        <v>能力A_01_003</v>
      </c>
      <c r="L30" s="242" t="str">
        <f t="shared" si="3"/>
        <v>条件A_01_003</v>
      </c>
      <c r="M30" s="242" t="str">
        <f t="shared" si="4"/>
        <v>パッケージエアコン(設備用)排熱利用型</v>
      </c>
      <c r="N30" s="242">
        <f t="shared" si="5"/>
        <v>1</v>
      </c>
      <c r="O30" s="242">
        <f t="shared" si="6"/>
        <v>1</v>
      </c>
      <c r="P30" s="242">
        <f t="shared" si="7"/>
        <v>0</v>
      </c>
      <c r="Q30" s="242">
        <f t="shared" si="12"/>
        <v>2</v>
      </c>
      <c r="R30" s="242" t="str">
        <f t="shared" si="8"/>
        <v>能力A_01_0031</v>
      </c>
      <c r="S30" s="242" t="str">
        <f t="shared" si="9"/>
        <v>条件A_01_0032</v>
      </c>
      <c r="T30" s="242" t="str">
        <f t="shared" si="10"/>
        <v>9.8kW</v>
      </c>
      <c r="U30" s="242" t="str">
        <f t="shared" si="11"/>
        <v>排熱利用型</v>
      </c>
    </row>
    <row r="31" spans="1:21">
      <c r="A31" s="261" t="s">
        <v>6920</v>
      </c>
      <c r="B31" s="262" t="s">
        <v>7206</v>
      </c>
      <c r="C31" s="262" t="s">
        <v>181</v>
      </c>
      <c r="D31" s="262" t="s">
        <v>9764</v>
      </c>
      <c r="E31" s="262" t="str">
        <f t="shared" si="1"/>
        <v>A-01-004パッケージエアコン(ビル用マルチ)-14.0kW以下</v>
      </c>
      <c r="F31" s="260">
        <v>30</v>
      </c>
      <c r="G31" s="263">
        <v>6.1</v>
      </c>
      <c r="H31" s="309" t="s">
        <v>8996</v>
      </c>
      <c r="I31" s="260"/>
      <c r="J31" s="261"/>
      <c r="K31" s="242" t="str">
        <f t="shared" si="2"/>
        <v>能力A_01_004</v>
      </c>
      <c r="L31" s="242" t="str">
        <f t="shared" si="3"/>
        <v>条件A_01_004</v>
      </c>
      <c r="M31" s="242" t="str">
        <f t="shared" si="4"/>
        <v>パッケージエアコン(ビル用マルチ)-</v>
      </c>
      <c r="N31" s="242">
        <f t="shared" si="5"/>
        <v>1</v>
      </c>
      <c r="O31" s="242">
        <f t="shared" si="6"/>
        <v>1</v>
      </c>
      <c r="P31" s="242">
        <f t="shared" si="7"/>
        <v>1</v>
      </c>
      <c r="Q31" s="242">
        <f t="shared" si="12"/>
        <v>1</v>
      </c>
      <c r="R31" s="242" t="str">
        <f t="shared" si="8"/>
        <v>能力A_01_0041</v>
      </c>
      <c r="S31" s="242" t="str">
        <f t="shared" si="9"/>
        <v>条件A_01_0041</v>
      </c>
      <c r="T31" s="242" t="str">
        <f t="shared" si="10"/>
        <v>14.0kW以下</v>
      </c>
      <c r="U31" s="242" t="str">
        <f t="shared" si="11"/>
        <v>-</v>
      </c>
    </row>
    <row r="32" spans="1:21">
      <c r="A32" s="261" t="s">
        <v>6920</v>
      </c>
      <c r="B32" s="262" t="s">
        <v>7206</v>
      </c>
      <c r="C32" s="262" t="s">
        <v>181</v>
      </c>
      <c r="D32" s="262" t="s">
        <v>7208</v>
      </c>
      <c r="E32" s="262" t="str">
        <f t="shared" si="1"/>
        <v>A-01-004パッケージエアコン(ビル用マルチ)-14.0kW超 16.0kW以下</v>
      </c>
      <c r="F32" s="260">
        <v>31</v>
      </c>
      <c r="G32" s="264" t="s">
        <v>9760</v>
      </c>
      <c r="H32" s="309" t="s">
        <v>8996</v>
      </c>
      <c r="I32" s="260"/>
      <c r="J32" s="261"/>
      <c r="K32" s="242" t="str">
        <f t="shared" si="2"/>
        <v>能力A_01_004</v>
      </c>
      <c r="L32" s="242" t="str">
        <f t="shared" si="3"/>
        <v>条件A_01_004</v>
      </c>
      <c r="M32" s="242" t="str">
        <f t="shared" si="4"/>
        <v>パッケージエアコン(ビル用マルチ)-</v>
      </c>
      <c r="N32" s="242">
        <f t="shared" si="5"/>
        <v>2</v>
      </c>
      <c r="O32" s="242">
        <f t="shared" si="6"/>
        <v>0</v>
      </c>
      <c r="P32" s="242">
        <f t="shared" si="7"/>
        <v>0</v>
      </c>
      <c r="Q32" s="242">
        <f t="shared" si="12"/>
        <v>1</v>
      </c>
      <c r="R32" s="242" t="str">
        <f t="shared" si="8"/>
        <v>能力A_01_0042</v>
      </c>
      <c r="S32" s="242" t="str">
        <f t="shared" si="9"/>
        <v>条件A_01_0041</v>
      </c>
      <c r="T32" s="242" t="str">
        <f t="shared" si="10"/>
        <v>14.0kW超 16.0kW以下</v>
      </c>
      <c r="U32" s="242" t="str">
        <f t="shared" si="11"/>
        <v>-</v>
      </c>
    </row>
    <row r="33" spans="1:21">
      <c r="A33" s="261" t="s">
        <v>6920</v>
      </c>
      <c r="B33" s="262" t="s">
        <v>7206</v>
      </c>
      <c r="C33" s="262" t="s">
        <v>181</v>
      </c>
      <c r="D33" s="262" t="s">
        <v>7209</v>
      </c>
      <c r="E33" s="262" t="str">
        <f t="shared" si="1"/>
        <v>A-01-004パッケージエアコン(ビル用マルチ)-16.0kW超 22.4kW以下</v>
      </c>
      <c r="F33" s="260">
        <v>32</v>
      </c>
      <c r="G33" s="263">
        <v>6.5</v>
      </c>
      <c r="H33" s="309" t="s">
        <v>8996</v>
      </c>
      <c r="I33" s="260"/>
      <c r="J33" s="261"/>
      <c r="K33" s="242" t="str">
        <f t="shared" si="2"/>
        <v>能力A_01_004</v>
      </c>
      <c r="L33" s="242" t="str">
        <f t="shared" si="3"/>
        <v>条件A_01_004</v>
      </c>
      <c r="M33" s="242" t="str">
        <f t="shared" si="4"/>
        <v>パッケージエアコン(ビル用マルチ)-</v>
      </c>
      <c r="N33" s="242">
        <f t="shared" si="5"/>
        <v>3</v>
      </c>
      <c r="O33" s="242">
        <f t="shared" si="6"/>
        <v>0</v>
      </c>
      <c r="P33" s="242">
        <f t="shared" si="7"/>
        <v>0</v>
      </c>
      <c r="Q33" s="242">
        <f t="shared" si="12"/>
        <v>1</v>
      </c>
      <c r="R33" s="242" t="str">
        <f t="shared" si="8"/>
        <v>能力A_01_0043</v>
      </c>
      <c r="S33" s="242" t="str">
        <f t="shared" si="9"/>
        <v>条件A_01_0041</v>
      </c>
      <c r="T33" s="242" t="str">
        <f t="shared" si="10"/>
        <v>16.0kW超 22.4kW以下</v>
      </c>
      <c r="U33" s="242" t="str">
        <f t="shared" si="11"/>
        <v>-</v>
      </c>
    </row>
    <row r="34" spans="1:21">
      <c r="A34" s="261" t="s">
        <v>6920</v>
      </c>
      <c r="B34" s="262" t="s">
        <v>7206</v>
      </c>
      <c r="C34" s="262" t="s">
        <v>181</v>
      </c>
      <c r="D34" s="262" t="s">
        <v>7210</v>
      </c>
      <c r="E34" s="262" t="str">
        <f t="shared" si="1"/>
        <v>A-01-004パッケージエアコン(ビル用マルチ)-22.4kW超 28.0kW以下</v>
      </c>
      <c r="F34" s="260">
        <v>33</v>
      </c>
      <c r="G34" s="263">
        <v>6.3</v>
      </c>
      <c r="H34" s="309" t="s">
        <v>8996</v>
      </c>
      <c r="I34" s="260"/>
      <c r="J34" s="261"/>
      <c r="K34" s="242" t="str">
        <f t="shared" si="2"/>
        <v>能力A_01_004</v>
      </c>
      <c r="L34" s="242" t="str">
        <f t="shared" si="3"/>
        <v>条件A_01_004</v>
      </c>
      <c r="M34" s="242" t="str">
        <f t="shared" si="4"/>
        <v>パッケージエアコン(ビル用マルチ)-</v>
      </c>
      <c r="N34" s="242">
        <f t="shared" si="5"/>
        <v>4</v>
      </c>
      <c r="O34" s="242">
        <f t="shared" si="6"/>
        <v>0</v>
      </c>
      <c r="P34" s="242">
        <f t="shared" si="7"/>
        <v>0</v>
      </c>
      <c r="Q34" s="242">
        <f t="shared" si="12"/>
        <v>1</v>
      </c>
      <c r="R34" s="242" t="str">
        <f t="shared" si="8"/>
        <v>能力A_01_0044</v>
      </c>
      <c r="S34" s="242" t="str">
        <f t="shared" si="9"/>
        <v>条件A_01_0041</v>
      </c>
      <c r="T34" s="242" t="str">
        <f t="shared" si="10"/>
        <v>22.4kW超 28.0kW以下</v>
      </c>
      <c r="U34" s="242" t="str">
        <f t="shared" si="11"/>
        <v>-</v>
      </c>
    </row>
    <row r="35" spans="1:21">
      <c r="A35" s="261" t="s">
        <v>6920</v>
      </c>
      <c r="B35" s="262" t="s">
        <v>7206</v>
      </c>
      <c r="C35" s="262" t="s">
        <v>181</v>
      </c>
      <c r="D35" s="262" t="s">
        <v>7211</v>
      </c>
      <c r="E35" s="262" t="str">
        <f t="shared" si="1"/>
        <v>A-01-004パッケージエアコン(ビル用マルチ)-28.0kW超 33.5kW以下</v>
      </c>
      <c r="F35" s="260">
        <v>34</v>
      </c>
      <c r="G35" s="263">
        <v>6.4</v>
      </c>
      <c r="H35" s="309" t="s">
        <v>8996</v>
      </c>
      <c r="I35" s="260"/>
      <c r="J35" s="261"/>
      <c r="K35" s="242" t="str">
        <f t="shared" si="2"/>
        <v>能力A_01_004</v>
      </c>
      <c r="L35" s="242" t="str">
        <f t="shared" si="3"/>
        <v>条件A_01_004</v>
      </c>
      <c r="M35" s="242" t="str">
        <f t="shared" si="4"/>
        <v>パッケージエアコン(ビル用マルチ)-</v>
      </c>
      <c r="N35" s="242">
        <f t="shared" si="5"/>
        <v>5</v>
      </c>
      <c r="O35" s="242">
        <f t="shared" si="6"/>
        <v>0</v>
      </c>
      <c r="P35" s="242">
        <f t="shared" si="7"/>
        <v>0</v>
      </c>
      <c r="Q35" s="242">
        <f t="shared" si="12"/>
        <v>1</v>
      </c>
      <c r="R35" s="242" t="str">
        <f t="shared" si="8"/>
        <v>能力A_01_0045</v>
      </c>
      <c r="S35" s="242" t="str">
        <f t="shared" si="9"/>
        <v>条件A_01_0041</v>
      </c>
      <c r="T35" s="242" t="str">
        <f t="shared" si="10"/>
        <v>28.0kW超 33.5kW以下</v>
      </c>
      <c r="U35" s="242" t="str">
        <f t="shared" si="11"/>
        <v>-</v>
      </c>
    </row>
    <row r="36" spans="1:21">
      <c r="A36" s="261" t="s">
        <v>6920</v>
      </c>
      <c r="B36" s="262" t="s">
        <v>7206</v>
      </c>
      <c r="C36" s="262" t="s">
        <v>181</v>
      </c>
      <c r="D36" s="262" t="s">
        <v>7212</v>
      </c>
      <c r="E36" s="262" t="str">
        <f t="shared" si="1"/>
        <v>A-01-004パッケージエアコン(ビル用マルチ)-33.5kW超 40.0kW以下</v>
      </c>
      <c r="F36" s="260">
        <v>35</v>
      </c>
      <c r="G36" s="263">
        <v>6.1</v>
      </c>
      <c r="H36" s="309" t="s">
        <v>8996</v>
      </c>
      <c r="I36" s="260"/>
      <c r="J36" s="261"/>
      <c r="K36" s="242" t="str">
        <f t="shared" si="2"/>
        <v>能力A_01_004</v>
      </c>
      <c r="L36" s="242" t="str">
        <f t="shared" si="3"/>
        <v>条件A_01_004</v>
      </c>
      <c r="M36" s="242" t="str">
        <f t="shared" si="4"/>
        <v>パッケージエアコン(ビル用マルチ)-</v>
      </c>
      <c r="N36" s="242">
        <f t="shared" si="5"/>
        <v>6</v>
      </c>
      <c r="O36" s="242">
        <f t="shared" si="6"/>
        <v>0</v>
      </c>
      <c r="P36" s="242">
        <f t="shared" si="7"/>
        <v>0</v>
      </c>
      <c r="Q36" s="242">
        <f t="shared" si="12"/>
        <v>1</v>
      </c>
      <c r="R36" s="242" t="str">
        <f t="shared" si="8"/>
        <v>能力A_01_0046</v>
      </c>
      <c r="S36" s="242" t="str">
        <f t="shared" si="9"/>
        <v>条件A_01_0041</v>
      </c>
      <c r="T36" s="242" t="str">
        <f t="shared" si="10"/>
        <v>33.5kW超 40.0kW以下</v>
      </c>
      <c r="U36" s="242" t="str">
        <f t="shared" si="11"/>
        <v>-</v>
      </c>
    </row>
    <row r="37" spans="1:21">
      <c r="A37" s="261" t="s">
        <v>6920</v>
      </c>
      <c r="B37" s="262" t="s">
        <v>7206</v>
      </c>
      <c r="C37" s="262" t="s">
        <v>181</v>
      </c>
      <c r="D37" s="262" t="s">
        <v>7213</v>
      </c>
      <c r="E37" s="262" t="str">
        <f t="shared" si="1"/>
        <v>A-01-004パッケージエアコン(ビル用マルチ)-40.0kW超 56.0kW以下</v>
      </c>
      <c r="F37" s="260">
        <v>36</v>
      </c>
      <c r="G37" s="263">
        <v>6.4</v>
      </c>
      <c r="H37" s="309" t="s">
        <v>8996</v>
      </c>
      <c r="I37" s="260"/>
      <c r="J37" s="261"/>
      <c r="K37" s="242" t="str">
        <f t="shared" si="2"/>
        <v>能力A_01_004</v>
      </c>
      <c r="L37" s="242" t="str">
        <f t="shared" si="3"/>
        <v>条件A_01_004</v>
      </c>
      <c r="M37" s="242" t="str">
        <f t="shared" si="4"/>
        <v>パッケージエアコン(ビル用マルチ)-</v>
      </c>
      <c r="N37" s="242">
        <f t="shared" si="5"/>
        <v>7</v>
      </c>
      <c r="O37" s="242">
        <f t="shared" si="6"/>
        <v>0</v>
      </c>
      <c r="P37" s="242">
        <f t="shared" si="7"/>
        <v>0</v>
      </c>
      <c r="Q37" s="242">
        <f t="shared" si="12"/>
        <v>1</v>
      </c>
      <c r="R37" s="242" t="str">
        <f t="shared" si="8"/>
        <v>能力A_01_0047</v>
      </c>
      <c r="S37" s="242" t="str">
        <f t="shared" si="9"/>
        <v>条件A_01_0041</v>
      </c>
      <c r="T37" s="242" t="str">
        <f t="shared" si="10"/>
        <v>40.0kW超 56.0kW以下</v>
      </c>
      <c r="U37" s="242" t="str">
        <f t="shared" si="11"/>
        <v>-</v>
      </c>
    </row>
    <row r="38" spans="1:21">
      <c r="A38" s="261" t="s">
        <v>6920</v>
      </c>
      <c r="B38" s="262" t="s">
        <v>7206</v>
      </c>
      <c r="C38" s="262" t="s">
        <v>181</v>
      </c>
      <c r="D38" s="262" t="s">
        <v>7214</v>
      </c>
      <c r="E38" s="262" t="str">
        <f t="shared" si="1"/>
        <v>A-01-004パッケージエアコン(ビル用マルチ)-56.0kW超 69.0kW以下</v>
      </c>
      <c r="F38" s="260">
        <v>37</v>
      </c>
      <c r="G38" s="263">
        <v>6.4</v>
      </c>
      <c r="H38" s="309" t="s">
        <v>8996</v>
      </c>
      <c r="I38" s="260"/>
      <c r="J38" s="261"/>
      <c r="K38" s="242" t="str">
        <f t="shared" si="2"/>
        <v>能力A_01_004</v>
      </c>
      <c r="L38" s="242" t="str">
        <f t="shared" si="3"/>
        <v>条件A_01_004</v>
      </c>
      <c r="M38" s="242" t="str">
        <f t="shared" si="4"/>
        <v>パッケージエアコン(ビル用マルチ)-</v>
      </c>
      <c r="N38" s="242">
        <f t="shared" si="5"/>
        <v>8</v>
      </c>
      <c r="O38" s="242">
        <f t="shared" si="6"/>
        <v>0</v>
      </c>
      <c r="P38" s="242">
        <f t="shared" si="7"/>
        <v>0</v>
      </c>
      <c r="Q38" s="242">
        <f t="shared" si="12"/>
        <v>1</v>
      </c>
      <c r="R38" s="242" t="str">
        <f t="shared" si="8"/>
        <v>能力A_01_0048</v>
      </c>
      <c r="S38" s="242" t="str">
        <f t="shared" si="9"/>
        <v>条件A_01_0041</v>
      </c>
      <c r="T38" s="242" t="str">
        <f t="shared" si="10"/>
        <v>56.0kW超 69.0kW以下</v>
      </c>
      <c r="U38" s="242" t="str">
        <f t="shared" si="11"/>
        <v>-</v>
      </c>
    </row>
    <row r="39" spans="1:21">
      <c r="A39" s="261" t="s">
        <v>6920</v>
      </c>
      <c r="B39" s="262" t="s">
        <v>7206</v>
      </c>
      <c r="C39" s="262" t="s">
        <v>181</v>
      </c>
      <c r="D39" s="262" t="s">
        <v>7215</v>
      </c>
      <c r="E39" s="262" t="str">
        <f t="shared" si="1"/>
        <v>A-01-004パッケージエアコン(ビル用マルチ)-69.0kW超 80.0kW以下</v>
      </c>
      <c r="F39" s="260">
        <v>38</v>
      </c>
      <c r="G39" s="263">
        <v>6.4</v>
      </c>
      <c r="H39" s="309" t="s">
        <v>8996</v>
      </c>
      <c r="I39" s="260"/>
      <c r="J39" s="261"/>
      <c r="K39" s="242" t="str">
        <f t="shared" si="2"/>
        <v>能力A_01_004</v>
      </c>
      <c r="L39" s="242" t="str">
        <f t="shared" si="3"/>
        <v>条件A_01_004</v>
      </c>
      <c r="M39" s="242" t="str">
        <f t="shared" si="4"/>
        <v>パッケージエアコン(ビル用マルチ)-</v>
      </c>
      <c r="N39" s="242">
        <f t="shared" si="5"/>
        <v>9</v>
      </c>
      <c r="O39" s="242">
        <f t="shared" si="6"/>
        <v>0</v>
      </c>
      <c r="P39" s="242">
        <f t="shared" si="7"/>
        <v>0</v>
      </c>
      <c r="Q39" s="242">
        <f t="shared" si="12"/>
        <v>1</v>
      </c>
      <c r="R39" s="242" t="str">
        <f t="shared" si="8"/>
        <v>能力A_01_0049</v>
      </c>
      <c r="S39" s="242" t="str">
        <f t="shared" si="9"/>
        <v>条件A_01_0041</v>
      </c>
      <c r="T39" s="242" t="str">
        <f t="shared" si="10"/>
        <v>69.0kW超 80.0kW以下</v>
      </c>
      <c r="U39" s="242" t="str">
        <f t="shared" si="11"/>
        <v>-</v>
      </c>
    </row>
    <row r="40" spans="1:21">
      <c r="A40" s="261" t="s">
        <v>6920</v>
      </c>
      <c r="B40" s="262" t="s">
        <v>7206</v>
      </c>
      <c r="C40" s="262" t="s">
        <v>181</v>
      </c>
      <c r="D40" s="262" t="s">
        <v>7216</v>
      </c>
      <c r="E40" s="262" t="str">
        <f t="shared" si="1"/>
        <v>A-01-004パッケージエアコン(ビル用マルチ)-80.0kW超 90.0kW以下</v>
      </c>
      <c r="F40" s="260">
        <v>39</v>
      </c>
      <c r="G40" s="263">
        <v>6.4</v>
      </c>
      <c r="H40" s="309" t="s">
        <v>8996</v>
      </c>
      <c r="I40" s="260"/>
      <c r="J40" s="261"/>
      <c r="K40" s="242" t="str">
        <f t="shared" si="2"/>
        <v>能力A_01_004</v>
      </c>
      <c r="L40" s="242" t="str">
        <f t="shared" si="3"/>
        <v>条件A_01_004</v>
      </c>
      <c r="M40" s="242" t="str">
        <f t="shared" si="4"/>
        <v>パッケージエアコン(ビル用マルチ)-</v>
      </c>
      <c r="N40" s="242">
        <f t="shared" si="5"/>
        <v>10</v>
      </c>
      <c r="O40" s="242">
        <f t="shared" si="6"/>
        <v>0</v>
      </c>
      <c r="P40" s="242">
        <f t="shared" si="7"/>
        <v>0</v>
      </c>
      <c r="Q40" s="242">
        <f t="shared" si="12"/>
        <v>1</v>
      </c>
      <c r="R40" s="242" t="str">
        <f t="shared" si="8"/>
        <v>能力A_01_00410</v>
      </c>
      <c r="S40" s="242" t="str">
        <f t="shared" si="9"/>
        <v>条件A_01_0041</v>
      </c>
      <c r="T40" s="242" t="str">
        <f t="shared" si="10"/>
        <v>80.0kW超 90.0kW以下</v>
      </c>
      <c r="U40" s="242" t="str">
        <f t="shared" si="11"/>
        <v>-</v>
      </c>
    </row>
    <row r="41" spans="1:21">
      <c r="A41" s="261" t="s">
        <v>6920</v>
      </c>
      <c r="B41" s="262" t="s">
        <v>7206</v>
      </c>
      <c r="C41" s="262" t="s">
        <v>181</v>
      </c>
      <c r="D41" s="262" t="s">
        <v>7217</v>
      </c>
      <c r="E41" s="262" t="str">
        <f t="shared" si="1"/>
        <v>A-01-004パッケージエアコン(ビル用マルチ)-90.0kW超</v>
      </c>
      <c r="F41" s="260">
        <v>40</v>
      </c>
      <c r="G41" s="263">
        <v>6.4</v>
      </c>
      <c r="H41" s="309" t="s">
        <v>8996</v>
      </c>
      <c r="I41" s="260"/>
      <c r="J41" s="261"/>
      <c r="K41" s="242" t="str">
        <f t="shared" si="2"/>
        <v>能力A_01_004</v>
      </c>
      <c r="L41" s="242" t="str">
        <f t="shared" si="3"/>
        <v>条件A_01_004</v>
      </c>
      <c r="M41" s="242" t="str">
        <f t="shared" si="4"/>
        <v>パッケージエアコン(ビル用マルチ)-</v>
      </c>
      <c r="N41" s="242">
        <f t="shared" si="5"/>
        <v>11</v>
      </c>
      <c r="O41" s="242">
        <f t="shared" si="6"/>
        <v>0</v>
      </c>
      <c r="P41" s="242">
        <f t="shared" si="7"/>
        <v>0</v>
      </c>
      <c r="Q41" s="242">
        <f t="shared" si="12"/>
        <v>1</v>
      </c>
      <c r="R41" s="242" t="str">
        <f t="shared" si="8"/>
        <v>能力A_01_00411</v>
      </c>
      <c r="S41" s="242" t="str">
        <f t="shared" si="9"/>
        <v>条件A_01_0041</v>
      </c>
      <c r="T41" s="242" t="str">
        <f t="shared" si="10"/>
        <v>90.0kW超</v>
      </c>
      <c r="U41" s="242" t="str">
        <f t="shared" si="11"/>
        <v>-</v>
      </c>
    </row>
    <row r="42" spans="1:21">
      <c r="A42" s="261" t="s">
        <v>7218</v>
      </c>
      <c r="B42" s="262" t="s">
        <v>7219</v>
      </c>
      <c r="C42" s="262" t="s">
        <v>181</v>
      </c>
      <c r="D42" s="262" t="s">
        <v>10109</v>
      </c>
      <c r="E42" s="262" t="str">
        <f t="shared" si="1"/>
        <v>A-01-005氷蓄熱式パッケージエアコン-14.0kW以下</v>
      </c>
      <c r="F42" s="260">
        <v>41</v>
      </c>
      <c r="G42" s="263">
        <v>3.64</v>
      </c>
      <c r="H42" s="262" t="s">
        <v>9765</v>
      </c>
      <c r="I42" s="260"/>
      <c r="J42" s="261"/>
      <c r="K42" s="242" t="str">
        <f t="shared" si="2"/>
        <v>能力A_01_005</v>
      </c>
      <c r="L42" s="242" t="str">
        <f t="shared" si="3"/>
        <v>条件A_01_005</v>
      </c>
      <c r="M42" s="242" t="str">
        <f t="shared" si="4"/>
        <v>氷蓄熱式パッケージエアコン-</v>
      </c>
      <c r="N42" s="242">
        <f t="shared" si="5"/>
        <v>1</v>
      </c>
      <c r="O42" s="242">
        <f t="shared" si="6"/>
        <v>1</v>
      </c>
      <c r="P42" s="242">
        <f t="shared" si="7"/>
        <v>1</v>
      </c>
      <c r="Q42" s="242">
        <f t="shared" si="12"/>
        <v>1</v>
      </c>
      <c r="R42" s="242" t="str">
        <f t="shared" si="8"/>
        <v>能力A_01_0051</v>
      </c>
      <c r="S42" s="242" t="str">
        <f t="shared" si="9"/>
        <v>条件A_01_0051</v>
      </c>
      <c r="T42" s="242" t="str">
        <f t="shared" si="10"/>
        <v>14.0kW以下</v>
      </c>
      <c r="U42" s="242" t="str">
        <f t="shared" si="11"/>
        <v>-</v>
      </c>
    </row>
    <row r="43" spans="1:21">
      <c r="A43" s="261" t="s">
        <v>7218</v>
      </c>
      <c r="B43" s="262" t="s">
        <v>7219</v>
      </c>
      <c r="C43" s="262" t="s">
        <v>181</v>
      </c>
      <c r="D43" s="262" t="s">
        <v>9766</v>
      </c>
      <c r="E43" s="262" t="str">
        <f t="shared" si="1"/>
        <v>A-01-005氷蓄熱式パッケージエアコン-14.0kW超16.0kW以下</v>
      </c>
      <c r="F43" s="260">
        <v>42</v>
      </c>
      <c r="G43" s="263" t="s">
        <v>146</v>
      </c>
      <c r="H43" s="262" t="s">
        <v>9765</v>
      </c>
      <c r="I43" s="260"/>
      <c r="J43" s="261"/>
      <c r="K43" s="242" t="str">
        <f t="shared" si="2"/>
        <v>能力A_01_005</v>
      </c>
      <c r="L43" s="242" t="str">
        <f t="shared" si="3"/>
        <v>条件A_01_005</v>
      </c>
      <c r="M43" s="242" t="str">
        <f t="shared" si="4"/>
        <v>氷蓄熱式パッケージエアコン-</v>
      </c>
      <c r="N43" s="242">
        <f t="shared" si="5"/>
        <v>2</v>
      </c>
      <c r="O43" s="242">
        <f t="shared" si="6"/>
        <v>0</v>
      </c>
      <c r="P43" s="242">
        <f t="shared" si="7"/>
        <v>0</v>
      </c>
      <c r="Q43" s="242">
        <f t="shared" si="12"/>
        <v>1</v>
      </c>
      <c r="R43" s="242" t="str">
        <f t="shared" si="8"/>
        <v>能力A_01_0052</v>
      </c>
      <c r="S43" s="242" t="str">
        <f t="shared" si="9"/>
        <v>条件A_01_0051</v>
      </c>
      <c r="T43" s="242" t="str">
        <f t="shared" si="10"/>
        <v>14.0kW超16.0kW以下</v>
      </c>
      <c r="U43" s="242" t="str">
        <f t="shared" si="11"/>
        <v>-</v>
      </c>
    </row>
    <row r="44" spans="1:21">
      <c r="A44" s="261" t="s">
        <v>7218</v>
      </c>
      <c r="B44" s="262" t="s">
        <v>7219</v>
      </c>
      <c r="C44" s="262" t="s">
        <v>181</v>
      </c>
      <c r="D44" s="262" t="s">
        <v>9767</v>
      </c>
      <c r="E44" s="262" t="str">
        <f t="shared" si="1"/>
        <v>A-01-005氷蓄熱式パッケージエアコン-16.0kW超22.4kW以下</v>
      </c>
      <c r="F44" s="260">
        <v>43</v>
      </c>
      <c r="G44" s="263" t="s">
        <v>146</v>
      </c>
      <c r="H44" s="262" t="s">
        <v>9765</v>
      </c>
      <c r="I44" s="260"/>
      <c r="J44" s="261"/>
      <c r="K44" s="242" t="str">
        <f t="shared" si="2"/>
        <v>能力A_01_005</v>
      </c>
      <c r="L44" s="242" t="str">
        <f t="shared" si="3"/>
        <v>条件A_01_005</v>
      </c>
      <c r="M44" s="242" t="str">
        <f t="shared" si="4"/>
        <v>氷蓄熱式パッケージエアコン-</v>
      </c>
      <c r="N44" s="242">
        <f t="shared" si="5"/>
        <v>3</v>
      </c>
      <c r="O44" s="242">
        <f t="shared" si="6"/>
        <v>0</v>
      </c>
      <c r="P44" s="242">
        <f t="shared" si="7"/>
        <v>0</v>
      </c>
      <c r="Q44" s="242">
        <f t="shared" si="12"/>
        <v>1</v>
      </c>
      <c r="R44" s="242" t="str">
        <f t="shared" si="8"/>
        <v>能力A_01_0053</v>
      </c>
      <c r="S44" s="242" t="str">
        <f t="shared" si="9"/>
        <v>条件A_01_0051</v>
      </c>
      <c r="T44" s="242" t="str">
        <f t="shared" si="10"/>
        <v>16.0kW超22.4kW以下</v>
      </c>
      <c r="U44" s="242" t="str">
        <f t="shared" si="11"/>
        <v>-</v>
      </c>
    </row>
    <row r="45" spans="1:21">
      <c r="A45" s="261" t="s">
        <v>7218</v>
      </c>
      <c r="B45" s="262" t="s">
        <v>7219</v>
      </c>
      <c r="C45" s="262" t="s">
        <v>181</v>
      </c>
      <c r="D45" s="262" t="s">
        <v>9768</v>
      </c>
      <c r="E45" s="262" t="str">
        <f t="shared" si="1"/>
        <v>A-01-005氷蓄熱式パッケージエアコン-22.4kW超28.0kW以下</v>
      </c>
      <c r="F45" s="260">
        <v>44</v>
      </c>
      <c r="G45" s="263" t="s">
        <v>10110</v>
      </c>
      <c r="H45" s="262" t="s">
        <v>9765</v>
      </c>
      <c r="I45" s="260"/>
      <c r="J45" s="261"/>
      <c r="K45" s="242" t="str">
        <f t="shared" si="2"/>
        <v>能力A_01_005</v>
      </c>
      <c r="L45" s="242" t="str">
        <f t="shared" si="3"/>
        <v>条件A_01_005</v>
      </c>
      <c r="M45" s="242" t="str">
        <f t="shared" si="4"/>
        <v>氷蓄熱式パッケージエアコン-</v>
      </c>
      <c r="N45" s="242">
        <f t="shared" si="5"/>
        <v>4</v>
      </c>
      <c r="O45" s="242">
        <f t="shared" si="6"/>
        <v>0</v>
      </c>
      <c r="P45" s="242">
        <f t="shared" si="7"/>
        <v>0</v>
      </c>
      <c r="Q45" s="242">
        <f t="shared" si="12"/>
        <v>1</v>
      </c>
      <c r="R45" s="242" t="str">
        <f t="shared" si="8"/>
        <v>能力A_01_0054</v>
      </c>
      <c r="S45" s="242" t="str">
        <f t="shared" si="9"/>
        <v>条件A_01_0051</v>
      </c>
      <c r="T45" s="242" t="str">
        <f t="shared" si="10"/>
        <v>22.4kW超28.0kW以下</v>
      </c>
      <c r="U45" s="242" t="str">
        <f t="shared" si="11"/>
        <v>-</v>
      </c>
    </row>
    <row r="46" spans="1:21">
      <c r="A46" s="261" t="s">
        <v>7218</v>
      </c>
      <c r="B46" s="262" t="s">
        <v>7219</v>
      </c>
      <c r="C46" s="262" t="s">
        <v>181</v>
      </c>
      <c r="D46" s="262" t="s">
        <v>9769</v>
      </c>
      <c r="E46" s="262" t="str">
        <f t="shared" si="1"/>
        <v>A-01-005氷蓄熱式パッケージエアコン-28.0kW超45.0kW以下</v>
      </c>
      <c r="F46" s="260">
        <v>45</v>
      </c>
      <c r="G46" s="263" t="s">
        <v>146</v>
      </c>
      <c r="H46" s="262" t="s">
        <v>9765</v>
      </c>
      <c r="I46" s="260"/>
      <c r="J46" s="261"/>
      <c r="K46" s="242" t="str">
        <f t="shared" si="2"/>
        <v>能力A_01_005</v>
      </c>
      <c r="L46" s="242" t="str">
        <f t="shared" si="3"/>
        <v>条件A_01_005</v>
      </c>
      <c r="M46" s="242" t="str">
        <f t="shared" si="4"/>
        <v>氷蓄熱式パッケージエアコン-</v>
      </c>
      <c r="N46" s="242">
        <f t="shared" si="5"/>
        <v>5</v>
      </c>
      <c r="O46" s="242">
        <f t="shared" si="6"/>
        <v>0</v>
      </c>
      <c r="P46" s="242">
        <f t="shared" si="7"/>
        <v>0</v>
      </c>
      <c r="Q46" s="242">
        <f t="shared" si="12"/>
        <v>1</v>
      </c>
      <c r="R46" s="242" t="str">
        <f t="shared" si="8"/>
        <v>能力A_01_0055</v>
      </c>
      <c r="S46" s="242" t="str">
        <f t="shared" si="9"/>
        <v>条件A_01_0051</v>
      </c>
      <c r="T46" s="242" t="str">
        <f t="shared" si="10"/>
        <v>28.0kW超45.0kW以下</v>
      </c>
      <c r="U46" s="242" t="str">
        <f t="shared" si="11"/>
        <v>-</v>
      </c>
    </row>
    <row r="47" spans="1:21">
      <c r="A47" s="261" t="s">
        <v>7218</v>
      </c>
      <c r="B47" s="262" t="s">
        <v>7219</v>
      </c>
      <c r="C47" s="262" t="s">
        <v>181</v>
      </c>
      <c r="D47" s="262" t="s">
        <v>9770</v>
      </c>
      <c r="E47" s="262" t="str">
        <f t="shared" si="1"/>
        <v>A-01-005氷蓄熱式パッケージエアコン-45.0kW超56.0kW以下</v>
      </c>
      <c r="F47" s="260">
        <v>46</v>
      </c>
      <c r="G47" s="263" t="s">
        <v>146</v>
      </c>
      <c r="H47" s="262" t="s">
        <v>9765</v>
      </c>
      <c r="I47" s="260"/>
      <c r="J47" s="261"/>
      <c r="K47" s="242" t="str">
        <f t="shared" si="2"/>
        <v>能力A_01_005</v>
      </c>
      <c r="L47" s="242" t="str">
        <f t="shared" si="3"/>
        <v>条件A_01_005</v>
      </c>
      <c r="M47" s="242" t="str">
        <f t="shared" si="4"/>
        <v>氷蓄熱式パッケージエアコン-</v>
      </c>
      <c r="N47" s="242">
        <f t="shared" si="5"/>
        <v>6</v>
      </c>
      <c r="O47" s="242">
        <f t="shared" si="6"/>
        <v>0</v>
      </c>
      <c r="P47" s="242">
        <f t="shared" si="7"/>
        <v>0</v>
      </c>
      <c r="Q47" s="242">
        <f t="shared" si="12"/>
        <v>1</v>
      </c>
      <c r="R47" s="242" t="str">
        <f t="shared" si="8"/>
        <v>能力A_01_0056</v>
      </c>
      <c r="S47" s="242" t="str">
        <f t="shared" si="9"/>
        <v>条件A_01_0051</v>
      </c>
      <c r="T47" s="242" t="str">
        <f t="shared" si="10"/>
        <v>45.0kW超56.0kW以下</v>
      </c>
      <c r="U47" s="242" t="str">
        <f t="shared" si="11"/>
        <v>-</v>
      </c>
    </row>
    <row r="48" spans="1:21">
      <c r="A48" s="261" t="s">
        <v>7218</v>
      </c>
      <c r="B48" s="262" t="s">
        <v>7219</v>
      </c>
      <c r="C48" s="262" t="s">
        <v>181</v>
      </c>
      <c r="D48" s="262" t="s">
        <v>9771</v>
      </c>
      <c r="E48" s="262" t="str">
        <f t="shared" si="1"/>
        <v>A-01-005氷蓄熱式パッケージエアコン-56.0kW超80.0kW以下</v>
      </c>
      <c r="F48" s="260">
        <v>47</v>
      </c>
      <c r="G48" s="263" t="s">
        <v>10111</v>
      </c>
      <c r="H48" s="262" t="s">
        <v>9765</v>
      </c>
      <c r="I48" s="260"/>
      <c r="J48" s="261"/>
      <c r="K48" s="242" t="str">
        <f t="shared" si="2"/>
        <v>能力A_01_005</v>
      </c>
      <c r="L48" s="242" t="str">
        <f t="shared" si="3"/>
        <v>条件A_01_005</v>
      </c>
      <c r="M48" s="242" t="str">
        <f t="shared" si="4"/>
        <v>氷蓄熱式パッケージエアコン-</v>
      </c>
      <c r="N48" s="242">
        <f t="shared" si="5"/>
        <v>7</v>
      </c>
      <c r="O48" s="242">
        <f t="shared" si="6"/>
        <v>0</v>
      </c>
      <c r="P48" s="242">
        <f t="shared" si="7"/>
        <v>0</v>
      </c>
      <c r="Q48" s="242">
        <f t="shared" si="12"/>
        <v>1</v>
      </c>
      <c r="R48" s="242" t="str">
        <f t="shared" si="8"/>
        <v>能力A_01_0057</v>
      </c>
      <c r="S48" s="242" t="str">
        <f t="shared" si="9"/>
        <v>条件A_01_0051</v>
      </c>
      <c r="T48" s="242" t="str">
        <f t="shared" si="10"/>
        <v>56.0kW超80.0kW以下</v>
      </c>
      <c r="U48" s="242" t="str">
        <f t="shared" si="11"/>
        <v>-</v>
      </c>
    </row>
    <row r="49" spans="1:21">
      <c r="A49" s="261" t="s">
        <v>7218</v>
      </c>
      <c r="B49" s="262" t="s">
        <v>7219</v>
      </c>
      <c r="C49" s="262" t="s">
        <v>181</v>
      </c>
      <c r="D49" s="262" t="s">
        <v>9772</v>
      </c>
      <c r="E49" s="262" t="str">
        <f t="shared" si="1"/>
        <v>A-01-005氷蓄熱式パッケージエアコン-80.0kW超112.0kW以下</v>
      </c>
      <c r="F49" s="260">
        <v>48</v>
      </c>
      <c r="G49" s="263" t="s">
        <v>146</v>
      </c>
      <c r="H49" s="262" t="s">
        <v>9765</v>
      </c>
      <c r="I49" s="260"/>
      <c r="J49" s="261"/>
      <c r="K49" s="242" t="str">
        <f t="shared" si="2"/>
        <v>能力A_01_005</v>
      </c>
      <c r="L49" s="242" t="str">
        <f t="shared" si="3"/>
        <v>条件A_01_005</v>
      </c>
      <c r="M49" s="242" t="str">
        <f t="shared" si="4"/>
        <v>氷蓄熱式パッケージエアコン-</v>
      </c>
      <c r="N49" s="242">
        <f t="shared" si="5"/>
        <v>8</v>
      </c>
      <c r="O49" s="242">
        <f t="shared" si="6"/>
        <v>0</v>
      </c>
      <c r="P49" s="242">
        <f t="shared" si="7"/>
        <v>0</v>
      </c>
      <c r="Q49" s="242">
        <f t="shared" si="12"/>
        <v>1</v>
      </c>
      <c r="R49" s="242" t="str">
        <f t="shared" si="8"/>
        <v>能力A_01_0058</v>
      </c>
      <c r="S49" s="242" t="str">
        <f t="shared" si="9"/>
        <v>条件A_01_0051</v>
      </c>
      <c r="T49" s="242" t="str">
        <f t="shared" si="10"/>
        <v>80.0kW超112.0kW以下</v>
      </c>
      <c r="U49" s="242" t="str">
        <f t="shared" si="11"/>
        <v>-</v>
      </c>
    </row>
    <row r="50" spans="1:21">
      <c r="A50" s="261" t="s">
        <v>7218</v>
      </c>
      <c r="B50" s="262" t="s">
        <v>7219</v>
      </c>
      <c r="C50" s="262" t="s">
        <v>181</v>
      </c>
      <c r="D50" s="262" t="s">
        <v>7220</v>
      </c>
      <c r="E50" s="262" t="str">
        <f t="shared" si="1"/>
        <v>A-01-005氷蓄熱式パッケージエアコン-112.0kW超</v>
      </c>
      <c r="F50" s="260">
        <v>49</v>
      </c>
      <c r="G50" s="264" t="s">
        <v>9773</v>
      </c>
      <c r="H50" s="262" t="s">
        <v>9765</v>
      </c>
      <c r="I50" s="260"/>
      <c r="J50" s="261"/>
      <c r="K50" s="242" t="str">
        <f t="shared" si="2"/>
        <v>能力A_01_005</v>
      </c>
      <c r="L50" s="242" t="str">
        <f t="shared" si="3"/>
        <v>条件A_01_005</v>
      </c>
      <c r="M50" s="242" t="str">
        <f t="shared" si="4"/>
        <v>氷蓄熱式パッケージエアコン-</v>
      </c>
      <c r="N50" s="242">
        <f t="shared" si="5"/>
        <v>9</v>
      </c>
      <c r="O50" s="242">
        <f t="shared" si="6"/>
        <v>0</v>
      </c>
      <c r="P50" s="242">
        <f t="shared" si="7"/>
        <v>0</v>
      </c>
      <c r="Q50" s="242">
        <f t="shared" si="12"/>
        <v>1</v>
      </c>
      <c r="R50" s="242" t="str">
        <f t="shared" si="8"/>
        <v>能力A_01_0059</v>
      </c>
      <c r="S50" s="242" t="str">
        <f t="shared" si="9"/>
        <v>条件A_01_0051</v>
      </c>
      <c r="T50" s="242" t="str">
        <f t="shared" si="10"/>
        <v>112.0kW超</v>
      </c>
      <c r="U50" s="242" t="str">
        <f t="shared" si="11"/>
        <v>-</v>
      </c>
    </row>
    <row r="51" spans="1:21">
      <c r="A51" s="261" t="s">
        <v>6922</v>
      </c>
      <c r="B51" s="262" t="s">
        <v>3687</v>
      </c>
      <c r="C51" s="262" t="s">
        <v>181</v>
      </c>
      <c r="D51" s="262" t="s">
        <v>10112</v>
      </c>
      <c r="E51" s="262" t="str">
        <f t="shared" si="1"/>
        <v>A-02-001ターボ冷凍機-200RT未満</v>
      </c>
      <c r="F51" s="260">
        <v>50</v>
      </c>
      <c r="G51" s="263"/>
      <c r="H51" s="262"/>
      <c r="I51" s="260" t="s">
        <v>10113</v>
      </c>
      <c r="J51" s="261" t="s">
        <v>9774</v>
      </c>
      <c r="K51" s="242" t="str">
        <f t="shared" si="2"/>
        <v>能力A_02_001</v>
      </c>
      <c r="L51" s="242" t="str">
        <f t="shared" si="3"/>
        <v>条件A_02_001</v>
      </c>
      <c r="M51" s="242" t="str">
        <f t="shared" si="4"/>
        <v>ターボ冷凍機-</v>
      </c>
      <c r="N51" s="242">
        <f t="shared" si="5"/>
        <v>1</v>
      </c>
      <c r="O51" s="242">
        <f t="shared" si="6"/>
        <v>1</v>
      </c>
      <c r="P51" s="242">
        <f t="shared" si="7"/>
        <v>1</v>
      </c>
      <c r="Q51" s="242">
        <f t="shared" si="12"/>
        <v>1</v>
      </c>
      <c r="R51" s="242" t="str">
        <f t="shared" si="8"/>
        <v>能力A_02_0011</v>
      </c>
      <c r="S51" s="242" t="str">
        <f t="shared" si="9"/>
        <v>条件A_02_0011</v>
      </c>
      <c r="T51" s="242" t="str">
        <f t="shared" si="10"/>
        <v>200RT未満</v>
      </c>
      <c r="U51" s="242" t="str">
        <f t="shared" si="11"/>
        <v>-</v>
      </c>
    </row>
    <row r="52" spans="1:21">
      <c r="A52" s="261" t="s">
        <v>6922</v>
      </c>
      <c r="B52" s="262" t="s">
        <v>3687</v>
      </c>
      <c r="C52" s="262" t="s">
        <v>181</v>
      </c>
      <c r="D52" s="262" t="s">
        <v>5869</v>
      </c>
      <c r="E52" s="262" t="str">
        <f t="shared" si="1"/>
        <v>A-02-001ターボ冷凍機-200RT以上300RT未満</v>
      </c>
      <c r="F52" s="260">
        <v>51</v>
      </c>
      <c r="G52" s="263"/>
      <c r="H52" s="262"/>
      <c r="I52" s="260" t="s">
        <v>279</v>
      </c>
      <c r="J52" s="261" t="s">
        <v>9774</v>
      </c>
      <c r="K52" s="242" t="str">
        <f t="shared" si="2"/>
        <v>能力A_02_001</v>
      </c>
      <c r="L52" s="242" t="str">
        <f t="shared" si="3"/>
        <v>条件A_02_001</v>
      </c>
      <c r="M52" s="242" t="str">
        <f t="shared" si="4"/>
        <v>ターボ冷凍機-</v>
      </c>
      <c r="N52" s="242">
        <f t="shared" si="5"/>
        <v>2</v>
      </c>
      <c r="O52" s="242">
        <f t="shared" si="6"/>
        <v>0</v>
      </c>
      <c r="P52" s="242">
        <f t="shared" si="7"/>
        <v>0</v>
      </c>
      <c r="Q52" s="242">
        <f t="shared" si="12"/>
        <v>1</v>
      </c>
      <c r="R52" s="242" t="str">
        <f t="shared" si="8"/>
        <v>能力A_02_0012</v>
      </c>
      <c r="S52" s="242" t="str">
        <f t="shared" si="9"/>
        <v>条件A_02_0011</v>
      </c>
      <c r="T52" s="242" t="str">
        <f t="shared" si="10"/>
        <v>200RT以上300RT未満</v>
      </c>
      <c r="U52" s="242" t="str">
        <f t="shared" si="11"/>
        <v>-</v>
      </c>
    </row>
    <row r="53" spans="1:21">
      <c r="A53" s="261" t="s">
        <v>6922</v>
      </c>
      <c r="B53" s="262" t="s">
        <v>3687</v>
      </c>
      <c r="C53" s="262" t="s">
        <v>181</v>
      </c>
      <c r="D53" s="262" t="s">
        <v>5878</v>
      </c>
      <c r="E53" s="262" t="str">
        <f t="shared" si="1"/>
        <v>A-02-001ターボ冷凍機-300RT以上400RT未満</v>
      </c>
      <c r="F53" s="260">
        <v>52</v>
      </c>
      <c r="G53" s="263"/>
      <c r="H53" s="262"/>
      <c r="I53" s="260" t="s">
        <v>10114</v>
      </c>
      <c r="J53" s="261" t="s">
        <v>9774</v>
      </c>
      <c r="K53" s="242" t="str">
        <f t="shared" si="2"/>
        <v>能力A_02_001</v>
      </c>
      <c r="L53" s="242" t="str">
        <f t="shared" si="3"/>
        <v>条件A_02_001</v>
      </c>
      <c r="M53" s="242" t="str">
        <f t="shared" si="4"/>
        <v>ターボ冷凍機-</v>
      </c>
      <c r="N53" s="242">
        <f t="shared" si="5"/>
        <v>3</v>
      </c>
      <c r="O53" s="242">
        <f t="shared" si="6"/>
        <v>0</v>
      </c>
      <c r="P53" s="242">
        <f t="shared" si="7"/>
        <v>0</v>
      </c>
      <c r="Q53" s="242">
        <f t="shared" si="12"/>
        <v>1</v>
      </c>
      <c r="R53" s="242" t="str">
        <f t="shared" si="8"/>
        <v>能力A_02_0013</v>
      </c>
      <c r="S53" s="242" t="str">
        <f t="shared" si="9"/>
        <v>条件A_02_0011</v>
      </c>
      <c r="T53" s="242" t="str">
        <f t="shared" si="10"/>
        <v>300RT以上400RT未満</v>
      </c>
      <c r="U53" s="242" t="str">
        <f t="shared" si="11"/>
        <v>-</v>
      </c>
    </row>
    <row r="54" spans="1:21">
      <c r="A54" s="261" t="s">
        <v>6922</v>
      </c>
      <c r="B54" s="262" t="s">
        <v>3687</v>
      </c>
      <c r="C54" s="262" t="s">
        <v>181</v>
      </c>
      <c r="D54" s="262" t="s">
        <v>9775</v>
      </c>
      <c r="E54" s="262" t="str">
        <f t="shared" si="1"/>
        <v>A-02-001ターボ冷凍機-400RT以上500RT未満</v>
      </c>
      <c r="F54" s="260">
        <v>53</v>
      </c>
      <c r="G54" s="263"/>
      <c r="H54" s="262"/>
      <c r="I54" s="260" t="s">
        <v>279</v>
      </c>
      <c r="J54" s="261" t="s">
        <v>9774</v>
      </c>
      <c r="K54" s="242" t="str">
        <f t="shared" si="2"/>
        <v>能力A_02_001</v>
      </c>
      <c r="L54" s="242" t="str">
        <f t="shared" si="3"/>
        <v>条件A_02_001</v>
      </c>
      <c r="M54" s="242" t="str">
        <f t="shared" si="4"/>
        <v>ターボ冷凍機-</v>
      </c>
      <c r="N54" s="242">
        <f t="shared" si="5"/>
        <v>4</v>
      </c>
      <c r="O54" s="242">
        <f t="shared" si="6"/>
        <v>0</v>
      </c>
      <c r="P54" s="242">
        <f t="shared" si="7"/>
        <v>0</v>
      </c>
      <c r="Q54" s="242">
        <f t="shared" si="12"/>
        <v>1</v>
      </c>
      <c r="R54" s="242" t="str">
        <f t="shared" si="8"/>
        <v>能力A_02_0014</v>
      </c>
      <c r="S54" s="242" t="str">
        <f t="shared" si="9"/>
        <v>条件A_02_0011</v>
      </c>
      <c r="T54" s="242" t="str">
        <f t="shared" si="10"/>
        <v>400RT以上500RT未満</v>
      </c>
      <c r="U54" s="242" t="str">
        <f t="shared" si="11"/>
        <v>-</v>
      </c>
    </row>
    <row r="55" spans="1:21">
      <c r="A55" s="261" t="s">
        <v>6922</v>
      </c>
      <c r="B55" s="262" t="s">
        <v>3687</v>
      </c>
      <c r="C55" s="262" t="s">
        <v>181</v>
      </c>
      <c r="D55" s="262" t="s">
        <v>7224</v>
      </c>
      <c r="E55" s="262" t="str">
        <f t="shared" si="1"/>
        <v>A-02-001ターボ冷凍機-500RT以上600RT未満</v>
      </c>
      <c r="F55" s="260">
        <v>54</v>
      </c>
      <c r="G55" s="263"/>
      <c r="H55" s="262"/>
      <c r="I55" s="260" t="s">
        <v>10113</v>
      </c>
      <c r="J55" s="261" t="s">
        <v>9774</v>
      </c>
      <c r="K55" s="242" t="str">
        <f t="shared" si="2"/>
        <v>能力A_02_001</v>
      </c>
      <c r="L55" s="242" t="str">
        <f t="shared" si="3"/>
        <v>条件A_02_001</v>
      </c>
      <c r="M55" s="242" t="str">
        <f t="shared" si="4"/>
        <v>ターボ冷凍機-</v>
      </c>
      <c r="N55" s="242">
        <f t="shared" si="5"/>
        <v>5</v>
      </c>
      <c r="O55" s="242">
        <f t="shared" si="6"/>
        <v>0</v>
      </c>
      <c r="P55" s="242">
        <f t="shared" si="7"/>
        <v>0</v>
      </c>
      <c r="Q55" s="242">
        <f t="shared" si="12"/>
        <v>1</v>
      </c>
      <c r="R55" s="242" t="str">
        <f t="shared" si="8"/>
        <v>能力A_02_0015</v>
      </c>
      <c r="S55" s="242" t="str">
        <f t="shared" si="9"/>
        <v>条件A_02_0011</v>
      </c>
      <c r="T55" s="242" t="str">
        <f t="shared" si="10"/>
        <v>500RT以上600RT未満</v>
      </c>
      <c r="U55" s="242" t="str">
        <f t="shared" si="11"/>
        <v>-</v>
      </c>
    </row>
    <row r="56" spans="1:21">
      <c r="A56" s="261" t="s">
        <v>6922</v>
      </c>
      <c r="B56" s="262" t="s">
        <v>3687</v>
      </c>
      <c r="C56" s="262" t="s">
        <v>181</v>
      </c>
      <c r="D56" s="262" t="s">
        <v>9776</v>
      </c>
      <c r="E56" s="262" t="str">
        <f t="shared" si="1"/>
        <v>A-02-001ターボ冷凍機-600RT以上700RT未満</v>
      </c>
      <c r="F56" s="260">
        <v>55</v>
      </c>
      <c r="G56" s="263"/>
      <c r="H56" s="262"/>
      <c r="I56" s="260" t="s">
        <v>279</v>
      </c>
      <c r="J56" s="261" t="s">
        <v>9774</v>
      </c>
      <c r="K56" s="242" t="str">
        <f t="shared" si="2"/>
        <v>能力A_02_001</v>
      </c>
      <c r="L56" s="242" t="str">
        <f t="shared" si="3"/>
        <v>条件A_02_001</v>
      </c>
      <c r="M56" s="242" t="str">
        <f t="shared" si="4"/>
        <v>ターボ冷凍機-</v>
      </c>
      <c r="N56" s="242">
        <f t="shared" si="5"/>
        <v>6</v>
      </c>
      <c r="O56" s="242">
        <f t="shared" si="6"/>
        <v>0</v>
      </c>
      <c r="P56" s="242">
        <f t="shared" si="7"/>
        <v>0</v>
      </c>
      <c r="Q56" s="242">
        <f t="shared" si="12"/>
        <v>1</v>
      </c>
      <c r="R56" s="242" t="str">
        <f t="shared" si="8"/>
        <v>能力A_02_0016</v>
      </c>
      <c r="S56" s="242" t="str">
        <f t="shared" si="9"/>
        <v>条件A_02_0011</v>
      </c>
      <c r="T56" s="242" t="str">
        <f t="shared" si="10"/>
        <v>600RT以上700RT未満</v>
      </c>
      <c r="U56" s="242" t="str">
        <f t="shared" si="11"/>
        <v>-</v>
      </c>
    </row>
    <row r="57" spans="1:21">
      <c r="A57" s="261" t="s">
        <v>6922</v>
      </c>
      <c r="B57" s="262" t="s">
        <v>3687</v>
      </c>
      <c r="C57" s="262" t="s">
        <v>181</v>
      </c>
      <c r="D57" s="262" t="s">
        <v>7225</v>
      </c>
      <c r="E57" s="262" t="str">
        <f t="shared" si="1"/>
        <v>A-02-001ターボ冷凍機-700RT以上1000RT未満</v>
      </c>
      <c r="F57" s="260">
        <v>56</v>
      </c>
      <c r="G57" s="263"/>
      <c r="H57" s="262"/>
      <c r="I57" s="260" t="s">
        <v>10115</v>
      </c>
      <c r="J57" s="261" t="s">
        <v>9774</v>
      </c>
      <c r="K57" s="242" t="str">
        <f t="shared" si="2"/>
        <v>能力A_02_001</v>
      </c>
      <c r="L57" s="242" t="str">
        <f t="shared" si="3"/>
        <v>条件A_02_001</v>
      </c>
      <c r="M57" s="242" t="str">
        <f t="shared" si="4"/>
        <v>ターボ冷凍機-</v>
      </c>
      <c r="N57" s="242">
        <f t="shared" si="5"/>
        <v>7</v>
      </c>
      <c r="O57" s="242">
        <f t="shared" si="6"/>
        <v>0</v>
      </c>
      <c r="P57" s="242">
        <f t="shared" si="7"/>
        <v>0</v>
      </c>
      <c r="Q57" s="242">
        <f t="shared" si="12"/>
        <v>1</v>
      </c>
      <c r="R57" s="242" t="str">
        <f t="shared" si="8"/>
        <v>能力A_02_0017</v>
      </c>
      <c r="S57" s="242" t="str">
        <f t="shared" si="9"/>
        <v>条件A_02_0011</v>
      </c>
      <c r="T57" s="242" t="str">
        <f t="shared" si="10"/>
        <v>700RT以上1000RT未満</v>
      </c>
      <c r="U57" s="242" t="str">
        <f t="shared" si="11"/>
        <v>-</v>
      </c>
    </row>
    <row r="58" spans="1:21">
      <c r="A58" s="261" t="s">
        <v>6922</v>
      </c>
      <c r="B58" s="262" t="s">
        <v>3687</v>
      </c>
      <c r="C58" s="262" t="s">
        <v>181</v>
      </c>
      <c r="D58" s="262" t="s">
        <v>9777</v>
      </c>
      <c r="E58" s="262" t="str">
        <f t="shared" si="1"/>
        <v>A-02-001ターボ冷凍機-1000RT以上1500RT未満</v>
      </c>
      <c r="F58" s="260">
        <v>57</v>
      </c>
      <c r="G58" s="263"/>
      <c r="H58" s="262"/>
      <c r="I58" s="260" t="s">
        <v>279</v>
      </c>
      <c r="J58" s="261" t="s">
        <v>9774</v>
      </c>
      <c r="K58" s="242" t="str">
        <f t="shared" si="2"/>
        <v>能力A_02_001</v>
      </c>
      <c r="L58" s="242" t="str">
        <f t="shared" si="3"/>
        <v>条件A_02_001</v>
      </c>
      <c r="M58" s="242" t="str">
        <f t="shared" si="4"/>
        <v>ターボ冷凍機-</v>
      </c>
      <c r="N58" s="242">
        <f t="shared" si="5"/>
        <v>8</v>
      </c>
      <c r="O58" s="242">
        <f t="shared" si="6"/>
        <v>0</v>
      </c>
      <c r="P58" s="242">
        <f t="shared" si="7"/>
        <v>0</v>
      </c>
      <c r="Q58" s="242">
        <f t="shared" si="12"/>
        <v>1</v>
      </c>
      <c r="R58" s="242" t="str">
        <f t="shared" si="8"/>
        <v>能力A_02_0018</v>
      </c>
      <c r="S58" s="242" t="str">
        <f t="shared" si="9"/>
        <v>条件A_02_0011</v>
      </c>
      <c r="T58" s="242" t="str">
        <f t="shared" si="10"/>
        <v>1000RT以上1500RT未満</v>
      </c>
      <c r="U58" s="242" t="str">
        <f t="shared" si="11"/>
        <v>-</v>
      </c>
    </row>
    <row r="59" spans="1:21">
      <c r="A59" s="261" t="s">
        <v>6922</v>
      </c>
      <c r="B59" s="262" t="s">
        <v>3687</v>
      </c>
      <c r="C59" s="262" t="s">
        <v>181</v>
      </c>
      <c r="D59" s="262" t="s">
        <v>5883</v>
      </c>
      <c r="E59" s="262" t="str">
        <f t="shared" si="1"/>
        <v>A-02-001ターボ冷凍機-1500RT以上</v>
      </c>
      <c r="F59" s="260">
        <v>58</v>
      </c>
      <c r="G59" s="263"/>
      <c r="H59" s="262"/>
      <c r="I59" s="260" t="s">
        <v>10113</v>
      </c>
      <c r="J59" s="261" t="s">
        <v>9774</v>
      </c>
      <c r="K59" s="242" t="str">
        <f t="shared" si="2"/>
        <v>能力A_02_001</v>
      </c>
      <c r="L59" s="242" t="str">
        <f t="shared" si="3"/>
        <v>条件A_02_001</v>
      </c>
      <c r="M59" s="242" t="str">
        <f t="shared" si="4"/>
        <v>ターボ冷凍機-</v>
      </c>
      <c r="N59" s="242">
        <f t="shared" si="5"/>
        <v>9</v>
      </c>
      <c r="O59" s="242">
        <f t="shared" si="6"/>
        <v>0</v>
      </c>
      <c r="P59" s="242">
        <f t="shared" si="7"/>
        <v>0</v>
      </c>
      <c r="Q59" s="242">
        <f t="shared" si="12"/>
        <v>1</v>
      </c>
      <c r="R59" s="242" t="str">
        <f t="shared" si="8"/>
        <v>能力A_02_0019</v>
      </c>
      <c r="S59" s="242" t="str">
        <f t="shared" si="9"/>
        <v>条件A_02_0011</v>
      </c>
      <c r="T59" s="242" t="str">
        <f t="shared" si="10"/>
        <v>1500RT以上</v>
      </c>
      <c r="U59" s="242" t="str">
        <f t="shared" si="11"/>
        <v>-</v>
      </c>
    </row>
    <row r="60" spans="1:21">
      <c r="A60" s="261" t="s">
        <v>1268</v>
      </c>
      <c r="B60" s="262" t="s">
        <v>1083</v>
      </c>
      <c r="C60" s="262" t="s">
        <v>181</v>
      </c>
      <c r="D60" s="262" t="s">
        <v>10116</v>
      </c>
      <c r="E60" s="262" t="str">
        <f t="shared" si="1"/>
        <v>A-02-002水冷ヒートポンプチラー-40.0kW以下</v>
      </c>
      <c r="F60" s="260">
        <v>59</v>
      </c>
      <c r="G60" s="263">
        <v>4.4800000000000004</v>
      </c>
      <c r="H60" s="309" t="s">
        <v>1085</v>
      </c>
      <c r="I60" s="260"/>
      <c r="J60" s="261"/>
      <c r="K60" s="242" t="str">
        <f t="shared" si="2"/>
        <v>能力A_02_002</v>
      </c>
      <c r="L60" s="242" t="str">
        <f t="shared" si="3"/>
        <v>条件A_02_002</v>
      </c>
      <c r="M60" s="242" t="str">
        <f t="shared" si="4"/>
        <v>水冷ヒートポンプチラー-</v>
      </c>
      <c r="N60" s="242">
        <f t="shared" si="5"/>
        <v>1</v>
      </c>
      <c r="O60" s="242">
        <f t="shared" si="6"/>
        <v>1</v>
      </c>
      <c r="P60" s="242">
        <f t="shared" si="7"/>
        <v>1</v>
      </c>
      <c r="Q60" s="242">
        <f t="shared" si="12"/>
        <v>1</v>
      </c>
      <c r="R60" s="242" t="str">
        <f t="shared" si="8"/>
        <v>能力A_02_0021</v>
      </c>
      <c r="S60" s="242" t="str">
        <f t="shared" si="9"/>
        <v>条件A_02_0021</v>
      </c>
      <c r="T60" s="242" t="str">
        <f t="shared" si="10"/>
        <v>40.0kW以下</v>
      </c>
      <c r="U60" s="242" t="str">
        <f t="shared" si="11"/>
        <v>-</v>
      </c>
    </row>
    <row r="61" spans="1:21">
      <c r="A61" s="261" t="s">
        <v>1268</v>
      </c>
      <c r="B61" s="262" t="s">
        <v>1083</v>
      </c>
      <c r="C61" s="262" t="s">
        <v>181</v>
      </c>
      <c r="D61" s="262" t="s">
        <v>9779</v>
      </c>
      <c r="E61" s="262" t="str">
        <f t="shared" si="1"/>
        <v>A-02-002水冷ヒートポンプチラー-40.0kW超80.0kW以下</v>
      </c>
      <c r="F61" s="260">
        <v>60</v>
      </c>
      <c r="G61" s="263">
        <v>4.21</v>
      </c>
      <c r="H61" s="309" t="s">
        <v>1085</v>
      </c>
      <c r="I61" s="260"/>
      <c r="J61" s="261"/>
      <c r="K61" s="242" t="str">
        <f t="shared" si="2"/>
        <v>能力A_02_002</v>
      </c>
      <c r="L61" s="242" t="str">
        <f t="shared" si="3"/>
        <v>条件A_02_002</v>
      </c>
      <c r="M61" s="242" t="str">
        <f t="shared" si="4"/>
        <v>水冷ヒートポンプチラー-</v>
      </c>
      <c r="N61" s="242">
        <f t="shared" si="5"/>
        <v>2</v>
      </c>
      <c r="O61" s="242">
        <f t="shared" si="6"/>
        <v>0</v>
      </c>
      <c r="P61" s="242">
        <f t="shared" si="7"/>
        <v>0</v>
      </c>
      <c r="Q61" s="242">
        <f t="shared" si="12"/>
        <v>1</v>
      </c>
      <c r="R61" s="242" t="str">
        <f t="shared" si="8"/>
        <v>能力A_02_0022</v>
      </c>
      <c r="S61" s="242" t="str">
        <f t="shared" si="9"/>
        <v>条件A_02_0021</v>
      </c>
      <c r="T61" s="242" t="str">
        <f t="shared" si="10"/>
        <v>40.0kW超80.0kW以下</v>
      </c>
      <c r="U61" s="242" t="str">
        <f t="shared" si="11"/>
        <v>-</v>
      </c>
    </row>
    <row r="62" spans="1:21">
      <c r="A62" s="261" t="s">
        <v>1268</v>
      </c>
      <c r="B62" s="262" t="s">
        <v>1083</v>
      </c>
      <c r="C62" s="262" t="s">
        <v>181</v>
      </c>
      <c r="D62" s="262" t="s">
        <v>7227</v>
      </c>
      <c r="E62" s="262" t="str">
        <f t="shared" si="1"/>
        <v>A-02-002水冷ヒートポンプチラー-80.0kW超118.0kW以下</v>
      </c>
      <c r="F62" s="260">
        <v>61</v>
      </c>
      <c r="G62" s="263">
        <v>5.41</v>
      </c>
      <c r="H62" s="309" t="s">
        <v>1085</v>
      </c>
      <c r="I62" s="260"/>
      <c r="J62" s="261"/>
      <c r="K62" s="242" t="str">
        <f t="shared" si="2"/>
        <v>能力A_02_002</v>
      </c>
      <c r="L62" s="242" t="str">
        <f t="shared" si="3"/>
        <v>条件A_02_002</v>
      </c>
      <c r="M62" s="242" t="str">
        <f t="shared" si="4"/>
        <v>水冷ヒートポンプチラー-</v>
      </c>
      <c r="N62" s="242">
        <f t="shared" si="5"/>
        <v>3</v>
      </c>
      <c r="O62" s="242">
        <f t="shared" si="6"/>
        <v>0</v>
      </c>
      <c r="P62" s="242">
        <f t="shared" si="7"/>
        <v>0</v>
      </c>
      <c r="Q62" s="242">
        <f t="shared" si="12"/>
        <v>1</v>
      </c>
      <c r="R62" s="242" t="str">
        <f t="shared" si="8"/>
        <v>能力A_02_0023</v>
      </c>
      <c r="S62" s="242" t="str">
        <f t="shared" si="9"/>
        <v>条件A_02_0021</v>
      </c>
      <c r="T62" s="242" t="str">
        <f t="shared" si="10"/>
        <v>80.0kW超118.0kW以下</v>
      </c>
      <c r="U62" s="242" t="str">
        <f t="shared" si="11"/>
        <v>-</v>
      </c>
    </row>
    <row r="63" spans="1:21">
      <c r="A63" s="261" t="s">
        <v>1268</v>
      </c>
      <c r="B63" s="262" t="s">
        <v>1083</v>
      </c>
      <c r="C63" s="262" t="s">
        <v>181</v>
      </c>
      <c r="D63" s="262" t="s">
        <v>7228</v>
      </c>
      <c r="E63" s="262" t="str">
        <f t="shared" si="1"/>
        <v>A-02-002水冷ヒートポンプチラー-118.0kW超180.0kW以下</v>
      </c>
      <c r="F63" s="260">
        <v>62</v>
      </c>
      <c r="G63" s="263">
        <v>5.15</v>
      </c>
      <c r="H63" s="309" t="s">
        <v>1085</v>
      </c>
      <c r="I63" s="260"/>
      <c r="J63" s="261"/>
      <c r="K63" s="242" t="str">
        <f t="shared" si="2"/>
        <v>能力A_02_002</v>
      </c>
      <c r="L63" s="242" t="str">
        <f t="shared" si="3"/>
        <v>条件A_02_002</v>
      </c>
      <c r="M63" s="242" t="str">
        <f t="shared" si="4"/>
        <v>水冷ヒートポンプチラー-</v>
      </c>
      <c r="N63" s="242">
        <f t="shared" si="5"/>
        <v>4</v>
      </c>
      <c r="O63" s="242">
        <f t="shared" si="6"/>
        <v>0</v>
      </c>
      <c r="P63" s="242">
        <f t="shared" si="7"/>
        <v>0</v>
      </c>
      <c r="Q63" s="242">
        <f t="shared" si="12"/>
        <v>1</v>
      </c>
      <c r="R63" s="242" t="str">
        <f t="shared" si="8"/>
        <v>能力A_02_0024</v>
      </c>
      <c r="S63" s="242" t="str">
        <f t="shared" si="9"/>
        <v>条件A_02_0021</v>
      </c>
      <c r="T63" s="242" t="str">
        <f t="shared" si="10"/>
        <v>118.0kW超180.0kW以下</v>
      </c>
      <c r="U63" s="242" t="str">
        <f t="shared" si="11"/>
        <v>-</v>
      </c>
    </row>
    <row r="64" spans="1:21">
      <c r="A64" s="261" t="s">
        <v>1268</v>
      </c>
      <c r="B64" s="262" t="s">
        <v>1083</v>
      </c>
      <c r="C64" s="262" t="s">
        <v>181</v>
      </c>
      <c r="D64" s="262" t="s">
        <v>9780</v>
      </c>
      <c r="E64" s="262" t="str">
        <f t="shared" si="1"/>
        <v>A-02-002水冷ヒートポンプチラー-180.0kW超500.0kW以下</v>
      </c>
      <c r="F64" s="260">
        <v>63</v>
      </c>
      <c r="G64" s="263">
        <v>5.57</v>
      </c>
      <c r="H64" s="309" t="s">
        <v>1085</v>
      </c>
      <c r="I64" s="260"/>
      <c r="J64" s="261"/>
      <c r="K64" s="242" t="str">
        <f t="shared" si="2"/>
        <v>能力A_02_002</v>
      </c>
      <c r="L64" s="242" t="str">
        <f t="shared" si="3"/>
        <v>条件A_02_002</v>
      </c>
      <c r="M64" s="242" t="str">
        <f t="shared" si="4"/>
        <v>水冷ヒートポンプチラー-</v>
      </c>
      <c r="N64" s="242">
        <f t="shared" si="5"/>
        <v>5</v>
      </c>
      <c r="O64" s="242">
        <f t="shared" si="6"/>
        <v>0</v>
      </c>
      <c r="P64" s="242">
        <f t="shared" si="7"/>
        <v>0</v>
      </c>
      <c r="Q64" s="242">
        <f t="shared" si="12"/>
        <v>1</v>
      </c>
      <c r="R64" s="242" t="str">
        <f t="shared" si="8"/>
        <v>能力A_02_0025</v>
      </c>
      <c r="S64" s="242" t="str">
        <f t="shared" si="9"/>
        <v>条件A_02_0021</v>
      </c>
      <c r="T64" s="242" t="str">
        <f t="shared" si="10"/>
        <v>180.0kW超500.0kW以下</v>
      </c>
      <c r="U64" s="242" t="str">
        <f t="shared" si="11"/>
        <v>-</v>
      </c>
    </row>
    <row r="65" spans="1:21">
      <c r="A65" s="261" t="s">
        <v>1268</v>
      </c>
      <c r="B65" s="262" t="s">
        <v>1083</v>
      </c>
      <c r="C65" s="262" t="s">
        <v>181</v>
      </c>
      <c r="D65" s="262" t="s">
        <v>7229</v>
      </c>
      <c r="E65" s="262" t="str">
        <f t="shared" si="1"/>
        <v>A-02-002水冷ヒートポンプチラー-500.0kW超1000.0kW以下</v>
      </c>
      <c r="F65" s="260">
        <v>64</v>
      </c>
      <c r="G65" s="264" t="s">
        <v>9781</v>
      </c>
      <c r="H65" s="309" t="s">
        <v>1085</v>
      </c>
      <c r="I65" s="260"/>
      <c r="J65" s="261"/>
      <c r="K65" s="242" t="str">
        <f t="shared" si="2"/>
        <v>能力A_02_002</v>
      </c>
      <c r="L65" s="242" t="str">
        <f t="shared" si="3"/>
        <v>条件A_02_002</v>
      </c>
      <c r="M65" s="242" t="str">
        <f t="shared" si="4"/>
        <v>水冷ヒートポンプチラー-</v>
      </c>
      <c r="N65" s="242">
        <f t="shared" si="5"/>
        <v>6</v>
      </c>
      <c r="O65" s="242">
        <f t="shared" si="6"/>
        <v>0</v>
      </c>
      <c r="P65" s="242">
        <f t="shared" si="7"/>
        <v>0</v>
      </c>
      <c r="Q65" s="242">
        <f t="shared" si="12"/>
        <v>1</v>
      </c>
      <c r="R65" s="242" t="str">
        <f t="shared" si="8"/>
        <v>能力A_02_0026</v>
      </c>
      <c r="S65" s="242" t="str">
        <f t="shared" si="9"/>
        <v>条件A_02_0021</v>
      </c>
      <c r="T65" s="242" t="str">
        <f t="shared" si="10"/>
        <v>500.0kW超1000.0kW以下</v>
      </c>
      <c r="U65" s="242" t="str">
        <f t="shared" si="11"/>
        <v>-</v>
      </c>
    </row>
    <row r="66" spans="1:21">
      <c r="A66" s="261" t="s">
        <v>1268</v>
      </c>
      <c r="B66" s="262" t="s">
        <v>1083</v>
      </c>
      <c r="C66" s="262" t="s">
        <v>181</v>
      </c>
      <c r="D66" s="262" t="s">
        <v>7230</v>
      </c>
      <c r="E66" s="262" t="str">
        <f t="shared" si="1"/>
        <v>A-02-002水冷ヒートポンプチラー-1000.0kW超1500.0kW以下</v>
      </c>
      <c r="F66" s="260">
        <v>65</v>
      </c>
      <c r="G66" s="263">
        <v>5.22</v>
      </c>
      <c r="H66" s="309" t="s">
        <v>1085</v>
      </c>
      <c r="I66" s="260"/>
      <c r="J66" s="261"/>
      <c r="K66" s="242" t="str">
        <f t="shared" si="2"/>
        <v>能力A_02_002</v>
      </c>
      <c r="L66" s="242" t="str">
        <f t="shared" si="3"/>
        <v>条件A_02_002</v>
      </c>
      <c r="M66" s="242" t="str">
        <f t="shared" si="4"/>
        <v>水冷ヒートポンプチラー-</v>
      </c>
      <c r="N66" s="242">
        <f t="shared" si="5"/>
        <v>7</v>
      </c>
      <c r="O66" s="242">
        <f t="shared" si="6"/>
        <v>0</v>
      </c>
      <c r="P66" s="242">
        <f t="shared" si="7"/>
        <v>0</v>
      </c>
      <c r="Q66" s="242">
        <f t="shared" si="12"/>
        <v>1</v>
      </c>
      <c r="R66" s="242" t="str">
        <f t="shared" si="8"/>
        <v>能力A_02_0027</v>
      </c>
      <c r="S66" s="242" t="str">
        <f t="shared" si="9"/>
        <v>条件A_02_0021</v>
      </c>
      <c r="T66" s="242" t="str">
        <f t="shared" si="10"/>
        <v>1000.0kW超1500.0kW以下</v>
      </c>
      <c r="U66" s="242" t="str">
        <f t="shared" si="11"/>
        <v>-</v>
      </c>
    </row>
    <row r="67" spans="1:21">
      <c r="A67" s="261" t="s">
        <v>1268</v>
      </c>
      <c r="B67" s="262" t="s">
        <v>1083</v>
      </c>
      <c r="C67" s="262" t="s">
        <v>3725</v>
      </c>
      <c r="D67" s="262" t="s">
        <v>9778</v>
      </c>
      <c r="E67" s="262" t="str">
        <f t="shared" ref="E67:E130" si="13">A67&amp;B67&amp;C67&amp;D67</f>
        <v>A-02-002水冷ヒートポンプチラーブライン仕様(3℃・0℃)40.0kW以下</v>
      </c>
      <c r="F67" s="260">
        <v>66</v>
      </c>
      <c r="G67" s="263">
        <v>3.28</v>
      </c>
      <c r="H67" s="309" t="s">
        <v>1085</v>
      </c>
      <c r="I67" s="260"/>
      <c r="J67" s="261"/>
      <c r="K67" s="242" t="str">
        <f t="shared" ref="K67:K130" si="14">"能力"&amp;SUBSTITUTE(A67,"-","_")</f>
        <v>能力A_02_002</v>
      </c>
      <c r="L67" s="242" t="str">
        <f t="shared" ref="L67:L130" si="15">"条件"&amp;SUBSTITUTE(A67,"-","_")</f>
        <v>条件A_02_002</v>
      </c>
      <c r="M67" s="242" t="str">
        <f t="shared" ref="M67:M130" si="16">B67&amp;C67</f>
        <v>水冷ヒートポンプチラーブライン仕様(3℃・0℃)</v>
      </c>
      <c r="N67" s="242">
        <f t="shared" ref="N67:N130" si="17">IF(M66=M67,N66+1,1)</f>
        <v>1</v>
      </c>
      <c r="O67" s="242">
        <f t="shared" ref="O67:O130" si="18">IF(M67=M66,0,1)</f>
        <v>1</v>
      </c>
      <c r="P67" s="242">
        <f t="shared" ref="P67:P130" si="19">IF(B67=B66,0,1)</f>
        <v>0</v>
      </c>
      <c r="Q67" s="242">
        <f t="shared" si="12"/>
        <v>2</v>
      </c>
      <c r="R67" s="242" t="str">
        <f t="shared" ref="R67:R130" si="20">K67&amp;N67</f>
        <v>能力A_02_0021</v>
      </c>
      <c r="S67" s="242" t="str">
        <f t="shared" ref="S67:S130" si="21">L67&amp;Q67</f>
        <v>条件A_02_0022</v>
      </c>
      <c r="T67" s="242" t="str">
        <f t="shared" ref="T67:T130" si="22">D67</f>
        <v>40.0kW以下</v>
      </c>
      <c r="U67" s="242" t="str">
        <f t="shared" ref="U67:U130" si="23">C67</f>
        <v>ブライン仕様(3℃・0℃)</v>
      </c>
    </row>
    <row r="68" spans="1:21">
      <c r="A68" s="261" t="s">
        <v>1268</v>
      </c>
      <c r="B68" s="262" t="s">
        <v>1083</v>
      </c>
      <c r="C68" s="262" t="s">
        <v>3725</v>
      </c>
      <c r="D68" s="262" t="s">
        <v>9779</v>
      </c>
      <c r="E68" s="262" t="str">
        <f t="shared" si="13"/>
        <v>A-02-002水冷ヒートポンプチラーブライン仕様(3℃・0℃)40.0kW超80.0kW以下</v>
      </c>
      <c r="F68" s="260">
        <v>67</v>
      </c>
      <c r="G68" s="263">
        <v>2.61</v>
      </c>
      <c r="H68" s="309" t="s">
        <v>1085</v>
      </c>
      <c r="I68" s="260"/>
      <c r="J68" s="261"/>
      <c r="K68" s="242" t="str">
        <f t="shared" si="14"/>
        <v>能力A_02_002</v>
      </c>
      <c r="L68" s="242" t="str">
        <f t="shared" si="15"/>
        <v>条件A_02_002</v>
      </c>
      <c r="M68" s="242" t="str">
        <f t="shared" si="16"/>
        <v>水冷ヒートポンプチラーブライン仕様(3℃・0℃)</v>
      </c>
      <c r="N68" s="242">
        <f t="shared" si="17"/>
        <v>2</v>
      </c>
      <c r="O68" s="242">
        <f t="shared" si="18"/>
        <v>0</v>
      </c>
      <c r="P68" s="242">
        <f t="shared" si="19"/>
        <v>0</v>
      </c>
      <c r="Q68" s="242">
        <f t="shared" ref="Q68:Q131" si="24">IF(P68=1,1,Q67+O68)</f>
        <v>2</v>
      </c>
      <c r="R68" s="242" t="str">
        <f t="shared" si="20"/>
        <v>能力A_02_0022</v>
      </c>
      <c r="S68" s="242" t="str">
        <f t="shared" si="21"/>
        <v>条件A_02_0022</v>
      </c>
      <c r="T68" s="242" t="str">
        <f t="shared" si="22"/>
        <v>40.0kW超80.0kW以下</v>
      </c>
      <c r="U68" s="242" t="str">
        <f t="shared" si="23"/>
        <v>ブライン仕様(3℃・0℃)</v>
      </c>
    </row>
    <row r="69" spans="1:21">
      <c r="A69" s="261" t="s">
        <v>1268</v>
      </c>
      <c r="B69" s="262" t="s">
        <v>1083</v>
      </c>
      <c r="C69" s="262" t="s">
        <v>3725</v>
      </c>
      <c r="D69" s="262" t="s">
        <v>7227</v>
      </c>
      <c r="E69" s="262" t="str">
        <f t="shared" si="13"/>
        <v>A-02-002水冷ヒートポンプチラーブライン仕様(3℃・0℃)80.0kW超118.0kW以下</v>
      </c>
      <c r="F69" s="260">
        <v>68</v>
      </c>
      <c r="G69" s="263" t="s">
        <v>146</v>
      </c>
      <c r="H69" s="309" t="s">
        <v>1085</v>
      </c>
      <c r="I69" s="260"/>
      <c r="J69" s="261"/>
      <c r="K69" s="242" t="str">
        <f t="shared" si="14"/>
        <v>能力A_02_002</v>
      </c>
      <c r="L69" s="242" t="str">
        <f t="shared" si="15"/>
        <v>条件A_02_002</v>
      </c>
      <c r="M69" s="242" t="str">
        <f t="shared" si="16"/>
        <v>水冷ヒートポンプチラーブライン仕様(3℃・0℃)</v>
      </c>
      <c r="N69" s="242">
        <f t="shared" si="17"/>
        <v>3</v>
      </c>
      <c r="O69" s="242">
        <f t="shared" si="18"/>
        <v>0</v>
      </c>
      <c r="P69" s="242">
        <f t="shared" si="19"/>
        <v>0</v>
      </c>
      <c r="Q69" s="242">
        <f t="shared" si="24"/>
        <v>2</v>
      </c>
      <c r="R69" s="242" t="str">
        <f t="shared" si="20"/>
        <v>能力A_02_0023</v>
      </c>
      <c r="S69" s="242" t="str">
        <f t="shared" si="21"/>
        <v>条件A_02_0022</v>
      </c>
      <c r="T69" s="242" t="str">
        <f t="shared" si="22"/>
        <v>80.0kW超118.0kW以下</v>
      </c>
      <c r="U69" s="242" t="str">
        <f t="shared" si="23"/>
        <v>ブライン仕様(3℃・0℃)</v>
      </c>
    </row>
    <row r="70" spans="1:21">
      <c r="A70" s="261" t="s">
        <v>1268</v>
      </c>
      <c r="B70" s="262" t="s">
        <v>1083</v>
      </c>
      <c r="C70" s="262" t="s">
        <v>3725</v>
      </c>
      <c r="D70" s="262" t="s">
        <v>7228</v>
      </c>
      <c r="E70" s="262" t="str">
        <f t="shared" si="13"/>
        <v>A-02-002水冷ヒートポンプチラーブライン仕様(3℃・0℃)118.0kW超180.0kW以下</v>
      </c>
      <c r="F70" s="260">
        <v>69</v>
      </c>
      <c r="G70" s="263" t="s">
        <v>10111</v>
      </c>
      <c r="H70" s="309" t="s">
        <v>1085</v>
      </c>
      <c r="I70" s="260"/>
      <c r="J70" s="261"/>
      <c r="K70" s="242" t="str">
        <f t="shared" si="14"/>
        <v>能力A_02_002</v>
      </c>
      <c r="L70" s="242" t="str">
        <f t="shared" si="15"/>
        <v>条件A_02_002</v>
      </c>
      <c r="M70" s="242" t="str">
        <f t="shared" si="16"/>
        <v>水冷ヒートポンプチラーブライン仕様(3℃・0℃)</v>
      </c>
      <c r="N70" s="242">
        <f t="shared" si="17"/>
        <v>4</v>
      </c>
      <c r="O70" s="242">
        <f t="shared" si="18"/>
        <v>0</v>
      </c>
      <c r="P70" s="242">
        <f t="shared" si="19"/>
        <v>0</v>
      </c>
      <c r="Q70" s="242">
        <f t="shared" si="24"/>
        <v>2</v>
      </c>
      <c r="R70" s="242" t="str">
        <f t="shared" si="20"/>
        <v>能力A_02_0024</v>
      </c>
      <c r="S70" s="242" t="str">
        <f t="shared" si="21"/>
        <v>条件A_02_0022</v>
      </c>
      <c r="T70" s="242" t="str">
        <f t="shared" si="22"/>
        <v>118.0kW超180.0kW以下</v>
      </c>
      <c r="U70" s="242" t="str">
        <f t="shared" si="23"/>
        <v>ブライン仕様(3℃・0℃)</v>
      </c>
    </row>
    <row r="71" spans="1:21">
      <c r="A71" s="261" t="s">
        <v>1268</v>
      </c>
      <c r="B71" s="262" t="s">
        <v>1083</v>
      </c>
      <c r="C71" s="262" t="s">
        <v>3725</v>
      </c>
      <c r="D71" s="262" t="s">
        <v>9780</v>
      </c>
      <c r="E71" s="262" t="str">
        <f t="shared" si="13"/>
        <v>A-02-002水冷ヒートポンプチラーブライン仕様(3℃・0℃)180.0kW超500.0kW以下</v>
      </c>
      <c r="F71" s="260">
        <v>70</v>
      </c>
      <c r="G71" s="263" t="s">
        <v>146</v>
      </c>
      <c r="H71" s="309" t="s">
        <v>1085</v>
      </c>
      <c r="I71" s="260"/>
      <c r="J71" s="261"/>
      <c r="K71" s="242" t="str">
        <f t="shared" si="14"/>
        <v>能力A_02_002</v>
      </c>
      <c r="L71" s="242" t="str">
        <f t="shared" si="15"/>
        <v>条件A_02_002</v>
      </c>
      <c r="M71" s="242" t="str">
        <f t="shared" si="16"/>
        <v>水冷ヒートポンプチラーブライン仕様(3℃・0℃)</v>
      </c>
      <c r="N71" s="242">
        <f t="shared" si="17"/>
        <v>5</v>
      </c>
      <c r="O71" s="242">
        <f t="shared" si="18"/>
        <v>0</v>
      </c>
      <c r="P71" s="242">
        <f t="shared" si="19"/>
        <v>0</v>
      </c>
      <c r="Q71" s="242">
        <f t="shared" si="24"/>
        <v>2</v>
      </c>
      <c r="R71" s="242" t="str">
        <f t="shared" si="20"/>
        <v>能力A_02_0025</v>
      </c>
      <c r="S71" s="242" t="str">
        <f t="shared" si="21"/>
        <v>条件A_02_0022</v>
      </c>
      <c r="T71" s="242" t="str">
        <f t="shared" si="22"/>
        <v>180.0kW超500.0kW以下</v>
      </c>
      <c r="U71" s="242" t="str">
        <f t="shared" si="23"/>
        <v>ブライン仕様(3℃・0℃)</v>
      </c>
    </row>
    <row r="72" spans="1:21">
      <c r="A72" s="261" t="s">
        <v>1268</v>
      </c>
      <c r="B72" s="262" t="s">
        <v>1083</v>
      </c>
      <c r="C72" s="262" t="s">
        <v>3725</v>
      </c>
      <c r="D72" s="262" t="s">
        <v>7229</v>
      </c>
      <c r="E72" s="262" t="str">
        <f t="shared" si="13"/>
        <v>A-02-002水冷ヒートポンプチラーブライン仕様(3℃・0℃)500.0kW超1000.0kW以下</v>
      </c>
      <c r="F72" s="260">
        <v>71</v>
      </c>
      <c r="G72" s="263" t="s">
        <v>146</v>
      </c>
      <c r="H72" s="309" t="s">
        <v>1085</v>
      </c>
      <c r="I72" s="260"/>
      <c r="J72" s="261"/>
      <c r="K72" s="242" t="str">
        <f t="shared" si="14"/>
        <v>能力A_02_002</v>
      </c>
      <c r="L72" s="242" t="str">
        <f t="shared" si="15"/>
        <v>条件A_02_002</v>
      </c>
      <c r="M72" s="242" t="str">
        <f t="shared" si="16"/>
        <v>水冷ヒートポンプチラーブライン仕様(3℃・0℃)</v>
      </c>
      <c r="N72" s="242">
        <f t="shared" si="17"/>
        <v>6</v>
      </c>
      <c r="O72" s="242">
        <f t="shared" si="18"/>
        <v>0</v>
      </c>
      <c r="P72" s="242">
        <f t="shared" si="19"/>
        <v>0</v>
      </c>
      <c r="Q72" s="242">
        <f t="shared" si="24"/>
        <v>2</v>
      </c>
      <c r="R72" s="242" t="str">
        <f t="shared" si="20"/>
        <v>能力A_02_0026</v>
      </c>
      <c r="S72" s="242" t="str">
        <f t="shared" si="21"/>
        <v>条件A_02_0022</v>
      </c>
      <c r="T72" s="242" t="str">
        <f t="shared" si="22"/>
        <v>500.0kW超1000.0kW以下</v>
      </c>
      <c r="U72" s="242" t="str">
        <f t="shared" si="23"/>
        <v>ブライン仕様(3℃・0℃)</v>
      </c>
    </row>
    <row r="73" spans="1:21">
      <c r="A73" s="261" t="s">
        <v>1268</v>
      </c>
      <c r="B73" s="262" t="s">
        <v>1083</v>
      </c>
      <c r="C73" s="262" t="s">
        <v>3725</v>
      </c>
      <c r="D73" s="262" t="s">
        <v>7230</v>
      </c>
      <c r="E73" s="262" t="str">
        <f t="shared" si="13"/>
        <v>A-02-002水冷ヒートポンプチラーブライン仕様(3℃・0℃)1000.0kW超1500.0kW以下</v>
      </c>
      <c r="F73" s="260">
        <v>72</v>
      </c>
      <c r="G73" s="263" t="s">
        <v>10117</v>
      </c>
      <c r="H73" s="309" t="s">
        <v>1085</v>
      </c>
      <c r="I73" s="260"/>
      <c r="J73" s="261"/>
      <c r="K73" s="242" t="str">
        <f t="shared" si="14"/>
        <v>能力A_02_002</v>
      </c>
      <c r="L73" s="242" t="str">
        <f t="shared" si="15"/>
        <v>条件A_02_002</v>
      </c>
      <c r="M73" s="242" t="str">
        <f t="shared" si="16"/>
        <v>水冷ヒートポンプチラーブライン仕様(3℃・0℃)</v>
      </c>
      <c r="N73" s="242">
        <f t="shared" si="17"/>
        <v>7</v>
      </c>
      <c r="O73" s="242">
        <f t="shared" si="18"/>
        <v>0</v>
      </c>
      <c r="P73" s="242">
        <f t="shared" si="19"/>
        <v>0</v>
      </c>
      <c r="Q73" s="242">
        <f t="shared" si="24"/>
        <v>2</v>
      </c>
      <c r="R73" s="242" t="str">
        <f t="shared" si="20"/>
        <v>能力A_02_0027</v>
      </c>
      <c r="S73" s="242" t="str">
        <f t="shared" si="21"/>
        <v>条件A_02_0022</v>
      </c>
      <c r="T73" s="242" t="str">
        <f t="shared" si="22"/>
        <v>1000.0kW超1500.0kW以下</v>
      </c>
      <c r="U73" s="242" t="str">
        <f t="shared" si="23"/>
        <v>ブライン仕様(3℃・0℃)</v>
      </c>
    </row>
    <row r="74" spans="1:21">
      <c r="A74" s="261" t="s">
        <v>1268</v>
      </c>
      <c r="B74" s="262" t="s">
        <v>1083</v>
      </c>
      <c r="C74" s="262" t="s">
        <v>7235</v>
      </c>
      <c r="D74" s="262" t="s">
        <v>10118</v>
      </c>
      <c r="E74" s="262" t="str">
        <f t="shared" si="13"/>
        <v>A-02-002水冷ヒートポンプチラーブライン仕様(-3℃・-7℃)40.0kW以下</v>
      </c>
      <c r="F74" s="260">
        <v>73</v>
      </c>
      <c r="G74" s="263">
        <v>2.2400000000000002</v>
      </c>
      <c r="H74" s="309" t="s">
        <v>1085</v>
      </c>
      <c r="I74" s="260"/>
      <c r="J74" s="261"/>
      <c r="K74" s="242" t="str">
        <f t="shared" si="14"/>
        <v>能力A_02_002</v>
      </c>
      <c r="L74" s="242" t="str">
        <f t="shared" si="15"/>
        <v>条件A_02_002</v>
      </c>
      <c r="M74" s="242" t="str">
        <f t="shared" si="16"/>
        <v>水冷ヒートポンプチラーブライン仕様(-3℃・-7℃)</v>
      </c>
      <c r="N74" s="242">
        <f t="shared" si="17"/>
        <v>1</v>
      </c>
      <c r="O74" s="242">
        <f t="shared" si="18"/>
        <v>1</v>
      </c>
      <c r="P74" s="242">
        <f t="shared" si="19"/>
        <v>0</v>
      </c>
      <c r="Q74" s="242">
        <f t="shared" si="24"/>
        <v>3</v>
      </c>
      <c r="R74" s="242" t="str">
        <f t="shared" si="20"/>
        <v>能力A_02_0021</v>
      </c>
      <c r="S74" s="242" t="str">
        <f t="shared" si="21"/>
        <v>条件A_02_0023</v>
      </c>
      <c r="T74" s="242" t="str">
        <f t="shared" si="22"/>
        <v>40.0kW以下</v>
      </c>
      <c r="U74" s="242" t="str">
        <f t="shared" si="23"/>
        <v>ブライン仕様(-3℃・-7℃)</v>
      </c>
    </row>
    <row r="75" spans="1:21">
      <c r="A75" s="261" t="s">
        <v>1268</v>
      </c>
      <c r="B75" s="262" t="s">
        <v>1083</v>
      </c>
      <c r="C75" s="262" t="s">
        <v>7235</v>
      </c>
      <c r="D75" s="262" t="s">
        <v>9779</v>
      </c>
      <c r="E75" s="262" t="str">
        <f t="shared" si="13"/>
        <v>A-02-002水冷ヒートポンプチラーブライン仕様(-3℃・-7℃)40.0kW超80.0kW以下</v>
      </c>
      <c r="F75" s="260">
        <v>74</v>
      </c>
      <c r="G75" s="263">
        <v>2.74</v>
      </c>
      <c r="H75" s="309" t="s">
        <v>1085</v>
      </c>
      <c r="I75" s="260"/>
      <c r="J75" s="261"/>
      <c r="K75" s="242" t="str">
        <f t="shared" si="14"/>
        <v>能力A_02_002</v>
      </c>
      <c r="L75" s="242" t="str">
        <f t="shared" si="15"/>
        <v>条件A_02_002</v>
      </c>
      <c r="M75" s="242" t="str">
        <f t="shared" si="16"/>
        <v>水冷ヒートポンプチラーブライン仕様(-3℃・-7℃)</v>
      </c>
      <c r="N75" s="242">
        <f t="shared" si="17"/>
        <v>2</v>
      </c>
      <c r="O75" s="242">
        <f t="shared" si="18"/>
        <v>0</v>
      </c>
      <c r="P75" s="242">
        <f t="shared" si="19"/>
        <v>0</v>
      </c>
      <c r="Q75" s="242">
        <f t="shared" si="24"/>
        <v>3</v>
      </c>
      <c r="R75" s="242" t="str">
        <f t="shared" si="20"/>
        <v>能力A_02_0022</v>
      </c>
      <c r="S75" s="242" t="str">
        <f t="shared" si="21"/>
        <v>条件A_02_0023</v>
      </c>
      <c r="T75" s="242" t="str">
        <f t="shared" si="22"/>
        <v>40.0kW超80.0kW以下</v>
      </c>
      <c r="U75" s="242" t="str">
        <f t="shared" si="23"/>
        <v>ブライン仕様(-3℃・-7℃)</v>
      </c>
    </row>
    <row r="76" spans="1:21">
      <c r="A76" s="261" t="s">
        <v>1268</v>
      </c>
      <c r="B76" s="262" t="s">
        <v>1083</v>
      </c>
      <c r="C76" s="262" t="s">
        <v>7235</v>
      </c>
      <c r="D76" s="262" t="s">
        <v>7227</v>
      </c>
      <c r="E76" s="262" t="str">
        <f t="shared" si="13"/>
        <v>A-02-002水冷ヒートポンプチラーブライン仕様(-3℃・-7℃)80.0kW超118.0kW以下</v>
      </c>
      <c r="F76" s="260">
        <v>75</v>
      </c>
      <c r="G76" s="263">
        <v>2.67</v>
      </c>
      <c r="H76" s="309" t="s">
        <v>1085</v>
      </c>
      <c r="I76" s="260"/>
      <c r="J76" s="261"/>
      <c r="K76" s="242" t="str">
        <f t="shared" si="14"/>
        <v>能力A_02_002</v>
      </c>
      <c r="L76" s="242" t="str">
        <f t="shared" si="15"/>
        <v>条件A_02_002</v>
      </c>
      <c r="M76" s="242" t="str">
        <f t="shared" si="16"/>
        <v>水冷ヒートポンプチラーブライン仕様(-3℃・-7℃)</v>
      </c>
      <c r="N76" s="242">
        <f t="shared" si="17"/>
        <v>3</v>
      </c>
      <c r="O76" s="242">
        <f t="shared" si="18"/>
        <v>0</v>
      </c>
      <c r="P76" s="242">
        <f t="shared" si="19"/>
        <v>0</v>
      </c>
      <c r="Q76" s="242">
        <f t="shared" si="24"/>
        <v>3</v>
      </c>
      <c r="R76" s="242" t="str">
        <f t="shared" si="20"/>
        <v>能力A_02_0023</v>
      </c>
      <c r="S76" s="242" t="str">
        <f t="shared" si="21"/>
        <v>条件A_02_0023</v>
      </c>
      <c r="T76" s="242" t="str">
        <f t="shared" si="22"/>
        <v>80.0kW超118.0kW以下</v>
      </c>
      <c r="U76" s="242" t="str">
        <f t="shared" si="23"/>
        <v>ブライン仕様(-3℃・-7℃)</v>
      </c>
    </row>
    <row r="77" spans="1:21">
      <c r="A77" s="261" t="s">
        <v>1268</v>
      </c>
      <c r="B77" s="262" t="s">
        <v>1083</v>
      </c>
      <c r="C77" s="262" t="s">
        <v>7235</v>
      </c>
      <c r="D77" s="262" t="s">
        <v>7228</v>
      </c>
      <c r="E77" s="262" t="str">
        <f t="shared" si="13"/>
        <v>A-02-002水冷ヒートポンプチラーブライン仕様(-3℃・-7℃)118.0kW超180.0kW以下</v>
      </c>
      <c r="F77" s="260">
        <v>76</v>
      </c>
      <c r="G77" s="263">
        <v>2.66</v>
      </c>
      <c r="H77" s="309" t="s">
        <v>1085</v>
      </c>
      <c r="I77" s="260"/>
      <c r="J77" s="261"/>
      <c r="K77" s="242" t="str">
        <f t="shared" si="14"/>
        <v>能力A_02_002</v>
      </c>
      <c r="L77" s="242" t="str">
        <f t="shared" si="15"/>
        <v>条件A_02_002</v>
      </c>
      <c r="M77" s="242" t="str">
        <f t="shared" si="16"/>
        <v>水冷ヒートポンプチラーブライン仕様(-3℃・-7℃)</v>
      </c>
      <c r="N77" s="242">
        <f t="shared" si="17"/>
        <v>4</v>
      </c>
      <c r="O77" s="242">
        <f t="shared" si="18"/>
        <v>0</v>
      </c>
      <c r="P77" s="242">
        <f t="shared" si="19"/>
        <v>0</v>
      </c>
      <c r="Q77" s="242">
        <f t="shared" si="24"/>
        <v>3</v>
      </c>
      <c r="R77" s="242" t="str">
        <f t="shared" si="20"/>
        <v>能力A_02_0024</v>
      </c>
      <c r="S77" s="242" t="str">
        <f t="shared" si="21"/>
        <v>条件A_02_0023</v>
      </c>
      <c r="T77" s="242" t="str">
        <f t="shared" si="22"/>
        <v>118.0kW超180.0kW以下</v>
      </c>
      <c r="U77" s="242" t="str">
        <f t="shared" si="23"/>
        <v>ブライン仕様(-3℃・-7℃)</v>
      </c>
    </row>
    <row r="78" spans="1:21">
      <c r="A78" s="261" t="s">
        <v>1268</v>
      </c>
      <c r="B78" s="262" t="s">
        <v>1083</v>
      </c>
      <c r="C78" s="262" t="s">
        <v>7235</v>
      </c>
      <c r="D78" s="262" t="s">
        <v>9780</v>
      </c>
      <c r="E78" s="262" t="str">
        <f t="shared" si="13"/>
        <v>A-02-002水冷ヒートポンプチラーブライン仕様(-3℃・-7℃)180.0kW超500.0kW以下</v>
      </c>
      <c r="F78" s="260">
        <v>77</v>
      </c>
      <c r="G78" s="263">
        <v>2.67</v>
      </c>
      <c r="H78" s="309" t="s">
        <v>1085</v>
      </c>
      <c r="I78" s="260"/>
      <c r="J78" s="261"/>
      <c r="K78" s="242" t="str">
        <f t="shared" si="14"/>
        <v>能力A_02_002</v>
      </c>
      <c r="L78" s="242" t="str">
        <f t="shared" si="15"/>
        <v>条件A_02_002</v>
      </c>
      <c r="M78" s="242" t="str">
        <f t="shared" si="16"/>
        <v>水冷ヒートポンプチラーブライン仕様(-3℃・-7℃)</v>
      </c>
      <c r="N78" s="242">
        <f t="shared" si="17"/>
        <v>5</v>
      </c>
      <c r="O78" s="242">
        <f t="shared" si="18"/>
        <v>0</v>
      </c>
      <c r="P78" s="242">
        <f t="shared" si="19"/>
        <v>0</v>
      </c>
      <c r="Q78" s="242">
        <f t="shared" si="24"/>
        <v>3</v>
      </c>
      <c r="R78" s="242" t="str">
        <f t="shared" si="20"/>
        <v>能力A_02_0025</v>
      </c>
      <c r="S78" s="242" t="str">
        <f t="shared" si="21"/>
        <v>条件A_02_0023</v>
      </c>
      <c r="T78" s="242" t="str">
        <f t="shared" si="22"/>
        <v>180.0kW超500.0kW以下</v>
      </c>
      <c r="U78" s="242" t="str">
        <f t="shared" si="23"/>
        <v>ブライン仕様(-3℃・-7℃)</v>
      </c>
    </row>
    <row r="79" spans="1:21">
      <c r="A79" s="261" t="s">
        <v>1268</v>
      </c>
      <c r="B79" s="262" t="s">
        <v>1083</v>
      </c>
      <c r="C79" s="262" t="s">
        <v>7235</v>
      </c>
      <c r="D79" s="262" t="s">
        <v>7229</v>
      </c>
      <c r="E79" s="262" t="str">
        <f t="shared" si="13"/>
        <v>A-02-002水冷ヒートポンプチラーブライン仕様(-3℃・-7℃)500.0kW超1000.0kW以下</v>
      </c>
      <c r="F79" s="260">
        <v>78</v>
      </c>
      <c r="G79" s="263" t="s">
        <v>10110</v>
      </c>
      <c r="H79" s="309" t="s">
        <v>1085</v>
      </c>
      <c r="I79" s="260"/>
      <c r="J79" s="261"/>
      <c r="K79" s="242" t="str">
        <f t="shared" si="14"/>
        <v>能力A_02_002</v>
      </c>
      <c r="L79" s="242" t="str">
        <f t="shared" si="15"/>
        <v>条件A_02_002</v>
      </c>
      <c r="M79" s="242" t="str">
        <f t="shared" si="16"/>
        <v>水冷ヒートポンプチラーブライン仕様(-3℃・-7℃)</v>
      </c>
      <c r="N79" s="242">
        <f t="shared" si="17"/>
        <v>6</v>
      </c>
      <c r="O79" s="242">
        <f t="shared" si="18"/>
        <v>0</v>
      </c>
      <c r="P79" s="242">
        <f t="shared" si="19"/>
        <v>0</v>
      </c>
      <c r="Q79" s="242">
        <f t="shared" si="24"/>
        <v>3</v>
      </c>
      <c r="R79" s="242" t="str">
        <f t="shared" si="20"/>
        <v>能力A_02_0026</v>
      </c>
      <c r="S79" s="242" t="str">
        <f t="shared" si="21"/>
        <v>条件A_02_0023</v>
      </c>
      <c r="T79" s="242" t="str">
        <f t="shared" si="22"/>
        <v>500.0kW超1000.0kW以下</v>
      </c>
      <c r="U79" s="242" t="str">
        <f t="shared" si="23"/>
        <v>ブライン仕様(-3℃・-7℃)</v>
      </c>
    </row>
    <row r="80" spans="1:21">
      <c r="A80" s="261" t="s">
        <v>1268</v>
      </c>
      <c r="B80" s="262" t="s">
        <v>1083</v>
      </c>
      <c r="C80" s="262" t="s">
        <v>7235</v>
      </c>
      <c r="D80" s="262" t="s">
        <v>7230</v>
      </c>
      <c r="E80" s="262" t="str">
        <f t="shared" si="13"/>
        <v>A-02-002水冷ヒートポンプチラーブライン仕様(-3℃・-7℃)1000.0kW超1500.0kW以下</v>
      </c>
      <c r="F80" s="260">
        <v>79</v>
      </c>
      <c r="G80" s="263" t="s">
        <v>146</v>
      </c>
      <c r="H80" s="309" t="s">
        <v>1085</v>
      </c>
      <c r="I80" s="260"/>
      <c r="J80" s="261"/>
      <c r="K80" s="242" t="str">
        <f t="shared" si="14"/>
        <v>能力A_02_002</v>
      </c>
      <c r="L80" s="242" t="str">
        <f t="shared" si="15"/>
        <v>条件A_02_002</v>
      </c>
      <c r="M80" s="242" t="str">
        <f t="shared" si="16"/>
        <v>水冷ヒートポンプチラーブライン仕様(-3℃・-7℃)</v>
      </c>
      <c r="N80" s="242">
        <f t="shared" si="17"/>
        <v>7</v>
      </c>
      <c r="O80" s="242">
        <f t="shared" si="18"/>
        <v>0</v>
      </c>
      <c r="P80" s="242">
        <f t="shared" si="19"/>
        <v>0</v>
      </c>
      <c r="Q80" s="242">
        <f t="shared" si="24"/>
        <v>3</v>
      </c>
      <c r="R80" s="242" t="str">
        <f t="shared" si="20"/>
        <v>能力A_02_0027</v>
      </c>
      <c r="S80" s="242" t="str">
        <f t="shared" si="21"/>
        <v>条件A_02_0023</v>
      </c>
      <c r="T80" s="242" t="str">
        <f t="shared" si="22"/>
        <v>1000.0kW超1500.0kW以下</v>
      </c>
      <c r="U80" s="242" t="str">
        <f t="shared" si="23"/>
        <v>ブライン仕様(-3℃・-7℃)</v>
      </c>
    </row>
    <row r="81" spans="1:21">
      <c r="A81" s="261" t="s">
        <v>6925</v>
      </c>
      <c r="B81" s="262" t="s">
        <v>1161</v>
      </c>
      <c r="C81" s="262" t="s">
        <v>181</v>
      </c>
      <c r="D81" s="262" t="s">
        <v>9782</v>
      </c>
      <c r="E81" s="262" t="str">
        <f t="shared" si="13"/>
        <v>A-02-003空冷ヒートポンプチラー-60.0kW以下</v>
      </c>
      <c r="F81" s="260">
        <v>80</v>
      </c>
      <c r="G81" s="263">
        <v>3.87</v>
      </c>
      <c r="H81" s="309" t="s">
        <v>1085</v>
      </c>
      <c r="I81" s="260"/>
      <c r="J81" s="261"/>
      <c r="K81" s="242" t="str">
        <f t="shared" si="14"/>
        <v>能力A_02_003</v>
      </c>
      <c r="L81" s="242" t="str">
        <f t="shared" si="15"/>
        <v>条件A_02_003</v>
      </c>
      <c r="M81" s="242" t="str">
        <f t="shared" si="16"/>
        <v>空冷ヒートポンプチラー-</v>
      </c>
      <c r="N81" s="242">
        <f t="shared" si="17"/>
        <v>1</v>
      </c>
      <c r="O81" s="242">
        <f t="shared" si="18"/>
        <v>1</v>
      </c>
      <c r="P81" s="242">
        <f t="shared" si="19"/>
        <v>1</v>
      </c>
      <c r="Q81" s="242">
        <f t="shared" si="24"/>
        <v>1</v>
      </c>
      <c r="R81" s="242" t="str">
        <f t="shared" si="20"/>
        <v>能力A_02_0031</v>
      </c>
      <c r="S81" s="242" t="str">
        <f t="shared" si="21"/>
        <v>条件A_02_0031</v>
      </c>
      <c r="T81" s="242" t="str">
        <f t="shared" si="22"/>
        <v>60.0kW以下</v>
      </c>
      <c r="U81" s="242" t="str">
        <f t="shared" si="23"/>
        <v>-</v>
      </c>
    </row>
    <row r="82" spans="1:21">
      <c r="A82" s="261" t="s">
        <v>6925</v>
      </c>
      <c r="B82" s="262" t="s">
        <v>1161</v>
      </c>
      <c r="C82" s="262" t="s">
        <v>181</v>
      </c>
      <c r="D82" s="262" t="s">
        <v>7232</v>
      </c>
      <c r="E82" s="262" t="str">
        <f t="shared" si="13"/>
        <v>A-02-003空冷ヒートポンプチラー-60.0kW超90.0kW以下</v>
      </c>
      <c r="F82" s="260">
        <v>81</v>
      </c>
      <c r="G82" s="263">
        <v>3.99</v>
      </c>
      <c r="H82" s="309" t="s">
        <v>1085</v>
      </c>
      <c r="I82" s="260"/>
      <c r="J82" s="261"/>
      <c r="K82" s="242" t="str">
        <f t="shared" si="14"/>
        <v>能力A_02_003</v>
      </c>
      <c r="L82" s="242" t="str">
        <f t="shared" si="15"/>
        <v>条件A_02_003</v>
      </c>
      <c r="M82" s="242" t="str">
        <f t="shared" si="16"/>
        <v>空冷ヒートポンプチラー-</v>
      </c>
      <c r="N82" s="242">
        <f t="shared" si="17"/>
        <v>2</v>
      </c>
      <c r="O82" s="242">
        <f t="shared" si="18"/>
        <v>0</v>
      </c>
      <c r="P82" s="242">
        <f t="shared" si="19"/>
        <v>0</v>
      </c>
      <c r="Q82" s="242">
        <f t="shared" si="24"/>
        <v>1</v>
      </c>
      <c r="R82" s="242" t="str">
        <f t="shared" si="20"/>
        <v>能力A_02_0032</v>
      </c>
      <c r="S82" s="242" t="str">
        <f t="shared" si="21"/>
        <v>条件A_02_0031</v>
      </c>
      <c r="T82" s="242" t="str">
        <f t="shared" si="22"/>
        <v>60.0kW超90.0kW以下</v>
      </c>
      <c r="U82" s="242" t="str">
        <f t="shared" si="23"/>
        <v>-</v>
      </c>
    </row>
    <row r="83" spans="1:21">
      <c r="A83" s="261" t="s">
        <v>6925</v>
      </c>
      <c r="B83" s="262" t="s">
        <v>1161</v>
      </c>
      <c r="C83" s="262" t="s">
        <v>181</v>
      </c>
      <c r="D83" s="262" t="s">
        <v>7236</v>
      </c>
      <c r="E83" s="262" t="str">
        <f t="shared" si="13"/>
        <v>A-02-003空冷ヒートポンプチラー-90.0kW超120.0kW以下</v>
      </c>
      <c r="F83" s="260">
        <v>82</v>
      </c>
      <c r="G83" s="263">
        <v>3.87</v>
      </c>
      <c r="H83" s="309" t="s">
        <v>1085</v>
      </c>
      <c r="I83" s="260"/>
      <c r="J83" s="261"/>
      <c r="K83" s="242" t="str">
        <f t="shared" si="14"/>
        <v>能力A_02_003</v>
      </c>
      <c r="L83" s="242" t="str">
        <f t="shared" si="15"/>
        <v>条件A_02_003</v>
      </c>
      <c r="M83" s="242" t="str">
        <f t="shared" si="16"/>
        <v>空冷ヒートポンプチラー-</v>
      </c>
      <c r="N83" s="242">
        <f t="shared" si="17"/>
        <v>3</v>
      </c>
      <c r="O83" s="242">
        <f t="shared" si="18"/>
        <v>0</v>
      </c>
      <c r="P83" s="242">
        <f t="shared" si="19"/>
        <v>0</v>
      </c>
      <c r="Q83" s="242">
        <f t="shared" si="24"/>
        <v>1</v>
      </c>
      <c r="R83" s="242" t="str">
        <f t="shared" si="20"/>
        <v>能力A_02_0033</v>
      </c>
      <c r="S83" s="242" t="str">
        <f t="shared" si="21"/>
        <v>条件A_02_0031</v>
      </c>
      <c r="T83" s="242" t="str">
        <f t="shared" si="22"/>
        <v>90.0kW超120.0kW以下</v>
      </c>
      <c r="U83" s="242" t="str">
        <f t="shared" si="23"/>
        <v>-</v>
      </c>
    </row>
    <row r="84" spans="1:21">
      <c r="A84" s="261" t="s">
        <v>6925</v>
      </c>
      <c r="B84" s="262" t="s">
        <v>1161</v>
      </c>
      <c r="C84" s="262" t="s">
        <v>181</v>
      </c>
      <c r="D84" s="262" t="s">
        <v>7233</v>
      </c>
      <c r="E84" s="262" t="str">
        <f t="shared" si="13"/>
        <v>A-02-003空冷ヒートポンプチラー-120.0kW超160.0kW以下</v>
      </c>
      <c r="F84" s="260">
        <v>83</v>
      </c>
      <c r="G84" s="263">
        <v>3.87</v>
      </c>
      <c r="H84" s="309" t="s">
        <v>1085</v>
      </c>
      <c r="I84" s="260"/>
      <c r="J84" s="261"/>
      <c r="K84" s="242" t="str">
        <f t="shared" si="14"/>
        <v>能力A_02_003</v>
      </c>
      <c r="L84" s="242" t="str">
        <f t="shared" si="15"/>
        <v>条件A_02_003</v>
      </c>
      <c r="M84" s="242" t="str">
        <f t="shared" si="16"/>
        <v>空冷ヒートポンプチラー-</v>
      </c>
      <c r="N84" s="242">
        <f t="shared" si="17"/>
        <v>4</v>
      </c>
      <c r="O84" s="242">
        <f t="shared" si="18"/>
        <v>0</v>
      </c>
      <c r="P84" s="242">
        <f t="shared" si="19"/>
        <v>0</v>
      </c>
      <c r="Q84" s="242">
        <f t="shared" si="24"/>
        <v>1</v>
      </c>
      <c r="R84" s="242" t="str">
        <f t="shared" si="20"/>
        <v>能力A_02_0034</v>
      </c>
      <c r="S84" s="242" t="str">
        <f t="shared" si="21"/>
        <v>条件A_02_0031</v>
      </c>
      <c r="T84" s="242" t="str">
        <f t="shared" si="22"/>
        <v>120.0kW超160.0kW以下</v>
      </c>
      <c r="U84" s="242" t="str">
        <f t="shared" si="23"/>
        <v>-</v>
      </c>
    </row>
    <row r="85" spans="1:21">
      <c r="A85" s="261" t="s">
        <v>6925</v>
      </c>
      <c r="B85" s="262" t="s">
        <v>1161</v>
      </c>
      <c r="C85" s="262" t="s">
        <v>181</v>
      </c>
      <c r="D85" s="262" t="s">
        <v>7231</v>
      </c>
      <c r="E85" s="262" t="str">
        <f t="shared" si="13"/>
        <v>A-02-003空冷ヒートポンプチラー-160.0kW超</v>
      </c>
      <c r="F85" s="260">
        <v>84</v>
      </c>
      <c r="G85" s="264" t="s">
        <v>10119</v>
      </c>
      <c r="H85" s="309" t="s">
        <v>1085</v>
      </c>
      <c r="I85" s="260"/>
      <c r="J85" s="261"/>
      <c r="K85" s="242" t="str">
        <f t="shared" si="14"/>
        <v>能力A_02_003</v>
      </c>
      <c r="L85" s="242" t="str">
        <f t="shared" si="15"/>
        <v>条件A_02_003</v>
      </c>
      <c r="M85" s="242" t="str">
        <f t="shared" si="16"/>
        <v>空冷ヒートポンプチラー-</v>
      </c>
      <c r="N85" s="242">
        <f t="shared" si="17"/>
        <v>5</v>
      </c>
      <c r="O85" s="242">
        <f t="shared" si="18"/>
        <v>0</v>
      </c>
      <c r="P85" s="242">
        <f t="shared" si="19"/>
        <v>0</v>
      </c>
      <c r="Q85" s="242">
        <f t="shared" si="24"/>
        <v>1</v>
      </c>
      <c r="R85" s="242" t="str">
        <f t="shared" si="20"/>
        <v>能力A_02_0035</v>
      </c>
      <c r="S85" s="242" t="str">
        <f t="shared" si="21"/>
        <v>条件A_02_0031</v>
      </c>
      <c r="T85" s="242" t="str">
        <f t="shared" si="22"/>
        <v>160.0kW超</v>
      </c>
      <c r="U85" s="242" t="str">
        <f t="shared" si="23"/>
        <v>-</v>
      </c>
    </row>
    <row r="86" spans="1:21">
      <c r="A86" s="261" t="s">
        <v>6925</v>
      </c>
      <c r="B86" s="262" t="s">
        <v>1161</v>
      </c>
      <c r="C86" s="262" t="s">
        <v>9784</v>
      </c>
      <c r="D86" s="262" t="s">
        <v>9782</v>
      </c>
      <c r="E86" s="262" t="str">
        <f t="shared" si="13"/>
        <v>A-02-003空冷ヒートポンプチラー冷水出入口温度差7℃60.0kW以下</v>
      </c>
      <c r="F86" s="260">
        <v>85</v>
      </c>
      <c r="G86" s="264" t="s">
        <v>9785</v>
      </c>
      <c r="H86" s="309" t="s">
        <v>1085</v>
      </c>
      <c r="I86" s="260"/>
      <c r="J86" s="261"/>
      <c r="K86" s="242" t="str">
        <f t="shared" si="14"/>
        <v>能力A_02_003</v>
      </c>
      <c r="L86" s="242" t="str">
        <f t="shared" si="15"/>
        <v>条件A_02_003</v>
      </c>
      <c r="M86" s="242" t="str">
        <f t="shared" si="16"/>
        <v>空冷ヒートポンプチラー冷水出入口温度差7℃</v>
      </c>
      <c r="N86" s="242">
        <f t="shared" si="17"/>
        <v>1</v>
      </c>
      <c r="O86" s="242">
        <f t="shared" si="18"/>
        <v>1</v>
      </c>
      <c r="P86" s="242">
        <f t="shared" si="19"/>
        <v>0</v>
      </c>
      <c r="Q86" s="242">
        <f t="shared" si="24"/>
        <v>2</v>
      </c>
      <c r="R86" s="242" t="str">
        <f t="shared" si="20"/>
        <v>能力A_02_0031</v>
      </c>
      <c r="S86" s="242" t="str">
        <f t="shared" si="21"/>
        <v>条件A_02_0032</v>
      </c>
      <c r="T86" s="242" t="str">
        <f t="shared" si="22"/>
        <v>60.0kW以下</v>
      </c>
      <c r="U86" s="242" t="str">
        <f t="shared" si="23"/>
        <v>冷水出入口温度差7℃</v>
      </c>
    </row>
    <row r="87" spans="1:21">
      <c r="A87" s="261" t="s">
        <v>6925</v>
      </c>
      <c r="B87" s="262" t="s">
        <v>1161</v>
      </c>
      <c r="C87" s="262" t="s">
        <v>9784</v>
      </c>
      <c r="D87" s="262" t="s">
        <v>7232</v>
      </c>
      <c r="E87" s="262" t="str">
        <f t="shared" si="13"/>
        <v>A-02-003空冷ヒートポンプチラー冷水出入口温度差7℃60.0kW超90.0kW以下</v>
      </c>
      <c r="F87" s="260">
        <v>86</v>
      </c>
      <c r="G87" s="263">
        <v>4.13</v>
      </c>
      <c r="H87" s="309" t="s">
        <v>1085</v>
      </c>
      <c r="I87" s="260"/>
      <c r="J87" s="261"/>
      <c r="K87" s="242" t="str">
        <f t="shared" si="14"/>
        <v>能力A_02_003</v>
      </c>
      <c r="L87" s="242" t="str">
        <f t="shared" si="15"/>
        <v>条件A_02_003</v>
      </c>
      <c r="M87" s="242" t="str">
        <f t="shared" si="16"/>
        <v>空冷ヒートポンプチラー冷水出入口温度差7℃</v>
      </c>
      <c r="N87" s="242">
        <f t="shared" si="17"/>
        <v>2</v>
      </c>
      <c r="O87" s="242">
        <f t="shared" si="18"/>
        <v>0</v>
      </c>
      <c r="P87" s="242">
        <f t="shared" si="19"/>
        <v>0</v>
      </c>
      <c r="Q87" s="242">
        <f t="shared" si="24"/>
        <v>2</v>
      </c>
      <c r="R87" s="242" t="str">
        <f t="shared" si="20"/>
        <v>能力A_02_0032</v>
      </c>
      <c r="S87" s="242" t="str">
        <f t="shared" si="21"/>
        <v>条件A_02_0032</v>
      </c>
      <c r="T87" s="242" t="str">
        <f t="shared" si="22"/>
        <v>60.0kW超90.0kW以下</v>
      </c>
      <c r="U87" s="242" t="str">
        <f t="shared" si="23"/>
        <v>冷水出入口温度差7℃</v>
      </c>
    </row>
    <row r="88" spans="1:21">
      <c r="A88" s="261" t="s">
        <v>6925</v>
      </c>
      <c r="B88" s="262" t="s">
        <v>1161</v>
      </c>
      <c r="C88" s="262" t="s">
        <v>9784</v>
      </c>
      <c r="D88" s="262" t="s">
        <v>7236</v>
      </c>
      <c r="E88" s="262" t="str">
        <f t="shared" si="13"/>
        <v>A-02-003空冷ヒートポンプチラー冷水出入口温度差7℃90.0kW超120.0kW以下</v>
      </c>
      <c r="F88" s="260">
        <v>87</v>
      </c>
      <c r="G88" s="263">
        <v>3.84</v>
      </c>
      <c r="H88" s="309" t="s">
        <v>1085</v>
      </c>
      <c r="I88" s="260"/>
      <c r="J88" s="261"/>
      <c r="K88" s="242" t="str">
        <f t="shared" si="14"/>
        <v>能力A_02_003</v>
      </c>
      <c r="L88" s="242" t="str">
        <f t="shared" si="15"/>
        <v>条件A_02_003</v>
      </c>
      <c r="M88" s="242" t="str">
        <f t="shared" si="16"/>
        <v>空冷ヒートポンプチラー冷水出入口温度差7℃</v>
      </c>
      <c r="N88" s="242">
        <f t="shared" si="17"/>
        <v>3</v>
      </c>
      <c r="O88" s="242">
        <f t="shared" si="18"/>
        <v>0</v>
      </c>
      <c r="P88" s="242">
        <f t="shared" si="19"/>
        <v>0</v>
      </c>
      <c r="Q88" s="242">
        <f t="shared" si="24"/>
        <v>2</v>
      </c>
      <c r="R88" s="242" t="str">
        <f t="shared" si="20"/>
        <v>能力A_02_0033</v>
      </c>
      <c r="S88" s="242" t="str">
        <f t="shared" si="21"/>
        <v>条件A_02_0032</v>
      </c>
      <c r="T88" s="242" t="str">
        <f t="shared" si="22"/>
        <v>90.0kW超120.0kW以下</v>
      </c>
      <c r="U88" s="242" t="str">
        <f t="shared" si="23"/>
        <v>冷水出入口温度差7℃</v>
      </c>
    </row>
    <row r="89" spans="1:21">
      <c r="A89" s="261" t="s">
        <v>6925</v>
      </c>
      <c r="B89" s="262" t="s">
        <v>1161</v>
      </c>
      <c r="C89" s="262" t="s">
        <v>9784</v>
      </c>
      <c r="D89" s="262" t="s">
        <v>7233</v>
      </c>
      <c r="E89" s="262" t="str">
        <f t="shared" si="13"/>
        <v>A-02-003空冷ヒートポンプチラー冷水出入口温度差7℃120.0kW超160.0kW以下</v>
      </c>
      <c r="F89" s="260">
        <v>88</v>
      </c>
      <c r="G89" s="263">
        <v>3.47</v>
      </c>
      <c r="H89" s="309" t="s">
        <v>1085</v>
      </c>
      <c r="I89" s="260"/>
      <c r="J89" s="261"/>
      <c r="K89" s="242" t="str">
        <f t="shared" si="14"/>
        <v>能力A_02_003</v>
      </c>
      <c r="L89" s="242" t="str">
        <f t="shared" si="15"/>
        <v>条件A_02_003</v>
      </c>
      <c r="M89" s="242" t="str">
        <f t="shared" si="16"/>
        <v>空冷ヒートポンプチラー冷水出入口温度差7℃</v>
      </c>
      <c r="N89" s="242">
        <f t="shared" si="17"/>
        <v>4</v>
      </c>
      <c r="O89" s="242">
        <f t="shared" si="18"/>
        <v>0</v>
      </c>
      <c r="P89" s="242">
        <f t="shared" si="19"/>
        <v>0</v>
      </c>
      <c r="Q89" s="242">
        <f t="shared" si="24"/>
        <v>2</v>
      </c>
      <c r="R89" s="242" t="str">
        <f t="shared" si="20"/>
        <v>能力A_02_0034</v>
      </c>
      <c r="S89" s="242" t="str">
        <f t="shared" si="21"/>
        <v>条件A_02_0032</v>
      </c>
      <c r="T89" s="242" t="str">
        <f t="shared" si="22"/>
        <v>120.0kW超160.0kW以下</v>
      </c>
      <c r="U89" s="242" t="str">
        <f t="shared" si="23"/>
        <v>冷水出入口温度差7℃</v>
      </c>
    </row>
    <row r="90" spans="1:21">
      <c r="A90" s="261" t="s">
        <v>6925</v>
      </c>
      <c r="B90" s="262" t="s">
        <v>1161</v>
      </c>
      <c r="C90" s="262" t="s">
        <v>9784</v>
      </c>
      <c r="D90" s="262" t="s">
        <v>7231</v>
      </c>
      <c r="E90" s="262" t="str">
        <f t="shared" si="13"/>
        <v>A-02-003空冷ヒートポンプチラー冷水出入口温度差7℃160.0kW超</v>
      </c>
      <c r="F90" s="260">
        <v>89</v>
      </c>
      <c r="G90" s="264" t="s">
        <v>9783</v>
      </c>
      <c r="H90" s="309" t="s">
        <v>1085</v>
      </c>
      <c r="I90" s="260"/>
      <c r="J90" s="261"/>
      <c r="K90" s="242" t="str">
        <f t="shared" si="14"/>
        <v>能力A_02_003</v>
      </c>
      <c r="L90" s="242" t="str">
        <f t="shared" si="15"/>
        <v>条件A_02_003</v>
      </c>
      <c r="M90" s="242" t="str">
        <f t="shared" si="16"/>
        <v>空冷ヒートポンプチラー冷水出入口温度差7℃</v>
      </c>
      <c r="N90" s="242">
        <f t="shared" si="17"/>
        <v>5</v>
      </c>
      <c r="O90" s="242">
        <f t="shared" si="18"/>
        <v>0</v>
      </c>
      <c r="P90" s="242">
        <f t="shared" si="19"/>
        <v>0</v>
      </c>
      <c r="Q90" s="242">
        <f t="shared" si="24"/>
        <v>2</v>
      </c>
      <c r="R90" s="242" t="str">
        <f t="shared" si="20"/>
        <v>能力A_02_0035</v>
      </c>
      <c r="S90" s="242" t="str">
        <f t="shared" si="21"/>
        <v>条件A_02_0032</v>
      </c>
      <c r="T90" s="242" t="str">
        <f t="shared" si="22"/>
        <v>160.0kW超</v>
      </c>
      <c r="U90" s="242" t="str">
        <f t="shared" si="23"/>
        <v>冷水出入口温度差7℃</v>
      </c>
    </row>
    <row r="91" spans="1:21">
      <c r="A91" s="261" t="s">
        <v>6925</v>
      </c>
      <c r="B91" s="262" t="s">
        <v>1161</v>
      </c>
      <c r="C91" s="262" t="s">
        <v>196</v>
      </c>
      <c r="D91" s="262" t="s">
        <v>9782</v>
      </c>
      <c r="E91" s="262" t="str">
        <f t="shared" si="13"/>
        <v>A-02-003空冷ヒートポンプチラー寒冷地仕様60.0kW以下</v>
      </c>
      <c r="F91" s="260">
        <v>90</v>
      </c>
      <c r="G91" s="263" t="s">
        <v>146</v>
      </c>
      <c r="H91" s="309" t="s">
        <v>1085</v>
      </c>
      <c r="I91" s="260"/>
      <c r="J91" s="261"/>
      <c r="K91" s="242" t="str">
        <f t="shared" si="14"/>
        <v>能力A_02_003</v>
      </c>
      <c r="L91" s="242" t="str">
        <f t="shared" si="15"/>
        <v>条件A_02_003</v>
      </c>
      <c r="M91" s="242" t="str">
        <f t="shared" si="16"/>
        <v>空冷ヒートポンプチラー寒冷地仕様</v>
      </c>
      <c r="N91" s="242">
        <f t="shared" si="17"/>
        <v>1</v>
      </c>
      <c r="O91" s="242">
        <f t="shared" si="18"/>
        <v>1</v>
      </c>
      <c r="P91" s="242">
        <f t="shared" si="19"/>
        <v>0</v>
      </c>
      <c r="Q91" s="242">
        <f t="shared" si="24"/>
        <v>3</v>
      </c>
      <c r="R91" s="242" t="str">
        <f t="shared" si="20"/>
        <v>能力A_02_0031</v>
      </c>
      <c r="S91" s="242" t="str">
        <f t="shared" si="21"/>
        <v>条件A_02_0033</v>
      </c>
      <c r="T91" s="242" t="str">
        <f t="shared" si="22"/>
        <v>60.0kW以下</v>
      </c>
      <c r="U91" s="242" t="str">
        <f t="shared" si="23"/>
        <v>寒冷地仕様</v>
      </c>
    </row>
    <row r="92" spans="1:21">
      <c r="A92" s="261" t="s">
        <v>6925</v>
      </c>
      <c r="B92" s="262" t="s">
        <v>1161</v>
      </c>
      <c r="C92" s="262" t="s">
        <v>196</v>
      </c>
      <c r="D92" s="262" t="s">
        <v>7232</v>
      </c>
      <c r="E92" s="262" t="str">
        <f t="shared" si="13"/>
        <v>A-02-003空冷ヒートポンプチラー寒冷地仕様60.0kW超90.0kW以下</v>
      </c>
      <c r="F92" s="260">
        <v>91</v>
      </c>
      <c r="G92" s="263" t="s">
        <v>10117</v>
      </c>
      <c r="H92" s="309" t="s">
        <v>1085</v>
      </c>
      <c r="I92" s="260"/>
      <c r="J92" s="261"/>
      <c r="K92" s="242" t="str">
        <f t="shared" si="14"/>
        <v>能力A_02_003</v>
      </c>
      <c r="L92" s="242" t="str">
        <f t="shared" si="15"/>
        <v>条件A_02_003</v>
      </c>
      <c r="M92" s="242" t="str">
        <f t="shared" si="16"/>
        <v>空冷ヒートポンプチラー寒冷地仕様</v>
      </c>
      <c r="N92" s="242">
        <f t="shared" si="17"/>
        <v>2</v>
      </c>
      <c r="O92" s="242">
        <f t="shared" si="18"/>
        <v>0</v>
      </c>
      <c r="P92" s="242">
        <f t="shared" si="19"/>
        <v>0</v>
      </c>
      <c r="Q92" s="242">
        <f t="shared" si="24"/>
        <v>3</v>
      </c>
      <c r="R92" s="242" t="str">
        <f t="shared" si="20"/>
        <v>能力A_02_0032</v>
      </c>
      <c r="S92" s="242" t="str">
        <f t="shared" si="21"/>
        <v>条件A_02_0033</v>
      </c>
      <c r="T92" s="242" t="str">
        <f t="shared" si="22"/>
        <v>60.0kW超90.0kW以下</v>
      </c>
      <c r="U92" s="242" t="str">
        <f t="shared" si="23"/>
        <v>寒冷地仕様</v>
      </c>
    </row>
    <row r="93" spans="1:21">
      <c r="A93" s="261" t="s">
        <v>6925</v>
      </c>
      <c r="B93" s="262" t="s">
        <v>1161</v>
      </c>
      <c r="C93" s="262" t="s">
        <v>196</v>
      </c>
      <c r="D93" s="262" t="s">
        <v>7236</v>
      </c>
      <c r="E93" s="262" t="str">
        <f t="shared" si="13"/>
        <v>A-02-003空冷ヒートポンプチラー寒冷地仕様90.0kW超120.0kW以下</v>
      </c>
      <c r="F93" s="260">
        <v>92</v>
      </c>
      <c r="G93" s="263" t="s">
        <v>10110</v>
      </c>
      <c r="H93" s="309" t="s">
        <v>1085</v>
      </c>
      <c r="I93" s="260"/>
      <c r="J93" s="261"/>
      <c r="K93" s="242" t="str">
        <f t="shared" si="14"/>
        <v>能力A_02_003</v>
      </c>
      <c r="L93" s="242" t="str">
        <f t="shared" si="15"/>
        <v>条件A_02_003</v>
      </c>
      <c r="M93" s="242" t="str">
        <f t="shared" si="16"/>
        <v>空冷ヒートポンプチラー寒冷地仕様</v>
      </c>
      <c r="N93" s="242">
        <f t="shared" si="17"/>
        <v>3</v>
      </c>
      <c r="O93" s="242">
        <f t="shared" si="18"/>
        <v>0</v>
      </c>
      <c r="P93" s="242">
        <f t="shared" si="19"/>
        <v>0</v>
      </c>
      <c r="Q93" s="242">
        <f t="shared" si="24"/>
        <v>3</v>
      </c>
      <c r="R93" s="242" t="str">
        <f t="shared" si="20"/>
        <v>能力A_02_0033</v>
      </c>
      <c r="S93" s="242" t="str">
        <f t="shared" si="21"/>
        <v>条件A_02_0033</v>
      </c>
      <c r="T93" s="242" t="str">
        <f t="shared" si="22"/>
        <v>90.0kW超120.0kW以下</v>
      </c>
      <c r="U93" s="242" t="str">
        <f t="shared" si="23"/>
        <v>寒冷地仕様</v>
      </c>
    </row>
    <row r="94" spans="1:21">
      <c r="A94" s="261" t="s">
        <v>6925</v>
      </c>
      <c r="B94" s="262" t="s">
        <v>1161</v>
      </c>
      <c r="C94" s="262" t="s">
        <v>196</v>
      </c>
      <c r="D94" s="262" t="s">
        <v>7233</v>
      </c>
      <c r="E94" s="262" t="str">
        <f t="shared" si="13"/>
        <v>A-02-003空冷ヒートポンプチラー寒冷地仕様120.0kW超160.0kW以下</v>
      </c>
      <c r="F94" s="260">
        <v>93</v>
      </c>
      <c r="G94" s="263">
        <v>2.89</v>
      </c>
      <c r="H94" s="309" t="s">
        <v>1085</v>
      </c>
      <c r="I94" s="260"/>
      <c r="J94" s="261"/>
      <c r="K94" s="242" t="str">
        <f t="shared" si="14"/>
        <v>能力A_02_003</v>
      </c>
      <c r="L94" s="242" t="str">
        <f t="shared" si="15"/>
        <v>条件A_02_003</v>
      </c>
      <c r="M94" s="242" t="str">
        <f t="shared" si="16"/>
        <v>空冷ヒートポンプチラー寒冷地仕様</v>
      </c>
      <c r="N94" s="242">
        <f t="shared" si="17"/>
        <v>4</v>
      </c>
      <c r="O94" s="242">
        <f t="shared" si="18"/>
        <v>0</v>
      </c>
      <c r="P94" s="242">
        <f t="shared" si="19"/>
        <v>0</v>
      </c>
      <c r="Q94" s="242">
        <f t="shared" si="24"/>
        <v>3</v>
      </c>
      <c r="R94" s="242" t="str">
        <f t="shared" si="20"/>
        <v>能力A_02_0034</v>
      </c>
      <c r="S94" s="242" t="str">
        <f t="shared" si="21"/>
        <v>条件A_02_0033</v>
      </c>
      <c r="T94" s="242" t="str">
        <f t="shared" si="22"/>
        <v>120.0kW超160.0kW以下</v>
      </c>
      <c r="U94" s="242" t="str">
        <f t="shared" si="23"/>
        <v>寒冷地仕様</v>
      </c>
    </row>
    <row r="95" spans="1:21">
      <c r="A95" s="261" t="s">
        <v>6925</v>
      </c>
      <c r="B95" s="262" t="s">
        <v>1161</v>
      </c>
      <c r="C95" s="262" t="s">
        <v>196</v>
      </c>
      <c r="D95" s="262" t="s">
        <v>7231</v>
      </c>
      <c r="E95" s="262" t="str">
        <f t="shared" si="13"/>
        <v>A-02-003空冷ヒートポンプチラー寒冷地仕様160.0kW超</v>
      </c>
      <c r="F95" s="260">
        <v>94</v>
      </c>
      <c r="G95" s="263" t="s">
        <v>146</v>
      </c>
      <c r="H95" s="309" t="s">
        <v>1085</v>
      </c>
      <c r="I95" s="260"/>
      <c r="J95" s="261"/>
      <c r="K95" s="242" t="str">
        <f t="shared" si="14"/>
        <v>能力A_02_003</v>
      </c>
      <c r="L95" s="242" t="str">
        <f t="shared" si="15"/>
        <v>条件A_02_003</v>
      </c>
      <c r="M95" s="242" t="str">
        <f t="shared" si="16"/>
        <v>空冷ヒートポンプチラー寒冷地仕様</v>
      </c>
      <c r="N95" s="242">
        <f t="shared" si="17"/>
        <v>5</v>
      </c>
      <c r="O95" s="242">
        <f t="shared" si="18"/>
        <v>0</v>
      </c>
      <c r="P95" s="242">
        <f t="shared" si="19"/>
        <v>0</v>
      </c>
      <c r="Q95" s="242">
        <f t="shared" si="24"/>
        <v>3</v>
      </c>
      <c r="R95" s="242" t="str">
        <f t="shared" si="20"/>
        <v>能力A_02_0035</v>
      </c>
      <c r="S95" s="242" t="str">
        <f t="shared" si="21"/>
        <v>条件A_02_0033</v>
      </c>
      <c r="T95" s="242" t="str">
        <f t="shared" si="22"/>
        <v>160.0kW超</v>
      </c>
      <c r="U95" s="242" t="str">
        <f t="shared" si="23"/>
        <v>寒冷地仕様</v>
      </c>
    </row>
    <row r="96" spans="1:21">
      <c r="A96" s="261" t="s">
        <v>6925</v>
      </c>
      <c r="B96" s="262" t="s">
        <v>1161</v>
      </c>
      <c r="C96" s="262" t="s">
        <v>1163</v>
      </c>
      <c r="D96" s="262" t="s">
        <v>9782</v>
      </c>
      <c r="E96" s="262" t="str">
        <f t="shared" si="13"/>
        <v>A-02-003空冷ヒートポンプチラー寒冷地仕様
散水式60.0kW以下</v>
      </c>
      <c r="F96" s="260">
        <v>95</v>
      </c>
      <c r="G96" s="263" t="s">
        <v>10111</v>
      </c>
      <c r="H96" s="309" t="s">
        <v>1085</v>
      </c>
      <c r="I96" s="260"/>
      <c r="J96" s="261"/>
      <c r="K96" s="242" t="str">
        <f t="shared" si="14"/>
        <v>能力A_02_003</v>
      </c>
      <c r="L96" s="242" t="str">
        <f t="shared" si="15"/>
        <v>条件A_02_003</v>
      </c>
      <c r="M96" s="242" t="str">
        <f t="shared" si="16"/>
        <v>空冷ヒートポンプチラー寒冷地仕様
散水式</v>
      </c>
      <c r="N96" s="242">
        <f t="shared" si="17"/>
        <v>1</v>
      </c>
      <c r="O96" s="242">
        <f t="shared" si="18"/>
        <v>1</v>
      </c>
      <c r="P96" s="242">
        <f t="shared" si="19"/>
        <v>0</v>
      </c>
      <c r="Q96" s="242">
        <f t="shared" si="24"/>
        <v>4</v>
      </c>
      <c r="R96" s="242" t="str">
        <f t="shared" si="20"/>
        <v>能力A_02_0031</v>
      </c>
      <c r="S96" s="242" t="str">
        <f t="shared" si="21"/>
        <v>条件A_02_0034</v>
      </c>
      <c r="T96" s="242" t="str">
        <f t="shared" si="22"/>
        <v>60.0kW以下</v>
      </c>
      <c r="U96" s="242" t="str">
        <f t="shared" si="23"/>
        <v>寒冷地仕様
散水式</v>
      </c>
    </row>
    <row r="97" spans="1:21">
      <c r="A97" s="261" t="s">
        <v>6925</v>
      </c>
      <c r="B97" s="262" t="s">
        <v>1161</v>
      </c>
      <c r="C97" s="262" t="s">
        <v>1163</v>
      </c>
      <c r="D97" s="262" t="s">
        <v>7232</v>
      </c>
      <c r="E97" s="262" t="str">
        <f t="shared" si="13"/>
        <v>A-02-003空冷ヒートポンプチラー寒冷地仕様
散水式60.0kW超90.0kW以下</v>
      </c>
      <c r="F97" s="260">
        <v>96</v>
      </c>
      <c r="G97" s="263" t="s">
        <v>146</v>
      </c>
      <c r="H97" s="309" t="s">
        <v>1085</v>
      </c>
      <c r="I97" s="260"/>
      <c r="J97" s="261"/>
      <c r="K97" s="242" t="str">
        <f t="shared" si="14"/>
        <v>能力A_02_003</v>
      </c>
      <c r="L97" s="242" t="str">
        <f t="shared" si="15"/>
        <v>条件A_02_003</v>
      </c>
      <c r="M97" s="242" t="str">
        <f t="shared" si="16"/>
        <v>空冷ヒートポンプチラー寒冷地仕様
散水式</v>
      </c>
      <c r="N97" s="242">
        <f t="shared" si="17"/>
        <v>2</v>
      </c>
      <c r="O97" s="242">
        <f t="shared" si="18"/>
        <v>0</v>
      </c>
      <c r="P97" s="242">
        <f t="shared" si="19"/>
        <v>0</v>
      </c>
      <c r="Q97" s="242">
        <f t="shared" si="24"/>
        <v>4</v>
      </c>
      <c r="R97" s="242" t="str">
        <f t="shared" si="20"/>
        <v>能力A_02_0032</v>
      </c>
      <c r="S97" s="242" t="str">
        <f t="shared" si="21"/>
        <v>条件A_02_0034</v>
      </c>
      <c r="T97" s="242" t="str">
        <f t="shared" si="22"/>
        <v>60.0kW超90.0kW以下</v>
      </c>
      <c r="U97" s="242" t="str">
        <f t="shared" si="23"/>
        <v>寒冷地仕様
散水式</v>
      </c>
    </row>
    <row r="98" spans="1:21">
      <c r="A98" s="261" t="s">
        <v>6925</v>
      </c>
      <c r="B98" s="262" t="s">
        <v>1161</v>
      </c>
      <c r="C98" s="262" t="s">
        <v>1163</v>
      </c>
      <c r="D98" s="262" t="s">
        <v>7236</v>
      </c>
      <c r="E98" s="262" t="str">
        <f t="shared" si="13"/>
        <v>A-02-003空冷ヒートポンプチラー寒冷地仕様
散水式90.0kW超120.0kW以下</v>
      </c>
      <c r="F98" s="260">
        <v>97</v>
      </c>
      <c r="G98" s="263" t="s">
        <v>146</v>
      </c>
      <c r="H98" s="309" t="s">
        <v>1085</v>
      </c>
      <c r="I98" s="260"/>
      <c r="J98" s="261"/>
      <c r="K98" s="242" t="str">
        <f t="shared" si="14"/>
        <v>能力A_02_003</v>
      </c>
      <c r="L98" s="242" t="str">
        <f t="shared" si="15"/>
        <v>条件A_02_003</v>
      </c>
      <c r="M98" s="242" t="str">
        <f t="shared" si="16"/>
        <v>空冷ヒートポンプチラー寒冷地仕様
散水式</v>
      </c>
      <c r="N98" s="242">
        <f t="shared" si="17"/>
        <v>3</v>
      </c>
      <c r="O98" s="242">
        <f t="shared" si="18"/>
        <v>0</v>
      </c>
      <c r="P98" s="242">
        <f t="shared" si="19"/>
        <v>0</v>
      </c>
      <c r="Q98" s="242">
        <f t="shared" si="24"/>
        <v>4</v>
      </c>
      <c r="R98" s="242" t="str">
        <f t="shared" si="20"/>
        <v>能力A_02_0033</v>
      </c>
      <c r="S98" s="242" t="str">
        <f t="shared" si="21"/>
        <v>条件A_02_0034</v>
      </c>
      <c r="T98" s="242" t="str">
        <f t="shared" si="22"/>
        <v>90.0kW超120.0kW以下</v>
      </c>
      <c r="U98" s="242" t="str">
        <f t="shared" si="23"/>
        <v>寒冷地仕様
散水式</v>
      </c>
    </row>
    <row r="99" spans="1:21">
      <c r="A99" s="261" t="s">
        <v>6925</v>
      </c>
      <c r="B99" s="262" t="s">
        <v>1161</v>
      </c>
      <c r="C99" s="262" t="s">
        <v>1163</v>
      </c>
      <c r="D99" s="262" t="s">
        <v>7233</v>
      </c>
      <c r="E99" s="262" t="str">
        <f t="shared" si="13"/>
        <v>A-02-003空冷ヒートポンプチラー寒冷地仕様
散水式120.0kW超160.0kW以下</v>
      </c>
      <c r="F99" s="260">
        <v>98</v>
      </c>
      <c r="G99" s="263">
        <v>3.79</v>
      </c>
      <c r="H99" s="309" t="s">
        <v>1085</v>
      </c>
      <c r="I99" s="260"/>
      <c r="J99" s="261"/>
      <c r="K99" s="242" t="str">
        <f t="shared" si="14"/>
        <v>能力A_02_003</v>
      </c>
      <c r="L99" s="242" t="str">
        <f t="shared" si="15"/>
        <v>条件A_02_003</v>
      </c>
      <c r="M99" s="242" t="str">
        <f t="shared" si="16"/>
        <v>空冷ヒートポンプチラー寒冷地仕様
散水式</v>
      </c>
      <c r="N99" s="242">
        <f t="shared" si="17"/>
        <v>4</v>
      </c>
      <c r="O99" s="242">
        <f t="shared" si="18"/>
        <v>0</v>
      </c>
      <c r="P99" s="242">
        <f t="shared" si="19"/>
        <v>0</v>
      </c>
      <c r="Q99" s="242">
        <f t="shared" si="24"/>
        <v>4</v>
      </c>
      <c r="R99" s="242" t="str">
        <f t="shared" si="20"/>
        <v>能力A_02_0034</v>
      </c>
      <c r="S99" s="242" t="str">
        <f t="shared" si="21"/>
        <v>条件A_02_0034</v>
      </c>
      <c r="T99" s="242" t="str">
        <f t="shared" si="22"/>
        <v>120.0kW超160.0kW以下</v>
      </c>
      <c r="U99" s="242" t="str">
        <f t="shared" si="23"/>
        <v>寒冷地仕様
散水式</v>
      </c>
    </row>
    <row r="100" spans="1:21">
      <c r="A100" s="261" t="s">
        <v>6925</v>
      </c>
      <c r="B100" s="262" t="s">
        <v>1161</v>
      </c>
      <c r="C100" s="262" t="s">
        <v>1163</v>
      </c>
      <c r="D100" s="262" t="s">
        <v>7231</v>
      </c>
      <c r="E100" s="262" t="str">
        <f t="shared" si="13"/>
        <v>A-02-003空冷ヒートポンプチラー寒冷地仕様
散水式160.0kW超</v>
      </c>
      <c r="F100" s="260">
        <v>99</v>
      </c>
      <c r="G100" s="263" t="s">
        <v>146</v>
      </c>
      <c r="H100" s="309" t="s">
        <v>1085</v>
      </c>
      <c r="I100" s="260"/>
      <c r="J100" s="261"/>
      <c r="K100" s="242" t="str">
        <f t="shared" si="14"/>
        <v>能力A_02_003</v>
      </c>
      <c r="L100" s="242" t="str">
        <f t="shared" si="15"/>
        <v>条件A_02_003</v>
      </c>
      <c r="M100" s="242" t="str">
        <f t="shared" si="16"/>
        <v>空冷ヒートポンプチラー寒冷地仕様
散水式</v>
      </c>
      <c r="N100" s="242">
        <f t="shared" si="17"/>
        <v>5</v>
      </c>
      <c r="O100" s="242">
        <f t="shared" si="18"/>
        <v>0</v>
      </c>
      <c r="P100" s="242">
        <f t="shared" si="19"/>
        <v>0</v>
      </c>
      <c r="Q100" s="242">
        <f t="shared" si="24"/>
        <v>4</v>
      </c>
      <c r="R100" s="242" t="str">
        <f t="shared" si="20"/>
        <v>能力A_02_0035</v>
      </c>
      <c r="S100" s="242" t="str">
        <f t="shared" si="21"/>
        <v>条件A_02_0034</v>
      </c>
      <c r="T100" s="242" t="str">
        <f t="shared" si="22"/>
        <v>160.0kW超</v>
      </c>
      <c r="U100" s="242" t="str">
        <f t="shared" si="23"/>
        <v>寒冷地仕様
散水式</v>
      </c>
    </row>
    <row r="101" spans="1:21">
      <c r="A101" s="261" t="s">
        <v>6925</v>
      </c>
      <c r="B101" s="262" t="s">
        <v>1161</v>
      </c>
      <c r="C101" s="262" t="s">
        <v>3725</v>
      </c>
      <c r="D101" s="262" t="s">
        <v>9782</v>
      </c>
      <c r="E101" s="262" t="str">
        <f t="shared" si="13"/>
        <v>A-02-003空冷ヒートポンプチラーブライン仕様(3℃・0℃)60.0kW以下</v>
      </c>
      <c r="F101" s="260">
        <v>100</v>
      </c>
      <c r="G101" s="263">
        <v>2.4500000000000002</v>
      </c>
      <c r="H101" s="309" t="s">
        <v>1085</v>
      </c>
      <c r="I101" s="260"/>
      <c r="J101" s="261"/>
      <c r="K101" s="242" t="str">
        <f t="shared" si="14"/>
        <v>能力A_02_003</v>
      </c>
      <c r="L101" s="242" t="str">
        <f t="shared" si="15"/>
        <v>条件A_02_003</v>
      </c>
      <c r="M101" s="242" t="str">
        <f t="shared" si="16"/>
        <v>空冷ヒートポンプチラーブライン仕様(3℃・0℃)</v>
      </c>
      <c r="N101" s="242">
        <f t="shared" si="17"/>
        <v>1</v>
      </c>
      <c r="O101" s="242">
        <f t="shared" si="18"/>
        <v>1</v>
      </c>
      <c r="P101" s="242">
        <f t="shared" si="19"/>
        <v>0</v>
      </c>
      <c r="Q101" s="242">
        <f t="shared" si="24"/>
        <v>5</v>
      </c>
      <c r="R101" s="242" t="str">
        <f t="shared" si="20"/>
        <v>能力A_02_0031</v>
      </c>
      <c r="S101" s="242" t="str">
        <f t="shared" si="21"/>
        <v>条件A_02_0035</v>
      </c>
      <c r="T101" s="242" t="str">
        <f t="shared" si="22"/>
        <v>60.0kW以下</v>
      </c>
      <c r="U101" s="242" t="str">
        <f t="shared" si="23"/>
        <v>ブライン仕様(3℃・0℃)</v>
      </c>
    </row>
    <row r="102" spans="1:21">
      <c r="A102" s="261" t="s">
        <v>6925</v>
      </c>
      <c r="B102" s="262" t="s">
        <v>1161</v>
      </c>
      <c r="C102" s="262" t="s">
        <v>3725</v>
      </c>
      <c r="D102" s="262" t="s">
        <v>7232</v>
      </c>
      <c r="E102" s="262" t="str">
        <f t="shared" si="13"/>
        <v>A-02-003空冷ヒートポンプチラーブライン仕様(3℃・0℃)60.0kW超90.0kW以下</v>
      </c>
      <c r="F102" s="260">
        <v>101</v>
      </c>
      <c r="G102" s="263" t="s">
        <v>146</v>
      </c>
      <c r="H102" s="309" t="s">
        <v>1085</v>
      </c>
      <c r="I102" s="260"/>
      <c r="J102" s="261"/>
      <c r="K102" s="242" t="str">
        <f t="shared" si="14"/>
        <v>能力A_02_003</v>
      </c>
      <c r="L102" s="242" t="str">
        <f t="shared" si="15"/>
        <v>条件A_02_003</v>
      </c>
      <c r="M102" s="242" t="str">
        <f t="shared" si="16"/>
        <v>空冷ヒートポンプチラーブライン仕様(3℃・0℃)</v>
      </c>
      <c r="N102" s="242">
        <f t="shared" si="17"/>
        <v>2</v>
      </c>
      <c r="O102" s="242">
        <f t="shared" si="18"/>
        <v>0</v>
      </c>
      <c r="P102" s="242">
        <f t="shared" si="19"/>
        <v>0</v>
      </c>
      <c r="Q102" s="242">
        <f t="shared" si="24"/>
        <v>5</v>
      </c>
      <c r="R102" s="242" t="str">
        <f t="shared" si="20"/>
        <v>能力A_02_0032</v>
      </c>
      <c r="S102" s="242" t="str">
        <f t="shared" si="21"/>
        <v>条件A_02_0035</v>
      </c>
      <c r="T102" s="242" t="str">
        <f t="shared" si="22"/>
        <v>60.0kW超90.0kW以下</v>
      </c>
      <c r="U102" s="242" t="str">
        <f t="shared" si="23"/>
        <v>ブライン仕様(3℃・0℃)</v>
      </c>
    </row>
    <row r="103" spans="1:21">
      <c r="A103" s="261" t="s">
        <v>6925</v>
      </c>
      <c r="B103" s="262" t="s">
        <v>1161</v>
      </c>
      <c r="C103" s="262" t="s">
        <v>3725</v>
      </c>
      <c r="D103" s="262" t="s">
        <v>7236</v>
      </c>
      <c r="E103" s="262" t="str">
        <f t="shared" si="13"/>
        <v>A-02-003空冷ヒートポンプチラーブライン仕様(3℃・0℃)90.0kW超120.0kW以下</v>
      </c>
      <c r="F103" s="260">
        <v>102</v>
      </c>
      <c r="G103" s="263" t="s">
        <v>146</v>
      </c>
      <c r="H103" s="309" t="s">
        <v>1085</v>
      </c>
      <c r="I103" s="260"/>
      <c r="J103" s="261"/>
      <c r="K103" s="242" t="str">
        <f t="shared" si="14"/>
        <v>能力A_02_003</v>
      </c>
      <c r="L103" s="242" t="str">
        <f t="shared" si="15"/>
        <v>条件A_02_003</v>
      </c>
      <c r="M103" s="242" t="str">
        <f t="shared" si="16"/>
        <v>空冷ヒートポンプチラーブライン仕様(3℃・0℃)</v>
      </c>
      <c r="N103" s="242">
        <f t="shared" si="17"/>
        <v>3</v>
      </c>
      <c r="O103" s="242">
        <f t="shared" si="18"/>
        <v>0</v>
      </c>
      <c r="P103" s="242">
        <f t="shared" si="19"/>
        <v>0</v>
      </c>
      <c r="Q103" s="242">
        <f t="shared" si="24"/>
        <v>5</v>
      </c>
      <c r="R103" s="242" t="str">
        <f t="shared" si="20"/>
        <v>能力A_02_0033</v>
      </c>
      <c r="S103" s="242" t="str">
        <f t="shared" si="21"/>
        <v>条件A_02_0035</v>
      </c>
      <c r="T103" s="242" t="str">
        <f t="shared" si="22"/>
        <v>90.0kW超120.0kW以下</v>
      </c>
      <c r="U103" s="242" t="str">
        <f t="shared" si="23"/>
        <v>ブライン仕様(3℃・0℃)</v>
      </c>
    </row>
    <row r="104" spans="1:21">
      <c r="A104" s="261" t="s">
        <v>6925</v>
      </c>
      <c r="B104" s="262" t="s">
        <v>1161</v>
      </c>
      <c r="C104" s="262" t="s">
        <v>3725</v>
      </c>
      <c r="D104" s="262" t="s">
        <v>7233</v>
      </c>
      <c r="E104" s="262" t="str">
        <f t="shared" si="13"/>
        <v>A-02-003空冷ヒートポンプチラーブライン仕様(3℃・0℃)120.0kW超160.0kW以下</v>
      </c>
      <c r="F104" s="260">
        <v>103</v>
      </c>
      <c r="G104" s="263" t="s">
        <v>10110</v>
      </c>
      <c r="H104" s="309" t="s">
        <v>1085</v>
      </c>
      <c r="I104" s="260"/>
      <c r="J104" s="261"/>
      <c r="K104" s="242" t="str">
        <f t="shared" si="14"/>
        <v>能力A_02_003</v>
      </c>
      <c r="L104" s="242" t="str">
        <f t="shared" si="15"/>
        <v>条件A_02_003</v>
      </c>
      <c r="M104" s="242" t="str">
        <f t="shared" si="16"/>
        <v>空冷ヒートポンプチラーブライン仕様(3℃・0℃)</v>
      </c>
      <c r="N104" s="242">
        <f t="shared" si="17"/>
        <v>4</v>
      </c>
      <c r="O104" s="242">
        <f t="shared" si="18"/>
        <v>0</v>
      </c>
      <c r="P104" s="242">
        <f t="shared" si="19"/>
        <v>0</v>
      </c>
      <c r="Q104" s="242">
        <f t="shared" si="24"/>
        <v>5</v>
      </c>
      <c r="R104" s="242" t="str">
        <f t="shared" si="20"/>
        <v>能力A_02_0034</v>
      </c>
      <c r="S104" s="242" t="str">
        <f t="shared" si="21"/>
        <v>条件A_02_0035</v>
      </c>
      <c r="T104" s="242" t="str">
        <f t="shared" si="22"/>
        <v>120.0kW超160.0kW以下</v>
      </c>
      <c r="U104" s="242" t="str">
        <f t="shared" si="23"/>
        <v>ブライン仕様(3℃・0℃)</v>
      </c>
    </row>
    <row r="105" spans="1:21">
      <c r="A105" s="261" t="s">
        <v>6925</v>
      </c>
      <c r="B105" s="262" t="s">
        <v>1161</v>
      </c>
      <c r="C105" s="262" t="s">
        <v>3725</v>
      </c>
      <c r="D105" s="262" t="s">
        <v>7231</v>
      </c>
      <c r="E105" s="262" t="str">
        <f t="shared" si="13"/>
        <v>A-02-003空冷ヒートポンプチラーブライン仕様(3℃・0℃)160.0kW超</v>
      </c>
      <c r="F105" s="260">
        <v>104</v>
      </c>
      <c r="G105" s="263" t="s">
        <v>146</v>
      </c>
      <c r="H105" s="309" t="s">
        <v>1085</v>
      </c>
      <c r="I105" s="260"/>
      <c r="J105" s="261"/>
      <c r="K105" s="242" t="str">
        <f t="shared" si="14"/>
        <v>能力A_02_003</v>
      </c>
      <c r="L105" s="242" t="str">
        <f t="shared" si="15"/>
        <v>条件A_02_003</v>
      </c>
      <c r="M105" s="242" t="str">
        <f t="shared" si="16"/>
        <v>空冷ヒートポンプチラーブライン仕様(3℃・0℃)</v>
      </c>
      <c r="N105" s="242">
        <f t="shared" si="17"/>
        <v>5</v>
      </c>
      <c r="O105" s="242">
        <f t="shared" si="18"/>
        <v>0</v>
      </c>
      <c r="P105" s="242">
        <f t="shared" si="19"/>
        <v>0</v>
      </c>
      <c r="Q105" s="242">
        <f t="shared" si="24"/>
        <v>5</v>
      </c>
      <c r="R105" s="242" t="str">
        <f t="shared" si="20"/>
        <v>能力A_02_0035</v>
      </c>
      <c r="S105" s="242" t="str">
        <f t="shared" si="21"/>
        <v>条件A_02_0035</v>
      </c>
      <c r="T105" s="242" t="str">
        <f t="shared" si="22"/>
        <v>160.0kW超</v>
      </c>
      <c r="U105" s="242" t="str">
        <f t="shared" si="23"/>
        <v>ブライン仕様(3℃・0℃)</v>
      </c>
    </row>
    <row r="106" spans="1:21">
      <c r="A106" s="261" t="s">
        <v>6925</v>
      </c>
      <c r="B106" s="262" t="s">
        <v>1161</v>
      </c>
      <c r="C106" s="262" t="s">
        <v>9786</v>
      </c>
      <c r="D106" s="262" t="s">
        <v>10120</v>
      </c>
      <c r="E106" s="262" t="str">
        <f t="shared" si="13"/>
        <v>A-02-003空冷ヒートポンプチラーブライン仕様(0℃・-5℃)60.0kW以下</v>
      </c>
      <c r="F106" s="260">
        <v>105</v>
      </c>
      <c r="G106" s="263" t="s">
        <v>146</v>
      </c>
      <c r="H106" s="309" t="s">
        <v>1085</v>
      </c>
      <c r="I106" s="260"/>
      <c r="J106" s="261"/>
      <c r="K106" s="242" t="str">
        <f t="shared" si="14"/>
        <v>能力A_02_003</v>
      </c>
      <c r="L106" s="242" t="str">
        <f t="shared" si="15"/>
        <v>条件A_02_003</v>
      </c>
      <c r="M106" s="242" t="str">
        <f t="shared" si="16"/>
        <v>空冷ヒートポンプチラーブライン仕様(0℃・-5℃)</v>
      </c>
      <c r="N106" s="242">
        <f t="shared" si="17"/>
        <v>1</v>
      </c>
      <c r="O106" s="242">
        <f t="shared" si="18"/>
        <v>1</v>
      </c>
      <c r="P106" s="242">
        <f t="shared" si="19"/>
        <v>0</v>
      </c>
      <c r="Q106" s="242">
        <f t="shared" si="24"/>
        <v>6</v>
      </c>
      <c r="R106" s="242" t="str">
        <f t="shared" si="20"/>
        <v>能力A_02_0031</v>
      </c>
      <c r="S106" s="242" t="str">
        <f t="shared" si="21"/>
        <v>条件A_02_0036</v>
      </c>
      <c r="T106" s="242" t="str">
        <f t="shared" si="22"/>
        <v>60.0kW以下</v>
      </c>
      <c r="U106" s="242" t="str">
        <f t="shared" si="23"/>
        <v>ブライン仕様(0℃・-5℃)</v>
      </c>
    </row>
    <row r="107" spans="1:21">
      <c r="A107" s="261" t="s">
        <v>6925</v>
      </c>
      <c r="B107" s="262" t="s">
        <v>1161</v>
      </c>
      <c r="C107" s="262" t="s">
        <v>9786</v>
      </c>
      <c r="D107" s="262" t="s">
        <v>7232</v>
      </c>
      <c r="E107" s="262" t="str">
        <f t="shared" si="13"/>
        <v>A-02-003空冷ヒートポンプチラーブライン仕様(0℃・-5℃)60.0kW超90.0kW以下</v>
      </c>
      <c r="F107" s="260">
        <v>106</v>
      </c>
      <c r="G107" s="263">
        <v>2.4500000000000002</v>
      </c>
      <c r="H107" s="309" t="s">
        <v>1085</v>
      </c>
      <c r="I107" s="260"/>
      <c r="J107" s="261"/>
      <c r="K107" s="242" t="str">
        <f t="shared" si="14"/>
        <v>能力A_02_003</v>
      </c>
      <c r="L107" s="242" t="str">
        <f t="shared" si="15"/>
        <v>条件A_02_003</v>
      </c>
      <c r="M107" s="242" t="str">
        <f t="shared" si="16"/>
        <v>空冷ヒートポンプチラーブライン仕様(0℃・-5℃)</v>
      </c>
      <c r="N107" s="242">
        <f t="shared" si="17"/>
        <v>2</v>
      </c>
      <c r="O107" s="242">
        <f t="shared" si="18"/>
        <v>0</v>
      </c>
      <c r="P107" s="242">
        <f t="shared" si="19"/>
        <v>0</v>
      </c>
      <c r="Q107" s="242">
        <f t="shared" si="24"/>
        <v>6</v>
      </c>
      <c r="R107" s="242" t="str">
        <f t="shared" si="20"/>
        <v>能力A_02_0032</v>
      </c>
      <c r="S107" s="242" t="str">
        <f t="shared" si="21"/>
        <v>条件A_02_0036</v>
      </c>
      <c r="T107" s="242" t="str">
        <f t="shared" si="22"/>
        <v>60.0kW超90.0kW以下</v>
      </c>
      <c r="U107" s="242" t="str">
        <f t="shared" si="23"/>
        <v>ブライン仕様(0℃・-5℃)</v>
      </c>
    </row>
    <row r="108" spans="1:21">
      <c r="A108" s="261" t="s">
        <v>6925</v>
      </c>
      <c r="B108" s="262" t="s">
        <v>1161</v>
      </c>
      <c r="C108" s="262" t="s">
        <v>9786</v>
      </c>
      <c r="D108" s="262" t="s">
        <v>7236</v>
      </c>
      <c r="E108" s="262" t="str">
        <f t="shared" si="13"/>
        <v>A-02-003空冷ヒートポンプチラーブライン仕様(0℃・-5℃)90.0kW超120.0kW以下</v>
      </c>
      <c r="F108" s="260">
        <v>107</v>
      </c>
      <c r="G108" s="264" t="s">
        <v>9787</v>
      </c>
      <c r="H108" s="309" t="s">
        <v>1085</v>
      </c>
      <c r="I108" s="260"/>
      <c r="J108" s="261"/>
      <c r="K108" s="242" t="str">
        <f t="shared" si="14"/>
        <v>能力A_02_003</v>
      </c>
      <c r="L108" s="242" t="str">
        <f t="shared" si="15"/>
        <v>条件A_02_003</v>
      </c>
      <c r="M108" s="242" t="str">
        <f t="shared" si="16"/>
        <v>空冷ヒートポンプチラーブライン仕様(0℃・-5℃)</v>
      </c>
      <c r="N108" s="242">
        <f t="shared" si="17"/>
        <v>3</v>
      </c>
      <c r="O108" s="242">
        <f t="shared" si="18"/>
        <v>0</v>
      </c>
      <c r="P108" s="242">
        <f t="shared" si="19"/>
        <v>0</v>
      </c>
      <c r="Q108" s="242">
        <f t="shared" si="24"/>
        <v>6</v>
      </c>
      <c r="R108" s="242" t="str">
        <f t="shared" si="20"/>
        <v>能力A_02_0033</v>
      </c>
      <c r="S108" s="242" t="str">
        <f t="shared" si="21"/>
        <v>条件A_02_0036</v>
      </c>
      <c r="T108" s="242" t="str">
        <f t="shared" si="22"/>
        <v>90.0kW超120.0kW以下</v>
      </c>
      <c r="U108" s="242" t="str">
        <f t="shared" si="23"/>
        <v>ブライン仕様(0℃・-5℃)</v>
      </c>
    </row>
    <row r="109" spans="1:21">
      <c r="A109" s="261" t="s">
        <v>6925</v>
      </c>
      <c r="B109" s="262" t="s">
        <v>1161</v>
      </c>
      <c r="C109" s="262" t="s">
        <v>9786</v>
      </c>
      <c r="D109" s="262" t="s">
        <v>7233</v>
      </c>
      <c r="E109" s="262" t="str">
        <f t="shared" si="13"/>
        <v>A-02-003空冷ヒートポンプチラーブライン仕様(0℃・-5℃)120.0kW超160.0kW以下</v>
      </c>
      <c r="F109" s="260">
        <v>108</v>
      </c>
      <c r="G109" s="263">
        <v>2.64</v>
      </c>
      <c r="H109" s="309" t="s">
        <v>1085</v>
      </c>
      <c r="I109" s="260"/>
      <c r="J109" s="261"/>
      <c r="K109" s="242" t="str">
        <f t="shared" si="14"/>
        <v>能力A_02_003</v>
      </c>
      <c r="L109" s="242" t="str">
        <f t="shared" si="15"/>
        <v>条件A_02_003</v>
      </c>
      <c r="M109" s="242" t="str">
        <f t="shared" si="16"/>
        <v>空冷ヒートポンプチラーブライン仕様(0℃・-5℃)</v>
      </c>
      <c r="N109" s="242">
        <f t="shared" si="17"/>
        <v>4</v>
      </c>
      <c r="O109" s="242">
        <f t="shared" si="18"/>
        <v>0</v>
      </c>
      <c r="P109" s="242">
        <f t="shared" si="19"/>
        <v>0</v>
      </c>
      <c r="Q109" s="242">
        <f t="shared" si="24"/>
        <v>6</v>
      </c>
      <c r="R109" s="242" t="str">
        <f t="shared" si="20"/>
        <v>能力A_02_0034</v>
      </c>
      <c r="S109" s="242" t="str">
        <f t="shared" si="21"/>
        <v>条件A_02_0036</v>
      </c>
      <c r="T109" s="242" t="str">
        <f t="shared" si="22"/>
        <v>120.0kW超160.0kW以下</v>
      </c>
      <c r="U109" s="242" t="str">
        <f t="shared" si="23"/>
        <v>ブライン仕様(0℃・-5℃)</v>
      </c>
    </row>
    <row r="110" spans="1:21">
      <c r="A110" s="261" t="s">
        <v>6925</v>
      </c>
      <c r="B110" s="262" t="s">
        <v>1161</v>
      </c>
      <c r="C110" s="262" t="s">
        <v>9786</v>
      </c>
      <c r="D110" s="262" t="s">
        <v>7231</v>
      </c>
      <c r="E110" s="262" t="str">
        <f t="shared" si="13"/>
        <v>A-02-003空冷ヒートポンプチラーブライン仕様(0℃・-5℃)160.0kW超</v>
      </c>
      <c r="F110" s="260">
        <v>109</v>
      </c>
      <c r="G110" s="263">
        <v>2.79</v>
      </c>
      <c r="H110" s="309" t="s">
        <v>1085</v>
      </c>
      <c r="I110" s="260"/>
      <c r="J110" s="261"/>
      <c r="K110" s="242" t="str">
        <f t="shared" si="14"/>
        <v>能力A_02_003</v>
      </c>
      <c r="L110" s="242" t="str">
        <f t="shared" si="15"/>
        <v>条件A_02_003</v>
      </c>
      <c r="M110" s="242" t="str">
        <f t="shared" si="16"/>
        <v>空冷ヒートポンプチラーブライン仕様(0℃・-5℃)</v>
      </c>
      <c r="N110" s="242">
        <f t="shared" si="17"/>
        <v>5</v>
      </c>
      <c r="O110" s="242">
        <f t="shared" si="18"/>
        <v>0</v>
      </c>
      <c r="P110" s="242">
        <f t="shared" si="19"/>
        <v>0</v>
      </c>
      <c r="Q110" s="242">
        <f t="shared" si="24"/>
        <v>6</v>
      </c>
      <c r="R110" s="242" t="str">
        <f t="shared" si="20"/>
        <v>能力A_02_0035</v>
      </c>
      <c r="S110" s="242" t="str">
        <f t="shared" si="21"/>
        <v>条件A_02_0036</v>
      </c>
      <c r="T110" s="242" t="str">
        <f t="shared" si="22"/>
        <v>160.0kW超</v>
      </c>
      <c r="U110" s="242" t="str">
        <f t="shared" si="23"/>
        <v>ブライン仕様(0℃・-5℃)</v>
      </c>
    </row>
    <row r="111" spans="1:21">
      <c r="A111" s="261" t="s">
        <v>6925</v>
      </c>
      <c r="B111" s="262" t="s">
        <v>1161</v>
      </c>
      <c r="C111" s="262" t="s">
        <v>3753</v>
      </c>
      <c r="D111" s="262" t="s">
        <v>10120</v>
      </c>
      <c r="E111" s="262" t="str">
        <f t="shared" si="13"/>
        <v>A-02-003空冷ヒートポンプチラーブライン仕様(-2℃・-5℃)60.0kW以下</v>
      </c>
      <c r="F111" s="260">
        <v>110</v>
      </c>
      <c r="G111" s="264" t="s">
        <v>10121</v>
      </c>
      <c r="H111" s="309" t="s">
        <v>1085</v>
      </c>
      <c r="I111" s="260"/>
      <c r="J111" s="261"/>
      <c r="K111" s="242" t="str">
        <f t="shared" si="14"/>
        <v>能力A_02_003</v>
      </c>
      <c r="L111" s="242" t="str">
        <f t="shared" si="15"/>
        <v>条件A_02_003</v>
      </c>
      <c r="M111" s="242" t="str">
        <f t="shared" si="16"/>
        <v>空冷ヒートポンプチラーブライン仕様(-2℃・-5℃)</v>
      </c>
      <c r="N111" s="242">
        <f t="shared" si="17"/>
        <v>1</v>
      </c>
      <c r="O111" s="242">
        <f t="shared" si="18"/>
        <v>1</v>
      </c>
      <c r="P111" s="242">
        <f t="shared" si="19"/>
        <v>0</v>
      </c>
      <c r="Q111" s="242">
        <f t="shared" si="24"/>
        <v>7</v>
      </c>
      <c r="R111" s="242" t="str">
        <f t="shared" si="20"/>
        <v>能力A_02_0031</v>
      </c>
      <c r="S111" s="242" t="str">
        <f t="shared" si="21"/>
        <v>条件A_02_0037</v>
      </c>
      <c r="T111" s="242" t="str">
        <f t="shared" si="22"/>
        <v>60.0kW以下</v>
      </c>
      <c r="U111" s="242" t="str">
        <f t="shared" si="23"/>
        <v>ブライン仕様(-2℃・-5℃)</v>
      </c>
    </row>
    <row r="112" spans="1:21">
      <c r="A112" s="261" t="s">
        <v>6925</v>
      </c>
      <c r="B112" s="262" t="s">
        <v>1161</v>
      </c>
      <c r="C112" s="262" t="s">
        <v>3753</v>
      </c>
      <c r="D112" s="262" t="s">
        <v>7232</v>
      </c>
      <c r="E112" s="262" t="str">
        <f t="shared" si="13"/>
        <v>A-02-003空冷ヒートポンプチラーブライン仕様(-2℃・-5℃)60.0kW超90.0kW以下</v>
      </c>
      <c r="F112" s="260">
        <v>111</v>
      </c>
      <c r="G112" s="263">
        <v>2.71</v>
      </c>
      <c r="H112" s="309" t="s">
        <v>1085</v>
      </c>
      <c r="I112" s="260"/>
      <c r="J112" s="261"/>
      <c r="K112" s="242" t="str">
        <f t="shared" si="14"/>
        <v>能力A_02_003</v>
      </c>
      <c r="L112" s="242" t="str">
        <f t="shared" si="15"/>
        <v>条件A_02_003</v>
      </c>
      <c r="M112" s="242" t="str">
        <f t="shared" si="16"/>
        <v>空冷ヒートポンプチラーブライン仕様(-2℃・-5℃)</v>
      </c>
      <c r="N112" s="242">
        <f t="shared" si="17"/>
        <v>2</v>
      </c>
      <c r="O112" s="242">
        <f t="shared" si="18"/>
        <v>0</v>
      </c>
      <c r="P112" s="242">
        <f t="shared" si="19"/>
        <v>0</v>
      </c>
      <c r="Q112" s="242">
        <f t="shared" si="24"/>
        <v>7</v>
      </c>
      <c r="R112" s="242" t="str">
        <f t="shared" si="20"/>
        <v>能力A_02_0032</v>
      </c>
      <c r="S112" s="242" t="str">
        <f t="shared" si="21"/>
        <v>条件A_02_0037</v>
      </c>
      <c r="T112" s="242" t="str">
        <f t="shared" si="22"/>
        <v>60.0kW超90.0kW以下</v>
      </c>
      <c r="U112" s="242" t="str">
        <f t="shared" si="23"/>
        <v>ブライン仕様(-2℃・-5℃)</v>
      </c>
    </row>
    <row r="113" spans="1:21">
      <c r="A113" s="261" t="s">
        <v>6925</v>
      </c>
      <c r="B113" s="262" t="s">
        <v>1161</v>
      </c>
      <c r="C113" s="262" t="s">
        <v>3753</v>
      </c>
      <c r="D113" s="262" t="s">
        <v>7236</v>
      </c>
      <c r="E113" s="262" t="str">
        <f t="shared" si="13"/>
        <v>A-02-003空冷ヒートポンプチラーブライン仕様(-2℃・-5℃)90.0kW超120.0kW以下</v>
      </c>
      <c r="F113" s="260">
        <v>112</v>
      </c>
      <c r="G113" s="263">
        <v>2.71</v>
      </c>
      <c r="H113" s="309" t="s">
        <v>1085</v>
      </c>
      <c r="I113" s="260"/>
      <c r="J113" s="261"/>
      <c r="K113" s="242" t="str">
        <f t="shared" si="14"/>
        <v>能力A_02_003</v>
      </c>
      <c r="L113" s="242" t="str">
        <f t="shared" si="15"/>
        <v>条件A_02_003</v>
      </c>
      <c r="M113" s="242" t="str">
        <f t="shared" si="16"/>
        <v>空冷ヒートポンプチラーブライン仕様(-2℃・-5℃)</v>
      </c>
      <c r="N113" s="242">
        <f t="shared" si="17"/>
        <v>3</v>
      </c>
      <c r="O113" s="242">
        <f t="shared" si="18"/>
        <v>0</v>
      </c>
      <c r="P113" s="242">
        <f t="shared" si="19"/>
        <v>0</v>
      </c>
      <c r="Q113" s="242">
        <f t="shared" si="24"/>
        <v>7</v>
      </c>
      <c r="R113" s="242" t="str">
        <f t="shared" si="20"/>
        <v>能力A_02_0033</v>
      </c>
      <c r="S113" s="242" t="str">
        <f t="shared" si="21"/>
        <v>条件A_02_0037</v>
      </c>
      <c r="T113" s="242" t="str">
        <f t="shared" si="22"/>
        <v>90.0kW超120.0kW以下</v>
      </c>
      <c r="U113" s="242" t="str">
        <f t="shared" si="23"/>
        <v>ブライン仕様(-2℃・-5℃)</v>
      </c>
    </row>
    <row r="114" spans="1:21">
      <c r="A114" s="261" t="s">
        <v>6925</v>
      </c>
      <c r="B114" s="262" t="s">
        <v>1161</v>
      </c>
      <c r="C114" s="262" t="s">
        <v>3753</v>
      </c>
      <c r="D114" s="262" t="s">
        <v>7233</v>
      </c>
      <c r="E114" s="262" t="str">
        <f t="shared" si="13"/>
        <v>A-02-003空冷ヒートポンプチラーブライン仕様(-2℃・-5℃)120.0kW超160.0kW以下</v>
      </c>
      <c r="F114" s="260">
        <v>113</v>
      </c>
      <c r="G114" s="263">
        <v>2.63</v>
      </c>
      <c r="H114" s="309" t="s">
        <v>1085</v>
      </c>
      <c r="I114" s="260"/>
      <c r="J114" s="261"/>
      <c r="K114" s="242" t="str">
        <f t="shared" si="14"/>
        <v>能力A_02_003</v>
      </c>
      <c r="L114" s="242" t="str">
        <f t="shared" si="15"/>
        <v>条件A_02_003</v>
      </c>
      <c r="M114" s="242" t="str">
        <f t="shared" si="16"/>
        <v>空冷ヒートポンプチラーブライン仕様(-2℃・-5℃)</v>
      </c>
      <c r="N114" s="242">
        <f t="shared" si="17"/>
        <v>4</v>
      </c>
      <c r="O114" s="242">
        <f t="shared" si="18"/>
        <v>0</v>
      </c>
      <c r="P114" s="242">
        <f t="shared" si="19"/>
        <v>0</v>
      </c>
      <c r="Q114" s="242">
        <f t="shared" si="24"/>
        <v>7</v>
      </c>
      <c r="R114" s="242" t="str">
        <f t="shared" si="20"/>
        <v>能力A_02_0034</v>
      </c>
      <c r="S114" s="242" t="str">
        <f t="shared" si="21"/>
        <v>条件A_02_0037</v>
      </c>
      <c r="T114" s="242" t="str">
        <f t="shared" si="22"/>
        <v>120.0kW超160.0kW以下</v>
      </c>
      <c r="U114" s="242" t="str">
        <f t="shared" si="23"/>
        <v>ブライン仕様(-2℃・-5℃)</v>
      </c>
    </row>
    <row r="115" spans="1:21">
      <c r="A115" s="261" t="s">
        <v>6925</v>
      </c>
      <c r="B115" s="262" t="s">
        <v>1161</v>
      </c>
      <c r="C115" s="262" t="s">
        <v>3753</v>
      </c>
      <c r="D115" s="262" t="s">
        <v>7231</v>
      </c>
      <c r="E115" s="262" t="str">
        <f t="shared" si="13"/>
        <v>A-02-003空冷ヒートポンプチラーブライン仕様(-2℃・-5℃)160.0kW超</v>
      </c>
      <c r="F115" s="260">
        <v>114</v>
      </c>
      <c r="G115" s="263">
        <v>2.72</v>
      </c>
      <c r="H115" s="309" t="s">
        <v>1085</v>
      </c>
      <c r="I115" s="260"/>
      <c r="J115" s="261"/>
      <c r="K115" s="242" t="str">
        <f t="shared" si="14"/>
        <v>能力A_02_003</v>
      </c>
      <c r="L115" s="242" t="str">
        <f t="shared" si="15"/>
        <v>条件A_02_003</v>
      </c>
      <c r="M115" s="242" t="str">
        <f t="shared" si="16"/>
        <v>空冷ヒートポンプチラーブライン仕様(-2℃・-5℃)</v>
      </c>
      <c r="N115" s="242">
        <f t="shared" si="17"/>
        <v>5</v>
      </c>
      <c r="O115" s="242">
        <f t="shared" si="18"/>
        <v>0</v>
      </c>
      <c r="P115" s="242">
        <f t="shared" si="19"/>
        <v>0</v>
      </c>
      <c r="Q115" s="242">
        <f t="shared" si="24"/>
        <v>7</v>
      </c>
      <c r="R115" s="242" t="str">
        <f t="shared" si="20"/>
        <v>能力A_02_0035</v>
      </c>
      <c r="S115" s="242" t="str">
        <f t="shared" si="21"/>
        <v>条件A_02_0037</v>
      </c>
      <c r="T115" s="242" t="str">
        <f t="shared" si="22"/>
        <v>160.0kW超</v>
      </c>
      <c r="U115" s="242" t="str">
        <f t="shared" si="23"/>
        <v>ブライン仕様(-2℃・-5℃)</v>
      </c>
    </row>
    <row r="116" spans="1:21">
      <c r="A116" s="261" t="s">
        <v>6925</v>
      </c>
      <c r="B116" s="262" t="s">
        <v>1161</v>
      </c>
      <c r="C116" s="262" t="s">
        <v>7235</v>
      </c>
      <c r="D116" s="262" t="s">
        <v>9782</v>
      </c>
      <c r="E116" s="262" t="str">
        <f t="shared" si="13"/>
        <v>A-02-003空冷ヒートポンプチラーブライン仕様(-3℃・-7℃)60.0kW以下</v>
      </c>
      <c r="F116" s="260">
        <v>115</v>
      </c>
      <c r="G116" s="263">
        <v>2.39</v>
      </c>
      <c r="H116" s="309" t="s">
        <v>1085</v>
      </c>
      <c r="I116" s="260"/>
      <c r="J116" s="261"/>
      <c r="K116" s="242" t="str">
        <f t="shared" si="14"/>
        <v>能力A_02_003</v>
      </c>
      <c r="L116" s="242" t="str">
        <f t="shared" si="15"/>
        <v>条件A_02_003</v>
      </c>
      <c r="M116" s="242" t="str">
        <f t="shared" si="16"/>
        <v>空冷ヒートポンプチラーブライン仕様(-3℃・-7℃)</v>
      </c>
      <c r="N116" s="242">
        <f t="shared" si="17"/>
        <v>1</v>
      </c>
      <c r="O116" s="242">
        <f t="shared" si="18"/>
        <v>1</v>
      </c>
      <c r="P116" s="242">
        <f t="shared" si="19"/>
        <v>0</v>
      </c>
      <c r="Q116" s="242">
        <f t="shared" si="24"/>
        <v>8</v>
      </c>
      <c r="R116" s="242" t="str">
        <f t="shared" si="20"/>
        <v>能力A_02_0031</v>
      </c>
      <c r="S116" s="242" t="str">
        <f t="shared" si="21"/>
        <v>条件A_02_0038</v>
      </c>
      <c r="T116" s="242" t="str">
        <f t="shared" si="22"/>
        <v>60.0kW以下</v>
      </c>
      <c r="U116" s="242" t="str">
        <f t="shared" si="23"/>
        <v>ブライン仕様(-3℃・-7℃)</v>
      </c>
    </row>
    <row r="117" spans="1:21">
      <c r="A117" s="261" t="s">
        <v>6925</v>
      </c>
      <c r="B117" s="262" t="s">
        <v>1161</v>
      </c>
      <c r="C117" s="262" t="s">
        <v>7235</v>
      </c>
      <c r="D117" s="262" t="s">
        <v>7232</v>
      </c>
      <c r="E117" s="262" t="str">
        <f t="shared" si="13"/>
        <v>A-02-003空冷ヒートポンプチラーブライン仕様(-3℃・-7℃)60.0kW超90.0kW以下</v>
      </c>
      <c r="F117" s="260">
        <v>116</v>
      </c>
      <c r="G117" s="263">
        <v>2.2400000000000002</v>
      </c>
      <c r="H117" s="309" t="s">
        <v>1085</v>
      </c>
      <c r="I117" s="260"/>
      <c r="J117" s="261"/>
      <c r="K117" s="242" t="str">
        <f t="shared" si="14"/>
        <v>能力A_02_003</v>
      </c>
      <c r="L117" s="242" t="str">
        <f t="shared" si="15"/>
        <v>条件A_02_003</v>
      </c>
      <c r="M117" s="242" t="str">
        <f t="shared" si="16"/>
        <v>空冷ヒートポンプチラーブライン仕様(-3℃・-7℃)</v>
      </c>
      <c r="N117" s="242">
        <f t="shared" si="17"/>
        <v>2</v>
      </c>
      <c r="O117" s="242">
        <f t="shared" si="18"/>
        <v>0</v>
      </c>
      <c r="P117" s="242">
        <f t="shared" si="19"/>
        <v>0</v>
      </c>
      <c r="Q117" s="242">
        <f t="shared" si="24"/>
        <v>8</v>
      </c>
      <c r="R117" s="242" t="str">
        <f t="shared" si="20"/>
        <v>能力A_02_0032</v>
      </c>
      <c r="S117" s="242" t="str">
        <f t="shared" si="21"/>
        <v>条件A_02_0038</v>
      </c>
      <c r="T117" s="242" t="str">
        <f t="shared" si="22"/>
        <v>60.0kW超90.0kW以下</v>
      </c>
      <c r="U117" s="242" t="str">
        <f t="shared" si="23"/>
        <v>ブライン仕様(-3℃・-7℃)</v>
      </c>
    </row>
    <row r="118" spans="1:21">
      <c r="A118" s="261" t="s">
        <v>6925</v>
      </c>
      <c r="B118" s="262" t="s">
        <v>1161</v>
      </c>
      <c r="C118" s="262" t="s">
        <v>7235</v>
      </c>
      <c r="D118" s="262" t="s">
        <v>7236</v>
      </c>
      <c r="E118" s="262" t="str">
        <f t="shared" si="13"/>
        <v>A-02-003空冷ヒートポンプチラーブライン仕様(-3℃・-7℃)90.0kW超120.0kW以下</v>
      </c>
      <c r="F118" s="260">
        <v>117</v>
      </c>
      <c r="G118" s="263">
        <v>2.09</v>
      </c>
      <c r="H118" s="309" t="s">
        <v>1085</v>
      </c>
      <c r="I118" s="260"/>
      <c r="J118" s="261"/>
      <c r="K118" s="242" t="str">
        <f t="shared" si="14"/>
        <v>能力A_02_003</v>
      </c>
      <c r="L118" s="242" t="str">
        <f t="shared" si="15"/>
        <v>条件A_02_003</v>
      </c>
      <c r="M118" s="242" t="str">
        <f t="shared" si="16"/>
        <v>空冷ヒートポンプチラーブライン仕様(-3℃・-7℃)</v>
      </c>
      <c r="N118" s="242">
        <f t="shared" si="17"/>
        <v>3</v>
      </c>
      <c r="O118" s="242">
        <f t="shared" si="18"/>
        <v>0</v>
      </c>
      <c r="P118" s="242">
        <f t="shared" si="19"/>
        <v>0</v>
      </c>
      <c r="Q118" s="242">
        <f t="shared" si="24"/>
        <v>8</v>
      </c>
      <c r="R118" s="242" t="str">
        <f t="shared" si="20"/>
        <v>能力A_02_0033</v>
      </c>
      <c r="S118" s="242" t="str">
        <f t="shared" si="21"/>
        <v>条件A_02_0038</v>
      </c>
      <c r="T118" s="242" t="str">
        <f t="shared" si="22"/>
        <v>90.0kW超120.0kW以下</v>
      </c>
      <c r="U118" s="242" t="str">
        <f t="shared" si="23"/>
        <v>ブライン仕様(-3℃・-7℃)</v>
      </c>
    </row>
    <row r="119" spans="1:21">
      <c r="A119" s="261" t="s">
        <v>6925</v>
      </c>
      <c r="B119" s="262" t="s">
        <v>1161</v>
      </c>
      <c r="C119" s="262" t="s">
        <v>7235</v>
      </c>
      <c r="D119" s="262" t="s">
        <v>7233</v>
      </c>
      <c r="E119" s="262" t="str">
        <f t="shared" si="13"/>
        <v>A-02-003空冷ヒートポンプチラーブライン仕様(-3℃・-7℃)120.0kW超160.0kW以下</v>
      </c>
      <c r="F119" s="260">
        <v>118</v>
      </c>
      <c r="G119" s="263" t="s">
        <v>146</v>
      </c>
      <c r="H119" s="309" t="s">
        <v>1085</v>
      </c>
      <c r="I119" s="260"/>
      <c r="J119" s="261"/>
      <c r="K119" s="242" t="str">
        <f t="shared" si="14"/>
        <v>能力A_02_003</v>
      </c>
      <c r="L119" s="242" t="str">
        <f t="shared" si="15"/>
        <v>条件A_02_003</v>
      </c>
      <c r="M119" s="242" t="str">
        <f t="shared" si="16"/>
        <v>空冷ヒートポンプチラーブライン仕様(-3℃・-7℃)</v>
      </c>
      <c r="N119" s="242">
        <f t="shared" si="17"/>
        <v>4</v>
      </c>
      <c r="O119" s="242">
        <f t="shared" si="18"/>
        <v>0</v>
      </c>
      <c r="P119" s="242">
        <f t="shared" si="19"/>
        <v>0</v>
      </c>
      <c r="Q119" s="242">
        <f t="shared" si="24"/>
        <v>8</v>
      </c>
      <c r="R119" s="242" t="str">
        <f t="shared" si="20"/>
        <v>能力A_02_0034</v>
      </c>
      <c r="S119" s="242" t="str">
        <f t="shared" si="21"/>
        <v>条件A_02_0038</v>
      </c>
      <c r="T119" s="242" t="str">
        <f t="shared" si="22"/>
        <v>120.0kW超160.0kW以下</v>
      </c>
      <c r="U119" s="242" t="str">
        <f t="shared" si="23"/>
        <v>ブライン仕様(-3℃・-7℃)</v>
      </c>
    </row>
    <row r="120" spans="1:21">
      <c r="A120" s="261" t="s">
        <v>6925</v>
      </c>
      <c r="B120" s="262" t="s">
        <v>1161</v>
      </c>
      <c r="C120" s="262" t="s">
        <v>7235</v>
      </c>
      <c r="D120" s="262" t="s">
        <v>7231</v>
      </c>
      <c r="E120" s="262" t="str">
        <f t="shared" si="13"/>
        <v>A-02-003空冷ヒートポンプチラーブライン仕様(-3℃・-7℃)160.0kW超</v>
      </c>
      <c r="F120" s="260">
        <v>119</v>
      </c>
      <c r="G120" s="263" t="s">
        <v>146</v>
      </c>
      <c r="H120" s="309" t="s">
        <v>1085</v>
      </c>
      <c r="I120" s="260"/>
      <c r="J120" s="261"/>
      <c r="K120" s="242" t="str">
        <f t="shared" si="14"/>
        <v>能力A_02_003</v>
      </c>
      <c r="L120" s="242" t="str">
        <f t="shared" si="15"/>
        <v>条件A_02_003</v>
      </c>
      <c r="M120" s="242" t="str">
        <f t="shared" si="16"/>
        <v>空冷ヒートポンプチラーブライン仕様(-3℃・-7℃)</v>
      </c>
      <c r="N120" s="242">
        <f t="shared" si="17"/>
        <v>5</v>
      </c>
      <c r="O120" s="242">
        <f t="shared" si="18"/>
        <v>0</v>
      </c>
      <c r="P120" s="242">
        <f t="shared" si="19"/>
        <v>0</v>
      </c>
      <c r="Q120" s="242">
        <f t="shared" si="24"/>
        <v>8</v>
      </c>
      <c r="R120" s="242" t="str">
        <f t="shared" si="20"/>
        <v>能力A_02_0035</v>
      </c>
      <c r="S120" s="242" t="str">
        <f t="shared" si="21"/>
        <v>条件A_02_0038</v>
      </c>
      <c r="T120" s="242" t="str">
        <f t="shared" si="22"/>
        <v>160.0kW超</v>
      </c>
      <c r="U120" s="242" t="str">
        <f t="shared" si="23"/>
        <v>ブライン仕様(-3℃・-7℃)</v>
      </c>
    </row>
    <row r="121" spans="1:21">
      <c r="A121" s="261" t="s">
        <v>6925</v>
      </c>
      <c r="B121" s="262" t="s">
        <v>1161</v>
      </c>
      <c r="C121" s="262" t="s">
        <v>9788</v>
      </c>
      <c r="D121" s="262" t="s">
        <v>10120</v>
      </c>
      <c r="E121" s="262" t="str">
        <f t="shared" si="13"/>
        <v>A-02-003空冷ヒートポンプチラーブライン仕様(0℃・-5℃)
散水式60.0kW以下</v>
      </c>
      <c r="F121" s="260">
        <v>120</v>
      </c>
      <c r="G121" s="263" t="s">
        <v>146</v>
      </c>
      <c r="H121" s="309" t="s">
        <v>1085</v>
      </c>
      <c r="I121" s="260"/>
      <c r="J121" s="261"/>
      <c r="K121" s="242" t="str">
        <f t="shared" si="14"/>
        <v>能力A_02_003</v>
      </c>
      <c r="L121" s="242" t="str">
        <f t="shared" si="15"/>
        <v>条件A_02_003</v>
      </c>
      <c r="M121" s="242" t="str">
        <f t="shared" si="16"/>
        <v>空冷ヒートポンプチラーブライン仕様(0℃・-5℃)
散水式</v>
      </c>
      <c r="N121" s="242">
        <f t="shared" si="17"/>
        <v>1</v>
      </c>
      <c r="O121" s="242">
        <f t="shared" si="18"/>
        <v>1</v>
      </c>
      <c r="P121" s="242">
        <f t="shared" si="19"/>
        <v>0</v>
      </c>
      <c r="Q121" s="242">
        <f t="shared" si="24"/>
        <v>9</v>
      </c>
      <c r="R121" s="242" t="str">
        <f t="shared" si="20"/>
        <v>能力A_02_0031</v>
      </c>
      <c r="S121" s="242" t="str">
        <f t="shared" si="21"/>
        <v>条件A_02_0039</v>
      </c>
      <c r="T121" s="242" t="str">
        <f t="shared" si="22"/>
        <v>60.0kW以下</v>
      </c>
      <c r="U121" s="242" t="str">
        <f t="shared" si="23"/>
        <v>ブライン仕様(0℃・-5℃)
散水式</v>
      </c>
    </row>
    <row r="122" spans="1:21">
      <c r="A122" s="261" t="s">
        <v>6925</v>
      </c>
      <c r="B122" s="262" t="s">
        <v>1161</v>
      </c>
      <c r="C122" s="262" t="s">
        <v>9788</v>
      </c>
      <c r="D122" s="262" t="s">
        <v>7232</v>
      </c>
      <c r="E122" s="262" t="str">
        <f t="shared" si="13"/>
        <v>A-02-003空冷ヒートポンプチラーブライン仕様(0℃・-5℃)
散水式60.0kW超90.0kW以下</v>
      </c>
      <c r="F122" s="260">
        <v>121</v>
      </c>
      <c r="G122" s="264" t="s">
        <v>10122</v>
      </c>
      <c r="H122" s="309" t="s">
        <v>1085</v>
      </c>
      <c r="I122" s="260"/>
      <c r="J122" s="261"/>
      <c r="K122" s="242" t="str">
        <f t="shared" si="14"/>
        <v>能力A_02_003</v>
      </c>
      <c r="L122" s="242" t="str">
        <f t="shared" si="15"/>
        <v>条件A_02_003</v>
      </c>
      <c r="M122" s="242" t="str">
        <f t="shared" si="16"/>
        <v>空冷ヒートポンプチラーブライン仕様(0℃・-5℃)
散水式</v>
      </c>
      <c r="N122" s="242">
        <f t="shared" si="17"/>
        <v>2</v>
      </c>
      <c r="O122" s="242">
        <f t="shared" si="18"/>
        <v>0</v>
      </c>
      <c r="P122" s="242">
        <f t="shared" si="19"/>
        <v>0</v>
      </c>
      <c r="Q122" s="242">
        <f t="shared" si="24"/>
        <v>9</v>
      </c>
      <c r="R122" s="242" t="str">
        <f t="shared" si="20"/>
        <v>能力A_02_0032</v>
      </c>
      <c r="S122" s="242" t="str">
        <f t="shared" si="21"/>
        <v>条件A_02_0039</v>
      </c>
      <c r="T122" s="242" t="str">
        <f t="shared" si="22"/>
        <v>60.0kW超90.0kW以下</v>
      </c>
      <c r="U122" s="242" t="str">
        <f t="shared" si="23"/>
        <v>ブライン仕様(0℃・-5℃)
散水式</v>
      </c>
    </row>
    <row r="123" spans="1:21">
      <c r="A123" s="261" t="s">
        <v>6925</v>
      </c>
      <c r="B123" s="262" t="s">
        <v>1161</v>
      </c>
      <c r="C123" s="262" t="s">
        <v>9788</v>
      </c>
      <c r="D123" s="262" t="s">
        <v>7236</v>
      </c>
      <c r="E123" s="262" t="str">
        <f t="shared" si="13"/>
        <v>A-02-003空冷ヒートポンプチラーブライン仕様(0℃・-5℃)
散水式90.0kW超120.0kW以下</v>
      </c>
      <c r="F123" s="260">
        <v>122</v>
      </c>
      <c r="G123" s="263">
        <v>2.75</v>
      </c>
      <c r="H123" s="309" t="s">
        <v>1085</v>
      </c>
      <c r="I123" s="260"/>
      <c r="J123" s="261"/>
      <c r="K123" s="242" t="str">
        <f t="shared" si="14"/>
        <v>能力A_02_003</v>
      </c>
      <c r="L123" s="242" t="str">
        <f t="shared" si="15"/>
        <v>条件A_02_003</v>
      </c>
      <c r="M123" s="242" t="str">
        <f t="shared" si="16"/>
        <v>空冷ヒートポンプチラーブライン仕様(0℃・-5℃)
散水式</v>
      </c>
      <c r="N123" s="242">
        <f t="shared" si="17"/>
        <v>3</v>
      </c>
      <c r="O123" s="242">
        <f t="shared" si="18"/>
        <v>0</v>
      </c>
      <c r="P123" s="242">
        <f t="shared" si="19"/>
        <v>0</v>
      </c>
      <c r="Q123" s="242">
        <f t="shared" si="24"/>
        <v>9</v>
      </c>
      <c r="R123" s="242" t="str">
        <f t="shared" si="20"/>
        <v>能力A_02_0033</v>
      </c>
      <c r="S123" s="242" t="str">
        <f t="shared" si="21"/>
        <v>条件A_02_0039</v>
      </c>
      <c r="T123" s="242" t="str">
        <f t="shared" si="22"/>
        <v>90.0kW超120.0kW以下</v>
      </c>
      <c r="U123" s="242" t="str">
        <f t="shared" si="23"/>
        <v>ブライン仕様(0℃・-5℃)
散水式</v>
      </c>
    </row>
    <row r="124" spans="1:21">
      <c r="A124" s="261" t="s">
        <v>6925</v>
      </c>
      <c r="B124" s="262" t="s">
        <v>1161</v>
      </c>
      <c r="C124" s="262" t="s">
        <v>9788</v>
      </c>
      <c r="D124" s="262" t="s">
        <v>7233</v>
      </c>
      <c r="E124" s="262" t="str">
        <f t="shared" si="13"/>
        <v>A-02-003空冷ヒートポンプチラーブライン仕様(0℃・-5℃)
散水式120.0kW超160.0kW以下</v>
      </c>
      <c r="F124" s="260">
        <v>123</v>
      </c>
      <c r="G124" s="263" t="s">
        <v>146</v>
      </c>
      <c r="H124" s="309" t="s">
        <v>1085</v>
      </c>
      <c r="I124" s="260"/>
      <c r="J124" s="261"/>
      <c r="K124" s="242" t="str">
        <f t="shared" si="14"/>
        <v>能力A_02_003</v>
      </c>
      <c r="L124" s="242" t="str">
        <f t="shared" si="15"/>
        <v>条件A_02_003</v>
      </c>
      <c r="M124" s="242" t="str">
        <f t="shared" si="16"/>
        <v>空冷ヒートポンプチラーブライン仕様(0℃・-5℃)
散水式</v>
      </c>
      <c r="N124" s="242">
        <f t="shared" si="17"/>
        <v>4</v>
      </c>
      <c r="O124" s="242">
        <f t="shared" si="18"/>
        <v>0</v>
      </c>
      <c r="P124" s="242">
        <f t="shared" si="19"/>
        <v>0</v>
      </c>
      <c r="Q124" s="242">
        <f t="shared" si="24"/>
        <v>9</v>
      </c>
      <c r="R124" s="242" t="str">
        <f t="shared" si="20"/>
        <v>能力A_02_0034</v>
      </c>
      <c r="S124" s="242" t="str">
        <f t="shared" si="21"/>
        <v>条件A_02_0039</v>
      </c>
      <c r="T124" s="242" t="str">
        <f t="shared" si="22"/>
        <v>120.0kW超160.0kW以下</v>
      </c>
      <c r="U124" s="242" t="str">
        <f t="shared" si="23"/>
        <v>ブライン仕様(0℃・-5℃)
散水式</v>
      </c>
    </row>
    <row r="125" spans="1:21">
      <c r="A125" s="261" t="s">
        <v>6925</v>
      </c>
      <c r="B125" s="262" t="s">
        <v>1161</v>
      </c>
      <c r="C125" s="262" t="s">
        <v>9788</v>
      </c>
      <c r="D125" s="262" t="s">
        <v>7231</v>
      </c>
      <c r="E125" s="262" t="str">
        <f t="shared" si="13"/>
        <v>A-02-003空冷ヒートポンプチラーブライン仕様(0℃・-5℃)
散水式160.0kW超</v>
      </c>
      <c r="F125" s="260">
        <v>124</v>
      </c>
      <c r="G125" s="263" t="s">
        <v>10111</v>
      </c>
      <c r="H125" s="309" t="s">
        <v>1085</v>
      </c>
      <c r="I125" s="260"/>
      <c r="J125" s="261"/>
      <c r="K125" s="242" t="str">
        <f t="shared" si="14"/>
        <v>能力A_02_003</v>
      </c>
      <c r="L125" s="242" t="str">
        <f t="shared" si="15"/>
        <v>条件A_02_003</v>
      </c>
      <c r="M125" s="242" t="str">
        <f t="shared" si="16"/>
        <v>空冷ヒートポンプチラーブライン仕様(0℃・-5℃)
散水式</v>
      </c>
      <c r="N125" s="242">
        <f t="shared" si="17"/>
        <v>5</v>
      </c>
      <c r="O125" s="242">
        <f t="shared" si="18"/>
        <v>0</v>
      </c>
      <c r="P125" s="242">
        <f t="shared" si="19"/>
        <v>0</v>
      </c>
      <c r="Q125" s="242">
        <f t="shared" si="24"/>
        <v>9</v>
      </c>
      <c r="R125" s="242" t="str">
        <f t="shared" si="20"/>
        <v>能力A_02_0035</v>
      </c>
      <c r="S125" s="242" t="str">
        <f t="shared" si="21"/>
        <v>条件A_02_0039</v>
      </c>
      <c r="T125" s="242" t="str">
        <f t="shared" si="22"/>
        <v>160.0kW超</v>
      </c>
      <c r="U125" s="242" t="str">
        <f t="shared" si="23"/>
        <v>ブライン仕様(0℃・-5℃)
散水式</v>
      </c>
    </row>
    <row r="126" spans="1:21">
      <c r="A126" s="261" t="s">
        <v>6925</v>
      </c>
      <c r="B126" s="262" t="s">
        <v>1161</v>
      </c>
      <c r="C126" s="262" t="s">
        <v>1315</v>
      </c>
      <c r="D126" s="262" t="s">
        <v>9782</v>
      </c>
      <c r="E126" s="262" t="str">
        <f t="shared" si="13"/>
        <v>A-02-003空冷ヒートポンプチラー冷房専用60.0kW以下</v>
      </c>
      <c r="F126" s="260">
        <v>125</v>
      </c>
      <c r="G126" s="263">
        <v>3.57</v>
      </c>
      <c r="H126" s="309" t="s">
        <v>1085</v>
      </c>
      <c r="I126" s="260"/>
      <c r="J126" s="261"/>
      <c r="K126" s="242" t="str">
        <f t="shared" si="14"/>
        <v>能力A_02_003</v>
      </c>
      <c r="L126" s="242" t="str">
        <f t="shared" si="15"/>
        <v>条件A_02_003</v>
      </c>
      <c r="M126" s="242" t="str">
        <f t="shared" si="16"/>
        <v>空冷ヒートポンプチラー冷房専用</v>
      </c>
      <c r="N126" s="242">
        <f t="shared" si="17"/>
        <v>1</v>
      </c>
      <c r="O126" s="242">
        <f t="shared" si="18"/>
        <v>1</v>
      </c>
      <c r="P126" s="242">
        <f t="shared" si="19"/>
        <v>0</v>
      </c>
      <c r="Q126" s="242">
        <f t="shared" si="24"/>
        <v>10</v>
      </c>
      <c r="R126" s="242" t="str">
        <f t="shared" si="20"/>
        <v>能力A_02_0031</v>
      </c>
      <c r="S126" s="242" t="str">
        <f t="shared" si="21"/>
        <v>条件A_02_00310</v>
      </c>
      <c r="T126" s="242" t="str">
        <f t="shared" si="22"/>
        <v>60.0kW以下</v>
      </c>
      <c r="U126" s="242" t="str">
        <f t="shared" si="23"/>
        <v>冷房専用</v>
      </c>
    </row>
    <row r="127" spans="1:21">
      <c r="A127" s="261" t="s">
        <v>6925</v>
      </c>
      <c r="B127" s="262" t="s">
        <v>1161</v>
      </c>
      <c r="C127" s="262" t="s">
        <v>1315</v>
      </c>
      <c r="D127" s="262" t="s">
        <v>7232</v>
      </c>
      <c r="E127" s="262" t="str">
        <f t="shared" si="13"/>
        <v>A-02-003空冷ヒートポンプチラー冷房専用60.0kW超90.0kW以下</v>
      </c>
      <c r="F127" s="260">
        <v>126</v>
      </c>
      <c r="G127" s="263">
        <v>3.99</v>
      </c>
      <c r="H127" s="309" t="s">
        <v>1085</v>
      </c>
      <c r="I127" s="260"/>
      <c r="J127" s="261"/>
      <c r="K127" s="242" t="str">
        <f t="shared" si="14"/>
        <v>能力A_02_003</v>
      </c>
      <c r="L127" s="242" t="str">
        <f t="shared" si="15"/>
        <v>条件A_02_003</v>
      </c>
      <c r="M127" s="242" t="str">
        <f t="shared" si="16"/>
        <v>空冷ヒートポンプチラー冷房専用</v>
      </c>
      <c r="N127" s="242">
        <f t="shared" si="17"/>
        <v>2</v>
      </c>
      <c r="O127" s="242">
        <f t="shared" si="18"/>
        <v>0</v>
      </c>
      <c r="P127" s="242">
        <f t="shared" si="19"/>
        <v>0</v>
      </c>
      <c r="Q127" s="242">
        <f t="shared" si="24"/>
        <v>10</v>
      </c>
      <c r="R127" s="242" t="str">
        <f t="shared" si="20"/>
        <v>能力A_02_0032</v>
      </c>
      <c r="S127" s="242" t="str">
        <f t="shared" si="21"/>
        <v>条件A_02_00310</v>
      </c>
      <c r="T127" s="242" t="str">
        <f t="shared" si="22"/>
        <v>60.0kW超90.0kW以下</v>
      </c>
      <c r="U127" s="242" t="str">
        <f t="shared" si="23"/>
        <v>冷房専用</v>
      </c>
    </row>
    <row r="128" spans="1:21">
      <c r="A128" s="261" t="s">
        <v>6925</v>
      </c>
      <c r="B128" s="262" t="s">
        <v>1161</v>
      </c>
      <c r="C128" s="262" t="s">
        <v>1315</v>
      </c>
      <c r="D128" s="262" t="s">
        <v>7236</v>
      </c>
      <c r="E128" s="262" t="str">
        <f t="shared" si="13"/>
        <v>A-02-003空冷ヒートポンプチラー冷房専用90.0kW超120.0kW以下</v>
      </c>
      <c r="F128" s="260">
        <v>127</v>
      </c>
      <c r="G128" s="263">
        <v>3.76</v>
      </c>
      <c r="H128" s="309" t="s">
        <v>1085</v>
      </c>
      <c r="I128" s="260"/>
      <c r="J128" s="261"/>
      <c r="K128" s="242" t="str">
        <f t="shared" si="14"/>
        <v>能力A_02_003</v>
      </c>
      <c r="L128" s="242" t="str">
        <f t="shared" si="15"/>
        <v>条件A_02_003</v>
      </c>
      <c r="M128" s="242" t="str">
        <f t="shared" si="16"/>
        <v>空冷ヒートポンプチラー冷房専用</v>
      </c>
      <c r="N128" s="242">
        <f t="shared" si="17"/>
        <v>3</v>
      </c>
      <c r="O128" s="242">
        <f t="shared" si="18"/>
        <v>0</v>
      </c>
      <c r="P128" s="242">
        <f t="shared" si="19"/>
        <v>0</v>
      </c>
      <c r="Q128" s="242">
        <f t="shared" si="24"/>
        <v>10</v>
      </c>
      <c r="R128" s="242" t="str">
        <f t="shared" si="20"/>
        <v>能力A_02_0033</v>
      </c>
      <c r="S128" s="242" t="str">
        <f t="shared" si="21"/>
        <v>条件A_02_00310</v>
      </c>
      <c r="T128" s="242" t="str">
        <f t="shared" si="22"/>
        <v>90.0kW超120.0kW以下</v>
      </c>
      <c r="U128" s="242" t="str">
        <f t="shared" si="23"/>
        <v>冷房専用</v>
      </c>
    </row>
    <row r="129" spans="1:21">
      <c r="A129" s="261" t="s">
        <v>6925</v>
      </c>
      <c r="B129" s="262" t="s">
        <v>1161</v>
      </c>
      <c r="C129" s="262" t="s">
        <v>1315</v>
      </c>
      <c r="D129" s="262" t="s">
        <v>7233</v>
      </c>
      <c r="E129" s="262" t="str">
        <f t="shared" si="13"/>
        <v>A-02-003空冷ヒートポンプチラー冷房専用120.0kW超160.0kW以下</v>
      </c>
      <c r="F129" s="260">
        <v>128</v>
      </c>
      <c r="G129" s="263">
        <v>3.56</v>
      </c>
      <c r="H129" s="309" t="s">
        <v>1085</v>
      </c>
      <c r="I129" s="260"/>
      <c r="J129" s="261"/>
      <c r="K129" s="242" t="str">
        <f t="shared" si="14"/>
        <v>能力A_02_003</v>
      </c>
      <c r="L129" s="242" t="str">
        <f t="shared" si="15"/>
        <v>条件A_02_003</v>
      </c>
      <c r="M129" s="242" t="str">
        <f t="shared" si="16"/>
        <v>空冷ヒートポンプチラー冷房専用</v>
      </c>
      <c r="N129" s="242">
        <f t="shared" si="17"/>
        <v>4</v>
      </c>
      <c r="O129" s="242">
        <f t="shared" si="18"/>
        <v>0</v>
      </c>
      <c r="P129" s="242">
        <f t="shared" si="19"/>
        <v>0</v>
      </c>
      <c r="Q129" s="242">
        <f t="shared" si="24"/>
        <v>10</v>
      </c>
      <c r="R129" s="242" t="str">
        <f t="shared" si="20"/>
        <v>能力A_02_0034</v>
      </c>
      <c r="S129" s="242" t="str">
        <f t="shared" si="21"/>
        <v>条件A_02_00310</v>
      </c>
      <c r="T129" s="242" t="str">
        <f t="shared" si="22"/>
        <v>120.0kW超160.0kW以下</v>
      </c>
      <c r="U129" s="242" t="str">
        <f t="shared" si="23"/>
        <v>冷房専用</v>
      </c>
    </row>
    <row r="130" spans="1:21">
      <c r="A130" s="261" t="s">
        <v>6925</v>
      </c>
      <c r="B130" s="262" t="s">
        <v>1161</v>
      </c>
      <c r="C130" s="262" t="s">
        <v>1315</v>
      </c>
      <c r="D130" s="262" t="s">
        <v>7231</v>
      </c>
      <c r="E130" s="262" t="str">
        <f t="shared" si="13"/>
        <v>A-02-003空冷ヒートポンプチラー冷房専用160.0kW超</v>
      </c>
      <c r="F130" s="260">
        <v>129</v>
      </c>
      <c r="G130" s="264" t="s">
        <v>9783</v>
      </c>
      <c r="H130" s="309" t="s">
        <v>1085</v>
      </c>
      <c r="I130" s="260"/>
      <c r="J130" s="261"/>
      <c r="K130" s="242" t="str">
        <f t="shared" si="14"/>
        <v>能力A_02_003</v>
      </c>
      <c r="L130" s="242" t="str">
        <f t="shared" si="15"/>
        <v>条件A_02_003</v>
      </c>
      <c r="M130" s="242" t="str">
        <f t="shared" si="16"/>
        <v>空冷ヒートポンプチラー冷房専用</v>
      </c>
      <c r="N130" s="242">
        <f t="shared" si="17"/>
        <v>5</v>
      </c>
      <c r="O130" s="242">
        <f t="shared" si="18"/>
        <v>0</v>
      </c>
      <c r="P130" s="242">
        <f t="shared" si="19"/>
        <v>0</v>
      </c>
      <c r="Q130" s="242">
        <f t="shared" si="24"/>
        <v>10</v>
      </c>
      <c r="R130" s="242" t="str">
        <f t="shared" si="20"/>
        <v>能力A_02_0035</v>
      </c>
      <c r="S130" s="242" t="str">
        <f t="shared" si="21"/>
        <v>条件A_02_00310</v>
      </c>
      <c r="T130" s="242" t="str">
        <f t="shared" si="22"/>
        <v>160.0kW超</v>
      </c>
      <c r="U130" s="242" t="str">
        <f t="shared" si="23"/>
        <v>冷房専用</v>
      </c>
    </row>
    <row r="131" spans="1:21">
      <c r="A131" s="261" t="s">
        <v>6925</v>
      </c>
      <c r="B131" s="262" t="s">
        <v>1161</v>
      </c>
      <c r="C131" s="262" t="s">
        <v>7237</v>
      </c>
      <c r="D131" s="262" t="s">
        <v>10123</v>
      </c>
      <c r="E131" s="262" t="str">
        <f t="shared" ref="E131:E194" si="25">A131&amp;B131&amp;C131&amp;D131</f>
        <v>A-02-003空冷ヒートポンプチラー冷房専用
冷水出入口温度差7℃60.0kW以下</v>
      </c>
      <c r="F131" s="260">
        <v>130</v>
      </c>
      <c r="G131" s="264" t="s">
        <v>9785</v>
      </c>
      <c r="H131" s="309" t="s">
        <v>1085</v>
      </c>
      <c r="I131" s="260"/>
      <c r="J131" s="261"/>
      <c r="K131" s="242" t="str">
        <f t="shared" ref="K131:K194" si="26">"能力"&amp;SUBSTITUTE(A131,"-","_")</f>
        <v>能力A_02_003</v>
      </c>
      <c r="L131" s="242" t="str">
        <f t="shared" ref="L131:L194" si="27">"条件"&amp;SUBSTITUTE(A131,"-","_")</f>
        <v>条件A_02_003</v>
      </c>
      <c r="M131" s="242" t="str">
        <f t="shared" ref="M131:M194" si="28">B131&amp;C131</f>
        <v>空冷ヒートポンプチラー冷房専用
冷水出入口温度差7℃</v>
      </c>
      <c r="N131" s="242">
        <f t="shared" ref="N131:N194" si="29">IF(M130=M131,N130+1,1)</f>
        <v>1</v>
      </c>
      <c r="O131" s="242">
        <f t="shared" ref="O131:O194" si="30">IF(M131=M130,0,1)</f>
        <v>1</v>
      </c>
      <c r="P131" s="242">
        <f t="shared" ref="P131:P194" si="31">IF(B131=B130,0,1)</f>
        <v>0</v>
      </c>
      <c r="Q131" s="242">
        <f t="shared" si="24"/>
        <v>11</v>
      </c>
      <c r="R131" s="242" t="str">
        <f t="shared" ref="R131:R194" si="32">K131&amp;N131</f>
        <v>能力A_02_0031</v>
      </c>
      <c r="S131" s="242" t="str">
        <f t="shared" ref="S131:S194" si="33">L131&amp;Q131</f>
        <v>条件A_02_00311</v>
      </c>
      <c r="T131" s="242" t="str">
        <f t="shared" ref="T131:T194" si="34">D131</f>
        <v>60.0kW以下</v>
      </c>
      <c r="U131" s="242" t="str">
        <f t="shared" ref="U131:U194" si="35">C131</f>
        <v>冷房専用
冷水出入口温度差7℃</v>
      </c>
    </row>
    <row r="132" spans="1:21">
      <c r="A132" s="261" t="s">
        <v>6925</v>
      </c>
      <c r="B132" s="262" t="s">
        <v>1161</v>
      </c>
      <c r="C132" s="262" t="s">
        <v>7237</v>
      </c>
      <c r="D132" s="262" t="s">
        <v>7232</v>
      </c>
      <c r="E132" s="262" t="str">
        <f t="shared" si="25"/>
        <v>A-02-003空冷ヒートポンプチラー冷房専用
冷水出入口温度差7℃60.0kW超90.0kW以下</v>
      </c>
      <c r="F132" s="260">
        <v>131</v>
      </c>
      <c r="G132" s="263">
        <v>4.09</v>
      </c>
      <c r="H132" s="309" t="s">
        <v>1085</v>
      </c>
      <c r="I132" s="260"/>
      <c r="J132" s="261"/>
      <c r="K132" s="242" t="str">
        <f t="shared" si="26"/>
        <v>能力A_02_003</v>
      </c>
      <c r="L132" s="242" t="str">
        <f t="shared" si="27"/>
        <v>条件A_02_003</v>
      </c>
      <c r="M132" s="242" t="str">
        <f t="shared" si="28"/>
        <v>空冷ヒートポンプチラー冷房専用
冷水出入口温度差7℃</v>
      </c>
      <c r="N132" s="242">
        <f t="shared" si="29"/>
        <v>2</v>
      </c>
      <c r="O132" s="242">
        <f t="shared" si="30"/>
        <v>0</v>
      </c>
      <c r="P132" s="242">
        <f t="shared" si="31"/>
        <v>0</v>
      </c>
      <c r="Q132" s="242">
        <f t="shared" ref="Q132:Q195" si="36">IF(P132=1,1,Q131+O132)</f>
        <v>11</v>
      </c>
      <c r="R132" s="242" t="str">
        <f t="shared" si="32"/>
        <v>能力A_02_0032</v>
      </c>
      <c r="S132" s="242" t="str">
        <f t="shared" si="33"/>
        <v>条件A_02_00311</v>
      </c>
      <c r="T132" s="242" t="str">
        <f t="shared" si="34"/>
        <v>60.0kW超90.0kW以下</v>
      </c>
      <c r="U132" s="242" t="str">
        <f t="shared" si="35"/>
        <v>冷房専用
冷水出入口温度差7℃</v>
      </c>
    </row>
    <row r="133" spans="1:21">
      <c r="A133" s="261" t="s">
        <v>6925</v>
      </c>
      <c r="B133" s="262" t="s">
        <v>1161</v>
      </c>
      <c r="C133" s="262" t="s">
        <v>7237</v>
      </c>
      <c r="D133" s="262" t="s">
        <v>7236</v>
      </c>
      <c r="E133" s="262" t="str">
        <f t="shared" si="25"/>
        <v>A-02-003空冷ヒートポンプチラー冷房専用
冷水出入口温度差7℃90.0kW超120.0kW以下</v>
      </c>
      <c r="F133" s="260">
        <v>132</v>
      </c>
      <c r="G133" s="263">
        <v>3.84</v>
      </c>
      <c r="H133" s="309" t="s">
        <v>1085</v>
      </c>
      <c r="I133" s="260"/>
      <c r="J133" s="261"/>
      <c r="K133" s="242" t="str">
        <f t="shared" si="26"/>
        <v>能力A_02_003</v>
      </c>
      <c r="L133" s="242" t="str">
        <f t="shared" si="27"/>
        <v>条件A_02_003</v>
      </c>
      <c r="M133" s="242" t="str">
        <f t="shared" si="28"/>
        <v>空冷ヒートポンプチラー冷房専用
冷水出入口温度差7℃</v>
      </c>
      <c r="N133" s="242">
        <f t="shared" si="29"/>
        <v>3</v>
      </c>
      <c r="O133" s="242">
        <f t="shared" si="30"/>
        <v>0</v>
      </c>
      <c r="P133" s="242">
        <f t="shared" si="31"/>
        <v>0</v>
      </c>
      <c r="Q133" s="242">
        <f t="shared" si="36"/>
        <v>11</v>
      </c>
      <c r="R133" s="242" t="str">
        <f t="shared" si="32"/>
        <v>能力A_02_0033</v>
      </c>
      <c r="S133" s="242" t="str">
        <f t="shared" si="33"/>
        <v>条件A_02_00311</v>
      </c>
      <c r="T133" s="242" t="str">
        <f t="shared" si="34"/>
        <v>90.0kW超120.0kW以下</v>
      </c>
      <c r="U133" s="242" t="str">
        <f t="shared" si="35"/>
        <v>冷房専用
冷水出入口温度差7℃</v>
      </c>
    </row>
    <row r="134" spans="1:21">
      <c r="A134" s="261" t="s">
        <v>6925</v>
      </c>
      <c r="B134" s="262" t="s">
        <v>1161</v>
      </c>
      <c r="C134" s="262" t="s">
        <v>7237</v>
      </c>
      <c r="D134" s="262" t="s">
        <v>7233</v>
      </c>
      <c r="E134" s="262" t="str">
        <f t="shared" si="25"/>
        <v>A-02-003空冷ヒートポンプチラー冷房専用
冷水出入口温度差7℃120.0kW超160.0kW以下</v>
      </c>
      <c r="F134" s="260">
        <v>133</v>
      </c>
      <c r="G134" s="263">
        <v>3.47</v>
      </c>
      <c r="H134" s="309" t="s">
        <v>1085</v>
      </c>
      <c r="I134" s="260"/>
      <c r="J134" s="261"/>
      <c r="K134" s="242" t="str">
        <f t="shared" si="26"/>
        <v>能力A_02_003</v>
      </c>
      <c r="L134" s="242" t="str">
        <f t="shared" si="27"/>
        <v>条件A_02_003</v>
      </c>
      <c r="M134" s="242" t="str">
        <f t="shared" si="28"/>
        <v>空冷ヒートポンプチラー冷房専用
冷水出入口温度差7℃</v>
      </c>
      <c r="N134" s="242">
        <f t="shared" si="29"/>
        <v>4</v>
      </c>
      <c r="O134" s="242">
        <f t="shared" si="30"/>
        <v>0</v>
      </c>
      <c r="P134" s="242">
        <f t="shared" si="31"/>
        <v>0</v>
      </c>
      <c r="Q134" s="242">
        <f t="shared" si="36"/>
        <v>11</v>
      </c>
      <c r="R134" s="242" t="str">
        <f t="shared" si="32"/>
        <v>能力A_02_0034</v>
      </c>
      <c r="S134" s="242" t="str">
        <f t="shared" si="33"/>
        <v>条件A_02_00311</v>
      </c>
      <c r="T134" s="242" t="str">
        <f t="shared" si="34"/>
        <v>120.0kW超160.0kW以下</v>
      </c>
      <c r="U134" s="242" t="str">
        <f t="shared" si="35"/>
        <v>冷房専用
冷水出入口温度差7℃</v>
      </c>
    </row>
    <row r="135" spans="1:21">
      <c r="A135" s="261" t="s">
        <v>6925</v>
      </c>
      <c r="B135" s="262" t="s">
        <v>1161</v>
      </c>
      <c r="C135" s="262" t="s">
        <v>7237</v>
      </c>
      <c r="D135" s="262" t="s">
        <v>7231</v>
      </c>
      <c r="E135" s="262" t="str">
        <f t="shared" si="25"/>
        <v>A-02-003空冷ヒートポンプチラー冷房専用
冷水出入口温度差7℃160.0kW超</v>
      </c>
      <c r="F135" s="260">
        <v>134</v>
      </c>
      <c r="G135" s="264" t="s">
        <v>10124</v>
      </c>
      <c r="H135" s="309" t="s">
        <v>1085</v>
      </c>
      <c r="I135" s="260"/>
      <c r="J135" s="261"/>
      <c r="K135" s="242" t="str">
        <f t="shared" si="26"/>
        <v>能力A_02_003</v>
      </c>
      <c r="L135" s="242" t="str">
        <f t="shared" si="27"/>
        <v>条件A_02_003</v>
      </c>
      <c r="M135" s="242" t="str">
        <f t="shared" si="28"/>
        <v>空冷ヒートポンプチラー冷房専用
冷水出入口温度差7℃</v>
      </c>
      <c r="N135" s="242">
        <f t="shared" si="29"/>
        <v>5</v>
      </c>
      <c r="O135" s="242">
        <f t="shared" si="30"/>
        <v>0</v>
      </c>
      <c r="P135" s="242">
        <f t="shared" si="31"/>
        <v>0</v>
      </c>
      <c r="Q135" s="242">
        <f t="shared" si="36"/>
        <v>11</v>
      </c>
      <c r="R135" s="242" t="str">
        <f t="shared" si="32"/>
        <v>能力A_02_0035</v>
      </c>
      <c r="S135" s="242" t="str">
        <f t="shared" si="33"/>
        <v>条件A_02_00311</v>
      </c>
      <c r="T135" s="242" t="str">
        <f t="shared" si="34"/>
        <v>160.0kW超</v>
      </c>
      <c r="U135" s="242" t="str">
        <f t="shared" si="35"/>
        <v>冷房専用
冷水出入口温度差7℃</v>
      </c>
    </row>
    <row r="136" spans="1:21">
      <c r="A136" s="261" t="s">
        <v>6925</v>
      </c>
      <c r="B136" s="262" t="s">
        <v>1161</v>
      </c>
      <c r="C136" s="262" t="s">
        <v>1373</v>
      </c>
      <c r="D136" s="262" t="s">
        <v>9782</v>
      </c>
      <c r="E136" s="262" t="str">
        <f t="shared" si="25"/>
        <v>A-02-003空冷ヒートポンプチラー冷房専用
散水式60.0kW以下</v>
      </c>
      <c r="F136" s="260">
        <v>135</v>
      </c>
      <c r="G136" s="263">
        <v>4.8600000000000003</v>
      </c>
      <c r="H136" s="309" t="s">
        <v>1085</v>
      </c>
      <c r="I136" s="260"/>
      <c r="J136" s="261"/>
      <c r="K136" s="242" t="str">
        <f t="shared" si="26"/>
        <v>能力A_02_003</v>
      </c>
      <c r="L136" s="242" t="str">
        <f t="shared" si="27"/>
        <v>条件A_02_003</v>
      </c>
      <c r="M136" s="242" t="str">
        <f t="shared" si="28"/>
        <v>空冷ヒートポンプチラー冷房専用
散水式</v>
      </c>
      <c r="N136" s="242">
        <f t="shared" si="29"/>
        <v>1</v>
      </c>
      <c r="O136" s="242">
        <f t="shared" si="30"/>
        <v>1</v>
      </c>
      <c r="P136" s="242">
        <f t="shared" si="31"/>
        <v>0</v>
      </c>
      <c r="Q136" s="242">
        <f t="shared" si="36"/>
        <v>12</v>
      </c>
      <c r="R136" s="242" t="str">
        <f t="shared" si="32"/>
        <v>能力A_02_0031</v>
      </c>
      <c r="S136" s="242" t="str">
        <f t="shared" si="33"/>
        <v>条件A_02_00312</v>
      </c>
      <c r="T136" s="242" t="str">
        <f t="shared" si="34"/>
        <v>60.0kW以下</v>
      </c>
      <c r="U136" s="242" t="str">
        <f t="shared" si="35"/>
        <v>冷房専用
散水式</v>
      </c>
    </row>
    <row r="137" spans="1:21">
      <c r="A137" s="261" t="s">
        <v>6925</v>
      </c>
      <c r="B137" s="262" t="s">
        <v>1161</v>
      </c>
      <c r="C137" s="262" t="s">
        <v>1373</v>
      </c>
      <c r="D137" s="262" t="s">
        <v>7232</v>
      </c>
      <c r="E137" s="262" t="str">
        <f t="shared" si="25"/>
        <v>A-02-003空冷ヒートポンプチラー冷房専用
散水式60.0kW超90.0kW以下</v>
      </c>
      <c r="F137" s="260">
        <v>136</v>
      </c>
      <c r="G137" s="264" t="s">
        <v>9789</v>
      </c>
      <c r="H137" s="309" t="s">
        <v>1085</v>
      </c>
      <c r="I137" s="260"/>
      <c r="J137" s="261"/>
      <c r="K137" s="242" t="str">
        <f t="shared" si="26"/>
        <v>能力A_02_003</v>
      </c>
      <c r="L137" s="242" t="str">
        <f t="shared" si="27"/>
        <v>条件A_02_003</v>
      </c>
      <c r="M137" s="242" t="str">
        <f t="shared" si="28"/>
        <v>空冷ヒートポンプチラー冷房専用
散水式</v>
      </c>
      <c r="N137" s="242">
        <f t="shared" si="29"/>
        <v>2</v>
      </c>
      <c r="O137" s="242">
        <f t="shared" si="30"/>
        <v>0</v>
      </c>
      <c r="P137" s="242">
        <f t="shared" si="31"/>
        <v>0</v>
      </c>
      <c r="Q137" s="242">
        <f t="shared" si="36"/>
        <v>12</v>
      </c>
      <c r="R137" s="242" t="str">
        <f t="shared" si="32"/>
        <v>能力A_02_0032</v>
      </c>
      <c r="S137" s="242" t="str">
        <f t="shared" si="33"/>
        <v>条件A_02_00312</v>
      </c>
      <c r="T137" s="242" t="str">
        <f t="shared" si="34"/>
        <v>60.0kW超90.0kW以下</v>
      </c>
      <c r="U137" s="242" t="str">
        <f t="shared" si="35"/>
        <v>冷房専用
散水式</v>
      </c>
    </row>
    <row r="138" spans="1:21">
      <c r="A138" s="261" t="s">
        <v>6925</v>
      </c>
      <c r="B138" s="262" t="s">
        <v>1161</v>
      </c>
      <c r="C138" s="262" t="s">
        <v>1373</v>
      </c>
      <c r="D138" s="262" t="s">
        <v>7236</v>
      </c>
      <c r="E138" s="262" t="str">
        <f t="shared" si="25"/>
        <v>A-02-003空冷ヒートポンプチラー冷房専用
散水式90.0kW超120.0kW以下</v>
      </c>
      <c r="F138" s="260">
        <v>137</v>
      </c>
      <c r="G138" s="263">
        <v>5.46</v>
      </c>
      <c r="H138" s="309" t="s">
        <v>1085</v>
      </c>
      <c r="I138" s="260"/>
      <c r="J138" s="261"/>
      <c r="K138" s="242" t="str">
        <f t="shared" si="26"/>
        <v>能力A_02_003</v>
      </c>
      <c r="L138" s="242" t="str">
        <f t="shared" si="27"/>
        <v>条件A_02_003</v>
      </c>
      <c r="M138" s="242" t="str">
        <f t="shared" si="28"/>
        <v>空冷ヒートポンプチラー冷房専用
散水式</v>
      </c>
      <c r="N138" s="242">
        <f t="shared" si="29"/>
        <v>3</v>
      </c>
      <c r="O138" s="242">
        <f t="shared" si="30"/>
        <v>0</v>
      </c>
      <c r="P138" s="242">
        <f t="shared" si="31"/>
        <v>0</v>
      </c>
      <c r="Q138" s="242">
        <f t="shared" si="36"/>
        <v>12</v>
      </c>
      <c r="R138" s="242" t="str">
        <f t="shared" si="32"/>
        <v>能力A_02_0033</v>
      </c>
      <c r="S138" s="242" t="str">
        <f t="shared" si="33"/>
        <v>条件A_02_00312</v>
      </c>
      <c r="T138" s="242" t="str">
        <f t="shared" si="34"/>
        <v>90.0kW超120.0kW以下</v>
      </c>
      <c r="U138" s="242" t="str">
        <f t="shared" si="35"/>
        <v>冷房専用
散水式</v>
      </c>
    </row>
    <row r="139" spans="1:21">
      <c r="A139" s="261" t="s">
        <v>6925</v>
      </c>
      <c r="B139" s="262" t="s">
        <v>1161</v>
      </c>
      <c r="C139" s="262" t="s">
        <v>1373</v>
      </c>
      <c r="D139" s="262" t="s">
        <v>7233</v>
      </c>
      <c r="E139" s="262" t="str">
        <f t="shared" si="25"/>
        <v>A-02-003空冷ヒートポンプチラー冷房専用
散水式120.0kW超160.0kW以下</v>
      </c>
      <c r="F139" s="260">
        <v>138</v>
      </c>
      <c r="G139" s="263">
        <v>4.8600000000000003</v>
      </c>
      <c r="H139" s="309" t="s">
        <v>1085</v>
      </c>
      <c r="I139" s="260"/>
      <c r="J139" s="261"/>
      <c r="K139" s="242" t="str">
        <f t="shared" si="26"/>
        <v>能力A_02_003</v>
      </c>
      <c r="L139" s="242" t="str">
        <f t="shared" si="27"/>
        <v>条件A_02_003</v>
      </c>
      <c r="M139" s="242" t="str">
        <f t="shared" si="28"/>
        <v>空冷ヒートポンプチラー冷房専用
散水式</v>
      </c>
      <c r="N139" s="242">
        <f t="shared" si="29"/>
        <v>4</v>
      </c>
      <c r="O139" s="242">
        <f t="shared" si="30"/>
        <v>0</v>
      </c>
      <c r="P139" s="242">
        <f t="shared" si="31"/>
        <v>0</v>
      </c>
      <c r="Q139" s="242">
        <f t="shared" si="36"/>
        <v>12</v>
      </c>
      <c r="R139" s="242" t="str">
        <f t="shared" si="32"/>
        <v>能力A_02_0034</v>
      </c>
      <c r="S139" s="242" t="str">
        <f t="shared" si="33"/>
        <v>条件A_02_00312</v>
      </c>
      <c r="T139" s="242" t="str">
        <f t="shared" si="34"/>
        <v>120.0kW超160.0kW以下</v>
      </c>
      <c r="U139" s="242" t="str">
        <f t="shared" si="35"/>
        <v>冷房専用
散水式</v>
      </c>
    </row>
    <row r="140" spans="1:21">
      <c r="A140" s="261" t="s">
        <v>6925</v>
      </c>
      <c r="B140" s="262" t="s">
        <v>1161</v>
      </c>
      <c r="C140" s="262" t="s">
        <v>1373</v>
      </c>
      <c r="D140" s="262" t="s">
        <v>7231</v>
      </c>
      <c r="E140" s="262" t="str">
        <f t="shared" si="25"/>
        <v>A-02-003空冷ヒートポンプチラー冷房専用
散水式160.0kW超</v>
      </c>
      <c r="F140" s="260">
        <v>139</v>
      </c>
      <c r="G140" s="264" t="s">
        <v>10125</v>
      </c>
      <c r="H140" s="309" t="s">
        <v>1085</v>
      </c>
      <c r="I140" s="260"/>
      <c r="J140" s="261"/>
      <c r="K140" s="242" t="str">
        <f t="shared" si="26"/>
        <v>能力A_02_003</v>
      </c>
      <c r="L140" s="242" t="str">
        <f t="shared" si="27"/>
        <v>条件A_02_003</v>
      </c>
      <c r="M140" s="242" t="str">
        <f t="shared" si="28"/>
        <v>空冷ヒートポンプチラー冷房専用
散水式</v>
      </c>
      <c r="N140" s="242">
        <f t="shared" si="29"/>
        <v>5</v>
      </c>
      <c r="O140" s="242">
        <f t="shared" si="30"/>
        <v>0</v>
      </c>
      <c r="P140" s="242">
        <f t="shared" si="31"/>
        <v>0</v>
      </c>
      <c r="Q140" s="242">
        <f t="shared" si="36"/>
        <v>12</v>
      </c>
      <c r="R140" s="242" t="str">
        <f t="shared" si="32"/>
        <v>能力A_02_0035</v>
      </c>
      <c r="S140" s="242" t="str">
        <f t="shared" si="33"/>
        <v>条件A_02_00312</v>
      </c>
      <c r="T140" s="242" t="str">
        <f t="shared" si="34"/>
        <v>160.0kW超</v>
      </c>
      <c r="U140" s="242" t="str">
        <f t="shared" si="35"/>
        <v>冷房専用
散水式</v>
      </c>
    </row>
    <row r="141" spans="1:21">
      <c r="A141" s="261" t="s">
        <v>6925</v>
      </c>
      <c r="B141" s="262" t="s">
        <v>1161</v>
      </c>
      <c r="C141" s="262" t="s">
        <v>7238</v>
      </c>
      <c r="D141" s="262" t="s">
        <v>9782</v>
      </c>
      <c r="E141" s="262" t="str">
        <f t="shared" si="25"/>
        <v>A-02-003空冷ヒートポンプチラー冷房専用
冷水出入口温度差7℃
散水式60.0kW以下</v>
      </c>
      <c r="F141" s="260">
        <v>140</v>
      </c>
      <c r="G141" s="263">
        <v>5.04</v>
      </c>
      <c r="H141" s="309" t="s">
        <v>1085</v>
      </c>
      <c r="I141" s="260"/>
      <c r="J141" s="261"/>
      <c r="K141" s="242" t="str">
        <f t="shared" si="26"/>
        <v>能力A_02_003</v>
      </c>
      <c r="L141" s="242" t="str">
        <f t="shared" si="27"/>
        <v>条件A_02_003</v>
      </c>
      <c r="M141" s="242" t="str">
        <f t="shared" si="28"/>
        <v>空冷ヒートポンプチラー冷房専用
冷水出入口温度差7℃
散水式</v>
      </c>
      <c r="N141" s="242">
        <f t="shared" si="29"/>
        <v>1</v>
      </c>
      <c r="O141" s="242">
        <f t="shared" si="30"/>
        <v>1</v>
      </c>
      <c r="P141" s="242">
        <f t="shared" si="31"/>
        <v>0</v>
      </c>
      <c r="Q141" s="242">
        <f t="shared" si="36"/>
        <v>13</v>
      </c>
      <c r="R141" s="242" t="str">
        <f t="shared" si="32"/>
        <v>能力A_02_0031</v>
      </c>
      <c r="S141" s="242" t="str">
        <f t="shared" si="33"/>
        <v>条件A_02_00313</v>
      </c>
      <c r="T141" s="242" t="str">
        <f t="shared" si="34"/>
        <v>60.0kW以下</v>
      </c>
      <c r="U141" s="242" t="str">
        <f t="shared" si="35"/>
        <v>冷房専用
冷水出入口温度差7℃
散水式</v>
      </c>
    </row>
    <row r="142" spans="1:21">
      <c r="A142" s="261" t="s">
        <v>6925</v>
      </c>
      <c r="B142" s="262" t="s">
        <v>1161</v>
      </c>
      <c r="C142" s="262" t="s">
        <v>7238</v>
      </c>
      <c r="D142" s="262" t="s">
        <v>7232</v>
      </c>
      <c r="E142" s="262" t="str">
        <f t="shared" si="25"/>
        <v>A-02-003空冷ヒートポンプチラー冷房専用
冷水出入口温度差7℃
散水式60.0kW超90.0kW以下</v>
      </c>
      <c r="F142" s="260">
        <v>141</v>
      </c>
      <c r="G142" s="263">
        <v>6.39</v>
      </c>
      <c r="H142" s="309" t="s">
        <v>1085</v>
      </c>
      <c r="I142" s="260"/>
      <c r="J142" s="261"/>
      <c r="K142" s="242" t="str">
        <f t="shared" si="26"/>
        <v>能力A_02_003</v>
      </c>
      <c r="L142" s="242" t="str">
        <f t="shared" si="27"/>
        <v>条件A_02_003</v>
      </c>
      <c r="M142" s="242" t="str">
        <f t="shared" si="28"/>
        <v>空冷ヒートポンプチラー冷房専用
冷水出入口温度差7℃
散水式</v>
      </c>
      <c r="N142" s="242">
        <f t="shared" si="29"/>
        <v>2</v>
      </c>
      <c r="O142" s="242">
        <f t="shared" si="30"/>
        <v>0</v>
      </c>
      <c r="P142" s="242">
        <f t="shared" si="31"/>
        <v>0</v>
      </c>
      <c r="Q142" s="242">
        <f t="shared" si="36"/>
        <v>13</v>
      </c>
      <c r="R142" s="242" t="str">
        <f t="shared" si="32"/>
        <v>能力A_02_0032</v>
      </c>
      <c r="S142" s="242" t="str">
        <f t="shared" si="33"/>
        <v>条件A_02_00313</v>
      </c>
      <c r="T142" s="242" t="str">
        <f t="shared" si="34"/>
        <v>60.0kW超90.0kW以下</v>
      </c>
      <c r="U142" s="242" t="str">
        <f t="shared" si="35"/>
        <v>冷房専用
冷水出入口温度差7℃
散水式</v>
      </c>
    </row>
    <row r="143" spans="1:21">
      <c r="A143" s="261" t="s">
        <v>6925</v>
      </c>
      <c r="B143" s="262" t="s">
        <v>1161</v>
      </c>
      <c r="C143" s="262" t="s">
        <v>7238</v>
      </c>
      <c r="D143" s="262" t="s">
        <v>7236</v>
      </c>
      <c r="E143" s="262" t="str">
        <f t="shared" si="25"/>
        <v>A-02-003空冷ヒートポンプチラー冷房専用
冷水出入口温度差7℃
散水式90.0kW超120.0kW以下</v>
      </c>
      <c r="F143" s="260">
        <v>142</v>
      </c>
      <c r="G143" s="263">
        <v>5.65</v>
      </c>
      <c r="H143" s="309" t="s">
        <v>1085</v>
      </c>
      <c r="I143" s="260"/>
      <c r="J143" s="261"/>
      <c r="K143" s="242" t="str">
        <f t="shared" si="26"/>
        <v>能力A_02_003</v>
      </c>
      <c r="L143" s="242" t="str">
        <f t="shared" si="27"/>
        <v>条件A_02_003</v>
      </c>
      <c r="M143" s="242" t="str">
        <f t="shared" si="28"/>
        <v>空冷ヒートポンプチラー冷房専用
冷水出入口温度差7℃
散水式</v>
      </c>
      <c r="N143" s="242">
        <f t="shared" si="29"/>
        <v>3</v>
      </c>
      <c r="O143" s="242">
        <f t="shared" si="30"/>
        <v>0</v>
      </c>
      <c r="P143" s="242">
        <f t="shared" si="31"/>
        <v>0</v>
      </c>
      <c r="Q143" s="242">
        <f t="shared" si="36"/>
        <v>13</v>
      </c>
      <c r="R143" s="242" t="str">
        <f t="shared" si="32"/>
        <v>能力A_02_0033</v>
      </c>
      <c r="S143" s="242" t="str">
        <f t="shared" si="33"/>
        <v>条件A_02_00313</v>
      </c>
      <c r="T143" s="242" t="str">
        <f t="shared" si="34"/>
        <v>90.0kW超120.0kW以下</v>
      </c>
      <c r="U143" s="242" t="str">
        <f t="shared" si="35"/>
        <v>冷房専用
冷水出入口温度差7℃
散水式</v>
      </c>
    </row>
    <row r="144" spans="1:21">
      <c r="A144" s="261" t="s">
        <v>6925</v>
      </c>
      <c r="B144" s="262" t="s">
        <v>1161</v>
      </c>
      <c r="C144" s="262" t="s">
        <v>7238</v>
      </c>
      <c r="D144" s="262" t="s">
        <v>7233</v>
      </c>
      <c r="E144" s="262" t="str">
        <f t="shared" si="25"/>
        <v>A-02-003空冷ヒートポンプチラー冷房専用
冷水出入口温度差7℃
散水式120.0kW超160.0kW以下</v>
      </c>
      <c r="F144" s="260">
        <v>143</v>
      </c>
      <c r="G144" s="263">
        <v>5.04</v>
      </c>
      <c r="H144" s="309" t="s">
        <v>1085</v>
      </c>
      <c r="I144" s="260"/>
      <c r="J144" s="261"/>
      <c r="K144" s="242" t="str">
        <f t="shared" si="26"/>
        <v>能力A_02_003</v>
      </c>
      <c r="L144" s="242" t="str">
        <f t="shared" si="27"/>
        <v>条件A_02_003</v>
      </c>
      <c r="M144" s="242" t="str">
        <f t="shared" si="28"/>
        <v>空冷ヒートポンプチラー冷房専用
冷水出入口温度差7℃
散水式</v>
      </c>
      <c r="N144" s="242">
        <f t="shared" si="29"/>
        <v>4</v>
      </c>
      <c r="O144" s="242">
        <f t="shared" si="30"/>
        <v>0</v>
      </c>
      <c r="P144" s="242">
        <f t="shared" si="31"/>
        <v>0</v>
      </c>
      <c r="Q144" s="242">
        <f t="shared" si="36"/>
        <v>13</v>
      </c>
      <c r="R144" s="242" t="str">
        <f t="shared" si="32"/>
        <v>能力A_02_0034</v>
      </c>
      <c r="S144" s="242" t="str">
        <f t="shared" si="33"/>
        <v>条件A_02_00313</v>
      </c>
      <c r="T144" s="242" t="str">
        <f t="shared" si="34"/>
        <v>120.0kW超160.0kW以下</v>
      </c>
      <c r="U144" s="242" t="str">
        <f t="shared" si="35"/>
        <v>冷房専用
冷水出入口温度差7℃
散水式</v>
      </c>
    </row>
    <row r="145" spans="1:21">
      <c r="A145" s="261" t="s">
        <v>6925</v>
      </c>
      <c r="B145" s="262" t="s">
        <v>1161</v>
      </c>
      <c r="C145" s="262" t="s">
        <v>7238</v>
      </c>
      <c r="D145" s="262" t="s">
        <v>7231</v>
      </c>
      <c r="E145" s="262" t="str">
        <f t="shared" si="25"/>
        <v>A-02-003空冷ヒートポンプチラー冷房専用
冷水出入口温度差7℃
散水式160.0kW超</v>
      </c>
      <c r="F145" s="260">
        <v>144</v>
      </c>
      <c r="G145" s="263">
        <v>5.04</v>
      </c>
      <c r="H145" s="309" t="s">
        <v>1085</v>
      </c>
      <c r="I145" s="260"/>
      <c r="J145" s="261"/>
      <c r="K145" s="242" t="str">
        <f t="shared" si="26"/>
        <v>能力A_02_003</v>
      </c>
      <c r="L145" s="242" t="str">
        <f t="shared" si="27"/>
        <v>条件A_02_003</v>
      </c>
      <c r="M145" s="242" t="str">
        <f t="shared" si="28"/>
        <v>空冷ヒートポンプチラー冷房専用
冷水出入口温度差7℃
散水式</v>
      </c>
      <c r="N145" s="242">
        <f t="shared" si="29"/>
        <v>5</v>
      </c>
      <c r="O145" s="242">
        <f t="shared" si="30"/>
        <v>0</v>
      </c>
      <c r="P145" s="242">
        <f t="shared" si="31"/>
        <v>0</v>
      </c>
      <c r="Q145" s="242">
        <f t="shared" si="36"/>
        <v>13</v>
      </c>
      <c r="R145" s="242" t="str">
        <f t="shared" si="32"/>
        <v>能力A_02_0035</v>
      </c>
      <c r="S145" s="242" t="str">
        <f t="shared" si="33"/>
        <v>条件A_02_00313</v>
      </c>
      <c r="T145" s="242" t="str">
        <f t="shared" si="34"/>
        <v>160.0kW超</v>
      </c>
      <c r="U145" s="242" t="str">
        <f t="shared" si="35"/>
        <v>冷房専用
冷水出入口温度差7℃
散水式</v>
      </c>
    </row>
    <row r="146" spans="1:21">
      <c r="A146" s="261" t="s">
        <v>6925</v>
      </c>
      <c r="B146" s="262" t="s">
        <v>1161</v>
      </c>
      <c r="C146" s="262" t="s">
        <v>3769</v>
      </c>
      <c r="D146" s="262" t="s">
        <v>9782</v>
      </c>
      <c r="E146" s="262" t="str">
        <f t="shared" si="25"/>
        <v>A-02-003空冷ヒートポンプチラー冷房専用
ブライン仕様(-2℃・-5℃)60.0kW以下</v>
      </c>
      <c r="F146" s="260">
        <v>145</v>
      </c>
      <c r="G146" s="263">
        <v>2.63</v>
      </c>
      <c r="H146" s="309" t="s">
        <v>1085</v>
      </c>
      <c r="I146" s="260"/>
      <c r="J146" s="261"/>
      <c r="K146" s="242" t="str">
        <f t="shared" si="26"/>
        <v>能力A_02_003</v>
      </c>
      <c r="L146" s="242" t="str">
        <f t="shared" si="27"/>
        <v>条件A_02_003</v>
      </c>
      <c r="M146" s="242" t="str">
        <f t="shared" si="28"/>
        <v>空冷ヒートポンプチラー冷房専用
ブライン仕様(-2℃・-5℃)</v>
      </c>
      <c r="N146" s="242">
        <f t="shared" si="29"/>
        <v>1</v>
      </c>
      <c r="O146" s="242">
        <f t="shared" si="30"/>
        <v>1</v>
      </c>
      <c r="P146" s="242">
        <f t="shared" si="31"/>
        <v>0</v>
      </c>
      <c r="Q146" s="242">
        <f t="shared" si="36"/>
        <v>14</v>
      </c>
      <c r="R146" s="242" t="str">
        <f t="shared" si="32"/>
        <v>能力A_02_0031</v>
      </c>
      <c r="S146" s="242" t="str">
        <f t="shared" si="33"/>
        <v>条件A_02_00314</v>
      </c>
      <c r="T146" s="242" t="str">
        <f t="shared" si="34"/>
        <v>60.0kW以下</v>
      </c>
      <c r="U146" s="242" t="str">
        <f t="shared" si="35"/>
        <v>冷房専用
ブライン仕様(-2℃・-5℃)</v>
      </c>
    </row>
    <row r="147" spans="1:21">
      <c r="A147" s="261" t="s">
        <v>6925</v>
      </c>
      <c r="B147" s="262" t="s">
        <v>1161</v>
      </c>
      <c r="C147" s="262" t="s">
        <v>3769</v>
      </c>
      <c r="D147" s="262" t="s">
        <v>7232</v>
      </c>
      <c r="E147" s="262" t="str">
        <f t="shared" si="25"/>
        <v>A-02-003空冷ヒートポンプチラー冷房専用
ブライン仕様(-2℃・-5℃)60.0kW超90.0kW以下</v>
      </c>
      <c r="F147" s="260">
        <v>146</v>
      </c>
      <c r="G147" s="263">
        <v>2.71</v>
      </c>
      <c r="H147" s="309" t="s">
        <v>1085</v>
      </c>
      <c r="I147" s="260"/>
      <c r="J147" s="261"/>
      <c r="K147" s="242" t="str">
        <f t="shared" si="26"/>
        <v>能力A_02_003</v>
      </c>
      <c r="L147" s="242" t="str">
        <f t="shared" si="27"/>
        <v>条件A_02_003</v>
      </c>
      <c r="M147" s="242" t="str">
        <f t="shared" si="28"/>
        <v>空冷ヒートポンプチラー冷房専用
ブライン仕様(-2℃・-5℃)</v>
      </c>
      <c r="N147" s="242">
        <f t="shared" si="29"/>
        <v>2</v>
      </c>
      <c r="O147" s="242">
        <f t="shared" si="30"/>
        <v>0</v>
      </c>
      <c r="P147" s="242">
        <f t="shared" si="31"/>
        <v>0</v>
      </c>
      <c r="Q147" s="242">
        <f t="shared" si="36"/>
        <v>14</v>
      </c>
      <c r="R147" s="242" t="str">
        <f t="shared" si="32"/>
        <v>能力A_02_0032</v>
      </c>
      <c r="S147" s="242" t="str">
        <f t="shared" si="33"/>
        <v>条件A_02_00314</v>
      </c>
      <c r="T147" s="242" t="str">
        <f t="shared" si="34"/>
        <v>60.0kW超90.0kW以下</v>
      </c>
      <c r="U147" s="242" t="str">
        <f t="shared" si="35"/>
        <v>冷房専用
ブライン仕様(-2℃・-5℃)</v>
      </c>
    </row>
    <row r="148" spans="1:21">
      <c r="A148" s="261" t="s">
        <v>6925</v>
      </c>
      <c r="B148" s="262" t="s">
        <v>1161</v>
      </c>
      <c r="C148" s="262" t="s">
        <v>3769</v>
      </c>
      <c r="D148" s="262" t="s">
        <v>7236</v>
      </c>
      <c r="E148" s="262" t="str">
        <f t="shared" si="25"/>
        <v>A-02-003空冷ヒートポンプチラー冷房専用
ブライン仕様(-2℃・-5℃)90.0kW超120.0kW以下</v>
      </c>
      <c r="F148" s="260">
        <v>147</v>
      </c>
      <c r="G148" s="263">
        <v>2.72</v>
      </c>
      <c r="H148" s="309" t="s">
        <v>1085</v>
      </c>
      <c r="I148" s="260"/>
      <c r="J148" s="261"/>
      <c r="K148" s="242" t="str">
        <f t="shared" si="26"/>
        <v>能力A_02_003</v>
      </c>
      <c r="L148" s="242" t="str">
        <f t="shared" si="27"/>
        <v>条件A_02_003</v>
      </c>
      <c r="M148" s="242" t="str">
        <f t="shared" si="28"/>
        <v>空冷ヒートポンプチラー冷房専用
ブライン仕様(-2℃・-5℃)</v>
      </c>
      <c r="N148" s="242">
        <f t="shared" si="29"/>
        <v>3</v>
      </c>
      <c r="O148" s="242">
        <f t="shared" si="30"/>
        <v>0</v>
      </c>
      <c r="P148" s="242">
        <f t="shared" si="31"/>
        <v>0</v>
      </c>
      <c r="Q148" s="242">
        <f t="shared" si="36"/>
        <v>14</v>
      </c>
      <c r="R148" s="242" t="str">
        <f t="shared" si="32"/>
        <v>能力A_02_0033</v>
      </c>
      <c r="S148" s="242" t="str">
        <f t="shared" si="33"/>
        <v>条件A_02_00314</v>
      </c>
      <c r="T148" s="242" t="str">
        <f t="shared" si="34"/>
        <v>90.0kW超120.0kW以下</v>
      </c>
      <c r="U148" s="242" t="str">
        <f t="shared" si="35"/>
        <v>冷房専用
ブライン仕様(-2℃・-5℃)</v>
      </c>
    </row>
    <row r="149" spans="1:21">
      <c r="A149" s="261" t="s">
        <v>6925</v>
      </c>
      <c r="B149" s="262" t="s">
        <v>1161</v>
      </c>
      <c r="C149" s="262" t="s">
        <v>3769</v>
      </c>
      <c r="D149" s="262" t="s">
        <v>7233</v>
      </c>
      <c r="E149" s="262" t="str">
        <f t="shared" si="25"/>
        <v>A-02-003空冷ヒートポンプチラー冷房専用
ブライン仕様(-2℃・-5℃)120.0kW超160.0kW以下</v>
      </c>
      <c r="F149" s="260">
        <v>148</v>
      </c>
      <c r="G149" s="263" t="s">
        <v>146</v>
      </c>
      <c r="H149" s="309" t="s">
        <v>1085</v>
      </c>
      <c r="I149" s="260"/>
      <c r="J149" s="261"/>
      <c r="K149" s="242" t="str">
        <f t="shared" si="26"/>
        <v>能力A_02_003</v>
      </c>
      <c r="L149" s="242" t="str">
        <f t="shared" si="27"/>
        <v>条件A_02_003</v>
      </c>
      <c r="M149" s="242" t="str">
        <f t="shared" si="28"/>
        <v>空冷ヒートポンプチラー冷房専用
ブライン仕様(-2℃・-5℃)</v>
      </c>
      <c r="N149" s="242">
        <f t="shared" si="29"/>
        <v>4</v>
      </c>
      <c r="O149" s="242">
        <f t="shared" si="30"/>
        <v>0</v>
      </c>
      <c r="P149" s="242">
        <f t="shared" si="31"/>
        <v>0</v>
      </c>
      <c r="Q149" s="242">
        <f t="shared" si="36"/>
        <v>14</v>
      </c>
      <c r="R149" s="242" t="str">
        <f t="shared" si="32"/>
        <v>能力A_02_0034</v>
      </c>
      <c r="S149" s="242" t="str">
        <f t="shared" si="33"/>
        <v>条件A_02_00314</v>
      </c>
      <c r="T149" s="242" t="str">
        <f t="shared" si="34"/>
        <v>120.0kW超160.0kW以下</v>
      </c>
      <c r="U149" s="242" t="str">
        <f t="shared" si="35"/>
        <v>冷房専用
ブライン仕様(-2℃・-5℃)</v>
      </c>
    </row>
    <row r="150" spans="1:21">
      <c r="A150" s="261" t="s">
        <v>6925</v>
      </c>
      <c r="B150" s="262" t="s">
        <v>1161</v>
      </c>
      <c r="C150" s="262" t="s">
        <v>3769</v>
      </c>
      <c r="D150" s="262" t="s">
        <v>7231</v>
      </c>
      <c r="E150" s="262" t="str">
        <f t="shared" si="25"/>
        <v>A-02-003空冷ヒートポンプチラー冷房専用
ブライン仕様(-2℃・-5℃)160.0kW超</v>
      </c>
      <c r="F150" s="260">
        <v>149</v>
      </c>
      <c r="G150" s="263" t="s">
        <v>146</v>
      </c>
      <c r="H150" s="309" t="s">
        <v>1085</v>
      </c>
      <c r="I150" s="260"/>
      <c r="J150" s="261"/>
      <c r="K150" s="242" t="str">
        <f t="shared" si="26"/>
        <v>能力A_02_003</v>
      </c>
      <c r="L150" s="242" t="str">
        <f t="shared" si="27"/>
        <v>条件A_02_003</v>
      </c>
      <c r="M150" s="242" t="str">
        <f t="shared" si="28"/>
        <v>空冷ヒートポンプチラー冷房専用
ブライン仕様(-2℃・-5℃)</v>
      </c>
      <c r="N150" s="242">
        <f t="shared" si="29"/>
        <v>5</v>
      </c>
      <c r="O150" s="242">
        <f t="shared" si="30"/>
        <v>0</v>
      </c>
      <c r="P150" s="242">
        <f t="shared" si="31"/>
        <v>0</v>
      </c>
      <c r="Q150" s="242">
        <f t="shared" si="36"/>
        <v>14</v>
      </c>
      <c r="R150" s="242" t="str">
        <f t="shared" si="32"/>
        <v>能力A_02_0035</v>
      </c>
      <c r="S150" s="242" t="str">
        <f t="shared" si="33"/>
        <v>条件A_02_00314</v>
      </c>
      <c r="T150" s="242" t="str">
        <f t="shared" si="34"/>
        <v>160.0kW超</v>
      </c>
      <c r="U150" s="242" t="str">
        <f t="shared" si="35"/>
        <v>冷房専用
ブライン仕様(-2℃・-5℃)</v>
      </c>
    </row>
    <row r="151" spans="1:21">
      <c r="A151" s="261" t="s">
        <v>6925</v>
      </c>
      <c r="B151" s="262" t="s">
        <v>1161</v>
      </c>
      <c r="C151" s="262" t="s">
        <v>1168</v>
      </c>
      <c r="D151" s="262" t="s">
        <v>9782</v>
      </c>
      <c r="E151" s="262" t="str">
        <f t="shared" si="25"/>
        <v>A-02-003空冷ヒートポンプチラー散水式60.0kW以下</v>
      </c>
      <c r="F151" s="260">
        <v>150</v>
      </c>
      <c r="G151" s="263">
        <v>4.8600000000000003</v>
      </c>
      <c r="H151" s="309" t="s">
        <v>1085</v>
      </c>
      <c r="I151" s="260"/>
      <c r="J151" s="261"/>
      <c r="K151" s="242" t="str">
        <f t="shared" si="26"/>
        <v>能力A_02_003</v>
      </c>
      <c r="L151" s="242" t="str">
        <f t="shared" si="27"/>
        <v>条件A_02_003</v>
      </c>
      <c r="M151" s="242" t="str">
        <f t="shared" si="28"/>
        <v>空冷ヒートポンプチラー散水式</v>
      </c>
      <c r="N151" s="242">
        <f t="shared" si="29"/>
        <v>1</v>
      </c>
      <c r="O151" s="242">
        <f t="shared" si="30"/>
        <v>1</v>
      </c>
      <c r="P151" s="242">
        <f t="shared" si="31"/>
        <v>0</v>
      </c>
      <c r="Q151" s="242">
        <f t="shared" si="36"/>
        <v>15</v>
      </c>
      <c r="R151" s="242" t="str">
        <f t="shared" si="32"/>
        <v>能力A_02_0031</v>
      </c>
      <c r="S151" s="242" t="str">
        <f t="shared" si="33"/>
        <v>条件A_02_00315</v>
      </c>
      <c r="T151" s="242" t="str">
        <f t="shared" si="34"/>
        <v>60.0kW以下</v>
      </c>
      <c r="U151" s="242" t="str">
        <f t="shared" si="35"/>
        <v>散水式</v>
      </c>
    </row>
    <row r="152" spans="1:21">
      <c r="A152" s="261" t="s">
        <v>6925</v>
      </c>
      <c r="B152" s="262" t="s">
        <v>1161</v>
      </c>
      <c r="C152" s="262" t="s">
        <v>1168</v>
      </c>
      <c r="D152" s="262" t="s">
        <v>7232</v>
      </c>
      <c r="E152" s="262" t="str">
        <f t="shared" si="25"/>
        <v>A-02-003空冷ヒートポンプチラー散水式60.0kW超90.0kW以下</v>
      </c>
      <c r="F152" s="260">
        <v>151</v>
      </c>
      <c r="G152" s="264" t="s">
        <v>9789</v>
      </c>
      <c r="H152" s="309" t="s">
        <v>1085</v>
      </c>
      <c r="I152" s="260"/>
      <c r="J152" s="261"/>
      <c r="K152" s="242" t="str">
        <f t="shared" si="26"/>
        <v>能力A_02_003</v>
      </c>
      <c r="L152" s="242" t="str">
        <f t="shared" si="27"/>
        <v>条件A_02_003</v>
      </c>
      <c r="M152" s="242" t="str">
        <f t="shared" si="28"/>
        <v>空冷ヒートポンプチラー散水式</v>
      </c>
      <c r="N152" s="242">
        <f t="shared" si="29"/>
        <v>2</v>
      </c>
      <c r="O152" s="242">
        <f t="shared" si="30"/>
        <v>0</v>
      </c>
      <c r="P152" s="242">
        <f t="shared" si="31"/>
        <v>0</v>
      </c>
      <c r="Q152" s="242">
        <f t="shared" si="36"/>
        <v>15</v>
      </c>
      <c r="R152" s="242" t="str">
        <f t="shared" si="32"/>
        <v>能力A_02_0032</v>
      </c>
      <c r="S152" s="242" t="str">
        <f t="shared" si="33"/>
        <v>条件A_02_00315</v>
      </c>
      <c r="T152" s="242" t="str">
        <f t="shared" si="34"/>
        <v>60.0kW超90.0kW以下</v>
      </c>
      <c r="U152" s="242" t="str">
        <f t="shared" si="35"/>
        <v>散水式</v>
      </c>
    </row>
    <row r="153" spans="1:21">
      <c r="A153" s="261" t="s">
        <v>6925</v>
      </c>
      <c r="B153" s="262" t="s">
        <v>1161</v>
      </c>
      <c r="C153" s="262" t="s">
        <v>1168</v>
      </c>
      <c r="D153" s="262" t="s">
        <v>7236</v>
      </c>
      <c r="E153" s="262" t="str">
        <f t="shared" si="25"/>
        <v>A-02-003空冷ヒートポンプチラー散水式90.0kW超120.0kW以下</v>
      </c>
      <c r="F153" s="260">
        <v>152</v>
      </c>
      <c r="G153" s="263">
        <v>5.46</v>
      </c>
      <c r="H153" s="309" t="s">
        <v>1085</v>
      </c>
      <c r="I153" s="260"/>
      <c r="J153" s="261"/>
      <c r="K153" s="242" t="str">
        <f t="shared" si="26"/>
        <v>能力A_02_003</v>
      </c>
      <c r="L153" s="242" t="str">
        <f t="shared" si="27"/>
        <v>条件A_02_003</v>
      </c>
      <c r="M153" s="242" t="str">
        <f t="shared" si="28"/>
        <v>空冷ヒートポンプチラー散水式</v>
      </c>
      <c r="N153" s="242">
        <f t="shared" si="29"/>
        <v>3</v>
      </c>
      <c r="O153" s="242">
        <f t="shared" si="30"/>
        <v>0</v>
      </c>
      <c r="P153" s="242">
        <f t="shared" si="31"/>
        <v>0</v>
      </c>
      <c r="Q153" s="242">
        <f t="shared" si="36"/>
        <v>15</v>
      </c>
      <c r="R153" s="242" t="str">
        <f t="shared" si="32"/>
        <v>能力A_02_0033</v>
      </c>
      <c r="S153" s="242" t="str">
        <f t="shared" si="33"/>
        <v>条件A_02_00315</v>
      </c>
      <c r="T153" s="242" t="str">
        <f t="shared" si="34"/>
        <v>90.0kW超120.0kW以下</v>
      </c>
      <c r="U153" s="242" t="str">
        <f t="shared" si="35"/>
        <v>散水式</v>
      </c>
    </row>
    <row r="154" spans="1:21">
      <c r="A154" s="261" t="s">
        <v>6925</v>
      </c>
      <c r="B154" s="262" t="s">
        <v>1161</v>
      </c>
      <c r="C154" s="262" t="s">
        <v>1168</v>
      </c>
      <c r="D154" s="262" t="s">
        <v>7233</v>
      </c>
      <c r="E154" s="262" t="str">
        <f t="shared" si="25"/>
        <v>A-02-003空冷ヒートポンプチラー散水式120.0kW超160.0kW以下</v>
      </c>
      <c r="F154" s="260">
        <v>153</v>
      </c>
      <c r="G154" s="263">
        <v>4.8600000000000003</v>
      </c>
      <c r="H154" s="309" t="s">
        <v>1085</v>
      </c>
      <c r="I154" s="260"/>
      <c r="J154" s="261"/>
      <c r="K154" s="242" t="str">
        <f t="shared" si="26"/>
        <v>能力A_02_003</v>
      </c>
      <c r="L154" s="242" t="str">
        <f t="shared" si="27"/>
        <v>条件A_02_003</v>
      </c>
      <c r="M154" s="242" t="str">
        <f t="shared" si="28"/>
        <v>空冷ヒートポンプチラー散水式</v>
      </c>
      <c r="N154" s="242">
        <f t="shared" si="29"/>
        <v>4</v>
      </c>
      <c r="O154" s="242">
        <f t="shared" si="30"/>
        <v>0</v>
      </c>
      <c r="P154" s="242">
        <f t="shared" si="31"/>
        <v>0</v>
      </c>
      <c r="Q154" s="242">
        <f t="shared" si="36"/>
        <v>15</v>
      </c>
      <c r="R154" s="242" t="str">
        <f t="shared" si="32"/>
        <v>能力A_02_0034</v>
      </c>
      <c r="S154" s="242" t="str">
        <f t="shared" si="33"/>
        <v>条件A_02_00315</v>
      </c>
      <c r="T154" s="242" t="str">
        <f t="shared" si="34"/>
        <v>120.0kW超160.0kW以下</v>
      </c>
      <c r="U154" s="242" t="str">
        <f t="shared" si="35"/>
        <v>散水式</v>
      </c>
    </row>
    <row r="155" spans="1:21">
      <c r="A155" s="261" t="s">
        <v>6925</v>
      </c>
      <c r="B155" s="262" t="s">
        <v>1161</v>
      </c>
      <c r="C155" s="262" t="s">
        <v>1168</v>
      </c>
      <c r="D155" s="262" t="s">
        <v>7231</v>
      </c>
      <c r="E155" s="262" t="str">
        <f t="shared" si="25"/>
        <v>A-02-003空冷ヒートポンプチラー散水式160.0kW超</v>
      </c>
      <c r="F155" s="260">
        <v>154</v>
      </c>
      <c r="G155" s="264" t="s">
        <v>10126</v>
      </c>
      <c r="H155" s="309" t="s">
        <v>1085</v>
      </c>
      <c r="I155" s="260"/>
      <c r="J155" s="261"/>
      <c r="K155" s="242" t="str">
        <f t="shared" si="26"/>
        <v>能力A_02_003</v>
      </c>
      <c r="L155" s="242" t="str">
        <f t="shared" si="27"/>
        <v>条件A_02_003</v>
      </c>
      <c r="M155" s="242" t="str">
        <f t="shared" si="28"/>
        <v>空冷ヒートポンプチラー散水式</v>
      </c>
      <c r="N155" s="242">
        <f t="shared" si="29"/>
        <v>5</v>
      </c>
      <c r="O155" s="242">
        <f t="shared" si="30"/>
        <v>0</v>
      </c>
      <c r="P155" s="242">
        <f t="shared" si="31"/>
        <v>0</v>
      </c>
      <c r="Q155" s="242">
        <f t="shared" si="36"/>
        <v>15</v>
      </c>
      <c r="R155" s="242" t="str">
        <f t="shared" si="32"/>
        <v>能力A_02_0035</v>
      </c>
      <c r="S155" s="242" t="str">
        <f t="shared" si="33"/>
        <v>条件A_02_00315</v>
      </c>
      <c r="T155" s="242" t="str">
        <f t="shared" si="34"/>
        <v>160.0kW超</v>
      </c>
      <c r="U155" s="242" t="str">
        <f t="shared" si="35"/>
        <v>散水式</v>
      </c>
    </row>
    <row r="156" spans="1:21">
      <c r="A156" s="261" t="s">
        <v>6925</v>
      </c>
      <c r="B156" s="262" t="s">
        <v>1161</v>
      </c>
      <c r="C156" s="262" t="s">
        <v>7239</v>
      </c>
      <c r="D156" s="262" t="s">
        <v>10120</v>
      </c>
      <c r="E156" s="262" t="str">
        <f t="shared" si="25"/>
        <v>A-02-003空冷ヒートポンプチラー散水式
冷水出入口温度差7℃60.0kW以下</v>
      </c>
      <c r="F156" s="260">
        <v>155</v>
      </c>
      <c r="G156" s="263">
        <v>5.04</v>
      </c>
      <c r="H156" s="309" t="s">
        <v>1085</v>
      </c>
      <c r="I156" s="260"/>
      <c r="J156" s="261"/>
      <c r="K156" s="242" t="str">
        <f t="shared" si="26"/>
        <v>能力A_02_003</v>
      </c>
      <c r="L156" s="242" t="str">
        <f t="shared" si="27"/>
        <v>条件A_02_003</v>
      </c>
      <c r="M156" s="242" t="str">
        <f t="shared" si="28"/>
        <v>空冷ヒートポンプチラー散水式
冷水出入口温度差7℃</v>
      </c>
      <c r="N156" s="242">
        <f t="shared" si="29"/>
        <v>1</v>
      </c>
      <c r="O156" s="242">
        <f t="shared" si="30"/>
        <v>1</v>
      </c>
      <c r="P156" s="242">
        <f t="shared" si="31"/>
        <v>0</v>
      </c>
      <c r="Q156" s="242">
        <f t="shared" si="36"/>
        <v>16</v>
      </c>
      <c r="R156" s="242" t="str">
        <f t="shared" si="32"/>
        <v>能力A_02_0031</v>
      </c>
      <c r="S156" s="242" t="str">
        <f t="shared" si="33"/>
        <v>条件A_02_00316</v>
      </c>
      <c r="T156" s="242" t="str">
        <f t="shared" si="34"/>
        <v>60.0kW以下</v>
      </c>
      <c r="U156" s="242" t="str">
        <f t="shared" si="35"/>
        <v>散水式
冷水出入口温度差7℃</v>
      </c>
    </row>
    <row r="157" spans="1:21">
      <c r="A157" s="261" t="s">
        <v>6925</v>
      </c>
      <c r="B157" s="262" t="s">
        <v>1161</v>
      </c>
      <c r="C157" s="262" t="s">
        <v>7239</v>
      </c>
      <c r="D157" s="262" t="s">
        <v>7240</v>
      </c>
      <c r="E157" s="262" t="str">
        <f t="shared" si="25"/>
        <v>A-02-003空冷ヒートポンプチラー散水式
冷水出入口温度差7℃60.0kW超 90.0kW以下</v>
      </c>
      <c r="F157" s="260">
        <v>156</v>
      </c>
      <c r="G157" s="263">
        <v>6.39</v>
      </c>
      <c r="H157" s="309" t="s">
        <v>1085</v>
      </c>
      <c r="I157" s="260"/>
      <c r="J157" s="261"/>
      <c r="K157" s="242" t="str">
        <f t="shared" si="26"/>
        <v>能力A_02_003</v>
      </c>
      <c r="L157" s="242" t="str">
        <f t="shared" si="27"/>
        <v>条件A_02_003</v>
      </c>
      <c r="M157" s="242" t="str">
        <f t="shared" si="28"/>
        <v>空冷ヒートポンプチラー散水式
冷水出入口温度差7℃</v>
      </c>
      <c r="N157" s="242">
        <f t="shared" si="29"/>
        <v>2</v>
      </c>
      <c r="O157" s="242">
        <f t="shared" si="30"/>
        <v>0</v>
      </c>
      <c r="P157" s="242">
        <f t="shared" si="31"/>
        <v>0</v>
      </c>
      <c r="Q157" s="242">
        <f t="shared" si="36"/>
        <v>16</v>
      </c>
      <c r="R157" s="242" t="str">
        <f t="shared" si="32"/>
        <v>能力A_02_0032</v>
      </c>
      <c r="S157" s="242" t="str">
        <f t="shared" si="33"/>
        <v>条件A_02_00316</v>
      </c>
      <c r="T157" s="242" t="str">
        <f t="shared" si="34"/>
        <v>60.0kW超 90.0kW以下</v>
      </c>
      <c r="U157" s="242" t="str">
        <f t="shared" si="35"/>
        <v>散水式
冷水出入口温度差7℃</v>
      </c>
    </row>
    <row r="158" spans="1:21">
      <c r="A158" s="261" t="s">
        <v>6925</v>
      </c>
      <c r="B158" s="262" t="s">
        <v>1161</v>
      </c>
      <c r="C158" s="262" t="s">
        <v>7239</v>
      </c>
      <c r="D158" s="262" t="s">
        <v>7241</v>
      </c>
      <c r="E158" s="262" t="str">
        <f t="shared" si="25"/>
        <v>A-02-003空冷ヒートポンプチラー散水式
冷水出入口温度差7℃90.0kW超 120.0kW以下</v>
      </c>
      <c r="F158" s="260">
        <v>157</v>
      </c>
      <c r="G158" s="263">
        <v>5.65</v>
      </c>
      <c r="H158" s="309" t="s">
        <v>1085</v>
      </c>
      <c r="I158" s="260"/>
      <c r="J158" s="261"/>
      <c r="K158" s="242" t="str">
        <f t="shared" si="26"/>
        <v>能力A_02_003</v>
      </c>
      <c r="L158" s="242" t="str">
        <f t="shared" si="27"/>
        <v>条件A_02_003</v>
      </c>
      <c r="M158" s="242" t="str">
        <f t="shared" si="28"/>
        <v>空冷ヒートポンプチラー散水式
冷水出入口温度差7℃</v>
      </c>
      <c r="N158" s="242">
        <f t="shared" si="29"/>
        <v>3</v>
      </c>
      <c r="O158" s="242">
        <f t="shared" si="30"/>
        <v>0</v>
      </c>
      <c r="P158" s="242">
        <f t="shared" si="31"/>
        <v>0</v>
      </c>
      <c r="Q158" s="242">
        <f t="shared" si="36"/>
        <v>16</v>
      </c>
      <c r="R158" s="242" t="str">
        <f t="shared" si="32"/>
        <v>能力A_02_0033</v>
      </c>
      <c r="S158" s="242" t="str">
        <f t="shared" si="33"/>
        <v>条件A_02_00316</v>
      </c>
      <c r="T158" s="242" t="str">
        <f t="shared" si="34"/>
        <v>90.0kW超 120.0kW以下</v>
      </c>
      <c r="U158" s="242" t="str">
        <f t="shared" si="35"/>
        <v>散水式
冷水出入口温度差7℃</v>
      </c>
    </row>
    <row r="159" spans="1:21">
      <c r="A159" s="261" t="s">
        <v>6925</v>
      </c>
      <c r="B159" s="262" t="s">
        <v>1161</v>
      </c>
      <c r="C159" s="262" t="s">
        <v>7239</v>
      </c>
      <c r="D159" s="262" t="s">
        <v>9790</v>
      </c>
      <c r="E159" s="262" t="str">
        <f t="shared" si="25"/>
        <v>A-02-003空冷ヒートポンプチラー散水式
冷水出入口温度差7℃120.0kW超 160.0kW以下</v>
      </c>
      <c r="F159" s="260">
        <v>158</v>
      </c>
      <c r="G159" s="263">
        <v>5.04</v>
      </c>
      <c r="H159" s="309" t="s">
        <v>1085</v>
      </c>
      <c r="I159" s="260"/>
      <c r="J159" s="261"/>
      <c r="K159" s="242" t="str">
        <f t="shared" si="26"/>
        <v>能力A_02_003</v>
      </c>
      <c r="L159" s="242" t="str">
        <f t="shared" si="27"/>
        <v>条件A_02_003</v>
      </c>
      <c r="M159" s="242" t="str">
        <f t="shared" si="28"/>
        <v>空冷ヒートポンプチラー散水式
冷水出入口温度差7℃</v>
      </c>
      <c r="N159" s="242">
        <f t="shared" si="29"/>
        <v>4</v>
      </c>
      <c r="O159" s="242">
        <f t="shared" si="30"/>
        <v>0</v>
      </c>
      <c r="P159" s="242">
        <f t="shared" si="31"/>
        <v>0</v>
      </c>
      <c r="Q159" s="242">
        <f t="shared" si="36"/>
        <v>16</v>
      </c>
      <c r="R159" s="242" t="str">
        <f t="shared" si="32"/>
        <v>能力A_02_0034</v>
      </c>
      <c r="S159" s="242" t="str">
        <f t="shared" si="33"/>
        <v>条件A_02_00316</v>
      </c>
      <c r="T159" s="242" t="str">
        <f t="shared" si="34"/>
        <v>120.0kW超 160.0kW以下</v>
      </c>
      <c r="U159" s="242" t="str">
        <f t="shared" si="35"/>
        <v>散水式
冷水出入口温度差7℃</v>
      </c>
    </row>
    <row r="160" spans="1:21">
      <c r="A160" s="261" t="s">
        <v>6925</v>
      </c>
      <c r="B160" s="262" t="s">
        <v>1161</v>
      </c>
      <c r="C160" s="262" t="s">
        <v>7239</v>
      </c>
      <c r="D160" s="262" t="s">
        <v>7231</v>
      </c>
      <c r="E160" s="262" t="str">
        <f t="shared" si="25"/>
        <v>A-02-003空冷ヒートポンプチラー散水式
冷水出入口温度差7℃160.0kW超</v>
      </c>
      <c r="F160" s="260">
        <v>159</v>
      </c>
      <c r="G160" s="263">
        <v>5.49</v>
      </c>
      <c r="H160" s="309" t="s">
        <v>1085</v>
      </c>
      <c r="I160" s="260"/>
      <c r="J160" s="261"/>
      <c r="K160" s="242" t="str">
        <f t="shared" si="26"/>
        <v>能力A_02_003</v>
      </c>
      <c r="L160" s="242" t="str">
        <f t="shared" si="27"/>
        <v>条件A_02_003</v>
      </c>
      <c r="M160" s="242" t="str">
        <f t="shared" si="28"/>
        <v>空冷ヒートポンプチラー散水式
冷水出入口温度差7℃</v>
      </c>
      <c r="N160" s="242">
        <f t="shared" si="29"/>
        <v>5</v>
      </c>
      <c r="O160" s="242">
        <f t="shared" si="30"/>
        <v>0</v>
      </c>
      <c r="P160" s="242">
        <f t="shared" si="31"/>
        <v>0</v>
      </c>
      <c r="Q160" s="242">
        <f t="shared" si="36"/>
        <v>16</v>
      </c>
      <c r="R160" s="242" t="str">
        <f t="shared" si="32"/>
        <v>能力A_02_0035</v>
      </c>
      <c r="S160" s="242" t="str">
        <f t="shared" si="33"/>
        <v>条件A_02_00316</v>
      </c>
      <c r="T160" s="242" t="str">
        <f t="shared" si="34"/>
        <v>160.0kW超</v>
      </c>
      <c r="U160" s="242" t="str">
        <f t="shared" si="35"/>
        <v>散水式
冷水出入口温度差7℃</v>
      </c>
    </row>
    <row r="161" spans="1:21">
      <c r="A161" s="261" t="s">
        <v>9791</v>
      </c>
      <c r="B161" s="262" t="s">
        <v>9792</v>
      </c>
      <c r="C161" s="262" t="s">
        <v>181</v>
      </c>
      <c r="D161" s="262" t="s">
        <v>10127</v>
      </c>
      <c r="E161" s="262" t="str">
        <f t="shared" si="25"/>
        <v>A-03-001氷蓄熱ユニット-1000kWｈ以下</v>
      </c>
      <c r="F161" s="260">
        <v>160</v>
      </c>
      <c r="G161" s="263" t="s">
        <v>146</v>
      </c>
      <c r="H161" s="262" t="s">
        <v>9793</v>
      </c>
      <c r="I161" s="260"/>
      <c r="J161" s="261"/>
      <c r="K161" s="242" t="str">
        <f t="shared" si="26"/>
        <v>能力A_03_001</v>
      </c>
      <c r="L161" s="242" t="str">
        <f t="shared" si="27"/>
        <v>条件A_03_001</v>
      </c>
      <c r="M161" s="242" t="str">
        <f t="shared" si="28"/>
        <v>氷蓄熱ユニット-</v>
      </c>
      <c r="N161" s="242">
        <f t="shared" si="29"/>
        <v>1</v>
      </c>
      <c r="O161" s="242">
        <f t="shared" si="30"/>
        <v>1</v>
      </c>
      <c r="P161" s="242">
        <f t="shared" si="31"/>
        <v>1</v>
      </c>
      <c r="Q161" s="242">
        <f t="shared" si="36"/>
        <v>1</v>
      </c>
      <c r="R161" s="242" t="str">
        <f t="shared" si="32"/>
        <v>能力A_03_0011</v>
      </c>
      <c r="S161" s="242" t="str">
        <f t="shared" si="33"/>
        <v>条件A_03_0011</v>
      </c>
      <c r="T161" s="242" t="str">
        <f t="shared" si="34"/>
        <v>1000kWｈ以下</v>
      </c>
      <c r="U161" s="242" t="str">
        <f t="shared" si="35"/>
        <v>-</v>
      </c>
    </row>
    <row r="162" spans="1:21">
      <c r="A162" s="261" t="s">
        <v>9791</v>
      </c>
      <c r="B162" s="262" t="s">
        <v>9792</v>
      </c>
      <c r="C162" s="262" t="s">
        <v>181</v>
      </c>
      <c r="D162" s="262" t="s">
        <v>9794</v>
      </c>
      <c r="E162" s="262" t="str">
        <f t="shared" si="25"/>
        <v>A-03-001氷蓄熱ユニット-1000kWｈ超2000kWh以下</v>
      </c>
      <c r="F162" s="260">
        <v>161</v>
      </c>
      <c r="G162" s="263" t="s">
        <v>146</v>
      </c>
      <c r="H162" s="262" t="s">
        <v>9793</v>
      </c>
      <c r="I162" s="260"/>
      <c r="J162" s="261"/>
      <c r="K162" s="242" t="str">
        <f t="shared" si="26"/>
        <v>能力A_03_001</v>
      </c>
      <c r="L162" s="242" t="str">
        <f t="shared" si="27"/>
        <v>条件A_03_001</v>
      </c>
      <c r="M162" s="242" t="str">
        <f t="shared" si="28"/>
        <v>氷蓄熱ユニット-</v>
      </c>
      <c r="N162" s="242">
        <f t="shared" si="29"/>
        <v>2</v>
      </c>
      <c r="O162" s="242">
        <f t="shared" si="30"/>
        <v>0</v>
      </c>
      <c r="P162" s="242">
        <f t="shared" si="31"/>
        <v>0</v>
      </c>
      <c r="Q162" s="242">
        <f t="shared" si="36"/>
        <v>1</v>
      </c>
      <c r="R162" s="242" t="str">
        <f t="shared" si="32"/>
        <v>能力A_03_0012</v>
      </c>
      <c r="S162" s="242" t="str">
        <f t="shared" si="33"/>
        <v>条件A_03_0011</v>
      </c>
      <c r="T162" s="242" t="str">
        <f t="shared" si="34"/>
        <v>1000kWｈ超2000kWh以下</v>
      </c>
      <c r="U162" s="242" t="str">
        <f t="shared" si="35"/>
        <v>-</v>
      </c>
    </row>
    <row r="163" spans="1:21">
      <c r="A163" s="261" t="s">
        <v>9791</v>
      </c>
      <c r="B163" s="262" t="s">
        <v>9792</v>
      </c>
      <c r="C163" s="262" t="s">
        <v>181</v>
      </c>
      <c r="D163" s="262" t="s">
        <v>9795</v>
      </c>
      <c r="E163" s="262" t="str">
        <f t="shared" si="25"/>
        <v>A-03-001氷蓄熱ユニット-2000kWh超3000kWh以下</v>
      </c>
      <c r="F163" s="260">
        <v>162</v>
      </c>
      <c r="G163" s="263" t="s">
        <v>146</v>
      </c>
      <c r="H163" s="262" t="s">
        <v>9793</v>
      </c>
      <c r="I163" s="260"/>
      <c r="J163" s="261"/>
      <c r="K163" s="242" t="str">
        <f t="shared" si="26"/>
        <v>能力A_03_001</v>
      </c>
      <c r="L163" s="242" t="str">
        <f t="shared" si="27"/>
        <v>条件A_03_001</v>
      </c>
      <c r="M163" s="242" t="str">
        <f t="shared" si="28"/>
        <v>氷蓄熱ユニット-</v>
      </c>
      <c r="N163" s="242">
        <f t="shared" si="29"/>
        <v>3</v>
      </c>
      <c r="O163" s="242">
        <f t="shared" si="30"/>
        <v>0</v>
      </c>
      <c r="P163" s="242">
        <f t="shared" si="31"/>
        <v>0</v>
      </c>
      <c r="Q163" s="242">
        <f t="shared" si="36"/>
        <v>1</v>
      </c>
      <c r="R163" s="242" t="str">
        <f t="shared" si="32"/>
        <v>能力A_03_0013</v>
      </c>
      <c r="S163" s="242" t="str">
        <f t="shared" si="33"/>
        <v>条件A_03_0011</v>
      </c>
      <c r="T163" s="242" t="str">
        <f t="shared" si="34"/>
        <v>2000kWh超3000kWh以下</v>
      </c>
      <c r="U163" s="242" t="str">
        <f t="shared" si="35"/>
        <v>-</v>
      </c>
    </row>
    <row r="164" spans="1:21">
      <c r="A164" s="261" t="s">
        <v>9791</v>
      </c>
      <c r="B164" s="262" t="s">
        <v>9792</v>
      </c>
      <c r="C164" s="262" t="s">
        <v>181</v>
      </c>
      <c r="D164" s="262" t="s">
        <v>9796</v>
      </c>
      <c r="E164" s="262" t="str">
        <f t="shared" si="25"/>
        <v>A-03-001氷蓄熱ユニット-3000kWh超4000kWh以下</v>
      </c>
      <c r="F164" s="260">
        <v>163</v>
      </c>
      <c r="G164" s="263" t="s">
        <v>146</v>
      </c>
      <c r="H164" s="262" t="s">
        <v>9793</v>
      </c>
      <c r="I164" s="260"/>
      <c r="J164" s="261"/>
      <c r="K164" s="242" t="str">
        <f t="shared" si="26"/>
        <v>能力A_03_001</v>
      </c>
      <c r="L164" s="242" t="str">
        <f t="shared" si="27"/>
        <v>条件A_03_001</v>
      </c>
      <c r="M164" s="242" t="str">
        <f t="shared" si="28"/>
        <v>氷蓄熱ユニット-</v>
      </c>
      <c r="N164" s="242">
        <f t="shared" si="29"/>
        <v>4</v>
      </c>
      <c r="O164" s="242">
        <f t="shared" si="30"/>
        <v>0</v>
      </c>
      <c r="P164" s="242">
        <f t="shared" si="31"/>
        <v>0</v>
      </c>
      <c r="Q164" s="242">
        <f t="shared" si="36"/>
        <v>1</v>
      </c>
      <c r="R164" s="242" t="str">
        <f t="shared" si="32"/>
        <v>能力A_03_0014</v>
      </c>
      <c r="S164" s="242" t="str">
        <f t="shared" si="33"/>
        <v>条件A_03_0011</v>
      </c>
      <c r="T164" s="242" t="str">
        <f t="shared" si="34"/>
        <v>3000kWh超4000kWh以下</v>
      </c>
      <c r="U164" s="242" t="str">
        <f t="shared" si="35"/>
        <v>-</v>
      </c>
    </row>
    <row r="165" spans="1:21">
      <c r="A165" s="261" t="s">
        <v>9791</v>
      </c>
      <c r="B165" s="262" t="s">
        <v>9792</v>
      </c>
      <c r="C165" s="262" t="s">
        <v>181</v>
      </c>
      <c r="D165" s="262" t="s">
        <v>9797</v>
      </c>
      <c r="E165" s="262" t="str">
        <f t="shared" si="25"/>
        <v>A-03-001氷蓄熱ユニット-4000kWh超5000kWh以下</v>
      </c>
      <c r="F165" s="260">
        <v>164</v>
      </c>
      <c r="G165" s="263" t="s">
        <v>146</v>
      </c>
      <c r="H165" s="262" t="s">
        <v>9793</v>
      </c>
      <c r="I165" s="260"/>
      <c r="J165" s="261"/>
      <c r="K165" s="242" t="str">
        <f t="shared" si="26"/>
        <v>能力A_03_001</v>
      </c>
      <c r="L165" s="242" t="str">
        <f t="shared" si="27"/>
        <v>条件A_03_001</v>
      </c>
      <c r="M165" s="242" t="str">
        <f t="shared" si="28"/>
        <v>氷蓄熱ユニット-</v>
      </c>
      <c r="N165" s="242">
        <f t="shared" si="29"/>
        <v>5</v>
      </c>
      <c r="O165" s="242">
        <f t="shared" si="30"/>
        <v>0</v>
      </c>
      <c r="P165" s="242">
        <f t="shared" si="31"/>
        <v>0</v>
      </c>
      <c r="Q165" s="242">
        <f t="shared" si="36"/>
        <v>1</v>
      </c>
      <c r="R165" s="242" t="str">
        <f t="shared" si="32"/>
        <v>能力A_03_0015</v>
      </c>
      <c r="S165" s="242" t="str">
        <f t="shared" si="33"/>
        <v>条件A_03_0011</v>
      </c>
      <c r="T165" s="242" t="str">
        <f t="shared" si="34"/>
        <v>4000kWh超5000kWh以下</v>
      </c>
      <c r="U165" s="242" t="str">
        <f t="shared" si="35"/>
        <v>-</v>
      </c>
    </row>
    <row r="166" spans="1:21">
      <c r="A166" s="261" t="s">
        <v>9791</v>
      </c>
      <c r="B166" s="262" t="s">
        <v>9792</v>
      </c>
      <c r="C166" s="262" t="s">
        <v>181</v>
      </c>
      <c r="D166" s="262" t="s">
        <v>9798</v>
      </c>
      <c r="E166" s="262" t="str">
        <f t="shared" si="25"/>
        <v>A-03-001氷蓄熱ユニット-5000kWh超</v>
      </c>
      <c r="F166" s="260">
        <v>165</v>
      </c>
      <c r="G166" s="263" t="s">
        <v>146</v>
      </c>
      <c r="H166" s="262" t="s">
        <v>9793</v>
      </c>
      <c r="I166" s="260"/>
      <c r="J166" s="261"/>
      <c r="K166" s="242" t="str">
        <f t="shared" si="26"/>
        <v>能力A_03_001</v>
      </c>
      <c r="L166" s="242" t="str">
        <f t="shared" si="27"/>
        <v>条件A_03_001</v>
      </c>
      <c r="M166" s="242" t="str">
        <f t="shared" si="28"/>
        <v>氷蓄熱ユニット-</v>
      </c>
      <c r="N166" s="242">
        <f t="shared" si="29"/>
        <v>6</v>
      </c>
      <c r="O166" s="242">
        <f t="shared" si="30"/>
        <v>0</v>
      </c>
      <c r="P166" s="242">
        <f t="shared" si="31"/>
        <v>0</v>
      </c>
      <c r="Q166" s="242">
        <f t="shared" si="36"/>
        <v>1</v>
      </c>
      <c r="R166" s="242" t="str">
        <f t="shared" si="32"/>
        <v>能力A_03_0016</v>
      </c>
      <c r="S166" s="242" t="str">
        <f t="shared" si="33"/>
        <v>条件A_03_0011</v>
      </c>
      <c r="T166" s="242" t="str">
        <f t="shared" si="34"/>
        <v>5000kWh超</v>
      </c>
      <c r="U166" s="242" t="str">
        <f t="shared" si="35"/>
        <v>-</v>
      </c>
    </row>
    <row r="167" spans="1:21">
      <c r="A167" s="261" t="s">
        <v>2945</v>
      </c>
      <c r="B167" s="262" t="s">
        <v>7242</v>
      </c>
      <c r="C167" s="262" t="s">
        <v>7245</v>
      </c>
      <c r="D167" s="262" t="s">
        <v>10128</v>
      </c>
      <c r="E167" s="262" t="str">
        <f t="shared" si="25"/>
        <v>A-04-001吸収冷温水機（二重効用）冷水入口温度12℃、冷水出口温度7℃80RT以下</v>
      </c>
      <c r="F167" s="260">
        <v>166</v>
      </c>
      <c r="G167" s="263">
        <v>1.48</v>
      </c>
      <c r="H167" s="309" t="s">
        <v>1085</v>
      </c>
      <c r="I167" s="260"/>
      <c r="J167" s="261"/>
      <c r="K167" s="242" t="str">
        <f t="shared" si="26"/>
        <v>能力A_04_001</v>
      </c>
      <c r="L167" s="242" t="str">
        <f t="shared" si="27"/>
        <v>条件A_04_001</v>
      </c>
      <c r="M167" s="242" t="str">
        <f t="shared" si="28"/>
        <v>吸収冷温水機（二重効用）冷水入口温度12℃、冷水出口温度7℃</v>
      </c>
      <c r="N167" s="242">
        <f t="shared" si="29"/>
        <v>1</v>
      </c>
      <c r="O167" s="242">
        <f t="shared" si="30"/>
        <v>1</v>
      </c>
      <c r="P167" s="242">
        <f t="shared" si="31"/>
        <v>1</v>
      </c>
      <c r="Q167" s="242">
        <f t="shared" si="36"/>
        <v>1</v>
      </c>
      <c r="R167" s="242" t="str">
        <f t="shared" si="32"/>
        <v>能力A_04_0011</v>
      </c>
      <c r="S167" s="242" t="str">
        <f t="shared" si="33"/>
        <v>条件A_04_0011</v>
      </c>
      <c r="T167" s="242" t="str">
        <f t="shared" si="34"/>
        <v>80RT以下</v>
      </c>
      <c r="U167" s="242" t="str">
        <f t="shared" si="35"/>
        <v>冷水入口温度12℃、冷水出口温度7℃</v>
      </c>
    </row>
    <row r="168" spans="1:21">
      <c r="A168" s="261" t="s">
        <v>2945</v>
      </c>
      <c r="B168" s="262" t="s">
        <v>7242</v>
      </c>
      <c r="C168" s="262" t="s">
        <v>7245</v>
      </c>
      <c r="D168" s="262" t="s">
        <v>5580</v>
      </c>
      <c r="E168" s="262" t="str">
        <f t="shared" si="25"/>
        <v>A-04-001吸収冷温水機（二重効用）冷水入口温度12℃、冷水出口温度7℃80RT超1000RT以下</v>
      </c>
      <c r="F168" s="260">
        <v>167</v>
      </c>
      <c r="G168" s="263">
        <v>1.49</v>
      </c>
      <c r="H168" s="309" t="s">
        <v>1085</v>
      </c>
      <c r="I168" s="260"/>
      <c r="J168" s="261"/>
      <c r="K168" s="242" t="str">
        <f t="shared" si="26"/>
        <v>能力A_04_001</v>
      </c>
      <c r="L168" s="242" t="str">
        <f t="shared" si="27"/>
        <v>条件A_04_001</v>
      </c>
      <c r="M168" s="242" t="str">
        <f t="shared" si="28"/>
        <v>吸収冷温水機（二重効用）冷水入口温度12℃、冷水出口温度7℃</v>
      </c>
      <c r="N168" s="242">
        <f t="shared" si="29"/>
        <v>2</v>
      </c>
      <c r="O168" s="242">
        <f t="shared" si="30"/>
        <v>0</v>
      </c>
      <c r="P168" s="242">
        <f t="shared" si="31"/>
        <v>0</v>
      </c>
      <c r="Q168" s="242">
        <f t="shared" si="36"/>
        <v>1</v>
      </c>
      <c r="R168" s="242" t="str">
        <f t="shared" si="32"/>
        <v>能力A_04_0012</v>
      </c>
      <c r="S168" s="242" t="str">
        <f t="shared" si="33"/>
        <v>条件A_04_0011</v>
      </c>
      <c r="T168" s="242" t="str">
        <f t="shared" si="34"/>
        <v>80RT超1000RT以下</v>
      </c>
      <c r="U168" s="242" t="str">
        <f t="shared" si="35"/>
        <v>冷水入口温度12℃、冷水出口温度7℃</v>
      </c>
    </row>
    <row r="169" spans="1:21">
      <c r="A169" s="261" t="s">
        <v>2945</v>
      </c>
      <c r="B169" s="262" t="s">
        <v>7242</v>
      </c>
      <c r="C169" s="262" t="s">
        <v>7245</v>
      </c>
      <c r="D169" s="262" t="s">
        <v>5837</v>
      </c>
      <c r="E169" s="262" t="str">
        <f t="shared" si="25"/>
        <v>A-04-001吸収冷温水機（二重効用）冷水入口温度12℃、冷水出口温度7℃1000RT超</v>
      </c>
      <c r="F169" s="260">
        <v>168</v>
      </c>
      <c r="G169" s="263">
        <v>1.46</v>
      </c>
      <c r="H169" s="309" t="s">
        <v>1085</v>
      </c>
      <c r="I169" s="260"/>
      <c r="J169" s="261"/>
      <c r="K169" s="242" t="str">
        <f t="shared" si="26"/>
        <v>能力A_04_001</v>
      </c>
      <c r="L169" s="242" t="str">
        <f t="shared" si="27"/>
        <v>条件A_04_001</v>
      </c>
      <c r="M169" s="242" t="str">
        <f t="shared" si="28"/>
        <v>吸収冷温水機（二重効用）冷水入口温度12℃、冷水出口温度7℃</v>
      </c>
      <c r="N169" s="242">
        <f t="shared" si="29"/>
        <v>3</v>
      </c>
      <c r="O169" s="242">
        <f t="shared" si="30"/>
        <v>0</v>
      </c>
      <c r="P169" s="242">
        <f t="shared" si="31"/>
        <v>0</v>
      </c>
      <c r="Q169" s="242">
        <f t="shared" si="36"/>
        <v>1</v>
      </c>
      <c r="R169" s="242" t="str">
        <f t="shared" si="32"/>
        <v>能力A_04_0013</v>
      </c>
      <c r="S169" s="242" t="str">
        <f t="shared" si="33"/>
        <v>条件A_04_0011</v>
      </c>
      <c r="T169" s="242" t="str">
        <f t="shared" si="34"/>
        <v>1000RT超</v>
      </c>
      <c r="U169" s="242" t="str">
        <f t="shared" si="35"/>
        <v>冷水入口温度12℃、冷水出口温度7℃</v>
      </c>
    </row>
    <row r="170" spans="1:21">
      <c r="A170" s="261" t="s">
        <v>2945</v>
      </c>
      <c r="B170" s="262" t="s">
        <v>7242</v>
      </c>
      <c r="C170" s="262" t="s">
        <v>7243</v>
      </c>
      <c r="D170" s="262" t="s">
        <v>881</v>
      </c>
      <c r="E170" s="262" t="str">
        <f t="shared" si="25"/>
        <v>A-04-001吸収冷温水機（二重効用）節電型(冷却水量原単位0.7m3/h・RT以下)
冷水入口温度15℃、冷水出口温度7℃80RT以下</v>
      </c>
      <c r="F170" s="260">
        <v>169</v>
      </c>
      <c r="G170" s="263" t="s">
        <v>9799</v>
      </c>
      <c r="H170" s="309" t="s">
        <v>1085</v>
      </c>
      <c r="I170" s="260"/>
      <c r="J170" s="261"/>
      <c r="K170" s="242" t="str">
        <f t="shared" si="26"/>
        <v>能力A_04_001</v>
      </c>
      <c r="L170" s="242" t="str">
        <f t="shared" si="27"/>
        <v>条件A_04_001</v>
      </c>
      <c r="M170" s="242" t="str">
        <f t="shared" si="28"/>
        <v>吸収冷温水機（二重効用）節電型(冷却水量原単位0.7m3/h・RT以下)
冷水入口温度15℃、冷水出口温度7℃</v>
      </c>
      <c r="N170" s="242">
        <f t="shared" si="29"/>
        <v>1</v>
      </c>
      <c r="O170" s="242">
        <f t="shared" si="30"/>
        <v>1</v>
      </c>
      <c r="P170" s="242">
        <f t="shared" si="31"/>
        <v>0</v>
      </c>
      <c r="Q170" s="242">
        <f t="shared" si="36"/>
        <v>2</v>
      </c>
      <c r="R170" s="242" t="str">
        <f t="shared" si="32"/>
        <v>能力A_04_0011</v>
      </c>
      <c r="S170" s="242" t="str">
        <f t="shared" si="33"/>
        <v>条件A_04_0012</v>
      </c>
      <c r="T170" s="242" t="str">
        <f t="shared" si="34"/>
        <v>80RT以下</v>
      </c>
      <c r="U170" s="242" t="str">
        <f t="shared" si="35"/>
        <v>節電型(冷却水量原単位0.7m3/h・RT以下)
冷水入口温度15℃、冷水出口温度7℃</v>
      </c>
    </row>
    <row r="171" spans="1:21">
      <c r="A171" s="261" t="s">
        <v>2945</v>
      </c>
      <c r="B171" s="262" t="s">
        <v>7242</v>
      </c>
      <c r="C171" s="262" t="s">
        <v>7243</v>
      </c>
      <c r="D171" s="262" t="s">
        <v>5580</v>
      </c>
      <c r="E171" s="262" t="str">
        <f t="shared" si="25"/>
        <v>A-04-001吸収冷温水機（二重効用）節電型(冷却水量原単位0.7m3/h・RT以下)
冷水入口温度15℃、冷水出口温度7℃80RT超1000RT以下</v>
      </c>
      <c r="F171" s="260">
        <v>170</v>
      </c>
      <c r="G171" s="263" t="s">
        <v>10129</v>
      </c>
      <c r="H171" s="309" t="s">
        <v>1085</v>
      </c>
      <c r="I171" s="260"/>
      <c r="J171" s="261"/>
      <c r="K171" s="242" t="str">
        <f t="shared" si="26"/>
        <v>能力A_04_001</v>
      </c>
      <c r="L171" s="242" t="str">
        <f t="shared" si="27"/>
        <v>条件A_04_001</v>
      </c>
      <c r="M171" s="242" t="str">
        <f t="shared" si="28"/>
        <v>吸収冷温水機（二重効用）節電型(冷却水量原単位0.7m3/h・RT以下)
冷水入口温度15℃、冷水出口温度7℃</v>
      </c>
      <c r="N171" s="242">
        <f t="shared" si="29"/>
        <v>2</v>
      </c>
      <c r="O171" s="242">
        <f t="shared" si="30"/>
        <v>0</v>
      </c>
      <c r="P171" s="242">
        <f t="shared" si="31"/>
        <v>0</v>
      </c>
      <c r="Q171" s="242">
        <f t="shared" si="36"/>
        <v>2</v>
      </c>
      <c r="R171" s="242" t="str">
        <f t="shared" si="32"/>
        <v>能力A_04_0012</v>
      </c>
      <c r="S171" s="242" t="str">
        <f t="shared" si="33"/>
        <v>条件A_04_0012</v>
      </c>
      <c r="T171" s="242" t="str">
        <f t="shared" si="34"/>
        <v>80RT超1000RT以下</v>
      </c>
      <c r="U171" s="242" t="str">
        <f t="shared" si="35"/>
        <v>節電型(冷却水量原単位0.7m3/h・RT以下)
冷水入口温度15℃、冷水出口温度7℃</v>
      </c>
    </row>
    <row r="172" spans="1:21">
      <c r="A172" s="261" t="s">
        <v>2945</v>
      </c>
      <c r="B172" s="262" t="s">
        <v>7242</v>
      </c>
      <c r="C172" s="262" t="s">
        <v>7243</v>
      </c>
      <c r="D172" s="262" t="s">
        <v>5837</v>
      </c>
      <c r="E172" s="262" t="str">
        <f t="shared" si="25"/>
        <v>A-04-001吸収冷温水機（二重効用）節電型(冷却水量原単位0.7m3/h・RT以下)
冷水入口温度15℃、冷水出口温度7℃1000RT超</v>
      </c>
      <c r="F172" s="260">
        <v>171</v>
      </c>
      <c r="G172" s="263" t="s">
        <v>146</v>
      </c>
      <c r="H172" s="309" t="s">
        <v>1085</v>
      </c>
      <c r="I172" s="260"/>
      <c r="J172" s="261"/>
      <c r="K172" s="242" t="str">
        <f t="shared" si="26"/>
        <v>能力A_04_001</v>
      </c>
      <c r="L172" s="242" t="str">
        <f t="shared" si="27"/>
        <v>条件A_04_001</v>
      </c>
      <c r="M172" s="242" t="str">
        <f t="shared" si="28"/>
        <v>吸収冷温水機（二重効用）節電型(冷却水量原単位0.7m3/h・RT以下)
冷水入口温度15℃、冷水出口温度7℃</v>
      </c>
      <c r="N172" s="242">
        <f t="shared" si="29"/>
        <v>3</v>
      </c>
      <c r="O172" s="242">
        <f t="shared" si="30"/>
        <v>0</v>
      </c>
      <c r="P172" s="242">
        <f t="shared" si="31"/>
        <v>0</v>
      </c>
      <c r="Q172" s="242">
        <f t="shared" si="36"/>
        <v>2</v>
      </c>
      <c r="R172" s="242" t="str">
        <f t="shared" si="32"/>
        <v>能力A_04_0013</v>
      </c>
      <c r="S172" s="242" t="str">
        <f t="shared" si="33"/>
        <v>条件A_04_0012</v>
      </c>
      <c r="T172" s="242" t="str">
        <f t="shared" si="34"/>
        <v>1000RT超</v>
      </c>
      <c r="U172" s="242" t="str">
        <f t="shared" si="35"/>
        <v>節電型(冷却水量原単位0.7m3/h・RT以下)
冷水入口温度15℃、冷水出口温度7℃</v>
      </c>
    </row>
    <row r="173" spans="1:21">
      <c r="A173" s="261" t="s">
        <v>6931</v>
      </c>
      <c r="B173" s="262" t="s">
        <v>7244</v>
      </c>
      <c r="C173" s="262" t="s">
        <v>7245</v>
      </c>
      <c r="D173" s="262" t="s">
        <v>181</v>
      </c>
      <c r="E173" s="262" t="str">
        <f t="shared" si="25"/>
        <v>A-04-002吸収冷温水機（三重効用）/廃熱投入型吸収冷温水機（三重効用）冷水入口温度12℃、冷水出口温度7℃-</v>
      </c>
      <c r="F173" s="260">
        <v>172</v>
      </c>
      <c r="G173" s="263">
        <v>1.74</v>
      </c>
      <c r="H173" s="309" t="s">
        <v>1085</v>
      </c>
      <c r="I173" s="260"/>
      <c r="J173" s="261"/>
      <c r="K173" s="242" t="str">
        <f t="shared" si="26"/>
        <v>能力A_04_002</v>
      </c>
      <c r="L173" s="242" t="str">
        <f t="shared" si="27"/>
        <v>条件A_04_002</v>
      </c>
      <c r="M173" s="242" t="str">
        <f t="shared" si="28"/>
        <v>吸収冷温水機（三重効用）/廃熱投入型吸収冷温水機（三重効用）冷水入口温度12℃、冷水出口温度7℃</v>
      </c>
      <c r="N173" s="242">
        <f t="shared" si="29"/>
        <v>1</v>
      </c>
      <c r="O173" s="242">
        <f t="shared" si="30"/>
        <v>1</v>
      </c>
      <c r="P173" s="242">
        <f t="shared" si="31"/>
        <v>1</v>
      </c>
      <c r="Q173" s="242">
        <f t="shared" si="36"/>
        <v>1</v>
      </c>
      <c r="R173" s="242" t="str">
        <f t="shared" si="32"/>
        <v>能力A_04_0021</v>
      </c>
      <c r="S173" s="242" t="str">
        <f t="shared" si="33"/>
        <v>条件A_04_0021</v>
      </c>
      <c r="T173" s="242" t="str">
        <f t="shared" si="34"/>
        <v>-</v>
      </c>
      <c r="U173" s="242" t="str">
        <f t="shared" si="35"/>
        <v>冷水入口温度12℃、冷水出口温度7℃</v>
      </c>
    </row>
    <row r="174" spans="1:21">
      <c r="A174" s="261" t="s">
        <v>6934</v>
      </c>
      <c r="B174" s="262" t="s">
        <v>6996</v>
      </c>
      <c r="C174" s="262" t="s">
        <v>7245</v>
      </c>
      <c r="D174" s="262" t="s">
        <v>881</v>
      </c>
      <c r="E174" s="262" t="str">
        <f t="shared" si="25"/>
        <v>A-04-003一重二重併用形吸収冷温水機冷水入口温度12℃、冷水出口温度7℃80RT以下</v>
      </c>
      <c r="F174" s="260">
        <v>173</v>
      </c>
      <c r="G174" s="263">
        <v>1.47</v>
      </c>
      <c r="H174" s="309" t="s">
        <v>1085</v>
      </c>
      <c r="I174" s="260"/>
      <c r="J174" s="261"/>
      <c r="K174" s="242" t="str">
        <f t="shared" si="26"/>
        <v>能力A_04_003</v>
      </c>
      <c r="L174" s="242" t="str">
        <f t="shared" si="27"/>
        <v>条件A_04_003</v>
      </c>
      <c r="M174" s="242" t="str">
        <f t="shared" si="28"/>
        <v>一重二重併用形吸収冷温水機冷水入口温度12℃、冷水出口温度7℃</v>
      </c>
      <c r="N174" s="242">
        <f t="shared" si="29"/>
        <v>1</v>
      </c>
      <c r="O174" s="242">
        <f t="shared" si="30"/>
        <v>1</v>
      </c>
      <c r="P174" s="242">
        <f t="shared" si="31"/>
        <v>1</v>
      </c>
      <c r="Q174" s="242">
        <f t="shared" si="36"/>
        <v>1</v>
      </c>
      <c r="R174" s="242" t="str">
        <f t="shared" si="32"/>
        <v>能力A_04_0031</v>
      </c>
      <c r="S174" s="242" t="str">
        <f t="shared" si="33"/>
        <v>条件A_04_0031</v>
      </c>
      <c r="T174" s="242" t="str">
        <f t="shared" si="34"/>
        <v>80RT以下</v>
      </c>
      <c r="U174" s="242" t="str">
        <f t="shared" si="35"/>
        <v>冷水入口温度12℃、冷水出口温度7℃</v>
      </c>
    </row>
    <row r="175" spans="1:21">
      <c r="A175" s="261" t="s">
        <v>6934</v>
      </c>
      <c r="B175" s="262" t="s">
        <v>6996</v>
      </c>
      <c r="C175" s="262" t="s">
        <v>7245</v>
      </c>
      <c r="D175" s="262" t="s">
        <v>5580</v>
      </c>
      <c r="E175" s="262" t="str">
        <f t="shared" si="25"/>
        <v>A-04-003一重二重併用形吸収冷温水機冷水入口温度12℃、冷水出口温度7℃80RT超1000RT以下</v>
      </c>
      <c r="F175" s="260">
        <v>174</v>
      </c>
      <c r="G175" s="263">
        <v>1.47</v>
      </c>
      <c r="H175" s="309" t="s">
        <v>1085</v>
      </c>
      <c r="I175" s="260"/>
      <c r="J175" s="261"/>
      <c r="K175" s="242" t="str">
        <f t="shared" si="26"/>
        <v>能力A_04_003</v>
      </c>
      <c r="L175" s="242" t="str">
        <f t="shared" si="27"/>
        <v>条件A_04_003</v>
      </c>
      <c r="M175" s="242" t="str">
        <f t="shared" si="28"/>
        <v>一重二重併用形吸収冷温水機冷水入口温度12℃、冷水出口温度7℃</v>
      </c>
      <c r="N175" s="242">
        <f t="shared" si="29"/>
        <v>2</v>
      </c>
      <c r="O175" s="242">
        <f t="shared" si="30"/>
        <v>0</v>
      </c>
      <c r="P175" s="242">
        <f t="shared" si="31"/>
        <v>0</v>
      </c>
      <c r="Q175" s="242">
        <f t="shared" si="36"/>
        <v>1</v>
      </c>
      <c r="R175" s="242" t="str">
        <f t="shared" si="32"/>
        <v>能力A_04_0032</v>
      </c>
      <c r="S175" s="242" t="str">
        <f t="shared" si="33"/>
        <v>条件A_04_0031</v>
      </c>
      <c r="T175" s="242" t="str">
        <f t="shared" si="34"/>
        <v>80RT超1000RT以下</v>
      </c>
      <c r="U175" s="242" t="str">
        <f t="shared" si="35"/>
        <v>冷水入口温度12℃、冷水出口温度7℃</v>
      </c>
    </row>
    <row r="176" spans="1:21">
      <c r="A176" s="261" t="s">
        <v>6934</v>
      </c>
      <c r="B176" s="262" t="s">
        <v>6996</v>
      </c>
      <c r="C176" s="262" t="s">
        <v>7245</v>
      </c>
      <c r="D176" s="262" t="s">
        <v>5837</v>
      </c>
      <c r="E176" s="262" t="str">
        <f t="shared" si="25"/>
        <v>A-04-003一重二重併用形吸収冷温水機冷水入口温度12℃、冷水出口温度7℃1000RT超</v>
      </c>
      <c r="F176" s="260">
        <v>175</v>
      </c>
      <c r="G176" s="263" t="s">
        <v>146</v>
      </c>
      <c r="H176" s="309" t="s">
        <v>1085</v>
      </c>
      <c r="I176" s="260"/>
      <c r="J176" s="261"/>
      <c r="K176" s="242" t="str">
        <f t="shared" si="26"/>
        <v>能力A_04_003</v>
      </c>
      <c r="L176" s="242" t="str">
        <f t="shared" si="27"/>
        <v>条件A_04_003</v>
      </c>
      <c r="M176" s="242" t="str">
        <f t="shared" si="28"/>
        <v>一重二重併用形吸収冷温水機冷水入口温度12℃、冷水出口温度7℃</v>
      </c>
      <c r="N176" s="242">
        <f t="shared" si="29"/>
        <v>3</v>
      </c>
      <c r="O176" s="242">
        <f t="shared" si="30"/>
        <v>0</v>
      </c>
      <c r="P176" s="242">
        <f t="shared" si="31"/>
        <v>0</v>
      </c>
      <c r="Q176" s="242">
        <f t="shared" si="36"/>
        <v>1</v>
      </c>
      <c r="R176" s="242" t="str">
        <f t="shared" si="32"/>
        <v>能力A_04_0033</v>
      </c>
      <c r="S176" s="242" t="str">
        <f t="shared" si="33"/>
        <v>条件A_04_0031</v>
      </c>
      <c r="T176" s="242" t="str">
        <f t="shared" si="34"/>
        <v>1000RT超</v>
      </c>
      <c r="U176" s="242" t="str">
        <f t="shared" si="35"/>
        <v>冷水入口温度12℃、冷水出口温度7℃</v>
      </c>
    </row>
    <row r="177" spans="1:21">
      <c r="A177" s="261" t="s">
        <v>6934</v>
      </c>
      <c r="B177" s="262" t="s">
        <v>6996</v>
      </c>
      <c r="C177" s="262" t="s">
        <v>9800</v>
      </c>
      <c r="D177" s="262" t="s">
        <v>881</v>
      </c>
      <c r="E177" s="262" t="str">
        <f t="shared" si="25"/>
        <v>A-04-003一重二重併用形吸収冷温水機節電型(冷却水量原単位0.7m3/h・RT以下)
冷水入口温度15℃、冷水出口温度7℃80RT以下</v>
      </c>
      <c r="F177" s="260">
        <v>176</v>
      </c>
      <c r="G177" s="263" t="s">
        <v>146</v>
      </c>
      <c r="H177" s="309" t="s">
        <v>1085</v>
      </c>
      <c r="I177" s="260"/>
      <c r="J177" s="261"/>
      <c r="K177" s="242" t="str">
        <f t="shared" si="26"/>
        <v>能力A_04_003</v>
      </c>
      <c r="L177" s="242" t="str">
        <f t="shared" si="27"/>
        <v>条件A_04_003</v>
      </c>
      <c r="M177" s="242" t="str">
        <f t="shared" si="28"/>
        <v>一重二重併用形吸収冷温水機節電型(冷却水量原単位0.7m3/h・RT以下)
冷水入口温度15℃、冷水出口温度7℃</v>
      </c>
      <c r="N177" s="242">
        <f t="shared" si="29"/>
        <v>1</v>
      </c>
      <c r="O177" s="242">
        <f t="shared" si="30"/>
        <v>1</v>
      </c>
      <c r="P177" s="242">
        <f t="shared" si="31"/>
        <v>0</v>
      </c>
      <c r="Q177" s="242">
        <f t="shared" si="36"/>
        <v>2</v>
      </c>
      <c r="R177" s="242" t="str">
        <f t="shared" si="32"/>
        <v>能力A_04_0031</v>
      </c>
      <c r="S177" s="242" t="str">
        <f t="shared" si="33"/>
        <v>条件A_04_0032</v>
      </c>
      <c r="T177" s="242" t="str">
        <f t="shared" si="34"/>
        <v>80RT以下</v>
      </c>
      <c r="U177" s="242" t="str">
        <f t="shared" si="35"/>
        <v>節電型(冷却水量原単位0.7m3/h・RT以下)
冷水入口温度15℃、冷水出口温度7℃</v>
      </c>
    </row>
    <row r="178" spans="1:21">
      <c r="A178" s="261" t="s">
        <v>6934</v>
      </c>
      <c r="B178" s="262" t="s">
        <v>6996</v>
      </c>
      <c r="C178" s="262" t="s">
        <v>9800</v>
      </c>
      <c r="D178" s="262" t="s">
        <v>5580</v>
      </c>
      <c r="E178" s="262" t="str">
        <f t="shared" si="25"/>
        <v>A-04-003一重二重併用形吸収冷温水機節電型(冷却水量原単位0.7m3/h・RT以下)
冷水入口温度15℃、冷水出口温度7℃80RT超1000RT以下</v>
      </c>
      <c r="F178" s="260">
        <v>177</v>
      </c>
      <c r="G178" s="263">
        <v>1.47</v>
      </c>
      <c r="H178" s="309" t="s">
        <v>1085</v>
      </c>
      <c r="I178" s="260"/>
      <c r="J178" s="261"/>
      <c r="K178" s="242" t="str">
        <f t="shared" si="26"/>
        <v>能力A_04_003</v>
      </c>
      <c r="L178" s="242" t="str">
        <f t="shared" si="27"/>
        <v>条件A_04_003</v>
      </c>
      <c r="M178" s="242" t="str">
        <f t="shared" si="28"/>
        <v>一重二重併用形吸収冷温水機節電型(冷却水量原単位0.7m3/h・RT以下)
冷水入口温度15℃、冷水出口温度7℃</v>
      </c>
      <c r="N178" s="242">
        <f t="shared" si="29"/>
        <v>2</v>
      </c>
      <c r="O178" s="242">
        <f t="shared" si="30"/>
        <v>0</v>
      </c>
      <c r="P178" s="242">
        <f t="shared" si="31"/>
        <v>0</v>
      </c>
      <c r="Q178" s="242">
        <f t="shared" si="36"/>
        <v>2</v>
      </c>
      <c r="R178" s="242" t="str">
        <f t="shared" si="32"/>
        <v>能力A_04_0032</v>
      </c>
      <c r="S178" s="242" t="str">
        <f t="shared" si="33"/>
        <v>条件A_04_0032</v>
      </c>
      <c r="T178" s="242" t="str">
        <f t="shared" si="34"/>
        <v>80RT超1000RT以下</v>
      </c>
      <c r="U178" s="242" t="str">
        <f t="shared" si="35"/>
        <v>節電型(冷却水量原単位0.7m3/h・RT以下)
冷水入口温度15℃、冷水出口温度7℃</v>
      </c>
    </row>
    <row r="179" spans="1:21">
      <c r="A179" s="261" t="s">
        <v>6934</v>
      </c>
      <c r="B179" s="262" t="s">
        <v>6996</v>
      </c>
      <c r="C179" s="262" t="s">
        <v>9800</v>
      </c>
      <c r="D179" s="262" t="s">
        <v>5837</v>
      </c>
      <c r="E179" s="262" t="str">
        <f t="shared" si="25"/>
        <v>A-04-003一重二重併用形吸収冷温水機節電型(冷却水量原単位0.7m3/h・RT以下)
冷水入口温度15℃、冷水出口温度7℃1000RT超</v>
      </c>
      <c r="F179" s="260">
        <v>178</v>
      </c>
      <c r="G179" s="263" t="s">
        <v>146</v>
      </c>
      <c r="H179" s="309" t="s">
        <v>1085</v>
      </c>
      <c r="I179" s="260"/>
      <c r="J179" s="261"/>
      <c r="K179" s="242" t="str">
        <f t="shared" si="26"/>
        <v>能力A_04_003</v>
      </c>
      <c r="L179" s="242" t="str">
        <f t="shared" si="27"/>
        <v>条件A_04_003</v>
      </c>
      <c r="M179" s="242" t="str">
        <f t="shared" si="28"/>
        <v>一重二重併用形吸収冷温水機節電型(冷却水量原単位0.7m3/h・RT以下)
冷水入口温度15℃、冷水出口温度7℃</v>
      </c>
      <c r="N179" s="242">
        <f t="shared" si="29"/>
        <v>3</v>
      </c>
      <c r="O179" s="242">
        <f t="shared" si="30"/>
        <v>0</v>
      </c>
      <c r="P179" s="242">
        <f t="shared" si="31"/>
        <v>0</v>
      </c>
      <c r="Q179" s="242">
        <f t="shared" si="36"/>
        <v>2</v>
      </c>
      <c r="R179" s="242" t="str">
        <f t="shared" si="32"/>
        <v>能力A_04_0033</v>
      </c>
      <c r="S179" s="242" t="str">
        <f t="shared" si="33"/>
        <v>条件A_04_0032</v>
      </c>
      <c r="T179" s="242" t="str">
        <f t="shared" si="34"/>
        <v>1000RT超</v>
      </c>
      <c r="U179" s="242" t="str">
        <f t="shared" si="35"/>
        <v>節電型(冷却水量原単位0.7m3/h・RT以下)
冷水入口温度15℃、冷水出口温度7℃</v>
      </c>
    </row>
    <row r="180" spans="1:21">
      <c r="A180" s="261" t="s">
        <v>6937</v>
      </c>
      <c r="B180" s="262" t="s">
        <v>5314</v>
      </c>
      <c r="C180" s="262" t="s">
        <v>5315</v>
      </c>
      <c r="D180" s="262" t="s">
        <v>181</v>
      </c>
      <c r="E180" s="262" t="str">
        <f t="shared" si="25"/>
        <v>A-05-001吸着式冷凍機熱源入口温度58℃-</v>
      </c>
      <c r="F180" s="260">
        <v>179</v>
      </c>
      <c r="G180" s="263" t="s">
        <v>10130</v>
      </c>
      <c r="H180" s="309" t="s">
        <v>1085</v>
      </c>
      <c r="I180" s="260"/>
      <c r="J180" s="261"/>
      <c r="K180" s="242" t="str">
        <f t="shared" si="26"/>
        <v>能力A_05_001</v>
      </c>
      <c r="L180" s="242" t="str">
        <f t="shared" si="27"/>
        <v>条件A_05_001</v>
      </c>
      <c r="M180" s="242" t="str">
        <f t="shared" si="28"/>
        <v>吸着式冷凍機熱源入口温度58℃</v>
      </c>
      <c r="N180" s="242">
        <f t="shared" si="29"/>
        <v>1</v>
      </c>
      <c r="O180" s="242">
        <f t="shared" si="30"/>
        <v>1</v>
      </c>
      <c r="P180" s="242">
        <f t="shared" si="31"/>
        <v>1</v>
      </c>
      <c r="Q180" s="242">
        <f t="shared" si="36"/>
        <v>1</v>
      </c>
      <c r="R180" s="242" t="str">
        <f t="shared" si="32"/>
        <v>能力A_05_0011</v>
      </c>
      <c r="S180" s="242" t="str">
        <f t="shared" si="33"/>
        <v>条件A_05_0011</v>
      </c>
      <c r="T180" s="242" t="str">
        <f t="shared" si="34"/>
        <v>-</v>
      </c>
      <c r="U180" s="242" t="str">
        <f t="shared" si="35"/>
        <v>熱源入口温度58℃</v>
      </c>
    </row>
    <row r="181" spans="1:21">
      <c r="A181" s="261" t="s">
        <v>6937</v>
      </c>
      <c r="B181" s="262" t="s">
        <v>5314</v>
      </c>
      <c r="C181" s="262" t="s">
        <v>10131</v>
      </c>
      <c r="D181" s="262" t="s">
        <v>181</v>
      </c>
      <c r="E181" s="262" t="str">
        <f t="shared" si="25"/>
        <v>A-05-001吸着式冷凍機熱源入口温度68℃
-</v>
      </c>
      <c r="F181" s="260">
        <v>180</v>
      </c>
      <c r="G181" s="263" t="s">
        <v>10132</v>
      </c>
      <c r="H181" s="309" t="s">
        <v>1085</v>
      </c>
      <c r="I181" s="260"/>
      <c r="J181" s="261"/>
      <c r="K181" s="242" t="str">
        <f t="shared" si="26"/>
        <v>能力A_05_001</v>
      </c>
      <c r="L181" s="242" t="str">
        <f t="shared" si="27"/>
        <v>条件A_05_001</v>
      </c>
      <c r="M181" s="242" t="str">
        <f t="shared" si="28"/>
        <v xml:space="preserve">吸着式冷凍機熱源入口温度68℃
</v>
      </c>
      <c r="N181" s="242">
        <f t="shared" si="29"/>
        <v>1</v>
      </c>
      <c r="O181" s="242">
        <f t="shared" si="30"/>
        <v>1</v>
      </c>
      <c r="P181" s="242">
        <f t="shared" si="31"/>
        <v>0</v>
      </c>
      <c r="Q181" s="242">
        <f t="shared" si="36"/>
        <v>2</v>
      </c>
      <c r="R181" s="242" t="str">
        <f t="shared" si="32"/>
        <v>能力A_05_0011</v>
      </c>
      <c r="S181" s="242" t="str">
        <f t="shared" si="33"/>
        <v>条件A_05_0012</v>
      </c>
      <c r="T181" s="242" t="str">
        <f t="shared" si="34"/>
        <v>-</v>
      </c>
      <c r="U181" s="242" t="str">
        <f t="shared" si="35"/>
        <v xml:space="preserve">熱源入口温度68℃
</v>
      </c>
    </row>
    <row r="182" spans="1:21">
      <c r="A182" s="261" t="s">
        <v>4267</v>
      </c>
      <c r="B182" s="262" t="s">
        <v>9801</v>
      </c>
      <c r="C182" s="262" t="s">
        <v>4269</v>
      </c>
      <c r="D182" s="262" t="s">
        <v>181</v>
      </c>
      <c r="E182" s="262" t="str">
        <f t="shared" si="25"/>
        <v>A-06-001高温水ヒートポンプ(空気熱源･循環式)65℃以上70℃以下・16℃・12℃・5℃-</v>
      </c>
      <c r="F182" s="260">
        <v>181</v>
      </c>
      <c r="G182" s="263" t="s">
        <v>9802</v>
      </c>
      <c r="H182" s="309" t="s">
        <v>10291</v>
      </c>
      <c r="I182" s="260"/>
      <c r="J182" s="261"/>
      <c r="K182" s="242" t="str">
        <f t="shared" si="26"/>
        <v>能力A_06_001</v>
      </c>
      <c r="L182" s="242" t="str">
        <f t="shared" si="27"/>
        <v>条件A_06_001</v>
      </c>
      <c r="M182" s="242" t="str">
        <f t="shared" si="28"/>
        <v>高温水ヒートポンプ(空気熱源･循環式)65℃以上70℃以下・16℃・12℃・5℃</v>
      </c>
      <c r="N182" s="242">
        <f t="shared" si="29"/>
        <v>1</v>
      </c>
      <c r="O182" s="242">
        <f t="shared" si="30"/>
        <v>1</v>
      </c>
      <c r="P182" s="242">
        <f t="shared" si="31"/>
        <v>1</v>
      </c>
      <c r="Q182" s="242">
        <f t="shared" si="36"/>
        <v>1</v>
      </c>
      <c r="R182" s="242" t="str">
        <f t="shared" si="32"/>
        <v>能力A_06_0011</v>
      </c>
      <c r="S182" s="242" t="str">
        <f t="shared" si="33"/>
        <v>条件A_06_0011</v>
      </c>
      <c r="T182" s="242" t="str">
        <f t="shared" si="34"/>
        <v>-</v>
      </c>
      <c r="U182" s="242" t="str">
        <f t="shared" si="35"/>
        <v>65℃以上70℃以下・16℃・12℃・5℃</v>
      </c>
    </row>
    <row r="183" spans="1:21">
      <c r="A183" s="261" t="s">
        <v>4267</v>
      </c>
      <c r="B183" s="262" t="s">
        <v>9801</v>
      </c>
      <c r="C183" s="262" t="s">
        <v>1103</v>
      </c>
      <c r="D183" s="262" t="s">
        <v>181</v>
      </c>
      <c r="E183" s="262" t="str">
        <f t="shared" si="25"/>
        <v>A-06-001高温水ヒートポンプ(空気熱源･循環式)65℃以上70℃以下・25℃・21℃・5℃-</v>
      </c>
      <c r="F183" s="260">
        <v>182</v>
      </c>
      <c r="G183" s="263" t="s">
        <v>4090</v>
      </c>
      <c r="H183" s="309" t="s">
        <v>10291</v>
      </c>
      <c r="I183" s="260"/>
      <c r="J183" s="261"/>
      <c r="K183" s="242" t="str">
        <f t="shared" si="26"/>
        <v>能力A_06_001</v>
      </c>
      <c r="L183" s="242" t="str">
        <f t="shared" si="27"/>
        <v>条件A_06_001</v>
      </c>
      <c r="M183" s="242" t="str">
        <f t="shared" si="28"/>
        <v>高温水ヒートポンプ(空気熱源･循環式)65℃以上70℃以下・25℃・21℃・5℃</v>
      </c>
      <c r="N183" s="242">
        <f t="shared" si="29"/>
        <v>1</v>
      </c>
      <c r="O183" s="242">
        <f t="shared" si="30"/>
        <v>1</v>
      </c>
      <c r="P183" s="242">
        <f t="shared" si="31"/>
        <v>0</v>
      </c>
      <c r="Q183" s="242">
        <f t="shared" si="36"/>
        <v>2</v>
      </c>
      <c r="R183" s="242" t="str">
        <f t="shared" si="32"/>
        <v>能力A_06_0011</v>
      </c>
      <c r="S183" s="242" t="str">
        <f t="shared" si="33"/>
        <v>条件A_06_0012</v>
      </c>
      <c r="T183" s="242" t="str">
        <f t="shared" si="34"/>
        <v>-</v>
      </c>
      <c r="U183" s="242" t="str">
        <f t="shared" si="35"/>
        <v>65℃以上70℃以下・25℃・21℃・5℃</v>
      </c>
    </row>
    <row r="184" spans="1:21">
      <c r="A184" s="261" t="s">
        <v>4267</v>
      </c>
      <c r="B184" s="262" t="s">
        <v>9801</v>
      </c>
      <c r="C184" s="262" t="s">
        <v>4275</v>
      </c>
      <c r="D184" s="262" t="s">
        <v>181</v>
      </c>
      <c r="E184" s="262" t="str">
        <f t="shared" si="25"/>
        <v>A-06-001高温水ヒートポンプ(空気熱源･循環式)65℃以上70℃以下・25℃・21℃・10℃-</v>
      </c>
      <c r="F184" s="260">
        <v>183</v>
      </c>
      <c r="G184" s="263" t="s">
        <v>9803</v>
      </c>
      <c r="H184" s="309" t="s">
        <v>10291</v>
      </c>
      <c r="I184" s="260"/>
      <c r="J184" s="261"/>
      <c r="K184" s="242" t="str">
        <f t="shared" si="26"/>
        <v>能力A_06_001</v>
      </c>
      <c r="L184" s="242" t="str">
        <f t="shared" si="27"/>
        <v>条件A_06_001</v>
      </c>
      <c r="M184" s="242" t="str">
        <f t="shared" si="28"/>
        <v>高温水ヒートポンプ(空気熱源･循環式)65℃以上70℃以下・25℃・21℃・10℃</v>
      </c>
      <c r="N184" s="242">
        <f t="shared" si="29"/>
        <v>1</v>
      </c>
      <c r="O184" s="242">
        <f t="shared" si="30"/>
        <v>1</v>
      </c>
      <c r="P184" s="242">
        <f t="shared" si="31"/>
        <v>0</v>
      </c>
      <c r="Q184" s="242">
        <f t="shared" si="36"/>
        <v>3</v>
      </c>
      <c r="R184" s="242" t="str">
        <f t="shared" si="32"/>
        <v>能力A_06_0011</v>
      </c>
      <c r="S184" s="242" t="str">
        <f t="shared" si="33"/>
        <v>条件A_06_0013</v>
      </c>
      <c r="T184" s="242" t="str">
        <f t="shared" si="34"/>
        <v>-</v>
      </c>
      <c r="U184" s="242" t="str">
        <f t="shared" si="35"/>
        <v>65℃以上70℃以下・25℃・21℃・10℃</v>
      </c>
    </row>
    <row r="185" spans="1:21">
      <c r="A185" s="261" t="s">
        <v>6940</v>
      </c>
      <c r="B185" s="262" t="s">
        <v>7246</v>
      </c>
      <c r="C185" s="262" t="s">
        <v>181</v>
      </c>
      <c r="D185" s="262" t="s">
        <v>181</v>
      </c>
      <c r="E185" s="262" t="str">
        <f t="shared" si="25"/>
        <v>A-06-002高温水ヒートポンプ(空気熱源･一過式)--</v>
      </c>
      <c r="F185" s="260">
        <v>184</v>
      </c>
      <c r="G185" s="263" t="s">
        <v>10133</v>
      </c>
      <c r="H185" s="262" t="s">
        <v>1842</v>
      </c>
      <c r="I185" s="260"/>
      <c r="J185" s="261"/>
      <c r="K185" s="242" t="str">
        <f t="shared" si="26"/>
        <v>能力A_06_002</v>
      </c>
      <c r="L185" s="242" t="str">
        <f t="shared" si="27"/>
        <v>条件A_06_002</v>
      </c>
      <c r="M185" s="242" t="str">
        <f t="shared" si="28"/>
        <v>高温水ヒートポンプ(空気熱源･一過式)-</v>
      </c>
      <c r="N185" s="242">
        <f t="shared" si="29"/>
        <v>1</v>
      </c>
      <c r="O185" s="242">
        <f t="shared" si="30"/>
        <v>1</v>
      </c>
      <c r="P185" s="242">
        <f t="shared" si="31"/>
        <v>1</v>
      </c>
      <c r="Q185" s="242">
        <f t="shared" si="36"/>
        <v>1</v>
      </c>
      <c r="R185" s="242" t="str">
        <f t="shared" si="32"/>
        <v>能力A_06_0021</v>
      </c>
      <c r="S185" s="242" t="str">
        <f t="shared" si="33"/>
        <v>条件A_06_0021</v>
      </c>
      <c r="T185" s="242" t="str">
        <f t="shared" si="34"/>
        <v>-</v>
      </c>
      <c r="U185" s="242" t="str">
        <f t="shared" si="35"/>
        <v>-</v>
      </c>
    </row>
    <row r="186" spans="1:21">
      <c r="A186" s="261" t="s">
        <v>6942</v>
      </c>
      <c r="B186" s="262" t="s">
        <v>7247</v>
      </c>
      <c r="C186" s="262" t="s">
        <v>839</v>
      </c>
      <c r="D186" s="262" t="s">
        <v>4279</v>
      </c>
      <c r="E186" s="262" t="str">
        <f t="shared" si="25"/>
        <v>A-06-003高温水ヒートポンプ(水熱源･循環式)65℃・20℃・15℃以上17℃以下・5℃270kW以下</v>
      </c>
      <c r="F186" s="260">
        <v>185</v>
      </c>
      <c r="G186" s="263" t="s">
        <v>10134</v>
      </c>
      <c r="H186" s="309" t="s">
        <v>10291</v>
      </c>
      <c r="I186" s="260"/>
      <c r="J186" s="261"/>
      <c r="K186" s="242" t="str">
        <f t="shared" si="26"/>
        <v>能力A_06_003</v>
      </c>
      <c r="L186" s="242" t="str">
        <f t="shared" si="27"/>
        <v>条件A_06_003</v>
      </c>
      <c r="M186" s="242" t="str">
        <f t="shared" si="28"/>
        <v>高温水ヒートポンプ(水熱源･循環式)65℃・20℃・15℃以上17℃以下・5℃</v>
      </c>
      <c r="N186" s="242">
        <f t="shared" si="29"/>
        <v>1</v>
      </c>
      <c r="O186" s="242">
        <f t="shared" si="30"/>
        <v>1</v>
      </c>
      <c r="P186" s="242">
        <f t="shared" si="31"/>
        <v>1</v>
      </c>
      <c r="Q186" s="242">
        <f t="shared" si="36"/>
        <v>1</v>
      </c>
      <c r="R186" s="242" t="str">
        <f t="shared" si="32"/>
        <v>能力A_06_0031</v>
      </c>
      <c r="S186" s="242" t="str">
        <f t="shared" si="33"/>
        <v>条件A_06_0031</v>
      </c>
      <c r="T186" s="242" t="str">
        <f t="shared" si="34"/>
        <v>270kW以下</v>
      </c>
      <c r="U186" s="242" t="str">
        <f t="shared" si="35"/>
        <v>65℃・20℃・15℃以上17℃以下・5℃</v>
      </c>
    </row>
    <row r="187" spans="1:21">
      <c r="A187" s="261" t="s">
        <v>6942</v>
      </c>
      <c r="B187" s="262" t="s">
        <v>7247</v>
      </c>
      <c r="C187" s="262" t="s">
        <v>839</v>
      </c>
      <c r="D187" s="262" t="s">
        <v>7254</v>
      </c>
      <c r="E187" s="262" t="str">
        <f t="shared" si="25"/>
        <v>A-06-003高温水ヒートポンプ(水熱源･循環式)65℃・20℃・15℃以上17℃以下・5℃270kW超350kW以下</v>
      </c>
      <c r="F187" s="260">
        <v>186</v>
      </c>
      <c r="G187" s="263" t="s">
        <v>10111</v>
      </c>
      <c r="H187" s="262" t="s">
        <v>10291</v>
      </c>
      <c r="I187" s="260"/>
      <c r="J187" s="261"/>
      <c r="K187" s="242" t="str">
        <f t="shared" si="26"/>
        <v>能力A_06_003</v>
      </c>
      <c r="L187" s="242" t="str">
        <f t="shared" si="27"/>
        <v>条件A_06_003</v>
      </c>
      <c r="M187" s="242" t="str">
        <f t="shared" si="28"/>
        <v>高温水ヒートポンプ(水熱源･循環式)65℃・20℃・15℃以上17℃以下・5℃</v>
      </c>
      <c r="N187" s="242">
        <f t="shared" si="29"/>
        <v>2</v>
      </c>
      <c r="O187" s="242">
        <f t="shared" si="30"/>
        <v>0</v>
      </c>
      <c r="P187" s="242">
        <f t="shared" si="31"/>
        <v>0</v>
      </c>
      <c r="Q187" s="242">
        <f t="shared" si="36"/>
        <v>1</v>
      </c>
      <c r="R187" s="242" t="str">
        <f t="shared" si="32"/>
        <v>能力A_06_0032</v>
      </c>
      <c r="S187" s="242" t="str">
        <f t="shared" si="33"/>
        <v>条件A_06_0031</v>
      </c>
      <c r="T187" s="242" t="str">
        <f t="shared" si="34"/>
        <v>270kW超350kW以下</v>
      </c>
      <c r="U187" s="242" t="str">
        <f t="shared" si="35"/>
        <v>65℃・20℃・15℃以上17℃以下・5℃</v>
      </c>
    </row>
    <row r="188" spans="1:21">
      <c r="A188" s="261" t="s">
        <v>6942</v>
      </c>
      <c r="B188" s="262" t="s">
        <v>7247</v>
      </c>
      <c r="C188" s="262" t="s">
        <v>839</v>
      </c>
      <c r="D188" s="262" t="s">
        <v>7248</v>
      </c>
      <c r="E188" s="262" t="str">
        <f t="shared" si="25"/>
        <v>A-06-003高温水ヒートポンプ(水熱源･循環式)65℃・20℃・15℃以上17℃以下・5℃350kW超540kW以下</v>
      </c>
      <c r="F188" s="260">
        <v>187</v>
      </c>
      <c r="G188" s="263" t="s">
        <v>9804</v>
      </c>
      <c r="H188" s="262" t="s">
        <v>10291</v>
      </c>
      <c r="I188" s="260"/>
      <c r="J188" s="261"/>
      <c r="K188" s="242" t="str">
        <f t="shared" si="26"/>
        <v>能力A_06_003</v>
      </c>
      <c r="L188" s="242" t="str">
        <f t="shared" si="27"/>
        <v>条件A_06_003</v>
      </c>
      <c r="M188" s="242" t="str">
        <f t="shared" si="28"/>
        <v>高温水ヒートポンプ(水熱源･循環式)65℃・20℃・15℃以上17℃以下・5℃</v>
      </c>
      <c r="N188" s="242">
        <f t="shared" si="29"/>
        <v>3</v>
      </c>
      <c r="O188" s="242">
        <f t="shared" si="30"/>
        <v>0</v>
      </c>
      <c r="P188" s="242">
        <f t="shared" si="31"/>
        <v>0</v>
      </c>
      <c r="Q188" s="242">
        <f t="shared" si="36"/>
        <v>1</v>
      </c>
      <c r="R188" s="242" t="str">
        <f t="shared" si="32"/>
        <v>能力A_06_0033</v>
      </c>
      <c r="S188" s="242" t="str">
        <f t="shared" si="33"/>
        <v>条件A_06_0031</v>
      </c>
      <c r="T188" s="242" t="str">
        <f t="shared" si="34"/>
        <v>350kW超540kW以下</v>
      </c>
      <c r="U188" s="242" t="str">
        <f t="shared" si="35"/>
        <v>65℃・20℃・15℃以上17℃以下・5℃</v>
      </c>
    </row>
    <row r="189" spans="1:21">
      <c r="A189" s="261" t="s">
        <v>6942</v>
      </c>
      <c r="B189" s="262" t="s">
        <v>7247</v>
      </c>
      <c r="C189" s="262" t="s">
        <v>839</v>
      </c>
      <c r="D189" s="262" t="s">
        <v>9805</v>
      </c>
      <c r="E189" s="262" t="str">
        <f t="shared" si="25"/>
        <v>A-06-003高温水ヒートポンプ(水熱源･循環式)65℃・20℃・15℃以上17℃以下・5℃540kW超</v>
      </c>
      <c r="F189" s="260">
        <v>188</v>
      </c>
      <c r="G189" s="263" t="s">
        <v>146</v>
      </c>
      <c r="H189" s="262" t="s">
        <v>10291</v>
      </c>
      <c r="I189" s="260"/>
      <c r="J189" s="261"/>
      <c r="K189" s="242" t="str">
        <f t="shared" si="26"/>
        <v>能力A_06_003</v>
      </c>
      <c r="L189" s="242" t="str">
        <f t="shared" si="27"/>
        <v>条件A_06_003</v>
      </c>
      <c r="M189" s="242" t="str">
        <f t="shared" si="28"/>
        <v>高温水ヒートポンプ(水熱源･循環式)65℃・20℃・15℃以上17℃以下・5℃</v>
      </c>
      <c r="N189" s="242">
        <f t="shared" si="29"/>
        <v>4</v>
      </c>
      <c r="O189" s="242">
        <f t="shared" si="30"/>
        <v>0</v>
      </c>
      <c r="P189" s="242">
        <f t="shared" si="31"/>
        <v>0</v>
      </c>
      <c r="Q189" s="242">
        <f t="shared" si="36"/>
        <v>1</v>
      </c>
      <c r="R189" s="242" t="str">
        <f t="shared" si="32"/>
        <v>能力A_06_0034</v>
      </c>
      <c r="S189" s="242" t="str">
        <f t="shared" si="33"/>
        <v>条件A_06_0031</v>
      </c>
      <c r="T189" s="242" t="str">
        <f t="shared" si="34"/>
        <v>540kW超</v>
      </c>
      <c r="U189" s="242" t="str">
        <f t="shared" si="35"/>
        <v>65℃・20℃・15℃以上17℃以下・5℃</v>
      </c>
    </row>
    <row r="190" spans="1:21">
      <c r="A190" s="261" t="s">
        <v>6942</v>
      </c>
      <c r="B190" s="262" t="s">
        <v>7247</v>
      </c>
      <c r="C190" s="262" t="s">
        <v>2896</v>
      </c>
      <c r="D190" s="262" t="s">
        <v>4279</v>
      </c>
      <c r="E190" s="262" t="str">
        <f t="shared" si="25"/>
        <v>A-06-003高温水ヒートポンプ(水熱源･循環式)65℃・30℃・25℃以上30℃以下・5℃270kW以下</v>
      </c>
      <c r="F190" s="260">
        <v>189</v>
      </c>
      <c r="G190" s="263" t="s">
        <v>10135</v>
      </c>
      <c r="H190" s="262" t="s">
        <v>10291</v>
      </c>
      <c r="I190" s="260"/>
      <c r="J190" s="261"/>
      <c r="K190" s="242" t="str">
        <f t="shared" si="26"/>
        <v>能力A_06_003</v>
      </c>
      <c r="L190" s="242" t="str">
        <f t="shared" si="27"/>
        <v>条件A_06_003</v>
      </c>
      <c r="M190" s="242" t="str">
        <f t="shared" si="28"/>
        <v>高温水ヒートポンプ(水熱源･循環式)65℃・30℃・25℃以上30℃以下・5℃</v>
      </c>
      <c r="N190" s="242">
        <f t="shared" si="29"/>
        <v>1</v>
      </c>
      <c r="O190" s="242">
        <f t="shared" si="30"/>
        <v>1</v>
      </c>
      <c r="P190" s="242">
        <f t="shared" si="31"/>
        <v>0</v>
      </c>
      <c r="Q190" s="242">
        <f t="shared" si="36"/>
        <v>2</v>
      </c>
      <c r="R190" s="242" t="str">
        <f t="shared" si="32"/>
        <v>能力A_06_0031</v>
      </c>
      <c r="S190" s="242" t="str">
        <f t="shared" si="33"/>
        <v>条件A_06_0032</v>
      </c>
      <c r="T190" s="242" t="str">
        <f t="shared" si="34"/>
        <v>270kW以下</v>
      </c>
      <c r="U190" s="242" t="str">
        <f t="shared" si="35"/>
        <v>65℃・30℃・25℃以上30℃以下・5℃</v>
      </c>
    </row>
    <row r="191" spans="1:21">
      <c r="A191" s="261" t="s">
        <v>6942</v>
      </c>
      <c r="B191" s="262" t="s">
        <v>7247</v>
      </c>
      <c r="C191" s="262" t="s">
        <v>2896</v>
      </c>
      <c r="D191" s="262" t="s">
        <v>7254</v>
      </c>
      <c r="E191" s="262" t="str">
        <f t="shared" si="25"/>
        <v>A-06-003高温水ヒートポンプ(水熱源･循環式)65℃・30℃・25℃以上30℃以下・5℃270kW超350kW以下</v>
      </c>
      <c r="F191" s="260">
        <v>190</v>
      </c>
      <c r="G191" s="263" t="s">
        <v>146</v>
      </c>
      <c r="H191" s="262" t="s">
        <v>10291</v>
      </c>
      <c r="I191" s="260"/>
      <c r="J191" s="261"/>
      <c r="K191" s="242" t="str">
        <f t="shared" si="26"/>
        <v>能力A_06_003</v>
      </c>
      <c r="L191" s="242" t="str">
        <f t="shared" si="27"/>
        <v>条件A_06_003</v>
      </c>
      <c r="M191" s="242" t="str">
        <f t="shared" si="28"/>
        <v>高温水ヒートポンプ(水熱源･循環式)65℃・30℃・25℃以上30℃以下・5℃</v>
      </c>
      <c r="N191" s="242">
        <f t="shared" si="29"/>
        <v>2</v>
      </c>
      <c r="O191" s="242">
        <f t="shared" si="30"/>
        <v>0</v>
      </c>
      <c r="P191" s="242">
        <f t="shared" si="31"/>
        <v>0</v>
      </c>
      <c r="Q191" s="242">
        <f t="shared" si="36"/>
        <v>2</v>
      </c>
      <c r="R191" s="242" t="str">
        <f t="shared" si="32"/>
        <v>能力A_06_0032</v>
      </c>
      <c r="S191" s="242" t="str">
        <f t="shared" si="33"/>
        <v>条件A_06_0032</v>
      </c>
      <c r="T191" s="242" t="str">
        <f t="shared" si="34"/>
        <v>270kW超350kW以下</v>
      </c>
      <c r="U191" s="242" t="str">
        <f t="shared" si="35"/>
        <v>65℃・30℃・25℃以上30℃以下・5℃</v>
      </c>
    </row>
    <row r="192" spans="1:21">
      <c r="A192" s="261" t="s">
        <v>6942</v>
      </c>
      <c r="B192" s="262" t="s">
        <v>7247</v>
      </c>
      <c r="C192" s="262" t="s">
        <v>2896</v>
      </c>
      <c r="D192" s="262" t="s">
        <v>7248</v>
      </c>
      <c r="E192" s="262" t="str">
        <f t="shared" si="25"/>
        <v>A-06-003高温水ヒートポンプ(水熱源･循環式)65℃・30℃・25℃以上30℃以下・5℃350kW超540kW以下</v>
      </c>
      <c r="F192" s="260">
        <v>191</v>
      </c>
      <c r="G192" s="263" t="s">
        <v>146</v>
      </c>
      <c r="H192" s="262" t="s">
        <v>10291</v>
      </c>
      <c r="I192" s="260"/>
      <c r="J192" s="261"/>
      <c r="K192" s="242" t="str">
        <f t="shared" si="26"/>
        <v>能力A_06_003</v>
      </c>
      <c r="L192" s="242" t="str">
        <f t="shared" si="27"/>
        <v>条件A_06_003</v>
      </c>
      <c r="M192" s="242" t="str">
        <f t="shared" si="28"/>
        <v>高温水ヒートポンプ(水熱源･循環式)65℃・30℃・25℃以上30℃以下・5℃</v>
      </c>
      <c r="N192" s="242">
        <f t="shared" si="29"/>
        <v>3</v>
      </c>
      <c r="O192" s="242">
        <f t="shared" si="30"/>
        <v>0</v>
      </c>
      <c r="P192" s="242">
        <f t="shared" si="31"/>
        <v>0</v>
      </c>
      <c r="Q192" s="242">
        <f t="shared" si="36"/>
        <v>2</v>
      </c>
      <c r="R192" s="242" t="str">
        <f t="shared" si="32"/>
        <v>能力A_06_0033</v>
      </c>
      <c r="S192" s="242" t="str">
        <f t="shared" si="33"/>
        <v>条件A_06_0032</v>
      </c>
      <c r="T192" s="242" t="str">
        <f t="shared" si="34"/>
        <v>350kW超540kW以下</v>
      </c>
      <c r="U192" s="242" t="str">
        <f t="shared" si="35"/>
        <v>65℃・30℃・25℃以上30℃以下・5℃</v>
      </c>
    </row>
    <row r="193" spans="1:21">
      <c r="A193" s="261" t="s">
        <v>6942</v>
      </c>
      <c r="B193" s="262" t="s">
        <v>7247</v>
      </c>
      <c r="C193" s="262" t="s">
        <v>2896</v>
      </c>
      <c r="D193" s="262" t="s">
        <v>9805</v>
      </c>
      <c r="E193" s="262" t="str">
        <f t="shared" si="25"/>
        <v>A-06-003高温水ヒートポンプ(水熱源･循環式)65℃・30℃・25℃以上30℃以下・5℃540kW超</v>
      </c>
      <c r="F193" s="260">
        <v>192</v>
      </c>
      <c r="G193" s="263" t="s">
        <v>10136</v>
      </c>
      <c r="H193" s="262" t="s">
        <v>10291</v>
      </c>
      <c r="I193" s="260"/>
      <c r="J193" s="261"/>
      <c r="K193" s="242" t="str">
        <f t="shared" si="26"/>
        <v>能力A_06_003</v>
      </c>
      <c r="L193" s="242" t="str">
        <f t="shared" si="27"/>
        <v>条件A_06_003</v>
      </c>
      <c r="M193" s="242" t="str">
        <f t="shared" si="28"/>
        <v>高温水ヒートポンプ(水熱源･循環式)65℃・30℃・25℃以上30℃以下・5℃</v>
      </c>
      <c r="N193" s="242">
        <f t="shared" si="29"/>
        <v>4</v>
      </c>
      <c r="O193" s="242">
        <f t="shared" si="30"/>
        <v>0</v>
      </c>
      <c r="P193" s="242">
        <f t="shared" si="31"/>
        <v>0</v>
      </c>
      <c r="Q193" s="242">
        <f t="shared" si="36"/>
        <v>2</v>
      </c>
      <c r="R193" s="242" t="str">
        <f t="shared" si="32"/>
        <v>能力A_06_0034</v>
      </c>
      <c r="S193" s="242" t="str">
        <f t="shared" si="33"/>
        <v>条件A_06_0032</v>
      </c>
      <c r="T193" s="242" t="str">
        <f t="shared" si="34"/>
        <v>540kW超</v>
      </c>
      <c r="U193" s="242" t="str">
        <f t="shared" si="35"/>
        <v>65℃・30℃・25℃以上30℃以下・5℃</v>
      </c>
    </row>
    <row r="194" spans="1:21">
      <c r="A194" s="261" t="s">
        <v>6942</v>
      </c>
      <c r="B194" s="262" t="s">
        <v>7247</v>
      </c>
      <c r="C194" s="262" t="s">
        <v>7249</v>
      </c>
      <c r="D194" s="262" t="s">
        <v>4279</v>
      </c>
      <c r="E194" s="262" t="str">
        <f t="shared" si="25"/>
        <v>A-06-003高温水ヒートポンプ(水熱源･循環式)65℃・38℃以上40℃以下・35℃・5℃270kW以下</v>
      </c>
      <c r="F194" s="260">
        <v>193</v>
      </c>
      <c r="G194" s="263" t="s">
        <v>9806</v>
      </c>
      <c r="H194" s="262" t="s">
        <v>10291</v>
      </c>
      <c r="I194" s="260"/>
      <c r="J194" s="261"/>
      <c r="K194" s="242" t="str">
        <f t="shared" si="26"/>
        <v>能力A_06_003</v>
      </c>
      <c r="L194" s="242" t="str">
        <f t="shared" si="27"/>
        <v>条件A_06_003</v>
      </c>
      <c r="M194" s="242" t="str">
        <f t="shared" si="28"/>
        <v>高温水ヒートポンプ(水熱源･循環式)65℃・38℃以上40℃以下・35℃・5℃</v>
      </c>
      <c r="N194" s="242">
        <f t="shared" si="29"/>
        <v>1</v>
      </c>
      <c r="O194" s="242">
        <f t="shared" si="30"/>
        <v>1</v>
      </c>
      <c r="P194" s="242">
        <f t="shared" si="31"/>
        <v>0</v>
      </c>
      <c r="Q194" s="242">
        <f t="shared" si="36"/>
        <v>3</v>
      </c>
      <c r="R194" s="242" t="str">
        <f t="shared" si="32"/>
        <v>能力A_06_0031</v>
      </c>
      <c r="S194" s="242" t="str">
        <f t="shared" si="33"/>
        <v>条件A_06_0033</v>
      </c>
      <c r="T194" s="242" t="str">
        <f t="shared" si="34"/>
        <v>270kW以下</v>
      </c>
      <c r="U194" s="242" t="str">
        <f t="shared" si="35"/>
        <v>65℃・38℃以上40℃以下・35℃・5℃</v>
      </c>
    </row>
    <row r="195" spans="1:21">
      <c r="A195" s="261" t="s">
        <v>6942</v>
      </c>
      <c r="B195" s="262" t="s">
        <v>7247</v>
      </c>
      <c r="C195" s="262" t="s">
        <v>7249</v>
      </c>
      <c r="D195" s="262" t="s">
        <v>7254</v>
      </c>
      <c r="E195" s="262" t="str">
        <f t="shared" ref="E195:E258" si="37">A195&amp;B195&amp;C195&amp;D195</f>
        <v>A-06-003高温水ヒートポンプ(水熱源･循環式)65℃・38℃以上40℃以下・35℃・5℃270kW超350kW以下</v>
      </c>
      <c r="F195" s="260">
        <v>194</v>
      </c>
      <c r="G195" s="263" t="s">
        <v>10111</v>
      </c>
      <c r="H195" s="262" t="s">
        <v>10291</v>
      </c>
      <c r="I195" s="260"/>
      <c r="J195" s="261"/>
      <c r="K195" s="242" t="str">
        <f t="shared" ref="K195:K258" si="38">"能力"&amp;SUBSTITUTE(A195,"-","_")</f>
        <v>能力A_06_003</v>
      </c>
      <c r="L195" s="242" t="str">
        <f t="shared" ref="L195:L258" si="39">"条件"&amp;SUBSTITUTE(A195,"-","_")</f>
        <v>条件A_06_003</v>
      </c>
      <c r="M195" s="242" t="str">
        <f t="shared" ref="M195:M258" si="40">B195&amp;C195</f>
        <v>高温水ヒートポンプ(水熱源･循環式)65℃・38℃以上40℃以下・35℃・5℃</v>
      </c>
      <c r="N195" s="242">
        <f t="shared" ref="N195:N258" si="41">IF(M194=M195,N194+1,1)</f>
        <v>2</v>
      </c>
      <c r="O195" s="242">
        <f t="shared" ref="O195:O258" si="42">IF(M195=M194,0,1)</f>
        <v>0</v>
      </c>
      <c r="P195" s="242">
        <f t="shared" ref="P195:P258" si="43">IF(B195=B194,0,1)</f>
        <v>0</v>
      </c>
      <c r="Q195" s="242">
        <f t="shared" si="36"/>
        <v>3</v>
      </c>
      <c r="R195" s="242" t="str">
        <f t="shared" ref="R195:R258" si="44">K195&amp;N195</f>
        <v>能力A_06_0032</v>
      </c>
      <c r="S195" s="242" t="str">
        <f t="shared" ref="S195:S258" si="45">L195&amp;Q195</f>
        <v>条件A_06_0033</v>
      </c>
      <c r="T195" s="242" t="str">
        <f t="shared" ref="T195:T258" si="46">D195</f>
        <v>270kW超350kW以下</v>
      </c>
      <c r="U195" s="242" t="str">
        <f t="shared" ref="U195:U258" si="47">C195</f>
        <v>65℃・38℃以上40℃以下・35℃・5℃</v>
      </c>
    </row>
    <row r="196" spans="1:21">
      <c r="A196" s="261" t="s">
        <v>6942</v>
      </c>
      <c r="B196" s="262" t="s">
        <v>7247</v>
      </c>
      <c r="C196" s="262" t="s">
        <v>7249</v>
      </c>
      <c r="D196" s="262" t="s">
        <v>7248</v>
      </c>
      <c r="E196" s="262" t="str">
        <f t="shared" si="37"/>
        <v>A-06-003高温水ヒートポンプ(水熱源･循環式)65℃・38℃以上40℃以下・35℃・5℃350kW超540kW以下</v>
      </c>
      <c r="F196" s="260">
        <v>195</v>
      </c>
      <c r="G196" s="263" t="s">
        <v>146</v>
      </c>
      <c r="H196" s="262" t="s">
        <v>10291</v>
      </c>
      <c r="I196" s="260"/>
      <c r="J196" s="261"/>
      <c r="K196" s="242" t="str">
        <f t="shared" si="38"/>
        <v>能力A_06_003</v>
      </c>
      <c r="L196" s="242" t="str">
        <f t="shared" si="39"/>
        <v>条件A_06_003</v>
      </c>
      <c r="M196" s="242" t="str">
        <f t="shared" si="40"/>
        <v>高温水ヒートポンプ(水熱源･循環式)65℃・38℃以上40℃以下・35℃・5℃</v>
      </c>
      <c r="N196" s="242">
        <f t="shared" si="41"/>
        <v>3</v>
      </c>
      <c r="O196" s="242">
        <f t="shared" si="42"/>
        <v>0</v>
      </c>
      <c r="P196" s="242">
        <f t="shared" si="43"/>
        <v>0</v>
      </c>
      <c r="Q196" s="242">
        <f t="shared" ref="Q196:Q259" si="48">IF(P196=1,1,Q195+O196)</f>
        <v>3</v>
      </c>
      <c r="R196" s="242" t="str">
        <f t="shared" si="44"/>
        <v>能力A_06_0033</v>
      </c>
      <c r="S196" s="242" t="str">
        <f t="shared" si="45"/>
        <v>条件A_06_0033</v>
      </c>
      <c r="T196" s="242" t="str">
        <f t="shared" si="46"/>
        <v>350kW超540kW以下</v>
      </c>
      <c r="U196" s="242" t="str">
        <f t="shared" si="47"/>
        <v>65℃・38℃以上40℃以下・35℃・5℃</v>
      </c>
    </row>
    <row r="197" spans="1:21">
      <c r="A197" s="261" t="s">
        <v>6942</v>
      </c>
      <c r="B197" s="262" t="s">
        <v>7247</v>
      </c>
      <c r="C197" s="262" t="s">
        <v>7249</v>
      </c>
      <c r="D197" s="262" t="s">
        <v>9805</v>
      </c>
      <c r="E197" s="262" t="str">
        <f t="shared" si="37"/>
        <v>A-06-003高温水ヒートポンプ(水熱源･循環式)65℃・38℃以上40℃以下・35℃・5℃540kW超</v>
      </c>
      <c r="F197" s="260">
        <v>196</v>
      </c>
      <c r="G197" s="263" t="s">
        <v>10137</v>
      </c>
      <c r="H197" s="262" t="s">
        <v>10291</v>
      </c>
      <c r="I197" s="260"/>
      <c r="J197" s="261"/>
      <c r="K197" s="242" t="str">
        <f t="shared" si="38"/>
        <v>能力A_06_003</v>
      </c>
      <c r="L197" s="242" t="str">
        <f t="shared" si="39"/>
        <v>条件A_06_003</v>
      </c>
      <c r="M197" s="242" t="str">
        <f t="shared" si="40"/>
        <v>高温水ヒートポンプ(水熱源･循環式)65℃・38℃以上40℃以下・35℃・5℃</v>
      </c>
      <c r="N197" s="242">
        <f t="shared" si="41"/>
        <v>4</v>
      </c>
      <c r="O197" s="242">
        <f t="shared" si="42"/>
        <v>0</v>
      </c>
      <c r="P197" s="242">
        <f t="shared" si="43"/>
        <v>0</v>
      </c>
      <c r="Q197" s="242">
        <f t="shared" si="48"/>
        <v>3</v>
      </c>
      <c r="R197" s="242" t="str">
        <f t="shared" si="44"/>
        <v>能力A_06_0034</v>
      </c>
      <c r="S197" s="242" t="str">
        <f t="shared" si="45"/>
        <v>条件A_06_0033</v>
      </c>
      <c r="T197" s="242" t="str">
        <f t="shared" si="46"/>
        <v>540kW超</v>
      </c>
      <c r="U197" s="242" t="str">
        <f t="shared" si="47"/>
        <v>65℃・38℃以上40℃以下・35℃・5℃</v>
      </c>
    </row>
    <row r="198" spans="1:21">
      <c r="A198" s="261" t="s">
        <v>6942</v>
      </c>
      <c r="B198" s="262" t="s">
        <v>7247</v>
      </c>
      <c r="C198" s="262" t="s">
        <v>2897</v>
      </c>
      <c r="D198" s="262" t="s">
        <v>4279</v>
      </c>
      <c r="E198" s="262" t="str">
        <f t="shared" si="37"/>
        <v>A-06-003高温水ヒートポンプ(水熱源･循環式)65℃・17℃以上30℃以下・7℃以上20℃以下・10℃270kW以下</v>
      </c>
      <c r="F198" s="260">
        <v>197</v>
      </c>
      <c r="G198" s="263" t="s">
        <v>10138</v>
      </c>
      <c r="H198" s="262" t="s">
        <v>10291</v>
      </c>
      <c r="I198" s="260"/>
      <c r="J198" s="261"/>
      <c r="K198" s="242" t="str">
        <f t="shared" si="38"/>
        <v>能力A_06_003</v>
      </c>
      <c r="L198" s="242" t="str">
        <f t="shared" si="39"/>
        <v>条件A_06_003</v>
      </c>
      <c r="M198" s="242" t="str">
        <f t="shared" si="40"/>
        <v>高温水ヒートポンプ(水熱源･循環式)65℃・17℃以上30℃以下・7℃以上20℃以下・10℃</v>
      </c>
      <c r="N198" s="242">
        <f t="shared" si="41"/>
        <v>1</v>
      </c>
      <c r="O198" s="242">
        <f t="shared" si="42"/>
        <v>1</v>
      </c>
      <c r="P198" s="242">
        <f t="shared" si="43"/>
        <v>0</v>
      </c>
      <c r="Q198" s="242">
        <f t="shared" si="48"/>
        <v>4</v>
      </c>
      <c r="R198" s="242" t="str">
        <f t="shared" si="44"/>
        <v>能力A_06_0031</v>
      </c>
      <c r="S198" s="242" t="str">
        <f t="shared" si="45"/>
        <v>条件A_06_0034</v>
      </c>
      <c r="T198" s="242" t="str">
        <f t="shared" si="46"/>
        <v>270kW以下</v>
      </c>
      <c r="U198" s="242" t="str">
        <f t="shared" si="47"/>
        <v>65℃・17℃以上30℃以下・7℃以上20℃以下・10℃</v>
      </c>
    </row>
    <row r="199" spans="1:21">
      <c r="A199" s="261" t="s">
        <v>6942</v>
      </c>
      <c r="B199" s="262" t="s">
        <v>7247</v>
      </c>
      <c r="C199" s="262" t="s">
        <v>2897</v>
      </c>
      <c r="D199" s="262" t="s">
        <v>7254</v>
      </c>
      <c r="E199" s="262" t="str">
        <f t="shared" si="37"/>
        <v>A-06-003高温水ヒートポンプ(水熱源･循環式)65℃・17℃以上30℃以下・7℃以上20℃以下・10℃270kW超350kW以下</v>
      </c>
      <c r="F199" s="260">
        <v>198</v>
      </c>
      <c r="G199" s="263" t="s">
        <v>146</v>
      </c>
      <c r="H199" s="262" t="s">
        <v>10291</v>
      </c>
      <c r="I199" s="260"/>
      <c r="J199" s="261"/>
      <c r="K199" s="242" t="str">
        <f t="shared" si="38"/>
        <v>能力A_06_003</v>
      </c>
      <c r="L199" s="242" t="str">
        <f t="shared" si="39"/>
        <v>条件A_06_003</v>
      </c>
      <c r="M199" s="242" t="str">
        <f t="shared" si="40"/>
        <v>高温水ヒートポンプ(水熱源･循環式)65℃・17℃以上30℃以下・7℃以上20℃以下・10℃</v>
      </c>
      <c r="N199" s="242">
        <f t="shared" si="41"/>
        <v>2</v>
      </c>
      <c r="O199" s="242">
        <f t="shared" si="42"/>
        <v>0</v>
      </c>
      <c r="P199" s="242">
        <f t="shared" si="43"/>
        <v>0</v>
      </c>
      <c r="Q199" s="242">
        <f t="shared" si="48"/>
        <v>4</v>
      </c>
      <c r="R199" s="242" t="str">
        <f t="shared" si="44"/>
        <v>能力A_06_0032</v>
      </c>
      <c r="S199" s="242" t="str">
        <f t="shared" si="45"/>
        <v>条件A_06_0034</v>
      </c>
      <c r="T199" s="242" t="str">
        <f t="shared" si="46"/>
        <v>270kW超350kW以下</v>
      </c>
      <c r="U199" s="242" t="str">
        <f t="shared" si="47"/>
        <v>65℃・17℃以上30℃以下・7℃以上20℃以下・10℃</v>
      </c>
    </row>
    <row r="200" spans="1:21">
      <c r="A200" s="261" t="s">
        <v>6942</v>
      </c>
      <c r="B200" s="262" t="s">
        <v>7247</v>
      </c>
      <c r="C200" s="262" t="s">
        <v>2897</v>
      </c>
      <c r="D200" s="262" t="s">
        <v>7248</v>
      </c>
      <c r="E200" s="262" t="str">
        <f t="shared" si="37"/>
        <v>A-06-003高温水ヒートポンプ(水熱源･循環式)65℃・17℃以上30℃以下・7℃以上20℃以下・10℃350kW超540kW以下</v>
      </c>
      <c r="F200" s="260">
        <v>199</v>
      </c>
      <c r="G200" s="263" t="s">
        <v>9808</v>
      </c>
      <c r="H200" s="262" t="s">
        <v>10291</v>
      </c>
      <c r="I200" s="260"/>
      <c r="J200" s="261"/>
      <c r="K200" s="242" t="str">
        <f t="shared" si="38"/>
        <v>能力A_06_003</v>
      </c>
      <c r="L200" s="242" t="str">
        <f t="shared" si="39"/>
        <v>条件A_06_003</v>
      </c>
      <c r="M200" s="242" t="str">
        <f t="shared" si="40"/>
        <v>高温水ヒートポンプ(水熱源･循環式)65℃・17℃以上30℃以下・7℃以上20℃以下・10℃</v>
      </c>
      <c r="N200" s="242">
        <f t="shared" si="41"/>
        <v>3</v>
      </c>
      <c r="O200" s="242">
        <f t="shared" si="42"/>
        <v>0</v>
      </c>
      <c r="P200" s="242">
        <f t="shared" si="43"/>
        <v>0</v>
      </c>
      <c r="Q200" s="242">
        <f t="shared" si="48"/>
        <v>4</v>
      </c>
      <c r="R200" s="242" t="str">
        <f t="shared" si="44"/>
        <v>能力A_06_0033</v>
      </c>
      <c r="S200" s="242" t="str">
        <f t="shared" si="45"/>
        <v>条件A_06_0034</v>
      </c>
      <c r="T200" s="242" t="str">
        <f t="shared" si="46"/>
        <v>350kW超540kW以下</v>
      </c>
      <c r="U200" s="242" t="str">
        <f t="shared" si="47"/>
        <v>65℃・17℃以上30℃以下・7℃以上20℃以下・10℃</v>
      </c>
    </row>
    <row r="201" spans="1:21">
      <c r="A201" s="261" t="s">
        <v>6942</v>
      </c>
      <c r="B201" s="262" t="s">
        <v>7247</v>
      </c>
      <c r="C201" s="262" t="s">
        <v>2897</v>
      </c>
      <c r="D201" s="262" t="s">
        <v>9805</v>
      </c>
      <c r="E201" s="262" t="str">
        <f t="shared" si="37"/>
        <v>A-06-003高温水ヒートポンプ(水熱源･循環式)65℃・17℃以上30℃以下・7℃以上20℃以下・10℃540kW超</v>
      </c>
      <c r="F201" s="260">
        <v>200</v>
      </c>
      <c r="G201" s="263" t="s">
        <v>146</v>
      </c>
      <c r="H201" s="262" t="s">
        <v>10291</v>
      </c>
      <c r="I201" s="260"/>
      <c r="J201" s="261"/>
      <c r="K201" s="242" t="str">
        <f t="shared" si="38"/>
        <v>能力A_06_003</v>
      </c>
      <c r="L201" s="242" t="str">
        <f t="shared" si="39"/>
        <v>条件A_06_003</v>
      </c>
      <c r="M201" s="242" t="str">
        <f t="shared" si="40"/>
        <v>高温水ヒートポンプ(水熱源･循環式)65℃・17℃以上30℃以下・7℃以上20℃以下・10℃</v>
      </c>
      <c r="N201" s="242">
        <f t="shared" si="41"/>
        <v>4</v>
      </c>
      <c r="O201" s="242">
        <f t="shared" si="42"/>
        <v>0</v>
      </c>
      <c r="P201" s="242">
        <f t="shared" si="43"/>
        <v>0</v>
      </c>
      <c r="Q201" s="242">
        <f t="shared" si="48"/>
        <v>4</v>
      </c>
      <c r="R201" s="242" t="str">
        <f t="shared" si="44"/>
        <v>能力A_06_0034</v>
      </c>
      <c r="S201" s="242" t="str">
        <f t="shared" si="45"/>
        <v>条件A_06_0034</v>
      </c>
      <c r="T201" s="242" t="str">
        <f t="shared" si="46"/>
        <v>540kW超</v>
      </c>
      <c r="U201" s="242" t="str">
        <f t="shared" si="47"/>
        <v>65℃・17℃以上30℃以下・7℃以上20℃以下・10℃</v>
      </c>
    </row>
    <row r="202" spans="1:21">
      <c r="A202" s="261" t="s">
        <v>6942</v>
      </c>
      <c r="B202" s="262" t="s">
        <v>7247</v>
      </c>
      <c r="C202" s="262" t="s">
        <v>7250</v>
      </c>
      <c r="D202" s="262" t="s">
        <v>4279</v>
      </c>
      <c r="E202" s="262" t="str">
        <f t="shared" si="37"/>
        <v>A-06-003高温水ヒートポンプ(水熱源･循環式)65℃・40℃・30℃・10℃270kW以下</v>
      </c>
      <c r="F202" s="260">
        <v>201</v>
      </c>
      <c r="G202" s="263" t="s">
        <v>9806</v>
      </c>
      <c r="H202" s="262" t="s">
        <v>10291</v>
      </c>
      <c r="I202" s="260"/>
      <c r="J202" s="261"/>
      <c r="K202" s="242" t="str">
        <f t="shared" si="38"/>
        <v>能力A_06_003</v>
      </c>
      <c r="L202" s="242" t="str">
        <f t="shared" si="39"/>
        <v>条件A_06_003</v>
      </c>
      <c r="M202" s="242" t="str">
        <f t="shared" si="40"/>
        <v>高温水ヒートポンプ(水熱源･循環式)65℃・40℃・30℃・10℃</v>
      </c>
      <c r="N202" s="242">
        <f t="shared" si="41"/>
        <v>1</v>
      </c>
      <c r="O202" s="242">
        <f t="shared" si="42"/>
        <v>1</v>
      </c>
      <c r="P202" s="242">
        <f t="shared" si="43"/>
        <v>0</v>
      </c>
      <c r="Q202" s="242">
        <f t="shared" si="48"/>
        <v>5</v>
      </c>
      <c r="R202" s="242" t="str">
        <f t="shared" si="44"/>
        <v>能力A_06_0031</v>
      </c>
      <c r="S202" s="242" t="str">
        <f t="shared" si="45"/>
        <v>条件A_06_0035</v>
      </c>
      <c r="T202" s="242" t="str">
        <f t="shared" si="46"/>
        <v>270kW以下</v>
      </c>
      <c r="U202" s="242" t="str">
        <f t="shared" si="47"/>
        <v>65℃・40℃・30℃・10℃</v>
      </c>
    </row>
    <row r="203" spans="1:21">
      <c r="A203" s="261" t="s">
        <v>6942</v>
      </c>
      <c r="B203" s="262" t="s">
        <v>7247</v>
      </c>
      <c r="C203" s="262" t="s">
        <v>7250</v>
      </c>
      <c r="D203" s="262" t="s">
        <v>7254</v>
      </c>
      <c r="E203" s="262" t="str">
        <f t="shared" si="37"/>
        <v>A-06-003高温水ヒートポンプ(水熱源･循環式)65℃・40℃・30℃・10℃270kW超350kW以下</v>
      </c>
      <c r="F203" s="260">
        <v>202</v>
      </c>
      <c r="G203" s="263" t="s">
        <v>146</v>
      </c>
      <c r="H203" s="262" t="s">
        <v>10291</v>
      </c>
      <c r="I203" s="260"/>
      <c r="J203" s="261"/>
      <c r="K203" s="242" t="str">
        <f t="shared" si="38"/>
        <v>能力A_06_003</v>
      </c>
      <c r="L203" s="242" t="str">
        <f t="shared" si="39"/>
        <v>条件A_06_003</v>
      </c>
      <c r="M203" s="242" t="str">
        <f t="shared" si="40"/>
        <v>高温水ヒートポンプ(水熱源･循環式)65℃・40℃・30℃・10℃</v>
      </c>
      <c r="N203" s="242">
        <f t="shared" si="41"/>
        <v>2</v>
      </c>
      <c r="O203" s="242">
        <f t="shared" si="42"/>
        <v>0</v>
      </c>
      <c r="P203" s="242">
        <f t="shared" si="43"/>
        <v>0</v>
      </c>
      <c r="Q203" s="242">
        <f t="shared" si="48"/>
        <v>5</v>
      </c>
      <c r="R203" s="242" t="str">
        <f t="shared" si="44"/>
        <v>能力A_06_0032</v>
      </c>
      <c r="S203" s="242" t="str">
        <f t="shared" si="45"/>
        <v>条件A_06_0035</v>
      </c>
      <c r="T203" s="242" t="str">
        <f t="shared" si="46"/>
        <v>270kW超350kW以下</v>
      </c>
      <c r="U203" s="242" t="str">
        <f t="shared" si="47"/>
        <v>65℃・40℃・30℃・10℃</v>
      </c>
    </row>
    <row r="204" spans="1:21">
      <c r="A204" s="261" t="s">
        <v>6942</v>
      </c>
      <c r="B204" s="262" t="s">
        <v>7247</v>
      </c>
      <c r="C204" s="262" t="s">
        <v>7250</v>
      </c>
      <c r="D204" s="262" t="s">
        <v>7248</v>
      </c>
      <c r="E204" s="262" t="str">
        <f t="shared" si="37"/>
        <v>A-06-003高温水ヒートポンプ(水熱源･循環式)65℃・40℃・30℃・10℃350kW超540kW以下</v>
      </c>
      <c r="F204" s="260">
        <v>203</v>
      </c>
      <c r="G204" s="263" t="s">
        <v>146</v>
      </c>
      <c r="H204" s="262" t="s">
        <v>10291</v>
      </c>
      <c r="I204" s="260"/>
      <c r="J204" s="261"/>
      <c r="K204" s="242" t="str">
        <f t="shared" si="38"/>
        <v>能力A_06_003</v>
      </c>
      <c r="L204" s="242" t="str">
        <f t="shared" si="39"/>
        <v>条件A_06_003</v>
      </c>
      <c r="M204" s="242" t="str">
        <f t="shared" si="40"/>
        <v>高温水ヒートポンプ(水熱源･循環式)65℃・40℃・30℃・10℃</v>
      </c>
      <c r="N204" s="242">
        <f t="shared" si="41"/>
        <v>3</v>
      </c>
      <c r="O204" s="242">
        <f t="shared" si="42"/>
        <v>0</v>
      </c>
      <c r="P204" s="242">
        <f t="shared" si="43"/>
        <v>0</v>
      </c>
      <c r="Q204" s="242">
        <f t="shared" si="48"/>
        <v>5</v>
      </c>
      <c r="R204" s="242" t="str">
        <f t="shared" si="44"/>
        <v>能力A_06_0033</v>
      </c>
      <c r="S204" s="242" t="str">
        <f t="shared" si="45"/>
        <v>条件A_06_0035</v>
      </c>
      <c r="T204" s="242" t="str">
        <f t="shared" si="46"/>
        <v>350kW超540kW以下</v>
      </c>
      <c r="U204" s="242" t="str">
        <f t="shared" si="47"/>
        <v>65℃・40℃・30℃・10℃</v>
      </c>
    </row>
    <row r="205" spans="1:21">
      <c r="A205" s="261" t="s">
        <v>6942</v>
      </c>
      <c r="B205" s="262" t="s">
        <v>7247</v>
      </c>
      <c r="C205" s="262" t="s">
        <v>7250</v>
      </c>
      <c r="D205" s="262" t="s">
        <v>9805</v>
      </c>
      <c r="E205" s="262" t="str">
        <f t="shared" si="37"/>
        <v>A-06-003高温水ヒートポンプ(水熱源･循環式)65℃・40℃・30℃・10℃540kW超</v>
      </c>
      <c r="F205" s="260">
        <v>204</v>
      </c>
      <c r="G205" s="263" t="s">
        <v>10139</v>
      </c>
      <c r="H205" s="262" t="s">
        <v>10291</v>
      </c>
      <c r="I205" s="260"/>
      <c r="J205" s="261"/>
      <c r="K205" s="242" t="str">
        <f t="shared" si="38"/>
        <v>能力A_06_003</v>
      </c>
      <c r="L205" s="242" t="str">
        <f t="shared" si="39"/>
        <v>条件A_06_003</v>
      </c>
      <c r="M205" s="242" t="str">
        <f t="shared" si="40"/>
        <v>高温水ヒートポンプ(水熱源･循環式)65℃・40℃・30℃・10℃</v>
      </c>
      <c r="N205" s="242">
        <f t="shared" si="41"/>
        <v>4</v>
      </c>
      <c r="O205" s="242">
        <f t="shared" si="42"/>
        <v>0</v>
      </c>
      <c r="P205" s="242">
        <f t="shared" si="43"/>
        <v>0</v>
      </c>
      <c r="Q205" s="242">
        <f t="shared" si="48"/>
        <v>5</v>
      </c>
      <c r="R205" s="242" t="str">
        <f t="shared" si="44"/>
        <v>能力A_06_0034</v>
      </c>
      <c r="S205" s="242" t="str">
        <f t="shared" si="45"/>
        <v>条件A_06_0035</v>
      </c>
      <c r="T205" s="242" t="str">
        <f t="shared" si="46"/>
        <v>540kW超</v>
      </c>
      <c r="U205" s="242" t="str">
        <f t="shared" si="47"/>
        <v>65℃・40℃・30℃・10℃</v>
      </c>
    </row>
    <row r="206" spans="1:21">
      <c r="A206" s="261" t="s">
        <v>6942</v>
      </c>
      <c r="B206" s="262" t="s">
        <v>7247</v>
      </c>
      <c r="C206" s="262" t="s">
        <v>7251</v>
      </c>
      <c r="D206" s="262" t="s">
        <v>4279</v>
      </c>
      <c r="E206" s="262" t="str">
        <f t="shared" si="37"/>
        <v>A-06-003高温水ヒートポンプ(水熱源･循環式)75℃・20℃･15℃以上17℃以下・5℃270kW以下</v>
      </c>
      <c r="F206" s="260">
        <v>205</v>
      </c>
      <c r="G206" s="263" t="s">
        <v>9809</v>
      </c>
      <c r="H206" s="262" t="s">
        <v>10291</v>
      </c>
      <c r="I206" s="260"/>
      <c r="J206" s="261"/>
      <c r="K206" s="242" t="str">
        <f t="shared" si="38"/>
        <v>能力A_06_003</v>
      </c>
      <c r="L206" s="242" t="str">
        <f t="shared" si="39"/>
        <v>条件A_06_003</v>
      </c>
      <c r="M206" s="242" t="str">
        <f t="shared" si="40"/>
        <v>高温水ヒートポンプ(水熱源･循環式)75℃・20℃･15℃以上17℃以下・5℃</v>
      </c>
      <c r="N206" s="242">
        <f t="shared" si="41"/>
        <v>1</v>
      </c>
      <c r="O206" s="242">
        <f t="shared" si="42"/>
        <v>1</v>
      </c>
      <c r="P206" s="242">
        <f t="shared" si="43"/>
        <v>0</v>
      </c>
      <c r="Q206" s="242">
        <f t="shared" si="48"/>
        <v>6</v>
      </c>
      <c r="R206" s="242" t="str">
        <f t="shared" si="44"/>
        <v>能力A_06_0031</v>
      </c>
      <c r="S206" s="242" t="str">
        <f t="shared" si="45"/>
        <v>条件A_06_0036</v>
      </c>
      <c r="T206" s="242" t="str">
        <f t="shared" si="46"/>
        <v>270kW以下</v>
      </c>
      <c r="U206" s="242" t="str">
        <f t="shared" si="47"/>
        <v>75℃・20℃･15℃以上17℃以下・5℃</v>
      </c>
    </row>
    <row r="207" spans="1:21">
      <c r="A207" s="261" t="s">
        <v>6942</v>
      </c>
      <c r="B207" s="262" t="s">
        <v>7247</v>
      </c>
      <c r="C207" s="262" t="s">
        <v>7251</v>
      </c>
      <c r="D207" s="262" t="s">
        <v>7254</v>
      </c>
      <c r="E207" s="262" t="str">
        <f t="shared" si="37"/>
        <v>A-06-003高温水ヒートポンプ(水熱源･循環式)75℃・20℃･15℃以上17℃以下・5℃270kW超350kW以下</v>
      </c>
      <c r="F207" s="260">
        <v>206</v>
      </c>
      <c r="G207" s="263" t="s">
        <v>146</v>
      </c>
      <c r="H207" s="262" t="s">
        <v>10291</v>
      </c>
      <c r="I207" s="260"/>
      <c r="J207" s="261"/>
      <c r="K207" s="242" t="str">
        <f t="shared" si="38"/>
        <v>能力A_06_003</v>
      </c>
      <c r="L207" s="242" t="str">
        <f t="shared" si="39"/>
        <v>条件A_06_003</v>
      </c>
      <c r="M207" s="242" t="str">
        <f t="shared" si="40"/>
        <v>高温水ヒートポンプ(水熱源･循環式)75℃・20℃･15℃以上17℃以下・5℃</v>
      </c>
      <c r="N207" s="242">
        <f t="shared" si="41"/>
        <v>2</v>
      </c>
      <c r="O207" s="242">
        <f t="shared" si="42"/>
        <v>0</v>
      </c>
      <c r="P207" s="242">
        <f t="shared" si="43"/>
        <v>0</v>
      </c>
      <c r="Q207" s="242">
        <f t="shared" si="48"/>
        <v>6</v>
      </c>
      <c r="R207" s="242" t="str">
        <f t="shared" si="44"/>
        <v>能力A_06_0032</v>
      </c>
      <c r="S207" s="242" t="str">
        <f t="shared" si="45"/>
        <v>条件A_06_0036</v>
      </c>
      <c r="T207" s="242" t="str">
        <f t="shared" si="46"/>
        <v>270kW超350kW以下</v>
      </c>
      <c r="U207" s="242" t="str">
        <f t="shared" si="47"/>
        <v>75℃・20℃･15℃以上17℃以下・5℃</v>
      </c>
    </row>
    <row r="208" spans="1:21">
      <c r="A208" s="261" t="s">
        <v>6942</v>
      </c>
      <c r="B208" s="262" t="s">
        <v>7247</v>
      </c>
      <c r="C208" s="262" t="s">
        <v>7251</v>
      </c>
      <c r="D208" s="262" t="s">
        <v>7248</v>
      </c>
      <c r="E208" s="262" t="str">
        <f t="shared" si="37"/>
        <v>A-06-003高温水ヒートポンプ(水熱源･循環式)75℃・20℃･15℃以上17℃以下・5℃350kW超540kW以下</v>
      </c>
      <c r="F208" s="260">
        <v>207</v>
      </c>
      <c r="G208" s="263" t="s">
        <v>146</v>
      </c>
      <c r="H208" s="262" t="s">
        <v>10291</v>
      </c>
      <c r="I208" s="260"/>
      <c r="J208" s="261"/>
      <c r="K208" s="242" t="str">
        <f t="shared" si="38"/>
        <v>能力A_06_003</v>
      </c>
      <c r="L208" s="242" t="str">
        <f t="shared" si="39"/>
        <v>条件A_06_003</v>
      </c>
      <c r="M208" s="242" t="str">
        <f t="shared" si="40"/>
        <v>高温水ヒートポンプ(水熱源･循環式)75℃・20℃･15℃以上17℃以下・5℃</v>
      </c>
      <c r="N208" s="242">
        <f t="shared" si="41"/>
        <v>3</v>
      </c>
      <c r="O208" s="242">
        <f t="shared" si="42"/>
        <v>0</v>
      </c>
      <c r="P208" s="242">
        <f t="shared" si="43"/>
        <v>0</v>
      </c>
      <c r="Q208" s="242">
        <f t="shared" si="48"/>
        <v>6</v>
      </c>
      <c r="R208" s="242" t="str">
        <f t="shared" si="44"/>
        <v>能力A_06_0033</v>
      </c>
      <c r="S208" s="242" t="str">
        <f t="shared" si="45"/>
        <v>条件A_06_0036</v>
      </c>
      <c r="T208" s="242" t="str">
        <f t="shared" si="46"/>
        <v>350kW超540kW以下</v>
      </c>
      <c r="U208" s="242" t="str">
        <f t="shared" si="47"/>
        <v>75℃・20℃･15℃以上17℃以下・5℃</v>
      </c>
    </row>
    <row r="209" spans="1:21">
      <c r="A209" s="261" t="s">
        <v>6942</v>
      </c>
      <c r="B209" s="262" t="s">
        <v>7247</v>
      </c>
      <c r="C209" s="262" t="s">
        <v>7251</v>
      </c>
      <c r="D209" s="262" t="s">
        <v>9805</v>
      </c>
      <c r="E209" s="262" t="str">
        <f t="shared" si="37"/>
        <v>A-06-003高温水ヒートポンプ(水熱源･循環式)75℃・20℃･15℃以上17℃以下・5℃540kW超</v>
      </c>
      <c r="F209" s="260">
        <v>208</v>
      </c>
      <c r="G209" s="263" t="s">
        <v>146</v>
      </c>
      <c r="H209" s="262" t="s">
        <v>10291</v>
      </c>
      <c r="I209" s="260"/>
      <c r="J209" s="261"/>
      <c r="K209" s="242" t="str">
        <f t="shared" si="38"/>
        <v>能力A_06_003</v>
      </c>
      <c r="L209" s="242" t="str">
        <f t="shared" si="39"/>
        <v>条件A_06_003</v>
      </c>
      <c r="M209" s="242" t="str">
        <f t="shared" si="40"/>
        <v>高温水ヒートポンプ(水熱源･循環式)75℃・20℃･15℃以上17℃以下・5℃</v>
      </c>
      <c r="N209" s="242">
        <f t="shared" si="41"/>
        <v>4</v>
      </c>
      <c r="O209" s="242">
        <f t="shared" si="42"/>
        <v>0</v>
      </c>
      <c r="P209" s="242">
        <f t="shared" si="43"/>
        <v>0</v>
      </c>
      <c r="Q209" s="242">
        <f t="shared" si="48"/>
        <v>6</v>
      </c>
      <c r="R209" s="242" t="str">
        <f t="shared" si="44"/>
        <v>能力A_06_0034</v>
      </c>
      <c r="S209" s="242" t="str">
        <f t="shared" si="45"/>
        <v>条件A_06_0036</v>
      </c>
      <c r="T209" s="242" t="str">
        <f t="shared" si="46"/>
        <v>540kW超</v>
      </c>
      <c r="U209" s="242" t="str">
        <f t="shared" si="47"/>
        <v>75℃・20℃･15℃以上17℃以下・5℃</v>
      </c>
    </row>
    <row r="210" spans="1:21">
      <c r="A210" s="261" t="s">
        <v>6942</v>
      </c>
      <c r="B210" s="262" t="s">
        <v>7247</v>
      </c>
      <c r="C210" s="262" t="s">
        <v>2901</v>
      </c>
      <c r="D210" s="262" t="s">
        <v>4279</v>
      </c>
      <c r="E210" s="262" t="str">
        <f t="shared" si="37"/>
        <v>A-06-003高温水ヒートポンプ(水熱源･循環式)75℃・30℃・25℃以上27℃以下・5℃270kW以下</v>
      </c>
      <c r="F210" s="260">
        <v>209</v>
      </c>
      <c r="G210" s="263" t="s">
        <v>9804</v>
      </c>
      <c r="H210" s="262" t="s">
        <v>10291</v>
      </c>
      <c r="I210" s="260"/>
      <c r="J210" s="261"/>
      <c r="K210" s="242" t="str">
        <f t="shared" si="38"/>
        <v>能力A_06_003</v>
      </c>
      <c r="L210" s="242" t="str">
        <f t="shared" si="39"/>
        <v>条件A_06_003</v>
      </c>
      <c r="M210" s="242" t="str">
        <f t="shared" si="40"/>
        <v>高温水ヒートポンプ(水熱源･循環式)75℃・30℃・25℃以上27℃以下・5℃</v>
      </c>
      <c r="N210" s="242">
        <f t="shared" si="41"/>
        <v>1</v>
      </c>
      <c r="O210" s="242">
        <f t="shared" si="42"/>
        <v>1</v>
      </c>
      <c r="P210" s="242">
        <f t="shared" si="43"/>
        <v>0</v>
      </c>
      <c r="Q210" s="242">
        <f t="shared" si="48"/>
        <v>7</v>
      </c>
      <c r="R210" s="242" t="str">
        <f t="shared" si="44"/>
        <v>能力A_06_0031</v>
      </c>
      <c r="S210" s="242" t="str">
        <f t="shared" si="45"/>
        <v>条件A_06_0037</v>
      </c>
      <c r="T210" s="242" t="str">
        <f t="shared" si="46"/>
        <v>270kW以下</v>
      </c>
      <c r="U210" s="242" t="str">
        <f t="shared" si="47"/>
        <v>75℃・30℃・25℃以上27℃以下・5℃</v>
      </c>
    </row>
    <row r="211" spans="1:21">
      <c r="A211" s="261" t="s">
        <v>6942</v>
      </c>
      <c r="B211" s="262" t="s">
        <v>7247</v>
      </c>
      <c r="C211" s="262" t="s">
        <v>2901</v>
      </c>
      <c r="D211" s="262" t="s">
        <v>7254</v>
      </c>
      <c r="E211" s="262" t="str">
        <f t="shared" si="37"/>
        <v>A-06-003高温水ヒートポンプ(水熱源･循環式)75℃・30℃・25℃以上27℃以下・5℃270kW超350kW以下</v>
      </c>
      <c r="F211" s="260">
        <v>210</v>
      </c>
      <c r="G211" s="263" t="s">
        <v>146</v>
      </c>
      <c r="H211" s="262" t="s">
        <v>10291</v>
      </c>
      <c r="I211" s="260"/>
      <c r="J211" s="261"/>
      <c r="K211" s="242" t="str">
        <f t="shared" si="38"/>
        <v>能力A_06_003</v>
      </c>
      <c r="L211" s="242" t="str">
        <f t="shared" si="39"/>
        <v>条件A_06_003</v>
      </c>
      <c r="M211" s="242" t="str">
        <f t="shared" si="40"/>
        <v>高温水ヒートポンプ(水熱源･循環式)75℃・30℃・25℃以上27℃以下・5℃</v>
      </c>
      <c r="N211" s="242">
        <f t="shared" si="41"/>
        <v>2</v>
      </c>
      <c r="O211" s="242">
        <f t="shared" si="42"/>
        <v>0</v>
      </c>
      <c r="P211" s="242">
        <f t="shared" si="43"/>
        <v>0</v>
      </c>
      <c r="Q211" s="242">
        <f t="shared" si="48"/>
        <v>7</v>
      </c>
      <c r="R211" s="242" t="str">
        <f t="shared" si="44"/>
        <v>能力A_06_0032</v>
      </c>
      <c r="S211" s="242" t="str">
        <f t="shared" si="45"/>
        <v>条件A_06_0037</v>
      </c>
      <c r="T211" s="242" t="str">
        <f t="shared" si="46"/>
        <v>270kW超350kW以下</v>
      </c>
      <c r="U211" s="242" t="str">
        <f t="shared" si="47"/>
        <v>75℃・30℃・25℃以上27℃以下・5℃</v>
      </c>
    </row>
    <row r="212" spans="1:21">
      <c r="A212" s="261" t="s">
        <v>6942</v>
      </c>
      <c r="B212" s="262" t="s">
        <v>7247</v>
      </c>
      <c r="C212" s="262" t="s">
        <v>2901</v>
      </c>
      <c r="D212" s="262" t="s">
        <v>7248</v>
      </c>
      <c r="E212" s="262" t="str">
        <f t="shared" si="37"/>
        <v>A-06-003高温水ヒートポンプ(水熱源･循環式)75℃・30℃・25℃以上27℃以下・5℃350kW超540kW以下</v>
      </c>
      <c r="F212" s="260">
        <v>211</v>
      </c>
      <c r="G212" s="263" t="s">
        <v>146</v>
      </c>
      <c r="H212" s="262" t="s">
        <v>10291</v>
      </c>
      <c r="I212" s="260"/>
      <c r="J212" s="261"/>
      <c r="K212" s="242" t="str">
        <f t="shared" si="38"/>
        <v>能力A_06_003</v>
      </c>
      <c r="L212" s="242" t="str">
        <f t="shared" si="39"/>
        <v>条件A_06_003</v>
      </c>
      <c r="M212" s="242" t="str">
        <f t="shared" si="40"/>
        <v>高温水ヒートポンプ(水熱源･循環式)75℃・30℃・25℃以上27℃以下・5℃</v>
      </c>
      <c r="N212" s="242">
        <f t="shared" si="41"/>
        <v>3</v>
      </c>
      <c r="O212" s="242">
        <f t="shared" si="42"/>
        <v>0</v>
      </c>
      <c r="P212" s="242">
        <f t="shared" si="43"/>
        <v>0</v>
      </c>
      <c r="Q212" s="242">
        <f t="shared" si="48"/>
        <v>7</v>
      </c>
      <c r="R212" s="242" t="str">
        <f t="shared" si="44"/>
        <v>能力A_06_0033</v>
      </c>
      <c r="S212" s="242" t="str">
        <f t="shared" si="45"/>
        <v>条件A_06_0037</v>
      </c>
      <c r="T212" s="242" t="str">
        <f t="shared" si="46"/>
        <v>350kW超540kW以下</v>
      </c>
      <c r="U212" s="242" t="str">
        <f t="shared" si="47"/>
        <v>75℃・30℃・25℃以上27℃以下・5℃</v>
      </c>
    </row>
    <row r="213" spans="1:21">
      <c r="A213" s="261" t="s">
        <v>6942</v>
      </c>
      <c r="B213" s="262" t="s">
        <v>7247</v>
      </c>
      <c r="C213" s="262" t="s">
        <v>2901</v>
      </c>
      <c r="D213" s="262" t="s">
        <v>9805</v>
      </c>
      <c r="E213" s="262" t="str">
        <f t="shared" si="37"/>
        <v>A-06-003高温水ヒートポンプ(水熱源･循環式)75℃・30℃・25℃以上27℃以下・5℃540kW超</v>
      </c>
      <c r="F213" s="260">
        <v>212</v>
      </c>
      <c r="G213" s="263" t="s">
        <v>10117</v>
      </c>
      <c r="H213" s="262" t="s">
        <v>10291</v>
      </c>
      <c r="I213" s="260"/>
      <c r="J213" s="261"/>
      <c r="K213" s="242" t="str">
        <f t="shared" si="38"/>
        <v>能力A_06_003</v>
      </c>
      <c r="L213" s="242" t="str">
        <f t="shared" si="39"/>
        <v>条件A_06_003</v>
      </c>
      <c r="M213" s="242" t="str">
        <f t="shared" si="40"/>
        <v>高温水ヒートポンプ(水熱源･循環式)75℃・30℃・25℃以上27℃以下・5℃</v>
      </c>
      <c r="N213" s="242">
        <f t="shared" si="41"/>
        <v>4</v>
      </c>
      <c r="O213" s="242">
        <f t="shared" si="42"/>
        <v>0</v>
      </c>
      <c r="P213" s="242">
        <f t="shared" si="43"/>
        <v>0</v>
      </c>
      <c r="Q213" s="242">
        <f t="shared" si="48"/>
        <v>7</v>
      </c>
      <c r="R213" s="242" t="str">
        <f t="shared" si="44"/>
        <v>能力A_06_0034</v>
      </c>
      <c r="S213" s="242" t="str">
        <f t="shared" si="45"/>
        <v>条件A_06_0037</v>
      </c>
      <c r="T213" s="242" t="str">
        <f t="shared" si="46"/>
        <v>540kW超</v>
      </c>
      <c r="U213" s="242" t="str">
        <f t="shared" si="47"/>
        <v>75℃・30℃・25℃以上27℃以下・5℃</v>
      </c>
    </row>
    <row r="214" spans="1:21">
      <c r="A214" s="261" t="s">
        <v>6942</v>
      </c>
      <c r="B214" s="262" t="s">
        <v>7247</v>
      </c>
      <c r="C214" s="262" t="s">
        <v>7252</v>
      </c>
      <c r="D214" s="262" t="s">
        <v>4279</v>
      </c>
      <c r="E214" s="262" t="str">
        <f t="shared" si="37"/>
        <v>A-06-003高温水ヒートポンプ(水熱源･循環式)75℃・40℃・35℃・5℃270kW以下</v>
      </c>
      <c r="F214" s="260">
        <v>213</v>
      </c>
      <c r="G214" s="263" t="s">
        <v>10140</v>
      </c>
      <c r="H214" s="262" t="s">
        <v>10291</v>
      </c>
      <c r="I214" s="260"/>
      <c r="J214" s="261"/>
      <c r="K214" s="242" t="str">
        <f t="shared" si="38"/>
        <v>能力A_06_003</v>
      </c>
      <c r="L214" s="242" t="str">
        <f t="shared" si="39"/>
        <v>条件A_06_003</v>
      </c>
      <c r="M214" s="242" t="str">
        <f t="shared" si="40"/>
        <v>高温水ヒートポンプ(水熱源･循環式)75℃・40℃・35℃・5℃</v>
      </c>
      <c r="N214" s="242">
        <f t="shared" si="41"/>
        <v>1</v>
      </c>
      <c r="O214" s="242">
        <f t="shared" si="42"/>
        <v>1</v>
      </c>
      <c r="P214" s="242">
        <f t="shared" si="43"/>
        <v>0</v>
      </c>
      <c r="Q214" s="242">
        <f t="shared" si="48"/>
        <v>8</v>
      </c>
      <c r="R214" s="242" t="str">
        <f t="shared" si="44"/>
        <v>能力A_06_0031</v>
      </c>
      <c r="S214" s="242" t="str">
        <f t="shared" si="45"/>
        <v>条件A_06_0038</v>
      </c>
      <c r="T214" s="242" t="str">
        <f t="shared" si="46"/>
        <v>270kW以下</v>
      </c>
      <c r="U214" s="242" t="str">
        <f t="shared" si="47"/>
        <v>75℃・40℃・35℃・5℃</v>
      </c>
    </row>
    <row r="215" spans="1:21">
      <c r="A215" s="261" t="s">
        <v>6942</v>
      </c>
      <c r="B215" s="262" t="s">
        <v>7247</v>
      </c>
      <c r="C215" s="262" t="s">
        <v>7252</v>
      </c>
      <c r="D215" s="262" t="s">
        <v>7254</v>
      </c>
      <c r="E215" s="262" t="str">
        <f t="shared" si="37"/>
        <v>A-06-003高温水ヒートポンプ(水熱源･循環式)75℃・40℃・35℃・5℃270kW超350kW以下</v>
      </c>
      <c r="F215" s="260">
        <v>214</v>
      </c>
      <c r="G215" s="263" t="s">
        <v>10117</v>
      </c>
      <c r="H215" s="262" t="s">
        <v>10291</v>
      </c>
      <c r="I215" s="260"/>
      <c r="J215" s="261"/>
      <c r="K215" s="242" t="str">
        <f t="shared" si="38"/>
        <v>能力A_06_003</v>
      </c>
      <c r="L215" s="242" t="str">
        <f t="shared" si="39"/>
        <v>条件A_06_003</v>
      </c>
      <c r="M215" s="242" t="str">
        <f t="shared" si="40"/>
        <v>高温水ヒートポンプ(水熱源･循環式)75℃・40℃・35℃・5℃</v>
      </c>
      <c r="N215" s="242">
        <f t="shared" si="41"/>
        <v>2</v>
      </c>
      <c r="O215" s="242">
        <f t="shared" si="42"/>
        <v>0</v>
      </c>
      <c r="P215" s="242">
        <f t="shared" si="43"/>
        <v>0</v>
      </c>
      <c r="Q215" s="242">
        <f t="shared" si="48"/>
        <v>8</v>
      </c>
      <c r="R215" s="242" t="str">
        <f t="shared" si="44"/>
        <v>能力A_06_0032</v>
      </c>
      <c r="S215" s="242" t="str">
        <f t="shared" si="45"/>
        <v>条件A_06_0038</v>
      </c>
      <c r="T215" s="242" t="str">
        <f t="shared" si="46"/>
        <v>270kW超350kW以下</v>
      </c>
      <c r="U215" s="242" t="str">
        <f t="shared" si="47"/>
        <v>75℃・40℃・35℃・5℃</v>
      </c>
    </row>
    <row r="216" spans="1:21">
      <c r="A216" s="261" t="s">
        <v>6942</v>
      </c>
      <c r="B216" s="262" t="s">
        <v>7247</v>
      </c>
      <c r="C216" s="262" t="s">
        <v>7252</v>
      </c>
      <c r="D216" s="262" t="s">
        <v>7248</v>
      </c>
      <c r="E216" s="262" t="str">
        <f t="shared" si="37"/>
        <v>A-06-003高温水ヒートポンプ(水熱源･循環式)75℃・40℃・35℃・5℃350kW超540kW以下</v>
      </c>
      <c r="F216" s="260">
        <v>215</v>
      </c>
      <c r="G216" s="263" t="s">
        <v>146</v>
      </c>
      <c r="H216" s="262" t="s">
        <v>10291</v>
      </c>
      <c r="I216" s="260"/>
      <c r="J216" s="261"/>
      <c r="K216" s="242" t="str">
        <f t="shared" si="38"/>
        <v>能力A_06_003</v>
      </c>
      <c r="L216" s="242" t="str">
        <f t="shared" si="39"/>
        <v>条件A_06_003</v>
      </c>
      <c r="M216" s="242" t="str">
        <f t="shared" si="40"/>
        <v>高温水ヒートポンプ(水熱源･循環式)75℃・40℃・35℃・5℃</v>
      </c>
      <c r="N216" s="242">
        <f t="shared" si="41"/>
        <v>3</v>
      </c>
      <c r="O216" s="242">
        <f t="shared" si="42"/>
        <v>0</v>
      </c>
      <c r="P216" s="242">
        <f t="shared" si="43"/>
        <v>0</v>
      </c>
      <c r="Q216" s="242">
        <f t="shared" si="48"/>
        <v>8</v>
      </c>
      <c r="R216" s="242" t="str">
        <f t="shared" si="44"/>
        <v>能力A_06_0033</v>
      </c>
      <c r="S216" s="242" t="str">
        <f t="shared" si="45"/>
        <v>条件A_06_0038</v>
      </c>
      <c r="T216" s="242" t="str">
        <f t="shared" si="46"/>
        <v>350kW超540kW以下</v>
      </c>
      <c r="U216" s="242" t="str">
        <f t="shared" si="47"/>
        <v>75℃・40℃・35℃・5℃</v>
      </c>
    </row>
    <row r="217" spans="1:21">
      <c r="A217" s="261" t="s">
        <v>6942</v>
      </c>
      <c r="B217" s="262" t="s">
        <v>7247</v>
      </c>
      <c r="C217" s="262" t="s">
        <v>7252</v>
      </c>
      <c r="D217" s="262" t="s">
        <v>9805</v>
      </c>
      <c r="E217" s="262" t="str">
        <f t="shared" si="37"/>
        <v>A-06-003高温水ヒートポンプ(水熱源･循環式)75℃・40℃・35℃・5℃540kW超</v>
      </c>
      <c r="F217" s="260">
        <v>216</v>
      </c>
      <c r="G217" s="263" t="s">
        <v>146</v>
      </c>
      <c r="H217" s="262" t="s">
        <v>10291</v>
      </c>
      <c r="I217" s="260"/>
      <c r="J217" s="261"/>
      <c r="K217" s="242" t="str">
        <f t="shared" si="38"/>
        <v>能力A_06_003</v>
      </c>
      <c r="L217" s="242" t="str">
        <f t="shared" si="39"/>
        <v>条件A_06_003</v>
      </c>
      <c r="M217" s="242" t="str">
        <f t="shared" si="40"/>
        <v>高温水ヒートポンプ(水熱源･循環式)75℃・40℃・35℃・5℃</v>
      </c>
      <c r="N217" s="242">
        <f t="shared" si="41"/>
        <v>4</v>
      </c>
      <c r="O217" s="242">
        <f t="shared" si="42"/>
        <v>0</v>
      </c>
      <c r="P217" s="242">
        <f t="shared" si="43"/>
        <v>0</v>
      </c>
      <c r="Q217" s="242">
        <f t="shared" si="48"/>
        <v>8</v>
      </c>
      <c r="R217" s="242" t="str">
        <f t="shared" si="44"/>
        <v>能力A_06_0034</v>
      </c>
      <c r="S217" s="242" t="str">
        <f t="shared" si="45"/>
        <v>条件A_06_0038</v>
      </c>
      <c r="T217" s="242" t="str">
        <f t="shared" si="46"/>
        <v>540kW超</v>
      </c>
      <c r="U217" s="242" t="str">
        <f t="shared" si="47"/>
        <v>75℃・40℃・35℃・5℃</v>
      </c>
    </row>
    <row r="218" spans="1:21">
      <c r="A218" s="261" t="s">
        <v>6942</v>
      </c>
      <c r="B218" s="262" t="s">
        <v>7247</v>
      </c>
      <c r="C218" s="262" t="s">
        <v>7253</v>
      </c>
      <c r="D218" s="262" t="s">
        <v>4279</v>
      </c>
      <c r="E218" s="262" t="str">
        <f t="shared" si="37"/>
        <v>A-06-003高温水ヒートポンプ(水熱源･循環式)75℃・30℃・20℃・10℃270kW以下</v>
      </c>
      <c r="F218" s="260">
        <v>217</v>
      </c>
      <c r="G218" s="263" t="s">
        <v>9804</v>
      </c>
      <c r="H218" s="262" t="s">
        <v>10291</v>
      </c>
      <c r="I218" s="260"/>
      <c r="J218" s="261"/>
      <c r="K218" s="242" t="str">
        <f t="shared" si="38"/>
        <v>能力A_06_003</v>
      </c>
      <c r="L218" s="242" t="str">
        <f t="shared" si="39"/>
        <v>条件A_06_003</v>
      </c>
      <c r="M218" s="242" t="str">
        <f t="shared" si="40"/>
        <v>高温水ヒートポンプ(水熱源･循環式)75℃・30℃・20℃・10℃</v>
      </c>
      <c r="N218" s="242">
        <f t="shared" si="41"/>
        <v>1</v>
      </c>
      <c r="O218" s="242">
        <f t="shared" si="42"/>
        <v>1</v>
      </c>
      <c r="P218" s="242">
        <f t="shared" si="43"/>
        <v>0</v>
      </c>
      <c r="Q218" s="242">
        <f t="shared" si="48"/>
        <v>9</v>
      </c>
      <c r="R218" s="242" t="str">
        <f t="shared" si="44"/>
        <v>能力A_06_0031</v>
      </c>
      <c r="S218" s="242" t="str">
        <f t="shared" si="45"/>
        <v>条件A_06_0039</v>
      </c>
      <c r="T218" s="242" t="str">
        <f t="shared" si="46"/>
        <v>270kW以下</v>
      </c>
      <c r="U218" s="242" t="str">
        <f t="shared" si="47"/>
        <v>75℃・30℃・20℃・10℃</v>
      </c>
    </row>
    <row r="219" spans="1:21">
      <c r="A219" s="261" t="s">
        <v>6942</v>
      </c>
      <c r="B219" s="262" t="s">
        <v>7247</v>
      </c>
      <c r="C219" s="262" t="s">
        <v>7253</v>
      </c>
      <c r="D219" s="262" t="s">
        <v>7254</v>
      </c>
      <c r="E219" s="262" t="str">
        <f t="shared" si="37"/>
        <v>A-06-003高温水ヒートポンプ(水熱源･循環式)75℃・30℃・20℃・10℃270kW超350kW以下</v>
      </c>
      <c r="F219" s="260">
        <v>218</v>
      </c>
      <c r="G219" s="263" t="s">
        <v>146</v>
      </c>
      <c r="H219" s="262" t="s">
        <v>10291</v>
      </c>
      <c r="I219" s="260"/>
      <c r="J219" s="261"/>
      <c r="K219" s="242" t="str">
        <f t="shared" si="38"/>
        <v>能力A_06_003</v>
      </c>
      <c r="L219" s="242" t="str">
        <f t="shared" si="39"/>
        <v>条件A_06_003</v>
      </c>
      <c r="M219" s="242" t="str">
        <f t="shared" si="40"/>
        <v>高温水ヒートポンプ(水熱源･循環式)75℃・30℃・20℃・10℃</v>
      </c>
      <c r="N219" s="242">
        <f t="shared" si="41"/>
        <v>2</v>
      </c>
      <c r="O219" s="242">
        <f t="shared" si="42"/>
        <v>0</v>
      </c>
      <c r="P219" s="242">
        <f t="shared" si="43"/>
        <v>0</v>
      </c>
      <c r="Q219" s="242">
        <f t="shared" si="48"/>
        <v>9</v>
      </c>
      <c r="R219" s="242" t="str">
        <f t="shared" si="44"/>
        <v>能力A_06_0032</v>
      </c>
      <c r="S219" s="242" t="str">
        <f t="shared" si="45"/>
        <v>条件A_06_0039</v>
      </c>
      <c r="T219" s="242" t="str">
        <f t="shared" si="46"/>
        <v>270kW超350kW以下</v>
      </c>
      <c r="U219" s="242" t="str">
        <f t="shared" si="47"/>
        <v>75℃・30℃・20℃・10℃</v>
      </c>
    </row>
    <row r="220" spans="1:21">
      <c r="A220" s="261" t="s">
        <v>6942</v>
      </c>
      <c r="B220" s="262" t="s">
        <v>7247</v>
      </c>
      <c r="C220" s="262" t="s">
        <v>7253</v>
      </c>
      <c r="D220" s="262" t="s">
        <v>7248</v>
      </c>
      <c r="E220" s="262" t="str">
        <f t="shared" si="37"/>
        <v>A-06-003高温水ヒートポンプ(水熱源･循環式)75℃・30℃・20℃・10℃350kW超540kW以下</v>
      </c>
      <c r="F220" s="260">
        <v>219</v>
      </c>
      <c r="G220" s="263" t="s">
        <v>10141</v>
      </c>
      <c r="H220" s="262" t="s">
        <v>10291</v>
      </c>
      <c r="I220" s="260"/>
      <c r="J220" s="261"/>
      <c r="K220" s="242" t="str">
        <f t="shared" si="38"/>
        <v>能力A_06_003</v>
      </c>
      <c r="L220" s="242" t="str">
        <f t="shared" si="39"/>
        <v>条件A_06_003</v>
      </c>
      <c r="M220" s="242" t="str">
        <f t="shared" si="40"/>
        <v>高温水ヒートポンプ(水熱源･循環式)75℃・30℃・20℃・10℃</v>
      </c>
      <c r="N220" s="242">
        <f t="shared" si="41"/>
        <v>3</v>
      </c>
      <c r="O220" s="242">
        <f t="shared" si="42"/>
        <v>0</v>
      </c>
      <c r="P220" s="242">
        <f t="shared" si="43"/>
        <v>0</v>
      </c>
      <c r="Q220" s="242">
        <f t="shared" si="48"/>
        <v>9</v>
      </c>
      <c r="R220" s="242" t="str">
        <f t="shared" si="44"/>
        <v>能力A_06_0033</v>
      </c>
      <c r="S220" s="242" t="str">
        <f t="shared" si="45"/>
        <v>条件A_06_0039</v>
      </c>
      <c r="T220" s="242" t="str">
        <f t="shared" si="46"/>
        <v>350kW超540kW以下</v>
      </c>
      <c r="U220" s="242" t="str">
        <f t="shared" si="47"/>
        <v>75℃・30℃・20℃・10℃</v>
      </c>
    </row>
    <row r="221" spans="1:21">
      <c r="A221" s="261" t="s">
        <v>6942</v>
      </c>
      <c r="B221" s="262" t="s">
        <v>7247</v>
      </c>
      <c r="C221" s="262" t="s">
        <v>7253</v>
      </c>
      <c r="D221" s="262" t="s">
        <v>9805</v>
      </c>
      <c r="E221" s="262" t="str">
        <f t="shared" si="37"/>
        <v>A-06-003高温水ヒートポンプ(水熱源･循環式)75℃・30℃・20℃・10℃540kW超</v>
      </c>
      <c r="F221" s="260">
        <v>220</v>
      </c>
      <c r="G221" s="263" t="s">
        <v>146</v>
      </c>
      <c r="H221" s="262" t="s">
        <v>10291</v>
      </c>
      <c r="I221" s="260"/>
      <c r="J221" s="261"/>
      <c r="K221" s="242" t="str">
        <f t="shared" si="38"/>
        <v>能力A_06_003</v>
      </c>
      <c r="L221" s="242" t="str">
        <f t="shared" si="39"/>
        <v>条件A_06_003</v>
      </c>
      <c r="M221" s="242" t="str">
        <f t="shared" si="40"/>
        <v>高温水ヒートポンプ(水熱源･循環式)75℃・30℃・20℃・10℃</v>
      </c>
      <c r="N221" s="242">
        <f t="shared" si="41"/>
        <v>4</v>
      </c>
      <c r="O221" s="242">
        <f t="shared" si="42"/>
        <v>0</v>
      </c>
      <c r="P221" s="242">
        <f t="shared" si="43"/>
        <v>0</v>
      </c>
      <c r="Q221" s="242">
        <f t="shared" si="48"/>
        <v>9</v>
      </c>
      <c r="R221" s="242" t="str">
        <f t="shared" si="44"/>
        <v>能力A_06_0034</v>
      </c>
      <c r="S221" s="242" t="str">
        <f t="shared" si="45"/>
        <v>条件A_06_0039</v>
      </c>
      <c r="T221" s="242" t="str">
        <f t="shared" si="46"/>
        <v>540kW超</v>
      </c>
      <c r="U221" s="242" t="str">
        <f t="shared" si="47"/>
        <v>75℃・30℃・20℃・10℃</v>
      </c>
    </row>
    <row r="222" spans="1:21">
      <c r="A222" s="261" t="s">
        <v>6942</v>
      </c>
      <c r="B222" s="262" t="s">
        <v>7247</v>
      </c>
      <c r="C222" s="262" t="s">
        <v>861</v>
      </c>
      <c r="D222" s="262" t="s">
        <v>4279</v>
      </c>
      <c r="E222" s="262" t="str">
        <f t="shared" si="37"/>
        <v>A-06-003高温水ヒートポンプ(水熱源･循環式)75℃・35℃以上40℃以下・30℃・10℃270kW以下</v>
      </c>
      <c r="F222" s="260">
        <v>221</v>
      </c>
      <c r="G222" s="263" t="s">
        <v>10142</v>
      </c>
      <c r="H222" s="262" t="s">
        <v>10291</v>
      </c>
      <c r="I222" s="260"/>
      <c r="J222" s="261"/>
      <c r="K222" s="242" t="str">
        <f t="shared" si="38"/>
        <v>能力A_06_003</v>
      </c>
      <c r="L222" s="242" t="str">
        <f t="shared" si="39"/>
        <v>条件A_06_003</v>
      </c>
      <c r="M222" s="242" t="str">
        <f t="shared" si="40"/>
        <v>高温水ヒートポンプ(水熱源･循環式)75℃・35℃以上40℃以下・30℃・10℃</v>
      </c>
      <c r="N222" s="242">
        <f t="shared" si="41"/>
        <v>1</v>
      </c>
      <c r="O222" s="242">
        <f t="shared" si="42"/>
        <v>1</v>
      </c>
      <c r="P222" s="242">
        <f t="shared" si="43"/>
        <v>0</v>
      </c>
      <c r="Q222" s="242">
        <f t="shared" si="48"/>
        <v>10</v>
      </c>
      <c r="R222" s="242" t="str">
        <f t="shared" si="44"/>
        <v>能力A_06_0031</v>
      </c>
      <c r="S222" s="242" t="str">
        <f t="shared" si="45"/>
        <v>条件A_06_00310</v>
      </c>
      <c r="T222" s="242" t="str">
        <f t="shared" si="46"/>
        <v>270kW以下</v>
      </c>
      <c r="U222" s="242" t="str">
        <f t="shared" si="47"/>
        <v>75℃・35℃以上40℃以下・30℃・10℃</v>
      </c>
    </row>
    <row r="223" spans="1:21">
      <c r="A223" s="261" t="s">
        <v>6942</v>
      </c>
      <c r="B223" s="262" t="s">
        <v>7247</v>
      </c>
      <c r="C223" s="262" t="s">
        <v>861</v>
      </c>
      <c r="D223" s="262" t="s">
        <v>7254</v>
      </c>
      <c r="E223" s="262" t="str">
        <f t="shared" si="37"/>
        <v>A-06-003高温水ヒートポンプ(水熱源･循環式)75℃・35℃以上40℃以下・30℃・10℃270kW超350kW以下</v>
      </c>
      <c r="F223" s="260">
        <v>222</v>
      </c>
      <c r="G223" s="263" t="s">
        <v>10143</v>
      </c>
      <c r="H223" s="262" t="s">
        <v>10291</v>
      </c>
      <c r="I223" s="260"/>
      <c r="J223" s="261"/>
      <c r="K223" s="242" t="str">
        <f t="shared" si="38"/>
        <v>能力A_06_003</v>
      </c>
      <c r="L223" s="242" t="str">
        <f t="shared" si="39"/>
        <v>条件A_06_003</v>
      </c>
      <c r="M223" s="242" t="str">
        <f t="shared" si="40"/>
        <v>高温水ヒートポンプ(水熱源･循環式)75℃・35℃以上40℃以下・30℃・10℃</v>
      </c>
      <c r="N223" s="242">
        <f t="shared" si="41"/>
        <v>2</v>
      </c>
      <c r="O223" s="242">
        <f t="shared" si="42"/>
        <v>0</v>
      </c>
      <c r="P223" s="242">
        <f t="shared" si="43"/>
        <v>0</v>
      </c>
      <c r="Q223" s="242">
        <f t="shared" si="48"/>
        <v>10</v>
      </c>
      <c r="R223" s="242" t="str">
        <f t="shared" si="44"/>
        <v>能力A_06_0032</v>
      </c>
      <c r="S223" s="242" t="str">
        <f t="shared" si="45"/>
        <v>条件A_06_00310</v>
      </c>
      <c r="T223" s="242" t="str">
        <f t="shared" si="46"/>
        <v>270kW超350kW以下</v>
      </c>
      <c r="U223" s="242" t="str">
        <f t="shared" si="47"/>
        <v>75℃・35℃以上40℃以下・30℃・10℃</v>
      </c>
    </row>
    <row r="224" spans="1:21">
      <c r="A224" s="261" t="s">
        <v>6942</v>
      </c>
      <c r="B224" s="262" t="s">
        <v>7247</v>
      </c>
      <c r="C224" s="262" t="s">
        <v>861</v>
      </c>
      <c r="D224" s="262" t="s">
        <v>7248</v>
      </c>
      <c r="E224" s="262" t="str">
        <f t="shared" si="37"/>
        <v>A-06-003高温水ヒートポンプ(水熱源･循環式)75℃・35℃以上40℃以下・30℃・10℃350kW超540kW以下</v>
      </c>
      <c r="F224" s="260">
        <v>223</v>
      </c>
      <c r="G224" s="263" t="s">
        <v>10117</v>
      </c>
      <c r="H224" s="262" t="s">
        <v>10291</v>
      </c>
      <c r="I224" s="260"/>
      <c r="J224" s="261"/>
      <c r="K224" s="242" t="str">
        <f t="shared" si="38"/>
        <v>能力A_06_003</v>
      </c>
      <c r="L224" s="242" t="str">
        <f t="shared" si="39"/>
        <v>条件A_06_003</v>
      </c>
      <c r="M224" s="242" t="str">
        <f t="shared" si="40"/>
        <v>高温水ヒートポンプ(水熱源･循環式)75℃・35℃以上40℃以下・30℃・10℃</v>
      </c>
      <c r="N224" s="242">
        <f t="shared" si="41"/>
        <v>3</v>
      </c>
      <c r="O224" s="242">
        <f t="shared" si="42"/>
        <v>0</v>
      </c>
      <c r="P224" s="242">
        <f t="shared" si="43"/>
        <v>0</v>
      </c>
      <c r="Q224" s="242">
        <f t="shared" si="48"/>
        <v>10</v>
      </c>
      <c r="R224" s="242" t="str">
        <f t="shared" si="44"/>
        <v>能力A_06_0033</v>
      </c>
      <c r="S224" s="242" t="str">
        <f t="shared" si="45"/>
        <v>条件A_06_00310</v>
      </c>
      <c r="T224" s="242" t="str">
        <f t="shared" si="46"/>
        <v>350kW超540kW以下</v>
      </c>
      <c r="U224" s="242" t="str">
        <f t="shared" si="47"/>
        <v>75℃・35℃以上40℃以下・30℃・10℃</v>
      </c>
    </row>
    <row r="225" spans="1:21">
      <c r="A225" s="261" t="s">
        <v>6942</v>
      </c>
      <c r="B225" s="262" t="s">
        <v>7247</v>
      </c>
      <c r="C225" s="262" t="s">
        <v>861</v>
      </c>
      <c r="D225" s="262" t="s">
        <v>9805</v>
      </c>
      <c r="E225" s="262" t="str">
        <f t="shared" si="37"/>
        <v>A-06-003高温水ヒートポンプ(水熱源･循環式)75℃・35℃以上40℃以下・30℃・10℃540kW超</v>
      </c>
      <c r="F225" s="260">
        <v>224</v>
      </c>
      <c r="G225" s="263" t="s">
        <v>146</v>
      </c>
      <c r="H225" s="262" t="s">
        <v>10291</v>
      </c>
      <c r="I225" s="260"/>
      <c r="J225" s="261"/>
      <c r="K225" s="242" t="str">
        <f t="shared" si="38"/>
        <v>能力A_06_003</v>
      </c>
      <c r="L225" s="242" t="str">
        <f t="shared" si="39"/>
        <v>条件A_06_003</v>
      </c>
      <c r="M225" s="242" t="str">
        <f t="shared" si="40"/>
        <v>高温水ヒートポンプ(水熱源･循環式)75℃・35℃以上40℃以下・30℃・10℃</v>
      </c>
      <c r="N225" s="242">
        <f t="shared" si="41"/>
        <v>4</v>
      </c>
      <c r="O225" s="242">
        <f t="shared" si="42"/>
        <v>0</v>
      </c>
      <c r="P225" s="242">
        <f t="shared" si="43"/>
        <v>0</v>
      </c>
      <c r="Q225" s="242">
        <f t="shared" si="48"/>
        <v>10</v>
      </c>
      <c r="R225" s="242" t="str">
        <f t="shared" si="44"/>
        <v>能力A_06_0034</v>
      </c>
      <c r="S225" s="242" t="str">
        <f t="shared" si="45"/>
        <v>条件A_06_00310</v>
      </c>
      <c r="T225" s="242" t="str">
        <f t="shared" si="46"/>
        <v>540kW超</v>
      </c>
      <c r="U225" s="242" t="str">
        <f t="shared" si="47"/>
        <v>75℃・35℃以上40℃以下・30℃・10℃</v>
      </c>
    </row>
    <row r="226" spans="1:21">
      <c r="A226" s="261" t="s">
        <v>6942</v>
      </c>
      <c r="B226" s="262" t="s">
        <v>7247</v>
      </c>
      <c r="C226" s="262" t="s">
        <v>7255</v>
      </c>
      <c r="D226" s="262" t="s">
        <v>4279</v>
      </c>
      <c r="E226" s="262" t="str">
        <f t="shared" si="37"/>
        <v>A-06-003高温水ヒートポンプ(水熱源･循環式)90℃・30℃・25℃・5℃270kW以下</v>
      </c>
      <c r="F226" s="260">
        <v>225</v>
      </c>
      <c r="G226" s="263" t="s">
        <v>146</v>
      </c>
      <c r="H226" s="262" t="s">
        <v>10291</v>
      </c>
      <c r="I226" s="260"/>
      <c r="J226" s="261"/>
      <c r="K226" s="242" t="str">
        <f t="shared" si="38"/>
        <v>能力A_06_003</v>
      </c>
      <c r="L226" s="242" t="str">
        <f t="shared" si="39"/>
        <v>条件A_06_003</v>
      </c>
      <c r="M226" s="242" t="str">
        <f t="shared" si="40"/>
        <v>高温水ヒートポンプ(水熱源･循環式)90℃・30℃・25℃・5℃</v>
      </c>
      <c r="N226" s="242">
        <f t="shared" si="41"/>
        <v>1</v>
      </c>
      <c r="O226" s="242">
        <f t="shared" si="42"/>
        <v>1</v>
      </c>
      <c r="P226" s="242">
        <f t="shared" si="43"/>
        <v>0</v>
      </c>
      <c r="Q226" s="242">
        <f t="shared" si="48"/>
        <v>11</v>
      </c>
      <c r="R226" s="242" t="str">
        <f t="shared" si="44"/>
        <v>能力A_06_0031</v>
      </c>
      <c r="S226" s="242" t="str">
        <f t="shared" si="45"/>
        <v>条件A_06_00311</v>
      </c>
      <c r="T226" s="242" t="str">
        <f t="shared" si="46"/>
        <v>270kW以下</v>
      </c>
      <c r="U226" s="242" t="str">
        <f t="shared" si="47"/>
        <v>90℃・30℃・25℃・5℃</v>
      </c>
    </row>
    <row r="227" spans="1:21">
      <c r="A227" s="261" t="s">
        <v>6942</v>
      </c>
      <c r="B227" s="262" t="s">
        <v>7247</v>
      </c>
      <c r="C227" s="262" t="s">
        <v>7255</v>
      </c>
      <c r="D227" s="262" t="s">
        <v>7254</v>
      </c>
      <c r="E227" s="262" t="str">
        <f t="shared" si="37"/>
        <v>A-06-003高温水ヒートポンプ(水熱源･循環式)90℃・30℃・25℃・5℃270kW超350kW以下</v>
      </c>
      <c r="F227" s="260">
        <v>226</v>
      </c>
      <c r="G227" s="263" t="s">
        <v>9809</v>
      </c>
      <c r="H227" s="262" t="s">
        <v>10291</v>
      </c>
      <c r="I227" s="260"/>
      <c r="J227" s="261"/>
      <c r="K227" s="242" t="str">
        <f t="shared" si="38"/>
        <v>能力A_06_003</v>
      </c>
      <c r="L227" s="242" t="str">
        <f t="shared" si="39"/>
        <v>条件A_06_003</v>
      </c>
      <c r="M227" s="242" t="str">
        <f t="shared" si="40"/>
        <v>高温水ヒートポンプ(水熱源･循環式)90℃・30℃・25℃・5℃</v>
      </c>
      <c r="N227" s="242">
        <f t="shared" si="41"/>
        <v>2</v>
      </c>
      <c r="O227" s="242">
        <f t="shared" si="42"/>
        <v>0</v>
      </c>
      <c r="P227" s="242">
        <f t="shared" si="43"/>
        <v>0</v>
      </c>
      <c r="Q227" s="242">
        <f t="shared" si="48"/>
        <v>11</v>
      </c>
      <c r="R227" s="242" t="str">
        <f t="shared" si="44"/>
        <v>能力A_06_0032</v>
      </c>
      <c r="S227" s="242" t="str">
        <f t="shared" si="45"/>
        <v>条件A_06_00311</v>
      </c>
      <c r="T227" s="242" t="str">
        <f t="shared" si="46"/>
        <v>270kW超350kW以下</v>
      </c>
      <c r="U227" s="242" t="str">
        <f t="shared" si="47"/>
        <v>90℃・30℃・25℃・5℃</v>
      </c>
    </row>
    <row r="228" spans="1:21">
      <c r="A228" s="261" t="s">
        <v>6942</v>
      </c>
      <c r="B228" s="262" t="s">
        <v>7247</v>
      </c>
      <c r="C228" s="262" t="s">
        <v>7255</v>
      </c>
      <c r="D228" s="262" t="s">
        <v>7248</v>
      </c>
      <c r="E228" s="262" t="str">
        <f t="shared" si="37"/>
        <v>A-06-003高温水ヒートポンプ(水熱源･循環式)90℃・30℃・25℃・5℃350kW超540kW以下</v>
      </c>
      <c r="F228" s="260">
        <v>227</v>
      </c>
      <c r="G228" s="263" t="s">
        <v>146</v>
      </c>
      <c r="H228" s="262" t="s">
        <v>10291</v>
      </c>
      <c r="I228" s="260"/>
      <c r="J228" s="261"/>
      <c r="K228" s="242" t="str">
        <f t="shared" si="38"/>
        <v>能力A_06_003</v>
      </c>
      <c r="L228" s="242" t="str">
        <f t="shared" si="39"/>
        <v>条件A_06_003</v>
      </c>
      <c r="M228" s="242" t="str">
        <f t="shared" si="40"/>
        <v>高温水ヒートポンプ(水熱源･循環式)90℃・30℃・25℃・5℃</v>
      </c>
      <c r="N228" s="242">
        <f t="shared" si="41"/>
        <v>3</v>
      </c>
      <c r="O228" s="242">
        <f t="shared" si="42"/>
        <v>0</v>
      </c>
      <c r="P228" s="242">
        <f t="shared" si="43"/>
        <v>0</v>
      </c>
      <c r="Q228" s="242">
        <f t="shared" si="48"/>
        <v>11</v>
      </c>
      <c r="R228" s="242" t="str">
        <f t="shared" si="44"/>
        <v>能力A_06_0033</v>
      </c>
      <c r="S228" s="242" t="str">
        <f t="shared" si="45"/>
        <v>条件A_06_00311</v>
      </c>
      <c r="T228" s="242" t="str">
        <f t="shared" si="46"/>
        <v>350kW超540kW以下</v>
      </c>
      <c r="U228" s="242" t="str">
        <f t="shared" si="47"/>
        <v>90℃・30℃・25℃・5℃</v>
      </c>
    </row>
    <row r="229" spans="1:21">
      <c r="A229" s="261" t="s">
        <v>6942</v>
      </c>
      <c r="B229" s="262" t="s">
        <v>7247</v>
      </c>
      <c r="C229" s="262" t="s">
        <v>7255</v>
      </c>
      <c r="D229" s="262" t="s">
        <v>9805</v>
      </c>
      <c r="E229" s="262" t="str">
        <f t="shared" si="37"/>
        <v>A-06-003高温水ヒートポンプ(水熱源･循環式)90℃・30℃・25℃・5℃540kW超</v>
      </c>
      <c r="F229" s="260">
        <v>228</v>
      </c>
      <c r="G229" s="263" t="s">
        <v>146</v>
      </c>
      <c r="H229" s="262" t="s">
        <v>10291</v>
      </c>
      <c r="I229" s="260"/>
      <c r="J229" s="261"/>
      <c r="K229" s="242" t="str">
        <f t="shared" si="38"/>
        <v>能力A_06_003</v>
      </c>
      <c r="L229" s="242" t="str">
        <f t="shared" si="39"/>
        <v>条件A_06_003</v>
      </c>
      <c r="M229" s="242" t="str">
        <f t="shared" si="40"/>
        <v>高温水ヒートポンプ(水熱源･循環式)90℃・30℃・25℃・5℃</v>
      </c>
      <c r="N229" s="242">
        <f t="shared" si="41"/>
        <v>4</v>
      </c>
      <c r="O229" s="242">
        <f t="shared" si="42"/>
        <v>0</v>
      </c>
      <c r="P229" s="242">
        <f t="shared" si="43"/>
        <v>0</v>
      </c>
      <c r="Q229" s="242">
        <f t="shared" si="48"/>
        <v>11</v>
      </c>
      <c r="R229" s="242" t="str">
        <f t="shared" si="44"/>
        <v>能力A_06_0034</v>
      </c>
      <c r="S229" s="242" t="str">
        <f t="shared" si="45"/>
        <v>条件A_06_00311</v>
      </c>
      <c r="T229" s="242" t="str">
        <f t="shared" si="46"/>
        <v>540kW超</v>
      </c>
      <c r="U229" s="242" t="str">
        <f t="shared" si="47"/>
        <v>90℃・30℃・25℃・5℃</v>
      </c>
    </row>
    <row r="230" spans="1:21">
      <c r="A230" s="261" t="s">
        <v>6942</v>
      </c>
      <c r="B230" s="262" t="s">
        <v>7247</v>
      </c>
      <c r="C230" s="262" t="s">
        <v>9810</v>
      </c>
      <c r="D230" s="262" t="s">
        <v>4279</v>
      </c>
      <c r="E230" s="262" t="str">
        <f t="shared" si="37"/>
        <v>A-06-003高温水ヒートポンプ(水熱源･循環式)90℃・40℃・35℃・5℃270kW以下</v>
      </c>
      <c r="F230" s="260">
        <v>229</v>
      </c>
      <c r="G230" s="263" t="s">
        <v>146</v>
      </c>
      <c r="H230" s="262" t="s">
        <v>10291</v>
      </c>
      <c r="I230" s="260"/>
      <c r="J230" s="261"/>
      <c r="K230" s="242" t="str">
        <f t="shared" si="38"/>
        <v>能力A_06_003</v>
      </c>
      <c r="L230" s="242" t="str">
        <f t="shared" si="39"/>
        <v>条件A_06_003</v>
      </c>
      <c r="M230" s="242" t="str">
        <f t="shared" si="40"/>
        <v>高温水ヒートポンプ(水熱源･循環式)90℃・40℃・35℃・5℃</v>
      </c>
      <c r="N230" s="242">
        <f t="shared" si="41"/>
        <v>1</v>
      </c>
      <c r="O230" s="242">
        <f t="shared" si="42"/>
        <v>1</v>
      </c>
      <c r="P230" s="242">
        <f t="shared" si="43"/>
        <v>0</v>
      </c>
      <c r="Q230" s="242">
        <f t="shared" si="48"/>
        <v>12</v>
      </c>
      <c r="R230" s="242" t="str">
        <f t="shared" si="44"/>
        <v>能力A_06_0031</v>
      </c>
      <c r="S230" s="242" t="str">
        <f t="shared" si="45"/>
        <v>条件A_06_00312</v>
      </c>
      <c r="T230" s="242" t="str">
        <f t="shared" si="46"/>
        <v>270kW以下</v>
      </c>
      <c r="U230" s="242" t="str">
        <f t="shared" si="47"/>
        <v>90℃・40℃・35℃・5℃</v>
      </c>
    </row>
    <row r="231" spans="1:21">
      <c r="A231" s="261" t="s">
        <v>6942</v>
      </c>
      <c r="B231" s="262" t="s">
        <v>7247</v>
      </c>
      <c r="C231" s="262" t="s">
        <v>9810</v>
      </c>
      <c r="D231" s="262" t="s">
        <v>7254</v>
      </c>
      <c r="E231" s="262" t="str">
        <f t="shared" si="37"/>
        <v>A-06-003高温水ヒートポンプ(水熱源･循環式)90℃・40℃・35℃・5℃270kW超350kW以下</v>
      </c>
      <c r="F231" s="260">
        <v>230</v>
      </c>
      <c r="G231" s="263" t="s">
        <v>146</v>
      </c>
      <c r="H231" s="262" t="s">
        <v>10291</v>
      </c>
      <c r="I231" s="260"/>
      <c r="J231" s="261"/>
      <c r="K231" s="242" t="str">
        <f t="shared" si="38"/>
        <v>能力A_06_003</v>
      </c>
      <c r="L231" s="242" t="str">
        <f t="shared" si="39"/>
        <v>条件A_06_003</v>
      </c>
      <c r="M231" s="242" t="str">
        <f t="shared" si="40"/>
        <v>高温水ヒートポンプ(水熱源･循環式)90℃・40℃・35℃・5℃</v>
      </c>
      <c r="N231" s="242">
        <f t="shared" si="41"/>
        <v>2</v>
      </c>
      <c r="O231" s="242">
        <f t="shared" si="42"/>
        <v>0</v>
      </c>
      <c r="P231" s="242">
        <f t="shared" si="43"/>
        <v>0</v>
      </c>
      <c r="Q231" s="242">
        <f t="shared" si="48"/>
        <v>12</v>
      </c>
      <c r="R231" s="242" t="str">
        <f t="shared" si="44"/>
        <v>能力A_06_0032</v>
      </c>
      <c r="S231" s="242" t="str">
        <f t="shared" si="45"/>
        <v>条件A_06_00312</v>
      </c>
      <c r="T231" s="242" t="str">
        <f t="shared" si="46"/>
        <v>270kW超350kW以下</v>
      </c>
      <c r="U231" s="242" t="str">
        <f t="shared" si="47"/>
        <v>90℃・40℃・35℃・5℃</v>
      </c>
    </row>
    <row r="232" spans="1:21">
      <c r="A232" s="261" t="s">
        <v>6942</v>
      </c>
      <c r="B232" s="262" t="s">
        <v>7247</v>
      </c>
      <c r="C232" s="262" t="s">
        <v>9810</v>
      </c>
      <c r="D232" s="262" t="s">
        <v>7248</v>
      </c>
      <c r="E232" s="262" t="str">
        <f t="shared" si="37"/>
        <v>A-06-003高温水ヒートポンプ(水熱源･循環式)90℃・40℃・35℃・5℃350kW超540kW以下</v>
      </c>
      <c r="F232" s="260">
        <v>231</v>
      </c>
      <c r="G232" s="263" t="s">
        <v>10111</v>
      </c>
      <c r="H232" s="262" t="s">
        <v>10291</v>
      </c>
      <c r="I232" s="260"/>
      <c r="J232" s="261"/>
      <c r="K232" s="242" t="str">
        <f t="shared" si="38"/>
        <v>能力A_06_003</v>
      </c>
      <c r="L232" s="242" t="str">
        <f t="shared" si="39"/>
        <v>条件A_06_003</v>
      </c>
      <c r="M232" s="242" t="str">
        <f t="shared" si="40"/>
        <v>高温水ヒートポンプ(水熱源･循環式)90℃・40℃・35℃・5℃</v>
      </c>
      <c r="N232" s="242">
        <f t="shared" si="41"/>
        <v>3</v>
      </c>
      <c r="O232" s="242">
        <f t="shared" si="42"/>
        <v>0</v>
      </c>
      <c r="P232" s="242">
        <f t="shared" si="43"/>
        <v>0</v>
      </c>
      <c r="Q232" s="242">
        <f t="shared" si="48"/>
        <v>12</v>
      </c>
      <c r="R232" s="242" t="str">
        <f t="shared" si="44"/>
        <v>能力A_06_0033</v>
      </c>
      <c r="S232" s="242" t="str">
        <f t="shared" si="45"/>
        <v>条件A_06_00312</v>
      </c>
      <c r="T232" s="242" t="str">
        <f t="shared" si="46"/>
        <v>350kW超540kW以下</v>
      </c>
      <c r="U232" s="242" t="str">
        <f t="shared" si="47"/>
        <v>90℃・40℃・35℃・5℃</v>
      </c>
    </row>
    <row r="233" spans="1:21">
      <c r="A233" s="261" t="s">
        <v>6942</v>
      </c>
      <c r="B233" s="262" t="s">
        <v>7247</v>
      </c>
      <c r="C233" s="262" t="s">
        <v>9810</v>
      </c>
      <c r="D233" s="262" t="s">
        <v>9805</v>
      </c>
      <c r="E233" s="262" t="str">
        <f t="shared" si="37"/>
        <v>A-06-003高温水ヒートポンプ(水熱源･循環式)90℃・40℃・35℃・5℃540kW超</v>
      </c>
      <c r="F233" s="260">
        <v>232</v>
      </c>
      <c r="G233" s="263" t="s">
        <v>10111</v>
      </c>
      <c r="H233" s="262" t="s">
        <v>10291</v>
      </c>
      <c r="I233" s="260"/>
      <c r="J233" s="261"/>
      <c r="K233" s="242" t="str">
        <f t="shared" si="38"/>
        <v>能力A_06_003</v>
      </c>
      <c r="L233" s="242" t="str">
        <f t="shared" si="39"/>
        <v>条件A_06_003</v>
      </c>
      <c r="M233" s="242" t="str">
        <f t="shared" si="40"/>
        <v>高温水ヒートポンプ(水熱源･循環式)90℃・40℃・35℃・5℃</v>
      </c>
      <c r="N233" s="242">
        <f t="shared" si="41"/>
        <v>4</v>
      </c>
      <c r="O233" s="242">
        <f t="shared" si="42"/>
        <v>0</v>
      </c>
      <c r="P233" s="242">
        <f t="shared" si="43"/>
        <v>0</v>
      </c>
      <c r="Q233" s="242">
        <f t="shared" si="48"/>
        <v>12</v>
      </c>
      <c r="R233" s="242" t="str">
        <f t="shared" si="44"/>
        <v>能力A_06_0034</v>
      </c>
      <c r="S233" s="242" t="str">
        <f t="shared" si="45"/>
        <v>条件A_06_00312</v>
      </c>
      <c r="T233" s="242" t="str">
        <f t="shared" si="46"/>
        <v>540kW超</v>
      </c>
      <c r="U233" s="242" t="str">
        <f t="shared" si="47"/>
        <v>90℃・40℃・35℃・5℃</v>
      </c>
    </row>
    <row r="234" spans="1:21">
      <c r="A234" s="261" t="s">
        <v>6942</v>
      </c>
      <c r="B234" s="262" t="s">
        <v>7247</v>
      </c>
      <c r="C234" s="262" t="s">
        <v>7256</v>
      </c>
      <c r="D234" s="262" t="s">
        <v>4279</v>
      </c>
      <c r="E234" s="262" t="str">
        <f t="shared" si="37"/>
        <v>A-06-003高温水ヒートポンプ(水熱源･循環式)90℃・40℃・30℃・10℃270kW以下</v>
      </c>
      <c r="F234" s="260">
        <v>233</v>
      </c>
      <c r="G234" s="263" t="s">
        <v>9811</v>
      </c>
      <c r="H234" s="262" t="s">
        <v>10291</v>
      </c>
      <c r="I234" s="260"/>
      <c r="J234" s="261"/>
      <c r="K234" s="242" t="str">
        <f t="shared" si="38"/>
        <v>能力A_06_003</v>
      </c>
      <c r="L234" s="242" t="str">
        <f t="shared" si="39"/>
        <v>条件A_06_003</v>
      </c>
      <c r="M234" s="242" t="str">
        <f t="shared" si="40"/>
        <v>高温水ヒートポンプ(水熱源･循環式)90℃・40℃・30℃・10℃</v>
      </c>
      <c r="N234" s="242">
        <f t="shared" si="41"/>
        <v>1</v>
      </c>
      <c r="O234" s="242">
        <f t="shared" si="42"/>
        <v>1</v>
      </c>
      <c r="P234" s="242">
        <f t="shared" si="43"/>
        <v>0</v>
      </c>
      <c r="Q234" s="242">
        <f t="shared" si="48"/>
        <v>13</v>
      </c>
      <c r="R234" s="242" t="str">
        <f t="shared" si="44"/>
        <v>能力A_06_0031</v>
      </c>
      <c r="S234" s="242" t="str">
        <f t="shared" si="45"/>
        <v>条件A_06_00313</v>
      </c>
      <c r="T234" s="242" t="str">
        <f t="shared" si="46"/>
        <v>270kW以下</v>
      </c>
      <c r="U234" s="242" t="str">
        <f t="shared" si="47"/>
        <v>90℃・40℃・30℃・10℃</v>
      </c>
    </row>
    <row r="235" spans="1:21">
      <c r="A235" s="261" t="s">
        <v>6942</v>
      </c>
      <c r="B235" s="262" t="s">
        <v>7247</v>
      </c>
      <c r="C235" s="262" t="s">
        <v>7256</v>
      </c>
      <c r="D235" s="262" t="s">
        <v>7254</v>
      </c>
      <c r="E235" s="262" t="str">
        <f t="shared" si="37"/>
        <v>A-06-003高温水ヒートポンプ(水熱源･循環式)90℃・40℃・30℃・10℃270kW超350kW以下</v>
      </c>
      <c r="F235" s="260">
        <v>234</v>
      </c>
      <c r="G235" s="263" t="s">
        <v>10111</v>
      </c>
      <c r="H235" s="262" t="s">
        <v>10291</v>
      </c>
      <c r="I235" s="260"/>
      <c r="J235" s="261"/>
      <c r="K235" s="242" t="str">
        <f t="shared" si="38"/>
        <v>能力A_06_003</v>
      </c>
      <c r="L235" s="242" t="str">
        <f t="shared" si="39"/>
        <v>条件A_06_003</v>
      </c>
      <c r="M235" s="242" t="str">
        <f t="shared" si="40"/>
        <v>高温水ヒートポンプ(水熱源･循環式)90℃・40℃・30℃・10℃</v>
      </c>
      <c r="N235" s="242">
        <f t="shared" si="41"/>
        <v>2</v>
      </c>
      <c r="O235" s="242">
        <f t="shared" si="42"/>
        <v>0</v>
      </c>
      <c r="P235" s="242">
        <f t="shared" si="43"/>
        <v>0</v>
      </c>
      <c r="Q235" s="242">
        <f t="shared" si="48"/>
        <v>13</v>
      </c>
      <c r="R235" s="242" t="str">
        <f t="shared" si="44"/>
        <v>能力A_06_0032</v>
      </c>
      <c r="S235" s="242" t="str">
        <f t="shared" si="45"/>
        <v>条件A_06_00313</v>
      </c>
      <c r="T235" s="242" t="str">
        <f t="shared" si="46"/>
        <v>270kW超350kW以下</v>
      </c>
      <c r="U235" s="242" t="str">
        <f t="shared" si="47"/>
        <v>90℃・40℃・30℃・10℃</v>
      </c>
    </row>
    <row r="236" spans="1:21">
      <c r="A236" s="261" t="s">
        <v>6942</v>
      </c>
      <c r="B236" s="262" t="s">
        <v>7247</v>
      </c>
      <c r="C236" s="262" t="s">
        <v>7256</v>
      </c>
      <c r="D236" s="262" t="s">
        <v>7248</v>
      </c>
      <c r="E236" s="262" t="str">
        <f t="shared" si="37"/>
        <v>A-06-003高温水ヒートポンプ(水熱源･循環式)90℃・40℃・30℃・10℃350kW超540kW以下</v>
      </c>
      <c r="F236" s="260">
        <v>235</v>
      </c>
      <c r="G236" s="263" t="s">
        <v>10144</v>
      </c>
      <c r="H236" s="262" t="s">
        <v>10291</v>
      </c>
      <c r="I236" s="260"/>
      <c r="J236" s="261"/>
      <c r="K236" s="242" t="str">
        <f t="shared" si="38"/>
        <v>能力A_06_003</v>
      </c>
      <c r="L236" s="242" t="str">
        <f t="shared" si="39"/>
        <v>条件A_06_003</v>
      </c>
      <c r="M236" s="242" t="str">
        <f t="shared" si="40"/>
        <v>高温水ヒートポンプ(水熱源･循環式)90℃・40℃・30℃・10℃</v>
      </c>
      <c r="N236" s="242">
        <f t="shared" si="41"/>
        <v>3</v>
      </c>
      <c r="O236" s="242">
        <f t="shared" si="42"/>
        <v>0</v>
      </c>
      <c r="P236" s="242">
        <f t="shared" si="43"/>
        <v>0</v>
      </c>
      <c r="Q236" s="242">
        <f t="shared" si="48"/>
        <v>13</v>
      </c>
      <c r="R236" s="242" t="str">
        <f t="shared" si="44"/>
        <v>能力A_06_0033</v>
      </c>
      <c r="S236" s="242" t="str">
        <f t="shared" si="45"/>
        <v>条件A_06_00313</v>
      </c>
      <c r="T236" s="242" t="str">
        <f t="shared" si="46"/>
        <v>350kW超540kW以下</v>
      </c>
      <c r="U236" s="242" t="str">
        <f t="shared" si="47"/>
        <v>90℃・40℃・30℃・10℃</v>
      </c>
    </row>
    <row r="237" spans="1:21">
      <c r="A237" s="261" t="s">
        <v>6942</v>
      </c>
      <c r="B237" s="262" t="s">
        <v>7247</v>
      </c>
      <c r="C237" s="262" t="s">
        <v>7256</v>
      </c>
      <c r="D237" s="262" t="s">
        <v>9805</v>
      </c>
      <c r="E237" s="262" t="str">
        <f t="shared" si="37"/>
        <v>A-06-003高温水ヒートポンプ(水熱源･循環式)90℃・40℃・30℃・10℃540kW超</v>
      </c>
      <c r="F237" s="260">
        <v>236</v>
      </c>
      <c r="G237" s="263" t="s">
        <v>10117</v>
      </c>
      <c r="H237" s="262" t="s">
        <v>10291</v>
      </c>
      <c r="I237" s="260"/>
      <c r="J237" s="261"/>
      <c r="K237" s="242" t="str">
        <f t="shared" si="38"/>
        <v>能力A_06_003</v>
      </c>
      <c r="L237" s="242" t="str">
        <f t="shared" si="39"/>
        <v>条件A_06_003</v>
      </c>
      <c r="M237" s="242" t="str">
        <f t="shared" si="40"/>
        <v>高温水ヒートポンプ(水熱源･循環式)90℃・40℃・30℃・10℃</v>
      </c>
      <c r="N237" s="242">
        <f t="shared" si="41"/>
        <v>4</v>
      </c>
      <c r="O237" s="242">
        <f t="shared" si="42"/>
        <v>0</v>
      </c>
      <c r="P237" s="242">
        <f t="shared" si="43"/>
        <v>0</v>
      </c>
      <c r="Q237" s="242">
        <f t="shared" si="48"/>
        <v>13</v>
      </c>
      <c r="R237" s="242" t="str">
        <f t="shared" si="44"/>
        <v>能力A_06_0034</v>
      </c>
      <c r="S237" s="242" t="str">
        <f t="shared" si="45"/>
        <v>条件A_06_00313</v>
      </c>
      <c r="T237" s="242" t="str">
        <f t="shared" si="46"/>
        <v>540kW超</v>
      </c>
      <c r="U237" s="242" t="str">
        <f t="shared" si="47"/>
        <v>90℃・40℃・30℃・10℃</v>
      </c>
    </row>
    <row r="238" spans="1:21">
      <c r="A238" s="261" t="s">
        <v>6942</v>
      </c>
      <c r="B238" s="262" t="s">
        <v>7247</v>
      </c>
      <c r="C238" s="262" t="s">
        <v>7257</v>
      </c>
      <c r="D238" s="262" t="s">
        <v>4279</v>
      </c>
      <c r="E238" s="262" t="str">
        <f t="shared" si="37"/>
        <v>A-06-003高温水ヒートポンプ(水熱源･循環式)90℃・17℃・7℃・10℃270kW以下</v>
      </c>
      <c r="F238" s="260">
        <v>237</v>
      </c>
      <c r="G238" s="263" t="s">
        <v>10117</v>
      </c>
      <c r="H238" s="262" t="s">
        <v>10291</v>
      </c>
      <c r="I238" s="260"/>
      <c r="J238" s="261"/>
      <c r="K238" s="242" t="str">
        <f t="shared" si="38"/>
        <v>能力A_06_003</v>
      </c>
      <c r="L238" s="242" t="str">
        <f t="shared" si="39"/>
        <v>条件A_06_003</v>
      </c>
      <c r="M238" s="242" t="str">
        <f t="shared" si="40"/>
        <v>高温水ヒートポンプ(水熱源･循環式)90℃・17℃・7℃・10℃</v>
      </c>
      <c r="N238" s="242">
        <f t="shared" si="41"/>
        <v>1</v>
      </c>
      <c r="O238" s="242">
        <f t="shared" si="42"/>
        <v>1</v>
      </c>
      <c r="P238" s="242">
        <f t="shared" si="43"/>
        <v>0</v>
      </c>
      <c r="Q238" s="242">
        <f t="shared" si="48"/>
        <v>14</v>
      </c>
      <c r="R238" s="242" t="str">
        <f t="shared" si="44"/>
        <v>能力A_06_0031</v>
      </c>
      <c r="S238" s="242" t="str">
        <f t="shared" si="45"/>
        <v>条件A_06_00314</v>
      </c>
      <c r="T238" s="242" t="str">
        <f t="shared" si="46"/>
        <v>270kW以下</v>
      </c>
      <c r="U238" s="242" t="str">
        <f t="shared" si="47"/>
        <v>90℃・17℃・7℃・10℃</v>
      </c>
    </row>
    <row r="239" spans="1:21">
      <c r="A239" s="261" t="s">
        <v>6942</v>
      </c>
      <c r="B239" s="262" t="s">
        <v>7247</v>
      </c>
      <c r="C239" s="262" t="s">
        <v>7257</v>
      </c>
      <c r="D239" s="262" t="s">
        <v>7254</v>
      </c>
      <c r="E239" s="262" t="str">
        <f t="shared" si="37"/>
        <v>A-06-003高温水ヒートポンプ(水熱源･循環式)90℃・17℃・7℃・10℃270kW超350kW以下</v>
      </c>
      <c r="F239" s="260">
        <v>238</v>
      </c>
      <c r="G239" s="263" t="s">
        <v>10145</v>
      </c>
      <c r="H239" s="262" t="s">
        <v>10291</v>
      </c>
      <c r="I239" s="260"/>
      <c r="J239" s="261"/>
      <c r="K239" s="242" t="str">
        <f t="shared" si="38"/>
        <v>能力A_06_003</v>
      </c>
      <c r="L239" s="242" t="str">
        <f t="shared" si="39"/>
        <v>条件A_06_003</v>
      </c>
      <c r="M239" s="242" t="str">
        <f t="shared" si="40"/>
        <v>高温水ヒートポンプ(水熱源･循環式)90℃・17℃・7℃・10℃</v>
      </c>
      <c r="N239" s="242">
        <f t="shared" si="41"/>
        <v>2</v>
      </c>
      <c r="O239" s="242">
        <f t="shared" si="42"/>
        <v>0</v>
      </c>
      <c r="P239" s="242">
        <f t="shared" si="43"/>
        <v>0</v>
      </c>
      <c r="Q239" s="242">
        <f t="shared" si="48"/>
        <v>14</v>
      </c>
      <c r="R239" s="242" t="str">
        <f t="shared" si="44"/>
        <v>能力A_06_0032</v>
      </c>
      <c r="S239" s="242" t="str">
        <f t="shared" si="45"/>
        <v>条件A_06_00314</v>
      </c>
      <c r="T239" s="242" t="str">
        <f t="shared" si="46"/>
        <v>270kW超350kW以下</v>
      </c>
      <c r="U239" s="242" t="str">
        <f t="shared" si="47"/>
        <v>90℃・17℃・7℃・10℃</v>
      </c>
    </row>
    <row r="240" spans="1:21">
      <c r="A240" s="261" t="s">
        <v>6942</v>
      </c>
      <c r="B240" s="262" t="s">
        <v>7247</v>
      </c>
      <c r="C240" s="262" t="s">
        <v>7257</v>
      </c>
      <c r="D240" s="262" t="s">
        <v>7248</v>
      </c>
      <c r="E240" s="262" t="str">
        <f t="shared" si="37"/>
        <v>A-06-003高温水ヒートポンプ(水熱源･循環式)90℃・17℃・7℃・10℃350kW超540kW以下</v>
      </c>
      <c r="F240" s="260">
        <v>239</v>
      </c>
      <c r="G240" s="263" t="s">
        <v>146</v>
      </c>
      <c r="H240" s="262" t="s">
        <v>10291</v>
      </c>
      <c r="I240" s="260"/>
      <c r="J240" s="261"/>
      <c r="K240" s="242" t="str">
        <f t="shared" si="38"/>
        <v>能力A_06_003</v>
      </c>
      <c r="L240" s="242" t="str">
        <f t="shared" si="39"/>
        <v>条件A_06_003</v>
      </c>
      <c r="M240" s="242" t="str">
        <f t="shared" si="40"/>
        <v>高温水ヒートポンプ(水熱源･循環式)90℃・17℃・7℃・10℃</v>
      </c>
      <c r="N240" s="242">
        <f t="shared" si="41"/>
        <v>3</v>
      </c>
      <c r="O240" s="242">
        <f t="shared" si="42"/>
        <v>0</v>
      </c>
      <c r="P240" s="242">
        <f t="shared" si="43"/>
        <v>0</v>
      </c>
      <c r="Q240" s="242">
        <f t="shared" si="48"/>
        <v>14</v>
      </c>
      <c r="R240" s="242" t="str">
        <f t="shared" si="44"/>
        <v>能力A_06_0033</v>
      </c>
      <c r="S240" s="242" t="str">
        <f t="shared" si="45"/>
        <v>条件A_06_00314</v>
      </c>
      <c r="T240" s="242" t="str">
        <f t="shared" si="46"/>
        <v>350kW超540kW以下</v>
      </c>
      <c r="U240" s="242" t="str">
        <f t="shared" si="47"/>
        <v>90℃・17℃・7℃・10℃</v>
      </c>
    </row>
    <row r="241" spans="1:21">
      <c r="A241" s="261" t="s">
        <v>6942</v>
      </c>
      <c r="B241" s="262" t="s">
        <v>7247</v>
      </c>
      <c r="C241" s="262" t="s">
        <v>7257</v>
      </c>
      <c r="D241" s="262" t="s">
        <v>9805</v>
      </c>
      <c r="E241" s="262" t="str">
        <f t="shared" si="37"/>
        <v>A-06-003高温水ヒートポンプ(水熱源･循環式)90℃・17℃・7℃・10℃540kW超</v>
      </c>
      <c r="F241" s="260">
        <v>240</v>
      </c>
      <c r="G241" s="263" t="s">
        <v>10146</v>
      </c>
      <c r="H241" s="262" t="s">
        <v>10291</v>
      </c>
      <c r="I241" s="260"/>
      <c r="J241" s="261"/>
      <c r="K241" s="242" t="str">
        <f t="shared" si="38"/>
        <v>能力A_06_003</v>
      </c>
      <c r="L241" s="242" t="str">
        <f t="shared" si="39"/>
        <v>条件A_06_003</v>
      </c>
      <c r="M241" s="242" t="str">
        <f t="shared" si="40"/>
        <v>高温水ヒートポンプ(水熱源･循環式)90℃・17℃・7℃・10℃</v>
      </c>
      <c r="N241" s="242">
        <f t="shared" si="41"/>
        <v>4</v>
      </c>
      <c r="O241" s="242">
        <f t="shared" si="42"/>
        <v>0</v>
      </c>
      <c r="P241" s="242">
        <f t="shared" si="43"/>
        <v>0</v>
      </c>
      <c r="Q241" s="242">
        <f t="shared" si="48"/>
        <v>14</v>
      </c>
      <c r="R241" s="242" t="str">
        <f t="shared" si="44"/>
        <v>能力A_06_0034</v>
      </c>
      <c r="S241" s="242" t="str">
        <f t="shared" si="45"/>
        <v>条件A_06_00314</v>
      </c>
      <c r="T241" s="242" t="str">
        <f t="shared" si="46"/>
        <v>540kW超</v>
      </c>
      <c r="U241" s="242" t="str">
        <f t="shared" si="47"/>
        <v>90℃・17℃・7℃・10℃</v>
      </c>
    </row>
    <row r="242" spans="1:21">
      <c r="A242" s="261" t="s">
        <v>6942</v>
      </c>
      <c r="B242" s="262" t="s">
        <v>7247</v>
      </c>
      <c r="C242" s="262" t="s">
        <v>7258</v>
      </c>
      <c r="D242" s="262" t="s">
        <v>4279</v>
      </c>
      <c r="E242" s="262" t="str">
        <f t="shared" si="37"/>
        <v>A-06-003高温水ヒートポンプ(水熱源･循環式)65℃・17℃・7℃・10℃270kW以下</v>
      </c>
      <c r="F242" s="260">
        <v>241</v>
      </c>
      <c r="G242" s="308" t="s">
        <v>10147</v>
      </c>
      <c r="H242" s="262" t="s">
        <v>10291</v>
      </c>
      <c r="I242" s="260"/>
      <c r="J242" s="261"/>
      <c r="K242" s="242" t="str">
        <f t="shared" si="38"/>
        <v>能力A_06_003</v>
      </c>
      <c r="L242" s="242" t="str">
        <f t="shared" si="39"/>
        <v>条件A_06_003</v>
      </c>
      <c r="M242" s="242" t="str">
        <f t="shared" si="40"/>
        <v>高温水ヒートポンプ(水熱源･循環式)65℃・17℃・7℃・10℃</v>
      </c>
      <c r="N242" s="242">
        <f t="shared" si="41"/>
        <v>1</v>
      </c>
      <c r="O242" s="242">
        <f t="shared" si="42"/>
        <v>1</v>
      </c>
      <c r="P242" s="242">
        <f t="shared" si="43"/>
        <v>0</v>
      </c>
      <c r="Q242" s="242">
        <f t="shared" si="48"/>
        <v>15</v>
      </c>
      <c r="R242" s="242" t="str">
        <f t="shared" si="44"/>
        <v>能力A_06_0031</v>
      </c>
      <c r="S242" s="242" t="str">
        <f t="shared" si="45"/>
        <v>条件A_06_00315</v>
      </c>
      <c r="T242" s="242" t="str">
        <f t="shared" si="46"/>
        <v>270kW以下</v>
      </c>
      <c r="U242" s="242" t="str">
        <f t="shared" si="47"/>
        <v>65℃・17℃・7℃・10℃</v>
      </c>
    </row>
    <row r="243" spans="1:21">
      <c r="A243" s="261" t="s">
        <v>6942</v>
      </c>
      <c r="B243" s="262" t="s">
        <v>7247</v>
      </c>
      <c r="C243" s="262" t="s">
        <v>7258</v>
      </c>
      <c r="D243" s="262" t="s">
        <v>7254</v>
      </c>
      <c r="E243" s="262" t="str">
        <f t="shared" si="37"/>
        <v>A-06-003高温水ヒートポンプ(水熱源･循環式)65℃・17℃・7℃・10℃270kW超350kW以下</v>
      </c>
      <c r="F243" s="260">
        <v>242</v>
      </c>
      <c r="G243" s="308" t="s">
        <v>10146</v>
      </c>
      <c r="H243" s="262" t="s">
        <v>10291</v>
      </c>
      <c r="I243" s="260"/>
      <c r="J243" s="261"/>
      <c r="K243" s="242" t="str">
        <f t="shared" si="38"/>
        <v>能力A_06_003</v>
      </c>
      <c r="L243" s="242" t="str">
        <f t="shared" si="39"/>
        <v>条件A_06_003</v>
      </c>
      <c r="M243" s="242" t="str">
        <f t="shared" si="40"/>
        <v>高温水ヒートポンプ(水熱源･循環式)65℃・17℃・7℃・10℃</v>
      </c>
      <c r="N243" s="242">
        <f t="shared" si="41"/>
        <v>2</v>
      </c>
      <c r="O243" s="242">
        <f t="shared" si="42"/>
        <v>0</v>
      </c>
      <c r="P243" s="242">
        <f t="shared" si="43"/>
        <v>0</v>
      </c>
      <c r="Q243" s="242">
        <f t="shared" si="48"/>
        <v>15</v>
      </c>
      <c r="R243" s="242" t="str">
        <f t="shared" si="44"/>
        <v>能力A_06_0032</v>
      </c>
      <c r="S243" s="242" t="str">
        <f t="shared" si="45"/>
        <v>条件A_06_00315</v>
      </c>
      <c r="T243" s="242" t="str">
        <f t="shared" si="46"/>
        <v>270kW超350kW以下</v>
      </c>
      <c r="U243" s="242" t="str">
        <f t="shared" si="47"/>
        <v>65℃・17℃・7℃・10℃</v>
      </c>
    </row>
    <row r="244" spans="1:21">
      <c r="A244" s="261" t="s">
        <v>6942</v>
      </c>
      <c r="B244" s="262" t="s">
        <v>7247</v>
      </c>
      <c r="C244" s="262" t="s">
        <v>7258</v>
      </c>
      <c r="D244" s="262" t="s">
        <v>7248</v>
      </c>
      <c r="E244" s="262" t="str">
        <f t="shared" si="37"/>
        <v>A-06-003高温水ヒートポンプ(水熱源･循環式)65℃・17℃・7℃・10℃350kW超540kW以下</v>
      </c>
      <c r="F244" s="260">
        <v>243</v>
      </c>
      <c r="G244" s="308" t="s">
        <v>10148</v>
      </c>
      <c r="H244" s="262" t="s">
        <v>10291</v>
      </c>
      <c r="I244" s="260"/>
      <c r="J244" s="261"/>
      <c r="K244" s="242" t="str">
        <f t="shared" si="38"/>
        <v>能力A_06_003</v>
      </c>
      <c r="L244" s="242" t="str">
        <f t="shared" si="39"/>
        <v>条件A_06_003</v>
      </c>
      <c r="M244" s="242" t="str">
        <f t="shared" si="40"/>
        <v>高温水ヒートポンプ(水熱源･循環式)65℃・17℃・7℃・10℃</v>
      </c>
      <c r="N244" s="242">
        <f t="shared" si="41"/>
        <v>3</v>
      </c>
      <c r="O244" s="242">
        <f t="shared" si="42"/>
        <v>0</v>
      </c>
      <c r="P244" s="242">
        <f t="shared" si="43"/>
        <v>0</v>
      </c>
      <c r="Q244" s="242">
        <f t="shared" si="48"/>
        <v>15</v>
      </c>
      <c r="R244" s="242" t="str">
        <f t="shared" si="44"/>
        <v>能力A_06_0033</v>
      </c>
      <c r="S244" s="242" t="str">
        <f t="shared" si="45"/>
        <v>条件A_06_00315</v>
      </c>
      <c r="T244" s="242" t="str">
        <f t="shared" si="46"/>
        <v>350kW超540kW以下</v>
      </c>
      <c r="U244" s="242" t="str">
        <f t="shared" si="47"/>
        <v>65℃・17℃・7℃・10℃</v>
      </c>
    </row>
    <row r="245" spans="1:21">
      <c r="A245" s="261" t="s">
        <v>6942</v>
      </c>
      <c r="B245" s="262" t="s">
        <v>7247</v>
      </c>
      <c r="C245" s="262" t="s">
        <v>7258</v>
      </c>
      <c r="D245" s="262" t="s">
        <v>9805</v>
      </c>
      <c r="E245" s="262" t="str">
        <f t="shared" si="37"/>
        <v>A-06-003高温水ヒートポンプ(水熱源･循環式)65℃・17℃・7℃・10℃540kW超</v>
      </c>
      <c r="F245" s="260">
        <v>244</v>
      </c>
      <c r="G245" s="308" t="s">
        <v>181</v>
      </c>
      <c r="H245" s="262" t="s">
        <v>10291</v>
      </c>
      <c r="I245" s="260"/>
      <c r="J245" s="261"/>
      <c r="K245" s="242" t="str">
        <f t="shared" si="38"/>
        <v>能力A_06_003</v>
      </c>
      <c r="L245" s="242" t="str">
        <f t="shared" si="39"/>
        <v>条件A_06_003</v>
      </c>
      <c r="M245" s="242" t="str">
        <f t="shared" si="40"/>
        <v>高温水ヒートポンプ(水熱源･循環式)65℃・17℃・7℃・10℃</v>
      </c>
      <c r="N245" s="242">
        <f t="shared" si="41"/>
        <v>4</v>
      </c>
      <c r="O245" s="242">
        <f t="shared" si="42"/>
        <v>0</v>
      </c>
      <c r="P245" s="242">
        <f t="shared" si="43"/>
        <v>0</v>
      </c>
      <c r="Q245" s="242">
        <f t="shared" si="48"/>
        <v>15</v>
      </c>
      <c r="R245" s="242" t="str">
        <f t="shared" si="44"/>
        <v>能力A_06_0034</v>
      </c>
      <c r="S245" s="242" t="str">
        <f t="shared" si="45"/>
        <v>条件A_06_00315</v>
      </c>
      <c r="T245" s="242" t="str">
        <f t="shared" si="46"/>
        <v>540kW超</v>
      </c>
      <c r="U245" s="242" t="str">
        <f t="shared" si="47"/>
        <v>65℃・17℃・7℃・10℃</v>
      </c>
    </row>
    <row r="246" spans="1:21">
      <c r="A246" s="261" t="s">
        <v>6945</v>
      </c>
      <c r="B246" s="262" t="s">
        <v>7259</v>
      </c>
      <c r="C246" s="262" t="s">
        <v>181</v>
      </c>
      <c r="D246" s="262" t="s">
        <v>181</v>
      </c>
      <c r="E246" s="262" t="str">
        <f t="shared" si="37"/>
        <v>A-06-004高温水ヒートポンプ(水熱源･一過式)--</v>
      </c>
      <c r="F246" s="260">
        <v>245</v>
      </c>
      <c r="G246" s="263" t="s">
        <v>9807</v>
      </c>
      <c r="H246" s="262" t="s">
        <v>1842</v>
      </c>
      <c r="I246" s="260"/>
      <c r="J246" s="261"/>
      <c r="K246" s="242" t="str">
        <f t="shared" si="38"/>
        <v>能力A_06_004</v>
      </c>
      <c r="L246" s="242" t="str">
        <f t="shared" si="39"/>
        <v>条件A_06_004</v>
      </c>
      <c r="M246" s="242" t="str">
        <f t="shared" si="40"/>
        <v>高温水ヒートポンプ(水熱源･一過式)-</v>
      </c>
      <c r="N246" s="242">
        <f t="shared" si="41"/>
        <v>1</v>
      </c>
      <c r="O246" s="242">
        <f t="shared" si="42"/>
        <v>1</v>
      </c>
      <c r="P246" s="242">
        <f t="shared" si="43"/>
        <v>1</v>
      </c>
      <c r="Q246" s="242">
        <f t="shared" si="48"/>
        <v>1</v>
      </c>
      <c r="R246" s="242" t="str">
        <f t="shared" si="44"/>
        <v>能力A_06_0041</v>
      </c>
      <c r="S246" s="242" t="str">
        <f t="shared" si="45"/>
        <v>条件A_06_0041</v>
      </c>
      <c r="T246" s="242" t="str">
        <f t="shared" si="46"/>
        <v>-</v>
      </c>
      <c r="U246" s="242" t="str">
        <f t="shared" si="47"/>
        <v>-</v>
      </c>
    </row>
    <row r="247" spans="1:21">
      <c r="A247" s="261" t="s">
        <v>6946</v>
      </c>
      <c r="B247" s="262" t="s">
        <v>7260</v>
      </c>
      <c r="C247" s="262" t="s">
        <v>7261</v>
      </c>
      <c r="D247" s="262" t="s">
        <v>181</v>
      </c>
      <c r="E247" s="262" t="str">
        <f t="shared" si="37"/>
        <v>A-06-005高温水ヒートポンプ(水空気熱源･循環式)水熱源運転
65℃・20℃以下・15℃以下・5℃-</v>
      </c>
      <c r="F247" s="260">
        <v>246</v>
      </c>
      <c r="G247" s="263" t="s">
        <v>9803</v>
      </c>
      <c r="H247" s="262" t="s">
        <v>10291</v>
      </c>
      <c r="I247" s="260"/>
      <c r="J247" s="261"/>
      <c r="K247" s="242" t="str">
        <f t="shared" si="38"/>
        <v>能力A_06_005</v>
      </c>
      <c r="L247" s="242" t="str">
        <f t="shared" si="39"/>
        <v>条件A_06_005</v>
      </c>
      <c r="M247" s="242" t="str">
        <f t="shared" si="40"/>
        <v>高温水ヒートポンプ(水空気熱源･循環式)水熱源運転
65℃・20℃以下・15℃以下・5℃</v>
      </c>
      <c r="N247" s="242">
        <f t="shared" si="41"/>
        <v>1</v>
      </c>
      <c r="O247" s="242">
        <f t="shared" si="42"/>
        <v>1</v>
      </c>
      <c r="P247" s="242">
        <f t="shared" si="43"/>
        <v>1</v>
      </c>
      <c r="Q247" s="242">
        <f t="shared" si="48"/>
        <v>1</v>
      </c>
      <c r="R247" s="242" t="str">
        <f t="shared" si="44"/>
        <v>能力A_06_0051</v>
      </c>
      <c r="S247" s="242" t="str">
        <f t="shared" si="45"/>
        <v>条件A_06_0051</v>
      </c>
      <c r="T247" s="242" t="str">
        <f t="shared" si="46"/>
        <v>-</v>
      </c>
      <c r="U247" s="242" t="str">
        <f t="shared" si="47"/>
        <v>水熱源運転
65℃・20℃以下・15℃以下・5℃</v>
      </c>
    </row>
    <row r="248" spans="1:21">
      <c r="A248" s="261" t="s">
        <v>6946</v>
      </c>
      <c r="B248" s="262" t="s">
        <v>7260</v>
      </c>
      <c r="C248" s="262" t="s">
        <v>7262</v>
      </c>
      <c r="D248" s="262" t="s">
        <v>181</v>
      </c>
      <c r="E248" s="262" t="str">
        <f t="shared" si="37"/>
        <v>A-06-005高温水ヒートポンプ(水空気熱源･循環式)水熱源運転
75℃・17℃・7℃・10℃
-</v>
      </c>
      <c r="F248" s="260">
        <v>247</v>
      </c>
      <c r="G248" s="263" t="s">
        <v>9812</v>
      </c>
      <c r="H248" s="262" t="s">
        <v>10291</v>
      </c>
      <c r="I248" s="260"/>
      <c r="J248" s="261"/>
      <c r="K248" s="242" t="str">
        <f t="shared" si="38"/>
        <v>能力A_06_005</v>
      </c>
      <c r="L248" s="242" t="str">
        <f t="shared" si="39"/>
        <v>条件A_06_005</v>
      </c>
      <c r="M248" s="242" t="str">
        <f t="shared" si="40"/>
        <v xml:space="preserve">高温水ヒートポンプ(水空気熱源･循環式)水熱源運転
75℃・17℃・7℃・10℃
</v>
      </c>
      <c r="N248" s="242">
        <f t="shared" si="41"/>
        <v>1</v>
      </c>
      <c r="O248" s="242">
        <f t="shared" si="42"/>
        <v>1</v>
      </c>
      <c r="P248" s="242">
        <f t="shared" si="43"/>
        <v>0</v>
      </c>
      <c r="Q248" s="242">
        <f t="shared" si="48"/>
        <v>2</v>
      </c>
      <c r="R248" s="242" t="str">
        <f t="shared" si="44"/>
        <v>能力A_06_0051</v>
      </c>
      <c r="S248" s="242" t="str">
        <f t="shared" si="45"/>
        <v>条件A_06_0052</v>
      </c>
      <c r="T248" s="242" t="str">
        <f t="shared" si="46"/>
        <v>-</v>
      </c>
      <c r="U248" s="242" t="str">
        <f t="shared" si="47"/>
        <v xml:space="preserve">水熱源運転
75℃・17℃・7℃・10℃
</v>
      </c>
    </row>
    <row r="249" spans="1:21">
      <c r="A249" s="261" t="s">
        <v>6946</v>
      </c>
      <c r="B249" s="262" t="s">
        <v>7260</v>
      </c>
      <c r="C249" s="262" t="s">
        <v>9813</v>
      </c>
      <c r="D249" s="262" t="s">
        <v>181</v>
      </c>
      <c r="E249" s="262" t="str">
        <f t="shared" si="37"/>
        <v>A-06-005高温水ヒートポンプ(水空気熱源･循環式)空気熱源運転
65℃・25℃・21℃・5℃
-</v>
      </c>
      <c r="F249" s="260">
        <v>248</v>
      </c>
      <c r="G249" s="263" t="s">
        <v>9814</v>
      </c>
      <c r="H249" s="262" t="s">
        <v>10291</v>
      </c>
      <c r="I249" s="260"/>
      <c r="J249" s="261"/>
      <c r="K249" s="242" t="str">
        <f t="shared" si="38"/>
        <v>能力A_06_005</v>
      </c>
      <c r="L249" s="242" t="str">
        <f t="shared" si="39"/>
        <v>条件A_06_005</v>
      </c>
      <c r="M249" s="242" t="str">
        <f t="shared" si="40"/>
        <v xml:space="preserve">高温水ヒートポンプ(水空気熱源･循環式)空気熱源運転
65℃・25℃・21℃・5℃
</v>
      </c>
      <c r="N249" s="242">
        <f t="shared" si="41"/>
        <v>1</v>
      </c>
      <c r="O249" s="242">
        <f t="shared" si="42"/>
        <v>1</v>
      </c>
      <c r="P249" s="242">
        <f t="shared" si="43"/>
        <v>0</v>
      </c>
      <c r="Q249" s="242">
        <f t="shared" si="48"/>
        <v>3</v>
      </c>
      <c r="R249" s="242" t="str">
        <f t="shared" si="44"/>
        <v>能力A_06_0051</v>
      </c>
      <c r="S249" s="242" t="str">
        <f t="shared" si="45"/>
        <v>条件A_06_0053</v>
      </c>
      <c r="T249" s="242" t="str">
        <f t="shared" si="46"/>
        <v>-</v>
      </c>
      <c r="U249" s="242" t="str">
        <f t="shared" si="47"/>
        <v xml:space="preserve">空気熱源運転
65℃・25℃・21℃・5℃
</v>
      </c>
    </row>
    <row r="250" spans="1:21">
      <c r="A250" s="261" t="s">
        <v>6947</v>
      </c>
      <c r="B250" s="262" t="s">
        <v>7263</v>
      </c>
      <c r="C250" s="262" t="s">
        <v>3158</v>
      </c>
      <c r="D250" s="262" t="s">
        <v>181</v>
      </c>
      <c r="E250" s="262" t="str">
        <f t="shared" si="37"/>
        <v>A-06-006高温水ヒートポンプ(水空気熱源･一過式)水熱源運転-</v>
      </c>
      <c r="F250" s="260">
        <v>249</v>
      </c>
      <c r="G250" s="263" t="s">
        <v>10149</v>
      </c>
      <c r="H250" s="262" t="s">
        <v>10291</v>
      </c>
      <c r="I250" s="260"/>
      <c r="J250" s="261"/>
      <c r="K250" s="242" t="str">
        <f t="shared" si="38"/>
        <v>能力A_06_006</v>
      </c>
      <c r="L250" s="242" t="str">
        <f t="shared" si="39"/>
        <v>条件A_06_006</v>
      </c>
      <c r="M250" s="242" t="str">
        <f t="shared" si="40"/>
        <v>高温水ヒートポンプ(水空気熱源･一過式)水熱源運転</v>
      </c>
      <c r="N250" s="242">
        <f t="shared" si="41"/>
        <v>1</v>
      </c>
      <c r="O250" s="242">
        <f t="shared" si="42"/>
        <v>1</v>
      </c>
      <c r="P250" s="242">
        <f t="shared" si="43"/>
        <v>1</v>
      </c>
      <c r="Q250" s="242">
        <f t="shared" si="48"/>
        <v>1</v>
      </c>
      <c r="R250" s="242" t="str">
        <f t="shared" si="44"/>
        <v>能力A_06_0061</v>
      </c>
      <c r="S250" s="242" t="str">
        <f t="shared" si="45"/>
        <v>条件A_06_0061</v>
      </c>
      <c r="T250" s="242" t="str">
        <f t="shared" si="46"/>
        <v>-</v>
      </c>
      <c r="U250" s="242" t="str">
        <f t="shared" si="47"/>
        <v>水熱源運転</v>
      </c>
    </row>
    <row r="251" spans="1:21">
      <c r="A251" s="261" t="s">
        <v>6947</v>
      </c>
      <c r="B251" s="262" t="s">
        <v>7263</v>
      </c>
      <c r="C251" s="262" t="s">
        <v>10150</v>
      </c>
      <c r="D251" s="262" t="s">
        <v>181</v>
      </c>
      <c r="E251" s="262" t="str">
        <f t="shared" si="37"/>
        <v>A-06-006高温水ヒートポンプ(水空気熱源･一過式)空気熱源運転
-</v>
      </c>
      <c r="F251" s="260">
        <v>250</v>
      </c>
      <c r="G251" s="263" t="s">
        <v>9815</v>
      </c>
      <c r="H251" s="262" t="s">
        <v>10291</v>
      </c>
      <c r="I251" s="260"/>
      <c r="J251" s="261"/>
      <c r="K251" s="242" t="str">
        <f t="shared" si="38"/>
        <v>能力A_06_006</v>
      </c>
      <c r="L251" s="242" t="str">
        <f t="shared" si="39"/>
        <v>条件A_06_006</v>
      </c>
      <c r="M251" s="242" t="str">
        <f t="shared" si="40"/>
        <v xml:space="preserve">高温水ヒートポンプ(水空気熱源･一過式)空気熱源運転
</v>
      </c>
      <c r="N251" s="242">
        <f t="shared" si="41"/>
        <v>1</v>
      </c>
      <c r="O251" s="242">
        <f t="shared" si="42"/>
        <v>1</v>
      </c>
      <c r="P251" s="242">
        <f t="shared" si="43"/>
        <v>0</v>
      </c>
      <c r="Q251" s="242">
        <f t="shared" si="48"/>
        <v>2</v>
      </c>
      <c r="R251" s="242" t="str">
        <f t="shared" si="44"/>
        <v>能力A_06_0061</v>
      </c>
      <c r="S251" s="242" t="str">
        <f t="shared" si="45"/>
        <v>条件A_06_0062</v>
      </c>
      <c r="T251" s="242" t="str">
        <f t="shared" si="46"/>
        <v>-</v>
      </c>
      <c r="U251" s="242" t="str">
        <f t="shared" si="47"/>
        <v xml:space="preserve">空気熱源運転
</v>
      </c>
    </row>
    <row r="252" spans="1:21">
      <c r="A252" s="261" t="s">
        <v>6948</v>
      </c>
      <c r="B252" s="262" t="s">
        <v>7264</v>
      </c>
      <c r="C252" s="262" t="s">
        <v>181</v>
      </c>
      <c r="D252" s="262" t="s">
        <v>181</v>
      </c>
      <c r="E252" s="262" t="str">
        <f t="shared" si="37"/>
        <v>A-06-007熱風ヒートポンプ(水熱源･一過/循環式)--</v>
      </c>
      <c r="F252" s="260">
        <v>251</v>
      </c>
      <c r="G252" s="263">
        <v>3.54</v>
      </c>
      <c r="H252" s="262" t="s">
        <v>10291</v>
      </c>
      <c r="I252" s="260"/>
      <c r="J252" s="261"/>
      <c r="K252" s="242" t="str">
        <f t="shared" si="38"/>
        <v>能力A_06_007</v>
      </c>
      <c r="L252" s="242" t="str">
        <f t="shared" si="39"/>
        <v>条件A_06_007</v>
      </c>
      <c r="M252" s="242" t="str">
        <f t="shared" si="40"/>
        <v>熱風ヒートポンプ(水熱源･一過/循環式)-</v>
      </c>
      <c r="N252" s="242">
        <f t="shared" si="41"/>
        <v>1</v>
      </c>
      <c r="O252" s="242">
        <f t="shared" si="42"/>
        <v>1</v>
      </c>
      <c r="P252" s="242">
        <f t="shared" si="43"/>
        <v>1</v>
      </c>
      <c r="Q252" s="242">
        <f t="shared" si="48"/>
        <v>1</v>
      </c>
      <c r="R252" s="242" t="str">
        <f t="shared" si="44"/>
        <v>能力A_06_0071</v>
      </c>
      <c r="S252" s="242" t="str">
        <f t="shared" si="45"/>
        <v>条件A_06_0071</v>
      </c>
      <c r="T252" s="242" t="str">
        <f t="shared" si="46"/>
        <v>-</v>
      </c>
      <c r="U252" s="242" t="str">
        <f t="shared" si="47"/>
        <v>-</v>
      </c>
    </row>
    <row r="253" spans="1:21">
      <c r="A253" s="261" t="s">
        <v>6950</v>
      </c>
      <c r="B253" s="262" t="s">
        <v>7265</v>
      </c>
      <c r="C253" s="262" t="s">
        <v>7266</v>
      </c>
      <c r="D253" s="262" t="s">
        <v>181</v>
      </c>
      <c r="E253" s="262" t="str">
        <f t="shared" si="37"/>
        <v>A-06-008蒸気発生ヒートポンプ(水熱源･一過式)0.1MPaG・65℃・60℃-</v>
      </c>
      <c r="F253" s="260">
        <v>252</v>
      </c>
      <c r="G253" s="263" t="s">
        <v>9816</v>
      </c>
      <c r="H253" s="262" t="s">
        <v>10291</v>
      </c>
      <c r="I253" s="260"/>
      <c r="J253" s="261"/>
      <c r="K253" s="242" t="str">
        <f t="shared" si="38"/>
        <v>能力A_06_008</v>
      </c>
      <c r="L253" s="242" t="str">
        <f t="shared" si="39"/>
        <v>条件A_06_008</v>
      </c>
      <c r="M253" s="242" t="str">
        <f t="shared" si="40"/>
        <v>蒸気発生ヒートポンプ(水熱源･一過式)0.1MPaG・65℃・60℃</v>
      </c>
      <c r="N253" s="242">
        <f t="shared" si="41"/>
        <v>1</v>
      </c>
      <c r="O253" s="242">
        <f t="shared" si="42"/>
        <v>1</v>
      </c>
      <c r="P253" s="242">
        <f t="shared" si="43"/>
        <v>1</v>
      </c>
      <c r="Q253" s="242">
        <f t="shared" si="48"/>
        <v>1</v>
      </c>
      <c r="R253" s="242" t="str">
        <f t="shared" si="44"/>
        <v>能力A_06_0081</v>
      </c>
      <c r="S253" s="242" t="str">
        <f t="shared" si="45"/>
        <v>条件A_06_0081</v>
      </c>
      <c r="T253" s="242" t="str">
        <f t="shared" si="46"/>
        <v>-</v>
      </c>
      <c r="U253" s="242" t="str">
        <f t="shared" si="47"/>
        <v>0.1MPaG・65℃・60℃</v>
      </c>
    </row>
    <row r="254" spans="1:21">
      <c r="A254" s="261" t="s">
        <v>6950</v>
      </c>
      <c r="B254" s="262" t="s">
        <v>7265</v>
      </c>
      <c r="C254" s="262" t="s">
        <v>9817</v>
      </c>
      <c r="D254" s="262" t="s">
        <v>181</v>
      </c>
      <c r="E254" s="262" t="str">
        <f t="shared" si="37"/>
        <v>A-06-008蒸気発生ヒートポンプ(水熱源･一過式)0.1MPaG・80℃・70℃-</v>
      </c>
      <c r="F254" s="260">
        <v>253</v>
      </c>
      <c r="G254" s="263" t="s">
        <v>10146</v>
      </c>
      <c r="H254" s="262" t="s">
        <v>10291</v>
      </c>
      <c r="I254" s="260"/>
      <c r="J254" s="261"/>
      <c r="K254" s="242" t="str">
        <f t="shared" si="38"/>
        <v>能力A_06_008</v>
      </c>
      <c r="L254" s="242" t="str">
        <f t="shared" si="39"/>
        <v>条件A_06_008</v>
      </c>
      <c r="M254" s="242" t="str">
        <f t="shared" si="40"/>
        <v>蒸気発生ヒートポンプ(水熱源･一過式)0.1MPaG・80℃・70℃</v>
      </c>
      <c r="N254" s="242">
        <f t="shared" si="41"/>
        <v>1</v>
      </c>
      <c r="O254" s="242">
        <f t="shared" si="42"/>
        <v>1</v>
      </c>
      <c r="P254" s="242">
        <f t="shared" si="43"/>
        <v>0</v>
      </c>
      <c r="Q254" s="242">
        <f t="shared" si="48"/>
        <v>2</v>
      </c>
      <c r="R254" s="242" t="str">
        <f t="shared" si="44"/>
        <v>能力A_06_0081</v>
      </c>
      <c r="S254" s="242" t="str">
        <f t="shared" si="45"/>
        <v>条件A_06_0082</v>
      </c>
      <c r="T254" s="242" t="str">
        <f t="shared" si="46"/>
        <v>-</v>
      </c>
      <c r="U254" s="242" t="str">
        <f t="shared" si="47"/>
        <v>0.1MPaG・80℃・70℃</v>
      </c>
    </row>
    <row r="255" spans="1:21">
      <c r="A255" s="261" t="s">
        <v>6950</v>
      </c>
      <c r="B255" s="262" t="s">
        <v>7265</v>
      </c>
      <c r="C255" s="262" t="s">
        <v>7267</v>
      </c>
      <c r="D255" s="262" t="s">
        <v>181</v>
      </c>
      <c r="E255" s="262" t="str">
        <f t="shared" si="37"/>
        <v>A-06-008蒸気発生ヒートポンプ(水熱源･一過式)0.6MPaG・70℃・65℃-</v>
      </c>
      <c r="F255" s="260">
        <v>254</v>
      </c>
      <c r="G255" s="263" t="s">
        <v>10151</v>
      </c>
      <c r="H255" s="262" t="s">
        <v>10291</v>
      </c>
      <c r="I255" s="260"/>
      <c r="J255" s="261"/>
      <c r="K255" s="242" t="str">
        <f t="shared" si="38"/>
        <v>能力A_06_008</v>
      </c>
      <c r="L255" s="242" t="str">
        <f t="shared" si="39"/>
        <v>条件A_06_008</v>
      </c>
      <c r="M255" s="242" t="str">
        <f t="shared" si="40"/>
        <v>蒸気発生ヒートポンプ(水熱源･一過式)0.6MPaG・70℃・65℃</v>
      </c>
      <c r="N255" s="242">
        <f t="shared" si="41"/>
        <v>1</v>
      </c>
      <c r="O255" s="242">
        <f t="shared" si="42"/>
        <v>1</v>
      </c>
      <c r="P255" s="242">
        <f t="shared" si="43"/>
        <v>0</v>
      </c>
      <c r="Q255" s="242">
        <f t="shared" si="48"/>
        <v>3</v>
      </c>
      <c r="R255" s="242" t="str">
        <f t="shared" si="44"/>
        <v>能力A_06_0081</v>
      </c>
      <c r="S255" s="242" t="str">
        <f t="shared" si="45"/>
        <v>条件A_06_0083</v>
      </c>
      <c r="T255" s="242" t="str">
        <f t="shared" si="46"/>
        <v>-</v>
      </c>
      <c r="U255" s="242" t="str">
        <f t="shared" si="47"/>
        <v>0.6MPaG・70℃・65℃</v>
      </c>
    </row>
    <row r="256" spans="1:21">
      <c r="A256" s="261" t="s">
        <v>6952</v>
      </c>
      <c r="B256" s="262" t="s">
        <v>7268</v>
      </c>
      <c r="C256" s="262" t="s">
        <v>7269</v>
      </c>
      <c r="D256" s="262" t="s">
        <v>181</v>
      </c>
      <c r="E256" s="262" t="str">
        <f t="shared" si="37"/>
        <v>A-06-009蒸気再圧縮装置(その他熱源･循環式)0.1MPaG以上0.2MPaG以下
1.0ton/h以上2.0ton/h以下
80℃-</v>
      </c>
      <c r="F256" s="260">
        <v>255</v>
      </c>
      <c r="G256" s="263" t="s">
        <v>9818</v>
      </c>
      <c r="H256" s="262" t="s">
        <v>5262</v>
      </c>
      <c r="I256" s="260"/>
      <c r="J256" s="261"/>
      <c r="K256" s="242" t="str">
        <f t="shared" si="38"/>
        <v>能力A_06_009</v>
      </c>
      <c r="L256" s="242" t="str">
        <f t="shared" si="39"/>
        <v>条件A_06_009</v>
      </c>
      <c r="M256" s="242" t="str">
        <f t="shared" si="40"/>
        <v>蒸気再圧縮装置(その他熱源･循環式)0.1MPaG以上0.2MPaG以下
1.0ton/h以上2.0ton/h以下
80℃</v>
      </c>
      <c r="N256" s="242">
        <f t="shared" si="41"/>
        <v>1</v>
      </c>
      <c r="O256" s="242">
        <f t="shared" si="42"/>
        <v>1</v>
      </c>
      <c r="P256" s="242">
        <f t="shared" si="43"/>
        <v>1</v>
      </c>
      <c r="Q256" s="242">
        <f t="shared" si="48"/>
        <v>1</v>
      </c>
      <c r="R256" s="242" t="str">
        <f t="shared" si="44"/>
        <v>能力A_06_0091</v>
      </c>
      <c r="S256" s="242" t="str">
        <f t="shared" si="45"/>
        <v>条件A_06_0091</v>
      </c>
      <c r="T256" s="242" t="str">
        <f t="shared" si="46"/>
        <v>-</v>
      </c>
      <c r="U256" s="242" t="str">
        <f t="shared" si="47"/>
        <v>0.1MPaG以上0.2MPaG以下
1.0ton/h以上2.0ton/h以下
80℃</v>
      </c>
    </row>
    <row r="257" spans="1:21">
      <c r="A257" s="261" t="s">
        <v>6952</v>
      </c>
      <c r="B257" s="262" t="s">
        <v>7268</v>
      </c>
      <c r="C257" s="262" t="s">
        <v>9819</v>
      </c>
      <c r="D257" s="262" t="s">
        <v>181</v>
      </c>
      <c r="E257" s="262" t="str">
        <f t="shared" si="37"/>
        <v>A-06-009蒸気再圧縮装置(その他熱源･循環式)0.4MPaG以上
1.0ton/h以上1.5ton/h以下
80℃-</v>
      </c>
      <c r="F257" s="260">
        <v>256</v>
      </c>
      <c r="G257" s="263" t="s">
        <v>9820</v>
      </c>
      <c r="H257" s="262" t="s">
        <v>5262</v>
      </c>
      <c r="I257" s="260"/>
      <c r="J257" s="261"/>
      <c r="K257" s="242" t="str">
        <f t="shared" si="38"/>
        <v>能力A_06_009</v>
      </c>
      <c r="L257" s="242" t="str">
        <f t="shared" si="39"/>
        <v>条件A_06_009</v>
      </c>
      <c r="M257" s="242" t="str">
        <f t="shared" si="40"/>
        <v>蒸気再圧縮装置(その他熱源･循環式)0.4MPaG以上
1.0ton/h以上1.5ton/h以下
80℃</v>
      </c>
      <c r="N257" s="242">
        <f t="shared" si="41"/>
        <v>1</v>
      </c>
      <c r="O257" s="242">
        <f t="shared" si="42"/>
        <v>1</v>
      </c>
      <c r="P257" s="242">
        <f t="shared" si="43"/>
        <v>0</v>
      </c>
      <c r="Q257" s="242">
        <f t="shared" si="48"/>
        <v>2</v>
      </c>
      <c r="R257" s="242" t="str">
        <f t="shared" si="44"/>
        <v>能力A_06_0091</v>
      </c>
      <c r="S257" s="242" t="str">
        <f t="shared" si="45"/>
        <v>条件A_06_0092</v>
      </c>
      <c r="T257" s="242" t="str">
        <f t="shared" si="46"/>
        <v>-</v>
      </c>
      <c r="U257" s="242" t="str">
        <f t="shared" si="47"/>
        <v>0.4MPaG以上
1.0ton/h以上1.5ton/h以下
80℃</v>
      </c>
    </row>
    <row r="258" spans="1:21">
      <c r="A258" s="261" t="s">
        <v>6952</v>
      </c>
      <c r="B258" s="262" t="s">
        <v>7268</v>
      </c>
      <c r="C258" s="262" t="s">
        <v>7270</v>
      </c>
      <c r="D258" s="262" t="s">
        <v>181</v>
      </c>
      <c r="E258" s="262" t="str">
        <f t="shared" si="37"/>
        <v>A-06-009蒸気再圧縮装置(その他熱源･循環式)0.1MPaG以上0.3MPaG以下
3.0ton/h以上
80℃-</v>
      </c>
      <c r="F258" s="260">
        <v>257</v>
      </c>
      <c r="G258" s="263" t="s">
        <v>9821</v>
      </c>
      <c r="H258" s="262" t="s">
        <v>5262</v>
      </c>
      <c r="I258" s="260"/>
      <c r="J258" s="261"/>
      <c r="K258" s="242" t="str">
        <f t="shared" si="38"/>
        <v>能力A_06_009</v>
      </c>
      <c r="L258" s="242" t="str">
        <f t="shared" si="39"/>
        <v>条件A_06_009</v>
      </c>
      <c r="M258" s="242" t="str">
        <f t="shared" si="40"/>
        <v>蒸気再圧縮装置(その他熱源･循環式)0.1MPaG以上0.3MPaG以下
3.0ton/h以上
80℃</v>
      </c>
      <c r="N258" s="242">
        <f t="shared" si="41"/>
        <v>1</v>
      </c>
      <c r="O258" s="242">
        <f t="shared" si="42"/>
        <v>1</v>
      </c>
      <c r="P258" s="242">
        <f t="shared" si="43"/>
        <v>0</v>
      </c>
      <c r="Q258" s="242">
        <f t="shared" si="48"/>
        <v>3</v>
      </c>
      <c r="R258" s="242" t="str">
        <f t="shared" si="44"/>
        <v>能力A_06_0091</v>
      </c>
      <c r="S258" s="242" t="str">
        <f t="shared" si="45"/>
        <v>条件A_06_0093</v>
      </c>
      <c r="T258" s="242" t="str">
        <f t="shared" si="46"/>
        <v>-</v>
      </c>
      <c r="U258" s="242" t="str">
        <f t="shared" si="47"/>
        <v>0.1MPaG以上0.3MPaG以下
3.0ton/h以上
80℃</v>
      </c>
    </row>
    <row r="259" spans="1:21">
      <c r="A259" s="261" t="s">
        <v>178</v>
      </c>
      <c r="B259" s="262" t="s">
        <v>7271</v>
      </c>
      <c r="C259" s="262" t="s">
        <v>181</v>
      </c>
      <c r="D259" s="262" t="s">
        <v>9822</v>
      </c>
      <c r="E259" s="262" t="str">
        <f t="shared" ref="E259:E322" si="49">A259&amp;B259&amp;C259&amp;D259</f>
        <v>A-07-001ヒートポンプ給湯機(空気熱源)-10kW以下</v>
      </c>
      <c r="F259" s="260">
        <v>258</v>
      </c>
      <c r="G259" s="263">
        <v>4.2</v>
      </c>
      <c r="H259" s="262" t="s">
        <v>1842</v>
      </c>
      <c r="I259" s="260"/>
      <c r="J259" s="261"/>
      <c r="K259" s="242" t="str">
        <f t="shared" ref="K259:K322" si="50">"能力"&amp;SUBSTITUTE(A259,"-","_")</f>
        <v>能力A_07_001</v>
      </c>
      <c r="L259" s="242" t="str">
        <f t="shared" ref="L259:L322" si="51">"条件"&amp;SUBSTITUTE(A259,"-","_")</f>
        <v>条件A_07_001</v>
      </c>
      <c r="M259" s="242" t="str">
        <f t="shared" ref="M259:M322" si="52">B259&amp;C259</f>
        <v>ヒートポンプ給湯機(空気熱源)-</v>
      </c>
      <c r="N259" s="242">
        <f t="shared" ref="N259:N322" si="53">IF(M258=M259,N258+1,1)</f>
        <v>1</v>
      </c>
      <c r="O259" s="242">
        <f t="shared" ref="O259:O322" si="54">IF(M259=M258,0,1)</f>
        <v>1</v>
      </c>
      <c r="P259" s="242">
        <f t="shared" ref="P259:P322" si="55">IF(B259=B258,0,1)</f>
        <v>1</v>
      </c>
      <c r="Q259" s="242">
        <f t="shared" si="48"/>
        <v>1</v>
      </c>
      <c r="R259" s="242" t="str">
        <f t="shared" ref="R259:R322" si="56">K259&amp;N259</f>
        <v>能力A_07_0011</v>
      </c>
      <c r="S259" s="242" t="str">
        <f t="shared" ref="S259:S322" si="57">L259&amp;Q259</f>
        <v>条件A_07_0011</v>
      </c>
      <c r="T259" s="242" t="str">
        <f t="shared" ref="T259:T322" si="58">D259</f>
        <v>10kW以下</v>
      </c>
      <c r="U259" s="242" t="str">
        <f t="shared" ref="U259:U322" si="59">C259</f>
        <v>-</v>
      </c>
    </row>
    <row r="260" spans="1:21">
      <c r="A260" s="261" t="s">
        <v>178</v>
      </c>
      <c r="B260" s="262" t="s">
        <v>7271</v>
      </c>
      <c r="C260" s="262" t="s">
        <v>181</v>
      </c>
      <c r="D260" s="262" t="s">
        <v>7273</v>
      </c>
      <c r="E260" s="262" t="str">
        <f t="shared" si="49"/>
        <v>A-07-001ヒートポンプ給湯機(空気熱源)-10kW超20kW以下</v>
      </c>
      <c r="F260" s="260">
        <v>259</v>
      </c>
      <c r="G260" s="263">
        <v>4.2</v>
      </c>
      <c r="H260" s="262" t="s">
        <v>1842</v>
      </c>
      <c r="I260" s="260"/>
      <c r="J260" s="261"/>
      <c r="K260" s="242" t="str">
        <f t="shared" si="50"/>
        <v>能力A_07_001</v>
      </c>
      <c r="L260" s="242" t="str">
        <f t="shared" si="51"/>
        <v>条件A_07_001</v>
      </c>
      <c r="M260" s="242" t="str">
        <f t="shared" si="52"/>
        <v>ヒートポンプ給湯機(空気熱源)-</v>
      </c>
      <c r="N260" s="242">
        <f t="shared" si="53"/>
        <v>2</v>
      </c>
      <c r="O260" s="242">
        <f t="shared" si="54"/>
        <v>0</v>
      </c>
      <c r="P260" s="242">
        <f t="shared" si="55"/>
        <v>0</v>
      </c>
      <c r="Q260" s="242">
        <f t="shared" ref="Q260:Q323" si="60">IF(P260=1,1,Q259+O260)</f>
        <v>1</v>
      </c>
      <c r="R260" s="242" t="str">
        <f t="shared" si="56"/>
        <v>能力A_07_0012</v>
      </c>
      <c r="S260" s="242" t="str">
        <f t="shared" si="57"/>
        <v>条件A_07_0011</v>
      </c>
      <c r="T260" s="242" t="str">
        <f t="shared" si="58"/>
        <v>10kW超20kW以下</v>
      </c>
      <c r="U260" s="242" t="str">
        <f t="shared" si="59"/>
        <v>-</v>
      </c>
    </row>
    <row r="261" spans="1:21">
      <c r="A261" s="261" t="s">
        <v>178</v>
      </c>
      <c r="B261" s="262" t="s">
        <v>7271</v>
      </c>
      <c r="C261" s="262" t="s">
        <v>181</v>
      </c>
      <c r="D261" s="262" t="s">
        <v>7274</v>
      </c>
      <c r="E261" s="262" t="str">
        <f t="shared" si="49"/>
        <v>A-07-001ヒートポンプ給湯機(空気熱源)-20kW超30kW以下</v>
      </c>
      <c r="F261" s="260">
        <v>260</v>
      </c>
      <c r="G261" s="263">
        <v>3.9</v>
      </c>
      <c r="H261" s="262" t="s">
        <v>1842</v>
      </c>
      <c r="I261" s="260"/>
      <c r="J261" s="261"/>
      <c r="K261" s="242" t="str">
        <f t="shared" si="50"/>
        <v>能力A_07_001</v>
      </c>
      <c r="L261" s="242" t="str">
        <f t="shared" si="51"/>
        <v>条件A_07_001</v>
      </c>
      <c r="M261" s="242" t="str">
        <f t="shared" si="52"/>
        <v>ヒートポンプ給湯機(空気熱源)-</v>
      </c>
      <c r="N261" s="242">
        <f t="shared" si="53"/>
        <v>3</v>
      </c>
      <c r="O261" s="242">
        <f t="shared" si="54"/>
        <v>0</v>
      </c>
      <c r="P261" s="242">
        <f t="shared" si="55"/>
        <v>0</v>
      </c>
      <c r="Q261" s="242">
        <f t="shared" si="60"/>
        <v>1</v>
      </c>
      <c r="R261" s="242" t="str">
        <f t="shared" si="56"/>
        <v>能力A_07_0013</v>
      </c>
      <c r="S261" s="242" t="str">
        <f t="shared" si="57"/>
        <v>条件A_07_0011</v>
      </c>
      <c r="T261" s="242" t="str">
        <f t="shared" si="58"/>
        <v>20kW超30kW以下</v>
      </c>
      <c r="U261" s="242" t="str">
        <f t="shared" si="59"/>
        <v>-</v>
      </c>
    </row>
    <row r="262" spans="1:21">
      <c r="A262" s="261" t="s">
        <v>178</v>
      </c>
      <c r="B262" s="262" t="s">
        <v>7271</v>
      </c>
      <c r="C262" s="262" t="s">
        <v>181</v>
      </c>
      <c r="D262" s="262" t="s">
        <v>7275</v>
      </c>
      <c r="E262" s="262" t="str">
        <f t="shared" si="49"/>
        <v>A-07-001ヒートポンプ給湯機(空気熱源)-30kW超40kW以下</v>
      </c>
      <c r="F262" s="260">
        <v>261</v>
      </c>
      <c r="G262" s="263">
        <v>3.7</v>
      </c>
      <c r="H262" s="262" t="s">
        <v>1842</v>
      </c>
      <c r="I262" s="260"/>
      <c r="J262" s="261"/>
      <c r="K262" s="242" t="str">
        <f t="shared" si="50"/>
        <v>能力A_07_001</v>
      </c>
      <c r="L262" s="242" t="str">
        <f t="shared" si="51"/>
        <v>条件A_07_001</v>
      </c>
      <c r="M262" s="242" t="str">
        <f t="shared" si="52"/>
        <v>ヒートポンプ給湯機(空気熱源)-</v>
      </c>
      <c r="N262" s="242">
        <f t="shared" si="53"/>
        <v>4</v>
      </c>
      <c r="O262" s="242">
        <f t="shared" si="54"/>
        <v>0</v>
      </c>
      <c r="P262" s="242">
        <f t="shared" si="55"/>
        <v>0</v>
      </c>
      <c r="Q262" s="242">
        <f t="shared" si="60"/>
        <v>1</v>
      </c>
      <c r="R262" s="242" t="str">
        <f t="shared" si="56"/>
        <v>能力A_07_0014</v>
      </c>
      <c r="S262" s="242" t="str">
        <f t="shared" si="57"/>
        <v>条件A_07_0011</v>
      </c>
      <c r="T262" s="242" t="str">
        <f t="shared" si="58"/>
        <v>30kW超40kW以下</v>
      </c>
      <c r="U262" s="242" t="str">
        <f t="shared" si="59"/>
        <v>-</v>
      </c>
    </row>
    <row r="263" spans="1:21">
      <c r="A263" s="261" t="s">
        <v>178</v>
      </c>
      <c r="B263" s="262" t="s">
        <v>7271</v>
      </c>
      <c r="C263" s="262" t="s">
        <v>181</v>
      </c>
      <c r="D263" s="262" t="s">
        <v>9823</v>
      </c>
      <c r="E263" s="262" t="str">
        <f t="shared" si="49"/>
        <v>A-07-001ヒートポンプ給湯機(空気熱源)-40kW超50kW以下</v>
      </c>
      <c r="F263" s="260">
        <v>262</v>
      </c>
      <c r="G263" s="263" t="s">
        <v>10111</v>
      </c>
      <c r="H263" s="262" t="s">
        <v>1842</v>
      </c>
      <c r="I263" s="260"/>
      <c r="J263" s="261"/>
      <c r="K263" s="242" t="str">
        <f t="shared" si="50"/>
        <v>能力A_07_001</v>
      </c>
      <c r="L263" s="242" t="str">
        <f t="shared" si="51"/>
        <v>条件A_07_001</v>
      </c>
      <c r="M263" s="242" t="str">
        <f t="shared" si="52"/>
        <v>ヒートポンプ給湯機(空気熱源)-</v>
      </c>
      <c r="N263" s="242">
        <f t="shared" si="53"/>
        <v>5</v>
      </c>
      <c r="O263" s="242">
        <f t="shared" si="54"/>
        <v>0</v>
      </c>
      <c r="P263" s="242">
        <f t="shared" si="55"/>
        <v>0</v>
      </c>
      <c r="Q263" s="242">
        <f t="shared" si="60"/>
        <v>1</v>
      </c>
      <c r="R263" s="242" t="str">
        <f t="shared" si="56"/>
        <v>能力A_07_0015</v>
      </c>
      <c r="S263" s="242" t="str">
        <f t="shared" si="57"/>
        <v>条件A_07_0011</v>
      </c>
      <c r="T263" s="242" t="str">
        <f t="shared" si="58"/>
        <v>40kW超50kW以下</v>
      </c>
      <c r="U263" s="242" t="str">
        <f t="shared" si="59"/>
        <v>-</v>
      </c>
    </row>
    <row r="264" spans="1:21">
      <c r="A264" s="261" t="s">
        <v>178</v>
      </c>
      <c r="B264" s="262" t="s">
        <v>7271</v>
      </c>
      <c r="C264" s="262" t="s">
        <v>181</v>
      </c>
      <c r="D264" s="262" t="s">
        <v>7276</v>
      </c>
      <c r="E264" s="262" t="str">
        <f t="shared" si="49"/>
        <v>A-07-001ヒートポンプ給湯機(空気熱源)-50kW超</v>
      </c>
      <c r="F264" s="260">
        <v>263</v>
      </c>
      <c r="G264" s="263" t="s">
        <v>146</v>
      </c>
      <c r="H264" s="262" t="s">
        <v>1842</v>
      </c>
      <c r="I264" s="260"/>
      <c r="J264" s="261"/>
      <c r="K264" s="242" t="str">
        <f t="shared" si="50"/>
        <v>能力A_07_001</v>
      </c>
      <c r="L264" s="242" t="str">
        <f t="shared" si="51"/>
        <v>条件A_07_001</v>
      </c>
      <c r="M264" s="242" t="str">
        <f t="shared" si="52"/>
        <v>ヒートポンプ給湯機(空気熱源)-</v>
      </c>
      <c r="N264" s="242">
        <f t="shared" si="53"/>
        <v>6</v>
      </c>
      <c r="O264" s="242">
        <f t="shared" si="54"/>
        <v>0</v>
      </c>
      <c r="P264" s="242">
        <f t="shared" si="55"/>
        <v>0</v>
      </c>
      <c r="Q264" s="242">
        <f t="shared" si="60"/>
        <v>1</v>
      </c>
      <c r="R264" s="242" t="str">
        <f t="shared" si="56"/>
        <v>能力A_07_0016</v>
      </c>
      <c r="S264" s="242" t="str">
        <f t="shared" si="57"/>
        <v>条件A_07_0011</v>
      </c>
      <c r="T264" s="242" t="str">
        <f t="shared" si="58"/>
        <v>50kW超</v>
      </c>
      <c r="U264" s="242" t="str">
        <f t="shared" si="59"/>
        <v>-</v>
      </c>
    </row>
    <row r="265" spans="1:21">
      <c r="A265" s="261" t="s">
        <v>178</v>
      </c>
      <c r="B265" s="262" t="s">
        <v>7271</v>
      </c>
      <c r="C265" s="262" t="s">
        <v>3180</v>
      </c>
      <c r="D265" s="262" t="s">
        <v>10152</v>
      </c>
      <c r="E265" s="262" t="str">
        <f t="shared" si="49"/>
        <v>A-07-001ヒートポンプ給湯機(空気熱源)循環保温10kW以下</v>
      </c>
      <c r="F265" s="260">
        <v>264</v>
      </c>
      <c r="G265" s="263" t="s">
        <v>146</v>
      </c>
      <c r="H265" s="262" t="s">
        <v>1842</v>
      </c>
      <c r="I265" s="260"/>
      <c r="J265" s="261"/>
      <c r="K265" s="242" t="str">
        <f t="shared" si="50"/>
        <v>能力A_07_001</v>
      </c>
      <c r="L265" s="242" t="str">
        <f t="shared" si="51"/>
        <v>条件A_07_001</v>
      </c>
      <c r="M265" s="242" t="str">
        <f t="shared" si="52"/>
        <v>ヒートポンプ給湯機(空気熱源)循環保温</v>
      </c>
      <c r="N265" s="242">
        <f t="shared" si="53"/>
        <v>1</v>
      </c>
      <c r="O265" s="242">
        <f t="shared" si="54"/>
        <v>1</v>
      </c>
      <c r="P265" s="242">
        <f t="shared" si="55"/>
        <v>0</v>
      </c>
      <c r="Q265" s="242">
        <f t="shared" si="60"/>
        <v>2</v>
      </c>
      <c r="R265" s="242" t="str">
        <f t="shared" si="56"/>
        <v>能力A_07_0011</v>
      </c>
      <c r="S265" s="242" t="str">
        <f t="shared" si="57"/>
        <v>条件A_07_0012</v>
      </c>
      <c r="T265" s="242" t="str">
        <f t="shared" si="58"/>
        <v>10kW以下</v>
      </c>
      <c r="U265" s="242" t="str">
        <f t="shared" si="59"/>
        <v>循環保温</v>
      </c>
    </row>
    <row r="266" spans="1:21">
      <c r="A266" s="261" t="s">
        <v>178</v>
      </c>
      <c r="B266" s="262" t="s">
        <v>7271</v>
      </c>
      <c r="C266" s="262" t="s">
        <v>3180</v>
      </c>
      <c r="D266" s="262" t="s">
        <v>7273</v>
      </c>
      <c r="E266" s="262" t="str">
        <f t="shared" si="49"/>
        <v>A-07-001ヒートポンプ給湯機(空気熱源)循環保温10kW超20kW以下</v>
      </c>
      <c r="F266" s="260">
        <v>265</v>
      </c>
      <c r="G266" s="263" t="s">
        <v>146</v>
      </c>
      <c r="H266" s="262" t="s">
        <v>1842</v>
      </c>
      <c r="I266" s="260"/>
      <c r="J266" s="261"/>
      <c r="K266" s="242" t="str">
        <f t="shared" si="50"/>
        <v>能力A_07_001</v>
      </c>
      <c r="L266" s="242" t="str">
        <f t="shared" si="51"/>
        <v>条件A_07_001</v>
      </c>
      <c r="M266" s="242" t="str">
        <f t="shared" si="52"/>
        <v>ヒートポンプ給湯機(空気熱源)循環保温</v>
      </c>
      <c r="N266" s="242">
        <f t="shared" si="53"/>
        <v>2</v>
      </c>
      <c r="O266" s="242">
        <f t="shared" si="54"/>
        <v>0</v>
      </c>
      <c r="P266" s="242">
        <f t="shared" si="55"/>
        <v>0</v>
      </c>
      <c r="Q266" s="242">
        <f t="shared" si="60"/>
        <v>2</v>
      </c>
      <c r="R266" s="242" t="str">
        <f t="shared" si="56"/>
        <v>能力A_07_0012</v>
      </c>
      <c r="S266" s="242" t="str">
        <f t="shared" si="57"/>
        <v>条件A_07_0012</v>
      </c>
      <c r="T266" s="242" t="str">
        <f t="shared" si="58"/>
        <v>10kW超20kW以下</v>
      </c>
      <c r="U266" s="242" t="str">
        <f t="shared" si="59"/>
        <v>循環保温</v>
      </c>
    </row>
    <row r="267" spans="1:21">
      <c r="A267" s="261" t="s">
        <v>178</v>
      </c>
      <c r="B267" s="262" t="s">
        <v>7271</v>
      </c>
      <c r="C267" s="262" t="s">
        <v>3180</v>
      </c>
      <c r="D267" s="262" t="s">
        <v>7274</v>
      </c>
      <c r="E267" s="262" t="str">
        <f t="shared" si="49"/>
        <v>A-07-001ヒートポンプ給湯機(空気熱源)循環保温20kW超30kW以下</v>
      </c>
      <c r="F267" s="260">
        <v>266</v>
      </c>
      <c r="G267" s="263">
        <v>3.9</v>
      </c>
      <c r="H267" s="262" t="s">
        <v>1842</v>
      </c>
      <c r="I267" s="260"/>
      <c r="J267" s="261"/>
      <c r="K267" s="242" t="str">
        <f t="shared" si="50"/>
        <v>能力A_07_001</v>
      </c>
      <c r="L267" s="242" t="str">
        <f t="shared" si="51"/>
        <v>条件A_07_001</v>
      </c>
      <c r="M267" s="242" t="str">
        <f t="shared" si="52"/>
        <v>ヒートポンプ給湯機(空気熱源)循環保温</v>
      </c>
      <c r="N267" s="242">
        <f t="shared" si="53"/>
        <v>3</v>
      </c>
      <c r="O267" s="242">
        <f t="shared" si="54"/>
        <v>0</v>
      </c>
      <c r="P267" s="242">
        <f t="shared" si="55"/>
        <v>0</v>
      </c>
      <c r="Q267" s="242">
        <f t="shared" si="60"/>
        <v>2</v>
      </c>
      <c r="R267" s="242" t="str">
        <f t="shared" si="56"/>
        <v>能力A_07_0013</v>
      </c>
      <c r="S267" s="242" t="str">
        <f t="shared" si="57"/>
        <v>条件A_07_0012</v>
      </c>
      <c r="T267" s="242" t="str">
        <f t="shared" si="58"/>
        <v>20kW超30kW以下</v>
      </c>
      <c r="U267" s="242" t="str">
        <f t="shared" si="59"/>
        <v>循環保温</v>
      </c>
    </row>
    <row r="268" spans="1:21">
      <c r="A268" s="261" t="s">
        <v>178</v>
      </c>
      <c r="B268" s="262" t="s">
        <v>7271</v>
      </c>
      <c r="C268" s="262" t="s">
        <v>3180</v>
      </c>
      <c r="D268" s="262" t="s">
        <v>7275</v>
      </c>
      <c r="E268" s="262" t="str">
        <f t="shared" si="49"/>
        <v>A-07-001ヒートポンプ給湯機(空気熱源)循環保温30kW超40kW以下</v>
      </c>
      <c r="F268" s="260">
        <v>267</v>
      </c>
      <c r="G268" s="263">
        <v>3.8</v>
      </c>
      <c r="H268" s="262" t="s">
        <v>1842</v>
      </c>
      <c r="I268" s="260"/>
      <c r="J268" s="261"/>
      <c r="K268" s="242" t="str">
        <f t="shared" si="50"/>
        <v>能力A_07_001</v>
      </c>
      <c r="L268" s="242" t="str">
        <f t="shared" si="51"/>
        <v>条件A_07_001</v>
      </c>
      <c r="M268" s="242" t="str">
        <f t="shared" si="52"/>
        <v>ヒートポンプ給湯機(空気熱源)循環保温</v>
      </c>
      <c r="N268" s="242">
        <f t="shared" si="53"/>
        <v>4</v>
      </c>
      <c r="O268" s="242">
        <f t="shared" si="54"/>
        <v>0</v>
      </c>
      <c r="P268" s="242">
        <f t="shared" si="55"/>
        <v>0</v>
      </c>
      <c r="Q268" s="242">
        <f t="shared" si="60"/>
        <v>2</v>
      </c>
      <c r="R268" s="242" t="str">
        <f t="shared" si="56"/>
        <v>能力A_07_0014</v>
      </c>
      <c r="S268" s="242" t="str">
        <f t="shared" si="57"/>
        <v>条件A_07_0012</v>
      </c>
      <c r="T268" s="242" t="str">
        <f t="shared" si="58"/>
        <v>30kW超40kW以下</v>
      </c>
      <c r="U268" s="242" t="str">
        <f t="shared" si="59"/>
        <v>循環保温</v>
      </c>
    </row>
    <row r="269" spans="1:21">
      <c r="A269" s="261" t="s">
        <v>178</v>
      </c>
      <c r="B269" s="262" t="s">
        <v>7271</v>
      </c>
      <c r="C269" s="262" t="s">
        <v>3180</v>
      </c>
      <c r="D269" s="262" t="s">
        <v>9823</v>
      </c>
      <c r="E269" s="262" t="str">
        <f t="shared" si="49"/>
        <v>A-07-001ヒートポンプ給湯機(空気熱源)循環保温40kW超50kW以下</v>
      </c>
      <c r="F269" s="260">
        <v>268</v>
      </c>
      <c r="G269" s="263" t="s">
        <v>146</v>
      </c>
      <c r="H269" s="262" t="s">
        <v>1842</v>
      </c>
      <c r="I269" s="260"/>
      <c r="J269" s="261"/>
      <c r="K269" s="242" t="str">
        <f t="shared" si="50"/>
        <v>能力A_07_001</v>
      </c>
      <c r="L269" s="242" t="str">
        <f t="shared" si="51"/>
        <v>条件A_07_001</v>
      </c>
      <c r="M269" s="242" t="str">
        <f t="shared" si="52"/>
        <v>ヒートポンプ給湯機(空気熱源)循環保温</v>
      </c>
      <c r="N269" s="242">
        <f t="shared" si="53"/>
        <v>5</v>
      </c>
      <c r="O269" s="242">
        <f t="shared" si="54"/>
        <v>0</v>
      </c>
      <c r="P269" s="242">
        <f t="shared" si="55"/>
        <v>0</v>
      </c>
      <c r="Q269" s="242">
        <f t="shared" si="60"/>
        <v>2</v>
      </c>
      <c r="R269" s="242" t="str">
        <f t="shared" si="56"/>
        <v>能力A_07_0015</v>
      </c>
      <c r="S269" s="242" t="str">
        <f t="shared" si="57"/>
        <v>条件A_07_0012</v>
      </c>
      <c r="T269" s="242" t="str">
        <f t="shared" si="58"/>
        <v>40kW超50kW以下</v>
      </c>
      <c r="U269" s="242" t="str">
        <f t="shared" si="59"/>
        <v>循環保温</v>
      </c>
    </row>
    <row r="270" spans="1:21">
      <c r="A270" s="261" t="s">
        <v>178</v>
      </c>
      <c r="B270" s="262" t="s">
        <v>7271</v>
      </c>
      <c r="C270" s="262" t="s">
        <v>3180</v>
      </c>
      <c r="D270" s="262" t="s">
        <v>7276</v>
      </c>
      <c r="E270" s="262" t="str">
        <f t="shared" si="49"/>
        <v>A-07-001ヒートポンプ給湯機(空気熱源)循環保温50kW超</v>
      </c>
      <c r="F270" s="260">
        <v>269</v>
      </c>
      <c r="G270" s="263">
        <v>3.8</v>
      </c>
      <c r="H270" s="262" t="s">
        <v>1842</v>
      </c>
      <c r="I270" s="260"/>
      <c r="J270" s="261"/>
      <c r="K270" s="242" t="str">
        <f t="shared" si="50"/>
        <v>能力A_07_001</v>
      </c>
      <c r="L270" s="242" t="str">
        <f t="shared" si="51"/>
        <v>条件A_07_001</v>
      </c>
      <c r="M270" s="242" t="str">
        <f t="shared" si="52"/>
        <v>ヒートポンプ給湯機(空気熱源)循環保温</v>
      </c>
      <c r="N270" s="242">
        <f t="shared" si="53"/>
        <v>6</v>
      </c>
      <c r="O270" s="242">
        <f t="shared" si="54"/>
        <v>0</v>
      </c>
      <c r="P270" s="242">
        <f t="shared" si="55"/>
        <v>0</v>
      </c>
      <c r="Q270" s="242">
        <f t="shared" si="60"/>
        <v>2</v>
      </c>
      <c r="R270" s="242" t="str">
        <f t="shared" si="56"/>
        <v>能力A_07_0016</v>
      </c>
      <c r="S270" s="242" t="str">
        <f t="shared" si="57"/>
        <v>条件A_07_0012</v>
      </c>
      <c r="T270" s="242" t="str">
        <f t="shared" si="58"/>
        <v>50kW超</v>
      </c>
      <c r="U270" s="242" t="str">
        <f t="shared" si="59"/>
        <v>循環保温</v>
      </c>
    </row>
    <row r="271" spans="1:21">
      <c r="A271" s="261" t="s">
        <v>178</v>
      </c>
      <c r="B271" s="262" t="s">
        <v>7271</v>
      </c>
      <c r="C271" s="262" t="s">
        <v>196</v>
      </c>
      <c r="D271" s="262" t="s">
        <v>9822</v>
      </c>
      <c r="E271" s="262" t="str">
        <f t="shared" si="49"/>
        <v>A-07-001ヒートポンプ給湯機(空気熱源)寒冷地仕様10kW以下</v>
      </c>
      <c r="F271" s="260">
        <v>270</v>
      </c>
      <c r="G271" s="263">
        <v>3.5</v>
      </c>
      <c r="H271" s="309" t="s">
        <v>4171</v>
      </c>
      <c r="I271" s="260"/>
      <c r="J271" s="261"/>
      <c r="K271" s="242" t="str">
        <f t="shared" si="50"/>
        <v>能力A_07_001</v>
      </c>
      <c r="L271" s="242" t="str">
        <f t="shared" si="51"/>
        <v>条件A_07_001</v>
      </c>
      <c r="M271" s="242" t="str">
        <f t="shared" si="52"/>
        <v>ヒートポンプ給湯機(空気熱源)寒冷地仕様</v>
      </c>
      <c r="N271" s="242">
        <f t="shared" si="53"/>
        <v>1</v>
      </c>
      <c r="O271" s="242">
        <f t="shared" si="54"/>
        <v>1</v>
      </c>
      <c r="P271" s="242">
        <f t="shared" si="55"/>
        <v>0</v>
      </c>
      <c r="Q271" s="242">
        <f t="shared" si="60"/>
        <v>3</v>
      </c>
      <c r="R271" s="242" t="str">
        <f t="shared" si="56"/>
        <v>能力A_07_0011</v>
      </c>
      <c r="S271" s="242" t="str">
        <f t="shared" si="57"/>
        <v>条件A_07_0013</v>
      </c>
      <c r="T271" s="242" t="str">
        <f t="shared" si="58"/>
        <v>10kW以下</v>
      </c>
      <c r="U271" s="242" t="str">
        <f t="shared" si="59"/>
        <v>寒冷地仕様</v>
      </c>
    </row>
    <row r="272" spans="1:21">
      <c r="A272" s="261" t="s">
        <v>178</v>
      </c>
      <c r="B272" s="262" t="s">
        <v>7271</v>
      </c>
      <c r="C272" s="262" t="s">
        <v>196</v>
      </c>
      <c r="D272" s="262" t="s">
        <v>7273</v>
      </c>
      <c r="E272" s="262" t="str">
        <f t="shared" si="49"/>
        <v>A-07-001ヒートポンプ給湯機(空気熱源)寒冷地仕様10kW超20kW以下</v>
      </c>
      <c r="F272" s="260">
        <v>271</v>
      </c>
      <c r="G272" s="263">
        <v>3.5</v>
      </c>
      <c r="H272" s="309" t="s">
        <v>4171</v>
      </c>
      <c r="I272" s="260"/>
      <c r="J272" s="261"/>
      <c r="K272" s="242" t="str">
        <f t="shared" si="50"/>
        <v>能力A_07_001</v>
      </c>
      <c r="L272" s="242" t="str">
        <f t="shared" si="51"/>
        <v>条件A_07_001</v>
      </c>
      <c r="M272" s="242" t="str">
        <f t="shared" si="52"/>
        <v>ヒートポンプ給湯機(空気熱源)寒冷地仕様</v>
      </c>
      <c r="N272" s="242">
        <f t="shared" si="53"/>
        <v>2</v>
      </c>
      <c r="O272" s="242">
        <f t="shared" si="54"/>
        <v>0</v>
      </c>
      <c r="P272" s="242">
        <f t="shared" si="55"/>
        <v>0</v>
      </c>
      <c r="Q272" s="242">
        <f t="shared" si="60"/>
        <v>3</v>
      </c>
      <c r="R272" s="242" t="str">
        <f t="shared" si="56"/>
        <v>能力A_07_0012</v>
      </c>
      <c r="S272" s="242" t="str">
        <f t="shared" si="57"/>
        <v>条件A_07_0013</v>
      </c>
      <c r="T272" s="242" t="str">
        <f t="shared" si="58"/>
        <v>10kW超20kW以下</v>
      </c>
      <c r="U272" s="242" t="str">
        <f t="shared" si="59"/>
        <v>寒冷地仕様</v>
      </c>
    </row>
    <row r="273" spans="1:21">
      <c r="A273" s="261" t="s">
        <v>178</v>
      </c>
      <c r="B273" s="262" t="s">
        <v>7271</v>
      </c>
      <c r="C273" s="262" t="s">
        <v>196</v>
      </c>
      <c r="D273" s="262" t="s">
        <v>7274</v>
      </c>
      <c r="E273" s="262" t="str">
        <f t="shared" si="49"/>
        <v>A-07-001ヒートポンプ給湯機(空気熱源)寒冷地仕様20kW超30kW以下</v>
      </c>
      <c r="F273" s="260">
        <v>272</v>
      </c>
      <c r="G273" s="263">
        <v>3.3</v>
      </c>
      <c r="H273" s="309" t="s">
        <v>4171</v>
      </c>
      <c r="I273" s="260"/>
      <c r="J273" s="261"/>
      <c r="K273" s="242" t="str">
        <f t="shared" si="50"/>
        <v>能力A_07_001</v>
      </c>
      <c r="L273" s="242" t="str">
        <f t="shared" si="51"/>
        <v>条件A_07_001</v>
      </c>
      <c r="M273" s="242" t="str">
        <f t="shared" si="52"/>
        <v>ヒートポンプ給湯機(空気熱源)寒冷地仕様</v>
      </c>
      <c r="N273" s="242">
        <f t="shared" si="53"/>
        <v>3</v>
      </c>
      <c r="O273" s="242">
        <f t="shared" si="54"/>
        <v>0</v>
      </c>
      <c r="P273" s="242">
        <f t="shared" si="55"/>
        <v>0</v>
      </c>
      <c r="Q273" s="242">
        <f t="shared" si="60"/>
        <v>3</v>
      </c>
      <c r="R273" s="242" t="str">
        <f t="shared" si="56"/>
        <v>能力A_07_0013</v>
      </c>
      <c r="S273" s="242" t="str">
        <f t="shared" si="57"/>
        <v>条件A_07_0013</v>
      </c>
      <c r="T273" s="242" t="str">
        <f t="shared" si="58"/>
        <v>20kW超30kW以下</v>
      </c>
      <c r="U273" s="242" t="str">
        <f t="shared" si="59"/>
        <v>寒冷地仕様</v>
      </c>
    </row>
    <row r="274" spans="1:21">
      <c r="A274" s="261" t="s">
        <v>178</v>
      </c>
      <c r="B274" s="262" t="s">
        <v>7271</v>
      </c>
      <c r="C274" s="262" t="s">
        <v>196</v>
      </c>
      <c r="D274" s="262" t="s">
        <v>7275</v>
      </c>
      <c r="E274" s="262" t="str">
        <f t="shared" si="49"/>
        <v>A-07-001ヒートポンプ給湯機(空気熱源)寒冷地仕様30kW超40kW以下</v>
      </c>
      <c r="F274" s="260">
        <v>273</v>
      </c>
      <c r="G274" s="263" t="s">
        <v>146</v>
      </c>
      <c r="H274" s="309" t="s">
        <v>4171</v>
      </c>
      <c r="I274" s="260"/>
      <c r="J274" s="261"/>
      <c r="K274" s="242" t="str">
        <f t="shared" si="50"/>
        <v>能力A_07_001</v>
      </c>
      <c r="L274" s="242" t="str">
        <f t="shared" si="51"/>
        <v>条件A_07_001</v>
      </c>
      <c r="M274" s="242" t="str">
        <f t="shared" si="52"/>
        <v>ヒートポンプ給湯機(空気熱源)寒冷地仕様</v>
      </c>
      <c r="N274" s="242">
        <f t="shared" si="53"/>
        <v>4</v>
      </c>
      <c r="O274" s="242">
        <f t="shared" si="54"/>
        <v>0</v>
      </c>
      <c r="P274" s="242">
        <f t="shared" si="55"/>
        <v>0</v>
      </c>
      <c r="Q274" s="242">
        <f t="shared" si="60"/>
        <v>3</v>
      </c>
      <c r="R274" s="242" t="str">
        <f t="shared" si="56"/>
        <v>能力A_07_0014</v>
      </c>
      <c r="S274" s="242" t="str">
        <f t="shared" si="57"/>
        <v>条件A_07_0013</v>
      </c>
      <c r="T274" s="242" t="str">
        <f t="shared" si="58"/>
        <v>30kW超40kW以下</v>
      </c>
      <c r="U274" s="242" t="str">
        <f t="shared" si="59"/>
        <v>寒冷地仕様</v>
      </c>
    </row>
    <row r="275" spans="1:21">
      <c r="A275" s="261" t="s">
        <v>178</v>
      </c>
      <c r="B275" s="262" t="s">
        <v>7271</v>
      </c>
      <c r="C275" s="262" t="s">
        <v>196</v>
      </c>
      <c r="D275" s="262" t="s">
        <v>9823</v>
      </c>
      <c r="E275" s="262" t="str">
        <f t="shared" si="49"/>
        <v>A-07-001ヒートポンプ給湯機(空気熱源)寒冷地仕様40kW超50kW以下</v>
      </c>
      <c r="F275" s="260">
        <v>274</v>
      </c>
      <c r="G275" s="263" t="s">
        <v>146</v>
      </c>
      <c r="H275" s="309" t="s">
        <v>4171</v>
      </c>
      <c r="I275" s="260"/>
      <c r="J275" s="261"/>
      <c r="K275" s="242" t="str">
        <f t="shared" si="50"/>
        <v>能力A_07_001</v>
      </c>
      <c r="L275" s="242" t="str">
        <f t="shared" si="51"/>
        <v>条件A_07_001</v>
      </c>
      <c r="M275" s="242" t="str">
        <f t="shared" si="52"/>
        <v>ヒートポンプ給湯機(空気熱源)寒冷地仕様</v>
      </c>
      <c r="N275" s="242">
        <f t="shared" si="53"/>
        <v>5</v>
      </c>
      <c r="O275" s="242">
        <f t="shared" si="54"/>
        <v>0</v>
      </c>
      <c r="P275" s="242">
        <f t="shared" si="55"/>
        <v>0</v>
      </c>
      <c r="Q275" s="242">
        <f t="shared" si="60"/>
        <v>3</v>
      </c>
      <c r="R275" s="242" t="str">
        <f t="shared" si="56"/>
        <v>能力A_07_0015</v>
      </c>
      <c r="S275" s="242" t="str">
        <f t="shared" si="57"/>
        <v>条件A_07_0013</v>
      </c>
      <c r="T275" s="242" t="str">
        <f t="shared" si="58"/>
        <v>40kW超50kW以下</v>
      </c>
      <c r="U275" s="242" t="str">
        <f t="shared" si="59"/>
        <v>寒冷地仕様</v>
      </c>
    </row>
    <row r="276" spans="1:21">
      <c r="A276" s="261" t="s">
        <v>178</v>
      </c>
      <c r="B276" s="262" t="s">
        <v>7271</v>
      </c>
      <c r="C276" s="262" t="s">
        <v>196</v>
      </c>
      <c r="D276" s="262" t="s">
        <v>7276</v>
      </c>
      <c r="E276" s="262" t="str">
        <f t="shared" si="49"/>
        <v>A-07-001ヒートポンプ給湯機(空気熱源)寒冷地仕様50kW超</v>
      </c>
      <c r="F276" s="260">
        <v>275</v>
      </c>
      <c r="G276" s="263">
        <v>3.3</v>
      </c>
      <c r="H276" s="309" t="s">
        <v>4171</v>
      </c>
      <c r="I276" s="260"/>
      <c r="J276" s="261"/>
      <c r="K276" s="242" t="str">
        <f t="shared" si="50"/>
        <v>能力A_07_001</v>
      </c>
      <c r="L276" s="242" t="str">
        <f t="shared" si="51"/>
        <v>条件A_07_001</v>
      </c>
      <c r="M276" s="242" t="str">
        <f t="shared" si="52"/>
        <v>ヒートポンプ給湯機(空気熱源)寒冷地仕様</v>
      </c>
      <c r="N276" s="242">
        <f t="shared" si="53"/>
        <v>6</v>
      </c>
      <c r="O276" s="242">
        <f t="shared" si="54"/>
        <v>0</v>
      </c>
      <c r="P276" s="242">
        <f t="shared" si="55"/>
        <v>0</v>
      </c>
      <c r="Q276" s="242">
        <f t="shared" si="60"/>
        <v>3</v>
      </c>
      <c r="R276" s="242" t="str">
        <f t="shared" si="56"/>
        <v>能力A_07_0016</v>
      </c>
      <c r="S276" s="242" t="str">
        <f t="shared" si="57"/>
        <v>条件A_07_0013</v>
      </c>
      <c r="T276" s="242" t="str">
        <f t="shared" si="58"/>
        <v>50kW超</v>
      </c>
      <c r="U276" s="242" t="str">
        <f t="shared" si="59"/>
        <v>寒冷地仕様</v>
      </c>
    </row>
    <row r="277" spans="1:21">
      <c r="A277" s="261" t="s">
        <v>6956</v>
      </c>
      <c r="B277" s="262" t="s">
        <v>7277</v>
      </c>
      <c r="C277" s="262" t="s">
        <v>181</v>
      </c>
      <c r="D277" s="262" t="s">
        <v>181</v>
      </c>
      <c r="E277" s="262" t="str">
        <f t="shared" si="49"/>
        <v>A-08-001潜熱回収型給湯器--</v>
      </c>
      <c r="F277" s="260">
        <v>276</v>
      </c>
      <c r="G277" s="263">
        <v>95</v>
      </c>
      <c r="H277" s="262" t="s">
        <v>6907</v>
      </c>
      <c r="I277" s="260"/>
      <c r="J277" s="261"/>
      <c r="K277" s="242" t="str">
        <f t="shared" si="50"/>
        <v>能力A_08_001</v>
      </c>
      <c r="L277" s="242" t="str">
        <f t="shared" si="51"/>
        <v>条件A_08_001</v>
      </c>
      <c r="M277" s="242" t="str">
        <f t="shared" si="52"/>
        <v>潜熱回収型給湯器-</v>
      </c>
      <c r="N277" s="242">
        <f t="shared" si="53"/>
        <v>1</v>
      </c>
      <c r="O277" s="242">
        <f t="shared" si="54"/>
        <v>1</v>
      </c>
      <c r="P277" s="242">
        <f t="shared" si="55"/>
        <v>1</v>
      </c>
      <c r="Q277" s="242">
        <f t="shared" si="60"/>
        <v>1</v>
      </c>
      <c r="R277" s="242" t="str">
        <f t="shared" si="56"/>
        <v>能力A_08_0011</v>
      </c>
      <c r="S277" s="242" t="str">
        <f t="shared" si="57"/>
        <v>条件A_08_0011</v>
      </c>
      <c r="T277" s="242" t="str">
        <f t="shared" si="58"/>
        <v>-</v>
      </c>
      <c r="U277" s="242" t="str">
        <f t="shared" si="59"/>
        <v>-</v>
      </c>
    </row>
    <row r="278" spans="1:21">
      <c r="A278" s="261" t="s">
        <v>199</v>
      </c>
      <c r="B278" s="262" t="s">
        <v>7279</v>
      </c>
      <c r="C278" s="262" t="s">
        <v>181</v>
      </c>
      <c r="D278" s="262" t="s">
        <v>201</v>
      </c>
      <c r="E278" s="262" t="str">
        <f t="shared" si="49"/>
        <v>A-09-001温水機-1000kW未満</v>
      </c>
      <c r="F278" s="260">
        <v>277</v>
      </c>
      <c r="G278" s="263">
        <v>105</v>
      </c>
      <c r="H278" s="262" t="s">
        <v>1900</v>
      </c>
      <c r="I278" s="260"/>
      <c r="J278" s="261"/>
      <c r="K278" s="242" t="str">
        <f t="shared" si="50"/>
        <v>能力A_09_001</v>
      </c>
      <c r="L278" s="242" t="str">
        <f t="shared" si="51"/>
        <v>条件A_09_001</v>
      </c>
      <c r="M278" s="242" t="str">
        <f t="shared" si="52"/>
        <v>温水機-</v>
      </c>
      <c r="N278" s="242">
        <f t="shared" si="53"/>
        <v>1</v>
      </c>
      <c r="O278" s="242">
        <f t="shared" si="54"/>
        <v>1</v>
      </c>
      <c r="P278" s="242">
        <f t="shared" si="55"/>
        <v>1</v>
      </c>
      <c r="Q278" s="242">
        <f t="shared" si="60"/>
        <v>1</v>
      </c>
      <c r="R278" s="242" t="str">
        <f t="shared" si="56"/>
        <v>能力A_09_0011</v>
      </c>
      <c r="S278" s="242" t="str">
        <f t="shared" si="57"/>
        <v>条件A_09_0011</v>
      </c>
      <c r="T278" s="242" t="str">
        <f t="shared" si="58"/>
        <v>1000kW未満</v>
      </c>
      <c r="U278" s="242" t="str">
        <f t="shared" si="59"/>
        <v>-</v>
      </c>
    </row>
    <row r="279" spans="1:21">
      <c r="A279" s="261" t="s">
        <v>199</v>
      </c>
      <c r="B279" s="262" t="s">
        <v>7279</v>
      </c>
      <c r="C279" s="262" t="s">
        <v>181</v>
      </c>
      <c r="D279" s="262" t="s">
        <v>7280</v>
      </c>
      <c r="E279" s="262" t="str">
        <f t="shared" si="49"/>
        <v>A-09-001温水機-1000kW以上2000kW未満</v>
      </c>
      <c r="F279" s="260">
        <v>278</v>
      </c>
      <c r="G279" s="263">
        <v>88</v>
      </c>
      <c r="H279" s="262" t="s">
        <v>1900</v>
      </c>
      <c r="I279" s="260"/>
      <c r="J279" s="261"/>
      <c r="K279" s="242" t="str">
        <f t="shared" si="50"/>
        <v>能力A_09_001</v>
      </c>
      <c r="L279" s="242" t="str">
        <f t="shared" si="51"/>
        <v>条件A_09_001</v>
      </c>
      <c r="M279" s="242" t="str">
        <f t="shared" si="52"/>
        <v>温水機-</v>
      </c>
      <c r="N279" s="242">
        <f t="shared" si="53"/>
        <v>2</v>
      </c>
      <c r="O279" s="242">
        <f t="shared" si="54"/>
        <v>0</v>
      </c>
      <c r="P279" s="242">
        <f t="shared" si="55"/>
        <v>0</v>
      </c>
      <c r="Q279" s="242">
        <f t="shared" si="60"/>
        <v>1</v>
      </c>
      <c r="R279" s="242" t="str">
        <f t="shared" si="56"/>
        <v>能力A_09_0012</v>
      </c>
      <c r="S279" s="242" t="str">
        <f t="shared" si="57"/>
        <v>条件A_09_0011</v>
      </c>
      <c r="T279" s="242" t="str">
        <f t="shared" si="58"/>
        <v>1000kW以上2000kW未満</v>
      </c>
      <c r="U279" s="242" t="str">
        <f t="shared" si="59"/>
        <v>-</v>
      </c>
    </row>
    <row r="280" spans="1:21">
      <c r="A280" s="261" t="s">
        <v>199</v>
      </c>
      <c r="B280" s="262" t="s">
        <v>7279</v>
      </c>
      <c r="C280" s="262" t="s">
        <v>181</v>
      </c>
      <c r="D280" s="262" t="s">
        <v>7284</v>
      </c>
      <c r="E280" s="262" t="str">
        <f t="shared" si="49"/>
        <v>A-09-001温水機-2000kW以上</v>
      </c>
      <c r="F280" s="260">
        <v>279</v>
      </c>
      <c r="G280" s="263">
        <v>89</v>
      </c>
      <c r="H280" s="262" t="s">
        <v>1900</v>
      </c>
      <c r="I280" s="260"/>
      <c r="J280" s="261"/>
      <c r="K280" s="242" t="str">
        <f t="shared" si="50"/>
        <v>能力A_09_001</v>
      </c>
      <c r="L280" s="242" t="str">
        <f t="shared" si="51"/>
        <v>条件A_09_001</v>
      </c>
      <c r="M280" s="242" t="str">
        <f t="shared" si="52"/>
        <v>温水機-</v>
      </c>
      <c r="N280" s="242">
        <f t="shared" si="53"/>
        <v>3</v>
      </c>
      <c r="O280" s="242">
        <f t="shared" si="54"/>
        <v>0</v>
      </c>
      <c r="P280" s="242">
        <f t="shared" si="55"/>
        <v>0</v>
      </c>
      <c r="Q280" s="242">
        <f t="shared" si="60"/>
        <v>1</v>
      </c>
      <c r="R280" s="242" t="str">
        <f t="shared" si="56"/>
        <v>能力A_09_0013</v>
      </c>
      <c r="S280" s="242" t="str">
        <f t="shared" si="57"/>
        <v>条件A_09_0011</v>
      </c>
      <c r="T280" s="242" t="str">
        <f t="shared" si="58"/>
        <v>2000kW以上</v>
      </c>
      <c r="U280" s="242" t="str">
        <f t="shared" si="59"/>
        <v>-</v>
      </c>
    </row>
    <row r="281" spans="1:21">
      <c r="A281" s="261" t="s">
        <v>216</v>
      </c>
      <c r="B281" s="262" t="s">
        <v>217</v>
      </c>
      <c r="C281" s="262" t="s">
        <v>181</v>
      </c>
      <c r="D281" s="262" t="s">
        <v>218</v>
      </c>
      <c r="E281" s="262" t="str">
        <f t="shared" si="49"/>
        <v>A-09-002蒸気ボイラ(貫流ボイラ)-1500kg/h未満</v>
      </c>
      <c r="F281" s="260">
        <v>280</v>
      </c>
      <c r="G281" s="263">
        <v>97</v>
      </c>
      <c r="H281" s="262" t="s">
        <v>1900</v>
      </c>
      <c r="I281" s="260"/>
      <c r="J281" s="261"/>
      <c r="K281" s="242" t="str">
        <f t="shared" si="50"/>
        <v>能力A_09_002</v>
      </c>
      <c r="L281" s="242" t="str">
        <f t="shared" si="51"/>
        <v>条件A_09_002</v>
      </c>
      <c r="M281" s="242" t="str">
        <f t="shared" si="52"/>
        <v>蒸気ボイラ(貫流ボイラ)-</v>
      </c>
      <c r="N281" s="242">
        <f t="shared" si="53"/>
        <v>1</v>
      </c>
      <c r="O281" s="242">
        <f t="shared" si="54"/>
        <v>1</v>
      </c>
      <c r="P281" s="242">
        <f t="shared" si="55"/>
        <v>1</v>
      </c>
      <c r="Q281" s="242">
        <f t="shared" si="60"/>
        <v>1</v>
      </c>
      <c r="R281" s="242" t="str">
        <f t="shared" si="56"/>
        <v>能力A_09_0021</v>
      </c>
      <c r="S281" s="242" t="str">
        <f t="shared" si="57"/>
        <v>条件A_09_0021</v>
      </c>
      <c r="T281" s="242" t="str">
        <f t="shared" si="58"/>
        <v>1500kg/h未満</v>
      </c>
      <c r="U281" s="242" t="str">
        <f t="shared" si="59"/>
        <v>-</v>
      </c>
    </row>
    <row r="282" spans="1:21">
      <c r="A282" s="261" t="s">
        <v>216</v>
      </c>
      <c r="B282" s="262" t="s">
        <v>217</v>
      </c>
      <c r="C282" s="262" t="s">
        <v>181</v>
      </c>
      <c r="D282" s="262" t="s">
        <v>7281</v>
      </c>
      <c r="E282" s="262" t="str">
        <f t="shared" si="49"/>
        <v>A-09-002蒸気ボイラ(貫流ボイラ)-1500kg/h以上3000kg/h未満</v>
      </c>
      <c r="F282" s="260">
        <v>281</v>
      </c>
      <c r="G282" s="263">
        <v>98</v>
      </c>
      <c r="H282" s="262" t="s">
        <v>1900</v>
      </c>
      <c r="I282" s="260"/>
      <c r="J282" s="261"/>
      <c r="K282" s="242" t="str">
        <f t="shared" si="50"/>
        <v>能力A_09_002</v>
      </c>
      <c r="L282" s="242" t="str">
        <f t="shared" si="51"/>
        <v>条件A_09_002</v>
      </c>
      <c r="M282" s="242" t="str">
        <f t="shared" si="52"/>
        <v>蒸気ボイラ(貫流ボイラ)-</v>
      </c>
      <c r="N282" s="242">
        <f t="shared" si="53"/>
        <v>2</v>
      </c>
      <c r="O282" s="242">
        <f t="shared" si="54"/>
        <v>0</v>
      </c>
      <c r="P282" s="242">
        <f t="shared" si="55"/>
        <v>0</v>
      </c>
      <c r="Q282" s="242">
        <f t="shared" si="60"/>
        <v>1</v>
      </c>
      <c r="R282" s="242" t="str">
        <f t="shared" si="56"/>
        <v>能力A_09_0022</v>
      </c>
      <c r="S282" s="242" t="str">
        <f t="shared" si="57"/>
        <v>条件A_09_0021</v>
      </c>
      <c r="T282" s="242" t="str">
        <f t="shared" si="58"/>
        <v>1500kg/h以上3000kg/h未満</v>
      </c>
      <c r="U282" s="242" t="str">
        <f t="shared" si="59"/>
        <v>-</v>
      </c>
    </row>
    <row r="283" spans="1:21">
      <c r="A283" s="261" t="s">
        <v>216</v>
      </c>
      <c r="B283" s="262" t="s">
        <v>217</v>
      </c>
      <c r="C283" s="262" t="s">
        <v>181</v>
      </c>
      <c r="D283" s="262" t="s">
        <v>959</v>
      </c>
      <c r="E283" s="262" t="str">
        <f t="shared" si="49"/>
        <v>A-09-002蒸気ボイラ(貫流ボイラ)-3000kg/h以上7200kg/h未満</v>
      </c>
      <c r="F283" s="260">
        <v>282</v>
      </c>
      <c r="G283" s="263">
        <v>99</v>
      </c>
      <c r="H283" s="262" t="s">
        <v>1900</v>
      </c>
      <c r="I283" s="260"/>
      <c r="J283" s="261"/>
      <c r="K283" s="242" t="str">
        <f t="shared" si="50"/>
        <v>能力A_09_002</v>
      </c>
      <c r="L283" s="242" t="str">
        <f t="shared" si="51"/>
        <v>条件A_09_002</v>
      </c>
      <c r="M283" s="242" t="str">
        <f t="shared" si="52"/>
        <v>蒸気ボイラ(貫流ボイラ)-</v>
      </c>
      <c r="N283" s="242">
        <f t="shared" si="53"/>
        <v>3</v>
      </c>
      <c r="O283" s="242">
        <f t="shared" si="54"/>
        <v>0</v>
      </c>
      <c r="P283" s="242">
        <f t="shared" si="55"/>
        <v>0</v>
      </c>
      <c r="Q283" s="242">
        <f t="shared" si="60"/>
        <v>1</v>
      </c>
      <c r="R283" s="242" t="str">
        <f t="shared" si="56"/>
        <v>能力A_09_0023</v>
      </c>
      <c r="S283" s="242" t="str">
        <f t="shared" si="57"/>
        <v>条件A_09_0021</v>
      </c>
      <c r="T283" s="242" t="str">
        <f t="shared" si="58"/>
        <v>3000kg/h以上7200kg/h未満</v>
      </c>
      <c r="U283" s="242" t="str">
        <f t="shared" si="59"/>
        <v>-</v>
      </c>
    </row>
    <row r="284" spans="1:21">
      <c r="A284" s="261" t="s">
        <v>216</v>
      </c>
      <c r="B284" s="262" t="s">
        <v>217</v>
      </c>
      <c r="C284" s="262" t="s">
        <v>181</v>
      </c>
      <c r="D284" s="262" t="s">
        <v>9824</v>
      </c>
      <c r="E284" s="262" t="str">
        <f t="shared" si="49"/>
        <v>A-09-002蒸気ボイラ(貫流ボイラ)-7200kg/h以上</v>
      </c>
      <c r="F284" s="260">
        <v>283</v>
      </c>
      <c r="G284" s="263" t="s">
        <v>10146</v>
      </c>
      <c r="H284" s="262" t="s">
        <v>1900</v>
      </c>
      <c r="I284" s="260"/>
      <c r="J284" s="261"/>
      <c r="K284" s="242" t="str">
        <f t="shared" si="50"/>
        <v>能力A_09_002</v>
      </c>
      <c r="L284" s="242" t="str">
        <f t="shared" si="51"/>
        <v>条件A_09_002</v>
      </c>
      <c r="M284" s="242" t="str">
        <f t="shared" si="52"/>
        <v>蒸気ボイラ(貫流ボイラ)-</v>
      </c>
      <c r="N284" s="242">
        <f t="shared" si="53"/>
        <v>4</v>
      </c>
      <c r="O284" s="242">
        <f t="shared" si="54"/>
        <v>0</v>
      </c>
      <c r="P284" s="242">
        <f t="shared" si="55"/>
        <v>0</v>
      </c>
      <c r="Q284" s="242">
        <f t="shared" si="60"/>
        <v>1</v>
      </c>
      <c r="R284" s="242" t="str">
        <f t="shared" si="56"/>
        <v>能力A_09_0024</v>
      </c>
      <c r="S284" s="242" t="str">
        <f t="shared" si="57"/>
        <v>条件A_09_0021</v>
      </c>
      <c r="T284" s="242" t="str">
        <f t="shared" si="58"/>
        <v>7200kg/h以上</v>
      </c>
      <c r="U284" s="242" t="str">
        <f t="shared" si="59"/>
        <v>-</v>
      </c>
    </row>
    <row r="285" spans="1:21">
      <c r="A285" s="261" t="s">
        <v>216</v>
      </c>
      <c r="B285" s="262" t="s">
        <v>217</v>
      </c>
      <c r="C285" s="262" t="s">
        <v>9825</v>
      </c>
      <c r="D285" s="262" t="s">
        <v>218</v>
      </c>
      <c r="E285" s="262" t="str">
        <f t="shared" si="49"/>
        <v>A-09-002蒸気ボイラ(貫流ボイラ)潜熱回収型1500kg/h未満</v>
      </c>
      <c r="F285" s="260">
        <v>284</v>
      </c>
      <c r="G285" s="263" t="s">
        <v>146</v>
      </c>
      <c r="H285" s="262" t="s">
        <v>1900</v>
      </c>
      <c r="I285" s="260"/>
      <c r="J285" s="261"/>
      <c r="K285" s="242" t="str">
        <f t="shared" si="50"/>
        <v>能力A_09_002</v>
      </c>
      <c r="L285" s="242" t="str">
        <f t="shared" si="51"/>
        <v>条件A_09_002</v>
      </c>
      <c r="M285" s="242" t="str">
        <f t="shared" si="52"/>
        <v>蒸気ボイラ(貫流ボイラ)潜熱回収型</v>
      </c>
      <c r="N285" s="242">
        <f t="shared" si="53"/>
        <v>1</v>
      </c>
      <c r="O285" s="242">
        <f t="shared" si="54"/>
        <v>1</v>
      </c>
      <c r="P285" s="242">
        <f t="shared" si="55"/>
        <v>0</v>
      </c>
      <c r="Q285" s="242">
        <f t="shared" si="60"/>
        <v>2</v>
      </c>
      <c r="R285" s="242" t="str">
        <f t="shared" si="56"/>
        <v>能力A_09_0021</v>
      </c>
      <c r="S285" s="242" t="str">
        <f t="shared" si="57"/>
        <v>条件A_09_0022</v>
      </c>
      <c r="T285" s="242" t="str">
        <f t="shared" si="58"/>
        <v>1500kg/h未満</v>
      </c>
      <c r="U285" s="242" t="str">
        <f t="shared" si="59"/>
        <v>潜熱回収型</v>
      </c>
    </row>
    <row r="286" spans="1:21">
      <c r="A286" s="261" t="s">
        <v>216</v>
      </c>
      <c r="B286" s="262" t="s">
        <v>217</v>
      </c>
      <c r="C286" s="262" t="s">
        <v>9825</v>
      </c>
      <c r="D286" s="262" t="s">
        <v>7281</v>
      </c>
      <c r="E286" s="262" t="str">
        <f t="shared" si="49"/>
        <v>A-09-002蒸気ボイラ(貫流ボイラ)潜熱回収型1500kg/h以上3000kg/h未満</v>
      </c>
      <c r="F286" s="260">
        <v>285</v>
      </c>
      <c r="G286" s="263">
        <v>100</v>
      </c>
      <c r="H286" s="262" t="s">
        <v>1900</v>
      </c>
      <c r="I286" s="260"/>
      <c r="J286" s="261"/>
      <c r="K286" s="242" t="str">
        <f t="shared" si="50"/>
        <v>能力A_09_002</v>
      </c>
      <c r="L286" s="242" t="str">
        <f t="shared" si="51"/>
        <v>条件A_09_002</v>
      </c>
      <c r="M286" s="242" t="str">
        <f t="shared" si="52"/>
        <v>蒸気ボイラ(貫流ボイラ)潜熱回収型</v>
      </c>
      <c r="N286" s="242">
        <f t="shared" si="53"/>
        <v>2</v>
      </c>
      <c r="O286" s="242">
        <f t="shared" si="54"/>
        <v>0</v>
      </c>
      <c r="P286" s="242">
        <f t="shared" si="55"/>
        <v>0</v>
      </c>
      <c r="Q286" s="242">
        <f t="shared" si="60"/>
        <v>2</v>
      </c>
      <c r="R286" s="242" t="str">
        <f t="shared" si="56"/>
        <v>能力A_09_0022</v>
      </c>
      <c r="S286" s="242" t="str">
        <f t="shared" si="57"/>
        <v>条件A_09_0022</v>
      </c>
      <c r="T286" s="242" t="str">
        <f t="shared" si="58"/>
        <v>1500kg/h以上3000kg/h未満</v>
      </c>
      <c r="U286" s="242" t="str">
        <f t="shared" si="59"/>
        <v>潜熱回収型</v>
      </c>
    </row>
    <row r="287" spans="1:21">
      <c r="A287" s="261" t="s">
        <v>216</v>
      </c>
      <c r="B287" s="262" t="s">
        <v>217</v>
      </c>
      <c r="C287" s="262" t="s">
        <v>9825</v>
      </c>
      <c r="D287" s="262" t="s">
        <v>959</v>
      </c>
      <c r="E287" s="262" t="str">
        <f t="shared" si="49"/>
        <v>A-09-002蒸気ボイラ(貫流ボイラ)潜熱回収型3000kg/h以上7200kg/h未満</v>
      </c>
      <c r="F287" s="260">
        <v>286</v>
      </c>
      <c r="G287" s="263" t="s">
        <v>10111</v>
      </c>
      <c r="H287" s="262" t="s">
        <v>1900</v>
      </c>
      <c r="I287" s="260"/>
      <c r="J287" s="261"/>
      <c r="K287" s="242" t="str">
        <f t="shared" si="50"/>
        <v>能力A_09_002</v>
      </c>
      <c r="L287" s="242" t="str">
        <f t="shared" si="51"/>
        <v>条件A_09_002</v>
      </c>
      <c r="M287" s="242" t="str">
        <f t="shared" si="52"/>
        <v>蒸気ボイラ(貫流ボイラ)潜熱回収型</v>
      </c>
      <c r="N287" s="242">
        <f t="shared" si="53"/>
        <v>3</v>
      </c>
      <c r="O287" s="242">
        <f t="shared" si="54"/>
        <v>0</v>
      </c>
      <c r="P287" s="242">
        <f t="shared" si="55"/>
        <v>0</v>
      </c>
      <c r="Q287" s="242">
        <f t="shared" si="60"/>
        <v>2</v>
      </c>
      <c r="R287" s="242" t="str">
        <f t="shared" si="56"/>
        <v>能力A_09_0023</v>
      </c>
      <c r="S287" s="242" t="str">
        <f t="shared" si="57"/>
        <v>条件A_09_0022</v>
      </c>
      <c r="T287" s="242" t="str">
        <f t="shared" si="58"/>
        <v>3000kg/h以上7200kg/h未満</v>
      </c>
      <c r="U287" s="242" t="str">
        <f t="shared" si="59"/>
        <v>潜熱回収型</v>
      </c>
    </row>
    <row r="288" spans="1:21">
      <c r="A288" s="261" t="s">
        <v>216</v>
      </c>
      <c r="B288" s="262" t="s">
        <v>217</v>
      </c>
      <c r="C288" s="262" t="s">
        <v>9825</v>
      </c>
      <c r="D288" s="262" t="s">
        <v>9824</v>
      </c>
      <c r="E288" s="262" t="str">
        <f t="shared" si="49"/>
        <v>A-09-002蒸気ボイラ(貫流ボイラ)潜熱回収型7200kg/h以上</v>
      </c>
      <c r="F288" s="260">
        <v>287</v>
      </c>
      <c r="G288" s="263" t="s">
        <v>146</v>
      </c>
      <c r="H288" s="262" t="s">
        <v>1900</v>
      </c>
      <c r="I288" s="260"/>
      <c r="J288" s="261"/>
      <c r="K288" s="242" t="str">
        <f t="shared" si="50"/>
        <v>能力A_09_002</v>
      </c>
      <c r="L288" s="242" t="str">
        <f t="shared" si="51"/>
        <v>条件A_09_002</v>
      </c>
      <c r="M288" s="242" t="str">
        <f t="shared" si="52"/>
        <v>蒸気ボイラ(貫流ボイラ)潜熱回収型</v>
      </c>
      <c r="N288" s="242">
        <f t="shared" si="53"/>
        <v>4</v>
      </c>
      <c r="O288" s="242">
        <f t="shared" si="54"/>
        <v>0</v>
      </c>
      <c r="P288" s="242">
        <f t="shared" si="55"/>
        <v>0</v>
      </c>
      <c r="Q288" s="242">
        <f t="shared" si="60"/>
        <v>2</v>
      </c>
      <c r="R288" s="242" t="str">
        <f t="shared" si="56"/>
        <v>能力A_09_0024</v>
      </c>
      <c r="S288" s="242" t="str">
        <f t="shared" si="57"/>
        <v>条件A_09_0022</v>
      </c>
      <c r="T288" s="242" t="str">
        <f t="shared" si="58"/>
        <v>7200kg/h以上</v>
      </c>
      <c r="U288" s="242" t="str">
        <f t="shared" si="59"/>
        <v>潜熱回収型</v>
      </c>
    </row>
    <row r="289" spans="1:21">
      <c r="A289" s="261" t="s">
        <v>239</v>
      </c>
      <c r="B289" s="262" t="s">
        <v>7282</v>
      </c>
      <c r="C289" s="262" t="s">
        <v>181</v>
      </c>
      <c r="D289" s="262" t="s">
        <v>218</v>
      </c>
      <c r="E289" s="262" t="str">
        <f t="shared" si="49"/>
        <v>A-09-003蒸気ボイラ(炉筒煙管ボイラ)-1500kg/h未満</v>
      </c>
      <c r="F289" s="260">
        <v>288</v>
      </c>
      <c r="G289" s="263">
        <v>92</v>
      </c>
      <c r="H289" s="262" t="s">
        <v>1900</v>
      </c>
      <c r="I289" s="260"/>
      <c r="J289" s="261"/>
      <c r="K289" s="242" t="str">
        <f t="shared" si="50"/>
        <v>能力A_09_003</v>
      </c>
      <c r="L289" s="242" t="str">
        <f t="shared" si="51"/>
        <v>条件A_09_003</v>
      </c>
      <c r="M289" s="242" t="str">
        <f t="shared" si="52"/>
        <v>蒸気ボイラ(炉筒煙管ボイラ)-</v>
      </c>
      <c r="N289" s="242">
        <f t="shared" si="53"/>
        <v>1</v>
      </c>
      <c r="O289" s="242">
        <f t="shared" si="54"/>
        <v>1</v>
      </c>
      <c r="P289" s="242">
        <f t="shared" si="55"/>
        <v>1</v>
      </c>
      <c r="Q289" s="242">
        <f t="shared" si="60"/>
        <v>1</v>
      </c>
      <c r="R289" s="242" t="str">
        <f t="shared" si="56"/>
        <v>能力A_09_0031</v>
      </c>
      <c r="S289" s="242" t="str">
        <f t="shared" si="57"/>
        <v>条件A_09_0031</v>
      </c>
      <c r="T289" s="242" t="str">
        <f t="shared" si="58"/>
        <v>1500kg/h未満</v>
      </c>
      <c r="U289" s="242" t="str">
        <f t="shared" si="59"/>
        <v>-</v>
      </c>
    </row>
    <row r="290" spans="1:21">
      <c r="A290" s="261" t="s">
        <v>239</v>
      </c>
      <c r="B290" s="262" t="s">
        <v>7282</v>
      </c>
      <c r="C290" s="262" t="s">
        <v>181</v>
      </c>
      <c r="D290" s="262" t="s">
        <v>7281</v>
      </c>
      <c r="E290" s="262" t="str">
        <f t="shared" si="49"/>
        <v>A-09-003蒸気ボイラ(炉筒煙管ボイラ)-1500kg/h以上3000kg/h未満</v>
      </c>
      <c r="F290" s="260">
        <v>289</v>
      </c>
      <c r="G290" s="263">
        <v>92</v>
      </c>
      <c r="H290" s="262" t="s">
        <v>1900</v>
      </c>
      <c r="I290" s="260"/>
      <c r="J290" s="261"/>
      <c r="K290" s="242" t="str">
        <f t="shared" si="50"/>
        <v>能力A_09_003</v>
      </c>
      <c r="L290" s="242" t="str">
        <f t="shared" si="51"/>
        <v>条件A_09_003</v>
      </c>
      <c r="M290" s="242" t="str">
        <f t="shared" si="52"/>
        <v>蒸気ボイラ(炉筒煙管ボイラ)-</v>
      </c>
      <c r="N290" s="242">
        <f t="shared" si="53"/>
        <v>2</v>
      </c>
      <c r="O290" s="242">
        <f t="shared" si="54"/>
        <v>0</v>
      </c>
      <c r="P290" s="242">
        <f t="shared" si="55"/>
        <v>0</v>
      </c>
      <c r="Q290" s="242">
        <f t="shared" si="60"/>
        <v>1</v>
      </c>
      <c r="R290" s="242" t="str">
        <f t="shared" si="56"/>
        <v>能力A_09_0032</v>
      </c>
      <c r="S290" s="242" t="str">
        <f t="shared" si="57"/>
        <v>条件A_09_0031</v>
      </c>
      <c r="T290" s="242" t="str">
        <f t="shared" si="58"/>
        <v>1500kg/h以上3000kg/h未満</v>
      </c>
      <c r="U290" s="242" t="str">
        <f t="shared" si="59"/>
        <v>-</v>
      </c>
    </row>
    <row r="291" spans="1:21">
      <c r="A291" s="261" t="s">
        <v>239</v>
      </c>
      <c r="B291" s="262" t="s">
        <v>7282</v>
      </c>
      <c r="C291" s="262" t="s">
        <v>181</v>
      </c>
      <c r="D291" s="262" t="s">
        <v>959</v>
      </c>
      <c r="E291" s="262" t="str">
        <f t="shared" si="49"/>
        <v>A-09-003蒸気ボイラ(炉筒煙管ボイラ)-3000kg/h以上7200kg/h未満</v>
      </c>
      <c r="F291" s="260">
        <v>290</v>
      </c>
      <c r="G291" s="263">
        <v>96</v>
      </c>
      <c r="H291" s="262" t="s">
        <v>1900</v>
      </c>
      <c r="I291" s="260"/>
      <c r="J291" s="261"/>
      <c r="K291" s="242" t="str">
        <f t="shared" si="50"/>
        <v>能力A_09_003</v>
      </c>
      <c r="L291" s="242" t="str">
        <f t="shared" si="51"/>
        <v>条件A_09_003</v>
      </c>
      <c r="M291" s="242" t="str">
        <f t="shared" si="52"/>
        <v>蒸気ボイラ(炉筒煙管ボイラ)-</v>
      </c>
      <c r="N291" s="242">
        <f t="shared" si="53"/>
        <v>3</v>
      </c>
      <c r="O291" s="242">
        <f t="shared" si="54"/>
        <v>0</v>
      </c>
      <c r="P291" s="242">
        <f t="shared" si="55"/>
        <v>0</v>
      </c>
      <c r="Q291" s="242">
        <f t="shared" si="60"/>
        <v>1</v>
      </c>
      <c r="R291" s="242" t="str">
        <f t="shared" si="56"/>
        <v>能力A_09_0033</v>
      </c>
      <c r="S291" s="242" t="str">
        <f t="shared" si="57"/>
        <v>条件A_09_0031</v>
      </c>
      <c r="T291" s="242" t="str">
        <f t="shared" si="58"/>
        <v>3000kg/h以上7200kg/h未満</v>
      </c>
      <c r="U291" s="242" t="str">
        <f t="shared" si="59"/>
        <v>-</v>
      </c>
    </row>
    <row r="292" spans="1:21">
      <c r="A292" s="261" t="s">
        <v>239</v>
      </c>
      <c r="B292" s="262" t="s">
        <v>7282</v>
      </c>
      <c r="C292" s="262" t="s">
        <v>181</v>
      </c>
      <c r="D292" s="262" t="s">
        <v>9826</v>
      </c>
      <c r="E292" s="262" t="str">
        <f t="shared" si="49"/>
        <v>A-09-003蒸気ボイラ(炉筒煙管ボイラ)-7200kg/h以上19200kg/h未満</v>
      </c>
      <c r="F292" s="260">
        <v>291</v>
      </c>
      <c r="G292" s="263">
        <v>96</v>
      </c>
      <c r="H292" s="262" t="s">
        <v>1900</v>
      </c>
      <c r="I292" s="260"/>
      <c r="J292" s="261"/>
      <c r="K292" s="242" t="str">
        <f t="shared" si="50"/>
        <v>能力A_09_003</v>
      </c>
      <c r="L292" s="242" t="str">
        <f t="shared" si="51"/>
        <v>条件A_09_003</v>
      </c>
      <c r="M292" s="242" t="str">
        <f t="shared" si="52"/>
        <v>蒸気ボイラ(炉筒煙管ボイラ)-</v>
      </c>
      <c r="N292" s="242">
        <f t="shared" si="53"/>
        <v>4</v>
      </c>
      <c r="O292" s="242">
        <f t="shared" si="54"/>
        <v>0</v>
      </c>
      <c r="P292" s="242">
        <f t="shared" si="55"/>
        <v>0</v>
      </c>
      <c r="Q292" s="242">
        <f t="shared" si="60"/>
        <v>1</v>
      </c>
      <c r="R292" s="242" t="str">
        <f t="shared" si="56"/>
        <v>能力A_09_0034</v>
      </c>
      <c r="S292" s="242" t="str">
        <f t="shared" si="57"/>
        <v>条件A_09_0031</v>
      </c>
      <c r="T292" s="242" t="str">
        <f t="shared" si="58"/>
        <v>7200kg/h以上19200kg/h未満</v>
      </c>
      <c r="U292" s="242" t="str">
        <f t="shared" si="59"/>
        <v>-</v>
      </c>
    </row>
    <row r="293" spans="1:21">
      <c r="A293" s="261" t="s">
        <v>239</v>
      </c>
      <c r="B293" s="262" t="s">
        <v>7282</v>
      </c>
      <c r="C293" s="262" t="s">
        <v>181</v>
      </c>
      <c r="D293" s="262" t="s">
        <v>9827</v>
      </c>
      <c r="E293" s="262" t="str">
        <f t="shared" si="49"/>
        <v>A-09-003蒸気ボイラ(炉筒煙管ボイラ)-19200kg/h以上</v>
      </c>
      <c r="F293" s="260">
        <v>292</v>
      </c>
      <c r="G293" s="263">
        <v>92</v>
      </c>
      <c r="H293" s="262" t="s">
        <v>1900</v>
      </c>
      <c r="I293" s="260"/>
      <c r="J293" s="261"/>
      <c r="K293" s="242" t="str">
        <f t="shared" si="50"/>
        <v>能力A_09_003</v>
      </c>
      <c r="L293" s="242" t="str">
        <f t="shared" si="51"/>
        <v>条件A_09_003</v>
      </c>
      <c r="M293" s="242" t="str">
        <f t="shared" si="52"/>
        <v>蒸気ボイラ(炉筒煙管ボイラ)-</v>
      </c>
      <c r="N293" s="242">
        <f t="shared" si="53"/>
        <v>5</v>
      </c>
      <c r="O293" s="242">
        <f t="shared" si="54"/>
        <v>0</v>
      </c>
      <c r="P293" s="242">
        <f t="shared" si="55"/>
        <v>0</v>
      </c>
      <c r="Q293" s="242">
        <f t="shared" si="60"/>
        <v>1</v>
      </c>
      <c r="R293" s="242" t="str">
        <f t="shared" si="56"/>
        <v>能力A_09_0035</v>
      </c>
      <c r="S293" s="242" t="str">
        <f t="shared" si="57"/>
        <v>条件A_09_0031</v>
      </c>
      <c r="T293" s="242" t="str">
        <f t="shared" si="58"/>
        <v>19200kg/h以上</v>
      </c>
      <c r="U293" s="242" t="str">
        <f t="shared" si="59"/>
        <v>-</v>
      </c>
    </row>
    <row r="294" spans="1:21">
      <c r="A294" s="261" t="s">
        <v>245</v>
      </c>
      <c r="B294" s="262" t="s">
        <v>246</v>
      </c>
      <c r="C294" s="262" t="s">
        <v>181</v>
      </c>
      <c r="D294" s="262" t="s">
        <v>218</v>
      </c>
      <c r="E294" s="262" t="str">
        <f t="shared" si="49"/>
        <v>A-09-004蒸気ボイラ(水管ボイラ)-1500kg/h未満</v>
      </c>
      <c r="F294" s="260">
        <v>293</v>
      </c>
      <c r="G294" s="263">
        <v>92</v>
      </c>
      <c r="H294" s="262" t="s">
        <v>1900</v>
      </c>
      <c r="I294" s="260"/>
      <c r="J294" s="261"/>
      <c r="K294" s="242" t="str">
        <f t="shared" si="50"/>
        <v>能力A_09_004</v>
      </c>
      <c r="L294" s="242" t="str">
        <f t="shared" si="51"/>
        <v>条件A_09_004</v>
      </c>
      <c r="M294" s="242" t="str">
        <f t="shared" si="52"/>
        <v>蒸気ボイラ(水管ボイラ)-</v>
      </c>
      <c r="N294" s="242">
        <f t="shared" si="53"/>
        <v>1</v>
      </c>
      <c r="O294" s="242">
        <f t="shared" si="54"/>
        <v>1</v>
      </c>
      <c r="P294" s="242">
        <f t="shared" si="55"/>
        <v>1</v>
      </c>
      <c r="Q294" s="242">
        <f t="shared" si="60"/>
        <v>1</v>
      </c>
      <c r="R294" s="242" t="str">
        <f t="shared" si="56"/>
        <v>能力A_09_0041</v>
      </c>
      <c r="S294" s="242" t="str">
        <f t="shared" si="57"/>
        <v>条件A_09_0041</v>
      </c>
      <c r="T294" s="242" t="str">
        <f t="shared" si="58"/>
        <v>1500kg/h未満</v>
      </c>
      <c r="U294" s="242" t="str">
        <f t="shared" si="59"/>
        <v>-</v>
      </c>
    </row>
    <row r="295" spans="1:21">
      <c r="A295" s="261" t="s">
        <v>245</v>
      </c>
      <c r="B295" s="262" t="s">
        <v>246</v>
      </c>
      <c r="C295" s="262" t="s">
        <v>181</v>
      </c>
      <c r="D295" s="262" t="s">
        <v>10153</v>
      </c>
      <c r="E295" s="262" t="str">
        <f t="shared" si="49"/>
        <v>A-09-004蒸気ボイラ(水管ボイラ)-1500kg/h以上3000kg/h未満</v>
      </c>
      <c r="F295" s="260">
        <v>294</v>
      </c>
      <c r="G295" s="263" t="s">
        <v>146</v>
      </c>
      <c r="H295" s="262" t="s">
        <v>1900</v>
      </c>
      <c r="I295" s="260"/>
      <c r="J295" s="261"/>
      <c r="K295" s="242" t="str">
        <f t="shared" si="50"/>
        <v>能力A_09_004</v>
      </c>
      <c r="L295" s="242" t="str">
        <f t="shared" si="51"/>
        <v>条件A_09_004</v>
      </c>
      <c r="M295" s="242" t="str">
        <f t="shared" si="52"/>
        <v>蒸気ボイラ(水管ボイラ)-</v>
      </c>
      <c r="N295" s="242">
        <f t="shared" si="53"/>
        <v>2</v>
      </c>
      <c r="O295" s="242">
        <f t="shared" si="54"/>
        <v>0</v>
      </c>
      <c r="P295" s="242">
        <f t="shared" si="55"/>
        <v>0</v>
      </c>
      <c r="Q295" s="242">
        <f t="shared" si="60"/>
        <v>1</v>
      </c>
      <c r="R295" s="242" t="str">
        <f t="shared" si="56"/>
        <v>能力A_09_0042</v>
      </c>
      <c r="S295" s="242" t="str">
        <f t="shared" si="57"/>
        <v>条件A_09_0041</v>
      </c>
      <c r="T295" s="242" t="str">
        <f t="shared" si="58"/>
        <v>1500kg/h以上3000kg/h未満</v>
      </c>
      <c r="U295" s="242" t="str">
        <f t="shared" si="59"/>
        <v>-</v>
      </c>
    </row>
    <row r="296" spans="1:21">
      <c r="A296" s="261" t="s">
        <v>245</v>
      </c>
      <c r="B296" s="262" t="s">
        <v>246</v>
      </c>
      <c r="C296" s="262" t="s">
        <v>181</v>
      </c>
      <c r="D296" s="262" t="s">
        <v>959</v>
      </c>
      <c r="E296" s="262" t="str">
        <f t="shared" si="49"/>
        <v>A-09-004蒸気ボイラ(水管ボイラ)-3000kg/h以上7200kg/h未満</v>
      </c>
      <c r="F296" s="260">
        <v>295</v>
      </c>
      <c r="G296" s="263">
        <v>96</v>
      </c>
      <c r="H296" s="262" t="s">
        <v>1900</v>
      </c>
      <c r="I296" s="260"/>
      <c r="J296" s="261"/>
      <c r="K296" s="242" t="str">
        <f t="shared" si="50"/>
        <v>能力A_09_004</v>
      </c>
      <c r="L296" s="242" t="str">
        <f t="shared" si="51"/>
        <v>条件A_09_004</v>
      </c>
      <c r="M296" s="242" t="str">
        <f t="shared" si="52"/>
        <v>蒸気ボイラ(水管ボイラ)-</v>
      </c>
      <c r="N296" s="242">
        <f t="shared" si="53"/>
        <v>3</v>
      </c>
      <c r="O296" s="242">
        <f t="shared" si="54"/>
        <v>0</v>
      </c>
      <c r="P296" s="242">
        <f t="shared" si="55"/>
        <v>0</v>
      </c>
      <c r="Q296" s="242">
        <f t="shared" si="60"/>
        <v>1</v>
      </c>
      <c r="R296" s="242" t="str">
        <f t="shared" si="56"/>
        <v>能力A_09_0043</v>
      </c>
      <c r="S296" s="242" t="str">
        <f t="shared" si="57"/>
        <v>条件A_09_0041</v>
      </c>
      <c r="T296" s="242" t="str">
        <f t="shared" si="58"/>
        <v>3000kg/h以上7200kg/h未満</v>
      </c>
      <c r="U296" s="242" t="str">
        <f t="shared" si="59"/>
        <v>-</v>
      </c>
    </row>
    <row r="297" spans="1:21">
      <c r="A297" s="261" t="s">
        <v>245</v>
      </c>
      <c r="B297" s="262" t="s">
        <v>246</v>
      </c>
      <c r="C297" s="262" t="s">
        <v>181</v>
      </c>
      <c r="D297" s="262" t="s">
        <v>9826</v>
      </c>
      <c r="E297" s="262" t="str">
        <f t="shared" si="49"/>
        <v>A-09-004蒸気ボイラ(水管ボイラ)-7200kg/h以上19200kg/h未満</v>
      </c>
      <c r="F297" s="260">
        <v>296</v>
      </c>
      <c r="G297" s="263">
        <v>94</v>
      </c>
      <c r="H297" s="262" t="s">
        <v>1900</v>
      </c>
      <c r="I297" s="260"/>
      <c r="J297" s="261"/>
      <c r="K297" s="242" t="str">
        <f t="shared" si="50"/>
        <v>能力A_09_004</v>
      </c>
      <c r="L297" s="242" t="str">
        <f t="shared" si="51"/>
        <v>条件A_09_004</v>
      </c>
      <c r="M297" s="242" t="str">
        <f t="shared" si="52"/>
        <v>蒸気ボイラ(水管ボイラ)-</v>
      </c>
      <c r="N297" s="242">
        <f t="shared" si="53"/>
        <v>4</v>
      </c>
      <c r="O297" s="242">
        <f t="shared" si="54"/>
        <v>0</v>
      </c>
      <c r="P297" s="242">
        <f t="shared" si="55"/>
        <v>0</v>
      </c>
      <c r="Q297" s="242">
        <f t="shared" si="60"/>
        <v>1</v>
      </c>
      <c r="R297" s="242" t="str">
        <f t="shared" si="56"/>
        <v>能力A_09_0044</v>
      </c>
      <c r="S297" s="242" t="str">
        <f t="shared" si="57"/>
        <v>条件A_09_0041</v>
      </c>
      <c r="T297" s="242" t="str">
        <f t="shared" si="58"/>
        <v>7200kg/h以上19200kg/h未満</v>
      </c>
      <c r="U297" s="242" t="str">
        <f t="shared" si="59"/>
        <v>-</v>
      </c>
    </row>
    <row r="298" spans="1:21">
      <c r="A298" s="261" t="s">
        <v>245</v>
      </c>
      <c r="B298" s="262" t="s">
        <v>246</v>
      </c>
      <c r="C298" s="262" t="s">
        <v>181</v>
      </c>
      <c r="D298" s="262" t="s">
        <v>9827</v>
      </c>
      <c r="E298" s="262" t="str">
        <f t="shared" si="49"/>
        <v>A-09-004蒸気ボイラ(水管ボイラ)-19200kg/h以上</v>
      </c>
      <c r="F298" s="260">
        <v>297</v>
      </c>
      <c r="G298" s="263">
        <v>94</v>
      </c>
      <c r="H298" s="262" t="s">
        <v>1900</v>
      </c>
      <c r="I298" s="260"/>
      <c r="J298" s="261"/>
      <c r="K298" s="242" t="str">
        <f t="shared" si="50"/>
        <v>能力A_09_004</v>
      </c>
      <c r="L298" s="242" t="str">
        <f t="shared" si="51"/>
        <v>条件A_09_004</v>
      </c>
      <c r="M298" s="242" t="str">
        <f t="shared" si="52"/>
        <v>蒸気ボイラ(水管ボイラ)-</v>
      </c>
      <c r="N298" s="242">
        <f t="shared" si="53"/>
        <v>5</v>
      </c>
      <c r="O298" s="242">
        <f t="shared" si="54"/>
        <v>0</v>
      </c>
      <c r="P298" s="242">
        <f t="shared" si="55"/>
        <v>0</v>
      </c>
      <c r="Q298" s="242">
        <f t="shared" si="60"/>
        <v>1</v>
      </c>
      <c r="R298" s="242" t="str">
        <f t="shared" si="56"/>
        <v>能力A_09_0045</v>
      </c>
      <c r="S298" s="242" t="str">
        <f t="shared" si="57"/>
        <v>条件A_09_0041</v>
      </c>
      <c r="T298" s="242" t="str">
        <f t="shared" si="58"/>
        <v>19200kg/h以上</v>
      </c>
      <c r="U298" s="242" t="str">
        <f t="shared" si="59"/>
        <v>-</v>
      </c>
    </row>
    <row r="299" spans="1:21">
      <c r="A299" s="261" t="s">
        <v>6960</v>
      </c>
      <c r="B299" s="262" t="s">
        <v>7283</v>
      </c>
      <c r="C299" s="262" t="s">
        <v>181</v>
      </c>
      <c r="D299" s="262" t="s">
        <v>201</v>
      </c>
      <c r="E299" s="262" t="str">
        <f t="shared" si="49"/>
        <v>A-09-005熱媒ボイラ-1000kW未満</v>
      </c>
      <c r="F299" s="260">
        <v>298</v>
      </c>
      <c r="G299" s="263">
        <v>92</v>
      </c>
      <c r="H299" s="262" t="s">
        <v>1900</v>
      </c>
      <c r="I299" s="260"/>
      <c r="J299" s="261"/>
      <c r="K299" s="242" t="str">
        <f t="shared" si="50"/>
        <v>能力A_09_005</v>
      </c>
      <c r="L299" s="242" t="str">
        <f t="shared" si="51"/>
        <v>条件A_09_005</v>
      </c>
      <c r="M299" s="242" t="str">
        <f t="shared" si="52"/>
        <v>熱媒ボイラ-</v>
      </c>
      <c r="N299" s="242">
        <f t="shared" si="53"/>
        <v>1</v>
      </c>
      <c r="O299" s="242">
        <f t="shared" si="54"/>
        <v>1</v>
      </c>
      <c r="P299" s="242">
        <f t="shared" si="55"/>
        <v>1</v>
      </c>
      <c r="Q299" s="242">
        <f t="shared" si="60"/>
        <v>1</v>
      </c>
      <c r="R299" s="242" t="str">
        <f t="shared" si="56"/>
        <v>能力A_09_0051</v>
      </c>
      <c r="S299" s="242" t="str">
        <f t="shared" si="57"/>
        <v>条件A_09_0051</v>
      </c>
      <c r="T299" s="242" t="str">
        <f t="shared" si="58"/>
        <v>1000kW未満</v>
      </c>
      <c r="U299" s="242" t="str">
        <f t="shared" si="59"/>
        <v>-</v>
      </c>
    </row>
    <row r="300" spans="1:21">
      <c r="A300" s="261" t="s">
        <v>6960</v>
      </c>
      <c r="B300" s="262" t="s">
        <v>7283</v>
      </c>
      <c r="C300" s="262" t="s">
        <v>181</v>
      </c>
      <c r="D300" s="262" t="s">
        <v>7280</v>
      </c>
      <c r="E300" s="262" t="str">
        <f t="shared" si="49"/>
        <v>A-09-005熱媒ボイラ-1000kW以上2000kW未満</v>
      </c>
      <c r="F300" s="260">
        <v>299</v>
      </c>
      <c r="G300" s="263">
        <v>92</v>
      </c>
      <c r="H300" s="262" t="s">
        <v>1900</v>
      </c>
      <c r="I300" s="260"/>
      <c r="J300" s="261"/>
      <c r="K300" s="242" t="str">
        <f t="shared" si="50"/>
        <v>能力A_09_005</v>
      </c>
      <c r="L300" s="242" t="str">
        <f t="shared" si="51"/>
        <v>条件A_09_005</v>
      </c>
      <c r="M300" s="242" t="str">
        <f t="shared" si="52"/>
        <v>熱媒ボイラ-</v>
      </c>
      <c r="N300" s="242">
        <f t="shared" si="53"/>
        <v>2</v>
      </c>
      <c r="O300" s="242">
        <f t="shared" si="54"/>
        <v>0</v>
      </c>
      <c r="P300" s="242">
        <f t="shared" si="55"/>
        <v>0</v>
      </c>
      <c r="Q300" s="242">
        <f t="shared" si="60"/>
        <v>1</v>
      </c>
      <c r="R300" s="242" t="str">
        <f t="shared" si="56"/>
        <v>能力A_09_0052</v>
      </c>
      <c r="S300" s="242" t="str">
        <f t="shared" si="57"/>
        <v>条件A_09_0051</v>
      </c>
      <c r="T300" s="242" t="str">
        <f t="shared" si="58"/>
        <v>1000kW以上2000kW未満</v>
      </c>
      <c r="U300" s="242" t="str">
        <f t="shared" si="59"/>
        <v>-</v>
      </c>
    </row>
    <row r="301" spans="1:21">
      <c r="A301" s="261" t="s">
        <v>6960</v>
      </c>
      <c r="B301" s="262" t="s">
        <v>7283</v>
      </c>
      <c r="C301" s="262" t="s">
        <v>181</v>
      </c>
      <c r="D301" s="262" t="s">
        <v>7284</v>
      </c>
      <c r="E301" s="262" t="str">
        <f t="shared" si="49"/>
        <v>A-09-005熱媒ボイラ-2000kW以上</v>
      </c>
      <c r="F301" s="260">
        <v>300</v>
      </c>
      <c r="G301" s="263">
        <v>92</v>
      </c>
      <c r="H301" s="262" t="s">
        <v>1900</v>
      </c>
      <c r="I301" s="260"/>
      <c r="J301" s="261"/>
      <c r="K301" s="242" t="str">
        <f t="shared" si="50"/>
        <v>能力A_09_005</v>
      </c>
      <c r="L301" s="242" t="str">
        <f t="shared" si="51"/>
        <v>条件A_09_005</v>
      </c>
      <c r="M301" s="242" t="str">
        <f t="shared" si="52"/>
        <v>熱媒ボイラ-</v>
      </c>
      <c r="N301" s="242">
        <f t="shared" si="53"/>
        <v>3</v>
      </c>
      <c r="O301" s="242">
        <f t="shared" si="54"/>
        <v>0</v>
      </c>
      <c r="P301" s="242">
        <f t="shared" si="55"/>
        <v>0</v>
      </c>
      <c r="Q301" s="242">
        <f t="shared" si="60"/>
        <v>1</v>
      </c>
      <c r="R301" s="242" t="str">
        <f t="shared" si="56"/>
        <v>能力A_09_0053</v>
      </c>
      <c r="S301" s="242" t="str">
        <f t="shared" si="57"/>
        <v>条件A_09_0051</v>
      </c>
      <c r="T301" s="242" t="str">
        <f t="shared" si="58"/>
        <v>2000kW以上</v>
      </c>
      <c r="U301" s="242" t="str">
        <f t="shared" si="59"/>
        <v>-</v>
      </c>
    </row>
    <row r="302" spans="1:21">
      <c r="A302" s="261" t="s">
        <v>6961</v>
      </c>
      <c r="B302" s="262" t="s">
        <v>7014</v>
      </c>
      <c r="C302" s="262" t="s">
        <v>7285</v>
      </c>
      <c r="D302" s="262" t="s">
        <v>6906</v>
      </c>
      <c r="E302" s="262" t="str">
        <f t="shared" si="49"/>
        <v>A-10-001ガスエンジンコージェネレーション50Hz35kW以下</v>
      </c>
      <c r="F302" s="260">
        <v>301</v>
      </c>
      <c r="G302" s="264"/>
      <c r="H302" s="262"/>
      <c r="I302" s="260" t="s">
        <v>10154</v>
      </c>
      <c r="J302" s="261" t="s">
        <v>9828</v>
      </c>
      <c r="K302" s="242" t="str">
        <f t="shared" si="50"/>
        <v>能力A_10_001</v>
      </c>
      <c r="L302" s="242" t="str">
        <f t="shared" si="51"/>
        <v>条件A_10_001</v>
      </c>
      <c r="M302" s="242" t="str">
        <f t="shared" si="52"/>
        <v>ガスエンジンコージェネレーション50Hz</v>
      </c>
      <c r="N302" s="242">
        <f t="shared" si="53"/>
        <v>1</v>
      </c>
      <c r="O302" s="242">
        <f t="shared" si="54"/>
        <v>1</v>
      </c>
      <c r="P302" s="242">
        <f t="shared" si="55"/>
        <v>1</v>
      </c>
      <c r="Q302" s="242">
        <f t="shared" si="60"/>
        <v>1</v>
      </c>
      <c r="R302" s="242" t="str">
        <f t="shared" si="56"/>
        <v>能力A_10_0011</v>
      </c>
      <c r="S302" s="242" t="str">
        <f t="shared" si="57"/>
        <v>条件A_10_0011</v>
      </c>
      <c r="T302" s="242" t="str">
        <f t="shared" si="58"/>
        <v>35kW以下</v>
      </c>
      <c r="U302" s="242" t="str">
        <f t="shared" si="59"/>
        <v>50Hz</v>
      </c>
    </row>
    <row r="303" spans="1:21">
      <c r="A303" s="261" t="s">
        <v>6961</v>
      </c>
      <c r="B303" s="262" t="s">
        <v>7014</v>
      </c>
      <c r="C303" s="262" t="s">
        <v>7285</v>
      </c>
      <c r="D303" s="262" t="s">
        <v>7286</v>
      </c>
      <c r="E303" s="262" t="str">
        <f t="shared" si="49"/>
        <v>A-10-001ガスエンジンコージェネレーション50Hz35kW超500kW以下</v>
      </c>
      <c r="F303" s="260">
        <v>302</v>
      </c>
      <c r="G303" s="263"/>
      <c r="H303" s="262"/>
      <c r="I303" s="260" t="s">
        <v>279</v>
      </c>
      <c r="J303" s="261" t="s">
        <v>9828</v>
      </c>
      <c r="K303" s="242" t="str">
        <f t="shared" si="50"/>
        <v>能力A_10_001</v>
      </c>
      <c r="L303" s="242" t="str">
        <f t="shared" si="51"/>
        <v>条件A_10_001</v>
      </c>
      <c r="M303" s="242" t="str">
        <f t="shared" si="52"/>
        <v>ガスエンジンコージェネレーション50Hz</v>
      </c>
      <c r="N303" s="242">
        <f t="shared" si="53"/>
        <v>2</v>
      </c>
      <c r="O303" s="242">
        <f t="shared" si="54"/>
        <v>0</v>
      </c>
      <c r="P303" s="242">
        <f t="shared" si="55"/>
        <v>0</v>
      </c>
      <c r="Q303" s="242">
        <f t="shared" si="60"/>
        <v>1</v>
      </c>
      <c r="R303" s="242" t="str">
        <f t="shared" si="56"/>
        <v>能力A_10_0012</v>
      </c>
      <c r="S303" s="242" t="str">
        <f t="shared" si="57"/>
        <v>条件A_10_0011</v>
      </c>
      <c r="T303" s="242" t="str">
        <f t="shared" si="58"/>
        <v>35kW超500kW以下</v>
      </c>
      <c r="U303" s="242" t="str">
        <f t="shared" si="59"/>
        <v>50Hz</v>
      </c>
    </row>
    <row r="304" spans="1:21">
      <c r="A304" s="261" t="s">
        <v>6961</v>
      </c>
      <c r="B304" s="262" t="s">
        <v>7014</v>
      </c>
      <c r="C304" s="262" t="s">
        <v>7285</v>
      </c>
      <c r="D304" s="262" t="s">
        <v>9829</v>
      </c>
      <c r="E304" s="262" t="str">
        <f t="shared" si="49"/>
        <v>A-10-001ガスエンジンコージェネレーション50Hz500kW超750kW以下</v>
      </c>
      <c r="F304" s="260">
        <v>303</v>
      </c>
      <c r="G304" s="263"/>
      <c r="H304" s="262"/>
      <c r="I304" s="260" t="s">
        <v>279</v>
      </c>
      <c r="J304" s="261" t="s">
        <v>9828</v>
      </c>
      <c r="K304" s="242" t="str">
        <f t="shared" si="50"/>
        <v>能力A_10_001</v>
      </c>
      <c r="L304" s="242" t="str">
        <f t="shared" si="51"/>
        <v>条件A_10_001</v>
      </c>
      <c r="M304" s="242" t="str">
        <f t="shared" si="52"/>
        <v>ガスエンジンコージェネレーション50Hz</v>
      </c>
      <c r="N304" s="242">
        <f t="shared" si="53"/>
        <v>3</v>
      </c>
      <c r="O304" s="242">
        <f t="shared" si="54"/>
        <v>0</v>
      </c>
      <c r="P304" s="242">
        <f t="shared" si="55"/>
        <v>0</v>
      </c>
      <c r="Q304" s="242">
        <f t="shared" si="60"/>
        <v>1</v>
      </c>
      <c r="R304" s="242" t="str">
        <f t="shared" si="56"/>
        <v>能力A_10_0013</v>
      </c>
      <c r="S304" s="242" t="str">
        <f t="shared" si="57"/>
        <v>条件A_10_0011</v>
      </c>
      <c r="T304" s="242" t="str">
        <f t="shared" si="58"/>
        <v>500kW超750kW以下</v>
      </c>
      <c r="U304" s="242" t="str">
        <f t="shared" si="59"/>
        <v>50Hz</v>
      </c>
    </row>
    <row r="305" spans="1:21">
      <c r="A305" s="261" t="s">
        <v>6961</v>
      </c>
      <c r="B305" s="262" t="s">
        <v>7014</v>
      </c>
      <c r="C305" s="262" t="s">
        <v>7285</v>
      </c>
      <c r="D305" s="262" t="s">
        <v>7287</v>
      </c>
      <c r="E305" s="262" t="str">
        <f t="shared" si="49"/>
        <v>A-10-001ガスエンジンコージェネレーション50Hz750kW超1000kW以下</v>
      </c>
      <c r="F305" s="260">
        <v>304</v>
      </c>
      <c r="G305" s="263"/>
      <c r="H305" s="262"/>
      <c r="I305" s="260" t="s">
        <v>279</v>
      </c>
      <c r="J305" s="261" t="s">
        <v>9828</v>
      </c>
      <c r="K305" s="242" t="str">
        <f t="shared" si="50"/>
        <v>能力A_10_001</v>
      </c>
      <c r="L305" s="242" t="str">
        <f t="shared" si="51"/>
        <v>条件A_10_001</v>
      </c>
      <c r="M305" s="242" t="str">
        <f t="shared" si="52"/>
        <v>ガスエンジンコージェネレーション50Hz</v>
      </c>
      <c r="N305" s="242">
        <f t="shared" si="53"/>
        <v>4</v>
      </c>
      <c r="O305" s="242">
        <f t="shared" si="54"/>
        <v>0</v>
      </c>
      <c r="P305" s="242">
        <f t="shared" si="55"/>
        <v>0</v>
      </c>
      <c r="Q305" s="242">
        <f t="shared" si="60"/>
        <v>1</v>
      </c>
      <c r="R305" s="242" t="str">
        <f t="shared" si="56"/>
        <v>能力A_10_0014</v>
      </c>
      <c r="S305" s="242" t="str">
        <f t="shared" si="57"/>
        <v>条件A_10_0011</v>
      </c>
      <c r="T305" s="242" t="str">
        <f t="shared" si="58"/>
        <v>750kW超1000kW以下</v>
      </c>
      <c r="U305" s="242" t="str">
        <f t="shared" si="59"/>
        <v>50Hz</v>
      </c>
    </row>
    <row r="306" spans="1:21">
      <c r="A306" s="261" t="s">
        <v>6961</v>
      </c>
      <c r="B306" s="262" t="s">
        <v>7014</v>
      </c>
      <c r="C306" s="262" t="s">
        <v>7285</v>
      </c>
      <c r="D306" s="262" t="s">
        <v>7292</v>
      </c>
      <c r="E306" s="262" t="str">
        <f t="shared" si="49"/>
        <v>A-10-001ガスエンジンコージェネレーション50Hz1000kW超2000kW以下</v>
      </c>
      <c r="F306" s="260">
        <v>305</v>
      </c>
      <c r="G306" s="263"/>
      <c r="H306" s="262"/>
      <c r="I306" s="260" t="s">
        <v>279</v>
      </c>
      <c r="J306" s="261" t="s">
        <v>9828</v>
      </c>
      <c r="K306" s="242" t="str">
        <f t="shared" si="50"/>
        <v>能力A_10_001</v>
      </c>
      <c r="L306" s="242" t="str">
        <f t="shared" si="51"/>
        <v>条件A_10_001</v>
      </c>
      <c r="M306" s="242" t="str">
        <f t="shared" si="52"/>
        <v>ガスエンジンコージェネレーション50Hz</v>
      </c>
      <c r="N306" s="242">
        <f t="shared" si="53"/>
        <v>5</v>
      </c>
      <c r="O306" s="242">
        <f t="shared" si="54"/>
        <v>0</v>
      </c>
      <c r="P306" s="242">
        <f t="shared" si="55"/>
        <v>0</v>
      </c>
      <c r="Q306" s="242">
        <f t="shared" si="60"/>
        <v>1</v>
      </c>
      <c r="R306" s="242" t="str">
        <f t="shared" si="56"/>
        <v>能力A_10_0015</v>
      </c>
      <c r="S306" s="242" t="str">
        <f t="shared" si="57"/>
        <v>条件A_10_0011</v>
      </c>
      <c r="T306" s="242" t="str">
        <f t="shared" si="58"/>
        <v>1000kW超2000kW以下</v>
      </c>
      <c r="U306" s="242" t="str">
        <f t="shared" si="59"/>
        <v>50Hz</v>
      </c>
    </row>
    <row r="307" spans="1:21">
      <c r="A307" s="261" t="s">
        <v>6961</v>
      </c>
      <c r="B307" s="262" t="s">
        <v>7014</v>
      </c>
      <c r="C307" s="262" t="s">
        <v>7285</v>
      </c>
      <c r="D307" s="262" t="s">
        <v>7293</v>
      </c>
      <c r="E307" s="262" t="str">
        <f t="shared" si="49"/>
        <v>A-10-001ガスエンジンコージェネレーション50Hz2000kW超3000kW以下</v>
      </c>
      <c r="F307" s="260">
        <v>306</v>
      </c>
      <c r="G307" s="263"/>
      <c r="H307" s="262"/>
      <c r="I307" s="260" t="s">
        <v>10155</v>
      </c>
      <c r="J307" s="261" t="s">
        <v>9828</v>
      </c>
      <c r="K307" s="242" t="str">
        <f t="shared" si="50"/>
        <v>能力A_10_001</v>
      </c>
      <c r="L307" s="242" t="str">
        <f t="shared" si="51"/>
        <v>条件A_10_001</v>
      </c>
      <c r="M307" s="242" t="str">
        <f t="shared" si="52"/>
        <v>ガスエンジンコージェネレーション50Hz</v>
      </c>
      <c r="N307" s="242">
        <f t="shared" si="53"/>
        <v>6</v>
      </c>
      <c r="O307" s="242">
        <f t="shared" si="54"/>
        <v>0</v>
      </c>
      <c r="P307" s="242">
        <f t="shared" si="55"/>
        <v>0</v>
      </c>
      <c r="Q307" s="242">
        <f t="shared" si="60"/>
        <v>1</v>
      </c>
      <c r="R307" s="242" t="str">
        <f t="shared" si="56"/>
        <v>能力A_10_0016</v>
      </c>
      <c r="S307" s="242" t="str">
        <f t="shared" si="57"/>
        <v>条件A_10_0011</v>
      </c>
      <c r="T307" s="242" t="str">
        <f t="shared" si="58"/>
        <v>2000kW超3000kW以下</v>
      </c>
      <c r="U307" s="242" t="str">
        <f t="shared" si="59"/>
        <v>50Hz</v>
      </c>
    </row>
    <row r="308" spans="1:21">
      <c r="A308" s="261" t="s">
        <v>6961</v>
      </c>
      <c r="B308" s="262" t="s">
        <v>7014</v>
      </c>
      <c r="C308" s="262" t="s">
        <v>7285</v>
      </c>
      <c r="D308" s="262" t="s">
        <v>7288</v>
      </c>
      <c r="E308" s="262" t="str">
        <f t="shared" si="49"/>
        <v>A-10-001ガスエンジンコージェネレーション50Hz3000kW超</v>
      </c>
      <c r="F308" s="260">
        <v>307</v>
      </c>
      <c r="G308" s="263"/>
      <c r="H308" s="262"/>
      <c r="I308" s="260" t="s">
        <v>279</v>
      </c>
      <c r="J308" s="261" t="s">
        <v>9828</v>
      </c>
      <c r="K308" s="242" t="str">
        <f t="shared" si="50"/>
        <v>能力A_10_001</v>
      </c>
      <c r="L308" s="242" t="str">
        <f t="shared" si="51"/>
        <v>条件A_10_001</v>
      </c>
      <c r="M308" s="242" t="str">
        <f t="shared" si="52"/>
        <v>ガスエンジンコージェネレーション50Hz</v>
      </c>
      <c r="N308" s="242">
        <f t="shared" si="53"/>
        <v>7</v>
      </c>
      <c r="O308" s="242">
        <f t="shared" si="54"/>
        <v>0</v>
      </c>
      <c r="P308" s="242">
        <f t="shared" si="55"/>
        <v>0</v>
      </c>
      <c r="Q308" s="242">
        <f t="shared" si="60"/>
        <v>1</v>
      </c>
      <c r="R308" s="242" t="str">
        <f t="shared" si="56"/>
        <v>能力A_10_0017</v>
      </c>
      <c r="S308" s="242" t="str">
        <f t="shared" si="57"/>
        <v>条件A_10_0011</v>
      </c>
      <c r="T308" s="242" t="str">
        <f t="shared" si="58"/>
        <v>3000kW超</v>
      </c>
      <c r="U308" s="242" t="str">
        <f t="shared" si="59"/>
        <v>50Hz</v>
      </c>
    </row>
    <row r="309" spans="1:21">
      <c r="A309" s="261" t="s">
        <v>45</v>
      </c>
      <c r="B309" s="262" t="s">
        <v>7014</v>
      </c>
      <c r="C309" s="262" t="s">
        <v>7289</v>
      </c>
      <c r="D309" s="262" t="s">
        <v>6906</v>
      </c>
      <c r="E309" s="262" t="str">
        <f t="shared" si="49"/>
        <v>A-10-001ガスエンジンコージェネレーション60Hz35kW以下</v>
      </c>
      <c r="F309" s="260">
        <v>308</v>
      </c>
      <c r="G309" s="264"/>
      <c r="H309" s="262"/>
      <c r="I309" s="260" t="s">
        <v>279</v>
      </c>
      <c r="J309" s="261" t="s">
        <v>9828</v>
      </c>
      <c r="K309" s="242" t="str">
        <f t="shared" si="50"/>
        <v>能力A_10_001</v>
      </c>
      <c r="L309" s="242" t="str">
        <f t="shared" si="51"/>
        <v>条件A_10_001</v>
      </c>
      <c r="M309" s="242" t="str">
        <f t="shared" si="52"/>
        <v>ガスエンジンコージェネレーション60Hz</v>
      </c>
      <c r="N309" s="242">
        <f t="shared" si="53"/>
        <v>1</v>
      </c>
      <c r="O309" s="242">
        <f t="shared" si="54"/>
        <v>1</v>
      </c>
      <c r="P309" s="242">
        <f t="shared" si="55"/>
        <v>0</v>
      </c>
      <c r="Q309" s="242">
        <f t="shared" si="60"/>
        <v>2</v>
      </c>
      <c r="R309" s="242" t="str">
        <f t="shared" si="56"/>
        <v>能力A_10_0011</v>
      </c>
      <c r="S309" s="242" t="str">
        <f t="shared" si="57"/>
        <v>条件A_10_0012</v>
      </c>
      <c r="T309" s="242" t="str">
        <f t="shared" si="58"/>
        <v>35kW以下</v>
      </c>
      <c r="U309" s="242" t="str">
        <f t="shared" si="59"/>
        <v>60Hz</v>
      </c>
    </row>
    <row r="310" spans="1:21">
      <c r="A310" s="261" t="s">
        <v>6961</v>
      </c>
      <c r="B310" s="262" t="s">
        <v>7014</v>
      </c>
      <c r="C310" s="262" t="s">
        <v>7289</v>
      </c>
      <c r="D310" s="262" t="s">
        <v>9830</v>
      </c>
      <c r="E310" s="262" t="str">
        <f t="shared" si="49"/>
        <v>A-10-001ガスエンジンコージェネレーション60Hz35kW超500kW以下</v>
      </c>
      <c r="F310" s="260">
        <v>309</v>
      </c>
      <c r="G310" s="264"/>
      <c r="H310" s="262"/>
      <c r="I310" s="260" t="s">
        <v>279</v>
      </c>
      <c r="J310" s="261" t="s">
        <v>9828</v>
      </c>
      <c r="K310" s="242" t="str">
        <f t="shared" si="50"/>
        <v>能力A_10_001</v>
      </c>
      <c r="L310" s="242" t="str">
        <f t="shared" si="51"/>
        <v>条件A_10_001</v>
      </c>
      <c r="M310" s="242" t="str">
        <f t="shared" si="52"/>
        <v>ガスエンジンコージェネレーション60Hz</v>
      </c>
      <c r="N310" s="242">
        <f t="shared" si="53"/>
        <v>2</v>
      </c>
      <c r="O310" s="242">
        <f t="shared" si="54"/>
        <v>0</v>
      </c>
      <c r="P310" s="242">
        <f t="shared" si="55"/>
        <v>0</v>
      </c>
      <c r="Q310" s="242">
        <f t="shared" si="60"/>
        <v>2</v>
      </c>
      <c r="R310" s="242" t="str">
        <f t="shared" si="56"/>
        <v>能力A_10_0012</v>
      </c>
      <c r="S310" s="242" t="str">
        <f t="shared" si="57"/>
        <v>条件A_10_0012</v>
      </c>
      <c r="T310" s="242" t="str">
        <f t="shared" si="58"/>
        <v>35kW超500kW以下</v>
      </c>
      <c r="U310" s="242" t="str">
        <f t="shared" si="59"/>
        <v>60Hz</v>
      </c>
    </row>
    <row r="311" spans="1:21">
      <c r="A311" s="261" t="s">
        <v>6961</v>
      </c>
      <c r="B311" s="262" t="s">
        <v>7014</v>
      </c>
      <c r="C311" s="262" t="s">
        <v>7289</v>
      </c>
      <c r="D311" s="262" t="s">
        <v>9829</v>
      </c>
      <c r="E311" s="262" t="str">
        <f t="shared" si="49"/>
        <v>A-10-001ガスエンジンコージェネレーション60Hz500kW超750kW以下</v>
      </c>
      <c r="F311" s="260">
        <v>310</v>
      </c>
      <c r="G311" s="263"/>
      <c r="H311" s="262"/>
      <c r="I311" s="260" t="s">
        <v>279</v>
      </c>
      <c r="J311" s="261" t="s">
        <v>9828</v>
      </c>
      <c r="K311" s="242" t="str">
        <f t="shared" si="50"/>
        <v>能力A_10_001</v>
      </c>
      <c r="L311" s="242" t="str">
        <f t="shared" si="51"/>
        <v>条件A_10_001</v>
      </c>
      <c r="M311" s="242" t="str">
        <f t="shared" si="52"/>
        <v>ガスエンジンコージェネレーション60Hz</v>
      </c>
      <c r="N311" s="242">
        <f t="shared" si="53"/>
        <v>3</v>
      </c>
      <c r="O311" s="242">
        <f t="shared" si="54"/>
        <v>0</v>
      </c>
      <c r="P311" s="242">
        <f t="shared" si="55"/>
        <v>0</v>
      </c>
      <c r="Q311" s="242">
        <f t="shared" si="60"/>
        <v>2</v>
      </c>
      <c r="R311" s="242" t="str">
        <f t="shared" si="56"/>
        <v>能力A_10_0013</v>
      </c>
      <c r="S311" s="242" t="str">
        <f t="shared" si="57"/>
        <v>条件A_10_0012</v>
      </c>
      <c r="T311" s="242" t="str">
        <f t="shared" si="58"/>
        <v>500kW超750kW以下</v>
      </c>
      <c r="U311" s="242" t="str">
        <f t="shared" si="59"/>
        <v>60Hz</v>
      </c>
    </row>
    <row r="312" spans="1:21">
      <c r="A312" s="261" t="s">
        <v>6961</v>
      </c>
      <c r="B312" s="262" t="s">
        <v>7014</v>
      </c>
      <c r="C312" s="262" t="s">
        <v>7289</v>
      </c>
      <c r="D312" s="262" t="s">
        <v>7287</v>
      </c>
      <c r="E312" s="262" t="str">
        <f t="shared" si="49"/>
        <v>A-10-001ガスエンジンコージェネレーション60Hz750kW超1000kW以下</v>
      </c>
      <c r="F312" s="260">
        <v>311</v>
      </c>
      <c r="G312" s="263"/>
      <c r="H312" s="262"/>
      <c r="I312" s="260" t="s">
        <v>10113</v>
      </c>
      <c r="J312" s="261" t="s">
        <v>9828</v>
      </c>
      <c r="K312" s="242" t="str">
        <f t="shared" si="50"/>
        <v>能力A_10_001</v>
      </c>
      <c r="L312" s="242" t="str">
        <f t="shared" si="51"/>
        <v>条件A_10_001</v>
      </c>
      <c r="M312" s="242" t="str">
        <f t="shared" si="52"/>
        <v>ガスエンジンコージェネレーション60Hz</v>
      </c>
      <c r="N312" s="242">
        <f t="shared" si="53"/>
        <v>4</v>
      </c>
      <c r="O312" s="242">
        <f t="shared" si="54"/>
        <v>0</v>
      </c>
      <c r="P312" s="242">
        <f t="shared" si="55"/>
        <v>0</v>
      </c>
      <c r="Q312" s="242">
        <f t="shared" si="60"/>
        <v>2</v>
      </c>
      <c r="R312" s="242" t="str">
        <f t="shared" si="56"/>
        <v>能力A_10_0014</v>
      </c>
      <c r="S312" s="242" t="str">
        <f t="shared" si="57"/>
        <v>条件A_10_0012</v>
      </c>
      <c r="T312" s="242" t="str">
        <f t="shared" si="58"/>
        <v>750kW超1000kW以下</v>
      </c>
      <c r="U312" s="242" t="str">
        <f t="shared" si="59"/>
        <v>60Hz</v>
      </c>
    </row>
    <row r="313" spans="1:21">
      <c r="A313" s="261" t="s">
        <v>6961</v>
      </c>
      <c r="B313" s="262" t="s">
        <v>7014</v>
      </c>
      <c r="C313" s="262" t="s">
        <v>7289</v>
      </c>
      <c r="D313" s="262" t="s">
        <v>7292</v>
      </c>
      <c r="E313" s="262" t="str">
        <f t="shared" si="49"/>
        <v>A-10-001ガスエンジンコージェネレーション60Hz1000kW超2000kW以下</v>
      </c>
      <c r="F313" s="260">
        <v>312</v>
      </c>
      <c r="G313" s="264"/>
      <c r="H313" s="262"/>
      <c r="I313" s="260" t="s">
        <v>10156</v>
      </c>
      <c r="J313" s="261" t="s">
        <v>9828</v>
      </c>
      <c r="K313" s="242" t="str">
        <f t="shared" si="50"/>
        <v>能力A_10_001</v>
      </c>
      <c r="L313" s="242" t="str">
        <f t="shared" si="51"/>
        <v>条件A_10_001</v>
      </c>
      <c r="M313" s="242" t="str">
        <f t="shared" si="52"/>
        <v>ガスエンジンコージェネレーション60Hz</v>
      </c>
      <c r="N313" s="242">
        <f t="shared" si="53"/>
        <v>5</v>
      </c>
      <c r="O313" s="242">
        <f t="shared" si="54"/>
        <v>0</v>
      </c>
      <c r="P313" s="242">
        <f t="shared" si="55"/>
        <v>0</v>
      </c>
      <c r="Q313" s="242">
        <f t="shared" si="60"/>
        <v>2</v>
      </c>
      <c r="R313" s="242" t="str">
        <f t="shared" si="56"/>
        <v>能力A_10_0015</v>
      </c>
      <c r="S313" s="242" t="str">
        <f t="shared" si="57"/>
        <v>条件A_10_0012</v>
      </c>
      <c r="T313" s="242" t="str">
        <f t="shared" si="58"/>
        <v>1000kW超2000kW以下</v>
      </c>
      <c r="U313" s="242" t="str">
        <f t="shared" si="59"/>
        <v>60Hz</v>
      </c>
    </row>
    <row r="314" spans="1:21">
      <c r="A314" s="261" t="s">
        <v>6961</v>
      </c>
      <c r="B314" s="262" t="s">
        <v>7014</v>
      </c>
      <c r="C314" s="262" t="s">
        <v>7289</v>
      </c>
      <c r="D314" s="262" t="s">
        <v>7293</v>
      </c>
      <c r="E314" s="262" t="str">
        <f t="shared" si="49"/>
        <v>A-10-001ガスエンジンコージェネレーション60Hz2000kW超3000kW以下</v>
      </c>
      <c r="F314" s="260">
        <v>313</v>
      </c>
      <c r="G314" s="263"/>
      <c r="H314" s="262"/>
      <c r="I314" s="260" t="s">
        <v>10113</v>
      </c>
      <c r="J314" s="261" t="s">
        <v>9828</v>
      </c>
      <c r="K314" s="242" t="str">
        <f t="shared" si="50"/>
        <v>能力A_10_001</v>
      </c>
      <c r="L314" s="242" t="str">
        <f t="shared" si="51"/>
        <v>条件A_10_001</v>
      </c>
      <c r="M314" s="242" t="str">
        <f t="shared" si="52"/>
        <v>ガスエンジンコージェネレーション60Hz</v>
      </c>
      <c r="N314" s="242">
        <f t="shared" si="53"/>
        <v>6</v>
      </c>
      <c r="O314" s="242">
        <f t="shared" si="54"/>
        <v>0</v>
      </c>
      <c r="P314" s="242">
        <f t="shared" si="55"/>
        <v>0</v>
      </c>
      <c r="Q314" s="242">
        <f t="shared" si="60"/>
        <v>2</v>
      </c>
      <c r="R314" s="242" t="str">
        <f t="shared" si="56"/>
        <v>能力A_10_0016</v>
      </c>
      <c r="S314" s="242" t="str">
        <f t="shared" si="57"/>
        <v>条件A_10_0012</v>
      </c>
      <c r="T314" s="242" t="str">
        <f t="shared" si="58"/>
        <v>2000kW超3000kW以下</v>
      </c>
      <c r="U314" s="242" t="str">
        <f t="shared" si="59"/>
        <v>60Hz</v>
      </c>
    </row>
    <row r="315" spans="1:21">
      <c r="A315" s="261" t="s">
        <v>6961</v>
      </c>
      <c r="B315" s="262" t="s">
        <v>7014</v>
      </c>
      <c r="C315" s="262" t="s">
        <v>7289</v>
      </c>
      <c r="D315" s="262" t="s">
        <v>7288</v>
      </c>
      <c r="E315" s="262" t="str">
        <f t="shared" si="49"/>
        <v>A-10-001ガスエンジンコージェネレーション60Hz3000kW超</v>
      </c>
      <c r="F315" s="260">
        <v>314</v>
      </c>
      <c r="G315" s="263"/>
      <c r="H315" s="262"/>
      <c r="I315" s="260" t="s">
        <v>10113</v>
      </c>
      <c r="J315" s="261" t="s">
        <v>9828</v>
      </c>
      <c r="K315" s="242" t="str">
        <f t="shared" si="50"/>
        <v>能力A_10_001</v>
      </c>
      <c r="L315" s="242" t="str">
        <f t="shared" si="51"/>
        <v>条件A_10_001</v>
      </c>
      <c r="M315" s="242" t="str">
        <f t="shared" si="52"/>
        <v>ガスエンジンコージェネレーション60Hz</v>
      </c>
      <c r="N315" s="242">
        <f t="shared" si="53"/>
        <v>7</v>
      </c>
      <c r="O315" s="242">
        <f t="shared" si="54"/>
        <v>0</v>
      </c>
      <c r="P315" s="242">
        <f t="shared" si="55"/>
        <v>0</v>
      </c>
      <c r="Q315" s="242">
        <f t="shared" si="60"/>
        <v>2</v>
      </c>
      <c r="R315" s="242" t="str">
        <f t="shared" si="56"/>
        <v>能力A_10_0017</v>
      </c>
      <c r="S315" s="242" t="str">
        <f t="shared" si="57"/>
        <v>条件A_10_0012</v>
      </c>
      <c r="T315" s="242" t="str">
        <f t="shared" si="58"/>
        <v>3000kW超</v>
      </c>
      <c r="U315" s="242" t="str">
        <f t="shared" si="59"/>
        <v>60Hz</v>
      </c>
    </row>
    <row r="316" spans="1:21">
      <c r="A316" s="261" t="s">
        <v>6962</v>
      </c>
      <c r="B316" s="262" t="s">
        <v>7015</v>
      </c>
      <c r="C316" s="262" t="s">
        <v>7285</v>
      </c>
      <c r="D316" s="262" t="s">
        <v>9831</v>
      </c>
      <c r="E316" s="262" t="str">
        <f t="shared" si="49"/>
        <v>A-10-002ガスタービンコージェネレーション50Hz1000kW以下</v>
      </c>
      <c r="F316" s="260">
        <v>315</v>
      </c>
      <c r="G316" s="263"/>
      <c r="H316" s="262"/>
      <c r="I316" s="260" t="s">
        <v>279</v>
      </c>
      <c r="J316" s="261" t="s">
        <v>9828</v>
      </c>
      <c r="K316" s="242" t="str">
        <f t="shared" si="50"/>
        <v>能力A_10_002</v>
      </c>
      <c r="L316" s="242" t="str">
        <f t="shared" si="51"/>
        <v>条件A_10_002</v>
      </c>
      <c r="M316" s="242" t="str">
        <f t="shared" si="52"/>
        <v>ガスタービンコージェネレーション50Hz</v>
      </c>
      <c r="N316" s="242">
        <f t="shared" si="53"/>
        <v>1</v>
      </c>
      <c r="O316" s="242">
        <f t="shared" si="54"/>
        <v>1</v>
      </c>
      <c r="P316" s="242">
        <f t="shared" si="55"/>
        <v>1</v>
      </c>
      <c r="Q316" s="242">
        <f t="shared" si="60"/>
        <v>1</v>
      </c>
      <c r="R316" s="242" t="str">
        <f t="shared" si="56"/>
        <v>能力A_10_0021</v>
      </c>
      <c r="S316" s="242" t="str">
        <f t="shared" si="57"/>
        <v>条件A_10_0021</v>
      </c>
      <c r="T316" s="242" t="str">
        <f t="shared" si="58"/>
        <v>1000kW以下</v>
      </c>
      <c r="U316" s="242" t="str">
        <f t="shared" si="59"/>
        <v>50Hz</v>
      </c>
    </row>
    <row r="317" spans="1:21">
      <c r="A317" s="261" t="s">
        <v>6962</v>
      </c>
      <c r="B317" s="262" t="s">
        <v>7015</v>
      </c>
      <c r="C317" s="262" t="s">
        <v>7285</v>
      </c>
      <c r="D317" s="262" t="s">
        <v>7292</v>
      </c>
      <c r="E317" s="262" t="str">
        <f t="shared" si="49"/>
        <v>A-10-002ガスタービンコージェネレーション50Hz1000kW超2000kW以下</v>
      </c>
      <c r="F317" s="260">
        <v>316</v>
      </c>
      <c r="G317" s="263"/>
      <c r="H317" s="262"/>
      <c r="I317" s="260" t="s">
        <v>10114</v>
      </c>
      <c r="J317" s="261" t="s">
        <v>9828</v>
      </c>
      <c r="K317" s="242" t="str">
        <f t="shared" si="50"/>
        <v>能力A_10_002</v>
      </c>
      <c r="L317" s="242" t="str">
        <f t="shared" si="51"/>
        <v>条件A_10_002</v>
      </c>
      <c r="M317" s="242" t="str">
        <f t="shared" si="52"/>
        <v>ガスタービンコージェネレーション50Hz</v>
      </c>
      <c r="N317" s="242">
        <f t="shared" si="53"/>
        <v>2</v>
      </c>
      <c r="O317" s="242">
        <f t="shared" si="54"/>
        <v>0</v>
      </c>
      <c r="P317" s="242">
        <f t="shared" si="55"/>
        <v>0</v>
      </c>
      <c r="Q317" s="242">
        <f t="shared" si="60"/>
        <v>1</v>
      </c>
      <c r="R317" s="242" t="str">
        <f t="shared" si="56"/>
        <v>能力A_10_0022</v>
      </c>
      <c r="S317" s="242" t="str">
        <f t="shared" si="57"/>
        <v>条件A_10_0021</v>
      </c>
      <c r="T317" s="242" t="str">
        <f t="shared" si="58"/>
        <v>1000kW超2000kW以下</v>
      </c>
      <c r="U317" s="242" t="str">
        <f t="shared" si="59"/>
        <v>50Hz</v>
      </c>
    </row>
    <row r="318" spans="1:21">
      <c r="A318" s="261" t="s">
        <v>6962</v>
      </c>
      <c r="B318" s="262" t="s">
        <v>7015</v>
      </c>
      <c r="C318" s="262" t="s">
        <v>7285</v>
      </c>
      <c r="D318" s="262" t="s">
        <v>7293</v>
      </c>
      <c r="E318" s="262" t="str">
        <f t="shared" si="49"/>
        <v>A-10-002ガスタービンコージェネレーション50Hz2000kW超3000kW以下</v>
      </c>
      <c r="F318" s="260">
        <v>317</v>
      </c>
      <c r="G318" s="263"/>
      <c r="H318" s="262"/>
      <c r="I318" s="260" t="s">
        <v>279</v>
      </c>
      <c r="J318" s="261" t="s">
        <v>9828</v>
      </c>
      <c r="K318" s="242" t="str">
        <f t="shared" si="50"/>
        <v>能力A_10_002</v>
      </c>
      <c r="L318" s="242" t="str">
        <f t="shared" si="51"/>
        <v>条件A_10_002</v>
      </c>
      <c r="M318" s="242" t="str">
        <f t="shared" si="52"/>
        <v>ガスタービンコージェネレーション50Hz</v>
      </c>
      <c r="N318" s="242">
        <f t="shared" si="53"/>
        <v>3</v>
      </c>
      <c r="O318" s="242">
        <f t="shared" si="54"/>
        <v>0</v>
      </c>
      <c r="P318" s="242">
        <f t="shared" si="55"/>
        <v>0</v>
      </c>
      <c r="Q318" s="242">
        <f t="shared" si="60"/>
        <v>1</v>
      </c>
      <c r="R318" s="242" t="str">
        <f t="shared" si="56"/>
        <v>能力A_10_0023</v>
      </c>
      <c r="S318" s="242" t="str">
        <f t="shared" si="57"/>
        <v>条件A_10_0021</v>
      </c>
      <c r="T318" s="242" t="str">
        <f t="shared" si="58"/>
        <v>2000kW超3000kW以下</v>
      </c>
      <c r="U318" s="242" t="str">
        <f t="shared" si="59"/>
        <v>50Hz</v>
      </c>
    </row>
    <row r="319" spans="1:21">
      <c r="A319" s="261" t="s">
        <v>6962</v>
      </c>
      <c r="B319" s="262" t="s">
        <v>7015</v>
      </c>
      <c r="C319" s="262" t="s">
        <v>7285</v>
      </c>
      <c r="D319" s="262" t="s">
        <v>9832</v>
      </c>
      <c r="E319" s="262" t="str">
        <f t="shared" si="49"/>
        <v>A-10-002ガスタービンコージェネレーション50Hz3000kW超5000kW以下</v>
      </c>
      <c r="F319" s="260">
        <v>318</v>
      </c>
      <c r="G319" s="263"/>
      <c r="H319" s="262"/>
      <c r="I319" s="260" t="s">
        <v>279</v>
      </c>
      <c r="J319" s="261" t="s">
        <v>9828</v>
      </c>
      <c r="K319" s="242" t="str">
        <f t="shared" si="50"/>
        <v>能力A_10_002</v>
      </c>
      <c r="L319" s="242" t="str">
        <f t="shared" si="51"/>
        <v>条件A_10_002</v>
      </c>
      <c r="M319" s="242" t="str">
        <f t="shared" si="52"/>
        <v>ガスタービンコージェネレーション50Hz</v>
      </c>
      <c r="N319" s="242">
        <f t="shared" si="53"/>
        <v>4</v>
      </c>
      <c r="O319" s="242">
        <f t="shared" si="54"/>
        <v>0</v>
      </c>
      <c r="P319" s="242">
        <f t="shared" si="55"/>
        <v>0</v>
      </c>
      <c r="Q319" s="242">
        <f t="shared" si="60"/>
        <v>1</v>
      </c>
      <c r="R319" s="242" t="str">
        <f t="shared" si="56"/>
        <v>能力A_10_0024</v>
      </c>
      <c r="S319" s="242" t="str">
        <f t="shared" si="57"/>
        <v>条件A_10_0021</v>
      </c>
      <c r="T319" s="242" t="str">
        <f t="shared" si="58"/>
        <v>3000kW超5000kW以下</v>
      </c>
      <c r="U319" s="242" t="str">
        <f t="shared" si="59"/>
        <v>50Hz</v>
      </c>
    </row>
    <row r="320" spans="1:21">
      <c r="A320" s="261" t="s">
        <v>6962</v>
      </c>
      <c r="B320" s="262" t="s">
        <v>7015</v>
      </c>
      <c r="C320" s="262" t="s">
        <v>7285</v>
      </c>
      <c r="D320" s="262" t="s">
        <v>9833</v>
      </c>
      <c r="E320" s="262" t="str">
        <f t="shared" si="49"/>
        <v>A-10-002ガスタービンコージェネレーション50Hz5000kW超7000kW以下</v>
      </c>
      <c r="F320" s="260">
        <v>319</v>
      </c>
      <c r="G320" s="263"/>
      <c r="H320" s="262"/>
      <c r="I320" s="260" t="s">
        <v>279</v>
      </c>
      <c r="J320" s="261" t="s">
        <v>9828</v>
      </c>
      <c r="K320" s="242" t="str">
        <f t="shared" si="50"/>
        <v>能力A_10_002</v>
      </c>
      <c r="L320" s="242" t="str">
        <f t="shared" si="51"/>
        <v>条件A_10_002</v>
      </c>
      <c r="M320" s="242" t="str">
        <f t="shared" si="52"/>
        <v>ガスタービンコージェネレーション50Hz</v>
      </c>
      <c r="N320" s="242">
        <f t="shared" si="53"/>
        <v>5</v>
      </c>
      <c r="O320" s="242">
        <f t="shared" si="54"/>
        <v>0</v>
      </c>
      <c r="P320" s="242">
        <f t="shared" si="55"/>
        <v>0</v>
      </c>
      <c r="Q320" s="242">
        <f t="shared" si="60"/>
        <v>1</v>
      </c>
      <c r="R320" s="242" t="str">
        <f t="shared" si="56"/>
        <v>能力A_10_0025</v>
      </c>
      <c r="S320" s="242" t="str">
        <f t="shared" si="57"/>
        <v>条件A_10_0021</v>
      </c>
      <c r="T320" s="242" t="str">
        <f t="shared" si="58"/>
        <v>5000kW超7000kW以下</v>
      </c>
      <c r="U320" s="242" t="str">
        <f t="shared" si="59"/>
        <v>50Hz</v>
      </c>
    </row>
    <row r="321" spans="1:21">
      <c r="A321" s="261" t="s">
        <v>6962</v>
      </c>
      <c r="B321" s="262" t="s">
        <v>7015</v>
      </c>
      <c r="C321" s="262" t="s">
        <v>7285</v>
      </c>
      <c r="D321" s="262" t="s">
        <v>7294</v>
      </c>
      <c r="E321" s="262" t="str">
        <f t="shared" si="49"/>
        <v>A-10-002ガスタービンコージェネレーション50Hz7000kW超10000kW以下</v>
      </c>
      <c r="F321" s="260">
        <v>320</v>
      </c>
      <c r="G321" s="263"/>
      <c r="H321" s="262"/>
      <c r="I321" s="260" t="s">
        <v>10155</v>
      </c>
      <c r="J321" s="261" t="s">
        <v>9828</v>
      </c>
      <c r="K321" s="242" t="str">
        <f t="shared" si="50"/>
        <v>能力A_10_002</v>
      </c>
      <c r="L321" s="242" t="str">
        <f t="shared" si="51"/>
        <v>条件A_10_002</v>
      </c>
      <c r="M321" s="242" t="str">
        <f t="shared" si="52"/>
        <v>ガスタービンコージェネレーション50Hz</v>
      </c>
      <c r="N321" s="242">
        <f t="shared" si="53"/>
        <v>6</v>
      </c>
      <c r="O321" s="242">
        <f t="shared" si="54"/>
        <v>0</v>
      </c>
      <c r="P321" s="242">
        <f t="shared" si="55"/>
        <v>0</v>
      </c>
      <c r="Q321" s="242">
        <f t="shared" si="60"/>
        <v>1</v>
      </c>
      <c r="R321" s="242" t="str">
        <f t="shared" si="56"/>
        <v>能力A_10_0026</v>
      </c>
      <c r="S321" s="242" t="str">
        <f t="shared" si="57"/>
        <v>条件A_10_0021</v>
      </c>
      <c r="T321" s="242" t="str">
        <f t="shared" si="58"/>
        <v>7000kW超10000kW以下</v>
      </c>
      <c r="U321" s="242" t="str">
        <f t="shared" si="59"/>
        <v>50Hz</v>
      </c>
    </row>
    <row r="322" spans="1:21">
      <c r="A322" s="261" t="s">
        <v>6962</v>
      </c>
      <c r="B322" s="262" t="s">
        <v>7015</v>
      </c>
      <c r="C322" s="262" t="s">
        <v>7285</v>
      </c>
      <c r="D322" s="262" t="s">
        <v>7291</v>
      </c>
      <c r="E322" s="262" t="str">
        <f t="shared" si="49"/>
        <v>A-10-002ガスタービンコージェネレーション50Hz10000kW超40000kW以下</v>
      </c>
      <c r="F322" s="260">
        <v>321</v>
      </c>
      <c r="G322" s="263"/>
      <c r="H322" s="262"/>
      <c r="I322" s="260" t="s">
        <v>279</v>
      </c>
      <c r="J322" s="261" t="s">
        <v>9828</v>
      </c>
      <c r="K322" s="242" t="str">
        <f t="shared" si="50"/>
        <v>能力A_10_002</v>
      </c>
      <c r="L322" s="242" t="str">
        <f t="shared" si="51"/>
        <v>条件A_10_002</v>
      </c>
      <c r="M322" s="242" t="str">
        <f t="shared" si="52"/>
        <v>ガスタービンコージェネレーション50Hz</v>
      </c>
      <c r="N322" s="242">
        <f t="shared" si="53"/>
        <v>7</v>
      </c>
      <c r="O322" s="242">
        <f t="shared" si="54"/>
        <v>0</v>
      </c>
      <c r="P322" s="242">
        <f t="shared" si="55"/>
        <v>0</v>
      </c>
      <c r="Q322" s="242">
        <f t="shared" si="60"/>
        <v>1</v>
      </c>
      <c r="R322" s="242" t="str">
        <f t="shared" si="56"/>
        <v>能力A_10_0027</v>
      </c>
      <c r="S322" s="242" t="str">
        <f t="shared" si="57"/>
        <v>条件A_10_0021</v>
      </c>
      <c r="T322" s="242" t="str">
        <f t="shared" si="58"/>
        <v>10000kW超40000kW以下</v>
      </c>
      <c r="U322" s="242" t="str">
        <f t="shared" si="59"/>
        <v>50Hz</v>
      </c>
    </row>
    <row r="323" spans="1:21">
      <c r="A323" s="261" t="s">
        <v>6962</v>
      </c>
      <c r="B323" s="262" t="s">
        <v>7015</v>
      </c>
      <c r="C323" s="262" t="s">
        <v>7285</v>
      </c>
      <c r="D323" s="262" t="s">
        <v>9834</v>
      </c>
      <c r="E323" s="262" t="str">
        <f t="shared" ref="E323:E386" si="61">A323&amp;B323&amp;C323&amp;D323</f>
        <v>A-10-002ガスタービンコージェネレーション50Hz40000kW超</v>
      </c>
      <c r="F323" s="260">
        <v>322</v>
      </c>
      <c r="G323" s="263"/>
      <c r="H323" s="262"/>
      <c r="I323" s="260" t="s">
        <v>279</v>
      </c>
      <c r="J323" s="261" t="s">
        <v>9828</v>
      </c>
      <c r="K323" s="242" t="str">
        <f t="shared" ref="K323:K386" si="62">"能力"&amp;SUBSTITUTE(A323,"-","_")</f>
        <v>能力A_10_002</v>
      </c>
      <c r="L323" s="242" t="str">
        <f t="shared" ref="L323:L386" si="63">"条件"&amp;SUBSTITUTE(A323,"-","_")</f>
        <v>条件A_10_002</v>
      </c>
      <c r="M323" s="242" t="str">
        <f t="shared" ref="M323:M386" si="64">B323&amp;C323</f>
        <v>ガスタービンコージェネレーション50Hz</v>
      </c>
      <c r="N323" s="242">
        <f t="shared" ref="N323:N386" si="65">IF(M322=M323,N322+1,1)</f>
        <v>8</v>
      </c>
      <c r="O323" s="242">
        <f t="shared" ref="O323:O386" si="66">IF(M323=M322,0,1)</f>
        <v>0</v>
      </c>
      <c r="P323" s="242">
        <f t="shared" ref="P323:P386" si="67">IF(B323=B322,0,1)</f>
        <v>0</v>
      </c>
      <c r="Q323" s="242">
        <f t="shared" si="60"/>
        <v>1</v>
      </c>
      <c r="R323" s="242" t="str">
        <f t="shared" ref="R323:R386" si="68">K323&amp;N323</f>
        <v>能力A_10_0028</v>
      </c>
      <c r="S323" s="242" t="str">
        <f t="shared" ref="S323:S386" si="69">L323&amp;Q323</f>
        <v>条件A_10_0021</v>
      </c>
      <c r="T323" s="242" t="str">
        <f t="shared" ref="T323:T386" si="70">D323</f>
        <v>40000kW超</v>
      </c>
      <c r="U323" s="242" t="str">
        <f t="shared" ref="U323:U386" si="71">C323</f>
        <v>50Hz</v>
      </c>
    </row>
    <row r="324" spans="1:21">
      <c r="A324" s="261" t="s">
        <v>10157</v>
      </c>
      <c r="B324" s="262" t="s">
        <v>7015</v>
      </c>
      <c r="C324" s="262" t="s">
        <v>7289</v>
      </c>
      <c r="D324" s="262" t="s">
        <v>9831</v>
      </c>
      <c r="E324" s="262" t="str">
        <f t="shared" si="61"/>
        <v>A-10-002ガスタービンコージェネレーション60Hz1000kW以下</v>
      </c>
      <c r="F324" s="260">
        <v>323</v>
      </c>
      <c r="G324" s="263"/>
      <c r="H324" s="262"/>
      <c r="I324" s="260" t="s">
        <v>10154</v>
      </c>
      <c r="J324" s="261" t="s">
        <v>9828</v>
      </c>
      <c r="K324" s="242" t="str">
        <f t="shared" si="62"/>
        <v>能力A_10_002</v>
      </c>
      <c r="L324" s="242" t="str">
        <f t="shared" si="63"/>
        <v>条件A_10_002</v>
      </c>
      <c r="M324" s="242" t="str">
        <f t="shared" si="64"/>
        <v>ガスタービンコージェネレーション60Hz</v>
      </c>
      <c r="N324" s="242">
        <f t="shared" si="65"/>
        <v>1</v>
      </c>
      <c r="O324" s="242">
        <f t="shared" si="66"/>
        <v>1</v>
      </c>
      <c r="P324" s="242">
        <f t="shared" si="67"/>
        <v>0</v>
      </c>
      <c r="Q324" s="242">
        <f t="shared" ref="Q324:Q387" si="72">IF(P324=1,1,Q323+O324)</f>
        <v>2</v>
      </c>
      <c r="R324" s="242" t="str">
        <f t="shared" si="68"/>
        <v>能力A_10_0021</v>
      </c>
      <c r="S324" s="242" t="str">
        <f t="shared" si="69"/>
        <v>条件A_10_0022</v>
      </c>
      <c r="T324" s="242" t="str">
        <f t="shared" si="70"/>
        <v>1000kW以下</v>
      </c>
      <c r="U324" s="242" t="str">
        <f t="shared" si="71"/>
        <v>60Hz</v>
      </c>
    </row>
    <row r="325" spans="1:21">
      <c r="A325" s="261" t="s">
        <v>6962</v>
      </c>
      <c r="B325" s="262" t="s">
        <v>7015</v>
      </c>
      <c r="C325" s="262" t="s">
        <v>7289</v>
      </c>
      <c r="D325" s="262" t="s">
        <v>7292</v>
      </c>
      <c r="E325" s="262" t="str">
        <f t="shared" si="61"/>
        <v>A-10-002ガスタービンコージェネレーション60Hz1000kW超2000kW以下</v>
      </c>
      <c r="F325" s="260">
        <v>324</v>
      </c>
      <c r="G325" s="263"/>
      <c r="H325" s="262"/>
      <c r="I325" s="260" t="s">
        <v>279</v>
      </c>
      <c r="J325" s="261" t="s">
        <v>9828</v>
      </c>
      <c r="K325" s="242" t="str">
        <f t="shared" si="62"/>
        <v>能力A_10_002</v>
      </c>
      <c r="L325" s="242" t="str">
        <f t="shared" si="63"/>
        <v>条件A_10_002</v>
      </c>
      <c r="M325" s="242" t="str">
        <f t="shared" si="64"/>
        <v>ガスタービンコージェネレーション60Hz</v>
      </c>
      <c r="N325" s="242">
        <f t="shared" si="65"/>
        <v>2</v>
      </c>
      <c r="O325" s="242">
        <f t="shared" si="66"/>
        <v>0</v>
      </c>
      <c r="P325" s="242">
        <f t="shared" si="67"/>
        <v>0</v>
      </c>
      <c r="Q325" s="242">
        <f t="shared" si="72"/>
        <v>2</v>
      </c>
      <c r="R325" s="242" t="str">
        <f t="shared" si="68"/>
        <v>能力A_10_0022</v>
      </c>
      <c r="S325" s="242" t="str">
        <f t="shared" si="69"/>
        <v>条件A_10_0022</v>
      </c>
      <c r="T325" s="242" t="str">
        <f t="shared" si="70"/>
        <v>1000kW超2000kW以下</v>
      </c>
      <c r="U325" s="242" t="str">
        <f t="shared" si="71"/>
        <v>60Hz</v>
      </c>
    </row>
    <row r="326" spans="1:21">
      <c r="A326" s="261" t="s">
        <v>6962</v>
      </c>
      <c r="B326" s="262" t="s">
        <v>7015</v>
      </c>
      <c r="C326" s="262" t="s">
        <v>7289</v>
      </c>
      <c r="D326" s="262" t="s">
        <v>7293</v>
      </c>
      <c r="E326" s="262" t="str">
        <f t="shared" si="61"/>
        <v>A-10-002ガスタービンコージェネレーション60Hz2000kW超3000kW以下</v>
      </c>
      <c r="F326" s="260">
        <v>325</v>
      </c>
      <c r="G326" s="263"/>
      <c r="H326" s="262"/>
      <c r="I326" s="260" t="s">
        <v>10113</v>
      </c>
      <c r="J326" s="261" t="s">
        <v>9828</v>
      </c>
      <c r="K326" s="242" t="str">
        <f t="shared" si="62"/>
        <v>能力A_10_002</v>
      </c>
      <c r="L326" s="242" t="str">
        <f t="shared" si="63"/>
        <v>条件A_10_002</v>
      </c>
      <c r="M326" s="242" t="str">
        <f t="shared" si="64"/>
        <v>ガスタービンコージェネレーション60Hz</v>
      </c>
      <c r="N326" s="242">
        <f t="shared" si="65"/>
        <v>3</v>
      </c>
      <c r="O326" s="242">
        <f t="shared" si="66"/>
        <v>0</v>
      </c>
      <c r="P326" s="242">
        <f t="shared" si="67"/>
        <v>0</v>
      </c>
      <c r="Q326" s="242">
        <f t="shared" si="72"/>
        <v>2</v>
      </c>
      <c r="R326" s="242" t="str">
        <f t="shared" si="68"/>
        <v>能力A_10_0023</v>
      </c>
      <c r="S326" s="242" t="str">
        <f t="shared" si="69"/>
        <v>条件A_10_0022</v>
      </c>
      <c r="T326" s="242" t="str">
        <f t="shared" si="70"/>
        <v>2000kW超3000kW以下</v>
      </c>
      <c r="U326" s="242" t="str">
        <f t="shared" si="71"/>
        <v>60Hz</v>
      </c>
    </row>
    <row r="327" spans="1:21">
      <c r="A327" s="261" t="s">
        <v>6962</v>
      </c>
      <c r="B327" s="262" t="s">
        <v>7015</v>
      </c>
      <c r="C327" s="262" t="s">
        <v>7289</v>
      </c>
      <c r="D327" s="262" t="s">
        <v>9832</v>
      </c>
      <c r="E327" s="262" t="str">
        <f t="shared" si="61"/>
        <v>A-10-002ガスタービンコージェネレーション60Hz3000kW超5000kW以下</v>
      </c>
      <c r="F327" s="260">
        <v>326</v>
      </c>
      <c r="G327" s="263"/>
      <c r="H327" s="262"/>
      <c r="I327" s="260" t="s">
        <v>279</v>
      </c>
      <c r="J327" s="261" t="s">
        <v>9828</v>
      </c>
      <c r="K327" s="242" t="str">
        <f t="shared" si="62"/>
        <v>能力A_10_002</v>
      </c>
      <c r="L327" s="242" t="str">
        <f t="shared" si="63"/>
        <v>条件A_10_002</v>
      </c>
      <c r="M327" s="242" t="str">
        <f t="shared" si="64"/>
        <v>ガスタービンコージェネレーション60Hz</v>
      </c>
      <c r="N327" s="242">
        <f t="shared" si="65"/>
        <v>4</v>
      </c>
      <c r="O327" s="242">
        <f t="shared" si="66"/>
        <v>0</v>
      </c>
      <c r="P327" s="242">
        <f t="shared" si="67"/>
        <v>0</v>
      </c>
      <c r="Q327" s="242">
        <f t="shared" si="72"/>
        <v>2</v>
      </c>
      <c r="R327" s="242" t="str">
        <f t="shared" si="68"/>
        <v>能力A_10_0024</v>
      </c>
      <c r="S327" s="242" t="str">
        <f t="shared" si="69"/>
        <v>条件A_10_0022</v>
      </c>
      <c r="T327" s="242" t="str">
        <f t="shared" si="70"/>
        <v>3000kW超5000kW以下</v>
      </c>
      <c r="U327" s="242" t="str">
        <f t="shared" si="71"/>
        <v>60Hz</v>
      </c>
    </row>
    <row r="328" spans="1:21">
      <c r="A328" s="261" t="s">
        <v>6962</v>
      </c>
      <c r="B328" s="262" t="s">
        <v>7015</v>
      </c>
      <c r="C328" s="262" t="s">
        <v>7289</v>
      </c>
      <c r="D328" s="262" t="s">
        <v>9833</v>
      </c>
      <c r="E328" s="262" t="str">
        <f t="shared" si="61"/>
        <v>A-10-002ガスタービンコージェネレーション60Hz5000kW超7000kW以下</v>
      </c>
      <c r="F328" s="260">
        <v>327</v>
      </c>
      <c r="G328" s="263"/>
      <c r="H328" s="262"/>
      <c r="I328" s="260" t="s">
        <v>279</v>
      </c>
      <c r="J328" s="261" t="s">
        <v>9828</v>
      </c>
      <c r="K328" s="242" t="str">
        <f t="shared" si="62"/>
        <v>能力A_10_002</v>
      </c>
      <c r="L328" s="242" t="str">
        <f t="shared" si="63"/>
        <v>条件A_10_002</v>
      </c>
      <c r="M328" s="242" t="str">
        <f t="shared" si="64"/>
        <v>ガスタービンコージェネレーション60Hz</v>
      </c>
      <c r="N328" s="242">
        <f t="shared" si="65"/>
        <v>5</v>
      </c>
      <c r="O328" s="242">
        <f t="shared" si="66"/>
        <v>0</v>
      </c>
      <c r="P328" s="242">
        <f t="shared" si="67"/>
        <v>0</v>
      </c>
      <c r="Q328" s="242">
        <f t="shared" si="72"/>
        <v>2</v>
      </c>
      <c r="R328" s="242" t="str">
        <f t="shared" si="68"/>
        <v>能力A_10_0025</v>
      </c>
      <c r="S328" s="242" t="str">
        <f t="shared" si="69"/>
        <v>条件A_10_0022</v>
      </c>
      <c r="T328" s="242" t="str">
        <f t="shared" si="70"/>
        <v>5000kW超7000kW以下</v>
      </c>
      <c r="U328" s="242" t="str">
        <f t="shared" si="71"/>
        <v>60Hz</v>
      </c>
    </row>
    <row r="329" spans="1:21">
      <c r="A329" s="261" t="s">
        <v>6962</v>
      </c>
      <c r="B329" s="262" t="s">
        <v>7015</v>
      </c>
      <c r="C329" s="262" t="s">
        <v>7289</v>
      </c>
      <c r="D329" s="262" t="s">
        <v>7294</v>
      </c>
      <c r="E329" s="262" t="str">
        <f t="shared" si="61"/>
        <v>A-10-002ガスタービンコージェネレーション60Hz7000kW超10000kW以下</v>
      </c>
      <c r="F329" s="260">
        <v>328</v>
      </c>
      <c r="G329" s="263"/>
      <c r="H329" s="262"/>
      <c r="I329" s="260" t="s">
        <v>279</v>
      </c>
      <c r="J329" s="261" t="s">
        <v>9828</v>
      </c>
      <c r="K329" s="242" t="str">
        <f t="shared" si="62"/>
        <v>能力A_10_002</v>
      </c>
      <c r="L329" s="242" t="str">
        <f t="shared" si="63"/>
        <v>条件A_10_002</v>
      </c>
      <c r="M329" s="242" t="str">
        <f t="shared" si="64"/>
        <v>ガスタービンコージェネレーション60Hz</v>
      </c>
      <c r="N329" s="242">
        <f t="shared" si="65"/>
        <v>6</v>
      </c>
      <c r="O329" s="242">
        <f t="shared" si="66"/>
        <v>0</v>
      </c>
      <c r="P329" s="242">
        <f t="shared" si="67"/>
        <v>0</v>
      </c>
      <c r="Q329" s="242">
        <f t="shared" si="72"/>
        <v>2</v>
      </c>
      <c r="R329" s="242" t="str">
        <f t="shared" si="68"/>
        <v>能力A_10_0026</v>
      </c>
      <c r="S329" s="242" t="str">
        <f t="shared" si="69"/>
        <v>条件A_10_0022</v>
      </c>
      <c r="T329" s="242" t="str">
        <f t="shared" si="70"/>
        <v>7000kW超10000kW以下</v>
      </c>
      <c r="U329" s="242" t="str">
        <f t="shared" si="71"/>
        <v>60Hz</v>
      </c>
    </row>
    <row r="330" spans="1:21">
      <c r="A330" s="261" t="s">
        <v>6962</v>
      </c>
      <c r="B330" s="262" t="s">
        <v>7015</v>
      </c>
      <c r="C330" s="262" t="s">
        <v>7289</v>
      </c>
      <c r="D330" s="262" t="s">
        <v>7291</v>
      </c>
      <c r="E330" s="262" t="str">
        <f t="shared" si="61"/>
        <v>A-10-002ガスタービンコージェネレーション60Hz10000kW超40000kW以下</v>
      </c>
      <c r="F330" s="260">
        <v>329</v>
      </c>
      <c r="G330" s="263"/>
      <c r="H330" s="262"/>
      <c r="I330" s="260" t="s">
        <v>279</v>
      </c>
      <c r="J330" s="261" t="s">
        <v>9828</v>
      </c>
      <c r="K330" s="242" t="str">
        <f t="shared" si="62"/>
        <v>能力A_10_002</v>
      </c>
      <c r="L330" s="242" t="str">
        <f t="shared" si="63"/>
        <v>条件A_10_002</v>
      </c>
      <c r="M330" s="242" t="str">
        <f t="shared" si="64"/>
        <v>ガスタービンコージェネレーション60Hz</v>
      </c>
      <c r="N330" s="242">
        <f t="shared" si="65"/>
        <v>7</v>
      </c>
      <c r="O330" s="242">
        <f t="shared" si="66"/>
        <v>0</v>
      </c>
      <c r="P330" s="242">
        <f t="shared" si="67"/>
        <v>0</v>
      </c>
      <c r="Q330" s="242">
        <f t="shared" si="72"/>
        <v>2</v>
      </c>
      <c r="R330" s="242" t="str">
        <f t="shared" si="68"/>
        <v>能力A_10_0027</v>
      </c>
      <c r="S330" s="242" t="str">
        <f t="shared" si="69"/>
        <v>条件A_10_0022</v>
      </c>
      <c r="T330" s="242" t="str">
        <f t="shared" si="70"/>
        <v>10000kW超40000kW以下</v>
      </c>
      <c r="U330" s="242" t="str">
        <f t="shared" si="71"/>
        <v>60Hz</v>
      </c>
    </row>
    <row r="331" spans="1:21">
      <c r="A331" s="261" t="s">
        <v>6962</v>
      </c>
      <c r="B331" s="262" t="s">
        <v>7015</v>
      </c>
      <c r="C331" s="262" t="s">
        <v>7289</v>
      </c>
      <c r="D331" s="262" t="s">
        <v>9834</v>
      </c>
      <c r="E331" s="262" t="str">
        <f t="shared" si="61"/>
        <v>A-10-002ガスタービンコージェネレーション60Hz40000kW超</v>
      </c>
      <c r="F331" s="260">
        <v>330</v>
      </c>
      <c r="G331" s="263"/>
      <c r="H331" s="262"/>
      <c r="I331" s="260" t="s">
        <v>10113</v>
      </c>
      <c r="J331" s="261" t="s">
        <v>9828</v>
      </c>
      <c r="K331" s="242" t="str">
        <f t="shared" si="62"/>
        <v>能力A_10_002</v>
      </c>
      <c r="L331" s="242" t="str">
        <f t="shared" si="63"/>
        <v>条件A_10_002</v>
      </c>
      <c r="M331" s="242" t="str">
        <f t="shared" si="64"/>
        <v>ガスタービンコージェネレーション60Hz</v>
      </c>
      <c r="N331" s="242">
        <f t="shared" si="65"/>
        <v>8</v>
      </c>
      <c r="O331" s="242">
        <f t="shared" si="66"/>
        <v>0</v>
      </c>
      <c r="P331" s="242">
        <f t="shared" si="67"/>
        <v>0</v>
      </c>
      <c r="Q331" s="242">
        <f t="shared" si="72"/>
        <v>2</v>
      </c>
      <c r="R331" s="242" t="str">
        <f t="shared" si="68"/>
        <v>能力A_10_0028</v>
      </c>
      <c r="S331" s="242" t="str">
        <f t="shared" si="69"/>
        <v>条件A_10_0022</v>
      </c>
      <c r="T331" s="242" t="str">
        <f t="shared" si="70"/>
        <v>40000kW超</v>
      </c>
      <c r="U331" s="242" t="str">
        <f t="shared" si="71"/>
        <v>60Hz</v>
      </c>
    </row>
    <row r="332" spans="1:21">
      <c r="A332" s="261" t="s">
        <v>6964</v>
      </c>
      <c r="B332" s="262" t="s">
        <v>6012</v>
      </c>
      <c r="C332" s="262" t="s">
        <v>7285</v>
      </c>
      <c r="D332" s="262" t="s">
        <v>181</v>
      </c>
      <c r="E332" s="262" t="str">
        <f t="shared" si="61"/>
        <v>A-10-003燃料電池コージェネレーション50Hz-</v>
      </c>
      <c r="F332" s="260">
        <v>331</v>
      </c>
      <c r="G332" s="263"/>
      <c r="H332" s="262"/>
      <c r="I332" s="260" t="s">
        <v>10155</v>
      </c>
      <c r="J332" s="261" t="s">
        <v>9828</v>
      </c>
      <c r="K332" s="242" t="str">
        <f t="shared" si="62"/>
        <v>能力A_10_003</v>
      </c>
      <c r="L332" s="242" t="str">
        <f t="shared" si="63"/>
        <v>条件A_10_003</v>
      </c>
      <c r="M332" s="242" t="str">
        <f t="shared" si="64"/>
        <v>燃料電池コージェネレーション50Hz</v>
      </c>
      <c r="N332" s="242">
        <f t="shared" si="65"/>
        <v>1</v>
      </c>
      <c r="O332" s="242">
        <f t="shared" si="66"/>
        <v>1</v>
      </c>
      <c r="P332" s="242">
        <f t="shared" si="67"/>
        <v>1</v>
      </c>
      <c r="Q332" s="242">
        <f t="shared" si="72"/>
        <v>1</v>
      </c>
      <c r="R332" s="242" t="str">
        <f t="shared" si="68"/>
        <v>能力A_10_0031</v>
      </c>
      <c r="S332" s="242" t="str">
        <f t="shared" si="69"/>
        <v>条件A_10_0031</v>
      </c>
      <c r="T332" s="242" t="str">
        <f t="shared" si="70"/>
        <v>-</v>
      </c>
      <c r="U332" s="242" t="str">
        <f t="shared" si="71"/>
        <v>50Hz</v>
      </c>
    </row>
    <row r="333" spans="1:21">
      <c r="A333" s="261" t="s">
        <v>6964</v>
      </c>
      <c r="B333" s="262" t="s">
        <v>6012</v>
      </c>
      <c r="C333" s="262" t="s">
        <v>7289</v>
      </c>
      <c r="D333" s="262" t="s">
        <v>181</v>
      </c>
      <c r="E333" s="262" t="str">
        <f t="shared" si="61"/>
        <v>A-10-003燃料電池コージェネレーション60Hz-</v>
      </c>
      <c r="F333" s="260">
        <v>332</v>
      </c>
      <c r="G333" s="263"/>
      <c r="H333" s="262"/>
      <c r="I333" s="260" t="s">
        <v>10113</v>
      </c>
      <c r="J333" s="261" t="s">
        <v>9828</v>
      </c>
      <c r="K333" s="242" t="str">
        <f t="shared" si="62"/>
        <v>能力A_10_003</v>
      </c>
      <c r="L333" s="242" t="str">
        <f t="shared" si="63"/>
        <v>条件A_10_003</v>
      </c>
      <c r="M333" s="242" t="str">
        <f t="shared" si="64"/>
        <v>燃料電池コージェネレーション60Hz</v>
      </c>
      <c r="N333" s="242">
        <f t="shared" si="65"/>
        <v>1</v>
      </c>
      <c r="O333" s="242">
        <f t="shared" si="66"/>
        <v>1</v>
      </c>
      <c r="P333" s="242">
        <f t="shared" si="67"/>
        <v>0</v>
      </c>
      <c r="Q333" s="242">
        <f t="shared" si="72"/>
        <v>2</v>
      </c>
      <c r="R333" s="242" t="str">
        <f t="shared" si="68"/>
        <v>能力A_10_0031</v>
      </c>
      <c r="S333" s="242" t="str">
        <f t="shared" si="69"/>
        <v>条件A_10_0032</v>
      </c>
      <c r="T333" s="242" t="str">
        <f t="shared" si="70"/>
        <v>-</v>
      </c>
      <c r="U333" s="242" t="str">
        <f t="shared" si="71"/>
        <v>60Hz</v>
      </c>
    </row>
    <row r="334" spans="1:21">
      <c r="A334" s="261" t="s">
        <v>7295</v>
      </c>
      <c r="B334" s="262" t="s">
        <v>7296</v>
      </c>
      <c r="C334" s="262" t="s">
        <v>9835</v>
      </c>
      <c r="D334" s="262" t="s">
        <v>9836</v>
      </c>
      <c r="E334" s="262" t="str">
        <f t="shared" si="61"/>
        <v>A-11-001業務用冷凍冷蔵庫冷蔵庫：縦型700L以下</v>
      </c>
      <c r="F334" s="260">
        <v>333</v>
      </c>
      <c r="G334" s="263">
        <v>340</v>
      </c>
      <c r="H334" s="262" t="s">
        <v>6908</v>
      </c>
      <c r="I334" s="260"/>
      <c r="J334" s="261"/>
      <c r="K334" s="242" t="str">
        <f t="shared" si="62"/>
        <v>能力A_11_001</v>
      </c>
      <c r="L334" s="242" t="str">
        <f t="shared" si="63"/>
        <v>条件A_11_001</v>
      </c>
      <c r="M334" s="242" t="str">
        <f t="shared" si="64"/>
        <v>業務用冷凍冷蔵庫冷蔵庫：縦型</v>
      </c>
      <c r="N334" s="242">
        <f t="shared" si="65"/>
        <v>1</v>
      </c>
      <c r="O334" s="242">
        <f t="shared" si="66"/>
        <v>1</v>
      </c>
      <c r="P334" s="242">
        <f t="shared" si="67"/>
        <v>1</v>
      </c>
      <c r="Q334" s="242">
        <f t="shared" si="72"/>
        <v>1</v>
      </c>
      <c r="R334" s="242" t="str">
        <f t="shared" si="68"/>
        <v>能力A_11_0011</v>
      </c>
      <c r="S334" s="242" t="str">
        <f t="shared" si="69"/>
        <v>条件A_11_0011</v>
      </c>
      <c r="T334" s="242" t="str">
        <f t="shared" si="70"/>
        <v>700L以下</v>
      </c>
      <c r="U334" s="242" t="str">
        <f t="shared" si="71"/>
        <v>冷蔵庫：縦型</v>
      </c>
    </row>
    <row r="335" spans="1:21">
      <c r="A335" s="261" t="s">
        <v>7295</v>
      </c>
      <c r="B335" s="262" t="s">
        <v>7296</v>
      </c>
      <c r="C335" s="262" t="s">
        <v>9835</v>
      </c>
      <c r="D335" s="262" t="s">
        <v>9837</v>
      </c>
      <c r="E335" s="262" t="str">
        <f t="shared" si="61"/>
        <v>A-11-001業務用冷凍冷蔵庫冷蔵庫：縦型700L超1200L以下</v>
      </c>
      <c r="F335" s="260">
        <v>334</v>
      </c>
      <c r="G335" s="263">
        <v>420</v>
      </c>
      <c r="H335" s="262" t="s">
        <v>6908</v>
      </c>
      <c r="I335" s="260"/>
      <c r="J335" s="261"/>
      <c r="K335" s="242" t="str">
        <f t="shared" si="62"/>
        <v>能力A_11_001</v>
      </c>
      <c r="L335" s="242" t="str">
        <f t="shared" si="63"/>
        <v>条件A_11_001</v>
      </c>
      <c r="M335" s="242" t="str">
        <f t="shared" si="64"/>
        <v>業務用冷凍冷蔵庫冷蔵庫：縦型</v>
      </c>
      <c r="N335" s="242">
        <f t="shared" si="65"/>
        <v>2</v>
      </c>
      <c r="O335" s="242">
        <f t="shared" si="66"/>
        <v>0</v>
      </c>
      <c r="P335" s="242">
        <f t="shared" si="67"/>
        <v>0</v>
      </c>
      <c r="Q335" s="242">
        <f t="shared" si="72"/>
        <v>1</v>
      </c>
      <c r="R335" s="242" t="str">
        <f t="shared" si="68"/>
        <v>能力A_11_0012</v>
      </c>
      <c r="S335" s="242" t="str">
        <f t="shared" si="69"/>
        <v>条件A_11_0011</v>
      </c>
      <c r="T335" s="242" t="str">
        <f t="shared" si="70"/>
        <v>700L超1200L以下</v>
      </c>
      <c r="U335" s="242" t="str">
        <f t="shared" si="71"/>
        <v>冷蔵庫：縦型</v>
      </c>
    </row>
    <row r="336" spans="1:21">
      <c r="A336" s="261" t="s">
        <v>7295</v>
      </c>
      <c r="B336" s="262" t="s">
        <v>7296</v>
      </c>
      <c r="C336" s="262" t="s">
        <v>9835</v>
      </c>
      <c r="D336" s="262" t="s">
        <v>7298</v>
      </c>
      <c r="E336" s="262" t="str">
        <f t="shared" si="61"/>
        <v>A-11-001業務用冷凍冷蔵庫冷蔵庫：縦型1200L超</v>
      </c>
      <c r="F336" s="260">
        <v>335</v>
      </c>
      <c r="G336" s="263">
        <v>1200</v>
      </c>
      <c r="H336" s="262" t="s">
        <v>6908</v>
      </c>
      <c r="I336" s="260"/>
      <c r="J336" s="261"/>
      <c r="K336" s="242" t="str">
        <f t="shared" si="62"/>
        <v>能力A_11_001</v>
      </c>
      <c r="L336" s="242" t="str">
        <f t="shared" si="63"/>
        <v>条件A_11_001</v>
      </c>
      <c r="M336" s="242" t="str">
        <f t="shared" si="64"/>
        <v>業務用冷凍冷蔵庫冷蔵庫：縦型</v>
      </c>
      <c r="N336" s="242">
        <f t="shared" si="65"/>
        <v>3</v>
      </c>
      <c r="O336" s="242">
        <f t="shared" si="66"/>
        <v>0</v>
      </c>
      <c r="P336" s="242">
        <f t="shared" si="67"/>
        <v>0</v>
      </c>
      <c r="Q336" s="242">
        <f t="shared" si="72"/>
        <v>1</v>
      </c>
      <c r="R336" s="242" t="str">
        <f t="shared" si="68"/>
        <v>能力A_11_0013</v>
      </c>
      <c r="S336" s="242" t="str">
        <f t="shared" si="69"/>
        <v>条件A_11_0011</v>
      </c>
      <c r="T336" s="242" t="str">
        <f t="shared" si="70"/>
        <v>1200L超</v>
      </c>
      <c r="U336" s="242" t="str">
        <f t="shared" si="71"/>
        <v>冷蔵庫：縦型</v>
      </c>
    </row>
    <row r="337" spans="1:21">
      <c r="A337" s="261" t="s">
        <v>7295</v>
      </c>
      <c r="B337" s="262" t="s">
        <v>7296</v>
      </c>
      <c r="C337" s="262" t="s">
        <v>9838</v>
      </c>
      <c r="D337" s="262" t="s">
        <v>9839</v>
      </c>
      <c r="E337" s="262" t="str">
        <f t="shared" si="61"/>
        <v>A-11-001業務用冷凍冷蔵庫冷蔵庫：横型250L以下</v>
      </c>
      <c r="F337" s="260">
        <v>336</v>
      </c>
      <c r="G337" s="263">
        <v>280</v>
      </c>
      <c r="H337" s="262" t="s">
        <v>6908</v>
      </c>
      <c r="I337" s="260"/>
      <c r="J337" s="261"/>
      <c r="K337" s="242" t="str">
        <f t="shared" si="62"/>
        <v>能力A_11_001</v>
      </c>
      <c r="L337" s="242" t="str">
        <f t="shared" si="63"/>
        <v>条件A_11_001</v>
      </c>
      <c r="M337" s="242" t="str">
        <f t="shared" si="64"/>
        <v>業務用冷凍冷蔵庫冷蔵庫：横型</v>
      </c>
      <c r="N337" s="242">
        <f t="shared" si="65"/>
        <v>1</v>
      </c>
      <c r="O337" s="242">
        <f t="shared" si="66"/>
        <v>1</v>
      </c>
      <c r="P337" s="242">
        <f t="shared" si="67"/>
        <v>0</v>
      </c>
      <c r="Q337" s="242">
        <f t="shared" si="72"/>
        <v>2</v>
      </c>
      <c r="R337" s="242" t="str">
        <f t="shared" si="68"/>
        <v>能力A_11_0011</v>
      </c>
      <c r="S337" s="242" t="str">
        <f t="shared" si="69"/>
        <v>条件A_11_0012</v>
      </c>
      <c r="T337" s="242" t="str">
        <f t="shared" si="70"/>
        <v>250L以下</v>
      </c>
      <c r="U337" s="242" t="str">
        <f t="shared" si="71"/>
        <v>冷蔵庫：横型</v>
      </c>
    </row>
    <row r="338" spans="1:21">
      <c r="A338" s="261" t="s">
        <v>7295</v>
      </c>
      <c r="B338" s="262" t="s">
        <v>7296</v>
      </c>
      <c r="C338" s="262" t="s">
        <v>9838</v>
      </c>
      <c r="D338" s="262" t="s">
        <v>9840</v>
      </c>
      <c r="E338" s="262" t="str">
        <f t="shared" si="61"/>
        <v>A-11-001業務用冷凍冷蔵庫冷蔵庫：横型250L超350L以下</v>
      </c>
      <c r="F338" s="260">
        <v>337</v>
      </c>
      <c r="G338" s="263">
        <v>320</v>
      </c>
      <c r="H338" s="262" t="s">
        <v>6908</v>
      </c>
      <c r="I338" s="260"/>
      <c r="J338" s="261"/>
      <c r="K338" s="242" t="str">
        <f t="shared" si="62"/>
        <v>能力A_11_001</v>
      </c>
      <c r="L338" s="242" t="str">
        <f t="shared" si="63"/>
        <v>条件A_11_001</v>
      </c>
      <c r="M338" s="242" t="str">
        <f t="shared" si="64"/>
        <v>業務用冷凍冷蔵庫冷蔵庫：横型</v>
      </c>
      <c r="N338" s="242">
        <f t="shared" si="65"/>
        <v>2</v>
      </c>
      <c r="O338" s="242">
        <f t="shared" si="66"/>
        <v>0</v>
      </c>
      <c r="P338" s="242">
        <f t="shared" si="67"/>
        <v>0</v>
      </c>
      <c r="Q338" s="242">
        <f t="shared" si="72"/>
        <v>2</v>
      </c>
      <c r="R338" s="242" t="str">
        <f t="shared" si="68"/>
        <v>能力A_11_0012</v>
      </c>
      <c r="S338" s="242" t="str">
        <f t="shared" si="69"/>
        <v>条件A_11_0012</v>
      </c>
      <c r="T338" s="242" t="str">
        <f t="shared" si="70"/>
        <v>250L超350L以下</v>
      </c>
      <c r="U338" s="242" t="str">
        <f t="shared" si="71"/>
        <v>冷蔵庫：横型</v>
      </c>
    </row>
    <row r="339" spans="1:21">
      <c r="A339" s="261" t="s">
        <v>7295</v>
      </c>
      <c r="B339" s="262" t="s">
        <v>7296</v>
      </c>
      <c r="C339" s="262" t="s">
        <v>9838</v>
      </c>
      <c r="D339" s="262" t="s">
        <v>9841</v>
      </c>
      <c r="E339" s="262" t="str">
        <f t="shared" si="61"/>
        <v>A-11-001業務用冷凍冷蔵庫冷蔵庫：横型350L超450L以下</v>
      </c>
      <c r="F339" s="260">
        <v>338</v>
      </c>
      <c r="G339" s="264" t="s">
        <v>9842</v>
      </c>
      <c r="H339" s="262" t="s">
        <v>6908</v>
      </c>
      <c r="I339" s="260"/>
      <c r="J339" s="261"/>
      <c r="K339" s="242" t="str">
        <f t="shared" si="62"/>
        <v>能力A_11_001</v>
      </c>
      <c r="L339" s="242" t="str">
        <f t="shared" si="63"/>
        <v>条件A_11_001</v>
      </c>
      <c r="M339" s="242" t="str">
        <f t="shared" si="64"/>
        <v>業務用冷凍冷蔵庫冷蔵庫：横型</v>
      </c>
      <c r="N339" s="242">
        <f t="shared" si="65"/>
        <v>3</v>
      </c>
      <c r="O339" s="242">
        <f t="shared" si="66"/>
        <v>0</v>
      </c>
      <c r="P339" s="242">
        <f t="shared" si="67"/>
        <v>0</v>
      </c>
      <c r="Q339" s="242">
        <f t="shared" si="72"/>
        <v>2</v>
      </c>
      <c r="R339" s="242" t="str">
        <f t="shared" si="68"/>
        <v>能力A_11_0013</v>
      </c>
      <c r="S339" s="242" t="str">
        <f t="shared" si="69"/>
        <v>条件A_11_0012</v>
      </c>
      <c r="T339" s="242" t="str">
        <f t="shared" si="70"/>
        <v>350L超450L以下</v>
      </c>
      <c r="U339" s="242" t="str">
        <f t="shared" si="71"/>
        <v>冷蔵庫：横型</v>
      </c>
    </row>
    <row r="340" spans="1:21">
      <c r="A340" s="261" t="s">
        <v>7295</v>
      </c>
      <c r="B340" s="262" t="s">
        <v>7296</v>
      </c>
      <c r="C340" s="262" t="s">
        <v>9838</v>
      </c>
      <c r="D340" s="262" t="s">
        <v>9843</v>
      </c>
      <c r="E340" s="262" t="str">
        <f t="shared" si="61"/>
        <v>A-11-001業務用冷凍冷蔵庫冷蔵庫：横型450L超</v>
      </c>
      <c r="F340" s="260">
        <v>339</v>
      </c>
      <c r="G340" s="263">
        <v>470</v>
      </c>
      <c r="H340" s="262" t="s">
        <v>6908</v>
      </c>
      <c r="I340" s="260"/>
      <c r="J340" s="261"/>
      <c r="K340" s="242" t="str">
        <f t="shared" si="62"/>
        <v>能力A_11_001</v>
      </c>
      <c r="L340" s="242" t="str">
        <f t="shared" si="63"/>
        <v>条件A_11_001</v>
      </c>
      <c r="M340" s="242" t="str">
        <f t="shared" si="64"/>
        <v>業務用冷凍冷蔵庫冷蔵庫：横型</v>
      </c>
      <c r="N340" s="242">
        <f t="shared" si="65"/>
        <v>4</v>
      </c>
      <c r="O340" s="242">
        <f t="shared" si="66"/>
        <v>0</v>
      </c>
      <c r="P340" s="242">
        <f t="shared" si="67"/>
        <v>0</v>
      </c>
      <c r="Q340" s="242">
        <f t="shared" si="72"/>
        <v>2</v>
      </c>
      <c r="R340" s="242" t="str">
        <f t="shared" si="68"/>
        <v>能力A_11_0014</v>
      </c>
      <c r="S340" s="242" t="str">
        <f t="shared" si="69"/>
        <v>条件A_11_0012</v>
      </c>
      <c r="T340" s="242" t="str">
        <f t="shared" si="70"/>
        <v>450L超</v>
      </c>
      <c r="U340" s="242" t="str">
        <f t="shared" si="71"/>
        <v>冷蔵庫：横型</v>
      </c>
    </row>
    <row r="341" spans="1:21">
      <c r="A341" s="261" t="s">
        <v>7295</v>
      </c>
      <c r="B341" s="262" t="s">
        <v>7296</v>
      </c>
      <c r="C341" s="262" t="s">
        <v>9844</v>
      </c>
      <c r="D341" s="262" t="s">
        <v>9845</v>
      </c>
      <c r="E341" s="262" t="str">
        <f t="shared" si="61"/>
        <v>A-11-001業務用冷凍冷蔵庫冷凍冷蔵庫：縦型(冷凍室1室)1200L以下</v>
      </c>
      <c r="F341" s="260">
        <v>340</v>
      </c>
      <c r="G341" s="263">
        <v>1080</v>
      </c>
      <c r="H341" s="262" t="s">
        <v>6908</v>
      </c>
      <c r="I341" s="260"/>
      <c r="J341" s="261"/>
      <c r="K341" s="242" t="str">
        <f t="shared" si="62"/>
        <v>能力A_11_001</v>
      </c>
      <c r="L341" s="242" t="str">
        <f t="shared" si="63"/>
        <v>条件A_11_001</v>
      </c>
      <c r="M341" s="242" t="str">
        <f t="shared" si="64"/>
        <v>業務用冷凍冷蔵庫冷凍冷蔵庫：縦型(冷凍室1室)</v>
      </c>
      <c r="N341" s="242">
        <f t="shared" si="65"/>
        <v>1</v>
      </c>
      <c r="O341" s="242">
        <f t="shared" si="66"/>
        <v>1</v>
      </c>
      <c r="P341" s="242">
        <f t="shared" si="67"/>
        <v>0</v>
      </c>
      <c r="Q341" s="242">
        <f t="shared" si="72"/>
        <v>3</v>
      </c>
      <c r="R341" s="242" t="str">
        <f t="shared" si="68"/>
        <v>能力A_11_0011</v>
      </c>
      <c r="S341" s="242" t="str">
        <f t="shared" si="69"/>
        <v>条件A_11_0013</v>
      </c>
      <c r="T341" s="242" t="str">
        <f t="shared" si="70"/>
        <v>1200L以下</v>
      </c>
      <c r="U341" s="242" t="str">
        <f t="shared" si="71"/>
        <v>冷凍冷蔵庫：縦型(冷凍室1室)</v>
      </c>
    </row>
    <row r="342" spans="1:21">
      <c r="A342" s="261" t="s">
        <v>7295</v>
      </c>
      <c r="B342" s="262" t="s">
        <v>7296</v>
      </c>
      <c r="C342" s="262" t="s">
        <v>9844</v>
      </c>
      <c r="D342" s="262" t="s">
        <v>7298</v>
      </c>
      <c r="E342" s="262" t="str">
        <f t="shared" si="61"/>
        <v>A-11-001業務用冷凍冷蔵庫冷凍冷蔵庫：縦型(冷凍室1室)1200L超</v>
      </c>
      <c r="F342" s="260">
        <v>341</v>
      </c>
      <c r="G342" s="263">
        <v>1430</v>
      </c>
      <c r="H342" s="262" t="s">
        <v>6908</v>
      </c>
      <c r="I342" s="260"/>
      <c r="J342" s="261"/>
      <c r="K342" s="242" t="str">
        <f t="shared" si="62"/>
        <v>能力A_11_001</v>
      </c>
      <c r="L342" s="242" t="str">
        <f t="shared" si="63"/>
        <v>条件A_11_001</v>
      </c>
      <c r="M342" s="242" t="str">
        <f t="shared" si="64"/>
        <v>業務用冷凍冷蔵庫冷凍冷蔵庫：縦型(冷凍室1室)</v>
      </c>
      <c r="N342" s="242">
        <f t="shared" si="65"/>
        <v>2</v>
      </c>
      <c r="O342" s="242">
        <f t="shared" si="66"/>
        <v>0</v>
      </c>
      <c r="P342" s="242">
        <f t="shared" si="67"/>
        <v>0</v>
      </c>
      <c r="Q342" s="242">
        <f t="shared" si="72"/>
        <v>3</v>
      </c>
      <c r="R342" s="242" t="str">
        <f t="shared" si="68"/>
        <v>能力A_11_0012</v>
      </c>
      <c r="S342" s="242" t="str">
        <f t="shared" si="69"/>
        <v>条件A_11_0013</v>
      </c>
      <c r="T342" s="242" t="str">
        <f t="shared" si="70"/>
        <v>1200L超</v>
      </c>
      <c r="U342" s="242" t="str">
        <f t="shared" si="71"/>
        <v>冷凍冷蔵庫：縦型(冷凍室1室)</v>
      </c>
    </row>
    <row r="343" spans="1:21">
      <c r="A343" s="261" t="s">
        <v>7295</v>
      </c>
      <c r="B343" s="262" t="s">
        <v>7296</v>
      </c>
      <c r="C343" s="262" t="s">
        <v>7297</v>
      </c>
      <c r="D343" s="262" t="s">
        <v>9846</v>
      </c>
      <c r="E343" s="262" t="str">
        <f t="shared" si="61"/>
        <v>A-11-001業務用冷凍冷蔵庫冷凍冷蔵庫：縦型(冷凍室2室)900L以下</v>
      </c>
      <c r="F343" s="260">
        <v>342</v>
      </c>
      <c r="G343" s="263">
        <v>1490</v>
      </c>
      <c r="H343" s="262" t="s">
        <v>6908</v>
      </c>
      <c r="I343" s="260"/>
      <c r="J343" s="261"/>
      <c r="K343" s="242" t="str">
        <f t="shared" si="62"/>
        <v>能力A_11_001</v>
      </c>
      <c r="L343" s="242" t="str">
        <f t="shared" si="63"/>
        <v>条件A_11_001</v>
      </c>
      <c r="M343" s="242" t="str">
        <f t="shared" si="64"/>
        <v>業務用冷凍冷蔵庫冷凍冷蔵庫：縦型(冷凍室2室)</v>
      </c>
      <c r="N343" s="242">
        <f t="shared" si="65"/>
        <v>1</v>
      </c>
      <c r="O343" s="242">
        <f t="shared" si="66"/>
        <v>1</v>
      </c>
      <c r="P343" s="242">
        <f t="shared" si="67"/>
        <v>0</v>
      </c>
      <c r="Q343" s="242">
        <f t="shared" si="72"/>
        <v>4</v>
      </c>
      <c r="R343" s="242" t="str">
        <f t="shared" si="68"/>
        <v>能力A_11_0011</v>
      </c>
      <c r="S343" s="242" t="str">
        <f t="shared" si="69"/>
        <v>条件A_11_0014</v>
      </c>
      <c r="T343" s="242" t="str">
        <f t="shared" si="70"/>
        <v>900L以下</v>
      </c>
      <c r="U343" s="242" t="str">
        <f t="shared" si="71"/>
        <v>冷凍冷蔵庫：縦型(冷凍室2室)</v>
      </c>
    </row>
    <row r="344" spans="1:21">
      <c r="A344" s="261" t="s">
        <v>7295</v>
      </c>
      <c r="B344" s="262" t="s">
        <v>7296</v>
      </c>
      <c r="C344" s="262" t="s">
        <v>7297</v>
      </c>
      <c r="D344" s="262" t="s">
        <v>9847</v>
      </c>
      <c r="E344" s="262" t="str">
        <f t="shared" si="61"/>
        <v>A-11-001業務用冷凍冷蔵庫冷凍冷蔵庫：縦型(冷凍室2室)900L超1200L以下</v>
      </c>
      <c r="F344" s="260">
        <v>343</v>
      </c>
      <c r="G344" s="263">
        <v>1660</v>
      </c>
      <c r="H344" s="262" t="s">
        <v>6908</v>
      </c>
      <c r="I344" s="260"/>
      <c r="J344" s="261"/>
      <c r="K344" s="242" t="str">
        <f t="shared" si="62"/>
        <v>能力A_11_001</v>
      </c>
      <c r="L344" s="242" t="str">
        <f t="shared" si="63"/>
        <v>条件A_11_001</v>
      </c>
      <c r="M344" s="242" t="str">
        <f t="shared" si="64"/>
        <v>業務用冷凍冷蔵庫冷凍冷蔵庫：縦型(冷凍室2室)</v>
      </c>
      <c r="N344" s="242">
        <f t="shared" si="65"/>
        <v>2</v>
      </c>
      <c r="O344" s="242">
        <f t="shared" si="66"/>
        <v>0</v>
      </c>
      <c r="P344" s="242">
        <f t="shared" si="67"/>
        <v>0</v>
      </c>
      <c r="Q344" s="242">
        <f t="shared" si="72"/>
        <v>4</v>
      </c>
      <c r="R344" s="242" t="str">
        <f t="shared" si="68"/>
        <v>能力A_11_0012</v>
      </c>
      <c r="S344" s="242" t="str">
        <f t="shared" si="69"/>
        <v>条件A_11_0014</v>
      </c>
      <c r="T344" s="242" t="str">
        <f t="shared" si="70"/>
        <v>900L超1200L以下</v>
      </c>
      <c r="U344" s="242" t="str">
        <f t="shared" si="71"/>
        <v>冷凍冷蔵庫：縦型(冷凍室2室)</v>
      </c>
    </row>
    <row r="345" spans="1:21">
      <c r="A345" s="261" t="s">
        <v>7295</v>
      </c>
      <c r="B345" s="262" t="s">
        <v>7296</v>
      </c>
      <c r="C345" s="262" t="s">
        <v>7297</v>
      </c>
      <c r="D345" s="262" t="s">
        <v>7298</v>
      </c>
      <c r="E345" s="262" t="str">
        <f t="shared" si="61"/>
        <v>A-11-001業務用冷凍冷蔵庫冷凍冷蔵庫：縦型(冷凍室2室)1200L超</v>
      </c>
      <c r="F345" s="260">
        <v>344</v>
      </c>
      <c r="G345" s="263">
        <v>1810</v>
      </c>
      <c r="H345" s="262" t="s">
        <v>6908</v>
      </c>
      <c r="I345" s="260"/>
      <c r="J345" s="261"/>
      <c r="K345" s="242" t="str">
        <f t="shared" si="62"/>
        <v>能力A_11_001</v>
      </c>
      <c r="L345" s="242" t="str">
        <f t="shared" si="63"/>
        <v>条件A_11_001</v>
      </c>
      <c r="M345" s="242" t="str">
        <f t="shared" si="64"/>
        <v>業務用冷凍冷蔵庫冷凍冷蔵庫：縦型(冷凍室2室)</v>
      </c>
      <c r="N345" s="242">
        <f t="shared" si="65"/>
        <v>3</v>
      </c>
      <c r="O345" s="242">
        <f t="shared" si="66"/>
        <v>0</v>
      </c>
      <c r="P345" s="242">
        <f t="shared" si="67"/>
        <v>0</v>
      </c>
      <c r="Q345" s="242">
        <f t="shared" si="72"/>
        <v>4</v>
      </c>
      <c r="R345" s="242" t="str">
        <f t="shared" si="68"/>
        <v>能力A_11_0013</v>
      </c>
      <c r="S345" s="242" t="str">
        <f t="shared" si="69"/>
        <v>条件A_11_0014</v>
      </c>
      <c r="T345" s="242" t="str">
        <f t="shared" si="70"/>
        <v>1200L超</v>
      </c>
      <c r="U345" s="242" t="str">
        <f t="shared" si="71"/>
        <v>冷凍冷蔵庫：縦型(冷凍室2室)</v>
      </c>
    </row>
    <row r="346" spans="1:21">
      <c r="A346" s="261" t="s">
        <v>7295</v>
      </c>
      <c r="B346" s="262" t="s">
        <v>7296</v>
      </c>
      <c r="C346" s="262" t="s">
        <v>9848</v>
      </c>
      <c r="D346" s="262" t="s">
        <v>9839</v>
      </c>
      <c r="E346" s="262" t="str">
        <f t="shared" si="61"/>
        <v>A-11-001業務用冷凍冷蔵庫冷凍冷蔵庫：横型(冷凍室1室)250L以下</v>
      </c>
      <c r="F346" s="260">
        <v>345</v>
      </c>
      <c r="G346" s="263">
        <v>1070</v>
      </c>
      <c r="H346" s="262" t="s">
        <v>6908</v>
      </c>
      <c r="I346" s="260"/>
      <c r="J346" s="261"/>
      <c r="K346" s="242" t="str">
        <f t="shared" si="62"/>
        <v>能力A_11_001</v>
      </c>
      <c r="L346" s="242" t="str">
        <f t="shared" si="63"/>
        <v>条件A_11_001</v>
      </c>
      <c r="M346" s="242" t="str">
        <f t="shared" si="64"/>
        <v>業務用冷凍冷蔵庫冷凍冷蔵庫：横型(冷凍室1室)</v>
      </c>
      <c r="N346" s="242">
        <f t="shared" si="65"/>
        <v>1</v>
      </c>
      <c r="O346" s="242">
        <f t="shared" si="66"/>
        <v>1</v>
      </c>
      <c r="P346" s="242">
        <f t="shared" si="67"/>
        <v>0</v>
      </c>
      <c r="Q346" s="242">
        <f t="shared" si="72"/>
        <v>5</v>
      </c>
      <c r="R346" s="242" t="str">
        <f t="shared" si="68"/>
        <v>能力A_11_0011</v>
      </c>
      <c r="S346" s="242" t="str">
        <f t="shared" si="69"/>
        <v>条件A_11_0015</v>
      </c>
      <c r="T346" s="242" t="str">
        <f t="shared" si="70"/>
        <v>250L以下</v>
      </c>
      <c r="U346" s="242" t="str">
        <f t="shared" si="71"/>
        <v>冷凍冷蔵庫：横型(冷凍室1室)</v>
      </c>
    </row>
    <row r="347" spans="1:21">
      <c r="A347" s="261" t="s">
        <v>7295</v>
      </c>
      <c r="B347" s="262" t="s">
        <v>7296</v>
      </c>
      <c r="C347" s="262" t="s">
        <v>9848</v>
      </c>
      <c r="D347" s="262" t="s">
        <v>9840</v>
      </c>
      <c r="E347" s="262" t="str">
        <f t="shared" si="61"/>
        <v>A-11-001業務用冷凍冷蔵庫冷凍冷蔵庫：横型(冷凍室1室)250L超350L以下</v>
      </c>
      <c r="F347" s="260">
        <v>346</v>
      </c>
      <c r="G347" s="263">
        <v>1190</v>
      </c>
      <c r="H347" s="262" t="s">
        <v>6908</v>
      </c>
      <c r="I347" s="260"/>
      <c r="J347" s="261"/>
      <c r="K347" s="242" t="str">
        <f t="shared" si="62"/>
        <v>能力A_11_001</v>
      </c>
      <c r="L347" s="242" t="str">
        <f t="shared" si="63"/>
        <v>条件A_11_001</v>
      </c>
      <c r="M347" s="242" t="str">
        <f t="shared" si="64"/>
        <v>業務用冷凍冷蔵庫冷凍冷蔵庫：横型(冷凍室1室)</v>
      </c>
      <c r="N347" s="242">
        <f t="shared" si="65"/>
        <v>2</v>
      </c>
      <c r="O347" s="242">
        <f t="shared" si="66"/>
        <v>0</v>
      </c>
      <c r="P347" s="242">
        <f t="shared" si="67"/>
        <v>0</v>
      </c>
      <c r="Q347" s="242">
        <f t="shared" si="72"/>
        <v>5</v>
      </c>
      <c r="R347" s="242" t="str">
        <f t="shared" si="68"/>
        <v>能力A_11_0012</v>
      </c>
      <c r="S347" s="242" t="str">
        <f t="shared" si="69"/>
        <v>条件A_11_0015</v>
      </c>
      <c r="T347" s="242" t="str">
        <f t="shared" si="70"/>
        <v>250L超350L以下</v>
      </c>
      <c r="U347" s="242" t="str">
        <f t="shared" si="71"/>
        <v>冷凍冷蔵庫：横型(冷凍室1室)</v>
      </c>
    </row>
    <row r="348" spans="1:21">
      <c r="A348" s="261" t="s">
        <v>7295</v>
      </c>
      <c r="B348" s="262" t="s">
        <v>7296</v>
      </c>
      <c r="C348" s="262" t="s">
        <v>9848</v>
      </c>
      <c r="D348" s="262" t="s">
        <v>9849</v>
      </c>
      <c r="E348" s="262" t="str">
        <f t="shared" si="61"/>
        <v>A-11-001業務用冷凍冷蔵庫冷凍冷蔵庫：横型(冷凍室1室)350L超</v>
      </c>
      <c r="F348" s="260">
        <v>347</v>
      </c>
      <c r="G348" s="263">
        <v>1270</v>
      </c>
      <c r="H348" s="262" t="s">
        <v>6908</v>
      </c>
      <c r="I348" s="260"/>
      <c r="J348" s="261"/>
      <c r="K348" s="242" t="str">
        <f t="shared" si="62"/>
        <v>能力A_11_001</v>
      </c>
      <c r="L348" s="242" t="str">
        <f t="shared" si="63"/>
        <v>条件A_11_001</v>
      </c>
      <c r="M348" s="242" t="str">
        <f t="shared" si="64"/>
        <v>業務用冷凍冷蔵庫冷凍冷蔵庫：横型(冷凍室1室)</v>
      </c>
      <c r="N348" s="242">
        <f t="shared" si="65"/>
        <v>3</v>
      </c>
      <c r="O348" s="242">
        <f t="shared" si="66"/>
        <v>0</v>
      </c>
      <c r="P348" s="242">
        <f t="shared" si="67"/>
        <v>0</v>
      </c>
      <c r="Q348" s="242">
        <f t="shared" si="72"/>
        <v>5</v>
      </c>
      <c r="R348" s="242" t="str">
        <f t="shared" si="68"/>
        <v>能力A_11_0013</v>
      </c>
      <c r="S348" s="242" t="str">
        <f t="shared" si="69"/>
        <v>条件A_11_0015</v>
      </c>
      <c r="T348" s="242" t="str">
        <f t="shared" si="70"/>
        <v>350L超</v>
      </c>
      <c r="U348" s="242" t="str">
        <f t="shared" si="71"/>
        <v>冷凍冷蔵庫：横型(冷凍室1室)</v>
      </c>
    </row>
    <row r="349" spans="1:21">
      <c r="A349" s="261" t="s">
        <v>7295</v>
      </c>
      <c r="B349" s="262" t="s">
        <v>7296</v>
      </c>
      <c r="C349" s="262" t="s">
        <v>9850</v>
      </c>
      <c r="D349" s="262" t="s">
        <v>9836</v>
      </c>
      <c r="E349" s="262" t="str">
        <f t="shared" si="61"/>
        <v>A-11-001業務用冷凍冷蔵庫冷凍庫：縦型700L以下</v>
      </c>
      <c r="F349" s="260">
        <v>348</v>
      </c>
      <c r="G349" s="263">
        <v>1030</v>
      </c>
      <c r="H349" s="262" t="s">
        <v>6908</v>
      </c>
      <c r="I349" s="260"/>
      <c r="J349" s="261"/>
      <c r="K349" s="242" t="str">
        <f t="shared" si="62"/>
        <v>能力A_11_001</v>
      </c>
      <c r="L349" s="242" t="str">
        <f t="shared" si="63"/>
        <v>条件A_11_001</v>
      </c>
      <c r="M349" s="242" t="str">
        <f t="shared" si="64"/>
        <v>業務用冷凍冷蔵庫冷凍庫：縦型</v>
      </c>
      <c r="N349" s="242">
        <f t="shared" si="65"/>
        <v>1</v>
      </c>
      <c r="O349" s="242">
        <f t="shared" si="66"/>
        <v>1</v>
      </c>
      <c r="P349" s="242">
        <f t="shared" si="67"/>
        <v>0</v>
      </c>
      <c r="Q349" s="242">
        <f t="shared" si="72"/>
        <v>6</v>
      </c>
      <c r="R349" s="242" t="str">
        <f t="shared" si="68"/>
        <v>能力A_11_0011</v>
      </c>
      <c r="S349" s="242" t="str">
        <f t="shared" si="69"/>
        <v>条件A_11_0016</v>
      </c>
      <c r="T349" s="242" t="str">
        <f t="shared" si="70"/>
        <v>700L以下</v>
      </c>
      <c r="U349" s="242" t="str">
        <f t="shared" si="71"/>
        <v>冷凍庫：縦型</v>
      </c>
    </row>
    <row r="350" spans="1:21">
      <c r="A350" s="261" t="s">
        <v>7295</v>
      </c>
      <c r="B350" s="262" t="s">
        <v>7296</v>
      </c>
      <c r="C350" s="262" t="s">
        <v>9850</v>
      </c>
      <c r="D350" s="262" t="s">
        <v>9851</v>
      </c>
      <c r="E350" s="262" t="str">
        <f t="shared" si="61"/>
        <v>A-11-001業務用冷凍冷蔵庫冷凍庫：縦型700L超900L以下</v>
      </c>
      <c r="F350" s="260">
        <v>349</v>
      </c>
      <c r="G350" s="263">
        <v>1550</v>
      </c>
      <c r="H350" s="262" t="s">
        <v>6908</v>
      </c>
      <c r="I350" s="260"/>
      <c r="J350" s="261"/>
      <c r="K350" s="242" t="str">
        <f t="shared" si="62"/>
        <v>能力A_11_001</v>
      </c>
      <c r="L350" s="242" t="str">
        <f t="shared" si="63"/>
        <v>条件A_11_001</v>
      </c>
      <c r="M350" s="242" t="str">
        <f t="shared" si="64"/>
        <v>業務用冷凍冷蔵庫冷凍庫：縦型</v>
      </c>
      <c r="N350" s="242">
        <f t="shared" si="65"/>
        <v>2</v>
      </c>
      <c r="O350" s="242">
        <f t="shared" si="66"/>
        <v>0</v>
      </c>
      <c r="P350" s="242">
        <f t="shared" si="67"/>
        <v>0</v>
      </c>
      <c r="Q350" s="242">
        <f t="shared" si="72"/>
        <v>6</v>
      </c>
      <c r="R350" s="242" t="str">
        <f t="shared" si="68"/>
        <v>能力A_11_0012</v>
      </c>
      <c r="S350" s="242" t="str">
        <f t="shared" si="69"/>
        <v>条件A_11_0016</v>
      </c>
      <c r="T350" s="242" t="str">
        <f t="shared" si="70"/>
        <v>700L超900L以下</v>
      </c>
      <c r="U350" s="242" t="str">
        <f t="shared" si="71"/>
        <v>冷凍庫：縦型</v>
      </c>
    </row>
    <row r="351" spans="1:21">
      <c r="A351" s="261" t="s">
        <v>7295</v>
      </c>
      <c r="B351" s="262" t="s">
        <v>7296</v>
      </c>
      <c r="C351" s="262" t="s">
        <v>9850</v>
      </c>
      <c r="D351" s="262" t="s">
        <v>9847</v>
      </c>
      <c r="E351" s="262" t="str">
        <f t="shared" si="61"/>
        <v>A-11-001業務用冷凍冷蔵庫冷凍庫：縦型900L超1200L以下</v>
      </c>
      <c r="F351" s="260">
        <v>350</v>
      </c>
      <c r="G351" s="263">
        <v>2020</v>
      </c>
      <c r="H351" s="262" t="s">
        <v>6908</v>
      </c>
      <c r="I351" s="260"/>
      <c r="J351" s="261"/>
      <c r="K351" s="242" t="str">
        <f t="shared" si="62"/>
        <v>能力A_11_001</v>
      </c>
      <c r="L351" s="242" t="str">
        <f t="shared" si="63"/>
        <v>条件A_11_001</v>
      </c>
      <c r="M351" s="242" t="str">
        <f t="shared" si="64"/>
        <v>業務用冷凍冷蔵庫冷凍庫：縦型</v>
      </c>
      <c r="N351" s="242">
        <f t="shared" si="65"/>
        <v>3</v>
      </c>
      <c r="O351" s="242">
        <f t="shared" si="66"/>
        <v>0</v>
      </c>
      <c r="P351" s="242">
        <f t="shared" si="67"/>
        <v>0</v>
      </c>
      <c r="Q351" s="242">
        <f t="shared" si="72"/>
        <v>6</v>
      </c>
      <c r="R351" s="242" t="str">
        <f t="shared" si="68"/>
        <v>能力A_11_0013</v>
      </c>
      <c r="S351" s="242" t="str">
        <f t="shared" si="69"/>
        <v>条件A_11_0016</v>
      </c>
      <c r="T351" s="242" t="str">
        <f t="shared" si="70"/>
        <v>900L超1200L以下</v>
      </c>
      <c r="U351" s="242" t="str">
        <f t="shared" si="71"/>
        <v>冷凍庫：縦型</v>
      </c>
    </row>
    <row r="352" spans="1:21">
      <c r="A352" s="261" t="s">
        <v>7295</v>
      </c>
      <c r="B352" s="262" t="s">
        <v>7296</v>
      </c>
      <c r="C352" s="262" t="s">
        <v>9850</v>
      </c>
      <c r="D352" s="262" t="s">
        <v>9852</v>
      </c>
      <c r="E352" s="262" t="str">
        <f t="shared" si="61"/>
        <v>A-11-001業務用冷凍冷蔵庫冷凍庫：縦型1200L超1500L以下</v>
      </c>
      <c r="F352" s="260">
        <v>351</v>
      </c>
      <c r="G352" s="263">
        <v>2440</v>
      </c>
      <c r="H352" s="262" t="s">
        <v>6908</v>
      </c>
      <c r="I352" s="260"/>
      <c r="J352" s="261"/>
      <c r="K352" s="242" t="str">
        <f t="shared" si="62"/>
        <v>能力A_11_001</v>
      </c>
      <c r="L352" s="242" t="str">
        <f t="shared" si="63"/>
        <v>条件A_11_001</v>
      </c>
      <c r="M352" s="242" t="str">
        <f t="shared" si="64"/>
        <v>業務用冷凍冷蔵庫冷凍庫：縦型</v>
      </c>
      <c r="N352" s="242">
        <f t="shared" si="65"/>
        <v>4</v>
      </c>
      <c r="O352" s="242">
        <f t="shared" si="66"/>
        <v>0</v>
      </c>
      <c r="P352" s="242">
        <f t="shared" si="67"/>
        <v>0</v>
      </c>
      <c r="Q352" s="242">
        <f t="shared" si="72"/>
        <v>6</v>
      </c>
      <c r="R352" s="242" t="str">
        <f t="shared" si="68"/>
        <v>能力A_11_0014</v>
      </c>
      <c r="S352" s="242" t="str">
        <f t="shared" si="69"/>
        <v>条件A_11_0016</v>
      </c>
      <c r="T352" s="242" t="str">
        <f t="shared" si="70"/>
        <v>1200L超1500L以下</v>
      </c>
      <c r="U352" s="242" t="str">
        <f t="shared" si="71"/>
        <v>冷凍庫：縦型</v>
      </c>
    </row>
    <row r="353" spans="1:21">
      <c r="A353" s="261" t="s">
        <v>7295</v>
      </c>
      <c r="B353" s="262" t="s">
        <v>7296</v>
      </c>
      <c r="C353" s="262" t="s">
        <v>9850</v>
      </c>
      <c r="D353" s="262" t="s">
        <v>9853</v>
      </c>
      <c r="E353" s="262" t="str">
        <f t="shared" si="61"/>
        <v>A-11-001業務用冷凍冷蔵庫冷凍庫：縦型1500L超</v>
      </c>
      <c r="F353" s="260">
        <v>352</v>
      </c>
      <c r="G353" s="263">
        <v>3130</v>
      </c>
      <c r="H353" s="262" t="s">
        <v>6908</v>
      </c>
      <c r="I353" s="260"/>
      <c r="J353" s="261"/>
      <c r="K353" s="242" t="str">
        <f t="shared" si="62"/>
        <v>能力A_11_001</v>
      </c>
      <c r="L353" s="242" t="str">
        <f t="shared" si="63"/>
        <v>条件A_11_001</v>
      </c>
      <c r="M353" s="242" t="str">
        <f t="shared" si="64"/>
        <v>業務用冷凍冷蔵庫冷凍庫：縦型</v>
      </c>
      <c r="N353" s="242">
        <f t="shared" si="65"/>
        <v>5</v>
      </c>
      <c r="O353" s="242">
        <f t="shared" si="66"/>
        <v>0</v>
      </c>
      <c r="P353" s="242">
        <f t="shared" si="67"/>
        <v>0</v>
      </c>
      <c r="Q353" s="242">
        <f t="shared" si="72"/>
        <v>6</v>
      </c>
      <c r="R353" s="242" t="str">
        <f t="shared" si="68"/>
        <v>能力A_11_0015</v>
      </c>
      <c r="S353" s="242" t="str">
        <f t="shared" si="69"/>
        <v>条件A_11_0016</v>
      </c>
      <c r="T353" s="242" t="str">
        <f t="shared" si="70"/>
        <v>1500L超</v>
      </c>
      <c r="U353" s="242" t="str">
        <f t="shared" si="71"/>
        <v>冷凍庫：縦型</v>
      </c>
    </row>
    <row r="354" spans="1:21">
      <c r="A354" s="261" t="s">
        <v>7295</v>
      </c>
      <c r="B354" s="262" t="s">
        <v>7296</v>
      </c>
      <c r="C354" s="262" t="s">
        <v>9854</v>
      </c>
      <c r="D354" s="262" t="s">
        <v>9839</v>
      </c>
      <c r="E354" s="262" t="str">
        <f t="shared" si="61"/>
        <v>A-11-001業務用冷凍冷蔵庫冷凍庫：横型250L以下</v>
      </c>
      <c r="F354" s="260">
        <v>353</v>
      </c>
      <c r="G354" s="263">
        <v>810</v>
      </c>
      <c r="H354" s="262" t="s">
        <v>6908</v>
      </c>
      <c r="I354" s="260"/>
      <c r="J354" s="261"/>
      <c r="K354" s="242" t="str">
        <f t="shared" si="62"/>
        <v>能力A_11_001</v>
      </c>
      <c r="L354" s="242" t="str">
        <f t="shared" si="63"/>
        <v>条件A_11_001</v>
      </c>
      <c r="M354" s="242" t="str">
        <f t="shared" si="64"/>
        <v>業務用冷凍冷蔵庫冷凍庫：横型</v>
      </c>
      <c r="N354" s="242">
        <f t="shared" si="65"/>
        <v>1</v>
      </c>
      <c r="O354" s="242">
        <f t="shared" si="66"/>
        <v>1</v>
      </c>
      <c r="P354" s="242">
        <f t="shared" si="67"/>
        <v>0</v>
      </c>
      <c r="Q354" s="242">
        <f t="shared" si="72"/>
        <v>7</v>
      </c>
      <c r="R354" s="242" t="str">
        <f t="shared" si="68"/>
        <v>能力A_11_0011</v>
      </c>
      <c r="S354" s="242" t="str">
        <f t="shared" si="69"/>
        <v>条件A_11_0017</v>
      </c>
      <c r="T354" s="242" t="str">
        <f t="shared" si="70"/>
        <v>250L以下</v>
      </c>
      <c r="U354" s="242" t="str">
        <f t="shared" si="71"/>
        <v>冷凍庫：横型</v>
      </c>
    </row>
    <row r="355" spans="1:21">
      <c r="A355" s="261" t="s">
        <v>7295</v>
      </c>
      <c r="B355" s="262" t="s">
        <v>7296</v>
      </c>
      <c r="C355" s="262" t="s">
        <v>9854</v>
      </c>
      <c r="D355" s="262" t="s">
        <v>9840</v>
      </c>
      <c r="E355" s="262" t="str">
        <f t="shared" si="61"/>
        <v>A-11-001業務用冷凍冷蔵庫冷凍庫：横型250L超350L以下</v>
      </c>
      <c r="F355" s="260">
        <v>354</v>
      </c>
      <c r="G355" s="263">
        <v>1010</v>
      </c>
      <c r="H355" s="262" t="s">
        <v>6908</v>
      </c>
      <c r="I355" s="260"/>
      <c r="J355" s="261"/>
      <c r="K355" s="242" t="str">
        <f t="shared" si="62"/>
        <v>能力A_11_001</v>
      </c>
      <c r="L355" s="242" t="str">
        <f t="shared" si="63"/>
        <v>条件A_11_001</v>
      </c>
      <c r="M355" s="242" t="str">
        <f t="shared" si="64"/>
        <v>業務用冷凍冷蔵庫冷凍庫：横型</v>
      </c>
      <c r="N355" s="242">
        <f t="shared" si="65"/>
        <v>2</v>
      </c>
      <c r="O355" s="242">
        <f t="shared" si="66"/>
        <v>0</v>
      </c>
      <c r="P355" s="242">
        <f t="shared" si="67"/>
        <v>0</v>
      </c>
      <c r="Q355" s="242">
        <f t="shared" si="72"/>
        <v>7</v>
      </c>
      <c r="R355" s="242" t="str">
        <f t="shared" si="68"/>
        <v>能力A_11_0012</v>
      </c>
      <c r="S355" s="242" t="str">
        <f t="shared" si="69"/>
        <v>条件A_11_0017</v>
      </c>
      <c r="T355" s="242" t="str">
        <f t="shared" si="70"/>
        <v>250L超350L以下</v>
      </c>
      <c r="U355" s="242" t="str">
        <f t="shared" si="71"/>
        <v>冷凍庫：横型</v>
      </c>
    </row>
    <row r="356" spans="1:21">
      <c r="A356" s="261" t="s">
        <v>7295</v>
      </c>
      <c r="B356" s="262" t="s">
        <v>7296</v>
      </c>
      <c r="C356" s="262" t="s">
        <v>9854</v>
      </c>
      <c r="D356" s="262" t="s">
        <v>9849</v>
      </c>
      <c r="E356" s="262" t="str">
        <f t="shared" si="61"/>
        <v>A-11-001業務用冷凍冷蔵庫冷凍庫：横型350L超</v>
      </c>
      <c r="F356" s="260">
        <v>355</v>
      </c>
      <c r="G356" s="263">
        <v>1130</v>
      </c>
      <c r="H356" s="262" t="s">
        <v>6908</v>
      </c>
      <c r="I356" s="260"/>
      <c r="J356" s="261"/>
      <c r="K356" s="242" t="str">
        <f t="shared" si="62"/>
        <v>能力A_11_001</v>
      </c>
      <c r="L356" s="242" t="str">
        <f t="shared" si="63"/>
        <v>条件A_11_001</v>
      </c>
      <c r="M356" s="242" t="str">
        <f t="shared" si="64"/>
        <v>業務用冷凍冷蔵庫冷凍庫：横型</v>
      </c>
      <c r="N356" s="242">
        <f t="shared" si="65"/>
        <v>3</v>
      </c>
      <c r="O356" s="242">
        <f t="shared" si="66"/>
        <v>0</v>
      </c>
      <c r="P356" s="242">
        <f t="shared" si="67"/>
        <v>0</v>
      </c>
      <c r="Q356" s="242">
        <f t="shared" si="72"/>
        <v>7</v>
      </c>
      <c r="R356" s="242" t="str">
        <f t="shared" si="68"/>
        <v>能力A_11_0013</v>
      </c>
      <c r="S356" s="242" t="str">
        <f t="shared" si="69"/>
        <v>条件A_11_0017</v>
      </c>
      <c r="T356" s="242" t="str">
        <f t="shared" si="70"/>
        <v>350L超</v>
      </c>
      <c r="U356" s="242" t="str">
        <f t="shared" si="71"/>
        <v>冷凍庫：横型</v>
      </c>
    </row>
    <row r="357" spans="1:21">
      <c r="A357" s="261" t="s">
        <v>5304</v>
      </c>
      <c r="B357" s="262" t="s">
        <v>7299</v>
      </c>
      <c r="C357" s="262" t="s">
        <v>181</v>
      </c>
      <c r="D357" s="262" t="s">
        <v>181</v>
      </c>
      <c r="E357" s="262" t="str">
        <f t="shared" si="61"/>
        <v>A-11-002空気冷媒方式冷凍機--</v>
      </c>
      <c r="F357" s="260">
        <v>356</v>
      </c>
      <c r="G357" s="263" t="s">
        <v>9855</v>
      </c>
      <c r="H357" s="262" t="s">
        <v>1085</v>
      </c>
      <c r="I357" s="260"/>
      <c r="J357" s="261"/>
      <c r="K357" s="242" t="str">
        <f t="shared" si="62"/>
        <v>能力A_11_002</v>
      </c>
      <c r="L357" s="242" t="str">
        <f t="shared" si="63"/>
        <v>条件A_11_002</v>
      </c>
      <c r="M357" s="242" t="str">
        <f t="shared" si="64"/>
        <v>空気冷媒方式冷凍機-</v>
      </c>
      <c r="N357" s="242">
        <f t="shared" si="65"/>
        <v>1</v>
      </c>
      <c r="O357" s="242">
        <f t="shared" si="66"/>
        <v>1</v>
      </c>
      <c r="P357" s="242">
        <f t="shared" si="67"/>
        <v>1</v>
      </c>
      <c r="Q357" s="242">
        <f t="shared" si="72"/>
        <v>1</v>
      </c>
      <c r="R357" s="242" t="str">
        <f t="shared" si="68"/>
        <v>能力A_11_0021</v>
      </c>
      <c r="S357" s="242" t="str">
        <f t="shared" si="69"/>
        <v>条件A_11_0021</v>
      </c>
      <c r="T357" s="242" t="str">
        <f t="shared" si="70"/>
        <v>-</v>
      </c>
      <c r="U357" s="242" t="str">
        <f t="shared" si="71"/>
        <v>-</v>
      </c>
    </row>
    <row r="358" spans="1:21">
      <c r="A358" s="261" t="s">
        <v>6970</v>
      </c>
      <c r="B358" s="262" t="s">
        <v>7300</v>
      </c>
      <c r="C358" s="262" t="s">
        <v>7301</v>
      </c>
      <c r="D358" s="262" t="s">
        <v>9856</v>
      </c>
      <c r="E358" s="262" t="str">
        <f t="shared" si="61"/>
        <v>A-11-003冷凍冷蔵倉庫用自然冷媒冷凍機（アンモニア/CO2二次冷媒システム）庫内温度
-40℃超-20℃以下50kW以下</v>
      </c>
      <c r="F358" s="260">
        <v>357</v>
      </c>
      <c r="G358" s="263" t="s">
        <v>146</v>
      </c>
      <c r="H358" s="262" t="s">
        <v>1085</v>
      </c>
      <c r="I358" s="260"/>
      <c r="J358" s="261"/>
      <c r="K358" s="242" t="str">
        <f t="shared" si="62"/>
        <v>能力A_11_003</v>
      </c>
      <c r="L358" s="242" t="str">
        <f t="shared" si="63"/>
        <v>条件A_11_003</v>
      </c>
      <c r="M358" s="242" t="str">
        <f t="shared" si="64"/>
        <v>冷凍冷蔵倉庫用自然冷媒冷凍機（アンモニア/CO2二次冷媒システム）庫内温度
-40℃超-20℃以下</v>
      </c>
      <c r="N358" s="242">
        <f t="shared" si="65"/>
        <v>1</v>
      </c>
      <c r="O358" s="242">
        <f t="shared" si="66"/>
        <v>1</v>
      </c>
      <c r="P358" s="242">
        <f t="shared" si="67"/>
        <v>1</v>
      </c>
      <c r="Q358" s="242">
        <f t="shared" si="72"/>
        <v>1</v>
      </c>
      <c r="R358" s="242" t="str">
        <f t="shared" si="68"/>
        <v>能力A_11_0031</v>
      </c>
      <c r="S358" s="242" t="str">
        <f t="shared" si="69"/>
        <v>条件A_11_0031</v>
      </c>
      <c r="T358" s="242" t="str">
        <f t="shared" si="70"/>
        <v>50kW以下</v>
      </c>
      <c r="U358" s="242" t="str">
        <f t="shared" si="71"/>
        <v>庫内温度
-40℃超-20℃以下</v>
      </c>
    </row>
    <row r="359" spans="1:21">
      <c r="A359" s="261" t="s">
        <v>6970</v>
      </c>
      <c r="B359" s="262" t="s">
        <v>7300</v>
      </c>
      <c r="C359" s="262" t="s">
        <v>7301</v>
      </c>
      <c r="D359" s="262" t="s">
        <v>5288</v>
      </c>
      <c r="E359" s="262" t="str">
        <f t="shared" si="61"/>
        <v>A-11-003冷凍冷蔵倉庫用自然冷媒冷凍機（アンモニア/CO2二次冷媒システム）庫内温度
-40℃超-20℃以下50kW超 150kW以下</v>
      </c>
      <c r="F359" s="260">
        <v>358</v>
      </c>
      <c r="G359" s="263" t="s">
        <v>9857</v>
      </c>
      <c r="H359" s="262" t="s">
        <v>1085</v>
      </c>
      <c r="I359" s="260"/>
      <c r="J359" s="261"/>
      <c r="K359" s="242" t="str">
        <f t="shared" si="62"/>
        <v>能力A_11_003</v>
      </c>
      <c r="L359" s="242" t="str">
        <f t="shared" si="63"/>
        <v>条件A_11_003</v>
      </c>
      <c r="M359" s="242" t="str">
        <f t="shared" si="64"/>
        <v>冷凍冷蔵倉庫用自然冷媒冷凍機（アンモニア/CO2二次冷媒システム）庫内温度
-40℃超-20℃以下</v>
      </c>
      <c r="N359" s="242">
        <f t="shared" si="65"/>
        <v>2</v>
      </c>
      <c r="O359" s="242">
        <f t="shared" si="66"/>
        <v>0</v>
      </c>
      <c r="P359" s="242">
        <f t="shared" si="67"/>
        <v>0</v>
      </c>
      <c r="Q359" s="242">
        <f t="shared" si="72"/>
        <v>1</v>
      </c>
      <c r="R359" s="242" t="str">
        <f t="shared" si="68"/>
        <v>能力A_11_0032</v>
      </c>
      <c r="S359" s="242" t="str">
        <f t="shared" si="69"/>
        <v>条件A_11_0031</v>
      </c>
      <c r="T359" s="242" t="str">
        <f t="shared" si="70"/>
        <v>50kW超 150kW以下</v>
      </c>
      <c r="U359" s="242" t="str">
        <f t="shared" si="71"/>
        <v>庫内温度
-40℃超-20℃以下</v>
      </c>
    </row>
    <row r="360" spans="1:21">
      <c r="A360" s="261" t="s">
        <v>6970</v>
      </c>
      <c r="B360" s="262" t="s">
        <v>7300</v>
      </c>
      <c r="C360" s="262" t="s">
        <v>7301</v>
      </c>
      <c r="D360" s="262" t="s">
        <v>5295</v>
      </c>
      <c r="E360" s="262" t="str">
        <f t="shared" si="61"/>
        <v>A-11-003冷凍冷蔵倉庫用自然冷媒冷凍機（アンモニア/CO2二次冷媒システム）庫内温度
-40℃超-20℃以下150kW超 250kW以下</v>
      </c>
      <c r="F360" s="260">
        <v>359</v>
      </c>
      <c r="G360" s="263" t="s">
        <v>10158</v>
      </c>
      <c r="H360" s="262" t="s">
        <v>1085</v>
      </c>
      <c r="I360" s="260"/>
      <c r="J360" s="261"/>
      <c r="K360" s="242" t="str">
        <f t="shared" si="62"/>
        <v>能力A_11_003</v>
      </c>
      <c r="L360" s="242" t="str">
        <f t="shared" si="63"/>
        <v>条件A_11_003</v>
      </c>
      <c r="M360" s="242" t="str">
        <f t="shared" si="64"/>
        <v>冷凍冷蔵倉庫用自然冷媒冷凍機（アンモニア/CO2二次冷媒システム）庫内温度
-40℃超-20℃以下</v>
      </c>
      <c r="N360" s="242">
        <f t="shared" si="65"/>
        <v>3</v>
      </c>
      <c r="O360" s="242">
        <f t="shared" si="66"/>
        <v>0</v>
      </c>
      <c r="P360" s="242">
        <f t="shared" si="67"/>
        <v>0</v>
      </c>
      <c r="Q360" s="242">
        <f t="shared" si="72"/>
        <v>1</v>
      </c>
      <c r="R360" s="242" t="str">
        <f t="shared" si="68"/>
        <v>能力A_11_0033</v>
      </c>
      <c r="S360" s="242" t="str">
        <f t="shared" si="69"/>
        <v>条件A_11_0031</v>
      </c>
      <c r="T360" s="242" t="str">
        <f t="shared" si="70"/>
        <v>150kW超 250kW以下</v>
      </c>
      <c r="U360" s="242" t="str">
        <f t="shared" si="71"/>
        <v>庫内温度
-40℃超-20℃以下</v>
      </c>
    </row>
    <row r="361" spans="1:21">
      <c r="A361" s="261" t="s">
        <v>6970</v>
      </c>
      <c r="B361" s="262" t="s">
        <v>7300</v>
      </c>
      <c r="C361" s="262" t="s">
        <v>7301</v>
      </c>
      <c r="D361" s="262" t="s">
        <v>5301</v>
      </c>
      <c r="E361" s="262" t="str">
        <f t="shared" si="61"/>
        <v>A-11-003冷凍冷蔵倉庫用自然冷媒冷凍機（アンモニア/CO2二次冷媒システム）庫内温度
-40℃超-20℃以下250kW超</v>
      </c>
      <c r="F361" s="260">
        <v>360</v>
      </c>
      <c r="G361" s="263" t="s">
        <v>9858</v>
      </c>
      <c r="H361" s="262" t="s">
        <v>1085</v>
      </c>
      <c r="I361" s="260"/>
      <c r="J361" s="261"/>
      <c r="K361" s="242" t="str">
        <f t="shared" si="62"/>
        <v>能力A_11_003</v>
      </c>
      <c r="L361" s="242" t="str">
        <f t="shared" si="63"/>
        <v>条件A_11_003</v>
      </c>
      <c r="M361" s="242" t="str">
        <f t="shared" si="64"/>
        <v>冷凍冷蔵倉庫用自然冷媒冷凍機（アンモニア/CO2二次冷媒システム）庫内温度
-40℃超-20℃以下</v>
      </c>
      <c r="N361" s="242">
        <f t="shared" si="65"/>
        <v>4</v>
      </c>
      <c r="O361" s="242">
        <f t="shared" si="66"/>
        <v>0</v>
      </c>
      <c r="P361" s="242">
        <f t="shared" si="67"/>
        <v>0</v>
      </c>
      <c r="Q361" s="242">
        <f t="shared" si="72"/>
        <v>1</v>
      </c>
      <c r="R361" s="242" t="str">
        <f t="shared" si="68"/>
        <v>能力A_11_0034</v>
      </c>
      <c r="S361" s="242" t="str">
        <f t="shared" si="69"/>
        <v>条件A_11_0031</v>
      </c>
      <c r="T361" s="242" t="str">
        <f t="shared" si="70"/>
        <v>250kW超</v>
      </c>
      <c r="U361" s="242" t="str">
        <f t="shared" si="71"/>
        <v>庫内温度
-40℃超-20℃以下</v>
      </c>
    </row>
    <row r="362" spans="1:21">
      <c r="A362" s="261" t="s">
        <v>6970</v>
      </c>
      <c r="B362" s="262" t="s">
        <v>7300</v>
      </c>
      <c r="C362" s="262" t="s">
        <v>7302</v>
      </c>
      <c r="D362" s="262" t="s">
        <v>9859</v>
      </c>
      <c r="E362" s="262" t="str">
        <f t="shared" si="61"/>
        <v>A-11-003冷凍冷蔵倉庫用自然冷媒冷凍機（アンモニア/CO2二次冷媒システム）庫内温度
-20℃超10℃以下100kW以下</v>
      </c>
      <c r="F362" s="260">
        <v>361</v>
      </c>
      <c r="G362" s="263" t="s">
        <v>10111</v>
      </c>
      <c r="H362" s="262" t="s">
        <v>1085</v>
      </c>
      <c r="I362" s="260"/>
      <c r="J362" s="261"/>
      <c r="K362" s="242" t="str">
        <f t="shared" si="62"/>
        <v>能力A_11_003</v>
      </c>
      <c r="L362" s="242" t="str">
        <f t="shared" si="63"/>
        <v>条件A_11_003</v>
      </c>
      <c r="M362" s="242" t="str">
        <f t="shared" si="64"/>
        <v>冷凍冷蔵倉庫用自然冷媒冷凍機（アンモニア/CO2二次冷媒システム）庫内温度
-20℃超10℃以下</v>
      </c>
      <c r="N362" s="242">
        <f t="shared" si="65"/>
        <v>1</v>
      </c>
      <c r="O362" s="242">
        <f t="shared" si="66"/>
        <v>1</v>
      </c>
      <c r="P362" s="242">
        <f t="shared" si="67"/>
        <v>0</v>
      </c>
      <c r="Q362" s="242">
        <f t="shared" si="72"/>
        <v>2</v>
      </c>
      <c r="R362" s="242" t="str">
        <f t="shared" si="68"/>
        <v>能力A_11_0031</v>
      </c>
      <c r="S362" s="242" t="str">
        <f t="shared" si="69"/>
        <v>条件A_11_0032</v>
      </c>
      <c r="T362" s="242" t="str">
        <f t="shared" si="70"/>
        <v>100kW以下</v>
      </c>
      <c r="U362" s="242" t="str">
        <f t="shared" si="71"/>
        <v>庫内温度
-20℃超10℃以下</v>
      </c>
    </row>
    <row r="363" spans="1:21">
      <c r="A363" s="261" t="s">
        <v>6970</v>
      </c>
      <c r="B363" s="262" t="s">
        <v>7300</v>
      </c>
      <c r="C363" s="262" t="s">
        <v>7302</v>
      </c>
      <c r="D363" s="262" t="s">
        <v>9860</v>
      </c>
      <c r="E363" s="262" t="str">
        <f t="shared" si="61"/>
        <v>A-11-003冷凍冷蔵倉庫用自然冷媒冷凍機（アンモニア/CO2二次冷媒システム）庫内温度
-20℃超10℃以下100kW超 200kW以下</v>
      </c>
      <c r="F363" s="260">
        <v>362</v>
      </c>
      <c r="G363" s="263" t="s">
        <v>146</v>
      </c>
      <c r="H363" s="262" t="s">
        <v>1085</v>
      </c>
      <c r="I363" s="260"/>
      <c r="J363" s="261"/>
      <c r="K363" s="242" t="str">
        <f t="shared" si="62"/>
        <v>能力A_11_003</v>
      </c>
      <c r="L363" s="242" t="str">
        <f t="shared" si="63"/>
        <v>条件A_11_003</v>
      </c>
      <c r="M363" s="242" t="str">
        <f t="shared" si="64"/>
        <v>冷凍冷蔵倉庫用自然冷媒冷凍機（アンモニア/CO2二次冷媒システム）庫内温度
-20℃超10℃以下</v>
      </c>
      <c r="N363" s="242">
        <f t="shared" si="65"/>
        <v>2</v>
      </c>
      <c r="O363" s="242">
        <f t="shared" si="66"/>
        <v>0</v>
      </c>
      <c r="P363" s="242">
        <f t="shared" si="67"/>
        <v>0</v>
      </c>
      <c r="Q363" s="242">
        <f t="shared" si="72"/>
        <v>2</v>
      </c>
      <c r="R363" s="242" t="str">
        <f t="shared" si="68"/>
        <v>能力A_11_0032</v>
      </c>
      <c r="S363" s="242" t="str">
        <f t="shared" si="69"/>
        <v>条件A_11_0032</v>
      </c>
      <c r="T363" s="242" t="str">
        <f t="shared" si="70"/>
        <v>100kW超 200kW以下</v>
      </c>
      <c r="U363" s="242" t="str">
        <f t="shared" si="71"/>
        <v>庫内温度
-20℃超10℃以下</v>
      </c>
    </row>
    <row r="364" spans="1:21">
      <c r="A364" s="261" t="s">
        <v>6970</v>
      </c>
      <c r="B364" s="262" t="s">
        <v>7300</v>
      </c>
      <c r="C364" s="262" t="s">
        <v>7302</v>
      </c>
      <c r="D364" s="262" t="s">
        <v>5273</v>
      </c>
      <c r="E364" s="262" t="str">
        <f t="shared" si="61"/>
        <v>A-11-003冷凍冷蔵倉庫用自然冷媒冷凍機（アンモニア/CO2二次冷媒システム）庫内温度
-20℃超10℃以下200kW超</v>
      </c>
      <c r="F364" s="260">
        <v>363</v>
      </c>
      <c r="G364" s="263" t="s">
        <v>9861</v>
      </c>
      <c r="H364" s="262" t="s">
        <v>1085</v>
      </c>
      <c r="I364" s="260"/>
      <c r="J364" s="261"/>
      <c r="K364" s="242" t="str">
        <f t="shared" si="62"/>
        <v>能力A_11_003</v>
      </c>
      <c r="L364" s="242" t="str">
        <f t="shared" si="63"/>
        <v>条件A_11_003</v>
      </c>
      <c r="M364" s="242" t="str">
        <f t="shared" si="64"/>
        <v>冷凍冷蔵倉庫用自然冷媒冷凍機（アンモニア/CO2二次冷媒システム）庫内温度
-20℃超10℃以下</v>
      </c>
      <c r="N364" s="242">
        <f t="shared" si="65"/>
        <v>3</v>
      </c>
      <c r="O364" s="242">
        <f t="shared" si="66"/>
        <v>0</v>
      </c>
      <c r="P364" s="242">
        <f t="shared" si="67"/>
        <v>0</v>
      </c>
      <c r="Q364" s="242">
        <f t="shared" si="72"/>
        <v>2</v>
      </c>
      <c r="R364" s="242" t="str">
        <f t="shared" si="68"/>
        <v>能力A_11_0033</v>
      </c>
      <c r="S364" s="242" t="str">
        <f t="shared" si="69"/>
        <v>条件A_11_0032</v>
      </c>
      <c r="T364" s="242" t="str">
        <f t="shared" si="70"/>
        <v>200kW超</v>
      </c>
      <c r="U364" s="242" t="str">
        <f t="shared" si="71"/>
        <v>庫内温度
-20℃超10℃以下</v>
      </c>
    </row>
    <row r="365" spans="1:21">
      <c r="A365" s="261" t="s">
        <v>3556</v>
      </c>
      <c r="B365" s="262" t="s">
        <v>866</v>
      </c>
      <c r="C365" s="262" t="s">
        <v>7303</v>
      </c>
      <c r="D365" s="262" t="s">
        <v>181</v>
      </c>
      <c r="E365" s="262" t="str">
        <f t="shared" si="61"/>
        <v>A-12-001LED照明器具ベースライト型(ストレート)-</v>
      </c>
      <c r="F365" s="260">
        <v>364</v>
      </c>
      <c r="G365" s="263">
        <v>190.3</v>
      </c>
      <c r="H365" s="262" t="s">
        <v>9862</v>
      </c>
      <c r="I365" s="260"/>
      <c r="J365" s="261"/>
      <c r="K365" s="242" t="str">
        <f t="shared" si="62"/>
        <v>能力A_12_001</v>
      </c>
      <c r="L365" s="242" t="str">
        <f t="shared" si="63"/>
        <v>条件A_12_001</v>
      </c>
      <c r="M365" s="242" t="str">
        <f t="shared" si="64"/>
        <v>LED照明器具ベースライト型(ストレート)</v>
      </c>
      <c r="N365" s="242">
        <f t="shared" si="65"/>
        <v>1</v>
      </c>
      <c r="O365" s="242">
        <f t="shared" si="66"/>
        <v>1</v>
      </c>
      <c r="P365" s="242">
        <f t="shared" si="67"/>
        <v>1</v>
      </c>
      <c r="Q365" s="242">
        <f t="shared" si="72"/>
        <v>1</v>
      </c>
      <c r="R365" s="242" t="str">
        <f t="shared" si="68"/>
        <v>能力A_12_0011</v>
      </c>
      <c r="S365" s="242" t="str">
        <f t="shared" si="69"/>
        <v>条件A_12_0011</v>
      </c>
      <c r="T365" s="242" t="str">
        <f t="shared" si="70"/>
        <v>-</v>
      </c>
      <c r="U365" s="242" t="str">
        <f t="shared" si="71"/>
        <v>ベースライト型(ストレート)</v>
      </c>
    </row>
    <row r="366" spans="1:21">
      <c r="A366" s="261" t="s">
        <v>3556</v>
      </c>
      <c r="B366" s="262" t="s">
        <v>866</v>
      </c>
      <c r="C366" s="262" t="s">
        <v>3677</v>
      </c>
      <c r="D366" s="262" t="s">
        <v>2816</v>
      </c>
      <c r="E366" s="262" t="str">
        <f t="shared" si="61"/>
        <v>A-12-001LED照明器具ベースライト型(スクエア)32W蛍光灯相当スクエアサイズ</v>
      </c>
      <c r="F366" s="260">
        <v>365</v>
      </c>
      <c r="G366" s="263">
        <v>150.9</v>
      </c>
      <c r="H366" s="262" t="s">
        <v>9862</v>
      </c>
      <c r="I366" s="260"/>
      <c r="J366" s="261"/>
      <c r="K366" s="242" t="str">
        <f t="shared" si="62"/>
        <v>能力A_12_001</v>
      </c>
      <c r="L366" s="242" t="str">
        <f t="shared" si="63"/>
        <v>条件A_12_001</v>
      </c>
      <c r="M366" s="242" t="str">
        <f t="shared" si="64"/>
        <v>LED照明器具ベースライト型(スクエア)</v>
      </c>
      <c r="N366" s="242">
        <f t="shared" si="65"/>
        <v>1</v>
      </c>
      <c r="O366" s="242">
        <f t="shared" si="66"/>
        <v>1</v>
      </c>
      <c r="P366" s="242">
        <f t="shared" si="67"/>
        <v>0</v>
      </c>
      <c r="Q366" s="242">
        <f t="shared" si="72"/>
        <v>2</v>
      </c>
      <c r="R366" s="242" t="str">
        <f t="shared" si="68"/>
        <v>能力A_12_0011</v>
      </c>
      <c r="S366" s="242" t="str">
        <f t="shared" si="69"/>
        <v>条件A_12_0012</v>
      </c>
      <c r="T366" s="242" t="str">
        <f t="shared" si="70"/>
        <v>32W蛍光灯相当スクエアサイズ</v>
      </c>
      <c r="U366" s="242" t="str">
        <f t="shared" si="71"/>
        <v>ベースライト型(スクエア)</v>
      </c>
    </row>
    <row r="367" spans="1:21">
      <c r="A367" s="261" t="s">
        <v>3556</v>
      </c>
      <c r="B367" s="262" t="s">
        <v>866</v>
      </c>
      <c r="C367" s="262" t="s">
        <v>3677</v>
      </c>
      <c r="D367" s="262" t="s">
        <v>9863</v>
      </c>
      <c r="E367" s="262" t="str">
        <f t="shared" si="61"/>
        <v>A-12-001LED照明器具ベースライト型(スクエア)45W蛍光灯相当スクエアサイズ</v>
      </c>
      <c r="F367" s="260">
        <v>366</v>
      </c>
      <c r="G367" s="263">
        <v>155.1</v>
      </c>
      <c r="H367" s="262" t="s">
        <v>9862</v>
      </c>
      <c r="I367" s="260"/>
      <c r="J367" s="261"/>
      <c r="K367" s="242" t="str">
        <f t="shared" si="62"/>
        <v>能力A_12_001</v>
      </c>
      <c r="L367" s="242" t="str">
        <f t="shared" si="63"/>
        <v>条件A_12_001</v>
      </c>
      <c r="M367" s="242" t="str">
        <f t="shared" si="64"/>
        <v>LED照明器具ベースライト型(スクエア)</v>
      </c>
      <c r="N367" s="242">
        <f t="shared" si="65"/>
        <v>2</v>
      </c>
      <c r="O367" s="242">
        <f t="shared" si="66"/>
        <v>0</v>
      </c>
      <c r="P367" s="242">
        <f t="shared" si="67"/>
        <v>0</v>
      </c>
      <c r="Q367" s="242">
        <f t="shared" si="72"/>
        <v>2</v>
      </c>
      <c r="R367" s="242" t="str">
        <f t="shared" si="68"/>
        <v>能力A_12_0012</v>
      </c>
      <c r="S367" s="242" t="str">
        <f t="shared" si="69"/>
        <v>条件A_12_0012</v>
      </c>
      <c r="T367" s="242" t="str">
        <f t="shared" si="70"/>
        <v>45W蛍光灯相当スクエアサイズ</v>
      </c>
      <c r="U367" s="242" t="str">
        <f t="shared" si="71"/>
        <v>ベースライト型(スクエア)</v>
      </c>
    </row>
    <row r="368" spans="1:21">
      <c r="A368" s="261" t="s">
        <v>3556</v>
      </c>
      <c r="B368" s="262" t="s">
        <v>866</v>
      </c>
      <c r="C368" s="262" t="s">
        <v>7304</v>
      </c>
      <c r="D368" s="262" t="s">
        <v>181</v>
      </c>
      <c r="E368" s="262" t="str">
        <f t="shared" si="61"/>
        <v>A-12-001LED照明器具ダウンライト型
昼光色、昼白色、白色
配光角60°超-</v>
      </c>
      <c r="F368" s="260">
        <v>367</v>
      </c>
      <c r="G368" s="263">
        <v>140.1</v>
      </c>
      <c r="H368" s="262" t="s">
        <v>9862</v>
      </c>
      <c r="I368" s="260"/>
      <c r="J368" s="261"/>
      <c r="K368" s="242" t="str">
        <f t="shared" si="62"/>
        <v>能力A_12_001</v>
      </c>
      <c r="L368" s="242" t="str">
        <f t="shared" si="63"/>
        <v>条件A_12_001</v>
      </c>
      <c r="M368" s="242" t="str">
        <f t="shared" si="64"/>
        <v>LED照明器具ダウンライト型
昼光色、昼白色、白色
配光角60°超</v>
      </c>
      <c r="N368" s="242">
        <f t="shared" si="65"/>
        <v>1</v>
      </c>
      <c r="O368" s="242">
        <f t="shared" si="66"/>
        <v>1</v>
      </c>
      <c r="P368" s="242">
        <f t="shared" si="67"/>
        <v>0</v>
      </c>
      <c r="Q368" s="242">
        <f t="shared" si="72"/>
        <v>3</v>
      </c>
      <c r="R368" s="242" t="str">
        <f t="shared" si="68"/>
        <v>能力A_12_0011</v>
      </c>
      <c r="S368" s="242" t="str">
        <f t="shared" si="69"/>
        <v>条件A_12_0013</v>
      </c>
      <c r="T368" s="242" t="str">
        <f t="shared" si="70"/>
        <v>-</v>
      </c>
      <c r="U368" s="242" t="str">
        <f t="shared" si="71"/>
        <v>ダウンライト型
昼光色、昼白色、白色
配光角60°超</v>
      </c>
    </row>
    <row r="369" spans="1:21">
      <c r="A369" s="261" t="s">
        <v>3556</v>
      </c>
      <c r="B369" s="262" t="s">
        <v>866</v>
      </c>
      <c r="C369" s="262" t="s">
        <v>7305</v>
      </c>
      <c r="D369" s="262" t="s">
        <v>181</v>
      </c>
      <c r="E369" s="262" t="str">
        <f t="shared" si="61"/>
        <v>A-12-001LED照明器具ダウンライト型
昼光色、昼白色、白色
配光角30°超60°以下-</v>
      </c>
      <c r="F369" s="260">
        <v>368</v>
      </c>
      <c r="G369" s="263">
        <v>140.1</v>
      </c>
      <c r="H369" s="262" t="s">
        <v>9862</v>
      </c>
      <c r="I369" s="260"/>
      <c r="J369" s="261"/>
      <c r="K369" s="242" t="str">
        <f t="shared" si="62"/>
        <v>能力A_12_001</v>
      </c>
      <c r="L369" s="242" t="str">
        <f t="shared" si="63"/>
        <v>条件A_12_001</v>
      </c>
      <c r="M369" s="242" t="str">
        <f t="shared" si="64"/>
        <v>LED照明器具ダウンライト型
昼光色、昼白色、白色
配光角30°超60°以下</v>
      </c>
      <c r="N369" s="242">
        <f t="shared" si="65"/>
        <v>1</v>
      </c>
      <c r="O369" s="242">
        <f t="shared" si="66"/>
        <v>1</v>
      </c>
      <c r="P369" s="242">
        <f t="shared" si="67"/>
        <v>0</v>
      </c>
      <c r="Q369" s="242">
        <f t="shared" si="72"/>
        <v>4</v>
      </c>
      <c r="R369" s="242" t="str">
        <f t="shared" si="68"/>
        <v>能力A_12_0011</v>
      </c>
      <c r="S369" s="242" t="str">
        <f t="shared" si="69"/>
        <v>条件A_12_0014</v>
      </c>
      <c r="T369" s="242" t="str">
        <f t="shared" si="70"/>
        <v>-</v>
      </c>
      <c r="U369" s="242" t="str">
        <f t="shared" si="71"/>
        <v>ダウンライト型
昼光色、昼白色、白色
配光角30°超60°以下</v>
      </c>
    </row>
    <row r="370" spans="1:21">
      <c r="A370" s="261" t="s">
        <v>3556</v>
      </c>
      <c r="B370" s="262" t="s">
        <v>866</v>
      </c>
      <c r="C370" s="262" t="s">
        <v>7306</v>
      </c>
      <c r="D370" s="262" t="s">
        <v>181</v>
      </c>
      <c r="E370" s="262" t="str">
        <f t="shared" si="61"/>
        <v>A-12-001LED照明器具ダウンライト型
昼光色、昼白色、白色
配光角30°以下-</v>
      </c>
      <c r="F370" s="260">
        <v>369</v>
      </c>
      <c r="G370" s="263">
        <v>140.1</v>
      </c>
      <c r="H370" s="262" t="s">
        <v>9862</v>
      </c>
      <c r="I370" s="260"/>
      <c r="J370" s="261"/>
      <c r="K370" s="242" t="str">
        <f t="shared" si="62"/>
        <v>能力A_12_001</v>
      </c>
      <c r="L370" s="242" t="str">
        <f t="shared" si="63"/>
        <v>条件A_12_001</v>
      </c>
      <c r="M370" s="242" t="str">
        <f t="shared" si="64"/>
        <v>LED照明器具ダウンライト型
昼光色、昼白色、白色
配光角30°以下</v>
      </c>
      <c r="N370" s="242">
        <f t="shared" si="65"/>
        <v>1</v>
      </c>
      <c r="O370" s="242">
        <f t="shared" si="66"/>
        <v>1</v>
      </c>
      <c r="P370" s="242">
        <f t="shared" si="67"/>
        <v>0</v>
      </c>
      <c r="Q370" s="242">
        <f t="shared" si="72"/>
        <v>5</v>
      </c>
      <c r="R370" s="242" t="str">
        <f t="shared" si="68"/>
        <v>能力A_12_0011</v>
      </c>
      <c r="S370" s="242" t="str">
        <f t="shared" si="69"/>
        <v>条件A_12_0015</v>
      </c>
      <c r="T370" s="242" t="str">
        <f t="shared" si="70"/>
        <v>-</v>
      </c>
      <c r="U370" s="242" t="str">
        <f t="shared" si="71"/>
        <v>ダウンライト型
昼光色、昼白色、白色
配光角30°以下</v>
      </c>
    </row>
    <row r="371" spans="1:21">
      <c r="A371" s="261" t="s">
        <v>3556</v>
      </c>
      <c r="B371" s="262" t="s">
        <v>866</v>
      </c>
      <c r="C371" s="262" t="s">
        <v>7307</v>
      </c>
      <c r="D371" s="262" t="s">
        <v>181</v>
      </c>
      <c r="E371" s="262" t="str">
        <f t="shared" si="61"/>
        <v>A-12-001LED照明器具ダウンライト型
温白色、電球色
配光角60°超-</v>
      </c>
      <c r="F371" s="260">
        <v>370</v>
      </c>
      <c r="G371" s="263">
        <v>131.30000000000001</v>
      </c>
      <c r="H371" s="262" t="s">
        <v>9862</v>
      </c>
      <c r="I371" s="260"/>
      <c r="J371" s="261"/>
      <c r="K371" s="242" t="str">
        <f t="shared" si="62"/>
        <v>能力A_12_001</v>
      </c>
      <c r="L371" s="242" t="str">
        <f t="shared" si="63"/>
        <v>条件A_12_001</v>
      </c>
      <c r="M371" s="242" t="str">
        <f t="shared" si="64"/>
        <v>LED照明器具ダウンライト型
温白色、電球色
配光角60°超</v>
      </c>
      <c r="N371" s="242">
        <f t="shared" si="65"/>
        <v>1</v>
      </c>
      <c r="O371" s="242">
        <f t="shared" si="66"/>
        <v>1</v>
      </c>
      <c r="P371" s="242">
        <f t="shared" si="67"/>
        <v>0</v>
      </c>
      <c r="Q371" s="242">
        <f t="shared" si="72"/>
        <v>6</v>
      </c>
      <c r="R371" s="242" t="str">
        <f t="shared" si="68"/>
        <v>能力A_12_0011</v>
      </c>
      <c r="S371" s="242" t="str">
        <f t="shared" si="69"/>
        <v>条件A_12_0016</v>
      </c>
      <c r="T371" s="242" t="str">
        <f t="shared" si="70"/>
        <v>-</v>
      </c>
      <c r="U371" s="242" t="str">
        <f t="shared" si="71"/>
        <v>ダウンライト型
温白色、電球色
配光角60°超</v>
      </c>
    </row>
    <row r="372" spans="1:21">
      <c r="A372" s="261" t="s">
        <v>3556</v>
      </c>
      <c r="B372" s="262" t="s">
        <v>866</v>
      </c>
      <c r="C372" s="262" t="s">
        <v>7308</v>
      </c>
      <c r="D372" s="262" t="s">
        <v>181</v>
      </c>
      <c r="E372" s="262" t="str">
        <f t="shared" si="61"/>
        <v>A-12-001LED照明器具ダウンライト型
温白色、電球色
配光角30°超60°以下-</v>
      </c>
      <c r="F372" s="260">
        <v>371</v>
      </c>
      <c r="G372" s="263">
        <v>134.5</v>
      </c>
      <c r="H372" s="262" t="s">
        <v>9862</v>
      </c>
      <c r="I372" s="260"/>
      <c r="J372" s="261"/>
      <c r="K372" s="242" t="str">
        <f t="shared" si="62"/>
        <v>能力A_12_001</v>
      </c>
      <c r="L372" s="242" t="str">
        <f t="shared" si="63"/>
        <v>条件A_12_001</v>
      </c>
      <c r="M372" s="242" t="str">
        <f t="shared" si="64"/>
        <v>LED照明器具ダウンライト型
温白色、電球色
配光角30°超60°以下</v>
      </c>
      <c r="N372" s="242">
        <f t="shared" si="65"/>
        <v>1</v>
      </c>
      <c r="O372" s="242">
        <f t="shared" si="66"/>
        <v>1</v>
      </c>
      <c r="P372" s="242">
        <f t="shared" si="67"/>
        <v>0</v>
      </c>
      <c r="Q372" s="242">
        <f t="shared" si="72"/>
        <v>7</v>
      </c>
      <c r="R372" s="242" t="str">
        <f t="shared" si="68"/>
        <v>能力A_12_0011</v>
      </c>
      <c r="S372" s="242" t="str">
        <f t="shared" si="69"/>
        <v>条件A_12_0017</v>
      </c>
      <c r="T372" s="242" t="str">
        <f t="shared" si="70"/>
        <v>-</v>
      </c>
      <c r="U372" s="242" t="str">
        <f t="shared" si="71"/>
        <v>ダウンライト型
温白色、電球色
配光角30°超60°以下</v>
      </c>
    </row>
    <row r="373" spans="1:21">
      <c r="A373" s="261" t="s">
        <v>3556</v>
      </c>
      <c r="B373" s="262" t="s">
        <v>866</v>
      </c>
      <c r="C373" s="262" t="s">
        <v>7309</v>
      </c>
      <c r="D373" s="262" t="s">
        <v>181</v>
      </c>
      <c r="E373" s="262" t="str">
        <f t="shared" si="61"/>
        <v>A-12-001LED照明器具ダウンライト型
温白色、電球色
配光角30°以下-</v>
      </c>
      <c r="F373" s="260">
        <v>372</v>
      </c>
      <c r="G373" s="263">
        <v>133.9</v>
      </c>
      <c r="H373" s="262" t="s">
        <v>9862</v>
      </c>
      <c r="I373" s="260"/>
      <c r="J373" s="261"/>
      <c r="K373" s="242" t="str">
        <f t="shared" si="62"/>
        <v>能力A_12_001</v>
      </c>
      <c r="L373" s="242" t="str">
        <f t="shared" si="63"/>
        <v>条件A_12_001</v>
      </c>
      <c r="M373" s="242" t="str">
        <f t="shared" si="64"/>
        <v>LED照明器具ダウンライト型
温白色、電球色
配光角30°以下</v>
      </c>
      <c r="N373" s="242">
        <f t="shared" si="65"/>
        <v>1</v>
      </c>
      <c r="O373" s="242">
        <f t="shared" si="66"/>
        <v>1</v>
      </c>
      <c r="P373" s="242">
        <f t="shared" si="67"/>
        <v>0</v>
      </c>
      <c r="Q373" s="242">
        <f t="shared" si="72"/>
        <v>8</v>
      </c>
      <c r="R373" s="242" t="str">
        <f t="shared" si="68"/>
        <v>能力A_12_0011</v>
      </c>
      <c r="S373" s="242" t="str">
        <f t="shared" si="69"/>
        <v>条件A_12_0018</v>
      </c>
      <c r="T373" s="242" t="str">
        <f t="shared" si="70"/>
        <v>-</v>
      </c>
      <c r="U373" s="242" t="str">
        <f t="shared" si="71"/>
        <v>ダウンライト型
温白色、電球色
配光角30°以下</v>
      </c>
    </row>
    <row r="374" spans="1:21">
      <c r="A374" s="261" t="s">
        <v>6971</v>
      </c>
      <c r="B374" s="262" t="s">
        <v>7019</v>
      </c>
      <c r="C374" s="262" t="s">
        <v>9864</v>
      </c>
      <c r="D374" s="262" t="s">
        <v>181</v>
      </c>
      <c r="E374" s="262" t="str">
        <f t="shared" si="61"/>
        <v>A-13-001プリンタカラー印刷機能有-</v>
      </c>
      <c r="F374" s="260">
        <v>373</v>
      </c>
      <c r="G374" s="263" t="s">
        <v>10146</v>
      </c>
      <c r="H374" s="309" t="s">
        <v>10159</v>
      </c>
      <c r="I374" s="260"/>
      <c r="J374" s="261"/>
      <c r="K374" s="242" t="str">
        <f t="shared" si="62"/>
        <v>能力A_13_001</v>
      </c>
      <c r="L374" s="242" t="str">
        <f t="shared" si="63"/>
        <v>条件A_13_001</v>
      </c>
      <c r="M374" s="242" t="str">
        <f t="shared" si="64"/>
        <v>プリンタカラー印刷機能有</v>
      </c>
      <c r="N374" s="242">
        <f t="shared" si="65"/>
        <v>1</v>
      </c>
      <c r="O374" s="242">
        <f t="shared" si="66"/>
        <v>1</v>
      </c>
      <c r="P374" s="242">
        <f t="shared" si="67"/>
        <v>1</v>
      </c>
      <c r="Q374" s="242">
        <f t="shared" si="72"/>
        <v>1</v>
      </c>
      <c r="R374" s="242" t="str">
        <f t="shared" si="68"/>
        <v>能力A_13_0011</v>
      </c>
      <c r="S374" s="242" t="str">
        <f t="shared" si="69"/>
        <v>条件A_13_0011</v>
      </c>
      <c r="T374" s="242" t="str">
        <f t="shared" si="70"/>
        <v>-</v>
      </c>
      <c r="U374" s="242" t="str">
        <f t="shared" si="71"/>
        <v>カラー印刷機能有</v>
      </c>
    </row>
    <row r="375" spans="1:21">
      <c r="A375" s="261" t="s">
        <v>6971</v>
      </c>
      <c r="B375" s="262" t="s">
        <v>7019</v>
      </c>
      <c r="C375" s="262" t="s">
        <v>9865</v>
      </c>
      <c r="D375" s="262" t="s">
        <v>181</v>
      </c>
      <c r="E375" s="262" t="str">
        <f t="shared" si="61"/>
        <v>A-13-001プリンタカラー印刷機能無-</v>
      </c>
      <c r="F375" s="260">
        <v>374</v>
      </c>
      <c r="G375" s="263" t="s">
        <v>146</v>
      </c>
      <c r="H375" s="309" t="s">
        <v>10159</v>
      </c>
      <c r="I375" s="260"/>
      <c r="J375" s="261"/>
      <c r="K375" s="242" t="str">
        <f t="shared" si="62"/>
        <v>能力A_13_001</v>
      </c>
      <c r="L375" s="242" t="str">
        <f t="shared" si="63"/>
        <v>条件A_13_001</v>
      </c>
      <c r="M375" s="242" t="str">
        <f t="shared" si="64"/>
        <v>プリンタカラー印刷機能無</v>
      </c>
      <c r="N375" s="242">
        <f t="shared" si="65"/>
        <v>1</v>
      </c>
      <c r="O375" s="242">
        <f t="shared" si="66"/>
        <v>1</v>
      </c>
      <c r="P375" s="242">
        <f t="shared" si="67"/>
        <v>0</v>
      </c>
      <c r="Q375" s="242">
        <f t="shared" si="72"/>
        <v>2</v>
      </c>
      <c r="R375" s="242" t="str">
        <f t="shared" si="68"/>
        <v>能力A_13_0011</v>
      </c>
      <c r="S375" s="242" t="str">
        <f t="shared" si="69"/>
        <v>条件A_13_0012</v>
      </c>
      <c r="T375" s="242" t="str">
        <f t="shared" si="70"/>
        <v>-</v>
      </c>
      <c r="U375" s="242" t="str">
        <f t="shared" si="71"/>
        <v>カラー印刷機能無</v>
      </c>
    </row>
    <row r="376" spans="1:21">
      <c r="A376" s="310" t="s">
        <v>6972</v>
      </c>
      <c r="B376" s="311" t="s">
        <v>7020</v>
      </c>
      <c r="C376" s="311"/>
      <c r="D376" s="311"/>
      <c r="E376" s="311" t="str">
        <f t="shared" si="61"/>
        <v>A-13-002複写機</v>
      </c>
      <c r="F376" s="312">
        <v>375</v>
      </c>
      <c r="G376" s="313"/>
      <c r="H376" s="311"/>
      <c r="I376" s="312"/>
      <c r="J376" s="310"/>
      <c r="K376" s="242" t="str">
        <f t="shared" si="62"/>
        <v>能力A_13_002</v>
      </c>
      <c r="L376" s="242" t="str">
        <f t="shared" si="63"/>
        <v>条件A_13_002</v>
      </c>
      <c r="M376" s="242" t="str">
        <f t="shared" si="64"/>
        <v>複写機</v>
      </c>
      <c r="N376" s="242">
        <f t="shared" si="65"/>
        <v>1</v>
      </c>
      <c r="O376" s="242">
        <f t="shared" si="66"/>
        <v>1</v>
      </c>
      <c r="P376" s="242">
        <f t="shared" si="67"/>
        <v>1</v>
      </c>
      <c r="Q376" s="242">
        <f t="shared" si="72"/>
        <v>1</v>
      </c>
      <c r="R376" s="242" t="str">
        <f t="shared" si="68"/>
        <v>能力A_13_0021</v>
      </c>
      <c r="S376" s="242" t="str">
        <f t="shared" si="69"/>
        <v>条件A_13_0021</v>
      </c>
      <c r="T376" s="242">
        <f t="shared" si="70"/>
        <v>0</v>
      </c>
      <c r="U376" s="242">
        <f t="shared" si="71"/>
        <v>0</v>
      </c>
    </row>
    <row r="377" spans="1:21">
      <c r="A377" s="261" t="s">
        <v>6973</v>
      </c>
      <c r="B377" s="262" t="s">
        <v>3424</v>
      </c>
      <c r="C377" s="262" t="s">
        <v>9866</v>
      </c>
      <c r="D377" s="262" t="s">
        <v>181</v>
      </c>
      <c r="E377" s="262" t="str">
        <f t="shared" si="61"/>
        <v>A-13-003複合機カラー複写機能有-</v>
      </c>
      <c r="F377" s="260">
        <v>376</v>
      </c>
      <c r="G377" s="263" t="s">
        <v>146</v>
      </c>
      <c r="H377" s="309" t="s">
        <v>10159</v>
      </c>
      <c r="I377" s="260"/>
      <c r="J377" s="261"/>
      <c r="K377" s="242" t="str">
        <f t="shared" si="62"/>
        <v>能力A_13_003</v>
      </c>
      <c r="L377" s="242" t="str">
        <f t="shared" si="63"/>
        <v>条件A_13_003</v>
      </c>
      <c r="M377" s="242" t="str">
        <f t="shared" si="64"/>
        <v>複合機カラー複写機能有</v>
      </c>
      <c r="N377" s="242">
        <f t="shared" si="65"/>
        <v>1</v>
      </c>
      <c r="O377" s="242">
        <f t="shared" si="66"/>
        <v>1</v>
      </c>
      <c r="P377" s="242">
        <f t="shared" si="67"/>
        <v>1</v>
      </c>
      <c r="Q377" s="242">
        <f t="shared" si="72"/>
        <v>1</v>
      </c>
      <c r="R377" s="242" t="str">
        <f t="shared" si="68"/>
        <v>能力A_13_0031</v>
      </c>
      <c r="S377" s="242" t="str">
        <f t="shared" si="69"/>
        <v>条件A_13_0031</v>
      </c>
      <c r="T377" s="242" t="str">
        <f t="shared" si="70"/>
        <v>-</v>
      </c>
      <c r="U377" s="242" t="str">
        <f t="shared" si="71"/>
        <v>カラー複写機能有</v>
      </c>
    </row>
    <row r="378" spans="1:21">
      <c r="A378" s="261" t="s">
        <v>6973</v>
      </c>
      <c r="B378" s="262" t="s">
        <v>3424</v>
      </c>
      <c r="C378" s="262" t="s">
        <v>9867</v>
      </c>
      <c r="D378" s="262" t="s">
        <v>181</v>
      </c>
      <c r="E378" s="262" t="str">
        <f t="shared" si="61"/>
        <v>A-13-003複合機カラー複写機能無-</v>
      </c>
      <c r="F378" s="260">
        <v>377</v>
      </c>
      <c r="G378" s="263" t="s">
        <v>10111</v>
      </c>
      <c r="H378" s="309" t="s">
        <v>10159</v>
      </c>
      <c r="I378" s="260"/>
      <c r="J378" s="261"/>
      <c r="K378" s="242" t="str">
        <f t="shared" si="62"/>
        <v>能力A_13_003</v>
      </c>
      <c r="L378" s="242" t="str">
        <f t="shared" si="63"/>
        <v>条件A_13_003</v>
      </c>
      <c r="M378" s="242" t="str">
        <f t="shared" si="64"/>
        <v>複合機カラー複写機能無</v>
      </c>
      <c r="N378" s="242">
        <f t="shared" si="65"/>
        <v>1</v>
      </c>
      <c r="O378" s="242">
        <f t="shared" si="66"/>
        <v>1</v>
      </c>
      <c r="P378" s="242">
        <f t="shared" si="67"/>
        <v>0</v>
      </c>
      <c r="Q378" s="242">
        <f t="shared" si="72"/>
        <v>2</v>
      </c>
      <c r="R378" s="242" t="str">
        <f t="shared" si="68"/>
        <v>能力A_13_0031</v>
      </c>
      <c r="S378" s="242" t="str">
        <f t="shared" si="69"/>
        <v>条件A_13_0032</v>
      </c>
      <c r="T378" s="242" t="str">
        <f t="shared" si="70"/>
        <v>-</v>
      </c>
      <c r="U378" s="242" t="str">
        <f t="shared" si="71"/>
        <v>カラー複写機能無</v>
      </c>
    </row>
    <row r="379" spans="1:21">
      <c r="A379" s="261" t="s">
        <v>6975</v>
      </c>
      <c r="B379" s="262" t="s">
        <v>102</v>
      </c>
      <c r="C379" s="262" t="s">
        <v>7310</v>
      </c>
      <c r="D379" s="262" t="s">
        <v>6909</v>
      </c>
      <c r="E379" s="262" t="str">
        <f t="shared" si="61"/>
        <v>A-14-001誘導モータ50Hz、200V、極数20.75kW以下</v>
      </c>
      <c r="F379" s="260">
        <v>378</v>
      </c>
      <c r="G379" s="263">
        <v>83.9</v>
      </c>
      <c r="H379" s="262" t="s">
        <v>9868</v>
      </c>
      <c r="I379" s="260"/>
      <c r="J379" s="261"/>
      <c r="K379" s="242" t="str">
        <f t="shared" si="62"/>
        <v>能力A_14_001</v>
      </c>
      <c r="L379" s="242" t="str">
        <f t="shared" si="63"/>
        <v>条件A_14_001</v>
      </c>
      <c r="M379" s="242" t="str">
        <f t="shared" si="64"/>
        <v>誘導モータ50Hz、200V、極数2</v>
      </c>
      <c r="N379" s="242">
        <f t="shared" si="65"/>
        <v>1</v>
      </c>
      <c r="O379" s="242">
        <f t="shared" si="66"/>
        <v>1</v>
      </c>
      <c r="P379" s="242">
        <f t="shared" si="67"/>
        <v>1</v>
      </c>
      <c r="Q379" s="242">
        <f t="shared" si="72"/>
        <v>1</v>
      </c>
      <c r="R379" s="242" t="str">
        <f t="shared" si="68"/>
        <v>能力A_14_0011</v>
      </c>
      <c r="S379" s="242" t="str">
        <f t="shared" si="69"/>
        <v>条件A_14_0011</v>
      </c>
      <c r="T379" s="242" t="str">
        <f t="shared" si="70"/>
        <v>0.75kW以下</v>
      </c>
      <c r="U379" s="242" t="str">
        <f t="shared" si="71"/>
        <v>50Hz、200V、極数2</v>
      </c>
    </row>
    <row r="380" spans="1:21">
      <c r="A380" s="261" t="s">
        <v>6975</v>
      </c>
      <c r="B380" s="262" t="s">
        <v>102</v>
      </c>
      <c r="C380" s="262" t="s">
        <v>7310</v>
      </c>
      <c r="D380" s="262" t="s">
        <v>9869</v>
      </c>
      <c r="E380" s="262" t="str">
        <f t="shared" si="61"/>
        <v>A-14-001誘導モータ50Hz、200V、極数20.75kW超1.1kW以下</v>
      </c>
      <c r="F380" s="260">
        <v>379</v>
      </c>
      <c r="G380" s="263" t="s">
        <v>146</v>
      </c>
      <c r="H380" s="262" t="s">
        <v>9868</v>
      </c>
      <c r="I380" s="260"/>
      <c r="J380" s="261"/>
      <c r="K380" s="242" t="str">
        <f t="shared" si="62"/>
        <v>能力A_14_001</v>
      </c>
      <c r="L380" s="242" t="str">
        <f t="shared" si="63"/>
        <v>条件A_14_001</v>
      </c>
      <c r="M380" s="242" t="str">
        <f t="shared" si="64"/>
        <v>誘導モータ50Hz、200V、極数2</v>
      </c>
      <c r="N380" s="242">
        <f t="shared" si="65"/>
        <v>2</v>
      </c>
      <c r="O380" s="242">
        <f t="shared" si="66"/>
        <v>0</v>
      </c>
      <c r="P380" s="242">
        <f t="shared" si="67"/>
        <v>0</v>
      </c>
      <c r="Q380" s="242">
        <f t="shared" si="72"/>
        <v>1</v>
      </c>
      <c r="R380" s="242" t="str">
        <f t="shared" si="68"/>
        <v>能力A_14_0012</v>
      </c>
      <c r="S380" s="242" t="str">
        <f t="shared" si="69"/>
        <v>条件A_14_0011</v>
      </c>
      <c r="T380" s="242" t="str">
        <f t="shared" si="70"/>
        <v>0.75kW超1.1kW以下</v>
      </c>
      <c r="U380" s="242" t="str">
        <f t="shared" si="71"/>
        <v>50Hz、200V、極数2</v>
      </c>
    </row>
    <row r="381" spans="1:21">
      <c r="A381" s="261" t="s">
        <v>6975</v>
      </c>
      <c r="B381" s="262" t="s">
        <v>102</v>
      </c>
      <c r="C381" s="262" t="s">
        <v>7310</v>
      </c>
      <c r="D381" s="262" t="s">
        <v>2096</v>
      </c>
      <c r="E381" s="262" t="str">
        <f t="shared" si="61"/>
        <v>A-14-001誘導モータ50Hz、200V、極数21.1kW超1.5kW以下</v>
      </c>
      <c r="F381" s="260">
        <v>380</v>
      </c>
      <c r="G381" s="263">
        <v>89.4</v>
      </c>
      <c r="H381" s="262" t="s">
        <v>9868</v>
      </c>
      <c r="I381" s="260"/>
      <c r="J381" s="261"/>
      <c r="K381" s="242" t="str">
        <f t="shared" si="62"/>
        <v>能力A_14_001</v>
      </c>
      <c r="L381" s="242" t="str">
        <f t="shared" si="63"/>
        <v>条件A_14_001</v>
      </c>
      <c r="M381" s="242" t="str">
        <f t="shared" si="64"/>
        <v>誘導モータ50Hz、200V、極数2</v>
      </c>
      <c r="N381" s="242">
        <f t="shared" si="65"/>
        <v>3</v>
      </c>
      <c r="O381" s="242">
        <f t="shared" si="66"/>
        <v>0</v>
      </c>
      <c r="P381" s="242">
        <f t="shared" si="67"/>
        <v>0</v>
      </c>
      <c r="Q381" s="242">
        <f t="shared" si="72"/>
        <v>1</v>
      </c>
      <c r="R381" s="242" t="str">
        <f t="shared" si="68"/>
        <v>能力A_14_0013</v>
      </c>
      <c r="S381" s="242" t="str">
        <f t="shared" si="69"/>
        <v>条件A_14_0011</v>
      </c>
      <c r="T381" s="242" t="str">
        <f t="shared" si="70"/>
        <v>1.1kW超1.5kW以下</v>
      </c>
      <c r="U381" s="242" t="str">
        <f t="shared" si="71"/>
        <v>50Hz、200V、極数2</v>
      </c>
    </row>
    <row r="382" spans="1:21">
      <c r="A382" s="261" t="s">
        <v>6975</v>
      </c>
      <c r="B382" s="262" t="s">
        <v>102</v>
      </c>
      <c r="C382" s="262" t="s">
        <v>7310</v>
      </c>
      <c r="D382" s="262" t="s">
        <v>2114</v>
      </c>
      <c r="E382" s="262" t="str">
        <f t="shared" si="61"/>
        <v>A-14-001誘導モータ50Hz、200V、極数21.5kW超2.2kW以下</v>
      </c>
      <c r="F382" s="260">
        <v>381</v>
      </c>
      <c r="G382" s="263">
        <v>89.5</v>
      </c>
      <c r="H382" s="262" t="s">
        <v>9868</v>
      </c>
      <c r="I382" s="260"/>
      <c r="J382" s="261"/>
      <c r="K382" s="242" t="str">
        <f t="shared" si="62"/>
        <v>能力A_14_001</v>
      </c>
      <c r="L382" s="242" t="str">
        <f t="shared" si="63"/>
        <v>条件A_14_001</v>
      </c>
      <c r="M382" s="242" t="str">
        <f t="shared" si="64"/>
        <v>誘導モータ50Hz、200V、極数2</v>
      </c>
      <c r="N382" s="242">
        <f t="shared" si="65"/>
        <v>4</v>
      </c>
      <c r="O382" s="242">
        <f t="shared" si="66"/>
        <v>0</v>
      </c>
      <c r="P382" s="242">
        <f t="shared" si="67"/>
        <v>0</v>
      </c>
      <c r="Q382" s="242">
        <f t="shared" si="72"/>
        <v>1</v>
      </c>
      <c r="R382" s="242" t="str">
        <f t="shared" si="68"/>
        <v>能力A_14_0014</v>
      </c>
      <c r="S382" s="242" t="str">
        <f t="shared" si="69"/>
        <v>条件A_14_0011</v>
      </c>
      <c r="T382" s="242" t="str">
        <f t="shared" si="70"/>
        <v>1.5kW超2.2kW以下</v>
      </c>
      <c r="U382" s="242" t="str">
        <f t="shared" si="71"/>
        <v>50Hz、200V、極数2</v>
      </c>
    </row>
    <row r="383" spans="1:21">
      <c r="A383" s="261" t="s">
        <v>6975</v>
      </c>
      <c r="B383" s="262" t="s">
        <v>102</v>
      </c>
      <c r="C383" s="262" t="s">
        <v>7310</v>
      </c>
      <c r="D383" s="262" t="s">
        <v>9870</v>
      </c>
      <c r="E383" s="262" t="str">
        <f t="shared" si="61"/>
        <v xml:space="preserve">A-14-001誘導モータ50Hz、200V、極数22.2kW超3.0kW以下 </v>
      </c>
      <c r="F383" s="260">
        <v>382</v>
      </c>
      <c r="G383" s="263" t="s">
        <v>146</v>
      </c>
      <c r="H383" s="262" t="s">
        <v>9868</v>
      </c>
      <c r="I383" s="260"/>
      <c r="J383" s="261"/>
      <c r="K383" s="242" t="str">
        <f t="shared" si="62"/>
        <v>能力A_14_001</v>
      </c>
      <c r="L383" s="242" t="str">
        <f t="shared" si="63"/>
        <v>条件A_14_001</v>
      </c>
      <c r="M383" s="242" t="str">
        <f t="shared" si="64"/>
        <v>誘導モータ50Hz、200V、極数2</v>
      </c>
      <c r="N383" s="242">
        <f t="shared" si="65"/>
        <v>5</v>
      </c>
      <c r="O383" s="242">
        <f t="shared" si="66"/>
        <v>0</v>
      </c>
      <c r="P383" s="242">
        <f t="shared" si="67"/>
        <v>0</v>
      </c>
      <c r="Q383" s="242">
        <f t="shared" si="72"/>
        <v>1</v>
      </c>
      <c r="R383" s="242" t="str">
        <f t="shared" si="68"/>
        <v>能力A_14_0015</v>
      </c>
      <c r="S383" s="242" t="str">
        <f t="shared" si="69"/>
        <v>条件A_14_0011</v>
      </c>
      <c r="T383" s="242" t="str">
        <f t="shared" si="70"/>
        <v xml:space="preserve">2.2kW超3.0kW以下 </v>
      </c>
      <c r="U383" s="242" t="str">
        <f t="shared" si="71"/>
        <v>50Hz、200V、極数2</v>
      </c>
    </row>
    <row r="384" spans="1:21">
      <c r="A384" s="261" t="s">
        <v>6975</v>
      </c>
      <c r="B384" s="262" t="s">
        <v>102</v>
      </c>
      <c r="C384" s="262" t="s">
        <v>7310</v>
      </c>
      <c r="D384" s="262" t="s">
        <v>2121</v>
      </c>
      <c r="E384" s="262" t="str">
        <f t="shared" si="61"/>
        <v>A-14-001誘導モータ50Hz、200V、極数23.0kW超3.7kW以下</v>
      </c>
      <c r="F384" s="260">
        <v>383</v>
      </c>
      <c r="G384" s="263">
        <v>89.9</v>
      </c>
      <c r="H384" s="262" t="s">
        <v>9868</v>
      </c>
      <c r="I384" s="260"/>
      <c r="J384" s="261"/>
      <c r="K384" s="242" t="str">
        <f t="shared" si="62"/>
        <v>能力A_14_001</v>
      </c>
      <c r="L384" s="242" t="str">
        <f t="shared" si="63"/>
        <v>条件A_14_001</v>
      </c>
      <c r="M384" s="242" t="str">
        <f t="shared" si="64"/>
        <v>誘導モータ50Hz、200V、極数2</v>
      </c>
      <c r="N384" s="242">
        <f t="shared" si="65"/>
        <v>6</v>
      </c>
      <c r="O384" s="242">
        <f t="shared" si="66"/>
        <v>0</v>
      </c>
      <c r="P384" s="242">
        <f t="shared" si="67"/>
        <v>0</v>
      </c>
      <c r="Q384" s="242">
        <f t="shared" si="72"/>
        <v>1</v>
      </c>
      <c r="R384" s="242" t="str">
        <f t="shared" si="68"/>
        <v>能力A_14_0016</v>
      </c>
      <c r="S384" s="242" t="str">
        <f t="shared" si="69"/>
        <v>条件A_14_0011</v>
      </c>
      <c r="T384" s="242" t="str">
        <f t="shared" si="70"/>
        <v>3.0kW超3.7kW以下</v>
      </c>
      <c r="U384" s="242" t="str">
        <f t="shared" si="71"/>
        <v>50Hz、200V、極数2</v>
      </c>
    </row>
    <row r="385" spans="1:21">
      <c r="A385" s="261" t="s">
        <v>6975</v>
      </c>
      <c r="B385" s="262" t="s">
        <v>102</v>
      </c>
      <c r="C385" s="262" t="s">
        <v>7310</v>
      </c>
      <c r="D385" s="262" t="s">
        <v>9871</v>
      </c>
      <c r="E385" s="262" t="str">
        <f t="shared" si="61"/>
        <v xml:space="preserve">A-14-001誘導モータ50Hz、200V、極数23.7kW超4.0kW以下 </v>
      </c>
      <c r="F385" s="260">
        <v>384</v>
      </c>
      <c r="G385" s="263" t="s">
        <v>10146</v>
      </c>
      <c r="H385" s="262" t="s">
        <v>9868</v>
      </c>
      <c r="I385" s="260"/>
      <c r="J385" s="261"/>
      <c r="K385" s="242" t="str">
        <f t="shared" si="62"/>
        <v>能力A_14_001</v>
      </c>
      <c r="L385" s="242" t="str">
        <f t="shared" si="63"/>
        <v>条件A_14_001</v>
      </c>
      <c r="M385" s="242" t="str">
        <f t="shared" si="64"/>
        <v>誘導モータ50Hz、200V、極数2</v>
      </c>
      <c r="N385" s="242">
        <f t="shared" si="65"/>
        <v>7</v>
      </c>
      <c r="O385" s="242">
        <f t="shared" si="66"/>
        <v>0</v>
      </c>
      <c r="P385" s="242">
        <f t="shared" si="67"/>
        <v>0</v>
      </c>
      <c r="Q385" s="242">
        <f t="shared" si="72"/>
        <v>1</v>
      </c>
      <c r="R385" s="242" t="str">
        <f t="shared" si="68"/>
        <v>能力A_14_0017</v>
      </c>
      <c r="S385" s="242" t="str">
        <f t="shared" si="69"/>
        <v>条件A_14_0011</v>
      </c>
      <c r="T385" s="242" t="str">
        <f t="shared" si="70"/>
        <v xml:space="preserve">3.7kW超4.0kW以下 </v>
      </c>
      <c r="U385" s="242" t="str">
        <f t="shared" si="71"/>
        <v>50Hz、200V、極数2</v>
      </c>
    </row>
    <row r="386" spans="1:21">
      <c r="A386" s="261" t="s">
        <v>6975</v>
      </c>
      <c r="B386" s="262" t="s">
        <v>102</v>
      </c>
      <c r="C386" s="262" t="s">
        <v>7310</v>
      </c>
      <c r="D386" s="262" t="s">
        <v>2128</v>
      </c>
      <c r="E386" s="262" t="str">
        <f t="shared" si="61"/>
        <v>A-14-001誘導モータ50Hz、200V、極数24.0kW超5.5kW以下</v>
      </c>
      <c r="F386" s="260">
        <v>385</v>
      </c>
      <c r="G386" s="263">
        <v>91.2</v>
      </c>
      <c r="H386" s="262" t="s">
        <v>9868</v>
      </c>
      <c r="I386" s="260"/>
      <c r="J386" s="261"/>
      <c r="K386" s="242" t="str">
        <f t="shared" si="62"/>
        <v>能力A_14_001</v>
      </c>
      <c r="L386" s="242" t="str">
        <f t="shared" si="63"/>
        <v>条件A_14_001</v>
      </c>
      <c r="M386" s="242" t="str">
        <f t="shared" si="64"/>
        <v>誘導モータ50Hz、200V、極数2</v>
      </c>
      <c r="N386" s="242">
        <f t="shared" si="65"/>
        <v>8</v>
      </c>
      <c r="O386" s="242">
        <f t="shared" si="66"/>
        <v>0</v>
      </c>
      <c r="P386" s="242">
        <f t="shared" si="67"/>
        <v>0</v>
      </c>
      <c r="Q386" s="242">
        <f t="shared" si="72"/>
        <v>1</v>
      </c>
      <c r="R386" s="242" t="str">
        <f t="shared" si="68"/>
        <v>能力A_14_0018</v>
      </c>
      <c r="S386" s="242" t="str">
        <f t="shared" si="69"/>
        <v>条件A_14_0011</v>
      </c>
      <c r="T386" s="242" t="str">
        <f t="shared" si="70"/>
        <v>4.0kW超5.5kW以下</v>
      </c>
      <c r="U386" s="242" t="str">
        <f t="shared" si="71"/>
        <v>50Hz、200V、極数2</v>
      </c>
    </row>
    <row r="387" spans="1:21">
      <c r="A387" s="261" t="s">
        <v>6975</v>
      </c>
      <c r="B387" s="262" t="s">
        <v>102</v>
      </c>
      <c r="C387" s="262" t="s">
        <v>7310</v>
      </c>
      <c r="D387" s="262" t="s">
        <v>2135</v>
      </c>
      <c r="E387" s="262" t="str">
        <f t="shared" ref="E387:E450" si="73">A387&amp;B387&amp;C387&amp;D387</f>
        <v>A-14-001誘導モータ50Hz、200V、極数25.5kW超7.5kW以下</v>
      </c>
      <c r="F387" s="260">
        <v>386</v>
      </c>
      <c r="G387" s="263">
        <v>91.5</v>
      </c>
      <c r="H387" s="262" t="s">
        <v>9868</v>
      </c>
      <c r="I387" s="260"/>
      <c r="J387" s="261"/>
      <c r="K387" s="242" t="str">
        <f t="shared" ref="K387:K450" si="74">"能力"&amp;SUBSTITUTE(A387,"-","_")</f>
        <v>能力A_14_001</v>
      </c>
      <c r="L387" s="242" t="str">
        <f t="shared" ref="L387:L450" si="75">"条件"&amp;SUBSTITUTE(A387,"-","_")</f>
        <v>条件A_14_001</v>
      </c>
      <c r="M387" s="242" t="str">
        <f t="shared" ref="M387:M450" si="76">B387&amp;C387</f>
        <v>誘導モータ50Hz、200V、極数2</v>
      </c>
      <c r="N387" s="242">
        <f t="shared" ref="N387:N450" si="77">IF(M386=M387,N386+1,1)</f>
        <v>9</v>
      </c>
      <c r="O387" s="242">
        <f t="shared" ref="O387:O450" si="78">IF(M387=M386,0,1)</f>
        <v>0</v>
      </c>
      <c r="P387" s="242">
        <f t="shared" ref="P387:P450" si="79">IF(B387=B386,0,1)</f>
        <v>0</v>
      </c>
      <c r="Q387" s="242">
        <f t="shared" si="72"/>
        <v>1</v>
      </c>
      <c r="R387" s="242" t="str">
        <f t="shared" ref="R387:R450" si="80">K387&amp;N387</f>
        <v>能力A_14_0019</v>
      </c>
      <c r="S387" s="242" t="str">
        <f t="shared" ref="S387:S450" si="81">L387&amp;Q387</f>
        <v>条件A_14_0011</v>
      </c>
      <c r="T387" s="242" t="str">
        <f t="shared" ref="T387:T450" si="82">D387</f>
        <v>5.5kW超7.5kW以下</v>
      </c>
      <c r="U387" s="242" t="str">
        <f t="shared" ref="U387:U450" si="83">C387</f>
        <v>50Hz、200V、極数2</v>
      </c>
    </row>
    <row r="388" spans="1:21">
      <c r="A388" s="261" t="s">
        <v>6975</v>
      </c>
      <c r="B388" s="262" t="s">
        <v>102</v>
      </c>
      <c r="C388" s="262" t="s">
        <v>7310</v>
      </c>
      <c r="D388" s="262" t="s">
        <v>2185</v>
      </c>
      <c r="E388" s="262" t="str">
        <f t="shared" si="73"/>
        <v>A-14-001誘導モータ50Hz、200V、極数27.5kW超11.0kW以下</v>
      </c>
      <c r="F388" s="260">
        <v>387</v>
      </c>
      <c r="G388" s="263">
        <v>91.9</v>
      </c>
      <c r="H388" s="262" t="s">
        <v>9868</v>
      </c>
      <c r="I388" s="260"/>
      <c r="J388" s="261"/>
      <c r="K388" s="242" t="str">
        <f t="shared" si="74"/>
        <v>能力A_14_001</v>
      </c>
      <c r="L388" s="242" t="str">
        <f t="shared" si="75"/>
        <v>条件A_14_001</v>
      </c>
      <c r="M388" s="242" t="str">
        <f t="shared" si="76"/>
        <v>誘導モータ50Hz、200V、極数2</v>
      </c>
      <c r="N388" s="242">
        <f t="shared" si="77"/>
        <v>10</v>
      </c>
      <c r="O388" s="242">
        <f t="shared" si="78"/>
        <v>0</v>
      </c>
      <c r="P388" s="242">
        <f t="shared" si="79"/>
        <v>0</v>
      </c>
      <c r="Q388" s="242">
        <f t="shared" ref="Q388:Q451" si="84">IF(P388=1,1,Q387+O388)</f>
        <v>1</v>
      </c>
      <c r="R388" s="242" t="str">
        <f t="shared" si="80"/>
        <v>能力A_14_00110</v>
      </c>
      <c r="S388" s="242" t="str">
        <f t="shared" si="81"/>
        <v>条件A_14_0011</v>
      </c>
      <c r="T388" s="242" t="str">
        <f t="shared" si="82"/>
        <v>7.5kW超11.0kW以下</v>
      </c>
      <c r="U388" s="242" t="str">
        <f t="shared" si="83"/>
        <v>50Hz、200V、極数2</v>
      </c>
    </row>
    <row r="389" spans="1:21">
      <c r="A389" s="261" t="s">
        <v>6975</v>
      </c>
      <c r="B389" s="262" t="s">
        <v>102</v>
      </c>
      <c r="C389" s="262" t="s">
        <v>7310</v>
      </c>
      <c r="D389" s="262" t="s">
        <v>2142</v>
      </c>
      <c r="E389" s="262" t="str">
        <f t="shared" si="73"/>
        <v>A-14-001誘導モータ50Hz、200V、極数211.0kW超15.0kW以下</v>
      </c>
      <c r="F389" s="260">
        <v>388</v>
      </c>
      <c r="G389" s="263">
        <v>92.2</v>
      </c>
      <c r="H389" s="262" t="s">
        <v>9868</v>
      </c>
      <c r="I389" s="260"/>
      <c r="J389" s="261"/>
      <c r="K389" s="242" t="str">
        <f t="shared" si="74"/>
        <v>能力A_14_001</v>
      </c>
      <c r="L389" s="242" t="str">
        <f t="shared" si="75"/>
        <v>条件A_14_001</v>
      </c>
      <c r="M389" s="242" t="str">
        <f t="shared" si="76"/>
        <v>誘導モータ50Hz、200V、極数2</v>
      </c>
      <c r="N389" s="242">
        <f t="shared" si="77"/>
        <v>11</v>
      </c>
      <c r="O389" s="242">
        <f t="shared" si="78"/>
        <v>0</v>
      </c>
      <c r="P389" s="242">
        <f t="shared" si="79"/>
        <v>0</v>
      </c>
      <c r="Q389" s="242">
        <f t="shared" si="84"/>
        <v>1</v>
      </c>
      <c r="R389" s="242" t="str">
        <f t="shared" si="80"/>
        <v>能力A_14_00111</v>
      </c>
      <c r="S389" s="242" t="str">
        <f t="shared" si="81"/>
        <v>条件A_14_0011</v>
      </c>
      <c r="T389" s="242" t="str">
        <f t="shared" si="82"/>
        <v>11.0kW超15.0kW以下</v>
      </c>
      <c r="U389" s="242" t="str">
        <f t="shared" si="83"/>
        <v>50Hz、200V、極数2</v>
      </c>
    </row>
    <row r="390" spans="1:21">
      <c r="A390" s="261" t="s">
        <v>6975</v>
      </c>
      <c r="B390" s="262" t="s">
        <v>102</v>
      </c>
      <c r="C390" s="262" t="s">
        <v>7310</v>
      </c>
      <c r="D390" s="262" t="s">
        <v>2149</v>
      </c>
      <c r="E390" s="262" t="str">
        <f t="shared" si="73"/>
        <v>A-14-001誘導モータ50Hz、200V、極数215.0kW超18.5kW以下</v>
      </c>
      <c r="F390" s="260">
        <v>389</v>
      </c>
      <c r="G390" s="263">
        <v>93.1</v>
      </c>
      <c r="H390" s="262" t="s">
        <v>9868</v>
      </c>
      <c r="I390" s="260"/>
      <c r="J390" s="261"/>
      <c r="K390" s="242" t="str">
        <f t="shared" si="74"/>
        <v>能力A_14_001</v>
      </c>
      <c r="L390" s="242" t="str">
        <f t="shared" si="75"/>
        <v>条件A_14_001</v>
      </c>
      <c r="M390" s="242" t="str">
        <f t="shared" si="76"/>
        <v>誘導モータ50Hz、200V、極数2</v>
      </c>
      <c r="N390" s="242">
        <f t="shared" si="77"/>
        <v>12</v>
      </c>
      <c r="O390" s="242">
        <f t="shared" si="78"/>
        <v>0</v>
      </c>
      <c r="P390" s="242">
        <f t="shared" si="79"/>
        <v>0</v>
      </c>
      <c r="Q390" s="242">
        <f t="shared" si="84"/>
        <v>1</v>
      </c>
      <c r="R390" s="242" t="str">
        <f t="shared" si="80"/>
        <v>能力A_14_00112</v>
      </c>
      <c r="S390" s="242" t="str">
        <f t="shared" si="81"/>
        <v>条件A_14_0011</v>
      </c>
      <c r="T390" s="242" t="str">
        <f t="shared" si="82"/>
        <v>15.0kW超18.5kW以下</v>
      </c>
      <c r="U390" s="242" t="str">
        <f t="shared" si="83"/>
        <v>50Hz、200V、極数2</v>
      </c>
    </row>
    <row r="391" spans="1:21">
      <c r="A391" s="261" t="s">
        <v>6975</v>
      </c>
      <c r="B391" s="262" t="s">
        <v>102</v>
      </c>
      <c r="C391" s="262" t="s">
        <v>7310</v>
      </c>
      <c r="D391" s="262" t="s">
        <v>2156</v>
      </c>
      <c r="E391" s="262" t="str">
        <f t="shared" si="73"/>
        <v>A-14-001誘導モータ50Hz、200V、極数218.5kW超22.0kW以下</v>
      </c>
      <c r="F391" s="260">
        <v>390</v>
      </c>
      <c r="G391" s="263">
        <v>93.8</v>
      </c>
      <c r="H391" s="262" t="s">
        <v>9868</v>
      </c>
      <c r="I391" s="260"/>
      <c r="J391" s="261"/>
      <c r="K391" s="242" t="str">
        <f t="shared" si="74"/>
        <v>能力A_14_001</v>
      </c>
      <c r="L391" s="242" t="str">
        <f t="shared" si="75"/>
        <v>条件A_14_001</v>
      </c>
      <c r="M391" s="242" t="str">
        <f t="shared" si="76"/>
        <v>誘導モータ50Hz、200V、極数2</v>
      </c>
      <c r="N391" s="242">
        <f t="shared" si="77"/>
        <v>13</v>
      </c>
      <c r="O391" s="242">
        <f t="shared" si="78"/>
        <v>0</v>
      </c>
      <c r="P391" s="242">
        <f t="shared" si="79"/>
        <v>0</v>
      </c>
      <c r="Q391" s="242">
        <f t="shared" si="84"/>
        <v>1</v>
      </c>
      <c r="R391" s="242" t="str">
        <f t="shared" si="80"/>
        <v>能力A_14_00113</v>
      </c>
      <c r="S391" s="242" t="str">
        <f t="shared" si="81"/>
        <v>条件A_14_0011</v>
      </c>
      <c r="T391" s="242" t="str">
        <f t="shared" si="82"/>
        <v>18.5kW超22.0kW以下</v>
      </c>
      <c r="U391" s="242" t="str">
        <f t="shared" si="83"/>
        <v>50Hz、200V、極数2</v>
      </c>
    </row>
    <row r="392" spans="1:21">
      <c r="A392" s="261" t="s">
        <v>6975</v>
      </c>
      <c r="B392" s="262" t="s">
        <v>102</v>
      </c>
      <c r="C392" s="262" t="s">
        <v>7310</v>
      </c>
      <c r="D392" s="262" t="s">
        <v>2163</v>
      </c>
      <c r="E392" s="262" t="str">
        <f t="shared" si="73"/>
        <v>A-14-001誘導モータ50Hz、200V、極数222.0kW超30.0kW以下</v>
      </c>
      <c r="F392" s="260">
        <v>391</v>
      </c>
      <c r="G392" s="264" t="s">
        <v>10160</v>
      </c>
      <c r="H392" s="262" t="s">
        <v>9868</v>
      </c>
      <c r="I392" s="260"/>
      <c r="J392" s="261"/>
      <c r="K392" s="242" t="str">
        <f t="shared" si="74"/>
        <v>能力A_14_001</v>
      </c>
      <c r="L392" s="242" t="str">
        <f t="shared" si="75"/>
        <v>条件A_14_001</v>
      </c>
      <c r="M392" s="242" t="str">
        <f t="shared" si="76"/>
        <v>誘導モータ50Hz、200V、極数2</v>
      </c>
      <c r="N392" s="242">
        <f t="shared" si="77"/>
        <v>14</v>
      </c>
      <c r="O392" s="242">
        <f t="shared" si="78"/>
        <v>0</v>
      </c>
      <c r="P392" s="242">
        <f t="shared" si="79"/>
        <v>0</v>
      </c>
      <c r="Q392" s="242">
        <f t="shared" si="84"/>
        <v>1</v>
      </c>
      <c r="R392" s="242" t="str">
        <f t="shared" si="80"/>
        <v>能力A_14_00114</v>
      </c>
      <c r="S392" s="242" t="str">
        <f t="shared" si="81"/>
        <v>条件A_14_0011</v>
      </c>
      <c r="T392" s="242" t="str">
        <f t="shared" si="82"/>
        <v>22.0kW超30.0kW以下</v>
      </c>
      <c r="U392" s="242" t="str">
        <f t="shared" si="83"/>
        <v>50Hz、200V、極数2</v>
      </c>
    </row>
    <row r="393" spans="1:21">
      <c r="A393" s="261" t="s">
        <v>6975</v>
      </c>
      <c r="B393" s="262" t="s">
        <v>102</v>
      </c>
      <c r="C393" s="262" t="s">
        <v>7310</v>
      </c>
      <c r="D393" s="262" t="s">
        <v>2170</v>
      </c>
      <c r="E393" s="262" t="str">
        <f t="shared" si="73"/>
        <v>A-14-001誘導モータ50Hz、200V、極数230.0kW超37.0kW以下</v>
      </c>
      <c r="F393" s="260">
        <v>392</v>
      </c>
      <c r="G393" s="263">
        <v>94.3</v>
      </c>
      <c r="H393" s="262" t="s">
        <v>9868</v>
      </c>
      <c r="I393" s="260"/>
      <c r="J393" s="261"/>
      <c r="K393" s="242" t="str">
        <f t="shared" si="74"/>
        <v>能力A_14_001</v>
      </c>
      <c r="L393" s="242" t="str">
        <f t="shared" si="75"/>
        <v>条件A_14_001</v>
      </c>
      <c r="M393" s="242" t="str">
        <f t="shared" si="76"/>
        <v>誘導モータ50Hz、200V、極数2</v>
      </c>
      <c r="N393" s="242">
        <f t="shared" si="77"/>
        <v>15</v>
      </c>
      <c r="O393" s="242">
        <f t="shared" si="78"/>
        <v>0</v>
      </c>
      <c r="P393" s="242">
        <f t="shared" si="79"/>
        <v>0</v>
      </c>
      <c r="Q393" s="242">
        <f t="shared" si="84"/>
        <v>1</v>
      </c>
      <c r="R393" s="242" t="str">
        <f t="shared" si="80"/>
        <v>能力A_14_00115</v>
      </c>
      <c r="S393" s="242" t="str">
        <f t="shared" si="81"/>
        <v>条件A_14_0011</v>
      </c>
      <c r="T393" s="242" t="str">
        <f t="shared" si="82"/>
        <v>30.0kW超37.0kW以下</v>
      </c>
      <c r="U393" s="242" t="str">
        <f t="shared" si="83"/>
        <v>50Hz、200V、極数2</v>
      </c>
    </row>
    <row r="394" spans="1:21">
      <c r="A394" s="261" t="s">
        <v>6975</v>
      </c>
      <c r="B394" s="262" t="s">
        <v>102</v>
      </c>
      <c r="C394" s="262" t="s">
        <v>7310</v>
      </c>
      <c r="D394" s="262" t="s">
        <v>4479</v>
      </c>
      <c r="E394" s="262" t="str">
        <f t="shared" si="73"/>
        <v>A-14-001誘導モータ50Hz、200V、極数237.0kW超</v>
      </c>
      <c r="F394" s="260">
        <v>393</v>
      </c>
      <c r="G394" s="264" t="s">
        <v>9873</v>
      </c>
      <c r="H394" s="262" t="s">
        <v>9868</v>
      </c>
      <c r="I394" s="260"/>
      <c r="J394" s="261"/>
      <c r="K394" s="242" t="str">
        <f t="shared" si="74"/>
        <v>能力A_14_001</v>
      </c>
      <c r="L394" s="242" t="str">
        <f t="shared" si="75"/>
        <v>条件A_14_001</v>
      </c>
      <c r="M394" s="242" t="str">
        <f t="shared" si="76"/>
        <v>誘導モータ50Hz、200V、極数2</v>
      </c>
      <c r="N394" s="242">
        <f t="shared" si="77"/>
        <v>16</v>
      </c>
      <c r="O394" s="242">
        <f t="shared" si="78"/>
        <v>0</v>
      </c>
      <c r="P394" s="242">
        <f t="shared" si="79"/>
        <v>0</v>
      </c>
      <c r="Q394" s="242">
        <f t="shared" si="84"/>
        <v>1</v>
      </c>
      <c r="R394" s="242" t="str">
        <f t="shared" si="80"/>
        <v>能力A_14_00116</v>
      </c>
      <c r="S394" s="242" t="str">
        <f t="shared" si="81"/>
        <v>条件A_14_0011</v>
      </c>
      <c r="T394" s="242" t="str">
        <f t="shared" si="82"/>
        <v>37.0kW超</v>
      </c>
      <c r="U394" s="242" t="str">
        <f t="shared" si="83"/>
        <v>50Hz、200V、極数2</v>
      </c>
    </row>
    <row r="395" spans="1:21">
      <c r="A395" s="261" t="s">
        <v>6975</v>
      </c>
      <c r="B395" s="262" t="s">
        <v>102</v>
      </c>
      <c r="C395" s="262" t="s">
        <v>7311</v>
      </c>
      <c r="D395" s="262" t="s">
        <v>6909</v>
      </c>
      <c r="E395" s="262" t="str">
        <f t="shared" si="73"/>
        <v>A-14-001誘導モータ50Hz、200V、極数40.75kW以下</v>
      </c>
      <c r="F395" s="260">
        <v>394</v>
      </c>
      <c r="G395" s="263">
        <v>84.8</v>
      </c>
      <c r="H395" s="262" t="s">
        <v>9868</v>
      </c>
      <c r="I395" s="260"/>
      <c r="J395" s="261"/>
      <c r="K395" s="242" t="str">
        <f t="shared" si="74"/>
        <v>能力A_14_001</v>
      </c>
      <c r="L395" s="242" t="str">
        <f t="shared" si="75"/>
        <v>条件A_14_001</v>
      </c>
      <c r="M395" s="242" t="str">
        <f t="shared" si="76"/>
        <v>誘導モータ50Hz、200V、極数4</v>
      </c>
      <c r="N395" s="242">
        <f t="shared" si="77"/>
        <v>1</v>
      </c>
      <c r="O395" s="242">
        <f t="shared" si="78"/>
        <v>1</v>
      </c>
      <c r="P395" s="242">
        <f t="shared" si="79"/>
        <v>0</v>
      </c>
      <c r="Q395" s="242">
        <f t="shared" si="84"/>
        <v>2</v>
      </c>
      <c r="R395" s="242" t="str">
        <f t="shared" si="80"/>
        <v>能力A_14_0011</v>
      </c>
      <c r="S395" s="242" t="str">
        <f t="shared" si="81"/>
        <v>条件A_14_0012</v>
      </c>
      <c r="T395" s="242" t="str">
        <f t="shared" si="82"/>
        <v>0.75kW以下</v>
      </c>
      <c r="U395" s="242" t="str">
        <f t="shared" si="83"/>
        <v>50Hz、200V、極数4</v>
      </c>
    </row>
    <row r="396" spans="1:21">
      <c r="A396" s="261" t="s">
        <v>6975</v>
      </c>
      <c r="B396" s="262" t="s">
        <v>102</v>
      </c>
      <c r="C396" s="262" t="s">
        <v>7311</v>
      </c>
      <c r="D396" s="262" t="s">
        <v>9869</v>
      </c>
      <c r="E396" s="262" t="str">
        <f t="shared" si="73"/>
        <v>A-14-001誘導モータ50Hz、200V、極数40.75kW超1.1kW以下</v>
      </c>
      <c r="F396" s="260">
        <v>395</v>
      </c>
      <c r="G396" s="263" t="s">
        <v>10146</v>
      </c>
      <c r="H396" s="262" t="s">
        <v>9868</v>
      </c>
      <c r="I396" s="260"/>
      <c r="J396" s="261"/>
      <c r="K396" s="242" t="str">
        <f t="shared" si="74"/>
        <v>能力A_14_001</v>
      </c>
      <c r="L396" s="242" t="str">
        <f t="shared" si="75"/>
        <v>条件A_14_001</v>
      </c>
      <c r="M396" s="242" t="str">
        <f t="shared" si="76"/>
        <v>誘導モータ50Hz、200V、極数4</v>
      </c>
      <c r="N396" s="242">
        <f t="shared" si="77"/>
        <v>2</v>
      </c>
      <c r="O396" s="242">
        <f t="shared" si="78"/>
        <v>0</v>
      </c>
      <c r="P396" s="242">
        <f t="shared" si="79"/>
        <v>0</v>
      </c>
      <c r="Q396" s="242">
        <f t="shared" si="84"/>
        <v>2</v>
      </c>
      <c r="R396" s="242" t="str">
        <f t="shared" si="80"/>
        <v>能力A_14_0012</v>
      </c>
      <c r="S396" s="242" t="str">
        <f t="shared" si="81"/>
        <v>条件A_14_0012</v>
      </c>
      <c r="T396" s="242" t="str">
        <f t="shared" si="82"/>
        <v>0.75kW超1.1kW以下</v>
      </c>
      <c r="U396" s="242" t="str">
        <f t="shared" si="83"/>
        <v>50Hz、200V、極数4</v>
      </c>
    </row>
    <row r="397" spans="1:21">
      <c r="A397" s="261" t="s">
        <v>6975</v>
      </c>
      <c r="B397" s="262" t="s">
        <v>102</v>
      </c>
      <c r="C397" s="262" t="s">
        <v>7311</v>
      </c>
      <c r="D397" s="262" t="s">
        <v>2096</v>
      </c>
      <c r="E397" s="262" t="str">
        <f t="shared" si="73"/>
        <v>A-14-001誘導モータ50Hz、200V、極数41.1kW超1.5kW以下</v>
      </c>
      <c r="F397" s="260">
        <v>396</v>
      </c>
      <c r="G397" s="263">
        <v>86.9</v>
      </c>
      <c r="H397" s="262" t="s">
        <v>9868</v>
      </c>
      <c r="I397" s="260"/>
      <c r="J397" s="261"/>
      <c r="K397" s="242" t="str">
        <f t="shared" si="74"/>
        <v>能力A_14_001</v>
      </c>
      <c r="L397" s="242" t="str">
        <f t="shared" si="75"/>
        <v>条件A_14_001</v>
      </c>
      <c r="M397" s="242" t="str">
        <f t="shared" si="76"/>
        <v>誘導モータ50Hz、200V、極数4</v>
      </c>
      <c r="N397" s="242">
        <f t="shared" si="77"/>
        <v>3</v>
      </c>
      <c r="O397" s="242">
        <f t="shared" si="78"/>
        <v>0</v>
      </c>
      <c r="P397" s="242">
        <f t="shared" si="79"/>
        <v>0</v>
      </c>
      <c r="Q397" s="242">
        <f t="shared" si="84"/>
        <v>2</v>
      </c>
      <c r="R397" s="242" t="str">
        <f t="shared" si="80"/>
        <v>能力A_14_0013</v>
      </c>
      <c r="S397" s="242" t="str">
        <f t="shared" si="81"/>
        <v>条件A_14_0012</v>
      </c>
      <c r="T397" s="242" t="str">
        <f t="shared" si="82"/>
        <v>1.1kW超1.5kW以下</v>
      </c>
      <c r="U397" s="242" t="str">
        <f t="shared" si="83"/>
        <v>50Hz、200V、極数4</v>
      </c>
    </row>
    <row r="398" spans="1:21">
      <c r="A398" s="261" t="s">
        <v>6975</v>
      </c>
      <c r="B398" s="262" t="s">
        <v>102</v>
      </c>
      <c r="C398" s="262" t="s">
        <v>7311</v>
      </c>
      <c r="D398" s="262" t="s">
        <v>2114</v>
      </c>
      <c r="E398" s="262" t="str">
        <f t="shared" si="73"/>
        <v>A-14-001誘導モータ50Hz、200V、極数41.5kW超2.2kW以下</v>
      </c>
      <c r="F398" s="260">
        <v>397</v>
      </c>
      <c r="G398" s="263">
        <v>88.6</v>
      </c>
      <c r="H398" s="262" t="s">
        <v>9868</v>
      </c>
      <c r="I398" s="260"/>
      <c r="J398" s="261"/>
      <c r="K398" s="242" t="str">
        <f t="shared" si="74"/>
        <v>能力A_14_001</v>
      </c>
      <c r="L398" s="242" t="str">
        <f t="shared" si="75"/>
        <v>条件A_14_001</v>
      </c>
      <c r="M398" s="242" t="str">
        <f t="shared" si="76"/>
        <v>誘導モータ50Hz、200V、極数4</v>
      </c>
      <c r="N398" s="242">
        <f t="shared" si="77"/>
        <v>4</v>
      </c>
      <c r="O398" s="242">
        <f t="shared" si="78"/>
        <v>0</v>
      </c>
      <c r="P398" s="242">
        <f t="shared" si="79"/>
        <v>0</v>
      </c>
      <c r="Q398" s="242">
        <f t="shared" si="84"/>
        <v>2</v>
      </c>
      <c r="R398" s="242" t="str">
        <f t="shared" si="80"/>
        <v>能力A_14_0014</v>
      </c>
      <c r="S398" s="242" t="str">
        <f t="shared" si="81"/>
        <v>条件A_14_0012</v>
      </c>
      <c r="T398" s="242" t="str">
        <f t="shared" si="82"/>
        <v>1.5kW超2.2kW以下</v>
      </c>
      <c r="U398" s="242" t="str">
        <f t="shared" si="83"/>
        <v>50Hz、200V、極数4</v>
      </c>
    </row>
    <row r="399" spans="1:21">
      <c r="A399" s="261" t="s">
        <v>6975</v>
      </c>
      <c r="B399" s="262" t="s">
        <v>102</v>
      </c>
      <c r="C399" s="262" t="s">
        <v>7311</v>
      </c>
      <c r="D399" s="262" t="s">
        <v>9870</v>
      </c>
      <c r="E399" s="262" t="str">
        <f t="shared" si="73"/>
        <v xml:space="preserve">A-14-001誘導モータ50Hz、200V、極数42.2kW超3.0kW以下 </v>
      </c>
      <c r="F399" s="260">
        <v>398</v>
      </c>
      <c r="G399" s="263" t="s">
        <v>146</v>
      </c>
      <c r="H399" s="262" t="s">
        <v>9868</v>
      </c>
      <c r="I399" s="260"/>
      <c r="J399" s="261"/>
      <c r="K399" s="242" t="str">
        <f t="shared" si="74"/>
        <v>能力A_14_001</v>
      </c>
      <c r="L399" s="242" t="str">
        <f t="shared" si="75"/>
        <v>条件A_14_001</v>
      </c>
      <c r="M399" s="242" t="str">
        <f t="shared" si="76"/>
        <v>誘導モータ50Hz、200V、極数4</v>
      </c>
      <c r="N399" s="242">
        <f t="shared" si="77"/>
        <v>5</v>
      </c>
      <c r="O399" s="242">
        <f t="shared" si="78"/>
        <v>0</v>
      </c>
      <c r="P399" s="242">
        <f t="shared" si="79"/>
        <v>0</v>
      </c>
      <c r="Q399" s="242">
        <f t="shared" si="84"/>
        <v>2</v>
      </c>
      <c r="R399" s="242" t="str">
        <f t="shared" si="80"/>
        <v>能力A_14_0015</v>
      </c>
      <c r="S399" s="242" t="str">
        <f t="shared" si="81"/>
        <v>条件A_14_0012</v>
      </c>
      <c r="T399" s="242" t="str">
        <f t="shared" si="82"/>
        <v xml:space="preserve">2.2kW超3.0kW以下 </v>
      </c>
      <c r="U399" s="242" t="str">
        <f t="shared" si="83"/>
        <v>50Hz、200V、極数4</v>
      </c>
    </row>
    <row r="400" spans="1:21">
      <c r="A400" s="261" t="s">
        <v>6975</v>
      </c>
      <c r="B400" s="262" t="s">
        <v>102</v>
      </c>
      <c r="C400" s="262" t="s">
        <v>7311</v>
      </c>
      <c r="D400" s="262" t="s">
        <v>2121</v>
      </c>
      <c r="E400" s="262" t="str">
        <f t="shared" si="73"/>
        <v>A-14-001誘導モータ50Hz、200V、極数43.0kW超3.7kW以下</v>
      </c>
      <c r="F400" s="260">
        <v>399</v>
      </c>
      <c r="G400" s="263">
        <v>89.4</v>
      </c>
      <c r="H400" s="262" t="s">
        <v>9868</v>
      </c>
      <c r="I400" s="260"/>
      <c r="J400" s="261"/>
      <c r="K400" s="242" t="str">
        <f t="shared" si="74"/>
        <v>能力A_14_001</v>
      </c>
      <c r="L400" s="242" t="str">
        <f t="shared" si="75"/>
        <v>条件A_14_001</v>
      </c>
      <c r="M400" s="242" t="str">
        <f t="shared" si="76"/>
        <v>誘導モータ50Hz、200V、極数4</v>
      </c>
      <c r="N400" s="242">
        <f t="shared" si="77"/>
        <v>6</v>
      </c>
      <c r="O400" s="242">
        <f t="shared" si="78"/>
        <v>0</v>
      </c>
      <c r="P400" s="242">
        <f t="shared" si="79"/>
        <v>0</v>
      </c>
      <c r="Q400" s="242">
        <f t="shared" si="84"/>
        <v>2</v>
      </c>
      <c r="R400" s="242" t="str">
        <f t="shared" si="80"/>
        <v>能力A_14_0016</v>
      </c>
      <c r="S400" s="242" t="str">
        <f t="shared" si="81"/>
        <v>条件A_14_0012</v>
      </c>
      <c r="T400" s="242" t="str">
        <f t="shared" si="82"/>
        <v>3.0kW超3.7kW以下</v>
      </c>
      <c r="U400" s="242" t="str">
        <f t="shared" si="83"/>
        <v>50Hz、200V、極数4</v>
      </c>
    </row>
    <row r="401" spans="1:21">
      <c r="A401" s="261" t="s">
        <v>6975</v>
      </c>
      <c r="B401" s="262" t="s">
        <v>102</v>
      </c>
      <c r="C401" s="262" t="s">
        <v>7311</v>
      </c>
      <c r="D401" s="262" t="s">
        <v>9874</v>
      </c>
      <c r="E401" s="262" t="str">
        <f t="shared" si="73"/>
        <v>A-14-001誘導モータ50Hz、200V、極数43.7kW超4.0kW以下</v>
      </c>
      <c r="F401" s="260">
        <v>400</v>
      </c>
      <c r="G401" s="263" t="s">
        <v>146</v>
      </c>
      <c r="H401" s="262" t="s">
        <v>9868</v>
      </c>
      <c r="I401" s="260"/>
      <c r="J401" s="261"/>
      <c r="K401" s="242" t="str">
        <f t="shared" si="74"/>
        <v>能力A_14_001</v>
      </c>
      <c r="L401" s="242" t="str">
        <f t="shared" si="75"/>
        <v>条件A_14_001</v>
      </c>
      <c r="M401" s="242" t="str">
        <f t="shared" si="76"/>
        <v>誘導モータ50Hz、200V、極数4</v>
      </c>
      <c r="N401" s="242">
        <f t="shared" si="77"/>
        <v>7</v>
      </c>
      <c r="O401" s="242">
        <f t="shared" si="78"/>
        <v>0</v>
      </c>
      <c r="P401" s="242">
        <f t="shared" si="79"/>
        <v>0</v>
      </c>
      <c r="Q401" s="242">
        <f t="shared" si="84"/>
        <v>2</v>
      </c>
      <c r="R401" s="242" t="str">
        <f t="shared" si="80"/>
        <v>能力A_14_0017</v>
      </c>
      <c r="S401" s="242" t="str">
        <f t="shared" si="81"/>
        <v>条件A_14_0012</v>
      </c>
      <c r="T401" s="242" t="str">
        <f t="shared" si="82"/>
        <v>3.7kW超4.0kW以下</v>
      </c>
      <c r="U401" s="242" t="str">
        <f t="shared" si="83"/>
        <v>50Hz、200V、極数4</v>
      </c>
    </row>
    <row r="402" spans="1:21">
      <c r="A402" s="261" t="s">
        <v>6975</v>
      </c>
      <c r="B402" s="262" t="s">
        <v>102</v>
      </c>
      <c r="C402" s="262" t="s">
        <v>7311</v>
      </c>
      <c r="D402" s="262" t="s">
        <v>7312</v>
      </c>
      <c r="E402" s="262" t="str">
        <f t="shared" si="73"/>
        <v xml:space="preserve">A-14-001誘導モータ50Hz、200V、極数44.0kW超5.5kW以下 </v>
      </c>
      <c r="F402" s="260">
        <v>401</v>
      </c>
      <c r="G402" s="263">
        <v>91.9</v>
      </c>
      <c r="H402" s="262" t="s">
        <v>9868</v>
      </c>
      <c r="I402" s="260"/>
      <c r="J402" s="261"/>
      <c r="K402" s="242" t="str">
        <f t="shared" si="74"/>
        <v>能力A_14_001</v>
      </c>
      <c r="L402" s="242" t="str">
        <f t="shared" si="75"/>
        <v>条件A_14_001</v>
      </c>
      <c r="M402" s="242" t="str">
        <f t="shared" si="76"/>
        <v>誘導モータ50Hz、200V、極数4</v>
      </c>
      <c r="N402" s="242">
        <f t="shared" si="77"/>
        <v>8</v>
      </c>
      <c r="O402" s="242">
        <f t="shared" si="78"/>
        <v>0</v>
      </c>
      <c r="P402" s="242">
        <f t="shared" si="79"/>
        <v>0</v>
      </c>
      <c r="Q402" s="242">
        <f t="shared" si="84"/>
        <v>2</v>
      </c>
      <c r="R402" s="242" t="str">
        <f t="shared" si="80"/>
        <v>能力A_14_0018</v>
      </c>
      <c r="S402" s="242" t="str">
        <f t="shared" si="81"/>
        <v>条件A_14_0012</v>
      </c>
      <c r="T402" s="242" t="str">
        <f t="shared" si="82"/>
        <v xml:space="preserve">4.0kW超5.5kW以下 </v>
      </c>
      <c r="U402" s="242" t="str">
        <f t="shared" si="83"/>
        <v>50Hz、200V、極数4</v>
      </c>
    </row>
    <row r="403" spans="1:21">
      <c r="A403" s="261" t="s">
        <v>6975</v>
      </c>
      <c r="B403" s="262" t="s">
        <v>102</v>
      </c>
      <c r="C403" s="262" t="s">
        <v>7311</v>
      </c>
      <c r="D403" s="262" t="s">
        <v>2135</v>
      </c>
      <c r="E403" s="262" t="str">
        <f t="shared" si="73"/>
        <v>A-14-001誘導モータ50Hz、200V、極数45.5kW超7.5kW以下</v>
      </c>
      <c r="F403" s="260">
        <v>402</v>
      </c>
      <c r="G403" s="263">
        <v>91.7</v>
      </c>
      <c r="H403" s="262" t="s">
        <v>9868</v>
      </c>
      <c r="I403" s="260"/>
      <c r="J403" s="261"/>
      <c r="K403" s="242" t="str">
        <f t="shared" si="74"/>
        <v>能力A_14_001</v>
      </c>
      <c r="L403" s="242" t="str">
        <f t="shared" si="75"/>
        <v>条件A_14_001</v>
      </c>
      <c r="M403" s="242" t="str">
        <f t="shared" si="76"/>
        <v>誘導モータ50Hz、200V、極数4</v>
      </c>
      <c r="N403" s="242">
        <f t="shared" si="77"/>
        <v>9</v>
      </c>
      <c r="O403" s="242">
        <f t="shared" si="78"/>
        <v>0</v>
      </c>
      <c r="P403" s="242">
        <f t="shared" si="79"/>
        <v>0</v>
      </c>
      <c r="Q403" s="242">
        <f t="shared" si="84"/>
        <v>2</v>
      </c>
      <c r="R403" s="242" t="str">
        <f t="shared" si="80"/>
        <v>能力A_14_0019</v>
      </c>
      <c r="S403" s="242" t="str">
        <f t="shared" si="81"/>
        <v>条件A_14_0012</v>
      </c>
      <c r="T403" s="242" t="str">
        <f t="shared" si="82"/>
        <v>5.5kW超7.5kW以下</v>
      </c>
      <c r="U403" s="242" t="str">
        <f t="shared" si="83"/>
        <v>50Hz、200V、極数4</v>
      </c>
    </row>
    <row r="404" spans="1:21">
      <c r="A404" s="261" t="s">
        <v>6975</v>
      </c>
      <c r="B404" s="262" t="s">
        <v>102</v>
      </c>
      <c r="C404" s="262" t="s">
        <v>7311</v>
      </c>
      <c r="D404" s="262" t="s">
        <v>7313</v>
      </c>
      <c r="E404" s="262" t="str">
        <f t="shared" si="73"/>
        <v xml:space="preserve">A-14-001誘導モータ50Hz、200V、極数47.5kW超11.0kW以下 </v>
      </c>
      <c r="F404" s="260">
        <v>403</v>
      </c>
      <c r="G404" s="263">
        <v>92.5</v>
      </c>
      <c r="H404" s="262" t="s">
        <v>9868</v>
      </c>
      <c r="I404" s="260"/>
      <c r="J404" s="261"/>
      <c r="K404" s="242" t="str">
        <f t="shared" si="74"/>
        <v>能力A_14_001</v>
      </c>
      <c r="L404" s="242" t="str">
        <f t="shared" si="75"/>
        <v>条件A_14_001</v>
      </c>
      <c r="M404" s="242" t="str">
        <f t="shared" si="76"/>
        <v>誘導モータ50Hz、200V、極数4</v>
      </c>
      <c r="N404" s="242">
        <f t="shared" si="77"/>
        <v>10</v>
      </c>
      <c r="O404" s="242">
        <f t="shared" si="78"/>
        <v>0</v>
      </c>
      <c r="P404" s="242">
        <f t="shared" si="79"/>
        <v>0</v>
      </c>
      <c r="Q404" s="242">
        <f t="shared" si="84"/>
        <v>2</v>
      </c>
      <c r="R404" s="242" t="str">
        <f t="shared" si="80"/>
        <v>能力A_14_00110</v>
      </c>
      <c r="S404" s="242" t="str">
        <f t="shared" si="81"/>
        <v>条件A_14_0012</v>
      </c>
      <c r="T404" s="242" t="str">
        <f t="shared" si="82"/>
        <v xml:space="preserve">7.5kW超11.0kW以下 </v>
      </c>
      <c r="U404" s="242" t="str">
        <f t="shared" si="83"/>
        <v>50Hz、200V、極数4</v>
      </c>
    </row>
    <row r="405" spans="1:21">
      <c r="A405" s="261" t="s">
        <v>6975</v>
      </c>
      <c r="B405" s="262" t="s">
        <v>102</v>
      </c>
      <c r="C405" s="262" t="s">
        <v>7311</v>
      </c>
      <c r="D405" s="262" t="s">
        <v>2142</v>
      </c>
      <c r="E405" s="262" t="str">
        <f t="shared" si="73"/>
        <v>A-14-001誘導モータ50Hz、200V、極数411.0kW超15.0kW以下</v>
      </c>
      <c r="F405" s="260">
        <v>404</v>
      </c>
      <c r="G405" s="263">
        <v>93.1</v>
      </c>
      <c r="H405" s="262" t="s">
        <v>9868</v>
      </c>
      <c r="I405" s="260"/>
      <c r="J405" s="261"/>
      <c r="K405" s="242" t="str">
        <f t="shared" si="74"/>
        <v>能力A_14_001</v>
      </c>
      <c r="L405" s="242" t="str">
        <f t="shared" si="75"/>
        <v>条件A_14_001</v>
      </c>
      <c r="M405" s="242" t="str">
        <f t="shared" si="76"/>
        <v>誘導モータ50Hz、200V、極数4</v>
      </c>
      <c r="N405" s="242">
        <f t="shared" si="77"/>
        <v>11</v>
      </c>
      <c r="O405" s="242">
        <f t="shared" si="78"/>
        <v>0</v>
      </c>
      <c r="P405" s="242">
        <f t="shared" si="79"/>
        <v>0</v>
      </c>
      <c r="Q405" s="242">
        <f t="shared" si="84"/>
        <v>2</v>
      </c>
      <c r="R405" s="242" t="str">
        <f t="shared" si="80"/>
        <v>能力A_14_00111</v>
      </c>
      <c r="S405" s="242" t="str">
        <f t="shared" si="81"/>
        <v>条件A_14_0012</v>
      </c>
      <c r="T405" s="242" t="str">
        <f t="shared" si="82"/>
        <v>11.0kW超15.0kW以下</v>
      </c>
      <c r="U405" s="242" t="str">
        <f t="shared" si="83"/>
        <v>50Hz、200V、極数4</v>
      </c>
    </row>
    <row r="406" spans="1:21">
      <c r="A406" s="261" t="s">
        <v>6975</v>
      </c>
      <c r="B406" s="262" t="s">
        <v>102</v>
      </c>
      <c r="C406" s="262" t="s">
        <v>7311</v>
      </c>
      <c r="D406" s="262" t="s">
        <v>2149</v>
      </c>
      <c r="E406" s="262" t="str">
        <f t="shared" si="73"/>
        <v>A-14-001誘導モータ50Hz、200V、極数415.0kW超18.5kW以下</v>
      </c>
      <c r="F406" s="260">
        <v>405</v>
      </c>
      <c r="G406" s="263">
        <v>94.1</v>
      </c>
      <c r="H406" s="262" t="s">
        <v>9868</v>
      </c>
      <c r="I406" s="260"/>
      <c r="J406" s="261"/>
      <c r="K406" s="242" t="str">
        <f t="shared" si="74"/>
        <v>能力A_14_001</v>
      </c>
      <c r="L406" s="242" t="str">
        <f t="shared" si="75"/>
        <v>条件A_14_001</v>
      </c>
      <c r="M406" s="242" t="str">
        <f t="shared" si="76"/>
        <v>誘導モータ50Hz、200V、極数4</v>
      </c>
      <c r="N406" s="242">
        <f t="shared" si="77"/>
        <v>12</v>
      </c>
      <c r="O406" s="242">
        <f t="shared" si="78"/>
        <v>0</v>
      </c>
      <c r="P406" s="242">
        <f t="shared" si="79"/>
        <v>0</v>
      </c>
      <c r="Q406" s="242">
        <f t="shared" si="84"/>
        <v>2</v>
      </c>
      <c r="R406" s="242" t="str">
        <f t="shared" si="80"/>
        <v>能力A_14_00112</v>
      </c>
      <c r="S406" s="242" t="str">
        <f t="shared" si="81"/>
        <v>条件A_14_0012</v>
      </c>
      <c r="T406" s="242" t="str">
        <f t="shared" si="82"/>
        <v>15.0kW超18.5kW以下</v>
      </c>
      <c r="U406" s="242" t="str">
        <f t="shared" si="83"/>
        <v>50Hz、200V、極数4</v>
      </c>
    </row>
    <row r="407" spans="1:21">
      <c r="A407" s="261" t="s">
        <v>6975</v>
      </c>
      <c r="B407" s="262" t="s">
        <v>102</v>
      </c>
      <c r="C407" s="262" t="s">
        <v>7311</v>
      </c>
      <c r="D407" s="262" t="s">
        <v>2156</v>
      </c>
      <c r="E407" s="262" t="str">
        <f t="shared" si="73"/>
        <v>A-14-001誘導モータ50Hz、200V、極数418.5kW超22.0kW以下</v>
      </c>
      <c r="F407" s="260">
        <v>406</v>
      </c>
      <c r="G407" s="263">
        <v>93.9</v>
      </c>
      <c r="H407" s="262" t="s">
        <v>9868</v>
      </c>
      <c r="I407" s="260"/>
      <c r="J407" s="261"/>
      <c r="K407" s="242" t="str">
        <f t="shared" si="74"/>
        <v>能力A_14_001</v>
      </c>
      <c r="L407" s="242" t="str">
        <f t="shared" si="75"/>
        <v>条件A_14_001</v>
      </c>
      <c r="M407" s="242" t="str">
        <f t="shared" si="76"/>
        <v>誘導モータ50Hz、200V、極数4</v>
      </c>
      <c r="N407" s="242">
        <f t="shared" si="77"/>
        <v>13</v>
      </c>
      <c r="O407" s="242">
        <f t="shared" si="78"/>
        <v>0</v>
      </c>
      <c r="P407" s="242">
        <f t="shared" si="79"/>
        <v>0</v>
      </c>
      <c r="Q407" s="242">
        <f t="shared" si="84"/>
        <v>2</v>
      </c>
      <c r="R407" s="242" t="str">
        <f t="shared" si="80"/>
        <v>能力A_14_00113</v>
      </c>
      <c r="S407" s="242" t="str">
        <f t="shared" si="81"/>
        <v>条件A_14_0012</v>
      </c>
      <c r="T407" s="242" t="str">
        <f t="shared" si="82"/>
        <v>18.5kW超22.0kW以下</v>
      </c>
      <c r="U407" s="242" t="str">
        <f t="shared" si="83"/>
        <v>50Hz、200V、極数4</v>
      </c>
    </row>
    <row r="408" spans="1:21">
      <c r="A408" s="261" t="s">
        <v>6975</v>
      </c>
      <c r="B408" s="262" t="s">
        <v>102</v>
      </c>
      <c r="C408" s="262" t="s">
        <v>7311</v>
      </c>
      <c r="D408" s="262" t="s">
        <v>7314</v>
      </c>
      <c r="E408" s="262" t="str">
        <f t="shared" si="73"/>
        <v xml:space="preserve">A-14-001誘導モータ50Hz、200V、極数422.0kW超30.0kW以下 </v>
      </c>
      <c r="F408" s="260">
        <v>407</v>
      </c>
      <c r="G408" s="263">
        <v>94.5</v>
      </c>
      <c r="H408" s="262" t="s">
        <v>9868</v>
      </c>
      <c r="I408" s="260"/>
      <c r="J408" s="261"/>
      <c r="K408" s="242" t="str">
        <f t="shared" si="74"/>
        <v>能力A_14_001</v>
      </c>
      <c r="L408" s="242" t="str">
        <f t="shared" si="75"/>
        <v>条件A_14_001</v>
      </c>
      <c r="M408" s="242" t="str">
        <f t="shared" si="76"/>
        <v>誘導モータ50Hz、200V、極数4</v>
      </c>
      <c r="N408" s="242">
        <f t="shared" si="77"/>
        <v>14</v>
      </c>
      <c r="O408" s="242">
        <f t="shared" si="78"/>
        <v>0</v>
      </c>
      <c r="P408" s="242">
        <f t="shared" si="79"/>
        <v>0</v>
      </c>
      <c r="Q408" s="242">
        <f t="shared" si="84"/>
        <v>2</v>
      </c>
      <c r="R408" s="242" t="str">
        <f t="shared" si="80"/>
        <v>能力A_14_00114</v>
      </c>
      <c r="S408" s="242" t="str">
        <f t="shared" si="81"/>
        <v>条件A_14_0012</v>
      </c>
      <c r="T408" s="242" t="str">
        <f t="shared" si="82"/>
        <v xml:space="preserve">22.0kW超30.0kW以下 </v>
      </c>
      <c r="U408" s="242" t="str">
        <f t="shared" si="83"/>
        <v>50Hz、200V、極数4</v>
      </c>
    </row>
    <row r="409" spans="1:21">
      <c r="A409" s="261" t="s">
        <v>6975</v>
      </c>
      <c r="B409" s="262" t="s">
        <v>102</v>
      </c>
      <c r="C409" s="262" t="s">
        <v>7311</v>
      </c>
      <c r="D409" s="262" t="s">
        <v>2170</v>
      </c>
      <c r="E409" s="262" t="str">
        <f t="shared" si="73"/>
        <v>A-14-001誘導モータ50Hz、200V、極数430.0kW超37.0kW以下</v>
      </c>
      <c r="F409" s="260">
        <v>408</v>
      </c>
      <c r="G409" s="263">
        <v>95.1</v>
      </c>
      <c r="H409" s="262" t="s">
        <v>9868</v>
      </c>
      <c r="I409" s="260"/>
      <c r="J409" s="261"/>
      <c r="K409" s="242" t="str">
        <f t="shared" si="74"/>
        <v>能力A_14_001</v>
      </c>
      <c r="L409" s="242" t="str">
        <f t="shared" si="75"/>
        <v>条件A_14_001</v>
      </c>
      <c r="M409" s="242" t="str">
        <f t="shared" si="76"/>
        <v>誘導モータ50Hz、200V、極数4</v>
      </c>
      <c r="N409" s="242">
        <f t="shared" si="77"/>
        <v>15</v>
      </c>
      <c r="O409" s="242">
        <f t="shared" si="78"/>
        <v>0</v>
      </c>
      <c r="P409" s="242">
        <f t="shared" si="79"/>
        <v>0</v>
      </c>
      <c r="Q409" s="242">
        <f t="shared" si="84"/>
        <v>2</v>
      </c>
      <c r="R409" s="242" t="str">
        <f t="shared" si="80"/>
        <v>能力A_14_00115</v>
      </c>
      <c r="S409" s="242" t="str">
        <f t="shared" si="81"/>
        <v>条件A_14_0012</v>
      </c>
      <c r="T409" s="242" t="str">
        <f t="shared" si="82"/>
        <v>30.0kW超37.0kW以下</v>
      </c>
      <c r="U409" s="242" t="str">
        <f t="shared" si="83"/>
        <v>50Hz、200V、極数4</v>
      </c>
    </row>
    <row r="410" spans="1:21">
      <c r="A410" s="261" t="s">
        <v>6975</v>
      </c>
      <c r="B410" s="262" t="s">
        <v>102</v>
      </c>
      <c r="C410" s="262" t="s">
        <v>7311</v>
      </c>
      <c r="D410" s="262" t="s">
        <v>4479</v>
      </c>
      <c r="E410" s="262" t="str">
        <f t="shared" si="73"/>
        <v>A-14-001誘導モータ50Hz、200V、極数437.0kW超</v>
      </c>
      <c r="F410" s="260">
        <v>409</v>
      </c>
      <c r="G410" s="263">
        <v>95.9</v>
      </c>
      <c r="H410" s="262" t="s">
        <v>9868</v>
      </c>
      <c r="I410" s="260"/>
      <c r="J410" s="261"/>
      <c r="K410" s="242" t="str">
        <f t="shared" si="74"/>
        <v>能力A_14_001</v>
      </c>
      <c r="L410" s="242" t="str">
        <f t="shared" si="75"/>
        <v>条件A_14_001</v>
      </c>
      <c r="M410" s="242" t="str">
        <f t="shared" si="76"/>
        <v>誘導モータ50Hz、200V、極数4</v>
      </c>
      <c r="N410" s="242">
        <f t="shared" si="77"/>
        <v>16</v>
      </c>
      <c r="O410" s="242">
        <f t="shared" si="78"/>
        <v>0</v>
      </c>
      <c r="P410" s="242">
        <f t="shared" si="79"/>
        <v>0</v>
      </c>
      <c r="Q410" s="242">
        <f t="shared" si="84"/>
        <v>2</v>
      </c>
      <c r="R410" s="242" t="str">
        <f t="shared" si="80"/>
        <v>能力A_14_00116</v>
      </c>
      <c r="S410" s="242" t="str">
        <f t="shared" si="81"/>
        <v>条件A_14_0012</v>
      </c>
      <c r="T410" s="242" t="str">
        <f t="shared" si="82"/>
        <v>37.0kW超</v>
      </c>
      <c r="U410" s="242" t="str">
        <f t="shared" si="83"/>
        <v>50Hz、200V、極数4</v>
      </c>
    </row>
    <row r="411" spans="1:21">
      <c r="A411" s="261" t="s">
        <v>6975</v>
      </c>
      <c r="B411" s="262" t="s">
        <v>102</v>
      </c>
      <c r="C411" s="262" t="s">
        <v>7315</v>
      </c>
      <c r="D411" s="262" t="s">
        <v>10161</v>
      </c>
      <c r="E411" s="262" t="str">
        <f t="shared" si="73"/>
        <v>A-14-001誘導モータ50Hz、200V、極数60.75kW以下</v>
      </c>
      <c r="F411" s="260">
        <v>410</v>
      </c>
      <c r="G411" s="263">
        <v>83.8</v>
      </c>
      <c r="H411" s="262" t="s">
        <v>9868</v>
      </c>
      <c r="I411" s="260"/>
      <c r="J411" s="261"/>
      <c r="K411" s="242" t="str">
        <f t="shared" si="74"/>
        <v>能力A_14_001</v>
      </c>
      <c r="L411" s="242" t="str">
        <f t="shared" si="75"/>
        <v>条件A_14_001</v>
      </c>
      <c r="M411" s="242" t="str">
        <f t="shared" si="76"/>
        <v>誘導モータ50Hz、200V、極数6</v>
      </c>
      <c r="N411" s="242">
        <f t="shared" si="77"/>
        <v>1</v>
      </c>
      <c r="O411" s="242">
        <f t="shared" si="78"/>
        <v>1</v>
      </c>
      <c r="P411" s="242">
        <f t="shared" si="79"/>
        <v>0</v>
      </c>
      <c r="Q411" s="242">
        <f t="shared" si="84"/>
        <v>3</v>
      </c>
      <c r="R411" s="242" t="str">
        <f t="shared" si="80"/>
        <v>能力A_14_0011</v>
      </c>
      <c r="S411" s="242" t="str">
        <f t="shared" si="81"/>
        <v>条件A_14_0013</v>
      </c>
      <c r="T411" s="242" t="str">
        <f t="shared" si="82"/>
        <v>0.75kW以下</v>
      </c>
      <c r="U411" s="242" t="str">
        <f t="shared" si="83"/>
        <v>50Hz、200V、極数6</v>
      </c>
    </row>
    <row r="412" spans="1:21">
      <c r="A412" s="261" t="s">
        <v>6975</v>
      </c>
      <c r="B412" s="262" t="s">
        <v>102</v>
      </c>
      <c r="C412" s="262" t="s">
        <v>7315</v>
      </c>
      <c r="D412" s="262" t="s">
        <v>9869</v>
      </c>
      <c r="E412" s="262" t="str">
        <f t="shared" si="73"/>
        <v>A-14-001誘導モータ50Hz、200V、極数60.75kW超1.1kW以下</v>
      </c>
      <c r="F412" s="260">
        <v>411</v>
      </c>
      <c r="G412" s="263" t="s">
        <v>146</v>
      </c>
      <c r="H412" s="262" t="s">
        <v>9868</v>
      </c>
      <c r="I412" s="260"/>
      <c r="J412" s="261"/>
      <c r="K412" s="242" t="str">
        <f t="shared" si="74"/>
        <v>能力A_14_001</v>
      </c>
      <c r="L412" s="242" t="str">
        <f t="shared" si="75"/>
        <v>条件A_14_001</v>
      </c>
      <c r="M412" s="242" t="str">
        <f t="shared" si="76"/>
        <v>誘導モータ50Hz、200V、極数6</v>
      </c>
      <c r="N412" s="242">
        <f t="shared" si="77"/>
        <v>2</v>
      </c>
      <c r="O412" s="242">
        <f t="shared" si="78"/>
        <v>0</v>
      </c>
      <c r="P412" s="242">
        <f t="shared" si="79"/>
        <v>0</v>
      </c>
      <c r="Q412" s="242">
        <f t="shared" si="84"/>
        <v>3</v>
      </c>
      <c r="R412" s="242" t="str">
        <f t="shared" si="80"/>
        <v>能力A_14_0012</v>
      </c>
      <c r="S412" s="242" t="str">
        <f t="shared" si="81"/>
        <v>条件A_14_0013</v>
      </c>
      <c r="T412" s="242" t="str">
        <f t="shared" si="82"/>
        <v>0.75kW超1.1kW以下</v>
      </c>
      <c r="U412" s="242" t="str">
        <f t="shared" si="83"/>
        <v>50Hz、200V、極数6</v>
      </c>
    </row>
    <row r="413" spans="1:21">
      <c r="A413" s="261" t="s">
        <v>6975</v>
      </c>
      <c r="B413" s="262" t="s">
        <v>102</v>
      </c>
      <c r="C413" s="262" t="s">
        <v>7315</v>
      </c>
      <c r="D413" s="262" t="s">
        <v>2096</v>
      </c>
      <c r="E413" s="262" t="str">
        <f t="shared" si="73"/>
        <v>A-14-001誘導モータ50Hz、200V、極数61.1kW超1.5kW以下</v>
      </c>
      <c r="F413" s="260">
        <v>412</v>
      </c>
      <c r="G413" s="263">
        <v>87.2</v>
      </c>
      <c r="H413" s="262" t="s">
        <v>9868</v>
      </c>
      <c r="I413" s="260"/>
      <c r="J413" s="261"/>
      <c r="K413" s="242" t="str">
        <f t="shared" si="74"/>
        <v>能力A_14_001</v>
      </c>
      <c r="L413" s="242" t="str">
        <f t="shared" si="75"/>
        <v>条件A_14_001</v>
      </c>
      <c r="M413" s="242" t="str">
        <f t="shared" si="76"/>
        <v>誘導モータ50Hz、200V、極数6</v>
      </c>
      <c r="N413" s="242">
        <f t="shared" si="77"/>
        <v>3</v>
      </c>
      <c r="O413" s="242">
        <f t="shared" si="78"/>
        <v>0</v>
      </c>
      <c r="P413" s="242">
        <f t="shared" si="79"/>
        <v>0</v>
      </c>
      <c r="Q413" s="242">
        <f t="shared" si="84"/>
        <v>3</v>
      </c>
      <c r="R413" s="242" t="str">
        <f t="shared" si="80"/>
        <v>能力A_14_0013</v>
      </c>
      <c r="S413" s="242" t="str">
        <f t="shared" si="81"/>
        <v>条件A_14_0013</v>
      </c>
      <c r="T413" s="242" t="str">
        <f t="shared" si="82"/>
        <v>1.1kW超1.5kW以下</v>
      </c>
      <c r="U413" s="242" t="str">
        <f t="shared" si="83"/>
        <v>50Hz、200V、極数6</v>
      </c>
    </row>
    <row r="414" spans="1:21">
      <c r="A414" s="261" t="s">
        <v>6975</v>
      </c>
      <c r="B414" s="262" t="s">
        <v>102</v>
      </c>
      <c r="C414" s="262" t="s">
        <v>7315</v>
      </c>
      <c r="D414" s="262" t="s">
        <v>2114</v>
      </c>
      <c r="E414" s="262" t="str">
        <f t="shared" si="73"/>
        <v>A-14-001誘導モータ50Hz、200V、極数61.5kW超2.2kW以下</v>
      </c>
      <c r="F414" s="260">
        <v>413</v>
      </c>
      <c r="G414" s="263">
        <v>89.3</v>
      </c>
      <c r="H414" s="262" t="s">
        <v>9868</v>
      </c>
      <c r="I414" s="260"/>
      <c r="J414" s="261"/>
      <c r="K414" s="242" t="str">
        <f t="shared" si="74"/>
        <v>能力A_14_001</v>
      </c>
      <c r="L414" s="242" t="str">
        <f t="shared" si="75"/>
        <v>条件A_14_001</v>
      </c>
      <c r="M414" s="242" t="str">
        <f t="shared" si="76"/>
        <v>誘導モータ50Hz、200V、極数6</v>
      </c>
      <c r="N414" s="242">
        <f t="shared" si="77"/>
        <v>4</v>
      </c>
      <c r="O414" s="242">
        <f t="shared" si="78"/>
        <v>0</v>
      </c>
      <c r="P414" s="242">
        <f t="shared" si="79"/>
        <v>0</v>
      </c>
      <c r="Q414" s="242">
        <f t="shared" si="84"/>
        <v>3</v>
      </c>
      <c r="R414" s="242" t="str">
        <f t="shared" si="80"/>
        <v>能力A_14_0014</v>
      </c>
      <c r="S414" s="242" t="str">
        <f t="shared" si="81"/>
        <v>条件A_14_0013</v>
      </c>
      <c r="T414" s="242" t="str">
        <f t="shared" si="82"/>
        <v>1.5kW超2.2kW以下</v>
      </c>
      <c r="U414" s="242" t="str">
        <f t="shared" si="83"/>
        <v>50Hz、200V、極数6</v>
      </c>
    </row>
    <row r="415" spans="1:21">
      <c r="A415" s="261" t="s">
        <v>6975</v>
      </c>
      <c r="B415" s="262" t="s">
        <v>102</v>
      </c>
      <c r="C415" s="262" t="s">
        <v>7315</v>
      </c>
      <c r="D415" s="262" t="s">
        <v>9870</v>
      </c>
      <c r="E415" s="262" t="str">
        <f t="shared" si="73"/>
        <v xml:space="preserve">A-14-001誘導モータ50Hz、200V、極数62.2kW超3.0kW以下 </v>
      </c>
      <c r="F415" s="260">
        <v>414</v>
      </c>
      <c r="G415" s="263" t="s">
        <v>146</v>
      </c>
      <c r="H415" s="262" t="s">
        <v>9868</v>
      </c>
      <c r="I415" s="260"/>
      <c r="J415" s="261"/>
      <c r="K415" s="242" t="str">
        <f t="shared" si="74"/>
        <v>能力A_14_001</v>
      </c>
      <c r="L415" s="242" t="str">
        <f t="shared" si="75"/>
        <v>条件A_14_001</v>
      </c>
      <c r="M415" s="242" t="str">
        <f t="shared" si="76"/>
        <v>誘導モータ50Hz、200V、極数6</v>
      </c>
      <c r="N415" s="242">
        <f t="shared" si="77"/>
        <v>5</v>
      </c>
      <c r="O415" s="242">
        <f t="shared" si="78"/>
        <v>0</v>
      </c>
      <c r="P415" s="242">
        <f t="shared" si="79"/>
        <v>0</v>
      </c>
      <c r="Q415" s="242">
        <f t="shared" si="84"/>
        <v>3</v>
      </c>
      <c r="R415" s="242" t="str">
        <f t="shared" si="80"/>
        <v>能力A_14_0015</v>
      </c>
      <c r="S415" s="242" t="str">
        <f t="shared" si="81"/>
        <v>条件A_14_0013</v>
      </c>
      <c r="T415" s="242" t="str">
        <f t="shared" si="82"/>
        <v xml:space="preserve">2.2kW超3.0kW以下 </v>
      </c>
      <c r="U415" s="242" t="str">
        <f t="shared" si="83"/>
        <v>50Hz、200V、極数6</v>
      </c>
    </row>
    <row r="416" spans="1:21">
      <c r="A416" s="261" t="s">
        <v>6975</v>
      </c>
      <c r="B416" s="262" t="s">
        <v>102</v>
      </c>
      <c r="C416" s="262" t="s">
        <v>7315</v>
      </c>
      <c r="D416" s="262" t="s">
        <v>2121</v>
      </c>
      <c r="E416" s="262" t="str">
        <f t="shared" si="73"/>
        <v>A-14-001誘導モータ50Hz、200V、極数63.0kW超3.7kW以下</v>
      </c>
      <c r="F416" s="260">
        <v>415</v>
      </c>
      <c r="G416" s="263">
        <v>89.3</v>
      </c>
      <c r="H416" s="262" t="s">
        <v>9868</v>
      </c>
      <c r="I416" s="260"/>
      <c r="J416" s="261"/>
      <c r="K416" s="242" t="str">
        <f t="shared" si="74"/>
        <v>能力A_14_001</v>
      </c>
      <c r="L416" s="242" t="str">
        <f t="shared" si="75"/>
        <v>条件A_14_001</v>
      </c>
      <c r="M416" s="242" t="str">
        <f t="shared" si="76"/>
        <v>誘導モータ50Hz、200V、極数6</v>
      </c>
      <c r="N416" s="242">
        <f t="shared" si="77"/>
        <v>6</v>
      </c>
      <c r="O416" s="242">
        <f t="shared" si="78"/>
        <v>0</v>
      </c>
      <c r="P416" s="242">
        <f t="shared" si="79"/>
        <v>0</v>
      </c>
      <c r="Q416" s="242">
        <f t="shared" si="84"/>
        <v>3</v>
      </c>
      <c r="R416" s="242" t="str">
        <f t="shared" si="80"/>
        <v>能力A_14_0016</v>
      </c>
      <c r="S416" s="242" t="str">
        <f t="shared" si="81"/>
        <v>条件A_14_0013</v>
      </c>
      <c r="T416" s="242" t="str">
        <f t="shared" si="82"/>
        <v>3.0kW超3.7kW以下</v>
      </c>
      <c r="U416" s="242" t="str">
        <f t="shared" si="83"/>
        <v>50Hz、200V、極数6</v>
      </c>
    </row>
    <row r="417" spans="1:21">
      <c r="A417" s="261" t="s">
        <v>6975</v>
      </c>
      <c r="B417" s="262" t="s">
        <v>102</v>
      </c>
      <c r="C417" s="262" t="s">
        <v>7315</v>
      </c>
      <c r="D417" s="262" t="s">
        <v>9871</v>
      </c>
      <c r="E417" s="262" t="str">
        <f t="shared" si="73"/>
        <v xml:space="preserve">A-14-001誘導モータ50Hz、200V、極数63.7kW超4.0kW以下 </v>
      </c>
      <c r="F417" s="260">
        <v>416</v>
      </c>
      <c r="G417" s="263" t="s">
        <v>146</v>
      </c>
      <c r="H417" s="262" t="s">
        <v>9868</v>
      </c>
      <c r="I417" s="260"/>
      <c r="J417" s="261"/>
      <c r="K417" s="242" t="str">
        <f t="shared" si="74"/>
        <v>能力A_14_001</v>
      </c>
      <c r="L417" s="242" t="str">
        <f t="shared" si="75"/>
        <v>条件A_14_001</v>
      </c>
      <c r="M417" s="242" t="str">
        <f t="shared" si="76"/>
        <v>誘導モータ50Hz、200V、極数6</v>
      </c>
      <c r="N417" s="242">
        <f t="shared" si="77"/>
        <v>7</v>
      </c>
      <c r="O417" s="242">
        <f t="shared" si="78"/>
        <v>0</v>
      </c>
      <c r="P417" s="242">
        <f t="shared" si="79"/>
        <v>0</v>
      </c>
      <c r="Q417" s="242">
        <f t="shared" si="84"/>
        <v>3</v>
      </c>
      <c r="R417" s="242" t="str">
        <f t="shared" si="80"/>
        <v>能力A_14_0017</v>
      </c>
      <c r="S417" s="242" t="str">
        <f t="shared" si="81"/>
        <v>条件A_14_0013</v>
      </c>
      <c r="T417" s="242" t="str">
        <f t="shared" si="82"/>
        <v xml:space="preserve">3.7kW超4.0kW以下 </v>
      </c>
      <c r="U417" s="242" t="str">
        <f t="shared" si="83"/>
        <v>50Hz、200V、極数6</v>
      </c>
    </row>
    <row r="418" spans="1:21">
      <c r="A418" s="261" t="s">
        <v>6975</v>
      </c>
      <c r="B418" s="262" t="s">
        <v>102</v>
      </c>
      <c r="C418" s="262" t="s">
        <v>7315</v>
      </c>
      <c r="D418" s="262" t="s">
        <v>2128</v>
      </c>
      <c r="E418" s="262" t="str">
        <f t="shared" si="73"/>
        <v>A-14-001誘導モータ50Hz、200V、極数64.0kW超5.5kW以下</v>
      </c>
      <c r="F418" s="260">
        <v>417</v>
      </c>
      <c r="G418" s="263">
        <v>91.1</v>
      </c>
      <c r="H418" s="262" t="s">
        <v>9868</v>
      </c>
      <c r="I418" s="260"/>
      <c r="J418" s="261"/>
      <c r="K418" s="242" t="str">
        <f t="shared" si="74"/>
        <v>能力A_14_001</v>
      </c>
      <c r="L418" s="242" t="str">
        <f t="shared" si="75"/>
        <v>条件A_14_001</v>
      </c>
      <c r="M418" s="242" t="str">
        <f t="shared" si="76"/>
        <v>誘導モータ50Hz、200V、極数6</v>
      </c>
      <c r="N418" s="242">
        <f t="shared" si="77"/>
        <v>8</v>
      </c>
      <c r="O418" s="242">
        <f t="shared" si="78"/>
        <v>0</v>
      </c>
      <c r="P418" s="242">
        <f t="shared" si="79"/>
        <v>0</v>
      </c>
      <c r="Q418" s="242">
        <f t="shared" si="84"/>
        <v>3</v>
      </c>
      <c r="R418" s="242" t="str">
        <f t="shared" si="80"/>
        <v>能力A_14_0018</v>
      </c>
      <c r="S418" s="242" t="str">
        <f t="shared" si="81"/>
        <v>条件A_14_0013</v>
      </c>
      <c r="T418" s="242" t="str">
        <f t="shared" si="82"/>
        <v>4.0kW超5.5kW以下</v>
      </c>
      <c r="U418" s="242" t="str">
        <f t="shared" si="83"/>
        <v>50Hz、200V、極数6</v>
      </c>
    </row>
    <row r="419" spans="1:21">
      <c r="A419" s="261" t="s">
        <v>6975</v>
      </c>
      <c r="B419" s="262" t="s">
        <v>102</v>
      </c>
      <c r="C419" s="262" t="s">
        <v>7315</v>
      </c>
      <c r="D419" s="262" t="s">
        <v>2135</v>
      </c>
      <c r="E419" s="262" t="str">
        <f t="shared" si="73"/>
        <v>A-14-001誘導モータ50Hz、200V、極数65.5kW超7.5kW以下</v>
      </c>
      <c r="F419" s="260">
        <v>418</v>
      </c>
      <c r="G419" s="263">
        <v>91.1</v>
      </c>
      <c r="H419" s="262" t="s">
        <v>9868</v>
      </c>
      <c r="I419" s="260"/>
      <c r="J419" s="261"/>
      <c r="K419" s="242" t="str">
        <f t="shared" si="74"/>
        <v>能力A_14_001</v>
      </c>
      <c r="L419" s="242" t="str">
        <f t="shared" si="75"/>
        <v>条件A_14_001</v>
      </c>
      <c r="M419" s="242" t="str">
        <f t="shared" si="76"/>
        <v>誘導モータ50Hz、200V、極数6</v>
      </c>
      <c r="N419" s="242">
        <f t="shared" si="77"/>
        <v>9</v>
      </c>
      <c r="O419" s="242">
        <f t="shared" si="78"/>
        <v>0</v>
      </c>
      <c r="P419" s="242">
        <f t="shared" si="79"/>
        <v>0</v>
      </c>
      <c r="Q419" s="242">
        <f t="shared" si="84"/>
        <v>3</v>
      </c>
      <c r="R419" s="242" t="str">
        <f t="shared" si="80"/>
        <v>能力A_14_0019</v>
      </c>
      <c r="S419" s="242" t="str">
        <f t="shared" si="81"/>
        <v>条件A_14_0013</v>
      </c>
      <c r="T419" s="242" t="str">
        <f t="shared" si="82"/>
        <v>5.5kW超7.5kW以下</v>
      </c>
      <c r="U419" s="242" t="str">
        <f t="shared" si="83"/>
        <v>50Hz、200V、極数6</v>
      </c>
    </row>
    <row r="420" spans="1:21">
      <c r="A420" s="261" t="s">
        <v>6975</v>
      </c>
      <c r="B420" s="262" t="s">
        <v>102</v>
      </c>
      <c r="C420" s="262" t="s">
        <v>7315</v>
      </c>
      <c r="D420" s="262" t="s">
        <v>7313</v>
      </c>
      <c r="E420" s="262" t="str">
        <f t="shared" si="73"/>
        <v xml:space="preserve">A-14-001誘導モータ50Hz、200V、極数67.5kW超11.0kW以下 </v>
      </c>
      <c r="F420" s="260">
        <v>419</v>
      </c>
      <c r="G420" s="263">
        <v>91.7</v>
      </c>
      <c r="H420" s="262" t="s">
        <v>9868</v>
      </c>
      <c r="I420" s="260"/>
      <c r="J420" s="261"/>
      <c r="K420" s="242" t="str">
        <f t="shared" si="74"/>
        <v>能力A_14_001</v>
      </c>
      <c r="L420" s="242" t="str">
        <f t="shared" si="75"/>
        <v>条件A_14_001</v>
      </c>
      <c r="M420" s="242" t="str">
        <f t="shared" si="76"/>
        <v>誘導モータ50Hz、200V、極数6</v>
      </c>
      <c r="N420" s="242">
        <f t="shared" si="77"/>
        <v>10</v>
      </c>
      <c r="O420" s="242">
        <f t="shared" si="78"/>
        <v>0</v>
      </c>
      <c r="P420" s="242">
        <f t="shared" si="79"/>
        <v>0</v>
      </c>
      <c r="Q420" s="242">
        <f t="shared" si="84"/>
        <v>3</v>
      </c>
      <c r="R420" s="242" t="str">
        <f t="shared" si="80"/>
        <v>能力A_14_00110</v>
      </c>
      <c r="S420" s="242" t="str">
        <f t="shared" si="81"/>
        <v>条件A_14_0013</v>
      </c>
      <c r="T420" s="242" t="str">
        <f t="shared" si="82"/>
        <v xml:space="preserve">7.5kW超11.0kW以下 </v>
      </c>
      <c r="U420" s="242" t="str">
        <f t="shared" si="83"/>
        <v>50Hz、200V、極数6</v>
      </c>
    </row>
    <row r="421" spans="1:21">
      <c r="A421" s="261" t="s">
        <v>6975</v>
      </c>
      <c r="B421" s="262" t="s">
        <v>102</v>
      </c>
      <c r="C421" s="262" t="s">
        <v>7315</v>
      </c>
      <c r="D421" s="262" t="s">
        <v>2142</v>
      </c>
      <c r="E421" s="262" t="str">
        <f t="shared" si="73"/>
        <v>A-14-001誘導モータ50Hz、200V、極数611.0kW超15.0kW以下</v>
      </c>
      <c r="F421" s="260">
        <v>420</v>
      </c>
      <c r="G421" s="263">
        <v>92.5</v>
      </c>
      <c r="H421" s="262" t="s">
        <v>9868</v>
      </c>
      <c r="I421" s="260"/>
      <c r="J421" s="261"/>
      <c r="K421" s="242" t="str">
        <f t="shared" si="74"/>
        <v>能力A_14_001</v>
      </c>
      <c r="L421" s="242" t="str">
        <f t="shared" si="75"/>
        <v>条件A_14_001</v>
      </c>
      <c r="M421" s="242" t="str">
        <f t="shared" si="76"/>
        <v>誘導モータ50Hz、200V、極数6</v>
      </c>
      <c r="N421" s="242">
        <f t="shared" si="77"/>
        <v>11</v>
      </c>
      <c r="O421" s="242">
        <f t="shared" si="78"/>
        <v>0</v>
      </c>
      <c r="P421" s="242">
        <f t="shared" si="79"/>
        <v>0</v>
      </c>
      <c r="Q421" s="242">
        <f t="shared" si="84"/>
        <v>3</v>
      </c>
      <c r="R421" s="242" t="str">
        <f t="shared" si="80"/>
        <v>能力A_14_00111</v>
      </c>
      <c r="S421" s="242" t="str">
        <f t="shared" si="81"/>
        <v>条件A_14_0013</v>
      </c>
      <c r="T421" s="242" t="str">
        <f t="shared" si="82"/>
        <v>11.0kW超15.0kW以下</v>
      </c>
      <c r="U421" s="242" t="str">
        <f t="shared" si="83"/>
        <v>50Hz、200V、極数6</v>
      </c>
    </row>
    <row r="422" spans="1:21">
      <c r="A422" s="261" t="s">
        <v>6975</v>
      </c>
      <c r="B422" s="262" t="s">
        <v>102</v>
      </c>
      <c r="C422" s="262" t="s">
        <v>7315</v>
      </c>
      <c r="D422" s="262" t="s">
        <v>2149</v>
      </c>
      <c r="E422" s="262" t="str">
        <f t="shared" si="73"/>
        <v>A-14-001誘導モータ50Hz、200V、極数615.0kW超18.5kW以下</v>
      </c>
      <c r="F422" s="260">
        <v>421</v>
      </c>
      <c r="G422" s="263">
        <v>92.7</v>
      </c>
      <c r="H422" s="262" t="s">
        <v>9868</v>
      </c>
      <c r="I422" s="260"/>
      <c r="J422" s="261"/>
      <c r="K422" s="242" t="str">
        <f t="shared" si="74"/>
        <v>能力A_14_001</v>
      </c>
      <c r="L422" s="242" t="str">
        <f t="shared" si="75"/>
        <v>条件A_14_001</v>
      </c>
      <c r="M422" s="242" t="str">
        <f t="shared" si="76"/>
        <v>誘導モータ50Hz、200V、極数6</v>
      </c>
      <c r="N422" s="242">
        <f t="shared" si="77"/>
        <v>12</v>
      </c>
      <c r="O422" s="242">
        <f t="shared" si="78"/>
        <v>0</v>
      </c>
      <c r="P422" s="242">
        <f t="shared" si="79"/>
        <v>0</v>
      </c>
      <c r="Q422" s="242">
        <f t="shared" si="84"/>
        <v>3</v>
      </c>
      <c r="R422" s="242" t="str">
        <f t="shared" si="80"/>
        <v>能力A_14_00112</v>
      </c>
      <c r="S422" s="242" t="str">
        <f t="shared" si="81"/>
        <v>条件A_14_0013</v>
      </c>
      <c r="T422" s="242" t="str">
        <f t="shared" si="82"/>
        <v>15.0kW超18.5kW以下</v>
      </c>
      <c r="U422" s="242" t="str">
        <f t="shared" si="83"/>
        <v>50Hz、200V、極数6</v>
      </c>
    </row>
    <row r="423" spans="1:21">
      <c r="A423" s="261" t="s">
        <v>6975</v>
      </c>
      <c r="B423" s="262" t="s">
        <v>102</v>
      </c>
      <c r="C423" s="262" t="s">
        <v>7315</v>
      </c>
      <c r="D423" s="262" t="s">
        <v>2156</v>
      </c>
      <c r="E423" s="262" t="str">
        <f t="shared" si="73"/>
        <v>A-14-001誘導モータ50Hz、200V、極数618.5kW超22.0kW以下</v>
      </c>
      <c r="F423" s="260">
        <v>422</v>
      </c>
      <c r="G423" s="263">
        <v>93.2</v>
      </c>
      <c r="H423" s="262" t="s">
        <v>9868</v>
      </c>
      <c r="I423" s="260"/>
      <c r="J423" s="261"/>
      <c r="K423" s="242" t="str">
        <f t="shared" si="74"/>
        <v>能力A_14_001</v>
      </c>
      <c r="L423" s="242" t="str">
        <f t="shared" si="75"/>
        <v>条件A_14_001</v>
      </c>
      <c r="M423" s="242" t="str">
        <f t="shared" si="76"/>
        <v>誘導モータ50Hz、200V、極数6</v>
      </c>
      <c r="N423" s="242">
        <f t="shared" si="77"/>
        <v>13</v>
      </c>
      <c r="O423" s="242">
        <f t="shared" si="78"/>
        <v>0</v>
      </c>
      <c r="P423" s="242">
        <f t="shared" si="79"/>
        <v>0</v>
      </c>
      <c r="Q423" s="242">
        <f t="shared" si="84"/>
        <v>3</v>
      </c>
      <c r="R423" s="242" t="str">
        <f t="shared" si="80"/>
        <v>能力A_14_00113</v>
      </c>
      <c r="S423" s="242" t="str">
        <f t="shared" si="81"/>
        <v>条件A_14_0013</v>
      </c>
      <c r="T423" s="242" t="str">
        <f t="shared" si="82"/>
        <v>18.5kW超22.0kW以下</v>
      </c>
      <c r="U423" s="242" t="str">
        <f t="shared" si="83"/>
        <v>50Hz、200V、極数6</v>
      </c>
    </row>
    <row r="424" spans="1:21">
      <c r="A424" s="261" t="s">
        <v>6975</v>
      </c>
      <c r="B424" s="262" t="s">
        <v>102</v>
      </c>
      <c r="C424" s="262" t="s">
        <v>7315</v>
      </c>
      <c r="D424" s="262" t="s">
        <v>7314</v>
      </c>
      <c r="E424" s="262" t="str">
        <f t="shared" si="73"/>
        <v xml:space="preserve">A-14-001誘導モータ50Hz、200V、極数622.0kW超30.0kW以下 </v>
      </c>
      <c r="F424" s="260">
        <v>423</v>
      </c>
      <c r="G424" s="263">
        <v>94.2</v>
      </c>
      <c r="H424" s="262" t="s">
        <v>9868</v>
      </c>
      <c r="I424" s="260"/>
      <c r="J424" s="261"/>
      <c r="K424" s="242" t="str">
        <f t="shared" si="74"/>
        <v>能力A_14_001</v>
      </c>
      <c r="L424" s="242" t="str">
        <f t="shared" si="75"/>
        <v>条件A_14_001</v>
      </c>
      <c r="M424" s="242" t="str">
        <f t="shared" si="76"/>
        <v>誘導モータ50Hz、200V、極数6</v>
      </c>
      <c r="N424" s="242">
        <f t="shared" si="77"/>
        <v>14</v>
      </c>
      <c r="O424" s="242">
        <f t="shared" si="78"/>
        <v>0</v>
      </c>
      <c r="P424" s="242">
        <f t="shared" si="79"/>
        <v>0</v>
      </c>
      <c r="Q424" s="242">
        <f t="shared" si="84"/>
        <v>3</v>
      </c>
      <c r="R424" s="242" t="str">
        <f t="shared" si="80"/>
        <v>能力A_14_00114</v>
      </c>
      <c r="S424" s="242" t="str">
        <f t="shared" si="81"/>
        <v>条件A_14_0013</v>
      </c>
      <c r="T424" s="242" t="str">
        <f t="shared" si="82"/>
        <v xml:space="preserve">22.0kW超30.0kW以下 </v>
      </c>
      <c r="U424" s="242" t="str">
        <f t="shared" si="83"/>
        <v>50Hz、200V、極数6</v>
      </c>
    </row>
    <row r="425" spans="1:21">
      <c r="A425" s="261" t="s">
        <v>6975</v>
      </c>
      <c r="B425" s="262" t="s">
        <v>102</v>
      </c>
      <c r="C425" s="262" t="s">
        <v>7315</v>
      </c>
      <c r="D425" s="262" t="s">
        <v>2170</v>
      </c>
      <c r="E425" s="262" t="str">
        <f t="shared" si="73"/>
        <v>A-14-001誘導モータ50Hz、200V、極数630.0kW超37.0kW以下</v>
      </c>
      <c r="F425" s="260">
        <v>424</v>
      </c>
      <c r="G425" s="263">
        <v>93.9</v>
      </c>
      <c r="H425" s="262" t="s">
        <v>9868</v>
      </c>
      <c r="I425" s="260"/>
      <c r="J425" s="261"/>
      <c r="K425" s="242" t="str">
        <f t="shared" si="74"/>
        <v>能力A_14_001</v>
      </c>
      <c r="L425" s="242" t="str">
        <f t="shared" si="75"/>
        <v>条件A_14_001</v>
      </c>
      <c r="M425" s="242" t="str">
        <f t="shared" si="76"/>
        <v>誘導モータ50Hz、200V、極数6</v>
      </c>
      <c r="N425" s="242">
        <f t="shared" si="77"/>
        <v>15</v>
      </c>
      <c r="O425" s="242">
        <f t="shared" si="78"/>
        <v>0</v>
      </c>
      <c r="P425" s="242">
        <f t="shared" si="79"/>
        <v>0</v>
      </c>
      <c r="Q425" s="242">
        <f t="shared" si="84"/>
        <v>3</v>
      </c>
      <c r="R425" s="242" t="str">
        <f t="shared" si="80"/>
        <v>能力A_14_00115</v>
      </c>
      <c r="S425" s="242" t="str">
        <f t="shared" si="81"/>
        <v>条件A_14_0013</v>
      </c>
      <c r="T425" s="242" t="str">
        <f t="shared" si="82"/>
        <v>30.0kW超37.0kW以下</v>
      </c>
      <c r="U425" s="242" t="str">
        <f t="shared" si="83"/>
        <v>50Hz、200V、極数6</v>
      </c>
    </row>
    <row r="426" spans="1:21">
      <c r="A426" s="261" t="s">
        <v>6975</v>
      </c>
      <c r="B426" s="262" t="s">
        <v>102</v>
      </c>
      <c r="C426" s="262" t="s">
        <v>7315</v>
      </c>
      <c r="D426" s="262" t="s">
        <v>4479</v>
      </c>
      <c r="E426" s="262" t="str">
        <f t="shared" si="73"/>
        <v>A-14-001誘導モータ50Hz、200V、極数637.0kW超</v>
      </c>
      <c r="F426" s="260">
        <v>425</v>
      </c>
      <c r="G426" s="263">
        <v>94.7</v>
      </c>
      <c r="H426" s="262" t="s">
        <v>9868</v>
      </c>
      <c r="I426" s="260"/>
      <c r="J426" s="261"/>
      <c r="K426" s="242" t="str">
        <f t="shared" si="74"/>
        <v>能力A_14_001</v>
      </c>
      <c r="L426" s="242" t="str">
        <f t="shared" si="75"/>
        <v>条件A_14_001</v>
      </c>
      <c r="M426" s="242" t="str">
        <f t="shared" si="76"/>
        <v>誘導モータ50Hz、200V、極数6</v>
      </c>
      <c r="N426" s="242">
        <f t="shared" si="77"/>
        <v>16</v>
      </c>
      <c r="O426" s="242">
        <f t="shared" si="78"/>
        <v>0</v>
      </c>
      <c r="P426" s="242">
        <f t="shared" si="79"/>
        <v>0</v>
      </c>
      <c r="Q426" s="242">
        <f t="shared" si="84"/>
        <v>3</v>
      </c>
      <c r="R426" s="242" t="str">
        <f t="shared" si="80"/>
        <v>能力A_14_00116</v>
      </c>
      <c r="S426" s="242" t="str">
        <f t="shared" si="81"/>
        <v>条件A_14_0013</v>
      </c>
      <c r="T426" s="242" t="str">
        <f t="shared" si="82"/>
        <v>37.0kW超</v>
      </c>
      <c r="U426" s="242" t="str">
        <f t="shared" si="83"/>
        <v>50Hz、200V、極数6</v>
      </c>
    </row>
    <row r="427" spans="1:21">
      <c r="A427" s="261" t="s">
        <v>6975</v>
      </c>
      <c r="B427" s="262" t="s">
        <v>102</v>
      </c>
      <c r="C427" s="262" t="s">
        <v>7316</v>
      </c>
      <c r="D427" s="262" t="s">
        <v>10162</v>
      </c>
      <c r="E427" s="262" t="str">
        <f t="shared" si="73"/>
        <v>A-14-001誘導モータ60Hz、220V、極数20.75kW以下</v>
      </c>
      <c r="F427" s="260">
        <v>426</v>
      </c>
      <c r="G427" s="263">
        <v>86.2</v>
      </c>
      <c r="H427" s="262" t="s">
        <v>9868</v>
      </c>
      <c r="I427" s="260"/>
      <c r="J427" s="261"/>
      <c r="K427" s="242" t="str">
        <f t="shared" si="74"/>
        <v>能力A_14_001</v>
      </c>
      <c r="L427" s="242" t="str">
        <f t="shared" si="75"/>
        <v>条件A_14_001</v>
      </c>
      <c r="M427" s="242" t="str">
        <f t="shared" si="76"/>
        <v>誘導モータ60Hz、220V、極数2</v>
      </c>
      <c r="N427" s="242">
        <f t="shared" si="77"/>
        <v>1</v>
      </c>
      <c r="O427" s="242">
        <f t="shared" si="78"/>
        <v>1</v>
      </c>
      <c r="P427" s="242">
        <f t="shared" si="79"/>
        <v>0</v>
      </c>
      <c r="Q427" s="242">
        <f t="shared" si="84"/>
        <v>4</v>
      </c>
      <c r="R427" s="242" t="str">
        <f t="shared" si="80"/>
        <v>能力A_14_0011</v>
      </c>
      <c r="S427" s="242" t="str">
        <f t="shared" si="81"/>
        <v>条件A_14_0014</v>
      </c>
      <c r="T427" s="242" t="str">
        <f t="shared" si="82"/>
        <v>0.75kW以下</v>
      </c>
      <c r="U427" s="242" t="str">
        <f t="shared" si="83"/>
        <v>60Hz、220V、極数2</v>
      </c>
    </row>
    <row r="428" spans="1:21">
      <c r="A428" s="261" t="s">
        <v>6975</v>
      </c>
      <c r="B428" s="262" t="s">
        <v>102</v>
      </c>
      <c r="C428" s="262" t="s">
        <v>7316</v>
      </c>
      <c r="D428" s="262" t="s">
        <v>9869</v>
      </c>
      <c r="E428" s="262" t="str">
        <f t="shared" si="73"/>
        <v>A-14-001誘導モータ60Hz、220V、極数20.75kW超1.1kW以下</v>
      </c>
      <c r="F428" s="260">
        <v>427</v>
      </c>
      <c r="G428" s="263" t="s">
        <v>10111</v>
      </c>
      <c r="H428" s="262" t="s">
        <v>9868</v>
      </c>
      <c r="I428" s="260"/>
      <c r="J428" s="261"/>
      <c r="K428" s="242" t="str">
        <f t="shared" si="74"/>
        <v>能力A_14_001</v>
      </c>
      <c r="L428" s="242" t="str">
        <f t="shared" si="75"/>
        <v>条件A_14_001</v>
      </c>
      <c r="M428" s="242" t="str">
        <f t="shared" si="76"/>
        <v>誘導モータ60Hz、220V、極数2</v>
      </c>
      <c r="N428" s="242">
        <f t="shared" si="77"/>
        <v>2</v>
      </c>
      <c r="O428" s="242">
        <f t="shared" si="78"/>
        <v>0</v>
      </c>
      <c r="P428" s="242">
        <f t="shared" si="79"/>
        <v>0</v>
      </c>
      <c r="Q428" s="242">
        <f t="shared" si="84"/>
        <v>4</v>
      </c>
      <c r="R428" s="242" t="str">
        <f t="shared" si="80"/>
        <v>能力A_14_0012</v>
      </c>
      <c r="S428" s="242" t="str">
        <f t="shared" si="81"/>
        <v>条件A_14_0014</v>
      </c>
      <c r="T428" s="242" t="str">
        <f t="shared" si="82"/>
        <v>0.75kW超1.1kW以下</v>
      </c>
      <c r="U428" s="242" t="str">
        <f t="shared" si="83"/>
        <v>60Hz、220V、極数2</v>
      </c>
    </row>
    <row r="429" spans="1:21">
      <c r="A429" s="261" t="s">
        <v>6975</v>
      </c>
      <c r="B429" s="262" t="s">
        <v>102</v>
      </c>
      <c r="C429" s="262" t="s">
        <v>7316</v>
      </c>
      <c r="D429" s="262" t="s">
        <v>2096</v>
      </c>
      <c r="E429" s="262" t="str">
        <f t="shared" si="73"/>
        <v>A-14-001誘導モータ60Hz、220V、極数21.1kW超1.5kW以下</v>
      </c>
      <c r="F429" s="260">
        <v>428</v>
      </c>
      <c r="G429" s="263">
        <v>90.2</v>
      </c>
      <c r="H429" s="262" t="s">
        <v>9868</v>
      </c>
      <c r="I429" s="260"/>
      <c r="J429" s="261"/>
      <c r="K429" s="242" t="str">
        <f t="shared" si="74"/>
        <v>能力A_14_001</v>
      </c>
      <c r="L429" s="242" t="str">
        <f t="shared" si="75"/>
        <v>条件A_14_001</v>
      </c>
      <c r="M429" s="242" t="str">
        <f t="shared" si="76"/>
        <v>誘導モータ60Hz、220V、極数2</v>
      </c>
      <c r="N429" s="242">
        <f t="shared" si="77"/>
        <v>3</v>
      </c>
      <c r="O429" s="242">
        <f t="shared" si="78"/>
        <v>0</v>
      </c>
      <c r="P429" s="242">
        <f t="shared" si="79"/>
        <v>0</v>
      </c>
      <c r="Q429" s="242">
        <f t="shared" si="84"/>
        <v>4</v>
      </c>
      <c r="R429" s="242" t="str">
        <f t="shared" si="80"/>
        <v>能力A_14_0013</v>
      </c>
      <c r="S429" s="242" t="str">
        <f t="shared" si="81"/>
        <v>条件A_14_0014</v>
      </c>
      <c r="T429" s="242" t="str">
        <f t="shared" si="82"/>
        <v>1.1kW超1.5kW以下</v>
      </c>
      <c r="U429" s="242" t="str">
        <f t="shared" si="83"/>
        <v>60Hz、220V、極数2</v>
      </c>
    </row>
    <row r="430" spans="1:21">
      <c r="A430" s="261" t="s">
        <v>6975</v>
      </c>
      <c r="B430" s="262" t="s">
        <v>102</v>
      </c>
      <c r="C430" s="262" t="s">
        <v>7316</v>
      </c>
      <c r="D430" s="262" t="s">
        <v>2114</v>
      </c>
      <c r="E430" s="262" t="str">
        <f t="shared" si="73"/>
        <v>A-14-001誘導モータ60Hz、220V、極数21.5kW超2.2kW以下</v>
      </c>
      <c r="F430" s="260">
        <v>429</v>
      </c>
      <c r="G430" s="263">
        <v>90.8</v>
      </c>
      <c r="H430" s="262" t="s">
        <v>9868</v>
      </c>
      <c r="I430" s="260"/>
      <c r="J430" s="261"/>
      <c r="K430" s="242" t="str">
        <f t="shared" si="74"/>
        <v>能力A_14_001</v>
      </c>
      <c r="L430" s="242" t="str">
        <f t="shared" si="75"/>
        <v>条件A_14_001</v>
      </c>
      <c r="M430" s="242" t="str">
        <f t="shared" si="76"/>
        <v>誘導モータ60Hz、220V、極数2</v>
      </c>
      <c r="N430" s="242">
        <f t="shared" si="77"/>
        <v>4</v>
      </c>
      <c r="O430" s="242">
        <f t="shared" si="78"/>
        <v>0</v>
      </c>
      <c r="P430" s="242">
        <f t="shared" si="79"/>
        <v>0</v>
      </c>
      <c r="Q430" s="242">
        <f t="shared" si="84"/>
        <v>4</v>
      </c>
      <c r="R430" s="242" t="str">
        <f t="shared" si="80"/>
        <v>能力A_14_0014</v>
      </c>
      <c r="S430" s="242" t="str">
        <f t="shared" si="81"/>
        <v>条件A_14_0014</v>
      </c>
      <c r="T430" s="242" t="str">
        <f t="shared" si="82"/>
        <v>1.5kW超2.2kW以下</v>
      </c>
      <c r="U430" s="242" t="str">
        <f t="shared" si="83"/>
        <v>60Hz、220V、極数2</v>
      </c>
    </row>
    <row r="431" spans="1:21">
      <c r="A431" s="261" t="s">
        <v>6975</v>
      </c>
      <c r="B431" s="262" t="s">
        <v>102</v>
      </c>
      <c r="C431" s="262" t="s">
        <v>7316</v>
      </c>
      <c r="D431" s="262" t="s">
        <v>9870</v>
      </c>
      <c r="E431" s="262" t="str">
        <f t="shared" si="73"/>
        <v xml:space="preserve">A-14-001誘導モータ60Hz、220V、極数22.2kW超3.0kW以下 </v>
      </c>
      <c r="F431" s="260">
        <v>430</v>
      </c>
      <c r="G431" s="263" t="s">
        <v>146</v>
      </c>
      <c r="H431" s="262" t="s">
        <v>9868</v>
      </c>
      <c r="I431" s="260"/>
      <c r="J431" s="261"/>
      <c r="K431" s="242" t="str">
        <f t="shared" si="74"/>
        <v>能力A_14_001</v>
      </c>
      <c r="L431" s="242" t="str">
        <f t="shared" si="75"/>
        <v>条件A_14_001</v>
      </c>
      <c r="M431" s="242" t="str">
        <f t="shared" si="76"/>
        <v>誘導モータ60Hz、220V、極数2</v>
      </c>
      <c r="N431" s="242">
        <f t="shared" si="77"/>
        <v>5</v>
      </c>
      <c r="O431" s="242">
        <f t="shared" si="78"/>
        <v>0</v>
      </c>
      <c r="P431" s="242">
        <f t="shared" si="79"/>
        <v>0</v>
      </c>
      <c r="Q431" s="242">
        <f t="shared" si="84"/>
        <v>4</v>
      </c>
      <c r="R431" s="242" t="str">
        <f t="shared" si="80"/>
        <v>能力A_14_0015</v>
      </c>
      <c r="S431" s="242" t="str">
        <f t="shared" si="81"/>
        <v>条件A_14_0014</v>
      </c>
      <c r="T431" s="242" t="str">
        <f t="shared" si="82"/>
        <v xml:space="preserve">2.2kW超3.0kW以下 </v>
      </c>
      <c r="U431" s="242" t="str">
        <f t="shared" si="83"/>
        <v>60Hz、220V、極数2</v>
      </c>
    </row>
    <row r="432" spans="1:21">
      <c r="A432" s="261" t="s">
        <v>6975</v>
      </c>
      <c r="B432" s="262" t="s">
        <v>102</v>
      </c>
      <c r="C432" s="262" t="s">
        <v>7316</v>
      </c>
      <c r="D432" s="262" t="s">
        <v>2121</v>
      </c>
      <c r="E432" s="262" t="str">
        <f t="shared" si="73"/>
        <v>A-14-001誘導モータ60Hz、220V、極数23.0kW超3.7kW以下</v>
      </c>
      <c r="F432" s="260">
        <v>431</v>
      </c>
      <c r="G432" s="263">
        <v>90.9</v>
      </c>
      <c r="H432" s="262" t="s">
        <v>9868</v>
      </c>
      <c r="I432" s="260"/>
      <c r="J432" s="261"/>
      <c r="K432" s="242" t="str">
        <f t="shared" si="74"/>
        <v>能力A_14_001</v>
      </c>
      <c r="L432" s="242" t="str">
        <f t="shared" si="75"/>
        <v>条件A_14_001</v>
      </c>
      <c r="M432" s="242" t="str">
        <f t="shared" si="76"/>
        <v>誘導モータ60Hz、220V、極数2</v>
      </c>
      <c r="N432" s="242">
        <f t="shared" si="77"/>
        <v>6</v>
      </c>
      <c r="O432" s="242">
        <f t="shared" si="78"/>
        <v>0</v>
      </c>
      <c r="P432" s="242">
        <f t="shared" si="79"/>
        <v>0</v>
      </c>
      <c r="Q432" s="242">
        <f t="shared" si="84"/>
        <v>4</v>
      </c>
      <c r="R432" s="242" t="str">
        <f t="shared" si="80"/>
        <v>能力A_14_0016</v>
      </c>
      <c r="S432" s="242" t="str">
        <f t="shared" si="81"/>
        <v>条件A_14_0014</v>
      </c>
      <c r="T432" s="242" t="str">
        <f t="shared" si="82"/>
        <v>3.0kW超3.7kW以下</v>
      </c>
      <c r="U432" s="242" t="str">
        <f t="shared" si="83"/>
        <v>60Hz、220V、極数2</v>
      </c>
    </row>
    <row r="433" spans="1:21">
      <c r="A433" s="261" t="s">
        <v>6975</v>
      </c>
      <c r="B433" s="262" t="s">
        <v>102</v>
      </c>
      <c r="C433" s="262" t="s">
        <v>7316</v>
      </c>
      <c r="D433" s="262" t="s">
        <v>9871</v>
      </c>
      <c r="E433" s="262" t="str">
        <f t="shared" si="73"/>
        <v xml:space="preserve">A-14-001誘導モータ60Hz、220V、極数23.7kW超4.0kW以下 </v>
      </c>
      <c r="F433" s="260">
        <v>432</v>
      </c>
      <c r="G433" s="263" t="s">
        <v>146</v>
      </c>
      <c r="H433" s="262" t="s">
        <v>9868</v>
      </c>
      <c r="I433" s="260"/>
      <c r="J433" s="261"/>
      <c r="K433" s="242" t="str">
        <f t="shared" si="74"/>
        <v>能力A_14_001</v>
      </c>
      <c r="L433" s="242" t="str">
        <f t="shared" si="75"/>
        <v>条件A_14_001</v>
      </c>
      <c r="M433" s="242" t="str">
        <f t="shared" si="76"/>
        <v>誘導モータ60Hz、220V、極数2</v>
      </c>
      <c r="N433" s="242">
        <f t="shared" si="77"/>
        <v>7</v>
      </c>
      <c r="O433" s="242">
        <f t="shared" si="78"/>
        <v>0</v>
      </c>
      <c r="P433" s="242">
        <f t="shared" si="79"/>
        <v>0</v>
      </c>
      <c r="Q433" s="242">
        <f t="shared" si="84"/>
        <v>4</v>
      </c>
      <c r="R433" s="242" t="str">
        <f t="shared" si="80"/>
        <v>能力A_14_0017</v>
      </c>
      <c r="S433" s="242" t="str">
        <f t="shared" si="81"/>
        <v>条件A_14_0014</v>
      </c>
      <c r="T433" s="242" t="str">
        <f t="shared" si="82"/>
        <v xml:space="preserve">3.7kW超4.0kW以下 </v>
      </c>
      <c r="U433" s="242" t="str">
        <f t="shared" si="83"/>
        <v>60Hz、220V、極数2</v>
      </c>
    </row>
    <row r="434" spans="1:21">
      <c r="A434" s="261" t="s">
        <v>6975</v>
      </c>
      <c r="B434" s="262" t="s">
        <v>102</v>
      </c>
      <c r="C434" s="262" t="s">
        <v>7316</v>
      </c>
      <c r="D434" s="262" t="s">
        <v>7312</v>
      </c>
      <c r="E434" s="262" t="str">
        <f t="shared" si="73"/>
        <v xml:space="preserve">A-14-001誘導モータ60Hz、220V、極数24.0kW超5.5kW以下 </v>
      </c>
      <c r="F434" s="260">
        <v>433</v>
      </c>
      <c r="G434" s="263">
        <v>91.5</v>
      </c>
      <c r="H434" s="262" t="s">
        <v>9868</v>
      </c>
      <c r="I434" s="260"/>
      <c r="J434" s="261"/>
      <c r="K434" s="242" t="str">
        <f t="shared" si="74"/>
        <v>能力A_14_001</v>
      </c>
      <c r="L434" s="242" t="str">
        <f t="shared" si="75"/>
        <v>条件A_14_001</v>
      </c>
      <c r="M434" s="242" t="str">
        <f t="shared" si="76"/>
        <v>誘導モータ60Hz、220V、極数2</v>
      </c>
      <c r="N434" s="242">
        <f t="shared" si="77"/>
        <v>8</v>
      </c>
      <c r="O434" s="242">
        <f t="shared" si="78"/>
        <v>0</v>
      </c>
      <c r="P434" s="242">
        <f t="shared" si="79"/>
        <v>0</v>
      </c>
      <c r="Q434" s="242">
        <f t="shared" si="84"/>
        <v>4</v>
      </c>
      <c r="R434" s="242" t="str">
        <f t="shared" si="80"/>
        <v>能力A_14_0018</v>
      </c>
      <c r="S434" s="242" t="str">
        <f t="shared" si="81"/>
        <v>条件A_14_0014</v>
      </c>
      <c r="T434" s="242" t="str">
        <f t="shared" si="82"/>
        <v xml:space="preserve">4.0kW超5.5kW以下 </v>
      </c>
      <c r="U434" s="242" t="str">
        <f t="shared" si="83"/>
        <v>60Hz、220V、極数2</v>
      </c>
    </row>
    <row r="435" spans="1:21">
      <c r="A435" s="261" t="s">
        <v>6975</v>
      </c>
      <c r="B435" s="262" t="s">
        <v>102</v>
      </c>
      <c r="C435" s="262" t="s">
        <v>7316</v>
      </c>
      <c r="D435" s="262" t="s">
        <v>2135</v>
      </c>
      <c r="E435" s="262" t="str">
        <f t="shared" si="73"/>
        <v>A-14-001誘導モータ60Hz、220V、極数25.5kW超7.5kW以下</v>
      </c>
      <c r="F435" s="260">
        <v>434</v>
      </c>
      <c r="G435" s="263">
        <v>92.4</v>
      </c>
      <c r="H435" s="262" t="s">
        <v>9868</v>
      </c>
      <c r="I435" s="260"/>
      <c r="J435" s="261"/>
      <c r="K435" s="242" t="str">
        <f t="shared" si="74"/>
        <v>能力A_14_001</v>
      </c>
      <c r="L435" s="242" t="str">
        <f t="shared" si="75"/>
        <v>条件A_14_001</v>
      </c>
      <c r="M435" s="242" t="str">
        <f t="shared" si="76"/>
        <v>誘導モータ60Hz、220V、極数2</v>
      </c>
      <c r="N435" s="242">
        <f t="shared" si="77"/>
        <v>9</v>
      </c>
      <c r="O435" s="242">
        <f t="shared" si="78"/>
        <v>0</v>
      </c>
      <c r="P435" s="242">
        <f t="shared" si="79"/>
        <v>0</v>
      </c>
      <c r="Q435" s="242">
        <f t="shared" si="84"/>
        <v>4</v>
      </c>
      <c r="R435" s="242" t="str">
        <f t="shared" si="80"/>
        <v>能力A_14_0019</v>
      </c>
      <c r="S435" s="242" t="str">
        <f t="shared" si="81"/>
        <v>条件A_14_0014</v>
      </c>
      <c r="T435" s="242" t="str">
        <f t="shared" si="82"/>
        <v>5.5kW超7.5kW以下</v>
      </c>
      <c r="U435" s="242" t="str">
        <f t="shared" si="83"/>
        <v>60Hz、220V、極数2</v>
      </c>
    </row>
    <row r="436" spans="1:21">
      <c r="A436" s="261" t="s">
        <v>6975</v>
      </c>
      <c r="B436" s="262" t="s">
        <v>102</v>
      </c>
      <c r="C436" s="262" t="s">
        <v>7316</v>
      </c>
      <c r="D436" s="262" t="s">
        <v>7313</v>
      </c>
      <c r="E436" s="262" t="str">
        <f t="shared" si="73"/>
        <v xml:space="preserve">A-14-001誘導モータ60Hz、220V、極数27.5kW超11.0kW以下 </v>
      </c>
      <c r="F436" s="260">
        <v>435</v>
      </c>
      <c r="G436" s="263">
        <v>92.4</v>
      </c>
      <c r="H436" s="262" t="s">
        <v>9868</v>
      </c>
      <c r="I436" s="260"/>
      <c r="J436" s="261"/>
      <c r="K436" s="242" t="str">
        <f t="shared" si="74"/>
        <v>能力A_14_001</v>
      </c>
      <c r="L436" s="242" t="str">
        <f t="shared" si="75"/>
        <v>条件A_14_001</v>
      </c>
      <c r="M436" s="242" t="str">
        <f t="shared" si="76"/>
        <v>誘導モータ60Hz、220V、極数2</v>
      </c>
      <c r="N436" s="242">
        <f t="shared" si="77"/>
        <v>10</v>
      </c>
      <c r="O436" s="242">
        <f t="shared" si="78"/>
        <v>0</v>
      </c>
      <c r="P436" s="242">
        <f t="shared" si="79"/>
        <v>0</v>
      </c>
      <c r="Q436" s="242">
        <f t="shared" si="84"/>
        <v>4</v>
      </c>
      <c r="R436" s="242" t="str">
        <f t="shared" si="80"/>
        <v>能力A_14_00110</v>
      </c>
      <c r="S436" s="242" t="str">
        <f t="shared" si="81"/>
        <v>条件A_14_0014</v>
      </c>
      <c r="T436" s="242" t="str">
        <f t="shared" si="82"/>
        <v xml:space="preserve">7.5kW超11.0kW以下 </v>
      </c>
      <c r="U436" s="242" t="str">
        <f t="shared" si="83"/>
        <v>60Hz、220V、極数2</v>
      </c>
    </row>
    <row r="437" spans="1:21">
      <c r="A437" s="261" t="s">
        <v>6975</v>
      </c>
      <c r="B437" s="262" t="s">
        <v>102</v>
      </c>
      <c r="C437" s="262" t="s">
        <v>7316</v>
      </c>
      <c r="D437" s="262" t="s">
        <v>2142</v>
      </c>
      <c r="E437" s="262" t="str">
        <f t="shared" si="73"/>
        <v>A-14-001誘導モータ60Hz、220V、極数211.0kW超15.0kW以下</v>
      </c>
      <c r="F437" s="260">
        <v>436</v>
      </c>
      <c r="G437" s="263">
        <v>93.1</v>
      </c>
      <c r="H437" s="262" t="s">
        <v>9868</v>
      </c>
      <c r="I437" s="260"/>
      <c r="J437" s="261"/>
      <c r="K437" s="242" t="str">
        <f t="shared" si="74"/>
        <v>能力A_14_001</v>
      </c>
      <c r="L437" s="242" t="str">
        <f t="shared" si="75"/>
        <v>条件A_14_001</v>
      </c>
      <c r="M437" s="242" t="str">
        <f t="shared" si="76"/>
        <v>誘導モータ60Hz、220V、極数2</v>
      </c>
      <c r="N437" s="242">
        <f t="shared" si="77"/>
        <v>11</v>
      </c>
      <c r="O437" s="242">
        <f t="shared" si="78"/>
        <v>0</v>
      </c>
      <c r="P437" s="242">
        <f t="shared" si="79"/>
        <v>0</v>
      </c>
      <c r="Q437" s="242">
        <f t="shared" si="84"/>
        <v>4</v>
      </c>
      <c r="R437" s="242" t="str">
        <f t="shared" si="80"/>
        <v>能力A_14_00111</v>
      </c>
      <c r="S437" s="242" t="str">
        <f t="shared" si="81"/>
        <v>条件A_14_0014</v>
      </c>
      <c r="T437" s="242" t="str">
        <f t="shared" si="82"/>
        <v>11.0kW超15.0kW以下</v>
      </c>
      <c r="U437" s="242" t="str">
        <f t="shared" si="83"/>
        <v>60Hz、220V、極数2</v>
      </c>
    </row>
    <row r="438" spans="1:21">
      <c r="A438" s="261" t="s">
        <v>6975</v>
      </c>
      <c r="B438" s="262" t="s">
        <v>102</v>
      </c>
      <c r="C438" s="262" t="s">
        <v>7316</v>
      </c>
      <c r="D438" s="262" t="s">
        <v>2149</v>
      </c>
      <c r="E438" s="262" t="str">
        <f t="shared" si="73"/>
        <v>A-14-001誘導モータ60Hz、220V、極数215.0kW超18.5kW以下</v>
      </c>
      <c r="F438" s="260">
        <v>437</v>
      </c>
      <c r="G438" s="263">
        <v>93.7</v>
      </c>
      <c r="H438" s="262" t="s">
        <v>9868</v>
      </c>
      <c r="I438" s="260"/>
      <c r="J438" s="261"/>
      <c r="K438" s="242" t="str">
        <f t="shared" si="74"/>
        <v>能力A_14_001</v>
      </c>
      <c r="L438" s="242" t="str">
        <f t="shared" si="75"/>
        <v>条件A_14_001</v>
      </c>
      <c r="M438" s="242" t="str">
        <f t="shared" si="76"/>
        <v>誘導モータ60Hz、220V、極数2</v>
      </c>
      <c r="N438" s="242">
        <f t="shared" si="77"/>
        <v>12</v>
      </c>
      <c r="O438" s="242">
        <f t="shared" si="78"/>
        <v>0</v>
      </c>
      <c r="P438" s="242">
        <f t="shared" si="79"/>
        <v>0</v>
      </c>
      <c r="Q438" s="242">
        <f t="shared" si="84"/>
        <v>4</v>
      </c>
      <c r="R438" s="242" t="str">
        <f t="shared" si="80"/>
        <v>能力A_14_00112</v>
      </c>
      <c r="S438" s="242" t="str">
        <f t="shared" si="81"/>
        <v>条件A_14_0014</v>
      </c>
      <c r="T438" s="242" t="str">
        <f t="shared" si="82"/>
        <v>15.0kW超18.5kW以下</v>
      </c>
      <c r="U438" s="242" t="str">
        <f t="shared" si="83"/>
        <v>60Hz、220V、極数2</v>
      </c>
    </row>
    <row r="439" spans="1:21">
      <c r="A439" s="261" t="s">
        <v>6975</v>
      </c>
      <c r="B439" s="262" t="s">
        <v>102</v>
      </c>
      <c r="C439" s="262" t="s">
        <v>7316</v>
      </c>
      <c r="D439" s="262" t="s">
        <v>2156</v>
      </c>
      <c r="E439" s="262" t="str">
        <f t="shared" si="73"/>
        <v>A-14-001誘導モータ60Hz、220V、極数218.5kW超22.0kW以下</v>
      </c>
      <c r="F439" s="260">
        <v>438</v>
      </c>
      <c r="G439" s="264" t="s">
        <v>9872</v>
      </c>
      <c r="H439" s="262" t="s">
        <v>9868</v>
      </c>
      <c r="I439" s="260"/>
      <c r="J439" s="261"/>
      <c r="K439" s="242" t="str">
        <f t="shared" si="74"/>
        <v>能力A_14_001</v>
      </c>
      <c r="L439" s="242" t="str">
        <f t="shared" si="75"/>
        <v>条件A_14_001</v>
      </c>
      <c r="M439" s="242" t="str">
        <f t="shared" si="76"/>
        <v>誘導モータ60Hz、220V、極数2</v>
      </c>
      <c r="N439" s="242">
        <f t="shared" si="77"/>
        <v>13</v>
      </c>
      <c r="O439" s="242">
        <f t="shared" si="78"/>
        <v>0</v>
      </c>
      <c r="P439" s="242">
        <f t="shared" si="79"/>
        <v>0</v>
      </c>
      <c r="Q439" s="242">
        <f t="shared" si="84"/>
        <v>4</v>
      </c>
      <c r="R439" s="242" t="str">
        <f t="shared" si="80"/>
        <v>能力A_14_00113</v>
      </c>
      <c r="S439" s="242" t="str">
        <f t="shared" si="81"/>
        <v>条件A_14_0014</v>
      </c>
      <c r="T439" s="242" t="str">
        <f t="shared" si="82"/>
        <v>18.5kW超22.0kW以下</v>
      </c>
      <c r="U439" s="242" t="str">
        <f t="shared" si="83"/>
        <v>60Hz、220V、極数2</v>
      </c>
    </row>
    <row r="440" spans="1:21">
      <c r="A440" s="261" t="s">
        <v>6975</v>
      </c>
      <c r="B440" s="262" t="s">
        <v>102</v>
      </c>
      <c r="C440" s="262" t="s">
        <v>7316</v>
      </c>
      <c r="D440" s="262" t="s">
        <v>7314</v>
      </c>
      <c r="E440" s="262" t="str">
        <f t="shared" si="73"/>
        <v xml:space="preserve">A-14-001誘導モータ60Hz、220V、極数222.0kW超30.0kW以下 </v>
      </c>
      <c r="F440" s="260">
        <v>439</v>
      </c>
      <c r="G440" s="263">
        <v>94.1</v>
      </c>
      <c r="H440" s="262" t="s">
        <v>9868</v>
      </c>
      <c r="I440" s="260"/>
      <c r="J440" s="261"/>
      <c r="K440" s="242" t="str">
        <f t="shared" si="74"/>
        <v>能力A_14_001</v>
      </c>
      <c r="L440" s="242" t="str">
        <f t="shared" si="75"/>
        <v>条件A_14_001</v>
      </c>
      <c r="M440" s="242" t="str">
        <f t="shared" si="76"/>
        <v>誘導モータ60Hz、220V、極数2</v>
      </c>
      <c r="N440" s="242">
        <f t="shared" si="77"/>
        <v>14</v>
      </c>
      <c r="O440" s="242">
        <f t="shared" si="78"/>
        <v>0</v>
      </c>
      <c r="P440" s="242">
        <f t="shared" si="79"/>
        <v>0</v>
      </c>
      <c r="Q440" s="242">
        <f t="shared" si="84"/>
        <v>4</v>
      </c>
      <c r="R440" s="242" t="str">
        <f t="shared" si="80"/>
        <v>能力A_14_00114</v>
      </c>
      <c r="S440" s="242" t="str">
        <f t="shared" si="81"/>
        <v>条件A_14_0014</v>
      </c>
      <c r="T440" s="242" t="str">
        <f t="shared" si="82"/>
        <v xml:space="preserve">22.0kW超30.0kW以下 </v>
      </c>
      <c r="U440" s="242" t="str">
        <f t="shared" si="83"/>
        <v>60Hz、220V、極数2</v>
      </c>
    </row>
    <row r="441" spans="1:21">
      <c r="A441" s="261" t="s">
        <v>6975</v>
      </c>
      <c r="B441" s="262" t="s">
        <v>102</v>
      </c>
      <c r="C441" s="262" t="s">
        <v>7316</v>
      </c>
      <c r="D441" s="262" t="s">
        <v>2170</v>
      </c>
      <c r="E441" s="262" t="str">
        <f t="shared" si="73"/>
        <v>A-14-001誘導モータ60Hz、220V、極数230.0kW超37.0kW以下</v>
      </c>
      <c r="F441" s="260">
        <v>440</v>
      </c>
      <c r="G441" s="264" t="s">
        <v>9872</v>
      </c>
      <c r="H441" s="262" t="s">
        <v>9868</v>
      </c>
      <c r="I441" s="260"/>
      <c r="J441" s="261"/>
      <c r="K441" s="242" t="str">
        <f t="shared" si="74"/>
        <v>能力A_14_001</v>
      </c>
      <c r="L441" s="242" t="str">
        <f t="shared" si="75"/>
        <v>条件A_14_001</v>
      </c>
      <c r="M441" s="242" t="str">
        <f t="shared" si="76"/>
        <v>誘導モータ60Hz、220V、極数2</v>
      </c>
      <c r="N441" s="242">
        <f t="shared" si="77"/>
        <v>15</v>
      </c>
      <c r="O441" s="242">
        <f t="shared" si="78"/>
        <v>0</v>
      </c>
      <c r="P441" s="242">
        <f t="shared" si="79"/>
        <v>0</v>
      </c>
      <c r="Q441" s="242">
        <f t="shared" si="84"/>
        <v>4</v>
      </c>
      <c r="R441" s="242" t="str">
        <f t="shared" si="80"/>
        <v>能力A_14_00115</v>
      </c>
      <c r="S441" s="242" t="str">
        <f t="shared" si="81"/>
        <v>条件A_14_0014</v>
      </c>
      <c r="T441" s="242" t="str">
        <f t="shared" si="82"/>
        <v>30.0kW超37.0kW以下</v>
      </c>
      <c r="U441" s="242" t="str">
        <f t="shared" si="83"/>
        <v>60Hz、220V、極数2</v>
      </c>
    </row>
    <row r="442" spans="1:21">
      <c r="A442" s="261" t="s">
        <v>6975</v>
      </c>
      <c r="B442" s="262" t="s">
        <v>102</v>
      </c>
      <c r="C442" s="262" t="s">
        <v>7316</v>
      </c>
      <c r="D442" s="262" t="s">
        <v>4479</v>
      </c>
      <c r="E442" s="262" t="str">
        <f t="shared" si="73"/>
        <v>A-14-001誘導モータ60Hz、220V、極数237.0kW超</v>
      </c>
      <c r="F442" s="260">
        <v>441</v>
      </c>
      <c r="G442" s="263">
        <v>94.8</v>
      </c>
      <c r="H442" s="262" t="s">
        <v>9868</v>
      </c>
      <c r="I442" s="260"/>
      <c r="J442" s="261"/>
      <c r="K442" s="242" t="str">
        <f t="shared" si="74"/>
        <v>能力A_14_001</v>
      </c>
      <c r="L442" s="242" t="str">
        <f t="shared" si="75"/>
        <v>条件A_14_001</v>
      </c>
      <c r="M442" s="242" t="str">
        <f t="shared" si="76"/>
        <v>誘導モータ60Hz、220V、極数2</v>
      </c>
      <c r="N442" s="242">
        <f t="shared" si="77"/>
        <v>16</v>
      </c>
      <c r="O442" s="242">
        <f t="shared" si="78"/>
        <v>0</v>
      </c>
      <c r="P442" s="242">
        <f t="shared" si="79"/>
        <v>0</v>
      </c>
      <c r="Q442" s="242">
        <f t="shared" si="84"/>
        <v>4</v>
      </c>
      <c r="R442" s="242" t="str">
        <f t="shared" si="80"/>
        <v>能力A_14_00116</v>
      </c>
      <c r="S442" s="242" t="str">
        <f t="shared" si="81"/>
        <v>条件A_14_0014</v>
      </c>
      <c r="T442" s="242" t="str">
        <f t="shared" si="82"/>
        <v>37.0kW超</v>
      </c>
      <c r="U442" s="242" t="str">
        <f t="shared" si="83"/>
        <v>60Hz、220V、極数2</v>
      </c>
    </row>
    <row r="443" spans="1:21">
      <c r="A443" s="261" t="s">
        <v>6975</v>
      </c>
      <c r="B443" s="262" t="s">
        <v>102</v>
      </c>
      <c r="C443" s="262" t="s">
        <v>7317</v>
      </c>
      <c r="D443" s="262" t="s">
        <v>10163</v>
      </c>
      <c r="E443" s="262" t="str">
        <f t="shared" si="73"/>
        <v>A-14-001誘導モータ60Hz、220V、極数40.75kW以下</v>
      </c>
      <c r="F443" s="260">
        <v>442</v>
      </c>
      <c r="G443" s="263">
        <v>87.3</v>
      </c>
      <c r="H443" s="262" t="s">
        <v>9868</v>
      </c>
      <c r="I443" s="260"/>
      <c r="J443" s="261"/>
      <c r="K443" s="242" t="str">
        <f t="shared" si="74"/>
        <v>能力A_14_001</v>
      </c>
      <c r="L443" s="242" t="str">
        <f t="shared" si="75"/>
        <v>条件A_14_001</v>
      </c>
      <c r="M443" s="242" t="str">
        <f t="shared" si="76"/>
        <v>誘導モータ60Hz、220V、極数4</v>
      </c>
      <c r="N443" s="242">
        <f t="shared" si="77"/>
        <v>1</v>
      </c>
      <c r="O443" s="242">
        <f t="shared" si="78"/>
        <v>1</v>
      </c>
      <c r="P443" s="242">
        <f t="shared" si="79"/>
        <v>0</v>
      </c>
      <c r="Q443" s="242">
        <f t="shared" si="84"/>
        <v>5</v>
      </c>
      <c r="R443" s="242" t="str">
        <f t="shared" si="80"/>
        <v>能力A_14_0011</v>
      </c>
      <c r="S443" s="242" t="str">
        <f t="shared" si="81"/>
        <v>条件A_14_0015</v>
      </c>
      <c r="T443" s="242" t="str">
        <f t="shared" si="82"/>
        <v>0.75kW以下</v>
      </c>
      <c r="U443" s="242" t="str">
        <f t="shared" si="83"/>
        <v>60Hz、220V、極数4</v>
      </c>
    </row>
    <row r="444" spans="1:21">
      <c r="A444" s="261" t="s">
        <v>6975</v>
      </c>
      <c r="B444" s="262" t="s">
        <v>102</v>
      </c>
      <c r="C444" s="262" t="s">
        <v>7317</v>
      </c>
      <c r="D444" s="262" t="s">
        <v>9869</v>
      </c>
      <c r="E444" s="262" t="str">
        <f t="shared" si="73"/>
        <v>A-14-001誘導モータ60Hz、220V、極数40.75kW超1.1kW以下</v>
      </c>
      <c r="F444" s="260">
        <v>443</v>
      </c>
      <c r="G444" s="263" t="s">
        <v>10110</v>
      </c>
      <c r="H444" s="262" t="s">
        <v>9868</v>
      </c>
      <c r="I444" s="260"/>
      <c r="J444" s="261"/>
      <c r="K444" s="242" t="str">
        <f t="shared" si="74"/>
        <v>能力A_14_001</v>
      </c>
      <c r="L444" s="242" t="str">
        <f t="shared" si="75"/>
        <v>条件A_14_001</v>
      </c>
      <c r="M444" s="242" t="str">
        <f t="shared" si="76"/>
        <v>誘導モータ60Hz、220V、極数4</v>
      </c>
      <c r="N444" s="242">
        <f t="shared" si="77"/>
        <v>2</v>
      </c>
      <c r="O444" s="242">
        <f t="shared" si="78"/>
        <v>0</v>
      </c>
      <c r="P444" s="242">
        <f t="shared" si="79"/>
        <v>0</v>
      </c>
      <c r="Q444" s="242">
        <f t="shared" si="84"/>
        <v>5</v>
      </c>
      <c r="R444" s="242" t="str">
        <f t="shared" si="80"/>
        <v>能力A_14_0012</v>
      </c>
      <c r="S444" s="242" t="str">
        <f t="shared" si="81"/>
        <v>条件A_14_0015</v>
      </c>
      <c r="T444" s="242" t="str">
        <f t="shared" si="82"/>
        <v>0.75kW超1.1kW以下</v>
      </c>
      <c r="U444" s="242" t="str">
        <f t="shared" si="83"/>
        <v>60Hz、220V、極数4</v>
      </c>
    </row>
    <row r="445" spans="1:21">
      <c r="A445" s="261" t="s">
        <v>6975</v>
      </c>
      <c r="B445" s="262" t="s">
        <v>102</v>
      </c>
      <c r="C445" s="262" t="s">
        <v>7317</v>
      </c>
      <c r="D445" s="262" t="s">
        <v>2096</v>
      </c>
      <c r="E445" s="262" t="str">
        <f t="shared" si="73"/>
        <v>A-14-001誘導モータ60Hz、220V、極数41.1kW超1.5kW以下</v>
      </c>
      <c r="F445" s="260">
        <v>444</v>
      </c>
      <c r="G445" s="263">
        <v>89.1</v>
      </c>
      <c r="H445" s="262" t="s">
        <v>9868</v>
      </c>
      <c r="I445" s="260"/>
      <c r="J445" s="261"/>
      <c r="K445" s="242" t="str">
        <f t="shared" si="74"/>
        <v>能力A_14_001</v>
      </c>
      <c r="L445" s="242" t="str">
        <f t="shared" si="75"/>
        <v>条件A_14_001</v>
      </c>
      <c r="M445" s="242" t="str">
        <f t="shared" si="76"/>
        <v>誘導モータ60Hz、220V、極数4</v>
      </c>
      <c r="N445" s="242">
        <f t="shared" si="77"/>
        <v>3</v>
      </c>
      <c r="O445" s="242">
        <f t="shared" si="78"/>
        <v>0</v>
      </c>
      <c r="P445" s="242">
        <f t="shared" si="79"/>
        <v>0</v>
      </c>
      <c r="Q445" s="242">
        <f t="shared" si="84"/>
        <v>5</v>
      </c>
      <c r="R445" s="242" t="str">
        <f t="shared" si="80"/>
        <v>能力A_14_0013</v>
      </c>
      <c r="S445" s="242" t="str">
        <f t="shared" si="81"/>
        <v>条件A_14_0015</v>
      </c>
      <c r="T445" s="242" t="str">
        <f t="shared" si="82"/>
        <v>1.1kW超1.5kW以下</v>
      </c>
      <c r="U445" s="242" t="str">
        <f t="shared" si="83"/>
        <v>60Hz、220V、極数4</v>
      </c>
    </row>
    <row r="446" spans="1:21">
      <c r="A446" s="261" t="s">
        <v>6975</v>
      </c>
      <c r="B446" s="262" t="s">
        <v>102</v>
      </c>
      <c r="C446" s="262" t="s">
        <v>7317</v>
      </c>
      <c r="D446" s="262" t="s">
        <v>2114</v>
      </c>
      <c r="E446" s="262" t="str">
        <f t="shared" si="73"/>
        <v>A-14-001誘導モータ60Hz、220V、極数41.5kW超2.2kW以下</v>
      </c>
      <c r="F446" s="260">
        <v>445</v>
      </c>
      <c r="G446" s="263">
        <v>90.2</v>
      </c>
      <c r="H446" s="262" t="s">
        <v>9868</v>
      </c>
      <c r="I446" s="260"/>
      <c r="J446" s="261"/>
      <c r="K446" s="242" t="str">
        <f t="shared" si="74"/>
        <v>能力A_14_001</v>
      </c>
      <c r="L446" s="242" t="str">
        <f t="shared" si="75"/>
        <v>条件A_14_001</v>
      </c>
      <c r="M446" s="242" t="str">
        <f t="shared" si="76"/>
        <v>誘導モータ60Hz、220V、極数4</v>
      </c>
      <c r="N446" s="242">
        <f t="shared" si="77"/>
        <v>4</v>
      </c>
      <c r="O446" s="242">
        <f t="shared" si="78"/>
        <v>0</v>
      </c>
      <c r="P446" s="242">
        <f t="shared" si="79"/>
        <v>0</v>
      </c>
      <c r="Q446" s="242">
        <f t="shared" si="84"/>
        <v>5</v>
      </c>
      <c r="R446" s="242" t="str">
        <f t="shared" si="80"/>
        <v>能力A_14_0014</v>
      </c>
      <c r="S446" s="242" t="str">
        <f t="shared" si="81"/>
        <v>条件A_14_0015</v>
      </c>
      <c r="T446" s="242" t="str">
        <f t="shared" si="82"/>
        <v>1.5kW超2.2kW以下</v>
      </c>
      <c r="U446" s="242" t="str">
        <f t="shared" si="83"/>
        <v>60Hz、220V、極数4</v>
      </c>
    </row>
    <row r="447" spans="1:21">
      <c r="A447" s="261" t="s">
        <v>6975</v>
      </c>
      <c r="B447" s="262" t="s">
        <v>102</v>
      </c>
      <c r="C447" s="262" t="s">
        <v>7317</v>
      </c>
      <c r="D447" s="262" t="s">
        <v>9870</v>
      </c>
      <c r="E447" s="262" t="str">
        <f t="shared" si="73"/>
        <v xml:space="preserve">A-14-001誘導モータ60Hz、220V、極数42.2kW超3.0kW以下 </v>
      </c>
      <c r="F447" s="260">
        <v>446</v>
      </c>
      <c r="G447" s="263" t="s">
        <v>146</v>
      </c>
      <c r="H447" s="262" t="s">
        <v>9868</v>
      </c>
      <c r="I447" s="260"/>
      <c r="J447" s="261"/>
      <c r="K447" s="242" t="str">
        <f t="shared" si="74"/>
        <v>能力A_14_001</v>
      </c>
      <c r="L447" s="242" t="str">
        <f t="shared" si="75"/>
        <v>条件A_14_001</v>
      </c>
      <c r="M447" s="242" t="str">
        <f t="shared" si="76"/>
        <v>誘導モータ60Hz、220V、極数4</v>
      </c>
      <c r="N447" s="242">
        <f t="shared" si="77"/>
        <v>5</v>
      </c>
      <c r="O447" s="242">
        <f t="shared" si="78"/>
        <v>0</v>
      </c>
      <c r="P447" s="242">
        <f t="shared" si="79"/>
        <v>0</v>
      </c>
      <c r="Q447" s="242">
        <f t="shared" si="84"/>
        <v>5</v>
      </c>
      <c r="R447" s="242" t="str">
        <f t="shared" si="80"/>
        <v>能力A_14_0015</v>
      </c>
      <c r="S447" s="242" t="str">
        <f t="shared" si="81"/>
        <v>条件A_14_0015</v>
      </c>
      <c r="T447" s="242" t="str">
        <f t="shared" si="82"/>
        <v xml:space="preserve">2.2kW超3.0kW以下 </v>
      </c>
      <c r="U447" s="242" t="str">
        <f t="shared" si="83"/>
        <v>60Hz、220V、極数4</v>
      </c>
    </row>
    <row r="448" spans="1:21">
      <c r="A448" s="261" t="s">
        <v>6975</v>
      </c>
      <c r="B448" s="262" t="s">
        <v>102</v>
      </c>
      <c r="C448" s="262" t="s">
        <v>7317</v>
      </c>
      <c r="D448" s="262" t="s">
        <v>2121</v>
      </c>
      <c r="E448" s="262" t="str">
        <f t="shared" si="73"/>
        <v>A-14-001誘導モータ60Hz、220V、極数43.0kW超3.7kW以下</v>
      </c>
      <c r="F448" s="260">
        <v>447</v>
      </c>
      <c r="G448" s="263">
        <v>90.7</v>
      </c>
      <c r="H448" s="262" t="s">
        <v>9868</v>
      </c>
      <c r="I448" s="260"/>
      <c r="J448" s="261"/>
      <c r="K448" s="242" t="str">
        <f t="shared" si="74"/>
        <v>能力A_14_001</v>
      </c>
      <c r="L448" s="242" t="str">
        <f t="shared" si="75"/>
        <v>条件A_14_001</v>
      </c>
      <c r="M448" s="242" t="str">
        <f t="shared" si="76"/>
        <v>誘導モータ60Hz、220V、極数4</v>
      </c>
      <c r="N448" s="242">
        <f t="shared" si="77"/>
        <v>6</v>
      </c>
      <c r="O448" s="242">
        <f t="shared" si="78"/>
        <v>0</v>
      </c>
      <c r="P448" s="242">
        <f t="shared" si="79"/>
        <v>0</v>
      </c>
      <c r="Q448" s="242">
        <f t="shared" si="84"/>
        <v>5</v>
      </c>
      <c r="R448" s="242" t="str">
        <f t="shared" si="80"/>
        <v>能力A_14_0016</v>
      </c>
      <c r="S448" s="242" t="str">
        <f t="shared" si="81"/>
        <v>条件A_14_0015</v>
      </c>
      <c r="T448" s="242" t="str">
        <f t="shared" si="82"/>
        <v>3.0kW超3.7kW以下</v>
      </c>
      <c r="U448" s="242" t="str">
        <f t="shared" si="83"/>
        <v>60Hz、220V、極数4</v>
      </c>
    </row>
    <row r="449" spans="1:21">
      <c r="A449" s="261" t="s">
        <v>6975</v>
      </c>
      <c r="B449" s="262" t="s">
        <v>102</v>
      </c>
      <c r="C449" s="262" t="s">
        <v>7317</v>
      </c>
      <c r="D449" s="262" t="s">
        <v>9871</v>
      </c>
      <c r="E449" s="262" t="str">
        <f t="shared" si="73"/>
        <v xml:space="preserve">A-14-001誘導モータ60Hz、220V、極数43.7kW超4.0kW以下 </v>
      </c>
      <c r="F449" s="260">
        <v>448</v>
      </c>
      <c r="G449" s="263" t="s">
        <v>146</v>
      </c>
      <c r="H449" s="262" t="s">
        <v>9868</v>
      </c>
      <c r="I449" s="260"/>
      <c r="J449" s="261"/>
      <c r="K449" s="242" t="str">
        <f t="shared" si="74"/>
        <v>能力A_14_001</v>
      </c>
      <c r="L449" s="242" t="str">
        <f t="shared" si="75"/>
        <v>条件A_14_001</v>
      </c>
      <c r="M449" s="242" t="str">
        <f t="shared" si="76"/>
        <v>誘導モータ60Hz、220V、極数4</v>
      </c>
      <c r="N449" s="242">
        <f t="shared" si="77"/>
        <v>7</v>
      </c>
      <c r="O449" s="242">
        <f t="shared" si="78"/>
        <v>0</v>
      </c>
      <c r="P449" s="242">
        <f t="shared" si="79"/>
        <v>0</v>
      </c>
      <c r="Q449" s="242">
        <f t="shared" si="84"/>
        <v>5</v>
      </c>
      <c r="R449" s="242" t="str">
        <f t="shared" si="80"/>
        <v>能力A_14_0017</v>
      </c>
      <c r="S449" s="242" t="str">
        <f t="shared" si="81"/>
        <v>条件A_14_0015</v>
      </c>
      <c r="T449" s="242" t="str">
        <f t="shared" si="82"/>
        <v xml:space="preserve">3.7kW超4.0kW以下 </v>
      </c>
      <c r="U449" s="242" t="str">
        <f t="shared" si="83"/>
        <v>60Hz、220V、極数4</v>
      </c>
    </row>
    <row r="450" spans="1:21">
      <c r="A450" s="261" t="s">
        <v>6975</v>
      </c>
      <c r="B450" s="262" t="s">
        <v>102</v>
      </c>
      <c r="C450" s="262" t="s">
        <v>7317</v>
      </c>
      <c r="D450" s="262" t="s">
        <v>7312</v>
      </c>
      <c r="E450" s="262" t="str">
        <f t="shared" si="73"/>
        <v xml:space="preserve">A-14-001誘導モータ60Hz、220V、極数44.0kW超5.5kW以下 </v>
      </c>
      <c r="F450" s="260">
        <v>449</v>
      </c>
      <c r="G450" s="263">
        <v>92.8</v>
      </c>
      <c r="H450" s="262" t="s">
        <v>9868</v>
      </c>
      <c r="I450" s="260"/>
      <c r="J450" s="261"/>
      <c r="K450" s="242" t="str">
        <f t="shared" si="74"/>
        <v>能力A_14_001</v>
      </c>
      <c r="L450" s="242" t="str">
        <f t="shared" si="75"/>
        <v>条件A_14_001</v>
      </c>
      <c r="M450" s="242" t="str">
        <f t="shared" si="76"/>
        <v>誘導モータ60Hz、220V、極数4</v>
      </c>
      <c r="N450" s="242">
        <f t="shared" si="77"/>
        <v>8</v>
      </c>
      <c r="O450" s="242">
        <f t="shared" si="78"/>
        <v>0</v>
      </c>
      <c r="P450" s="242">
        <f t="shared" si="79"/>
        <v>0</v>
      </c>
      <c r="Q450" s="242">
        <f t="shared" si="84"/>
        <v>5</v>
      </c>
      <c r="R450" s="242" t="str">
        <f t="shared" si="80"/>
        <v>能力A_14_0018</v>
      </c>
      <c r="S450" s="242" t="str">
        <f t="shared" si="81"/>
        <v>条件A_14_0015</v>
      </c>
      <c r="T450" s="242" t="str">
        <f t="shared" si="82"/>
        <v xml:space="preserve">4.0kW超5.5kW以下 </v>
      </c>
      <c r="U450" s="242" t="str">
        <f t="shared" si="83"/>
        <v>60Hz、220V、極数4</v>
      </c>
    </row>
    <row r="451" spans="1:21">
      <c r="A451" s="261" t="s">
        <v>6975</v>
      </c>
      <c r="B451" s="262" t="s">
        <v>102</v>
      </c>
      <c r="C451" s="262" t="s">
        <v>7317</v>
      </c>
      <c r="D451" s="262" t="s">
        <v>2135</v>
      </c>
      <c r="E451" s="262" t="str">
        <f t="shared" ref="E451:E514" si="85">A451&amp;B451&amp;C451&amp;D451</f>
        <v>A-14-001誘導モータ60Hz、220V、極数45.5kW超7.5kW以下</v>
      </c>
      <c r="F451" s="260">
        <v>450</v>
      </c>
      <c r="G451" s="263">
        <v>92.9</v>
      </c>
      <c r="H451" s="262" t="s">
        <v>9868</v>
      </c>
      <c r="I451" s="260"/>
      <c r="J451" s="261"/>
      <c r="K451" s="242" t="str">
        <f t="shared" ref="K451:K514" si="86">"能力"&amp;SUBSTITUTE(A451,"-","_")</f>
        <v>能力A_14_001</v>
      </c>
      <c r="L451" s="242" t="str">
        <f t="shared" ref="L451:L514" si="87">"条件"&amp;SUBSTITUTE(A451,"-","_")</f>
        <v>条件A_14_001</v>
      </c>
      <c r="M451" s="242" t="str">
        <f t="shared" ref="M451:M514" si="88">B451&amp;C451</f>
        <v>誘導モータ60Hz、220V、極数4</v>
      </c>
      <c r="N451" s="242">
        <f t="shared" ref="N451:N514" si="89">IF(M450=M451,N450+1,1)</f>
        <v>9</v>
      </c>
      <c r="O451" s="242">
        <f t="shared" ref="O451:O514" si="90">IF(M451=M450,0,1)</f>
        <v>0</v>
      </c>
      <c r="P451" s="242">
        <f t="shared" ref="P451:P514" si="91">IF(B451=B450,0,1)</f>
        <v>0</v>
      </c>
      <c r="Q451" s="242">
        <f t="shared" si="84"/>
        <v>5</v>
      </c>
      <c r="R451" s="242" t="str">
        <f t="shared" ref="R451:R514" si="92">K451&amp;N451</f>
        <v>能力A_14_0019</v>
      </c>
      <c r="S451" s="242" t="str">
        <f t="shared" ref="S451:S514" si="93">L451&amp;Q451</f>
        <v>条件A_14_0015</v>
      </c>
      <c r="T451" s="242" t="str">
        <f t="shared" ref="T451:T514" si="94">D451</f>
        <v>5.5kW超7.5kW以下</v>
      </c>
      <c r="U451" s="242" t="str">
        <f t="shared" ref="U451:U514" si="95">C451</f>
        <v>60Hz、220V、極数4</v>
      </c>
    </row>
    <row r="452" spans="1:21">
      <c r="A452" s="261" t="s">
        <v>6975</v>
      </c>
      <c r="B452" s="262" t="s">
        <v>102</v>
      </c>
      <c r="C452" s="262" t="s">
        <v>7317</v>
      </c>
      <c r="D452" s="262" t="s">
        <v>7313</v>
      </c>
      <c r="E452" s="262" t="str">
        <f t="shared" si="85"/>
        <v xml:space="preserve">A-14-001誘導モータ60Hz、220V、極数47.5kW超11.0kW以下 </v>
      </c>
      <c r="F452" s="260">
        <v>451</v>
      </c>
      <c r="G452" s="263">
        <v>93.3</v>
      </c>
      <c r="H452" s="262" t="s">
        <v>9868</v>
      </c>
      <c r="I452" s="260"/>
      <c r="J452" s="261"/>
      <c r="K452" s="242" t="str">
        <f t="shared" si="86"/>
        <v>能力A_14_001</v>
      </c>
      <c r="L452" s="242" t="str">
        <f t="shared" si="87"/>
        <v>条件A_14_001</v>
      </c>
      <c r="M452" s="242" t="str">
        <f t="shared" si="88"/>
        <v>誘導モータ60Hz、220V、極数4</v>
      </c>
      <c r="N452" s="242">
        <f t="shared" si="89"/>
        <v>10</v>
      </c>
      <c r="O452" s="242">
        <f t="shared" si="90"/>
        <v>0</v>
      </c>
      <c r="P452" s="242">
        <f t="shared" si="91"/>
        <v>0</v>
      </c>
      <c r="Q452" s="242">
        <f t="shared" ref="Q452:Q515" si="96">IF(P452=1,1,Q451+O452)</f>
        <v>5</v>
      </c>
      <c r="R452" s="242" t="str">
        <f t="shared" si="92"/>
        <v>能力A_14_00110</v>
      </c>
      <c r="S452" s="242" t="str">
        <f t="shared" si="93"/>
        <v>条件A_14_0015</v>
      </c>
      <c r="T452" s="242" t="str">
        <f t="shared" si="94"/>
        <v xml:space="preserve">7.5kW超11.0kW以下 </v>
      </c>
      <c r="U452" s="242" t="str">
        <f t="shared" si="95"/>
        <v>60Hz、220V、極数4</v>
      </c>
    </row>
    <row r="453" spans="1:21">
      <c r="A453" s="261" t="s">
        <v>6975</v>
      </c>
      <c r="B453" s="262" t="s">
        <v>102</v>
      </c>
      <c r="C453" s="262" t="s">
        <v>7317</v>
      </c>
      <c r="D453" s="262" t="s">
        <v>2142</v>
      </c>
      <c r="E453" s="262" t="str">
        <f t="shared" si="85"/>
        <v>A-14-001誘導モータ60Hz、220V、極数411.0kW超15.0kW以下</v>
      </c>
      <c r="F453" s="260">
        <v>452</v>
      </c>
      <c r="G453" s="263">
        <v>93.6</v>
      </c>
      <c r="H453" s="262" t="s">
        <v>9868</v>
      </c>
      <c r="I453" s="260"/>
      <c r="J453" s="261"/>
      <c r="K453" s="242" t="str">
        <f t="shared" si="86"/>
        <v>能力A_14_001</v>
      </c>
      <c r="L453" s="242" t="str">
        <f t="shared" si="87"/>
        <v>条件A_14_001</v>
      </c>
      <c r="M453" s="242" t="str">
        <f t="shared" si="88"/>
        <v>誘導モータ60Hz、220V、極数4</v>
      </c>
      <c r="N453" s="242">
        <f t="shared" si="89"/>
        <v>11</v>
      </c>
      <c r="O453" s="242">
        <f t="shared" si="90"/>
        <v>0</v>
      </c>
      <c r="P453" s="242">
        <f t="shared" si="91"/>
        <v>0</v>
      </c>
      <c r="Q453" s="242">
        <f t="shared" si="96"/>
        <v>5</v>
      </c>
      <c r="R453" s="242" t="str">
        <f t="shared" si="92"/>
        <v>能力A_14_00111</v>
      </c>
      <c r="S453" s="242" t="str">
        <f t="shared" si="93"/>
        <v>条件A_14_0015</v>
      </c>
      <c r="T453" s="242" t="str">
        <f t="shared" si="94"/>
        <v>11.0kW超15.0kW以下</v>
      </c>
      <c r="U453" s="242" t="str">
        <f t="shared" si="95"/>
        <v>60Hz、220V、極数4</v>
      </c>
    </row>
    <row r="454" spans="1:21">
      <c r="A454" s="261" t="s">
        <v>6975</v>
      </c>
      <c r="B454" s="262" t="s">
        <v>102</v>
      </c>
      <c r="C454" s="262" t="s">
        <v>7317</v>
      </c>
      <c r="D454" s="262" t="s">
        <v>2149</v>
      </c>
      <c r="E454" s="262" t="str">
        <f t="shared" si="85"/>
        <v>A-14-001誘導モータ60Hz、220V、極数415.0kW超18.5kW以下</v>
      </c>
      <c r="F454" s="260">
        <v>453</v>
      </c>
      <c r="G454" s="263">
        <v>94.7</v>
      </c>
      <c r="H454" s="262" t="s">
        <v>9868</v>
      </c>
      <c r="I454" s="260"/>
      <c r="J454" s="261"/>
      <c r="K454" s="242" t="str">
        <f t="shared" si="86"/>
        <v>能力A_14_001</v>
      </c>
      <c r="L454" s="242" t="str">
        <f t="shared" si="87"/>
        <v>条件A_14_001</v>
      </c>
      <c r="M454" s="242" t="str">
        <f t="shared" si="88"/>
        <v>誘導モータ60Hz、220V、極数4</v>
      </c>
      <c r="N454" s="242">
        <f t="shared" si="89"/>
        <v>12</v>
      </c>
      <c r="O454" s="242">
        <f t="shared" si="90"/>
        <v>0</v>
      </c>
      <c r="P454" s="242">
        <f t="shared" si="91"/>
        <v>0</v>
      </c>
      <c r="Q454" s="242">
        <f t="shared" si="96"/>
        <v>5</v>
      </c>
      <c r="R454" s="242" t="str">
        <f t="shared" si="92"/>
        <v>能力A_14_00112</v>
      </c>
      <c r="S454" s="242" t="str">
        <f t="shared" si="93"/>
        <v>条件A_14_0015</v>
      </c>
      <c r="T454" s="242" t="str">
        <f t="shared" si="94"/>
        <v>15.0kW超18.5kW以下</v>
      </c>
      <c r="U454" s="242" t="str">
        <f t="shared" si="95"/>
        <v>60Hz、220V、極数4</v>
      </c>
    </row>
    <row r="455" spans="1:21">
      <c r="A455" s="261" t="s">
        <v>6975</v>
      </c>
      <c r="B455" s="262" t="s">
        <v>102</v>
      </c>
      <c r="C455" s="262" t="s">
        <v>7317</v>
      </c>
      <c r="D455" s="262" t="s">
        <v>2156</v>
      </c>
      <c r="E455" s="262" t="str">
        <f t="shared" si="85"/>
        <v>A-14-001誘導モータ60Hz、220V、極数418.5kW超22.0kW以下</v>
      </c>
      <c r="F455" s="260">
        <v>454</v>
      </c>
      <c r="G455" s="263">
        <v>94.7</v>
      </c>
      <c r="H455" s="262" t="s">
        <v>9868</v>
      </c>
      <c r="I455" s="260"/>
      <c r="J455" s="261"/>
      <c r="K455" s="242" t="str">
        <f t="shared" si="86"/>
        <v>能力A_14_001</v>
      </c>
      <c r="L455" s="242" t="str">
        <f t="shared" si="87"/>
        <v>条件A_14_001</v>
      </c>
      <c r="M455" s="242" t="str">
        <f t="shared" si="88"/>
        <v>誘導モータ60Hz、220V、極数4</v>
      </c>
      <c r="N455" s="242">
        <f t="shared" si="89"/>
        <v>13</v>
      </c>
      <c r="O455" s="242">
        <f t="shared" si="90"/>
        <v>0</v>
      </c>
      <c r="P455" s="242">
        <f t="shared" si="91"/>
        <v>0</v>
      </c>
      <c r="Q455" s="242">
        <f t="shared" si="96"/>
        <v>5</v>
      </c>
      <c r="R455" s="242" t="str">
        <f t="shared" si="92"/>
        <v>能力A_14_00113</v>
      </c>
      <c r="S455" s="242" t="str">
        <f t="shared" si="93"/>
        <v>条件A_14_0015</v>
      </c>
      <c r="T455" s="242" t="str">
        <f t="shared" si="94"/>
        <v>18.5kW超22.0kW以下</v>
      </c>
      <c r="U455" s="242" t="str">
        <f t="shared" si="95"/>
        <v>60Hz、220V、極数4</v>
      </c>
    </row>
    <row r="456" spans="1:21">
      <c r="A456" s="261" t="s">
        <v>6975</v>
      </c>
      <c r="B456" s="262" t="s">
        <v>102</v>
      </c>
      <c r="C456" s="262" t="s">
        <v>7317</v>
      </c>
      <c r="D456" s="262" t="s">
        <v>7314</v>
      </c>
      <c r="E456" s="262" t="str">
        <f t="shared" si="85"/>
        <v xml:space="preserve">A-14-001誘導モータ60Hz、220V、極数422.0kW超30.0kW以下 </v>
      </c>
      <c r="F456" s="260">
        <v>455</v>
      </c>
      <c r="G456" s="263">
        <v>94.9</v>
      </c>
      <c r="H456" s="262" t="s">
        <v>9868</v>
      </c>
      <c r="I456" s="260"/>
      <c r="J456" s="261"/>
      <c r="K456" s="242" t="str">
        <f t="shared" si="86"/>
        <v>能力A_14_001</v>
      </c>
      <c r="L456" s="242" t="str">
        <f t="shared" si="87"/>
        <v>条件A_14_001</v>
      </c>
      <c r="M456" s="242" t="str">
        <f t="shared" si="88"/>
        <v>誘導モータ60Hz、220V、極数4</v>
      </c>
      <c r="N456" s="242">
        <f t="shared" si="89"/>
        <v>14</v>
      </c>
      <c r="O456" s="242">
        <f t="shared" si="90"/>
        <v>0</v>
      </c>
      <c r="P456" s="242">
        <f t="shared" si="91"/>
        <v>0</v>
      </c>
      <c r="Q456" s="242">
        <f t="shared" si="96"/>
        <v>5</v>
      </c>
      <c r="R456" s="242" t="str">
        <f t="shared" si="92"/>
        <v>能力A_14_00114</v>
      </c>
      <c r="S456" s="242" t="str">
        <f t="shared" si="93"/>
        <v>条件A_14_0015</v>
      </c>
      <c r="T456" s="242" t="str">
        <f t="shared" si="94"/>
        <v xml:space="preserve">22.0kW超30.0kW以下 </v>
      </c>
      <c r="U456" s="242" t="str">
        <f t="shared" si="95"/>
        <v>60Hz、220V、極数4</v>
      </c>
    </row>
    <row r="457" spans="1:21">
      <c r="A457" s="261" t="s">
        <v>6975</v>
      </c>
      <c r="B457" s="262" t="s">
        <v>102</v>
      </c>
      <c r="C457" s="262" t="s">
        <v>7317</v>
      </c>
      <c r="D457" s="262" t="s">
        <v>2170</v>
      </c>
      <c r="E457" s="262" t="str">
        <f t="shared" si="85"/>
        <v>A-14-001誘導モータ60Hz、220V、極数430.0kW超37.0kW以下</v>
      </c>
      <c r="F457" s="260">
        <v>456</v>
      </c>
      <c r="G457" s="263">
        <v>95.7</v>
      </c>
      <c r="H457" s="262" t="s">
        <v>9868</v>
      </c>
      <c r="I457" s="260"/>
      <c r="J457" s="261"/>
      <c r="K457" s="242" t="str">
        <f t="shared" si="86"/>
        <v>能力A_14_001</v>
      </c>
      <c r="L457" s="242" t="str">
        <f t="shared" si="87"/>
        <v>条件A_14_001</v>
      </c>
      <c r="M457" s="242" t="str">
        <f t="shared" si="88"/>
        <v>誘導モータ60Hz、220V、極数4</v>
      </c>
      <c r="N457" s="242">
        <f t="shared" si="89"/>
        <v>15</v>
      </c>
      <c r="O457" s="242">
        <f t="shared" si="90"/>
        <v>0</v>
      </c>
      <c r="P457" s="242">
        <f t="shared" si="91"/>
        <v>0</v>
      </c>
      <c r="Q457" s="242">
        <f t="shared" si="96"/>
        <v>5</v>
      </c>
      <c r="R457" s="242" t="str">
        <f t="shared" si="92"/>
        <v>能力A_14_00115</v>
      </c>
      <c r="S457" s="242" t="str">
        <f t="shared" si="93"/>
        <v>条件A_14_0015</v>
      </c>
      <c r="T457" s="242" t="str">
        <f t="shared" si="94"/>
        <v>30.0kW超37.0kW以下</v>
      </c>
      <c r="U457" s="242" t="str">
        <f t="shared" si="95"/>
        <v>60Hz、220V、極数4</v>
      </c>
    </row>
    <row r="458" spans="1:21">
      <c r="A458" s="261" t="s">
        <v>6975</v>
      </c>
      <c r="B458" s="262" t="s">
        <v>102</v>
      </c>
      <c r="C458" s="262" t="s">
        <v>7317</v>
      </c>
      <c r="D458" s="262" t="s">
        <v>4479</v>
      </c>
      <c r="E458" s="262" t="str">
        <f t="shared" si="85"/>
        <v>A-14-001誘導モータ60Hz、220V、極数437.0kW超</v>
      </c>
      <c r="F458" s="260">
        <v>457</v>
      </c>
      <c r="G458" s="263">
        <v>96.3</v>
      </c>
      <c r="H458" s="262" t="s">
        <v>9868</v>
      </c>
      <c r="I458" s="260"/>
      <c r="J458" s="261"/>
      <c r="K458" s="242" t="str">
        <f t="shared" si="86"/>
        <v>能力A_14_001</v>
      </c>
      <c r="L458" s="242" t="str">
        <f t="shared" si="87"/>
        <v>条件A_14_001</v>
      </c>
      <c r="M458" s="242" t="str">
        <f t="shared" si="88"/>
        <v>誘導モータ60Hz、220V、極数4</v>
      </c>
      <c r="N458" s="242">
        <f t="shared" si="89"/>
        <v>16</v>
      </c>
      <c r="O458" s="242">
        <f t="shared" si="90"/>
        <v>0</v>
      </c>
      <c r="P458" s="242">
        <f t="shared" si="91"/>
        <v>0</v>
      </c>
      <c r="Q458" s="242">
        <f t="shared" si="96"/>
        <v>5</v>
      </c>
      <c r="R458" s="242" t="str">
        <f t="shared" si="92"/>
        <v>能力A_14_00116</v>
      </c>
      <c r="S458" s="242" t="str">
        <f t="shared" si="93"/>
        <v>条件A_14_0015</v>
      </c>
      <c r="T458" s="242" t="str">
        <f t="shared" si="94"/>
        <v>37.0kW超</v>
      </c>
      <c r="U458" s="242" t="str">
        <f t="shared" si="95"/>
        <v>60Hz、220V、極数4</v>
      </c>
    </row>
    <row r="459" spans="1:21">
      <c r="A459" s="261" t="s">
        <v>6975</v>
      </c>
      <c r="B459" s="262" t="s">
        <v>102</v>
      </c>
      <c r="C459" s="262" t="s">
        <v>7318</v>
      </c>
      <c r="D459" s="262" t="s">
        <v>10164</v>
      </c>
      <c r="E459" s="262" t="str">
        <f t="shared" si="85"/>
        <v>A-14-001誘導モータ60Hz、220V、極数60.75kW以下</v>
      </c>
      <c r="F459" s="260">
        <v>458</v>
      </c>
      <c r="G459" s="263">
        <v>85.3</v>
      </c>
      <c r="H459" s="262" t="s">
        <v>9868</v>
      </c>
      <c r="I459" s="260"/>
      <c r="J459" s="261"/>
      <c r="K459" s="242" t="str">
        <f t="shared" si="86"/>
        <v>能力A_14_001</v>
      </c>
      <c r="L459" s="242" t="str">
        <f t="shared" si="87"/>
        <v>条件A_14_001</v>
      </c>
      <c r="M459" s="242" t="str">
        <f t="shared" si="88"/>
        <v>誘導モータ60Hz、220V、極数6</v>
      </c>
      <c r="N459" s="242">
        <f t="shared" si="89"/>
        <v>1</v>
      </c>
      <c r="O459" s="242">
        <f t="shared" si="90"/>
        <v>1</v>
      </c>
      <c r="P459" s="242">
        <f t="shared" si="91"/>
        <v>0</v>
      </c>
      <c r="Q459" s="242">
        <f t="shared" si="96"/>
        <v>6</v>
      </c>
      <c r="R459" s="242" t="str">
        <f t="shared" si="92"/>
        <v>能力A_14_0011</v>
      </c>
      <c r="S459" s="242" t="str">
        <f t="shared" si="93"/>
        <v>条件A_14_0016</v>
      </c>
      <c r="T459" s="242" t="str">
        <f t="shared" si="94"/>
        <v>0.75kW以下</v>
      </c>
      <c r="U459" s="242" t="str">
        <f t="shared" si="95"/>
        <v>60Hz、220V、極数6</v>
      </c>
    </row>
    <row r="460" spans="1:21">
      <c r="A460" s="261" t="s">
        <v>6975</v>
      </c>
      <c r="B460" s="262" t="s">
        <v>102</v>
      </c>
      <c r="C460" s="262" t="s">
        <v>7318</v>
      </c>
      <c r="D460" s="262" t="s">
        <v>9869</v>
      </c>
      <c r="E460" s="262" t="str">
        <f t="shared" si="85"/>
        <v>A-14-001誘導モータ60Hz、220V、極数60.75kW超1.1kW以下</v>
      </c>
      <c r="F460" s="260">
        <v>459</v>
      </c>
      <c r="G460" s="263" t="s">
        <v>10111</v>
      </c>
      <c r="H460" s="262" t="s">
        <v>9868</v>
      </c>
      <c r="I460" s="260"/>
      <c r="J460" s="261"/>
      <c r="K460" s="242" t="str">
        <f t="shared" si="86"/>
        <v>能力A_14_001</v>
      </c>
      <c r="L460" s="242" t="str">
        <f t="shared" si="87"/>
        <v>条件A_14_001</v>
      </c>
      <c r="M460" s="242" t="str">
        <f t="shared" si="88"/>
        <v>誘導モータ60Hz、220V、極数6</v>
      </c>
      <c r="N460" s="242">
        <f t="shared" si="89"/>
        <v>2</v>
      </c>
      <c r="O460" s="242">
        <f t="shared" si="90"/>
        <v>0</v>
      </c>
      <c r="P460" s="242">
        <f t="shared" si="91"/>
        <v>0</v>
      </c>
      <c r="Q460" s="242">
        <f t="shared" si="96"/>
        <v>6</v>
      </c>
      <c r="R460" s="242" t="str">
        <f t="shared" si="92"/>
        <v>能力A_14_0012</v>
      </c>
      <c r="S460" s="242" t="str">
        <f t="shared" si="93"/>
        <v>条件A_14_0016</v>
      </c>
      <c r="T460" s="242" t="str">
        <f t="shared" si="94"/>
        <v>0.75kW超1.1kW以下</v>
      </c>
      <c r="U460" s="242" t="str">
        <f t="shared" si="95"/>
        <v>60Hz、220V、極数6</v>
      </c>
    </row>
    <row r="461" spans="1:21">
      <c r="A461" s="261" t="s">
        <v>6975</v>
      </c>
      <c r="B461" s="262" t="s">
        <v>102</v>
      </c>
      <c r="C461" s="262" t="s">
        <v>7318</v>
      </c>
      <c r="D461" s="262" t="s">
        <v>2096</v>
      </c>
      <c r="E461" s="262" t="str">
        <f t="shared" si="85"/>
        <v>A-14-001誘導モータ60Hz、220V、極数61.1kW超1.5kW以下</v>
      </c>
      <c r="F461" s="260">
        <v>460</v>
      </c>
      <c r="G461" s="263">
        <v>88.9</v>
      </c>
      <c r="H461" s="262" t="s">
        <v>9868</v>
      </c>
      <c r="I461" s="260"/>
      <c r="J461" s="261"/>
      <c r="K461" s="242" t="str">
        <f t="shared" si="86"/>
        <v>能力A_14_001</v>
      </c>
      <c r="L461" s="242" t="str">
        <f t="shared" si="87"/>
        <v>条件A_14_001</v>
      </c>
      <c r="M461" s="242" t="str">
        <f t="shared" si="88"/>
        <v>誘導モータ60Hz、220V、極数6</v>
      </c>
      <c r="N461" s="242">
        <f t="shared" si="89"/>
        <v>3</v>
      </c>
      <c r="O461" s="242">
        <f t="shared" si="90"/>
        <v>0</v>
      </c>
      <c r="P461" s="242">
        <f t="shared" si="91"/>
        <v>0</v>
      </c>
      <c r="Q461" s="242">
        <f t="shared" si="96"/>
        <v>6</v>
      </c>
      <c r="R461" s="242" t="str">
        <f t="shared" si="92"/>
        <v>能力A_14_0013</v>
      </c>
      <c r="S461" s="242" t="str">
        <f t="shared" si="93"/>
        <v>条件A_14_0016</v>
      </c>
      <c r="T461" s="242" t="str">
        <f t="shared" si="94"/>
        <v>1.1kW超1.5kW以下</v>
      </c>
      <c r="U461" s="242" t="str">
        <f t="shared" si="95"/>
        <v>60Hz、220V、極数6</v>
      </c>
    </row>
    <row r="462" spans="1:21">
      <c r="A462" s="261" t="s">
        <v>6975</v>
      </c>
      <c r="B462" s="262" t="s">
        <v>102</v>
      </c>
      <c r="C462" s="262" t="s">
        <v>7318</v>
      </c>
      <c r="D462" s="262" t="s">
        <v>2114</v>
      </c>
      <c r="E462" s="262" t="str">
        <f t="shared" si="85"/>
        <v>A-14-001誘導モータ60Hz、220V、極数61.5kW超2.2kW以下</v>
      </c>
      <c r="F462" s="260">
        <v>461</v>
      </c>
      <c r="G462" s="263">
        <v>90.4</v>
      </c>
      <c r="H462" s="262" t="s">
        <v>9868</v>
      </c>
      <c r="I462" s="260"/>
      <c r="J462" s="261"/>
      <c r="K462" s="242" t="str">
        <f t="shared" si="86"/>
        <v>能力A_14_001</v>
      </c>
      <c r="L462" s="242" t="str">
        <f t="shared" si="87"/>
        <v>条件A_14_001</v>
      </c>
      <c r="M462" s="242" t="str">
        <f t="shared" si="88"/>
        <v>誘導モータ60Hz、220V、極数6</v>
      </c>
      <c r="N462" s="242">
        <f t="shared" si="89"/>
        <v>4</v>
      </c>
      <c r="O462" s="242">
        <f t="shared" si="90"/>
        <v>0</v>
      </c>
      <c r="P462" s="242">
        <f t="shared" si="91"/>
        <v>0</v>
      </c>
      <c r="Q462" s="242">
        <f t="shared" si="96"/>
        <v>6</v>
      </c>
      <c r="R462" s="242" t="str">
        <f t="shared" si="92"/>
        <v>能力A_14_0014</v>
      </c>
      <c r="S462" s="242" t="str">
        <f t="shared" si="93"/>
        <v>条件A_14_0016</v>
      </c>
      <c r="T462" s="242" t="str">
        <f t="shared" si="94"/>
        <v>1.5kW超2.2kW以下</v>
      </c>
      <c r="U462" s="242" t="str">
        <f t="shared" si="95"/>
        <v>60Hz、220V、極数6</v>
      </c>
    </row>
    <row r="463" spans="1:21">
      <c r="A463" s="261" t="s">
        <v>6975</v>
      </c>
      <c r="B463" s="262" t="s">
        <v>102</v>
      </c>
      <c r="C463" s="262" t="s">
        <v>7318</v>
      </c>
      <c r="D463" s="262" t="s">
        <v>9870</v>
      </c>
      <c r="E463" s="262" t="str">
        <f t="shared" si="85"/>
        <v xml:space="preserve">A-14-001誘導モータ60Hz、220V、極数62.2kW超3.0kW以下 </v>
      </c>
      <c r="F463" s="260">
        <v>462</v>
      </c>
      <c r="G463" s="263" t="s">
        <v>146</v>
      </c>
      <c r="H463" s="262" t="s">
        <v>9868</v>
      </c>
      <c r="I463" s="260"/>
      <c r="J463" s="261"/>
      <c r="K463" s="242" t="str">
        <f t="shared" si="86"/>
        <v>能力A_14_001</v>
      </c>
      <c r="L463" s="242" t="str">
        <f t="shared" si="87"/>
        <v>条件A_14_001</v>
      </c>
      <c r="M463" s="242" t="str">
        <f t="shared" si="88"/>
        <v>誘導モータ60Hz、220V、極数6</v>
      </c>
      <c r="N463" s="242">
        <f t="shared" si="89"/>
        <v>5</v>
      </c>
      <c r="O463" s="242">
        <f t="shared" si="90"/>
        <v>0</v>
      </c>
      <c r="P463" s="242">
        <f t="shared" si="91"/>
        <v>0</v>
      </c>
      <c r="Q463" s="242">
        <f t="shared" si="96"/>
        <v>6</v>
      </c>
      <c r="R463" s="242" t="str">
        <f t="shared" si="92"/>
        <v>能力A_14_0015</v>
      </c>
      <c r="S463" s="242" t="str">
        <f t="shared" si="93"/>
        <v>条件A_14_0016</v>
      </c>
      <c r="T463" s="242" t="str">
        <f t="shared" si="94"/>
        <v xml:space="preserve">2.2kW超3.0kW以下 </v>
      </c>
      <c r="U463" s="242" t="str">
        <f t="shared" si="95"/>
        <v>60Hz、220V、極数6</v>
      </c>
    </row>
    <row r="464" spans="1:21">
      <c r="A464" s="261" t="s">
        <v>6975</v>
      </c>
      <c r="B464" s="262" t="s">
        <v>102</v>
      </c>
      <c r="C464" s="262" t="s">
        <v>7318</v>
      </c>
      <c r="D464" s="262" t="s">
        <v>2121</v>
      </c>
      <c r="E464" s="262" t="str">
        <f t="shared" si="85"/>
        <v>A-14-001誘導モータ60Hz、220V、極数63.0kW超3.7kW以下</v>
      </c>
      <c r="F464" s="260">
        <v>463</v>
      </c>
      <c r="G464" s="263">
        <v>90.6</v>
      </c>
      <c r="H464" s="262" t="s">
        <v>9868</v>
      </c>
      <c r="I464" s="260"/>
      <c r="J464" s="261"/>
      <c r="K464" s="242" t="str">
        <f t="shared" si="86"/>
        <v>能力A_14_001</v>
      </c>
      <c r="L464" s="242" t="str">
        <f t="shared" si="87"/>
        <v>条件A_14_001</v>
      </c>
      <c r="M464" s="242" t="str">
        <f t="shared" si="88"/>
        <v>誘導モータ60Hz、220V、極数6</v>
      </c>
      <c r="N464" s="242">
        <f t="shared" si="89"/>
        <v>6</v>
      </c>
      <c r="O464" s="242">
        <f t="shared" si="90"/>
        <v>0</v>
      </c>
      <c r="P464" s="242">
        <f t="shared" si="91"/>
        <v>0</v>
      </c>
      <c r="Q464" s="242">
        <f t="shared" si="96"/>
        <v>6</v>
      </c>
      <c r="R464" s="242" t="str">
        <f t="shared" si="92"/>
        <v>能力A_14_0016</v>
      </c>
      <c r="S464" s="242" t="str">
        <f t="shared" si="93"/>
        <v>条件A_14_0016</v>
      </c>
      <c r="T464" s="242" t="str">
        <f t="shared" si="94"/>
        <v>3.0kW超3.7kW以下</v>
      </c>
      <c r="U464" s="242" t="str">
        <f t="shared" si="95"/>
        <v>60Hz、220V、極数6</v>
      </c>
    </row>
    <row r="465" spans="1:21">
      <c r="A465" s="261" t="s">
        <v>6975</v>
      </c>
      <c r="B465" s="262" t="s">
        <v>102</v>
      </c>
      <c r="C465" s="262" t="s">
        <v>7318</v>
      </c>
      <c r="D465" s="262" t="s">
        <v>9871</v>
      </c>
      <c r="E465" s="262" t="str">
        <f t="shared" si="85"/>
        <v xml:space="preserve">A-14-001誘導モータ60Hz、220V、極数63.7kW超4.0kW以下 </v>
      </c>
      <c r="F465" s="260">
        <v>464</v>
      </c>
      <c r="G465" s="263" t="s">
        <v>10111</v>
      </c>
      <c r="H465" s="262" t="s">
        <v>9868</v>
      </c>
      <c r="I465" s="260"/>
      <c r="J465" s="261"/>
      <c r="K465" s="242" t="str">
        <f t="shared" si="86"/>
        <v>能力A_14_001</v>
      </c>
      <c r="L465" s="242" t="str">
        <f t="shared" si="87"/>
        <v>条件A_14_001</v>
      </c>
      <c r="M465" s="242" t="str">
        <f t="shared" si="88"/>
        <v>誘導モータ60Hz、220V、極数6</v>
      </c>
      <c r="N465" s="242">
        <f t="shared" si="89"/>
        <v>7</v>
      </c>
      <c r="O465" s="242">
        <f t="shared" si="90"/>
        <v>0</v>
      </c>
      <c r="P465" s="242">
        <f t="shared" si="91"/>
        <v>0</v>
      </c>
      <c r="Q465" s="242">
        <f t="shared" si="96"/>
        <v>6</v>
      </c>
      <c r="R465" s="242" t="str">
        <f t="shared" si="92"/>
        <v>能力A_14_0017</v>
      </c>
      <c r="S465" s="242" t="str">
        <f t="shared" si="93"/>
        <v>条件A_14_0016</v>
      </c>
      <c r="T465" s="242" t="str">
        <f t="shared" si="94"/>
        <v xml:space="preserve">3.7kW超4.0kW以下 </v>
      </c>
      <c r="U465" s="242" t="str">
        <f t="shared" si="95"/>
        <v>60Hz、220V、極数6</v>
      </c>
    </row>
    <row r="466" spans="1:21">
      <c r="A466" s="261" t="s">
        <v>6975</v>
      </c>
      <c r="B466" s="262" t="s">
        <v>102</v>
      </c>
      <c r="C466" s="262" t="s">
        <v>7318</v>
      </c>
      <c r="D466" s="262" t="s">
        <v>7312</v>
      </c>
      <c r="E466" s="262" t="str">
        <f t="shared" si="85"/>
        <v xml:space="preserve">A-14-001誘導モータ60Hz、220V、極数64.0kW超5.5kW以下 </v>
      </c>
      <c r="F466" s="260">
        <v>465</v>
      </c>
      <c r="G466" s="263">
        <v>92.2</v>
      </c>
      <c r="H466" s="262" t="s">
        <v>9868</v>
      </c>
      <c r="I466" s="260"/>
      <c r="J466" s="261"/>
      <c r="K466" s="242" t="str">
        <f t="shared" si="86"/>
        <v>能力A_14_001</v>
      </c>
      <c r="L466" s="242" t="str">
        <f t="shared" si="87"/>
        <v>条件A_14_001</v>
      </c>
      <c r="M466" s="242" t="str">
        <f t="shared" si="88"/>
        <v>誘導モータ60Hz、220V、極数6</v>
      </c>
      <c r="N466" s="242">
        <f t="shared" si="89"/>
        <v>8</v>
      </c>
      <c r="O466" s="242">
        <f t="shared" si="90"/>
        <v>0</v>
      </c>
      <c r="P466" s="242">
        <f t="shared" si="91"/>
        <v>0</v>
      </c>
      <c r="Q466" s="242">
        <f t="shared" si="96"/>
        <v>6</v>
      </c>
      <c r="R466" s="242" t="str">
        <f t="shared" si="92"/>
        <v>能力A_14_0018</v>
      </c>
      <c r="S466" s="242" t="str">
        <f t="shared" si="93"/>
        <v>条件A_14_0016</v>
      </c>
      <c r="T466" s="242" t="str">
        <f t="shared" si="94"/>
        <v xml:space="preserve">4.0kW超5.5kW以下 </v>
      </c>
      <c r="U466" s="242" t="str">
        <f t="shared" si="95"/>
        <v>60Hz、220V、極数6</v>
      </c>
    </row>
    <row r="467" spans="1:21">
      <c r="A467" s="261" t="s">
        <v>6975</v>
      </c>
      <c r="B467" s="262" t="s">
        <v>102</v>
      </c>
      <c r="C467" s="262" t="s">
        <v>7318</v>
      </c>
      <c r="D467" s="262" t="s">
        <v>2135</v>
      </c>
      <c r="E467" s="262" t="str">
        <f t="shared" si="85"/>
        <v>A-14-001誘導モータ60Hz、220V、極数65.5kW超7.5kW以下</v>
      </c>
      <c r="F467" s="260">
        <v>466</v>
      </c>
      <c r="G467" s="263">
        <v>92.4</v>
      </c>
      <c r="H467" s="262" t="s">
        <v>9868</v>
      </c>
      <c r="I467" s="260"/>
      <c r="J467" s="261"/>
      <c r="K467" s="242" t="str">
        <f t="shared" si="86"/>
        <v>能力A_14_001</v>
      </c>
      <c r="L467" s="242" t="str">
        <f t="shared" si="87"/>
        <v>条件A_14_001</v>
      </c>
      <c r="M467" s="242" t="str">
        <f t="shared" si="88"/>
        <v>誘導モータ60Hz、220V、極数6</v>
      </c>
      <c r="N467" s="242">
        <f t="shared" si="89"/>
        <v>9</v>
      </c>
      <c r="O467" s="242">
        <f t="shared" si="90"/>
        <v>0</v>
      </c>
      <c r="P467" s="242">
        <f t="shared" si="91"/>
        <v>0</v>
      </c>
      <c r="Q467" s="242">
        <f t="shared" si="96"/>
        <v>6</v>
      </c>
      <c r="R467" s="242" t="str">
        <f t="shared" si="92"/>
        <v>能力A_14_0019</v>
      </c>
      <c r="S467" s="242" t="str">
        <f t="shared" si="93"/>
        <v>条件A_14_0016</v>
      </c>
      <c r="T467" s="242" t="str">
        <f t="shared" si="94"/>
        <v>5.5kW超7.5kW以下</v>
      </c>
      <c r="U467" s="242" t="str">
        <f t="shared" si="95"/>
        <v>60Hz、220V、極数6</v>
      </c>
    </row>
    <row r="468" spans="1:21">
      <c r="A468" s="261" t="s">
        <v>6975</v>
      </c>
      <c r="B468" s="262" t="s">
        <v>102</v>
      </c>
      <c r="C468" s="262" t="s">
        <v>7318</v>
      </c>
      <c r="D468" s="262" t="s">
        <v>7313</v>
      </c>
      <c r="E468" s="262" t="str">
        <f t="shared" si="85"/>
        <v xml:space="preserve">A-14-001誘導モータ60Hz、220V、極数67.5kW超11.0kW以下 </v>
      </c>
      <c r="F468" s="260">
        <v>467</v>
      </c>
      <c r="G468" s="263">
        <v>93.2</v>
      </c>
      <c r="H468" s="262" t="s">
        <v>9868</v>
      </c>
      <c r="I468" s="260"/>
      <c r="J468" s="261"/>
      <c r="K468" s="242" t="str">
        <f t="shared" si="86"/>
        <v>能力A_14_001</v>
      </c>
      <c r="L468" s="242" t="str">
        <f t="shared" si="87"/>
        <v>条件A_14_001</v>
      </c>
      <c r="M468" s="242" t="str">
        <f t="shared" si="88"/>
        <v>誘導モータ60Hz、220V、極数6</v>
      </c>
      <c r="N468" s="242">
        <f t="shared" si="89"/>
        <v>10</v>
      </c>
      <c r="O468" s="242">
        <f t="shared" si="90"/>
        <v>0</v>
      </c>
      <c r="P468" s="242">
        <f t="shared" si="91"/>
        <v>0</v>
      </c>
      <c r="Q468" s="242">
        <f t="shared" si="96"/>
        <v>6</v>
      </c>
      <c r="R468" s="242" t="str">
        <f t="shared" si="92"/>
        <v>能力A_14_00110</v>
      </c>
      <c r="S468" s="242" t="str">
        <f t="shared" si="93"/>
        <v>条件A_14_0016</v>
      </c>
      <c r="T468" s="242" t="str">
        <f t="shared" si="94"/>
        <v xml:space="preserve">7.5kW超11.0kW以下 </v>
      </c>
      <c r="U468" s="242" t="str">
        <f t="shared" si="95"/>
        <v>60Hz、220V、極数6</v>
      </c>
    </row>
    <row r="469" spans="1:21">
      <c r="A469" s="261" t="s">
        <v>6975</v>
      </c>
      <c r="B469" s="262" t="s">
        <v>102</v>
      </c>
      <c r="C469" s="262" t="s">
        <v>7318</v>
      </c>
      <c r="D469" s="262" t="s">
        <v>2142</v>
      </c>
      <c r="E469" s="262" t="str">
        <f t="shared" si="85"/>
        <v>A-14-001誘導モータ60Hz、220V、極数611.0kW超15.0kW以下</v>
      </c>
      <c r="F469" s="260">
        <v>468</v>
      </c>
      <c r="G469" s="263">
        <v>93.4</v>
      </c>
      <c r="H469" s="262" t="s">
        <v>9868</v>
      </c>
      <c r="I469" s="260"/>
      <c r="J469" s="261"/>
      <c r="K469" s="242" t="str">
        <f t="shared" si="86"/>
        <v>能力A_14_001</v>
      </c>
      <c r="L469" s="242" t="str">
        <f t="shared" si="87"/>
        <v>条件A_14_001</v>
      </c>
      <c r="M469" s="242" t="str">
        <f t="shared" si="88"/>
        <v>誘導モータ60Hz、220V、極数6</v>
      </c>
      <c r="N469" s="242">
        <f t="shared" si="89"/>
        <v>11</v>
      </c>
      <c r="O469" s="242">
        <f t="shared" si="90"/>
        <v>0</v>
      </c>
      <c r="P469" s="242">
        <f t="shared" si="91"/>
        <v>0</v>
      </c>
      <c r="Q469" s="242">
        <f t="shared" si="96"/>
        <v>6</v>
      </c>
      <c r="R469" s="242" t="str">
        <f t="shared" si="92"/>
        <v>能力A_14_00111</v>
      </c>
      <c r="S469" s="242" t="str">
        <f t="shared" si="93"/>
        <v>条件A_14_0016</v>
      </c>
      <c r="T469" s="242" t="str">
        <f t="shared" si="94"/>
        <v>11.0kW超15.0kW以下</v>
      </c>
      <c r="U469" s="242" t="str">
        <f t="shared" si="95"/>
        <v>60Hz、220V、極数6</v>
      </c>
    </row>
    <row r="470" spans="1:21">
      <c r="A470" s="261" t="s">
        <v>6975</v>
      </c>
      <c r="B470" s="262" t="s">
        <v>102</v>
      </c>
      <c r="C470" s="262" t="s">
        <v>7318</v>
      </c>
      <c r="D470" s="262" t="s">
        <v>2149</v>
      </c>
      <c r="E470" s="262" t="str">
        <f t="shared" si="85"/>
        <v>A-14-001誘導モータ60Hz、220V、極数615.0kW超18.5kW以下</v>
      </c>
      <c r="F470" s="260">
        <v>469</v>
      </c>
      <c r="G470" s="263">
        <v>93.7</v>
      </c>
      <c r="H470" s="262" t="s">
        <v>9868</v>
      </c>
      <c r="I470" s="260"/>
      <c r="J470" s="261"/>
      <c r="K470" s="242" t="str">
        <f t="shared" si="86"/>
        <v>能力A_14_001</v>
      </c>
      <c r="L470" s="242" t="str">
        <f t="shared" si="87"/>
        <v>条件A_14_001</v>
      </c>
      <c r="M470" s="242" t="str">
        <f t="shared" si="88"/>
        <v>誘導モータ60Hz、220V、極数6</v>
      </c>
      <c r="N470" s="242">
        <f t="shared" si="89"/>
        <v>12</v>
      </c>
      <c r="O470" s="242">
        <f t="shared" si="90"/>
        <v>0</v>
      </c>
      <c r="P470" s="242">
        <f t="shared" si="91"/>
        <v>0</v>
      </c>
      <c r="Q470" s="242">
        <f t="shared" si="96"/>
        <v>6</v>
      </c>
      <c r="R470" s="242" t="str">
        <f t="shared" si="92"/>
        <v>能力A_14_00112</v>
      </c>
      <c r="S470" s="242" t="str">
        <f t="shared" si="93"/>
        <v>条件A_14_0016</v>
      </c>
      <c r="T470" s="242" t="str">
        <f t="shared" si="94"/>
        <v>15.0kW超18.5kW以下</v>
      </c>
      <c r="U470" s="242" t="str">
        <f t="shared" si="95"/>
        <v>60Hz、220V、極数6</v>
      </c>
    </row>
    <row r="471" spans="1:21">
      <c r="A471" s="261" t="s">
        <v>6975</v>
      </c>
      <c r="B471" s="262" t="s">
        <v>102</v>
      </c>
      <c r="C471" s="262" t="s">
        <v>7318</v>
      </c>
      <c r="D471" s="262" t="s">
        <v>2156</v>
      </c>
      <c r="E471" s="262" t="str">
        <f t="shared" si="85"/>
        <v>A-14-001誘導モータ60Hz、220V、極数618.5kW超22.0kW以下</v>
      </c>
      <c r="F471" s="260">
        <v>470</v>
      </c>
      <c r="G471" s="263">
        <v>94.3</v>
      </c>
      <c r="H471" s="262" t="s">
        <v>9868</v>
      </c>
      <c r="I471" s="260"/>
      <c r="J471" s="261"/>
      <c r="K471" s="242" t="str">
        <f t="shared" si="86"/>
        <v>能力A_14_001</v>
      </c>
      <c r="L471" s="242" t="str">
        <f t="shared" si="87"/>
        <v>条件A_14_001</v>
      </c>
      <c r="M471" s="242" t="str">
        <f t="shared" si="88"/>
        <v>誘導モータ60Hz、220V、極数6</v>
      </c>
      <c r="N471" s="242">
        <f t="shared" si="89"/>
        <v>13</v>
      </c>
      <c r="O471" s="242">
        <f t="shared" si="90"/>
        <v>0</v>
      </c>
      <c r="P471" s="242">
        <f t="shared" si="91"/>
        <v>0</v>
      </c>
      <c r="Q471" s="242">
        <f t="shared" si="96"/>
        <v>6</v>
      </c>
      <c r="R471" s="242" t="str">
        <f t="shared" si="92"/>
        <v>能力A_14_00113</v>
      </c>
      <c r="S471" s="242" t="str">
        <f t="shared" si="93"/>
        <v>条件A_14_0016</v>
      </c>
      <c r="T471" s="242" t="str">
        <f t="shared" si="94"/>
        <v>18.5kW超22.0kW以下</v>
      </c>
      <c r="U471" s="242" t="str">
        <f t="shared" si="95"/>
        <v>60Hz、220V、極数6</v>
      </c>
    </row>
    <row r="472" spans="1:21">
      <c r="A472" s="261" t="s">
        <v>6975</v>
      </c>
      <c r="B472" s="262" t="s">
        <v>102</v>
      </c>
      <c r="C472" s="262" t="s">
        <v>7318</v>
      </c>
      <c r="D472" s="262" t="s">
        <v>7314</v>
      </c>
      <c r="E472" s="262" t="str">
        <f t="shared" si="85"/>
        <v xml:space="preserve">A-14-001誘導モータ60Hz、220V、極数622.0kW超30.0kW以下 </v>
      </c>
      <c r="F472" s="260">
        <v>471</v>
      </c>
      <c r="G472" s="263">
        <v>94.8</v>
      </c>
      <c r="H472" s="262" t="s">
        <v>9868</v>
      </c>
      <c r="I472" s="260"/>
      <c r="J472" s="261"/>
      <c r="K472" s="242" t="str">
        <f t="shared" si="86"/>
        <v>能力A_14_001</v>
      </c>
      <c r="L472" s="242" t="str">
        <f t="shared" si="87"/>
        <v>条件A_14_001</v>
      </c>
      <c r="M472" s="242" t="str">
        <f t="shared" si="88"/>
        <v>誘導モータ60Hz、220V、極数6</v>
      </c>
      <c r="N472" s="242">
        <f t="shared" si="89"/>
        <v>14</v>
      </c>
      <c r="O472" s="242">
        <f t="shared" si="90"/>
        <v>0</v>
      </c>
      <c r="P472" s="242">
        <f t="shared" si="91"/>
        <v>0</v>
      </c>
      <c r="Q472" s="242">
        <f t="shared" si="96"/>
        <v>6</v>
      </c>
      <c r="R472" s="242" t="str">
        <f t="shared" si="92"/>
        <v>能力A_14_00114</v>
      </c>
      <c r="S472" s="242" t="str">
        <f t="shared" si="93"/>
        <v>条件A_14_0016</v>
      </c>
      <c r="T472" s="242" t="str">
        <f t="shared" si="94"/>
        <v xml:space="preserve">22.0kW超30.0kW以下 </v>
      </c>
      <c r="U472" s="242" t="str">
        <f t="shared" si="95"/>
        <v>60Hz、220V、極数6</v>
      </c>
    </row>
    <row r="473" spans="1:21">
      <c r="A473" s="261" t="s">
        <v>6975</v>
      </c>
      <c r="B473" s="262" t="s">
        <v>102</v>
      </c>
      <c r="C473" s="262" t="s">
        <v>7318</v>
      </c>
      <c r="D473" s="262" t="s">
        <v>2170</v>
      </c>
      <c r="E473" s="262" t="str">
        <f t="shared" si="85"/>
        <v>A-14-001誘導モータ60Hz、220V、極数630.0kW超37.0kW以下</v>
      </c>
      <c r="F473" s="260">
        <v>472</v>
      </c>
      <c r="G473" s="263">
        <v>94.9</v>
      </c>
      <c r="H473" s="262" t="s">
        <v>9868</v>
      </c>
      <c r="I473" s="260"/>
      <c r="J473" s="261"/>
      <c r="K473" s="242" t="str">
        <f t="shared" si="86"/>
        <v>能力A_14_001</v>
      </c>
      <c r="L473" s="242" t="str">
        <f t="shared" si="87"/>
        <v>条件A_14_001</v>
      </c>
      <c r="M473" s="242" t="str">
        <f t="shared" si="88"/>
        <v>誘導モータ60Hz、220V、極数6</v>
      </c>
      <c r="N473" s="242">
        <f t="shared" si="89"/>
        <v>15</v>
      </c>
      <c r="O473" s="242">
        <f t="shared" si="90"/>
        <v>0</v>
      </c>
      <c r="P473" s="242">
        <f t="shared" si="91"/>
        <v>0</v>
      </c>
      <c r="Q473" s="242">
        <f t="shared" si="96"/>
        <v>6</v>
      </c>
      <c r="R473" s="242" t="str">
        <f t="shared" si="92"/>
        <v>能力A_14_00115</v>
      </c>
      <c r="S473" s="242" t="str">
        <f t="shared" si="93"/>
        <v>条件A_14_0016</v>
      </c>
      <c r="T473" s="242" t="str">
        <f t="shared" si="94"/>
        <v>30.0kW超37.0kW以下</v>
      </c>
      <c r="U473" s="242" t="str">
        <f t="shared" si="95"/>
        <v>60Hz、220V、極数6</v>
      </c>
    </row>
    <row r="474" spans="1:21">
      <c r="A474" s="261" t="s">
        <v>6975</v>
      </c>
      <c r="B474" s="262" t="s">
        <v>102</v>
      </c>
      <c r="C474" s="262" t="s">
        <v>7318</v>
      </c>
      <c r="D474" s="262" t="s">
        <v>4479</v>
      </c>
      <c r="E474" s="262" t="str">
        <f t="shared" si="85"/>
        <v>A-14-001誘導モータ60Hz、220V、極数637.0kW超</v>
      </c>
      <c r="F474" s="260">
        <v>473</v>
      </c>
      <c r="G474" s="263">
        <v>95.3</v>
      </c>
      <c r="H474" s="262" t="s">
        <v>9868</v>
      </c>
      <c r="I474" s="260"/>
      <c r="J474" s="261"/>
      <c r="K474" s="242" t="str">
        <f t="shared" si="86"/>
        <v>能力A_14_001</v>
      </c>
      <c r="L474" s="242" t="str">
        <f t="shared" si="87"/>
        <v>条件A_14_001</v>
      </c>
      <c r="M474" s="242" t="str">
        <f t="shared" si="88"/>
        <v>誘導モータ60Hz、220V、極数6</v>
      </c>
      <c r="N474" s="242">
        <f t="shared" si="89"/>
        <v>16</v>
      </c>
      <c r="O474" s="242">
        <f t="shared" si="90"/>
        <v>0</v>
      </c>
      <c r="P474" s="242">
        <f t="shared" si="91"/>
        <v>0</v>
      </c>
      <c r="Q474" s="242">
        <f t="shared" si="96"/>
        <v>6</v>
      </c>
      <c r="R474" s="242" t="str">
        <f t="shared" si="92"/>
        <v>能力A_14_00116</v>
      </c>
      <c r="S474" s="242" t="str">
        <f t="shared" si="93"/>
        <v>条件A_14_0016</v>
      </c>
      <c r="T474" s="242" t="str">
        <f t="shared" si="94"/>
        <v>37.0kW超</v>
      </c>
      <c r="U474" s="242" t="str">
        <f t="shared" si="95"/>
        <v>60Hz、220V、極数6</v>
      </c>
    </row>
    <row r="475" spans="1:21">
      <c r="A475" s="261" t="s">
        <v>3941</v>
      </c>
      <c r="B475" s="262" t="s">
        <v>1985</v>
      </c>
      <c r="C475" s="262" t="s">
        <v>181</v>
      </c>
      <c r="D475" s="262" t="s">
        <v>10165</v>
      </c>
      <c r="E475" s="262" t="str">
        <f t="shared" si="85"/>
        <v>A-14-002永久磁石同期モータ-3.0kW以下</v>
      </c>
      <c r="F475" s="260">
        <v>474</v>
      </c>
      <c r="G475" s="263">
        <v>93.1</v>
      </c>
      <c r="H475" s="262" t="s">
        <v>9868</v>
      </c>
      <c r="I475" s="260"/>
      <c r="J475" s="261"/>
      <c r="K475" s="242" t="str">
        <f t="shared" si="86"/>
        <v>能力A_14_002</v>
      </c>
      <c r="L475" s="242" t="str">
        <f t="shared" si="87"/>
        <v>条件A_14_002</v>
      </c>
      <c r="M475" s="242" t="str">
        <f t="shared" si="88"/>
        <v>永久磁石同期モータ-</v>
      </c>
      <c r="N475" s="242">
        <f t="shared" si="89"/>
        <v>1</v>
      </c>
      <c r="O475" s="242">
        <f t="shared" si="90"/>
        <v>1</v>
      </c>
      <c r="P475" s="242">
        <f t="shared" si="91"/>
        <v>1</v>
      </c>
      <c r="Q475" s="242">
        <f t="shared" si="96"/>
        <v>1</v>
      </c>
      <c r="R475" s="242" t="str">
        <f t="shared" si="92"/>
        <v>能力A_14_0021</v>
      </c>
      <c r="S475" s="242" t="str">
        <f t="shared" si="93"/>
        <v>条件A_14_0021</v>
      </c>
      <c r="T475" s="242" t="str">
        <f t="shared" si="94"/>
        <v>3.0kW以下</v>
      </c>
      <c r="U475" s="242" t="str">
        <f t="shared" si="95"/>
        <v>-</v>
      </c>
    </row>
    <row r="476" spans="1:21">
      <c r="A476" s="261" t="s">
        <v>3941</v>
      </c>
      <c r="B476" s="262" t="s">
        <v>1985</v>
      </c>
      <c r="C476" s="262" t="s">
        <v>181</v>
      </c>
      <c r="D476" s="262" t="s">
        <v>7320</v>
      </c>
      <c r="E476" s="262" t="str">
        <f t="shared" si="85"/>
        <v xml:space="preserve">A-14-002永久磁石同期モータ-3.0kW超6.5kW以下 </v>
      </c>
      <c r="F476" s="260">
        <v>475</v>
      </c>
      <c r="G476" s="263">
        <v>95.8</v>
      </c>
      <c r="H476" s="262" t="s">
        <v>9868</v>
      </c>
      <c r="I476" s="260"/>
      <c r="J476" s="261"/>
      <c r="K476" s="242" t="str">
        <f t="shared" si="86"/>
        <v>能力A_14_002</v>
      </c>
      <c r="L476" s="242" t="str">
        <f t="shared" si="87"/>
        <v>条件A_14_002</v>
      </c>
      <c r="M476" s="242" t="str">
        <f t="shared" si="88"/>
        <v>永久磁石同期モータ-</v>
      </c>
      <c r="N476" s="242">
        <f t="shared" si="89"/>
        <v>2</v>
      </c>
      <c r="O476" s="242">
        <f t="shared" si="90"/>
        <v>0</v>
      </c>
      <c r="P476" s="242">
        <f t="shared" si="91"/>
        <v>0</v>
      </c>
      <c r="Q476" s="242">
        <f t="shared" si="96"/>
        <v>1</v>
      </c>
      <c r="R476" s="242" t="str">
        <f t="shared" si="92"/>
        <v>能力A_14_0022</v>
      </c>
      <c r="S476" s="242" t="str">
        <f t="shared" si="93"/>
        <v>条件A_14_0021</v>
      </c>
      <c r="T476" s="242" t="str">
        <f t="shared" si="94"/>
        <v xml:space="preserve">3.0kW超6.5kW以下 </v>
      </c>
      <c r="U476" s="242" t="str">
        <f t="shared" si="95"/>
        <v>-</v>
      </c>
    </row>
    <row r="477" spans="1:21">
      <c r="A477" s="261" t="s">
        <v>3941</v>
      </c>
      <c r="B477" s="262" t="s">
        <v>1985</v>
      </c>
      <c r="C477" s="262" t="s">
        <v>181</v>
      </c>
      <c r="D477" s="262" t="s">
        <v>9875</v>
      </c>
      <c r="E477" s="262" t="str">
        <f t="shared" si="85"/>
        <v>A-14-002永久磁石同期モータ-6.5kW超45.0kW以下</v>
      </c>
      <c r="F477" s="260">
        <v>476</v>
      </c>
      <c r="G477" s="263">
        <v>96.3</v>
      </c>
      <c r="H477" s="262" t="s">
        <v>9868</v>
      </c>
      <c r="I477" s="260"/>
      <c r="J477" s="261"/>
      <c r="K477" s="242" t="str">
        <f t="shared" si="86"/>
        <v>能力A_14_002</v>
      </c>
      <c r="L477" s="242" t="str">
        <f t="shared" si="87"/>
        <v>条件A_14_002</v>
      </c>
      <c r="M477" s="242" t="str">
        <f t="shared" si="88"/>
        <v>永久磁石同期モータ-</v>
      </c>
      <c r="N477" s="242">
        <f t="shared" si="89"/>
        <v>3</v>
      </c>
      <c r="O477" s="242">
        <f t="shared" si="90"/>
        <v>0</v>
      </c>
      <c r="P477" s="242">
        <f t="shared" si="91"/>
        <v>0</v>
      </c>
      <c r="Q477" s="242">
        <f t="shared" si="96"/>
        <v>1</v>
      </c>
      <c r="R477" s="242" t="str">
        <f t="shared" si="92"/>
        <v>能力A_14_0023</v>
      </c>
      <c r="S477" s="242" t="str">
        <f t="shared" si="93"/>
        <v>条件A_14_0021</v>
      </c>
      <c r="T477" s="242" t="str">
        <f t="shared" si="94"/>
        <v>6.5kW超45.0kW以下</v>
      </c>
      <c r="U477" s="242" t="str">
        <f t="shared" si="95"/>
        <v>-</v>
      </c>
    </row>
    <row r="478" spans="1:21">
      <c r="A478" s="261" t="s">
        <v>3941</v>
      </c>
      <c r="B478" s="262" t="s">
        <v>1985</v>
      </c>
      <c r="C478" s="262" t="s">
        <v>181</v>
      </c>
      <c r="D478" s="262" t="s">
        <v>7321</v>
      </c>
      <c r="E478" s="262" t="str">
        <f t="shared" si="85"/>
        <v xml:space="preserve">A-14-002永久磁石同期モータ-45.0kW超 </v>
      </c>
      <c r="F478" s="260">
        <v>477</v>
      </c>
      <c r="G478" s="263">
        <v>97.2</v>
      </c>
      <c r="H478" s="262" t="s">
        <v>9868</v>
      </c>
      <c r="I478" s="260"/>
      <c r="J478" s="261"/>
      <c r="K478" s="242" t="str">
        <f t="shared" si="86"/>
        <v>能力A_14_002</v>
      </c>
      <c r="L478" s="242" t="str">
        <f t="shared" si="87"/>
        <v>条件A_14_002</v>
      </c>
      <c r="M478" s="242" t="str">
        <f t="shared" si="88"/>
        <v>永久磁石同期モータ-</v>
      </c>
      <c r="N478" s="242">
        <f t="shared" si="89"/>
        <v>4</v>
      </c>
      <c r="O478" s="242">
        <f t="shared" si="90"/>
        <v>0</v>
      </c>
      <c r="P478" s="242">
        <f t="shared" si="91"/>
        <v>0</v>
      </c>
      <c r="Q478" s="242">
        <f t="shared" si="96"/>
        <v>1</v>
      </c>
      <c r="R478" s="242" t="str">
        <f t="shared" si="92"/>
        <v>能力A_14_0024</v>
      </c>
      <c r="S478" s="242" t="str">
        <f t="shared" si="93"/>
        <v>条件A_14_0021</v>
      </c>
      <c r="T478" s="242" t="str">
        <f t="shared" si="94"/>
        <v xml:space="preserve">45.0kW超 </v>
      </c>
      <c r="U478" s="242" t="str">
        <f t="shared" si="95"/>
        <v>-</v>
      </c>
    </row>
    <row r="479" spans="1:21">
      <c r="A479" s="261" t="s">
        <v>6093</v>
      </c>
      <c r="B479" s="262" t="s">
        <v>2057</v>
      </c>
      <c r="C479" s="262" t="s">
        <v>9876</v>
      </c>
      <c r="D479" s="262" t="s">
        <v>10166</v>
      </c>
      <c r="E479" s="262" t="str">
        <f t="shared" si="85"/>
        <v>A-15-001変圧器油入変圧器、単相、50Hz10kVA以下</v>
      </c>
      <c r="F479" s="260">
        <v>478</v>
      </c>
      <c r="G479" s="263">
        <v>46</v>
      </c>
      <c r="H479" s="262" t="s">
        <v>2060</v>
      </c>
      <c r="I479" s="260"/>
      <c r="J479" s="261"/>
      <c r="K479" s="242" t="str">
        <f t="shared" si="86"/>
        <v>能力A_15_001</v>
      </c>
      <c r="L479" s="242" t="str">
        <f t="shared" si="87"/>
        <v>条件A_15_001</v>
      </c>
      <c r="M479" s="242" t="str">
        <f t="shared" si="88"/>
        <v>変圧器油入変圧器、単相、50Hz</v>
      </c>
      <c r="N479" s="242">
        <f t="shared" si="89"/>
        <v>1</v>
      </c>
      <c r="O479" s="242">
        <f t="shared" si="90"/>
        <v>1</v>
      </c>
      <c r="P479" s="242">
        <f t="shared" si="91"/>
        <v>1</v>
      </c>
      <c r="Q479" s="242">
        <f t="shared" si="96"/>
        <v>1</v>
      </c>
      <c r="R479" s="242" t="str">
        <f t="shared" si="92"/>
        <v>能力A_15_0011</v>
      </c>
      <c r="S479" s="242" t="str">
        <f t="shared" si="93"/>
        <v>条件A_15_0011</v>
      </c>
      <c r="T479" s="242" t="str">
        <f t="shared" si="94"/>
        <v>10kVA以下</v>
      </c>
      <c r="U479" s="242" t="str">
        <f t="shared" si="95"/>
        <v>油入変圧器、単相、50Hz</v>
      </c>
    </row>
    <row r="480" spans="1:21">
      <c r="A480" s="261" t="s">
        <v>6093</v>
      </c>
      <c r="B480" s="262" t="s">
        <v>2057</v>
      </c>
      <c r="C480" s="262" t="s">
        <v>9876</v>
      </c>
      <c r="D480" s="262" t="s">
        <v>6094</v>
      </c>
      <c r="E480" s="262" t="str">
        <f t="shared" si="85"/>
        <v>A-15-001変圧器油入変圧器、単相、50Hz10kVA超20kVA以下</v>
      </c>
      <c r="F480" s="260">
        <v>479</v>
      </c>
      <c r="G480" s="263">
        <v>69</v>
      </c>
      <c r="H480" s="262" t="s">
        <v>2060</v>
      </c>
      <c r="I480" s="260"/>
      <c r="J480" s="261"/>
      <c r="K480" s="242" t="str">
        <f t="shared" si="86"/>
        <v>能力A_15_001</v>
      </c>
      <c r="L480" s="242" t="str">
        <f t="shared" si="87"/>
        <v>条件A_15_001</v>
      </c>
      <c r="M480" s="242" t="str">
        <f t="shared" si="88"/>
        <v>変圧器油入変圧器、単相、50Hz</v>
      </c>
      <c r="N480" s="242">
        <f t="shared" si="89"/>
        <v>2</v>
      </c>
      <c r="O480" s="242">
        <f t="shared" si="90"/>
        <v>0</v>
      </c>
      <c r="P480" s="242">
        <f t="shared" si="91"/>
        <v>0</v>
      </c>
      <c r="Q480" s="242">
        <f t="shared" si="96"/>
        <v>1</v>
      </c>
      <c r="R480" s="242" t="str">
        <f t="shared" si="92"/>
        <v>能力A_15_0012</v>
      </c>
      <c r="S480" s="242" t="str">
        <f t="shared" si="93"/>
        <v>条件A_15_0011</v>
      </c>
      <c r="T480" s="242" t="str">
        <f t="shared" si="94"/>
        <v>10kVA超20kVA以下</v>
      </c>
      <c r="U480" s="242" t="str">
        <f t="shared" si="95"/>
        <v>油入変圧器、単相、50Hz</v>
      </c>
    </row>
    <row r="481" spans="1:21">
      <c r="A481" s="261" t="s">
        <v>6093</v>
      </c>
      <c r="B481" s="262" t="s">
        <v>2057</v>
      </c>
      <c r="C481" s="262" t="s">
        <v>9876</v>
      </c>
      <c r="D481" s="262" t="s">
        <v>6108</v>
      </c>
      <c r="E481" s="262" t="str">
        <f t="shared" si="85"/>
        <v>A-15-001変圧器油入変圧器、単相、50Hz20kVA超30kVA以下</v>
      </c>
      <c r="F481" s="260">
        <v>480</v>
      </c>
      <c r="G481" s="263">
        <v>97</v>
      </c>
      <c r="H481" s="262" t="s">
        <v>2060</v>
      </c>
      <c r="I481" s="260"/>
      <c r="J481" s="261"/>
      <c r="K481" s="242" t="str">
        <f t="shared" si="86"/>
        <v>能力A_15_001</v>
      </c>
      <c r="L481" s="242" t="str">
        <f t="shared" si="87"/>
        <v>条件A_15_001</v>
      </c>
      <c r="M481" s="242" t="str">
        <f t="shared" si="88"/>
        <v>変圧器油入変圧器、単相、50Hz</v>
      </c>
      <c r="N481" s="242">
        <f t="shared" si="89"/>
        <v>3</v>
      </c>
      <c r="O481" s="242">
        <f t="shared" si="90"/>
        <v>0</v>
      </c>
      <c r="P481" s="242">
        <f t="shared" si="91"/>
        <v>0</v>
      </c>
      <c r="Q481" s="242">
        <f t="shared" si="96"/>
        <v>1</v>
      </c>
      <c r="R481" s="242" t="str">
        <f t="shared" si="92"/>
        <v>能力A_15_0013</v>
      </c>
      <c r="S481" s="242" t="str">
        <f t="shared" si="93"/>
        <v>条件A_15_0011</v>
      </c>
      <c r="T481" s="242" t="str">
        <f t="shared" si="94"/>
        <v>20kVA超30kVA以下</v>
      </c>
      <c r="U481" s="242" t="str">
        <f t="shared" si="95"/>
        <v>油入変圧器、単相、50Hz</v>
      </c>
    </row>
    <row r="482" spans="1:21">
      <c r="A482" s="261" t="s">
        <v>6093</v>
      </c>
      <c r="B482" s="262" t="s">
        <v>2057</v>
      </c>
      <c r="C482" s="262" t="s">
        <v>9876</v>
      </c>
      <c r="D482" s="262" t="s">
        <v>6112</v>
      </c>
      <c r="E482" s="262" t="str">
        <f t="shared" si="85"/>
        <v>A-15-001変圧器油入変圧器、単相、50Hz30kVA超50kVA以下</v>
      </c>
      <c r="F482" s="260">
        <v>481</v>
      </c>
      <c r="G482" s="263">
        <v>147</v>
      </c>
      <c r="H482" s="262" t="s">
        <v>2060</v>
      </c>
      <c r="I482" s="260"/>
      <c r="J482" s="261"/>
      <c r="K482" s="242" t="str">
        <f t="shared" si="86"/>
        <v>能力A_15_001</v>
      </c>
      <c r="L482" s="242" t="str">
        <f t="shared" si="87"/>
        <v>条件A_15_001</v>
      </c>
      <c r="M482" s="242" t="str">
        <f t="shared" si="88"/>
        <v>変圧器油入変圧器、単相、50Hz</v>
      </c>
      <c r="N482" s="242">
        <f t="shared" si="89"/>
        <v>4</v>
      </c>
      <c r="O482" s="242">
        <f t="shared" si="90"/>
        <v>0</v>
      </c>
      <c r="P482" s="242">
        <f t="shared" si="91"/>
        <v>0</v>
      </c>
      <c r="Q482" s="242">
        <f t="shared" si="96"/>
        <v>1</v>
      </c>
      <c r="R482" s="242" t="str">
        <f t="shared" si="92"/>
        <v>能力A_15_0014</v>
      </c>
      <c r="S482" s="242" t="str">
        <f t="shared" si="93"/>
        <v>条件A_15_0011</v>
      </c>
      <c r="T482" s="242" t="str">
        <f t="shared" si="94"/>
        <v>30kVA超50kVA以下</v>
      </c>
      <c r="U482" s="242" t="str">
        <f t="shared" si="95"/>
        <v>油入変圧器、単相、50Hz</v>
      </c>
    </row>
    <row r="483" spans="1:21">
      <c r="A483" s="261" t="s">
        <v>6093</v>
      </c>
      <c r="B483" s="262" t="s">
        <v>2057</v>
      </c>
      <c r="C483" s="262" t="s">
        <v>9876</v>
      </c>
      <c r="D483" s="262" t="s">
        <v>6113</v>
      </c>
      <c r="E483" s="262" t="str">
        <f t="shared" si="85"/>
        <v>A-15-001変圧器油入変圧器、単相、50Hz50kVA超75kVA以下</v>
      </c>
      <c r="F483" s="260">
        <v>482</v>
      </c>
      <c r="G483" s="263">
        <v>162</v>
      </c>
      <c r="H483" s="262" t="s">
        <v>2060</v>
      </c>
      <c r="I483" s="260"/>
      <c r="J483" s="261"/>
      <c r="K483" s="242" t="str">
        <f t="shared" si="86"/>
        <v>能力A_15_001</v>
      </c>
      <c r="L483" s="242" t="str">
        <f t="shared" si="87"/>
        <v>条件A_15_001</v>
      </c>
      <c r="M483" s="242" t="str">
        <f t="shared" si="88"/>
        <v>変圧器油入変圧器、単相、50Hz</v>
      </c>
      <c r="N483" s="242">
        <f t="shared" si="89"/>
        <v>5</v>
      </c>
      <c r="O483" s="242">
        <f t="shared" si="90"/>
        <v>0</v>
      </c>
      <c r="P483" s="242">
        <f t="shared" si="91"/>
        <v>0</v>
      </c>
      <c r="Q483" s="242">
        <f t="shared" si="96"/>
        <v>1</v>
      </c>
      <c r="R483" s="242" t="str">
        <f t="shared" si="92"/>
        <v>能力A_15_0015</v>
      </c>
      <c r="S483" s="242" t="str">
        <f t="shared" si="93"/>
        <v>条件A_15_0011</v>
      </c>
      <c r="T483" s="242" t="str">
        <f t="shared" si="94"/>
        <v>50kVA超75kVA以下</v>
      </c>
      <c r="U483" s="242" t="str">
        <f t="shared" si="95"/>
        <v>油入変圧器、単相、50Hz</v>
      </c>
    </row>
    <row r="484" spans="1:21">
      <c r="A484" s="261" t="s">
        <v>6093</v>
      </c>
      <c r="B484" s="262" t="s">
        <v>2057</v>
      </c>
      <c r="C484" s="262" t="s">
        <v>9876</v>
      </c>
      <c r="D484" s="262" t="s">
        <v>6132</v>
      </c>
      <c r="E484" s="262" t="str">
        <f t="shared" si="85"/>
        <v>A-15-001変圧器油入変圧器、単相、50Hz75kVA超100kVA以下</v>
      </c>
      <c r="F484" s="260">
        <v>483</v>
      </c>
      <c r="G484" s="264" t="s">
        <v>9878</v>
      </c>
      <c r="H484" s="262" t="s">
        <v>2060</v>
      </c>
      <c r="I484" s="260"/>
      <c r="J484" s="261"/>
      <c r="K484" s="242" t="str">
        <f t="shared" si="86"/>
        <v>能力A_15_001</v>
      </c>
      <c r="L484" s="242" t="str">
        <f t="shared" si="87"/>
        <v>条件A_15_001</v>
      </c>
      <c r="M484" s="242" t="str">
        <f t="shared" si="88"/>
        <v>変圧器油入変圧器、単相、50Hz</v>
      </c>
      <c r="N484" s="242">
        <f t="shared" si="89"/>
        <v>6</v>
      </c>
      <c r="O484" s="242">
        <f t="shared" si="90"/>
        <v>0</v>
      </c>
      <c r="P484" s="242">
        <f t="shared" si="91"/>
        <v>0</v>
      </c>
      <c r="Q484" s="242">
        <f t="shared" si="96"/>
        <v>1</v>
      </c>
      <c r="R484" s="242" t="str">
        <f t="shared" si="92"/>
        <v>能力A_15_0016</v>
      </c>
      <c r="S484" s="242" t="str">
        <f t="shared" si="93"/>
        <v>条件A_15_0011</v>
      </c>
      <c r="T484" s="242" t="str">
        <f t="shared" si="94"/>
        <v>75kVA超100kVA以下</v>
      </c>
      <c r="U484" s="242" t="str">
        <f t="shared" si="95"/>
        <v>油入変圧器、単相、50Hz</v>
      </c>
    </row>
    <row r="485" spans="1:21">
      <c r="A485" s="261" t="s">
        <v>6093</v>
      </c>
      <c r="B485" s="262" t="s">
        <v>2057</v>
      </c>
      <c r="C485" s="262" t="s">
        <v>9876</v>
      </c>
      <c r="D485" s="262" t="s">
        <v>6135</v>
      </c>
      <c r="E485" s="262" t="str">
        <f t="shared" si="85"/>
        <v>A-15-001変圧器油入変圧器、単相、50Hz100kVA超150kVA以下</v>
      </c>
      <c r="F485" s="260">
        <v>484</v>
      </c>
      <c r="G485" s="263">
        <v>291</v>
      </c>
      <c r="H485" s="262" t="s">
        <v>2060</v>
      </c>
      <c r="I485" s="260"/>
      <c r="J485" s="261"/>
      <c r="K485" s="242" t="str">
        <f t="shared" si="86"/>
        <v>能力A_15_001</v>
      </c>
      <c r="L485" s="242" t="str">
        <f t="shared" si="87"/>
        <v>条件A_15_001</v>
      </c>
      <c r="M485" s="242" t="str">
        <f t="shared" si="88"/>
        <v>変圧器油入変圧器、単相、50Hz</v>
      </c>
      <c r="N485" s="242">
        <f t="shared" si="89"/>
        <v>7</v>
      </c>
      <c r="O485" s="242">
        <f t="shared" si="90"/>
        <v>0</v>
      </c>
      <c r="P485" s="242">
        <f t="shared" si="91"/>
        <v>0</v>
      </c>
      <c r="Q485" s="242">
        <f t="shared" si="96"/>
        <v>1</v>
      </c>
      <c r="R485" s="242" t="str">
        <f t="shared" si="92"/>
        <v>能力A_15_0017</v>
      </c>
      <c r="S485" s="242" t="str">
        <f t="shared" si="93"/>
        <v>条件A_15_0011</v>
      </c>
      <c r="T485" s="242" t="str">
        <f t="shared" si="94"/>
        <v>100kVA超150kVA以下</v>
      </c>
      <c r="U485" s="242" t="str">
        <f t="shared" si="95"/>
        <v>油入変圧器、単相、50Hz</v>
      </c>
    </row>
    <row r="486" spans="1:21">
      <c r="A486" s="261" t="s">
        <v>6093</v>
      </c>
      <c r="B486" s="262" t="s">
        <v>2057</v>
      </c>
      <c r="C486" s="262" t="s">
        <v>9876</v>
      </c>
      <c r="D486" s="262" t="s">
        <v>6136</v>
      </c>
      <c r="E486" s="262" t="str">
        <f t="shared" si="85"/>
        <v>A-15-001変圧器油入変圧器、単相、50Hz150kVA超200kVA以下</v>
      </c>
      <c r="F486" s="260">
        <v>485</v>
      </c>
      <c r="G486" s="264" t="s">
        <v>10167</v>
      </c>
      <c r="H486" s="262" t="s">
        <v>2060</v>
      </c>
      <c r="I486" s="260"/>
      <c r="J486" s="261"/>
      <c r="K486" s="242" t="str">
        <f t="shared" si="86"/>
        <v>能力A_15_001</v>
      </c>
      <c r="L486" s="242" t="str">
        <f t="shared" si="87"/>
        <v>条件A_15_001</v>
      </c>
      <c r="M486" s="242" t="str">
        <f t="shared" si="88"/>
        <v>変圧器油入変圧器、単相、50Hz</v>
      </c>
      <c r="N486" s="242">
        <f t="shared" si="89"/>
        <v>8</v>
      </c>
      <c r="O486" s="242">
        <f t="shared" si="90"/>
        <v>0</v>
      </c>
      <c r="P486" s="242">
        <f t="shared" si="91"/>
        <v>0</v>
      </c>
      <c r="Q486" s="242">
        <f t="shared" si="96"/>
        <v>1</v>
      </c>
      <c r="R486" s="242" t="str">
        <f t="shared" si="92"/>
        <v>能力A_15_0018</v>
      </c>
      <c r="S486" s="242" t="str">
        <f t="shared" si="93"/>
        <v>条件A_15_0011</v>
      </c>
      <c r="T486" s="242" t="str">
        <f t="shared" si="94"/>
        <v>150kVA超200kVA以下</v>
      </c>
      <c r="U486" s="242" t="str">
        <f t="shared" si="95"/>
        <v>油入変圧器、単相、50Hz</v>
      </c>
    </row>
    <row r="487" spans="1:21">
      <c r="A487" s="261" t="s">
        <v>6093</v>
      </c>
      <c r="B487" s="262" t="s">
        <v>2057</v>
      </c>
      <c r="C487" s="262" t="s">
        <v>9876</v>
      </c>
      <c r="D487" s="262" t="s">
        <v>6119</v>
      </c>
      <c r="E487" s="262" t="str">
        <f t="shared" si="85"/>
        <v>A-15-001変圧器油入変圧器、単相、50Hz200kVA超300kVA以下</v>
      </c>
      <c r="F487" s="260">
        <v>486</v>
      </c>
      <c r="G487" s="264" t="s">
        <v>9879</v>
      </c>
      <c r="H487" s="262" t="s">
        <v>2060</v>
      </c>
      <c r="I487" s="260"/>
      <c r="J487" s="261"/>
      <c r="K487" s="242" t="str">
        <f t="shared" si="86"/>
        <v>能力A_15_001</v>
      </c>
      <c r="L487" s="242" t="str">
        <f t="shared" si="87"/>
        <v>条件A_15_001</v>
      </c>
      <c r="M487" s="242" t="str">
        <f t="shared" si="88"/>
        <v>変圧器油入変圧器、単相、50Hz</v>
      </c>
      <c r="N487" s="242">
        <f t="shared" si="89"/>
        <v>9</v>
      </c>
      <c r="O487" s="242">
        <f t="shared" si="90"/>
        <v>0</v>
      </c>
      <c r="P487" s="242">
        <f t="shared" si="91"/>
        <v>0</v>
      </c>
      <c r="Q487" s="242">
        <f t="shared" si="96"/>
        <v>1</v>
      </c>
      <c r="R487" s="242" t="str">
        <f t="shared" si="92"/>
        <v>能力A_15_0019</v>
      </c>
      <c r="S487" s="242" t="str">
        <f t="shared" si="93"/>
        <v>条件A_15_0011</v>
      </c>
      <c r="T487" s="242" t="str">
        <f t="shared" si="94"/>
        <v>200kVA超300kVA以下</v>
      </c>
      <c r="U487" s="242" t="str">
        <f t="shared" si="95"/>
        <v>油入変圧器、単相、50Hz</v>
      </c>
    </row>
    <row r="488" spans="1:21">
      <c r="A488" s="261" t="s">
        <v>6093</v>
      </c>
      <c r="B488" s="262" t="s">
        <v>2057</v>
      </c>
      <c r="C488" s="262" t="s">
        <v>9876</v>
      </c>
      <c r="D488" s="262" t="s">
        <v>6137</v>
      </c>
      <c r="E488" s="262" t="str">
        <f t="shared" si="85"/>
        <v>A-15-001変圧器油入変圧器、単相、50Hz300kVA超500kVA以下</v>
      </c>
      <c r="F488" s="260">
        <v>487</v>
      </c>
      <c r="G488" s="264" t="s">
        <v>9880</v>
      </c>
      <c r="H488" s="262" t="s">
        <v>2060</v>
      </c>
      <c r="I488" s="260"/>
      <c r="J488" s="261"/>
      <c r="K488" s="242" t="str">
        <f t="shared" si="86"/>
        <v>能力A_15_001</v>
      </c>
      <c r="L488" s="242" t="str">
        <f t="shared" si="87"/>
        <v>条件A_15_001</v>
      </c>
      <c r="M488" s="242" t="str">
        <f t="shared" si="88"/>
        <v>変圧器油入変圧器、単相、50Hz</v>
      </c>
      <c r="N488" s="242">
        <f t="shared" si="89"/>
        <v>10</v>
      </c>
      <c r="O488" s="242">
        <f t="shared" si="90"/>
        <v>0</v>
      </c>
      <c r="P488" s="242">
        <f t="shared" si="91"/>
        <v>0</v>
      </c>
      <c r="Q488" s="242">
        <f t="shared" si="96"/>
        <v>1</v>
      </c>
      <c r="R488" s="242" t="str">
        <f t="shared" si="92"/>
        <v>能力A_15_00110</v>
      </c>
      <c r="S488" s="242" t="str">
        <f t="shared" si="93"/>
        <v>条件A_15_0011</v>
      </c>
      <c r="T488" s="242" t="str">
        <f t="shared" si="94"/>
        <v>300kVA超500kVA以下</v>
      </c>
      <c r="U488" s="242" t="str">
        <f t="shared" si="95"/>
        <v>油入変圧器、単相、50Hz</v>
      </c>
    </row>
    <row r="489" spans="1:21">
      <c r="A489" s="261" t="s">
        <v>6093</v>
      </c>
      <c r="B489" s="262" t="s">
        <v>2057</v>
      </c>
      <c r="C489" s="262" t="s">
        <v>7322</v>
      </c>
      <c r="D489" s="262" t="s">
        <v>9877</v>
      </c>
      <c r="E489" s="262" t="str">
        <f t="shared" si="85"/>
        <v>A-15-001変圧器油入変圧器、単相、60Hz10kVA以下</v>
      </c>
      <c r="F489" s="260">
        <v>488</v>
      </c>
      <c r="G489" s="263">
        <v>51</v>
      </c>
      <c r="H489" s="262" t="s">
        <v>2060</v>
      </c>
      <c r="I489" s="260"/>
      <c r="J489" s="261"/>
      <c r="K489" s="242" t="str">
        <f t="shared" si="86"/>
        <v>能力A_15_001</v>
      </c>
      <c r="L489" s="242" t="str">
        <f t="shared" si="87"/>
        <v>条件A_15_001</v>
      </c>
      <c r="M489" s="242" t="str">
        <f t="shared" si="88"/>
        <v>変圧器油入変圧器、単相、60Hz</v>
      </c>
      <c r="N489" s="242">
        <f t="shared" si="89"/>
        <v>1</v>
      </c>
      <c r="O489" s="242">
        <f t="shared" si="90"/>
        <v>1</v>
      </c>
      <c r="P489" s="242">
        <f t="shared" si="91"/>
        <v>0</v>
      </c>
      <c r="Q489" s="242">
        <f t="shared" si="96"/>
        <v>2</v>
      </c>
      <c r="R489" s="242" t="str">
        <f t="shared" si="92"/>
        <v>能力A_15_0011</v>
      </c>
      <c r="S489" s="242" t="str">
        <f t="shared" si="93"/>
        <v>条件A_15_0012</v>
      </c>
      <c r="T489" s="242" t="str">
        <f t="shared" si="94"/>
        <v>10kVA以下</v>
      </c>
      <c r="U489" s="242" t="str">
        <f t="shared" si="95"/>
        <v>油入変圧器、単相、60Hz</v>
      </c>
    </row>
    <row r="490" spans="1:21">
      <c r="A490" s="261" t="s">
        <v>6093</v>
      </c>
      <c r="B490" s="262" t="s">
        <v>2057</v>
      </c>
      <c r="C490" s="262" t="s">
        <v>7322</v>
      </c>
      <c r="D490" s="262" t="s">
        <v>6094</v>
      </c>
      <c r="E490" s="262" t="str">
        <f t="shared" si="85"/>
        <v>A-15-001変圧器油入変圧器、単相、60Hz10kVA超20kVA以下</v>
      </c>
      <c r="F490" s="260">
        <v>489</v>
      </c>
      <c r="G490" s="263">
        <v>68</v>
      </c>
      <c r="H490" s="262" t="s">
        <v>2060</v>
      </c>
      <c r="I490" s="260"/>
      <c r="J490" s="261"/>
      <c r="K490" s="242" t="str">
        <f t="shared" si="86"/>
        <v>能力A_15_001</v>
      </c>
      <c r="L490" s="242" t="str">
        <f t="shared" si="87"/>
        <v>条件A_15_001</v>
      </c>
      <c r="M490" s="242" t="str">
        <f t="shared" si="88"/>
        <v>変圧器油入変圧器、単相、60Hz</v>
      </c>
      <c r="N490" s="242">
        <f t="shared" si="89"/>
        <v>2</v>
      </c>
      <c r="O490" s="242">
        <f t="shared" si="90"/>
        <v>0</v>
      </c>
      <c r="P490" s="242">
        <f t="shared" si="91"/>
        <v>0</v>
      </c>
      <c r="Q490" s="242">
        <f t="shared" si="96"/>
        <v>2</v>
      </c>
      <c r="R490" s="242" t="str">
        <f t="shared" si="92"/>
        <v>能力A_15_0012</v>
      </c>
      <c r="S490" s="242" t="str">
        <f t="shared" si="93"/>
        <v>条件A_15_0012</v>
      </c>
      <c r="T490" s="242" t="str">
        <f t="shared" si="94"/>
        <v>10kVA超20kVA以下</v>
      </c>
      <c r="U490" s="242" t="str">
        <f t="shared" si="95"/>
        <v>油入変圧器、単相、60Hz</v>
      </c>
    </row>
    <row r="491" spans="1:21">
      <c r="A491" s="261" t="s">
        <v>6093</v>
      </c>
      <c r="B491" s="262" t="s">
        <v>2057</v>
      </c>
      <c r="C491" s="262" t="s">
        <v>7322</v>
      </c>
      <c r="D491" s="262" t="s">
        <v>6108</v>
      </c>
      <c r="E491" s="262" t="str">
        <f t="shared" si="85"/>
        <v>A-15-001変圧器油入変圧器、単相、60Hz20kVA超30kVA以下</v>
      </c>
      <c r="F491" s="260">
        <v>490</v>
      </c>
      <c r="G491" s="263">
        <v>95</v>
      </c>
      <c r="H491" s="262" t="s">
        <v>2060</v>
      </c>
      <c r="I491" s="260"/>
      <c r="J491" s="261"/>
      <c r="K491" s="242" t="str">
        <f t="shared" si="86"/>
        <v>能力A_15_001</v>
      </c>
      <c r="L491" s="242" t="str">
        <f t="shared" si="87"/>
        <v>条件A_15_001</v>
      </c>
      <c r="M491" s="242" t="str">
        <f t="shared" si="88"/>
        <v>変圧器油入変圧器、単相、60Hz</v>
      </c>
      <c r="N491" s="242">
        <f t="shared" si="89"/>
        <v>3</v>
      </c>
      <c r="O491" s="242">
        <f t="shared" si="90"/>
        <v>0</v>
      </c>
      <c r="P491" s="242">
        <f t="shared" si="91"/>
        <v>0</v>
      </c>
      <c r="Q491" s="242">
        <f t="shared" si="96"/>
        <v>2</v>
      </c>
      <c r="R491" s="242" t="str">
        <f t="shared" si="92"/>
        <v>能力A_15_0013</v>
      </c>
      <c r="S491" s="242" t="str">
        <f t="shared" si="93"/>
        <v>条件A_15_0012</v>
      </c>
      <c r="T491" s="242" t="str">
        <f t="shared" si="94"/>
        <v>20kVA超30kVA以下</v>
      </c>
      <c r="U491" s="242" t="str">
        <f t="shared" si="95"/>
        <v>油入変圧器、単相、60Hz</v>
      </c>
    </row>
    <row r="492" spans="1:21">
      <c r="A492" s="261" t="s">
        <v>6093</v>
      </c>
      <c r="B492" s="262" t="s">
        <v>2057</v>
      </c>
      <c r="C492" s="262" t="s">
        <v>7322</v>
      </c>
      <c r="D492" s="262" t="s">
        <v>6112</v>
      </c>
      <c r="E492" s="262" t="str">
        <f t="shared" si="85"/>
        <v>A-15-001変圧器油入変圧器、単相、60Hz30kVA超50kVA以下</v>
      </c>
      <c r="F492" s="260">
        <v>491</v>
      </c>
      <c r="G492" s="263">
        <v>145</v>
      </c>
      <c r="H492" s="262" t="s">
        <v>2060</v>
      </c>
      <c r="I492" s="260"/>
      <c r="J492" s="261"/>
      <c r="K492" s="242" t="str">
        <f t="shared" si="86"/>
        <v>能力A_15_001</v>
      </c>
      <c r="L492" s="242" t="str">
        <f t="shared" si="87"/>
        <v>条件A_15_001</v>
      </c>
      <c r="M492" s="242" t="str">
        <f t="shared" si="88"/>
        <v>変圧器油入変圧器、単相、60Hz</v>
      </c>
      <c r="N492" s="242">
        <f t="shared" si="89"/>
        <v>4</v>
      </c>
      <c r="O492" s="242">
        <f t="shared" si="90"/>
        <v>0</v>
      </c>
      <c r="P492" s="242">
        <f t="shared" si="91"/>
        <v>0</v>
      </c>
      <c r="Q492" s="242">
        <f t="shared" si="96"/>
        <v>2</v>
      </c>
      <c r="R492" s="242" t="str">
        <f t="shared" si="92"/>
        <v>能力A_15_0014</v>
      </c>
      <c r="S492" s="242" t="str">
        <f t="shared" si="93"/>
        <v>条件A_15_0012</v>
      </c>
      <c r="T492" s="242" t="str">
        <f t="shared" si="94"/>
        <v>30kVA超50kVA以下</v>
      </c>
      <c r="U492" s="242" t="str">
        <f t="shared" si="95"/>
        <v>油入変圧器、単相、60Hz</v>
      </c>
    </row>
    <row r="493" spans="1:21">
      <c r="A493" s="261" t="s">
        <v>6093</v>
      </c>
      <c r="B493" s="262" t="s">
        <v>2057</v>
      </c>
      <c r="C493" s="262" t="s">
        <v>7322</v>
      </c>
      <c r="D493" s="262" t="s">
        <v>6113</v>
      </c>
      <c r="E493" s="262" t="str">
        <f t="shared" si="85"/>
        <v>A-15-001変圧器油入変圧器、単相、60Hz50kVA超75kVA以下</v>
      </c>
      <c r="F493" s="260">
        <v>492</v>
      </c>
      <c r="G493" s="263">
        <v>165</v>
      </c>
      <c r="H493" s="262" t="s">
        <v>2060</v>
      </c>
      <c r="I493" s="260"/>
      <c r="J493" s="261"/>
      <c r="K493" s="242" t="str">
        <f t="shared" si="86"/>
        <v>能力A_15_001</v>
      </c>
      <c r="L493" s="242" t="str">
        <f t="shared" si="87"/>
        <v>条件A_15_001</v>
      </c>
      <c r="M493" s="242" t="str">
        <f t="shared" si="88"/>
        <v>変圧器油入変圧器、単相、60Hz</v>
      </c>
      <c r="N493" s="242">
        <f t="shared" si="89"/>
        <v>5</v>
      </c>
      <c r="O493" s="242">
        <f t="shared" si="90"/>
        <v>0</v>
      </c>
      <c r="P493" s="242">
        <f t="shared" si="91"/>
        <v>0</v>
      </c>
      <c r="Q493" s="242">
        <f t="shared" si="96"/>
        <v>2</v>
      </c>
      <c r="R493" s="242" t="str">
        <f t="shared" si="92"/>
        <v>能力A_15_0015</v>
      </c>
      <c r="S493" s="242" t="str">
        <f t="shared" si="93"/>
        <v>条件A_15_0012</v>
      </c>
      <c r="T493" s="242" t="str">
        <f t="shared" si="94"/>
        <v>50kVA超75kVA以下</v>
      </c>
      <c r="U493" s="242" t="str">
        <f t="shared" si="95"/>
        <v>油入変圧器、単相、60Hz</v>
      </c>
    </row>
    <row r="494" spans="1:21">
      <c r="A494" s="261" t="s">
        <v>6093</v>
      </c>
      <c r="B494" s="262" t="s">
        <v>2057</v>
      </c>
      <c r="C494" s="262" t="s">
        <v>7322</v>
      </c>
      <c r="D494" s="262" t="s">
        <v>6132</v>
      </c>
      <c r="E494" s="262" t="str">
        <f t="shared" si="85"/>
        <v>A-15-001変圧器油入変圧器、単相、60Hz75kVA超100kVA以下</v>
      </c>
      <c r="F494" s="260">
        <v>493</v>
      </c>
      <c r="G494" s="263">
        <v>207</v>
      </c>
      <c r="H494" s="262" t="s">
        <v>2060</v>
      </c>
      <c r="I494" s="260"/>
      <c r="J494" s="261"/>
      <c r="K494" s="242" t="str">
        <f t="shared" si="86"/>
        <v>能力A_15_001</v>
      </c>
      <c r="L494" s="242" t="str">
        <f t="shared" si="87"/>
        <v>条件A_15_001</v>
      </c>
      <c r="M494" s="242" t="str">
        <f t="shared" si="88"/>
        <v>変圧器油入変圧器、単相、60Hz</v>
      </c>
      <c r="N494" s="242">
        <f t="shared" si="89"/>
        <v>6</v>
      </c>
      <c r="O494" s="242">
        <f t="shared" si="90"/>
        <v>0</v>
      </c>
      <c r="P494" s="242">
        <f t="shared" si="91"/>
        <v>0</v>
      </c>
      <c r="Q494" s="242">
        <f t="shared" si="96"/>
        <v>2</v>
      </c>
      <c r="R494" s="242" t="str">
        <f t="shared" si="92"/>
        <v>能力A_15_0016</v>
      </c>
      <c r="S494" s="242" t="str">
        <f t="shared" si="93"/>
        <v>条件A_15_0012</v>
      </c>
      <c r="T494" s="242" t="str">
        <f t="shared" si="94"/>
        <v>75kVA超100kVA以下</v>
      </c>
      <c r="U494" s="242" t="str">
        <f t="shared" si="95"/>
        <v>油入変圧器、単相、60Hz</v>
      </c>
    </row>
    <row r="495" spans="1:21">
      <c r="A495" s="261" t="s">
        <v>6093</v>
      </c>
      <c r="B495" s="262" t="s">
        <v>2057</v>
      </c>
      <c r="C495" s="262" t="s">
        <v>7322</v>
      </c>
      <c r="D495" s="262" t="s">
        <v>6135</v>
      </c>
      <c r="E495" s="262" t="str">
        <f t="shared" si="85"/>
        <v>A-15-001変圧器油入変圧器、単相、60Hz100kVA超150kVA以下</v>
      </c>
      <c r="F495" s="260">
        <v>494</v>
      </c>
      <c r="G495" s="263">
        <v>286</v>
      </c>
      <c r="H495" s="262" t="s">
        <v>2060</v>
      </c>
      <c r="I495" s="260"/>
      <c r="J495" s="261"/>
      <c r="K495" s="242" t="str">
        <f t="shared" si="86"/>
        <v>能力A_15_001</v>
      </c>
      <c r="L495" s="242" t="str">
        <f t="shared" si="87"/>
        <v>条件A_15_001</v>
      </c>
      <c r="M495" s="242" t="str">
        <f t="shared" si="88"/>
        <v>変圧器油入変圧器、単相、60Hz</v>
      </c>
      <c r="N495" s="242">
        <f t="shared" si="89"/>
        <v>7</v>
      </c>
      <c r="O495" s="242">
        <f t="shared" si="90"/>
        <v>0</v>
      </c>
      <c r="P495" s="242">
        <f t="shared" si="91"/>
        <v>0</v>
      </c>
      <c r="Q495" s="242">
        <f t="shared" si="96"/>
        <v>2</v>
      </c>
      <c r="R495" s="242" t="str">
        <f t="shared" si="92"/>
        <v>能力A_15_0017</v>
      </c>
      <c r="S495" s="242" t="str">
        <f t="shared" si="93"/>
        <v>条件A_15_0012</v>
      </c>
      <c r="T495" s="242" t="str">
        <f t="shared" si="94"/>
        <v>100kVA超150kVA以下</v>
      </c>
      <c r="U495" s="242" t="str">
        <f t="shared" si="95"/>
        <v>油入変圧器、単相、60Hz</v>
      </c>
    </row>
    <row r="496" spans="1:21">
      <c r="A496" s="261" t="s">
        <v>6093</v>
      </c>
      <c r="B496" s="262" t="s">
        <v>2057</v>
      </c>
      <c r="C496" s="262" t="s">
        <v>7322</v>
      </c>
      <c r="D496" s="262" t="s">
        <v>6136</v>
      </c>
      <c r="E496" s="262" t="str">
        <f t="shared" si="85"/>
        <v>A-15-001変圧器油入変圧器、単相、60Hz150kVA超200kVA以下</v>
      </c>
      <c r="F496" s="260">
        <v>495</v>
      </c>
      <c r="G496" s="263">
        <v>354</v>
      </c>
      <c r="H496" s="262" t="s">
        <v>2060</v>
      </c>
      <c r="I496" s="260"/>
      <c r="J496" s="261"/>
      <c r="K496" s="242" t="str">
        <f t="shared" si="86"/>
        <v>能力A_15_001</v>
      </c>
      <c r="L496" s="242" t="str">
        <f t="shared" si="87"/>
        <v>条件A_15_001</v>
      </c>
      <c r="M496" s="242" t="str">
        <f t="shared" si="88"/>
        <v>変圧器油入変圧器、単相、60Hz</v>
      </c>
      <c r="N496" s="242">
        <f t="shared" si="89"/>
        <v>8</v>
      </c>
      <c r="O496" s="242">
        <f t="shared" si="90"/>
        <v>0</v>
      </c>
      <c r="P496" s="242">
        <f t="shared" si="91"/>
        <v>0</v>
      </c>
      <c r="Q496" s="242">
        <f t="shared" si="96"/>
        <v>2</v>
      </c>
      <c r="R496" s="242" t="str">
        <f t="shared" si="92"/>
        <v>能力A_15_0018</v>
      </c>
      <c r="S496" s="242" t="str">
        <f t="shared" si="93"/>
        <v>条件A_15_0012</v>
      </c>
      <c r="T496" s="242" t="str">
        <f t="shared" si="94"/>
        <v>150kVA超200kVA以下</v>
      </c>
      <c r="U496" s="242" t="str">
        <f t="shared" si="95"/>
        <v>油入変圧器、単相、60Hz</v>
      </c>
    </row>
    <row r="497" spans="1:21">
      <c r="A497" s="261" t="s">
        <v>6093</v>
      </c>
      <c r="B497" s="262" t="s">
        <v>2057</v>
      </c>
      <c r="C497" s="262" t="s">
        <v>7322</v>
      </c>
      <c r="D497" s="262" t="s">
        <v>6119</v>
      </c>
      <c r="E497" s="262" t="str">
        <f t="shared" si="85"/>
        <v>A-15-001変圧器油入変圧器、単相、60Hz200kVA超300kVA以下</v>
      </c>
      <c r="F497" s="260">
        <v>496</v>
      </c>
      <c r="G497" s="263">
        <v>466</v>
      </c>
      <c r="H497" s="262" t="s">
        <v>2060</v>
      </c>
      <c r="I497" s="260"/>
      <c r="J497" s="261"/>
      <c r="K497" s="242" t="str">
        <f t="shared" si="86"/>
        <v>能力A_15_001</v>
      </c>
      <c r="L497" s="242" t="str">
        <f t="shared" si="87"/>
        <v>条件A_15_001</v>
      </c>
      <c r="M497" s="242" t="str">
        <f t="shared" si="88"/>
        <v>変圧器油入変圧器、単相、60Hz</v>
      </c>
      <c r="N497" s="242">
        <f t="shared" si="89"/>
        <v>9</v>
      </c>
      <c r="O497" s="242">
        <f t="shared" si="90"/>
        <v>0</v>
      </c>
      <c r="P497" s="242">
        <f t="shared" si="91"/>
        <v>0</v>
      </c>
      <c r="Q497" s="242">
        <f t="shared" si="96"/>
        <v>2</v>
      </c>
      <c r="R497" s="242" t="str">
        <f t="shared" si="92"/>
        <v>能力A_15_0019</v>
      </c>
      <c r="S497" s="242" t="str">
        <f t="shared" si="93"/>
        <v>条件A_15_0012</v>
      </c>
      <c r="T497" s="242" t="str">
        <f t="shared" si="94"/>
        <v>200kVA超300kVA以下</v>
      </c>
      <c r="U497" s="242" t="str">
        <f t="shared" si="95"/>
        <v>油入変圧器、単相、60Hz</v>
      </c>
    </row>
    <row r="498" spans="1:21">
      <c r="A498" s="261" t="s">
        <v>6093</v>
      </c>
      <c r="B498" s="262" t="s">
        <v>2057</v>
      </c>
      <c r="C498" s="262" t="s">
        <v>7322</v>
      </c>
      <c r="D498" s="262" t="s">
        <v>6137</v>
      </c>
      <c r="E498" s="262" t="str">
        <f t="shared" si="85"/>
        <v>A-15-001変圧器油入変圧器、単相、60Hz300kVA超500kVA以下</v>
      </c>
      <c r="F498" s="260">
        <v>497</v>
      </c>
      <c r="G498" s="263">
        <v>775</v>
      </c>
      <c r="H498" s="262" t="s">
        <v>2060</v>
      </c>
      <c r="I498" s="260"/>
      <c r="J498" s="261"/>
      <c r="K498" s="242" t="str">
        <f t="shared" si="86"/>
        <v>能力A_15_001</v>
      </c>
      <c r="L498" s="242" t="str">
        <f t="shared" si="87"/>
        <v>条件A_15_001</v>
      </c>
      <c r="M498" s="242" t="str">
        <f t="shared" si="88"/>
        <v>変圧器油入変圧器、単相、60Hz</v>
      </c>
      <c r="N498" s="242">
        <f t="shared" si="89"/>
        <v>10</v>
      </c>
      <c r="O498" s="242">
        <f t="shared" si="90"/>
        <v>0</v>
      </c>
      <c r="P498" s="242">
        <f t="shared" si="91"/>
        <v>0</v>
      </c>
      <c r="Q498" s="242">
        <f t="shared" si="96"/>
        <v>2</v>
      </c>
      <c r="R498" s="242" t="str">
        <f t="shared" si="92"/>
        <v>能力A_15_00110</v>
      </c>
      <c r="S498" s="242" t="str">
        <f t="shared" si="93"/>
        <v>条件A_15_0012</v>
      </c>
      <c r="T498" s="242" t="str">
        <f t="shared" si="94"/>
        <v>300kVA超500kVA以下</v>
      </c>
      <c r="U498" s="242" t="str">
        <f t="shared" si="95"/>
        <v>油入変圧器、単相、60Hz</v>
      </c>
    </row>
    <row r="499" spans="1:21">
      <c r="A499" s="261" t="s">
        <v>6093</v>
      </c>
      <c r="B499" s="262" t="s">
        <v>2057</v>
      </c>
      <c r="C499" s="262" t="s">
        <v>7324</v>
      </c>
      <c r="D499" s="262" t="s">
        <v>9881</v>
      </c>
      <c r="E499" s="262" t="str">
        <f t="shared" si="85"/>
        <v>A-15-001変圧器油入変圧器、三相、50Hz20kVA以下</v>
      </c>
      <c r="F499" s="260">
        <v>498</v>
      </c>
      <c r="G499" s="263">
        <v>125</v>
      </c>
      <c r="H499" s="262" t="s">
        <v>2060</v>
      </c>
      <c r="I499" s="260"/>
      <c r="J499" s="261"/>
      <c r="K499" s="242" t="str">
        <f t="shared" si="86"/>
        <v>能力A_15_001</v>
      </c>
      <c r="L499" s="242" t="str">
        <f t="shared" si="87"/>
        <v>条件A_15_001</v>
      </c>
      <c r="M499" s="242" t="str">
        <f t="shared" si="88"/>
        <v>変圧器油入変圧器、三相、50Hz</v>
      </c>
      <c r="N499" s="242">
        <f t="shared" si="89"/>
        <v>1</v>
      </c>
      <c r="O499" s="242">
        <f t="shared" si="90"/>
        <v>1</v>
      </c>
      <c r="P499" s="242">
        <f t="shared" si="91"/>
        <v>0</v>
      </c>
      <c r="Q499" s="242">
        <f t="shared" si="96"/>
        <v>3</v>
      </c>
      <c r="R499" s="242" t="str">
        <f t="shared" si="92"/>
        <v>能力A_15_0011</v>
      </c>
      <c r="S499" s="242" t="str">
        <f t="shared" si="93"/>
        <v>条件A_15_0013</v>
      </c>
      <c r="T499" s="242" t="str">
        <f t="shared" si="94"/>
        <v>20kVA以下</v>
      </c>
      <c r="U499" s="242" t="str">
        <f t="shared" si="95"/>
        <v>油入変圧器、三相、50Hz</v>
      </c>
    </row>
    <row r="500" spans="1:21">
      <c r="A500" s="261" t="s">
        <v>6093</v>
      </c>
      <c r="B500" s="262" t="s">
        <v>2057</v>
      </c>
      <c r="C500" s="262" t="s">
        <v>7324</v>
      </c>
      <c r="D500" s="262" t="s">
        <v>6108</v>
      </c>
      <c r="E500" s="262" t="str">
        <f t="shared" si="85"/>
        <v>A-15-001変圧器油入変圧器、三相、50Hz20kVA超30kVA以下</v>
      </c>
      <c r="F500" s="260">
        <v>499</v>
      </c>
      <c r="G500" s="263">
        <v>138</v>
      </c>
      <c r="H500" s="262" t="s">
        <v>2060</v>
      </c>
      <c r="I500" s="260"/>
      <c r="J500" s="261"/>
      <c r="K500" s="242" t="str">
        <f t="shared" si="86"/>
        <v>能力A_15_001</v>
      </c>
      <c r="L500" s="242" t="str">
        <f t="shared" si="87"/>
        <v>条件A_15_001</v>
      </c>
      <c r="M500" s="242" t="str">
        <f t="shared" si="88"/>
        <v>変圧器油入変圧器、三相、50Hz</v>
      </c>
      <c r="N500" s="242">
        <f t="shared" si="89"/>
        <v>2</v>
      </c>
      <c r="O500" s="242">
        <f t="shared" si="90"/>
        <v>0</v>
      </c>
      <c r="P500" s="242">
        <f t="shared" si="91"/>
        <v>0</v>
      </c>
      <c r="Q500" s="242">
        <f t="shared" si="96"/>
        <v>3</v>
      </c>
      <c r="R500" s="242" t="str">
        <f t="shared" si="92"/>
        <v>能力A_15_0012</v>
      </c>
      <c r="S500" s="242" t="str">
        <f t="shared" si="93"/>
        <v>条件A_15_0013</v>
      </c>
      <c r="T500" s="242" t="str">
        <f t="shared" si="94"/>
        <v>20kVA超30kVA以下</v>
      </c>
      <c r="U500" s="242" t="str">
        <f t="shared" si="95"/>
        <v>油入変圧器、三相、50Hz</v>
      </c>
    </row>
    <row r="501" spans="1:21">
      <c r="A501" s="261" t="s">
        <v>6093</v>
      </c>
      <c r="B501" s="262" t="s">
        <v>2057</v>
      </c>
      <c r="C501" s="262" t="s">
        <v>7324</v>
      </c>
      <c r="D501" s="262" t="s">
        <v>6112</v>
      </c>
      <c r="E501" s="262" t="str">
        <f t="shared" si="85"/>
        <v>A-15-001変圧器油入変圧器、三相、50Hz30kVA超50kVA以下</v>
      </c>
      <c r="F501" s="260">
        <v>500</v>
      </c>
      <c r="G501" s="263">
        <v>197</v>
      </c>
      <c r="H501" s="262" t="s">
        <v>2060</v>
      </c>
      <c r="I501" s="260"/>
      <c r="J501" s="261"/>
      <c r="K501" s="242" t="str">
        <f t="shared" si="86"/>
        <v>能力A_15_001</v>
      </c>
      <c r="L501" s="242" t="str">
        <f t="shared" si="87"/>
        <v>条件A_15_001</v>
      </c>
      <c r="M501" s="242" t="str">
        <f t="shared" si="88"/>
        <v>変圧器油入変圧器、三相、50Hz</v>
      </c>
      <c r="N501" s="242">
        <f t="shared" si="89"/>
        <v>3</v>
      </c>
      <c r="O501" s="242">
        <f t="shared" si="90"/>
        <v>0</v>
      </c>
      <c r="P501" s="242">
        <f t="shared" si="91"/>
        <v>0</v>
      </c>
      <c r="Q501" s="242">
        <f t="shared" si="96"/>
        <v>3</v>
      </c>
      <c r="R501" s="242" t="str">
        <f t="shared" si="92"/>
        <v>能力A_15_0013</v>
      </c>
      <c r="S501" s="242" t="str">
        <f t="shared" si="93"/>
        <v>条件A_15_0013</v>
      </c>
      <c r="T501" s="242" t="str">
        <f t="shared" si="94"/>
        <v>30kVA超50kVA以下</v>
      </c>
      <c r="U501" s="242" t="str">
        <f t="shared" si="95"/>
        <v>油入変圧器、三相、50Hz</v>
      </c>
    </row>
    <row r="502" spans="1:21">
      <c r="A502" s="261" t="s">
        <v>6093</v>
      </c>
      <c r="B502" s="262" t="s">
        <v>2057</v>
      </c>
      <c r="C502" s="262" t="s">
        <v>7324</v>
      </c>
      <c r="D502" s="262" t="s">
        <v>6113</v>
      </c>
      <c r="E502" s="262" t="str">
        <f t="shared" si="85"/>
        <v>A-15-001変圧器油入変圧器、三相、50Hz50kVA超75kVA以下</v>
      </c>
      <c r="F502" s="260">
        <v>501</v>
      </c>
      <c r="G502" s="263">
        <v>230</v>
      </c>
      <c r="H502" s="262" t="s">
        <v>2060</v>
      </c>
      <c r="I502" s="260"/>
      <c r="J502" s="261"/>
      <c r="K502" s="242" t="str">
        <f t="shared" si="86"/>
        <v>能力A_15_001</v>
      </c>
      <c r="L502" s="242" t="str">
        <f t="shared" si="87"/>
        <v>条件A_15_001</v>
      </c>
      <c r="M502" s="242" t="str">
        <f t="shared" si="88"/>
        <v>変圧器油入変圧器、三相、50Hz</v>
      </c>
      <c r="N502" s="242">
        <f t="shared" si="89"/>
        <v>4</v>
      </c>
      <c r="O502" s="242">
        <f t="shared" si="90"/>
        <v>0</v>
      </c>
      <c r="P502" s="242">
        <f t="shared" si="91"/>
        <v>0</v>
      </c>
      <c r="Q502" s="242">
        <f t="shared" si="96"/>
        <v>3</v>
      </c>
      <c r="R502" s="242" t="str">
        <f t="shared" si="92"/>
        <v>能力A_15_0014</v>
      </c>
      <c r="S502" s="242" t="str">
        <f t="shared" si="93"/>
        <v>条件A_15_0013</v>
      </c>
      <c r="T502" s="242" t="str">
        <f t="shared" si="94"/>
        <v>50kVA超75kVA以下</v>
      </c>
      <c r="U502" s="242" t="str">
        <f t="shared" si="95"/>
        <v>油入変圧器、三相、50Hz</v>
      </c>
    </row>
    <row r="503" spans="1:21">
      <c r="A503" s="261" t="s">
        <v>6093</v>
      </c>
      <c r="B503" s="262" t="s">
        <v>2057</v>
      </c>
      <c r="C503" s="262" t="s">
        <v>7324</v>
      </c>
      <c r="D503" s="262" t="s">
        <v>6132</v>
      </c>
      <c r="E503" s="262" t="str">
        <f t="shared" si="85"/>
        <v>A-15-001変圧器油入変圧器、三相、50Hz75kVA超100kVA以下</v>
      </c>
      <c r="F503" s="260">
        <v>502</v>
      </c>
      <c r="G503" s="263">
        <v>276</v>
      </c>
      <c r="H503" s="262" t="s">
        <v>2060</v>
      </c>
      <c r="I503" s="260"/>
      <c r="J503" s="261"/>
      <c r="K503" s="242" t="str">
        <f t="shared" si="86"/>
        <v>能力A_15_001</v>
      </c>
      <c r="L503" s="242" t="str">
        <f t="shared" si="87"/>
        <v>条件A_15_001</v>
      </c>
      <c r="M503" s="242" t="str">
        <f t="shared" si="88"/>
        <v>変圧器油入変圧器、三相、50Hz</v>
      </c>
      <c r="N503" s="242">
        <f t="shared" si="89"/>
        <v>5</v>
      </c>
      <c r="O503" s="242">
        <f t="shared" si="90"/>
        <v>0</v>
      </c>
      <c r="P503" s="242">
        <f t="shared" si="91"/>
        <v>0</v>
      </c>
      <c r="Q503" s="242">
        <f t="shared" si="96"/>
        <v>3</v>
      </c>
      <c r="R503" s="242" t="str">
        <f t="shared" si="92"/>
        <v>能力A_15_0015</v>
      </c>
      <c r="S503" s="242" t="str">
        <f t="shared" si="93"/>
        <v>条件A_15_0013</v>
      </c>
      <c r="T503" s="242" t="str">
        <f t="shared" si="94"/>
        <v>75kVA超100kVA以下</v>
      </c>
      <c r="U503" s="242" t="str">
        <f t="shared" si="95"/>
        <v>油入変圧器、三相、50Hz</v>
      </c>
    </row>
    <row r="504" spans="1:21">
      <c r="A504" s="261" t="s">
        <v>6093</v>
      </c>
      <c r="B504" s="262" t="s">
        <v>2057</v>
      </c>
      <c r="C504" s="262" t="s">
        <v>7324</v>
      </c>
      <c r="D504" s="262" t="s">
        <v>6135</v>
      </c>
      <c r="E504" s="262" t="str">
        <f t="shared" si="85"/>
        <v>A-15-001変圧器油入変圧器、三相、50Hz100kVA超150kVA以下</v>
      </c>
      <c r="F504" s="260">
        <v>503</v>
      </c>
      <c r="G504" s="263">
        <v>370</v>
      </c>
      <c r="H504" s="262" t="s">
        <v>2060</v>
      </c>
      <c r="I504" s="260"/>
      <c r="J504" s="261"/>
      <c r="K504" s="242" t="str">
        <f t="shared" si="86"/>
        <v>能力A_15_001</v>
      </c>
      <c r="L504" s="242" t="str">
        <f t="shared" si="87"/>
        <v>条件A_15_001</v>
      </c>
      <c r="M504" s="242" t="str">
        <f t="shared" si="88"/>
        <v>変圧器油入変圧器、三相、50Hz</v>
      </c>
      <c r="N504" s="242">
        <f t="shared" si="89"/>
        <v>6</v>
      </c>
      <c r="O504" s="242">
        <f t="shared" si="90"/>
        <v>0</v>
      </c>
      <c r="P504" s="242">
        <f t="shared" si="91"/>
        <v>0</v>
      </c>
      <c r="Q504" s="242">
        <f t="shared" si="96"/>
        <v>3</v>
      </c>
      <c r="R504" s="242" t="str">
        <f t="shared" si="92"/>
        <v>能力A_15_0016</v>
      </c>
      <c r="S504" s="242" t="str">
        <f t="shared" si="93"/>
        <v>条件A_15_0013</v>
      </c>
      <c r="T504" s="242" t="str">
        <f t="shared" si="94"/>
        <v>100kVA超150kVA以下</v>
      </c>
      <c r="U504" s="242" t="str">
        <f t="shared" si="95"/>
        <v>油入変圧器、三相、50Hz</v>
      </c>
    </row>
    <row r="505" spans="1:21">
      <c r="A505" s="261" t="s">
        <v>6093</v>
      </c>
      <c r="B505" s="262" t="s">
        <v>2057</v>
      </c>
      <c r="C505" s="262" t="s">
        <v>7324</v>
      </c>
      <c r="D505" s="262" t="s">
        <v>6136</v>
      </c>
      <c r="E505" s="262" t="str">
        <f t="shared" si="85"/>
        <v>A-15-001変圧器油入変圧器、三相、50Hz150kVA超200kVA以下</v>
      </c>
      <c r="F505" s="260">
        <v>504</v>
      </c>
      <c r="G505" s="263">
        <v>444</v>
      </c>
      <c r="H505" s="262" t="s">
        <v>2060</v>
      </c>
      <c r="I505" s="260"/>
      <c r="J505" s="261"/>
      <c r="K505" s="242" t="str">
        <f t="shared" si="86"/>
        <v>能力A_15_001</v>
      </c>
      <c r="L505" s="242" t="str">
        <f t="shared" si="87"/>
        <v>条件A_15_001</v>
      </c>
      <c r="M505" s="242" t="str">
        <f t="shared" si="88"/>
        <v>変圧器油入変圧器、三相、50Hz</v>
      </c>
      <c r="N505" s="242">
        <f t="shared" si="89"/>
        <v>7</v>
      </c>
      <c r="O505" s="242">
        <f t="shared" si="90"/>
        <v>0</v>
      </c>
      <c r="P505" s="242">
        <f t="shared" si="91"/>
        <v>0</v>
      </c>
      <c r="Q505" s="242">
        <f t="shared" si="96"/>
        <v>3</v>
      </c>
      <c r="R505" s="242" t="str">
        <f t="shared" si="92"/>
        <v>能力A_15_0017</v>
      </c>
      <c r="S505" s="242" t="str">
        <f t="shared" si="93"/>
        <v>条件A_15_0013</v>
      </c>
      <c r="T505" s="242" t="str">
        <f t="shared" si="94"/>
        <v>150kVA超200kVA以下</v>
      </c>
      <c r="U505" s="242" t="str">
        <f t="shared" si="95"/>
        <v>油入変圧器、三相、50Hz</v>
      </c>
    </row>
    <row r="506" spans="1:21">
      <c r="A506" s="261" t="s">
        <v>6093</v>
      </c>
      <c r="B506" s="262" t="s">
        <v>2057</v>
      </c>
      <c r="C506" s="262" t="s">
        <v>7324</v>
      </c>
      <c r="D506" s="262" t="s">
        <v>6119</v>
      </c>
      <c r="E506" s="262" t="str">
        <f t="shared" si="85"/>
        <v>A-15-001変圧器油入変圧器、三相、50Hz200kVA超300kVA以下</v>
      </c>
      <c r="F506" s="260">
        <v>505</v>
      </c>
      <c r="G506" s="263">
        <v>584</v>
      </c>
      <c r="H506" s="262" t="s">
        <v>2060</v>
      </c>
      <c r="I506" s="260"/>
      <c r="J506" s="261"/>
      <c r="K506" s="242" t="str">
        <f t="shared" si="86"/>
        <v>能力A_15_001</v>
      </c>
      <c r="L506" s="242" t="str">
        <f t="shared" si="87"/>
        <v>条件A_15_001</v>
      </c>
      <c r="M506" s="242" t="str">
        <f t="shared" si="88"/>
        <v>変圧器油入変圧器、三相、50Hz</v>
      </c>
      <c r="N506" s="242">
        <f t="shared" si="89"/>
        <v>8</v>
      </c>
      <c r="O506" s="242">
        <f t="shared" si="90"/>
        <v>0</v>
      </c>
      <c r="P506" s="242">
        <f t="shared" si="91"/>
        <v>0</v>
      </c>
      <c r="Q506" s="242">
        <f t="shared" si="96"/>
        <v>3</v>
      </c>
      <c r="R506" s="242" t="str">
        <f t="shared" si="92"/>
        <v>能力A_15_0018</v>
      </c>
      <c r="S506" s="242" t="str">
        <f t="shared" si="93"/>
        <v>条件A_15_0013</v>
      </c>
      <c r="T506" s="242" t="str">
        <f t="shared" si="94"/>
        <v>200kVA超300kVA以下</v>
      </c>
      <c r="U506" s="242" t="str">
        <f t="shared" si="95"/>
        <v>油入変圧器、三相、50Hz</v>
      </c>
    </row>
    <row r="507" spans="1:21">
      <c r="A507" s="261" t="s">
        <v>6093</v>
      </c>
      <c r="B507" s="262" t="s">
        <v>2057</v>
      </c>
      <c r="C507" s="262" t="s">
        <v>7324</v>
      </c>
      <c r="D507" s="262" t="s">
        <v>6137</v>
      </c>
      <c r="E507" s="262" t="str">
        <f t="shared" si="85"/>
        <v>A-15-001変圧器油入変圧器、三相、50Hz300kVA超500kVA以下</v>
      </c>
      <c r="F507" s="260">
        <v>506</v>
      </c>
      <c r="G507" s="263">
        <v>892</v>
      </c>
      <c r="H507" s="262" t="s">
        <v>2060</v>
      </c>
      <c r="I507" s="260"/>
      <c r="J507" s="261"/>
      <c r="K507" s="242" t="str">
        <f t="shared" si="86"/>
        <v>能力A_15_001</v>
      </c>
      <c r="L507" s="242" t="str">
        <f t="shared" si="87"/>
        <v>条件A_15_001</v>
      </c>
      <c r="M507" s="242" t="str">
        <f t="shared" si="88"/>
        <v>変圧器油入変圧器、三相、50Hz</v>
      </c>
      <c r="N507" s="242">
        <f t="shared" si="89"/>
        <v>9</v>
      </c>
      <c r="O507" s="242">
        <f t="shared" si="90"/>
        <v>0</v>
      </c>
      <c r="P507" s="242">
        <f t="shared" si="91"/>
        <v>0</v>
      </c>
      <c r="Q507" s="242">
        <f t="shared" si="96"/>
        <v>3</v>
      </c>
      <c r="R507" s="242" t="str">
        <f t="shared" si="92"/>
        <v>能力A_15_0019</v>
      </c>
      <c r="S507" s="242" t="str">
        <f t="shared" si="93"/>
        <v>条件A_15_0013</v>
      </c>
      <c r="T507" s="242" t="str">
        <f t="shared" si="94"/>
        <v>300kVA超500kVA以下</v>
      </c>
      <c r="U507" s="242" t="str">
        <f t="shared" si="95"/>
        <v>油入変圧器、三相、50Hz</v>
      </c>
    </row>
    <row r="508" spans="1:21">
      <c r="A508" s="261" t="s">
        <v>6093</v>
      </c>
      <c r="B508" s="262" t="s">
        <v>2057</v>
      </c>
      <c r="C508" s="262" t="s">
        <v>7324</v>
      </c>
      <c r="D508" s="262" t="s">
        <v>6138</v>
      </c>
      <c r="E508" s="262" t="str">
        <f t="shared" si="85"/>
        <v>A-15-001変圧器油入変圧器、三相、50Hz500kVA超750kVA以下</v>
      </c>
      <c r="F508" s="260">
        <v>507</v>
      </c>
      <c r="G508" s="263">
        <v>1520</v>
      </c>
      <c r="H508" s="262" t="s">
        <v>2060</v>
      </c>
      <c r="I508" s="260"/>
      <c r="J508" s="261"/>
      <c r="K508" s="242" t="str">
        <f t="shared" si="86"/>
        <v>能力A_15_001</v>
      </c>
      <c r="L508" s="242" t="str">
        <f t="shared" si="87"/>
        <v>条件A_15_001</v>
      </c>
      <c r="M508" s="242" t="str">
        <f t="shared" si="88"/>
        <v>変圧器油入変圧器、三相、50Hz</v>
      </c>
      <c r="N508" s="242">
        <f t="shared" si="89"/>
        <v>10</v>
      </c>
      <c r="O508" s="242">
        <f t="shared" si="90"/>
        <v>0</v>
      </c>
      <c r="P508" s="242">
        <f t="shared" si="91"/>
        <v>0</v>
      </c>
      <c r="Q508" s="242">
        <f t="shared" si="96"/>
        <v>3</v>
      </c>
      <c r="R508" s="242" t="str">
        <f t="shared" si="92"/>
        <v>能力A_15_00110</v>
      </c>
      <c r="S508" s="242" t="str">
        <f t="shared" si="93"/>
        <v>条件A_15_0013</v>
      </c>
      <c r="T508" s="242" t="str">
        <f t="shared" si="94"/>
        <v>500kVA超750kVA以下</v>
      </c>
      <c r="U508" s="242" t="str">
        <f t="shared" si="95"/>
        <v>油入変圧器、三相、50Hz</v>
      </c>
    </row>
    <row r="509" spans="1:21">
      <c r="A509" s="261" t="s">
        <v>6093</v>
      </c>
      <c r="B509" s="262" t="s">
        <v>2057</v>
      </c>
      <c r="C509" s="262" t="s">
        <v>7324</v>
      </c>
      <c r="D509" s="262" t="s">
        <v>6143</v>
      </c>
      <c r="E509" s="262" t="str">
        <f t="shared" si="85"/>
        <v>A-15-001変圧器油入変圧器、三相、50Hz750kVA超1000kVA以下</v>
      </c>
      <c r="F509" s="260">
        <v>508</v>
      </c>
      <c r="G509" s="263">
        <v>1965</v>
      </c>
      <c r="H509" s="262" t="s">
        <v>2060</v>
      </c>
      <c r="I509" s="260"/>
      <c r="J509" s="261"/>
      <c r="K509" s="242" t="str">
        <f t="shared" si="86"/>
        <v>能力A_15_001</v>
      </c>
      <c r="L509" s="242" t="str">
        <f t="shared" si="87"/>
        <v>条件A_15_001</v>
      </c>
      <c r="M509" s="242" t="str">
        <f t="shared" si="88"/>
        <v>変圧器油入変圧器、三相、50Hz</v>
      </c>
      <c r="N509" s="242">
        <f t="shared" si="89"/>
        <v>11</v>
      </c>
      <c r="O509" s="242">
        <f t="shared" si="90"/>
        <v>0</v>
      </c>
      <c r="P509" s="242">
        <f t="shared" si="91"/>
        <v>0</v>
      </c>
      <c r="Q509" s="242">
        <f t="shared" si="96"/>
        <v>3</v>
      </c>
      <c r="R509" s="242" t="str">
        <f t="shared" si="92"/>
        <v>能力A_15_00111</v>
      </c>
      <c r="S509" s="242" t="str">
        <f t="shared" si="93"/>
        <v>条件A_15_0013</v>
      </c>
      <c r="T509" s="242" t="str">
        <f t="shared" si="94"/>
        <v>750kVA超1000kVA以下</v>
      </c>
      <c r="U509" s="242" t="str">
        <f t="shared" si="95"/>
        <v>油入変圧器、三相、50Hz</v>
      </c>
    </row>
    <row r="510" spans="1:21">
      <c r="A510" s="261" t="s">
        <v>6093</v>
      </c>
      <c r="B510" s="262" t="s">
        <v>2057</v>
      </c>
      <c r="C510" s="262" t="s">
        <v>7324</v>
      </c>
      <c r="D510" s="262" t="s">
        <v>6144</v>
      </c>
      <c r="E510" s="262" t="str">
        <f t="shared" si="85"/>
        <v>A-15-001変圧器油入変圧器、三相、50Hz1000kVA超1500kVA以下</v>
      </c>
      <c r="F510" s="260">
        <v>509</v>
      </c>
      <c r="G510" s="263">
        <v>2750</v>
      </c>
      <c r="H510" s="262" t="s">
        <v>2060</v>
      </c>
      <c r="I510" s="260"/>
      <c r="J510" s="261"/>
      <c r="K510" s="242" t="str">
        <f t="shared" si="86"/>
        <v>能力A_15_001</v>
      </c>
      <c r="L510" s="242" t="str">
        <f t="shared" si="87"/>
        <v>条件A_15_001</v>
      </c>
      <c r="M510" s="242" t="str">
        <f t="shared" si="88"/>
        <v>変圧器油入変圧器、三相、50Hz</v>
      </c>
      <c r="N510" s="242">
        <f t="shared" si="89"/>
        <v>12</v>
      </c>
      <c r="O510" s="242">
        <f t="shared" si="90"/>
        <v>0</v>
      </c>
      <c r="P510" s="242">
        <f t="shared" si="91"/>
        <v>0</v>
      </c>
      <c r="Q510" s="242">
        <f t="shared" si="96"/>
        <v>3</v>
      </c>
      <c r="R510" s="242" t="str">
        <f t="shared" si="92"/>
        <v>能力A_15_00112</v>
      </c>
      <c r="S510" s="242" t="str">
        <f t="shared" si="93"/>
        <v>条件A_15_0013</v>
      </c>
      <c r="T510" s="242" t="str">
        <f t="shared" si="94"/>
        <v>1000kVA超1500kVA以下</v>
      </c>
      <c r="U510" s="242" t="str">
        <f t="shared" si="95"/>
        <v>油入変圧器、三相、50Hz</v>
      </c>
    </row>
    <row r="511" spans="1:21">
      <c r="A511" s="261" t="s">
        <v>6093</v>
      </c>
      <c r="B511" s="262" t="s">
        <v>2057</v>
      </c>
      <c r="C511" s="262" t="s">
        <v>7324</v>
      </c>
      <c r="D511" s="262" t="s">
        <v>6147</v>
      </c>
      <c r="E511" s="262" t="str">
        <f t="shared" si="85"/>
        <v>A-15-001変圧器油入変圧器、三相、50Hz1500kVA超2000kVA以下</v>
      </c>
      <c r="F511" s="260">
        <v>510</v>
      </c>
      <c r="G511" s="263">
        <v>3700</v>
      </c>
      <c r="H511" s="262" t="s">
        <v>2060</v>
      </c>
      <c r="I511" s="260"/>
      <c r="J511" s="261"/>
      <c r="K511" s="242" t="str">
        <f t="shared" si="86"/>
        <v>能力A_15_001</v>
      </c>
      <c r="L511" s="242" t="str">
        <f t="shared" si="87"/>
        <v>条件A_15_001</v>
      </c>
      <c r="M511" s="242" t="str">
        <f t="shared" si="88"/>
        <v>変圧器油入変圧器、三相、50Hz</v>
      </c>
      <c r="N511" s="242">
        <f t="shared" si="89"/>
        <v>13</v>
      </c>
      <c r="O511" s="242">
        <f t="shared" si="90"/>
        <v>0</v>
      </c>
      <c r="P511" s="242">
        <f t="shared" si="91"/>
        <v>0</v>
      </c>
      <c r="Q511" s="242">
        <f t="shared" si="96"/>
        <v>3</v>
      </c>
      <c r="R511" s="242" t="str">
        <f t="shared" si="92"/>
        <v>能力A_15_00113</v>
      </c>
      <c r="S511" s="242" t="str">
        <f t="shared" si="93"/>
        <v>条件A_15_0013</v>
      </c>
      <c r="T511" s="242" t="str">
        <f t="shared" si="94"/>
        <v>1500kVA超2000kVA以下</v>
      </c>
      <c r="U511" s="242" t="str">
        <f t="shared" si="95"/>
        <v>油入変圧器、三相、50Hz</v>
      </c>
    </row>
    <row r="512" spans="1:21">
      <c r="A512" s="261" t="s">
        <v>6093</v>
      </c>
      <c r="B512" s="262" t="s">
        <v>2057</v>
      </c>
      <c r="C512" s="262" t="s">
        <v>7327</v>
      </c>
      <c r="D512" s="262" t="s">
        <v>10168</v>
      </c>
      <c r="E512" s="262" t="str">
        <f t="shared" si="85"/>
        <v>A-15-001変圧器油入変圧器、三相、60Hz20kVA以下</v>
      </c>
      <c r="F512" s="260">
        <v>511</v>
      </c>
      <c r="G512" s="263">
        <v>120</v>
      </c>
      <c r="H512" s="262" t="s">
        <v>2060</v>
      </c>
      <c r="I512" s="260"/>
      <c r="J512" s="261"/>
      <c r="K512" s="242" t="str">
        <f t="shared" si="86"/>
        <v>能力A_15_001</v>
      </c>
      <c r="L512" s="242" t="str">
        <f t="shared" si="87"/>
        <v>条件A_15_001</v>
      </c>
      <c r="M512" s="242" t="str">
        <f t="shared" si="88"/>
        <v>変圧器油入変圧器、三相、60Hz</v>
      </c>
      <c r="N512" s="242">
        <f t="shared" si="89"/>
        <v>1</v>
      </c>
      <c r="O512" s="242">
        <f t="shared" si="90"/>
        <v>1</v>
      </c>
      <c r="P512" s="242">
        <f t="shared" si="91"/>
        <v>0</v>
      </c>
      <c r="Q512" s="242">
        <f t="shared" si="96"/>
        <v>4</v>
      </c>
      <c r="R512" s="242" t="str">
        <f t="shared" si="92"/>
        <v>能力A_15_0011</v>
      </c>
      <c r="S512" s="242" t="str">
        <f t="shared" si="93"/>
        <v>条件A_15_0014</v>
      </c>
      <c r="T512" s="242" t="str">
        <f t="shared" si="94"/>
        <v>20kVA以下</v>
      </c>
      <c r="U512" s="242" t="str">
        <f t="shared" si="95"/>
        <v>油入変圧器、三相、60Hz</v>
      </c>
    </row>
    <row r="513" spans="1:21">
      <c r="A513" s="261" t="s">
        <v>6093</v>
      </c>
      <c r="B513" s="262" t="s">
        <v>2057</v>
      </c>
      <c r="C513" s="262" t="s">
        <v>7327</v>
      </c>
      <c r="D513" s="262" t="s">
        <v>6108</v>
      </c>
      <c r="E513" s="262" t="str">
        <f t="shared" si="85"/>
        <v>A-15-001変圧器油入変圧器、三相、60Hz20kVA超30kVA以下</v>
      </c>
      <c r="F513" s="260">
        <v>512</v>
      </c>
      <c r="G513" s="263">
        <v>133</v>
      </c>
      <c r="H513" s="262" t="s">
        <v>2060</v>
      </c>
      <c r="I513" s="260"/>
      <c r="J513" s="261"/>
      <c r="K513" s="242" t="str">
        <f t="shared" si="86"/>
        <v>能力A_15_001</v>
      </c>
      <c r="L513" s="242" t="str">
        <f t="shared" si="87"/>
        <v>条件A_15_001</v>
      </c>
      <c r="M513" s="242" t="str">
        <f t="shared" si="88"/>
        <v>変圧器油入変圧器、三相、60Hz</v>
      </c>
      <c r="N513" s="242">
        <f t="shared" si="89"/>
        <v>2</v>
      </c>
      <c r="O513" s="242">
        <f t="shared" si="90"/>
        <v>0</v>
      </c>
      <c r="P513" s="242">
        <f t="shared" si="91"/>
        <v>0</v>
      </c>
      <c r="Q513" s="242">
        <f t="shared" si="96"/>
        <v>4</v>
      </c>
      <c r="R513" s="242" t="str">
        <f t="shared" si="92"/>
        <v>能力A_15_0012</v>
      </c>
      <c r="S513" s="242" t="str">
        <f t="shared" si="93"/>
        <v>条件A_15_0014</v>
      </c>
      <c r="T513" s="242" t="str">
        <f t="shared" si="94"/>
        <v>20kVA超30kVA以下</v>
      </c>
      <c r="U513" s="242" t="str">
        <f t="shared" si="95"/>
        <v>油入変圧器、三相、60Hz</v>
      </c>
    </row>
    <row r="514" spans="1:21">
      <c r="A514" s="261" t="s">
        <v>6093</v>
      </c>
      <c r="B514" s="262" t="s">
        <v>2057</v>
      </c>
      <c r="C514" s="262" t="s">
        <v>7327</v>
      </c>
      <c r="D514" s="262" t="s">
        <v>6112</v>
      </c>
      <c r="E514" s="262" t="str">
        <f t="shared" si="85"/>
        <v>A-15-001変圧器油入変圧器、三相、60Hz30kVA超50kVA以下</v>
      </c>
      <c r="F514" s="260">
        <v>513</v>
      </c>
      <c r="G514" s="263">
        <v>192</v>
      </c>
      <c r="H514" s="262" t="s">
        <v>2060</v>
      </c>
      <c r="I514" s="260"/>
      <c r="J514" s="261"/>
      <c r="K514" s="242" t="str">
        <f t="shared" si="86"/>
        <v>能力A_15_001</v>
      </c>
      <c r="L514" s="242" t="str">
        <f t="shared" si="87"/>
        <v>条件A_15_001</v>
      </c>
      <c r="M514" s="242" t="str">
        <f t="shared" si="88"/>
        <v>変圧器油入変圧器、三相、60Hz</v>
      </c>
      <c r="N514" s="242">
        <f t="shared" si="89"/>
        <v>3</v>
      </c>
      <c r="O514" s="242">
        <f t="shared" si="90"/>
        <v>0</v>
      </c>
      <c r="P514" s="242">
        <f t="shared" si="91"/>
        <v>0</v>
      </c>
      <c r="Q514" s="242">
        <f t="shared" si="96"/>
        <v>4</v>
      </c>
      <c r="R514" s="242" t="str">
        <f t="shared" si="92"/>
        <v>能力A_15_0013</v>
      </c>
      <c r="S514" s="242" t="str">
        <f t="shared" si="93"/>
        <v>条件A_15_0014</v>
      </c>
      <c r="T514" s="242" t="str">
        <f t="shared" si="94"/>
        <v>30kVA超50kVA以下</v>
      </c>
      <c r="U514" s="242" t="str">
        <f t="shared" si="95"/>
        <v>油入変圧器、三相、60Hz</v>
      </c>
    </row>
    <row r="515" spans="1:21">
      <c r="A515" s="261" t="s">
        <v>6093</v>
      </c>
      <c r="B515" s="262" t="s">
        <v>2057</v>
      </c>
      <c r="C515" s="262" t="s">
        <v>7327</v>
      </c>
      <c r="D515" s="262" t="s">
        <v>6113</v>
      </c>
      <c r="E515" s="262" t="str">
        <f t="shared" ref="E515:E578" si="97">A515&amp;B515&amp;C515&amp;D515</f>
        <v>A-15-001変圧器油入変圧器、三相、60Hz50kVA超75kVA以下</v>
      </c>
      <c r="F515" s="260">
        <v>514</v>
      </c>
      <c r="G515" s="263">
        <v>220</v>
      </c>
      <c r="H515" s="262" t="s">
        <v>2060</v>
      </c>
      <c r="I515" s="260"/>
      <c r="J515" s="261"/>
      <c r="K515" s="242" t="str">
        <f t="shared" ref="K515:K578" si="98">"能力"&amp;SUBSTITUTE(A515,"-","_")</f>
        <v>能力A_15_001</v>
      </c>
      <c r="L515" s="242" t="str">
        <f t="shared" ref="L515:L578" si="99">"条件"&amp;SUBSTITUTE(A515,"-","_")</f>
        <v>条件A_15_001</v>
      </c>
      <c r="M515" s="242" t="str">
        <f t="shared" ref="M515:M578" si="100">B515&amp;C515</f>
        <v>変圧器油入変圧器、三相、60Hz</v>
      </c>
      <c r="N515" s="242">
        <f t="shared" ref="N515:N578" si="101">IF(M514=M515,N514+1,1)</f>
        <v>4</v>
      </c>
      <c r="O515" s="242">
        <f t="shared" ref="O515:O578" si="102">IF(M515=M514,0,1)</f>
        <v>0</v>
      </c>
      <c r="P515" s="242">
        <f t="shared" ref="P515:P578" si="103">IF(B515=B514,0,1)</f>
        <v>0</v>
      </c>
      <c r="Q515" s="242">
        <f t="shared" si="96"/>
        <v>4</v>
      </c>
      <c r="R515" s="242" t="str">
        <f t="shared" ref="R515:R578" si="104">K515&amp;N515</f>
        <v>能力A_15_0014</v>
      </c>
      <c r="S515" s="242" t="str">
        <f t="shared" ref="S515:S578" si="105">L515&amp;Q515</f>
        <v>条件A_15_0014</v>
      </c>
      <c r="T515" s="242" t="str">
        <f t="shared" ref="T515:T578" si="106">D515</f>
        <v>50kVA超75kVA以下</v>
      </c>
      <c r="U515" s="242" t="str">
        <f t="shared" ref="U515:U578" si="107">C515</f>
        <v>油入変圧器、三相、60Hz</v>
      </c>
    </row>
    <row r="516" spans="1:21">
      <c r="A516" s="261" t="s">
        <v>6093</v>
      </c>
      <c r="B516" s="262" t="s">
        <v>2057</v>
      </c>
      <c r="C516" s="262" t="s">
        <v>7327</v>
      </c>
      <c r="D516" s="262" t="s">
        <v>6132</v>
      </c>
      <c r="E516" s="262" t="str">
        <f t="shared" si="97"/>
        <v>A-15-001変圧器油入変圧器、三相、60Hz75kVA超100kVA以下</v>
      </c>
      <c r="F516" s="260">
        <v>515</v>
      </c>
      <c r="G516" s="263">
        <v>268</v>
      </c>
      <c r="H516" s="262" t="s">
        <v>2060</v>
      </c>
      <c r="I516" s="260"/>
      <c r="J516" s="261"/>
      <c r="K516" s="242" t="str">
        <f t="shared" si="98"/>
        <v>能力A_15_001</v>
      </c>
      <c r="L516" s="242" t="str">
        <f t="shared" si="99"/>
        <v>条件A_15_001</v>
      </c>
      <c r="M516" s="242" t="str">
        <f t="shared" si="100"/>
        <v>変圧器油入変圧器、三相、60Hz</v>
      </c>
      <c r="N516" s="242">
        <f t="shared" si="101"/>
        <v>5</v>
      </c>
      <c r="O516" s="242">
        <f t="shared" si="102"/>
        <v>0</v>
      </c>
      <c r="P516" s="242">
        <f t="shared" si="103"/>
        <v>0</v>
      </c>
      <c r="Q516" s="242">
        <f t="shared" ref="Q516:Q579" si="108">IF(P516=1,1,Q515+O516)</f>
        <v>4</v>
      </c>
      <c r="R516" s="242" t="str">
        <f t="shared" si="104"/>
        <v>能力A_15_0015</v>
      </c>
      <c r="S516" s="242" t="str">
        <f t="shared" si="105"/>
        <v>条件A_15_0014</v>
      </c>
      <c r="T516" s="242" t="str">
        <f t="shared" si="106"/>
        <v>75kVA超100kVA以下</v>
      </c>
      <c r="U516" s="242" t="str">
        <f t="shared" si="107"/>
        <v>油入変圧器、三相、60Hz</v>
      </c>
    </row>
    <row r="517" spans="1:21">
      <c r="A517" s="261" t="s">
        <v>6093</v>
      </c>
      <c r="B517" s="262" t="s">
        <v>2057</v>
      </c>
      <c r="C517" s="262" t="s">
        <v>7327</v>
      </c>
      <c r="D517" s="262" t="s">
        <v>6135</v>
      </c>
      <c r="E517" s="262" t="str">
        <f t="shared" si="97"/>
        <v>A-15-001変圧器油入変圧器、三相、60Hz100kVA超150kVA以下</v>
      </c>
      <c r="F517" s="260">
        <v>516</v>
      </c>
      <c r="G517" s="263">
        <v>366</v>
      </c>
      <c r="H517" s="262" t="s">
        <v>2060</v>
      </c>
      <c r="I517" s="260"/>
      <c r="J517" s="261"/>
      <c r="K517" s="242" t="str">
        <f t="shared" si="98"/>
        <v>能力A_15_001</v>
      </c>
      <c r="L517" s="242" t="str">
        <f t="shared" si="99"/>
        <v>条件A_15_001</v>
      </c>
      <c r="M517" s="242" t="str">
        <f t="shared" si="100"/>
        <v>変圧器油入変圧器、三相、60Hz</v>
      </c>
      <c r="N517" s="242">
        <f t="shared" si="101"/>
        <v>6</v>
      </c>
      <c r="O517" s="242">
        <f t="shared" si="102"/>
        <v>0</v>
      </c>
      <c r="P517" s="242">
        <f t="shared" si="103"/>
        <v>0</v>
      </c>
      <c r="Q517" s="242">
        <f t="shared" si="108"/>
        <v>4</v>
      </c>
      <c r="R517" s="242" t="str">
        <f t="shared" si="104"/>
        <v>能力A_15_0016</v>
      </c>
      <c r="S517" s="242" t="str">
        <f t="shared" si="105"/>
        <v>条件A_15_0014</v>
      </c>
      <c r="T517" s="242" t="str">
        <f t="shared" si="106"/>
        <v>100kVA超150kVA以下</v>
      </c>
      <c r="U517" s="242" t="str">
        <f t="shared" si="107"/>
        <v>油入変圧器、三相、60Hz</v>
      </c>
    </row>
    <row r="518" spans="1:21">
      <c r="A518" s="261" t="s">
        <v>6093</v>
      </c>
      <c r="B518" s="262" t="s">
        <v>2057</v>
      </c>
      <c r="C518" s="262" t="s">
        <v>7327</v>
      </c>
      <c r="D518" s="262" t="s">
        <v>6136</v>
      </c>
      <c r="E518" s="262" t="str">
        <f t="shared" si="97"/>
        <v>A-15-001変圧器油入変圧器、三相、60Hz150kVA超200kVA以下</v>
      </c>
      <c r="F518" s="260">
        <v>517</v>
      </c>
      <c r="G518" s="263">
        <v>330</v>
      </c>
      <c r="H518" s="262" t="s">
        <v>2060</v>
      </c>
      <c r="I518" s="260"/>
      <c r="J518" s="261"/>
      <c r="K518" s="242" t="str">
        <f t="shared" si="98"/>
        <v>能力A_15_001</v>
      </c>
      <c r="L518" s="242" t="str">
        <f t="shared" si="99"/>
        <v>条件A_15_001</v>
      </c>
      <c r="M518" s="242" t="str">
        <f t="shared" si="100"/>
        <v>変圧器油入変圧器、三相、60Hz</v>
      </c>
      <c r="N518" s="242">
        <f t="shared" si="101"/>
        <v>7</v>
      </c>
      <c r="O518" s="242">
        <f t="shared" si="102"/>
        <v>0</v>
      </c>
      <c r="P518" s="242">
        <f t="shared" si="103"/>
        <v>0</v>
      </c>
      <c r="Q518" s="242">
        <f t="shared" si="108"/>
        <v>4</v>
      </c>
      <c r="R518" s="242" t="str">
        <f t="shared" si="104"/>
        <v>能力A_15_0017</v>
      </c>
      <c r="S518" s="242" t="str">
        <f t="shared" si="105"/>
        <v>条件A_15_0014</v>
      </c>
      <c r="T518" s="242" t="str">
        <f t="shared" si="106"/>
        <v>150kVA超200kVA以下</v>
      </c>
      <c r="U518" s="242" t="str">
        <f t="shared" si="107"/>
        <v>油入変圧器、三相、60Hz</v>
      </c>
    </row>
    <row r="519" spans="1:21">
      <c r="A519" s="261" t="s">
        <v>6093</v>
      </c>
      <c r="B519" s="262" t="s">
        <v>2057</v>
      </c>
      <c r="C519" s="262" t="s">
        <v>7327</v>
      </c>
      <c r="D519" s="262" t="s">
        <v>6119</v>
      </c>
      <c r="E519" s="262" t="str">
        <f t="shared" si="97"/>
        <v>A-15-001変圧器油入変圧器、三相、60Hz200kVA超300kVA以下</v>
      </c>
      <c r="F519" s="260">
        <v>518</v>
      </c>
      <c r="G519" s="263">
        <v>549</v>
      </c>
      <c r="H519" s="262" t="s">
        <v>2060</v>
      </c>
      <c r="I519" s="260"/>
      <c r="J519" s="261"/>
      <c r="K519" s="242" t="str">
        <f t="shared" si="98"/>
        <v>能力A_15_001</v>
      </c>
      <c r="L519" s="242" t="str">
        <f t="shared" si="99"/>
        <v>条件A_15_001</v>
      </c>
      <c r="M519" s="242" t="str">
        <f t="shared" si="100"/>
        <v>変圧器油入変圧器、三相、60Hz</v>
      </c>
      <c r="N519" s="242">
        <f t="shared" si="101"/>
        <v>8</v>
      </c>
      <c r="O519" s="242">
        <f t="shared" si="102"/>
        <v>0</v>
      </c>
      <c r="P519" s="242">
        <f t="shared" si="103"/>
        <v>0</v>
      </c>
      <c r="Q519" s="242">
        <f t="shared" si="108"/>
        <v>4</v>
      </c>
      <c r="R519" s="242" t="str">
        <f t="shared" si="104"/>
        <v>能力A_15_0018</v>
      </c>
      <c r="S519" s="242" t="str">
        <f t="shared" si="105"/>
        <v>条件A_15_0014</v>
      </c>
      <c r="T519" s="242" t="str">
        <f t="shared" si="106"/>
        <v>200kVA超300kVA以下</v>
      </c>
      <c r="U519" s="242" t="str">
        <f t="shared" si="107"/>
        <v>油入変圧器、三相、60Hz</v>
      </c>
    </row>
    <row r="520" spans="1:21">
      <c r="A520" s="261" t="s">
        <v>6093</v>
      </c>
      <c r="B520" s="262" t="s">
        <v>2057</v>
      </c>
      <c r="C520" s="262" t="s">
        <v>7327</v>
      </c>
      <c r="D520" s="262" t="s">
        <v>6137</v>
      </c>
      <c r="E520" s="262" t="str">
        <f t="shared" si="97"/>
        <v>A-15-001変圧器油入変圧器、三相、60Hz300kVA超500kVA以下</v>
      </c>
      <c r="F520" s="260">
        <v>519</v>
      </c>
      <c r="G520" s="263">
        <v>820</v>
      </c>
      <c r="H520" s="262" t="s">
        <v>2060</v>
      </c>
      <c r="I520" s="260"/>
      <c r="J520" s="261"/>
      <c r="K520" s="242" t="str">
        <f t="shared" si="98"/>
        <v>能力A_15_001</v>
      </c>
      <c r="L520" s="242" t="str">
        <f t="shared" si="99"/>
        <v>条件A_15_001</v>
      </c>
      <c r="M520" s="242" t="str">
        <f t="shared" si="100"/>
        <v>変圧器油入変圧器、三相、60Hz</v>
      </c>
      <c r="N520" s="242">
        <f t="shared" si="101"/>
        <v>9</v>
      </c>
      <c r="O520" s="242">
        <f t="shared" si="102"/>
        <v>0</v>
      </c>
      <c r="P520" s="242">
        <f t="shared" si="103"/>
        <v>0</v>
      </c>
      <c r="Q520" s="242">
        <f t="shared" si="108"/>
        <v>4</v>
      </c>
      <c r="R520" s="242" t="str">
        <f t="shared" si="104"/>
        <v>能力A_15_0019</v>
      </c>
      <c r="S520" s="242" t="str">
        <f t="shared" si="105"/>
        <v>条件A_15_0014</v>
      </c>
      <c r="T520" s="242" t="str">
        <f t="shared" si="106"/>
        <v>300kVA超500kVA以下</v>
      </c>
      <c r="U520" s="242" t="str">
        <f t="shared" si="107"/>
        <v>油入変圧器、三相、60Hz</v>
      </c>
    </row>
    <row r="521" spans="1:21">
      <c r="A521" s="261" t="s">
        <v>6093</v>
      </c>
      <c r="B521" s="262" t="s">
        <v>2057</v>
      </c>
      <c r="C521" s="262" t="s">
        <v>7327</v>
      </c>
      <c r="D521" s="262" t="s">
        <v>6138</v>
      </c>
      <c r="E521" s="262" t="str">
        <f t="shared" si="97"/>
        <v>A-15-001変圧器油入変圧器、三相、60Hz500kVA超750kVA以下</v>
      </c>
      <c r="F521" s="260">
        <v>520</v>
      </c>
      <c r="G521" s="263">
        <v>1450</v>
      </c>
      <c r="H521" s="262" t="s">
        <v>2060</v>
      </c>
      <c r="I521" s="260"/>
      <c r="J521" s="261"/>
      <c r="K521" s="242" t="str">
        <f t="shared" si="98"/>
        <v>能力A_15_001</v>
      </c>
      <c r="L521" s="242" t="str">
        <f t="shared" si="99"/>
        <v>条件A_15_001</v>
      </c>
      <c r="M521" s="242" t="str">
        <f t="shared" si="100"/>
        <v>変圧器油入変圧器、三相、60Hz</v>
      </c>
      <c r="N521" s="242">
        <f t="shared" si="101"/>
        <v>10</v>
      </c>
      <c r="O521" s="242">
        <f t="shared" si="102"/>
        <v>0</v>
      </c>
      <c r="P521" s="242">
        <f t="shared" si="103"/>
        <v>0</v>
      </c>
      <c r="Q521" s="242">
        <f t="shared" si="108"/>
        <v>4</v>
      </c>
      <c r="R521" s="242" t="str">
        <f t="shared" si="104"/>
        <v>能力A_15_00110</v>
      </c>
      <c r="S521" s="242" t="str">
        <f t="shared" si="105"/>
        <v>条件A_15_0014</v>
      </c>
      <c r="T521" s="242" t="str">
        <f t="shared" si="106"/>
        <v>500kVA超750kVA以下</v>
      </c>
      <c r="U521" s="242" t="str">
        <f t="shared" si="107"/>
        <v>油入変圧器、三相、60Hz</v>
      </c>
    </row>
    <row r="522" spans="1:21">
      <c r="A522" s="261" t="s">
        <v>6093</v>
      </c>
      <c r="B522" s="262" t="s">
        <v>2057</v>
      </c>
      <c r="C522" s="262" t="s">
        <v>7327</v>
      </c>
      <c r="D522" s="262" t="s">
        <v>6143</v>
      </c>
      <c r="E522" s="262" t="str">
        <f t="shared" si="97"/>
        <v>A-15-001変圧器油入変圧器、三相、60Hz750kVA超1000kVA以下</v>
      </c>
      <c r="F522" s="260">
        <v>521</v>
      </c>
      <c r="G522" s="263">
        <v>1890</v>
      </c>
      <c r="H522" s="262" t="s">
        <v>2060</v>
      </c>
      <c r="I522" s="260"/>
      <c r="J522" s="261"/>
      <c r="K522" s="242" t="str">
        <f t="shared" si="98"/>
        <v>能力A_15_001</v>
      </c>
      <c r="L522" s="242" t="str">
        <f t="shared" si="99"/>
        <v>条件A_15_001</v>
      </c>
      <c r="M522" s="242" t="str">
        <f t="shared" si="100"/>
        <v>変圧器油入変圧器、三相、60Hz</v>
      </c>
      <c r="N522" s="242">
        <f t="shared" si="101"/>
        <v>11</v>
      </c>
      <c r="O522" s="242">
        <f t="shared" si="102"/>
        <v>0</v>
      </c>
      <c r="P522" s="242">
        <f t="shared" si="103"/>
        <v>0</v>
      </c>
      <c r="Q522" s="242">
        <f t="shared" si="108"/>
        <v>4</v>
      </c>
      <c r="R522" s="242" t="str">
        <f t="shared" si="104"/>
        <v>能力A_15_00111</v>
      </c>
      <c r="S522" s="242" t="str">
        <f t="shared" si="105"/>
        <v>条件A_15_0014</v>
      </c>
      <c r="T522" s="242" t="str">
        <f t="shared" si="106"/>
        <v>750kVA超1000kVA以下</v>
      </c>
      <c r="U522" s="242" t="str">
        <f t="shared" si="107"/>
        <v>油入変圧器、三相、60Hz</v>
      </c>
    </row>
    <row r="523" spans="1:21">
      <c r="A523" s="261" t="s">
        <v>6093</v>
      </c>
      <c r="B523" s="262" t="s">
        <v>2057</v>
      </c>
      <c r="C523" s="262" t="s">
        <v>7327</v>
      </c>
      <c r="D523" s="262" t="s">
        <v>6144</v>
      </c>
      <c r="E523" s="262" t="str">
        <f t="shared" si="97"/>
        <v>A-15-001変圧器油入変圧器、三相、60Hz1000kVA超1500kVA以下</v>
      </c>
      <c r="F523" s="260">
        <v>522</v>
      </c>
      <c r="G523" s="263">
        <v>2600</v>
      </c>
      <c r="H523" s="262" t="s">
        <v>2060</v>
      </c>
      <c r="I523" s="260"/>
      <c r="J523" s="261"/>
      <c r="K523" s="242" t="str">
        <f t="shared" si="98"/>
        <v>能力A_15_001</v>
      </c>
      <c r="L523" s="242" t="str">
        <f t="shared" si="99"/>
        <v>条件A_15_001</v>
      </c>
      <c r="M523" s="242" t="str">
        <f t="shared" si="100"/>
        <v>変圧器油入変圧器、三相、60Hz</v>
      </c>
      <c r="N523" s="242">
        <f t="shared" si="101"/>
        <v>12</v>
      </c>
      <c r="O523" s="242">
        <f t="shared" si="102"/>
        <v>0</v>
      </c>
      <c r="P523" s="242">
        <f t="shared" si="103"/>
        <v>0</v>
      </c>
      <c r="Q523" s="242">
        <f t="shared" si="108"/>
        <v>4</v>
      </c>
      <c r="R523" s="242" t="str">
        <f t="shared" si="104"/>
        <v>能力A_15_00112</v>
      </c>
      <c r="S523" s="242" t="str">
        <f t="shared" si="105"/>
        <v>条件A_15_0014</v>
      </c>
      <c r="T523" s="242" t="str">
        <f t="shared" si="106"/>
        <v>1000kVA超1500kVA以下</v>
      </c>
      <c r="U523" s="242" t="str">
        <f t="shared" si="107"/>
        <v>油入変圧器、三相、60Hz</v>
      </c>
    </row>
    <row r="524" spans="1:21">
      <c r="A524" s="261" t="s">
        <v>6093</v>
      </c>
      <c r="B524" s="262" t="s">
        <v>2057</v>
      </c>
      <c r="C524" s="262" t="s">
        <v>7327</v>
      </c>
      <c r="D524" s="262" t="s">
        <v>6147</v>
      </c>
      <c r="E524" s="262" t="str">
        <f t="shared" si="97"/>
        <v>A-15-001変圧器油入変圧器、三相、60Hz1500kVA超2000kVA以下</v>
      </c>
      <c r="F524" s="260">
        <v>523</v>
      </c>
      <c r="G524" s="263">
        <v>3365</v>
      </c>
      <c r="H524" s="262" t="s">
        <v>2060</v>
      </c>
      <c r="I524" s="260"/>
      <c r="J524" s="261"/>
      <c r="K524" s="242" t="str">
        <f t="shared" si="98"/>
        <v>能力A_15_001</v>
      </c>
      <c r="L524" s="242" t="str">
        <f t="shared" si="99"/>
        <v>条件A_15_001</v>
      </c>
      <c r="M524" s="242" t="str">
        <f t="shared" si="100"/>
        <v>変圧器油入変圧器、三相、60Hz</v>
      </c>
      <c r="N524" s="242">
        <f t="shared" si="101"/>
        <v>13</v>
      </c>
      <c r="O524" s="242">
        <f t="shared" si="102"/>
        <v>0</v>
      </c>
      <c r="P524" s="242">
        <f t="shared" si="103"/>
        <v>0</v>
      </c>
      <c r="Q524" s="242">
        <f t="shared" si="108"/>
        <v>4</v>
      </c>
      <c r="R524" s="242" t="str">
        <f t="shared" si="104"/>
        <v>能力A_15_00113</v>
      </c>
      <c r="S524" s="242" t="str">
        <f t="shared" si="105"/>
        <v>条件A_15_0014</v>
      </c>
      <c r="T524" s="242" t="str">
        <f t="shared" si="106"/>
        <v>1500kVA超2000kVA以下</v>
      </c>
      <c r="U524" s="242" t="str">
        <f t="shared" si="107"/>
        <v>油入変圧器、三相、60Hz</v>
      </c>
    </row>
    <row r="525" spans="1:21">
      <c r="A525" s="261" t="s">
        <v>6093</v>
      </c>
      <c r="B525" s="262" t="s">
        <v>2057</v>
      </c>
      <c r="C525" s="262" t="s">
        <v>6150</v>
      </c>
      <c r="D525" s="262" t="s">
        <v>9877</v>
      </c>
      <c r="E525" s="262" t="str">
        <f t="shared" si="97"/>
        <v>A-15-001変圧器モールド変圧器、単相、50Hz10kVA以下</v>
      </c>
      <c r="F525" s="260">
        <v>524</v>
      </c>
      <c r="G525" s="263">
        <v>77</v>
      </c>
      <c r="H525" s="262" t="s">
        <v>2060</v>
      </c>
      <c r="I525" s="260"/>
      <c r="J525" s="261"/>
      <c r="K525" s="242" t="str">
        <f t="shared" si="98"/>
        <v>能力A_15_001</v>
      </c>
      <c r="L525" s="242" t="str">
        <f t="shared" si="99"/>
        <v>条件A_15_001</v>
      </c>
      <c r="M525" s="242" t="str">
        <f t="shared" si="100"/>
        <v>変圧器モールド変圧器、単相、50Hz</v>
      </c>
      <c r="N525" s="242">
        <f t="shared" si="101"/>
        <v>1</v>
      </c>
      <c r="O525" s="242">
        <f t="shared" si="102"/>
        <v>1</v>
      </c>
      <c r="P525" s="242">
        <f t="shared" si="103"/>
        <v>0</v>
      </c>
      <c r="Q525" s="242">
        <f t="shared" si="108"/>
        <v>5</v>
      </c>
      <c r="R525" s="242" t="str">
        <f t="shared" si="104"/>
        <v>能力A_15_0011</v>
      </c>
      <c r="S525" s="242" t="str">
        <f t="shared" si="105"/>
        <v>条件A_15_0015</v>
      </c>
      <c r="T525" s="242" t="str">
        <f t="shared" si="106"/>
        <v>10kVA以下</v>
      </c>
      <c r="U525" s="242" t="str">
        <f t="shared" si="107"/>
        <v>モールド変圧器、単相、50Hz</v>
      </c>
    </row>
    <row r="526" spans="1:21">
      <c r="A526" s="261" t="s">
        <v>6093</v>
      </c>
      <c r="B526" s="262" t="s">
        <v>2057</v>
      </c>
      <c r="C526" s="262" t="s">
        <v>6150</v>
      </c>
      <c r="D526" s="262" t="s">
        <v>6094</v>
      </c>
      <c r="E526" s="262" t="str">
        <f t="shared" si="97"/>
        <v>A-15-001変圧器モールド変圧器、単相、50Hz10kVA超20kVA以下</v>
      </c>
      <c r="F526" s="260">
        <v>525</v>
      </c>
      <c r="G526" s="263">
        <v>115</v>
      </c>
      <c r="H526" s="262" t="s">
        <v>2060</v>
      </c>
      <c r="I526" s="260"/>
      <c r="J526" s="261"/>
      <c r="K526" s="242" t="str">
        <f t="shared" si="98"/>
        <v>能力A_15_001</v>
      </c>
      <c r="L526" s="242" t="str">
        <f t="shared" si="99"/>
        <v>条件A_15_001</v>
      </c>
      <c r="M526" s="242" t="str">
        <f t="shared" si="100"/>
        <v>変圧器モールド変圧器、単相、50Hz</v>
      </c>
      <c r="N526" s="242">
        <f t="shared" si="101"/>
        <v>2</v>
      </c>
      <c r="O526" s="242">
        <f t="shared" si="102"/>
        <v>0</v>
      </c>
      <c r="P526" s="242">
        <f t="shared" si="103"/>
        <v>0</v>
      </c>
      <c r="Q526" s="242">
        <f t="shared" si="108"/>
        <v>5</v>
      </c>
      <c r="R526" s="242" t="str">
        <f t="shared" si="104"/>
        <v>能力A_15_0012</v>
      </c>
      <c r="S526" s="242" t="str">
        <f t="shared" si="105"/>
        <v>条件A_15_0015</v>
      </c>
      <c r="T526" s="242" t="str">
        <f t="shared" si="106"/>
        <v>10kVA超20kVA以下</v>
      </c>
      <c r="U526" s="242" t="str">
        <f t="shared" si="107"/>
        <v>モールド変圧器、単相、50Hz</v>
      </c>
    </row>
    <row r="527" spans="1:21">
      <c r="A527" s="261" t="s">
        <v>6093</v>
      </c>
      <c r="B527" s="262" t="s">
        <v>2057</v>
      </c>
      <c r="C527" s="262" t="s">
        <v>6150</v>
      </c>
      <c r="D527" s="262" t="s">
        <v>6108</v>
      </c>
      <c r="E527" s="262" t="str">
        <f t="shared" si="97"/>
        <v>A-15-001変圧器モールド変圧器、単相、50Hz20kVA超30kVA以下</v>
      </c>
      <c r="F527" s="260">
        <v>526</v>
      </c>
      <c r="G527" s="263">
        <v>160</v>
      </c>
      <c r="H527" s="262" t="s">
        <v>2060</v>
      </c>
      <c r="I527" s="260"/>
      <c r="J527" s="261"/>
      <c r="K527" s="242" t="str">
        <f t="shared" si="98"/>
        <v>能力A_15_001</v>
      </c>
      <c r="L527" s="242" t="str">
        <f t="shared" si="99"/>
        <v>条件A_15_001</v>
      </c>
      <c r="M527" s="242" t="str">
        <f t="shared" si="100"/>
        <v>変圧器モールド変圧器、単相、50Hz</v>
      </c>
      <c r="N527" s="242">
        <f t="shared" si="101"/>
        <v>3</v>
      </c>
      <c r="O527" s="242">
        <f t="shared" si="102"/>
        <v>0</v>
      </c>
      <c r="P527" s="242">
        <f t="shared" si="103"/>
        <v>0</v>
      </c>
      <c r="Q527" s="242">
        <f t="shared" si="108"/>
        <v>5</v>
      </c>
      <c r="R527" s="242" t="str">
        <f t="shared" si="104"/>
        <v>能力A_15_0013</v>
      </c>
      <c r="S527" s="242" t="str">
        <f t="shared" si="105"/>
        <v>条件A_15_0015</v>
      </c>
      <c r="T527" s="242" t="str">
        <f t="shared" si="106"/>
        <v>20kVA超30kVA以下</v>
      </c>
      <c r="U527" s="242" t="str">
        <f t="shared" si="107"/>
        <v>モールド変圧器、単相、50Hz</v>
      </c>
    </row>
    <row r="528" spans="1:21">
      <c r="A528" s="261" t="s">
        <v>6093</v>
      </c>
      <c r="B528" s="262" t="s">
        <v>2057</v>
      </c>
      <c r="C528" s="262" t="s">
        <v>6150</v>
      </c>
      <c r="D528" s="262" t="s">
        <v>6112</v>
      </c>
      <c r="E528" s="262" t="str">
        <f t="shared" si="97"/>
        <v>A-15-001変圧器モールド変圧器、単相、50Hz30kVA超50kVA以下</v>
      </c>
      <c r="F528" s="260">
        <v>527</v>
      </c>
      <c r="G528" s="263">
        <v>155</v>
      </c>
      <c r="H528" s="262" t="s">
        <v>2060</v>
      </c>
      <c r="I528" s="260"/>
      <c r="J528" s="261"/>
      <c r="K528" s="242" t="str">
        <f t="shared" si="98"/>
        <v>能力A_15_001</v>
      </c>
      <c r="L528" s="242" t="str">
        <f t="shared" si="99"/>
        <v>条件A_15_001</v>
      </c>
      <c r="M528" s="242" t="str">
        <f t="shared" si="100"/>
        <v>変圧器モールド変圧器、単相、50Hz</v>
      </c>
      <c r="N528" s="242">
        <f t="shared" si="101"/>
        <v>4</v>
      </c>
      <c r="O528" s="242">
        <f t="shared" si="102"/>
        <v>0</v>
      </c>
      <c r="P528" s="242">
        <f t="shared" si="103"/>
        <v>0</v>
      </c>
      <c r="Q528" s="242">
        <f t="shared" si="108"/>
        <v>5</v>
      </c>
      <c r="R528" s="242" t="str">
        <f t="shared" si="104"/>
        <v>能力A_15_0014</v>
      </c>
      <c r="S528" s="242" t="str">
        <f t="shared" si="105"/>
        <v>条件A_15_0015</v>
      </c>
      <c r="T528" s="242" t="str">
        <f t="shared" si="106"/>
        <v>30kVA超50kVA以下</v>
      </c>
      <c r="U528" s="242" t="str">
        <f t="shared" si="107"/>
        <v>モールド変圧器、単相、50Hz</v>
      </c>
    </row>
    <row r="529" spans="1:21">
      <c r="A529" s="261" t="s">
        <v>6093</v>
      </c>
      <c r="B529" s="262" t="s">
        <v>2057</v>
      </c>
      <c r="C529" s="262" t="s">
        <v>6150</v>
      </c>
      <c r="D529" s="262" t="s">
        <v>6113</v>
      </c>
      <c r="E529" s="262" t="str">
        <f t="shared" si="97"/>
        <v>A-15-001変圧器モールド変圧器、単相、50Hz50kVA超75kVA以下</v>
      </c>
      <c r="F529" s="260">
        <v>528</v>
      </c>
      <c r="G529" s="263">
        <v>181</v>
      </c>
      <c r="H529" s="262" t="s">
        <v>2060</v>
      </c>
      <c r="I529" s="260"/>
      <c r="J529" s="261"/>
      <c r="K529" s="242" t="str">
        <f t="shared" si="98"/>
        <v>能力A_15_001</v>
      </c>
      <c r="L529" s="242" t="str">
        <f t="shared" si="99"/>
        <v>条件A_15_001</v>
      </c>
      <c r="M529" s="242" t="str">
        <f t="shared" si="100"/>
        <v>変圧器モールド変圧器、単相、50Hz</v>
      </c>
      <c r="N529" s="242">
        <f t="shared" si="101"/>
        <v>5</v>
      </c>
      <c r="O529" s="242">
        <f t="shared" si="102"/>
        <v>0</v>
      </c>
      <c r="P529" s="242">
        <f t="shared" si="103"/>
        <v>0</v>
      </c>
      <c r="Q529" s="242">
        <f t="shared" si="108"/>
        <v>5</v>
      </c>
      <c r="R529" s="242" t="str">
        <f t="shared" si="104"/>
        <v>能力A_15_0015</v>
      </c>
      <c r="S529" s="242" t="str">
        <f t="shared" si="105"/>
        <v>条件A_15_0015</v>
      </c>
      <c r="T529" s="242" t="str">
        <f t="shared" si="106"/>
        <v>50kVA超75kVA以下</v>
      </c>
      <c r="U529" s="242" t="str">
        <f t="shared" si="107"/>
        <v>モールド変圧器、単相、50Hz</v>
      </c>
    </row>
    <row r="530" spans="1:21">
      <c r="A530" s="261" t="s">
        <v>6093</v>
      </c>
      <c r="B530" s="262" t="s">
        <v>2057</v>
      </c>
      <c r="C530" s="262" t="s">
        <v>6150</v>
      </c>
      <c r="D530" s="262" t="s">
        <v>6132</v>
      </c>
      <c r="E530" s="262" t="str">
        <f t="shared" si="97"/>
        <v>A-15-001変圧器モールド変圧器、単相、50Hz75kVA超100kVA以下</v>
      </c>
      <c r="F530" s="260">
        <v>529</v>
      </c>
      <c r="G530" s="263">
        <v>223</v>
      </c>
      <c r="H530" s="262" t="s">
        <v>2060</v>
      </c>
      <c r="I530" s="260"/>
      <c r="J530" s="261"/>
      <c r="K530" s="242" t="str">
        <f t="shared" si="98"/>
        <v>能力A_15_001</v>
      </c>
      <c r="L530" s="242" t="str">
        <f t="shared" si="99"/>
        <v>条件A_15_001</v>
      </c>
      <c r="M530" s="242" t="str">
        <f t="shared" si="100"/>
        <v>変圧器モールド変圧器、単相、50Hz</v>
      </c>
      <c r="N530" s="242">
        <f t="shared" si="101"/>
        <v>6</v>
      </c>
      <c r="O530" s="242">
        <f t="shared" si="102"/>
        <v>0</v>
      </c>
      <c r="P530" s="242">
        <f t="shared" si="103"/>
        <v>0</v>
      </c>
      <c r="Q530" s="242">
        <f t="shared" si="108"/>
        <v>5</v>
      </c>
      <c r="R530" s="242" t="str">
        <f t="shared" si="104"/>
        <v>能力A_15_0016</v>
      </c>
      <c r="S530" s="242" t="str">
        <f t="shared" si="105"/>
        <v>条件A_15_0015</v>
      </c>
      <c r="T530" s="242" t="str">
        <f t="shared" si="106"/>
        <v>75kVA超100kVA以下</v>
      </c>
      <c r="U530" s="242" t="str">
        <f t="shared" si="107"/>
        <v>モールド変圧器、単相、50Hz</v>
      </c>
    </row>
    <row r="531" spans="1:21">
      <c r="A531" s="261" t="s">
        <v>6093</v>
      </c>
      <c r="B531" s="262" t="s">
        <v>2057</v>
      </c>
      <c r="C531" s="262" t="s">
        <v>6150</v>
      </c>
      <c r="D531" s="262" t="s">
        <v>6135</v>
      </c>
      <c r="E531" s="262" t="str">
        <f t="shared" si="97"/>
        <v>A-15-001変圧器モールド変圧器、単相、50Hz100kVA超150kVA以下</v>
      </c>
      <c r="F531" s="260">
        <v>530</v>
      </c>
      <c r="G531" s="263">
        <v>289</v>
      </c>
      <c r="H531" s="262" t="s">
        <v>2060</v>
      </c>
      <c r="I531" s="260"/>
      <c r="J531" s="261"/>
      <c r="K531" s="242" t="str">
        <f t="shared" si="98"/>
        <v>能力A_15_001</v>
      </c>
      <c r="L531" s="242" t="str">
        <f t="shared" si="99"/>
        <v>条件A_15_001</v>
      </c>
      <c r="M531" s="242" t="str">
        <f t="shared" si="100"/>
        <v>変圧器モールド変圧器、単相、50Hz</v>
      </c>
      <c r="N531" s="242">
        <f t="shared" si="101"/>
        <v>7</v>
      </c>
      <c r="O531" s="242">
        <f t="shared" si="102"/>
        <v>0</v>
      </c>
      <c r="P531" s="242">
        <f t="shared" si="103"/>
        <v>0</v>
      </c>
      <c r="Q531" s="242">
        <f t="shared" si="108"/>
        <v>5</v>
      </c>
      <c r="R531" s="242" t="str">
        <f t="shared" si="104"/>
        <v>能力A_15_0017</v>
      </c>
      <c r="S531" s="242" t="str">
        <f t="shared" si="105"/>
        <v>条件A_15_0015</v>
      </c>
      <c r="T531" s="242" t="str">
        <f t="shared" si="106"/>
        <v>100kVA超150kVA以下</v>
      </c>
      <c r="U531" s="242" t="str">
        <f t="shared" si="107"/>
        <v>モールド変圧器、単相、50Hz</v>
      </c>
    </row>
    <row r="532" spans="1:21">
      <c r="A532" s="261" t="s">
        <v>6093</v>
      </c>
      <c r="B532" s="262" t="s">
        <v>2057</v>
      </c>
      <c r="C532" s="262" t="s">
        <v>6150</v>
      </c>
      <c r="D532" s="262" t="s">
        <v>6136</v>
      </c>
      <c r="E532" s="262" t="str">
        <f t="shared" si="97"/>
        <v>A-15-001変圧器モールド変圧器、単相、50Hz150kVA超200kVA以下</v>
      </c>
      <c r="F532" s="260">
        <v>531</v>
      </c>
      <c r="G532" s="263">
        <v>369</v>
      </c>
      <c r="H532" s="262" t="s">
        <v>2060</v>
      </c>
      <c r="I532" s="260"/>
      <c r="J532" s="261"/>
      <c r="K532" s="242" t="str">
        <f t="shared" si="98"/>
        <v>能力A_15_001</v>
      </c>
      <c r="L532" s="242" t="str">
        <f t="shared" si="99"/>
        <v>条件A_15_001</v>
      </c>
      <c r="M532" s="242" t="str">
        <f t="shared" si="100"/>
        <v>変圧器モールド変圧器、単相、50Hz</v>
      </c>
      <c r="N532" s="242">
        <f t="shared" si="101"/>
        <v>8</v>
      </c>
      <c r="O532" s="242">
        <f t="shared" si="102"/>
        <v>0</v>
      </c>
      <c r="P532" s="242">
        <f t="shared" si="103"/>
        <v>0</v>
      </c>
      <c r="Q532" s="242">
        <f t="shared" si="108"/>
        <v>5</v>
      </c>
      <c r="R532" s="242" t="str">
        <f t="shared" si="104"/>
        <v>能力A_15_0018</v>
      </c>
      <c r="S532" s="242" t="str">
        <f t="shared" si="105"/>
        <v>条件A_15_0015</v>
      </c>
      <c r="T532" s="242" t="str">
        <f t="shared" si="106"/>
        <v>150kVA超200kVA以下</v>
      </c>
      <c r="U532" s="242" t="str">
        <f t="shared" si="107"/>
        <v>モールド変圧器、単相、50Hz</v>
      </c>
    </row>
    <row r="533" spans="1:21">
      <c r="A533" s="261" t="s">
        <v>6093</v>
      </c>
      <c r="B533" s="262" t="s">
        <v>2057</v>
      </c>
      <c r="C533" s="262" t="s">
        <v>6150</v>
      </c>
      <c r="D533" s="262" t="s">
        <v>6119</v>
      </c>
      <c r="E533" s="262" t="str">
        <f t="shared" si="97"/>
        <v>A-15-001変圧器モールド変圧器、単相、50Hz200kVA超300kVA以下</v>
      </c>
      <c r="F533" s="260">
        <v>532</v>
      </c>
      <c r="G533" s="263">
        <v>496</v>
      </c>
      <c r="H533" s="262" t="s">
        <v>2060</v>
      </c>
      <c r="I533" s="260"/>
      <c r="J533" s="261"/>
      <c r="K533" s="242" t="str">
        <f t="shared" si="98"/>
        <v>能力A_15_001</v>
      </c>
      <c r="L533" s="242" t="str">
        <f t="shared" si="99"/>
        <v>条件A_15_001</v>
      </c>
      <c r="M533" s="242" t="str">
        <f t="shared" si="100"/>
        <v>変圧器モールド変圧器、単相、50Hz</v>
      </c>
      <c r="N533" s="242">
        <f t="shared" si="101"/>
        <v>9</v>
      </c>
      <c r="O533" s="242">
        <f t="shared" si="102"/>
        <v>0</v>
      </c>
      <c r="P533" s="242">
        <f t="shared" si="103"/>
        <v>0</v>
      </c>
      <c r="Q533" s="242">
        <f t="shared" si="108"/>
        <v>5</v>
      </c>
      <c r="R533" s="242" t="str">
        <f t="shared" si="104"/>
        <v>能力A_15_0019</v>
      </c>
      <c r="S533" s="242" t="str">
        <f t="shared" si="105"/>
        <v>条件A_15_0015</v>
      </c>
      <c r="T533" s="242" t="str">
        <f t="shared" si="106"/>
        <v>200kVA超300kVA以下</v>
      </c>
      <c r="U533" s="242" t="str">
        <f t="shared" si="107"/>
        <v>モールド変圧器、単相、50Hz</v>
      </c>
    </row>
    <row r="534" spans="1:21">
      <c r="A534" s="261" t="s">
        <v>6093</v>
      </c>
      <c r="B534" s="262" t="s">
        <v>2057</v>
      </c>
      <c r="C534" s="262" t="s">
        <v>6150</v>
      </c>
      <c r="D534" s="262" t="s">
        <v>6137</v>
      </c>
      <c r="E534" s="262" t="str">
        <f t="shared" si="97"/>
        <v>A-15-001変圧器モールド変圧器、単相、50Hz300kVA超500kVA以下</v>
      </c>
      <c r="F534" s="260">
        <v>533</v>
      </c>
      <c r="G534" s="263">
        <v>774</v>
      </c>
      <c r="H534" s="262" t="s">
        <v>2060</v>
      </c>
      <c r="I534" s="260"/>
      <c r="J534" s="261"/>
      <c r="K534" s="242" t="str">
        <f t="shared" si="98"/>
        <v>能力A_15_001</v>
      </c>
      <c r="L534" s="242" t="str">
        <f t="shared" si="99"/>
        <v>条件A_15_001</v>
      </c>
      <c r="M534" s="242" t="str">
        <f t="shared" si="100"/>
        <v>変圧器モールド変圧器、単相、50Hz</v>
      </c>
      <c r="N534" s="242">
        <f t="shared" si="101"/>
        <v>10</v>
      </c>
      <c r="O534" s="242">
        <f t="shared" si="102"/>
        <v>0</v>
      </c>
      <c r="P534" s="242">
        <f t="shared" si="103"/>
        <v>0</v>
      </c>
      <c r="Q534" s="242">
        <f t="shared" si="108"/>
        <v>5</v>
      </c>
      <c r="R534" s="242" t="str">
        <f t="shared" si="104"/>
        <v>能力A_15_00110</v>
      </c>
      <c r="S534" s="242" t="str">
        <f t="shared" si="105"/>
        <v>条件A_15_0015</v>
      </c>
      <c r="T534" s="242" t="str">
        <f t="shared" si="106"/>
        <v>300kVA超500kVA以下</v>
      </c>
      <c r="U534" s="242" t="str">
        <f t="shared" si="107"/>
        <v>モールド変圧器、単相、50Hz</v>
      </c>
    </row>
    <row r="535" spans="1:21">
      <c r="A535" s="261" t="s">
        <v>6093</v>
      </c>
      <c r="B535" s="262" t="s">
        <v>2057</v>
      </c>
      <c r="C535" s="262" t="s">
        <v>7329</v>
      </c>
      <c r="D535" s="262" t="s">
        <v>9877</v>
      </c>
      <c r="E535" s="262" t="str">
        <f t="shared" si="97"/>
        <v>A-15-001変圧器モールド変圧器、単相、60Hz10kVA以下</v>
      </c>
      <c r="F535" s="260">
        <v>534</v>
      </c>
      <c r="G535" s="263">
        <v>72</v>
      </c>
      <c r="H535" s="262" t="s">
        <v>2060</v>
      </c>
      <c r="I535" s="260"/>
      <c r="J535" s="261"/>
      <c r="K535" s="242" t="str">
        <f t="shared" si="98"/>
        <v>能力A_15_001</v>
      </c>
      <c r="L535" s="242" t="str">
        <f t="shared" si="99"/>
        <v>条件A_15_001</v>
      </c>
      <c r="M535" s="242" t="str">
        <f t="shared" si="100"/>
        <v>変圧器モールド変圧器、単相、60Hz</v>
      </c>
      <c r="N535" s="242">
        <f t="shared" si="101"/>
        <v>1</v>
      </c>
      <c r="O535" s="242">
        <f t="shared" si="102"/>
        <v>1</v>
      </c>
      <c r="P535" s="242">
        <f t="shared" si="103"/>
        <v>0</v>
      </c>
      <c r="Q535" s="242">
        <f t="shared" si="108"/>
        <v>6</v>
      </c>
      <c r="R535" s="242" t="str">
        <f t="shared" si="104"/>
        <v>能力A_15_0011</v>
      </c>
      <c r="S535" s="242" t="str">
        <f t="shared" si="105"/>
        <v>条件A_15_0016</v>
      </c>
      <c r="T535" s="242" t="str">
        <f t="shared" si="106"/>
        <v>10kVA以下</v>
      </c>
      <c r="U535" s="242" t="str">
        <f t="shared" si="107"/>
        <v>モールド変圧器、単相、60Hz</v>
      </c>
    </row>
    <row r="536" spans="1:21">
      <c r="A536" s="261" t="s">
        <v>6093</v>
      </c>
      <c r="B536" s="262" t="s">
        <v>2057</v>
      </c>
      <c r="C536" s="262" t="s">
        <v>7329</v>
      </c>
      <c r="D536" s="262" t="s">
        <v>6094</v>
      </c>
      <c r="E536" s="262" t="str">
        <f t="shared" si="97"/>
        <v>A-15-001変圧器モールド変圧器、単相、60Hz10kVA超20kVA以下</v>
      </c>
      <c r="F536" s="260">
        <v>535</v>
      </c>
      <c r="G536" s="263">
        <v>110</v>
      </c>
      <c r="H536" s="262" t="s">
        <v>2060</v>
      </c>
      <c r="I536" s="260"/>
      <c r="J536" s="261"/>
      <c r="K536" s="242" t="str">
        <f t="shared" si="98"/>
        <v>能力A_15_001</v>
      </c>
      <c r="L536" s="242" t="str">
        <f t="shared" si="99"/>
        <v>条件A_15_001</v>
      </c>
      <c r="M536" s="242" t="str">
        <f t="shared" si="100"/>
        <v>変圧器モールド変圧器、単相、60Hz</v>
      </c>
      <c r="N536" s="242">
        <f t="shared" si="101"/>
        <v>2</v>
      </c>
      <c r="O536" s="242">
        <f t="shared" si="102"/>
        <v>0</v>
      </c>
      <c r="P536" s="242">
        <f t="shared" si="103"/>
        <v>0</v>
      </c>
      <c r="Q536" s="242">
        <f t="shared" si="108"/>
        <v>6</v>
      </c>
      <c r="R536" s="242" t="str">
        <f t="shared" si="104"/>
        <v>能力A_15_0012</v>
      </c>
      <c r="S536" s="242" t="str">
        <f t="shared" si="105"/>
        <v>条件A_15_0016</v>
      </c>
      <c r="T536" s="242" t="str">
        <f t="shared" si="106"/>
        <v>10kVA超20kVA以下</v>
      </c>
      <c r="U536" s="242" t="str">
        <f t="shared" si="107"/>
        <v>モールド変圧器、単相、60Hz</v>
      </c>
    </row>
    <row r="537" spans="1:21">
      <c r="A537" s="261" t="s">
        <v>6093</v>
      </c>
      <c r="B537" s="262" t="s">
        <v>2057</v>
      </c>
      <c r="C537" s="262" t="s">
        <v>7329</v>
      </c>
      <c r="D537" s="262" t="s">
        <v>6108</v>
      </c>
      <c r="E537" s="262" t="str">
        <f t="shared" si="97"/>
        <v>A-15-001変圧器モールド変圧器、単相、60Hz20kVA超30kVA以下</v>
      </c>
      <c r="F537" s="260">
        <v>536</v>
      </c>
      <c r="G537" s="263">
        <v>140</v>
      </c>
      <c r="H537" s="262" t="s">
        <v>2060</v>
      </c>
      <c r="I537" s="260"/>
      <c r="J537" s="261"/>
      <c r="K537" s="242" t="str">
        <f t="shared" si="98"/>
        <v>能力A_15_001</v>
      </c>
      <c r="L537" s="242" t="str">
        <f t="shared" si="99"/>
        <v>条件A_15_001</v>
      </c>
      <c r="M537" s="242" t="str">
        <f t="shared" si="100"/>
        <v>変圧器モールド変圧器、単相、60Hz</v>
      </c>
      <c r="N537" s="242">
        <f t="shared" si="101"/>
        <v>3</v>
      </c>
      <c r="O537" s="242">
        <f t="shared" si="102"/>
        <v>0</v>
      </c>
      <c r="P537" s="242">
        <f t="shared" si="103"/>
        <v>0</v>
      </c>
      <c r="Q537" s="242">
        <f t="shared" si="108"/>
        <v>6</v>
      </c>
      <c r="R537" s="242" t="str">
        <f t="shared" si="104"/>
        <v>能力A_15_0013</v>
      </c>
      <c r="S537" s="242" t="str">
        <f t="shared" si="105"/>
        <v>条件A_15_0016</v>
      </c>
      <c r="T537" s="242" t="str">
        <f t="shared" si="106"/>
        <v>20kVA超30kVA以下</v>
      </c>
      <c r="U537" s="242" t="str">
        <f t="shared" si="107"/>
        <v>モールド変圧器、単相、60Hz</v>
      </c>
    </row>
    <row r="538" spans="1:21">
      <c r="A538" s="261" t="s">
        <v>6093</v>
      </c>
      <c r="B538" s="262" t="s">
        <v>2057</v>
      </c>
      <c r="C538" s="262" t="s">
        <v>7329</v>
      </c>
      <c r="D538" s="262" t="s">
        <v>6112</v>
      </c>
      <c r="E538" s="262" t="str">
        <f t="shared" si="97"/>
        <v>A-15-001変圧器モールド変圧器、単相、60Hz30kVA超50kVA以下</v>
      </c>
      <c r="F538" s="260">
        <v>537</v>
      </c>
      <c r="G538" s="263">
        <v>149</v>
      </c>
      <c r="H538" s="262" t="s">
        <v>2060</v>
      </c>
      <c r="I538" s="260"/>
      <c r="J538" s="261"/>
      <c r="K538" s="242" t="str">
        <f t="shared" si="98"/>
        <v>能力A_15_001</v>
      </c>
      <c r="L538" s="242" t="str">
        <f t="shared" si="99"/>
        <v>条件A_15_001</v>
      </c>
      <c r="M538" s="242" t="str">
        <f t="shared" si="100"/>
        <v>変圧器モールド変圧器、単相、60Hz</v>
      </c>
      <c r="N538" s="242">
        <f t="shared" si="101"/>
        <v>4</v>
      </c>
      <c r="O538" s="242">
        <f t="shared" si="102"/>
        <v>0</v>
      </c>
      <c r="P538" s="242">
        <f t="shared" si="103"/>
        <v>0</v>
      </c>
      <c r="Q538" s="242">
        <f t="shared" si="108"/>
        <v>6</v>
      </c>
      <c r="R538" s="242" t="str">
        <f t="shared" si="104"/>
        <v>能力A_15_0014</v>
      </c>
      <c r="S538" s="242" t="str">
        <f t="shared" si="105"/>
        <v>条件A_15_0016</v>
      </c>
      <c r="T538" s="242" t="str">
        <f t="shared" si="106"/>
        <v>30kVA超50kVA以下</v>
      </c>
      <c r="U538" s="242" t="str">
        <f t="shared" si="107"/>
        <v>モールド変圧器、単相、60Hz</v>
      </c>
    </row>
    <row r="539" spans="1:21">
      <c r="A539" s="261" t="s">
        <v>6093</v>
      </c>
      <c r="B539" s="262" t="s">
        <v>2057</v>
      </c>
      <c r="C539" s="262" t="s">
        <v>7329</v>
      </c>
      <c r="D539" s="262" t="s">
        <v>6113</v>
      </c>
      <c r="E539" s="262" t="str">
        <f t="shared" si="97"/>
        <v>A-15-001変圧器モールド変圧器、単相、60Hz50kVA超75kVA以下</v>
      </c>
      <c r="F539" s="260">
        <v>538</v>
      </c>
      <c r="G539" s="263">
        <v>183</v>
      </c>
      <c r="H539" s="262" t="s">
        <v>2060</v>
      </c>
      <c r="I539" s="260"/>
      <c r="J539" s="261"/>
      <c r="K539" s="242" t="str">
        <f t="shared" si="98"/>
        <v>能力A_15_001</v>
      </c>
      <c r="L539" s="242" t="str">
        <f t="shared" si="99"/>
        <v>条件A_15_001</v>
      </c>
      <c r="M539" s="242" t="str">
        <f t="shared" si="100"/>
        <v>変圧器モールド変圧器、単相、60Hz</v>
      </c>
      <c r="N539" s="242">
        <f t="shared" si="101"/>
        <v>5</v>
      </c>
      <c r="O539" s="242">
        <f t="shared" si="102"/>
        <v>0</v>
      </c>
      <c r="P539" s="242">
        <f t="shared" si="103"/>
        <v>0</v>
      </c>
      <c r="Q539" s="242">
        <f t="shared" si="108"/>
        <v>6</v>
      </c>
      <c r="R539" s="242" t="str">
        <f t="shared" si="104"/>
        <v>能力A_15_0015</v>
      </c>
      <c r="S539" s="242" t="str">
        <f t="shared" si="105"/>
        <v>条件A_15_0016</v>
      </c>
      <c r="T539" s="242" t="str">
        <f t="shared" si="106"/>
        <v>50kVA超75kVA以下</v>
      </c>
      <c r="U539" s="242" t="str">
        <f t="shared" si="107"/>
        <v>モールド変圧器、単相、60Hz</v>
      </c>
    </row>
    <row r="540" spans="1:21">
      <c r="A540" s="261" t="s">
        <v>6093</v>
      </c>
      <c r="B540" s="262" t="s">
        <v>2057</v>
      </c>
      <c r="C540" s="262" t="s">
        <v>7329</v>
      </c>
      <c r="D540" s="262" t="s">
        <v>6132</v>
      </c>
      <c r="E540" s="262" t="str">
        <f t="shared" si="97"/>
        <v>A-15-001変圧器モールド変圧器、単相、60Hz75kVA超100kVA以下</v>
      </c>
      <c r="F540" s="260">
        <v>539</v>
      </c>
      <c r="G540" s="263">
        <v>228</v>
      </c>
      <c r="H540" s="262" t="s">
        <v>2060</v>
      </c>
      <c r="I540" s="260"/>
      <c r="J540" s="261"/>
      <c r="K540" s="242" t="str">
        <f t="shared" si="98"/>
        <v>能力A_15_001</v>
      </c>
      <c r="L540" s="242" t="str">
        <f t="shared" si="99"/>
        <v>条件A_15_001</v>
      </c>
      <c r="M540" s="242" t="str">
        <f t="shared" si="100"/>
        <v>変圧器モールド変圧器、単相、60Hz</v>
      </c>
      <c r="N540" s="242">
        <f t="shared" si="101"/>
        <v>6</v>
      </c>
      <c r="O540" s="242">
        <f t="shared" si="102"/>
        <v>0</v>
      </c>
      <c r="P540" s="242">
        <f t="shared" si="103"/>
        <v>0</v>
      </c>
      <c r="Q540" s="242">
        <f t="shared" si="108"/>
        <v>6</v>
      </c>
      <c r="R540" s="242" t="str">
        <f t="shared" si="104"/>
        <v>能力A_15_0016</v>
      </c>
      <c r="S540" s="242" t="str">
        <f t="shared" si="105"/>
        <v>条件A_15_0016</v>
      </c>
      <c r="T540" s="242" t="str">
        <f t="shared" si="106"/>
        <v>75kVA超100kVA以下</v>
      </c>
      <c r="U540" s="242" t="str">
        <f t="shared" si="107"/>
        <v>モールド変圧器、単相、60Hz</v>
      </c>
    </row>
    <row r="541" spans="1:21">
      <c r="A541" s="261" t="s">
        <v>6093</v>
      </c>
      <c r="B541" s="262" t="s">
        <v>2057</v>
      </c>
      <c r="C541" s="262" t="s">
        <v>7329</v>
      </c>
      <c r="D541" s="262" t="s">
        <v>6135</v>
      </c>
      <c r="E541" s="262" t="str">
        <f t="shared" si="97"/>
        <v>A-15-001変圧器モールド変圧器、単相、60Hz100kVA超150kVA以下</v>
      </c>
      <c r="F541" s="260">
        <v>540</v>
      </c>
      <c r="G541" s="263">
        <v>285</v>
      </c>
      <c r="H541" s="262" t="s">
        <v>2060</v>
      </c>
      <c r="I541" s="260"/>
      <c r="J541" s="261"/>
      <c r="K541" s="242" t="str">
        <f t="shared" si="98"/>
        <v>能力A_15_001</v>
      </c>
      <c r="L541" s="242" t="str">
        <f t="shared" si="99"/>
        <v>条件A_15_001</v>
      </c>
      <c r="M541" s="242" t="str">
        <f t="shared" si="100"/>
        <v>変圧器モールド変圧器、単相、60Hz</v>
      </c>
      <c r="N541" s="242">
        <f t="shared" si="101"/>
        <v>7</v>
      </c>
      <c r="O541" s="242">
        <f t="shared" si="102"/>
        <v>0</v>
      </c>
      <c r="P541" s="242">
        <f t="shared" si="103"/>
        <v>0</v>
      </c>
      <c r="Q541" s="242">
        <f t="shared" si="108"/>
        <v>6</v>
      </c>
      <c r="R541" s="242" t="str">
        <f t="shared" si="104"/>
        <v>能力A_15_0017</v>
      </c>
      <c r="S541" s="242" t="str">
        <f t="shared" si="105"/>
        <v>条件A_15_0016</v>
      </c>
      <c r="T541" s="242" t="str">
        <f t="shared" si="106"/>
        <v>100kVA超150kVA以下</v>
      </c>
      <c r="U541" s="242" t="str">
        <f t="shared" si="107"/>
        <v>モールド変圧器、単相、60Hz</v>
      </c>
    </row>
    <row r="542" spans="1:21">
      <c r="A542" s="261" t="s">
        <v>6093</v>
      </c>
      <c r="B542" s="262" t="s">
        <v>2057</v>
      </c>
      <c r="C542" s="262" t="s">
        <v>7329</v>
      </c>
      <c r="D542" s="262" t="s">
        <v>6136</v>
      </c>
      <c r="E542" s="262" t="str">
        <f t="shared" si="97"/>
        <v>A-15-001変圧器モールド変圧器、単相、60Hz150kVA超200kVA以下</v>
      </c>
      <c r="F542" s="260">
        <v>541</v>
      </c>
      <c r="G542" s="263">
        <v>368</v>
      </c>
      <c r="H542" s="262" t="s">
        <v>2060</v>
      </c>
      <c r="I542" s="260"/>
      <c r="J542" s="261"/>
      <c r="K542" s="242" t="str">
        <f t="shared" si="98"/>
        <v>能力A_15_001</v>
      </c>
      <c r="L542" s="242" t="str">
        <f t="shared" si="99"/>
        <v>条件A_15_001</v>
      </c>
      <c r="M542" s="242" t="str">
        <f t="shared" si="100"/>
        <v>変圧器モールド変圧器、単相、60Hz</v>
      </c>
      <c r="N542" s="242">
        <f t="shared" si="101"/>
        <v>8</v>
      </c>
      <c r="O542" s="242">
        <f t="shared" si="102"/>
        <v>0</v>
      </c>
      <c r="P542" s="242">
        <f t="shared" si="103"/>
        <v>0</v>
      </c>
      <c r="Q542" s="242">
        <f t="shared" si="108"/>
        <v>6</v>
      </c>
      <c r="R542" s="242" t="str">
        <f t="shared" si="104"/>
        <v>能力A_15_0018</v>
      </c>
      <c r="S542" s="242" t="str">
        <f t="shared" si="105"/>
        <v>条件A_15_0016</v>
      </c>
      <c r="T542" s="242" t="str">
        <f t="shared" si="106"/>
        <v>150kVA超200kVA以下</v>
      </c>
      <c r="U542" s="242" t="str">
        <f t="shared" si="107"/>
        <v>モールド変圧器、単相、60Hz</v>
      </c>
    </row>
    <row r="543" spans="1:21">
      <c r="A543" s="261" t="s">
        <v>6093</v>
      </c>
      <c r="B543" s="262" t="s">
        <v>2057</v>
      </c>
      <c r="C543" s="262" t="s">
        <v>7329</v>
      </c>
      <c r="D543" s="262" t="s">
        <v>6119</v>
      </c>
      <c r="E543" s="262" t="str">
        <f t="shared" si="97"/>
        <v>A-15-001変圧器モールド変圧器、単相、60Hz200kVA超300kVA以下</v>
      </c>
      <c r="F543" s="260">
        <v>542</v>
      </c>
      <c r="G543" s="263">
        <v>491</v>
      </c>
      <c r="H543" s="262" t="s">
        <v>2060</v>
      </c>
      <c r="I543" s="260"/>
      <c r="J543" s="261"/>
      <c r="K543" s="242" t="str">
        <f t="shared" si="98"/>
        <v>能力A_15_001</v>
      </c>
      <c r="L543" s="242" t="str">
        <f t="shared" si="99"/>
        <v>条件A_15_001</v>
      </c>
      <c r="M543" s="242" t="str">
        <f t="shared" si="100"/>
        <v>変圧器モールド変圧器、単相、60Hz</v>
      </c>
      <c r="N543" s="242">
        <f t="shared" si="101"/>
        <v>9</v>
      </c>
      <c r="O543" s="242">
        <f t="shared" si="102"/>
        <v>0</v>
      </c>
      <c r="P543" s="242">
        <f t="shared" si="103"/>
        <v>0</v>
      </c>
      <c r="Q543" s="242">
        <f t="shared" si="108"/>
        <v>6</v>
      </c>
      <c r="R543" s="242" t="str">
        <f t="shared" si="104"/>
        <v>能力A_15_0019</v>
      </c>
      <c r="S543" s="242" t="str">
        <f t="shared" si="105"/>
        <v>条件A_15_0016</v>
      </c>
      <c r="T543" s="242" t="str">
        <f t="shared" si="106"/>
        <v>200kVA超300kVA以下</v>
      </c>
      <c r="U543" s="242" t="str">
        <f t="shared" si="107"/>
        <v>モールド変圧器、単相、60Hz</v>
      </c>
    </row>
    <row r="544" spans="1:21">
      <c r="A544" s="261" t="s">
        <v>6093</v>
      </c>
      <c r="B544" s="262" t="s">
        <v>2057</v>
      </c>
      <c r="C544" s="262" t="s">
        <v>7329</v>
      </c>
      <c r="D544" s="262" t="s">
        <v>6137</v>
      </c>
      <c r="E544" s="262" t="str">
        <f t="shared" si="97"/>
        <v>A-15-001変圧器モールド変圧器、単相、60Hz300kVA超500kVA以下</v>
      </c>
      <c r="F544" s="260">
        <v>543</v>
      </c>
      <c r="G544" s="263">
        <v>785</v>
      </c>
      <c r="H544" s="262" t="s">
        <v>2060</v>
      </c>
      <c r="I544" s="260"/>
      <c r="J544" s="261"/>
      <c r="K544" s="242" t="str">
        <f t="shared" si="98"/>
        <v>能力A_15_001</v>
      </c>
      <c r="L544" s="242" t="str">
        <f t="shared" si="99"/>
        <v>条件A_15_001</v>
      </c>
      <c r="M544" s="242" t="str">
        <f t="shared" si="100"/>
        <v>変圧器モールド変圧器、単相、60Hz</v>
      </c>
      <c r="N544" s="242">
        <f t="shared" si="101"/>
        <v>10</v>
      </c>
      <c r="O544" s="242">
        <f t="shared" si="102"/>
        <v>0</v>
      </c>
      <c r="P544" s="242">
        <f t="shared" si="103"/>
        <v>0</v>
      </c>
      <c r="Q544" s="242">
        <f t="shared" si="108"/>
        <v>6</v>
      </c>
      <c r="R544" s="242" t="str">
        <f t="shared" si="104"/>
        <v>能力A_15_00110</v>
      </c>
      <c r="S544" s="242" t="str">
        <f t="shared" si="105"/>
        <v>条件A_15_0016</v>
      </c>
      <c r="T544" s="242" t="str">
        <f t="shared" si="106"/>
        <v>300kVA超500kVA以下</v>
      </c>
      <c r="U544" s="242" t="str">
        <f t="shared" si="107"/>
        <v>モールド変圧器、単相、60Hz</v>
      </c>
    </row>
    <row r="545" spans="1:21">
      <c r="A545" s="261" t="s">
        <v>6093</v>
      </c>
      <c r="B545" s="262" t="s">
        <v>2057</v>
      </c>
      <c r="C545" s="262" t="s">
        <v>6156</v>
      </c>
      <c r="D545" s="262" t="s">
        <v>10168</v>
      </c>
      <c r="E545" s="262" t="str">
        <f t="shared" si="97"/>
        <v>A-15-001変圧器モールド変圧器、三相、50Hz20kVA以下</v>
      </c>
      <c r="F545" s="260">
        <v>544</v>
      </c>
      <c r="G545" s="263">
        <v>147</v>
      </c>
      <c r="H545" s="262" t="s">
        <v>2060</v>
      </c>
      <c r="I545" s="260"/>
      <c r="J545" s="261"/>
      <c r="K545" s="242" t="str">
        <f t="shared" si="98"/>
        <v>能力A_15_001</v>
      </c>
      <c r="L545" s="242" t="str">
        <f t="shared" si="99"/>
        <v>条件A_15_001</v>
      </c>
      <c r="M545" s="242" t="str">
        <f t="shared" si="100"/>
        <v>変圧器モールド変圧器、三相、50Hz</v>
      </c>
      <c r="N545" s="242">
        <f t="shared" si="101"/>
        <v>1</v>
      </c>
      <c r="O545" s="242">
        <f t="shared" si="102"/>
        <v>1</v>
      </c>
      <c r="P545" s="242">
        <f t="shared" si="103"/>
        <v>0</v>
      </c>
      <c r="Q545" s="242">
        <f t="shared" si="108"/>
        <v>7</v>
      </c>
      <c r="R545" s="242" t="str">
        <f t="shared" si="104"/>
        <v>能力A_15_0011</v>
      </c>
      <c r="S545" s="242" t="str">
        <f t="shared" si="105"/>
        <v>条件A_15_0017</v>
      </c>
      <c r="T545" s="242" t="str">
        <f t="shared" si="106"/>
        <v>20kVA以下</v>
      </c>
      <c r="U545" s="242" t="str">
        <f t="shared" si="107"/>
        <v>モールド変圧器、三相、50Hz</v>
      </c>
    </row>
    <row r="546" spans="1:21">
      <c r="A546" s="261" t="s">
        <v>6093</v>
      </c>
      <c r="B546" s="262" t="s">
        <v>2057</v>
      </c>
      <c r="C546" s="262" t="s">
        <v>6156</v>
      </c>
      <c r="D546" s="262" t="s">
        <v>6108</v>
      </c>
      <c r="E546" s="262" t="str">
        <f t="shared" si="97"/>
        <v>A-15-001変圧器モールド変圧器、三相、50Hz20kVA超30kVA以下</v>
      </c>
      <c r="F546" s="260">
        <v>545</v>
      </c>
      <c r="G546" s="263">
        <v>181</v>
      </c>
      <c r="H546" s="262" t="s">
        <v>2060</v>
      </c>
      <c r="I546" s="260"/>
      <c r="J546" s="261"/>
      <c r="K546" s="242" t="str">
        <f t="shared" si="98"/>
        <v>能力A_15_001</v>
      </c>
      <c r="L546" s="242" t="str">
        <f t="shared" si="99"/>
        <v>条件A_15_001</v>
      </c>
      <c r="M546" s="242" t="str">
        <f t="shared" si="100"/>
        <v>変圧器モールド変圧器、三相、50Hz</v>
      </c>
      <c r="N546" s="242">
        <f t="shared" si="101"/>
        <v>2</v>
      </c>
      <c r="O546" s="242">
        <f t="shared" si="102"/>
        <v>0</v>
      </c>
      <c r="P546" s="242">
        <f t="shared" si="103"/>
        <v>0</v>
      </c>
      <c r="Q546" s="242">
        <f t="shared" si="108"/>
        <v>7</v>
      </c>
      <c r="R546" s="242" t="str">
        <f t="shared" si="104"/>
        <v>能力A_15_0012</v>
      </c>
      <c r="S546" s="242" t="str">
        <f t="shared" si="105"/>
        <v>条件A_15_0017</v>
      </c>
      <c r="T546" s="242" t="str">
        <f t="shared" si="106"/>
        <v>20kVA超30kVA以下</v>
      </c>
      <c r="U546" s="242" t="str">
        <f t="shared" si="107"/>
        <v>モールド変圧器、三相、50Hz</v>
      </c>
    </row>
    <row r="547" spans="1:21">
      <c r="A547" s="261" t="s">
        <v>6093</v>
      </c>
      <c r="B547" s="262" t="s">
        <v>2057</v>
      </c>
      <c r="C547" s="262" t="s">
        <v>6156</v>
      </c>
      <c r="D547" s="262" t="s">
        <v>6112</v>
      </c>
      <c r="E547" s="262" t="str">
        <f t="shared" si="97"/>
        <v>A-15-001変圧器モールド変圧器、三相、50Hz30kVA超50kVA以下</v>
      </c>
      <c r="F547" s="260">
        <v>546</v>
      </c>
      <c r="G547" s="263">
        <v>291</v>
      </c>
      <c r="H547" s="262" t="s">
        <v>2060</v>
      </c>
      <c r="I547" s="260"/>
      <c r="J547" s="261"/>
      <c r="K547" s="242" t="str">
        <f t="shared" si="98"/>
        <v>能力A_15_001</v>
      </c>
      <c r="L547" s="242" t="str">
        <f t="shared" si="99"/>
        <v>条件A_15_001</v>
      </c>
      <c r="M547" s="242" t="str">
        <f t="shared" si="100"/>
        <v>変圧器モールド変圧器、三相、50Hz</v>
      </c>
      <c r="N547" s="242">
        <f t="shared" si="101"/>
        <v>3</v>
      </c>
      <c r="O547" s="242">
        <f t="shared" si="102"/>
        <v>0</v>
      </c>
      <c r="P547" s="242">
        <f t="shared" si="103"/>
        <v>0</v>
      </c>
      <c r="Q547" s="242">
        <f t="shared" si="108"/>
        <v>7</v>
      </c>
      <c r="R547" s="242" t="str">
        <f t="shared" si="104"/>
        <v>能力A_15_0013</v>
      </c>
      <c r="S547" s="242" t="str">
        <f t="shared" si="105"/>
        <v>条件A_15_0017</v>
      </c>
      <c r="T547" s="242" t="str">
        <f t="shared" si="106"/>
        <v>30kVA超50kVA以下</v>
      </c>
      <c r="U547" s="242" t="str">
        <f t="shared" si="107"/>
        <v>モールド変圧器、三相、50Hz</v>
      </c>
    </row>
    <row r="548" spans="1:21">
      <c r="A548" s="261" t="s">
        <v>6093</v>
      </c>
      <c r="B548" s="262" t="s">
        <v>2057</v>
      </c>
      <c r="C548" s="262" t="s">
        <v>6156</v>
      </c>
      <c r="D548" s="262" t="s">
        <v>6113</v>
      </c>
      <c r="E548" s="262" t="str">
        <f t="shared" si="97"/>
        <v>A-15-001変圧器モールド変圧器、三相、50Hz50kVA超75kVA以下</v>
      </c>
      <c r="F548" s="260">
        <v>547</v>
      </c>
      <c r="G548" s="263">
        <v>249</v>
      </c>
      <c r="H548" s="262" t="s">
        <v>2060</v>
      </c>
      <c r="I548" s="260"/>
      <c r="J548" s="261"/>
      <c r="K548" s="242" t="str">
        <f t="shared" si="98"/>
        <v>能力A_15_001</v>
      </c>
      <c r="L548" s="242" t="str">
        <f t="shared" si="99"/>
        <v>条件A_15_001</v>
      </c>
      <c r="M548" s="242" t="str">
        <f t="shared" si="100"/>
        <v>変圧器モールド変圧器、三相、50Hz</v>
      </c>
      <c r="N548" s="242">
        <f t="shared" si="101"/>
        <v>4</v>
      </c>
      <c r="O548" s="242">
        <f t="shared" si="102"/>
        <v>0</v>
      </c>
      <c r="P548" s="242">
        <f t="shared" si="103"/>
        <v>0</v>
      </c>
      <c r="Q548" s="242">
        <f t="shared" si="108"/>
        <v>7</v>
      </c>
      <c r="R548" s="242" t="str">
        <f t="shared" si="104"/>
        <v>能力A_15_0014</v>
      </c>
      <c r="S548" s="242" t="str">
        <f t="shared" si="105"/>
        <v>条件A_15_0017</v>
      </c>
      <c r="T548" s="242" t="str">
        <f t="shared" si="106"/>
        <v>50kVA超75kVA以下</v>
      </c>
      <c r="U548" s="242" t="str">
        <f t="shared" si="107"/>
        <v>モールド変圧器、三相、50Hz</v>
      </c>
    </row>
    <row r="549" spans="1:21">
      <c r="A549" s="261" t="s">
        <v>6093</v>
      </c>
      <c r="B549" s="262" t="s">
        <v>2057</v>
      </c>
      <c r="C549" s="262" t="s">
        <v>6156</v>
      </c>
      <c r="D549" s="262" t="s">
        <v>6132</v>
      </c>
      <c r="E549" s="262" t="str">
        <f t="shared" si="97"/>
        <v>A-15-001変圧器モールド変圧器、三相、50Hz75kVA超100kVA以下</v>
      </c>
      <c r="F549" s="260">
        <v>548</v>
      </c>
      <c r="G549" s="263">
        <v>309</v>
      </c>
      <c r="H549" s="262" t="s">
        <v>2060</v>
      </c>
      <c r="I549" s="260"/>
      <c r="J549" s="261"/>
      <c r="K549" s="242" t="str">
        <f t="shared" si="98"/>
        <v>能力A_15_001</v>
      </c>
      <c r="L549" s="242" t="str">
        <f t="shared" si="99"/>
        <v>条件A_15_001</v>
      </c>
      <c r="M549" s="242" t="str">
        <f t="shared" si="100"/>
        <v>変圧器モールド変圧器、三相、50Hz</v>
      </c>
      <c r="N549" s="242">
        <f t="shared" si="101"/>
        <v>5</v>
      </c>
      <c r="O549" s="242">
        <f t="shared" si="102"/>
        <v>0</v>
      </c>
      <c r="P549" s="242">
        <f t="shared" si="103"/>
        <v>0</v>
      </c>
      <c r="Q549" s="242">
        <f t="shared" si="108"/>
        <v>7</v>
      </c>
      <c r="R549" s="242" t="str">
        <f t="shared" si="104"/>
        <v>能力A_15_0015</v>
      </c>
      <c r="S549" s="242" t="str">
        <f t="shared" si="105"/>
        <v>条件A_15_0017</v>
      </c>
      <c r="T549" s="242" t="str">
        <f t="shared" si="106"/>
        <v>75kVA超100kVA以下</v>
      </c>
      <c r="U549" s="242" t="str">
        <f t="shared" si="107"/>
        <v>モールド変圧器、三相、50Hz</v>
      </c>
    </row>
    <row r="550" spans="1:21">
      <c r="A550" s="261" t="s">
        <v>6093</v>
      </c>
      <c r="B550" s="262" t="s">
        <v>2057</v>
      </c>
      <c r="C550" s="262" t="s">
        <v>6156</v>
      </c>
      <c r="D550" s="262" t="s">
        <v>6135</v>
      </c>
      <c r="E550" s="262" t="str">
        <f t="shared" si="97"/>
        <v>A-15-001変圧器モールド変圧器、三相、50Hz100kVA超150kVA以下</v>
      </c>
      <c r="F550" s="260">
        <v>549</v>
      </c>
      <c r="G550" s="263">
        <v>411</v>
      </c>
      <c r="H550" s="262" t="s">
        <v>2060</v>
      </c>
      <c r="I550" s="260"/>
      <c r="J550" s="261"/>
      <c r="K550" s="242" t="str">
        <f t="shared" si="98"/>
        <v>能力A_15_001</v>
      </c>
      <c r="L550" s="242" t="str">
        <f t="shared" si="99"/>
        <v>条件A_15_001</v>
      </c>
      <c r="M550" s="242" t="str">
        <f t="shared" si="100"/>
        <v>変圧器モールド変圧器、三相、50Hz</v>
      </c>
      <c r="N550" s="242">
        <f t="shared" si="101"/>
        <v>6</v>
      </c>
      <c r="O550" s="242">
        <f t="shared" si="102"/>
        <v>0</v>
      </c>
      <c r="P550" s="242">
        <f t="shared" si="103"/>
        <v>0</v>
      </c>
      <c r="Q550" s="242">
        <f t="shared" si="108"/>
        <v>7</v>
      </c>
      <c r="R550" s="242" t="str">
        <f t="shared" si="104"/>
        <v>能力A_15_0016</v>
      </c>
      <c r="S550" s="242" t="str">
        <f t="shared" si="105"/>
        <v>条件A_15_0017</v>
      </c>
      <c r="T550" s="242" t="str">
        <f t="shared" si="106"/>
        <v>100kVA超150kVA以下</v>
      </c>
      <c r="U550" s="242" t="str">
        <f t="shared" si="107"/>
        <v>モールド変圧器、三相、50Hz</v>
      </c>
    </row>
    <row r="551" spans="1:21">
      <c r="A551" s="261" t="s">
        <v>6093</v>
      </c>
      <c r="B551" s="262" t="s">
        <v>2057</v>
      </c>
      <c r="C551" s="262" t="s">
        <v>6156</v>
      </c>
      <c r="D551" s="262" t="s">
        <v>6136</v>
      </c>
      <c r="E551" s="262" t="str">
        <f t="shared" si="97"/>
        <v>A-15-001変圧器モールド変圧器、三相、50Hz150kVA超200kVA以下</v>
      </c>
      <c r="F551" s="260">
        <v>550</v>
      </c>
      <c r="G551" s="263">
        <v>470</v>
      </c>
      <c r="H551" s="262" t="s">
        <v>2060</v>
      </c>
      <c r="I551" s="260"/>
      <c r="J551" s="261"/>
      <c r="K551" s="242" t="str">
        <f t="shared" si="98"/>
        <v>能力A_15_001</v>
      </c>
      <c r="L551" s="242" t="str">
        <f t="shared" si="99"/>
        <v>条件A_15_001</v>
      </c>
      <c r="M551" s="242" t="str">
        <f t="shared" si="100"/>
        <v>変圧器モールド変圧器、三相、50Hz</v>
      </c>
      <c r="N551" s="242">
        <f t="shared" si="101"/>
        <v>7</v>
      </c>
      <c r="O551" s="242">
        <f t="shared" si="102"/>
        <v>0</v>
      </c>
      <c r="P551" s="242">
        <f t="shared" si="103"/>
        <v>0</v>
      </c>
      <c r="Q551" s="242">
        <f t="shared" si="108"/>
        <v>7</v>
      </c>
      <c r="R551" s="242" t="str">
        <f t="shared" si="104"/>
        <v>能力A_15_0017</v>
      </c>
      <c r="S551" s="242" t="str">
        <f t="shared" si="105"/>
        <v>条件A_15_0017</v>
      </c>
      <c r="T551" s="242" t="str">
        <f t="shared" si="106"/>
        <v>150kVA超200kVA以下</v>
      </c>
      <c r="U551" s="242" t="str">
        <f t="shared" si="107"/>
        <v>モールド変圧器、三相、50Hz</v>
      </c>
    </row>
    <row r="552" spans="1:21">
      <c r="A552" s="261" t="s">
        <v>6093</v>
      </c>
      <c r="B552" s="262" t="s">
        <v>2057</v>
      </c>
      <c r="C552" s="262" t="s">
        <v>6156</v>
      </c>
      <c r="D552" s="262" t="s">
        <v>6119</v>
      </c>
      <c r="E552" s="262" t="str">
        <f t="shared" si="97"/>
        <v>A-15-001変圧器モールド変圧器、三相、50Hz200kVA超300kVA以下</v>
      </c>
      <c r="F552" s="260">
        <v>551</v>
      </c>
      <c r="G552" s="263">
        <v>581</v>
      </c>
      <c r="H552" s="262" t="s">
        <v>2060</v>
      </c>
      <c r="I552" s="260"/>
      <c r="J552" s="261"/>
      <c r="K552" s="242" t="str">
        <f t="shared" si="98"/>
        <v>能力A_15_001</v>
      </c>
      <c r="L552" s="242" t="str">
        <f t="shared" si="99"/>
        <v>条件A_15_001</v>
      </c>
      <c r="M552" s="242" t="str">
        <f t="shared" si="100"/>
        <v>変圧器モールド変圧器、三相、50Hz</v>
      </c>
      <c r="N552" s="242">
        <f t="shared" si="101"/>
        <v>8</v>
      </c>
      <c r="O552" s="242">
        <f t="shared" si="102"/>
        <v>0</v>
      </c>
      <c r="P552" s="242">
        <f t="shared" si="103"/>
        <v>0</v>
      </c>
      <c r="Q552" s="242">
        <f t="shared" si="108"/>
        <v>7</v>
      </c>
      <c r="R552" s="242" t="str">
        <f t="shared" si="104"/>
        <v>能力A_15_0018</v>
      </c>
      <c r="S552" s="242" t="str">
        <f t="shared" si="105"/>
        <v>条件A_15_0017</v>
      </c>
      <c r="T552" s="242" t="str">
        <f t="shared" si="106"/>
        <v>200kVA超300kVA以下</v>
      </c>
      <c r="U552" s="242" t="str">
        <f t="shared" si="107"/>
        <v>モールド変圧器、三相、50Hz</v>
      </c>
    </row>
    <row r="553" spans="1:21">
      <c r="A553" s="261" t="s">
        <v>6093</v>
      </c>
      <c r="B553" s="262" t="s">
        <v>2057</v>
      </c>
      <c r="C553" s="262" t="s">
        <v>6156</v>
      </c>
      <c r="D553" s="262" t="s">
        <v>6137</v>
      </c>
      <c r="E553" s="262" t="str">
        <f t="shared" si="97"/>
        <v>A-15-001変圧器モールド変圧器、三相、50Hz300kVA超500kVA以下</v>
      </c>
      <c r="F553" s="260">
        <v>552</v>
      </c>
      <c r="G553" s="263">
        <v>899</v>
      </c>
      <c r="H553" s="262" t="s">
        <v>2060</v>
      </c>
      <c r="I553" s="260"/>
      <c r="J553" s="261"/>
      <c r="K553" s="242" t="str">
        <f t="shared" si="98"/>
        <v>能力A_15_001</v>
      </c>
      <c r="L553" s="242" t="str">
        <f t="shared" si="99"/>
        <v>条件A_15_001</v>
      </c>
      <c r="M553" s="242" t="str">
        <f t="shared" si="100"/>
        <v>変圧器モールド変圧器、三相、50Hz</v>
      </c>
      <c r="N553" s="242">
        <f t="shared" si="101"/>
        <v>9</v>
      </c>
      <c r="O553" s="242">
        <f t="shared" si="102"/>
        <v>0</v>
      </c>
      <c r="P553" s="242">
        <f t="shared" si="103"/>
        <v>0</v>
      </c>
      <c r="Q553" s="242">
        <f t="shared" si="108"/>
        <v>7</v>
      </c>
      <c r="R553" s="242" t="str">
        <f t="shared" si="104"/>
        <v>能力A_15_0019</v>
      </c>
      <c r="S553" s="242" t="str">
        <f t="shared" si="105"/>
        <v>条件A_15_0017</v>
      </c>
      <c r="T553" s="242" t="str">
        <f t="shared" si="106"/>
        <v>300kVA超500kVA以下</v>
      </c>
      <c r="U553" s="242" t="str">
        <f t="shared" si="107"/>
        <v>モールド変圧器、三相、50Hz</v>
      </c>
    </row>
    <row r="554" spans="1:21">
      <c r="A554" s="261" t="s">
        <v>6093</v>
      </c>
      <c r="B554" s="262" t="s">
        <v>2057</v>
      </c>
      <c r="C554" s="262" t="s">
        <v>6156</v>
      </c>
      <c r="D554" s="262" t="s">
        <v>6138</v>
      </c>
      <c r="E554" s="262" t="str">
        <f t="shared" si="97"/>
        <v>A-15-001変圧器モールド変圧器、三相、50Hz500kVA超750kVA以下</v>
      </c>
      <c r="F554" s="260">
        <v>553</v>
      </c>
      <c r="G554" s="263">
        <v>1675</v>
      </c>
      <c r="H554" s="262" t="s">
        <v>2060</v>
      </c>
      <c r="I554" s="260"/>
      <c r="J554" s="261"/>
      <c r="K554" s="242" t="str">
        <f t="shared" si="98"/>
        <v>能力A_15_001</v>
      </c>
      <c r="L554" s="242" t="str">
        <f t="shared" si="99"/>
        <v>条件A_15_001</v>
      </c>
      <c r="M554" s="242" t="str">
        <f t="shared" si="100"/>
        <v>変圧器モールド変圧器、三相、50Hz</v>
      </c>
      <c r="N554" s="242">
        <f t="shared" si="101"/>
        <v>10</v>
      </c>
      <c r="O554" s="242">
        <f t="shared" si="102"/>
        <v>0</v>
      </c>
      <c r="P554" s="242">
        <f t="shared" si="103"/>
        <v>0</v>
      </c>
      <c r="Q554" s="242">
        <f t="shared" si="108"/>
        <v>7</v>
      </c>
      <c r="R554" s="242" t="str">
        <f t="shared" si="104"/>
        <v>能力A_15_00110</v>
      </c>
      <c r="S554" s="242" t="str">
        <f t="shared" si="105"/>
        <v>条件A_15_0017</v>
      </c>
      <c r="T554" s="242" t="str">
        <f t="shared" si="106"/>
        <v>500kVA超750kVA以下</v>
      </c>
      <c r="U554" s="242" t="str">
        <f t="shared" si="107"/>
        <v>モールド変圧器、三相、50Hz</v>
      </c>
    </row>
    <row r="555" spans="1:21">
      <c r="A555" s="261" t="s">
        <v>6093</v>
      </c>
      <c r="B555" s="262" t="s">
        <v>2057</v>
      </c>
      <c r="C555" s="262" t="s">
        <v>6156</v>
      </c>
      <c r="D555" s="262" t="s">
        <v>6143</v>
      </c>
      <c r="E555" s="262" t="str">
        <f t="shared" si="97"/>
        <v>A-15-001変圧器モールド変圧器、三相、50Hz750kVA超1000kVA以下</v>
      </c>
      <c r="F555" s="260">
        <v>554</v>
      </c>
      <c r="G555" s="263">
        <v>2094</v>
      </c>
      <c r="H555" s="262" t="s">
        <v>2060</v>
      </c>
      <c r="I555" s="260"/>
      <c r="J555" s="261"/>
      <c r="K555" s="242" t="str">
        <f t="shared" si="98"/>
        <v>能力A_15_001</v>
      </c>
      <c r="L555" s="242" t="str">
        <f t="shared" si="99"/>
        <v>条件A_15_001</v>
      </c>
      <c r="M555" s="242" t="str">
        <f t="shared" si="100"/>
        <v>変圧器モールド変圧器、三相、50Hz</v>
      </c>
      <c r="N555" s="242">
        <f t="shared" si="101"/>
        <v>11</v>
      </c>
      <c r="O555" s="242">
        <f t="shared" si="102"/>
        <v>0</v>
      </c>
      <c r="P555" s="242">
        <f t="shared" si="103"/>
        <v>0</v>
      </c>
      <c r="Q555" s="242">
        <f t="shared" si="108"/>
        <v>7</v>
      </c>
      <c r="R555" s="242" t="str">
        <f t="shared" si="104"/>
        <v>能力A_15_00111</v>
      </c>
      <c r="S555" s="242" t="str">
        <f t="shared" si="105"/>
        <v>条件A_15_0017</v>
      </c>
      <c r="T555" s="242" t="str">
        <f t="shared" si="106"/>
        <v>750kVA超1000kVA以下</v>
      </c>
      <c r="U555" s="242" t="str">
        <f t="shared" si="107"/>
        <v>モールド変圧器、三相、50Hz</v>
      </c>
    </row>
    <row r="556" spans="1:21">
      <c r="A556" s="261" t="s">
        <v>6093</v>
      </c>
      <c r="B556" s="262" t="s">
        <v>2057</v>
      </c>
      <c r="C556" s="262" t="s">
        <v>6156</v>
      </c>
      <c r="D556" s="262" t="s">
        <v>6144</v>
      </c>
      <c r="E556" s="262" t="str">
        <f t="shared" si="97"/>
        <v>A-15-001変圧器モールド変圧器、三相、50Hz1000kVA超1500kVA以下</v>
      </c>
      <c r="F556" s="260">
        <v>555</v>
      </c>
      <c r="G556" s="263">
        <v>3300</v>
      </c>
      <c r="H556" s="262" t="s">
        <v>2060</v>
      </c>
      <c r="I556" s="260"/>
      <c r="J556" s="261"/>
      <c r="K556" s="242" t="str">
        <f t="shared" si="98"/>
        <v>能力A_15_001</v>
      </c>
      <c r="L556" s="242" t="str">
        <f t="shared" si="99"/>
        <v>条件A_15_001</v>
      </c>
      <c r="M556" s="242" t="str">
        <f t="shared" si="100"/>
        <v>変圧器モールド変圧器、三相、50Hz</v>
      </c>
      <c r="N556" s="242">
        <f t="shared" si="101"/>
        <v>12</v>
      </c>
      <c r="O556" s="242">
        <f t="shared" si="102"/>
        <v>0</v>
      </c>
      <c r="P556" s="242">
        <f t="shared" si="103"/>
        <v>0</v>
      </c>
      <c r="Q556" s="242">
        <f t="shared" si="108"/>
        <v>7</v>
      </c>
      <c r="R556" s="242" t="str">
        <f t="shared" si="104"/>
        <v>能力A_15_00112</v>
      </c>
      <c r="S556" s="242" t="str">
        <f t="shared" si="105"/>
        <v>条件A_15_0017</v>
      </c>
      <c r="T556" s="242" t="str">
        <f t="shared" si="106"/>
        <v>1000kVA超1500kVA以下</v>
      </c>
      <c r="U556" s="242" t="str">
        <f t="shared" si="107"/>
        <v>モールド変圧器、三相、50Hz</v>
      </c>
    </row>
    <row r="557" spans="1:21">
      <c r="A557" s="261" t="s">
        <v>6093</v>
      </c>
      <c r="B557" s="262" t="s">
        <v>2057</v>
      </c>
      <c r="C557" s="262" t="s">
        <v>6156</v>
      </c>
      <c r="D557" s="262" t="s">
        <v>6147</v>
      </c>
      <c r="E557" s="262" t="str">
        <f t="shared" si="97"/>
        <v>A-15-001変圧器モールド変圧器、三相、50Hz1500kVA超2000kVA以下</v>
      </c>
      <c r="F557" s="260">
        <v>556</v>
      </c>
      <c r="G557" s="263">
        <v>4088</v>
      </c>
      <c r="H557" s="262" t="s">
        <v>2060</v>
      </c>
      <c r="I557" s="260"/>
      <c r="J557" s="261"/>
      <c r="K557" s="242" t="str">
        <f t="shared" si="98"/>
        <v>能力A_15_001</v>
      </c>
      <c r="L557" s="242" t="str">
        <f t="shared" si="99"/>
        <v>条件A_15_001</v>
      </c>
      <c r="M557" s="242" t="str">
        <f t="shared" si="100"/>
        <v>変圧器モールド変圧器、三相、50Hz</v>
      </c>
      <c r="N557" s="242">
        <f t="shared" si="101"/>
        <v>13</v>
      </c>
      <c r="O557" s="242">
        <f t="shared" si="102"/>
        <v>0</v>
      </c>
      <c r="P557" s="242">
        <f t="shared" si="103"/>
        <v>0</v>
      </c>
      <c r="Q557" s="242">
        <f t="shared" si="108"/>
        <v>7</v>
      </c>
      <c r="R557" s="242" t="str">
        <f t="shared" si="104"/>
        <v>能力A_15_00113</v>
      </c>
      <c r="S557" s="242" t="str">
        <f t="shared" si="105"/>
        <v>条件A_15_0017</v>
      </c>
      <c r="T557" s="242" t="str">
        <f t="shared" si="106"/>
        <v>1500kVA超2000kVA以下</v>
      </c>
      <c r="U557" s="242" t="str">
        <f t="shared" si="107"/>
        <v>モールド変圧器、三相、50Hz</v>
      </c>
    </row>
    <row r="558" spans="1:21">
      <c r="A558" s="261" t="s">
        <v>6093</v>
      </c>
      <c r="B558" s="262" t="s">
        <v>2057</v>
      </c>
      <c r="C558" s="262" t="s">
        <v>7330</v>
      </c>
      <c r="D558" s="262" t="s">
        <v>9881</v>
      </c>
      <c r="E558" s="262" t="str">
        <f t="shared" si="97"/>
        <v>A-15-001変圧器モールド変圧器、三相、60Hz20kVA以下</v>
      </c>
      <c r="F558" s="260">
        <v>557</v>
      </c>
      <c r="G558" s="263">
        <v>143</v>
      </c>
      <c r="H558" s="262" t="s">
        <v>2060</v>
      </c>
      <c r="I558" s="260"/>
      <c r="J558" s="261"/>
      <c r="K558" s="242" t="str">
        <f t="shared" si="98"/>
        <v>能力A_15_001</v>
      </c>
      <c r="L558" s="242" t="str">
        <f t="shared" si="99"/>
        <v>条件A_15_001</v>
      </c>
      <c r="M558" s="242" t="str">
        <f t="shared" si="100"/>
        <v>変圧器モールド変圧器、三相、60Hz</v>
      </c>
      <c r="N558" s="242">
        <f t="shared" si="101"/>
        <v>1</v>
      </c>
      <c r="O558" s="242">
        <f t="shared" si="102"/>
        <v>1</v>
      </c>
      <c r="P558" s="242">
        <f t="shared" si="103"/>
        <v>0</v>
      </c>
      <c r="Q558" s="242">
        <f t="shared" si="108"/>
        <v>8</v>
      </c>
      <c r="R558" s="242" t="str">
        <f t="shared" si="104"/>
        <v>能力A_15_0011</v>
      </c>
      <c r="S558" s="242" t="str">
        <f t="shared" si="105"/>
        <v>条件A_15_0018</v>
      </c>
      <c r="T558" s="242" t="str">
        <f t="shared" si="106"/>
        <v>20kVA以下</v>
      </c>
      <c r="U558" s="242" t="str">
        <f t="shared" si="107"/>
        <v>モールド変圧器、三相、60Hz</v>
      </c>
    </row>
    <row r="559" spans="1:21">
      <c r="A559" s="261" t="s">
        <v>6093</v>
      </c>
      <c r="B559" s="262" t="s">
        <v>2057</v>
      </c>
      <c r="C559" s="262" t="s">
        <v>7330</v>
      </c>
      <c r="D559" s="262" t="s">
        <v>6108</v>
      </c>
      <c r="E559" s="262" t="str">
        <f t="shared" si="97"/>
        <v>A-15-001変圧器モールド変圧器、三相、60Hz20kVA超30kVA以下</v>
      </c>
      <c r="F559" s="260">
        <v>558</v>
      </c>
      <c r="G559" s="263">
        <v>178</v>
      </c>
      <c r="H559" s="262" t="s">
        <v>2060</v>
      </c>
      <c r="I559" s="260"/>
      <c r="J559" s="261"/>
      <c r="K559" s="242" t="str">
        <f t="shared" si="98"/>
        <v>能力A_15_001</v>
      </c>
      <c r="L559" s="242" t="str">
        <f t="shared" si="99"/>
        <v>条件A_15_001</v>
      </c>
      <c r="M559" s="242" t="str">
        <f t="shared" si="100"/>
        <v>変圧器モールド変圧器、三相、60Hz</v>
      </c>
      <c r="N559" s="242">
        <f t="shared" si="101"/>
        <v>2</v>
      </c>
      <c r="O559" s="242">
        <f t="shared" si="102"/>
        <v>0</v>
      </c>
      <c r="P559" s="242">
        <f t="shared" si="103"/>
        <v>0</v>
      </c>
      <c r="Q559" s="242">
        <f t="shared" si="108"/>
        <v>8</v>
      </c>
      <c r="R559" s="242" t="str">
        <f t="shared" si="104"/>
        <v>能力A_15_0012</v>
      </c>
      <c r="S559" s="242" t="str">
        <f t="shared" si="105"/>
        <v>条件A_15_0018</v>
      </c>
      <c r="T559" s="242" t="str">
        <f t="shared" si="106"/>
        <v>20kVA超30kVA以下</v>
      </c>
      <c r="U559" s="242" t="str">
        <f t="shared" si="107"/>
        <v>モールド変圧器、三相、60Hz</v>
      </c>
    </row>
    <row r="560" spans="1:21">
      <c r="A560" s="261" t="s">
        <v>6093</v>
      </c>
      <c r="B560" s="262" t="s">
        <v>2057</v>
      </c>
      <c r="C560" s="262" t="s">
        <v>7330</v>
      </c>
      <c r="D560" s="262" t="s">
        <v>6112</v>
      </c>
      <c r="E560" s="262" t="str">
        <f t="shared" si="97"/>
        <v>A-15-001変圧器モールド変圧器、三相、60Hz30kVA超50kVA以下</v>
      </c>
      <c r="F560" s="260">
        <v>559</v>
      </c>
      <c r="G560" s="263">
        <v>287</v>
      </c>
      <c r="H560" s="262" t="s">
        <v>2060</v>
      </c>
      <c r="I560" s="260"/>
      <c r="J560" s="261"/>
      <c r="K560" s="242" t="str">
        <f t="shared" si="98"/>
        <v>能力A_15_001</v>
      </c>
      <c r="L560" s="242" t="str">
        <f t="shared" si="99"/>
        <v>条件A_15_001</v>
      </c>
      <c r="M560" s="242" t="str">
        <f t="shared" si="100"/>
        <v>変圧器モールド変圧器、三相、60Hz</v>
      </c>
      <c r="N560" s="242">
        <f t="shared" si="101"/>
        <v>3</v>
      </c>
      <c r="O560" s="242">
        <f t="shared" si="102"/>
        <v>0</v>
      </c>
      <c r="P560" s="242">
        <f t="shared" si="103"/>
        <v>0</v>
      </c>
      <c r="Q560" s="242">
        <f t="shared" si="108"/>
        <v>8</v>
      </c>
      <c r="R560" s="242" t="str">
        <f t="shared" si="104"/>
        <v>能力A_15_0013</v>
      </c>
      <c r="S560" s="242" t="str">
        <f t="shared" si="105"/>
        <v>条件A_15_0018</v>
      </c>
      <c r="T560" s="242" t="str">
        <f t="shared" si="106"/>
        <v>30kVA超50kVA以下</v>
      </c>
      <c r="U560" s="242" t="str">
        <f t="shared" si="107"/>
        <v>モールド変圧器、三相、60Hz</v>
      </c>
    </row>
    <row r="561" spans="1:21">
      <c r="A561" s="261" t="s">
        <v>6093</v>
      </c>
      <c r="B561" s="262" t="s">
        <v>2057</v>
      </c>
      <c r="C561" s="262" t="s">
        <v>7330</v>
      </c>
      <c r="D561" s="262" t="s">
        <v>6113</v>
      </c>
      <c r="E561" s="262" t="str">
        <f t="shared" si="97"/>
        <v>A-15-001変圧器モールド変圧器、三相、60Hz50kVA超75kVA以下</v>
      </c>
      <c r="F561" s="260">
        <v>560</v>
      </c>
      <c r="G561" s="263">
        <v>244</v>
      </c>
      <c r="H561" s="262" t="s">
        <v>2060</v>
      </c>
      <c r="I561" s="260"/>
      <c r="J561" s="261"/>
      <c r="K561" s="242" t="str">
        <f t="shared" si="98"/>
        <v>能力A_15_001</v>
      </c>
      <c r="L561" s="242" t="str">
        <f t="shared" si="99"/>
        <v>条件A_15_001</v>
      </c>
      <c r="M561" s="242" t="str">
        <f t="shared" si="100"/>
        <v>変圧器モールド変圧器、三相、60Hz</v>
      </c>
      <c r="N561" s="242">
        <f t="shared" si="101"/>
        <v>4</v>
      </c>
      <c r="O561" s="242">
        <f t="shared" si="102"/>
        <v>0</v>
      </c>
      <c r="P561" s="242">
        <f t="shared" si="103"/>
        <v>0</v>
      </c>
      <c r="Q561" s="242">
        <f t="shared" si="108"/>
        <v>8</v>
      </c>
      <c r="R561" s="242" t="str">
        <f t="shared" si="104"/>
        <v>能力A_15_0014</v>
      </c>
      <c r="S561" s="242" t="str">
        <f t="shared" si="105"/>
        <v>条件A_15_0018</v>
      </c>
      <c r="T561" s="242" t="str">
        <f t="shared" si="106"/>
        <v>50kVA超75kVA以下</v>
      </c>
      <c r="U561" s="242" t="str">
        <f t="shared" si="107"/>
        <v>モールド変圧器、三相、60Hz</v>
      </c>
    </row>
    <row r="562" spans="1:21">
      <c r="A562" s="261" t="s">
        <v>6093</v>
      </c>
      <c r="B562" s="262" t="s">
        <v>2057</v>
      </c>
      <c r="C562" s="262" t="s">
        <v>7330</v>
      </c>
      <c r="D562" s="262" t="s">
        <v>6132</v>
      </c>
      <c r="E562" s="262" t="str">
        <f t="shared" si="97"/>
        <v>A-15-001変圧器モールド変圧器、三相、60Hz75kVA超100kVA以下</v>
      </c>
      <c r="F562" s="260">
        <v>561</v>
      </c>
      <c r="G562" s="263">
        <v>293</v>
      </c>
      <c r="H562" s="262" t="s">
        <v>2060</v>
      </c>
      <c r="I562" s="260"/>
      <c r="J562" s="261"/>
      <c r="K562" s="242" t="str">
        <f t="shared" si="98"/>
        <v>能力A_15_001</v>
      </c>
      <c r="L562" s="242" t="str">
        <f t="shared" si="99"/>
        <v>条件A_15_001</v>
      </c>
      <c r="M562" s="242" t="str">
        <f t="shared" si="100"/>
        <v>変圧器モールド変圧器、三相、60Hz</v>
      </c>
      <c r="N562" s="242">
        <f t="shared" si="101"/>
        <v>5</v>
      </c>
      <c r="O562" s="242">
        <f t="shared" si="102"/>
        <v>0</v>
      </c>
      <c r="P562" s="242">
        <f t="shared" si="103"/>
        <v>0</v>
      </c>
      <c r="Q562" s="242">
        <f t="shared" si="108"/>
        <v>8</v>
      </c>
      <c r="R562" s="242" t="str">
        <f t="shared" si="104"/>
        <v>能力A_15_0015</v>
      </c>
      <c r="S562" s="242" t="str">
        <f t="shared" si="105"/>
        <v>条件A_15_0018</v>
      </c>
      <c r="T562" s="242" t="str">
        <f t="shared" si="106"/>
        <v>75kVA超100kVA以下</v>
      </c>
      <c r="U562" s="242" t="str">
        <f t="shared" si="107"/>
        <v>モールド変圧器、三相、60Hz</v>
      </c>
    </row>
    <row r="563" spans="1:21">
      <c r="A563" s="261" t="s">
        <v>6093</v>
      </c>
      <c r="B563" s="262" t="s">
        <v>2057</v>
      </c>
      <c r="C563" s="262" t="s">
        <v>7330</v>
      </c>
      <c r="D563" s="262" t="s">
        <v>6135</v>
      </c>
      <c r="E563" s="262" t="str">
        <f t="shared" si="97"/>
        <v>A-15-001変圧器モールド変圧器、三相、60Hz100kVA超150kVA以下</v>
      </c>
      <c r="F563" s="260">
        <v>562</v>
      </c>
      <c r="G563" s="263">
        <v>401</v>
      </c>
      <c r="H563" s="262" t="s">
        <v>2060</v>
      </c>
      <c r="I563" s="260"/>
      <c r="J563" s="261"/>
      <c r="K563" s="242" t="str">
        <f t="shared" si="98"/>
        <v>能力A_15_001</v>
      </c>
      <c r="L563" s="242" t="str">
        <f t="shared" si="99"/>
        <v>条件A_15_001</v>
      </c>
      <c r="M563" s="242" t="str">
        <f t="shared" si="100"/>
        <v>変圧器モールド変圧器、三相、60Hz</v>
      </c>
      <c r="N563" s="242">
        <f t="shared" si="101"/>
        <v>6</v>
      </c>
      <c r="O563" s="242">
        <f t="shared" si="102"/>
        <v>0</v>
      </c>
      <c r="P563" s="242">
        <f t="shared" si="103"/>
        <v>0</v>
      </c>
      <c r="Q563" s="242">
        <f t="shared" si="108"/>
        <v>8</v>
      </c>
      <c r="R563" s="242" t="str">
        <f t="shared" si="104"/>
        <v>能力A_15_0016</v>
      </c>
      <c r="S563" s="242" t="str">
        <f t="shared" si="105"/>
        <v>条件A_15_0018</v>
      </c>
      <c r="T563" s="242" t="str">
        <f t="shared" si="106"/>
        <v>100kVA超150kVA以下</v>
      </c>
      <c r="U563" s="242" t="str">
        <f t="shared" si="107"/>
        <v>モールド変圧器、三相、60Hz</v>
      </c>
    </row>
    <row r="564" spans="1:21">
      <c r="A564" s="261" t="s">
        <v>6093</v>
      </c>
      <c r="B564" s="262" t="s">
        <v>2057</v>
      </c>
      <c r="C564" s="262" t="s">
        <v>7330</v>
      </c>
      <c r="D564" s="262" t="s">
        <v>6136</v>
      </c>
      <c r="E564" s="262" t="str">
        <f t="shared" si="97"/>
        <v>A-15-001変圧器モールド変圧器、三相、60Hz150kVA超200kVA以下</v>
      </c>
      <c r="F564" s="260">
        <v>563</v>
      </c>
      <c r="G564" s="263">
        <v>460</v>
      </c>
      <c r="H564" s="262" t="s">
        <v>2060</v>
      </c>
      <c r="I564" s="260"/>
      <c r="J564" s="261"/>
      <c r="K564" s="242" t="str">
        <f t="shared" si="98"/>
        <v>能力A_15_001</v>
      </c>
      <c r="L564" s="242" t="str">
        <f t="shared" si="99"/>
        <v>条件A_15_001</v>
      </c>
      <c r="M564" s="242" t="str">
        <f t="shared" si="100"/>
        <v>変圧器モールド変圧器、三相、60Hz</v>
      </c>
      <c r="N564" s="242">
        <f t="shared" si="101"/>
        <v>7</v>
      </c>
      <c r="O564" s="242">
        <f t="shared" si="102"/>
        <v>0</v>
      </c>
      <c r="P564" s="242">
        <f t="shared" si="103"/>
        <v>0</v>
      </c>
      <c r="Q564" s="242">
        <f t="shared" si="108"/>
        <v>8</v>
      </c>
      <c r="R564" s="242" t="str">
        <f t="shared" si="104"/>
        <v>能力A_15_0017</v>
      </c>
      <c r="S564" s="242" t="str">
        <f t="shared" si="105"/>
        <v>条件A_15_0018</v>
      </c>
      <c r="T564" s="242" t="str">
        <f t="shared" si="106"/>
        <v>150kVA超200kVA以下</v>
      </c>
      <c r="U564" s="242" t="str">
        <f t="shared" si="107"/>
        <v>モールド変圧器、三相、60Hz</v>
      </c>
    </row>
    <row r="565" spans="1:21">
      <c r="A565" s="261" t="s">
        <v>6093</v>
      </c>
      <c r="B565" s="262" t="s">
        <v>2057</v>
      </c>
      <c r="C565" s="262" t="s">
        <v>7330</v>
      </c>
      <c r="D565" s="262" t="s">
        <v>6119</v>
      </c>
      <c r="E565" s="262" t="str">
        <f t="shared" si="97"/>
        <v>A-15-001変圧器モールド変圧器、三相、60Hz200kVA超300kVA以下</v>
      </c>
      <c r="F565" s="260">
        <v>564</v>
      </c>
      <c r="G565" s="263">
        <v>592</v>
      </c>
      <c r="H565" s="262" t="s">
        <v>2060</v>
      </c>
      <c r="I565" s="260"/>
      <c r="J565" s="261"/>
      <c r="K565" s="242" t="str">
        <f t="shared" si="98"/>
        <v>能力A_15_001</v>
      </c>
      <c r="L565" s="242" t="str">
        <f t="shared" si="99"/>
        <v>条件A_15_001</v>
      </c>
      <c r="M565" s="242" t="str">
        <f t="shared" si="100"/>
        <v>変圧器モールド変圧器、三相、60Hz</v>
      </c>
      <c r="N565" s="242">
        <f t="shared" si="101"/>
        <v>8</v>
      </c>
      <c r="O565" s="242">
        <f t="shared" si="102"/>
        <v>0</v>
      </c>
      <c r="P565" s="242">
        <f t="shared" si="103"/>
        <v>0</v>
      </c>
      <c r="Q565" s="242">
        <f t="shared" si="108"/>
        <v>8</v>
      </c>
      <c r="R565" s="242" t="str">
        <f t="shared" si="104"/>
        <v>能力A_15_0018</v>
      </c>
      <c r="S565" s="242" t="str">
        <f t="shared" si="105"/>
        <v>条件A_15_0018</v>
      </c>
      <c r="T565" s="242" t="str">
        <f t="shared" si="106"/>
        <v>200kVA超300kVA以下</v>
      </c>
      <c r="U565" s="242" t="str">
        <f t="shared" si="107"/>
        <v>モールド変圧器、三相、60Hz</v>
      </c>
    </row>
    <row r="566" spans="1:21">
      <c r="A566" s="261" t="s">
        <v>6093</v>
      </c>
      <c r="B566" s="262" t="s">
        <v>2057</v>
      </c>
      <c r="C566" s="262" t="s">
        <v>7330</v>
      </c>
      <c r="D566" s="262" t="s">
        <v>6137</v>
      </c>
      <c r="E566" s="262" t="str">
        <f t="shared" si="97"/>
        <v>A-15-001変圧器モールド変圧器、三相、60Hz300kVA超500kVA以下</v>
      </c>
      <c r="F566" s="260">
        <v>565</v>
      </c>
      <c r="G566" s="263">
        <v>852</v>
      </c>
      <c r="H566" s="262" t="s">
        <v>2060</v>
      </c>
      <c r="I566" s="260"/>
      <c r="J566" s="261"/>
      <c r="K566" s="242" t="str">
        <f t="shared" si="98"/>
        <v>能力A_15_001</v>
      </c>
      <c r="L566" s="242" t="str">
        <f t="shared" si="99"/>
        <v>条件A_15_001</v>
      </c>
      <c r="M566" s="242" t="str">
        <f t="shared" si="100"/>
        <v>変圧器モールド変圧器、三相、60Hz</v>
      </c>
      <c r="N566" s="242">
        <f t="shared" si="101"/>
        <v>9</v>
      </c>
      <c r="O566" s="242">
        <f t="shared" si="102"/>
        <v>0</v>
      </c>
      <c r="P566" s="242">
        <f t="shared" si="103"/>
        <v>0</v>
      </c>
      <c r="Q566" s="242">
        <f t="shared" si="108"/>
        <v>8</v>
      </c>
      <c r="R566" s="242" t="str">
        <f t="shared" si="104"/>
        <v>能力A_15_0019</v>
      </c>
      <c r="S566" s="242" t="str">
        <f t="shared" si="105"/>
        <v>条件A_15_0018</v>
      </c>
      <c r="T566" s="242" t="str">
        <f t="shared" si="106"/>
        <v>300kVA超500kVA以下</v>
      </c>
      <c r="U566" s="242" t="str">
        <f t="shared" si="107"/>
        <v>モールド変圧器、三相、60Hz</v>
      </c>
    </row>
    <row r="567" spans="1:21">
      <c r="A567" s="261" t="s">
        <v>6093</v>
      </c>
      <c r="B567" s="262" t="s">
        <v>2057</v>
      </c>
      <c r="C567" s="262" t="s">
        <v>7330</v>
      </c>
      <c r="D567" s="262" t="s">
        <v>6138</v>
      </c>
      <c r="E567" s="262" t="str">
        <f t="shared" si="97"/>
        <v>A-15-001変圧器モールド変圧器、三相、60Hz500kVA超750kVA以下</v>
      </c>
      <c r="F567" s="260">
        <v>566</v>
      </c>
      <c r="G567" s="263">
        <v>1715</v>
      </c>
      <c r="H567" s="262" t="s">
        <v>2060</v>
      </c>
      <c r="I567" s="260"/>
      <c r="J567" s="261"/>
      <c r="K567" s="242" t="str">
        <f t="shared" si="98"/>
        <v>能力A_15_001</v>
      </c>
      <c r="L567" s="242" t="str">
        <f t="shared" si="99"/>
        <v>条件A_15_001</v>
      </c>
      <c r="M567" s="242" t="str">
        <f t="shared" si="100"/>
        <v>変圧器モールド変圧器、三相、60Hz</v>
      </c>
      <c r="N567" s="242">
        <f t="shared" si="101"/>
        <v>10</v>
      </c>
      <c r="O567" s="242">
        <f t="shared" si="102"/>
        <v>0</v>
      </c>
      <c r="P567" s="242">
        <f t="shared" si="103"/>
        <v>0</v>
      </c>
      <c r="Q567" s="242">
        <f t="shared" si="108"/>
        <v>8</v>
      </c>
      <c r="R567" s="242" t="str">
        <f t="shared" si="104"/>
        <v>能力A_15_00110</v>
      </c>
      <c r="S567" s="242" t="str">
        <f t="shared" si="105"/>
        <v>条件A_15_0018</v>
      </c>
      <c r="T567" s="242" t="str">
        <f t="shared" si="106"/>
        <v>500kVA超750kVA以下</v>
      </c>
      <c r="U567" s="242" t="str">
        <f t="shared" si="107"/>
        <v>モールド変圧器、三相、60Hz</v>
      </c>
    </row>
    <row r="568" spans="1:21">
      <c r="A568" s="261" t="s">
        <v>6093</v>
      </c>
      <c r="B568" s="262" t="s">
        <v>2057</v>
      </c>
      <c r="C568" s="262" t="s">
        <v>7330</v>
      </c>
      <c r="D568" s="262" t="s">
        <v>6143</v>
      </c>
      <c r="E568" s="262" t="str">
        <f t="shared" si="97"/>
        <v>A-15-001変圧器モールド変圧器、三相、60Hz750kVA超1000kVA以下</v>
      </c>
      <c r="F568" s="260">
        <v>567</v>
      </c>
      <c r="G568" s="263">
        <v>2028</v>
      </c>
      <c r="H568" s="262" t="s">
        <v>2060</v>
      </c>
      <c r="I568" s="260"/>
      <c r="J568" s="261"/>
      <c r="K568" s="242" t="str">
        <f t="shared" si="98"/>
        <v>能力A_15_001</v>
      </c>
      <c r="L568" s="242" t="str">
        <f t="shared" si="99"/>
        <v>条件A_15_001</v>
      </c>
      <c r="M568" s="242" t="str">
        <f t="shared" si="100"/>
        <v>変圧器モールド変圧器、三相、60Hz</v>
      </c>
      <c r="N568" s="242">
        <f t="shared" si="101"/>
        <v>11</v>
      </c>
      <c r="O568" s="242">
        <f t="shared" si="102"/>
        <v>0</v>
      </c>
      <c r="P568" s="242">
        <f t="shared" si="103"/>
        <v>0</v>
      </c>
      <c r="Q568" s="242">
        <f t="shared" si="108"/>
        <v>8</v>
      </c>
      <c r="R568" s="242" t="str">
        <f t="shared" si="104"/>
        <v>能力A_15_00111</v>
      </c>
      <c r="S568" s="242" t="str">
        <f t="shared" si="105"/>
        <v>条件A_15_0018</v>
      </c>
      <c r="T568" s="242" t="str">
        <f t="shared" si="106"/>
        <v>750kVA超1000kVA以下</v>
      </c>
      <c r="U568" s="242" t="str">
        <f t="shared" si="107"/>
        <v>モールド変圧器、三相、60Hz</v>
      </c>
    </row>
    <row r="569" spans="1:21">
      <c r="A569" s="261" t="s">
        <v>6093</v>
      </c>
      <c r="B569" s="262" t="s">
        <v>2057</v>
      </c>
      <c r="C569" s="262" t="s">
        <v>7330</v>
      </c>
      <c r="D569" s="262" t="s">
        <v>6144</v>
      </c>
      <c r="E569" s="262" t="str">
        <f t="shared" si="97"/>
        <v>A-15-001変圧器モールド変圧器、三相、60Hz1000kVA超1500kVA以下</v>
      </c>
      <c r="F569" s="260">
        <v>568</v>
      </c>
      <c r="G569" s="263">
        <v>3200</v>
      </c>
      <c r="H569" s="262" t="s">
        <v>2060</v>
      </c>
      <c r="I569" s="260"/>
      <c r="J569" s="261"/>
      <c r="K569" s="242" t="str">
        <f t="shared" si="98"/>
        <v>能力A_15_001</v>
      </c>
      <c r="L569" s="242" t="str">
        <f t="shared" si="99"/>
        <v>条件A_15_001</v>
      </c>
      <c r="M569" s="242" t="str">
        <f t="shared" si="100"/>
        <v>変圧器モールド変圧器、三相、60Hz</v>
      </c>
      <c r="N569" s="242">
        <f t="shared" si="101"/>
        <v>12</v>
      </c>
      <c r="O569" s="242">
        <f t="shared" si="102"/>
        <v>0</v>
      </c>
      <c r="P569" s="242">
        <f t="shared" si="103"/>
        <v>0</v>
      </c>
      <c r="Q569" s="242">
        <f t="shared" si="108"/>
        <v>8</v>
      </c>
      <c r="R569" s="242" t="str">
        <f t="shared" si="104"/>
        <v>能力A_15_00112</v>
      </c>
      <c r="S569" s="242" t="str">
        <f t="shared" si="105"/>
        <v>条件A_15_0018</v>
      </c>
      <c r="T569" s="242" t="str">
        <f t="shared" si="106"/>
        <v>1000kVA超1500kVA以下</v>
      </c>
      <c r="U569" s="242" t="str">
        <f t="shared" si="107"/>
        <v>モールド変圧器、三相、60Hz</v>
      </c>
    </row>
    <row r="570" spans="1:21">
      <c r="A570" s="261" t="s">
        <v>6093</v>
      </c>
      <c r="B570" s="262" t="s">
        <v>2057</v>
      </c>
      <c r="C570" s="262" t="s">
        <v>7330</v>
      </c>
      <c r="D570" s="262" t="s">
        <v>6147</v>
      </c>
      <c r="E570" s="262" t="str">
        <f t="shared" si="97"/>
        <v>A-15-001変圧器モールド変圧器、三相、60Hz1500kVA超2000kVA以下</v>
      </c>
      <c r="F570" s="260">
        <v>569</v>
      </c>
      <c r="G570" s="263">
        <v>4125</v>
      </c>
      <c r="H570" s="262" t="s">
        <v>2060</v>
      </c>
      <c r="I570" s="260"/>
      <c r="J570" s="261"/>
      <c r="K570" s="242" t="str">
        <f t="shared" si="98"/>
        <v>能力A_15_001</v>
      </c>
      <c r="L570" s="242" t="str">
        <f t="shared" si="99"/>
        <v>条件A_15_001</v>
      </c>
      <c r="M570" s="242" t="str">
        <f t="shared" si="100"/>
        <v>変圧器モールド変圧器、三相、60Hz</v>
      </c>
      <c r="N570" s="242">
        <f t="shared" si="101"/>
        <v>13</v>
      </c>
      <c r="O570" s="242">
        <f t="shared" si="102"/>
        <v>0</v>
      </c>
      <c r="P570" s="242">
        <f t="shared" si="103"/>
        <v>0</v>
      </c>
      <c r="Q570" s="242">
        <f t="shared" si="108"/>
        <v>8</v>
      </c>
      <c r="R570" s="242" t="str">
        <f t="shared" si="104"/>
        <v>能力A_15_00113</v>
      </c>
      <c r="S570" s="242" t="str">
        <f t="shared" si="105"/>
        <v>条件A_15_0018</v>
      </c>
      <c r="T570" s="242" t="str">
        <f t="shared" si="106"/>
        <v>1500kVA超2000kVA以下</v>
      </c>
      <c r="U570" s="242" t="str">
        <f t="shared" si="107"/>
        <v>モールド変圧器、三相、60Hz</v>
      </c>
    </row>
    <row r="571" spans="1:21">
      <c r="A571" s="261" t="s">
        <v>4851</v>
      </c>
      <c r="B571" s="262" t="s">
        <v>4093</v>
      </c>
      <c r="C571" s="262" t="s">
        <v>10169</v>
      </c>
      <c r="D571" s="262" t="s">
        <v>181</v>
      </c>
      <c r="E571" s="262" t="str">
        <f t="shared" si="97"/>
        <v>A-16-001窓ガラスLow-E複層ガラス(LE3+A12+FL3)
新築用
-</v>
      </c>
      <c r="F571" s="260">
        <v>570</v>
      </c>
      <c r="G571" s="263">
        <v>1.6</v>
      </c>
      <c r="H571" s="262" t="s">
        <v>4095</v>
      </c>
      <c r="I571" s="260"/>
      <c r="J571" s="261"/>
      <c r="K571" s="242" t="str">
        <f t="shared" si="98"/>
        <v>能力A_16_001</v>
      </c>
      <c r="L571" s="242" t="str">
        <f t="shared" si="99"/>
        <v>条件A_16_001</v>
      </c>
      <c r="M571" s="242" t="str">
        <f t="shared" si="100"/>
        <v xml:space="preserve">窓ガラスLow-E複層ガラス(LE3+A12+FL3)
新築用
</v>
      </c>
      <c r="N571" s="242">
        <f t="shared" si="101"/>
        <v>1</v>
      </c>
      <c r="O571" s="242">
        <f t="shared" si="102"/>
        <v>1</v>
      </c>
      <c r="P571" s="242">
        <f t="shared" si="103"/>
        <v>1</v>
      </c>
      <c r="Q571" s="242">
        <f t="shared" si="108"/>
        <v>1</v>
      </c>
      <c r="R571" s="242" t="str">
        <f t="shared" si="104"/>
        <v>能力A_16_0011</v>
      </c>
      <c r="S571" s="242" t="str">
        <f t="shared" si="105"/>
        <v>条件A_16_0011</v>
      </c>
      <c r="T571" s="242" t="str">
        <f t="shared" si="106"/>
        <v>-</v>
      </c>
      <c r="U571" s="242" t="str">
        <f t="shared" si="107"/>
        <v xml:space="preserve">Low-E複層ガラス(LE3+A12+FL3)
新築用
</v>
      </c>
    </row>
    <row r="572" spans="1:21">
      <c r="A572" s="261" t="s">
        <v>4851</v>
      </c>
      <c r="B572" s="262" t="s">
        <v>4093</v>
      </c>
      <c r="C572" s="262" t="s">
        <v>10170</v>
      </c>
      <c r="D572" s="262" t="s">
        <v>181</v>
      </c>
      <c r="E572" s="262" t="str">
        <f t="shared" si="97"/>
        <v>A-16-001窓ガラスLow-E三層ガラス(LE3+Ar11+FL3+Ar11+LE3)
新築用
-</v>
      </c>
      <c r="F572" s="260">
        <v>571</v>
      </c>
      <c r="G572" s="264" t="s">
        <v>10171</v>
      </c>
      <c r="H572" s="262" t="s">
        <v>4095</v>
      </c>
      <c r="I572" s="260"/>
      <c r="J572" s="261"/>
      <c r="K572" s="242" t="str">
        <f t="shared" si="98"/>
        <v>能力A_16_001</v>
      </c>
      <c r="L572" s="242" t="str">
        <f t="shared" si="99"/>
        <v>条件A_16_001</v>
      </c>
      <c r="M572" s="242" t="str">
        <f t="shared" si="100"/>
        <v xml:space="preserve">窓ガラスLow-E三層ガラス(LE3+Ar11+FL3+Ar11+LE3)
新築用
</v>
      </c>
      <c r="N572" s="242">
        <f t="shared" si="101"/>
        <v>1</v>
      </c>
      <c r="O572" s="242">
        <f t="shared" si="102"/>
        <v>1</v>
      </c>
      <c r="P572" s="242">
        <f t="shared" si="103"/>
        <v>0</v>
      </c>
      <c r="Q572" s="242">
        <f t="shared" si="108"/>
        <v>2</v>
      </c>
      <c r="R572" s="242" t="str">
        <f t="shared" si="104"/>
        <v>能力A_16_0011</v>
      </c>
      <c r="S572" s="242" t="str">
        <f t="shared" si="105"/>
        <v>条件A_16_0012</v>
      </c>
      <c r="T572" s="242" t="str">
        <f t="shared" si="106"/>
        <v>-</v>
      </c>
      <c r="U572" s="242" t="str">
        <f t="shared" si="107"/>
        <v xml:space="preserve">Low-E三層ガラス(LE3+Ar11+FL3+Ar11+LE3)
新築用
</v>
      </c>
    </row>
    <row r="573" spans="1:21">
      <c r="A573" s="261" t="s">
        <v>4851</v>
      </c>
      <c r="B573" s="262" t="s">
        <v>4093</v>
      </c>
      <c r="C573" s="262" t="s">
        <v>10172</v>
      </c>
      <c r="D573" s="262" t="s">
        <v>181</v>
      </c>
      <c r="E573" s="262" t="str">
        <f t="shared" si="97"/>
        <v>A-16-001窓ガラス真空Low-E複層ガラス(LE3+Ar9+FL3+V0.2+LE3)
新築用
-</v>
      </c>
      <c r="F573" s="260">
        <v>572</v>
      </c>
      <c r="G573" s="263">
        <v>0.74</v>
      </c>
      <c r="H573" s="262" t="s">
        <v>4095</v>
      </c>
      <c r="I573" s="260"/>
      <c r="J573" s="261"/>
      <c r="K573" s="242" t="str">
        <f t="shared" si="98"/>
        <v>能力A_16_001</v>
      </c>
      <c r="L573" s="242" t="str">
        <f t="shared" si="99"/>
        <v>条件A_16_001</v>
      </c>
      <c r="M573" s="242" t="str">
        <f t="shared" si="100"/>
        <v xml:space="preserve">窓ガラス真空Low-E複層ガラス(LE3+Ar9+FL3+V0.2+LE3)
新築用
</v>
      </c>
      <c r="N573" s="242">
        <f t="shared" si="101"/>
        <v>1</v>
      </c>
      <c r="O573" s="242">
        <f t="shared" si="102"/>
        <v>1</v>
      </c>
      <c r="P573" s="242">
        <f t="shared" si="103"/>
        <v>0</v>
      </c>
      <c r="Q573" s="242">
        <f t="shared" si="108"/>
        <v>3</v>
      </c>
      <c r="R573" s="242" t="str">
        <f t="shared" si="104"/>
        <v>能力A_16_0011</v>
      </c>
      <c r="S573" s="242" t="str">
        <f t="shared" si="105"/>
        <v>条件A_16_0013</v>
      </c>
      <c r="T573" s="242" t="str">
        <f t="shared" si="106"/>
        <v>-</v>
      </c>
      <c r="U573" s="242" t="str">
        <f t="shared" si="107"/>
        <v xml:space="preserve">真空Low-E複層ガラス(LE3+Ar9+FL3+V0.2+LE3)
新築用
</v>
      </c>
    </row>
    <row r="574" spans="1:21">
      <c r="A574" s="261" t="s">
        <v>4851</v>
      </c>
      <c r="B574" s="262" t="s">
        <v>4093</v>
      </c>
      <c r="C574" s="262" t="s">
        <v>10173</v>
      </c>
      <c r="D574" s="262" t="s">
        <v>181</v>
      </c>
      <c r="E574" s="262" t="str">
        <f t="shared" si="97"/>
        <v>A-16-001窓ガラスアタッチメント付きLow-E複層ガラス(LE3+Ar6+FL3（アタッチメント付き）)
リフォーム用
-</v>
      </c>
      <c r="F574" s="260">
        <v>573</v>
      </c>
      <c r="G574" s="264" t="s">
        <v>10174</v>
      </c>
      <c r="H574" s="262" t="s">
        <v>4095</v>
      </c>
      <c r="I574" s="260"/>
      <c r="J574" s="261"/>
      <c r="K574" s="242" t="str">
        <f t="shared" si="98"/>
        <v>能力A_16_001</v>
      </c>
      <c r="L574" s="242" t="str">
        <f t="shared" si="99"/>
        <v>条件A_16_001</v>
      </c>
      <c r="M574" s="242" t="str">
        <f t="shared" si="100"/>
        <v xml:space="preserve">窓ガラスアタッチメント付きLow-E複層ガラス(LE3+Ar6+FL3（アタッチメント付き）)
リフォーム用
</v>
      </c>
      <c r="N574" s="242">
        <f t="shared" si="101"/>
        <v>1</v>
      </c>
      <c r="O574" s="242">
        <f t="shared" si="102"/>
        <v>1</v>
      </c>
      <c r="P574" s="242">
        <f t="shared" si="103"/>
        <v>0</v>
      </c>
      <c r="Q574" s="242">
        <f t="shared" si="108"/>
        <v>4</v>
      </c>
      <c r="R574" s="242" t="str">
        <f t="shared" si="104"/>
        <v>能力A_16_0011</v>
      </c>
      <c r="S574" s="242" t="str">
        <f t="shared" si="105"/>
        <v>条件A_16_0014</v>
      </c>
      <c r="T574" s="242" t="str">
        <f t="shared" si="106"/>
        <v>-</v>
      </c>
      <c r="U574" s="242" t="str">
        <f t="shared" si="107"/>
        <v xml:space="preserve">アタッチメント付きLow-E複層ガラス(LE3+Ar6+FL3（アタッチメント付き）)
リフォーム用
</v>
      </c>
    </row>
    <row r="575" spans="1:21">
      <c r="A575" s="261" t="s">
        <v>4851</v>
      </c>
      <c r="B575" s="262" t="s">
        <v>4093</v>
      </c>
      <c r="C575" s="262" t="s">
        <v>10175</v>
      </c>
      <c r="D575" s="262" t="s">
        <v>181</v>
      </c>
      <c r="E575" s="262" t="str">
        <f t="shared" si="97"/>
        <v>A-16-001窓ガラス真空ガラス（LE3＋V0.2+FL3）
リフォーム用
-</v>
      </c>
      <c r="F575" s="260">
        <v>574</v>
      </c>
      <c r="G575" s="264" t="s">
        <v>9882</v>
      </c>
      <c r="H575" s="262" t="s">
        <v>4095</v>
      </c>
      <c r="I575" s="260"/>
      <c r="J575" s="261"/>
      <c r="K575" s="242" t="str">
        <f t="shared" si="98"/>
        <v>能力A_16_001</v>
      </c>
      <c r="L575" s="242" t="str">
        <f t="shared" si="99"/>
        <v>条件A_16_001</v>
      </c>
      <c r="M575" s="242" t="str">
        <f t="shared" si="100"/>
        <v xml:space="preserve">窓ガラス真空ガラス（LE3＋V0.2+FL3）
リフォーム用
</v>
      </c>
      <c r="N575" s="242">
        <f t="shared" si="101"/>
        <v>1</v>
      </c>
      <c r="O575" s="242">
        <f t="shared" si="102"/>
        <v>1</v>
      </c>
      <c r="P575" s="242">
        <f t="shared" si="103"/>
        <v>0</v>
      </c>
      <c r="Q575" s="242">
        <f t="shared" si="108"/>
        <v>5</v>
      </c>
      <c r="R575" s="242" t="str">
        <f t="shared" si="104"/>
        <v>能力A_16_0011</v>
      </c>
      <c r="S575" s="242" t="str">
        <f t="shared" si="105"/>
        <v>条件A_16_0015</v>
      </c>
      <c r="T575" s="242" t="str">
        <f t="shared" si="106"/>
        <v>-</v>
      </c>
      <c r="U575" s="242" t="str">
        <f t="shared" si="107"/>
        <v xml:space="preserve">真空ガラス（LE3＋V0.2+FL3）
リフォーム用
</v>
      </c>
    </row>
    <row r="576" spans="1:21">
      <c r="A576" s="261" t="s">
        <v>4851</v>
      </c>
      <c r="B576" s="262" t="s">
        <v>4093</v>
      </c>
      <c r="C576" s="262" t="s">
        <v>10176</v>
      </c>
      <c r="D576" s="262" t="s">
        <v>181</v>
      </c>
      <c r="E576" s="262" t="str">
        <f t="shared" si="97"/>
        <v>A-16-001窓ガラス現場施工型後付けLow-E複層ガラス(FL6+A12+LE5)
リフォーム用
-</v>
      </c>
      <c r="F576" s="260">
        <v>575</v>
      </c>
      <c r="G576" s="263">
        <v>1.6</v>
      </c>
      <c r="H576" s="262" t="s">
        <v>4095</v>
      </c>
      <c r="I576" s="260"/>
      <c r="J576" s="261"/>
      <c r="K576" s="242" t="str">
        <f t="shared" si="98"/>
        <v>能力A_16_001</v>
      </c>
      <c r="L576" s="242" t="str">
        <f t="shared" si="99"/>
        <v>条件A_16_001</v>
      </c>
      <c r="M576" s="242" t="str">
        <f t="shared" si="100"/>
        <v xml:space="preserve">窓ガラス現場施工型後付けLow-E複層ガラス(FL6+A12+LE5)
リフォーム用
</v>
      </c>
      <c r="N576" s="242">
        <f t="shared" si="101"/>
        <v>1</v>
      </c>
      <c r="O576" s="242">
        <f t="shared" si="102"/>
        <v>1</v>
      </c>
      <c r="P576" s="242">
        <f t="shared" si="103"/>
        <v>0</v>
      </c>
      <c r="Q576" s="242">
        <f t="shared" si="108"/>
        <v>6</v>
      </c>
      <c r="R576" s="242" t="str">
        <f t="shared" si="104"/>
        <v>能力A_16_0011</v>
      </c>
      <c r="S576" s="242" t="str">
        <f t="shared" si="105"/>
        <v>条件A_16_0016</v>
      </c>
      <c r="T576" s="242" t="str">
        <f t="shared" si="106"/>
        <v>-</v>
      </c>
      <c r="U576" s="242" t="str">
        <f t="shared" si="107"/>
        <v xml:space="preserve">現場施工型後付けLow-E複層ガラス(FL6+A12+LE5)
リフォーム用
</v>
      </c>
    </row>
    <row r="577" spans="1:21">
      <c r="A577" s="261" t="s">
        <v>4851</v>
      </c>
      <c r="B577" s="262" t="s">
        <v>4093</v>
      </c>
      <c r="C577" s="262" t="s">
        <v>10177</v>
      </c>
      <c r="D577" s="262" t="s">
        <v>181</v>
      </c>
      <c r="E577" s="262" t="str">
        <f t="shared" si="97"/>
        <v>A-16-001窓ガラス薄型Low-E複層ガラス(LE3+Kr4+FL3)
リフォーム用
-</v>
      </c>
      <c r="F577" s="260">
        <v>576</v>
      </c>
      <c r="G577" s="263">
        <v>1.9</v>
      </c>
      <c r="H577" s="262" t="s">
        <v>4095</v>
      </c>
      <c r="I577" s="260"/>
      <c r="J577" s="261"/>
      <c r="K577" s="242" t="str">
        <f t="shared" si="98"/>
        <v>能力A_16_001</v>
      </c>
      <c r="L577" s="242" t="str">
        <f t="shared" si="99"/>
        <v>条件A_16_001</v>
      </c>
      <c r="M577" s="242" t="str">
        <f t="shared" si="100"/>
        <v xml:space="preserve">窓ガラス薄型Low-E複層ガラス(LE3+Kr4+FL3)
リフォーム用
</v>
      </c>
      <c r="N577" s="242">
        <f t="shared" si="101"/>
        <v>1</v>
      </c>
      <c r="O577" s="242">
        <f t="shared" si="102"/>
        <v>1</v>
      </c>
      <c r="P577" s="242">
        <f t="shared" si="103"/>
        <v>0</v>
      </c>
      <c r="Q577" s="242">
        <f t="shared" si="108"/>
        <v>7</v>
      </c>
      <c r="R577" s="242" t="str">
        <f t="shared" si="104"/>
        <v>能力A_16_0011</v>
      </c>
      <c r="S577" s="242" t="str">
        <f t="shared" si="105"/>
        <v>条件A_16_0017</v>
      </c>
      <c r="T577" s="242" t="str">
        <f t="shared" si="106"/>
        <v>-</v>
      </c>
      <c r="U577" s="242" t="str">
        <f t="shared" si="107"/>
        <v xml:space="preserve">薄型Low-E複層ガラス(LE3+Kr4+FL3)
リフォーム用
</v>
      </c>
    </row>
    <row r="578" spans="1:21">
      <c r="A578" s="261" t="s">
        <v>6982</v>
      </c>
      <c r="B578" s="262" t="s">
        <v>9883</v>
      </c>
      <c r="C578" s="262" t="s">
        <v>181</v>
      </c>
      <c r="D578" s="262" t="s">
        <v>181</v>
      </c>
      <c r="E578" s="262" t="str">
        <f t="shared" si="97"/>
        <v>A-17-001断熱材(押出法ポリスチレンフォーム)--</v>
      </c>
      <c r="F578" s="260">
        <v>577</v>
      </c>
      <c r="G578" s="263">
        <v>2.1999999999999999E-2</v>
      </c>
      <c r="H578" s="262" t="s">
        <v>9884</v>
      </c>
      <c r="I578" s="260"/>
      <c r="J578" s="261"/>
      <c r="K578" s="242" t="str">
        <f t="shared" si="98"/>
        <v>能力A_17_001</v>
      </c>
      <c r="L578" s="242" t="str">
        <f t="shared" si="99"/>
        <v>条件A_17_001</v>
      </c>
      <c r="M578" s="242" t="str">
        <f t="shared" si="100"/>
        <v>断熱材(押出法ポリスチレンフォーム)-</v>
      </c>
      <c r="N578" s="242">
        <f t="shared" si="101"/>
        <v>1</v>
      </c>
      <c r="O578" s="242">
        <f t="shared" si="102"/>
        <v>1</v>
      </c>
      <c r="P578" s="242">
        <f t="shared" si="103"/>
        <v>1</v>
      </c>
      <c r="Q578" s="242">
        <f t="shared" si="108"/>
        <v>1</v>
      </c>
      <c r="R578" s="242" t="str">
        <f t="shared" si="104"/>
        <v>能力A_17_0011</v>
      </c>
      <c r="S578" s="242" t="str">
        <f t="shared" si="105"/>
        <v>条件A_17_0011</v>
      </c>
      <c r="T578" s="242" t="str">
        <f t="shared" si="106"/>
        <v>-</v>
      </c>
      <c r="U578" s="242" t="str">
        <f t="shared" si="107"/>
        <v>-</v>
      </c>
    </row>
    <row r="579" spans="1:21">
      <c r="A579" s="261" t="s">
        <v>9885</v>
      </c>
      <c r="B579" s="262" t="s">
        <v>9886</v>
      </c>
      <c r="C579" s="262" t="s">
        <v>9887</v>
      </c>
      <c r="D579" s="262" t="s">
        <v>181</v>
      </c>
      <c r="E579" s="262" t="str">
        <f t="shared" ref="E579:E685" si="109">A579&amp;B579&amp;C579&amp;D579</f>
        <v>A-17-002断熱材(グラスウール)壁用-</v>
      </c>
      <c r="F579" s="260">
        <v>578</v>
      </c>
      <c r="G579" s="263">
        <v>3.2000000000000001E-2</v>
      </c>
      <c r="H579" s="262" t="s">
        <v>9884</v>
      </c>
      <c r="I579" s="260"/>
      <c r="J579" s="261"/>
      <c r="K579" s="242" t="str">
        <f t="shared" ref="K579:K642" si="110">"能力"&amp;SUBSTITUTE(A579,"-","_")</f>
        <v>能力A_17_002</v>
      </c>
      <c r="L579" s="242" t="str">
        <f t="shared" ref="L579:L642" si="111">"条件"&amp;SUBSTITUTE(A579,"-","_")</f>
        <v>条件A_17_002</v>
      </c>
      <c r="M579" s="242" t="str">
        <f t="shared" ref="M579:M642" si="112">B579&amp;C579</f>
        <v>断熱材(グラスウール)壁用</v>
      </c>
      <c r="N579" s="242">
        <f t="shared" ref="N579:N642" si="113">IF(M578=M579,N578+1,1)</f>
        <v>1</v>
      </c>
      <c r="O579" s="242">
        <f t="shared" ref="O579:O642" si="114">IF(M579=M578,0,1)</f>
        <v>1</v>
      </c>
      <c r="P579" s="242">
        <f t="shared" ref="P579:P642" si="115">IF(B579=B578,0,1)</f>
        <v>1</v>
      </c>
      <c r="Q579" s="242">
        <f t="shared" si="108"/>
        <v>1</v>
      </c>
      <c r="R579" s="242" t="str">
        <f t="shared" ref="R579:R642" si="116">K579&amp;N579</f>
        <v>能力A_17_0021</v>
      </c>
      <c r="S579" s="242" t="str">
        <f t="shared" ref="S579:S642" si="117">L579&amp;Q579</f>
        <v>条件A_17_0021</v>
      </c>
      <c r="T579" s="242" t="str">
        <f t="shared" ref="T579:T642" si="118">D579</f>
        <v>-</v>
      </c>
      <c r="U579" s="242" t="str">
        <f t="shared" ref="U579:U642" si="119">C579</f>
        <v>壁用</v>
      </c>
    </row>
    <row r="580" spans="1:21">
      <c r="A580" s="261" t="s">
        <v>9885</v>
      </c>
      <c r="B580" s="262" t="s">
        <v>9886</v>
      </c>
      <c r="C580" s="262" t="s">
        <v>9888</v>
      </c>
      <c r="D580" s="262" t="s">
        <v>181</v>
      </c>
      <c r="E580" s="262" t="str">
        <f t="shared" si="109"/>
        <v>A-17-002断熱材(グラスウール)天井用
-</v>
      </c>
      <c r="F580" s="260">
        <v>579</v>
      </c>
      <c r="G580" s="263">
        <v>3.4000000000000002E-2</v>
      </c>
      <c r="H580" s="262" t="s">
        <v>9884</v>
      </c>
      <c r="I580" s="260"/>
      <c r="J580" s="261"/>
      <c r="K580" s="242" t="str">
        <f t="shared" si="110"/>
        <v>能力A_17_002</v>
      </c>
      <c r="L580" s="242" t="str">
        <f t="shared" si="111"/>
        <v>条件A_17_002</v>
      </c>
      <c r="M580" s="242" t="str">
        <f t="shared" si="112"/>
        <v xml:space="preserve">断熱材(グラスウール)天井用
</v>
      </c>
      <c r="N580" s="242">
        <f t="shared" si="113"/>
        <v>1</v>
      </c>
      <c r="O580" s="242">
        <f t="shared" si="114"/>
        <v>1</v>
      </c>
      <c r="P580" s="242">
        <f t="shared" si="115"/>
        <v>0</v>
      </c>
      <c r="Q580" s="242">
        <f t="shared" ref="Q580:Q643" si="120">IF(P580=1,1,Q579+O580)</f>
        <v>2</v>
      </c>
      <c r="R580" s="242" t="str">
        <f t="shared" si="116"/>
        <v>能力A_17_0021</v>
      </c>
      <c r="S580" s="242" t="str">
        <f t="shared" si="117"/>
        <v>条件A_17_0022</v>
      </c>
      <c r="T580" s="242" t="str">
        <f t="shared" si="118"/>
        <v>-</v>
      </c>
      <c r="U580" s="242" t="str">
        <f t="shared" si="119"/>
        <v xml:space="preserve">天井用
</v>
      </c>
    </row>
    <row r="581" spans="1:21">
      <c r="A581" s="261" t="s">
        <v>6983</v>
      </c>
      <c r="B581" s="262" t="s">
        <v>9889</v>
      </c>
      <c r="C581" s="262" t="s">
        <v>761</v>
      </c>
      <c r="D581" s="262" t="s">
        <v>181</v>
      </c>
      <c r="E581" s="262" t="str">
        <f t="shared" si="109"/>
        <v>A-18-001BEMS（制御サービス・空調・熱源・中央方式）空気熱源仕様-</v>
      </c>
      <c r="F581" s="260">
        <v>580</v>
      </c>
      <c r="G581" s="263" t="s">
        <v>9890</v>
      </c>
      <c r="H581" s="262" t="s">
        <v>10117</v>
      </c>
      <c r="I581" s="260"/>
      <c r="J581" s="261"/>
      <c r="K581" s="242" t="str">
        <f t="shared" si="110"/>
        <v>能力A_18_001</v>
      </c>
      <c r="L581" s="242" t="str">
        <f t="shared" si="111"/>
        <v>条件A_18_001</v>
      </c>
      <c r="M581" s="242" t="str">
        <f t="shared" si="112"/>
        <v>BEMS（制御サービス・空調・熱源・中央方式）空気熱源仕様</v>
      </c>
      <c r="N581" s="242">
        <f t="shared" si="113"/>
        <v>1</v>
      </c>
      <c r="O581" s="242">
        <f t="shared" si="114"/>
        <v>1</v>
      </c>
      <c r="P581" s="242">
        <f t="shared" si="115"/>
        <v>1</v>
      </c>
      <c r="Q581" s="242">
        <f t="shared" si="120"/>
        <v>1</v>
      </c>
      <c r="R581" s="242" t="str">
        <f t="shared" si="116"/>
        <v>能力A_18_0011</v>
      </c>
      <c r="S581" s="242" t="str">
        <f t="shared" si="117"/>
        <v>条件A_18_0011</v>
      </c>
      <c r="T581" s="242" t="str">
        <f t="shared" si="118"/>
        <v>-</v>
      </c>
      <c r="U581" s="242" t="str">
        <f t="shared" si="119"/>
        <v>空気熱源仕様</v>
      </c>
    </row>
    <row r="582" spans="1:21">
      <c r="A582" s="261" t="s">
        <v>6983</v>
      </c>
      <c r="B582" s="262" t="s">
        <v>9889</v>
      </c>
      <c r="C582" s="262" t="s">
        <v>784</v>
      </c>
      <c r="D582" s="262" t="s">
        <v>181</v>
      </c>
      <c r="E582" s="262" t="str">
        <f t="shared" si="109"/>
        <v>A-18-001BEMS（制御サービス・空調・熱源・中央方式）水熱源仕様-</v>
      </c>
      <c r="F582" s="260">
        <v>581</v>
      </c>
      <c r="G582" s="263" t="s">
        <v>785</v>
      </c>
      <c r="H582" s="262" t="s">
        <v>10111</v>
      </c>
      <c r="I582" s="260"/>
      <c r="J582" s="261"/>
      <c r="K582" s="242" t="str">
        <f t="shared" si="110"/>
        <v>能力A_18_001</v>
      </c>
      <c r="L582" s="242" t="str">
        <f t="shared" si="111"/>
        <v>条件A_18_001</v>
      </c>
      <c r="M582" s="242" t="str">
        <f t="shared" si="112"/>
        <v>BEMS（制御サービス・空調・熱源・中央方式）水熱源仕様</v>
      </c>
      <c r="N582" s="242">
        <f t="shared" si="113"/>
        <v>1</v>
      </c>
      <c r="O582" s="242">
        <f t="shared" si="114"/>
        <v>1</v>
      </c>
      <c r="P582" s="242">
        <f t="shared" si="115"/>
        <v>0</v>
      </c>
      <c r="Q582" s="242">
        <f t="shared" si="120"/>
        <v>2</v>
      </c>
      <c r="R582" s="242" t="str">
        <f t="shared" si="116"/>
        <v>能力A_18_0011</v>
      </c>
      <c r="S582" s="242" t="str">
        <f t="shared" si="117"/>
        <v>条件A_18_0012</v>
      </c>
      <c r="T582" s="242" t="str">
        <f t="shared" si="118"/>
        <v>-</v>
      </c>
      <c r="U582" s="242" t="str">
        <f t="shared" si="119"/>
        <v>水熱源仕様</v>
      </c>
    </row>
    <row r="583" spans="1:21">
      <c r="A583" s="261" t="s">
        <v>9891</v>
      </c>
      <c r="B583" s="262" t="s">
        <v>9892</v>
      </c>
      <c r="C583" s="262" t="s">
        <v>9893</v>
      </c>
      <c r="D583" s="262" t="s">
        <v>181</v>
      </c>
      <c r="E583" s="262" t="str">
        <f t="shared" si="109"/>
        <v>A-19-001サーバ用電子計算機H
※区分は省エネルギー法による
-</v>
      </c>
      <c r="F583" s="260">
        <v>582</v>
      </c>
      <c r="G583" s="264" t="s">
        <v>9894</v>
      </c>
      <c r="H583" s="262" t="s">
        <v>9868</v>
      </c>
      <c r="I583" s="260"/>
      <c r="J583" s="261"/>
      <c r="K583" s="242" t="str">
        <f t="shared" si="110"/>
        <v>能力A_19_001</v>
      </c>
      <c r="L583" s="242" t="str">
        <f t="shared" si="111"/>
        <v>条件A_19_001</v>
      </c>
      <c r="M583" s="242" t="str">
        <f t="shared" si="112"/>
        <v xml:space="preserve">サーバ用電子計算機H
※区分は省エネルギー法による
</v>
      </c>
      <c r="N583" s="242">
        <f t="shared" si="113"/>
        <v>1</v>
      </c>
      <c r="O583" s="242">
        <f t="shared" si="114"/>
        <v>1</v>
      </c>
      <c r="P583" s="242">
        <f t="shared" si="115"/>
        <v>1</v>
      </c>
      <c r="Q583" s="242">
        <f t="shared" si="120"/>
        <v>1</v>
      </c>
      <c r="R583" s="242" t="str">
        <f t="shared" si="116"/>
        <v>能力A_19_0011</v>
      </c>
      <c r="S583" s="242" t="str">
        <f t="shared" si="117"/>
        <v>条件A_19_0011</v>
      </c>
      <c r="T583" s="242" t="str">
        <f t="shared" si="118"/>
        <v>-</v>
      </c>
      <c r="U583" s="242" t="str">
        <f t="shared" si="119"/>
        <v xml:space="preserve">H
※区分は省エネルギー法による
</v>
      </c>
    </row>
    <row r="584" spans="1:21">
      <c r="A584" s="261" t="s">
        <v>9891</v>
      </c>
      <c r="B584" s="262" t="s">
        <v>9892</v>
      </c>
      <c r="C584" s="262" t="s">
        <v>9895</v>
      </c>
      <c r="D584" s="262" t="s">
        <v>181</v>
      </c>
      <c r="E584" s="262" t="str">
        <f t="shared" si="109"/>
        <v>A-19-001サーバ用電子計算機I
※区分は省エネルギー法による
-</v>
      </c>
      <c r="F584" s="260">
        <v>583</v>
      </c>
      <c r="G584" s="264" t="s">
        <v>10178</v>
      </c>
      <c r="H584" s="262" t="s">
        <v>9868</v>
      </c>
      <c r="I584" s="260"/>
      <c r="J584" s="261"/>
      <c r="K584" s="242" t="str">
        <f t="shared" si="110"/>
        <v>能力A_19_001</v>
      </c>
      <c r="L584" s="242" t="str">
        <f t="shared" si="111"/>
        <v>条件A_19_001</v>
      </c>
      <c r="M584" s="242" t="str">
        <f t="shared" si="112"/>
        <v xml:space="preserve">サーバ用電子計算機I
※区分は省エネルギー法による
</v>
      </c>
      <c r="N584" s="242">
        <f t="shared" si="113"/>
        <v>1</v>
      </c>
      <c r="O584" s="242">
        <f t="shared" si="114"/>
        <v>1</v>
      </c>
      <c r="P584" s="242">
        <f t="shared" si="115"/>
        <v>0</v>
      </c>
      <c r="Q584" s="242">
        <f t="shared" si="120"/>
        <v>2</v>
      </c>
      <c r="R584" s="242" t="str">
        <f t="shared" si="116"/>
        <v>能力A_19_0011</v>
      </c>
      <c r="S584" s="242" t="str">
        <f t="shared" si="117"/>
        <v>条件A_19_0012</v>
      </c>
      <c r="T584" s="242" t="str">
        <f t="shared" si="118"/>
        <v>-</v>
      </c>
      <c r="U584" s="242" t="str">
        <f t="shared" si="119"/>
        <v xml:space="preserve">I
※区分は省エネルギー法による
</v>
      </c>
    </row>
    <row r="585" spans="1:21">
      <c r="A585" s="261" t="s">
        <v>9891</v>
      </c>
      <c r="B585" s="262" t="s">
        <v>9892</v>
      </c>
      <c r="C585" s="262" t="s">
        <v>9896</v>
      </c>
      <c r="D585" s="262" t="s">
        <v>181</v>
      </c>
      <c r="E585" s="262" t="str">
        <f t="shared" si="109"/>
        <v>A-19-001サーバ用電子計算機J
※区分は省エネルギー法による
-</v>
      </c>
      <c r="F585" s="260">
        <v>584</v>
      </c>
      <c r="G585" s="264" t="s">
        <v>9897</v>
      </c>
      <c r="H585" s="262" t="s">
        <v>9868</v>
      </c>
      <c r="I585" s="260"/>
      <c r="J585" s="261"/>
      <c r="K585" s="242" t="str">
        <f t="shared" si="110"/>
        <v>能力A_19_001</v>
      </c>
      <c r="L585" s="242" t="str">
        <f t="shared" si="111"/>
        <v>条件A_19_001</v>
      </c>
      <c r="M585" s="242" t="str">
        <f t="shared" si="112"/>
        <v xml:space="preserve">サーバ用電子計算機J
※区分は省エネルギー法による
</v>
      </c>
      <c r="N585" s="242">
        <f t="shared" si="113"/>
        <v>1</v>
      </c>
      <c r="O585" s="242">
        <f t="shared" si="114"/>
        <v>1</v>
      </c>
      <c r="P585" s="242">
        <f t="shared" si="115"/>
        <v>0</v>
      </c>
      <c r="Q585" s="242">
        <f t="shared" si="120"/>
        <v>3</v>
      </c>
      <c r="R585" s="242" t="str">
        <f t="shared" si="116"/>
        <v>能力A_19_0011</v>
      </c>
      <c r="S585" s="242" t="str">
        <f t="shared" si="117"/>
        <v>条件A_19_0013</v>
      </c>
      <c r="T585" s="242" t="str">
        <f t="shared" si="118"/>
        <v>-</v>
      </c>
      <c r="U585" s="242" t="str">
        <f t="shared" si="119"/>
        <v xml:space="preserve">J
※区分は省エネルギー法による
</v>
      </c>
    </row>
    <row r="586" spans="1:21">
      <c r="A586" s="261" t="s">
        <v>9891</v>
      </c>
      <c r="B586" s="262" t="s">
        <v>9892</v>
      </c>
      <c r="C586" s="262" t="s">
        <v>9898</v>
      </c>
      <c r="D586" s="262" t="s">
        <v>181</v>
      </c>
      <c r="E586" s="262" t="str">
        <f t="shared" si="109"/>
        <v>A-19-001サーバ用電子計算機K
※区分は省エネルギー法による
-</v>
      </c>
      <c r="F586" s="260">
        <v>585</v>
      </c>
      <c r="G586" s="264" t="s">
        <v>9899</v>
      </c>
      <c r="H586" s="262" t="s">
        <v>9868</v>
      </c>
      <c r="I586" s="260"/>
      <c r="J586" s="261"/>
      <c r="K586" s="242" t="str">
        <f t="shared" si="110"/>
        <v>能力A_19_001</v>
      </c>
      <c r="L586" s="242" t="str">
        <f t="shared" si="111"/>
        <v>条件A_19_001</v>
      </c>
      <c r="M586" s="242" t="str">
        <f t="shared" si="112"/>
        <v xml:space="preserve">サーバ用電子計算機K
※区分は省エネルギー法による
</v>
      </c>
      <c r="N586" s="242">
        <f t="shared" si="113"/>
        <v>1</v>
      </c>
      <c r="O586" s="242">
        <f t="shared" si="114"/>
        <v>1</v>
      </c>
      <c r="P586" s="242">
        <f t="shared" si="115"/>
        <v>0</v>
      </c>
      <c r="Q586" s="242">
        <f t="shared" si="120"/>
        <v>4</v>
      </c>
      <c r="R586" s="242" t="str">
        <f t="shared" si="116"/>
        <v>能力A_19_0011</v>
      </c>
      <c r="S586" s="242" t="str">
        <f t="shared" si="117"/>
        <v>条件A_19_0014</v>
      </c>
      <c r="T586" s="242" t="str">
        <f t="shared" si="118"/>
        <v>-</v>
      </c>
      <c r="U586" s="242" t="str">
        <f t="shared" si="119"/>
        <v xml:space="preserve">K
※区分は省エネルギー法による
</v>
      </c>
    </row>
    <row r="587" spans="1:21">
      <c r="A587" s="261" t="s">
        <v>9891</v>
      </c>
      <c r="B587" s="262" t="s">
        <v>9892</v>
      </c>
      <c r="C587" s="262" t="s">
        <v>9900</v>
      </c>
      <c r="D587" s="262" t="s">
        <v>181</v>
      </c>
      <c r="E587" s="262" t="str">
        <f t="shared" si="109"/>
        <v>A-19-001サーバ用電子計算機L
※区分は省エネルギー法による
-</v>
      </c>
      <c r="F587" s="260">
        <v>586</v>
      </c>
      <c r="G587" s="264" t="s">
        <v>10179</v>
      </c>
      <c r="H587" s="262" t="s">
        <v>9868</v>
      </c>
      <c r="I587" s="260"/>
      <c r="J587" s="261"/>
      <c r="K587" s="242" t="str">
        <f t="shared" si="110"/>
        <v>能力A_19_001</v>
      </c>
      <c r="L587" s="242" t="str">
        <f t="shared" si="111"/>
        <v>条件A_19_001</v>
      </c>
      <c r="M587" s="242" t="str">
        <f t="shared" si="112"/>
        <v xml:space="preserve">サーバ用電子計算機L
※区分は省エネルギー法による
</v>
      </c>
      <c r="N587" s="242">
        <f t="shared" si="113"/>
        <v>1</v>
      </c>
      <c r="O587" s="242">
        <f t="shared" si="114"/>
        <v>1</v>
      </c>
      <c r="P587" s="242">
        <f t="shared" si="115"/>
        <v>0</v>
      </c>
      <c r="Q587" s="242">
        <f t="shared" si="120"/>
        <v>5</v>
      </c>
      <c r="R587" s="242" t="str">
        <f t="shared" si="116"/>
        <v>能力A_19_0011</v>
      </c>
      <c r="S587" s="242" t="str">
        <f t="shared" si="117"/>
        <v>条件A_19_0015</v>
      </c>
      <c r="T587" s="242" t="str">
        <f t="shared" si="118"/>
        <v>-</v>
      </c>
      <c r="U587" s="242" t="str">
        <f t="shared" si="119"/>
        <v xml:space="preserve">L
※区分は省エネルギー法による
</v>
      </c>
    </row>
    <row r="588" spans="1:21">
      <c r="A588" s="261" t="s">
        <v>6984</v>
      </c>
      <c r="B588" s="262" t="s">
        <v>3262</v>
      </c>
      <c r="C588" s="262" t="s">
        <v>181</v>
      </c>
      <c r="D588" s="262" t="s">
        <v>9901</v>
      </c>
      <c r="E588" s="262" t="str">
        <f t="shared" si="109"/>
        <v>B-01-001油圧ショベル（内燃機関型）-0.25 m3以上0.36 m3未満</v>
      </c>
      <c r="F588" s="260">
        <v>587</v>
      </c>
      <c r="G588" s="263" t="s">
        <v>10180</v>
      </c>
      <c r="H588" s="262" t="s">
        <v>5888</v>
      </c>
      <c r="I588" s="260"/>
      <c r="J588" s="261"/>
      <c r="K588" s="242" t="str">
        <f t="shared" si="110"/>
        <v>能力B_01_001</v>
      </c>
      <c r="L588" s="242" t="str">
        <f t="shared" si="111"/>
        <v>条件B_01_001</v>
      </c>
      <c r="M588" s="242" t="str">
        <f t="shared" si="112"/>
        <v>油圧ショベル（内燃機関型）-</v>
      </c>
      <c r="N588" s="242">
        <f t="shared" si="113"/>
        <v>1</v>
      </c>
      <c r="O588" s="242">
        <f t="shared" si="114"/>
        <v>1</v>
      </c>
      <c r="P588" s="242">
        <f t="shared" si="115"/>
        <v>1</v>
      </c>
      <c r="Q588" s="242">
        <f t="shared" si="120"/>
        <v>1</v>
      </c>
      <c r="R588" s="242" t="str">
        <f t="shared" si="116"/>
        <v>能力B_01_0011</v>
      </c>
      <c r="S588" s="242" t="str">
        <f t="shared" si="117"/>
        <v>条件B_01_0011</v>
      </c>
      <c r="T588" s="242" t="str">
        <f t="shared" si="118"/>
        <v>0.25 m3以上0.36 m3未満</v>
      </c>
      <c r="U588" s="242" t="str">
        <f t="shared" si="119"/>
        <v>-</v>
      </c>
    </row>
    <row r="589" spans="1:21">
      <c r="A589" s="261" t="s">
        <v>6984</v>
      </c>
      <c r="B589" s="262" t="s">
        <v>3262</v>
      </c>
      <c r="C589" s="262" t="s">
        <v>181</v>
      </c>
      <c r="D589" s="262" t="s">
        <v>9902</v>
      </c>
      <c r="E589" s="262" t="str">
        <f t="shared" si="109"/>
        <v>B-01-001油圧ショベル（内燃機関型）-0.36 m3以上0.47 m3未満</v>
      </c>
      <c r="F589" s="260">
        <v>588</v>
      </c>
      <c r="G589" s="263" t="s">
        <v>9903</v>
      </c>
      <c r="H589" s="262" t="s">
        <v>5888</v>
      </c>
      <c r="I589" s="260"/>
      <c r="J589" s="261"/>
      <c r="K589" s="242" t="str">
        <f t="shared" si="110"/>
        <v>能力B_01_001</v>
      </c>
      <c r="L589" s="242" t="str">
        <f t="shared" si="111"/>
        <v>条件B_01_001</v>
      </c>
      <c r="M589" s="242" t="str">
        <f t="shared" si="112"/>
        <v>油圧ショベル（内燃機関型）-</v>
      </c>
      <c r="N589" s="242">
        <f t="shared" si="113"/>
        <v>2</v>
      </c>
      <c r="O589" s="242">
        <f t="shared" si="114"/>
        <v>0</v>
      </c>
      <c r="P589" s="242">
        <f t="shared" si="115"/>
        <v>0</v>
      </c>
      <c r="Q589" s="242">
        <f t="shared" si="120"/>
        <v>1</v>
      </c>
      <c r="R589" s="242" t="str">
        <f t="shared" si="116"/>
        <v>能力B_01_0012</v>
      </c>
      <c r="S589" s="242" t="str">
        <f t="shared" si="117"/>
        <v>条件B_01_0011</v>
      </c>
      <c r="T589" s="242" t="str">
        <f t="shared" si="118"/>
        <v>0.36 m3以上0.47 m3未満</v>
      </c>
      <c r="U589" s="242" t="str">
        <f t="shared" si="119"/>
        <v>-</v>
      </c>
    </row>
    <row r="590" spans="1:21">
      <c r="A590" s="261" t="s">
        <v>6984</v>
      </c>
      <c r="B590" s="262" t="s">
        <v>3262</v>
      </c>
      <c r="C590" s="262" t="s">
        <v>181</v>
      </c>
      <c r="D590" s="262" t="s">
        <v>9904</v>
      </c>
      <c r="E590" s="262" t="str">
        <f t="shared" si="109"/>
        <v>B-01-001油圧ショベル（内燃機関型）-0.47 m3以上0.55 m3未満</v>
      </c>
      <c r="F590" s="260">
        <v>589</v>
      </c>
      <c r="G590" s="263" t="s">
        <v>9905</v>
      </c>
      <c r="H590" s="262" t="s">
        <v>5888</v>
      </c>
      <c r="I590" s="260"/>
      <c r="J590" s="261"/>
      <c r="K590" s="242" t="str">
        <f t="shared" si="110"/>
        <v>能力B_01_001</v>
      </c>
      <c r="L590" s="242" t="str">
        <f t="shared" si="111"/>
        <v>条件B_01_001</v>
      </c>
      <c r="M590" s="242" t="str">
        <f t="shared" si="112"/>
        <v>油圧ショベル（内燃機関型）-</v>
      </c>
      <c r="N590" s="242">
        <f t="shared" si="113"/>
        <v>3</v>
      </c>
      <c r="O590" s="242">
        <f t="shared" si="114"/>
        <v>0</v>
      </c>
      <c r="P590" s="242">
        <f t="shared" si="115"/>
        <v>0</v>
      </c>
      <c r="Q590" s="242">
        <f t="shared" si="120"/>
        <v>1</v>
      </c>
      <c r="R590" s="242" t="str">
        <f t="shared" si="116"/>
        <v>能力B_01_0013</v>
      </c>
      <c r="S590" s="242" t="str">
        <f t="shared" si="117"/>
        <v>条件B_01_0011</v>
      </c>
      <c r="T590" s="242" t="str">
        <f t="shared" si="118"/>
        <v>0.47 m3以上0.55 m3未満</v>
      </c>
      <c r="U590" s="242" t="str">
        <f t="shared" si="119"/>
        <v>-</v>
      </c>
    </row>
    <row r="591" spans="1:21">
      <c r="A591" s="261" t="s">
        <v>6984</v>
      </c>
      <c r="B591" s="262" t="s">
        <v>3262</v>
      </c>
      <c r="C591" s="262" t="s">
        <v>181</v>
      </c>
      <c r="D591" s="262" t="s">
        <v>9906</v>
      </c>
      <c r="E591" s="262" t="str">
        <f t="shared" si="109"/>
        <v>B-01-001油圧ショベル（内燃機関型）-0.55 m3以上0.70 m3未満</v>
      </c>
      <c r="F591" s="260">
        <v>590</v>
      </c>
      <c r="G591" s="263" t="s">
        <v>10181</v>
      </c>
      <c r="H591" s="262" t="s">
        <v>5888</v>
      </c>
      <c r="I591" s="260"/>
      <c r="J591" s="261"/>
      <c r="K591" s="242" t="str">
        <f t="shared" si="110"/>
        <v>能力B_01_001</v>
      </c>
      <c r="L591" s="242" t="str">
        <f t="shared" si="111"/>
        <v>条件B_01_001</v>
      </c>
      <c r="M591" s="242" t="str">
        <f t="shared" si="112"/>
        <v>油圧ショベル（内燃機関型）-</v>
      </c>
      <c r="N591" s="242">
        <f t="shared" si="113"/>
        <v>4</v>
      </c>
      <c r="O591" s="242">
        <f t="shared" si="114"/>
        <v>0</v>
      </c>
      <c r="P591" s="242">
        <f t="shared" si="115"/>
        <v>0</v>
      </c>
      <c r="Q591" s="242">
        <f t="shared" si="120"/>
        <v>1</v>
      </c>
      <c r="R591" s="242" t="str">
        <f t="shared" si="116"/>
        <v>能力B_01_0014</v>
      </c>
      <c r="S591" s="242" t="str">
        <f t="shared" si="117"/>
        <v>条件B_01_0011</v>
      </c>
      <c r="T591" s="242" t="str">
        <f t="shared" si="118"/>
        <v>0.55 m3以上0.70 m3未満</v>
      </c>
      <c r="U591" s="242" t="str">
        <f t="shared" si="119"/>
        <v>-</v>
      </c>
    </row>
    <row r="592" spans="1:21">
      <c r="A592" s="261" t="s">
        <v>6984</v>
      </c>
      <c r="B592" s="262" t="s">
        <v>3262</v>
      </c>
      <c r="C592" s="262" t="s">
        <v>181</v>
      </c>
      <c r="D592" s="262" t="s">
        <v>9907</v>
      </c>
      <c r="E592" s="262" t="str">
        <f t="shared" si="109"/>
        <v>B-01-001油圧ショベル（内燃機関型）-0.70 m3以上0.90 m3未満</v>
      </c>
      <c r="F592" s="260">
        <v>591</v>
      </c>
      <c r="G592" s="263" t="s">
        <v>10182</v>
      </c>
      <c r="H592" s="262" t="s">
        <v>5888</v>
      </c>
      <c r="I592" s="260"/>
      <c r="J592" s="261"/>
      <c r="K592" s="242" t="str">
        <f t="shared" si="110"/>
        <v>能力B_01_001</v>
      </c>
      <c r="L592" s="242" t="str">
        <f t="shared" si="111"/>
        <v>条件B_01_001</v>
      </c>
      <c r="M592" s="242" t="str">
        <f t="shared" si="112"/>
        <v>油圧ショベル（内燃機関型）-</v>
      </c>
      <c r="N592" s="242">
        <f t="shared" si="113"/>
        <v>5</v>
      </c>
      <c r="O592" s="242">
        <f t="shared" si="114"/>
        <v>0</v>
      </c>
      <c r="P592" s="242">
        <f t="shared" si="115"/>
        <v>0</v>
      </c>
      <c r="Q592" s="242">
        <f t="shared" si="120"/>
        <v>1</v>
      </c>
      <c r="R592" s="242" t="str">
        <f t="shared" si="116"/>
        <v>能力B_01_0015</v>
      </c>
      <c r="S592" s="242" t="str">
        <f t="shared" si="117"/>
        <v>条件B_01_0011</v>
      </c>
      <c r="T592" s="242" t="str">
        <f t="shared" si="118"/>
        <v>0.70 m3以上0.90 m3未満</v>
      </c>
      <c r="U592" s="242" t="str">
        <f t="shared" si="119"/>
        <v>-</v>
      </c>
    </row>
    <row r="593" spans="1:21">
      <c r="A593" s="261" t="s">
        <v>6984</v>
      </c>
      <c r="B593" s="262" t="s">
        <v>3262</v>
      </c>
      <c r="C593" s="262" t="s">
        <v>181</v>
      </c>
      <c r="D593" s="262" t="s">
        <v>9908</v>
      </c>
      <c r="E593" s="262" t="str">
        <f t="shared" si="109"/>
        <v>B-01-001油圧ショベル（内燃機関型）-0.90 m3以上1.05 m3未満</v>
      </c>
      <c r="F593" s="260">
        <v>592</v>
      </c>
      <c r="G593" s="263" t="s">
        <v>10183</v>
      </c>
      <c r="H593" s="262" t="s">
        <v>5888</v>
      </c>
      <c r="I593" s="260"/>
      <c r="J593" s="261"/>
      <c r="K593" s="242" t="str">
        <f t="shared" si="110"/>
        <v>能力B_01_001</v>
      </c>
      <c r="L593" s="242" t="str">
        <f t="shared" si="111"/>
        <v>条件B_01_001</v>
      </c>
      <c r="M593" s="242" t="str">
        <f t="shared" si="112"/>
        <v>油圧ショベル（内燃機関型）-</v>
      </c>
      <c r="N593" s="242">
        <f t="shared" si="113"/>
        <v>6</v>
      </c>
      <c r="O593" s="242">
        <f t="shared" si="114"/>
        <v>0</v>
      </c>
      <c r="P593" s="242">
        <f t="shared" si="115"/>
        <v>0</v>
      </c>
      <c r="Q593" s="242">
        <f t="shared" si="120"/>
        <v>1</v>
      </c>
      <c r="R593" s="242" t="str">
        <f t="shared" si="116"/>
        <v>能力B_01_0016</v>
      </c>
      <c r="S593" s="242" t="str">
        <f t="shared" si="117"/>
        <v>条件B_01_0011</v>
      </c>
      <c r="T593" s="242" t="str">
        <f t="shared" si="118"/>
        <v>0.90 m3以上1.05 m3未満</v>
      </c>
      <c r="U593" s="242" t="str">
        <f t="shared" si="119"/>
        <v>-</v>
      </c>
    </row>
    <row r="594" spans="1:21">
      <c r="A594" s="261" t="s">
        <v>6984</v>
      </c>
      <c r="B594" s="262" t="s">
        <v>3262</v>
      </c>
      <c r="C594" s="262" t="s">
        <v>181</v>
      </c>
      <c r="D594" s="262" t="s">
        <v>9909</v>
      </c>
      <c r="E594" s="262" t="str">
        <f t="shared" si="109"/>
        <v>B-01-001油圧ショベル（内燃機関型）-1.05 m3以上1.30 m3未満</v>
      </c>
      <c r="F594" s="260">
        <v>593</v>
      </c>
      <c r="G594" s="263" t="s">
        <v>9910</v>
      </c>
      <c r="H594" s="262" t="s">
        <v>5888</v>
      </c>
      <c r="I594" s="260"/>
      <c r="J594" s="261"/>
      <c r="K594" s="242" t="str">
        <f t="shared" si="110"/>
        <v>能力B_01_001</v>
      </c>
      <c r="L594" s="242" t="str">
        <f t="shared" si="111"/>
        <v>条件B_01_001</v>
      </c>
      <c r="M594" s="242" t="str">
        <f t="shared" si="112"/>
        <v>油圧ショベル（内燃機関型）-</v>
      </c>
      <c r="N594" s="242">
        <f t="shared" si="113"/>
        <v>7</v>
      </c>
      <c r="O594" s="242">
        <f t="shared" si="114"/>
        <v>0</v>
      </c>
      <c r="P594" s="242">
        <f t="shared" si="115"/>
        <v>0</v>
      </c>
      <c r="Q594" s="242">
        <f t="shared" si="120"/>
        <v>1</v>
      </c>
      <c r="R594" s="242" t="str">
        <f t="shared" si="116"/>
        <v>能力B_01_0017</v>
      </c>
      <c r="S594" s="242" t="str">
        <f t="shared" si="117"/>
        <v>条件B_01_0011</v>
      </c>
      <c r="T594" s="242" t="str">
        <f t="shared" si="118"/>
        <v>1.05 m3以上1.30 m3未満</v>
      </c>
      <c r="U594" s="242" t="str">
        <f t="shared" si="119"/>
        <v>-</v>
      </c>
    </row>
    <row r="595" spans="1:21">
      <c r="A595" s="261" t="s">
        <v>6984</v>
      </c>
      <c r="B595" s="262" t="s">
        <v>3262</v>
      </c>
      <c r="C595" s="262" t="s">
        <v>181</v>
      </c>
      <c r="D595" s="262" t="s">
        <v>9911</v>
      </c>
      <c r="E595" s="262" t="str">
        <f t="shared" si="109"/>
        <v>B-01-001油圧ショベル（内燃機関型）-1.30 m3以上1.70 m3未満</v>
      </c>
      <c r="F595" s="260">
        <v>594</v>
      </c>
      <c r="G595" s="263" t="s">
        <v>10184</v>
      </c>
      <c r="H595" s="262" t="s">
        <v>5888</v>
      </c>
      <c r="I595" s="260"/>
      <c r="J595" s="261"/>
      <c r="K595" s="242" t="str">
        <f t="shared" si="110"/>
        <v>能力B_01_001</v>
      </c>
      <c r="L595" s="242" t="str">
        <f t="shared" si="111"/>
        <v>条件B_01_001</v>
      </c>
      <c r="M595" s="242" t="str">
        <f t="shared" si="112"/>
        <v>油圧ショベル（内燃機関型）-</v>
      </c>
      <c r="N595" s="242">
        <f t="shared" si="113"/>
        <v>8</v>
      </c>
      <c r="O595" s="242">
        <f t="shared" si="114"/>
        <v>0</v>
      </c>
      <c r="P595" s="242">
        <f t="shared" si="115"/>
        <v>0</v>
      </c>
      <c r="Q595" s="242">
        <f t="shared" si="120"/>
        <v>1</v>
      </c>
      <c r="R595" s="242" t="str">
        <f t="shared" si="116"/>
        <v>能力B_01_0018</v>
      </c>
      <c r="S595" s="242" t="str">
        <f t="shared" si="117"/>
        <v>条件B_01_0011</v>
      </c>
      <c r="T595" s="242" t="str">
        <f t="shared" si="118"/>
        <v>1.30 m3以上1.70 m3未満</v>
      </c>
      <c r="U595" s="242" t="str">
        <f t="shared" si="119"/>
        <v>-</v>
      </c>
    </row>
    <row r="596" spans="1:21">
      <c r="A596" s="261" t="s">
        <v>9912</v>
      </c>
      <c r="B596" s="262" t="s">
        <v>9913</v>
      </c>
      <c r="C596" s="262" t="s">
        <v>181</v>
      </c>
      <c r="D596" s="262" t="s">
        <v>10185</v>
      </c>
      <c r="E596" s="262" t="str">
        <f t="shared" si="109"/>
        <v>B-01-002ブルドーザ（内燃機関型）-19kW以上75kW未満</v>
      </c>
      <c r="F596" s="260">
        <v>595</v>
      </c>
      <c r="G596" s="263" t="s">
        <v>146</v>
      </c>
      <c r="H596" s="262" t="s">
        <v>5888</v>
      </c>
      <c r="I596" s="260"/>
      <c r="J596" s="261"/>
      <c r="K596" s="242" t="str">
        <f t="shared" si="110"/>
        <v>能力B_01_002</v>
      </c>
      <c r="L596" s="242" t="str">
        <f t="shared" si="111"/>
        <v>条件B_01_002</v>
      </c>
      <c r="M596" s="242" t="str">
        <f t="shared" si="112"/>
        <v>ブルドーザ（内燃機関型）-</v>
      </c>
      <c r="N596" s="242">
        <f t="shared" si="113"/>
        <v>1</v>
      </c>
      <c r="O596" s="242">
        <f t="shared" si="114"/>
        <v>1</v>
      </c>
      <c r="P596" s="242">
        <f t="shared" si="115"/>
        <v>1</v>
      </c>
      <c r="Q596" s="242">
        <f t="shared" si="120"/>
        <v>1</v>
      </c>
      <c r="R596" s="242" t="str">
        <f t="shared" si="116"/>
        <v>能力B_01_0021</v>
      </c>
      <c r="S596" s="242" t="str">
        <f t="shared" si="117"/>
        <v>条件B_01_0021</v>
      </c>
      <c r="T596" s="242" t="str">
        <f t="shared" si="118"/>
        <v>19kW以上75kW未満</v>
      </c>
      <c r="U596" s="242" t="str">
        <f t="shared" si="119"/>
        <v>-</v>
      </c>
    </row>
    <row r="597" spans="1:21">
      <c r="A597" s="261" t="s">
        <v>9912</v>
      </c>
      <c r="B597" s="262" t="s">
        <v>9913</v>
      </c>
      <c r="C597" s="262" t="s">
        <v>181</v>
      </c>
      <c r="D597" s="262" t="s">
        <v>9914</v>
      </c>
      <c r="E597" s="262" t="str">
        <f t="shared" si="109"/>
        <v>B-01-002ブルドーザ（内燃機関型）-75kW以上170kW未満</v>
      </c>
      <c r="F597" s="260">
        <v>596</v>
      </c>
      <c r="G597" s="263" t="s">
        <v>10186</v>
      </c>
      <c r="H597" s="262" t="s">
        <v>5888</v>
      </c>
      <c r="I597" s="260"/>
      <c r="J597" s="261"/>
      <c r="K597" s="242" t="str">
        <f t="shared" si="110"/>
        <v>能力B_01_002</v>
      </c>
      <c r="L597" s="242" t="str">
        <f t="shared" si="111"/>
        <v>条件B_01_002</v>
      </c>
      <c r="M597" s="242" t="str">
        <f t="shared" si="112"/>
        <v>ブルドーザ（内燃機関型）-</v>
      </c>
      <c r="N597" s="242">
        <f t="shared" si="113"/>
        <v>2</v>
      </c>
      <c r="O597" s="242">
        <f t="shared" si="114"/>
        <v>0</v>
      </c>
      <c r="P597" s="242">
        <f t="shared" si="115"/>
        <v>0</v>
      </c>
      <c r="Q597" s="242">
        <f t="shared" si="120"/>
        <v>1</v>
      </c>
      <c r="R597" s="242" t="str">
        <f t="shared" si="116"/>
        <v>能力B_01_0022</v>
      </c>
      <c r="S597" s="242" t="str">
        <f t="shared" si="117"/>
        <v>条件B_01_0021</v>
      </c>
      <c r="T597" s="242" t="str">
        <f t="shared" si="118"/>
        <v>75kW以上170kW未満</v>
      </c>
      <c r="U597" s="242" t="str">
        <f t="shared" si="119"/>
        <v>-</v>
      </c>
    </row>
    <row r="598" spans="1:21">
      <c r="A598" s="261" t="s">
        <v>9912</v>
      </c>
      <c r="B598" s="262" t="s">
        <v>9913</v>
      </c>
      <c r="C598" s="262" t="s">
        <v>181</v>
      </c>
      <c r="D598" s="262" t="s">
        <v>9915</v>
      </c>
      <c r="E598" s="262" t="str">
        <f t="shared" si="109"/>
        <v>B-01-002ブルドーザ（内燃機関型）-170kW以上300kW未満</v>
      </c>
      <c r="F598" s="260">
        <v>597</v>
      </c>
      <c r="G598" s="263" t="s">
        <v>10186</v>
      </c>
      <c r="H598" s="262" t="s">
        <v>5888</v>
      </c>
      <c r="I598" s="260"/>
      <c r="J598" s="261"/>
      <c r="K598" s="242" t="str">
        <f t="shared" si="110"/>
        <v>能力B_01_002</v>
      </c>
      <c r="L598" s="242" t="str">
        <f t="shared" si="111"/>
        <v>条件B_01_002</v>
      </c>
      <c r="M598" s="242" t="str">
        <f t="shared" si="112"/>
        <v>ブルドーザ（内燃機関型）-</v>
      </c>
      <c r="N598" s="242">
        <f t="shared" si="113"/>
        <v>3</v>
      </c>
      <c r="O598" s="242">
        <f t="shared" si="114"/>
        <v>0</v>
      </c>
      <c r="P598" s="242">
        <f t="shared" si="115"/>
        <v>0</v>
      </c>
      <c r="Q598" s="242">
        <f t="shared" si="120"/>
        <v>1</v>
      </c>
      <c r="R598" s="242" t="str">
        <f t="shared" si="116"/>
        <v>能力B_01_0023</v>
      </c>
      <c r="S598" s="242" t="str">
        <f t="shared" si="117"/>
        <v>条件B_01_0021</v>
      </c>
      <c r="T598" s="242" t="str">
        <f t="shared" si="118"/>
        <v>170kW以上300kW未満</v>
      </c>
      <c r="U598" s="242" t="str">
        <f t="shared" si="119"/>
        <v>-</v>
      </c>
    </row>
    <row r="599" spans="1:21">
      <c r="A599" s="261" t="s">
        <v>6986</v>
      </c>
      <c r="B599" s="262" t="s">
        <v>9916</v>
      </c>
      <c r="C599" s="262" t="s">
        <v>181</v>
      </c>
      <c r="D599" s="262" t="s">
        <v>9917</v>
      </c>
      <c r="E599" s="262" t="str">
        <f t="shared" si="109"/>
        <v>B-01-003ホイールローダ（内燃機関型）-40kW以上110kW未満</v>
      </c>
      <c r="F599" s="260">
        <v>598</v>
      </c>
      <c r="G599" s="263" t="s">
        <v>10186</v>
      </c>
      <c r="H599" s="262" t="s">
        <v>5888</v>
      </c>
      <c r="I599" s="260"/>
      <c r="J599" s="261"/>
      <c r="K599" s="242" t="str">
        <f t="shared" si="110"/>
        <v>能力B_01_003</v>
      </c>
      <c r="L599" s="242" t="str">
        <f t="shared" si="111"/>
        <v>条件B_01_003</v>
      </c>
      <c r="M599" s="242" t="str">
        <f t="shared" si="112"/>
        <v>ホイールローダ（内燃機関型）-</v>
      </c>
      <c r="N599" s="242">
        <f t="shared" si="113"/>
        <v>1</v>
      </c>
      <c r="O599" s="242">
        <f t="shared" si="114"/>
        <v>1</v>
      </c>
      <c r="P599" s="242">
        <f t="shared" si="115"/>
        <v>1</v>
      </c>
      <c r="Q599" s="242">
        <f t="shared" si="120"/>
        <v>1</v>
      </c>
      <c r="R599" s="242" t="str">
        <f t="shared" si="116"/>
        <v>能力B_01_0031</v>
      </c>
      <c r="S599" s="242" t="str">
        <f t="shared" si="117"/>
        <v>条件B_01_0031</v>
      </c>
      <c r="T599" s="242" t="str">
        <f t="shared" si="118"/>
        <v>40kW以上110kW未満</v>
      </c>
      <c r="U599" s="242" t="str">
        <f t="shared" si="119"/>
        <v>-</v>
      </c>
    </row>
    <row r="600" spans="1:21">
      <c r="A600" s="261" t="s">
        <v>6986</v>
      </c>
      <c r="B600" s="262" t="s">
        <v>9916</v>
      </c>
      <c r="C600" s="262" t="s">
        <v>181</v>
      </c>
      <c r="D600" s="262" t="s">
        <v>9918</v>
      </c>
      <c r="E600" s="262" t="str">
        <f t="shared" si="109"/>
        <v>B-01-003ホイールローダ（内燃機関型）-110kW以上230kW未満</v>
      </c>
      <c r="F600" s="260">
        <v>599</v>
      </c>
      <c r="G600" s="263" t="s">
        <v>9919</v>
      </c>
      <c r="H600" s="262" t="s">
        <v>5888</v>
      </c>
      <c r="I600" s="260"/>
      <c r="J600" s="261"/>
      <c r="K600" s="242" t="str">
        <f t="shared" si="110"/>
        <v>能力B_01_003</v>
      </c>
      <c r="L600" s="242" t="str">
        <f t="shared" si="111"/>
        <v>条件B_01_003</v>
      </c>
      <c r="M600" s="242" t="str">
        <f t="shared" si="112"/>
        <v>ホイールローダ（内燃機関型）-</v>
      </c>
      <c r="N600" s="242">
        <f t="shared" si="113"/>
        <v>2</v>
      </c>
      <c r="O600" s="242">
        <f t="shared" si="114"/>
        <v>0</v>
      </c>
      <c r="P600" s="242">
        <f t="shared" si="115"/>
        <v>0</v>
      </c>
      <c r="Q600" s="242">
        <f t="shared" si="120"/>
        <v>1</v>
      </c>
      <c r="R600" s="242" t="str">
        <f t="shared" si="116"/>
        <v>能力B_01_0032</v>
      </c>
      <c r="S600" s="242" t="str">
        <f t="shared" si="117"/>
        <v>条件B_01_0031</v>
      </c>
      <c r="T600" s="242" t="str">
        <f t="shared" si="118"/>
        <v>110kW以上230kW未満</v>
      </c>
      <c r="U600" s="242" t="str">
        <f t="shared" si="119"/>
        <v>-</v>
      </c>
    </row>
    <row r="601" spans="1:21">
      <c r="A601" s="261" t="s">
        <v>9920</v>
      </c>
      <c r="B601" s="262" t="s">
        <v>9921</v>
      </c>
      <c r="C601" s="262" t="s">
        <v>181</v>
      </c>
      <c r="D601" s="262" t="s">
        <v>10187</v>
      </c>
      <c r="E601" s="262" t="str">
        <f t="shared" si="109"/>
        <v>B-02-001油圧ショベル (ハイブリッド型)-0.25 m3以上0.36 m3未満</v>
      </c>
      <c r="F601" s="260">
        <v>600</v>
      </c>
      <c r="G601" s="263" t="s">
        <v>10186</v>
      </c>
      <c r="H601" s="262" t="s">
        <v>5888</v>
      </c>
      <c r="I601" s="260"/>
      <c r="J601" s="261"/>
      <c r="K601" s="242" t="str">
        <f t="shared" si="110"/>
        <v>能力B_02_001</v>
      </c>
      <c r="L601" s="242" t="str">
        <f t="shared" si="111"/>
        <v>条件B_02_001</v>
      </c>
      <c r="M601" s="242" t="str">
        <f t="shared" si="112"/>
        <v>油圧ショベル (ハイブリッド型)-</v>
      </c>
      <c r="N601" s="242">
        <f t="shared" si="113"/>
        <v>1</v>
      </c>
      <c r="O601" s="242">
        <f t="shared" si="114"/>
        <v>1</v>
      </c>
      <c r="P601" s="242">
        <f t="shared" si="115"/>
        <v>1</v>
      </c>
      <c r="Q601" s="242">
        <f t="shared" si="120"/>
        <v>1</v>
      </c>
      <c r="R601" s="242" t="str">
        <f t="shared" si="116"/>
        <v>能力B_02_0011</v>
      </c>
      <c r="S601" s="242" t="str">
        <f t="shared" si="117"/>
        <v>条件B_02_0011</v>
      </c>
      <c r="T601" s="242" t="str">
        <f t="shared" si="118"/>
        <v>0.25 m3以上0.36 m3未満</v>
      </c>
      <c r="U601" s="242" t="str">
        <f t="shared" si="119"/>
        <v>-</v>
      </c>
    </row>
    <row r="602" spans="1:21">
      <c r="A602" s="261" t="s">
        <v>9920</v>
      </c>
      <c r="B602" s="262" t="s">
        <v>9921</v>
      </c>
      <c r="C602" s="262" t="s">
        <v>181</v>
      </c>
      <c r="D602" s="262" t="s">
        <v>9907</v>
      </c>
      <c r="E602" s="262" t="str">
        <f t="shared" si="109"/>
        <v>B-02-001油圧ショベル (ハイブリッド型)-0.70 m3以上0.90 m3未満</v>
      </c>
      <c r="F602" s="260">
        <v>601</v>
      </c>
      <c r="G602" s="263" t="s">
        <v>10186</v>
      </c>
      <c r="H602" s="262" t="s">
        <v>5888</v>
      </c>
      <c r="I602" s="260"/>
      <c r="J602" s="261"/>
      <c r="K602" s="242" t="str">
        <f t="shared" si="110"/>
        <v>能力B_02_001</v>
      </c>
      <c r="L602" s="242" t="str">
        <f t="shared" si="111"/>
        <v>条件B_02_001</v>
      </c>
      <c r="M602" s="242" t="str">
        <f t="shared" si="112"/>
        <v>油圧ショベル (ハイブリッド型)-</v>
      </c>
      <c r="N602" s="242">
        <f t="shared" si="113"/>
        <v>2</v>
      </c>
      <c r="O602" s="242">
        <f t="shared" si="114"/>
        <v>0</v>
      </c>
      <c r="P602" s="242">
        <f t="shared" si="115"/>
        <v>0</v>
      </c>
      <c r="Q602" s="242">
        <f t="shared" si="120"/>
        <v>1</v>
      </c>
      <c r="R602" s="242" t="str">
        <f t="shared" si="116"/>
        <v>能力B_02_0012</v>
      </c>
      <c r="S602" s="242" t="str">
        <f t="shared" si="117"/>
        <v>条件B_02_0011</v>
      </c>
      <c r="T602" s="242" t="str">
        <f t="shared" si="118"/>
        <v>0.70 m3以上0.90 m3未満</v>
      </c>
      <c r="U602" s="242" t="str">
        <f t="shared" si="119"/>
        <v>-</v>
      </c>
    </row>
    <row r="603" spans="1:21">
      <c r="A603" s="261" t="s">
        <v>6987</v>
      </c>
      <c r="B603" s="262" t="s">
        <v>7029</v>
      </c>
      <c r="C603" s="262" t="s">
        <v>181</v>
      </c>
      <c r="D603" s="262" t="s">
        <v>10187</v>
      </c>
      <c r="E603" s="262" t="str">
        <f t="shared" si="109"/>
        <v>B-03-001油圧ショベル (電動型)-0.25 m3以上0.36 m3未満</v>
      </c>
      <c r="F603" s="260">
        <v>602</v>
      </c>
      <c r="G603" s="263" t="s">
        <v>10146</v>
      </c>
      <c r="H603" s="262" t="s">
        <v>9922</v>
      </c>
      <c r="I603" s="260"/>
      <c r="J603" s="261"/>
      <c r="K603" s="242" t="str">
        <f t="shared" si="110"/>
        <v>能力B_03_001</v>
      </c>
      <c r="L603" s="242" t="str">
        <f t="shared" si="111"/>
        <v>条件B_03_001</v>
      </c>
      <c r="M603" s="242" t="str">
        <f t="shared" si="112"/>
        <v>油圧ショベル (電動型)-</v>
      </c>
      <c r="N603" s="242">
        <f t="shared" si="113"/>
        <v>1</v>
      </c>
      <c r="O603" s="242">
        <f t="shared" si="114"/>
        <v>1</v>
      </c>
      <c r="P603" s="242">
        <f t="shared" si="115"/>
        <v>1</v>
      </c>
      <c r="Q603" s="242">
        <f t="shared" si="120"/>
        <v>1</v>
      </c>
      <c r="R603" s="242" t="str">
        <f t="shared" si="116"/>
        <v>能力B_03_0011</v>
      </c>
      <c r="S603" s="242" t="str">
        <f t="shared" si="117"/>
        <v>条件B_03_0011</v>
      </c>
      <c r="T603" s="242" t="str">
        <f t="shared" si="118"/>
        <v>0.25 m3以上0.36 m3未満</v>
      </c>
      <c r="U603" s="242" t="str">
        <f t="shared" si="119"/>
        <v>-</v>
      </c>
    </row>
    <row r="604" spans="1:21">
      <c r="A604" s="261" t="s">
        <v>6987</v>
      </c>
      <c r="B604" s="262" t="s">
        <v>7029</v>
      </c>
      <c r="C604" s="262" t="s">
        <v>181</v>
      </c>
      <c r="D604" s="262" t="s">
        <v>9907</v>
      </c>
      <c r="E604" s="262" t="str">
        <f t="shared" si="109"/>
        <v>B-03-001油圧ショベル (電動型)-0.70 m3以上0.90 m3未満</v>
      </c>
      <c r="F604" s="260">
        <v>603</v>
      </c>
      <c r="G604" s="263" t="s">
        <v>10188</v>
      </c>
      <c r="H604" s="262" t="s">
        <v>9922</v>
      </c>
      <c r="I604" s="260"/>
      <c r="J604" s="261"/>
      <c r="K604" s="242" t="str">
        <f t="shared" si="110"/>
        <v>能力B_03_001</v>
      </c>
      <c r="L604" s="242" t="str">
        <f t="shared" si="111"/>
        <v>条件B_03_001</v>
      </c>
      <c r="M604" s="242" t="str">
        <f t="shared" si="112"/>
        <v>油圧ショベル (電動型)-</v>
      </c>
      <c r="N604" s="242">
        <f t="shared" si="113"/>
        <v>2</v>
      </c>
      <c r="O604" s="242">
        <f t="shared" si="114"/>
        <v>0</v>
      </c>
      <c r="P604" s="242">
        <f t="shared" si="115"/>
        <v>0</v>
      </c>
      <c r="Q604" s="242">
        <f t="shared" si="120"/>
        <v>1</v>
      </c>
      <c r="R604" s="242" t="str">
        <f t="shared" si="116"/>
        <v>能力B_03_0012</v>
      </c>
      <c r="S604" s="242" t="str">
        <f t="shared" si="117"/>
        <v>条件B_03_0011</v>
      </c>
      <c r="T604" s="242" t="str">
        <f t="shared" si="118"/>
        <v>0.70 m3以上0.90 m3未満</v>
      </c>
      <c r="U604" s="242" t="str">
        <f t="shared" si="119"/>
        <v>-</v>
      </c>
    </row>
    <row r="605" spans="1:21">
      <c r="A605" s="261" t="s">
        <v>9923</v>
      </c>
      <c r="B605" s="262" t="s">
        <v>9924</v>
      </c>
      <c r="C605" s="262" t="s">
        <v>181</v>
      </c>
      <c r="D605" s="262" t="s">
        <v>10189</v>
      </c>
      <c r="E605" s="262" t="str">
        <f t="shared" si="109"/>
        <v>B-03-002ブルドーザ(電動型)-19kW以上75kW未満</v>
      </c>
      <c r="F605" s="260">
        <v>604</v>
      </c>
      <c r="G605" s="263" t="s">
        <v>10186</v>
      </c>
      <c r="H605" s="262" t="s">
        <v>5888</v>
      </c>
      <c r="I605" s="260"/>
      <c r="J605" s="261"/>
      <c r="K605" s="242" t="str">
        <f t="shared" si="110"/>
        <v>能力B_03_002</v>
      </c>
      <c r="L605" s="242" t="str">
        <f t="shared" si="111"/>
        <v>条件B_03_002</v>
      </c>
      <c r="M605" s="242" t="str">
        <f t="shared" si="112"/>
        <v>ブルドーザ(電動型)-</v>
      </c>
      <c r="N605" s="242">
        <f t="shared" si="113"/>
        <v>1</v>
      </c>
      <c r="O605" s="242">
        <f t="shared" si="114"/>
        <v>1</v>
      </c>
      <c r="P605" s="242">
        <f t="shared" si="115"/>
        <v>1</v>
      </c>
      <c r="Q605" s="242">
        <f t="shared" si="120"/>
        <v>1</v>
      </c>
      <c r="R605" s="242" t="str">
        <f t="shared" si="116"/>
        <v>能力B_03_0021</v>
      </c>
      <c r="S605" s="242" t="str">
        <f t="shared" si="117"/>
        <v>条件B_03_0021</v>
      </c>
      <c r="T605" s="242" t="str">
        <f t="shared" si="118"/>
        <v>19kW以上75kW未満</v>
      </c>
      <c r="U605" s="242" t="str">
        <f t="shared" si="119"/>
        <v>-</v>
      </c>
    </row>
    <row r="606" spans="1:21">
      <c r="A606" s="261" t="s">
        <v>9923</v>
      </c>
      <c r="B606" s="262" t="s">
        <v>9924</v>
      </c>
      <c r="C606" s="262" t="s">
        <v>181</v>
      </c>
      <c r="D606" s="262" t="s">
        <v>9914</v>
      </c>
      <c r="E606" s="262" t="str">
        <f t="shared" si="109"/>
        <v>B-03-002ブルドーザ(電動型)-75kW以上170kW未満</v>
      </c>
      <c r="F606" s="260">
        <v>605</v>
      </c>
      <c r="G606" s="263" t="s">
        <v>10186</v>
      </c>
      <c r="H606" s="262" t="s">
        <v>5888</v>
      </c>
      <c r="I606" s="260"/>
      <c r="J606" s="261"/>
      <c r="K606" s="242" t="str">
        <f t="shared" si="110"/>
        <v>能力B_03_002</v>
      </c>
      <c r="L606" s="242" t="str">
        <f t="shared" si="111"/>
        <v>条件B_03_002</v>
      </c>
      <c r="M606" s="242" t="str">
        <f t="shared" si="112"/>
        <v>ブルドーザ(電動型)-</v>
      </c>
      <c r="N606" s="242">
        <f t="shared" si="113"/>
        <v>2</v>
      </c>
      <c r="O606" s="242">
        <f t="shared" si="114"/>
        <v>0</v>
      </c>
      <c r="P606" s="242">
        <f t="shared" si="115"/>
        <v>0</v>
      </c>
      <c r="Q606" s="242">
        <f t="shared" si="120"/>
        <v>1</v>
      </c>
      <c r="R606" s="242" t="str">
        <f t="shared" si="116"/>
        <v>能力B_03_0022</v>
      </c>
      <c r="S606" s="242" t="str">
        <f t="shared" si="117"/>
        <v>条件B_03_0021</v>
      </c>
      <c r="T606" s="242" t="str">
        <f t="shared" si="118"/>
        <v>75kW以上170kW未満</v>
      </c>
      <c r="U606" s="242" t="str">
        <f t="shared" si="119"/>
        <v>-</v>
      </c>
    </row>
    <row r="607" spans="1:21">
      <c r="A607" s="261" t="s">
        <v>9923</v>
      </c>
      <c r="B607" s="262" t="s">
        <v>9924</v>
      </c>
      <c r="C607" s="262" t="s">
        <v>181</v>
      </c>
      <c r="D607" s="262" t="s">
        <v>9915</v>
      </c>
      <c r="E607" s="262" t="str">
        <f t="shared" si="109"/>
        <v>B-03-002ブルドーザ(電動型)-170kW以上300kW未満</v>
      </c>
      <c r="F607" s="260">
        <v>606</v>
      </c>
      <c r="G607" s="263" t="s">
        <v>10186</v>
      </c>
      <c r="H607" s="262" t="s">
        <v>5888</v>
      </c>
      <c r="I607" s="260"/>
      <c r="J607" s="261"/>
      <c r="K607" s="242" t="str">
        <f t="shared" si="110"/>
        <v>能力B_03_002</v>
      </c>
      <c r="L607" s="242" t="str">
        <f t="shared" si="111"/>
        <v>条件B_03_002</v>
      </c>
      <c r="M607" s="242" t="str">
        <f t="shared" si="112"/>
        <v>ブルドーザ(電動型)-</v>
      </c>
      <c r="N607" s="242">
        <f t="shared" si="113"/>
        <v>3</v>
      </c>
      <c r="O607" s="242">
        <f t="shared" si="114"/>
        <v>0</v>
      </c>
      <c r="P607" s="242">
        <f t="shared" si="115"/>
        <v>0</v>
      </c>
      <c r="Q607" s="242">
        <f t="shared" si="120"/>
        <v>1</v>
      </c>
      <c r="R607" s="242" t="str">
        <f t="shared" si="116"/>
        <v>能力B_03_0023</v>
      </c>
      <c r="S607" s="242" t="str">
        <f t="shared" si="117"/>
        <v>条件B_03_0021</v>
      </c>
      <c r="T607" s="242" t="str">
        <f t="shared" si="118"/>
        <v>170kW以上300kW未満</v>
      </c>
      <c r="U607" s="242" t="str">
        <f t="shared" si="119"/>
        <v>-</v>
      </c>
    </row>
    <row r="608" spans="1:21">
      <c r="A608" s="261" t="s">
        <v>9925</v>
      </c>
      <c r="B608" s="262" t="s">
        <v>9926</v>
      </c>
      <c r="C608" s="262" t="s">
        <v>9927</v>
      </c>
      <c r="D608" s="262" t="s">
        <v>9928</v>
      </c>
      <c r="E608" s="262" t="str">
        <f t="shared" si="109"/>
        <v>C-01-001乗用車・内燃機関自動車(ガソリン・ディーゼル車)ガソリン車
軽自動車軽自動車</v>
      </c>
      <c r="F608" s="260">
        <v>607</v>
      </c>
      <c r="G608" s="263" t="s">
        <v>10186</v>
      </c>
      <c r="H608" s="262" t="s">
        <v>5888</v>
      </c>
      <c r="I608" s="260"/>
      <c r="J608" s="261"/>
      <c r="K608" s="242" t="str">
        <f t="shared" si="110"/>
        <v>能力C_01_001</v>
      </c>
      <c r="L608" s="242" t="str">
        <f t="shared" si="111"/>
        <v>条件C_01_001</v>
      </c>
      <c r="M608" s="242" t="str">
        <f t="shared" si="112"/>
        <v>乗用車・内燃機関自動車(ガソリン・ディーゼル車)ガソリン車
軽自動車</v>
      </c>
      <c r="N608" s="242">
        <f t="shared" si="113"/>
        <v>1</v>
      </c>
      <c r="O608" s="242">
        <f t="shared" si="114"/>
        <v>1</v>
      </c>
      <c r="P608" s="242">
        <f t="shared" si="115"/>
        <v>1</v>
      </c>
      <c r="Q608" s="242">
        <f t="shared" si="120"/>
        <v>1</v>
      </c>
      <c r="R608" s="242" t="str">
        <f t="shared" si="116"/>
        <v>能力C_01_0011</v>
      </c>
      <c r="S608" s="242" t="str">
        <f t="shared" si="117"/>
        <v>条件C_01_0011</v>
      </c>
      <c r="T608" s="242" t="str">
        <f t="shared" si="118"/>
        <v>軽自動車</v>
      </c>
      <c r="U608" s="242" t="str">
        <f t="shared" si="119"/>
        <v>ガソリン車
軽自動車</v>
      </c>
    </row>
    <row r="609" spans="1:21">
      <c r="A609" s="261" t="s">
        <v>9925</v>
      </c>
      <c r="B609" s="262" t="s">
        <v>9926</v>
      </c>
      <c r="C609" s="262" t="s">
        <v>9929</v>
      </c>
      <c r="D609" s="262" t="s">
        <v>9930</v>
      </c>
      <c r="E609" s="262" t="str">
        <f t="shared" si="109"/>
        <v>C-01-001乗用車・内燃機関自動車(ガソリン・ディーゼル車)ガソリン車
小型自動車コンパクトカー</v>
      </c>
      <c r="F609" s="260">
        <v>608</v>
      </c>
      <c r="G609" s="263" t="s">
        <v>10186</v>
      </c>
      <c r="H609" s="262" t="s">
        <v>5888</v>
      </c>
      <c r="I609" s="260"/>
      <c r="J609" s="261"/>
      <c r="K609" s="242" t="str">
        <f t="shared" si="110"/>
        <v>能力C_01_001</v>
      </c>
      <c r="L609" s="242" t="str">
        <f t="shared" si="111"/>
        <v>条件C_01_001</v>
      </c>
      <c r="M609" s="242" t="str">
        <f t="shared" si="112"/>
        <v>乗用車・内燃機関自動車(ガソリン・ディーゼル車)ガソリン車
小型自動車</v>
      </c>
      <c r="N609" s="242">
        <f t="shared" si="113"/>
        <v>1</v>
      </c>
      <c r="O609" s="242">
        <f t="shared" si="114"/>
        <v>1</v>
      </c>
      <c r="P609" s="242">
        <f t="shared" si="115"/>
        <v>0</v>
      </c>
      <c r="Q609" s="242">
        <f t="shared" si="120"/>
        <v>2</v>
      </c>
      <c r="R609" s="242" t="str">
        <f t="shared" si="116"/>
        <v>能力C_01_0011</v>
      </c>
      <c r="S609" s="242" t="str">
        <f t="shared" si="117"/>
        <v>条件C_01_0012</v>
      </c>
      <c r="T609" s="242" t="str">
        <f t="shared" si="118"/>
        <v>コンパクトカー</v>
      </c>
      <c r="U609" s="242" t="str">
        <f t="shared" si="119"/>
        <v>ガソリン車
小型自動車</v>
      </c>
    </row>
    <row r="610" spans="1:21">
      <c r="A610" s="261" t="s">
        <v>9925</v>
      </c>
      <c r="B610" s="262" t="s">
        <v>9926</v>
      </c>
      <c r="C610" s="262" t="s">
        <v>9929</v>
      </c>
      <c r="D610" s="262" t="s">
        <v>10190</v>
      </c>
      <c r="E610" s="262" t="str">
        <f t="shared" si="109"/>
        <v>C-01-001乗用車・内燃機関自動車(ガソリン・ディーゼル車)ガソリン車
小型自動車ワゴン</v>
      </c>
      <c r="F610" s="260">
        <v>609</v>
      </c>
      <c r="G610" s="263" t="s">
        <v>10186</v>
      </c>
      <c r="H610" s="262" t="s">
        <v>5888</v>
      </c>
      <c r="I610" s="260"/>
      <c r="J610" s="261"/>
      <c r="K610" s="242" t="str">
        <f t="shared" si="110"/>
        <v>能力C_01_001</v>
      </c>
      <c r="L610" s="242" t="str">
        <f t="shared" si="111"/>
        <v>条件C_01_001</v>
      </c>
      <c r="M610" s="242" t="str">
        <f t="shared" si="112"/>
        <v>乗用車・内燃機関自動車(ガソリン・ディーゼル車)ガソリン車
小型自動車</v>
      </c>
      <c r="N610" s="242">
        <f t="shared" si="113"/>
        <v>2</v>
      </c>
      <c r="O610" s="242">
        <f t="shared" si="114"/>
        <v>0</v>
      </c>
      <c r="P610" s="242">
        <f t="shared" si="115"/>
        <v>0</v>
      </c>
      <c r="Q610" s="242">
        <f t="shared" si="120"/>
        <v>2</v>
      </c>
      <c r="R610" s="242" t="str">
        <f t="shared" si="116"/>
        <v>能力C_01_0012</v>
      </c>
      <c r="S610" s="242" t="str">
        <f t="shared" si="117"/>
        <v>条件C_01_0012</v>
      </c>
      <c r="T610" s="242" t="str">
        <f t="shared" si="118"/>
        <v>ワゴン</v>
      </c>
      <c r="U610" s="242" t="str">
        <f t="shared" si="119"/>
        <v>ガソリン車
小型自動車</v>
      </c>
    </row>
    <row r="611" spans="1:21">
      <c r="A611" s="261" t="s">
        <v>9925</v>
      </c>
      <c r="B611" s="262" t="s">
        <v>9926</v>
      </c>
      <c r="C611" s="262" t="s">
        <v>9929</v>
      </c>
      <c r="D611" s="262" t="s">
        <v>10191</v>
      </c>
      <c r="E611" s="262" t="str">
        <f t="shared" si="109"/>
        <v>C-01-001乗用車・内燃機関自動車(ガソリン・ディーゼル車)ガソリン車
小型自動車セダン</v>
      </c>
      <c r="F611" s="260">
        <v>610</v>
      </c>
      <c r="G611" s="263" t="s">
        <v>10186</v>
      </c>
      <c r="H611" s="262" t="s">
        <v>5888</v>
      </c>
      <c r="I611" s="260"/>
      <c r="J611" s="261"/>
      <c r="K611" s="242" t="str">
        <f t="shared" si="110"/>
        <v>能力C_01_001</v>
      </c>
      <c r="L611" s="242" t="str">
        <f t="shared" si="111"/>
        <v>条件C_01_001</v>
      </c>
      <c r="M611" s="242" t="str">
        <f t="shared" si="112"/>
        <v>乗用車・内燃機関自動車(ガソリン・ディーゼル車)ガソリン車
小型自動車</v>
      </c>
      <c r="N611" s="242">
        <f t="shared" si="113"/>
        <v>3</v>
      </c>
      <c r="O611" s="242">
        <f t="shared" si="114"/>
        <v>0</v>
      </c>
      <c r="P611" s="242">
        <f t="shared" si="115"/>
        <v>0</v>
      </c>
      <c r="Q611" s="242">
        <f t="shared" si="120"/>
        <v>2</v>
      </c>
      <c r="R611" s="242" t="str">
        <f t="shared" si="116"/>
        <v>能力C_01_0013</v>
      </c>
      <c r="S611" s="242" t="str">
        <f t="shared" si="117"/>
        <v>条件C_01_0012</v>
      </c>
      <c r="T611" s="242" t="str">
        <f t="shared" si="118"/>
        <v>セダン</v>
      </c>
      <c r="U611" s="242" t="str">
        <f t="shared" si="119"/>
        <v>ガソリン車
小型自動車</v>
      </c>
    </row>
    <row r="612" spans="1:21">
      <c r="A612" s="261" t="s">
        <v>9925</v>
      </c>
      <c r="B612" s="262" t="s">
        <v>9926</v>
      </c>
      <c r="C612" s="262" t="s">
        <v>9929</v>
      </c>
      <c r="D612" s="262" t="s">
        <v>10192</v>
      </c>
      <c r="E612" s="262" t="str">
        <f t="shared" si="109"/>
        <v>C-01-001乗用車・内燃機関自動車(ガソリン・ディーゼル車)ガソリン車
小型自動車ミニバン</v>
      </c>
      <c r="F612" s="260">
        <v>611</v>
      </c>
      <c r="G612" s="263" t="s">
        <v>146</v>
      </c>
      <c r="H612" s="262" t="s">
        <v>5888</v>
      </c>
      <c r="I612" s="260"/>
      <c r="J612" s="261"/>
      <c r="K612" s="242" t="str">
        <f t="shared" si="110"/>
        <v>能力C_01_001</v>
      </c>
      <c r="L612" s="242" t="str">
        <f t="shared" si="111"/>
        <v>条件C_01_001</v>
      </c>
      <c r="M612" s="242" t="str">
        <f t="shared" si="112"/>
        <v>乗用車・内燃機関自動車(ガソリン・ディーゼル車)ガソリン車
小型自動車</v>
      </c>
      <c r="N612" s="242">
        <f t="shared" si="113"/>
        <v>4</v>
      </c>
      <c r="O612" s="242">
        <f t="shared" si="114"/>
        <v>0</v>
      </c>
      <c r="P612" s="242">
        <f t="shared" si="115"/>
        <v>0</v>
      </c>
      <c r="Q612" s="242">
        <f t="shared" si="120"/>
        <v>2</v>
      </c>
      <c r="R612" s="242" t="str">
        <f t="shared" si="116"/>
        <v>能力C_01_0014</v>
      </c>
      <c r="S612" s="242" t="str">
        <f t="shared" si="117"/>
        <v>条件C_01_0012</v>
      </c>
      <c r="T612" s="242" t="str">
        <f t="shared" si="118"/>
        <v>ミニバン</v>
      </c>
      <c r="U612" s="242" t="str">
        <f t="shared" si="119"/>
        <v>ガソリン車
小型自動車</v>
      </c>
    </row>
    <row r="613" spans="1:21">
      <c r="A613" s="261" t="s">
        <v>9925</v>
      </c>
      <c r="B613" s="262" t="s">
        <v>9926</v>
      </c>
      <c r="C613" s="262" t="s">
        <v>9929</v>
      </c>
      <c r="D613" s="262" t="s">
        <v>10193</v>
      </c>
      <c r="E613" s="262" t="str">
        <f t="shared" si="109"/>
        <v>C-01-001乗用車・内燃機関自動車(ガソリン・ディーゼル車)ガソリン車
小型自動車SUV</v>
      </c>
      <c r="F613" s="260">
        <v>612</v>
      </c>
      <c r="G613" s="263" t="s">
        <v>10186</v>
      </c>
      <c r="H613" s="262" t="s">
        <v>5888</v>
      </c>
      <c r="I613" s="260"/>
      <c r="J613" s="261"/>
      <c r="K613" s="242" t="str">
        <f t="shared" si="110"/>
        <v>能力C_01_001</v>
      </c>
      <c r="L613" s="242" t="str">
        <f t="shared" si="111"/>
        <v>条件C_01_001</v>
      </c>
      <c r="M613" s="242" t="str">
        <f t="shared" si="112"/>
        <v>乗用車・内燃機関自動車(ガソリン・ディーゼル車)ガソリン車
小型自動車</v>
      </c>
      <c r="N613" s="242">
        <f t="shared" si="113"/>
        <v>5</v>
      </c>
      <c r="O613" s="242">
        <f t="shared" si="114"/>
        <v>0</v>
      </c>
      <c r="P613" s="242">
        <f t="shared" si="115"/>
        <v>0</v>
      </c>
      <c r="Q613" s="242">
        <f t="shared" si="120"/>
        <v>2</v>
      </c>
      <c r="R613" s="242" t="str">
        <f t="shared" si="116"/>
        <v>能力C_01_0015</v>
      </c>
      <c r="S613" s="242" t="str">
        <f t="shared" si="117"/>
        <v>条件C_01_0012</v>
      </c>
      <c r="T613" s="242" t="str">
        <f t="shared" si="118"/>
        <v>SUV</v>
      </c>
      <c r="U613" s="242" t="str">
        <f t="shared" si="119"/>
        <v>ガソリン車
小型自動車</v>
      </c>
    </row>
    <row r="614" spans="1:21">
      <c r="A614" s="261" t="s">
        <v>9925</v>
      </c>
      <c r="B614" s="262" t="s">
        <v>9926</v>
      </c>
      <c r="C614" s="262" t="s">
        <v>9932</v>
      </c>
      <c r="D614" s="262" t="s">
        <v>10194</v>
      </c>
      <c r="E614" s="262" t="str">
        <f t="shared" si="109"/>
        <v>C-01-001乗用車・内燃機関自動車(ガソリン・ディーゼル車)ガソリン車
普通自動車ワゴン</v>
      </c>
      <c r="F614" s="260">
        <v>613</v>
      </c>
      <c r="G614" s="263" t="s">
        <v>10186</v>
      </c>
      <c r="H614" s="262" t="s">
        <v>5888</v>
      </c>
      <c r="I614" s="260"/>
      <c r="J614" s="261"/>
      <c r="K614" s="242" t="str">
        <f t="shared" si="110"/>
        <v>能力C_01_001</v>
      </c>
      <c r="L614" s="242" t="str">
        <f t="shared" si="111"/>
        <v>条件C_01_001</v>
      </c>
      <c r="M614" s="242" t="str">
        <f t="shared" si="112"/>
        <v>乗用車・内燃機関自動車(ガソリン・ディーゼル車)ガソリン車
普通自動車</v>
      </c>
      <c r="N614" s="242">
        <f t="shared" si="113"/>
        <v>1</v>
      </c>
      <c r="O614" s="242">
        <f t="shared" si="114"/>
        <v>1</v>
      </c>
      <c r="P614" s="242">
        <f t="shared" si="115"/>
        <v>0</v>
      </c>
      <c r="Q614" s="242">
        <f t="shared" si="120"/>
        <v>3</v>
      </c>
      <c r="R614" s="242" t="str">
        <f t="shared" si="116"/>
        <v>能力C_01_0011</v>
      </c>
      <c r="S614" s="242" t="str">
        <f t="shared" si="117"/>
        <v>条件C_01_0013</v>
      </c>
      <c r="T614" s="242" t="str">
        <f t="shared" si="118"/>
        <v>ワゴン</v>
      </c>
      <c r="U614" s="242" t="str">
        <f t="shared" si="119"/>
        <v>ガソリン車
普通自動車</v>
      </c>
    </row>
    <row r="615" spans="1:21">
      <c r="A615" s="261" t="s">
        <v>9925</v>
      </c>
      <c r="B615" s="262" t="s">
        <v>9926</v>
      </c>
      <c r="C615" s="262" t="s">
        <v>9932</v>
      </c>
      <c r="D615" s="262" t="s">
        <v>10191</v>
      </c>
      <c r="E615" s="262" t="str">
        <f t="shared" si="109"/>
        <v>C-01-001乗用車・内燃機関自動車(ガソリン・ディーゼル車)ガソリン車
普通自動車セダン</v>
      </c>
      <c r="F615" s="260">
        <v>614</v>
      </c>
      <c r="G615" s="263" t="s">
        <v>10186</v>
      </c>
      <c r="H615" s="262" t="s">
        <v>5888</v>
      </c>
      <c r="I615" s="260"/>
      <c r="J615" s="261"/>
      <c r="K615" s="242" t="str">
        <f t="shared" si="110"/>
        <v>能力C_01_001</v>
      </c>
      <c r="L615" s="242" t="str">
        <f t="shared" si="111"/>
        <v>条件C_01_001</v>
      </c>
      <c r="M615" s="242" t="str">
        <f t="shared" si="112"/>
        <v>乗用車・内燃機関自動車(ガソリン・ディーゼル車)ガソリン車
普通自動車</v>
      </c>
      <c r="N615" s="242">
        <f t="shared" si="113"/>
        <v>2</v>
      </c>
      <c r="O615" s="242">
        <f t="shared" si="114"/>
        <v>0</v>
      </c>
      <c r="P615" s="242">
        <f t="shared" si="115"/>
        <v>0</v>
      </c>
      <c r="Q615" s="242">
        <f t="shared" si="120"/>
        <v>3</v>
      </c>
      <c r="R615" s="242" t="str">
        <f t="shared" si="116"/>
        <v>能力C_01_0012</v>
      </c>
      <c r="S615" s="242" t="str">
        <f t="shared" si="117"/>
        <v>条件C_01_0013</v>
      </c>
      <c r="T615" s="242" t="str">
        <f t="shared" si="118"/>
        <v>セダン</v>
      </c>
      <c r="U615" s="242" t="str">
        <f t="shared" si="119"/>
        <v>ガソリン車
普通自動車</v>
      </c>
    </row>
    <row r="616" spans="1:21">
      <c r="A616" s="261" t="s">
        <v>9925</v>
      </c>
      <c r="B616" s="262" t="s">
        <v>9926</v>
      </c>
      <c r="C616" s="262" t="s">
        <v>9932</v>
      </c>
      <c r="D616" s="262" t="s">
        <v>9931</v>
      </c>
      <c r="E616" s="262" t="str">
        <f t="shared" si="109"/>
        <v>C-01-001乗用車・内燃機関自動車(ガソリン・ディーゼル車)ガソリン車
普通自動車ミニバン</v>
      </c>
      <c r="F616" s="260">
        <v>615</v>
      </c>
      <c r="G616" s="263" t="s">
        <v>10186</v>
      </c>
      <c r="H616" s="262" t="s">
        <v>5888</v>
      </c>
      <c r="I616" s="260"/>
      <c r="J616" s="261"/>
      <c r="K616" s="242" t="str">
        <f t="shared" si="110"/>
        <v>能力C_01_001</v>
      </c>
      <c r="L616" s="242" t="str">
        <f t="shared" si="111"/>
        <v>条件C_01_001</v>
      </c>
      <c r="M616" s="242" t="str">
        <f t="shared" si="112"/>
        <v>乗用車・内燃機関自動車(ガソリン・ディーゼル車)ガソリン車
普通自動車</v>
      </c>
      <c r="N616" s="242">
        <f t="shared" si="113"/>
        <v>3</v>
      </c>
      <c r="O616" s="242">
        <f t="shared" si="114"/>
        <v>0</v>
      </c>
      <c r="P616" s="242">
        <f t="shared" si="115"/>
        <v>0</v>
      </c>
      <c r="Q616" s="242">
        <f t="shared" si="120"/>
        <v>3</v>
      </c>
      <c r="R616" s="242" t="str">
        <f t="shared" si="116"/>
        <v>能力C_01_0013</v>
      </c>
      <c r="S616" s="242" t="str">
        <f t="shared" si="117"/>
        <v>条件C_01_0013</v>
      </c>
      <c r="T616" s="242" t="str">
        <f t="shared" si="118"/>
        <v>ミニバン</v>
      </c>
      <c r="U616" s="242" t="str">
        <f t="shared" si="119"/>
        <v>ガソリン車
普通自動車</v>
      </c>
    </row>
    <row r="617" spans="1:21">
      <c r="A617" s="261" t="s">
        <v>9925</v>
      </c>
      <c r="B617" s="262" t="s">
        <v>9926</v>
      </c>
      <c r="C617" s="262" t="s">
        <v>9932</v>
      </c>
      <c r="D617" s="262" t="s">
        <v>10193</v>
      </c>
      <c r="E617" s="262" t="str">
        <f t="shared" si="109"/>
        <v>C-01-001乗用車・内燃機関自動車(ガソリン・ディーゼル車)ガソリン車
普通自動車SUV</v>
      </c>
      <c r="F617" s="260">
        <v>616</v>
      </c>
      <c r="G617" s="263" t="s">
        <v>10186</v>
      </c>
      <c r="H617" s="262" t="s">
        <v>5888</v>
      </c>
      <c r="I617" s="260"/>
      <c r="J617" s="261"/>
      <c r="K617" s="242" t="str">
        <f t="shared" si="110"/>
        <v>能力C_01_001</v>
      </c>
      <c r="L617" s="242" t="str">
        <f t="shared" si="111"/>
        <v>条件C_01_001</v>
      </c>
      <c r="M617" s="242" t="str">
        <f t="shared" si="112"/>
        <v>乗用車・内燃機関自動車(ガソリン・ディーゼル車)ガソリン車
普通自動車</v>
      </c>
      <c r="N617" s="242">
        <f t="shared" si="113"/>
        <v>4</v>
      </c>
      <c r="O617" s="242">
        <f t="shared" si="114"/>
        <v>0</v>
      </c>
      <c r="P617" s="242">
        <f t="shared" si="115"/>
        <v>0</v>
      </c>
      <c r="Q617" s="242">
        <f t="shared" si="120"/>
        <v>3</v>
      </c>
      <c r="R617" s="242" t="str">
        <f t="shared" si="116"/>
        <v>能力C_01_0014</v>
      </c>
      <c r="S617" s="242" t="str">
        <f t="shared" si="117"/>
        <v>条件C_01_0013</v>
      </c>
      <c r="T617" s="242" t="str">
        <f t="shared" si="118"/>
        <v>SUV</v>
      </c>
      <c r="U617" s="242" t="str">
        <f t="shared" si="119"/>
        <v>ガソリン車
普通自動車</v>
      </c>
    </row>
    <row r="618" spans="1:21">
      <c r="A618" s="261" t="s">
        <v>9925</v>
      </c>
      <c r="B618" s="262" t="s">
        <v>9926</v>
      </c>
      <c r="C618" s="262" t="s">
        <v>9932</v>
      </c>
      <c r="D618" s="262" t="s">
        <v>10195</v>
      </c>
      <c r="E618" s="262" t="str">
        <f t="shared" si="109"/>
        <v>C-01-001乗用車・内燃機関自動車(ガソリン・ディーゼル車)ガソリン車
普通自動車スポーツカー</v>
      </c>
      <c r="F618" s="260">
        <v>617</v>
      </c>
      <c r="G618" s="263" t="s">
        <v>146</v>
      </c>
      <c r="H618" s="262" t="s">
        <v>5888</v>
      </c>
      <c r="I618" s="260"/>
      <c r="J618" s="261"/>
      <c r="K618" s="242" t="str">
        <f t="shared" si="110"/>
        <v>能力C_01_001</v>
      </c>
      <c r="L618" s="242" t="str">
        <f t="shared" si="111"/>
        <v>条件C_01_001</v>
      </c>
      <c r="M618" s="242" t="str">
        <f t="shared" si="112"/>
        <v>乗用車・内燃機関自動車(ガソリン・ディーゼル車)ガソリン車
普通自動車</v>
      </c>
      <c r="N618" s="242">
        <f t="shared" si="113"/>
        <v>5</v>
      </c>
      <c r="O618" s="242">
        <f t="shared" si="114"/>
        <v>0</v>
      </c>
      <c r="P618" s="242">
        <f t="shared" si="115"/>
        <v>0</v>
      </c>
      <c r="Q618" s="242">
        <f t="shared" si="120"/>
        <v>3</v>
      </c>
      <c r="R618" s="242" t="str">
        <f t="shared" si="116"/>
        <v>能力C_01_0015</v>
      </c>
      <c r="S618" s="242" t="str">
        <f t="shared" si="117"/>
        <v>条件C_01_0013</v>
      </c>
      <c r="T618" s="242" t="str">
        <f t="shared" si="118"/>
        <v>スポーツカー</v>
      </c>
      <c r="U618" s="242" t="str">
        <f t="shared" si="119"/>
        <v>ガソリン車
普通自動車</v>
      </c>
    </row>
    <row r="619" spans="1:21">
      <c r="A619" s="261" t="s">
        <v>9925</v>
      </c>
      <c r="B619" s="262" t="s">
        <v>9926</v>
      </c>
      <c r="C619" s="262" t="s">
        <v>9933</v>
      </c>
      <c r="D619" s="262" t="s">
        <v>9934</v>
      </c>
      <c r="E619" s="262" t="str">
        <f t="shared" si="109"/>
        <v xml:space="preserve">C-01-001乗用車・内燃機関自動車(ガソリン・ディーゼル車)ディーゼル車
小型自動車コンパクトカー
</v>
      </c>
      <c r="F619" s="260">
        <v>618</v>
      </c>
      <c r="G619" s="263" t="s">
        <v>10186</v>
      </c>
      <c r="H619" s="262" t="s">
        <v>5888</v>
      </c>
      <c r="I619" s="260"/>
      <c r="J619" s="261"/>
      <c r="K619" s="242" t="str">
        <f t="shared" si="110"/>
        <v>能力C_01_001</v>
      </c>
      <c r="L619" s="242" t="str">
        <f t="shared" si="111"/>
        <v>条件C_01_001</v>
      </c>
      <c r="M619" s="242" t="str">
        <f t="shared" si="112"/>
        <v>乗用車・内燃機関自動車(ガソリン・ディーゼル車)ディーゼル車
小型自動車</v>
      </c>
      <c r="N619" s="242">
        <f t="shared" si="113"/>
        <v>1</v>
      </c>
      <c r="O619" s="242">
        <f t="shared" si="114"/>
        <v>1</v>
      </c>
      <c r="P619" s="242">
        <f t="shared" si="115"/>
        <v>0</v>
      </c>
      <c r="Q619" s="242">
        <f t="shared" si="120"/>
        <v>4</v>
      </c>
      <c r="R619" s="242" t="str">
        <f t="shared" si="116"/>
        <v>能力C_01_0011</v>
      </c>
      <c r="S619" s="242" t="str">
        <f t="shared" si="117"/>
        <v>条件C_01_0014</v>
      </c>
      <c r="T619" s="242" t="str">
        <f t="shared" si="118"/>
        <v xml:space="preserve">コンパクトカー
</v>
      </c>
      <c r="U619" s="242" t="str">
        <f t="shared" si="119"/>
        <v>ディーゼル車
小型自動車</v>
      </c>
    </row>
    <row r="620" spans="1:21">
      <c r="A620" s="261" t="s">
        <v>9925</v>
      </c>
      <c r="B620" s="262" t="s">
        <v>9926</v>
      </c>
      <c r="C620" s="262" t="s">
        <v>9935</v>
      </c>
      <c r="D620" s="262" t="s">
        <v>10190</v>
      </c>
      <c r="E620" s="262" t="str">
        <f t="shared" si="109"/>
        <v>C-01-001乗用車・内燃機関自動車(ガソリン・ディーゼル車)ディーゼル車
普通自動車ワゴン</v>
      </c>
      <c r="F620" s="260">
        <v>619</v>
      </c>
      <c r="G620" s="263" t="s">
        <v>10186</v>
      </c>
      <c r="H620" s="262" t="s">
        <v>5888</v>
      </c>
      <c r="I620" s="260"/>
      <c r="J620" s="261"/>
      <c r="K620" s="242" t="str">
        <f t="shared" si="110"/>
        <v>能力C_01_001</v>
      </c>
      <c r="L620" s="242" t="str">
        <f t="shared" si="111"/>
        <v>条件C_01_001</v>
      </c>
      <c r="M620" s="242" t="str">
        <f t="shared" si="112"/>
        <v>乗用車・内燃機関自動車(ガソリン・ディーゼル車)ディーゼル車
普通自動車</v>
      </c>
      <c r="N620" s="242">
        <f t="shared" si="113"/>
        <v>1</v>
      </c>
      <c r="O620" s="242">
        <f t="shared" si="114"/>
        <v>1</v>
      </c>
      <c r="P620" s="242">
        <f t="shared" si="115"/>
        <v>0</v>
      </c>
      <c r="Q620" s="242">
        <f t="shared" si="120"/>
        <v>5</v>
      </c>
      <c r="R620" s="242" t="str">
        <f t="shared" si="116"/>
        <v>能力C_01_0011</v>
      </c>
      <c r="S620" s="242" t="str">
        <f t="shared" si="117"/>
        <v>条件C_01_0015</v>
      </c>
      <c r="T620" s="242" t="str">
        <f t="shared" si="118"/>
        <v>ワゴン</v>
      </c>
      <c r="U620" s="242" t="str">
        <f t="shared" si="119"/>
        <v>ディーゼル車
普通自動車</v>
      </c>
    </row>
    <row r="621" spans="1:21">
      <c r="A621" s="261" t="s">
        <v>9925</v>
      </c>
      <c r="B621" s="262" t="s">
        <v>9926</v>
      </c>
      <c r="C621" s="262" t="s">
        <v>9935</v>
      </c>
      <c r="D621" s="262" t="s">
        <v>10191</v>
      </c>
      <c r="E621" s="262" t="str">
        <f t="shared" si="109"/>
        <v>C-01-001乗用車・内燃機関自動車(ガソリン・ディーゼル車)ディーゼル車
普通自動車セダン</v>
      </c>
      <c r="F621" s="260">
        <v>620</v>
      </c>
      <c r="G621" s="263" t="s">
        <v>10186</v>
      </c>
      <c r="H621" s="262" t="s">
        <v>5888</v>
      </c>
      <c r="I621" s="260"/>
      <c r="J621" s="261"/>
      <c r="K621" s="242" t="str">
        <f t="shared" si="110"/>
        <v>能力C_01_001</v>
      </c>
      <c r="L621" s="242" t="str">
        <f t="shared" si="111"/>
        <v>条件C_01_001</v>
      </c>
      <c r="M621" s="242" t="str">
        <f t="shared" si="112"/>
        <v>乗用車・内燃機関自動車(ガソリン・ディーゼル車)ディーゼル車
普通自動車</v>
      </c>
      <c r="N621" s="242">
        <f t="shared" si="113"/>
        <v>2</v>
      </c>
      <c r="O621" s="242">
        <f t="shared" si="114"/>
        <v>0</v>
      </c>
      <c r="P621" s="242">
        <f t="shared" si="115"/>
        <v>0</v>
      </c>
      <c r="Q621" s="242">
        <f t="shared" si="120"/>
        <v>5</v>
      </c>
      <c r="R621" s="242" t="str">
        <f t="shared" si="116"/>
        <v>能力C_01_0012</v>
      </c>
      <c r="S621" s="242" t="str">
        <f t="shared" si="117"/>
        <v>条件C_01_0015</v>
      </c>
      <c r="T621" s="242" t="str">
        <f t="shared" si="118"/>
        <v>セダン</v>
      </c>
      <c r="U621" s="242" t="str">
        <f t="shared" si="119"/>
        <v>ディーゼル車
普通自動車</v>
      </c>
    </row>
    <row r="622" spans="1:21">
      <c r="A622" s="261" t="s">
        <v>9925</v>
      </c>
      <c r="B622" s="262" t="s">
        <v>9926</v>
      </c>
      <c r="C622" s="262" t="s">
        <v>9935</v>
      </c>
      <c r="D622" s="262" t="s">
        <v>10192</v>
      </c>
      <c r="E622" s="262" t="str">
        <f t="shared" si="109"/>
        <v>C-01-001乗用車・内燃機関自動車(ガソリン・ディーゼル車)ディーゼル車
普通自動車ミニバン</v>
      </c>
      <c r="F622" s="260">
        <v>621</v>
      </c>
      <c r="G622" s="263" t="s">
        <v>10186</v>
      </c>
      <c r="H622" s="262" t="s">
        <v>5888</v>
      </c>
      <c r="I622" s="260"/>
      <c r="J622" s="261"/>
      <c r="K622" s="242" t="str">
        <f t="shared" si="110"/>
        <v>能力C_01_001</v>
      </c>
      <c r="L622" s="242" t="str">
        <f t="shared" si="111"/>
        <v>条件C_01_001</v>
      </c>
      <c r="M622" s="242" t="str">
        <f t="shared" si="112"/>
        <v>乗用車・内燃機関自動車(ガソリン・ディーゼル車)ディーゼル車
普通自動車</v>
      </c>
      <c r="N622" s="242">
        <f t="shared" si="113"/>
        <v>3</v>
      </c>
      <c r="O622" s="242">
        <f t="shared" si="114"/>
        <v>0</v>
      </c>
      <c r="P622" s="242">
        <f t="shared" si="115"/>
        <v>0</v>
      </c>
      <c r="Q622" s="242">
        <f t="shared" si="120"/>
        <v>5</v>
      </c>
      <c r="R622" s="242" t="str">
        <f t="shared" si="116"/>
        <v>能力C_01_0013</v>
      </c>
      <c r="S622" s="242" t="str">
        <f t="shared" si="117"/>
        <v>条件C_01_0015</v>
      </c>
      <c r="T622" s="242" t="str">
        <f t="shared" si="118"/>
        <v>ミニバン</v>
      </c>
      <c r="U622" s="242" t="str">
        <f t="shared" si="119"/>
        <v>ディーゼル車
普通自動車</v>
      </c>
    </row>
    <row r="623" spans="1:21">
      <c r="A623" s="261" t="s">
        <v>9925</v>
      </c>
      <c r="B623" s="262" t="s">
        <v>9926</v>
      </c>
      <c r="C623" s="262" t="s">
        <v>9935</v>
      </c>
      <c r="D623" s="262" t="s">
        <v>10193</v>
      </c>
      <c r="E623" s="262" t="str">
        <f t="shared" si="109"/>
        <v>C-01-001乗用車・内燃機関自動車(ガソリン・ディーゼル車)ディーゼル車
普通自動車SUV</v>
      </c>
      <c r="F623" s="260">
        <v>622</v>
      </c>
      <c r="G623" s="263" t="s">
        <v>10186</v>
      </c>
      <c r="H623" s="262" t="s">
        <v>5888</v>
      </c>
      <c r="I623" s="260"/>
      <c r="J623" s="261"/>
      <c r="K623" s="242" t="str">
        <f t="shared" si="110"/>
        <v>能力C_01_001</v>
      </c>
      <c r="L623" s="242" t="str">
        <f t="shared" si="111"/>
        <v>条件C_01_001</v>
      </c>
      <c r="M623" s="242" t="str">
        <f t="shared" si="112"/>
        <v>乗用車・内燃機関自動車(ガソリン・ディーゼル車)ディーゼル車
普通自動車</v>
      </c>
      <c r="N623" s="242">
        <f t="shared" si="113"/>
        <v>4</v>
      </c>
      <c r="O623" s="242">
        <f t="shared" si="114"/>
        <v>0</v>
      </c>
      <c r="P623" s="242">
        <f t="shared" si="115"/>
        <v>0</v>
      </c>
      <c r="Q623" s="242">
        <f t="shared" si="120"/>
        <v>5</v>
      </c>
      <c r="R623" s="242" t="str">
        <f t="shared" si="116"/>
        <v>能力C_01_0014</v>
      </c>
      <c r="S623" s="242" t="str">
        <f t="shared" si="117"/>
        <v>条件C_01_0015</v>
      </c>
      <c r="T623" s="242" t="str">
        <f t="shared" si="118"/>
        <v>SUV</v>
      </c>
      <c r="U623" s="242" t="str">
        <f t="shared" si="119"/>
        <v>ディーゼル車
普通自動車</v>
      </c>
    </row>
    <row r="624" spans="1:21">
      <c r="A624" s="261" t="s">
        <v>9936</v>
      </c>
      <c r="B624" s="262" t="s">
        <v>9937</v>
      </c>
      <c r="C624" s="262" t="s">
        <v>9938</v>
      </c>
      <c r="D624" s="262" t="s">
        <v>9939</v>
      </c>
      <c r="E624" s="262" t="str">
        <f t="shared" si="109"/>
        <v>C-01-002商用車・重量車・内燃機関自動車
(ディーゼル車/天然ガス車)貨物自動車
トラクタ以外区分1※区分は省エネルギー法による</v>
      </c>
      <c r="F624" s="260">
        <v>623</v>
      </c>
      <c r="G624" s="263" t="s">
        <v>10186</v>
      </c>
      <c r="H624" s="262" t="s">
        <v>5888</v>
      </c>
      <c r="I624" s="260"/>
      <c r="J624" s="261"/>
      <c r="K624" s="242" t="str">
        <f t="shared" si="110"/>
        <v>能力C_01_002</v>
      </c>
      <c r="L624" s="242" t="str">
        <f t="shared" si="111"/>
        <v>条件C_01_002</v>
      </c>
      <c r="M624" s="242" t="str">
        <f t="shared" si="112"/>
        <v>商用車・重量車・内燃機関自動車
(ディーゼル車/天然ガス車)貨物自動車
トラクタ以外</v>
      </c>
      <c r="N624" s="242">
        <f t="shared" si="113"/>
        <v>1</v>
      </c>
      <c r="O624" s="242">
        <f t="shared" si="114"/>
        <v>1</v>
      </c>
      <c r="P624" s="242">
        <f t="shared" si="115"/>
        <v>1</v>
      </c>
      <c r="Q624" s="242">
        <f t="shared" si="120"/>
        <v>1</v>
      </c>
      <c r="R624" s="242" t="str">
        <f t="shared" si="116"/>
        <v>能力C_01_0021</v>
      </c>
      <c r="S624" s="242" t="str">
        <f t="shared" si="117"/>
        <v>条件C_01_0021</v>
      </c>
      <c r="T624" s="242" t="str">
        <f t="shared" si="118"/>
        <v>区分1※区分は省エネルギー法による</v>
      </c>
      <c r="U624" s="242" t="str">
        <f t="shared" si="119"/>
        <v>貨物自動車
トラクタ以外</v>
      </c>
    </row>
    <row r="625" spans="1:21">
      <c r="A625" s="261" t="s">
        <v>9936</v>
      </c>
      <c r="B625" s="262" t="s">
        <v>9937</v>
      </c>
      <c r="C625" s="262" t="s">
        <v>9938</v>
      </c>
      <c r="D625" s="262" t="s">
        <v>9940</v>
      </c>
      <c r="E625" s="262" t="str">
        <f t="shared" si="109"/>
        <v>C-01-002商用車・重量車・内燃機関自動車
(ディーゼル車/天然ガス車)貨物自動車
トラクタ以外区分2※区分は省エネルギー法による</v>
      </c>
      <c r="F625" s="260">
        <v>624</v>
      </c>
      <c r="G625" s="263" t="s">
        <v>10186</v>
      </c>
      <c r="H625" s="262" t="s">
        <v>5888</v>
      </c>
      <c r="I625" s="260"/>
      <c r="J625" s="261"/>
      <c r="K625" s="242" t="str">
        <f t="shared" si="110"/>
        <v>能力C_01_002</v>
      </c>
      <c r="L625" s="242" t="str">
        <f t="shared" si="111"/>
        <v>条件C_01_002</v>
      </c>
      <c r="M625" s="242" t="str">
        <f t="shared" si="112"/>
        <v>商用車・重量車・内燃機関自動車
(ディーゼル車/天然ガス車)貨物自動車
トラクタ以外</v>
      </c>
      <c r="N625" s="242">
        <f t="shared" si="113"/>
        <v>2</v>
      </c>
      <c r="O625" s="242">
        <f t="shared" si="114"/>
        <v>0</v>
      </c>
      <c r="P625" s="242">
        <f t="shared" si="115"/>
        <v>0</v>
      </c>
      <c r="Q625" s="242">
        <f t="shared" si="120"/>
        <v>1</v>
      </c>
      <c r="R625" s="242" t="str">
        <f t="shared" si="116"/>
        <v>能力C_01_0022</v>
      </c>
      <c r="S625" s="242" t="str">
        <f t="shared" si="117"/>
        <v>条件C_01_0021</v>
      </c>
      <c r="T625" s="242" t="str">
        <f t="shared" si="118"/>
        <v>区分2※区分は省エネルギー法による</v>
      </c>
      <c r="U625" s="242" t="str">
        <f t="shared" si="119"/>
        <v>貨物自動車
トラクタ以外</v>
      </c>
    </row>
    <row r="626" spans="1:21">
      <c r="A626" s="261" t="s">
        <v>9936</v>
      </c>
      <c r="B626" s="262" t="s">
        <v>9937</v>
      </c>
      <c r="C626" s="262" t="s">
        <v>9938</v>
      </c>
      <c r="D626" s="262" t="s">
        <v>9941</v>
      </c>
      <c r="E626" s="262" t="str">
        <f t="shared" si="109"/>
        <v>C-01-002商用車・重量車・内燃機関自動車
(ディーゼル車/天然ガス車)貨物自動車
トラクタ以外区分3※区分は省エネルギー法による</v>
      </c>
      <c r="F626" s="260">
        <v>625</v>
      </c>
      <c r="G626" s="263" t="s">
        <v>10186</v>
      </c>
      <c r="H626" s="262" t="s">
        <v>5888</v>
      </c>
      <c r="I626" s="260"/>
      <c r="J626" s="261"/>
      <c r="K626" s="242" t="str">
        <f t="shared" si="110"/>
        <v>能力C_01_002</v>
      </c>
      <c r="L626" s="242" t="str">
        <f t="shared" si="111"/>
        <v>条件C_01_002</v>
      </c>
      <c r="M626" s="242" t="str">
        <f t="shared" si="112"/>
        <v>商用車・重量車・内燃機関自動車
(ディーゼル車/天然ガス車)貨物自動車
トラクタ以外</v>
      </c>
      <c r="N626" s="242">
        <f t="shared" si="113"/>
        <v>3</v>
      </c>
      <c r="O626" s="242">
        <f t="shared" si="114"/>
        <v>0</v>
      </c>
      <c r="P626" s="242">
        <f t="shared" si="115"/>
        <v>0</v>
      </c>
      <c r="Q626" s="242">
        <f t="shared" si="120"/>
        <v>1</v>
      </c>
      <c r="R626" s="242" t="str">
        <f t="shared" si="116"/>
        <v>能力C_01_0023</v>
      </c>
      <c r="S626" s="242" t="str">
        <f t="shared" si="117"/>
        <v>条件C_01_0021</v>
      </c>
      <c r="T626" s="242" t="str">
        <f t="shared" si="118"/>
        <v>区分3※区分は省エネルギー法による</v>
      </c>
      <c r="U626" s="242" t="str">
        <f t="shared" si="119"/>
        <v>貨物自動車
トラクタ以外</v>
      </c>
    </row>
    <row r="627" spans="1:21">
      <c r="A627" s="261" t="s">
        <v>9936</v>
      </c>
      <c r="B627" s="262" t="s">
        <v>9937</v>
      </c>
      <c r="C627" s="262" t="s">
        <v>9938</v>
      </c>
      <c r="D627" s="262" t="s">
        <v>9942</v>
      </c>
      <c r="E627" s="262" t="str">
        <f t="shared" si="109"/>
        <v>C-01-002商用車・重量車・内燃機関自動車
(ディーゼル車/天然ガス車)貨物自動車
トラクタ以外区分4※区分は省エネルギー法による</v>
      </c>
      <c r="F627" s="260">
        <v>626</v>
      </c>
      <c r="G627" s="263" t="s">
        <v>10186</v>
      </c>
      <c r="H627" s="262" t="s">
        <v>5888</v>
      </c>
      <c r="I627" s="260"/>
      <c r="J627" s="261"/>
      <c r="K627" s="242" t="str">
        <f t="shared" si="110"/>
        <v>能力C_01_002</v>
      </c>
      <c r="L627" s="242" t="str">
        <f t="shared" si="111"/>
        <v>条件C_01_002</v>
      </c>
      <c r="M627" s="242" t="str">
        <f t="shared" si="112"/>
        <v>商用車・重量車・内燃機関自動車
(ディーゼル車/天然ガス車)貨物自動車
トラクタ以外</v>
      </c>
      <c r="N627" s="242">
        <f t="shared" si="113"/>
        <v>4</v>
      </c>
      <c r="O627" s="242">
        <f t="shared" si="114"/>
        <v>0</v>
      </c>
      <c r="P627" s="242">
        <f t="shared" si="115"/>
        <v>0</v>
      </c>
      <c r="Q627" s="242">
        <f t="shared" si="120"/>
        <v>1</v>
      </c>
      <c r="R627" s="242" t="str">
        <f t="shared" si="116"/>
        <v>能力C_01_0024</v>
      </c>
      <c r="S627" s="242" t="str">
        <f t="shared" si="117"/>
        <v>条件C_01_0021</v>
      </c>
      <c r="T627" s="242" t="str">
        <f t="shared" si="118"/>
        <v>区分4※区分は省エネルギー法による</v>
      </c>
      <c r="U627" s="242" t="str">
        <f t="shared" si="119"/>
        <v>貨物自動車
トラクタ以外</v>
      </c>
    </row>
    <row r="628" spans="1:21">
      <c r="A628" s="261" t="s">
        <v>9936</v>
      </c>
      <c r="B628" s="262" t="s">
        <v>9937</v>
      </c>
      <c r="C628" s="262" t="s">
        <v>9938</v>
      </c>
      <c r="D628" s="262" t="s">
        <v>9943</v>
      </c>
      <c r="E628" s="262" t="str">
        <f t="shared" si="109"/>
        <v>C-01-002商用車・重量車・内燃機関自動車
(ディーゼル車/天然ガス車)貨物自動車
トラクタ以外区分5※区分は省エネルギー法による</v>
      </c>
      <c r="F628" s="260">
        <v>627</v>
      </c>
      <c r="G628" s="263" t="s">
        <v>10186</v>
      </c>
      <c r="H628" s="262" t="s">
        <v>5888</v>
      </c>
      <c r="I628" s="260"/>
      <c r="J628" s="261"/>
      <c r="K628" s="242" t="str">
        <f t="shared" si="110"/>
        <v>能力C_01_002</v>
      </c>
      <c r="L628" s="242" t="str">
        <f t="shared" si="111"/>
        <v>条件C_01_002</v>
      </c>
      <c r="M628" s="242" t="str">
        <f t="shared" si="112"/>
        <v>商用車・重量車・内燃機関自動車
(ディーゼル車/天然ガス車)貨物自動車
トラクタ以外</v>
      </c>
      <c r="N628" s="242">
        <f t="shared" si="113"/>
        <v>5</v>
      </c>
      <c r="O628" s="242">
        <f t="shared" si="114"/>
        <v>0</v>
      </c>
      <c r="P628" s="242">
        <f t="shared" si="115"/>
        <v>0</v>
      </c>
      <c r="Q628" s="242">
        <f t="shared" si="120"/>
        <v>1</v>
      </c>
      <c r="R628" s="242" t="str">
        <f t="shared" si="116"/>
        <v>能力C_01_0025</v>
      </c>
      <c r="S628" s="242" t="str">
        <f t="shared" si="117"/>
        <v>条件C_01_0021</v>
      </c>
      <c r="T628" s="242" t="str">
        <f t="shared" si="118"/>
        <v>区分5※区分は省エネルギー法による</v>
      </c>
      <c r="U628" s="242" t="str">
        <f t="shared" si="119"/>
        <v>貨物自動車
トラクタ以外</v>
      </c>
    </row>
    <row r="629" spans="1:21">
      <c r="A629" s="261" t="s">
        <v>9936</v>
      </c>
      <c r="B629" s="262" t="s">
        <v>9937</v>
      </c>
      <c r="C629" s="262" t="s">
        <v>9938</v>
      </c>
      <c r="D629" s="262" t="s">
        <v>9944</v>
      </c>
      <c r="E629" s="262" t="str">
        <f t="shared" si="109"/>
        <v>C-01-002商用車・重量車・内燃機関自動車
(ディーゼル車/天然ガス車)貨物自動車
トラクタ以外区分6※区分は省エネルギー法による</v>
      </c>
      <c r="F629" s="260">
        <v>628</v>
      </c>
      <c r="G629" s="263" t="s">
        <v>10186</v>
      </c>
      <c r="H629" s="262" t="s">
        <v>5888</v>
      </c>
      <c r="I629" s="260"/>
      <c r="J629" s="261"/>
      <c r="K629" s="242" t="str">
        <f t="shared" si="110"/>
        <v>能力C_01_002</v>
      </c>
      <c r="L629" s="242" t="str">
        <f t="shared" si="111"/>
        <v>条件C_01_002</v>
      </c>
      <c r="M629" s="242" t="str">
        <f t="shared" si="112"/>
        <v>商用車・重量車・内燃機関自動車
(ディーゼル車/天然ガス車)貨物自動車
トラクタ以外</v>
      </c>
      <c r="N629" s="242">
        <f t="shared" si="113"/>
        <v>6</v>
      </c>
      <c r="O629" s="242">
        <f t="shared" si="114"/>
        <v>0</v>
      </c>
      <c r="P629" s="242">
        <f t="shared" si="115"/>
        <v>0</v>
      </c>
      <c r="Q629" s="242">
        <f t="shared" si="120"/>
        <v>1</v>
      </c>
      <c r="R629" s="242" t="str">
        <f t="shared" si="116"/>
        <v>能力C_01_0026</v>
      </c>
      <c r="S629" s="242" t="str">
        <f t="shared" si="117"/>
        <v>条件C_01_0021</v>
      </c>
      <c r="T629" s="242" t="str">
        <f t="shared" si="118"/>
        <v>区分6※区分は省エネルギー法による</v>
      </c>
      <c r="U629" s="242" t="str">
        <f t="shared" si="119"/>
        <v>貨物自動車
トラクタ以外</v>
      </c>
    </row>
    <row r="630" spans="1:21">
      <c r="A630" s="261" t="s">
        <v>9936</v>
      </c>
      <c r="B630" s="262" t="s">
        <v>9937</v>
      </c>
      <c r="C630" s="262" t="s">
        <v>9938</v>
      </c>
      <c r="D630" s="262" t="s">
        <v>9945</v>
      </c>
      <c r="E630" s="262" t="str">
        <f t="shared" si="109"/>
        <v>C-01-002商用車・重量車・内燃機関自動車
(ディーゼル車/天然ガス車)貨物自動車
トラクタ以外区分7※区分は省エネルギー法による</v>
      </c>
      <c r="F630" s="260">
        <v>629</v>
      </c>
      <c r="G630" s="263" t="s">
        <v>10186</v>
      </c>
      <c r="H630" s="262" t="s">
        <v>5888</v>
      </c>
      <c r="I630" s="260"/>
      <c r="J630" s="261"/>
      <c r="K630" s="242" t="str">
        <f t="shared" si="110"/>
        <v>能力C_01_002</v>
      </c>
      <c r="L630" s="242" t="str">
        <f t="shared" si="111"/>
        <v>条件C_01_002</v>
      </c>
      <c r="M630" s="242" t="str">
        <f t="shared" si="112"/>
        <v>商用車・重量車・内燃機関自動車
(ディーゼル車/天然ガス車)貨物自動車
トラクタ以外</v>
      </c>
      <c r="N630" s="242">
        <f t="shared" si="113"/>
        <v>7</v>
      </c>
      <c r="O630" s="242">
        <f t="shared" si="114"/>
        <v>0</v>
      </c>
      <c r="P630" s="242">
        <f t="shared" si="115"/>
        <v>0</v>
      </c>
      <c r="Q630" s="242">
        <f t="shared" si="120"/>
        <v>1</v>
      </c>
      <c r="R630" s="242" t="str">
        <f t="shared" si="116"/>
        <v>能力C_01_0027</v>
      </c>
      <c r="S630" s="242" t="str">
        <f t="shared" si="117"/>
        <v>条件C_01_0021</v>
      </c>
      <c r="T630" s="242" t="str">
        <f t="shared" si="118"/>
        <v>区分7※区分は省エネルギー法による</v>
      </c>
      <c r="U630" s="242" t="str">
        <f t="shared" si="119"/>
        <v>貨物自動車
トラクタ以外</v>
      </c>
    </row>
    <row r="631" spans="1:21">
      <c r="A631" s="261" t="s">
        <v>9936</v>
      </c>
      <c r="B631" s="262" t="s">
        <v>9937</v>
      </c>
      <c r="C631" s="262" t="s">
        <v>9938</v>
      </c>
      <c r="D631" s="262" t="s">
        <v>9946</v>
      </c>
      <c r="E631" s="262" t="str">
        <f t="shared" si="109"/>
        <v>C-01-002商用車・重量車・内燃機関自動車
(ディーゼル車/天然ガス車)貨物自動車
トラクタ以外区分8※区分は省エネルギー法による</v>
      </c>
      <c r="F631" s="260">
        <v>630</v>
      </c>
      <c r="G631" s="263" t="s">
        <v>10186</v>
      </c>
      <c r="H631" s="262" t="s">
        <v>5888</v>
      </c>
      <c r="I631" s="260"/>
      <c r="J631" s="261"/>
      <c r="K631" s="242" t="str">
        <f t="shared" si="110"/>
        <v>能力C_01_002</v>
      </c>
      <c r="L631" s="242" t="str">
        <f t="shared" si="111"/>
        <v>条件C_01_002</v>
      </c>
      <c r="M631" s="242" t="str">
        <f t="shared" si="112"/>
        <v>商用車・重量車・内燃機関自動車
(ディーゼル車/天然ガス車)貨物自動車
トラクタ以外</v>
      </c>
      <c r="N631" s="242">
        <f t="shared" si="113"/>
        <v>8</v>
      </c>
      <c r="O631" s="242">
        <f t="shared" si="114"/>
        <v>0</v>
      </c>
      <c r="P631" s="242">
        <f t="shared" si="115"/>
        <v>0</v>
      </c>
      <c r="Q631" s="242">
        <f t="shared" si="120"/>
        <v>1</v>
      </c>
      <c r="R631" s="242" t="str">
        <f t="shared" si="116"/>
        <v>能力C_01_0028</v>
      </c>
      <c r="S631" s="242" t="str">
        <f t="shared" si="117"/>
        <v>条件C_01_0021</v>
      </c>
      <c r="T631" s="242" t="str">
        <f t="shared" si="118"/>
        <v>区分8※区分は省エネルギー法による</v>
      </c>
      <c r="U631" s="242" t="str">
        <f t="shared" si="119"/>
        <v>貨物自動車
トラクタ以外</v>
      </c>
    </row>
    <row r="632" spans="1:21">
      <c r="A632" s="261" t="s">
        <v>9936</v>
      </c>
      <c r="B632" s="262" t="s">
        <v>9937</v>
      </c>
      <c r="C632" s="262" t="s">
        <v>9938</v>
      </c>
      <c r="D632" s="262" t="s">
        <v>9947</v>
      </c>
      <c r="E632" s="262" t="str">
        <f t="shared" si="109"/>
        <v>C-01-002商用車・重量車・内燃機関自動車
(ディーゼル車/天然ガス車)貨物自動車
トラクタ以外区分9※区分は省エネルギー法による</v>
      </c>
      <c r="F632" s="260">
        <v>631</v>
      </c>
      <c r="G632" s="263" t="s">
        <v>10186</v>
      </c>
      <c r="H632" s="262" t="s">
        <v>5888</v>
      </c>
      <c r="I632" s="260"/>
      <c r="J632" s="261"/>
      <c r="K632" s="242" t="str">
        <f t="shared" si="110"/>
        <v>能力C_01_002</v>
      </c>
      <c r="L632" s="242" t="str">
        <f t="shared" si="111"/>
        <v>条件C_01_002</v>
      </c>
      <c r="M632" s="242" t="str">
        <f t="shared" si="112"/>
        <v>商用車・重量車・内燃機関自動車
(ディーゼル車/天然ガス車)貨物自動車
トラクタ以外</v>
      </c>
      <c r="N632" s="242">
        <f t="shared" si="113"/>
        <v>9</v>
      </c>
      <c r="O632" s="242">
        <f t="shared" si="114"/>
        <v>0</v>
      </c>
      <c r="P632" s="242">
        <f t="shared" si="115"/>
        <v>0</v>
      </c>
      <c r="Q632" s="242">
        <f t="shared" si="120"/>
        <v>1</v>
      </c>
      <c r="R632" s="242" t="str">
        <f t="shared" si="116"/>
        <v>能力C_01_0029</v>
      </c>
      <c r="S632" s="242" t="str">
        <f t="shared" si="117"/>
        <v>条件C_01_0021</v>
      </c>
      <c r="T632" s="242" t="str">
        <f t="shared" si="118"/>
        <v>区分9※区分は省エネルギー法による</v>
      </c>
      <c r="U632" s="242" t="str">
        <f t="shared" si="119"/>
        <v>貨物自動車
トラクタ以外</v>
      </c>
    </row>
    <row r="633" spans="1:21">
      <c r="A633" s="261" t="s">
        <v>9936</v>
      </c>
      <c r="B633" s="262" t="s">
        <v>9937</v>
      </c>
      <c r="C633" s="262" t="s">
        <v>9938</v>
      </c>
      <c r="D633" s="262" t="s">
        <v>9948</v>
      </c>
      <c r="E633" s="262" t="str">
        <f t="shared" si="109"/>
        <v>C-01-002商用車・重量車・内燃機関自動車
(ディーゼル車/天然ガス車)貨物自動車
トラクタ以外区分10※区分は省エネルギー法による</v>
      </c>
      <c r="F633" s="260">
        <v>632</v>
      </c>
      <c r="G633" s="263" t="s">
        <v>10186</v>
      </c>
      <c r="H633" s="262" t="s">
        <v>5888</v>
      </c>
      <c r="I633" s="260"/>
      <c r="J633" s="261"/>
      <c r="K633" s="242" t="str">
        <f t="shared" si="110"/>
        <v>能力C_01_002</v>
      </c>
      <c r="L633" s="242" t="str">
        <f t="shared" si="111"/>
        <v>条件C_01_002</v>
      </c>
      <c r="M633" s="242" t="str">
        <f t="shared" si="112"/>
        <v>商用車・重量車・内燃機関自動車
(ディーゼル車/天然ガス車)貨物自動車
トラクタ以外</v>
      </c>
      <c r="N633" s="242">
        <f t="shared" si="113"/>
        <v>10</v>
      </c>
      <c r="O633" s="242">
        <f t="shared" si="114"/>
        <v>0</v>
      </c>
      <c r="P633" s="242">
        <f t="shared" si="115"/>
        <v>0</v>
      </c>
      <c r="Q633" s="242">
        <f t="shared" si="120"/>
        <v>1</v>
      </c>
      <c r="R633" s="242" t="str">
        <f t="shared" si="116"/>
        <v>能力C_01_00210</v>
      </c>
      <c r="S633" s="242" t="str">
        <f t="shared" si="117"/>
        <v>条件C_01_0021</v>
      </c>
      <c r="T633" s="242" t="str">
        <f t="shared" si="118"/>
        <v>区分10※区分は省エネルギー法による</v>
      </c>
      <c r="U633" s="242" t="str">
        <f t="shared" si="119"/>
        <v>貨物自動車
トラクタ以外</v>
      </c>
    </row>
    <row r="634" spans="1:21">
      <c r="A634" s="261" t="s">
        <v>9936</v>
      </c>
      <c r="B634" s="262" t="s">
        <v>9937</v>
      </c>
      <c r="C634" s="262" t="s">
        <v>9938</v>
      </c>
      <c r="D634" s="262" t="s">
        <v>9949</v>
      </c>
      <c r="E634" s="262" t="str">
        <f t="shared" si="109"/>
        <v>C-01-002商用車・重量車・内燃機関自動車
(ディーゼル車/天然ガス車)貨物自動車
トラクタ以外区分11※区分は省エネルギー法による</v>
      </c>
      <c r="F634" s="260">
        <v>633</v>
      </c>
      <c r="G634" s="263" t="s">
        <v>10186</v>
      </c>
      <c r="H634" s="262" t="s">
        <v>5888</v>
      </c>
      <c r="I634" s="260"/>
      <c r="J634" s="261"/>
      <c r="K634" s="242" t="str">
        <f t="shared" si="110"/>
        <v>能力C_01_002</v>
      </c>
      <c r="L634" s="242" t="str">
        <f t="shared" si="111"/>
        <v>条件C_01_002</v>
      </c>
      <c r="M634" s="242" t="str">
        <f t="shared" si="112"/>
        <v>商用車・重量車・内燃機関自動車
(ディーゼル車/天然ガス車)貨物自動車
トラクタ以外</v>
      </c>
      <c r="N634" s="242">
        <f t="shared" si="113"/>
        <v>11</v>
      </c>
      <c r="O634" s="242">
        <f t="shared" si="114"/>
        <v>0</v>
      </c>
      <c r="P634" s="242">
        <f t="shared" si="115"/>
        <v>0</v>
      </c>
      <c r="Q634" s="242">
        <f t="shared" si="120"/>
        <v>1</v>
      </c>
      <c r="R634" s="242" t="str">
        <f t="shared" si="116"/>
        <v>能力C_01_00211</v>
      </c>
      <c r="S634" s="242" t="str">
        <f t="shared" si="117"/>
        <v>条件C_01_0021</v>
      </c>
      <c r="T634" s="242" t="str">
        <f t="shared" si="118"/>
        <v>区分11※区分は省エネルギー法による</v>
      </c>
      <c r="U634" s="242" t="str">
        <f t="shared" si="119"/>
        <v>貨物自動車
トラクタ以外</v>
      </c>
    </row>
    <row r="635" spans="1:21">
      <c r="A635" s="261" t="s">
        <v>9936</v>
      </c>
      <c r="B635" s="262" t="s">
        <v>9937</v>
      </c>
      <c r="C635" s="262" t="s">
        <v>9950</v>
      </c>
      <c r="D635" s="262" t="s">
        <v>10196</v>
      </c>
      <c r="E635" s="262" t="str">
        <f>A635&amp;B635&amp;C635&amp;D635</f>
        <v>C-01-002商用車・重量車・内燃機関自動車
(ディーゼル車/天然ガス車)貨物自動車
トラクタ区分1※区分は省エネルギー法による</v>
      </c>
      <c r="F635" s="260">
        <v>634</v>
      </c>
      <c r="G635" s="263" t="s">
        <v>10186</v>
      </c>
      <c r="H635" s="262" t="s">
        <v>5888</v>
      </c>
      <c r="I635" s="260"/>
      <c r="J635" s="261"/>
      <c r="K635" s="242" t="str">
        <f t="shared" si="110"/>
        <v>能力C_01_002</v>
      </c>
      <c r="L635" s="242" t="str">
        <f t="shared" si="111"/>
        <v>条件C_01_002</v>
      </c>
      <c r="M635" s="242" t="str">
        <f t="shared" si="112"/>
        <v>商用車・重量車・内燃機関自動車
(ディーゼル車/天然ガス車)貨物自動車
トラクタ</v>
      </c>
      <c r="N635" s="242">
        <f t="shared" si="113"/>
        <v>1</v>
      </c>
      <c r="O635" s="242">
        <f t="shared" si="114"/>
        <v>1</v>
      </c>
      <c r="P635" s="242">
        <f t="shared" si="115"/>
        <v>0</v>
      </c>
      <c r="Q635" s="242">
        <f t="shared" si="120"/>
        <v>2</v>
      </c>
      <c r="R635" s="242" t="str">
        <f t="shared" si="116"/>
        <v>能力C_01_0021</v>
      </c>
      <c r="S635" s="242" t="str">
        <f t="shared" si="117"/>
        <v>条件C_01_0022</v>
      </c>
      <c r="T635" s="242" t="str">
        <f t="shared" si="118"/>
        <v>区分1※区分は省エネルギー法による</v>
      </c>
      <c r="U635" s="242" t="str">
        <f t="shared" si="119"/>
        <v>貨物自動車
トラクタ</v>
      </c>
    </row>
    <row r="636" spans="1:21">
      <c r="A636" s="261" t="s">
        <v>9936</v>
      </c>
      <c r="B636" s="262" t="s">
        <v>9937</v>
      </c>
      <c r="C636" s="262" t="s">
        <v>9950</v>
      </c>
      <c r="D636" s="262" t="s">
        <v>9951</v>
      </c>
      <c r="E636" s="262" t="str">
        <f t="shared" si="109"/>
        <v>C-01-002商用車・重量車・内燃機関自動車
(ディーゼル車/天然ガス車)貨物自動車
トラクタ区分2※区分は省エネルギー法による</v>
      </c>
      <c r="F636" s="260">
        <v>635</v>
      </c>
      <c r="G636" s="263" t="s">
        <v>10186</v>
      </c>
      <c r="H636" s="262" t="s">
        <v>5888</v>
      </c>
      <c r="I636" s="260"/>
      <c r="J636" s="261"/>
      <c r="K636" s="242" t="str">
        <f t="shared" si="110"/>
        <v>能力C_01_002</v>
      </c>
      <c r="L636" s="242" t="str">
        <f t="shared" si="111"/>
        <v>条件C_01_002</v>
      </c>
      <c r="M636" s="242" t="str">
        <f t="shared" si="112"/>
        <v>商用車・重量車・内燃機関自動車
(ディーゼル車/天然ガス車)貨物自動車
トラクタ</v>
      </c>
      <c r="N636" s="242">
        <f t="shared" si="113"/>
        <v>2</v>
      </c>
      <c r="O636" s="242">
        <f t="shared" si="114"/>
        <v>0</v>
      </c>
      <c r="P636" s="242">
        <f t="shared" si="115"/>
        <v>0</v>
      </c>
      <c r="Q636" s="242">
        <f t="shared" si="120"/>
        <v>2</v>
      </c>
      <c r="R636" s="242" t="str">
        <f t="shared" si="116"/>
        <v>能力C_01_0022</v>
      </c>
      <c r="S636" s="242" t="str">
        <f t="shared" si="117"/>
        <v>条件C_01_0022</v>
      </c>
      <c r="T636" s="242" t="str">
        <f t="shared" si="118"/>
        <v>区分2※区分は省エネルギー法による</v>
      </c>
      <c r="U636" s="242" t="str">
        <f t="shared" si="119"/>
        <v>貨物自動車
トラクタ</v>
      </c>
    </row>
    <row r="637" spans="1:21">
      <c r="A637" s="261" t="s">
        <v>9936</v>
      </c>
      <c r="B637" s="262" t="s">
        <v>9937</v>
      </c>
      <c r="C637" s="262" t="s">
        <v>9952</v>
      </c>
      <c r="D637" s="262" t="s">
        <v>10196</v>
      </c>
      <c r="E637" s="262" t="str">
        <f t="shared" si="109"/>
        <v>C-01-002商用車・重量車・内燃機関自動車
(ディーゼル車/天然ガス車)乗用自動車
路線バス区分1※区分は省エネルギー法による</v>
      </c>
      <c r="F637" s="260">
        <v>636</v>
      </c>
      <c r="G637" s="263" t="s">
        <v>10186</v>
      </c>
      <c r="H637" s="262" t="s">
        <v>5888</v>
      </c>
      <c r="I637" s="260"/>
      <c r="J637" s="261"/>
      <c r="K637" s="242" t="str">
        <f t="shared" si="110"/>
        <v>能力C_01_002</v>
      </c>
      <c r="L637" s="242" t="str">
        <f t="shared" si="111"/>
        <v>条件C_01_002</v>
      </c>
      <c r="M637" s="242" t="str">
        <f t="shared" si="112"/>
        <v>商用車・重量車・内燃機関自動車
(ディーゼル車/天然ガス車)乗用自動車
路線バス</v>
      </c>
      <c r="N637" s="242">
        <f t="shared" si="113"/>
        <v>1</v>
      </c>
      <c r="O637" s="242">
        <f t="shared" si="114"/>
        <v>1</v>
      </c>
      <c r="P637" s="242">
        <f t="shared" si="115"/>
        <v>0</v>
      </c>
      <c r="Q637" s="242">
        <f t="shared" si="120"/>
        <v>3</v>
      </c>
      <c r="R637" s="242" t="str">
        <f t="shared" si="116"/>
        <v>能力C_01_0021</v>
      </c>
      <c r="S637" s="242" t="str">
        <f t="shared" si="117"/>
        <v>条件C_01_0023</v>
      </c>
      <c r="T637" s="242" t="str">
        <f t="shared" si="118"/>
        <v>区分1※区分は省エネルギー法による</v>
      </c>
      <c r="U637" s="242" t="str">
        <f t="shared" si="119"/>
        <v>乗用自動車
路線バス</v>
      </c>
    </row>
    <row r="638" spans="1:21">
      <c r="A638" s="261" t="s">
        <v>9936</v>
      </c>
      <c r="B638" s="262" t="s">
        <v>9937</v>
      </c>
      <c r="C638" s="262" t="s">
        <v>9952</v>
      </c>
      <c r="D638" s="262" t="s">
        <v>9953</v>
      </c>
      <c r="E638" s="262" t="str">
        <f t="shared" si="109"/>
        <v>C-01-002商用車・重量車・内燃機関自動車
(ディーゼル車/天然ガス車)乗用自動車
路線バス区分2※区分は省エネルギー法による</v>
      </c>
      <c r="F638" s="260">
        <v>637</v>
      </c>
      <c r="G638" s="263" t="s">
        <v>10186</v>
      </c>
      <c r="H638" s="262" t="s">
        <v>5888</v>
      </c>
      <c r="I638" s="260"/>
      <c r="J638" s="261"/>
      <c r="K638" s="242" t="str">
        <f t="shared" si="110"/>
        <v>能力C_01_002</v>
      </c>
      <c r="L638" s="242" t="str">
        <f t="shared" si="111"/>
        <v>条件C_01_002</v>
      </c>
      <c r="M638" s="242" t="str">
        <f t="shared" si="112"/>
        <v>商用車・重量車・内燃機関自動車
(ディーゼル車/天然ガス車)乗用自動車
路線バス</v>
      </c>
      <c r="N638" s="242">
        <f t="shared" si="113"/>
        <v>2</v>
      </c>
      <c r="O638" s="242">
        <f t="shared" si="114"/>
        <v>0</v>
      </c>
      <c r="P638" s="242">
        <f t="shared" si="115"/>
        <v>0</v>
      </c>
      <c r="Q638" s="242">
        <f t="shared" si="120"/>
        <v>3</v>
      </c>
      <c r="R638" s="242" t="str">
        <f t="shared" si="116"/>
        <v>能力C_01_0022</v>
      </c>
      <c r="S638" s="242" t="str">
        <f t="shared" si="117"/>
        <v>条件C_01_0023</v>
      </c>
      <c r="T638" s="242" t="str">
        <f t="shared" si="118"/>
        <v>区分2※区分は省エネルギー法による</v>
      </c>
      <c r="U638" s="242" t="str">
        <f t="shared" si="119"/>
        <v>乗用自動車
路線バス</v>
      </c>
    </row>
    <row r="639" spans="1:21">
      <c r="A639" s="261" t="s">
        <v>9936</v>
      </c>
      <c r="B639" s="262" t="s">
        <v>9937</v>
      </c>
      <c r="C639" s="262" t="s">
        <v>9952</v>
      </c>
      <c r="D639" s="262" t="s">
        <v>9954</v>
      </c>
      <c r="E639" s="262" t="str">
        <f t="shared" si="109"/>
        <v>C-01-002商用車・重量車・内燃機関自動車
(ディーゼル車/天然ガス車)乗用自動車
路線バス区分3※区分は省エネルギー法による</v>
      </c>
      <c r="F639" s="260">
        <v>638</v>
      </c>
      <c r="G639" s="263" t="s">
        <v>10186</v>
      </c>
      <c r="H639" s="262" t="s">
        <v>5888</v>
      </c>
      <c r="I639" s="260"/>
      <c r="J639" s="261"/>
      <c r="K639" s="242" t="str">
        <f t="shared" si="110"/>
        <v>能力C_01_002</v>
      </c>
      <c r="L639" s="242" t="str">
        <f t="shared" si="111"/>
        <v>条件C_01_002</v>
      </c>
      <c r="M639" s="242" t="str">
        <f t="shared" si="112"/>
        <v>商用車・重量車・内燃機関自動車
(ディーゼル車/天然ガス車)乗用自動車
路線バス</v>
      </c>
      <c r="N639" s="242">
        <f t="shared" si="113"/>
        <v>3</v>
      </c>
      <c r="O639" s="242">
        <f t="shared" si="114"/>
        <v>0</v>
      </c>
      <c r="P639" s="242">
        <f t="shared" si="115"/>
        <v>0</v>
      </c>
      <c r="Q639" s="242">
        <f t="shared" si="120"/>
        <v>3</v>
      </c>
      <c r="R639" s="242" t="str">
        <f t="shared" si="116"/>
        <v>能力C_01_0023</v>
      </c>
      <c r="S639" s="242" t="str">
        <f t="shared" si="117"/>
        <v>条件C_01_0023</v>
      </c>
      <c r="T639" s="242" t="str">
        <f t="shared" si="118"/>
        <v>区分3※区分は省エネルギー法による</v>
      </c>
      <c r="U639" s="242" t="str">
        <f t="shared" si="119"/>
        <v>乗用自動車
路線バス</v>
      </c>
    </row>
    <row r="640" spans="1:21">
      <c r="A640" s="261" t="s">
        <v>9936</v>
      </c>
      <c r="B640" s="262" t="s">
        <v>9937</v>
      </c>
      <c r="C640" s="262" t="s">
        <v>9952</v>
      </c>
      <c r="D640" s="262" t="s">
        <v>9955</v>
      </c>
      <c r="E640" s="262" t="str">
        <f t="shared" si="109"/>
        <v>C-01-002商用車・重量車・内燃機関自動車
(ディーゼル車/天然ガス車)乗用自動車
路線バス区分4※区分は省エネルギー法による</v>
      </c>
      <c r="F640" s="260">
        <v>639</v>
      </c>
      <c r="G640" s="263" t="s">
        <v>10186</v>
      </c>
      <c r="H640" s="262" t="s">
        <v>5888</v>
      </c>
      <c r="I640" s="260"/>
      <c r="J640" s="261"/>
      <c r="K640" s="242" t="str">
        <f t="shared" si="110"/>
        <v>能力C_01_002</v>
      </c>
      <c r="L640" s="242" t="str">
        <f t="shared" si="111"/>
        <v>条件C_01_002</v>
      </c>
      <c r="M640" s="242" t="str">
        <f t="shared" si="112"/>
        <v>商用車・重量車・内燃機関自動車
(ディーゼル車/天然ガス車)乗用自動車
路線バス</v>
      </c>
      <c r="N640" s="242">
        <f t="shared" si="113"/>
        <v>4</v>
      </c>
      <c r="O640" s="242">
        <f t="shared" si="114"/>
        <v>0</v>
      </c>
      <c r="P640" s="242">
        <f t="shared" si="115"/>
        <v>0</v>
      </c>
      <c r="Q640" s="242">
        <f t="shared" si="120"/>
        <v>3</v>
      </c>
      <c r="R640" s="242" t="str">
        <f t="shared" si="116"/>
        <v>能力C_01_0024</v>
      </c>
      <c r="S640" s="242" t="str">
        <f t="shared" si="117"/>
        <v>条件C_01_0023</v>
      </c>
      <c r="T640" s="242" t="str">
        <f t="shared" si="118"/>
        <v>区分4※区分は省エネルギー法による</v>
      </c>
      <c r="U640" s="242" t="str">
        <f t="shared" si="119"/>
        <v>乗用自動車
路線バス</v>
      </c>
    </row>
    <row r="641" spans="1:21">
      <c r="A641" s="261" t="s">
        <v>9936</v>
      </c>
      <c r="B641" s="262" t="s">
        <v>9937</v>
      </c>
      <c r="C641" s="262" t="s">
        <v>9952</v>
      </c>
      <c r="D641" s="262" t="s">
        <v>9956</v>
      </c>
      <c r="E641" s="262" t="str">
        <f t="shared" si="109"/>
        <v>C-01-002商用車・重量車・内燃機関自動車
(ディーゼル車/天然ガス車)乗用自動車
路線バス区分5※区分は省エネルギー法による</v>
      </c>
      <c r="F641" s="260">
        <v>640</v>
      </c>
      <c r="G641" s="263" t="s">
        <v>10186</v>
      </c>
      <c r="H641" s="262" t="s">
        <v>5888</v>
      </c>
      <c r="I641" s="260"/>
      <c r="J641" s="261"/>
      <c r="K641" s="242" t="str">
        <f t="shared" si="110"/>
        <v>能力C_01_002</v>
      </c>
      <c r="L641" s="242" t="str">
        <f t="shared" si="111"/>
        <v>条件C_01_002</v>
      </c>
      <c r="M641" s="242" t="str">
        <f t="shared" si="112"/>
        <v>商用車・重量車・内燃機関自動車
(ディーゼル車/天然ガス車)乗用自動車
路線バス</v>
      </c>
      <c r="N641" s="242">
        <f t="shared" si="113"/>
        <v>5</v>
      </c>
      <c r="O641" s="242">
        <f t="shared" si="114"/>
        <v>0</v>
      </c>
      <c r="P641" s="242">
        <f t="shared" si="115"/>
        <v>0</v>
      </c>
      <c r="Q641" s="242">
        <f t="shared" si="120"/>
        <v>3</v>
      </c>
      <c r="R641" s="242" t="str">
        <f t="shared" si="116"/>
        <v>能力C_01_0025</v>
      </c>
      <c r="S641" s="242" t="str">
        <f t="shared" si="117"/>
        <v>条件C_01_0023</v>
      </c>
      <c r="T641" s="242" t="str">
        <f t="shared" si="118"/>
        <v>区分5※区分は省エネルギー法による</v>
      </c>
      <c r="U641" s="242" t="str">
        <f t="shared" si="119"/>
        <v>乗用自動車
路線バス</v>
      </c>
    </row>
    <row r="642" spans="1:21">
      <c r="A642" s="314" t="s">
        <v>9936</v>
      </c>
      <c r="B642" s="309" t="s">
        <v>9937</v>
      </c>
      <c r="C642" s="309" t="s">
        <v>9957</v>
      </c>
      <c r="D642" s="309" t="s">
        <v>9939</v>
      </c>
      <c r="E642" s="309" t="str">
        <f t="shared" si="109"/>
        <v>C-01-002商用車・重量車・内燃機関自動車
(ディーゼル車/天然ガス車)乗用自動車
一般バス区分1※区分は省エネルギー法による</v>
      </c>
      <c r="F642" s="307">
        <v>641</v>
      </c>
      <c r="G642" s="308" t="s">
        <v>10186</v>
      </c>
      <c r="H642" s="309" t="s">
        <v>5888</v>
      </c>
      <c r="I642" s="307"/>
      <c r="J642" s="314"/>
      <c r="K642" s="242" t="str">
        <f t="shared" si="110"/>
        <v>能力C_01_002</v>
      </c>
      <c r="L642" s="242" t="str">
        <f t="shared" si="111"/>
        <v>条件C_01_002</v>
      </c>
      <c r="M642" s="242" t="str">
        <f t="shared" si="112"/>
        <v>商用車・重量車・内燃機関自動車
(ディーゼル車/天然ガス車)乗用自動車
一般バス</v>
      </c>
      <c r="N642" s="242">
        <f t="shared" si="113"/>
        <v>1</v>
      </c>
      <c r="O642" s="242">
        <f t="shared" si="114"/>
        <v>1</v>
      </c>
      <c r="P642" s="242">
        <f t="shared" si="115"/>
        <v>0</v>
      </c>
      <c r="Q642" s="242">
        <f t="shared" si="120"/>
        <v>4</v>
      </c>
      <c r="R642" s="242" t="str">
        <f t="shared" si="116"/>
        <v>能力C_01_0021</v>
      </c>
      <c r="S642" s="242" t="str">
        <f t="shared" si="117"/>
        <v>条件C_01_0024</v>
      </c>
      <c r="T642" s="242" t="str">
        <f t="shared" si="118"/>
        <v>区分1※区分は省エネルギー法による</v>
      </c>
      <c r="U642" s="242" t="str">
        <f t="shared" si="119"/>
        <v>乗用自動車
一般バス</v>
      </c>
    </row>
    <row r="643" spans="1:21">
      <c r="A643" s="314" t="s">
        <v>9936</v>
      </c>
      <c r="B643" s="309" t="s">
        <v>9937</v>
      </c>
      <c r="C643" s="309" t="s">
        <v>9957</v>
      </c>
      <c r="D643" s="309" t="s">
        <v>9940</v>
      </c>
      <c r="E643" s="309" t="str">
        <f t="shared" si="109"/>
        <v>C-01-002商用車・重量車・内燃機関自動車
(ディーゼル車/天然ガス車)乗用自動車
一般バス区分2※区分は省エネルギー法による</v>
      </c>
      <c r="F643" s="312"/>
      <c r="G643" s="308" t="s">
        <v>10186</v>
      </c>
      <c r="H643" s="309" t="s">
        <v>5888</v>
      </c>
      <c r="I643" s="307"/>
      <c r="J643" s="314"/>
      <c r="K643" s="242" t="str">
        <f t="shared" ref="K643:K706" si="121">"能力"&amp;SUBSTITUTE(A643,"-","_")</f>
        <v>能力C_01_002</v>
      </c>
      <c r="L643" s="242" t="str">
        <f t="shared" ref="L643:L706" si="122">"条件"&amp;SUBSTITUTE(A643,"-","_")</f>
        <v>条件C_01_002</v>
      </c>
      <c r="M643" s="242" t="str">
        <f t="shared" ref="M643:M706" si="123">B643&amp;C643</f>
        <v>商用車・重量車・内燃機関自動車
(ディーゼル車/天然ガス車)乗用自動車
一般バス</v>
      </c>
      <c r="N643" s="242">
        <f t="shared" ref="N643:N706" si="124">IF(M642=M643,N642+1,1)</f>
        <v>2</v>
      </c>
      <c r="O643" s="242">
        <f t="shared" ref="O643:O706" si="125">IF(M643=M642,0,1)</f>
        <v>0</v>
      </c>
      <c r="P643" s="242">
        <f t="shared" ref="P643:P706" si="126">IF(B643=B642,0,1)</f>
        <v>0</v>
      </c>
      <c r="Q643" s="242">
        <f t="shared" si="120"/>
        <v>4</v>
      </c>
      <c r="R643" s="242" t="str">
        <f t="shared" ref="R643:R706" si="127">K643&amp;N643</f>
        <v>能力C_01_0022</v>
      </c>
      <c r="S643" s="242" t="str">
        <f t="shared" ref="S643:S706" si="128">L643&amp;Q643</f>
        <v>条件C_01_0024</v>
      </c>
      <c r="T643" s="242" t="str">
        <f t="shared" ref="T643:T706" si="129">D643</f>
        <v>区分2※区分は省エネルギー法による</v>
      </c>
      <c r="U643" s="242" t="str">
        <f t="shared" ref="U643:U706" si="130">C643</f>
        <v>乗用自動車
一般バス</v>
      </c>
    </row>
    <row r="644" spans="1:21">
      <c r="A644" s="314" t="s">
        <v>9936</v>
      </c>
      <c r="B644" s="309" t="s">
        <v>9937</v>
      </c>
      <c r="C644" s="309" t="s">
        <v>9957</v>
      </c>
      <c r="D644" s="309" t="s">
        <v>9941</v>
      </c>
      <c r="E644" s="309" t="str">
        <f t="shared" si="109"/>
        <v>C-01-002商用車・重量車・内燃機関自動車
(ディーゼル車/天然ガス車)乗用自動車
一般バス区分3※区分は省エネルギー法による</v>
      </c>
      <c r="F644" s="312"/>
      <c r="G644" s="308" t="s">
        <v>10186</v>
      </c>
      <c r="H644" s="309" t="s">
        <v>5888</v>
      </c>
      <c r="I644" s="307"/>
      <c r="J644" s="314"/>
      <c r="K644" s="242" t="str">
        <f t="shared" si="121"/>
        <v>能力C_01_002</v>
      </c>
      <c r="L644" s="242" t="str">
        <f t="shared" si="122"/>
        <v>条件C_01_002</v>
      </c>
      <c r="M644" s="242" t="str">
        <f t="shared" si="123"/>
        <v>商用車・重量車・内燃機関自動車
(ディーゼル車/天然ガス車)乗用自動車
一般バス</v>
      </c>
      <c r="N644" s="242">
        <f t="shared" si="124"/>
        <v>3</v>
      </c>
      <c r="O644" s="242">
        <f t="shared" si="125"/>
        <v>0</v>
      </c>
      <c r="P644" s="242">
        <f t="shared" si="126"/>
        <v>0</v>
      </c>
      <c r="Q644" s="242">
        <f t="shared" ref="Q644:Q707" si="131">IF(P644=1,1,Q643+O644)</f>
        <v>4</v>
      </c>
      <c r="R644" s="242" t="str">
        <f t="shared" si="127"/>
        <v>能力C_01_0023</v>
      </c>
      <c r="S644" s="242" t="str">
        <f t="shared" si="128"/>
        <v>条件C_01_0024</v>
      </c>
      <c r="T644" s="242" t="str">
        <f t="shared" si="129"/>
        <v>区分3※区分は省エネルギー法による</v>
      </c>
      <c r="U644" s="242" t="str">
        <f t="shared" si="130"/>
        <v>乗用自動車
一般バス</v>
      </c>
    </row>
    <row r="645" spans="1:21">
      <c r="A645" s="314" t="s">
        <v>9936</v>
      </c>
      <c r="B645" s="309" t="s">
        <v>9937</v>
      </c>
      <c r="C645" s="309" t="s">
        <v>9957</v>
      </c>
      <c r="D645" s="309" t="s">
        <v>9942</v>
      </c>
      <c r="E645" s="309" t="str">
        <f t="shared" si="109"/>
        <v>C-01-002商用車・重量車・内燃機関自動車
(ディーゼル車/天然ガス車)乗用自動車
一般バス区分4※区分は省エネルギー法による</v>
      </c>
      <c r="F645" s="312"/>
      <c r="G645" s="308" t="s">
        <v>10186</v>
      </c>
      <c r="H645" s="309" t="s">
        <v>5888</v>
      </c>
      <c r="I645" s="307"/>
      <c r="J645" s="314"/>
      <c r="K645" s="242" t="str">
        <f t="shared" si="121"/>
        <v>能力C_01_002</v>
      </c>
      <c r="L645" s="242" t="str">
        <f t="shared" si="122"/>
        <v>条件C_01_002</v>
      </c>
      <c r="M645" s="242" t="str">
        <f t="shared" si="123"/>
        <v>商用車・重量車・内燃機関自動車
(ディーゼル車/天然ガス車)乗用自動車
一般バス</v>
      </c>
      <c r="N645" s="242">
        <f t="shared" si="124"/>
        <v>4</v>
      </c>
      <c r="O645" s="242">
        <f t="shared" si="125"/>
        <v>0</v>
      </c>
      <c r="P645" s="242">
        <f t="shared" si="126"/>
        <v>0</v>
      </c>
      <c r="Q645" s="242">
        <f t="shared" si="131"/>
        <v>4</v>
      </c>
      <c r="R645" s="242" t="str">
        <f t="shared" si="127"/>
        <v>能力C_01_0024</v>
      </c>
      <c r="S645" s="242" t="str">
        <f t="shared" si="128"/>
        <v>条件C_01_0024</v>
      </c>
      <c r="T645" s="242" t="str">
        <f t="shared" si="129"/>
        <v>区分4※区分は省エネルギー法による</v>
      </c>
      <c r="U645" s="242" t="str">
        <f t="shared" si="130"/>
        <v>乗用自動車
一般バス</v>
      </c>
    </row>
    <row r="646" spans="1:21">
      <c r="A646" s="314" t="s">
        <v>9936</v>
      </c>
      <c r="B646" s="309" t="s">
        <v>9937</v>
      </c>
      <c r="C646" s="309" t="s">
        <v>9957</v>
      </c>
      <c r="D646" s="309" t="s">
        <v>9943</v>
      </c>
      <c r="E646" s="309" t="str">
        <f t="shared" si="109"/>
        <v>C-01-002商用車・重量車・内燃機関自動車
(ディーゼル車/天然ガス車)乗用自動車
一般バス区分5※区分は省エネルギー法による</v>
      </c>
      <c r="F646" s="312"/>
      <c r="G646" s="308" t="s">
        <v>10186</v>
      </c>
      <c r="H646" s="309" t="s">
        <v>5888</v>
      </c>
      <c r="I646" s="307"/>
      <c r="J646" s="314"/>
      <c r="K646" s="242" t="str">
        <f t="shared" si="121"/>
        <v>能力C_01_002</v>
      </c>
      <c r="L646" s="242" t="str">
        <f t="shared" si="122"/>
        <v>条件C_01_002</v>
      </c>
      <c r="M646" s="242" t="str">
        <f t="shared" si="123"/>
        <v>商用車・重量車・内燃機関自動車
(ディーゼル車/天然ガス車)乗用自動車
一般バス</v>
      </c>
      <c r="N646" s="242">
        <f t="shared" si="124"/>
        <v>5</v>
      </c>
      <c r="O646" s="242">
        <f t="shared" si="125"/>
        <v>0</v>
      </c>
      <c r="P646" s="242">
        <f t="shared" si="126"/>
        <v>0</v>
      </c>
      <c r="Q646" s="242">
        <f t="shared" si="131"/>
        <v>4</v>
      </c>
      <c r="R646" s="242" t="str">
        <f t="shared" si="127"/>
        <v>能力C_01_0025</v>
      </c>
      <c r="S646" s="242" t="str">
        <f t="shared" si="128"/>
        <v>条件C_01_0024</v>
      </c>
      <c r="T646" s="242" t="str">
        <f t="shared" si="129"/>
        <v>区分5※区分は省エネルギー法による</v>
      </c>
      <c r="U646" s="242" t="str">
        <f t="shared" si="130"/>
        <v>乗用自動車
一般バス</v>
      </c>
    </row>
    <row r="647" spans="1:21">
      <c r="A647" s="314" t="s">
        <v>9936</v>
      </c>
      <c r="B647" s="309" t="s">
        <v>9937</v>
      </c>
      <c r="C647" s="309" t="s">
        <v>9957</v>
      </c>
      <c r="D647" s="309" t="s">
        <v>9944</v>
      </c>
      <c r="E647" s="309" t="str">
        <f t="shared" si="109"/>
        <v>C-01-002商用車・重量車・内燃機関自動車
(ディーゼル車/天然ガス車)乗用自動車
一般バス区分6※区分は省エネルギー法による</v>
      </c>
      <c r="F647" s="312"/>
      <c r="G647" s="308" t="s">
        <v>10186</v>
      </c>
      <c r="H647" s="309" t="s">
        <v>5888</v>
      </c>
      <c r="I647" s="307"/>
      <c r="J647" s="314"/>
      <c r="K647" s="242" t="str">
        <f t="shared" si="121"/>
        <v>能力C_01_002</v>
      </c>
      <c r="L647" s="242" t="str">
        <f t="shared" si="122"/>
        <v>条件C_01_002</v>
      </c>
      <c r="M647" s="242" t="str">
        <f t="shared" si="123"/>
        <v>商用車・重量車・内燃機関自動車
(ディーゼル車/天然ガス車)乗用自動車
一般バス</v>
      </c>
      <c r="N647" s="242">
        <f t="shared" si="124"/>
        <v>6</v>
      </c>
      <c r="O647" s="242">
        <f t="shared" si="125"/>
        <v>0</v>
      </c>
      <c r="P647" s="242">
        <f t="shared" si="126"/>
        <v>0</v>
      </c>
      <c r="Q647" s="242">
        <f t="shared" si="131"/>
        <v>4</v>
      </c>
      <c r="R647" s="242" t="str">
        <f t="shared" si="127"/>
        <v>能力C_01_0026</v>
      </c>
      <c r="S647" s="242" t="str">
        <f t="shared" si="128"/>
        <v>条件C_01_0024</v>
      </c>
      <c r="T647" s="242" t="str">
        <f t="shared" si="129"/>
        <v>区分6※区分は省エネルギー法による</v>
      </c>
      <c r="U647" s="242" t="str">
        <f t="shared" si="130"/>
        <v>乗用自動車
一般バス</v>
      </c>
    </row>
    <row r="648" spans="1:21">
      <c r="A648" s="314" t="s">
        <v>9936</v>
      </c>
      <c r="B648" s="309" t="s">
        <v>9937</v>
      </c>
      <c r="C648" s="309" t="s">
        <v>9957</v>
      </c>
      <c r="D648" s="309" t="s">
        <v>9945</v>
      </c>
      <c r="E648" s="309" t="str">
        <f t="shared" si="109"/>
        <v>C-01-002商用車・重量車・内燃機関自動車
(ディーゼル車/天然ガス車)乗用自動車
一般バス区分7※区分は省エネルギー法による</v>
      </c>
      <c r="F648" s="312"/>
      <c r="G648" s="308" t="s">
        <v>10186</v>
      </c>
      <c r="H648" s="309" t="s">
        <v>5888</v>
      </c>
      <c r="I648" s="307"/>
      <c r="J648" s="314"/>
      <c r="K648" s="242" t="str">
        <f t="shared" si="121"/>
        <v>能力C_01_002</v>
      </c>
      <c r="L648" s="242" t="str">
        <f t="shared" si="122"/>
        <v>条件C_01_002</v>
      </c>
      <c r="M648" s="242" t="str">
        <f t="shared" si="123"/>
        <v>商用車・重量車・内燃機関自動車
(ディーゼル車/天然ガス車)乗用自動車
一般バス</v>
      </c>
      <c r="N648" s="242">
        <f t="shared" si="124"/>
        <v>7</v>
      </c>
      <c r="O648" s="242">
        <f t="shared" si="125"/>
        <v>0</v>
      </c>
      <c r="P648" s="242">
        <f t="shared" si="126"/>
        <v>0</v>
      </c>
      <c r="Q648" s="242">
        <f t="shared" si="131"/>
        <v>4</v>
      </c>
      <c r="R648" s="242" t="str">
        <f t="shared" si="127"/>
        <v>能力C_01_0027</v>
      </c>
      <c r="S648" s="242" t="str">
        <f t="shared" si="128"/>
        <v>条件C_01_0024</v>
      </c>
      <c r="T648" s="242" t="str">
        <f t="shared" si="129"/>
        <v>区分7※区分は省エネルギー法による</v>
      </c>
      <c r="U648" s="242" t="str">
        <f t="shared" si="130"/>
        <v>乗用自動車
一般バス</v>
      </c>
    </row>
    <row r="649" spans="1:21">
      <c r="A649" s="261" t="s">
        <v>9958</v>
      </c>
      <c r="B649" s="262" t="s">
        <v>9959</v>
      </c>
      <c r="C649" s="262" t="s">
        <v>9960</v>
      </c>
      <c r="D649" s="262" t="s">
        <v>10197</v>
      </c>
      <c r="E649" s="262" t="str">
        <f t="shared" si="109"/>
        <v>C-02-001乗用車・ハイブリッド車小型自動車コンパクトカー</v>
      </c>
      <c r="F649" s="260">
        <v>642</v>
      </c>
      <c r="G649" s="263" t="s">
        <v>10186</v>
      </c>
      <c r="H649" s="262" t="s">
        <v>5888</v>
      </c>
      <c r="I649" s="260"/>
      <c r="J649" s="261"/>
      <c r="K649" s="242" t="str">
        <f t="shared" si="121"/>
        <v>能力C_02_001</v>
      </c>
      <c r="L649" s="242" t="str">
        <f t="shared" si="122"/>
        <v>条件C_02_001</v>
      </c>
      <c r="M649" s="242" t="str">
        <f t="shared" si="123"/>
        <v>乗用車・ハイブリッド車小型自動車</v>
      </c>
      <c r="N649" s="242">
        <f t="shared" si="124"/>
        <v>1</v>
      </c>
      <c r="O649" s="242">
        <f t="shared" si="125"/>
        <v>1</v>
      </c>
      <c r="P649" s="242">
        <f t="shared" si="126"/>
        <v>1</v>
      </c>
      <c r="Q649" s="242">
        <f t="shared" si="131"/>
        <v>1</v>
      </c>
      <c r="R649" s="242" t="str">
        <f t="shared" si="127"/>
        <v>能力C_02_0011</v>
      </c>
      <c r="S649" s="242" t="str">
        <f t="shared" si="128"/>
        <v>条件C_02_0011</v>
      </c>
      <c r="T649" s="242" t="str">
        <f t="shared" si="129"/>
        <v>コンパクトカー</v>
      </c>
      <c r="U649" s="242" t="str">
        <f t="shared" si="130"/>
        <v>小型自動車</v>
      </c>
    </row>
    <row r="650" spans="1:21">
      <c r="A650" s="261" t="s">
        <v>9958</v>
      </c>
      <c r="B650" s="262" t="s">
        <v>9959</v>
      </c>
      <c r="C650" s="262" t="s">
        <v>9960</v>
      </c>
      <c r="D650" s="262" t="s">
        <v>10190</v>
      </c>
      <c r="E650" s="262" t="str">
        <f t="shared" si="109"/>
        <v>C-02-001乗用車・ハイブリッド車小型自動車ワゴン</v>
      </c>
      <c r="F650" s="260">
        <v>643</v>
      </c>
      <c r="G650" s="263" t="s">
        <v>10186</v>
      </c>
      <c r="H650" s="262" t="s">
        <v>5888</v>
      </c>
      <c r="I650" s="260"/>
      <c r="J650" s="261"/>
      <c r="K650" s="242" t="str">
        <f t="shared" si="121"/>
        <v>能力C_02_001</v>
      </c>
      <c r="L650" s="242" t="str">
        <f t="shared" si="122"/>
        <v>条件C_02_001</v>
      </c>
      <c r="M650" s="242" t="str">
        <f t="shared" si="123"/>
        <v>乗用車・ハイブリッド車小型自動車</v>
      </c>
      <c r="N650" s="242">
        <f t="shared" si="124"/>
        <v>2</v>
      </c>
      <c r="O650" s="242">
        <f t="shared" si="125"/>
        <v>0</v>
      </c>
      <c r="P650" s="242">
        <f t="shared" si="126"/>
        <v>0</v>
      </c>
      <c r="Q650" s="242">
        <f t="shared" si="131"/>
        <v>1</v>
      </c>
      <c r="R650" s="242" t="str">
        <f t="shared" si="127"/>
        <v>能力C_02_0012</v>
      </c>
      <c r="S650" s="242" t="str">
        <f t="shared" si="128"/>
        <v>条件C_02_0011</v>
      </c>
      <c r="T650" s="242" t="str">
        <f t="shared" si="129"/>
        <v>ワゴン</v>
      </c>
      <c r="U650" s="242" t="str">
        <f t="shared" si="130"/>
        <v>小型自動車</v>
      </c>
    </row>
    <row r="651" spans="1:21">
      <c r="A651" s="261" t="s">
        <v>9958</v>
      </c>
      <c r="B651" s="262" t="s">
        <v>9959</v>
      </c>
      <c r="C651" s="262" t="s">
        <v>9960</v>
      </c>
      <c r="D651" s="262" t="s">
        <v>10191</v>
      </c>
      <c r="E651" s="262" t="str">
        <f t="shared" si="109"/>
        <v>C-02-001乗用車・ハイブリッド車小型自動車セダン</v>
      </c>
      <c r="F651" s="260">
        <v>644</v>
      </c>
      <c r="G651" s="263" t="s">
        <v>10186</v>
      </c>
      <c r="H651" s="262" t="s">
        <v>5888</v>
      </c>
      <c r="I651" s="260"/>
      <c r="J651" s="261"/>
      <c r="K651" s="242" t="str">
        <f t="shared" si="121"/>
        <v>能力C_02_001</v>
      </c>
      <c r="L651" s="242" t="str">
        <f t="shared" si="122"/>
        <v>条件C_02_001</v>
      </c>
      <c r="M651" s="242" t="str">
        <f t="shared" si="123"/>
        <v>乗用車・ハイブリッド車小型自動車</v>
      </c>
      <c r="N651" s="242">
        <f t="shared" si="124"/>
        <v>3</v>
      </c>
      <c r="O651" s="242">
        <f t="shared" si="125"/>
        <v>0</v>
      </c>
      <c r="P651" s="242">
        <f t="shared" si="126"/>
        <v>0</v>
      </c>
      <c r="Q651" s="242">
        <f t="shared" si="131"/>
        <v>1</v>
      </c>
      <c r="R651" s="242" t="str">
        <f t="shared" si="127"/>
        <v>能力C_02_0013</v>
      </c>
      <c r="S651" s="242" t="str">
        <f t="shared" si="128"/>
        <v>条件C_02_0011</v>
      </c>
      <c r="T651" s="242" t="str">
        <f t="shared" si="129"/>
        <v>セダン</v>
      </c>
      <c r="U651" s="242" t="str">
        <f t="shared" si="130"/>
        <v>小型自動車</v>
      </c>
    </row>
    <row r="652" spans="1:21">
      <c r="A652" s="261" t="s">
        <v>9958</v>
      </c>
      <c r="B652" s="262" t="s">
        <v>9959</v>
      </c>
      <c r="C652" s="262" t="s">
        <v>9960</v>
      </c>
      <c r="D652" s="262" t="s">
        <v>10192</v>
      </c>
      <c r="E652" s="262" t="str">
        <f t="shared" si="109"/>
        <v>C-02-001乗用車・ハイブリッド車小型自動車ミニバン</v>
      </c>
      <c r="F652" s="260">
        <v>645</v>
      </c>
      <c r="G652" s="263" t="s">
        <v>10186</v>
      </c>
      <c r="H652" s="262" t="s">
        <v>5888</v>
      </c>
      <c r="I652" s="260"/>
      <c r="J652" s="261"/>
      <c r="K652" s="242" t="str">
        <f t="shared" si="121"/>
        <v>能力C_02_001</v>
      </c>
      <c r="L652" s="242" t="str">
        <f t="shared" si="122"/>
        <v>条件C_02_001</v>
      </c>
      <c r="M652" s="242" t="str">
        <f t="shared" si="123"/>
        <v>乗用車・ハイブリッド車小型自動車</v>
      </c>
      <c r="N652" s="242">
        <f t="shared" si="124"/>
        <v>4</v>
      </c>
      <c r="O652" s="242">
        <f t="shared" si="125"/>
        <v>0</v>
      </c>
      <c r="P652" s="242">
        <f t="shared" si="126"/>
        <v>0</v>
      </c>
      <c r="Q652" s="242">
        <f t="shared" si="131"/>
        <v>1</v>
      </c>
      <c r="R652" s="242" t="str">
        <f t="shared" si="127"/>
        <v>能力C_02_0014</v>
      </c>
      <c r="S652" s="242" t="str">
        <f t="shared" si="128"/>
        <v>条件C_02_0011</v>
      </c>
      <c r="T652" s="242" t="str">
        <f t="shared" si="129"/>
        <v>ミニバン</v>
      </c>
      <c r="U652" s="242" t="str">
        <f t="shared" si="130"/>
        <v>小型自動車</v>
      </c>
    </row>
    <row r="653" spans="1:21">
      <c r="A653" s="261" t="s">
        <v>9958</v>
      </c>
      <c r="B653" s="262" t="s">
        <v>9959</v>
      </c>
      <c r="C653" s="262" t="s">
        <v>9961</v>
      </c>
      <c r="D653" s="262" t="s">
        <v>10190</v>
      </c>
      <c r="E653" s="262" t="str">
        <f t="shared" si="109"/>
        <v>C-02-001乗用車・ハイブリッド車普通自動車ワゴン</v>
      </c>
      <c r="F653" s="260">
        <v>646</v>
      </c>
      <c r="G653" s="263" t="s">
        <v>10186</v>
      </c>
      <c r="H653" s="262" t="s">
        <v>5888</v>
      </c>
      <c r="I653" s="260"/>
      <c r="J653" s="261"/>
      <c r="K653" s="242" t="str">
        <f t="shared" si="121"/>
        <v>能力C_02_001</v>
      </c>
      <c r="L653" s="242" t="str">
        <f t="shared" si="122"/>
        <v>条件C_02_001</v>
      </c>
      <c r="M653" s="242" t="str">
        <f t="shared" si="123"/>
        <v>乗用車・ハイブリッド車普通自動車</v>
      </c>
      <c r="N653" s="242">
        <f t="shared" si="124"/>
        <v>1</v>
      </c>
      <c r="O653" s="242">
        <f t="shared" si="125"/>
        <v>1</v>
      </c>
      <c r="P653" s="242">
        <f t="shared" si="126"/>
        <v>0</v>
      </c>
      <c r="Q653" s="242">
        <f t="shared" si="131"/>
        <v>2</v>
      </c>
      <c r="R653" s="242" t="str">
        <f t="shared" si="127"/>
        <v>能力C_02_0011</v>
      </c>
      <c r="S653" s="242" t="str">
        <f t="shared" si="128"/>
        <v>条件C_02_0012</v>
      </c>
      <c r="T653" s="242" t="str">
        <f t="shared" si="129"/>
        <v>ワゴン</v>
      </c>
      <c r="U653" s="242" t="str">
        <f t="shared" si="130"/>
        <v>普通自動車</v>
      </c>
    </row>
    <row r="654" spans="1:21">
      <c r="A654" s="261" t="s">
        <v>9958</v>
      </c>
      <c r="B654" s="262" t="s">
        <v>9959</v>
      </c>
      <c r="C654" s="262" t="s">
        <v>9961</v>
      </c>
      <c r="D654" s="262" t="s">
        <v>10191</v>
      </c>
      <c r="E654" s="262" t="str">
        <f t="shared" si="109"/>
        <v>C-02-001乗用車・ハイブリッド車普通自動車セダン</v>
      </c>
      <c r="F654" s="260">
        <v>647</v>
      </c>
      <c r="G654" s="263" t="s">
        <v>10186</v>
      </c>
      <c r="H654" s="262" t="s">
        <v>5888</v>
      </c>
      <c r="I654" s="260"/>
      <c r="J654" s="261"/>
      <c r="K654" s="242" t="str">
        <f t="shared" si="121"/>
        <v>能力C_02_001</v>
      </c>
      <c r="L654" s="242" t="str">
        <f t="shared" si="122"/>
        <v>条件C_02_001</v>
      </c>
      <c r="M654" s="242" t="str">
        <f t="shared" si="123"/>
        <v>乗用車・ハイブリッド車普通自動車</v>
      </c>
      <c r="N654" s="242">
        <f t="shared" si="124"/>
        <v>2</v>
      </c>
      <c r="O654" s="242">
        <f t="shared" si="125"/>
        <v>0</v>
      </c>
      <c r="P654" s="242">
        <f t="shared" si="126"/>
        <v>0</v>
      </c>
      <c r="Q654" s="242">
        <f t="shared" si="131"/>
        <v>2</v>
      </c>
      <c r="R654" s="242" t="str">
        <f t="shared" si="127"/>
        <v>能力C_02_0012</v>
      </c>
      <c r="S654" s="242" t="str">
        <f t="shared" si="128"/>
        <v>条件C_02_0012</v>
      </c>
      <c r="T654" s="242" t="str">
        <f t="shared" si="129"/>
        <v>セダン</v>
      </c>
      <c r="U654" s="242" t="str">
        <f t="shared" si="130"/>
        <v>普通自動車</v>
      </c>
    </row>
    <row r="655" spans="1:21">
      <c r="A655" s="261" t="s">
        <v>9958</v>
      </c>
      <c r="B655" s="262" t="s">
        <v>9959</v>
      </c>
      <c r="C655" s="262" t="s">
        <v>9961</v>
      </c>
      <c r="D655" s="262" t="s">
        <v>10192</v>
      </c>
      <c r="E655" s="262" t="str">
        <f t="shared" si="109"/>
        <v>C-02-001乗用車・ハイブリッド車普通自動車ミニバン</v>
      </c>
      <c r="F655" s="260">
        <v>648</v>
      </c>
      <c r="G655" s="263" t="s">
        <v>10186</v>
      </c>
      <c r="H655" s="262" t="s">
        <v>5888</v>
      </c>
      <c r="I655" s="260"/>
      <c r="J655" s="261"/>
      <c r="K655" s="242" t="str">
        <f t="shared" si="121"/>
        <v>能力C_02_001</v>
      </c>
      <c r="L655" s="242" t="str">
        <f t="shared" si="122"/>
        <v>条件C_02_001</v>
      </c>
      <c r="M655" s="242" t="str">
        <f t="shared" si="123"/>
        <v>乗用車・ハイブリッド車普通自動車</v>
      </c>
      <c r="N655" s="242">
        <f t="shared" si="124"/>
        <v>3</v>
      </c>
      <c r="O655" s="242">
        <f t="shared" si="125"/>
        <v>0</v>
      </c>
      <c r="P655" s="242">
        <f t="shared" si="126"/>
        <v>0</v>
      </c>
      <c r="Q655" s="242">
        <f t="shared" si="131"/>
        <v>2</v>
      </c>
      <c r="R655" s="242" t="str">
        <f t="shared" si="127"/>
        <v>能力C_02_0013</v>
      </c>
      <c r="S655" s="242" t="str">
        <f t="shared" si="128"/>
        <v>条件C_02_0012</v>
      </c>
      <c r="T655" s="242" t="str">
        <f t="shared" si="129"/>
        <v>ミニバン</v>
      </c>
      <c r="U655" s="242" t="str">
        <f t="shared" si="130"/>
        <v>普通自動車</v>
      </c>
    </row>
    <row r="656" spans="1:21">
      <c r="A656" s="261" t="s">
        <v>9958</v>
      </c>
      <c r="B656" s="262" t="s">
        <v>9959</v>
      </c>
      <c r="C656" s="262" t="s">
        <v>9961</v>
      </c>
      <c r="D656" s="262" t="s">
        <v>10193</v>
      </c>
      <c r="E656" s="262" t="str">
        <f t="shared" si="109"/>
        <v>C-02-001乗用車・ハイブリッド車普通自動車SUV</v>
      </c>
      <c r="F656" s="260">
        <v>649</v>
      </c>
      <c r="G656" s="263" t="s">
        <v>10186</v>
      </c>
      <c r="H656" s="262" t="s">
        <v>5888</v>
      </c>
      <c r="I656" s="260"/>
      <c r="J656" s="261"/>
      <c r="K656" s="242" t="str">
        <f t="shared" si="121"/>
        <v>能力C_02_001</v>
      </c>
      <c r="L656" s="242" t="str">
        <f t="shared" si="122"/>
        <v>条件C_02_001</v>
      </c>
      <c r="M656" s="242" t="str">
        <f t="shared" si="123"/>
        <v>乗用車・ハイブリッド車普通自動車</v>
      </c>
      <c r="N656" s="242">
        <f t="shared" si="124"/>
        <v>4</v>
      </c>
      <c r="O656" s="242">
        <f t="shared" si="125"/>
        <v>0</v>
      </c>
      <c r="P656" s="242">
        <f t="shared" si="126"/>
        <v>0</v>
      </c>
      <c r="Q656" s="242">
        <f t="shared" si="131"/>
        <v>2</v>
      </c>
      <c r="R656" s="242" t="str">
        <f t="shared" si="127"/>
        <v>能力C_02_0014</v>
      </c>
      <c r="S656" s="242" t="str">
        <f t="shared" si="128"/>
        <v>条件C_02_0012</v>
      </c>
      <c r="T656" s="242" t="str">
        <f t="shared" si="129"/>
        <v>SUV</v>
      </c>
      <c r="U656" s="242" t="str">
        <f t="shared" si="130"/>
        <v>普通自動車</v>
      </c>
    </row>
    <row r="657" spans="1:21">
      <c r="A657" s="261" t="s">
        <v>9958</v>
      </c>
      <c r="B657" s="262" t="s">
        <v>9959</v>
      </c>
      <c r="C657" s="262" t="s">
        <v>9961</v>
      </c>
      <c r="D657" s="262" t="s">
        <v>10195</v>
      </c>
      <c r="E657" s="262" t="str">
        <f t="shared" si="109"/>
        <v>C-02-001乗用車・ハイブリッド車普通自動車スポーツカー</v>
      </c>
      <c r="F657" s="260">
        <v>650</v>
      </c>
      <c r="G657" s="263" t="s">
        <v>10186</v>
      </c>
      <c r="H657" s="262" t="s">
        <v>5888</v>
      </c>
      <c r="I657" s="260"/>
      <c r="J657" s="261"/>
      <c r="K657" s="242" t="str">
        <f t="shared" si="121"/>
        <v>能力C_02_001</v>
      </c>
      <c r="L657" s="242" t="str">
        <f t="shared" si="122"/>
        <v>条件C_02_001</v>
      </c>
      <c r="M657" s="242" t="str">
        <f t="shared" si="123"/>
        <v>乗用車・ハイブリッド車普通自動車</v>
      </c>
      <c r="N657" s="242">
        <f t="shared" si="124"/>
        <v>5</v>
      </c>
      <c r="O657" s="242">
        <f t="shared" si="125"/>
        <v>0</v>
      </c>
      <c r="P657" s="242">
        <f t="shared" si="126"/>
        <v>0</v>
      </c>
      <c r="Q657" s="242">
        <f t="shared" si="131"/>
        <v>2</v>
      </c>
      <c r="R657" s="242" t="str">
        <f t="shared" si="127"/>
        <v>能力C_02_0015</v>
      </c>
      <c r="S657" s="242" t="str">
        <f t="shared" si="128"/>
        <v>条件C_02_0012</v>
      </c>
      <c r="T657" s="242" t="str">
        <f t="shared" si="129"/>
        <v>スポーツカー</v>
      </c>
      <c r="U657" s="242" t="str">
        <f t="shared" si="130"/>
        <v>普通自動車</v>
      </c>
    </row>
    <row r="658" spans="1:21">
      <c r="A658" s="261" t="s">
        <v>9962</v>
      </c>
      <c r="B658" s="262" t="s">
        <v>9963</v>
      </c>
      <c r="C658" s="262" t="s">
        <v>9964</v>
      </c>
      <c r="D658" s="262" t="s">
        <v>10196</v>
      </c>
      <c r="E658" s="262" t="str">
        <f t="shared" si="109"/>
        <v>C-02-002商用車・重量車・ハイブリッド車トラクタ以外区分1※区分は省エネルギー法による</v>
      </c>
      <c r="F658" s="260">
        <v>651</v>
      </c>
      <c r="G658" s="263" t="s">
        <v>10186</v>
      </c>
      <c r="H658" s="262" t="s">
        <v>5888</v>
      </c>
      <c r="I658" s="260"/>
      <c r="J658" s="261"/>
      <c r="K658" s="242" t="str">
        <f t="shared" si="121"/>
        <v>能力C_02_002</v>
      </c>
      <c r="L658" s="242" t="str">
        <f t="shared" si="122"/>
        <v>条件C_02_002</v>
      </c>
      <c r="M658" s="242" t="str">
        <f t="shared" si="123"/>
        <v>商用車・重量車・ハイブリッド車トラクタ以外</v>
      </c>
      <c r="N658" s="242">
        <f t="shared" si="124"/>
        <v>1</v>
      </c>
      <c r="O658" s="242">
        <f t="shared" si="125"/>
        <v>1</v>
      </c>
      <c r="P658" s="242">
        <f t="shared" si="126"/>
        <v>1</v>
      </c>
      <c r="Q658" s="242">
        <f t="shared" si="131"/>
        <v>1</v>
      </c>
      <c r="R658" s="242" t="str">
        <f t="shared" si="127"/>
        <v>能力C_02_0021</v>
      </c>
      <c r="S658" s="242" t="str">
        <f t="shared" si="128"/>
        <v>条件C_02_0021</v>
      </c>
      <c r="T658" s="242" t="str">
        <f t="shared" si="129"/>
        <v>区分1※区分は省エネルギー法による</v>
      </c>
      <c r="U658" s="242" t="str">
        <f t="shared" si="130"/>
        <v>トラクタ以外</v>
      </c>
    </row>
    <row r="659" spans="1:21">
      <c r="A659" s="261" t="s">
        <v>9962</v>
      </c>
      <c r="B659" s="262" t="s">
        <v>9963</v>
      </c>
      <c r="C659" s="262" t="s">
        <v>9964</v>
      </c>
      <c r="D659" s="262" t="s">
        <v>9953</v>
      </c>
      <c r="E659" s="262" t="str">
        <f t="shared" si="109"/>
        <v>C-02-002商用車・重量車・ハイブリッド車トラクタ以外区分2※区分は省エネルギー法による</v>
      </c>
      <c r="F659" s="260">
        <v>652</v>
      </c>
      <c r="G659" s="263" t="s">
        <v>10186</v>
      </c>
      <c r="H659" s="262" t="s">
        <v>5888</v>
      </c>
      <c r="I659" s="260"/>
      <c r="J659" s="261"/>
      <c r="K659" s="242" t="str">
        <f t="shared" si="121"/>
        <v>能力C_02_002</v>
      </c>
      <c r="L659" s="242" t="str">
        <f t="shared" si="122"/>
        <v>条件C_02_002</v>
      </c>
      <c r="M659" s="242" t="str">
        <f t="shared" si="123"/>
        <v>商用車・重量車・ハイブリッド車トラクタ以外</v>
      </c>
      <c r="N659" s="242">
        <f t="shared" si="124"/>
        <v>2</v>
      </c>
      <c r="O659" s="242">
        <f t="shared" si="125"/>
        <v>0</v>
      </c>
      <c r="P659" s="242">
        <f t="shared" si="126"/>
        <v>0</v>
      </c>
      <c r="Q659" s="242">
        <f t="shared" si="131"/>
        <v>1</v>
      </c>
      <c r="R659" s="242" t="str">
        <f t="shared" si="127"/>
        <v>能力C_02_0022</v>
      </c>
      <c r="S659" s="242" t="str">
        <f t="shared" si="128"/>
        <v>条件C_02_0021</v>
      </c>
      <c r="T659" s="242" t="str">
        <f t="shared" si="129"/>
        <v>区分2※区分は省エネルギー法による</v>
      </c>
      <c r="U659" s="242" t="str">
        <f t="shared" si="130"/>
        <v>トラクタ以外</v>
      </c>
    </row>
    <row r="660" spans="1:21">
      <c r="A660" s="261" t="s">
        <v>9962</v>
      </c>
      <c r="B660" s="262" t="s">
        <v>9963</v>
      </c>
      <c r="C660" s="262" t="s">
        <v>9964</v>
      </c>
      <c r="D660" s="262" t="s">
        <v>9954</v>
      </c>
      <c r="E660" s="262" t="str">
        <f t="shared" si="109"/>
        <v>C-02-002商用車・重量車・ハイブリッド車トラクタ以外区分3※区分は省エネルギー法による</v>
      </c>
      <c r="F660" s="260">
        <v>653</v>
      </c>
      <c r="G660" s="263" t="s">
        <v>10186</v>
      </c>
      <c r="H660" s="262" t="s">
        <v>5888</v>
      </c>
      <c r="I660" s="260"/>
      <c r="J660" s="261"/>
      <c r="K660" s="242" t="str">
        <f t="shared" si="121"/>
        <v>能力C_02_002</v>
      </c>
      <c r="L660" s="242" t="str">
        <f t="shared" si="122"/>
        <v>条件C_02_002</v>
      </c>
      <c r="M660" s="242" t="str">
        <f t="shared" si="123"/>
        <v>商用車・重量車・ハイブリッド車トラクタ以外</v>
      </c>
      <c r="N660" s="242">
        <f t="shared" si="124"/>
        <v>3</v>
      </c>
      <c r="O660" s="242">
        <f t="shared" si="125"/>
        <v>0</v>
      </c>
      <c r="P660" s="242">
        <f t="shared" si="126"/>
        <v>0</v>
      </c>
      <c r="Q660" s="242">
        <f t="shared" si="131"/>
        <v>1</v>
      </c>
      <c r="R660" s="242" t="str">
        <f t="shared" si="127"/>
        <v>能力C_02_0023</v>
      </c>
      <c r="S660" s="242" t="str">
        <f t="shared" si="128"/>
        <v>条件C_02_0021</v>
      </c>
      <c r="T660" s="242" t="str">
        <f t="shared" si="129"/>
        <v>区分3※区分は省エネルギー法による</v>
      </c>
      <c r="U660" s="242" t="str">
        <f t="shared" si="130"/>
        <v>トラクタ以外</v>
      </c>
    </row>
    <row r="661" spans="1:21">
      <c r="A661" s="261" t="s">
        <v>9962</v>
      </c>
      <c r="B661" s="262" t="s">
        <v>9963</v>
      </c>
      <c r="C661" s="262" t="s">
        <v>9964</v>
      </c>
      <c r="D661" s="262" t="s">
        <v>9955</v>
      </c>
      <c r="E661" s="262" t="str">
        <f t="shared" si="109"/>
        <v>C-02-002商用車・重量車・ハイブリッド車トラクタ以外区分4※区分は省エネルギー法による</v>
      </c>
      <c r="F661" s="260">
        <v>654</v>
      </c>
      <c r="G661" s="263" t="s">
        <v>10186</v>
      </c>
      <c r="H661" s="262" t="s">
        <v>5888</v>
      </c>
      <c r="I661" s="260"/>
      <c r="J661" s="261"/>
      <c r="K661" s="242" t="str">
        <f t="shared" si="121"/>
        <v>能力C_02_002</v>
      </c>
      <c r="L661" s="242" t="str">
        <f t="shared" si="122"/>
        <v>条件C_02_002</v>
      </c>
      <c r="M661" s="242" t="str">
        <f t="shared" si="123"/>
        <v>商用車・重量車・ハイブリッド車トラクタ以外</v>
      </c>
      <c r="N661" s="242">
        <f t="shared" si="124"/>
        <v>4</v>
      </c>
      <c r="O661" s="242">
        <f t="shared" si="125"/>
        <v>0</v>
      </c>
      <c r="P661" s="242">
        <f t="shared" si="126"/>
        <v>0</v>
      </c>
      <c r="Q661" s="242">
        <f t="shared" si="131"/>
        <v>1</v>
      </c>
      <c r="R661" s="242" t="str">
        <f t="shared" si="127"/>
        <v>能力C_02_0024</v>
      </c>
      <c r="S661" s="242" t="str">
        <f t="shared" si="128"/>
        <v>条件C_02_0021</v>
      </c>
      <c r="T661" s="242" t="str">
        <f t="shared" si="129"/>
        <v>区分4※区分は省エネルギー法による</v>
      </c>
      <c r="U661" s="242" t="str">
        <f t="shared" si="130"/>
        <v>トラクタ以外</v>
      </c>
    </row>
    <row r="662" spans="1:21">
      <c r="A662" s="261" t="s">
        <v>9962</v>
      </c>
      <c r="B662" s="262" t="s">
        <v>9963</v>
      </c>
      <c r="C662" s="262" t="s">
        <v>9964</v>
      </c>
      <c r="D662" s="262" t="s">
        <v>9956</v>
      </c>
      <c r="E662" s="262" t="str">
        <f t="shared" si="109"/>
        <v>C-02-002商用車・重量車・ハイブリッド車トラクタ以外区分5※区分は省エネルギー法による</v>
      </c>
      <c r="F662" s="260">
        <v>655</v>
      </c>
      <c r="G662" s="263" t="s">
        <v>10186</v>
      </c>
      <c r="H662" s="262" t="s">
        <v>5888</v>
      </c>
      <c r="I662" s="260"/>
      <c r="J662" s="261"/>
      <c r="K662" s="242" t="str">
        <f t="shared" si="121"/>
        <v>能力C_02_002</v>
      </c>
      <c r="L662" s="242" t="str">
        <f t="shared" si="122"/>
        <v>条件C_02_002</v>
      </c>
      <c r="M662" s="242" t="str">
        <f t="shared" si="123"/>
        <v>商用車・重量車・ハイブリッド車トラクタ以外</v>
      </c>
      <c r="N662" s="242">
        <f t="shared" si="124"/>
        <v>5</v>
      </c>
      <c r="O662" s="242">
        <f t="shared" si="125"/>
        <v>0</v>
      </c>
      <c r="P662" s="242">
        <f t="shared" si="126"/>
        <v>0</v>
      </c>
      <c r="Q662" s="242">
        <f t="shared" si="131"/>
        <v>1</v>
      </c>
      <c r="R662" s="242" t="str">
        <f t="shared" si="127"/>
        <v>能力C_02_0025</v>
      </c>
      <c r="S662" s="242" t="str">
        <f t="shared" si="128"/>
        <v>条件C_02_0021</v>
      </c>
      <c r="T662" s="242" t="str">
        <f t="shared" si="129"/>
        <v>区分5※区分は省エネルギー法による</v>
      </c>
      <c r="U662" s="242" t="str">
        <f t="shared" si="130"/>
        <v>トラクタ以外</v>
      </c>
    </row>
    <row r="663" spans="1:21">
      <c r="A663" s="261" t="s">
        <v>9965</v>
      </c>
      <c r="B663" s="262" t="s">
        <v>9966</v>
      </c>
      <c r="C663" s="262" t="s">
        <v>9928</v>
      </c>
      <c r="D663" s="262" t="s">
        <v>9928</v>
      </c>
      <c r="E663" s="262" t="str">
        <f t="shared" si="109"/>
        <v>C-03-001乗用車・電気自動車軽自動車軽自動車</v>
      </c>
      <c r="F663" s="260">
        <v>656</v>
      </c>
      <c r="G663" s="263" t="s">
        <v>10186</v>
      </c>
      <c r="H663" s="309" t="s">
        <v>10198</v>
      </c>
      <c r="I663" s="260"/>
      <c r="J663" s="261"/>
      <c r="K663" s="242" t="str">
        <f t="shared" si="121"/>
        <v>能力C_03_001</v>
      </c>
      <c r="L663" s="242" t="str">
        <f t="shared" si="122"/>
        <v>条件C_03_001</v>
      </c>
      <c r="M663" s="242" t="str">
        <f t="shared" si="123"/>
        <v>乗用車・電気自動車軽自動車</v>
      </c>
      <c r="N663" s="242">
        <f t="shared" si="124"/>
        <v>1</v>
      </c>
      <c r="O663" s="242">
        <f t="shared" si="125"/>
        <v>1</v>
      </c>
      <c r="P663" s="242">
        <f t="shared" si="126"/>
        <v>1</v>
      </c>
      <c r="Q663" s="242">
        <f t="shared" si="131"/>
        <v>1</v>
      </c>
      <c r="R663" s="242" t="str">
        <f t="shared" si="127"/>
        <v>能力C_03_0011</v>
      </c>
      <c r="S663" s="242" t="str">
        <f t="shared" si="128"/>
        <v>条件C_03_0011</v>
      </c>
      <c r="T663" s="242" t="str">
        <f t="shared" si="129"/>
        <v>軽自動車</v>
      </c>
      <c r="U663" s="242" t="str">
        <f t="shared" si="130"/>
        <v>軽自動車</v>
      </c>
    </row>
    <row r="664" spans="1:21">
      <c r="A664" s="261" t="s">
        <v>9965</v>
      </c>
      <c r="B664" s="262" t="s">
        <v>9966</v>
      </c>
      <c r="C664" s="262" t="s">
        <v>9961</v>
      </c>
      <c r="D664" s="262" t="s">
        <v>9967</v>
      </c>
      <c r="E664" s="262" t="str">
        <f t="shared" si="109"/>
        <v>C-03-001乗用車・電気自動車普通自動車ワゴン</v>
      </c>
      <c r="F664" s="260">
        <v>657</v>
      </c>
      <c r="G664" s="263" t="s">
        <v>10186</v>
      </c>
      <c r="H664" s="309" t="s">
        <v>10198</v>
      </c>
      <c r="I664" s="260"/>
      <c r="J664" s="261"/>
      <c r="K664" s="242" t="str">
        <f t="shared" si="121"/>
        <v>能力C_03_001</v>
      </c>
      <c r="L664" s="242" t="str">
        <f t="shared" si="122"/>
        <v>条件C_03_001</v>
      </c>
      <c r="M664" s="242" t="str">
        <f t="shared" si="123"/>
        <v>乗用車・電気自動車普通自動車</v>
      </c>
      <c r="N664" s="242">
        <f t="shared" si="124"/>
        <v>1</v>
      </c>
      <c r="O664" s="242">
        <f t="shared" si="125"/>
        <v>1</v>
      </c>
      <c r="P664" s="242">
        <f t="shared" si="126"/>
        <v>0</v>
      </c>
      <c r="Q664" s="242">
        <f t="shared" si="131"/>
        <v>2</v>
      </c>
      <c r="R664" s="242" t="str">
        <f t="shared" si="127"/>
        <v>能力C_03_0011</v>
      </c>
      <c r="S664" s="242" t="str">
        <f t="shared" si="128"/>
        <v>条件C_03_0012</v>
      </c>
      <c r="T664" s="242" t="str">
        <f t="shared" si="129"/>
        <v>ワゴン</v>
      </c>
      <c r="U664" s="242" t="str">
        <f t="shared" si="130"/>
        <v>普通自動車</v>
      </c>
    </row>
    <row r="665" spans="1:21">
      <c r="A665" s="261" t="s">
        <v>1513</v>
      </c>
      <c r="B665" s="262" t="s">
        <v>7030</v>
      </c>
      <c r="C665" s="262" t="s">
        <v>181</v>
      </c>
      <c r="D665" s="262" t="s">
        <v>10199</v>
      </c>
      <c r="E665" s="262" t="str">
        <f t="shared" si="109"/>
        <v>D-01-001ルームエアコン-2.2kW</v>
      </c>
      <c r="F665" s="260">
        <v>658</v>
      </c>
      <c r="G665" s="263">
        <v>7.5</v>
      </c>
      <c r="H665" s="309" t="s">
        <v>1511</v>
      </c>
      <c r="I665" s="260"/>
      <c r="J665" s="261"/>
      <c r="K665" s="242" t="str">
        <f t="shared" si="121"/>
        <v>能力D_01_001</v>
      </c>
      <c r="L665" s="242" t="str">
        <f t="shared" si="122"/>
        <v>条件D_01_001</v>
      </c>
      <c r="M665" s="242" t="str">
        <f t="shared" si="123"/>
        <v>ルームエアコン-</v>
      </c>
      <c r="N665" s="242">
        <f t="shared" si="124"/>
        <v>1</v>
      </c>
      <c r="O665" s="242">
        <f t="shared" si="125"/>
        <v>1</v>
      </c>
      <c r="P665" s="242">
        <f t="shared" si="126"/>
        <v>1</v>
      </c>
      <c r="Q665" s="242">
        <f t="shared" si="131"/>
        <v>1</v>
      </c>
      <c r="R665" s="242" t="str">
        <f t="shared" si="127"/>
        <v>能力D_01_0011</v>
      </c>
      <c r="S665" s="242" t="str">
        <f t="shared" si="128"/>
        <v>条件D_01_0011</v>
      </c>
      <c r="T665" s="242" t="str">
        <f t="shared" si="129"/>
        <v>2.2kW</v>
      </c>
      <c r="U665" s="242" t="str">
        <f t="shared" si="130"/>
        <v>-</v>
      </c>
    </row>
    <row r="666" spans="1:21">
      <c r="A666" s="261" t="s">
        <v>1513</v>
      </c>
      <c r="B666" s="262" t="s">
        <v>7030</v>
      </c>
      <c r="C666" s="262" t="s">
        <v>181</v>
      </c>
      <c r="D666" s="262" t="s">
        <v>7332</v>
      </c>
      <c r="E666" s="262" t="str">
        <f t="shared" si="109"/>
        <v>D-01-001ルームエアコン-2.5kW</v>
      </c>
      <c r="F666" s="260">
        <v>659</v>
      </c>
      <c r="G666" s="263">
        <v>7.4</v>
      </c>
      <c r="H666" s="309" t="s">
        <v>1511</v>
      </c>
      <c r="I666" s="260"/>
      <c r="J666" s="261"/>
      <c r="K666" s="242" t="str">
        <f t="shared" si="121"/>
        <v>能力D_01_001</v>
      </c>
      <c r="L666" s="242" t="str">
        <f t="shared" si="122"/>
        <v>条件D_01_001</v>
      </c>
      <c r="M666" s="242" t="str">
        <f t="shared" si="123"/>
        <v>ルームエアコン-</v>
      </c>
      <c r="N666" s="242">
        <f t="shared" si="124"/>
        <v>2</v>
      </c>
      <c r="O666" s="242">
        <f t="shared" si="125"/>
        <v>0</v>
      </c>
      <c r="P666" s="242">
        <f t="shared" si="126"/>
        <v>0</v>
      </c>
      <c r="Q666" s="242">
        <f t="shared" si="131"/>
        <v>1</v>
      </c>
      <c r="R666" s="242" t="str">
        <f t="shared" si="127"/>
        <v>能力D_01_0012</v>
      </c>
      <c r="S666" s="242" t="str">
        <f t="shared" si="128"/>
        <v>条件D_01_0011</v>
      </c>
      <c r="T666" s="242" t="str">
        <f t="shared" si="129"/>
        <v>2.5kW</v>
      </c>
      <c r="U666" s="242" t="str">
        <f t="shared" si="130"/>
        <v>-</v>
      </c>
    </row>
    <row r="667" spans="1:21">
      <c r="A667" s="261" t="s">
        <v>1513</v>
      </c>
      <c r="B667" s="262" t="s">
        <v>7030</v>
      </c>
      <c r="C667" s="262" t="s">
        <v>181</v>
      </c>
      <c r="D667" s="262" t="s">
        <v>10200</v>
      </c>
      <c r="E667" s="262" t="str">
        <f t="shared" si="109"/>
        <v>D-01-001ルームエアコン-2.8kW</v>
      </c>
      <c r="F667" s="260">
        <v>660</v>
      </c>
      <c r="G667" s="263">
        <v>7.4</v>
      </c>
      <c r="H667" s="309" t="s">
        <v>1511</v>
      </c>
      <c r="I667" s="260"/>
      <c r="J667" s="261"/>
      <c r="K667" s="242" t="str">
        <f t="shared" si="121"/>
        <v>能力D_01_001</v>
      </c>
      <c r="L667" s="242" t="str">
        <f t="shared" si="122"/>
        <v>条件D_01_001</v>
      </c>
      <c r="M667" s="242" t="str">
        <f t="shared" si="123"/>
        <v>ルームエアコン-</v>
      </c>
      <c r="N667" s="242">
        <f t="shared" si="124"/>
        <v>3</v>
      </c>
      <c r="O667" s="242">
        <f t="shared" si="125"/>
        <v>0</v>
      </c>
      <c r="P667" s="242">
        <f t="shared" si="126"/>
        <v>0</v>
      </c>
      <c r="Q667" s="242">
        <f t="shared" si="131"/>
        <v>1</v>
      </c>
      <c r="R667" s="242" t="str">
        <f t="shared" si="127"/>
        <v>能力D_01_0013</v>
      </c>
      <c r="S667" s="242" t="str">
        <f t="shared" si="128"/>
        <v>条件D_01_0011</v>
      </c>
      <c r="T667" s="242" t="str">
        <f t="shared" si="129"/>
        <v>2.8kW</v>
      </c>
      <c r="U667" s="242" t="str">
        <f t="shared" si="130"/>
        <v>-</v>
      </c>
    </row>
    <row r="668" spans="1:21">
      <c r="A668" s="261" t="s">
        <v>1513</v>
      </c>
      <c r="B668" s="262" t="s">
        <v>7030</v>
      </c>
      <c r="C668" s="262" t="s">
        <v>181</v>
      </c>
      <c r="D668" s="262" t="s">
        <v>7335</v>
      </c>
      <c r="E668" s="262" t="str">
        <f t="shared" si="109"/>
        <v>D-01-001ルームエアコン-3.6kW</v>
      </c>
      <c r="F668" s="260">
        <v>661</v>
      </c>
      <c r="G668" s="263">
        <v>7.1</v>
      </c>
      <c r="H668" s="309" t="s">
        <v>1511</v>
      </c>
      <c r="I668" s="260"/>
      <c r="J668" s="261"/>
      <c r="K668" s="242" t="str">
        <f t="shared" si="121"/>
        <v>能力D_01_001</v>
      </c>
      <c r="L668" s="242" t="str">
        <f t="shared" si="122"/>
        <v>条件D_01_001</v>
      </c>
      <c r="M668" s="242" t="str">
        <f t="shared" si="123"/>
        <v>ルームエアコン-</v>
      </c>
      <c r="N668" s="242">
        <f t="shared" si="124"/>
        <v>4</v>
      </c>
      <c r="O668" s="242">
        <f t="shared" si="125"/>
        <v>0</v>
      </c>
      <c r="P668" s="242">
        <f t="shared" si="126"/>
        <v>0</v>
      </c>
      <c r="Q668" s="242">
        <f t="shared" si="131"/>
        <v>1</v>
      </c>
      <c r="R668" s="242" t="str">
        <f t="shared" si="127"/>
        <v>能力D_01_0014</v>
      </c>
      <c r="S668" s="242" t="str">
        <f t="shared" si="128"/>
        <v>条件D_01_0011</v>
      </c>
      <c r="T668" s="242" t="str">
        <f t="shared" si="129"/>
        <v>3.6kW</v>
      </c>
      <c r="U668" s="242" t="str">
        <f t="shared" si="130"/>
        <v>-</v>
      </c>
    </row>
    <row r="669" spans="1:21">
      <c r="A669" s="261" t="s">
        <v>1513</v>
      </c>
      <c r="B669" s="262" t="s">
        <v>7030</v>
      </c>
      <c r="C669" s="262" t="s">
        <v>181</v>
      </c>
      <c r="D669" s="262" t="s">
        <v>7342</v>
      </c>
      <c r="E669" s="262" t="str">
        <f t="shared" si="109"/>
        <v>D-01-001ルームエアコン-4.0kW</v>
      </c>
      <c r="F669" s="260">
        <v>662</v>
      </c>
      <c r="G669" s="263">
        <v>7.5</v>
      </c>
      <c r="H669" s="309" t="s">
        <v>1511</v>
      </c>
      <c r="I669" s="260"/>
      <c r="J669" s="261"/>
      <c r="K669" s="242" t="str">
        <f t="shared" si="121"/>
        <v>能力D_01_001</v>
      </c>
      <c r="L669" s="242" t="str">
        <f t="shared" si="122"/>
        <v>条件D_01_001</v>
      </c>
      <c r="M669" s="242" t="str">
        <f t="shared" si="123"/>
        <v>ルームエアコン-</v>
      </c>
      <c r="N669" s="242">
        <f t="shared" si="124"/>
        <v>5</v>
      </c>
      <c r="O669" s="242">
        <f t="shared" si="125"/>
        <v>0</v>
      </c>
      <c r="P669" s="242">
        <f t="shared" si="126"/>
        <v>0</v>
      </c>
      <c r="Q669" s="242">
        <f t="shared" si="131"/>
        <v>1</v>
      </c>
      <c r="R669" s="242" t="str">
        <f t="shared" si="127"/>
        <v>能力D_01_0015</v>
      </c>
      <c r="S669" s="242" t="str">
        <f t="shared" si="128"/>
        <v>条件D_01_0011</v>
      </c>
      <c r="T669" s="242" t="str">
        <f t="shared" si="129"/>
        <v>4.0kW</v>
      </c>
      <c r="U669" s="242" t="str">
        <f t="shared" si="130"/>
        <v>-</v>
      </c>
    </row>
    <row r="670" spans="1:21">
      <c r="A670" s="261" t="s">
        <v>1513</v>
      </c>
      <c r="B670" s="262" t="s">
        <v>7030</v>
      </c>
      <c r="C670" s="262" t="s">
        <v>181</v>
      </c>
      <c r="D670" s="262" t="s">
        <v>7336</v>
      </c>
      <c r="E670" s="262" t="str">
        <f t="shared" si="109"/>
        <v>D-01-001ルームエアコン-4.5kW</v>
      </c>
      <c r="F670" s="260">
        <v>663</v>
      </c>
      <c r="G670" s="263">
        <v>6.5</v>
      </c>
      <c r="H670" s="309" t="s">
        <v>1511</v>
      </c>
      <c r="I670" s="260"/>
      <c r="J670" s="261"/>
      <c r="K670" s="242" t="str">
        <f t="shared" si="121"/>
        <v>能力D_01_001</v>
      </c>
      <c r="L670" s="242" t="str">
        <f t="shared" si="122"/>
        <v>条件D_01_001</v>
      </c>
      <c r="M670" s="242" t="str">
        <f t="shared" si="123"/>
        <v>ルームエアコン-</v>
      </c>
      <c r="N670" s="242">
        <f t="shared" si="124"/>
        <v>6</v>
      </c>
      <c r="O670" s="242">
        <f t="shared" si="125"/>
        <v>0</v>
      </c>
      <c r="P670" s="242">
        <f t="shared" si="126"/>
        <v>0</v>
      </c>
      <c r="Q670" s="242">
        <f t="shared" si="131"/>
        <v>1</v>
      </c>
      <c r="R670" s="242" t="str">
        <f t="shared" si="127"/>
        <v>能力D_01_0016</v>
      </c>
      <c r="S670" s="242" t="str">
        <f t="shared" si="128"/>
        <v>条件D_01_0011</v>
      </c>
      <c r="T670" s="242" t="str">
        <f t="shared" si="129"/>
        <v>4.5kW</v>
      </c>
      <c r="U670" s="242" t="str">
        <f t="shared" si="130"/>
        <v>-</v>
      </c>
    </row>
    <row r="671" spans="1:21">
      <c r="A671" s="261" t="s">
        <v>1513</v>
      </c>
      <c r="B671" s="262" t="s">
        <v>7030</v>
      </c>
      <c r="C671" s="262" t="s">
        <v>181</v>
      </c>
      <c r="D671" s="262" t="s">
        <v>7339</v>
      </c>
      <c r="E671" s="262" t="str">
        <f t="shared" si="109"/>
        <v>D-01-001ルームエアコン-5.0kW</v>
      </c>
      <c r="F671" s="260">
        <v>664</v>
      </c>
      <c r="G671" s="263" t="s">
        <v>10186</v>
      </c>
      <c r="H671" s="309" t="s">
        <v>1511</v>
      </c>
      <c r="I671" s="260"/>
      <c r="J671" s="261"/>
      <c r="K671" s="242" t="str">
        <f t="shared" si="121"/>
        <v>能力D_01_001</v>
      </c>
      <c r="L671" s="242" t="str">
        <f t="shared" si="122"/>
        <v>条件D_01_001</v>
      </c>
      <c r="M671" s="242" t="str">
        <f t="shared" si="123"/>
        <v>ルームエアコン-</v>
      </c>
      <c r="N671" s="242">
        <f t="shared" si="124"/>
        <v>7</v>
      </c>
      <c r="O671" s="242">
        <f t="shared" si="125"/>
        <v>0</v>
      </c>
      <c r="P671" s="242">
        <f t="shared" si="126"/>
        <v>0</v>
      </c>
      <c r="Q671" s="242">
        <f t="shared" si="131"/>
        <v>1</v>
      </c>
      <c r="R671" s="242" t="str">
        <f t="shared" si="127"/>
        <v>能力D_01_0017</v>
      </c>
      <c r="S671" s="242" t="str">
        <f t="shared" si="128"/>
        <v>条件D_01_0011</v>
      </c>
      <c r="T671" s="242" t="str">
        <f t="shared" si="129"/>
        <v>5.0kW</v>
      </c>
      <c r="U671" s="242" t="str">
        <f t="shared" si="130"/>
        <v>-</v>
      </c>
    </row>
    <row r="672" spans="1:21">
      <c r="A672" s="261" t="s">
        <v>1513</v>
      </c>
      <c r="B672" s="262" t="s">
        <v>7030</v>
      </c>
      <c r="C672" s="262" t="s">
        <v>181</v>
      </c>
      <c r="D672" s="262" t="s">
        <v>9968</v>
      </c>
      <c r="E672" s="262" t="str">
        <f t="shared" si="109"/>
        <v>D-01-001ルームエアコン-5.6kW</v>
      </c>
      <c r="F672" s="260">
        <v>665</v>
      </c>
      <c r="G672" s="263">
        <v>6.7</v>
      </c>
      <c r="H672" s="309" t="s">
        <v>1511</v>
      </c>
      <c r="I672" s="260"/>
      <c r="J672" s="261"/>
      <c r="K672" s="242" t="str">
        <f t="shared" si="121"/>
        <v>能力D_01_001</v>
      </c>
      <c r="L672" s="242" t="str">
        <f t="shared" si="122"/>
        <v>条件D_01_001</v>
      </c>
      <c r="M672" s="242" t="str">
        <f t="shared" si="123"/>
        <v>ルームエアコン-</v>
      </c>
      <c r="N672" s="242">
        <f t="shared" si="124"/>
        <v>8</v>
      </c>
      <c r="O672" s="242">
        <f t="shared" si="125"/>
        <v>0</v>
      </c>
      <c r="P672" s="242">
        <f t="shared" si="126"/>
        <v>0</v>
      </c>
      <c r="Q672" s="242">
        <f t="shared" si="131"/>
        <v>1</v>
      </c>
      <c r="R672" s="242" t="str">
        <f t="shared" si="127"/>
        <v>能力D_01_0018</v>
      </c>
      <c r="S672" s="242" t="str">
        <f t="shared" si="128"/>
        <v>条件D_01_0011</v>
      </c>
      <c r="T672" s="242" t="str">
        <f t="shared" si="129"/>
        <v>5.6kW</v>
      </c>
      <c r="U672" s="242" t="str">
        <f t="shared" si="130"/>
        <v>-</v>
      </c>
    </row>
    <row r="673" spans="1:21">
      <c r="A673" s="261" t="s">
        <v>1513</v>
      </c>
      <c r="B673" s="262" t="s">
        <v>7030</v>
      </c>
      <c r="C673" s="262" t="s">
        <v>181</v>
      </c>
      <c r="D673" s="262" t="s">
        <v>9969</v>
      </c>
      <c r="E673" s="262" t="str">
        <f t="shared" si="109"/>
        <v>D-01-001ルームエアコン-6.3kW</v>
      </c>
      <c r="F673" s="260">
        <v>666</v>
      </c>
      <c r="G673" s="263">
        <v>6.5</v>
      </c>
      <c r="H673" s="309" t="s">
        <v>1511</v>
      </c>
      <c r="I673" s="260"/>
      <c r="J673" s="261"/>
      <c r="K673" s="242" t="str">
        <f t="shared" si="121"/>
        <v>能力D_01_001</v>
      </c>
      <c r="L673" s="242" t="str">
        <f t="shared" si="122"/>
        <v>条件D_01_001</v>
      </c>
      <c r="M673" s="242" t="str">
        <f t="shared" si="123"/>
        <v>ルームエアコン-</v>
      </c>
      <c r="N673" s="242">
        <f t="shared" si="124"/>
        <v>9</v>
      </c>
      <c r="O673" s="242">
        <f t="shared" si="125"/>
        <v>0</v>
      </c>
      <c r="P673" s="242">
        <f t="shared" si="126"/>
        <v>0</v>
      </c>
      <c r="Q673" s="242">
        <f t="shared" si="131"/>
        <v>1</v>
      </c>
      <c r="R673" s="242" t="str">
        <f t="shared" si="127"/>
        <v>能力D_01_0019</v>
      </c>
      <c r="S673" s="242" t="str">
        <f t="shared" si="128"/>
        <v>条件D_01_0011</v>
      </c>
      <c r="T673" s="242" t="str">
        <f t="shared" si="129"/>
        <v>6.3kW</v>
      </c>
      <c r="U673" s="242" t="str">
        <f t="shared" si="130"/>
        <v>-</v>
      </c>
    </row>
    <row r="674" spans="1:21">
      <c r="A674" s="261" t="s">
        <v>1513</v>
      </c>
      <c r="B674" s="262" t="s">
        <v>7030</v>
      </c>
      <c r="C674" s="262" t="s">
        <v>181</v>
      </c>
      <c r="D674" s="262" t="s">
        <v>9970</v>
      </c>
      <c r="E674" s="262" t="str">
        <f t="shared" si="109"/>
        <v>D-01-001ルームエアコン-7.1kW</v>
      </c>
      <c r="F674" s="260">
        <v>667</v>
      </c>
      <c r="G674" s="263">
        <v>6.1</v>
      </c>
      <c r="H674" s="309" t="s">
        <v>1511</v>
      </c>
      <c r="I674" s="260"/>
      <c r="J674" s="261"/>
      <c r="K674" s="242" t="str">
        <f t="shared" si="121"/>
        <v>能力D_01_001</v>
      </c>
      <c r="L674" s="242" t="str">
        <f t="shared" si="122"/>
        <v>条件D_01_001</v>
      </c>
      <c r="M674" s="242" t="str">
        <f t="shared" si="123"/>
        <v>ルームエアコン-</v>
      </c>
      <c r="N674" s="242">
        <f t="shared" si="124"/>
        <v>10</v>
      </c>
      <c r="O674" s="242">
        <f t="shared" si="125"/>
        <v>0</v>
      </c>
      <c r="P674" s="242">
        <f t="shared" si="126"/>
        <v>0</v>
      </c>
      <c r="Q674" s="242">
        <f t="shared" si="131"/>
        <v>1</v>
      </c>
      <c r="R674" s="242" t="str">
        <f t="shared" si="127"/>
        <v>能力D_01_00110</v>
      </c>
      <c r="S674" s="242" t="str">
        <f t="shared" si="128"/>
        <v>条件D_01_0011</v>
      </c>
      <c r="T674" s="242" t="str">
        <f t="shared" si="129"/>
        <v>7.1kW</v>
      </c>
      <c r="U674" s="242" t="str">
        <f t="shared" si="130"/>
        <v>-</v>
      </c>
    </row>
    <row r="675" spans="1:21">
      <c r="A675" s="261" t="s">
        <v>1513</v>
      </c>
      <c r="B675" s="262" t="s">
        <v>7030</v>
      </c>
      <c r="C675" s="262" t="s">
        <v>181</v>
      </c>
      <c r="D675" s="262" t="s">
        <v>9971</v>
      </c>
      <c r="E675" s="262" t="str">
        <f t="shared" si="109"/>
        <v>D-01-001ルームエアコン-8.0kW</v>
      </c>
      <c r="F675" s="260">
        <v>668</v>
      </c>
      <c r="G675" s="263">
        <v>5.7</v>
      </c>
      <c r="H675" s="309" t="s">
        <v>1511</v>
      </c>
      <c r="I675" s="260"/>
      <c r="J675" s="261"/>
      <c r="K675" s="242" t="str">
        <f t="shared" si="121"/>
        <v>能力D_01_001</v>
      </c>
      <c r="L675" s="242" t="str">
        <f t="shared" si="122"/>
        <v>条件D_01_001</v>
      </c>
      <c r="M675" s="242" t="str">
        <f t="shared" si="123"/>
        <v>ルームエアコン-</v>
      </c>
      <c r="N675" s="242">
        <f t="shared" si="124"/>
        <v>11</v>
      </c>
      <c r="O675" s="242">
        <f t="shared" si="125"/>
        <v>0</v>
      </c>
      <c r="P675" s="242">
        <f t="shared" si="126"/>
        <v>0</v>
      </c>
      <c r="Q675" s="242">
        <f t="shared" si="131"/>
        <v>1</v>
      </c>
      <c r="R675" s="242" t="str">
        <f t="shared" si="127"/>
        <v>能力D_01_00111</v>
      </c>
      <c r="S675" s="242" t="str">
        <f t="shared" si="128"/>
        <v>条件D_01_0011</v>
      </c>
      <c r="T675" s="242" t="str">
        <f t="shared" si="129"/>
        <v>8.0kW</v>
      </c>
      <c r="U675" s="242" t="str">
        <f t="shared" si="130"/>
        <v>-</v>
      </c>
    </row>
    <row r="676" spans="1:21">
      <c r="A676" s="261" t="s">
        <v>1513</v>
      </c>
      <c r="B676" s="262" t="s">
        <v>7030</v>
      </c>
      <c r="C676" s="262" t="s">
        <v>181</v>
      </c>
      <c r="D676" s="262" t="s">
        <v>7334</v>
      </c>
      <c r="E676" s="262" t="str">
        <f t="shared" si="109"/>
        <v>D-01-001ルームエアコン-9.0kW</v>
      </c>
      <c r="F676" s="260">
        <v>669</v>
      </c>
      <c r="G676" s="264" t="s">
        <v>10201</v>
      </c>
      <c r="H676" s="309" t="s">
        <v>1511</v>
      </c>
      <c r="I676" s="260"/>
      <c r="J676" s="261"/>
      <c r="K676" s="242" t="str">
        <f t="shared" si="121"/>
        <v>能力D_01_001</v>
      </c>
      <c r="L676" s="242" t="str">
        <f t="shared" si="122"/>
        <v>条件D_01_001</v>
      </c>
      <c r="M676" s="242" t="str">
        <f t="shared" si="123"/>
        <v>ルームエアコン-</v>
      </c>
      <c r="N676" s="242">
        <f t="shared" si="124"/>
        <v>12</v>
      </c>
      <c r="O676" s="242">
        <f t="shared" si="125"/>
        <v>0</v>
      </c>
      <c r="P676" s="242">
        <f t="shared" si="126"/>
        <v>0</v>
      </c>
      <c r="Q676" s="242">
        <f t="shared" si="131"/>
        <v>1</v>
      </c>
      <c r="R676" s="242" t="str">
        <f t="shared" si="127"/>
        <v>能力D_01_00112</v>
      </c>
      <c r="S676" s="242" t="str">
        <f t="shared" si="128"/>
        <v>条件D_01_0011</v>
      </c>
      <c r="T676" s="242" t="str">
        <f t="shared" si="129"/>
        <v>9.0kW</v>
      </c>
      <c r="U676" s="242" t="str">
        <f t="shared" si="130"/>
        <v>-</v>
      </c>
    </row>
    <row r="677" spans="1:21">
      <c r="A677" s="261" t="s">
        <v>6924</v>
      </c>
      <c r="B677" s="262" t="s">
        <v>7031</v>
      </c>
      <c r="C677" s="262" t="s">
        <v>181</v>
      </c>
      <c r="D677" s="262" t="s">
        <v>10202</v>
      </c>
      <c r="E677" s="262" t="str">
        <f t="shared" si="109"/>
        <v>D-01-002ヒートポンプ式温水床暖房-3.6kW</v>
      </c>
      <c r="F677" s="260">
        <v>670</v>
      </c>
      <c r="G677" s="264" t="s">
        <v>10203</v>
      </c>
      <c r="H677" s="262" t="s">
        <v>10292</v>
      </c>
      <c r="I677" s="260"/>
      <c r="J677" s="261"/>
      <c r="K677" s="242" t="str">
        <f t="shared" si="121"/>
        <v>能力D_01_002</v>
      </c>
      <c r="L677" s="242" t="str">
        <f t="shared" si="122"/>
        <v>条件D_01_002</v>
      </c>
      <c r="M677" s="242" t="str">
        <f t="shared" si="123"/>
        <v>ヒートポンプ式温水床暖房-</v>
      </c>
      <c r="N677" s="242">
        <f t="shared" si="124"/>
        <v>1</v>
      </c>
      <c r="O677" s="242">
        <f t="shared" si="125"/>
        <v>1</v>
      </c>
      <c r="P677" s="242">
        <f t="shared" si="126"/>
        <v>1</v>
      </c>
      <c r="Q677" s="242">
        <f t="shared" si="131"/>
        <v>1</v>
      </c>
      <c r="R677" s="242" t="str">
        <f t="shared" si="127"/>
        <v>能力D_01_0021</v>
      </c>
      <c r="S677" s="242" t="str">
        <f t="shared" si="128"/>
        <v>条件D_01_0021</v>
      </c>
      <c r="T677" s="242" t="str">
        <f t="shared" si="129"/>
        <v>3.6kW</v>
      </c>
      <c r="U677" s="242" t="str">
        <f t="shared" si="130"/>
        <v>-</v>
      </c>
    </row>
    <row r="678" spans="1:21">
      <c r="A678" s="261" t="s">
        <v>6924</v>
      </c>
      <c r="B678" s="262" t="s">
        <v>7031</v>
      </c>
      <c r="C678" s="262" t="s">
        <v>181</v>
      </c>
      <c r="D678" s="262" t="s">
        <v>7342</v>
      </c>
      <c r="E678" s="262" t="str">
        <f t="shared" si="109"/>
        <v>D-01-002ヒートポンプ式温水床暖房-4.0kW</v>
      </c>
      <c r="F678" s="260">
        <v>671</v>
      </c>
      <c r="G678" s="263" t="s">
        <v>10186</v>
      </c>
      <c r="H678" s="262" t="s">
        <v>10292</v>
      </c>
      <c r="I678" s="260"/>
      <c r="J678" s="261"/>
      <c r="K678" s="242" t="str">
        <f t="shared" si="121"/>
        <v>能力D_01_002</v>
      </c>
      <c r="L678" s="242" t="str">
        <f t="shared" si="122"/>
        <v>条件D_01_002</v>
      </c>
      <c r="M678" s="242" t="str">
        <f t="shared" si="123"/>
        <v>ヒートポンプ式温水床暖房-</v>
      </c>
      <c r="N678" s="242">
        <f t="shared" si="124"/>
        <v>2</v>
      </c>
      <c r="O678" s="242">
        <f t="shared" si="125"/>
        <v>0</v>
      </c>
      <c r="P678" s="242">
        <f t="shared" si="126"/>
        <v>0</v>
      </c>
      <c r="Q678" s="242">
        <f t="shared" si="131"/>
        <v>1</v>
      </c>
      <c r="R678" s="242" t="str">
        <f t="shared" si="127"/>
        <v>能力D_01_0022</v>
      </c>
      <c r="S678" s="242" t="str">
        <f t="shared" si="128"/>
        <v>条件D_01_0021</v>
      </c>
      <c r="T678" s="242" t="str">
        <f t="shared" si="129"/>
        <v>4.0kW</v>
      </c>
      <c r="U678" s="242" t="str">
        <f t="shared" si="130"/>
        <v>-</v>
      </c>
    </row>
    <row r="679" spans="1:21">
      <c r="A679" s="261" t="s">
        <v>6924</v>
      </c>
      <c r="B679" s="262" t="s">
        <v>7031</v>
      </c>
      <c r="C679" s="262" t="s">
        <v>181</v>
      </c>
      <c r="D679" s="262" t="s">
        <v>7336</v>
      </c>
      <c r="E679" s="262" t="str">
        <f t="shared" si="109"/>
        <v>D-01-002ヒートポンプ式温水床暖房-4.5kW</v>
      </c>
      <c r="F679" s="260">
        <v>672</v>
      </c>
      <c r="G679" s="263">
        <v>4.3499999999999996</v>
      </c>
      <c r="H679" s="262" t="s">
        <v>10292</v>
      </c>
      <c r="I679" s="260"/>
      <c r="J679" s="261"/>
      <c r="K679" s="242" t="str">
        <f t="shared" si="121"/>
        <v>能力D_01_002</v>
      </c>
      <c r="L679" s="242" t="str">
        <f t="shared" si="122"/>
        <v>条件D_01_002</v>
      </c>
      <c r="M679" s="242" t="str">
        <f t="shared" si="123"/>
        <v>ヒートポンプ式温水床暖房-</v>
      </c>
      <c r="N679" s="242">
        <f t="shared" si="124"/>
        <v>3</v>
      </c>
      <c r="O679" s="242">
        <f t="shared" si="125"/>
        <v>0</v>
      </c>
      <c r="P679" s="242">
        <f t="shared" si="126"/>
        <v>0</v>
      </c>
      <c r="Q679" s="242">
        <f t="shared" si="131"/>
        <v>1</v>
      </c>
      <c r="R679" s="242" t="str">
        <f t="shared" si="127"/>
        <v>能力D_01_0023</v>
      </c>
      <c r="S679" s="242" t="str">
        <f t="shared" si="128"/>
        <v>条件D_01_0021</v>
      </c>
      <c r="T679" s="242" t="str">
        <f t="shared" si="129"/>
        <v>4.5kW</v>
      </c>
      <c r="U679" s="242" t="str">
        <f t="shared" si="130"/>
        <v>-</v>
      </c>
    </row>
    <row r="680" spans="1:21">
      <c r="A680" s="261" t="s">
        <v>6924</v>
      </c>
      <c r="B680" s="262" t="s">
        <v>7031</v>
      </c>
      <c r="C680" s="262" t="s">
        <v>181</v>
      </c>
      <c r="D680" s="262" t="s">
        <v>7339</v>
      </c>
      <c r="E680" s="262" t="str">
        <f t="shared" si="109"/>
        <v>D-01-002ヒートポンプ式温水床暖房-5.0kW</v>
      </c>
      <c r="F680" s="260">
        <v>673</v>
      </c>
      <c r="G680" s="264" t="s">
        <v>10204</v>
      </c>
      <c r="H680" s="262" t="s">
        <v>10292</v>
      </c>
      <c r="I680" s="260"/>
      <c r="J680" s="261"/>
      <c r="K680" s="242" t="str">
        <f t="shared" si="121"/>
        <v>能力D_01_002</v>
      </c>
      <c r="L680" s="242" t="str">
        <f t="shared" si="122"/>
        <v>条件D_01_002</v>
      </c>
      <c r="M680" s="242" t="str">
        <f t="shared" si="123"/>
        <v>ヒートポンプ式温水床暖房-</v>
      </c>
      <c r="N680" s="242">
        <f t="shared" si="124"/>
        <v>4</v>
      </c>
      <c r="O680" s="242">
        <f t="shared" si="125"/>
        <v>0</v>
      </c>
      <c r="P680" s="242">
        <f t="shared" si="126"/>
        <v>0</v>
      </c>
      <c r="Q680" s="242">
        <f t="shared" si="131"/>
        <v>1</v>
      </c>
      <c r="R680" s="242" t="str">
        <f t="shared" si="127"/>
        <v>能力D_01_0024</v>
      </c>
      <c r="S680" s="242" t="str">
        <f t="shared" si="128"/>
        <v>条件D_01_0021</v>
      </c>
      <c r="T680" s="242" t="str">
        <f t="shared" si="129"/>
        <v>5.0kW</v>
      </c>
      <c r="U680" s="242" t="str">
        <f t="shared" si="130"/>
        <v>-</v>
      </c>
    </row>
    <row r="681" spans="1:21">
      <c r="A681" s="261" t="s">
        <v>6924</v>
      </c>
      <c r="B681" s="262" t="s">
        <v>7031</v>
      </c>
      <c r="C681" s="262" t="s">
        <v>181</v>
      </c>
      <c r="D681" s="262" t="s">
        <v>9972</v>
      </c>
      <c r="E681" s="262" t="str">
        <f t="shared" si="109"/>
        <v>D-01-002ヒートポンプ式温水床暖房-6.0kW</v>
      </c>
      <c r="F681" s="260">
        <v>674</v>
      </c>
      <c r="G681" s="263" t="s">
        <v>10186</v>
      </c>
      <c r="H681" s="262" t="s">
        <v>10292</v>
      </c>
      <c r="I681" s="260"/>
      <c r="J681" s="261"/>
      <c r="K681" s="242" t="str">
        <f t="shared" si="121"/>
        <v>能力D_01_002</v>
      </c>
      <c r="L681" s="242" t="str">
        <f t="shared" si="122"/>
        <v>条件D_01_002</v>
      </c>
      <c r="M681" s="242" t="str">
        <f t="shared" si="123"/>
        <v>ヒートポンプ式温水床暖房-</v>
      </c>
      <c r="N681" s="242">
        <f t="shared" si="124"/>
        <v>5</v>
      </c>
      <c r="O681" s="242">
        <f t="shared" si="125"/>
        <v>0</v>
      </c>
      <c r="P681" s="242">
        <f t="shared" si="126"/>
        <v>0</v>
      </c>
      <c r="Q681" s="242">
        <f t="shared" si="131"/>
        <v>1</v>
      </c>
      <c r="R681" s="242" t="str">
        <f t="shared" si="127"/>
        <v>能力D_01_0025</v>
      </c>
      <c r="S681" s="242" t="str">
        <f t="shared" si="128"/>
        <v>条件D_01_0021</v>
      </c>
      <c r="T681" s="242" t="str">
        <f t="shared" si="129"/>
        <v>6.0kW</v>
      </c>
      <c r="U681" s="242" t="str">
        <f t="shared" si="130"/>
        <v>-</v>
      </c>
    </row>
    <row r="682" spans="1:21">
      <c r="A682" s="261" t="s">
        <v>6924</v>
      </c>
      <c r="B682" s="262" t="s">
        <v>7031</v>
      </c>
      <c r="C682" s="262" t="s">
        <v>181</v>
      </c>
      <c r="D682" s="262" t="s">
        <v>7337</v>
      </c>
      <c r="E682" s="262" t="str">
        <f t="shared" si="109"/>
        <v>D-01-002ヒートポンプ式温水床暖房-6.7kW</v>
      </c>
      <c r="F682" s="260">
        <v>675</v>
      </c>
      <c r="G682" s="263">
        <v>4.12</v>
      </c>
      <c r="H682" s="262" t="s">
        <v>10292</v>
      </c>
      <c r="I682" s="260"/>
      <c r="J682" s="261"/>
      <c r="K682" s="242" t="str">
        <f t="shared" si="121"/>
        <v>能力D_01_002</v>
      </c>
      <c r="L682" s="242" t="str">
        <f t="shared" si="122"/>
        <v>条件D_01_002</v>
      </c>
      <c r="M682" s="242" t="str">
        <f t="shared" si="123"/>
        <v>ヒートポンプ式温水床暖房-</v>
      </c>
      <c r="N682" s="242">
        <f t="shared" si="124"/>
        <v>6</v>
      </c>
      <c r="O682" s="242">
        <f t="shared" si="125"/>
        <v>0</v>
      </c>
      <c r="P682" s="242">
        <f t="shared" si="126"/>
        <v>0</v>
      </c>
      <c r="Q682" s="242">
        <f t="shared" si="131"/>
        <v>1</v>
      </c>
      <c r="R682" s="242" t="str">
        <f t="shared" si="127"/>
        <v>能力D_01_0026</v>
      </c>
      <c r="S682" s="242" t="str">
        <f t="shared" si="128"/>
        <v>条件D_01_0021</v>
      </c>
      <c r="T682" s="242" t="str">
        <f t="shared" si="129"/>
        <v>6.7kW</v>
      </c>
      <c r="U682" s="242" t="str">
        <f t="shared" si="130"/>
        <v>-</v>
      </c>
    </row>
    <row r="683" spans="1:21">
      <c r="A683" s="261" t="s">
        <v>6924</v>
      </c>
      <c r="B683" s="262" t="s">
        <v>7031</v>
      </c>
      <c r="C683" s="262" t="s">
        <v>181</v>
      </c>
      <c r="D683" s="262" t="s">
        <v>7341</v>
      </c>
      <c r="E683" s="262" t="str">
        <f t="shared" si="109"/>
        <v>D-01-002ヒートポンプ式温水床暖房-7.0kW</v>
      </c>
      <c r="F683" s="260">
        <v>676</v>
      </c>
      <c r="G683" s="263" t="s">
        <v>10186</v>
      </c>
      <c r="H683" s="262" t="s">
        <v>10292</v>
      </c>
      <c r="I683" s="260"/>
      <c r="J683" s="261"/>
      <c r="K683" s="242" t="str">
        <f t="shared" si="121"/>
        <v>能力D_01_002</v>
      </c>
      <c r="L683" s="242" t="str">
        <f t="shared" si="122"/>
        <v>条件D_01_002</v>
      </c>
      <c r="M683" s="242" t="str">
        <f t="shared" si="123"/>
        <v>ヒートポンプ式温水床暖房-</v>
      </c>
      <c r="N683" s="242">
        <f t="shared" si="124"/>
        <v>7</v>
      </c>
      <c r="O683" s="242">
        <f t="shared" si="125"/>
        <v>0</v>
      </c>
      <c r="P683" s="242">
        <f t="shared" si="126"/>
        <v>0</v>
      </c>
      <c r="Q683" s="242">
        <f t="shared" si="131"/>
        <v>1</v>
      </c>
      <c r="R683" s="242" t="str">
        <f t="shared" si="127"/>
        <v>能力D_01_0027</v>
      </c>
      <c r="S683" s="242" t="str">
        <f t="shared" si="128"/>
        <v>条件D_01_0021</v>
      </c>
      <c r="T683" s="242" t="str">
        <f t="shared" si="129"/>
        <v>7.0kW</v>
      </c>
      <c r="U683" s="242" t="str">
        <f t="shared" si="130"/>
        <v>-</v>
      </c>
    </row>
    <row r="684" spans="1:21">
      <c r="A684" s="261" t="s">
        <v>6924</v>
      </c>
      <c r="B684" s="262" t="s">
        <v>7031</v>
      </c>
      <c r="C684" s="262" t="s">
        <v>181</v>
      </c>
      <c r="D684" s="262" t="s">
        <v>9973</v>
      </c>
      <c r="E684" s="262" t="str">
        <f t="shared" si="109"/>
        <v>D-01-002ヒートポンプ式温水床暖房-11.8kW</v>
      </c>
      <c r="F684" s="260">
        <v>677</v>
      </c>
      <c r="G684" s="263" t="s">
        <v>10186</v>
      </c>
      <c r="H684" s="262" t="s">
        <v>10292</v>
      </c>
      <c r="I684" s="260"/>
      <c r="J684" s="261"/>
      <c r="K684" s="242" t="str">
        <f t="shared" si="121"/>
        <v>能力D_01_002</v>
      </c>
      <c r="L684" s="242" t="str">
        <f t="shared" si="122"/>
        <v>条件D_01_002</v>
      </c>
      <c r="M684" s="242" t="str">
        <f t="shared" si="123"/>
        <v>ヒートポンプ式温水床暖房-</v>
      </c>
      <c r="N684" s="242">
        <f t="shared" si="124"/>
        <v>8</v>
      </c>
      <c r="O684" s="242">
        <f t="shared" si="125"/>
        <v>0</v>
      </c>
      <c r="P684" s="242">
        <f t="shared" si="126"/>
        <v>0</v>
      </c>
      <c r="Q684" s="242">
        <f t="shared" si="131"/>
        <v>1</v>
      </c>
      <c r="R684" s="242" t="str">
        <f t="shared" si="127"/>
        <v>能力D_01_0028</v>
      </c>
      <c r="S684" s="242" t="str">
        <f t="shared" si="128"/>
        <v>条件D_01_0021</v>
      </c>
      <c r="T684" s="242" t="str">
        <f t="shared" si="129"/>
        <v>11.8kW</v>
      </c>
      <c r="U684" s="242" t="str">
        <f t="shared" si="130"/>
        <v>-</v>
      </c>
    </row>
    <row r="685" spans="1:21">
      <c r="A685" s="261" t="s">
        <v>6926</v>
      </c>
      <c r="B685" s="262" t="s">
        <v>7032</v>
      </c>
      <c r="C685" s="262" t="s">
        <v>1883</v>
      </c>
      <c r="D685" s="262" t="s">
        <v>10205</v>
      </c>
      <c r="E685" s="262" t="str">
        <f t="shared" si="109"/>
        <v>D-01-003ルームエアコン付温水床暖房床暖房・エアコン同時運転5.0kW</v>
      </c>
      <c r="F685" s="260">
        <v>678</v>
      </c>
      <c r="G685" s="264" t="s">
        <v>10204</v>
      </c>
      <c r="H685" s="262" t="s">
        <v>10292</v>
      </c>
      <c r="I685" s="260"/>
      <c r="J685" s="261"/>
      <c r="K685" s="242" t="str">
        <f t="shared" si="121"/>
        <v>能力D_01_003</v>
      </c>
      <c r="L685" s="242" t="str">
        <f t="shared" si="122"/>
        <v>条件D_01_003</v>
      </c>
      <c r="M685" s="242" t="str">
        <f t="shared" si="123"/>
        <v>ルームエアコン付温水床暖房床暖房・エアコン同時運転</v>
      </c>
      <c r="N685" s="242">
        <f t="shared" si="124"/>
        <v>1</v>
      </c>
      <c r="O685" s="242">
        <f t="shared" si="125"/>
        <v>1</v>
      </c>
      <c r="P685" s="242">
        <f t="shared" si="126"/>
        <v>1</v>
      </c>
      <c r="Q685" s="242">
        <f t="shared" si="131"/>
        <v>1</v>
      </c>
      <c r="R685" s="242" t="str">
        <f t="shared" si="127"/>
        <v>能力D_01_0031</v>
      </c>
      <c r="S685" s="242" t="str">
        <f t="shared" si="128"/>
        <v>条件D_01_0031</v>
      </c>
      <c r="T685" s="242" t="str">
        <f t="shared" si="129"/>
        <v>5.0kW</v>
      </c>
      <c r="U685" s="242" t="str">
        <f t="shared" si="130"/>
        <v>床暖房・エアコン同時運転</v>
      </c>
    </row>
    <row r="686" spans="1:21">
      <c r="A686" s="261" t="s">
        <v>6926</v>
      </c>
      <c r="B686" s="262" t="s">
        <v>7032</v>
      </c>
      <c r="C686" s="262" t="s">
        <v>1883</v>
      </c>
      <c r="D686" s="262" t="s">
        <v>7337</v>
      </c>
      <c r="E686" s="262" t="str">
        <f t="shared" ref="E686:E749" si="132">A686&amp;B686&amp;C686&amp;D686</f>
        <v>D-01-003ルームエアコン付温水床暖房床暖房・エアコン同時運転6.7kW</v>
      </c>
      <c r="F686" s="260">
        <v>679</v>
      </c>
      <c r="G686" s="263">
        <v>4.32</v>
      </c>
      <c r="H686" s="262" t="s">
        <v>10292</v>
      </c>
      <c r="I686" s="260"/>
      <c r="J686" s="261"/>
      <c r="K686" s="242" t="str">
        <f t="shared" si="121"/>
        <v>能力D_01_003</v>
      </c>
      <c r="L686" s="242" t="str">
        <f t="shared" si="122"/>
        <v>条件D_01_003</v>
      </c>
      <c r="M686" s="242" t="str">
        <f t="shared" si="123"/>
        <v>ルームエアコン付温水床暖房床暖房・エアコン同時運転</v>
      </c>
      <c r="N686" s="242">
        <f t="shared" si="124"/>
        <v>2</v>
      </c>
      <c r="O686" s="242">
        <f t="shared" si="125"/>
        <v>0</v>
      </c>
      <c r="P686" s="242">
        <f t="shared" si="126"/>
        <v>0</v>
      </c>
      <c r="Q686" s="242">
        <f t="shared" si="131"/>
        <v>1</v>
      </c>
      <c r="R686" s="242" t="str">
        <f t="shared" si="127"/>
        <v>能力D_01_0032</v>
      </c>
      <c r="S686" s="242" t="str">
        <f t="shared" si="128"/>
        <v>条件D_01_0031</v>
      </c>
      <c r="T686" s="242" t="str">
        <f t="shared" si="129"/>
        <v>6.7kW</v>
      </c>
      <c r="U686" s="242" t="str">
        <f t="shared" si="130"/>
        <v>床暖房・エアコン同時運転</v>
      </c>
    </row>
    <row r="687" spans="1:21">
      <c r="A687" s="261" t="s">
        <v>6926</v>
      </c>
      <c r="B687" s="262" t="s">
        <v>7032</v>
      </c>
      <c r="C687" s="262" t="s">
        <v>6910</v>
      </c>
      <c r="D687" s="262" t="s">
        <v>10206</v>
      </c>
      <c r="E687" s="262" t="str">
        <f t="shared" si="132"/>
        <v>D-01-003ルームエアコン付温水床暖房床暖房単独運転8.7kW</v>
      </c>
      <c r="F687" s="260">
        <v>680</v>
      </c>
      <c r="G687" s="263">
        <v>4.01</v>
      </c>
      <c r="H687" s="262" t="s">
        <v>10292</v>
      </c>
      <c r="I687" s="260"/>
      <c r="J687" s="261"/>
      <c r="K687" s="242" t="str">
        <f t="shared" si="121"/>
        <v>能力D_01_003</v>
      </c>
      <c r="L687" s="242" t="str">
        <f t="shared" si="122"/>
        <v>条件D_01_003</v>
      </c>
      <c r="M687" s="242" t="str">
        <f t="shared" si="123"/>
        <v>ルームエアコン付温水床暖房床暖房単独運転</v>
      </c>
      <c r="N687" s="242">
        <f t="shared" si="124"/>
        <v>1</v>
      </c>
      <c r="O687" s="242">
        <f t="shared" si="125"/>
        <v>1</v>
      </c>
      <c r="P687" s="242">
        <f t="shared" si="126"/>
        <v>0</v>
      </c>
      <c r="Q687" s="242">
        <f t="shared" si="131"/>
        <v>2</v>
      </c>
      <c r="R687" s="242" t="str">
        <f t="shared" si="127"/>
        <v>能力D_01_0031</v>
      </c>
      <c r="S687" s="242" t="str">
        <f t="shared" si="128"/>
        <v>条件D_01_0032</v>
      </c>
      <c r="T687" s="242" t="str">
        <f t="shared" si="129"/>
        <v>8.7kW</v>
      </c>
      <c r="U687" s="242" t="str">
        <f t="shared" si="130"/>
        <v>床暖房単独運転</v>
      </c>
    </row>
    <row r="688" spans="1:21">
      <c r="A688" s="261" t="s">
        <v>6927</v>
      </c>
      <c r="B688" s="262" t="s">
        <v>1891</v>
      </c>
      <c r="C688" s="262" t="s">
        <v>181</v>
      </c>
      <c r="D688" s="262" t="s">
        <v>10205</v>
      </c>
      <c r="E688" s="262" t="str">
        <f t="shared" si="132"/>
        <v>D-01-004マルチタイプ温水床暖房-5.0kW</v>
      </c>
      <c r="F688" s="260">
        <v>681</v>
      </c>
      <c r="G688" s="264" t="s">
        <v>10207</v>
      </c>
      <c r="H688" s="262" t="s">
        <v>10292</v>
      </c>
      <c r="I688" s="260"/>
      <c r="J688" s="261"/>
      <c r="K688" s="242" t="str">
        <f t="shared" si="121"/>
        <v>能力D_01_004</v>
      </c>
      <c r="L688" s="242" t="str">
        <f t="shared" si="122"/>
        <v>条件D_01_004</v>
      </c>
      <c r="M688" s="242" t="str">
        <f t="shared" si="123"/>
        <v>マルチタイプ温水床暖房-</v>
      </c>
      <c r="N688" s="242">
        <f t="shared" si="124"/>
        <v>1</v>
      </c>
      <c r="O688" s="242">
        <f t="shared" si="125"/>
        <v>1</v>
      </c>
      <c r="P688" s="242">
        <f t="shared" si="126"/>
        <v>1</v>
      </c>
      <c r="Q688" s="242">
        <f t="shared" si="131"/>
        <v>1</v>
      </c>
      <c r="R688" s="242" t="str">
        <f t="shared" si="127"/>
        <v>能力D_01_0041</v>
      </c>
      <c r="S688" s="242" t="str">
        <f t="shared" si="128"/>
        <v>条件D_01_0041</v>
      </c>
      <c r="T688" s="242" t="str">
        <f t="shared" si="129"/>
        <v>5.0kW</v>
      </c>
      <c r="U688" s="242" t="str">
        <f t="shared" si="130"/>
        <v>-</v>
      </c>
    </row>
    <row r="689" spans="1:21">
      <c r="A689" s="261" t="s">
        <v>6927</v>
      </c>
      <c r="B689" s="262" t="s">
        <v>1891</v>
      </c>
      <c r="C689" s="262" t="s">
        <v>181</v>
      </c>
      <c r="D689" s="262" t="s">
        <v>7341</v>
      </c>
      <c r="E689" s="262" t="str">
        <f t="shared" si="132"/>
        <v>D-01-004マルチタイプ温水床暖房-7.0kW</v>
      </c>
      <c r="F689" s="260">
        <v>682</v>
      </c>
      <c r="G689" s="263">
        <v>3.91</v>
      </c>
      <c r="H689" s="262" t="s">
        <v>10292</v>
      </c>
      <c r="I689" s="260"/>
      <c r="J689" s="261"/>
      <c r="K689" s="242" t="str">
        <f t="shared" si="121"/>
        <v>能力D_01_004</v>
      </c>
      <c r="L689" s="242" t="str">
        <f t="shared" si="122"/>
        <v>条件D_01_004</v>
      </c>
      <c r="M689" s="242" t="str">
        <f t="shared" si="123"/>
        <v>マルチタイプ温水床暖房-</v>
      </c>
      <c r="N689" s="242">
        <f t="shared" si="124"/>
        <v>2</v>
      </c>
      <c r="O689" s="242">
        <f t="shared" si="125"/>
        <v>0</v>
      </c>
      <c r="P689" s="242">
        <f t="shared" si="126"/>
        <v>0</v>
      </c>
      <c r="Q689" s="242">
        <f t="shared" si="131"/>
        <v>1</v>
      </c>
      <c r="R689" s="242" t="str">
        <f t="shared" si="127"/>
        <v>能力D_01_0042</v>
      </c>
      <c r="S689" s="242" t="str">
        <f t="shared" si="128"/>
        <v>条件D_01_0041</v>
      </c>
      <c r="T689" s="242" t="str">
        <f t="shared" si="129"/>
        <v>7.0kW</v>
      </c>
      <c r="U689" s="242" t="str">
        <f t="shared" si="130"/>
        <v>-</v>
      </c>
    </row>
    <row r="690" spans="1:21">
      <c r="A690" s="261" t="s">
        <v>6930</v>
      </c>
      <c r="B690" s="262" t="s">
        <v>7034</v>
      </c>
      <c r="C690" s="262" t="s">
        <v>181</v>
      </c>
      <c r="D690" s="262" t="s">
        <v>10208</v>
      </c>
      <c r="E690" s="262" t="str">
        <f t="shared" si="132"/>
        <v>D-02-001地中熱ルームエアコン-4.0kW</v>
      </c>
      <c r="F690" s="260">
        <v>683</v>
      </c>
      <c r="G690" s="264" t="s">
        <v>10209</v>
      </c>
      <c r="H690" s="262" t="s">
        <v>10292</v>
      </c>
      <c r="I690" s="260"/>
      <c r="J690" s="261"/>
      <c r="K690" s="242" t="str">
        <f t="shared" si="121"/>
        <v>能力D_02_001</v>
      </c>
      <c r="L690" s="242" t="str">
        <f t="shared" si="122"/>
        <v>条件D_02_001</v>
      </c>
      <c r="M690" s="242" t="str">
        <f t="shared" si="123"/>
        <v>地中熱ルームエアコン-</v>
      </c>
      <c r="N690" s="242">
        <f t="shared" si="124"/>
        <v>1</v>
      </c>
      <c r="O690" s="242">
        <f t="shared" si="125"/>
        <v>1</v>
      </c>
      <c r="P690" s="242">
        <f t="shared" si="126"/>
        <v>1</v>
      </c>
      <c r="Q690" s="242">
        <f t="shared" si="131"/>
        <v>1</v>
      </c>
      <c r="R690" s="242" t="str">
        <f t="shared" si="127"/>
        <v>能力D_02_0011</v>
      </c>
      <c r="S690" s="242" t="str">
        <f t="shared" si="128"/>
        <v>条件D_02_0011</v>
      </c>
      <c r="T690" s="242" t="str">
        <f t="shared" si="129"/>
        <v>4.0kW</v>
      </c>
      <c r="U690" s="242" t="str">
        <f t="shared" si="130"/>
        <v>-</v>
      </c>
    </row>
    <row r="691" spans="1:21">
      <c r="A691" s="261" t="s">
        <v>6933</v>
      </c>
      <c r="B691" s="262" t="s">
        <v>3184</v>
      </c>
      <c r="C691" s="262" t="s">
        <v>181</v>
      </c>
      <c r="D691" s="262" t="s">
        <v>181</v>
      </c>
      <c r="E691" s="262" t="str">
        <f t="shared" si="132"/>
        <v>D-03-001密閉式ペレットストーブ--</v>
      </c>
      <c r="F691" s="260">
        <v>684</v>
      </c>
      <c r="G691" s="263" t="s">
        <v>10210</v>
      </c>
      <c r="H691" s="262" t="s">
        <v>10292</v>
      </c>
      <c r="I691" s="260"/>
      <c r="J691" s="261"/>
      <c r="K691" s="242" t="str">
        <f t="shared" si="121"/>
        <v>能力D_03_001</v>
      </c>
      <c r="L691" s="242" t="str">
        <f t="shared" si="122"/>
        <v>条件D_03_001</v>
      </c>
      <c r="M691" s="242" t="str">
        <f t="shared" si="123"/>
        <v>密閉式ペレットストーブ-</v>
      </c>
      <c r="N691" s="242">
        <f t="shared" si="124"/>
        <v>1</v>
      </c>
      <c r="O691" s="242">
        <f t="shared" si="125"/>
        <v>1</v>
      </c>
      <c r="P691" s="242">
        <f t="shared" si="126"/>
        <v>1</v>
      </c>
      <c r="Q691" s="242">
        <f t="shared" si="131"/>
        <v>1</v>
      </c>
      <c r="R691" s="242" t="str">
        <f t="shared" si="127"/>
        <v>能力D_03_0011</v>
      </c>
      <c r="S691" s="242" t="str">
        <f t="shared" si="128"/>
        <v>条件D_03_0011</v>
      </c>
      <c r="T691" s="242" t="str">
        <f t="shared" si="129"/>
        <v>-</v>
      </c>
      <c r="U691" s="242" t="str">
        <f t="shared" si="130"/>
        <v>-</v>
      </c>
    </row>
    <row r="692" spans="1:21">
      <c r="A692" s="261" t="s">
        <v>1534</v>
      </c>
      <c r="B692" s="262" t="s">
        <v>7036</v>
      </c>
      <c r="C692" s="262" t="s">
        <v>7343</v>
      </c>
      <c r="D692" s="262" t="s">
        <v>4235</v>
      </c>
      <c r="E692" s="262" t="str">
        <f t="shared" si="132"/>
        <v>D-04-001家庭用エコキュート一般地仕様
標準世帯
保温あり
１缶320L以上550L未満</v>
      </c>
      <c r="F692" s="260">
        <v>685</v>
      </c>
      <c r="G692" s="264" t="s">
        <v>10211</v>
      </c>
      <c r="H692" s="262" t="s">
        <v>9974</v>
      </c>
      <c r="I692" s="260"/>
      <c r="J692" s="261"/>
      <c r="K692" s="242" t="str">
        <f t="shared" si="121"/>
        <v>能力D_04_001</v>
      </c>
      <c r="L692" s="242" t="str">
        <f t="shared" si="122"/>
        <v>条件D_04_001</v>
      </c>
      <c r="M692" s="242" t="str">
        <f t="shared" si="123"/>
        <v>家庭用エコキュート一般地仕様
標準世帯
保温あり
１缶</v>
      </c>
      <c r="N692" s="242">
        <f t="shared" si="124"/>
        <v>1</v>
      </c>
      <c r="O692" s="242">
        <f t="shared" si="125"/>
        <v>1</v>
      </c>
      <c r="P692" s="242">
        <f t="shared" si="126"/>
        <v>1</v>
      </c>
      <c r="Q692" s="242">
        <f t="shared" si="131"/>
        <v>1</v>
      </c>
      <c r="R692" s="242" t="str">
        <f t="shared" si="127"/>
        <v>能力D_04_0011</v>
      </c>
      <c r="S692" s="242" t="str">
        <f t="shared" si="128"/>
        <v>条件D_04_0011</v>
      </c>
      <c r="T692" s="242" t="str">
        <f t="shared" si="129"/>
        <v>320L以上550L未満</v>
      </c>
      <c r="U692" s="242" t="str">
        <f t="shared" si="130"/>
        <v>一般地仕様
標準世帯
保温あり
１缶</v>
      </c>
    </row>
    <row r="693" spans="1:21">
      <c r="A693" s="261" t="s">
        <v>1534</v>
      </c>
      <c r="B693" s="262" t="s">
        <v>7036</v>
      </c>
      <c r="C693" s="262" t="s">
        <v>10212</v>
      </c>
      <c r="D693" s="262" t="s">
        <v>4235</v>
      </c>
      <c r="E693" s="262" t="str">
        <f t="shared" si="132"/>
        <v>D-04-001家庭用エコキュート一般地仕様
標準世帯
保温あり
多缶
320L以上550L未満</v>
      </c>
      <c r="F693" s="260">
        <v>686</v>
      </c>
      <c r="G693" s="264" t="s">
        <v>10213</v>
      </c>
      <c r="H693" s="262" t="s">
        <v>9974</v>
      </c>
      <c r="I693" s="260"/>
      <c r="J693" s="261"/>
      <c r="K693" s="242" t="str">
        <f t="shared" si="121"/>
        <v>能力D_04_001</v>
      </c>
      <c r="L693" s="242" t="str">
        <f t="shared" si="122"/>
        <v>条件D_04_001</v>
      </c>
      <c r="M693" s="242" t="str">
        <f t="shared" si="123"/>
        <v xml:space="preserve">家庭用エコキュート一般地仕様
標準世帯
保温あり
多缶
</v>
      </c>
      <c r="N693" s="242">
        <f t="shared" si="124"/>
        <v>1</v>
      </c>
      <c r="O693" s="242">
        <f t="shared" si="125"/>
        <v>1</v>
      </c>
      <c r="P693" s="242">
        <f t="shared" si="126"/>
        <v>0</v>
      </c>
      <c r="Q693" s="242">
        <f t="shared" si="131"/>
        <v>2</v>
      </c>
      <c r="R693" s="242" t="str">
        <f t="shared" si="127"/>
        <v>能力D_04_0011</v>
      </c>
      <c r="S693" s="242" t="str">
        <f t="shared" si="128"/>
        <v>条件D_04_0012</v>
      </c>
      <c r="T693" s="242" t="str">
        <f t="shared" si="129"/>
        <v>320L以上550L未満</v>
      </c>
      <c r="U693" s="242" t="str">
        <f t="shared" si="130"/>
        <v xml:space="preserve">一般地仕様
標準世帯
保温あり
多缶
</v>
      </c>
    </row>
    <row r="694" spans="1:21">
      <c r="A694" s="261" t="s">
        <v>1534</v>
      </c>
      <c r="B694" s="262" t="s">
        <v>7036</v>
      </c>
      <c r="C694" s="262" t="s">
        <v>10214</v>
      </c>
      <c r="D694" s="262" t="s">
        <v>4235</v>
      </c>
      <c r="E694" s="262" t="str">
        <f t="shared" si="132"/>
        <v>D-04-001家庭用エコキュート一般地仕様
標準世帯
保温なし
１缶
320L以上550L未満</v>
      </c>
      <c r="F694" s="260">
        <v>687</v>
      </c>
      <c r="G694" s="263">
        <v>3.3</v>
      </c>
      <c r="H694" s="262" t="s">
        <v>1577</v>
      </c>
      <c r="I694" s="260"/>
      <c r="J694" s="261"/>
      <c r="K694" s="242" t="str">
        <f t="shared" si="121"/>
        <v>能力D_04_001</v>
      </c>
      <c r="L694" s="242" t="str">
        <f t="shared" si="122"/>
        <v>条件D_04_001</v>
      </c>
      <c r="M694" s="242" t="str">
        <f t="shared" si="123"/>
        <v xml:space="preserve">家庭用エコキュート一般地仕様
標準世帯
保温なし
１缶
</v>
      </c>
      <c r="N694" s="242">
        <f t="shared" si="124"/>
        <v>1</v>
      </c>
      <c r="O694" s="242">
        <f t="shared" si="125"/>
        <v>1</v>
      </c>
      <c r="P694" s="242">
        <f t="shared" si="126"/>
        <v>0</v>
      </c>
      <c r="Q694" s="242">
        <f t="shared" si="131"/>
        <v>3</v>
      </c>
      <c r="R694" s="242" t="str">
        <f t="shared" si="127"/>
        <v>能力D_04_0011</v>
      </c>
      <c r="S694" s="242" t="str">
        <f t="shared" si="128"/>
        <v>条件D_04_0013</v>
      </c>
      <c r="T694" s="242" t="str">
        <f t="shared" si="129"/>
        <v>320L以上550L未満</v>
      </c>
      <c r="U694" s="242" t="str">
        <f t="shared" si="130"/>
        <v xml:space="preserve">一般地仕様
標準世帯
保温なし
１缶
</v>
      </c>
    </row>
    <row r="695" spans="1:21">
      <c r="A695" s="261" t="s">
        <v>1534</v>
      </c>
      <c r="B695" s="262" t="s">
        <v>7036</v>
      </c>
      <c r="C695" s="262" t="s">
        <v>10215</v>
      </c>
      <c r="D695" s="262" t="s">
        <v>10216</v>
      </c>
      <c r="E695" s="262" t="str">
        <f t="shared" si="132"/>
        <v>D-04-001家庭用エコキュート一般地仕様
少人数世帯
保温あり
185L</v>
      </c>
      <c r="F695" s="260">
        <v>688</v>
      </c>
      <c r="G695" s="263">
        <v>2.5</v>
      </c>
      <c r="H695" s="262" t="s">
        <v>1577</v>
      </c>
      <c r="I695" s="260"/>
      <c r="J695" s="261"/>
      <c r="K695" s="242" t="str">
        <f t="shared" si="121"/>
        <v>能力D_04_001</v>
      </c>
      <c r="L695" s="242" t="str">
        <f t="shared" si="122"/>
        <v>条件D_04_001</v>
      </c>
      <c r="M695" s="242" t="str">
        <f t="shared" si="123"/>
        <v xml:space="preserve">家庭用エコキュート一般地仕様
少人数世帯
保温あり
</v>
      </c>
      <c r="N695" s="242">
        <f t="shared" si="124"/>
        <v>1</v>
      </c>
      <c r="O695" s="242">
        <f t="shared" si="125"/>
        <v>1</v>
      </c>
      <c r="P695" s="242">
        <f t="shared" si="126"/>
        <v>0</v>
      </c>
      <c r="Q695" s="242">
        <f t="shared" si="131"/>
        <v>4</v>
      </c>
      <c r="R695" s="242" t="str">
        <f t="shared" si="127"/>
        <v>能力D_04_0011</v>
      </c>
      <c r="S695" s="242" t="str">
        <f t="shared" si="128"/>
        <v>条件D_04_0014</v>
      </c>
      <c r="T695" s="242" t="str">
        <f t="shared" si="129"/>
        <v>185L</v>
      </c>
      <c r="U695" s="242" t="str">
        <f t="shared" si="130"/>
        <v xml:space="preserve">一般地仕様
少人数世帯
保温あり
</v>
      </c>
    </row>
    <row r="696" spans="1:21">
      <c r="A696" s="261" t="s">
        <v>1534</v>
      </c>
      <c r="B696" s="262" t="s">
        <v>7036</v>
      </c>
      <c r="C696" s="262" t="s">
        <v>10217</v>
      </c>
      <c r="D696" s="262" t="s">
        <v>4235</v>
      </c>
      <c r="E696" s="262" t="str">
        <f t="shared" si="132"/>
        <v>D-04-001家庭用エコキュート寒冷地仕様
標準世帯
保温あり
１缶
320L以上550L未満</v>
      </c>
      <c r="F696" s="260">
        <v>689</v>
      </c>
      <c r="G696" s="263">
        <v>3.2</v>
      </c>
      <c r="H696" s="262" t="s">
        <v>9975</v>
      </c>
      <c r="I696" s="260"/>
      <c r="J696" s="261"/>
      <c r="K696" s="242" t="str">
        <f t="shared" si="121"/>
        <v>能力D_04_001</v>
      </c>
      <c r="L696" s="242" t="str">
        <f t="shared" si="122"/>
        <v>条件D_04_001</v>
      </c>
      <c r="M696" s="242" t="str">
        <f t="shared" si="123"/>
        <v xml:space="preserve">家庭用エコキュート寒冷地仕様
標準世帯
保温あり
１缶
</v>
      </c>
      <c r="N696" s="242">
        <f t="shared" si="124"/>
        <v>1</v>
      </c>
      <c r="O696" s="242">
        <f t="shared" si="125"/>
        <v>1</v>
      </c>
      <c r="P696" s="242">
        <f t="shared" si="126"/>
        <v>0</v>
      </c>
      <c r="Q696" s="242">
        <f t="shared" si="131"/>
        <v>5</v>
      </c>
      <c r="R696" s="242" t="str">
        <f t="shared" si="127"/>
        <v>能力D_04_0011</v>
      </c>
      <c r="S696" s="242" t="str">
        <f t="shared" si="128"/>
        <v>条件D_04_0015</v>
      </c>
      <c r="T696" s="242" t="str">
        <f t="shared" si="129"/>
        <v>320L以上550L未満</v>
      </c>
      <c r="U696" s="242" t="str">
        <f t="shared" si="130"/>
        <v xml:space="preserve">寒冷地仕様
標準世帯
保温あり
１缶
</v>
      </c>
    </row>
    <row r="697" spans="1:21">
      <c r="A697" s="261" t="s">
        <v>1534</v>
      </c>
      <c r="B697" s="262" t="s">
        <v>7036</v>
      </c>
      <c r="C697" s="262" t="s">
        <v>9976</v>
      </c>
      <c r="D697" s="262" t="s">
        <v>4235</v>
      </c>
      <c r="E697" s="262" t="str">
        <f t="shared" si="132"/>
        <v>D-04-001家庭用エコキュート寒冷地仕様
標準世帯
保温なし
１缶
320L以上550L未満</v>
      </c>
      <c r="F697" s="260">
        <v>690</v>
      </c>
      <c r="G697" s="263">
        <v>2.9</v>
      </c>
      <c r="H697" s="262" t="s">
        <v>9975</v>
      </c>
      <c r="I697" s="260"/>
      <c r="J697" s="261"/>
      <c r="K697" s="242" t="str">
        <f t="shared" si="121"/>
        <v>能力D_04_001</v>
      </c>
      <c r="L697" s="242" t="str">
        <f t="shared" si="122"/>
        <v>条件D_04_001</v>
      </c>
      <c r="M697" s="242" t="str">
        <f t="shared" si="123"/>
        <v xml:space="preserve">家庭用エコキュート寒冷地仕様
標準世帯
保温なし
１缶
</v>
      </c>
      <c r="N697" s="242">
        <f t="shared" si="124"/>
        <v>1</v>
      </c>
      <c r="O697" s="242">
        <f t="shared" si="125"/>
        <v>1</v>
      </c>
      <c r="P697" s="242">
        <f t="shared" si="126"/>
        <v>0</v>
      </c>
      <c r="Q697" s="242">
        <f t="shared" si="131"/>
        <v>6</v>
      </c>
      <c r="R697" s="242" t="str">
        <f t="shared" si="127"/>
        <v>能力D_04_0011</v>
      </c>
      <c r="S697" s="242" t="str">
        <f t="shared" si="128"/>
        <v>条件D_04_0016</v>
      </c>
      <c r="T697" s="242" t="str">
        <f t="shared" si="129"/>
        <v>320L以上550L未満</v>
      </c>
      <c r="U697" s="242" t="str">
        <f t="shared" si="130"/>
        <v xml:space="preserve">寒冷地仕様
標準世帯
保温なし
１缶
</v>
      </c>
    </row>
    <row r="698" spans="1:21">
      <c r="A698" s="261" t="s">
        <v>6938</v>
      </c>
      <c r="B698" s="262" t="s">
        <v>7037</v>
      </c>
      <c r="C698" s="262" t="s">
        <v>7345</v>
      </c>
      <c r="D698" s="262" t="s">
        <v>7346</v>
      </c>
      <c r="E698" s="262" t="str">
        <f t="shared" si="132"/>
        <v>D-04-002多機能ヒートポンプ給湯機一般地仕様
標準世帯
保温あり
1缶320L以上550L未満</v>
      </c>
      <c r="F698" s="260">
        <v>691</v>
      </c>
      <c r="G698" s="263">
        <v>3.1</v>
      </c>
      <c r="H698" s="262" t="s">
        <v>9977</v>
      </c>
      <c r="I698" s="260"/>
      <c r="J698" s="261"/>
      <c r="K698" s="242" t="str">
        <f t="shared" si="121"/>
        <v>能力D_04_002</v>
      </c>
      <c r="L698" s="242" t="str">
        <f t="shared" si="122"/>
        <v>条件D_04_002</v>
      </c>
      <c r="M698" s="242" t="str">
        <f t="shared" si="123"/>
        <v>多機能ヒートポンプ給湯機一般地仕様
標準世帯
保温あり
1缶</v>
      </c>
      <c r="N698" s="242">
        <f t="shared" si="124"/>
        <v>1</v>
      </c>
      <c r="O698" s="242">
        <f t="shared" si="125"/>
        <v>1</v>
      </c>
      <c r="P698" s="242">
        <f t="shared" si="126"/>
        <v>1</v>
      </c>
      <c r="Q698" s="242">
        <f t="shared" si="131"/>
        <v>1</v>
      </c>
      <c r="R698" s="242" t="str">
        <f t="shared" si="127"/>
        <v>能力D_04_0021</v>
      </c>
      <c r="S698" s="242" t="str">
        <f t="shared" si="128"/>
        <v>条件D_04_0021</v>
      </c>
      <c r="T698" s="242" t="str">
        <f t="shared" si="129"/>
        <v>320L以上550L未満</v>
      </c>
      <c r="U698" s="242" t="str">
        <f t="shared" si="130"/>
        <v>一般地仕様
標準世帯
保温あり
1缶</v>
      </c>
    </row>
    <row r="699" spans="1:21">
      <c r="A699" s="261" t="s">
        <v>6938</v>
      </c>
      <c r="B699" s="262" t="s">
        <v>7037</v>
      </c>
      <c r="C699" s="262" t="s">
        <v>10218</v>
      </c>
      <c r="D699" s="262" t="s">
        <v>7346</v>
      </c>
      <c r="E699" s="262" t="str">
        <f t="shared" si="132"/>
        <v>D-04-002多機能ヒートポンプ給湯機寒冷地仕様
標準世帯
保温あり
1缶
320L以上550L未満</v>
      </c>
      <c r="F699" s="260">
        <v>692</v>
      </c>
      <c r="G699" s="263">
        <v>2.7</v>
      </c>
      <c r="H699" s="262" t="s">
        <v>9978</v>
      </c>
      <c r="I699" s="260"/>
      <c r="J699" s="261"/>
      <c r="K699" s="242" t="str">
        <f t="shared" si="121"/>
        <v>能力D_04_002</v>
      </c>
      <c r="L699" s="242" t="str">
        <f t="shared" si="122"/>
        <v>条件D_04_002</v>
      </c>
      <c r="M699" s="242" t="str">
        <f t="shared" si="123"/>
        <v xml:space="preserve">多機能ヒートポンプ給湯機寒冷地仕様
標準世帯
保温あり
1缶
</v>
      </c>
      <c r="N699" s="242">
        <f t="shared" si="124"/>
        <v>1</v>
      </c>
      <c r="O699" s="242">
        <f t="shared" si="125"/>
        <v>1</v>
      </c>
      <c r="P699" s="242">
        <f t="shared" si="126"/>
        <v>0</v>
      </c>
      <c r="Q699" s="242">
        <f t="shared" si="131"/>
        <v>2</v>
      </c>
      <c r="R699" s="242" t="str">
        <f t="shared" si="127"/>
        <v>能力D_04_0021</v>
      </c>
      <c r="S699" s="242" t="str">
        <f t="shared" si="128"/>
        <v>条件D_04_0022</v>
      </c>
      <c r="T699" s="242" t="str">
        <f t="shared" si="129"/>
        <v>320L以上550L未満</v>
      </c>
      <c r="U699" s="242" t="str">
        <f t="shared" si="130"/>
        <v xml:space="preserve">寒冷地仕様
標準世帯
保温あり
1缶
</v>
      </c>
    </row>
    <row r="700" spans="1:21">
      <c r="A700" s="261" t="s">
        <v>7348</v>
      </c>
      <c r="B700" s="262" t="s">
        <v>7349</v>
      </c>
      <c r="C700" s="262" t="s">
        <v>9979</v>
      </c>
      <c r="D700" s="262" t="s">
        <v>7346</v>
      </c>
      <c r="E700" s="262" t="str">
        <f t="shared" si="132"/>
        <v>D-05-001太陽熱集熱器対応型エコキュート一般地仕様
標準世帯
保温あり
多缶320L以上550L未満</v>
      </c>
      <c r="F700" s="260">
        <v>693</v>
      </c>
      <c r="G700" s="264" t="s">
        <v>10213</v>
      </c>
      <c r="H700" s="262" t="s">
        <v>9980</v>
      </c>
      <c r="I700" s="260"/>
      <c r="J700" s="261"/>
      <c r="K700" s="242" t="str">
        <f t="shared" si="121"/>
        <v>能力D_05_001</v>
      </c>
      <c r="L700" s="242" t="str">
        <f t="shared" si="122"/>
        <v>条件D_05_001</v>
      </c>
      <c r="M700" s="242" t="str">
        <f t="shared" si="123"/>
        <v>太陽熱集熱器対応型エコキュート一般地仕様
標準世帯
保温あり
多缶</v>
      </c>
      <c r="N700" s="242">
        <f t="shared" si="124"/>
        <v>1</v>
      </c>
      <c r="O700" s="242">
        <f t="shared" si="125"/>
        <v>1</v>
      </c>
      <c r="P700" s="242">
        <f t="shared" si="126"/>
        <v>1</v>
      </c>
      <c r="Q700" s="242">
        <f t="shared" si="131"/>
        <v>1</v>
      </c>
      <c r="R700" s="242" t="str">
        <f t="shared" si="127"/>
        <v>能力D_05_0011</v>
      </c>
      <c r="S700" s="242" t="str">
        <f t="shared" si="128"/>
        <v>条件D_05_0011</v>
      </c>
      <c r="T700" s="242" t="str">
        <f t="shared" si="129"/>
        <v>320L以上550L未満</v>
      </c>
      <c r="U700" s="242" t="str">
        <f t="shared" si="130"/>
        <v>一般地仕様
標準世帯
保温あり
多缶</v>
      </c>
    </row>
    <row r="701" spans="1:21">
      <c r="A701" s="261" t="s">
        <v>7348</v>
      </c>
      <c r="B701" s="262" t="s">
        <v>7349</v>
      </c>
      <c r="C701" s="262" t="s">
        <v>10219</v>
      </c>
      <c r="D701" s="262" t="s">
        <v>7346</v>
      </c>
      <c r="E701" s="262" t="str">
        <f t="shared" si="132"/>
        <v>D-05-001太陽熱集熱器対応型エコキュート一般地仕様
標準世帯
保温あり
1缶
320L以上550L未満</v>
      </c>
      <c r="F701" s="260">
        <v>694</v>
      </c>
      <c r="G701" s="263">
        <v>3.3</v>
      </c>
      <c r="H701" s="262" t="s">
        <v>9981</v>
      </c>
      <c r="I701" s="260"/>
      <c r="J701" s="261"/>
      <c r="K701" s="242" t="str">
        <f t="shared" si="121"/>
        <v>能力D_05_001</v>
      </c>
      <c r="L701" s="242" t="str">
        <f t="shared" si="122"/>
        <v>条件D_05_001</v>
      </c>
      <c r="M701" s="242" t="str">
        <f t="shared" si="123"/>
        <v xml:space="preserve">太陽熱集熱器対応型エコキュート一般地仕様
標準世帯
保温あり
1缶
</v>
      </c>
      <c r="N701" s="242">
        <f t="shared" si="124"/>
        <v>1</v>
      </c>
      <c r="O701" s="242">
        <f t="shared" si="125"/>
        <v>1</v>
      </c>
      <c r="P701" s="242">
        <f t="shared" si="126"/>
        <v>0</v>
      </c>
      <c r="Q701" s="242">
        <f t="shared" si="131"/>
        <v>2</v>
      </c>
      <c r="R701" s="242" t="str">
        <f t="shared" si="127"/>
        <v>能力D_05_0011</v>
      </c>
      <c r="S701" s="242" t="str">
        <f t="shared" si="128"/>
        <v>条件D_05_0012</v>
      </c>
      <c r="T701" s="242" t="str">
        <f t="shared" si="129"/>
        <v>320L以上550L未満</v>
      </c>
      <c r="U701" s="242" t="str">
        <f t="shared" si="130"/>
        <v xml:space="preserve">一般地仕様
標準世帯
保温あり
1缶
</v>
      </c>
    </row>
    <row r="702" spans="1:21">
      <c r="A702" s="261" t="s">
        <v>296</v>
      </c>
      <c r="B702" s="262" t="s">
        <v>7350</v>
      </c>
      <c r="C702" s="262" t="s">
        <v>10220</v>
      </c>
      <c r="D702" s="262" t="s">
        <v>181</v>
      </c>
      <c r="E702" s="262" t="str">
        <f t="shared" si="132"/>
        <v>D-06-001ガス温水機器（エコジョーズ）給湯専用機
-</v>
      </c>
      <c r="F702" s="260">
        <v>695</v>
      </c>
      <c r="G702" s="264" t="s">
        <v>10221</v>
      </c>
      <c r="H702" s="262" t="s">
        <v>9868</v>
      </c>
      <c r="I702" s="260"/>
      <c r="J702" s="261"/>
      <c r="K702" s="242" t="str">
        <f t="shared" si="121"/>
        <v>能力D_06_001</v>
      </c>
      <c r="L702" s="242" t="str">
        <f t="shared" si="122"/>
        <v>条件D_06_001</v>
      </c>
      <c r="M702" s="242" t="str">
        <f t="shared" si="123"/>
        <v xml:space="preserve">ガス温水機器（エコジョーズ）給湯専用機
</v>
      </c>
      <c r="N702" s="242">
        <f t="shared" si="124"/>
        <v>1</v>
      </c>
      <c r="O702" s="242">
        <f t="shared" si="125"/>
        <v>1</v>
      </c>
      <c r="P702" s="242">
        <f t="shared" si="126"/>
        <v>1</v>
      </c>
      <c r="Q702" s="242">
        <f t="shared" si="131"/>
        <v>1</v>
      </c>
      <c r="R702" s="242" t="str">
        <f t="shared" si="127"/>
        <v>能力D_06_0011</v>
      </c>
      <c r="S702" s="242" t="str">
        <f t="shared" si="128"/>
        <v>条件D_06_0011</v>
      </c>
      <c r="T702" s="242" t="str">
        <f t="shared" si="129"/>
        <v>-</v>
      </c>
      <c r="U702" s="242" t="str">
        <f t="shared" si="130"/>
        <v xml:space="preserve">給湯専用機
</v>
      </c>
    </row>
    <row r="703" spans="1:21">
      <c r="A703" s="261" t="s">
        <v>296</v>
      </c>
      <c r="B703" s="262" t="s">
        <v>7350</v>
      </c>
      <c r="C703" s="262" t="s">
        <v>10222</v>
      </c>
      <c r="D703" s="262" t="s">
        <v>181</v>
      </c>
      <c r="E703" s="262" t="str">
        <f t="shared" si="132"/>
        <v>D-06-001ガス温水機器（エコジョーズ）暖房専用機
-</v>
      </c>
      <c r="F703" s="260">
        <v>696</v>
      </c>
      <c r="G703" s="264" t="s">
        <v>10223</v>
      </c>
      <c r="H703" s="262" t="s">
        <v>9868</v>
      </c>
      <c r="I703" s="260"/>
      <c r="J703" s="261"/>
      <c r="K703" s="242" t="str">
        <f t="shared" si="121"/>
        <v>能力D_06_001</v>
      </c>
      <c r="L703" s="242" t="str">
        <f t="shared" si="122"/>
        <v>条件D_06_001</v>
      </c>
      <c r="M703" s="242" t="str">
        <f t="shared" si="123"/>
        <v xml:space="preserve">ガス温水機器（エコジョーズ）暖房専用機
</v>
      </c>
      <c r="N703" s="242">
        <f t="shared" si="124"/>
        <v>1</v>
      </c>
      <c r="O703" s="242">
        <f t="shared" si="125"/>
        <v>1</v>
      </c>
      <c r="P703" s="242">
        <f t="shared" si="126"/>
        <v>0</v>
      </c>
      <c r="Q703" s="242">
        <f t="shared" si="131"/>
        <v>2</v>
      </c>
      <c r="R703" s="242" t="str">
        <f t="shared" si="127"/>
        <v>能力D_06_0011</v>
      </c>
      <c r="S703" s="242" t="str">
        <f t="shared" si="128"/>
        <v>条件D_06_0012</v>
      </c>
      <c r="T703" s="242" t="str">
        <f t="shared" si="129"/>
        <v>-</v>
      </c>
      <c r="U703" s="242" t="str">
        <f t="shared" si="130"/>
        <v xml:space="preserve">暖房専用機
</v>
      </c>
    </row>
    <row r="704" spans="1:21">
      <c r="A704" s="261" t="s">
        <v>296</v>
      </c>
      <c r="B704" s="262" t="s">
        <v>7350</v>
      </c>
      <c r="C704" s="262" t="s">
        <v>10224</v>
      </c>
      <c r="D704" s="262" t="s">
        <v>181</v>
      </c>
      <c r="E704" s="262" t="str">
        <f t="shared" si="132"/>
        <v>D-06-001ガス温水機器（エコジョーズ）暖房給湯兼用機
-</v>
      </c>
      <c r="F704" s="260">
        <v>697</v>
      </c>
      <c r="G704" s="264" t="s">
        <v>10225</v>
      </c>
      <c r="H704" s="262" t="s">
        <v>9868</v>
      </c>
      <c r="I704" s="260"/>
      <c r="J704" s="261"/>
      <c r="K704" s="242" t="str">
        <f t="shared" si="121"/>
        <v>能力D_06_001</v>
      </c>
      <c r="L704" s="242" t="str">
        <f t="shared" si="122"/>
        <v>条件D_06_001</v>
      </c>
      <c r="M704" s="242" t="str">
        <f t="shared" si="123"/>
        <v xml:space="preserve">ガス温水機器（エコジョーズ）暖房給湯兼用機
</v>
      </c>
      <c r="N704" s="242">
        <f t="shared" si="124"/>
        <v>1</v>
      </c>
      <c r="O704" s="242">
        <f t="shared" si="125"/>
        <v>1</v>
      </c>
      <c r="P704" s="242">
        <f t="shared" si="126"/>
        <v>0</v>
      </c>
      <c r="Q704" s="242">
        <f t="shared" si="131"/>
        <v>3</v>
      </c>
      <c r="R704" s="242" t="str">
        <f t="shared" si="127"/>
        <v>能力D_06_0011</v>
      </c>
      <c r="S704" s="242" t="str">
        <f t="shared" si="128"/>
        <v>条件D_06_0013</v>
      </c>
      <c r="T704" s="242" t="str">
        <f t="shared" si="129"/>
        <v>-</v>
      </c>
      <c r="U704" s="242" t="str">
        <f t="shared" si="130"/>
        <v xml:space="preserve">暖房給湯兼用機
</v>
      </c>
    </row>
    <row r="705" spans="1:21">
      <c r="A705" s="261" t="s">
        <v>296</v>
      </c>
      <c r="B705" s="262" t="s">
        <v>7350</v>
      </c>
      <c r="C705" s="262" t="s">
        <v>10226</v>
      </c>
      <c r="D705" s="262" t="s">
        <v>181</v>
      </c>
      <c r="E705" s="262" t="str">
        <f t="shared" si="132"/>
        <v>D-06-001ガス温水機器（エコジョーズ）風呂給湯兼用機
-</v>
      </c>
      <c r="F705" s="260">
        <v>698</v>
      </c>
      <c r="G705" s="263">
        <v>95.1</v>
      </c>
      <c r="H705" s="262" t="s">
        <v>9868</v>
      </c>
      <c r="I705" s="260"/>
      <c r="J705" s="261"/>
      <c r="K705" s="242" t="str">
        <f t="shared" si="121"/>
        <v>能力D_06_001</v>
      </c>
      <c r="L705" s="242" t="str">
        <f t="shared" si="122"/>
        <v>条件D_06_001</v>
      </c>
      <c r="M705" s="242" t="str">
        <f t="shared" si="123"/>
        <v xml:space="preserve">ガス温水機器（エコジョーズ）風呂給湯兼用機
</v>
      </c>
      <c r="N705" s="242">
        <f t="shared" si="124"/>
        <v>1</v>
      </c>
      <c r="O705" s="242">
        <f t="shared" si="125"/>
        <v>1</v>
      </c>
      <c r="P705" s="242">
        <f t="shared" si="126"/>
        <v>0</v>
      </c>
      <c r="Q705" s="242">
        <f t="shared" si="131"/>
        <v>4</v>
      </c>
      <c r="R705" s="242" t="str">
        <f t="shared" si="127"/>
        <v>能力D_06_0011</v>
      </c>
      <c r="S705" s="242" t="str">
        <f t="shared" si="128"/>
        <v>条件D_06_0014</v>
      </c>
      <c r="T705" s="242" t="str">
        <f t="shared" si="129"/>
        <v>-</v>
      </c>
      <c r="U705" s="242" t="str">
        <f t="shared" si="130"/>
        <v xml:space="preserve">風呂給湯兼用機
</v>
      </c>
    </row>
    <row r="706" spans="1:21">
      <c r="A706" s="261" t="s">
        <v>6944</v>
      </c>
      <c r="B706" s="262" t="s">
        <v>7351</v>
      </c>
      <c r="C706" s="262" t="s">
        <v>10227</v>
      </c>
      <c r="D706" s="262" t="s">
        <v>181</v>
      </c>
      <c r="E706" s="262" t="str">
        <f t="shared" si="132"/>
        <v>D-07-001石油温水機器（エコフィール）給湯用のもの(風呂給湯含む)
-</v>
      </c>
      <c r="F706" s="260">
        <v>699</v>
      </c>
      <c r="G706" s="263">
        <v>95</v>
      </c>
      <c r="H706" s="262" t="s">
        <v>9868</v>
      </c>
      <c r="I706" s="260"/>
      <c r="J706" s="261"/>
      <c r="K706" s="242" t="str">
        <f t="shared" si="121"/>
        <v>能力D_07_001</v>
      </c>
      <c r="L706" s="242" t="str">
        <f t="shared" si="122"/>
        <v>条件D_07_001</v>
      </c>
      <c r="M706" s="242" t="str">
        <f t="shared" si="123"/>
        <v xml:space="preserve">石油温水機器（エコフィール）給湯用のもの(風呂給湯含む)
</v>
      </c>
      <c r="N706" s="242">
        <f t="shared" si="124"/>
        <v>1</v>
      </c>
      <c r="O706" s="242">
        <f t="shared" si="125"/>
        <v>1</v>
      </c>
      <c r="P706" s="242">
        <f t="shared" si="126"/>
        <v>1</v>
      </c>
      <c r="Q706" s="242">
        <f t="shared" si="131"/>
        <v>1</v>
      </c>
      <c r="R706" s="242" t="str">
        <f t="shared" si="127"/>
        <v>能力D_07_0011</v>
      </c>
      <c r="S706" s="242" t="str">
        <f t="shared" si="128"/>
        <v>条件D_07_0011</v>
      </c>
      <c r="T706" s="242" t="str">
        <f t="shared" si="129"/>
        <v>-</v>
      </c>
      <c r="U706" s="242" t="str">
        <f t="shared" si="130"/>
        <v xml:space="preserve">給湯用のもの(風呂給湯含む)
</v>
      </c>
    </row>
    <row r="707" spans="1:21">
      <c r="A707" s="261" t="s">
        <v>6944</v>
      </c>
      <c r="B707" s="262" t="s">
        <v>7351</v>
      </c>
      <c r="C707" s="262" t="s">
        <v>10228</v>
      </c>
      <c r="D707" s="262" t="s">
        <v>181</v>
      </c>
      <c r="E707" s="262" t="str">
        <f t="shared" si="132"/>
        <v>D-07-001石油温水機器（エコフィール）暖房用のもの
-</v>
      </c>
      <c r="F707" s="260">
        <v>700</v>
      </c>
      <c r="G707" s="263">
        <v>93</v>
      </c>
      <c r="H707" s="262" t="s">
        <v>9868</v>
      </c>
      <c r="I707" s="260"/>
      <c r="J707" s="261"/>
      <c r="K707" s="242" t="str">
        <f t="shared" ref="K707:K770" si="133">"能力"&amp;SUBSTITUTE(A707,"-","_")</f>
        <v>能力D_07_001</v>
      </c>
      <c r="L707" s="242" t="str">
        <f t="shared" ref="L707:L770" si="134">"条件"&amp;SUBSTITUTE(A707,"-","_")</f>
        <v>条件D_07_001</v>
      </c>
      <c r="M707" s="242" t="str">
        <f t="shared" ref="M707:M770" si="135">B707&amp;C707</f>
        <v xml:space="preserve">石油温水機器（エコフィール）暖房用のもの
</v>
      </c>
      <c r="N707" s="242">
        <f t="shared" ref="N707:N770" si="136">IF(M706=M707,N706+1,1)</f>
        <v>1</v>
      </c>
      <c r="O707" s="242">
        <f t="shared" ref="O707:O770" si="137">IF(M707=M706,0,1)</f>
        <v>1</v>
      </c>
      <c r="P707" s="242">
        <f t="shared" ref="P707:P770" si="138">IF(B707=B706,0,1)</f>
        <v>0</v>
      </c>
      <c r="Q707" s="242">
        <f t="shared" si="131"/>
        <v>2</v>
      </c>
      <c r="R707" s="242" t="str">
        <f t="shared" ref="R707:R770" si="139">K707&amp;N707</f>
        <v>能力D_07_0011</v>
      </c>
      <c r="S707" s="242" t="str">
        <f t="shared" ref="S707:S770" si="140">L707&amp;Q707</f>
        <v>条件D_07_0012</v>
      </c>
      <c r="T707" s="242" t="str">
        <f t="shared" ref="T707:T770" si="141">D707</f>
        <v>-</v>
      </c>
      <c r="U707" s="242" t="str">
        <f t="shared" ref="U707:U770" si="142">C707</f>
        <v xml:space="preserve">暖房用のもの
</v>
      </c>
    </row>
    <row r="708" spans="1:21">
      <c r="A708" s="261" t="s">
        <v>7353</v>
      </c>
      <c r="B708" s="262" t="s">
        <v>9982</v>
      </c>
      <c r="C708" s="262" t="s">
        <v>181</v>
      </c>
      <c r="D708" s="262" t="s">
        <v>181</v>
      </c>
      <c r="E708" s="262" t="str">
        <f t="shared" si="132"/>
        <v>D-08-001真空管形集熱器（強制循環型太陽熱給湯器用）--</v>
      </c>
      <c r="F708" s="260">
        <v>701</v>
      </c>
      <c r="G708" s="263" t="s">
        <v>10229</v>
      </c>
      <c r="H708" s="262" t="s">
        <v>9983</v>
      </c>
      <c r="I708" s="260"/>
      <c r="J708" s="261"/>
      <c r="K708" s="242" t="str">
        <f t="shared" si="133"/>
        <v>能力D_08_001</v>
      </c>
      <c r="L708" s="242" t="str">
        <f t="shared" si="134"/>
        <v>条件D_08_001</v>
      </c>
      <c r="M708" s="242" t="str">
        <f t="shared" si="135"/>
        <v>真空管形集熱器（強制循環型太陽熱給湯器用）-</v>
      </c>
      <c r="N708" s="242">
        <f t="shared" si="136"/>
        <v>1</v>
      </c>
      <c r="O708" s="242">
        <f t="shared" si="137"/>
        <v>1</v>
      </c>
      <c r="P708" s="242">
        <f t="shared" si="138"/>
        <v>1</v>
      </c>
      <c r="Q708" s="242">
        <f t="shared" ref="Q708:Q771" si="143">IF(P708=1,1,Q707+O708)</f>
        <v>1</v>
      </c>
      <c r="R708" s="242" t="str">
        <f t="shared" si="139"/>
        <v>能力D_08_0011</v>
      </c>
      <c r="S708" s="242" t="str">
        <f t="shared" si="140"/>
        <v>条件D_08_0011</v>
      </c>
      <c r="T708" s="242" t="str">
        <f t="shared" si="141"/>
        <v>-</v>
      </c>
      <c r="U708" s="242" t="str">
        <f t="shared" si="142"/>
        <v>-</v>
      </c>
    </row>
    <row r="709" spans="1:21">
      <c r="A709" s="261" t="s">
        <v>9984</v>
      </c>
      <c r="B709" s="262" t="s">
        <v>9985</v>
      </c>
      <c r="C709" s="262" t="s">
        <v>181</v>
      </c>
      <c r="D709" s="262" t="s">
        <v>181</v>
      </c>
      <c r="E709" s="262" t="str">
        <f t="shared" si="132"/>
        <v>D-08-002平板形集熱器（強制循環型太陽熱給湯器用）--</v>
      </c>
      <c r="F709" s="260">
        <v>702</v>
      </c>
      <c r="G709" s="263" t="s">
        <v>10230</v>
      </c>
      <c r="H709" s="262" t="s">
        <v>9983</v>
      </c>
      <c r="I709" s="260"/>
      <c r="J709" s="261"/>
      <c r="K709" s="242" t="str">
        <f t="shared" si="133"/>
        <v>能力D_08_002</v>
      </c>
      <c r="L709" s="242" t="str">
        <f t="shared" si="134"/>
        <v>条件D_08_002</v>
      </c>
      <c r="M709" s="242" t="str">
        <f t="shared" si="135"/>
        <v>平板形集熱器（強制循環型太陽熱給湯器用）-</v>
      </c>
      <c r="N709" s="242">
        <f t="shared" si="136"/>
        <v>1</v>
      </c>
      <c r="O709" s="242">
        <f t="shared" si="137"/>
        <v>1</v>
      </c>
      <c r="P709" s="242">
        <f t="shared" si="138"/>
        <v>1</v>
      </c>
      <c r="Q709" s="242">
        <f t="shared" si="143"/>
        <v>1</v>
      </c>
      <c r="R709" s="242" t="str">
        <f t="shared" si="139"/>
        <v>能力D_08_0021</v>
      </c>
      <c r="S709" s="242" t="str">
        <f t="shared" si="140"/>
        <v>条件D_08_0021</v>
      </c>
      <c r="T709" s="242" t="str">
        <f t="shared" si="141"/>
        <v>-</v>
      </c>
      <c r="U709" s="242" t="str">
        <f t="shared" si="142"/>
        <v>-</v>
      </c>
    </row>
    <row r="710" spans="1:21">
      <c r="A710" s="261" t="s">
        <v>7356</v>
      </c>
      <c r="B710" s="262" t="s">
        <v>10231</v>
      </c>
      <c r="C710" s="262" t="s">
        <v>181</v>
      </c>
      <c r="D710" s="262" t="s">
        <v>181</v>
      </c>
      <c r="E710" s="262" t="str">
        <f t="shared" si="132"/>
        <v>D-08-003蓄熱槽（強制循環型太陽熱給湯器用）--</v>
      </c>
      <c r="F710" s="260">
        <v>703</v>
      </c>
      <c r="G710" s="263"/>
      <c r="H710" s="262"/>
      <c r="I710" s="260" t="s">
        <v>53</v>
      </c>
      <c r="J710" s="261" t="s">
        <v>9986</v>
      </c>
      <c r="K710" s="242" t="str">
        <f t="shared" si="133"/>
        <v>能力D_08_003</v>
      </c>
      <c r="L710" s="242" t="str">
        <f t="shared" si="134"/>
        <v>条件D_08_003</v>
      </c>
      <c r="M710" s="242" t="str">
        <f t="shared" si="135"/>
        <v>蓄熱槽（強制循環型太陽熱給湯器用）-</v>
      </c>
      <c r="N710" s="242">
        <f t="shared" si="136"/>
        <v>1</v>
      </c>
      <c r="O710" s="242">
        <f t="shared" si="137"/>
        <v>1</v>
      </c>
      <c r="P710" s="242">
        <f t="shared" si="138"/>
        <v>1</v>
      </c>
      <c r="Q710" s="242">
        <f t="shared" si="143"/>
        <v>1</v>
      </c>
      <c r="R710" s="242" t="str">
        <f t="shared" si="139"/>
        <v>能力D_08_0031</v>
      </c>
      <c r="S710" s="242" t="str">
        <f t="shared" si="140"/>
        <v>条件D_08_0031</v>
      </c>
      <c r="T710" s="242" t="str">
        <f t="shared" si="141"/>
        <v>-</v>
      </c>
      <c r="U710" s="242" t="str">
        <f t="shared" si="142"/>
        <v>-</v>
      </c>
    </row>
    <row r="711" spans="1:21">
      <c r="A711" s="261" t="s">
        <v>4314</v>
      </c>
      <c r="B711" s="262" t="s">
        <v>4315</v>
      </c>
      <c r="C711" s="262" t="s">
        <v>181</v>
      </c>
      <c r="D711" s="262" t="s">
        <v>181</v>
      </c>
      <c r="E711" s="262" t="str">
        <f t="shared" si="132"/>
        <v>D-09-001家庭用燃料電池（エネファーム・PEFC）--</v>
      </c>
      <c r="F711" s="260">
        <v>704</v>
      </c>
      <c r="G711" s="263"/>
      <c r="H711" s="262"/>
      <c r="I711" s="260" t="s">
        <v>53</v>
      </c>
      <c r="J711" s="261" t="s">
        <v>9828</v>
      </c>
      <c r="K711" s="242" t="str">
        <f t="shared" si="133"/>
        <v>能力D_09_001</v>
      </c>
      <c r="L711" s="242" t="str">
        <f t="shared" si="134"/>
        <v>条件D_09_001</v>
      </c>
      <c r="M711" s="242" t="str">
        <f t="shared" si="135"/>
        <v>家庭用燃料電池（エネファーム・PEFC）-</v>
      </c>
      <c r="N711" s="242">
        <f t="shared" si="136"/>
        <v>1</v>
      </c>
      <c r="O711" s="242">
        <f t="shared" si="137"/>
        <v>1</v>
      </c>
      <c r="P711" s="242">
        <f t="shared" si="138"/>
        <v>1</v>
      </c>
      <c r="Q711" s="242">
        <f t="shared" si="143"/>
        <v>1</v>
      </c>
      <c r="R711" s="242" t="str">
        <f t="shared" si="139"/>
        <v>能力D_09_0011</v>
      </c>
      <c r="S711" s="242" t="str">
        <f t="shared" si="140"/>
        <v>条件D_09_0011</v>
      </c>
      <c r="T711" s="242" t="str">
        <f t="shared" si="141"/>
        <v>-</v>
      </c>
      <c r="U711" s="242" t="str">
        <f t="shared" si="142"/>
        <v>-</v>
      </c>
    </row>
    <row r="712" spans="1:21">
      <c r="A712" s="261" t="s">
        <v>6951</v>
      </c>
      <c r="B712" s="262" t="s">
        <v>7040</v>
      </c>
      <c r="C712" s="262" t="s">
        <v>181</v>
      </c>
      <c r="D712" s="262" t="s">
        <v>181</v>
      </c>
      <c r="E712" s="262" t="str">
        <f t="shared" si="132"/>
        <v>D-09-002家庭用燃料電池（エネファーム・SOFC）--</v>
      </c>
      <c r="F712" s="260">
        <v>705</v>
      </c>
      <c r="G712" s="263"/>
      <c r="H712" s="262"/>
      <c r="I712" s="260" t="s">
        <v>53</v>
      </c>
      <c r="J712" s="261" t="s">
        <v>9828</v>
      </c>
      <c r="K712" s="242" t="str">
        <f t="shared" si="133"/>
        <v>能力D_09_002</v>
      </c>
      <c r="L712" s="242" t="str">
        <f t="shared" si="134"/>
        <v>条件D_09_002</v>
      </c>
      <c r="M712" s="242" t="str">
        <f t="shared" si="135"/>
        <v>家庭用燃料電池（エネファーム・SOFC）-</v>
      </c>
      <c r="N712" s="242">
        <f t="shared" si="136"/>
        <v>1</v>
      </c>
      <c r="O712" s="242">
        <f t="shared" si="137"/>
        <v>1</v>
      </c>
      <c r="P712" s="242">
        <f t="shared" si="138"/>
        <v>1</v>
      </c>
      <c r="Q712" s="242">
        <f t="shared" si="143"/>
        <v>1</v>
      </c>
      <c r="R712" s="242" t="str">
        <f t="shared" si="139"/>
        <v>能力D_09_0021</v>
      </c>
      <c r="S712" s="242" t="str">
        <f t="shared" si="140"/>
        <v>条件D_09_0021</v>
      </c>
      <c r="T712" s="242" t="str">
        <f t="shared" si="141"/>
        <v>-</v>
      </c>
      <c r="U712" s="242" t="str">
        <f t="shared" si="142"/>
        <v>-</v>
      </c>
    </row>
    <row r="713" spans="1:21">
      <c r="A713" s="261" t="s">
        <v>6954</v>
      </c>
      <c r="B713" s="262" t="s">
        <v>1945</v>
      </c>
      <c r="C713" s="262" t="s">
        <v>181</v>
      </c>
      <c r="D713" s="262" t="s">
        <v>9987</v>
      </c>
      <c r="E713" s="262" t="str">
        <f t="shared" si="132"/>
        <v>D-10-001電気冷蔵庫-140L以下</v>
      </c>
      <c r="F713" s="260">
        <v>706</v>
      </c>
      <c r="G713" s="263">
        <v>190</v>
      </c>
      <c r="H713" s="262" t="s">
        <v>6908</v>
      </c>
      <c r="I713" s="260"/>
      <c r="J713" s="261"/>
      <c r="K713" s="242" t="str">
        <f t="shared" si="133"/>
        <v>能力D_10_001</v>
      </c>
      <c r="L713" s="242" t="str">
        <f t="shared" si="134"/>
        <v>条件D_10_001</v>
      </c>
      <c r="M713" s="242" t="str">
        <f t="shared" si="135"/>
        <v>電気冷蔵庫-</v>
      </c>
      <c r="N713" s="242">
        <f t="shared" si="136"/>
        <v>1</v>
      </c>
      <c r="O713" s="242">
        <f t="shared" si="137"/>
        <v>1</v>
      </c>
      <c r="P713" s="242">
        <f t="shared" si="138"/>
        <v>1</v>
      </c>
      <c r="Q713" s="242">
        <f t="shared" si="143"/>
        <v>1</v>
      </c>
      <c r="R713" s="242" t="str">
        <f t="shared" si="139"/>
        <v>能力D_10_0011</v>
      </c>
      <c r="S713" s="242" t="str">
        <f t="shared" si="140"/>
        <v>条件D_10_0011</v>
      </c>
      <c r="T713" s="242" t="str">
        <f t="shared" si="141"/>
        <v>140L以下</v>
      </c>
      <c r="U713" s="242" t="str">
        <f t="shared" si="142"/>
        <v>-</v>
      </c>
    </row>
    <row r="714" spans="1:21">
      <c r="A714" s="261" t="s">
        <v>6954</v>
      </c>
      <c r="B714" s="262" t="s">
        <v>1945</v>
      </c>
      <c r="C714" s="262" t="s">
        <v>181</v>
      </c>
      <c r="D714" s="262" t="s">
        <v>9988</v>
      </c>
      <c r="E714" s="262" t="str">
        <f t="shared" si="132"/>
        <v>D-10-001電気冷蔵庫-140L超200L以下</v>
      </c>
      <c r="F714" s="260">
        <v>707</v>
      </c>
      <c r="G714" s="264" t="s">
        <v>10232</v>
      </c>
      <c r="H714" s="262" t="s">
        <v>6908</v>
      </c>
      <c r="I714" s="260"/>
      <c r="J714" s="261"/>
      <c r="K714" s="242" t="str">
        <f t="shared" si="133"/>
        <v>能力D_10_001</v>
      </c>
      <c r="L714" s="242" t="str">
        <f t="shared" si="134"/>
        <v>条件D_10_001</v>
      </c>
      <c r="M714" s="242" t="str">
        <f t="shared" si="135"/>
        <v>電気冷蔵庫-</v>
      </c>
      <c r="N714" s="242">
        <f t="shared" si="136"/>
        <v>2</v>
      </c>
      <c r="O714" s="242">
        <f t="shared" si="137"/>
        <v>0</v>
      </c>
      <c r="P714" s="242">
        <f t="shared" si="138"/>
        <v>0</v>
      </c>
      <c r="Q714" s="242">
        <f t="shared" si="143"/>
        <v>1</v>
      </c>
      <c r="R714" s="242" t="str">
        <f t="shared" si="139"/>
        <v>能力D_10_0012</v>
      </c>
      <c r="S714" s="242" t="str">
        <f t="shared" si="140"/>
        <v>条件D_10_0011</v>
      </c>
      <c r="T714" s="242" t="str">
        <f t="shared" si="141"/>
        <v>140L超200L以下</v>
      </c>
      <c r="U714" s="242" t="str">
        <f t="shared" si="142"/>
        <v>-</v>
      </c>
    </row>
    <row r="715" spans="1:21">
      <c r="A715" s="261" t="s">
        <v>6954</v>
      </c>
      <c r="B715" s="262" t="s">
        <v>1945</v>
      </c>
      <c r="C715" s="262" t="s">
        <v>181</v>
      </c>
      <c r="D715" s="262" t="s">
        <v>7358</v>
      </c>
      <c r="E715" s="262" t="str">
        <f t="shared" si="132"/>
        <v>D-10-001電気冷蔵庫-200L超250L以下</v>
      </c>
      <c r="F715" s="260">
        <v>708</v>
      </c>
      <c r="G715" s="263">
        <v>385</v>
      </c>
      <c r="H715" s="262" t="s">
        <v>6908</v>
      </c>
      <c r="I715" s="260"/>
      <c r="J715" s="261"/>
      <c r="K715" s="242" t="str">
        <f t="shared" si="133"/>
        <v>能力D_10_001</v>
      </c>
      <c r="L715" s="242" t="str">
        <f t="shared" si="134"/>
        <v>条件D_10_001</v>
      </c>
      <c r="M715" s="242" t="str">
        <f t="shared" si="135"/>
        <v>電気冷蔵庫-</v>
      </c>
      <c r="N715" s="242">
        <f t="shared" si="136"/>
        <v>3</v>
      </c>
      <c r="O715" s="242">
        <f t="shared" si="137"/>
        <v>0</v>
      </c>
      <c r="P715" s="242">
        <f t="shared" si="138"/>
        <v>0</v>
      </c>
      <c r="Q715" s="242">
        <f t="shared" si="143"/>
        <v>1</v>
      </c>
      <c r="R715" s="242" t="str">
        <f t="shared" si="139"/>
        <v>能力D_10_0013</v>
      </c>
      <c r="S715" s="242" t="str">
        <f t="shared" si="140"/>
        <v>条件D_10_0011</v>
      </c>
      <c r="T715" s="242" t="str">
        <f t="shared" si="141"/>
        <v>200L超250L以下</v>
      </c>
      <c r="U715" s="242" t="str">
        <f t="shared" si="142"/>
        <v>-</v>
      </c>
    </row>
    <row r="716" spans="1:21">
      <c r="A716" s="261" t="s">
        <v>6954</v>
      </c>
      <c r="B716" s="262" t="s">
        <v>1945</v>
      </c>
      <c r="C716" s="262" t="s">
        <v>181</v>
      </c>
      <c r="D716" s="262" t="s">
        <v>10233</v>
      </c>
      <c r="E716" s="262" t="str">
        <f t="shared" si="132"/>
        <v>D-10-001電気冷蔵庫-250L超300L以下</v>
      </c>
      <c r="F716" s="260">
        <v>709</v>
      </c>
      <c r="G716" s="263">
        <v>395</v>
      </c>
      <c r="H716" s="262" t="s">
        <v>6908</v>
      </c>
      <c r="I716" s="260"/>
      <c r="J716" s="261"/>
      <c r="K716" s="242" t="str">
        <f t="shared" si="133"/>
        <v>能力D_10_001</v>
      </c>
      <c r="L716" s="242" t="str">
        <f t="shared" si="134"/>
        <v>条件D_10_001</v>
      </c>
      <c r="M716" s="242" t="str">
        <f t="shared" si="135"/>
        <v>電気冷蔵庫-</v>
      </c>
      <c r="N716" s="242">
        <f t="shared" si="136"/>
        <v>4</v>
      </c>
      <c r="O716" s="242">
        <f t="shared" si="137"/>
        <v>0</v>
      </c>
      <c r="P716" s="242">
        <f t="shared" si="138"/>
        <v>0</v>
      </c>
      <c r="Q716" s="242">
        <f t="shared" si="143"/>
        <v>1</v>
      </c>
      <c r="R716" s="242" t="str">
        <f t="shared" si="139"/>
        <v>能力D_10_0014</v>
      </c>
      <c r="S716" s="242" t="str">
        <f t="shared" si="140"/>
        <v>条件D_10_0011</v>
      </c>
      <c r="T716" s="242" t="str">
        <f t="shared" si="141"/>
        <v>250L超300L以下</v>
      </c>
      <c r="U716" s="242" t="str">
        <f t="shared" si="142"/>
        <v>-</v>
      </c>
    </row>
    <row r="717" spans="1:21">
      <c r="A717" s="261" t="s">
        <v>6954</v>
      </c>
      <c r="B717" s="262" t="s">
        <v>1945</v>
      </c>
      <c r="C717" s="262" t="s">
        <v>181</v>
      </c>
      <c r="D717" s="262" t="s">
        <v>9989</v>
      </c>
      <c r="E717" s="262" t="str">
        <f t="shared" si="132"/>
        <v>D-10-001電気冷蔵庫-300L超350L以下</v>
      </c>
      <c r="F717" s="260">
        <v>710</v>
      </c>
      <c r="G717" s="263">
        <v>355</v>
      </c>
      <c r="H717" s="262" t="s">
        <v>6908</v>
      </c>
      <c r="I717" s="260"/>
      <c r="J717" s="261"/>
      <c r="K717" s="242" t="str">
        <f t="shared" si="133"/>
        <v>能力D_10_001</v>
      </c>
      <c r="L717" s="242" t="str">
        <f t="shared" si="134"/>
        <v>条件D_10_001</v>
      </c>
      <c r="M717" s="242" t="str">
        <f t="shared" si="135"/>
        <v>電気冷蔵庫-</v>
      </c>
      <c r="N717" s="242">
        <f t="shared" si="136"/>
        <v>5</v>
      </c>
      <c r="O717" s="242">
        <f t="shared" si="137"/>
        <v>0</v>
      </c>
      <c r="P717" s="242">
        <f t="shared" si="138"/>
        <v>0</v>
      </c>
      <c r="Q717" s="242">
        <f t="shared" si="143"/>
        <v>1</v>
      </c>
      <c r="R717" s="242" t="str">
        <f t="shared" si="139"/>
        <v>能力D_10_0015</v>
      </c>
      <c r="S717" s="242" t="str">
        <f t="shared" si="140"/>
        <v>条件D_10_0011</v>
      </c>
      <c r="T717" s="242" t="str">
        <f t="shared" si="141"/>
        <v>300L超350L以下</v>
      </c>
      <c r="U717" s="242" t="str">
        <f t="shared" si="142"/>
        <v>-</v>
      </c>
    </row>
    <row r="718" spans="1:21">
      <c r="A718" s="261" t="s">
        <v>6954</v>
      </c>
      <c r="B718" s="262" t="s">
        <v>1945</v>
      </c>
      <c r="C718" s="262" t="s">
        <v>181</v>
      </c>
      <c r="D718" s="262" t="s">
        <v>7360</v>
      </c>
      <c r="E718" s="262" t="str">
        <f t="shared" si="132"/>
        <v>D-10-001電気冷蔵庫-350L超400L以下</v>
      </c>
      <c r="F718" s="260">
        <v>711</v>
      </c>
      <c r="G718" s="263">
        <v>375</v>
      </c>
      <c r="H718" s="262" t="s">
        <v>6908</v>
      </c>
      <c r="I718" s="260"/>
      <c r="J718" s="261"/>
      <c r="K718" s="242" t="str">
        <f t="shared" si="133"/>
        <v>能力D_10_001</v>
      </c>
      <c r="L718" s="242" t="str">
        <f t="shared" si="134"/>
        <v>条件D_10_001</v>
      </c>
      <c r="M718" s="242" t="str">
        <f t="shared" si="135"/>
        <v>電気冷蔵庫-</v>
      </c>
      <c r="N718" s="242">
        <f t="shared" si="136"/>
        <v>6</v>
      </c>
      <c r="O718" s="242">
        <f t="shared" si="137"/>
        <v>0</v>
      </c>
      <c r="P718" s="242">
        <f t="shared" si="138"/>
        <v>0</v>
      </c>
      <c r="Q718" s="242">
        <f t="shared" si="143"/>
        <v>1</v>
      </c>
      <c r="R718" s="242" t="str">
        <f t="shared" si="139"/>
        <v>能力D_10_0016</v>
      </c>
      <c r="S718" s="242" t="str">
        <f t="shared" si="140"/>
        <v>条件D_10_0011</v>
      </c>
      <c r="T718" s="242" t="str">
        <f t="shared" si="141"/>
        <v>350L超400L以下</v>
      </c>
      <c r="U718" s="242" t="str">
        <f t="shared" si="142"/>
        <v>-</v>
      </c>
    </row>
    <row r="719" spans="1:21">
      <c r="A719" s="261" t="s">
        <v>6954</v>
      </c>
      <c r="B719" s="262" t="s">
        <v>1945</v>
      </c>
      <c r="C719" s="262" t="s">
        <v>181</v>
      </c>
      <c r="D719" s="262" t="s">
        <v>7361</v>
      </c>
      <c r="E719" s="262" t="str">
        <f t="shared" si="132"/>
        <v>D-10-001電気冷蔵庫-400L超450L以下</v>
      </c>
      <c r="F719" s="260">
        <v>712</v>
      </c>
      <c r="G719" s="263">
        <v>306</v>
      </c>
      <c r="H719" s="262" t="s">
        <v>6908</v>
      </c>
      <c r="I719" s="260"/>
      <c r="J719" s="261"/>
      <c r="K719" s="242" t="str">
        <f t="shared" si="133"/>
        <v>能力D_10_001</v>
      </c>
      <c r="L719" s="242" t="str">
        <f t="shared" si="134"/>
        <v>条件D_10_001</v>
      </c>
      <c r="M719" s="242" t="str">
        <f t="shared" si="135"/>
        <v>電気冷蔵庫-</v>
      </c>
      <c r="N719" s="242">
        <f t="shared" si="136"/>
        <v>7</v>
      </c>
      <c r="O719" s="242">
        <f t="shared" si="137"/>
        <v>0</v>
      </c>
      <c r="P719" s="242">
        <f t="shared" si="138"/>
        <v>0</v>
      </c>
      <c r="Q719" s="242">
        <f t="shared" si="143"/>
        <v>1</v>
      </c>
      <c r="R719" s="242" t="str">
        <f t="shared" si="139"/>
        <v>能力D_10_0017</v>
      </c>
      <c r="S719" s="242" t="str">
        <f t="shared" si="140"/>
        <v>条件D_10_0011</v>
      </c>
      <c r="T719" s="242" t="str">
        <f t="shared" si="141"/>
        <v>400L超450L以下</v>
      </c>
      <c r="U719" s="242" t="str">
        <f t="shared" si="142"/>
        <v>-</v>
      </c>
    </row>
    <row r="720" spans="1:21">
      <c r="A720" s="261" t="s">
        <v>6954</v>
      </c>
      <c r="B720" s="262" t="s">
        <v>1945</v>
      </c>
      <c r="C720" s="262" t="s">
        <v>181</v>
      </c>
      <c r="D720" s="262" t="s">
        <v>9990</v>
      </c>
      <c r="E720" s="262" t="str">
        <f t="shared" si="132"/>
        <v>D-10-001電気冷蔵庫-450L超500L以下</v>
      </c>
      <c r="F720" s="260">
        <v>713</v>
      </c>
      <c r="G720" s="263">
        <v>263</v>
      </c>
      <c r="H720" s="262" t="s">
        <v>6908</v>
      </c>
      <c r="I720" s="260"/>
      <c r="J720" s="261"/>
      <c r="K720" s="242" t="str">
        <f t="shared" si="133"/>
        <v>能力D_10_001</v>
      </c>
      <c r="L720" s="242" t="str">
        <f t="shared" si="134"/>
        <v>条件D_10_001</v>
      </c>
      <c r="M720" s="242" t="str">
        <f t="shared" si="135"/>
        <v>電気冷蔵庫-</v>
      </c>
      <c r="N720" s="242">
        <f t="shared" si="136"/>
        <v>8</v>
      </c>
      <c r="O720" s="242">
        <f t="shared" si="137"/>
        <v>0</v>
      </c>
      <c r="P720" s="242">
        <f t="shared" si="138"/>
        <v>0</v>
      </c>
      <c r="Q720" s="242">
        <f t="shared" si="143"/>
        <v>1</v>
      </c>
      <c r="R720" s="242" t="str">
        <f t="shared" si="139"/>
        <v>能力D_10_0018</v>
      </c>
      <c r="S720" s="242" t="str">
        <f t="shared" si="140"/>
        <v>条件D_10_0011</v>
      </c>
      <c r="T720" s="242" t="str">
        <f t="shared" si="141"/>
        <v>450L超500L以下</v>
      </c>
      <c r="U720" s="242" t="str">
        <f t="shared" si="142"/>
        <v>-</v>
      </c>
    </row>
    <row r="721" spans="1:21">
      <c r="A721" s="261" t="s">
        <v>6954</v>
      </c>
      <c r="B721" s="262" t="s">
        <v>1945</v>
      </c>
      <c r="C721" s="262" t="s">
        <v>181</v>
      </c>
      <c r="D721" s="262" t="s">
        <v>7362</v>
      </c>
      <c r="E721" s="262" t="str">
        <f t="shared" si="132"/>
        <v>D-10-001電気冷蔵庫-500L超</v>
      </c>
      <c r="F721" s="260">
        <v>714</v>
      </c>
      <c r="G721" s="263">
        <v>279</v>
      </c>
      <c r="H721" s="262" t="s">
        <v>6908</v>
      </c>
      <c r="I721" s="260"/>
      <c r="J721" s="261"/>
      <c r="K721" s="242" t="str">
        <f t="shared" si="133"/>
        <v>能力D_10_001</v>
      </c>
      <c r="L721" s="242" t="str">
        <f t="shared" si="134"/>
        <v>条件D_10_001</v>
      </c>
      <c r="M721" s="242" t="str">
        <f t="shared" si="135"/>
        <v>電気冷蔵庫-</v>
      </c>
      <c r="N721" s="242">
        <f t="shared" si="136"/>
        <v>9</v>
      </c>
      <c r="O721" s="242">
        <f t="shared" si="137"/>
        <v>0</v>
      </c>
      <c r="P721" s="242">
        <f t="shared" si="138"/>
        <v>0</v>
      </c>
      <c r="Q721" s="242">
        <f t="shared" si="143"/>
        <v>1</v>
      </c>
      <c r="R721" s="242" t="str">
        <f t="shared" si="139"/>
        <v>能力D_10_0019</v>
      </c>
      <c r="S721" s="242" t="str">
        <f t="shared" si="140"/>
        <v>条件D_10_0011</v>
      </c>
      <c r="T721" s="242" t="str">
        <f t="shared" si="141"/>
        <v>500L超</v>
      </c>
      <c r="U721" s="242" t="str">
        <f t="shared" si="142"/>
        <v>-</v>
      </c>
    </row>
    <row r="722" spans="1:21">
      <c r="A722" s="261" t="s">
        <v>3023</v>
      </c>
      <c r="B722" s="262" t="s">
        <v>7363</v>
      </c>
      <c r="C722" s="262" t="s">
        <v>7364</v>
      </c>
      <c r="D722" s="262" t="s">
        <v>181</v>
      </c>
      <c r="E722" s="262" t="str">
        <f t="shared" si="132"/>
        <v>D-11-001LED照明器具（家庭用）ダウンライト型
昼光色、昼白色、白色
配光角60°超-</v>
      </c>
      <c r="F722" s="260">
        <v>715</v>
      </c>
      <c r="G722" s="264" t="s">
        <v>10234</v>
      </c>
      <c r="H722" s="262" t="s">
        <v>9862</v>
      </c>
      <c r="I722" s="260"/>
      <c r="J722" s="261"/>
      <c r="K722" s="242" t="str">
        <f t="shared" si="133"/>
        <v>能力D_11_001</v>
      </c>
      <c r="L722" s="242" t="str">
        <f t="shared" si="134"/>
        <v>条件D_11_001</v>
      </c>
      <c r="M722" s="242" t="str">
        <f t="shared" si="135"/>
        <v>LED照明器具（家庭用）ダウンライト型
昼光色、昼白色、白色
配光角60°超</v>
      </c>
      <c r="N722" s="242">
        <f t="shared" si="136"/>
        <v>1</v>
      </c>
      <c r="O722" s="242">
        <f t="shared" si="137"/>
        <v>1</v>
      </c>
      <c r="P722" s="242">
        <f t="shared" si="138"/>
        <v>1</v>
      </c>
      <c r="Q722" s="242">
        <f t="shared" si="143"/>
        <v>1</v>
      </c>
      <c r="R722" s="242" t="str">
        <f t="shared" si="139"/>
        <v>能力D_11_0011</v>
      </c>
      <c r="S722" s="242" t="str">
        <f t="shared" si="140"/>
        <v>条件D_11_0011</v>
      </c>
      <c r="T722" s="242" t="str">
        <f t="shared" si="141"/>
        <v>-</v>
      </c>
      <c r="U722" s="242" t="str">
        <f t="shared" si="142"/>
        <v>ダウンライト型
昼光色、昼白色、白色
配光角60°超</v>
      </c>
    </row>
    <row r="723" spans="1:21">
      <c r="A723" s="261" t="s">
        <v>3023</v>
      </c>
      <c r="B723" s="262" t="s">
        <v>7363</v>
      </c>
      <c r="C723" s="262" t="s">
        <v>7365</v>
      </c>
      <c r="D723" s="262" t="s">
        <v>181</v>
      </c>
      <c r="E723" s="262" t="str">
        <f t="shared" si="132"/>
        <v>D-11-001LED照明器具（家庭用）ダウンライト型
昼光色、昼白色、白色
配光角30°超60°以下-</v>
      </c>
      <c r="F723" s="260">
        <v>716</v>
      </c>
      <c r="G723" s="263">
        <v>101.7</v>
      </c>
      <c r="H723" s="262" t="s">
        <v>9862</v>
      </c>
      <c r="I723" s="260"/>
      <c r="J723" s="261"/>
      <c r="K723" s="242" t="str">
        <f t="shared" si="133"/>
        <v>能力D_11_001</v>
      </c>
      <c r="L723" s="242" t="str">
        <f t="shared" si="134"/>
        <v>条件D_11_001</v>
      </c>
      <c r="M723" s="242" t="str">
        <f t="shared" si="135"/>
        <v>LED照明器具（家庭用）ダウンライト型
昼光色、昼白色、白色
配光角30°超60°以下</v>
      </c>
      <c r="N723" s="242">
        <f t="shared" si="136"/>
        <v>1</v>
      </c>
      <c r="O723" s="242">
        <f t="shared" si="137"/>
        <v>1</v>
      </c>
      <c r="P723" s="242">
        <f t="shared" si="138"/>
        <v>0</v>
      </c>
      <c r="Q723" s="242">
        <f t="shared" si="143"/>
        <v>2</v>
      </c>
      <c r="R723" s="242" t="str">
        <f t="shared" si="139"/>
        <v>能力D_11_0011</v>
      </c>
      <c r="S723" s="242" t="str">
        <f t="shared" si="140"/>
        <v>条件D_11_0012</v>
      </c>
      <c r="T723" s="242" t="str">
        <f t="shared" si="141"/>
        <v>-</v>
      </c>
      <c r="U723" s="242" t="str">
        <f t="shared" si="142"/>
        <v>ダウンライト型
昼光色、昼白色、白色
配光角30°超60°以下</v>
      </c>
    </row>
    <row r="724" spans="1:21">
      <c r="A724" s="261" t="s">
        <v>3023</v>
      </c>
      <c r="B724" s="262" t="s">
        <v>7363</v>
      </c>
      <c r="C724" s="262" t="s">
        <v>9991</v>
      </c>
      <c r="D724" s="262" t="s">
        <v>181</v>
      </c>
      <c r="E724" s="262" t="str">
        <f t="shared" si="132"/>
        <v>D-11-001LED照明器具（家庭用）ダウンライト型
昼光色、昼白色、白色
配光角30°以下-</v>
      </c>
      <c r="F724" s="260">
        <v>717</v>
      </c>
      <c r="G724" s="263">
        <v>94.7</v>
      </c>
      <c r="H724" s="262" t="s">
        <v>9862</v>
      </c>
      <c r="I724" s="260"/>
      <c r="J724" s="261"/>
      <c r="K724" s="242" t="str">
        <f t="shared" si="133"/>
        <v>能力D_11_001</v>
      </c>
      <c r="L724" s="242" t="str">
        <f t="shared" si="134"/>
        <v>条件D_11_001</v>
      </c>
      <c r="M724" s="242" t="str">
        <f t="shared" si="135"/>
        <v>LED照明器具（家庭用）ダウンライト型
昼光色、昼白色、白色
配光角30°以下</v>
      </c>
      <c r="N724" s="242">
        <f t="shared" si="136"/>
        <v>1</v>
      </c>
      <c r="O724" s="242">
        <f t="shared" si="137"/>
        <v>1</v>
      </c>
      <c r="P724" s="242">
        <f t="shared" si="138"/>
        <v>0</v>
      </c>
      <c r="Q724" s="242">
        <f t="shared" si="143"/>
        <v>3</v>
      </c>
      <c r="R724" s="242" t="str">
        <f t="shared" si="139"/>
        <v>能力D_11_0011</v>
      </c>
      <c r="S724" s="242" t="str">
        <f t="shared" si="140"/>
        <v>条件D_11_0013</v>
      </c>
      <c r="T724" s="242" t="str">
        <f t="shared" si="141"/>
        <v>-</v>
      </c>
      <c r="U724" s="242" t="str">
        <f t="shared" si="142"/>
        <v>ダウンライト型
昼光色、昼白色、白色
配光角30°以下</v>
      </c>
    </row>
    <row r="725" spans="1:21">
      <c r="A725" s="261" t="s">
        <v>3023</v>
      </c>
      <c r="B725" s="262" t="s">
        <v>7363</v>
      </c>
      <c r="C725" s="262" t="s">
        <v>7307</v>
      </c>
      <c r="D725" s="262" t="s">
        <v>181</v>
      </c>
      <c r="E725" s="262" t="str">
        <f t="shared" si="132"/>
        <v>D-11-001LED照明器具（家庭用）ダウンライト型
温白色、電球色
配光角60°超-</v>
      </c>
      <c r="F725" s="260">
        <v>718</v>
      </c>
      <c r="G725" s="264" t="s">
        <v>10221</v>
      </c>
      <c r="H725" s="262" t="s">
        <v>9862</v>
      </c>
      <c r="I725" s="260"/>
      <c r="J725" s="261"/>
      <c r="K725" s="242" t="str">
        <f t="shared" si="133"/>
        <v>能力D_11_001</v>
      </c>
      <c r="L725" s="242" t="str">
        <f t="shared" si="134"/>
        <v>条件D_11_001</v>
      </c>
      <c r="M725" s="242" t="str">
        <f t="shared" si="135"/>
        <v>LED照明器具（家庭用）ダウンライト型
温白色、電球色
配光角60°超</v>
      </c>
      <c r="N725" s="242">
        <f t="shared" si="136"/>
        <v>1</v>
      </c>
      <c r="O725" s="242">
        <f t="shared" si="137"/>
        <v>1</v>
      </c>
      <c r="P725" s="242">
        <f t="shared" si="138"/>
        <v>0</v>
      </c>
      <c r="Q725" s="242">
        <f t="shared" si="143"/>
        <v>4</v>
      </c>
      <c r="R725" s="242" t="str">
        <f t="shared" si="139"/>
        <v>能力D_11_0011</v>
      </c>
      <c r="S725" s="242" t="str">
        <f t="shared" si="140"/>
        <v>条件D_11_0014</v>
      </c>
      <c r="T725" s="242" t="str">
        <f t="shared" si="141"/>
        <v>-</v>
      </c>
      <c r="U725" s="242" t="str">
        <f t="shared" si="142"/>
        <v>ダウンライト型
温白色、電球色
配光角60°超</v>
      </c>
    </row>
    <row r="726" spans="1:21">
      <c r="A726" s="261" t="s">
        <v>3023</v>
      </c>
      <c r="B726" s="262" t="s">
        <v>7363</v>
      </c>
      <c r="C726" s="262" t="s">
        <v>7308</v>
      </c>
      <c r="D726" s="262" t="s">
        <v>181</v>
      </c>
      <c r="E726" s="262" t="str">
        <f t="shared" si="132"/>
        <v>D-11-001LED照明器具（家庭用）ダウンライト型
温白色、電球色
配光角30°超60°以下-</v>
      </c>
      <c r="F726" s="260">
        <v>719</v>
      </c>
      <c r="G726" s="263">
        <v>93.3</v>
      </c>
      <c r="H726" s="262" t="s">
        <v>9862</v>
      </c>
      <c r="I726" s="260"/>
      <c r="J726" s="261"/>
      <c r="K726" s="242" t="str">
        <f t="shared" si="133"/>
        <v>能力D_11_001</v>
      </c>
      <c r="L726" s="242" t="str">
        <f t="shared" si="134"/>
        <v>条件D_11_001</v>
      </c>
      <c r="M726" s="242" t="str">
        <f t="shared" si="135"/>
        <v>LED照明器具（家庭用）ダウンライト型
温白色、電球色
配光角30°超60°以下</v>
      </c>
      <c r="N726" s="242">
        <f t="shared" si="136"/>
        <v>1</v>
      </c>
      <c r="O726" s="242">
        <f t="shared" si="137"/>
        <v>1</v>
      </c>
      <c r="P726" s="242">
        <f t="shared" si="138"/>
        <v>0</v>
      </c>
      <c r="Q726" s="242">
        <f t="shared" si="143"/>
        <v>5</v>
      </c>
      <c r="R726" s="242" t="str">
        <f t="shared" si="139"/>
        <v>能力D_11_0011</v>
      </c>
      <c r="S726" s="242" t="str">
        <f t="shared" si="140"/>
        <v>条件D_11_0015</v>
      </c>
      <c r="T726" s="242" t="str">
        <f t="shared" si="141"/>
        <v>-</v>
      </c>
      <c r="U726" s="242" t="str">
        <f t="shared" si="142"/>
        <v>ダウンライト型
温白色、電球色
配光角30°超60°以下</v>
      </c>
    </row>
    <row r="727" spans="1:21">
      <c r="A727" s="261" t="s">
        <v>3023</v>
      </c>
      <c r="B727" s="262" t="s">
        <v>7363</v>
      </c>
      <c r="C727" s="262" t="s">
        <v>7309</v>
      </c>
      <c r="D727" s="262" t="s">
        <v>181</v>
      </c>
      <c r="E727" s="262" t="str">
        <f t="shared" si="132"/>
        <v>D-11-001LED照明器具（家庭用）ダウンライト型
温白色、電球色
配光角30°以下-</v>
      </c>
      <c r="F727" s="260">
        <v>720</v>
      </c>
      <c r="G727" s="263" t="s">
        <v>10186</v>
      </c>
      <c r="H727" s="262" t="s">
        <v>9862</v>
      </c>
      <c r="I727" s="260"/>
      <c r="J727" s="261"/>
      <c r="K727" s="242" t="str">
        <f t="shared" si="133"/>
        <v>能力D_11_001</v>
      </c>
      <c r="L727" s="242" t="str">
        <f t="shared" si="134"/>
        <v>条件D_11_001</v>
      </c>
      <c r="M727" s="242" t="str">
        <f t="shared" si="135"/>
        <v>LED照明器具（家庭用）ダウンライト型
温白色、電球色
配光角30°以下</v>
      </c>
      <c r="N727" s="242">
        <f t="shared" si="136"/>
        <v>1</v>
      </c>
      <c r="O727" s="242">
        <f t="shared" si="137"/>
        <v>1</v>
      </c>
      <c r="P727" s="242">
        <f t="shared" si="138"/>
        <v>0</v>
      </c>
      <c r="Q727" s="242">
        <f t="shared" si="143"/>
        <v>6</v>
      </c>
      <c r="R727" s="242" t="str">
        <f t="shared" si="139"/>
        <v>能力D_11_0011</v>
      </c>
      <c r="S727" s="242" t="str">
        <f t="shared" si="140"/>
        <v>条件D_11_0016</v>
      </c>
      <c r="T727" s="242" t="str">
        <f t="shared" si="141"/>
        <v>-</v>
      </c>
      <c r="U727" s="242" t="str">
        <f t="shared" si="142"/>
        <v>ダウンライト型
温白色、電球色
配光角30°以下</v>
      </c>
    </row>
    <row r="728" spans="1:21">
      <c r="A728" s="261" t="s">
        <v>3023</v>
      </c>
      <c r="B728" s="262" t="s">
        <v>7363</v>
      </c>
      <c r="C728" s="262" t="s">
        <v>7366</v>
      </c>
      <c r="D728" s="262" t="s">
        <v>9992</v>
      </c>
      <c r="E728" s="262" t="str">
        <f t="shared" si="132"/>
        <v>D-11-001LED照明器具（家庭用）シーリングライト型～4.5畳
※適用畳数の区分は、一般社団法人日本照明工業会ガイドA121:2014 住宅用カタログにおける適用畳数表示区分による</v>
      </c>
      <c r="F728" s="260">
        <v>721</v>
      </c>
      <c r="G728" s="263" t="s">
        <v>10186</v>
      </c>
      <c r="H728" s="262" t="s">
        <v>9862</v>
      </c>
      <c r="I728" s="260"/>
      <c r="J728" s="261"/>
      <c r="K728" s="242" t="str">
        <f t="shared" si="133"/>
        <v>能力D_11_001</v>
      </c>
      <c r="L728" s="242" t="str">
        <f t="shared" si="134"/>
        <v>条件D_11_001</v>
      </c>
      <c r="M728" s="242" t="str">
        <f t="shared" si="135"/>
        <v>LED照明器具（家庭用）シーリングライト型</v>
      </c>
      <c r="N728" s="242">
        <f t="shared" si="136"/>
        <v>1</v>
      </c>
      <c r="O728" s="242">
        <f t="shared" si="137"/>
        <v>1</v>
      </c>
      <c r="P728" s="242">
        <f t="shared" si="138"/>
        <v>0</v>
      </c>
      <c r="Q728" s="242">
        <f t="shared" si="143"/>
        <v>7</v>
      </c>
      <c r="R728" s="242" t="str">
        <f t="shared" si="139"/>
        <v>能力D_11_0011</v>
      </c>
      <c r="S728" s="242" t="str">
        <f t="shared" si="140"/>
        <v>条件D_11_0017</v>
      </c>
      <c r="T728" s="242" t="str">
        <f t="shared" si="141"/>
        <v>～4.5畳
※適用畳数の区分は、一般社団法人日本照明工業会ガイドA121:2014 住宅用カタログにおける適用畳数表示区分による</v>
      </c>
      <c r="U728" s="242" t="str">
        <f t="shared" si="142"/>
        <v>シーリングライト型</v>
      </c>
    </row>
    <row r="729" spans="1:21">
      <c r="A729" s="261" t="s">
        <v>3023</v>
      </c>
      <c r="B729" s="262" t="s">
        <v>7363</v>
      </c>
      <c r="C729" s="262" t="s">
        <v>7366</v>
      </c>
      <c r="D729" s="262" t="s">
        <v>10235</v>
      </c>
      <c r="E729" s="262" t="str">
        <f t="shared" si="132"/>
        <v>D-11-001LED照明器具（家庭用）シーリングライト型～6畳※適用畳数の区分は、一般社団法人日本照明工業会ガイドA121:2014 住宅用カタログにおける適用畳数表示区分による</v>
      </c>
      <c r="F729" s="260">
        <v>722</v>
      </c>
      <c r="G729" s="264" t="s">
        <v>10236</v>
      </c>
      <c r="H729" s="262" t="s">
        <v>9862</v>
      </c>
      <c r="I729" s="260"/>
      <c r="J729" s="261"/>
      <c r="K729" s="242" t="str">
        <f t="shared" si="133"/>
        <v>能力D_11_001</v>
      </c>
      <c r="L729" s="242" t="str">
        <f t="shared" si="134"/>
        <v>条件D_11_001</v>
      </c>
      <c r="M729" s="242" t="str">
        <f t="shared" si="135"/>
        <v>LED照明器具（家庭用）シーリングライト型</v>
      </c>
      <c r="N729" s="242">
        <f t="shared" si="136"/>
        <v>2</v>
      </c>
      <c r="O729" s="242">
        <f t="shared" si="137"/>
        <v>0</v>
      </c>
      <c r="P729" s="242">
        <f t="shared" si="138"/>
        <v>0</v>
      </c>
      <c r="Q729" s="242">
        <f t="shared" si="143"/>
        <v>7</v>
      </c>
      <c r="R729" s="242" t="str">
        <f t="shared" si="139"/>
        <v>能力D_11_0012</v>
      </c>
      <c r="S729" s="242" t="str">
        <f t="shared" si="140"/>
        <v>条件D_11_0017</v>
      </c>
      <c r="T729" s="242" t="str">
        <f t="shared" si="141"/>
        <v>～6畳※適用畳数の区分は、一般社団法人日本照明工業会ガイドA121:2014 住宅用カタログにおける適用畳数表示区分による</v>
      </c>
      <c r="U729" s="242" t="str">
        <f t="shared" si="142"/>
        <v>シーリングライト型</v>
      </c>
    </row>
    <row r="730" spans="1:21">
      <c r="A730" s="261" t="s">
        <v>3023</v>
      </c>
      <c r="B730" s="262" t="s">
        <v>7363</v>
      </c>
      <c r="C730" s="262" t="s">
        <v>7366</v>
      </c>
      <c r="D730" s="262" t="s">
        <v>10237</v>
      </c>
      <c r="E730" s="262" t="str">
        <f t="shared" si="132"/>
        <v>D-11-001LED照明器具（家庭用）シーリングライト型～8畳※適用畳数の区分は、一般社団法人日本照明工業会ガイドA121:2014 住宅用カタログにおける適用畳数表示区分による</v>
      </c>
      <c r="F730" s="260">
        <v>723</v>
      </c>
      <c r="G730" s="263">
        <v>137.69999999999999</v>
      </c>
      <c r="H730" s="262" t="s">
        <v>9862</v>
      </c>
      <c r="I730" s="260"/>
      <c r="J730" s="261"/>
      <c r="K730" s="242" t="str">
        <f t="shared" si="133"/>
        <v>能力D_11_001</v>
      </c>
      <c r="L730" s="242" t="str">
        <f t="shared" si="134"/>
        <v>条件D_11_001</v>
      </c>
      <c r="M730" s="242" t="str">
        <f t="shared" si="135"/>
        <v>LED照明器具（家庭用）シーリングライト型</v>
      </c>
      <c r="N730" s="242">
        <f t="shared" si="136"/>
        <v>3</v>
      </c>
      <c r="O730" s="242">
        <f t="shared" si="137"/>
        <v>0</v>
      </c>
      <c r="P730" s="242">
        <f t="shared" si="138"/>
        <v>0</v>
      </c>
      <c r="Q730" s="242">
        <f t="shared" si="143"/>
        <v>7</v>
      </c>
      <c r="R730" s="242" t="str">
        <f t="shared" si="139"/>
        <v>能力D_11_0013</v>
      </c>
      <c r="S730" s="242" t="str">
        <f t="shared" si="140"/>
        <v>条件D_11_0017</v>
      </c>
      <c r="T730" s="242" t="str">
        <f t="shared" si="141"/>
        <v>～8畳※適用畳数の区分は、一般社団法人日本照明工業会ガイドA121:2014 住宅用カタログにおける適用畳数表示区分による</v>
      </c>
      <c r="U730" s="242" t="str">
        <f t="shared" si="142"/>
        <v>シーリングライト型</v>
      </c>
    </row>
    <row r="731" spans="1:21">
      <c r="A731" s="261" t="s">
        <v>3023</v>
      </c>
      <c r="B731" s="262" t="s">
        <v>7363</v>
      </c>
      <c r="C731" s="262" t="s">
        <v>7366</v>
      </c>
      <c r="D731" s="262" t="s">
        <v>10238</v>
      </c>
      <c r="E731" s="262" t="str">
        <f t="shared" si="132"/>
        <v>D-11-001LED照明器具（家庭用）シーリングライト型～10畳※適用畳数の区分は、一般社団法人日本照明工業会ガイドA121:2014 住宅用カタログにおける適用畳数表示区分による</v>
      </c>
      <c r="F731" s="260">
        <v>724</v>
      </c>
      <c r="G731" s="263">
        <v>137.6</v>
      </c>
      <c r="H731" s="262" t="s">
        <v>9862</v>
      </c>
      <c r="I731" s="260"/>
      <c r="J731" s="261"/>
      <c r="K731" s="242" t="str">
        <f t="shared" si="133"/>
        <v>能力D_11_001</v>
      </c>
      <c r="L731" s="242" t="str">
        <f t="shared" si="134"/>
        <v>条件D_11_001</v>
      </c>
      <c r="M731" s="242" t="str">
        <f t="shared" si="135"/>
        <v>LED照明器具（家庭用）シーリングライト型</v>
      </c>
      <c r="N731" s="242">
        <f t="shared" si="136"/>
        <v>4</v>
      </c>
      <c r="O731" s="242">
        <f t="shared" si="137"/>
        <v>0</v>
      </c>
      <c r="P731" s="242">
        <f t="shared" si="138"/>
        <v>0</v>
      </c>
      <c r="Q731" s="242">
        <f t="shared" si="143"/>
        <v>7</v>
      </c>
      <c r="R731" s="242" t="str">
        <f t="shared" si="139"/>
        <v>能力D_11_0014</v>
      </c>
      <c r="S731" s="242" t="str">
        <f t="shared" si="140"/>
        <v>条件D_11_0017</v>
      </c>
      <c r="T731" s="242" t="str">
        <f t="shared" si="141"/>
        <v>～10畳※適用畳数の区分は、一般社団法人日本照明工業会ガイドA121:2014 住宅用カタログにおける適用畳数表示区分による</v>
      </c>
      <c r="U731" s="242" t="str">
        <f t="shared" si="142"/>
        <v>シーリングライト型</v>
      </c>
    </row>
    <row r="732" spans="1:21">
      <c r="A732" s="261" t="s">
        <v>3023</v>
      </c>
      <c r="B732" s="262" t="s">
        <v>7363</v>
      </c>
      <c r="C732" s="262" t="s">
        <v>7366</v>
      </c>
      <c r="D732" s="262" t="s">
        <v>10239</v>
      </c>
      <c r="E732" s="262" t="str">
        <f t="shared" si="132"/>
        <v>D-11-001LED照明器具（家庭用）シーリングライト型～12畳※適用畳数の区分は、一般社団法人日本照明工業会ガイドA121:2014 住宅用カタログにおける適用畳数表示区分による</v>
      </c>
      <c r="F732" s="260">
        <v>725</v>
      </c>
      <c r="G732" s="263">
        <v>140.19999999999999</v>
      </c>
      <c r="H732" s="262" t="s">
        <v>9862</v>
      </c>
      <c r="I732" s="260"/>
      <c r="J732" s="261"/>
      <c r="K732" s="242" t="str">
        <f t="shared" si="133"/>
        <v>能力D_11_001</v>
      </c>
      <c r="L732" s="242" t="str">
        <f t="shared" si="134"/>
        <v>条件D_11_001</v>
      </c>
      <c r="M732" s="242" t="str">
        <f t="shared" si="135"/>
        <v>LED照明器具（家庭用）シーリングライト型</v>
      </c>
      <c r="N732" s="242">
        <f t="shared" si="136"/>
        <v>5</v>
      </c>
      <c r="O732" s="242">
        <f t="shared" si="137"/>
        <v>0</v>
      </c>
      <c r="P732" s="242">
        <f t="shared" si="138"/>
        <v>0</v>
      </c>
      <c r="Q732" s="242">
        <f t="shared" si="143"/>
        <v>7</v>
      </c>
      <c r="R732" s="242" t="str">
        <f t="shared" si="139"/>
        <v>能力D_11_0015</v>
      </c>
      <c r="S732" s="242" t="str">
        <f t="shared" si="140"/>
        <v>条件D_11_0017</v>
      </c>
      <c r="T732" s="242" t="str">
        <f t="shared" si="141"/>
        <v>～12畳※適用畳数の区分は、一般社団法人日本照明工業会ガイドA121:2014 住宅用カタログにおける適用畳数表示区分による</v>
      </c>
      <c r="U732" s="242" t="str">
        <f t="shared" si="142"/>
        <v>シーリングライト型</v>
      </c>
    </row>
    <row r="733" spans="1:21">
      <c r="A733" s="261" t="s">
        <v>3023</v>
      </c>
      <c r="B733" s="262" t="s">
        <v>7363</v>
      </c>
      <c r="C733" s="262" t="s">
        <v>7366</v>
      </c>
      <c r="D733" s="262" t="s">
        <v>10240</v>
      </c>
      <c r="E733" s="262" t="str">
        <f t="shared" si="132"/>
        <v>D-11-001LED照明器具（家庭用）シーリングライト型～14畳※適用畳数の区分は、一般社団法人日本照明工業会ガイドA121:2014 住宅用カタログにおける適用畳数表示区分による</v>
      </c>
      <c r="F733" s="260">
        <v>726</v>
      </c>
      <c r="G733" s="263">
        <v>140.5</v>
      </c>
      <c r="H733" s="262" t="s">
        <v>9862</v>
      </c>
      <c r="I733" s="260"/>
      <c r="J733" s="261"/>
      <c r="K733" s="242" t="str">
        <f t="shared" si="133"/>
        <v>能力D_11_001</v>
      </c>
      <c r="L733" s="242" t="str">
        <f t="shared" si="134"/>
        <v>条件D_11_001</v>
      </c>
      <c r="M733" s="242" t="str">
        <f t="shared" si="135"/>
        <v>LED照明器具（家庭用）シーリングライト型</v>
      </c>
      <c r="N733" s="242">
        <f t="shared" si="136"/>
        <v>6</v>
      </c>
      <c r="O733" s="242">
        <f t="shared" si="137"/>
        <v>0</v>
      </c>
      <c r="P733" s="242">
        <f t="shared" si="138"/>
        <v>0</v>
      </c>
      <c r="Q733" s="242">
        <f t="shared" si="143"/>
        <v>7</v>
      </c>
      <c r="R733" s="242" t="str">
        <f t="shared" si="139"/>
        <v>能力D_11_0016</v>
      </c>
      <c r="S733" s="242" t="str">
        <f t="shared" si="140"/>
        <v>条件D_11_0017</v>
      </c>
      <c r="T733" s="242" t="str">
        <f t="shared" si="141"/>
        <v>～14畳※適用畳数の区分は、一般社団法人日本照明工業会ガイドA121:2014 住宅用カタログにおける適用畳数表示区分による</v>
      </c>
      <c r="U733" s="242" t="str">
        <f t="shared" si="142"/>
        <v>シーリングライト型</v>
      </c>
    </row>
    <row r="734" spans="1:21">
      <c r="A734" s="261" t="s">
        <v>3023</v>
      </c>
      <c r="B734" s="262" t="s">
        <v>7363</v>
      </c>
      <c r="C734" s="262" t="s">
        <v>7372</v>
      </c>
      <c r="D734" s="262" t="s">
        <v>10241</v>
      </c>
      <c r="E734" s="262" t="str">
        <f t="shared" si="132"/>
        <v>D-11-001LED照明器具（家庭用）ペンダントライト型～4.5畳
※適用畳数の区分は、一般社団法人日本照明工業会ガイドA121:2014 住宅用カタログにおける適用畳数表示区分による</v>
      </c>
      <c r="F734" s="260">
        <v>727</v>
      </c>
      <c r="G734" s="263">
        <v>87.1</v>
      </c>
      <c r="H734" s="262" t="s">
        <v>9862</v>
      </c>
      <c r="I734" s="260"/>
      <c r="J734" s="261"/>
      <c r="K734" s="242" t="str">
        <f t="shared" si="133"/>
        <v>能力D_11_001</v>
      </c>
      <c r="L734" s="242" t="str">
        <f t="shared" si="134"/>
        <v>条件D_11_001</v>
      </c>
      <c r="M734" s="242" t="str">
        <f t="shared" si="135"/>
        <v>LED照明器具（家庭用）ペンダントライト型</v>
      </c>
      <c r="N734" s="242">
        <f t="shared" si="136"/>
        <v>1</v>
      </c>
      <c r="O734" s="242">
        <f t="shared" si="137"/>
        <v>1</v>
      </c>
      <c r="P734" s="242">
        <f t="shared" si="138"/>
        <v>0</v>
      </c>
      <c r="Q734" s="242">
        <f t="shared" si="143"/>
        <v>8</v>
      </c>
      <c r="R734" s="242" t="str">
        <f t="shared" si="139"/>
        <v>能力D_11_0011</v>
      </c>
      <c r="S734" s="242" t="str">
        <f t="shared" si="140"/>
        <v>条件D_11_0018</v>
      </c>
      <c r="T734" s="242" t="str">
        <f t="shared" si="141"/>
        <v>～4.5畳
※適用畳数の区分は、一般社団法人日本照明工業会ガイドA121:2014 住宅用カタログにおける適用畳数表示区分による</v>
      </c>
      <c r="U734" s="242" t="str">
        <f t="shared" si="142"/>
        <v>ペンダントライト型</v>
      </c>
    </row>
    <row r="735" spans="1:21">
      <c r="A735" s="261" t="s">
        <v>3023</v>
      </c>
      <c r="B735" s="262" t="s">
        <v>7363</v>
      </c>
      <c r="C735" s="262" t="s">
        <v>7372</v>
      </c>
      <c r="D735" s="262" t="s">
        <v>10235</v>
      </c>
      <c r="E735" s="262" t="str">
        <f t="shared" si="132"/>
        <v>D-11-001LED照明器具（家庭用）ペンダントライト型～6畳※適用畳数の区分は、一般社団法人日本照明工業会ガイドA121:2014 住宅用カタログにおける適用畳数表示区分による</v>
      </c>
      <c r="F735" s="260">
        <v>728</v>
      </c>
      <c r="G735" s="263">
        <v>96.7</v>
      </c>
      <c r="H735" s="262" t="s">
        <v>9862</v>
      </c>
      <c r="I735" s="260"/>
      <c r="J735" s="261"/>
      <c r="K735" s="242" t="str">
        <f t="shared" si="133"/>
        <v>能力D_11_001</v>
      </c>
      <c r="L735" s="242" t="str">
        <f t="shared" si="134"/>
        <v>条件D_11_001</v>
      </c>
      <c r="M735" s="242" t="str">
        <f t="shared" si="135"/>
        <v>LED照明器具（家庭用）ペンダントライト型</v>
      </c>
      <c r="N735" s="242">
        <f t="shared" si="136"/>
        <v>2</v>
      </c>
      <c r="O735" s="242">
        <f t="shared" si="137"/>
        <v>0</v>
      </c>
      <c r="P735" s="242">
        <f t="shared" si="138"/>
        <v>0</v>
      </c>
      <c r="Q735" s="242">
        <f t="shared" si="143"/>
        <v>8</v>
      </c>
      <c r="R735" s="242" t="str">
        <f t="shared" si="139"/>
        <v>能力D_11_0012</v>
      </c>
      <c r="S735" s="242" t="str">
        <f t="shared" si="140"/>
        <v>条件D_11_0018</v>
      </c>
      <c r="T735" s="242" t="str">
        <f t="shared" si="141"/>
        <v>～6畳※適用畳数の区分は、一般社団法人日本照明工業会ガイドA121:2014 住宅用カタログにおける適用畳数表示区分による</v>
      </c>
      <c r="U735" s="242" t="str">
        <f t="shared" si="142"/>
        <v>ペンダントライト型</v>
      </c>
    </row>
    <row r="736" spans="1:21">
      <c r="A736" s="261" t="s">
        <v>3023</v>
      </c>
      <c r="B736" s="262" t="s">
        <v>7363</v>
      </c>
      <c r="C736" s="262" t="s">
        <v>7372</v>
      </c>
      <c r="D736" s="262" t="s">
        <v>10242</v>
      </c>
      <c r="E736" s="262" t="str">
        <f t="shared" si="132"/>
        <v xml:space="preserve">D-11-001LED照明器具（家庭用）ペンダントライト型～8畳※適用畳数の区分は、一般社団法人日本照明工業会ガイドA121:2014 住宅用カタログにおける適用畳数表示区分による
</v>
      </c>
      <c r="F736" s="260">
        <v>729</v>
      </c>
      <c r="G736" s="263">
        <v>124.8</v>
      </c>
      <c r="H736" s="262" t="s">
        <v>9862</v>
      </c>
      <c r="I736" s="260"/>
      <c r="J736" s="261"/>
      <c r="K736" s="242" t="str">
        <f t="shared" si="133"/>
        <v>能力D_11_001</v>
      </c>
      <c r="L736" s="242" t="str">
        <f t="shared" si="134"/>
        <v>条件D_11_001</v>
      </c>
      <c r="M736" s="242" t="str">
        <f t="shared" si="135"/>
        <v>LED照明器具（家庭用）ペンダントライト型</v>
      </c>
      <c r="N736" s="242">
        <f t="shared" si="136"/>
        <v>3</v>
      </c>
      <c r="O736" s="242">
        <f t="shared" si="137"/>
        <v>0</v>
      </c>
      <c r="P736" s="242">
        <f t="shared" si="138"/>
        <v>0</v>
      </c>
      <c r="Q736" s="242">
        <f t="shared" si="143"/>
        <v>8</v>
      </c>
      <c r="R736" s="242" t="str">
        <f t="shared" si="139"/>
        <v>能力D_11_0013</v>
      </c>
      <c r="S736" s="242" t="str">
        <f t="shared" si="140"/>
        <v>条件D_11_0018</v>
      </c>
      <c r="T736" s="242" t="str">
        <f t="shared" si="141"/>
        <v xml:space="preserve">～8畳※適用畳数の区分は、一般社団法人日本照明工業会ガイドA121:2014 住宅用カタログにおける適用畳数表示区分による
</v>
      </c>
      <c r="U736" s="242" t="str">
        <f t="shared" si="142"/>
        <v>ペンダントライト型</v>
      </c>
    </row>
    <row r="737" spans="1:21">
      <c r="A737" s="261" t="s">
        <v>3023</v>
      </c>
      <c r="B737" s="262" t="s">
        <v>7363</v>
      </c>
      <c r="C737" s="262" t="s">
        <v>7372</v>
      </c>
      <c r="D737" s="262" t="s">
        <v>10243</v>
      </c>
      <c r="E737" s="262" t="str">
        <f t="shared" si="132"/>
        <v xml:space="preserve">D-11-001LED照明器具（家庭用）ペンダントライト型～10畳※適用畳数の区分は、一般社団法人日本照明工業会ガイドA121:2014 住宅用カタログにおける適用畳数表示区分による
</v>
      </c>
      <c r="F737" s="260">
        <v>730</v>
      </c>
      <c r="G737" s="264" t="s">
        <v>10244</v>
      </c>
      <c r="H737" s="262" t="s">
        <v>9862</v>
      </c>
      <c r="I737" s="260"/>
      <c r="J737" s="261"/>
      <c r="K737" s="242" t="str">
        <f t="shared" si="133"/>
        <v>能力D_11_001</v>
      </c>
      <c r="L737" s="242" t="str">
        <f t="shared" si="134"/>
        <v>条件D_11_001</v>
      </c>
      <c r="M737" s="242" t="str">
        <f t="shared" si="135"/>
        <v>LED照明器具（家庭用）ペンダントライト型</v>
      </c>
      <c r="N737" s="242">
        <f t="shared" si="136"/>
        <v>4</v>
      </c>
      <c r="O737" s="242">
        <f t="shared" si="137"/>
        <v>0</v>
      </c>
      <c r="P737" s="242">
        <f t="shared" si="138"/>
        <v>0</v>
      </c>
      <c r="Q737" s="242">
        <f t="shared" si="143"/>
        <v>8</v>
      </c>
      <c r="R737" s="242" t="str">
        <f t="shared" si="139"/>
        <v>能力D_11_0014</v>
      </c>
      <c r="S737" s="242" t="str">
        <f t="shared" si="140"/>
        <v>条件D_11_0018</v>
      </c>
      <c r="T737" s="242" t="str">
        <f t="shared" si="141"/>
        <v xml:space="preserve">～10畳※適用畳数の区分は、一般社団法人日本照明工業会ガイドA121:2014 住宅用カタログにおける適用畳数表示区分による
</v>
      </c>
      <c r="U737" s="242" t="str">
        <f t="shared" si="142"/>
        <v>ペンダントライト型</v>
      </c>
    </row>
    <row r="738" spans="1:21">
      <c r="A738" s="261" t="s">
        <v>3023</v>
      </c>
      <c r="B738" s="262" t="s">
        <v>7363</v>
      </c>
      <c r="C738" s="262" t="s">
        <v>7372</v>
      </c>
      <c r="D738" s="262" t="s">
        <v>10239</v>
      </c>
      <c r="E738" s="262" t="str">
        <f t="shared" si="132"/>
        <v>D-11-001LED照明器具（家庭用）ペンダントライト型～12畳※適用畳数の区分は、一般社団法人日本照明工業会ガイドA121:2014 住宅用カタログにおける適用畳数表示区分による</v>
      </c>
      <c r="F738" s="260">
        <v>731</v>
      </c>
      <c r="G738" s="263">
        <v>130.9</v>
      </c>
      <c r="H738" s="262" t="s">
        <v>9862</v>
      </c>
      <c r="I738" s="260"/>
      <c r="J738" s="261"/>
      <c r="K738" s="242" t="str">
        <f t="shared" si="133"/>
        <v>能力D_11_001</v>
      </c>
      <c r="L738" s="242" t="str">
        <f t="shared" si="134"/>
        <v>条件D_11_001</v>
      </c>
      <c r="M738" s="242" t="str">
        <f t="shared" si="135"/>
        <v>LED照明器具（家庭用）ペンダントライト型</v>
      </c>
      <c r="N738" s="242">
        <f t="shared" si="136"/>
        <v>5</v>
      </c>
      <c r="O738" s="242">
        <f t="shared" si="137"/>
        <v>0</v>
      </c>
      <c r="P738" s="242">
        <f t="shared" si="138"/>
        <v>0</v>
      </c>
      <c r="Q738" s="242">
        <f t="shared" si="143"/>
        <v>8</v>
      </c>
      <c r="R738" s="242" t="str">
        <f t="shared" si="139"/>
        <v>能力D_11_0015</v>
      </c>
      <c r="S738" s="242" t="str">
        <f t="shared" si="140"/>
        <v>条件D_11_0018</v>
      </c>
      <c r="T738" s="242" t="str">
        <f t="shared" si="141"/>
        <v>～12畳※適用畳数の区分は、一般社団法人日本照明工業会ガイドA121:2014 住宅用カタログにおける適用畳数表示区分による</v>
      </c>
      <c r="U738" s="242" t="str">
        <f t="shared" si="142"/>
        <v>ペンダントライト型</v>
      </c>
    </row>
    <row r="739" spans="1:21">
      <c r="A739" s="261" t="s">
        <v>3023</v>
      </c>
      <c r="B739" s="262" t="s">
        <v>7363</v>
      </c>
      <c r="C739" s="262" t="s">
        <v>7372</v>
      </c>
      <c r="D739" s="262" t="s">
        <v>10245</v>
      </c>
      <c r="E739" s="262" t="str">
        <f t="shared" si="132"/>
        <v xml:space="preserve">D-11-001LED照明器具（家庭用）ペンダントライト型～14畳※適用畳数の区分は、一般社団法人日本照明工業会ガイドA121:2014 住宅用カタログにおける適用畳数表示区分による
</v>
      </c>
      <c r="F739" s="260">
        <v>732</v>
      </c>
      <c r="G739" s="263" t="s">
        <v>10186</v>
      </c>
      <c r="H739" s="262" t="s">
        <v>9862</v>
      </c>
      <c r="I739" s="260"/>
      <c r="J739" s="261"/>
      <c r="K739" s="242" t="str">
        <f t="shared" si="133"/>
        <v>能力D_11_001</v>
      </c>
      <c r="L739" s="242" t="str">
        <f t="shared" si="134"/>
        <v>条件D_11_001</v>
      </c>
      <c r="M739" s="242" t="str">
        <f t="shared" si="135"/>
        <v>LED照明器具（家庭用）ペンダントライト型</v>
      </c>
      <c r="N739" s="242">
        <f t="shared" si="136"/>
        <v>6</v>
      </c>
      <c r="O739" s="242">
        <f t="shared" si="137"/>
        <v>0</v>
      </c>
      <c r="P739" s="242">
        <f t="shared" si="138"/>
        <v>0</v>
      </c>
      <c r="Q739" s="242">
        <f t="shared" si="143"/>
        <v>8</v>
      </c>
      <c r="R739" s="242" t="str">
        <f t="shared" si="139"/>
        <v>能力D_11_0016</v>
      </c>
      <c r="S739" s="242" t="str">
        <f t="shared" si="140"/>
        <v>条件D_11_0018</v>
      </c>
      <c r="T739" s="242" t="str">
        <f t="shared" si="141"/>
        <v xml:space="preserve">～14畳※適用畳数の区分は、一般社団法人日本照明工業会ガイドA121:2014 住宅用カタログにおける適用畳数表示区分による
</v>
      </c>
      <c r="U739" s="242" t="str">
        <f t="shared" si="142"/>
        <v>ペンダントライト型</v>
      </c>
    </row>
    <row r="740" spans="1:21">
      <c r="A740" s="261" t="s">
        <v>3023</v>
      </c>
      <c r="B740" s="262" t="s">
        <v>7363</v>
      </c>
      <c r="C740" s="262" t="s">
        <v>9993</v>
      </c>
      <c r="D740" s="262" t="s">
        <v>181</v>
      </c>
      <c r="E740" s="262" t="str">
        <f t="shared" si="132"/>
        <v>D-11-001LED照明器具（家庭用）電球形LEDランプ組込型
昼白色、昼光色、白色
電球形LEDランプ2灯以上
-</v>
      </c>
      <c r="F740" s="260">
        <v>733</v>
      </c>
      <c r="G740" s="263">
        <v>84.4</v>
      </c>
      <c r="H740" s="262" t="s">
        <v>9862</v>
      </c>
      <c r="I740" s="260"/>
      <c r="J740" s="261"/>
      <c r="K740" s="242" t="str">
        <f t="shared" si="133"/>
        <v>能力D_11_001</v>
      </c>
      <c r="L740" s="242" t="str">
        <f t="shared" si="134"/>
        <v>条件D_11_001</v>
      </c>
      <c r="M740" s="242" t="str">
        <f t="shared" si="135"/>
        <v xml:space="preserve">LED照明器具（家庭用）電球形LEDランプ組込型
昼白色、昼光色、白色
電球形LEDランプ2灯以上
</v>
      </c>
      <c r="N740" s="242">
        <f t="shared" si="136"/>
        <v>1</v>
      </c>
      <c r="O740" s="242">
        <f t="shared" si="137"/>
        <v>1</v>
      </c>
      <c r="P740" s="242">
        <f t="shared" si="138"/>
        <v>0</v>
      </c>
      <c r="Q740" s="242">
        <f t="shared" si="143"/>
        <v>9</v>
      </c>
      <c r="R740" s="242" t="str">
        <f t="shared" si="139"/>
        <v>能力D_11_0011</v>
      </c>
      <c r="S740" s="242" t="str">
        <f t="shared" si="140"/>
        <v>条件D_11_0019</v>
      </c>
      <c r="T740" s="242" t="str">
        <f t="shared" si="141"/>
        <v>-</v>
      </c>
      <c r="U740" s="242" t="str">
        <f t="shared" si="142"/>
        <v xml:space="preserve">電球形LEDランプ組込型
昼白色、昼光色、白色
電球形LEDランプ2灯以上
</v>
      </c>
    </row>
    <row r="741" spans="1:21">
      <c r="A741" s="261" t="s">
        <v>3023</v>
      </c>
      <c r="B741" s="262" t="s">
        <v>7363</v>
      </c>
      <c r="C741" s="262" t="s">
        <v>9994</v>
      </c>
      <c r="D741" s="262" t="s">
        <v>181</v>
      </c>
      <c r="E741" s="262" t="str">
        <f t="shared" si="132"/>
        <v>D-11-001LED照明器具（家庭用）電球形LEDランプ組込型
温白色、電球色
電球形LEDランプ2灯以上
-</v>
      </c>
      <c r="F741" s="260">
        <v>734</v>
      </c>
      <c r="G741" s="263">
        <v>93.4</v>
      </c>
      <c r="H741" s="262" t="s">
        <v>9862</v>
      </c>
      <c r="I741" s="260"/>
      <c r="J741" s="261"/>
      <c r="K741" s="242" t="str">
        <f t="shared" si="133"/>
        <v>能力D_11_001</v>
      </c>
      <c r="L741" s="242" t="str">
        <f t="shared" si="134"/>
        <v>条件D_11_001</v>
      </c>
      <c r="M741" s="242" t="str">
        <f t="shared" si="135"/>
        <v xml:space="preserve">LED照明器具（家庭用）電球形LEDランプ組込型
温白色、電球色
電球形LEDランプ2灯以上
</v>
      </c>
      <c r="N741" s="242">
        <f t="shared" si="136"/>
        <v>1</v>
      </c>
      <c r="O741" s="242">
        <f t="shared" si="137"/>
        <v>1</v>
      </c>
      <c r="P741" s="242">
        <f t="shared" si="138"/>
        <v>0</v>
      </c>
      <c r="Q741" s="242">
        <f t="shared" si="143"/>
        <v>10</v>
      </c>
      <c r="R741" s="242" t="str">
        <f t="shared" si="139"/>
        <v>能力D_11_0011</v>
      </c>
      <c r="S741" s="242" t="str">
        <f t="shared" si="140"/>
        <v>条件D_11_00110</v>
      </c>
      <c r="T741" s="242" t="str">
        <f t="shared" si="141"/>
        <v>-</v>
      </c>
      <c r="U741" s="242" t="str">
        <f t="shared" si="142"/>
        <v xml:space="preserve">電球形LEDランプ組込型
温白色、電球色
電球形LEDランプ2灯以上
</v>
      </c>
    </row>
    <row r="742" spans="1:21">
      <c r="A742" s="261" t="s">
        <v>9995</v>
      </c>
      <c r="B742" s="262" t="s">
        <v>9996</v>
      </c>
      <c r="C742" s="262" t="s">
        <v>181</v>
      </c>
      <c r="D742" s="262" t="s">
        <v>9997</v>
      </c>
      <c r="E742" s="262" t="str">
        <f t="shared" si="132"/>
        <v>D-12-001液晶テレビ-液晶 18V・19V 型</v>
      </c>
      <c r="F742" s="260">
        <v>735</v>
      </c>
      <c r="G742" s="263">
        <v>23</v>
      </c>
      <c r="H742" s="262" t="s">
        <v>9998</v>
      </c>
      <c r="I742" s="260"/>
      <c r="J742" s="261"/>
      <c r="K742" s="242" t="str">
        <f t="shared" si="133"/>
        <v>能力D_12_001</v>
      </c>
      <c r="L742" s="242" t="str">
        <f t="shared" si="134"/>
        <v>条件D_12_001</v>
      </c>
      <c r="M742" s="242" t="str">
        <f t="shared" si="135"/>
        <v>液晶テレビ-</v>
      </c>
      <c r="N742" s="242">
        <f t="shared" si="136"/>
        <v>1</v>
      </c>
      <c r="O742" s="242">
        <f t="shared" si="137"/>
        <v>1</v>
      </c>
      <c r="P742" s="242">
        <f t="shared" si="138"/>
        <v>1</v>
      </c>
      <c r="Q742" s="242">
        <f t="shared" si="143"/>
        <v>1</v>
      </c>
      <c r="R742" s="242" t="str">
        <f t="shared" si="139"/>
        <v>能力D_12_0011</v>
      </c>
      <c r="S742" s="242" t="str">
        <f t="shared" si="140"/>
        <v>条件D_12_0011</v>
      </c>
      <c r="T742" s="242" t="str">
        <f t="shared" si="141"/>
        <v>液晶 18V・19V 型</v>
      </c>
      <c r="U742" s="242" t="str">
        <f t="shared" si="142"/>
        <v>-</v>
      </c>
    </row>
    <row r="743" spans="1:21">
      <c r="A743" s="261" t="s">
        <v>9995</v>
      </c>
      <c r="B743" s="262" t="s">
        <v>9996</v>
      </c>
      <c r="C743" s="262" t="s">
        <v>181</v>
      </c>
      <c r="D743" s="262" t="s">
        <v>9999</v>
      </c>
      <c r="E743" s="262" t="str">
        <f t="shared" si="132"/>
        <v>D-12-001液晶テレビ-液晶 22V 型</v>
      </c>
      <c r="F743" s="260">
        <v>736</v>
      </c>
      <c r="G743" s="263">
        <v>34</v>
      </c>
      <c r="H743" s="262" t="s">
        <v>9998</v>
      </c>
      <c r="I743" s="260"/>
      <c r="J743" s="261"/>
      <c r="K743" s="242" t="str">
        <f t="shared" si="133"/>
        <v>能力D_12_001</v>
      </c>
      <c r="L743" s="242" t="str">
        <f t="shared" si="134"/>
        <v>条件D_12_001</v>
      </c>
      <c r="M743" s="242" t="str">
        <f t="shared" si="135"/>
        <v>液晶テレビ-</v>
      </c>
      <c r="N743" s="242">
        <f t="shared" si="136"/>
        <v>2</v>
      </c>
      <c r="O743" s="242">
        <f t="shared" si="137"/>
        <v>0</v>
      </c>
      <c r="P743" s="242">
        <f t="shared" si="138"/>
        <v>0</v>
      </c>
      <c r="Q743" s="242">
        <f t="shared" si="143"/>
        <v>1</v>
      </c>
      <c r="R743" s="242" t="str">
        <f t="shared" si="139"/>
        <v>能力D_12_0012</v>
      </c>
      <c r="S743" s="242" t="str">
        <f t="shared" si="140"/>
        <v>条件D_12_0011</v>
      </c>
      <c r="T743" s="242" t="str">
        <f t="shared" si="141"/>
        <v>液晶 22V 型</v>
      </c>
      <c r="U743" s="242" t="str">
        <f t="shared" si="142"/>
        <v>-</v>
      </c>
    </row>
    <row r="744" spans="1:21">
      <c r="A744" s="261" t="s">
        <v>9995</v>
      </c>
      <c r="B744" s="262" t="s">
        <v>9996</v>
      </c>
      <c r="C744" s="262" t="s">
        <v>181</v>
      </c>
      <c r="D744" s="262" t="s">
        <v>10000</v>
      </c>
      <c r="E744" s="262" t="str">
        <f t="shared" si="132"/>
        <v>D-12-001液晶テレビ-液晶 23V・24V 型</v>
      </c>
      <c r="F744" s="260">
        <v>737</v>
      </c>
      <c r="G744" s="264" t="s">
        <v>10246</v>
      </c>
      <c r="H744" s="262" t="s">
        <v>9998</v>
      </c>
      <c r="I744" s="260"/>
      <c r="J744" s="261"/>
      <c r="K744" s="242" t="str">
        <f t="shared" si="133"/>
        <v>能力D_12_001</v>
      </c>
      <c r="L744" s="242" t="str">
        <f t="shared" si="134"/>
        <v>条件D_12_001</v>
      </c>
      <c r="M744" s="242" t="str">
        <f t="shared" si="135"/>
        <v>液晶テレビ-</v>
      </c>
      <c r="N744" s="242">
        <f t="shared" si="136"/>
        <v>3</v>
      </c>
      <c r="O744" s="242">
        <f t="shared" si="137"/>
        <v>0</v>
      </c>
      <c r="P744" s="242">
        <f t="shared" si="138"/>
        <v>0</v>
      </c>
      <c r="Q744" s="242">
        <f t="shared" si="143"/>
        <v>1</v>
      </c>
      <c r="R744" s="242" t="str">
        <f t="shared" si="139"/>
        <v>能力D_12_0013</v>
      </c>
      <c r="S744" s="242" t="str">
        <f t="shared" si="140"/>
        <v>条件D_12_0011</v>
      </c>
      <c r="T744" s="242" t="str">
        <f t="shared" si="141"/>
        <v>液晶 23V・24V 型</v>
      </c>
      <c r="U744" s="242" t="str">
        <f t="shared" si="142"/>
        <v>-</v>
      </c>
    </row>
    <row r="745" spans="1:21">
      <c r="A745" s="261" t="s">
        <v>9995</v>
      </c>
      <c r="B745" s="262" t="s">
        <v>9996</v>
      </c>
      <c r="C745" s="262" t="s">
        <v>181</v>
      </c>
      <c r="D745" s="262" t="s">
        <v>10001</v>
      </c>
      <c r="E745" s="262" t="str">
        <f t="shared" si="132"/>
        <v>D-12-001液晶テレビ-液晶 26V 型</v>
      </c>
      <c r="F745" s="260">
        <v>738</v>
      </c>
      <c r="G745" s="263">
        <v>41</v>
      </c>
      <c r="H745" s="262" t="s">
        <v>9998</v>
      </c>
      <c r="I745" s="260"/>
      <c r="J745" s="261"/>
      <c r="K745" s="242" t="str">
        <f t="shared" si="133"/>
        <v>能力D_12_001</v>
      </c>
      <c r="L745" s="242" t="str">
        <f t="shared" si="134"/>
        <v>条件D_12_001</v>
      </c>
      <c r="M745" s="242" t="str">
        <f t="shared" si="135"/>
        <v>液晶テレビ-</v>
      </c>
      <c r="N745" s="242">
        <f t="shared" si="136"/>
        <v>4</v>
      </c>
      <c r="O745" s="242">
        <f t="shared" si="137"/>
        <v>0</v>
      </c>
      <c r="P745" s="242">
        <f t="shared" si="138"/>
        <v>0</v>
      </c>
      <c r="Q745" s="242">
        <f t="shared" si="143"/>
        <v>1</v>
      </c>
      <c r="R745" s="242" t="str">
        <f t="shared" si="139"/>
        <v>能力D_12_0014</v>
      </c>
      <c r="S745" s="242" t="str">
        <f t="shared" si="140"/>
        <v>条件D_12_0011</v>
      </c>
      <c r="T745" s="242" t="str">
        <f t="shared" si="141"/>
        <v>液晶 26V 型</v>
      </c>
      <c r="U745" s="242" t="str">
        <f t="shared" si="142"/>
        <v>-</v>
      </c>
    </row>
    <row r="746" spans="1:21">
      <c r="A746" s="261" t="s">
        <v>9995</v>
      </c>
      <c r="B746" s="262" t="s">
        <v>9996</v>
      </c>
      <c r="C746" s="262" t="s">
        <v>181</v>
      </c>
      <c r="D746" s="262" t="s">
        <v>10002</v>
      </c>
      <c r="E746" s="262" t="str">
        <f t="shared" si="132"/>
        <v>D-12-001液晶テレビ-液晶 29V 型</v>
      </c>
      <c r="F746" s="260">
        <v>739</v>
      </c>
      <c r="G746" s="263">
        <v>37</v>
      </c>
      <c r="H746" s="262" t="s">
        <v>9998</v>
      </c>
      <c r="I746" s="260"/>
      <c r="J746" s="261"/>
      <c r="K746" s="242" t="str">
        <f t="shared" si="133"/>
        <v>能力D_12_001</v>
      </c>
      <c r="L746" s="242" t="str">
        <f t="shared" si="134"/>
        <v>条件D_12_001</v>
      </c>
      <c r="M746" s="242" t="str">
        <f t="shared" si="135"/>
        <v>液晶テレビ-</v>
      </c>
      <c r="N746" s="242">
        <f t="shared" si="136"/>
        <v>5</v>
      </c>
      <c r="O746" s="242">
        <f t="shared" si="137"/>
        <v>0</v>
      </c>
      <c r="P746" s="242">
        <f t="shared" si="138"/>
        <v>0</v>
      </c>
      <c r="Q746" s="242">
        <f t="shared" si="143"/>
        <v>1</v>
      </c>
      <c r="R746" s="242" t="str">
        <f t="shared" si="139"/>
        <v>能力D_12_0015</v>
      </c>
      <c r="S746" s="242" t="str">
        <f t="shared" si="140"/>
        <v>条件D_12_0011</v>
      </c>
      <c r="T746" s="242" t="str">
        <f t="shared" si="141"/>
        <v>液晶 29V 型</v>
      </c>
      <c r="U746" s="242" t="str">
        <f t="shared" si="142"/>
        <v>-</v>
      </c>
    </row>
    <row r="747" spans="1:21">
      <c r="A747" s="261" t="s">
        <v>9995</v>
      </c>
      <c r="B747" s="262" t="s">
        <v>9996</v>
      </c>
      <c r="C747" s="262" t="s">
        <v>181</v>
      </c>
      <c r="D747" s="262" t="s">
        <v>10003</v>
      </c>
      <c r="E747" s="262" t="str">
        <f t="shared" si="132"/>
        <v>D-12-001液晶テレビ-液晶 32V 型</v>
      </c>
      <c r="F747" s="260">
        <v>740</v>
      </c>
      <c r="G747" s="263">
        <v>34</v>
      </c>
      <c r="H747" s="262" t="s">
        <v>9998</v>
      </c>
      <c r="I747" s="260"/>
      <c r="J747" s="261"/>
      <c r="K747" s="242" t="str">
        <f t="shared" si="133"/>
        <v>能力D_12_001</v>
      </c>
      <c r="L747" s="242" t="str">
        <f t="shared" si="134"/>
        <v>条件D_12_001</v>
      </c>
      <c r="M747" s="242" t="str">
        <f t="shared" si="135"/>
        <v>液晶テレビ-</v>
      </c>
      <c r="N747" s="242">
        <f t="shared" si="136"/>
        <v>6</v>
      </c>
      <c r="O747" s="242">
        <f t="shared" si="137"/>
        <v>0</v>
      </c>
      <c r="P747" s="242">
        <f t="shared" si="138"/>
        <v>0</v>
      </c>
      <c r="Q747" s="242">
        <f t="shared" si="143"/>
        <v>1</v>
      </c>
      <c r="R747" s="242" t="str">
        <f t="shared" si="139"/>
        <v>能力D_12_0016</v>
      </c>
      <c r="S747" s="242" t="str">
        <f t="shared" si="140"/>
        <v>条件D_12_0011</v>
      </c>
      <c r="T747" s="242" t="str">
        <f t="shared" si="141"/>
        <v>液晶 32V 型</v>
      </c>
      <c r="U747" s="242" t="str">
        <f t="shared" si="142"/>
        <v>-</v>
      </c>
    </row>
    <row r="748" spans="1:21">
      <c r="A748" s="261" t="s">
        <v>9995</v>
      </c>
      <c r="B748" s="262" t="s">
        <v>9996</v>
      </c>
      <c r="C748" s="262" t="s">
        <v>181</v>
      </c>
      <c r="D748" s="262" t="s">
        <v>10004</v>
      </c>
      <c r="E748" s="262" t="str">
        <f t="shared" si="132"/>
        <v>D-12-001液晶テレビ-液晶 39V・40V 型</v>
      </c>
      <c r="F748" s="260">
        <v>741</v>
      </c>
      <c r="G748" s="263">
        <v>51</v>
      </c>
      <c r="H748" s="262" t="s">
        <v>9998</v>
      </c>
      <c r="I748" s="260"/>
      <c r="J748" s="261"/>
      <c r="K748" s="242" t="str">
        <f t="shared" si="133"/>
        <v>能力D_12_001</v>
      </c>
      <c r="L748" s="242" t="str">
        <f t="shared" si="134"/>
        <v>条件D_12_001</v>
      </c>
      <c r="M748" s="242" t="str">
        <f t="shared" si="135"/>
        <v>液晶テレビ-</v>
      </c>
      <c r="N748" s="242">
        <f t="shared" si="136"/>
        <v>7</v>
      </c>
      <c r="O748" s="242">
        <f t="shared" si="137"/>
        <v>0</v>
      </c>
      <c r="P748" s="242">
        <f t="shared" si="138"/>
        <v>0</v>
      </c>
      <c r="Q748" s="242">
        <f t="shared" si="143"/>
        <v>1</v>
      </c>
      <c r="R748" s="242" t="str">
        <f t="shared" si="139"/>
        <v>能力D_12_0017</v>
      </c>
      <c r="S748" s="242" t="str">
        <f t="shared" si="140"/>
        <v>条件D_12_0011</v>
      </c>
      <c r="T748" s="242" t="str">
        <f t="shared" si="141"/>
        <v>液晶 39V・40V 型</v>
      </c>
      <c r="U748" s="242" t="str">
        <f t="shared" si="142"/>
        <v>-</v>
      </c>
    </row>
    <row r="749" spans="1:21">
      <c r="A749" s="261" t="s">
        <v>9995</v>
      </c>
      <c r="B749" s="262" t="s">
        <v>9996</v>
      </c>
      <c r="C749" s="262" t="s">
        <v>181</v>
      </c>
      <c r="D749" s="262" t="s">
        <v>10005</v>
      </c>
      <c r="E749" s="262" t="str">
        <f t="shared" si="132"/>
        <v>D-12-001液晶テレビ-液晶 42V 型</v>
      </c>
      <c r="F749" s="260">
        <v>742</v>
      </c>
      <c r="G749" s="264" t="s">
        <v>10247</v>
      </c>
      <c r="H749" s="262" t="s">
        <v>9998</v>
      </c>
      <c r="I749" s="260"/>
      <c r="J749" s="261"/>
      <c r="K749" s="242" t="str">
        <f t="shared" si="133"/>
        <v>能力D_12_001</v>
      </c>
      <c r="L749" s="242" t="str">
        <f t="shared" si="134"/>
        <v>条件D_12_001</v>
      </c>
      <c r="M749" s="242" t="str">
        <f t="shared" si="135"/>
        <v>液晶テレビ-</v>
      </c>
      <c r="N749" s="242">
        <f t="shared" si="136"/>
        <v>8</v>
      </c>
      <c r="O749" s="242">
        <f t="shared" si="137"/>
        <v>0</v>
      </c>
      <c r="P749" s="242">
        <f t="shared" si="138"/>
        <v>0</v>
      </c>
      <c r="Q749" s="242">
        <f t="shared" si="143"/>
        <v>1</v>
      </c>
      <c r="R749" s="242" t="str">
        <f t="shared" si="139"/>
        <v>能力D_12_0018</v>
      </c>
      <c r="S749" s="242" t="str">
        <f t="shared" si="140"/>
        <v>条件D_12_0011</v>
      </c>
      <c r="T749" s="242" t="str">
        <f t="shared" si="141"/>
        <v>液晶 42V 型</v>
      </c>
      <c r="U749" s="242" t="str">
        <f t="shared" si="142"/>
        <v>-</v>
      </c>
    </row>
    <row r="750" spans="1:21">
      <c r="A750" s="261" t="s">
        <v>9995</v>
      </c>
      <c r="B750" s="262" t="s">
        <v>9996</v>
      </c>
      <c r="C750" s="262" t="s">
        <v>181</v>
      </c>
      <c r="D750" s="262" t="s">
        <v>10006</v>
      </c>
      <c r="E750" s="262" t="str">
        <f t="shared" ref="E750:E809" si="144">A750&amp;B750&amp;C750&amp;D750</f>
        <v>D-12-001液晶テレビ-液晶 46V 型</v>
      </c>
      <c r="F750" s="260">
        <v>743</v>
      </c>
      <c r="G750" s="263">
        <v>83</v>
      </c>
      <c r="H750" s="262" t="s">
        <v>9998</v>
      </c>
      <c r="I750" s="260"/>
      <c r="J750" s="261"/>
      <c r="K750" s="242" t="str">
        <f t="shared" si="133"/>
        <v>能力D_12_001</v>
      </c>
      <c r="L750" s="242" t="str">
        <f t="shared" si="134"/>
        <v>条件D_12_001</v>
      </c>
      <c r="M750" s="242" t="str">
        <f t="shared" si="135"/>
        <v>液晶テレビ-</v>
      </c>
      <c r="N750" s="242">
        <f t="shared" si="136"/>
        <v>9</v>
      </c>
      <c r="O750" s="242">
        <f t="shared" si="137"/>
        <v>0</v>
      </c>
      <c r="P750" s="242">
        <f t="shared" si="138"/>
        <v>0</v>
      </c>
      <c r="Q750" s="242">
        <f t="shared" si="143"/>
        <v>1</v>
      </c>
      <c r="R750" s="242" t="str">
        <f t="shared" si="139"/>
        <v>能力D_12_0019</v>
      </c>
      <c r="S750" s="242" t="str">
        <f t="shared" si="140"/>
        <v>条件D_12_0011</v>
      </c>
      <c r="T750" s="242" t="str">
        <f t="shared" si="141"/>
        <v>液晶 46V 型</v>
      </c>
      <c r="U750" s="242" t="str">
        <f t="shared" si="142"/>
        <v>-</v>
      </c>
    </row>
    <row r="751" spans="1:21">
      <c r="A751" s="261" t="s">
        <v>9995</v>
      </c>
      <c r="B751" s="262" t="s">
        <v>9996</v>
      </c>
      <c r="C751" s="262" t="s">
        <v>181</v>
      </c>
      <c r="D751" s="262" t="s">
        <v>10007</v>
      </c>
      <c r="E751" s="262" t="str">
        <f t="shared" si="144"/>
        <v>D-12-001液晶テレビ-液晶 47V 型</v>
      </c>
      <c r="F751" s="260">
        <v>744</v>
      </c>
      <c r="G751" s="263">
        <v>73</v>
      </c>
      <c r="H751" s="262" t="s">
        <v>9998</v>
      </c>
      <c r="I751" s="260"/>
      <c r="J751" s="261"/>
      <c r="K751" s="242" t="str">
        <f t="shared" si="133"/>
        <v>能力D_12_001</v>
      </c>
      <c r="L751" s="242" t="str">
        <f t="shared" si="134"/>
        <v>条件D_12_001</v>
      </c>
      <c r="M751" s="242" t="str">
        <f t="shared" si="135"/>
        <v>液晶テレビ-</v>
      </c>
      <c r="N751" s="242">
        <f t="shared" si="136"/>
        <v>10</v>
      </c>
      <c r="O751" s="242">
        <f t="shared" si="137"/>
        <v>0</v>
      </c>
      <c r="P751" s="242">
        <f t="shared" si="138"/>
        <v>0</v>
      </c>
      <c r="Q751" s="242">
        <f t="shared" si="143"/>
        <v>1</v>
      </c>
      <c r="R751" s="242" t="str">
        <f t="shared" si="139"/>
        <v>能力D_12_00110</v>
      </c>
      <c r="S751" s="242" t="str">
        <f t="shared" si="140"/>
        <v>条件D_12_0011</v>
      </c>
      <c r="T751" s="242" t="str">
        <f t="shared" si="141"/>
        <v>液晶 47V 型</v>
      </c>
      <c r="U751" s="242" t="str">
        <f t="shared" si="142"/>
        <v>-</v>
      </c>
    </row>
    <row r="752" spans="1:21">
      <c r="A752" s="261" t="s">
        <v>9995</v>
      </c>
      <c r="B752" s="262" t="s">
        <v>9996</v>
      </c>
      <c r="C752" s="262" t="s">
        <v>181</v>
      </c>
      <c r="D752" s="262" t="s">
        <v>10008</v>
      </c>
      <c r="E752" s="262" t="str">
        <f t="shared" si="144"/>
        <v>D-12-001液晶テレビ-液晶 50V・52V 型</v>
      </c>
      <c r="F752" s="260">
        <v>745</v>
      </c>
      <c r="G752" s="264" t="s">
        <v>10247</v>
      </c>
      <c r="H752" s="262" t="s">
        <v>9998</v>
      </c>
      <c r="I752" s="260"/>
      <c r="J752" s="261"/>
      <c r="K752" s="242" t="str">
        <f t="shared" si="133"/>
        <v>能力D_12_001</v>
      </c>
      <c r="L752" s="242" t="str">
        <f t="shared" si="134"/>
        <v>条件D_12_001</v>
      </c>
      <c r="M752" s="242" t="str">
        <f t="shared" si="135"/>
        <v>液晶テレビ-</v>
      </c>
      <c r="N752" s="242">
        <f t="shared" si="136"/>
        <v>11</v>
      </c>
      <c r="O752" s="242">
        <f t="shared" si="137"/>
        <v>0</v>
      </c>
      <c r="P752" s="242">
        <f t="shared" si="138"/>
        <v>0</v>
      </c>
      <c r="Q752" s="242">
        <f t="shared" si="143"/>
        <v>1</v>
      </c>
      <c r="R752" s="242" t="str">
        <f t="shared" si="139"/>
        <v>能力D_12_00111</v>
      </c>
      <c r="S752" s="242" t="str">
        <f t="shared" si="140"/>
        <v>条件D_12_0011</v>
      </c>
      <c r="T752" s="242" t="str">
        <f t="shared" si="141"/>
        <v>液晶 50V・52V 型</v>
      </c>
      <c r="U752" s="242" t="str">
        <f t="shared" si="142"/>
        <v>-</v>
      </c>
    </row>
    <row r="753" spans="1:21">
      <c r="A753" s="261" t="s">
        <v>9995</v>
      </c>
      <c r="B753" s="262" t="s">
        <v>9996</v>
      </c>
      <c r="C753" s="262" t="s">
        <v>181</v>
      </c>
      <c r="D753" s="262" t="s">
        <v>10009</v>
      </c>
      <c r="E753" s="262" t="str">
        <f t="shared" si="144"/>
        <v>D-12-001液晶テレビ-液晶 55V 型</v>
      </c>
      <c r="F753" s="260">
        <v>746</v>
      </c>
      <c r="G753" s="263">
        <v>81</v>
      </c>
      <c r="H753" s="262" t="s">
        <v>9998</v>
      </c>
      <c r="I753" s="260"/>
      <c r="J753" s="261"/>
      <c r="K753" s="242" t="str">
        <f t="shared" si="133"/>
        <v>能力D_12_001</v>
      </c>
      <c r="L753" s="242" t="str">
        <f t="shared" si="134"/>
        <v>条件D_12_001</v>
      </c>
      <c r="M753" s="242" t="str">
        <f t="shared" si="135"/>
        <v>液晶テレビ-</v>
      </c>
      <c r="N753" s="242">
        <f t="shared" si="136"/>
        <v>12</v>
      </c>
      <c r="O753" s="242">
        <f t="shared" si="137"/>
        <v>0</v>
      </c>
      <c r="P753" s="242">
        <f t="shared" si="138"/>
        <v>0</v>
      </c>
      <c r="Q753" s="242">
        <f t="shared" si="143"/>
        <v>1</v>
      </c>
      <c r="R753" s="242" t="str">
        <f t="shared" si="139"/>
        <v>能力D_12_00112</v>
      </c>
      <c r="S753" s="242" t="str">
        <f t="shared" si="140"/>
        <v>条件D_12_0011</v>
      </c>
      <c r="T753" s="242" t="str">
        <f t="shared" si="141"/>
        <v>液晶 55V 型</v>
      </c>
      <c r="U753" s="242" t="str">
        <f t="shared" si="142"/>
        <v>-</v>
      </c>
    </row>
    <row r="754" spans="1:21">
      <c r="A754" s="261" t="s">
        <v>9995</v>
      </c>
      <c r="B754" s="262" t="s">
        <v>9996</v>
      </c>
      <c r="C754" s="262" t="s">
        <v>181</v>
      </c>
      <c r="D754" s="262" t="s">
        <v>10010</v>
      </c>
      <c r="E754" s="262" t="str">
        <f t="shared" si="144"/>
        <v>D-12-001液晶テレビ-液晶 58V 型以上</v>
      </c>
      <c r="F754" s="260">
        <v>747</v>
      </c>
      <c r="G754" s="263">
        <v>98</v>
      </c>
      <c r="H754" s="262" t="s">
        <v>9998</v>
      </c>
      <c r="I754" s="260"/>
      <c r="J754" s="261"/>
      <c r="K754" s="242" t="str">
        <f t="shared" si="133"/>
        <v>能力D_12_001</v>
      </c>
      <c r="L754" s="242" t="str">
        <f t="shared" si="134"/>
        <v>条件D_12_001</v>
      </c>
      <c r="M754" s="242" t="str">
        <f t="shared" si="135"/>
        <v>液晶テレビ-</v>
      </c>
      <c r="N754" s="242">
        <f t="shared" si="136"/>
        <v>13</v>
      </c>
      <c r="O754" s="242">
        <f t="shared" si="137"/>
        <v>0</v>
      </c>
      <c r="P754" s="242">
        <f t="shared" si="138"/>
        <v>0</v>
      </c>
      <c r="Q754" s="242">
        <f t="shared" si="143"/>
        <v>1</v>
      </c>
      <c r="R754" s="242" t="str">
        <f t="shared" si="139"/>
        <v>能力D_12_00113</v>
      </c>
      <c r="S754" s="242" t="str">
        <f t="shared" si="140"/>
        <v>条件D_12_0011</v>
      </c>
      <c r="T754" s="242" t="str">
        <f t="shared" si="141"/>
        <v>液晶 58V 型以上</v>
      </c>
      <c r="U754" s="242" t="str">
        <f t="shared" si="142"/>
        <v>-</v>
      </c>
    </row>
    <row r="755" spans="1:21">
      <c r="A755" s="261" t="s">
        <v>10011</v>
      </c>
      <c r="B755" s="262" t="s">
        <v>10012</v>
      </c>
      <c r="C755" s="262" t="s">
        <v>181</v>
      </c>
      <c r="D755" s="262" t="s">
        <v>181</v>
      </c>
      <c r="E755" s="262" t="str">
        <f t="shared" si="144"/>
        <v>D-13-001洗濯乾燥機--</v>
      </c>
      <c r="F755" s="260">
        <v>748</v>
      </c>
      <c r="G755" s="263">
        <v>0.57999999999999996</v>
      </c>
      <c r="H755" s="262" t="s">
        <v>10013</v>
      </c>
      <c r="I755" s="260"/>
      <c r="J755" s="261"/>
      <c r="K755" s="242" t="str">
        <f t="shared" si="133"/>
        <v>能力D_13_001</v>
      </c>
      <c r="L755" s="242" t="str">
        <f t="shared" si="134"/>
        <v>条件D_13_001</v>
      </c>
      <c r="M755" s="242" t="str">
        <f t="shared" si="135"/>
        <v>洗濯乾燥機-</v>
      </c>
      <c r="N755" s="242">
        <f t="shared" si="136"/>
        <v>1</v>
      </c>
      <c r="O755" s="242">
        <f t="shared" si="137"/>
        <v>1</v>
      </c>
      <c r="P755" s="242">
        <f t="shared" si="138"/>
        <v>1</v>
      </c>
      <c r="Q755" s="242">
        <f t="shared" si="143"/>
        <v>1</v>
      </c>
      <c r="R755" s="242" t="str">
        <f t="shared" si="139"/>
        <v>能力D_13_0011</v>
      </c>
      <c r="S755" s="242" t="str">
        <f t="shared" si="140"/>
        <v>条件D_13_0011</v>
      </c>
      <c r="T755" s="242" t="str">
        <f t="shared" si="141"/>
        <v>-</v>
      </c>
      <c r="U755" s="242" t="str">
        <f t="shared" si="142"/>
        <v>-</v>
      </c>
    </row>
    <row r="756" spans="1:21">
      <c r="A756" s="261" t="s">
        <v>10014</v>
      </c>
      <c r="B756" s="262" t="s">
        <v>10015</v>
      </c>
      <c r="C756" s="262" t="s">
        <v>181</v>
      </c>
      <c r="D756" s="262" t="s">
        <v>181</v>
      </c>
      <c r="E756" s="262" t="str">
        <f t="shared" si="144"/>
        <v>D-14-001電気便座--</v>
      </c>
      <c r="F756" s="260">
        <v>749</v>
      </c>
      <c r="G756" s="263">
        <v>58</v>
      </c>
      <c r="H756" s="262" t="s">
        <v>10016</v>
      </c>
      <c r="I756" s="260"/>
      <c r="J756" s="261"/>
      <c r="K756" s="242" t="str">
        <f t="shared" si="133"/>
        <v>能力D_14_001</v>
      </c>
      <c r="L756" s="242" t="str">
        <f t="shared" si="134"/>
        <v>条件D_14_001</v>
      </c>
      <c r="M756" s="242" t="str">
        <f t="shared" si="135"/>
        <v>電気便座-</v>
      </c>
      <c r="N756" s="242">
        <f t="shared" si="136"/>
        <v>1</v>
      </c>
      <c r="O756" s="242">
        <f t="shared" si="137"/>
        <v>1</v>
      </c>
      <c r="P756" s="242">
        <f t="shared" si="138"/>
        <v>1</v>
      </c>
      <c r="Q756" s="242">
        <f t="shared" si="143"/>
        <v>1</v>
      </c>
      <c r="R756" s="242" t="str">
        <f t="shared" si="139"/>
        <v>能力D_14_0011</v>
      </c>
      <c r="S756" s="242" t="str">
        <f t="shared" si="140"/>
        <v>条件D_14_0011</v>
      </c>
      <c r="T756" s="242" t="str">
        <f t="shared" si="141"/>
        <v>-</v>
      </c>
      <c r="U756" s="242" t="str">
        <f t="shared" si="142"/>
        <v>-</v>
      </c>
    </row>
    <row r="757" spans="1:21">
      <c r="A757" s="261" t="s">
        <v>4880</v>
      </c>
      <c r="B757" s="262" t="s">
        <v>4122</v>
      </c>
      <c r="C757" s="262" t="s">
        <v>7373</v>
      </c>
      <c r="D757" s="262" t="s">
        <v>181</v>
      </c>
      <c r="E757" s="262" t="str">
        <f t="shared" si="144"/>
        <v>D-15-001窓ガラス（家庭用）Low-E複層ガラス(LE3+A12+FL3)
新築用-</v>
      </c>
      <c r="F757" s="260">
        <v>750</v>
      </c>
      <c r="G757" s="263">
        <v>1.6</v>
      </c>
      <c r="H757" s="262" t="s">
        <v>4095</v>
      </c>
      <c r="I757" s="260"/>
      <c r="J757" s="261"/>
      <c r="K757" s="242" t="str">
        <f t="shared" si="133"/>
        <v>能力D_15_001</v>
      </c>
      <c r="L757" s="242" t="str">
        <f t="shared" si="134"/>
        <v>条件D_15_001</v>
      </c>
      <c r="M757" s="242" t="str">
        <f t="shared" si="135"/>
        <v>窓ガラス（家庭用）Low-E複層ガラス(LE3+A12+FL3)
新築用</v>
      </c>
      <c r="N757" s="242">
        <f t="shared" si="136"/>
        <v>1</v>
      </c>
      <c r="O757" s="242">
        <f t="shared" si="137"/>
        <v>1</v>
      </c>
      <c r="P757" s="242">
        <f t="shared" si="138"/>
        <v>1</v>
      </c>
      <c r="Q757" s="242">
        <f t="shared" si="143"/>
        <v>1</v>
      </c>
      <c r="R757" s="242" t="str">
        <f t="shared" si="139"/>
        <v>能力D_15_0011</v>
      </c>
      <c r="S757" s="242" t="str">
        <f t="shared" si="140"/>
        <v>条件D_15_0011</v>
      </c>
      <c r="T757" s="242" t="str">
        <f t="shared" si="141"/>
        <v>-</v>
      </c>
      <c r="U757" s="242" t="str">
        <f t="shared" si="142"/>
        <v>Low-E複層ガラス(LE3+A12+FL3)
新築用</v>
      </c>
    </row>
    <row r="758" spans="1:21">
      <c r="A758" s="261" t="s">
        <v>4880</v>
      </c>
      <c r="B758" s="262" t="s">
        <v>4122</v>
      </c>
      <c r="C758" s="262" t="s">
        <v>10170</v>
      </c>
      <c r="D758" s="262" t="s">
        <v>181</v>
      </c>
      <c r="E758" s="262" t="str">
        <f t="shared" si="144"/>
        <v>D-15-001窓ガラス（家庭用）Low-E三層ガラス(LE3+Ar11+FL3+Ar11+LE3)
新築用
-</v>
      </c>
      <c r="F758" s="260">
        <v>751</v>
      </c>
      <c r="G758" s="264" t="s">
        <v>10248</v>
      </c>
      <c r="H758" s="262" t="s">
        <v>4095</v>
      </c>
      <c r="I758" s="260"/>
      <c r="J758" s="261"/>
      <c r="K758" s="242" t="str">
        <f t="shared" si="133"/>
        <v>能力D_15_001</v>
      </c>
      <c r="L758" s="242" t="str">
        <f t="shared" si="134"/>
        <v>条件D_15_001</v>
      </c>
      <c r="M758" s="242" t="str">
        <f t="shared" si="135"/>
        <v xml:space="preserve">窓ガラス（家庭用）Low-E三層ガラス(LE3+Ar11+FL3+Ar11+LE3)
新築用
</v>
      </c>
      <c r="N758" s="242">
        <f t="shared" si="136"/>
        <v>1</v>
      </c>
      <c r="O758" s="242">
        <f t="shared" si="137"/>
        <v>1</v>
      </c>
      <c r="P758" s="242">
        <f t="shared" si="138"/>
        <v>0</v>
      </c>
      <c r="Q758" s="242">
        <f t="shared" si="143"/>
        <v>2</v>
      </c>
      <c r="R758" s="242" t="str">
        <f t="shared" si="139"/>
        <v>能力D_15_0011</v>
      </c>
      <c r="S758" s="242" t="str">
        <f t="shared" si="140"/>
        <v>条件D_15_0012</v>
      </c>
      <c r="T758" s="242" t="str">
        <f t="shared" si="141"/>
        <v>-</v>
      </c>
      <c r="U758" s="242" t="str">
        <f t="shared" si="142"/>
        <v xml:space="preserve">Low-E三層ガラス(LE3+Ar11+FL3+Ar11+LE3)
新築用
</v>
      </c>
    </row>
    <row r="759" spans="1:21">
      <c r="A759" s="261" t="s">
        <v>4880</v>
      </c>
      <c r="B759" s="262" t="s">
        <v>4122</v>
      </c>
      <c r="C759" s="262" t="s">
        <v>10172</v>
      </c>
      <c r="D759" s="262" t="s">
        <v>181</v>
      </c>
      <c r="E759" s="262" t="str">
        <f t="shared" si="144"/>
        <v>D-15-001窓ガラス（家庭用）真空Low-E複層ガラス(LE3+Ar9+FL3+V0.2+LE3)
新築用
-</v>
      </c>
      <c r="F759" s="260">
        <v>752</v>
      </c>
      <c r="G759" s="263">
        <v>0.74</v>
      </c>
      <c r="H759" s="262" t="s">
        <v>4095</v>
      </c>
      <c r="I759" s="260"/>
      <c r="J759" s="261"/>
      <c r="K759" s="242" t="str">
        <f t="shared" si="133"/>
        <v>能力D_15_001</v>
      </c>
      <c r="L759" s="242" t="str">
        <f t="shared" si="134"/>
        <v>条件D_15_001</v>
      </c>
      <c r="M759" s="242" t="str">
        <f t="shared" si="135"/>
        <v xml:space="preserve">窓ガラス（家庭用）真空Low-E複層ガラス(LE3+Ar9+FL3+V0.2+LE3)
新築用
</v>
      </c>
      <c r="N759" s="242">
        <f t="shared" si="136"/>
        <v>1</v>
      </c>
      <c r="O759" s="242">
        <f t="shared" si="137"/>
        <v>1</v>
      </c>
      <c r="P759" s="242">
        <f t="shared" si="138"/>
        <v>0</v>
      </c>
      <c r="Q759" s="242">
        <f t="shared" si="143"/>
        <v>3</v>
      </c>
      <c r="R759" s="242" t="str">
        <f t="shared" si="139"/>
        <v>能力D_15_0011</v>
      </c>
      <c r="S759" s="242" t="str">
        <f t="shared" si="140"/>
        <v>条件D_15_0013</v>
      </c>
      <c r="T759" s="242" t="str">
        <f t="shared" si="141"/>
        <v>-</v>
      </c>
      <c r="U759" s="242" t="str">
        <f t="shared" si="142"/>
        <v xml:space="preserve">真空Low-E複層ガラス(LE3+Ar9+FL3+V0.2+LE3)
新築用
</v>
      </c>
    </row>
    <row r="760" spans="1:21">
      <c r="A760" s="261" t="s">
        <v>4880</v>
      </c>
      <c r="B760" s="262" t="s">
        <v>4122</v>
      </c>
      <c r="C760" s="262" t="s">
        <v>10173</v>
      </c>
      <c r="D760" s="262" t="s">
        <v>181</v>
      </c>
      <c r="E760" s="262" t="str">
        <f t="shared" si="144"/>
        <v>D-15-001窓ガラス（家庭用）アタッチメント付きLow-E複層ガラス(LE3+Ar6+FL3（アタッチメント付き）)
リフォーム用
-</v>
      </c>
      <c r="F760" s="260">
        <v>753</v>
      </c>
      <c r="G760" s="264" t="s">
        <v>10249</v>
      </c>
      <c r="H760" s="262" t="s">
        <v>4095</v>
      </c>
      <c r="I760" s="260"/>
      <c r="J760" s="261"/>
      <c r="K760" s="242" t="str">
        <f t="shared" si="133"/>
        <v>能力D_15_001</v>
      </c>
      <c r="L760" s="242" t="str">
        <f t="shared" si="134"/>
        <v>条件D_15_001</v>
      </c>
      <c r="M760" s="242" t="str">
        <f t="shared" si="135"/>
        <v xml:space="preserve">窓ガラス（家庭用）アタッチメント付きLow-E複層ガラス(LE3+Ar6+FL3（アタッチメント付き）)
リフォーム用
</v>
      </c>
      <c r="N760" s="242">
        <f t="shared" si="136"/>
        <v>1</v>
      </c>
      <c r="O760" s="242">
        <f t="shared" si="137"/>
        <v>1</v>
      </c>
      <c r="P760" s="242">
        <f t="shared" si="138"/>
        <v>0</v>
      </c>
      <c r="Q760" s="242">
        <f t="shared" si="143"/>
        <v>4</v>
      </c>
      <c r="R760" s="242" t="str">
        <f t="shared" si="139"/>
        <v>能力D_15_0011</v>
      </c>
      <c r="S760" s="242" t="str">
        <f t="shared" si="140"/>
        <v>条件D_15_0014</v>
      </c>
      <c r="T760" s="242" t="str">
        <f t="shared" si="141"/>
        <v>-</v>
      </c>
      <c r="U760" s="242" t="str">
        <f t="shared" si="142"/>
        <v xml:space="preserve">アタッチメント付きLow-E複層ガラス(LE3+Ar6+FL3（アタッチメント付き）)
リフォーム用
</v>
      </c>
    </row>
    <row r="761" spans="1:21">
      <c r="A761" s="261" t="s">
        <v>4880</v>
      </c>
      <c r="B761" s="262" t="s">
        <v>4122</v>
      </c>
      <c r="C761" s="262" t="s">
        <v>10175</v>
      </c>
      <c r="D761" s="262" t="s">
        <v>181</v>
      </c>
      <c r="E761" s="262" t="str">
        <f t="shared" si="144"/>
        <v>D-15-001窓ガラス（家庭用）真空ガラス（LE3＋V0.2+FL3）
リフォーム用
-</v>
      </c>
      <c r="F761" s="260">
        <v>754</v>
      </c>
      <c r="G761" s="264" t="s">
        <v>10250</v>
      </c>
      <c r="H761" s="262" t="s">
        <v>4095</v>
      </c>
      <c r="I761" s="260"/>
      <c r="J761" s="261"/>
      <c r="K761" s="242" t="str">
        <f t="shared" si="133"/>
        <v>能力D_15_001</v>
      </c>
      <c r="L761" s="242" t="str">
        <f t="shared" si="134"/>
        <v>条件D_15_001</v>
      </c>
      <c r="M761" s="242" t="str">
        <f t="shared" si="135"/>
        <v xml:space="preserve">窓ガラス（家庭用）真空ガラス（LE3＋V0.2+FL3）
リフォーム用
</v>
      </c>
      <c r="N761" s="242">
        <f t="shared" si="136"/>
        <v>1</v>
      </c>
      <c r="O761" s="242">
        <f t="shared" si="137"/>
        <v>1</v>
      </c>
      <c r="P761" s="242">
        <f t="shared" si="138"/>
        <v>0</v>
      </c>
      <c r="Q761" s="242">
        <f t="shared" si="143"/>
        <v>5</v>
      </c>
      <c r="R761" s="242" t="str">
        <f t="shared" si="139"/>
        <v>能力D_15_0011</v>
      </c>
      <c r="S761" s="242" t="str">
        <f t="shared" si="140"/>
        <v>条件D_15_0015</v>
      </c>
      <c r="T761" s="242" t="str">
        <f t="shared" si="141"/>
        <v>-</v>
      </c>
      <c r="U761" s="242" t="str">
        <f t="shared" si="142"/>
        <v xml:space="preserve">真空ガラス（LE3＋V0.2+FL3）
リフォーム用
</v>
      </c>
    </row>
    <row r="762" spans="1:21">
      <c r="A762" s="261" t="s">
        <v>4880</v>
      </c>
      <c r="B762" s="262" t="s">
        <v>4122</v>
      </c>
      <c r="C762" s="262" t="s">
        <v>10176</v>
      </c>
      <c r="D762" s="262" t="s">
        <v>181</v>
      </c>
      <c r="E762" s="262" t="str">
        <f t="shared" si="144"/>
        <v>D-15-001窓ガラス（家庭用）現場施工型後付けLow-E複層ガラス(FL6+A12+LE5)
リフォーム用
-</v>
      </c>
      <c r="F762" s="260">
        <v>755</v>
      </c>
      <c r="G762" s="263">
        <v>1.6</v>
      </c>
      <c r="H762" s="262" t="s">
        <v>4095</v>
      </c>
      <c r="I762" s="260"/>
      <c r="J762" s="261"/>
      <c r="K762" s="242" t="str">
        <f t="shared" si="133"/>
        <v>能力D_15_001</v>
      </c>
      <c r="L762" s="242" t="str">
        <f t="shared" si="134"/>
        <v>条件D_15_001</v>
      </c>
      <c r="M762" s="242" t="str">
        <f t="shared" si="135"/>
        <v xml:space="preserve">窓ガラス（家庭用）現場施工型後付けLow-E複層ガラス(FL6+A12+LE5)
リフォーム用
</v>
      </c>
      <c r="N762" s="242">
        <f t="shared" si="136"/>
        <v>1</v>
      </c>
      <c r="O762" s="242">
        <f t="shared" si="137"/>
        <v>1</v>
      </c>
      <c r="P762" s="242">
        <f t="shared" si="138"/>
        <v>0</v>
      </c>
      <c r="Q762" s="242">
        <f t="shared" si="143"/>
        <v>6</v>
      </c>
      <c r="R762" s="242" t="str">
        <f t="shared" si="139"/>
        <v>能力D_15_0011</v>
      </c>
      <c r="S762" s="242" t="str">
        <f t="shared" si="140"/>
        <v>条件D_15_0016</v>
      </c>
      <c r="T762" s="242" t="str">
        <f t="shared" si="141"/>
        <v>-</v>
      </c>
      <c r="U762" s="242" t="str">
        <f t="shared" si="142"/>
        <v xml:space="preserve">現場施工型後付けLow-E複層ガラス(FL6+A12+LE5)
リフォーム用
</v>
      </c>
    </row>
    <row r="763" spans="1:21">
      <c r="A763" s="261" t="s">
        <v>4880</v>
      </c>
      <c r="B763" s="262" t="s">
        <v>4122</v>
      </c>
      <c r="C763" s="262" t="s">
        <v>10177</v>
      </c>
      <c r="D763" s="262" t="s">
        <v>181</v>
      </c>
      <c r="E763" s="262" t="str">
        <f t="shared" si="144"/>
        <v>D-15-001窓ガラス（家庭用）薄型Low-E複層ガラス(LE3+Kr4+FL3)
リフォーム用
-</v>
      </c>
      <c r="F763" s="260">
        <v>756</v>
      </c>
      <c r="G763" s="263">
        <v>1.9</v>
      </c>
      <c r="H763" s="262" t="s">
        <v>4095</v>
      </c>
      <c r="I763" s="260"/>
      <c r="J763" s="261"/>
      <c r="K763" s="242" t="str">
        <f t="shared" si="133"/>
        <v>能力D_15_001</v>
      </c>
      <c r="L763" s="242" t="str">
        <f t="shared" si="134"/>
        <v>条件D_15_001</v>
      </c>
      <c r="M763" s="242" t="str">
        <f t="shared" si="135"/>
        <v xml:space="preserve">窓ガラス（家庭用）薄型Low-E複層ガラス(LE3+Kr4+FL3)
リフォーム用
</v>
      </c>
      <c r="N763" s="242">
        <f t="shared" si="136"/>
        <v>1</v>
      </c>
      <c r="O763" s="242">
        <f t="shared" si="137"/>
        <v>1</v>
      </c>
      <c r="P763" s="242">
        <f t="shared" si="138"/>
        <v>0</v>
      </c>
      <c r="Q763" s="242">
        <f t="shared" si="143"/>
        <v>7</v>
      </c>
      <c r="R763" s="242" t="str">
        <f t="shared" si="139"/>
        <v>能力D_15_0011</v>
      </c>
      <c r="S763" s="242" t="str">
        <f t="shared" si="140"/>
        <v>条件D_15_0017</v>
      </c>
      <c r="T763" s="242" t="str">
        <f t="shared" si="141"/>
        <v>-</v>
      </c>
      <c r="U763" s="242" t="str">
        <f t="shared" si="142"/>
        <v xml:space="preserve">薄型Low-E複層ガラス(LE3+Kr4+FL3)
リフォーム用
</v>
      </c>
    </row>
    <row r="764" spans="1:21">
      <c r="A764" s="261" t="s">
        <v>6959</v>
      </c>
      <c r="B764" s="262" t="s">
        <v>5092</v>
      </c>
      <c r="C764" s="262" t="s">
        <v>10251</v>
      </c>
      <c r="D764" s="262" t="s">
        <v>181</v>
      </c>
      <c r="E764" s="262" t="str">
        <f t="shared" si="144"/>
        <v>D-15-002窓Low-E複層ガラス・樹脂サッシ・引き違い
-</v>
      </c>
      <c r="F764" s="260">
        <v>757</v>
      </c>
      <c r="G764" s="263">
        <v>1.46</v>
      </c>
      <c r="H764" s="262" t="s">
        <v>4095</v>
      </c>
      <c r="I764" s="260"/>
      <c r="J764" s="261"/>
      <c r="K764" s="242" t="str">
        <f t="shared" si="133"/>
        <v>能力D_15_002</v>
      </c>
      <c r="L764" s="242" t="str">
        <f t="shared" si="134"/>
        <v>条件D_15_002</v>
      </c>
      <c r="M764" s="242" t="str">
        <f t="shared" si="135"/>
        <v xml:space="preserve">窓Low-E複層ガラス・樹脂サッシ・引き違い
</v>
      </c>
      <c r="N764" s="242">
        <f t="shared" si="136"/>
        <v>1</v>
      </c>
      <c r="O764" s="242">
        <f t="shared" si="137"/>
        <v>1</v>
      </c>
      <c r="P764" s="242">
        <f t="shared" si="138"/>
        <v>1</v>
      </c>
      <c r="Q764" s="242">
        <f t="shared" si="143"/>
        <v>1</v>
      </c>
      <c r="R764" s="242" t="str">
        <f t="shared" si="139"/>
        <v>能力D_15_0021</v>
      </c>
      <c r="S764" s="242" t="str">
        <f t="shared" si="140"/>
        <v>条件D_15_0021</v>
      </c>
      <c r="T764" s="242" t="str">
        <f t="shared" si="141"/>
        <v>-</v>
      </c>
      <c r="U764" s="242" t="str">
        <f t="shared" si="142"/>
        <v xml:space="preserve">Low-E複層ガラス・樹脂サッシ・引き違い
</v>
      </c>
    </row>
    <row r="765" spans="1:21">
      <c r="A765" s="261" t="s">
        <v>6959</v>
      </c>
      <c r="B765" s="262" t="s">
        <v>5092</v>
      </c>
      <c r="C765" s="262" t="s">
        <v>10252</v>
      </c>
      <c r="D765" s="262" t="s">
        <v>181</v>
      </c>
      <c r="E765" s="262" t="str">
        <f t="shared" si="144"/>
        <v>D-15-002窓Low-E複層ガラス・樹脂サッシ・縦すべり出し
-</v>
      </c>
      <c r="F765" s="260">
        <v>758</v>
      </c>
      <c r="G765" s="264" t="s">
        <v>10253</v>
      </c>
      <c r="H765" s="262" t="s">
        <v>4095</v>
      </c>
      <c r="I765" s="260"/>
      <c r="J765" s="261"/>
      <c r="K765" s="242" t="str">
        <f t="shared" si="133"/>
        <v>能力D_15_002</v>
      </c>
      <c r="L765" s="242" t="str">
        <f t="shared" si="134"/>
        <v>条件D_15_002</v>
      </c>
      <c r="M765" s="242" t="str">
        <f t="shared" si="135"/>
        <v xml:space="preserve">窓Low-E複層ガラス・樹脂サッシ・縦すべり出し
</v>
      </c>
      <c r="N765" s="242">
        <f t="shared" si="136"/>
        <v>1</v>
      </c>
      <c r="O765" s="242">
        <f t="shared" si="137"/>
        <v>1</v>
      </c>
      <c r="P765" s="242">
        <f t="shared" si="138"/>
        <v>0</v>
      </c>
      <c r="Q765" s="242">
        <f t="shared" si="143"/>
        <v>2</v>
      </c>
      <c r="R765" s="242" t="str">
        <f t="shared" si="139"/>
        <v>能力D_15_0021</v>
      </c>
      <c r="S765" s="242" t="str">
        <f t="shared" si="140"/>
        <v>条件D_15_0022</v>
      </c>
      <c r="T765" s="242" t="str">
        <f t="shared" si="141"/>
        <v>-</v>
      </c>
      <c r="U765" s="242" t="str">
        <f t="shared" si="142"/>
        <v xml:space="preserve">Low-E複層ガラス・樹脂サッシ・縦すべり出し
</v>
      </c>
    </row>
    <row r="766" spans="1:21">
      <c r="A766" s="261" t="s">
        <v>6959</v>
      </c>
      <c r="B766" s="262" t="s">
        <v>5092</v>
      </c>
      <c r="C766" s="262" t="s">
        <v>10254</v>
      </c>
      <c r="D766" s="262" t="s">
        <v>181</v>
      </c>
      <c r="E766" s="262" t="str">
        <f t="shared" si="144"/>
        <v>D-15-002窓Low-E複層ガラス・樹脂サッシ・FIX
-</v>
      </c>
      <c r="F766" s="260">
        <v>759</v>
      </c>
      <c r="G766" s="264" t="s">
        <v>10253</v>
      </c>
      <c r="H766" s="262" t="s">
        <v>4095</v>
      </c>
      <c r="I766" s="260"/>
      <c r="J766" s="261"/>
      <c r="K766" s="242" t="str">
        <f t="shared" si="133"/>
        <v>能力D_15_002</v>
      </c>
      <c r="L766" s="242" t="str">
        <f t="shared" si="134"/>
        <v>条件D_15_002</v>
      </c>
      <c r="M766" s="242" t="str">
        <f t="shared" si="135"/>
        <v xml:space="preserve">窓Low-E複層ガラス・樹脂サッシ・FIX
</v>
      </c>
      <c r="N766" s="242">
        <f t="shared" si="136"/>
        <v>1</v>
      </c>
      <c r="O766" s="242">
        <f t="shared" si="137"/>
        <v>1</v>
      </c>
      <c r="P766" s="242">
        <f t="shared" si="138"/>
        <v>0</v>
      </c>
      <c r="Q766" s="242">
        <f t="shared" si="143"/>
        <v>3</v>
      </c>
      <c r="R766" s="242" t="str">
        <f t="shared" si="139"/>
        <v>能力D_15_0021</v>
      </c>
      <c r="S766" s="242" t="str">
        <f t="shared" si="140"/>
        <v>条件D_15_0023</v>
      </c>
      <c r="T766" s="242" t="str">
        <f t="shared" si="141"/>
        <v>-</v>
      </c>
      <c r="U766" s="242" t="str">
        <f t="shared" si="142"/>
        <v xml:space="preserve">Low-E複層ガラス・樹脂サッシ・FIX
</v>
      </c>
    </row>
    <row r="767" spans="1:21">
      <c r="A767" s="261" t="s">
        <v>6959</v>
      </c>
      <c r="B767" s="262" t="s">
        <v>5092</v>
      </c>
      <c r="C767" s="262" t="s">
        <v>10255</v>
      </c>
      <c r="D767" s="262" t="s">
        <v>181</v>
      </c>
      <c r="E767" s="262" t="str">
        <f t="shared" si="144"/>
        <v>D-15-002窓Low-E複層ガラス・アルミ樹脂複合サッシ・引き違い
-</v>
      </c>
      <c r="F767" s="260">
        <v>760</v>
      </c>
      <c r="G767" s="264" t="s">
        <v>10256</v>
      </c>
      <c r="H767" s="262" t="s">
        <v>4095</v>
      </c>
      <c r="I767" s="260"/>
      <c r="J767" s="261"/>
      <c r="K767" s="242" t="str">
        <f t="shared" si="133"/>
        <v>能力D_15_002</v>
      </c>
      <c r="L767" s="242" t="str">
        <f t="shared" si="134"/>
        <v>条件D_15_002</v>
      </c>
      <c r="M767" s="242" t="str">
        <f t="shared" si="135"/>
        <v xml:space="preserve">窓Low-E複層ガラス・アルミ樹脂複合サッシ・引き違い
</v>
      </c>
      <c r="N767" s="242">
        <f t="shared" si="136"/>
        <v>1</v>
      </c>
      <c r="O767" s="242">
        <f t="shared" si="137"/>
        <v>1</v>
      </c>
      <c r="P767" s="242">
        <f t="shared" si="138"/>
        <v>0</v>
      </c>
      <c r="Q767" s="242">
        <f t="shared" si="143"/>
        <v>4</v>
      </c>
      <c r="R767" s="242" t="str">
        <f t="shared" si="139"/>
        <v>能力D_15_0021</v>
      </c>
      <c r="S767" s="242" t="str">
        <f t="shared" si="140"/>
        <v>条件D_15_0024</v>
      </c>
      <c r="T767" s="242" t="str">
        <f t="shared" si="141"/>
        <v>-</v>
      </c>
      <c r="U767" s="242" t="str">
        <f t="shared" si="142"/>
        <v xml:space="preserve">Low-E複層ガラス・アルミ樹脂複合サッシ・引き違い
</v>
      </c>
    </row>
    <row r="768" spans="1:21">
      <c r="A768" s="261" t="s">
        <v>6959</v>
      </c>
      <c r="B768" s="262" t="s">
        <v>5092</v>
      </c>
      <c r="C768" s="262" t="s">
        <v>10257</v>
      </c>
      <c r="D768" s="262" t="s">
        <v>181</v>
      </c>
      <c r="E768" s="262" t="str">
        <f t="shared" si="144"/>
        <v>D-15-002窓Low-E複層ガラス・アルミ樹脂複合サッシ・縦すべり出し
-</v>
      </c>
      <c r="F768" s="260">
        <v>761</v>
      </c>
      <c r="G768" s="263">
        <v>1.52</v>
      </c>
      <c r="H768" s="262" t="s">
        <v>4095</v>
      </c>
      <c r="I768" s="260"/>
      <c r="J768" s="261"/>
      <c r="K768" s="242" t="str">
        <f t="shared" si="133"/>
        <v>能力D_15_002</v>
      </c>
      <c r="L768" s="242" t="str">
        <f t="shared" si="134"/>
        <v>条件D_15_002</v>
      </c>
      <c r="M768" s="242" t="str">
        <f t="shared" si="135"/>
        <v xml:space="preserve">窓Low-E複層ガラス・アルミ樹脂複合サッシ・縦すべり出し
</v>
      </c>
      <c r="N768" s="242">
        <f t="shared" si="136"/>
        <v>1</v>
      </c>
      <c r="O768" s="242">
        <f t="shared" si="137"/>
        <v>1</v>
      </c>
      <c r="P768" s="242">
        <f t="shared" si="138"/>
        <v>0</v>
      </c>
      <c r="Q768" s="242">
        <f t="shared" si="143"/>
        <v>5</v>
      </c>
      <c r="R768" s="242" t="str">
        <f t="shared" si="139"/>
        <v>能力D_15_0021</v>
      </c>
      <c r="S768" s="242" t="str">
        <f t="shared" si="140"/>
        <v>条件D_15_0025</v>
      </c>
      <c r="T768" s="242" t="str">
        <f t="shared" si="141"/>
        <v>-</v>
      </c>
      <c r="U768" s="242" t="str">
        <f t="shared" si="142"/>
        <v xml:space="preserve">Low-E複層ガラス・アルミ樹脂複合サッシ・縦すべり出し
</v>
      </c>
    </row>
    <row r="769" spans="1:21">
      <c r="A769" s="261" t="s">
        <v>6959</v>
      </c>
      <c r="B769" s="262" t="s">
        <v>5092</v>
      </c>
      <c r="C769" s="262" t="s">
        <v>10258</v>
      </c>
      <c r="D769" s="262" t="s">
        <v>181</v>
      </c>
      <c r="E769" s="262" t="str">
        <f t="shared" si="144"/>
        <v>D-15-002窓Low-E複層ガラス・アルミ樹脂複合サッシ・FIX
-</v>
      </c>
      <c r="F769" s="260">
        <v>762</v>
      </c>
      <c r="G769" s="263">
        <v>1.52</v>
      </c>
      <c r="H769" s="262" t="s">
        <v>4095</v>
      </c>
      <c r="I769" s="260"/>
      <c r="J769" s="261"/>
      <c r="K769" s="242" t="str">
        <f t="shared" si="133"/>
        <v>能力D_15_002</v>
      </c>
      <c r="L769" s="242" t="str">
        <f t="shared" si="134"/>
        <v>条件D_15_002</v>
      </c>
      <c r="M769" s="242" t="str">
        <f t="shared" si="135"/>
        <v xml:space="preserve">窓Low-E複層ガラス・アルミ樹脂複合サッシ・FIX
</v>
      </c>
      <c r="N769" s="242">
        <f t="shared" si="136"/>
        <v>1</v>
      </c>
      <c r="O769" s="242">
        <f t="shared" si="137"/>
        <v>1</v>
      </c>
      <c r="P769" s="242">
        <f t="shared" si="138"/>
        <v>0</v>
      </c>
      <c r="Q769" s="242">
        <f t="shared" si="143"/>
        <v>6</v>
      </c>
      <c r="R769" s="242" t="str">
        <f t="shared" si="139"/>
        <v>能力D_15_0021</v>
      </c>
      <c r="S769" s="242" t="str">
        <f t="shared" si="140"/>
        <v>条件D_15_0026</v>
      </c>
      <c r="T769" s="242" t="str">
        <f t="shared" si="141"/>
        <v>-</v>
      </c>
      <c r="U769" s="242" t="str">
        <f t="shared" si="142"/>
        <v xml:space="preserve">Low-E複層ガラス・アルミ樹脂複合サッシ・FIX
</v>
      </c>
    </row>
    <row r="770" spans="1:21">
      <c r="A770" s="261" t="s">
        <v>6959</v>
      </c>
      <c r="B770" s="262" t="s">
        <v>5092</v>
      </c>
      <c r="C770" s="262" t="s">
        <v>10259</v>
      </c>
      <c r="D770" s="262" t="s">
        <v>181</v>
      </c>
      <c r="E770" s="262" t="str">
        <f t="shared" si="144"/>
        <v>D-15-002窓Low-E複層(三層)ガラス・樹脂サッシ・引き違い
-</v>
      </c>
      <c r="F770" s="260">
        <v>763</v>
      </c>
      <c r="G770" s="263">
        <v>1.06</v>
      </c>
      <c r="H770" s="262" t="s">
        <v>4095</v>
      </c>
      <c r="I770" s="260"/>
      <c r="J770" s="261"/>
      <c r="K770" s="242" t="str">
        <f t="shared" si="133"/>
        <v>能力D_15_002</v>
      </c>
      <c r="L770" s="242" t="str">
        <f t="shared" si="134"/>
        <v>条件D_15_002</v>
      </c>
      <c r="M770" s="242" t="str">
        <f t="shared" si="135"/>
        <v xml:space="preserve">窓Low-E複層(三層)ガラス・樹脂サッシ・引き違い
</v>
      </c>
      <c r="N770" s="242">
        <f t="shared" si="136"/>
        <v>1</v>
      </c>
      <c r="O770" s="242">
        <f t="shared" si="137"/>
        <v>1</v>
      </c>
      <c r="P770" s="242">
        <f t="shared" si="138"/>
        <v>0</v>
      </c>
      <c r="Q770" s="242">
        <f t="shared" si="143"/>
        <v>7</v>
      </c>
      <c r="R770" s="242" t="str">
        <f t="shared" si="139"/>
        <v>能力D_15_0021</v>
      </c>
      <c r="S770" s="242" t="str">
        <f t="shared" si="140"/>
        <v>条件D_15_0027</v>
      </c>
      <c r="T770" s="242" t="str">
        <f t="shared" si="141"/>
        <v>-</v>
      </c>
      <c r="U770" s="242" t="str">
        <f t="shared" si="142"/>
        <v xml:space="preserve">Low-E複層(三層)ガラス・樹脂サッシ・引き違い
</v>
      </c>
    </row>
    <row r="771" spans="1:21">
      <c r="A771" s="261" t="s">
        <v>6959</v>
      </c>
      <c r="B771" s="262" t="s">
        <v>5092</v>
      </c>
      <c r="C771" s="262" t="s">
        <v>10260</v>
      </c>
      <c r="D771" s="262" t="s">
        <v>181</v>
      </c>
      <c r="E771" s="262" t="str">
        <f t="shared" si="144"/>
        <v>D-15-002窓Low-E複層(三層)ガラス・樹脂サッシ・縦すべり出し
-</v>
      </c>
      <c r="F771" s="260">
        <v>764</v>
      </c>
      <c r="G771" s="263">
        <v>0.79</v>
      </c>
      <c r="H771" s="262" t="s">
        <v>4095</v>
      </c>
      <c r="I771" s="260"/>
      <c r="J771" s="261"/>
      <c r="K771" s="242" t="str">
        <f t="shared" ref="K771:K803" si="145">"能力"&amp;SUBSTITUTE(A771,"-","_")</f>
        <v>能力D_15_002</v>
      </c>
      <c r="L771" s="242" t="str">
        <f t="shared" ref="L771:L803" si="146">"条件"&amp;SUBSTITUTE(A771,"-","_")</f>
        <v>条件D_15_002</v>
      </c>
      <c r="M771" s="242" t="str">
        <f t="shared" ref="M771:M803" si="147">B771&amp;C771</f>
        <v xml:space="preserve">窓Low-E複層(三層)ガラス・樹脂サッシ・縦すべり出し
</v>
      </c>
      <c r="N771" s="242">
        <f t="shared" ref="N771:N803" si="148">IF(M770=M771,N770+1,1)</f>
        <v>1</v>
      </c>
      <c r="O771" s="242">
        <f t="shared" ref="O771:O803" si="149">IF(M771=M770,0,1)</f>
        <v>1</v>
      </c>
      <c r="P771" s="242">
        <f t="shared" ref="P771:P803" si="150">IF(B771=B770,0,1)</f>
        <v>0</v>
      </c>
      <c r="Q771" s="242">
        <f t="shared" si="143"/>
        <v>8</v>
      </c>
      <c r="R771" s="242" t="str">
        <f t="shared" ref="R771:R803" si="151">K771&amp;N771</f>
        <v>能力D_15_0021</v>
      </c>
      <c r="S771" s="242" t="str">
        <f t="shared" ref="S771:S803" si="152">L771&amp;Q771</f>
        <v>条件D_15_0028</v>
      </c>
      <c r="T771" s="242" t="str">
        <f t="shared" ref="T771:T803" si="153">D771</f>
        <v>-</v>
      </c>
      <c r="U771" s="242" t="str">
        <f t="shared" ref="U771:U803" si="154">C771</f>
        <v xml:space="preserve">Low-E複層(三層)ガラス・樹脂サッシ・縦すべり出し
</v>
      </c>
    </row>
    <row r="772" spans="1:21">
      <c r="A772" s="261" t="s">
        <v>6959</v>
      </c>
      <c r="B772" s="262" t="s">
        <v>5092</v>
      </c>
      <c r="C772" s="262" t="s">
        <v>10261</v>
      </c>
      <c r="D772" s="262" t="s">
        <v>181</v>
      </c>
      <c r="E772" s="262" t="str">
        <f t="shared" si="144"/>
        <v>D-15-002窓Low-E複層(三層)ガラス・樹脂サッシ・FIX
-</v>
      </c>
      <c r="F772" s="260">
        <v>765</v>
      </c>
      <c r="G772" s="263">
        <v>0.75</v>
      </c>
      <c r="H772" s="262" t="s">
        <v>4095</v>
      </c>
      <c r="I772" s="260"/>
      <c r="J772" s="261"/>
      <c r="K772" s="242" t="str">
        <f t="shared" si="145"/>
        <v>能力D_15_002</v>
      </c>
      <c r="L772" s="242" t="str">
        <f t="shared" si="146"/>
        <v>条件D_15_002</v>
      </c>
      <c r="M772" s="242" t="str">
        <f t="shared" si="147"/>
        <v xml:space="preserve">窓Low-E複層(三層)ガラス・樹脂サッシ・FIX
</v>
      </c>
      <c r="N772" s="242">
        <f t="shared" si="148"/>
        <v>1</v>
      </c>
      <c r="O772" s="242">
        <f t="shared" si="149"/>
        <v>1</v>
      </c>
      <c r="P772" s="242">
        <f t="shared" si="150"/>
        <v>0</v>
      </c>
      <c r="Q772" s="242">
        <f t="shared" ref="Q772:Q803" si="155">IF(P772=1,1,Q771+O772)</f>
        <v>9</v>
      </c>
      <c r="R772" s="242" t="str">
        <f t="shared" si="151"/>
        <v>能力D_15_0021</v>
      </c>
      <c r="S772" s="242" t="str">
        <f t="shared" si="152"/>
        <v>条件D_15_0029</v>
      </c>
      <c r="T772" s="242" t="str">
        <f t="shared" si="153"/>
        <v>-</v>
      </c>
      <c r="U772" s="242" t="str">
        <f t="shared" si="154"/>
        <v xml:space="preserve">Low-E複層(三層)ガラス・樹脂サッシ・FIX
</v>
      </c>
    </row>
    <row r="773" spans="1:21">
      <c r="A773" s="261" t="s">
        <v>6959</v>
      </c>
      <c r="B773" s="262" t="s">
        <v>5092</v>
      </c>
      <c r="C773" s="262" t="s">
        <v>10262</v>
      </c>
      <c r="D773" s="262" t="s">
        <v>181</v>
      </c>
      <c r="E773" s="262" t="str">
        <f t="shared" si="144"/>
        <v>D-15-002窓Low-E複層(三層)ガラス・アルミ樹脂複合サッシ・引き違い
-</v>
      </c>
      <c r="F773" s="260">
        <v>766</v>
      </c>
      <c r="G773" s="263">
        <v>1.22</v>
      </c>
      <c r="H773" s="262" t="s">
        <v>4095</v>
      </c>
      <c r="I773" s="260"/>
      <c r="J773" s="261"/>
      <c r="K773" s="242" t="str">
        <f t="shared" si="145"/>
        <v>能力D_15_002</v>
      </c>
      <c r="L773" s="242" t="str">
        <f t="shared" si="146"/>
        <v>条件D_15_002</v>
      </c>
      <c r="M773" s="242" t="str">
        <f t="shared" si="147"/>
        <v xml:space="preserve">窓Low-E複層(三層)ガラス・アルミ樹脂複合サッシ・引き違い
</v>
      </c>
      <c r="N773" s="242">
        <f t="shared" si="148"/>
        <v>1</v>
      </c>
      <c r="O773" s="242">
        <f t="shared" si="149"/>
        <v>1</v>
      </c>
      <c r="P773" s="242">
        <f t="shared" si="150"/>
        <v>0</v>
      </c>
      <c r="Q773" s="242">
        <f t="shared" si="155"/>
        <v>10</v>
      </c>
      <c r="R773" s="242" t="str">
        <f t="shared" si="151"/>
        <v>能力D_15_0021</v>
      </c>
      <c r="S773" s="242" t="str">
        <f t="shared" si="152"/>
        <v>条件D_15_00210</v>
      </c>
      <c r="T773" s="242" t="str">
        <f t="shared" si="153"/>
        <v>-</v>
      </c>
      <c r="U773" s="242" t="str">
        <f t="shared" si="154"/>
        <v xml:space="preserve">Low-E複層(三層)ガラス・アルミ樹脂複合サッシ・引き違い
</v>
      </c>
    </row>
    <row r="774" spans="1:21">
      <c r="A774" s="261" t="s">
        <v>6959</v>
      </c>
      <c r="B774" s="262" t="s">
        <v>5092</v>
      </c>
      <c r="C774" s="262" t="s">
        <v>10263</v>
      </c>
      <c r="D774" s="262" t="s">
        <v>181</v>
      </c>
      <c r="E774" s="262" t="str">
        <f t="shared" si="144"/>
        <v>D-15-002窓Low-E複層(三層)ガラス・アルミ樹脂複合サッシ・縦すべり出し
-</v>
      </c>
      <c r="F774" s="260">
        <v>767</v>
      </c>
      <c r="G774" s="263">
        <v>1.03</v>
      </c>
      <c r="H774" s="262" t="s">
        <v>4095</v>
      </c>
      <c r="I774" s="260"/>
      <c r="J774" s="261"/>
      <c r="K774" s="242" t="str">
        <f t="shared" si="145"/>
        <v>能力D_15_002</v>
      </c>
      <c r="L774" s="242" t="str">
        <f t="shared" si="146"/>
        <v>条件D_15_002</v>
      </c>
      <c r="M774" s="242" t="str">
        <f t="shared" si="147"/>
        <v xml:space="preserve">窓Low-E複層(三層)ガラス・アルミ樹脂複合サッシ・縦すべり出し
</v>
      </c>
      <c r="N774" s="242">
        <f t="shared" si="148"/>
        <v>1</v>
      </c>
      <c r="O774" s="242">
        <f t="shared" si="149"/>
        <v>1</v>
      </c>
      <c r="P774" s="242">
        <f t="shared" si="150"/>
        <v>0</v>
      </c>
      <c r="Q774" s="242">
        <f t="shared" si="155"/>
        <v>11</v>
      </c>
      <c r="R774" s="242" t="str">
        <f t="shared" si="151"/>
        <v>能力D_15_0021</v>
      </c>
      <c r="S774" s="242" t="str">
        <f t="shared" si="152"/>
        <v>条件D_15_00211</v>
      </c>
      <c r="T774" s="242" t="str">
        <f t="shared" si="153"/>
        <v>-</v>
      </c>
      <c r="U774" s="242" t="str">
        <f t="shared" si="154"/>
        <v xml:space="preserve">Low-E複層(三層)ガラス・アルミ樹脂複合サッシ・縦すべり出し
</v>
      </c>
    </row>
    <row r="775" spans="1:21">
      <c r="A775" s="261" t="s">
        <v>6959</v>
      </c>
      <c r="B775" s="262" t="s">
        <v>5092</v>
      </c>
      <c r="C775" s="262" t="s">
        <v>10264</v>
      </c>
      <c r="D775" s="262" t="s">
        <v>181</v>
      </c>
      <c r="E775" s="262" t="str">
        <f t="shared" si="144"/>
        <v>D-15-002窓Low-E複層(三層)ガラス・アルミ樹脂複合サッシ・FIX
-</v>
      </c>
      <c r="F775" s="260">
        <v>768</v>
      </c>
      <c r="G775" s="263">
        <v>1.03</v>
      </c>
      <c r="H775" s="262" t="s">
        <v>4095</v>
      </c>
      <c r="I775" s="260"/>
      <c r="J775" s="261"/>
      <c r="K775" s="242" t="str">
        <f t="shared" si="145"/>
        <v>能力D_15_002</v>
      </c>
      <c r="L775" s="242" t="str">
        <f t="shared" si="146"/>
        <v>条件D_15_002</v>
      </c>
      <c r="M775" s="242" t="str">
        <f t="shared" si="147"/>
        <v xml:space="preserve">窓Low-E複層(三層)ガラス・アルミ樹脂複合サッシ・FIX
</v>
      </c>
      <c r="N775" s="242">
        <f t="shared" si="148"/>
        <v>1</v>
      </c>
      <c r="O775" s="242">
        <f t="shared" si="149"/>
        <v>1</v>
      </c>
      <c r="P775" s="242">
        <f t="shared" si="150"/>
        <v>0</v>
      </c>
      <c r="Q775" s="242">
        <f t="shared" si="155"/>
        <v>12</v>
      </c>
      <c r="R775" s="242" t="str">
        <f t="shared" si="151"/>
        <v>能力D_15_0021</v>
      </c>
      <c r="S775" s="242" t="str">
        <f t="shared" si="152"/>
        <v>条件D_15_00212</v>
      </c>
      <c r="T775" s="242" t="str">
        <f t="shared" si="153"/>
        <v>-</v>
      </c>
      <c r="U775" s="242" t="str">
        <f t="shared" si="154"/>
        <v xml:space="preserve">Low-E複層(三層)ガラス・アルミ樹脂複合サッシ・FIX
</v>
      </c>
    </row>
    <row r="776" spans="1:21">
      <c r="A776" s="261" t="s">
        <v>6959</v>
      </c>
      <c r="B776" s="262" t="s">
        <v>5092</v>
      </c>
      <c r="C776" s="262" t="s">
        <v>10265</v>
      </c>
      <c r="D776" s="262" t="s">
        <v>181</v>
      </c>
      <c r="E776" s="262" t="str">
        <f t="shared" si="144"/>
        <v>D-15-002窓真空ガラス・樹脂サッシ・引き違い
※右記の水準は、一般社団法人リビングアメニティ協会が提供する、窓の断熱性能プログラム「WindEye」を用いて算出
-</v>
      </c>
      <c r="F776" s="260">
        <v>769</v>
      </c>
      <c r="G776" s="263">
        <v>1.38</v>
      </c>
      <c r="H776" s="262" t="s">
        <v>4095</v>
      </c>
      <c r="I776" s="260"/>
      <c r="J776" s="261"/>
      <c r="K776" s="242" t="str">
        <f t="shared" si="145"/>
        <v>能力D_15_002</v>
      </c>
      <c r="L776" s="242" t="str">
        <f t="shared" si="146"/>
        <v>条件D_15_002</v>
      </c>
      <c r="M776" s="242" t="str">
        <f t="shared" si="147"/>
        <v xml:space="preserve">窓真空ガラス・樹脂サッシ・引き違い
※右記の水準は、一般社団法人リビングアメニティ協会が提供する、窓の断熱性能プログラム「WindEye」を用いて算出
</v>
      </c>
      <c r="N776" s="242">
        <f t="shared" si="148"/>
        <v>1</v>
      </c>
      <c r="O776" s="242">
        <f t="shared" si="149"/>
        <v>1</v>
      </c>
      <c r="P776" s="242">
        <f t="shared" si="150"/>
        <v>0</v>
      </c>
      <c r="Q776" s="242">
        <f t="shared" si="155"/>
        <v>13</v>
      </c>
      <c r="R776" s="242" t="str">
        <f t="shared" si="151"/>
        <v>能力D_15_0021</v>
      </c>
      <c r="S776" s="242" t="str">
        <f t="shared" si="152"/>
        <v>条件D_15_00213</v>
      </c>
      <c r="T776" s="242" t="str">
        <f t="shared" si="153"/>
        <v>-</v>
      </c>
      <c r="U776" s="242" t="str">
        <f t="shared" si="154"/>
        <v xml:space="preserve">真空ガラス・樹脂サッシ・引き違い
※右記の水準は、一般社団法人リビングアメニティ協会が提供する、窓の断熱性能プログラム「WindEye」を用いて算出
</v>
      </c>
    </row>
    <row r="777" spans="1:21">
      <c r="A777" s="261" t="s">
        <v>6959</v>
      </c>
      <c r="B777" s="262" t="s">
        <v>5092</v>
      </c>
      <c r="C777" s="262" t="s">
        <v>10266</v>
      </c>
      <c r="D777" s="262" t="s">
        <v>181</v>
      </c>
      <c r="E777" s="262" t="str">
        <f t="shared" si="144"/>
        <v>D-15-002窓真空ガラス・樹脂サッシ・縦すべり出し
※右記の水準は、一般社団法人リビングアメニティ協会が提供する、窓の断熱性能プログラム「WindEye」を用いて算出
-</v>
      </c>
      <c r="F777" s="260">
        <v>770</v>
      </c>
      <c r="G777" s="263">
        <v>1.19</v>
      </c>
      <c r="H777" s="262" t="s">
        <v>4095</v>
      </c>
      <c r="I777" s="260"/>
      <c r="J777" s="261"/>
      <c r="K777" s="242" t="str">
        <f t="shared" si="145"/>
        <v>能力D_15_002</v>
      </c>
      <c r="L777" s="242" t="str">
        <f t="shared" si="146"/>
        <v>条件D_15_002</v>
      </c>
      <c r="M777" s="242" t="str">
        <f t="shared" si="147"/>
        <v xml:space="preserve">窓真空ガラス・樹脂サッシ・縦すべり出し
※右記の水準は、一般社団法人リビングアメニティ協会が提供する、窓の断熱性能プログラム「WindEye」を用いて算出
</v>
      </c>
      <c r="N777" s="242">
        <f t="shared" si="148"/>
        <v>1</v>
      </c>
      <c r="O777" s="242">
        <f t="shared" si="149"/>
        <v>1</v>
      </c>
      <c r="P777" s="242">
        <f t="shared" si="150"/>
        <v>0</v>
      </c>
      <c r="Q777" s="242">
        <f t="shared" si="155"/>
        <v>14</v>
      </c>
      <c r="R777" s="242" t="str">
        <f t="shared" si="151"/>
        <v>能力D_15_0021</v>
      </c>
      <c r="S777" s="242" t="str">
        <f t="shared" si="152"/>
        <v>条件D_15_00214</v>
      </c>
      <c r="T777" s="242" t="str">
        <f t="shared" si="153"/>
        <v>-</v>
      </c>
      <c r="U777" s="242" t="str">
        <f t="shared" si="154"/>
        <v xml:space="preserve">真空ガラス・樹脂サッシ・縦すべり出し
※右記の水準は、一般社団法人リビングアメニティ協会が提供する、窓の断熱性能プログラム「WindEye」を用いて算出
</v>
      </c>
    </row>
    <row r="778" spans="1:21">
      <c r="A778" s="261" t="s">
        <v>6959</v>
      </c>
      <c r="B778" s="262" t="s">
        <v>5092</v>
      </c>
      <c r="C778" s="262" t="s">
        <v>10267</v>
      </c>
      <c r="D778" s="262" t="s">
        <v>181</v>
      </c>
      <c r="E778" s="262" t="str">
        <f t="shared" si="144"/>
        <v>D-15-002窓真空ガラス・樹脂サッシ・FIX
※右記の水準は、一般社団法人リビングアメニティ協会が提供する、窓の断熱性能プログラム「WindEye」を用いて算出
-</v>
      </c>
      <c r="F778" s="260">
        <v>771</v>
      </c>
      <c r="G778" s="263">
        <v>1.0900000000000001</v>
      </c>
      <c r="H778" s="262" t="s">
        <v>4095</v>
      </c>
      <c r="I778" s="260"/>
      <c r="J778" s="261"/>
      <c r="K778" s="242" t="str">
        <f t="shared" si="145"/>
        <v>能力D_15_002</v>
      </c>
      <c r="L778" s="242" t="str">
        <f t="shared" si="146"/>
        <v>条件D_15_002</v>
      </c>
      <c r="M778" s="242" t="str">
        <f t="shared" si="147"/>
        <v xml:space="preserve">窓真空ガラス・樹脂サッシ・FIX
※右記の水準は、一般社団法人リビングアメニティ協会が提供する、窓の断熱性能プログラム「WindEye」を用いて算出
</v>
      </c>
      <c r="N778" s="242">
        <f t="shared" si="148"/>
        <v>1</v>
      </c>
      <c r="O778" s="242">
        <f t="shared" si="149"/>
        <v>1</v>
      </c>
      <c r="P778" s="242">
        <f t="shared" si="150"/>
        <v>0</v>
      </c>
      <c r="Q778" s="242">
        <f t="shared" si="155"/>
        <v>15</v>
      </c>
      <c r="R778" s="242" t="str">
        <f t="shared" si="151"/>
        <v>能力D_15_0021</v>
      </c>
      <c r="S778" s="242" t="str">
        <f t="shared" si="152"/>
        <v>条件D_15_00215</v>
      </c>
      <c r="T778" s="242" t="str">
        <f t="shared" si="153"/>
        <v>-</v>
      </c>
      <c r="U778" s="242" t="str">
        <f t="shared" si="154"/>
        <v xml:space="preserve">真空ガラス・樹脂サッシ・FIX
※右記の水準は、一般社団法人リビングアメニティ協会が提供する、窓の断熱性能プログラム「WindEye」を用いて算出
</v>
      </c>
    </row>
    <row r="779" spans="1:21">
      <c r="A779" s="261" t="s">
        <v>6959</v>
      </c>
      <c r="B779" s="262" t="s">
        <v>5092</v>
      </c>
      <c r="C779" s="262" t="s">
        <v>10268</v>
      </c>
      <c r="D779" s="262" t="s">
        <v>181</v>
      </c>
      <c r="E779" s="262" t="str">
        <f t="shared" si="144"/>
        <v>D-15-002窓真空ガラス・アルミ樹脂複合サッシ・引き違い
※右記の水準は、一般社団法人リビングアメニティ協会が提供する、窓の断熱性能プログラム「WindEye」を用いて算出
-</v>
      </c>
      <c r="F779" s="260">
        <v>772</v>
      </c>
      <c r="G779" s="263">
        <v>1.66</v>
      </c>
      <c r="H779" s="262" t="s">
        <v>4095</v>
      </c>
      <c r="I779" s="260"/>
      <c r="J779" s="261"/>
      <c r="K779" s="242" t="str">
        <f t="shared" si="145"/>
        <v>能力D_15_002</v>
      </c>
      <c r="L779" s="242" t="str">
        <f t="shared" si="146"/>
        <v>条件D_15_002</v>
      </c>
      <c r="M779" s="242" t="str">
        <f t="shared" si="147"/>
        <v xml:space="preserve">窓真空ガラス・アルミ樹脂複合サッシ・引き違い
※右記の水準は、一般社団法人リビングアメニティ協会が提供する、窓の断熱性能プログラム「WindEye」を用いて算出
</v>
      </c>
      <c r="N779" s="242">
        <f t="shared" si="148"/>
        <v>1</v>
      </c>
      <c r="O779" s="242">
        <f t="shared" si="149"/>
        <v>1</v>
      </c>
      <c r="P779" s="242">
        <f t="shared" si="150"/>
        <v>0</v>
      </c>
      <c r="Q779" s="242">
        <f t="shared" si="155"/>
        <v>16</v>
      </c>
      <c r="R779" s="242" t="str">
        <f t="shared" si="151"/>
        <v>能力D_15_0021</v>
      </c>
      <c r="S779" s="242" t="str">
        <f t="shared" si="152"/>
        <v>条件D_15_00216</v>
      </c>
      <c r="T779" s="242" t="str">
        <f t="shared" si="153"/>
        <v>-</v>
      </c>
      <c r="U779" s="242" t="str">
        <f t="shared" si="154"/>
        <v xml:space="preserve">真空ガラス・アルミ樹脂複合サッシ・引き違い
※右記の水準は、一般社団法人リビングアメニティ協会が提供する、窓の断熱性能プログラム「WindEye」を用いて算出
</v>
      </c>
    </row>
    <row r="780" spans="1:21">
      <c r="A780" s="261" t="s">
        <v>6959</v>
      </c>
      <c r="B780" s="262" t="s">
        <v>5092</v>
      </c>
      <c r="C780" s="262" t="s">
        <v>10269</v>
      </c>
      <c r="D780" s="262" t="s">
        <v>181</v>
      </c>
      <c r="E780" s="262" t="str">
        <f t="shared" si="144"/>
        <v>D-15-002窓真空ガラス・アルミ樹脂複合サッシ・縦すべり出し
※右記の水準は、一般社団法人リビングアメニティ協会が提供する、窓の断熱性能プログラム「WindEye」を用いて算出
-</v>
      </c>
      <c r="F780" s="260">
        <v>773</v>
      </c>
      <c r="G780" s="263">
        <v>1.59</v>
      </c>
      <c r="H780" s="262" t="s">
        <v>4095</v>
      </c>
      <c r="I780" s="260"/>
      <c r="J780" s="261"/>
      <c r="K780" s="242" t="str">
        <f t="shared" si="145"/>
        <v>能力D_15_002</v>
      </c>
      <c r="L780" s="242" t="str">
        <f t="shared" si="146"/>
        <v>条件D_15_002</v>
      </c>
      <c r="M780" s="242" t="str">
        <f t="shared" si="147"/>
        <v xml:space="preserve">窓真空ガラス・アルミ樹脂複合サッシ・縦すべり出し
※右記の水準は、一般社団法人リビングアメニティ協会が提供する、窓の断熱性能プログラム「WindEye」を用いて算出
</v>
      </c>
      <c r="N780" s="242">
        <f t="shared" si="148"/>
        <v>1</v>
      </c>
      <c r="O780" s="242">
        <f t="shared" si="149"/>
        <v>1</v>
      </c>
      <c r="P780" s="242">
        <f t="shared" si="150"/>
        <v>0</v>
      </c>
      <c r="Q780" s="242">
        <f t="shared" si="155"/>
        <v>17</v>
      </c>
      <c r="R780" s="242" t="str">
        <f t="shared" si="151"/>
        <v>能力D_15_0021</v>
      </c>
      <c r="S780" s="242" t="str">
        <f t="shared" si="152"/>
        <v>条件D_15_00217</v>
      </c>
      <c r="T780" s="242" t="str">
        <f t="shared" si="153"/>
        <v>-</v>
      </c>
      <c r="U780" s="242" t="str">
        <f t="shared" si="154"/>
        <v xml:space="preserve">真空ガラス・アルミ樹脂複合サッシ・縦すべり出し
※右記の水準は、一般社団法人リビングアメニティ協会が提供する、窓の断熱性能プログラム「WindEye」を用いて算出
</v>
      </c>
    </row>
    <row r="781" spans="1:21">
      <c r="A781" s="261" t="s">
        <v>6959</v>
      </c>
      <c r="B781" s="262" t="s">
        <v>5092</v>
      </c>
      <c r="C781" s="262" t="s">
        <v>10270</v>
      </c>
      <c r="D781" s="262" t="s">
        <v>181</v>
      </c>
      <c r="E781" s="262" t="str">
        <f t="shared" si="144"/>
        <v>D-15-002窓真空ガラス・アルミ樹脂複合サッシ・FIX
※右記の水準は、一般社団法人リビングアメニティ協会が提供する、窓の断熱性能プログラム「WindEye」を用いて算出
-</v>
      </c>
      <c r="F781" s="260">
        <v>774</v>
      </c>
      <c r="G781" s="263">
        <v>1.32</v>
      </c>
      <c r="H781" s="262" t="s">
        <v>4095</v>
      </c>
      <c r="I781" s="260"/>
      <c r="J781" s="261"/>
      <c r="K781" s="242" t="str">
        <f t="shared" si="145"/>
        <v>能力D_15_002</v>
      </c>
      <c r="L781" s="242" t="str">
        <f t="shared" si="146"/>
        <v>条件D_15_002</v>
      </c>
      <c r="M781" s="242" t="str">
        <f t="shared" si="147"/>
        <v xml:space="preserve">窓真空ガラス・アルミ樹脂複合サッシ・FIX
※右記の水準は、一般社団法人リビングアメニティ協会が提供する、窓の断熱性能プログラム「WindEye」を用いて算出
</v>
      </c>
      <c r="N781" s="242">
        <f t="shared" si="148"/>
        <v>1</v>
      </c>
      <c r="O781" s="242">
        <f t="shared" si="149"/>
        <v>1</v>
      </c>
      <c r="P781" s="242">
        <f t="shared" si="150"/>
        <v>0</v>
      </c>
      <c r="Q781" s="242">
        <f t="shared" si="155"/>
        <v>18</v>
      </c>
      <c r="R781" s="242" t="str">
        <f t="shared" si="151"/>
        <v>能力D_15_0021</v>
      </c>
      <c r="S781" s="242" t="str">
        <f t="shared" si="152"/>
        <v>条件D_15_00218</v>
      </c>
      <c r="T781" s="242" t="str">
        <f t="shared" si="153"/>
        <v>-</v>
      </c>
      <c r="U781" s="242" t="str">
        <f t="shared" si="154"/>
        <v xml:space="preserve">真空ガラス・アルミ樹脂複合サッシ・FIX
※右記の水準は、一般社団法人リビングアメニティ協会が提供する、窓の断熱性能プログラム「WindEye」を用いて算出
</v>
      </c>
    </row>
    <row r="782" spans="1:21">
      <c r="A782" s="261" t="s">
        <v>10017</v>
      </c>
      <c r="B782" s="262" t="s">
        <v>10018</v>
      </c>
      <c r="C782" s="262" t="s">
        <v>181</v>
      </c>
      <c r="D782" s="262" t="s">
        <v>181</v>
      </c>
      <c r="E782" s="262" t="str">
        <f t="shared" si="144"/>
        <v>D-16-001断熱材(家庭用・押出法ポリスチレンフォーム)--</v>
      </c>
      <c r="F782" s="260">
        <v>775</v>
      </c>
      <c r="G782" s="263">
        <v>2.1999999999999999E-2</v>
      </c>
      <c r="H782" s="262" t="s">
        <v>9884</v>
      </c>
      <c r="I782" s="260"/>
      <c r="J782" s="261"/>
      <c r="K782" s="242" t="str">
        <f t="shared" si="145"/>
        <v>能力D_16_001</v>
      </c>
      <c r="L782" s="242" t="str">
        <f t="shared" si="146"/>
        <v>条件D_16_001</v>
      </c>
      <c r="M782" s="242" t="str">
        <f t="shared" si="147"/>
        <v>断熱材(家庭用・押出法ポリスチレンフォーム)-</v>
      </c>
      <c r="N782" s="242">
        <f t="shared" si="148"/>
        <v>1</v>
      </c>
      <c r="O782" s="242">
        <f t="shared" si="149"/>
        <v>1</v>
      </c>
      <c r="P782" s="242">
        <f t="shared" si="150"/>
        <v>1</v>
      </c>
      <c r="Q782" s="242">
        <f t="shared" si="155"/>
        <v>1</v>
      </c>
      <c r="R782" s="242" t="str">
        <f t="shared" si="151"/>
        <v>能力D_16_0011</v>
      </c>
      <c r="S782" s="242" t="str">
        <f t="shared" si="152"/>
        <v>条件D_16_0011</v>
      </c>
      <c r="T782" s="242" t="str">
        <f t="shared" si="153"/>
        <v>-</v>
      </c>
      <c r="U782" s="242" t="str">
        <f t="shared" si="154"/>
        <v>-</v>
      </c>
    </row>
    <row r="783" spans="1:21">
      <c r="A783" s="261" t="s">
        <v>10019</v>
      </c>
      <c r="B783" s="262" t="s">
        <v>10020</v>
      </c>
      <c r="C783" s="262" t="s">
        <v>10021</v>
      </c>
      <c r="D783" s="262" t="s">
        <v>181</v>
      </c>
      <c r="E783" s="262" t="str">
        <f t="shared" si="144"/>
        <v>D-16-002断熱材(家庭用・グラスウール)壁用
-</v>
      </c>
      <c r="F783" s="260">
        <v>776</v>
      </c>
      <c r="G783" s="263">
        <v>3.2000000000000001E-2</v>
      </c>
      <c r="H783" s="262" t="s">
        <v>9884</v>
      </c>
      <c r="I783" s="260"/>
      <c r="J783" s="261"/>
      <c r="K783" s="242" t="str">
        <f t="shared" si="145"/>
        <v>能力D_16_002</v>
      </c>
      <c r="L783" s="242" t="str">
        <f t="shared" si="146"/>
        <v>条件D_16_002</v>
      </c>
      <c r="M783" s="242" t="str">
        <f t="shared" si="147"/>
        <v xml:space="preserve">断熱材(家庭用・グラスウール)壁用
</v>
      </c>
      <c r="N783" s="242">
        <f t="shared" si="148"/>
        <v>1</v>
      </c>
      <c r="O783" s="242">
        <f t="shared" si="149"/>
        <v>1</v>
      </c>
      <c r="P783" s="242">
        <f t="shared" si="150"/>
        <v>1</v>
      </c>
      <c r="Q783" s="242">
        <f t="shared" si="155"/>
        <v>1</v>
      </c>
      <c r="R783" s="242" t="str">
        <f t="shared" si="151"/>
        <v>能力D_16_0021</v>
      </c>
      <c r="S783" s="242" t="str">
        <f t="shared" si="152"/>
        <v>条件D_16_0021</v>
      </c>
      <c r="T783" s="242" t="str">
        <f t="shared" si="153"/>
        <v>-</v>
      </c>
      <c r="U783" s="242" t="str">
        <f t="shared" si="154"/>
        <v xml:space="preserve">壁用
</v>
      </c>
    </row>
    <row r="784" spans="1:21">
      <c r="A784" s="261" t="s">
        <v>10019</v>
      </c>
      <c r="B784" s="262" t="s">
        <v>10020</v>
      </c>
      <c r="C784" s="262" t="s">
        <v>9888</v>
      </c>
      <c r="D784" s="262" t="s">
        <v>181</v>
      </c>
      <c r="E784" s="262" t="str">
        <f t="shared" si="144"/>
        <v>D-16-002断熱材(家庭用・グラスウール)天井用
-</v>
      </c>
      <c r="F784" s="260">
        <v>777</v>
      </c>
      <c r="G784" s="263">
        <v>3.4000000000000002E-2</v>
      </c>
      <c r="H784" s="262" t="s">
        <v>9884</v>
      </c>
      <c r="I784" s="260"/>
      <c r="J784" s="261"/>
      <c r="K784" s="242" t="str">
        <f t="shared" si="145"/>
        <v>能力D_16_002</v>
      </c>
      <c r="L784" s="242" t="str">
        <f t="shared" si="146"/>
        <v>条件D_16_002</v>
      </c>
      <c r="M784" s="242" t="str">
        <f t="shared" si="147"/>
        <v xml:space="preserve">断熱材(家庭用・グラスウール)天井用
</v>
      </c>
      <c r="N784" s="242">
        <f t="shared" si="148"/>
        <v>1</v>
      </c>
      <c r="O784" s="242">
        <f t="shared" si="149"/>
        <v>1</v>
      </c>
      <c r="P784" s="242">
        <f t="shared" si="150"/>
        <v>0</v>
      </c>
      <c r="Q784" s="242">
        <f t="shared" si="155"/>
        <v>2</v>
      </c>
      <c r="R784" s="242" t="str">
        <f t="shared" si="151"/>
        <v>能力D_16_0021</v>
      </c>
      <c r="S784" s="242" t="str">
        <f t="shared" si="152"/>
        <v>条件D_16_0022</v>
      </c>
      <c r="T784" s="242" t="str">
        <f t="shared" si="153"/>
        <v>-</v>
      </c>
      <c r="U784" s="242" t="str">
        <f t="shared" si="154"/>
        <v xml:space="preserve">天井用
</v>
      </c>
    </row>
    <row r="785" spans="1:21">
      <c r="A785" s="261" t="s">
        <v>10022</v>
      </c>
      <c r="B785" s="262" t="s">
        <v>10023</v>
      </c>
      <c r="C785" s="262" t="s">
        <v>181</v>
      </c>
      <c r="D785" s="262" t="s">
        <v>181</v>
      </c>
      <c r="E785" s="262" t="str">
        <f t="shared" si="144"/>
        <v>D-17-001HEMS（情報提供サービス・家電全般）--</v>
      </c>
      <c r="F785" s="260">
        <v>778</v>
      </c>
      <c r="G785" s="263" t="s">
        <v>10024</v>
      </c>
      <c r="H785" s="262" t="s">
        <v>10271</v>
      </c>
      <c r="I785" s="260"/>
      <c r="J785" s="261"/>
      <c r="K785" s="242" t="str">
        <f t="shared" si="145"/>
        <v>能力D_17_001</v>
      </c>
      <c r="L785" s="242" t="str">
        <f t="shared" si="146"/>
        <v>条件D_17_001</v>
      </c>
      <c r="M785" s="242" t="str">
        <f t="shared" si="147"/>
        <v>HEMS（情報提供サービス・家電全般）-</v>
      </c>
      <c r="N785" s="242">
        <f t="shared" si="148"/>
        <v>1</v>
      </c>
      <c r="O785" s="242">
        <f t="shared" si="149"/>
        <v>1</v>
      </c>
      <c r="P785" s="242">
        <f t="shared" si="150"/>
        <v>1</v>
      </c>
      <c r="Q785" s="242">
        <f t="shared" si="155"/>
        <v>1</v>
      </c>
      <c r="R785" s="242" t="str">
        <f t="shared" si="151"/>
        <v>能力D_17_0011</v>
      </c>
      <c r="S785" s="242" t="str">
        <f t="shared" si="152"/>
        <v>条件D_17_0011</v>
      </c>
      <c r="T785" s="242" t="str">
        <f t="shared" si="153"/>
        <v>-</v>
      </c>
      <c r="U785" s="242" t="str">
        <f t="shared" si="154"/>
        <v>-</v>
      </c>
    </row>
    <row r="786" spans="1:21">
      <c r="A786" s="261" t="s">
        <v>6967</v>
      </c>
      <c r="B786" s="262" t="s">
        <v>7044</v>
      </c>
      <c r="C786" s="262" t="s">
        <v>181</v>
      </c>
      <c r="D786" s="262" t="s">
        <v>2305</v>
      </c>
      <c r="E786" s="262" t="str">
        <f t="shared" si="144"/>
        <v>E-01-001固体酸化物形燃料電池（SOFC）設備-200kW以下</v>
      </c>
      <c r="F786" s="260">
        <v>779</v>
      </c>
      <c r="G786" s="263" t="s">
        <v>10272</v>
      </c>
      <c r="H786" s="262" t="s">
        <v>10025</v>
      </c>
      <c r="I786" s="260"/>
      <c r="J786" s="261"/>
      <c r="K786" s="242" t="str">
        <f t="shared" si="145"/>
        <v>能力E_01_001</v>
      </c>
      <c r="L786" s="242" t="str">
        <f t="shared" si="146"/>
        <v>条件E_01_001</v>
      </c>
      <c r="M786" s="242" t="str">
        <f t="shared" si="147"/>
        <v>固体酸化物形燃料電池（SOFC）設備-</v>
      </c>
      <c r="N786" s="242">
        <f t="shared" si="148"/>
        <v>1</v>
      </c>
      <c r="O786" s="242">
        <f t="shared" si="149"/>
        <v>1</v>
      </c>
      <c r="P786" s="242">
        <f t="shared" si="150"/>
        <v>1</v>
      </c>
      <c r="Q786" s="242">
        <f t="shared" si="155"/>
        <v>1</v>
      </c>
      <c r="R786" s="242" t="str">
        <f t="shared" si="151"/>
        <v>能力E_01_0011</v>
      </c>
      <c r="S786" s="242" t="str">
        <f t="shared" si="152"/>
        <v>条件E_01_0011</v>
      </c>
      <c r="T786" s="242" t="str">
        <f t="shared" si="153"/>
        <v>200kW以下</v>
      </c>
      <c r="U786" s="242" t="str">
        <f t="shared" si="154"/>
        <v>-</v>
      </c>
    </row>
    <row r="787" spans="1:21">
      <c r="A787" s="261" t="s">
        <v>6969</v>
      </c>
      <c r="B787" s="262" t="s">
        <v>10026</v>
      </c>
      <c r="C787" s="262" t="s">
        <v>181</v>
      </c>
      <c r="D787" s="262" t="s">
        <v>181</v>
      </c>
      <c r="E787" s="262" t="str">
        <f t="shared" si="144"/>
        <v>E-02-001太陽電池(シリコン系・単結晶)--</v>
      </c>
      <c r="F787" s="260">
        <v>780</v>
      </c>
      <c r="G787" s="263"/>
      <c r="H787" s="262"/>
      <c r="I787" s="260" t="s">
        <v>53</v>
      </c>
      <c r="J787" s="261" t="s">
        <v>10027</v>
      </c>
      <c r="K787" s="242" t="str">
        <f t="shared" si="145"/>
        <v>能力E_02_001</v>
      </c>
      <c r="L787" s="242" t="str">
        <f t="shared" si="146"/>
        <v>条件E_02_001</v>
      </c>
      <c r="M787" s="242" t="str">
        <f t="shared" si="147"/>
        <v>太陽電池(シリコン系・単結晶)-</v>
      </c>
      <c r="N787" s="242">
        <f t="shared" si="148"/>
        <v>1</v>
      </c>
      <c r="O787" s="242">
        <f t="shared" si="149"/>
        <v>1</v>
      </c>
      <c r="P787" s="242">
        <f t="shared" si="150"/>
        <v>1</v>
      </c>
      <c r="Q787" s="242">
        <f t="shared" si="155"/>
        <v>1</v>
      </c>
      <c r="R787" s="242" t="str">
        <f t="shared" si="151"/>
        <v>能力E_02_0011</v>
      </c>
      <c r="S787" s="242" t="str">
        <f t="shared" si="152"/>
        <v>条件E_02_0011</v>
      </c>
      <c r="T787" s="242" t="str">
        <f t="shared" si="153"/>
        <v>-</v>
      </c>
      <c r="U787" s="242" t="str">
        <f t="shared" si="154"/>
        <v>-</v>
      </c>
    </row>
    <row r="788" spans="1:21">
      <c r="A788" s="261" t="s">
        <v>10028</v>
      </c>
      <c r="B788" s="262" t="s">
        <v>10029</v>
      </c>
      <c r="C788" s="262" t="s">
        <v>181</v>
      </c>
      <c r="D788" s="262" t="s">
        <v>181</v>
      </c>
      <c r="E788" s="262" t="str">
        <f t="shared" si="144"/>
        <v>E-02-002太陽電池(シリコン系・多結晶)--</v>
      </c>
      <c r="F788" s="260">
        <v>781</v>
      </c>
      <c r="G788" s="263">
        <v>16.399999999999999</v>
      </c>
      <c r="H788" s="262" t="s">
        <v>10030</v>
      </c>
      <c r="I788" s="260"/>
      <c r="J788" s="261"/>
      <c r="K788" s="242" t="str">
        <f t="shared" si="145"/>
        <v>能力E_02_002</v>
      </c>
      <c r="L788" s="242" t="str">
        <f t="shared" si="146"/>
        <v>条件E_02_002</v>
      </c>
      <c r="M788" s="242" t="str">
        <f t="shared" si="147"/>
        <v>太陽電池(シリコン系・多結晶)-</v>
      </c>
      <c r="N788" s="242">
        <f t="shared" si="148"/>
        <v>1</v>
      </c>
      <c r="O788" s="242">
        <f t="shared" si="149"/>
        <v>1</v>
      </c>
      <c r="P788" s="242">
        <f t="shared" si="150"/>
        <v>1</v>
      </c>
      <c r="Q788" s="242">
        <f t="shared" si="155"/>
        <v>1</v>
      </c>
      <c r="R788" s="242" t="str">
        <f t="shared" si="151"/>
        <v>能力E_02_0021</v>
      </c>
      <c r="S788" s="242" t="str">
        <f t="shared" si="152"/>
        <v>条件E_02_0021</v>
      </c>
      <c r="T788" s="242" t="str">
        <f t="shared" si="153"/>
        <v>-</v>
      </c>
      <c r="U788" s="242" t="str">
        <f t="shared" si="154"/>
        <v>-</v>
      </c>
    </row>
    <row r="789" spans="1:21">
      <c r="A789" s="261" t="s">
        <v>10031</v>
      </c>
      <c r="B789" s="262" t="s">
        <v>10032</v>
      </c>
      <c r="C789" s="262" t="s">
        <v>181</v>
      </c>
      <c r="D789" s="262" t="s">
        <v>181</v>
      </c>
      <c r="E789" s="262" t="str">
        <f t="shared" si="144"/>
        <v>E-02-003太陽電池(化合物系)--</v>
      </c>
      <c r="F789" s="260">
        <v>782</v>
      </c>
      <c r="G789" s="263">
        <v>13.8</v>
      </c>
      <c r="H789" s="262" t="s">
        <v>10030</v>
      </c>
      <c r="I789" s="260"/>
      <c r="J789" s="261"/>
      <c r="K789" s="242" t="str">
        <f t="shared" si="145"/>
        <v>能力E_02_003</v>
      </c>
      <c r="L789" s="242" t="str">
        <f t="shared" si="146"/>
        <v>条件E_02_003</v>
      </c>
      <c r="M789" s="242" t="str">
        <f t="shared" si="147"/>
        <v>太陽電池(化合物系)-</v>
      </c>
      <c r="N789" s="242">
        <f t="shared" si="148"/>
        <v>1</v>
      </c>
      <c r="O789" s="242">
        <f t="shared" si="149"/>
        <v>1</v>
      </c>
      <c r="P789" s="242">
        <f t="shared" si="150"/>
        <v>1</v>
      </c>
      <c r="Q789" s="242">
        <f t="shared" si="155"/>
        <v>1</v>
      </c>
      <c r="R789" s="242" t="str">
        <f t="shared" si="151"/>
        <v>能力E_02_0031</v>
      </c>
      <c r="S789" s="242" t="str">
        <f t="shared" si="152"/>
        <v>条件E_02_0031</v>
      </c>
      <c r="T789" s="242" t="str">
        <f t="shared" si="153"/>
        <v>-</v>
      </c>
      <c r="U789" s="242" t="str">
        <f t="shared" si="154"/>
        <v>-</v>
      </c>
    </row>
    <row r="790" spans="1:21">
      <c r="A790" s="261" t="s">
        <v>10033</v>
      </c>
      <c r="B790" s="262" t="s">
        <v>10034</v>
      </c>
      <c r="C790" s="262" t="s">
        <v>181</v>
      </c>
      <c r="D790" s="262" t="s">
        <v>181</v>
      </c>
      <c r="E790" s="262" t="str">
        <f t="shared" si="144"/>
        <v>E-02-004太陽電池（薄膜シリコン）--</v>
      </c>
      <c r="F790" s="260">
        <v>783</v>
      </c>
      <c r="G790" s="263">
        <v>10.5</v>
      </c>
      <c r="H790" s="262" t="s">
        <v>10030</v>
      </c>
      <c r="I790" s="260"/>
      <c r="J790" s="261"/>
      <c r="K790" s="242" t="str">
        <f t="shared" si="145"/>
        <v>能力E_02_004</v>
      </c>
      <c r="L790" s="242" t="str">
        <f t="shared" si="146"/>
        <v>条件E_02_004</v>
      </c>
      <c r="M790" s="242" t="str">
        <f t="shared" si="147"/>
        <v>太陽電池（薄膜シリコン）-</v>
      </c>
      <c r="N790" s="242">
        <f t="shared" si="148"/>
        <v>1</v>
      </c>
      <c r="O790" s="242">
        <f t="shared" si="149"/>
        <v>1</v>
      </c>
      <c r="P790" s="242">
        <f t="shared" si="150"/>
        <v>1</v>
      </c>
      <c r="Q790" s="242">
        <f t="shared" si="155"/>
        <v>1</v>
      </c>
      <c r="R790" s="242" t="str">
        <f t="shared" si="151"/>
        <v>能力E_02_0041</v>
      </c>
      <c r="S790" s="242" t="str">
        <f t="shared" si="152"/>
        <v>条件E_02_0041</v>
      </c>
      <c r="T790" s="242" t="str">
        <f t="shared" si="153"/>
        <v>-</v>
      </c>
      <c r="U790" s="242" t="str">
        <f t="shared" si="154"/>
        <v>-</v>
      </c>
    </row>
    <row r="791" spans="1:21">
      <c r="A791" s="261" t="s">
        <v>10035</v>
      </c>
      <c r="B791" s="262" t="s">
        <v>10036</v>
      </c>
      <c r="C791" s="262" t="s">
        <v>181</v>
      </c>
      <c r="D791" s="262" t="s">
        <v>10273</v>
      </c>
      <c r="E791" s="262" t="str">
        <f t="shared" si="144"/>
        <v>E-02-005トランスレス方式パワーコンディショナ（太陽光発電用）-10kW未満</v>
      </c>
      <c r="F791" s="260">
        <v>784</v>
      </c>
      <c r="G791" s="264" t="s">
        <v>10274</v>
      </c>
      <c r="H791" s="262" t="s">
        <v>10037</v>
      </c>
      <c r="I791" s="260"/>
      <c r="J791" s="261"/>
      <c r="K791" s="242" t="str">
        <f t="shared" si="145"/>
        <v>能力E_02_005</v>
      </c>
      <c r="L791" s="242" t="str">
        <f t="shared" si="146"/>
        <v>条件E_02_005</v>
      </c>
      <c r="M791" s="242" t="str">
        <f t="shared" si="147"/>
        <v>トランスレス方式パワーコンディショナ（太陽光発電用）-</v>
      </c>
      <c r="N791" s="242">
        <f t="shared" si="148"/>
        <v>1</v>
      </c>
      <c r="O791" s="242">
        <f t="shared" si="149"/>
        <v>1</v>
      </c>
      <c r="P791" s="242">
        <f t="shared" si="150"/>
        <v>1</v>
      </c>
      <c r="Q791" s="242">
        <f t="shared" si="155"/>
        <v>1</v>
      </c>
      <c r="R791" s="242" t="str">
        <f t="shared" si="151"/>
        <v>能力E_02_0051</v>
      </c>
      <c r="S791" s="242" t="str">
        <f t="shared" si="152"/>
        <v>条件E_02_0051</v>
      </c>
      <c r="T791" s="242" t="str">
        <f t="shared" si="153"/>
        <v>10kW未満</v>
      </c>
      <c r="U791" s="242" t="str">
        <f t="shared" si="154"/>
        <v>-</v>
      </c>
    </row>
    <row r="792" spans="1:21">
      <c r="A792" s="261" t="s">
        <v>10035</v>
      </c>
      <c r="B792" s="262" t="s">
        <v>10036</v>
      </c>
      <c r="C792" s="262" t="s">
        <v>181</v>
      </c>
      <c r="D792" s="262" t="s">
        <v>10038</v>
      </c>
      <c r="E792" s="262" t="str">
        <f t="shared" si="144"/>
        <v>E-02-005トランスレス方式パワーコンディショナ（太陽光発電用）-10kW以上</v>
      </c>
      <c r="F792" s="260">
        <v>785</v>
      </c>
      <c r="G792" s="263">
        <v>98.4</v>
      </c>
      <c r="H792" s="262" t="s">
        <v>10037</v>
      </c>
      <c r="I792" s="260"/>
      <c r="J792" s="261"/>
      <c r="K792" s="242" t="str">
        <f t="shared" si="145"/>
        <v>能力E_02_005</v>
      </c>
      <c r="L792" s="242" t="str">
        <f t="shared" si="146"/>
        <v>条件E_02_005</v>
      </c>
      <c r="M792" s="242" t="str">
        <f t="shared" si="147"/>
        <v>トランスレス方式パワーコンディショナ（太陽光発電用）-</v>
      </c>
      <c r="N792" s="242">
        <f t="shared" si="148"/>
        <v>2</v>
      </c>
      <c r="O792" s="242">
        <f t="shared" si="149"/>
        <v>0</v>
      </c>
      <c r="P792" s="242">
        <f t="shared" si="150"/>
        <v>0</v>
      </c>
      <c r="Q792" s="242">
        <f t="shared" si="155"/>
        <v>1</v>
      </c>
      <c r="R792" s="242" t="str">
        <f t="shared" si="151"/>
        <v>能力E_02_0052</v>
      </c>
      <c r="S792" s="242" t="str">
        <f t="shared" si="152"/>
        <v>条件E_02_0051</v>
      </c>
      <c r="T792" s="242" t="str">
        <f t="shared" si="153"/>
        <v>10kW以上</v>
      </c>
      <c r="U792" s="242" t="str">
        <f t="shared" si="154"/>
        <v>-</v>
      </c>
    </row>
    <row r="793" spans="1:21">
      <c r="A793" s="261" t="s">
        <v>10039</v>
      </c>
      <c r="B793" s="262" t="s">
        <v>10040</v>
      </c>
      <c r="C793" s="262" t="s">
        <v>181</v>
      </c>
      <c r="D793" s="262" t="s">
        <v>181</v>
      </c>
      <c r="E793" s="262" t="str">
        <f t="shared" si="144"/>
        <v>E-02-006高周波変圧器絶縁方式パワーコンディショナ（太陽光発電用）--</v>
      </c>
      <c r="F793" s="260">
        <v>786</v>
      </c>
      <c r="G793" s="263">
        <v>96.5</v>
      </c>
      <c r="H793" s="262" t="s">
        <v>10037</v>
      </c>
      <c r="I793" s="260"/>
      <c r="J793" s="261"/>
      <c r="K793" s="242" t="str">
        <f t="shared" si="145"/>
        <v>能力E_02_006</v>
      </c>
      <c r="L793" s="242" t="str">
        <f t="shared" si="146"/>
        <v>条件E_02_006</v>
      </c>
      <c r="M793" s="242" t="str">
        <f t="shared" si="147"/>
        <v>高周波変圧器絶縁方式パワーコンディショナ（太陽光発電用）-</v>
      </c>
      <c r="N793" s="242">
        <f t="shared" si="148"/>
        <v>1</v>
      </c>
      <c r="O793" s="242">
        <f t="shared" si="149"/>
        <v>1</v>
      </c>
      <c r="P793" s="242">
        <f t="shared" si="150"/>
        <v>1</v>
      </c>
      <c r="Q793" s="242">
        <f t="shared" si="155"/>
        <v>1</v>
      </c>
      <c r="R793" s="242" t="str">
        <f t="shared" si="151"/>
        <v>能力E_02_0061</v>
      </c>
      <c r="S793" s="242" t="str">
        <f t="shared" si="152"/>
        <v>条件E_02_0061</v>
      </c>
      <c r="T793" s="242" t="str">
        <f t="shared" si="153"/>
        <v>-</v>
      </c>
      <c r="U793" s="242" t="str">
        <f t="shared" si="154"/>
        <v>-</v>
      </c>
    </row>
    <row r="794" spans="1:21">
      <c r="A794" s="261" t="s">
        <v>10041</v>
      </c>
      <c r="B794" s="262" t="s">
        <v>10042</v>
      </c>
      <c r="C794" s="262" t="s">
        <v>181</v>
      </c>
      <c r="D794" s="262" t="s">
        <v>1709</v>
      </c>
      <c r="E794" s="262" t="str">
        <f t="shared" si="144"/>
        <v>E-03-001プロペラ水車（小水力発電用）-200kW未満</v>
      </c>
      <c r="F794" s="260">
        <v>787</v>
      </c>
      <c r="G794" s="263" t="s">
        <v>10275</v>
      </c>
      <c r="H794" s="262" t="s">
        <v>5992</v>
      </c>
      <c r="I794" s="260"/>
      <c r="J794" s="261"/>
      <c r="K794" s="242" t="str">
        <f t="shared" si="145"/>
        <v>能力E_03_001</v>
      </c>
      <c r="L794" s="242" t="str">
        <f t="shared" si="146"/>
        <v>条件E_03_001</v>
      </c>
      <c r="M794" s="242" t="str">
        <f t="shared" si="147"/>
        <v>プロペラ水車（小水力発電用）-</v>
      </c>
      <c r="N794" s="242">
        <f t="shared" si="148"/>
        <v>1</v>
      </c>
      <c r="O794" s="242">
        <f t="shared" si="149"/>
        <v>1</v>
      </c>
      <c r="P794" s="242">
        <f t="shared" si="150"/>
        <v>1</v>
      </c>
      <c r="Q794" s="242">
        <f t="shared" si="155"/>
        <v>1</v>
      </c>
      <c r="R794" s="242" t="str">
        <f t="shared" si="151"/>
        <v>能力E_03_0011</v>
      </c>
      <c r="S794" s="242" t="str">
        <f t="shared" si="152"/>
        <v>条件E_03_0011</v>
      </c>
      <c r="T794" s="242" t="str">
        <f t="shared" si="153"/>
        <v>200kW未満</v>
      </c>
      <c r="U794" s="242" t="str">
        <f t="shared" si="154"/>
        <v>-</v>
      </c>
    </row>
    <row r="795" spans="1:21">
      <c r="A795" s="261" t="s">
        <v>10043</v>
      </c>
      <c r="B795" s="262" t="s">
        <v>10044</v>
      </c>
      <c r="C795" s="262" t="s">
        <v>181</v>
      </c>
      <c r="D795" s="262" t="s">
        <v>1709</v>
      </c>
      <c r="E795" s="262" t="str">
        <f t="shared" si="144"/>
        <v>E-03-002フランシス水車（小水力発電用）-200kW未満</v>
      </c>
      <c r="F795" s="260">
        <v>788</v>
      </c>
      <c r="G795" s="263" t="s">
        <v>10276</v>
      </c>
      <c r="H795" s="262" t="s">
        <v>5992</v>
      </c>
      <c r="I795" s="260"/>
      <c r="J795" s="261"/>
      <c r="K795" s="242" t="str">
        <f t="shared" si="145"/>
        <v>能力E_03_002</v>
      </c>
      <c r="L795" s="242" t="str">
        <f t="shared" si="146"/>
        <v>条件E_03_002</v>
      </c>
      <c r="M795" s="242" t="str">
        <f t="shared" si="147"/>
        <v>フランシス水車（小水力発電用）-</v>
      </c>
      <c r="N795" s="242">
        <f t="shared" si="148"/>
        <v>1</v>
      </c>
      <c r="O795" s="242">
        <f t="shared" si="149"/>
        <v>1</v>
      </c>
      <c r="P795" s="242">
        <f t="shared" si="150"/>
        <v>1</v>
      </c>
      <c r="Q795" s="242">
        <f t="shared" si="155"/>
        <v>1</v>
      </c>
      <c r="R795" s="242" t="str">
        <f t="shared" si="151"/>
        <v>能力E_03_0021</v>
      </c>
      <c r="S795" s="242" t="str">
        <f t="shared" si="152"/>
        <v>条件E_03_0021</v>
      </c>
      <c r="T795" s="242" t="str">
        <f t="shared" si="153"/>
        <v>200kW未満</v>
      </c>
      <c r="U795" s="242" t="str">
        <f t="shared" si="154"/>
        <v>-</v>
      </c>
    </row>
    <row r="796" spans="1:21">
      <c r="A796" s="261" t="s">
        <v>6977</v>
      </c>
      <c r="B796" s="262" t="s">
        <v>7374</v>
      </c>
      <c r="C796" s="262" t="s">
        <v>181</v>
      </c>
      <c r="D796" s="262" t="s">
        <v>1709</v>
      </c>
      <c r="E796" s="262" t="str">
        <f t="shared" si="144"/>
        <v>E-04-001温水熱源小型バイナリー発電設備-200kW未満</v>
      </c>
      <c r="F796" s="260">
        <v>789</v>
      </c>
      <c r="G796" s="263" t="s">
        <v>10277</v>
      </c>
      <c r="H796" s="262" t="s">
        <v>10045</v>
      </c>
      <c r="I796" s="260"/>
      <c r="J796" s="261"/>
      <c r="K796" s="242" t="str">
        <f t="shared" si="145"/>
        <v>能力E_04_001</v>
      </c>
      <c r="L796" s="242" t="str">
        <f t="shared" si="146"/>
        <v>条件E_04_001</v>
      </c>
      <c r="M796" s="242" t="str">
        <f t="shared" si="147"/>
        <v>温水熱源小型バイナリー発電設備-</v>
      </c>
      <c r="N796" s="242">
        <f t="shared" si="148"/>
        <v>1</v>
      </c>
      <c r="O796" s="242">
        <f t="shared" si="149"/>
        <v>1</v>
      </c>
      <c r="P796" s="242">
        <f t="shared" si="150"/>
        <v>1</v>
      </c>
      <c r="Q796" s="242">
        <f t="shared" si="155"/>
        <v>1</v>
      </c>
      <c r="R796" s="242" t="str">
        <f t="shared" si="151"/>
        <v>能力E_04_0011</v>
      </c>
      <c r="S796" s="242" t="str">
        <f t="shared" si="152"/>
        <v>条件E_04_0011</v>
      </c>
      <c r="T796" s="242" t="str">
        <f t="shared" si="153"/>
        <v>200kW未満</v>
      </c>
      <c r="U796" s="242" t="str">
        <f t="shared" si="154"/>
        <v>-</v>
      </c>
    </row>
    <row r="797" spans="1:21">
      <c r="A797" s="261" t="s">
        <v>6979</v>
      </c>
      <c r="B797" s="262" t="s">
        <v>7375</v>
      </c>
      <c r="C797" s="262" t="s">
        <v>181</v>
      </c>
      <c r="D797" s="262" t="s">
        <v>1709</v>
      </c>
      <c r="E797" s="262" t="str">
        <f t="shared" si="144"/>
        <v>E-04-002蒸気熱源小型バイナリー発電設備-200kW未満</v>
      </c>
      <c r="F797" s="260">
        <v>790</v>
      </c>
      <c r="G797" s="263" t="s">
        <v>10278</v>
      </c>
      <c r="H797" s="262" t="s">
        <v>10045</v>
      </c>
      <c r="I797" s="260"/>
      <c r="J797" s="261"/>
      <c r="K797" s="242" t="str">
        <f t="shared" si="145"/>
        <v>能力E_04_002</v>
      </c>
      <c r="L797" s="242" t="str">
        <f t="shared" si="146"/>
        <v>条件E_04_002</v>
      </c>
      <c r="M797" s="242" t="str">
        <f t="shared" si="147"/>
        <v>蒸気熱源小型バイナリー発電設備-</v>
      </c>
      <c r="N797" s="242">
        <f t="shared" si="148"/>
        <v>1</v>
      </c>
      <c r="O797" s="242">
        <f t="shared" si="149"/>
        <v>1</v>
      </c>
      <c r="P797" s="242">
        <f t="shared" si="150"/>
        <v>1</v>
      </c>
      <c r="Q797" s="242">
        <f t="shared" si="155"/>
        <v>1</v>
      </c>
      <c r="R797" s="242" t="str">
        <f t="shared" si="151"/>
        <v>能力E_04_0021</v>
      </c>
      <c r="S797" s="242" t="str">
        <f t="shared" si="152"/>
        <v>条件E_04_0021</v>
      </c>
      <c r="T797" s="242" t="str">
        <f t="shared" si="153"/>
        <v>200kW未満</v>
      </c>
      <c r="U797" s="242" t="str">
        <f t="shared" si="154"/>
        <v>-</v>
      </c>
    </row>
    <row r="798" spans="1:21">
      <c r="A798" s="261" t="s">
        <v>6981</v>
      </c>
      <c r="B798" s="262" t="s">
        <v>7376</v>
      </c>
      <c r="C798" s="262" t="s">
        <v>7285</v>
      </c>
      <c r="D798" s="262" t="s">
        <v>10279</v>
      </c>
      <c r="E798" s="262" t="str">
        <f t="shared" si="144"/>
        <v>E-05-001ガスエンジン発電設備（メタン発酵発電用）50Hz100kW未満</v>
      </c>
      <c r="F798" s="260">
        <v>791</v>
      </c>
      <c r="G798" s="263"/>
      <c r="H798" s="262"/>
      <c r="I798" s="260" t="s">
        <v>53</v>
      </c>
      <c r="J798" s="261" t="s">
        <v>9828</v>
      </c>
      <c r="K798" s="242" t="str">
        <f t="shared" si="145"/>
        <v>能力E_05_001</v>
      </c>
      <c r="L798" s="242" t="str">
        <f t="shared" si="146"/>
        <v>条件E_05_001</v>
      </c>
      <c r="M798" s="242" t="str">
        <f t="shared" si="147"/>
        <v>ガスエンジン発電設備（メタン発酵発電用）50Hz</v>
      </c>
      <c r="N798" s="242">
        <f t="shared" si="148"/>
        <v>1</v>
      </c>
      <c r="O798" s="242">
        <f t="shared" si="149"/>
        <v>1</v>
      </c>
      <c r="P798" s="242">
        <f t="shared" si="150"/>
        <v>1</v>
      </c>
      <c r="Q798" s="242">
        <f t="shared" si="155"/>
        <v>1</v>
      </c>
      <c r="R798" s="242" t="str">
        <f t="shared" si="151"/>
        <v>能力E_05_0011</v>
      </c>
      <c r="S798" s="242" t="str">
        <f t="shared" si="152"/>
        <v>条件E_05_0011</v>
      </c>
      <c r="T798" s="242" t="str">
        <f t="shared" si="153"/>
        <v>100kW未満</v>
      </c>
      <c r="U798" s="242" t="str">
        <f t="shared" si="154"/>
        <v>50Hz</v>
      </c>
    </row>
    <row r="799" spans="1:21">
      <c r="A799" s="261" t="s">
        <v>6981</v>
      </c>
      <c r="B799" s="262" t="s">
        <v>7376</v>
      </c>
      <c r="C799" s="262" t="s">
        <v>7285</v>
      </c>
      <c r="D799" s="262" t="s">
        <v>10046</v>
      </c>
      <c r="E799" s="262" t="str">
        <f t="shared" si="144"/>
        <v>E-05-001ガスエンジン発電設備（メタン発酵発電用）50Hz100kW以上1000kW未満</v>
      </c>
      <c r="F799" s="260">
        <v>792</v>
      </c>
      <c r="G799" s="263"/>
      <c r="H799" s="262"/>
      <c r="I799" s="260" t="s">
        <v>53</v>
      </c>
      <c r="J799" s="261" t="s">
        <v>9828</v>
      </c>
      <c r="K799" s="242" t="str">
        <f t="shared" si="145"/>
        <v>能力E_05_001</v>
      </c>
      <c r="L799" s="242" t="str">
        <f t="shared" si="146"/>
        <v>条件E_05_001</v>
      </c>
      <c r="M799" s="242" t="str">
        <f t="shared" si="147"/>
        <v>ガスエンジン発電設備（メタン発酵発電用）50Hz</v>
      </c>
      <c r="N799" s="242">
        <f t="shared" si="148"/>
        <v>2</v>
      </c>
      <c r="O799" s="242">
        <f t="shared" si="149"/>
        <v>0</v>
      </c>
      <c r="P799" s="242">
        <f t="shared" si="150"/>
        <v>0</v>
      </c>
      <c r="Q799" s="242">
        <f t="shared" si="155"/>
        <v>1</v>
      </c>
      <c r="R799" s="242" t="str">
        <f t="shared" si="151"/>
        <v>能力E_05_0012</v>
      </c>
      <c r="S799" s="242" t="str">
        <f t="shared" si="152"/>
        <v>条件E_05_0011</v>
      </c>
      <c r="T799" s="242" t="str">
        <f t="shared" si="153"/>
        <v>100kW以上1000kW未満</v>
      </c>
      <c r="U799" s="242" t="str">
        <f t="shared" si="154"/>
        <v>50Hz</v>
      </c>
    </row>
    <row r="800" spans="1:21">
      <c r="A800" s="261" t="s">
        <v>6981</v>
      </c>
      <c r="B800" s="262" t="s">
        <v>7376</v>
      </c>
      <c r="C800" s="262" t="s">
        <v>7289</v>
      </c>
      <c r="D800" s="262" t="s">
        <v>10280</v>
      </c>
      <c r="E800" s="262" t="str">
        <f t="shared" si="144"/>
        <v>E-05-001ガスエンジン発電設備（メタン発酵発電用）60Hz100kW未満</v>
      </c>
      <c r="F800" s="260">
        <v>793</v>
      </c>
      <c r="G800" s="263"/>
      <c r="H800" s="262"/>
      <c r="I800" s="260" t="s">
        <v>53</v>
      </c>
      <c r="J800" s="261" t="s">
        <v>9828</v>
      </c>
      <c r="K800" s="242" t="str">
        <f t="shared" si="145"/>
        <v>能力E_05_001</v>
      </c>
      <c r="L800" s="242" t="str">
        <f t="shared" si="146"/>
        <v>条件E_05_001</v>
      </c>
      <c r="M800" s="242" t="str">
        <f t="shared" si="147"/>
        <v>ガスエンジン発電設備（メタン発酵発電用）60Hz</v>
      </c>
      <c r="N800" s="242">
        <f t="shared" si="148"/>
        <v>1</v>
      </c>
      <c r="O800" s="242">
        <f t="shared" si="149"/>
        <v>1</v>
      </c>
      <c r="P800" s="242">
        <f t="shared" si="150"/>
        <v>0</v>
      </c>
      <c r="Q800" s="242">
        <f t="shared" si="155"/>
        <v>2</v>
      </c>
      <c r="R800" s="242" t="str">
        <f t="shared" si="151"/>
        <v>能力E_05_0011</v>
      </c>
      <c r="S800" s="242" t="str">
        <f t="shared" si="152"/>
        <v>条件E_05_0012</v>
      </c>
      <c r="T800" s="242" t="str">
        <f t="shared" si="153"/>
        <v>100kW未満</v>
      </c>
      <c r="U800" s="242" t="str">
        <f t="shared" si="154"/>
        <v>60Hz</v>
      </c>
    </row>
    <row r="801" spans="1:21">
      <c r="A801" s="261" t="s">
        <v>6981</v>
      </c>
      <c r="B801" s="262" t="s">
        <v>7376</v>
      </c>
      <c r="C801" s="262" t="s">
        <v>7289</v>
      </c>
      <c r="D801" s="262" t="s">
        <v>10046</v>
      </c>
      <c r="E801" s="262" t="str">
        <f t="shared" si="144"/>
        <v>E-05-001ガスエンジン発電設備（メタン発酵発電用）60Hz100kW以上1000kW未満</v>
      </c>
      <c r="F801" s="260">
        <v>794</v>
      </c>
      <c r="G801" s="263"/>
      <c r="H801" s="262"/>
      <c r="I801" s="260" t="s">
        <v>53</v>
      </c>
      <c r="J801" s="261" t="s">
        <v>9828</v>
      </c>
      <c r="K801" s="242" t="str">
        <f t="shared" si="145"/>
        <v>能力E_05_001</v>
      </c>
      <c r="L801" s="242" t="str">
        <f t="shared" si="146"/>
        <v>条件E_05_001</v>
      </c>
      <c r="M801" s="242" t="str">
        <f t="shared" si="147"/>
        <v>ガスエンジン発電設備（メタン発酵発電用）60Hz</v>
      </c>
      <c r="N801" s="242">
        <f t="shared" si="148"/>
        <v>2</v>
      </c>
      <c r="O801" s="242">
        <f t="shared" si="149"/>
        <v>0</v>
      </c>
      <c r="P801" s="242">
        <f t="shared" si="150"/>
        <v>0</v>
      </c>
      <c r="Q801" s="242">
        <f t="shared" si="155"/>
        <v>2</v>
      </c>
      <c r="R801" s="242" t="str">
        <f t="shared" si="151"/>
        <v>能力E_05_0012</v>
      </c>
      <c r="S801" s="242" t="str">
        <f t="shared" si="152"/>
        <v>条件E_05_0012</v>
      </c>
      <c r="T801" s="242" t="str">
        <f t="shared" si="153"/>
        <v>100kW以上1000kW未満</v>
      </c>
      <c r="U801" s="242" t="str">
        <f t="shared" si="154"/>
        <v>60Hz</v>
      </c>
    </row>
    <row r="802" spans="1:21">
      <c r="A802" s="261" t="s">
        <v>3204</v>
      </c>
      <c r="B802" s="262" t="s">
        <v>10047</v>
      </c>
      <c r="C802" s="262" t="s">
        <v>181</v>
      </c>
      <c r="D802" s="262" t="s">
        <v>10281</v>
      </c>
      <c r="E802" s="262" t="str">
        <f t="shared" si="144"/>
        <v>E-06-001潜熱蓄熱輸送設備-蓄熱容量850kWh未満、排熱源温度130℃未満</v>
      </c>
      <c r="F802" s="260">
        <v>795</v>
      </c>
      <c r="G802" s="263" t="s">
        <v>10282</v>
      </c>
      <c r="H802" s="262" t="s">
        <v>10048</v>
      </c>
      <c r="I802" s="260"/>
      <c r="J802" s="261"/>
      <c r="K802" s="242" t="str">
        <f t="shared" si="145"/>
        <v>能力E_06_001</v>
      </c>
      <c r="L802" s="242" t="str">
        <f t="shared" si="146"/>
        <v>条件E_06_001</v>
      </c>
      <c r="M802" s="242" t="str">
        <f t="shared" si="147"/>
        <v>潜熱蓄熱輸送設備-</v>
      </c>
      <c r="N802" s="242">
        <f t="shared" si="148"/>
        <v>1</v>
      </c>
      <c r="O802" s="242">
        <f t="shared" si="149"/>
        <v>1</v>
      </c>
      <c r="P802" s="242">
        <f t="shared" si="150"/>
        <v>1</v>
      </c>
      <c r="Q802" s="242">
        <f t="shared" si="155"/>
        <v>1</v>
      </c>
      <c r="R802" s="242" t="str">
        <f t="shared" si="151"/>
        <v>能力E_06_0011</v>
      </c>
      <c r="S802" s="242" t="str">
        <f t="shared" si="152"/>
        <v>条件E_06_0011</v>
      </c>
      <c r="T802" s="242" t="str">
        <f t="shared" si="153"/>
        <v>蓄熱容量850kWh未満、排熱源温度130℃未満</v>
      </c>
      <c r="U802" s="242" t="str">
        <f t="shared" si="154"/>
        <v>-</v>
      </c>
    </row>
    <row r="803" spans="1:21">
      <c r="A803" s="261" t="s">
        <v>3204</v>
      </c>
      <c r="B803" s="262" t="s">
        <v>10047</v>
      </c>
      <c r="C803" s="262" t="s">
        <v>181</v>
      </c>
      <c r="D803" s="262" t="s">
        <v>10049</v>
      </c>
      <c r="E803" s="262" t="str">
        <f t="shared" si="144"/>
        <v>E-06-001潜熱蓄熱輸送設備-蓄熱容量850kWh未満、排熱源温度130℃以上</v>
      </c>
      <c r="F803" s="260">
        <v>796</v>
      </c>
      <c r="G803" s="263" t="s">
        <v>10283</v>
      </c>
      <c r="H803" s="262" t="s">
        <v>10048</v>
      </c>
      <c r="I803" s="260"/>
      <c r="J803" s="261"/>
      <c r="K803" s="242" t="str">
        <f t="shared" si="145"/>
        <v>能力E_06_001</v>
      </c>
      <c r="L803" s="242" t="str">
        <f t="shared" si="146"/>
        <v>条件E_06_001</v>
      </c>
      <c r="M803" s="242" t="str">
        <f t="shared" si="147"/>
        <v>潜熱蓄熱輸送設備-</v>
      </c>
      <c r="N803" s="242">
        <f t="shared" si="148"/>
        <v>2</v>
      </c>
      <c r="O803" s="242">
        <f t="shared" si="149"/>
        <v>0</v>
      </c>
      <c r="P803" s="242">
        <f t="shared" si="150"/>
        <v>0</v>
      </c>
      <c r="Q803" s="242">
        <f t="shared" si="155"/>
        <v>1</v>
      </c>
      <c r="R803" s="242" t="str">
        <f t="shared" si="151"/>
        <v>能力E_06_0012</v>
      </c>
      <c r="S803" s="242" t="str">
        <f t="shared" si="152"/>
        <v>条件E_06_0011</v>
      </c>
      <c r="T803" s="242" t="str">
        <f t="shared" si="153"/>
        <v>蓄熱容量850kWh未満、排熱源温度130℃以上</v>
      </c>
      <c r="U803" s="242" t="str">
        <f t="shared" si="154"/>
        <v>-</v>
      </c>
    </row>
    <row r="804" spans="1:21">
      <c r="A804" s="261" t="s">
        <v>3204</v>
      </c>
      <c r="B804" s="262" t="s">
        <v>10047</v>
      </c>
      <c r="C804" s="262" t="s">
        <v>181</v>
      </c>
      <c r="D804" s="262" t="s">
        <v>10050</v>
      </c>
      <c r="E804" s="262" t="str">
        <f t="shared" si="144"/>
        <v>E-06-001潜熱蓄熱輸送設備-蓄熱容量850kWh以上、排熱源温度130℃未満</v>
      </c>
      <c r="F804" s="260">
        <v>797</v>
      </c>
      <c r="G804" s="263" t="s">
        <v>10284</v>
      </c>
      <c r="H804" s="262" t="s">
        <v>10048</v>
      </c>
      <c r="I804" s="260"/>
      <c r="J804" s="261"/>
      <c r="K804" s="242" t="str">
        <f t="shared" ref="K804:K809" si="156">"能力"&amp;SUBSTITUTE(A804,"-","_")</f>
        <v>能力E_06_001</v>
      </c>
      <c r="L804" s="242" t="str">
        <f t="shared" ref="L804:L809" si="157">"条件"&amp;SUBSTITUTE(A804,"-","_")</f>
        <v>条件E_06_001</v>
      </c>
      <c r="M804" s="242" t="str">
        <f t="shared" ref="M804:M809" si="158">B804&amp;C804</f>
        <v>潜熱蓄熱輸送設備-</v>
      </c>
      <c r="N804" s="242">
        <f t="shared" ref="N804:N809" si="159">IF(M803=M804,N803+1,1)</f>
        <v>3</v>
      </c>
      <c r="O804" s="242">
        <f t="shared" ref="O804:O809" si="160">IF(M804=M803,0,1)</f>
        <v>0</v>
      </c>
      <c r="P804" s="242">
        <f t="shared" ref="P804:P809" si="161">IF(B804=B803,0,1)</f>
        <v>0</v>
      </c>
      <c r="Q804" s="242">
        <f t="shared" ref="Q804:Q809" si="162">IF(P804=1,1,Q803+O804)</f>
        <v>1</v>
      </c>
      <c r="R804" s="242" t="str">
        <f t="shared" ref="R804:R809" si="163">K804&amp;N804</f>
        <v>能力E_06_0013</v>
      </c>
      <c r="S804" s="242" t="str">
        <f t="shared" ref="S804:S809" si="164">L804&amp;Q804</f>
        <v>条件E_06_0011</v>
      </c>
      <c r="T804" s="242" t="str">
        <f t="shared" ref="T804:T809" si="165">D804</f>
        <v>蓄熱容量850kWh以上、排熱源温度130℃未満</v>
      </c>
      <c r="U804" s="242" t="str">
        <f t="shared" ref="U804:U809" si="166">C804</f>
        <v>-</v>
      </c>
    </row>
    <row r="805" spans="1:21">
      <c r="A805" s="261" t="s">
        <v>3204</v>
      </c>
      <c r="B805" s="262" t="s">
        <v>10047</v>
      </c>
      <c r="C805" s="262" t="s">
        <v>181</v>
      </c>
      <c r="D805" s="262" t="s">
        <v>10051</v>
      </c>
      <c r="E805" s="262" t="str">
        <f t="shared" si="144"/>
        <v>E-06-001潜熱蓄熱輸送設備-蓄熱容量850kWh以上、排熱源温度130℃以上</v>
      </c>
      <c r="F805" s="260">
        <v>798</v>
      </c>
      <c r="G805" s="263" t="s">
        <v>10285</v>
      </c>
      <c r="H805" s="262" t="s">
        <v>10048</v>
      </c>
      <c r="I805" s="260"/>
      <c r="J805" s="261"/>
      <c r="K805" s="242" t="str">
        <f t="shared" si="156"/>
        <v>能力E_06_001</v>
      </c>
      <c r="L805" s="242" t="str">
        <f t="shared" si="157"/>
        <v>条件E_06_001</v>
      </c>
      <c r="M805" s="242" t="str">
        <f t="shared" si="158"/>
        <v>潜熱蓄熱輸送設備-</v>
      </c>
      <c r="N805" s="242">
        <f t="shared" si="159"/>
        <v>4</v>
      </c>
      <c r="O805" s="242">
        <f t="shared" si="160"/>
        <v>0</v>
      </c>
      <c r="P805" s="242">
        <f t="shared" si="161"/>
        <v>0</v>
      </c>
      <c r="Q805" s="242">
        <f t="shared" si="162"/>
        <v>1</v>
      </c>
      <c r="R805" s="242" t="str">
        <f t="shared" si="163"/>
        <v>能力E_06_0014</v>
      </c>
      <c r="S805" s="242" t="str">
        <f t="shared" si="164"/>
        <v>条件E_06_0011</v>
      </c>
      <c r="T805" s="242" t="str">
        <f t="shared" si="165"/>
        <v>蓄熱容量850kWh以上、排熱源温度130℃以上</v>
      </c>
      <c r="U805" s="242" t="str">
        <f t="shared" si="166"/>
        <v>-</v>
      </c>
    </row>
    <row r="806" spans="1:21">
      <c r="A806" s="261" t="s">
        <v>10052</v>
      </c>
      <c r="B806" s="262" t="s">
        <v>10053</v>
      </c>
      <c r="C806" s="262" t="s">
        <v>181</v>
      </c>
      <c r="D806" s="262" t="s">
        <v>181</v>
      </c>
      <c r="E806" s="262" t="str">
        <f t="shared" si="144"/>
        <v>F-01-001リン回収設備HAP法
（し尿・浄化槽汚泥用）--</v>
      </c>
      <c r="F806" s="260">
        <v>799</v>
      </c>
      <c r="G806" s="263" t="s">
        <v>10286</v>
      </c>
      <c r="H806" s="262" t="s">
        <v>10054</v>
      </c>
      <c r="I806" s="260"/>
      <c r="J806" s="261"/>
      <c r="K806" s="242" t="str">
        <f t="shared" si="156"/>
        <v>能力F_01_001</v>
      </c>
      <c r="L806" s="242" t="str">
        <f t="shared" si="157"/>
        <v>条件F_01_001</v>
      </c>
      <c r="M806" s="242" t="str">
        <f t="shared" si="158"/>
        <v>リン回収設備HAP法
（し尿・浄化槽汚泥用）-</v>
      </c>
      <c r="N806" s="242">
        <f t="shared" si="159"/>
        <v>1</v>
      </c>
      <c r="O806" s="242">
        <f t="shared" si="160"/>
        <v>1</v>
      </c>
      <c r="P806" s="242">
        <f t="shared" si="161"/>
        <v>1</v>
      </c>
      <c r="Q806" s="242">
        <f t="shared" si="162"/>
        <v>1</v>
      </c>
      <c r="R806" s="242" t="str">
        <f t="shared" si="163"/>
        <v>能力F_01_0011</v>
      </c>
      <c r="S806" s="242" t="str">
        <f t="shared" si="164"/>
        <v>条件F_01_0011</v>
      </c>
      <c r="T806" s="242" t="str">
        <f t="shared" si="165"/>
        <v>-</v>
      </c>
      <c r="U806" s="242" t="str">
        <f t="shared" si="166"/>
        <v>-</v>
      </c>
    </row>
    <row r="807" spans="1:21">
      <c r="A807" s="261" t="s">
        <v>10055</v>
      </c>
      <c r="B807" s="262" t="s">
        <v>10056</v>
      </c>
      <c r="C807" s="262" t="s">
        <v>181</v>
      </c>
      <c r="D807" s="262" t="s">
        <v>181</v>
      </c>
      <c r="E807" s="262" t="str">
        <f t="shared" si="144"/>
        <v>F-01-002リン回収設備MAP法
（し尿・浄化槽汚泥用）--</v>
      </c>
      <c r="F807" s="260">
        <v>800</v>
      </c>
      <c r="G807" s="263" t="s">
        <v>10287</v>
      </c>
      <c r="H807" s="262" t="s">
        <v>10054</v>
      </c>
      <c r="I807" s="260"/>
      <c r="J807" s="261"/>
      <c r="K807" s="242" t="str">
        <f t="shared" si="156"/>
        <v>能力F_01_002</v>
      </c>
      <c r="L807" s="242" t="str">
        <f t="shared" si="157"/>
        <v>条件F_01_002</v>
      </c>
      <c r="M807" s="242" t="str">
        <f t="shared" si="158"/>
        <v>リン回収設備MAP法
（し尿・浄化槽汚泥用）-</v>
      </c>
      <c r="N807" s="242">
        <f t="shared" si="159"/>
        <v>1</v>
      </c>
      <c r="O807" s="242">
        <f t="shared" si="160"/>
        <v>1</v>
      </c>
      <c r="P807" s="242">
        <f t="shared" si="161"/>
        <v>1</v>
      </c>
      <c r="Q807" s="242">
        <f t="shared" si="162"/>
        <v>1</v>
      </c>
      <c r="R807" s="242" t="str">
        <f t="shared" si="163"/>
        <v>能力F_01_0021</v>
      </c>
      <c r="S807" s="242" t="str">
        <f t="shared" si="164"/>
        <v>条件F_01_0021</v>
      </c>
      <c r="T807" s="242" t="str">
        <f t="shared" si="165"/>
        <v>-</v>
      </c>
      <c r="U807" s="242" t="str">
        <f t="shared" si="166"/>
        <v>-</v>
      </c>
    </row>
    <row r="808" spans="1:21">
      <c r="A808" s="261" t="s">
        <v>10057</v>
      </c>
      <c r="B808" s="262" t="s">
        <v>10058</v>
      </c>
      <c r="C808" s="262" t="s">
        <v>10059</v>
      </c>
      <c r="D808" s="262" t="s">
        <v>181</v>
      </c>
      <c r="E808" s="262" t="str">
        <f t="shared" si="144"/>
        <v>F-01-003リン回収設備MAP法（下水汚泥用）・リン濃度低減の高度処理がおこなわれていること
・汚泥は消化処理がおこなわれていること-</v>
      </c>
      <c r="F808" s="260">
        <v>801</v>
      </c>
      <c r="G808" s="263" t="s">
        <v>10288</v>
      </c>
      <c r="H808" s="262" t="s">
        <v>10054</v>
      </c>
      <c r="I808" s="260"/>
      <c r="J808" s="261"/>
      <c r="K808" s="242" t="str">
        <f t="shared" si="156"/>
        <v>能力F_01_003</v>
      </c>
      <c r="L808" s="242" t="str">
        <f t="shared" si="157"/>
        <v>条件F_01_003</v>
      </c>
      <c r="M808" s="242" t="str">
        <f t="shared" si="158"/>
        <v>リン回収設備MAP法（下水汚泥用）・リン濃度低減の高度処理がおこなわれていること
・汚泥は消化処理がおこなわれていること</v>
      </c>
      <c r="N808" s="242">
        <f t="shared" si="159"/>
        <v>1</v>
      </c>
      <c r="O808" s="242">
        <f t="shared" si="160"/>
        <v>1</v>
      </c>
      <c r="P808" s="242">
        <f t="shared" si="161"/>
        <v>1</v>
      </c>
      <c r="Q808" s="242">
        <f t="shared" si="162"/>
        <v>1</v>
      </c>
      <c r="R808" s="242" t="str">
        <f t="shared" si="163"/>
        <v>能力F_01_0031</v>
      </c>
      <c r="S808" s="242" t="str">
        <f t="shared" si="164"/>
        <v>条件F_01_0031</v>
      </c>
      <c r="T808" s="242" t="str">
        <f t="shared" si="165"/>
        <v>-</v>
      </c>
      <c r="U808" s="242" t="str">
        <f t="shared" si="166"/>
        <v>・リン濃度低減の高度処理がおこなわれていること
・汚泥は消化処理がおこなわれていること</v>
      </c>
    </row>
    <row r="809" spans="1:21">
      <c r="A809" s="261" t="s">
        <v>6985</v>
      </c>
      <c r="B809" s="262" t="s">
        <v>10060</v>
      </c>
      <c r="C809" s="262" t="s">
        <v>181</v>
      </c>
      <c r="D809" s="262" t="s">
        <v>181</v>
      </c>
      <c r="E809" s="262" t="str">
        <f t="shared" si="144"/>
        <v>F-02-001近赤外線樹脂選別機--</v>
      </c>
      <c r="F809" s="260">
        <v>802</v>
      </c>
      <c r="G809" s="263">
        <v>3</v>
      </c>
      <c r="H809" s="262" t="s">
        <v>10061</v>
      </c>
      <c r="I809" s="260"/>
      <c r="J809" s="261"/>
      <c r="K809" s="242" t="str">
        <f t="shared" si="156"/>
        <v>能力F_02_001</v>
      </c>
      <c r="L809" s="242" t="str">
        <f t="shared" si="157"/>
        <v>条件F_02_001</v>
      </c>
      <c r="M809" s="242" t="str">
        <f t="shared" si="158"/>
        <v>近赤外線樹脂選別機-</v>
      </c>
      <c r="N809" s="242">
        <f t="shared" si="159"/>
        <v>1</v>
      </c>
      <c r="O809" s="242">
        <f t="shared" si="160"/>
        <v>1</v>
      </c>
      <c r="P809" s="242">
        <f t="shared" si="161"/>
        <v>1</v>
      </c>
      <c r="Q809" s="242">
        <f t="shared" si="162"/>
        <v>1</v>
      </c>
      <c r="R809" s="242" t="str">
        <f t="shared" si="163"/>
        <v>能力F_02_0011</v>
      </c>
      <c r="S809" s="242" t="str">
        <f t="shared" si="164"/>
        <v>条件F_02_0011</v>
      </c>
      <c r="T809" s="242" t="str">
        <f t="shared" si="165"/>
        <v>-</v>
      </c>
      <c r="U809" s="242" t="str">
        <f t="shared" si="166"/>
        <v>-</v>
      </c>
    </row>
  </sheetData>
  <autoFilter ref="A1:J803"/>
  <phoneticPr fontId="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9"/>
  <sheetViews>
    <sheetView showGridLines="0" tabSelected="1" zoomScale="60" zoomScaleNormal="60" workbookViewId="0">
      <selection sqref="A1:O39"/>
    </sheetView>
  </sheetViews>
  <sheetFormatPr defaultRowHeight="13.2"/>
  <sheetData>
    <row r="1" spans="1:15" ht="13.2" customHeight="1">
      <c r="A1" s="378" t="s">
        <v>13189</v>
      </c>
      <c r="B1" s="378"/>
      <c r="C1" s="378"/>
      <c r="D1" s="378"/>
      <c r="E1" s="378"/>
      <c r="F1" s="378"/>
      <c r="G1" s="378"/>
      <c r="H1" s="378"/>
      <c r="I1" s="378"/>
      <c r="J1" s="378"/>
      <c r="K1" s="378"/>
      <c r="L1" s="378"/>
      <c r="M1" s="378"/>
      <c r="N1" s="378"/>
      <c r="O1" s="378"/>
    </row>
    <row r="2" spans="1:15" ht="13.2" customHeight="1">
      <c r="A2" s="378"/>
      <c r="B2" s="378"/>
      <c r="C2" s="378"/>
      <c r="D2" s="378"/>
      <c r="E2" s="378"/>
      <c r="F2" s="378"/>
      <c r="G2" s="378"/>
      <c r="H2" s="378"/>
      <c r="I2" s="378"/>
      <c r="J2" s="378"/>
      <c r="K2" s="378"/>
      <c r="L2" s="378"/>
      <c r="M2" s="378"/>
      <c r="N2" s="378"/>
      <c r="O2" s="378"/>
    </row>
    <row r="3" spans="1:15" ht="13.2" customHeight="1">
      <c r="A3" s="378"/>
      <c r="B3" s="378"/>
      <c r="C3" s="378"/>
      <c r="D3" s="378"/>
      <c r="E3" s="378"/>
      <c r="F3" s="378"/>
      <c r="G3" s="378"/>
      <c r="H3" s="378"/>
      <c r="I3" s="378"/>
      <c r="J3" s="378"/>
      <c r="K3" s="378"/>
      <c r="L3" s="378"/>
      <c r="M3" s="378"/>
      <c r="N3" s="378"/>
      <c r="O3" s="378"/>
    </row>
    <row r="4" spans="1:15" ht="13.2" customHeight="1">
      <c r="A4" s="378"/>
      <c r="B4" s="378"/>
      <c r="C4" s="378"/>
      <c r="D4" s="378"/>
      <c r="E4" s="378"/>
      <c r="F4" s="378"/>
      <c r="G4" s="378"/>
      <c r="H4" s="378"/>
      <c r="I4" s="378"/>
      <c r="J4" s="378"/>
      <c r="K4" s="378"/>
      <c r="L4" s="378"/>
      <c r="M4" s="378"/>
      <c r="N4" s="378"/>
      <c r="O4" s="378"/>
    </row>
    <row r="5" spans="1:15" ht="13.2" customHeight="1">
      <c r="A5" s="378"/>
      <c r="B5" s="378"/>
      <c r="C5" s="378"/>
      <c r="D5" s="378"/>
      <c r="E5" s="378"/>
      <c r="F5" s="378"/>
      <c r="G5" s="378"/>
      <c r="H5" s="378"/>
      <c r="I5" s="378"/>
      <c r="J5" s="378"/>
      <c r="K5" s="378"/>
      <c r="L5" s="378"/>
      <c r="M5" s="378"/>
      <c r="N5" s="378"/>
      <c r="O5" s="378"/>
    </row>
    <row r="6" spans="1:15" ht="13.2" customHeight="1">
      <c r="A6" s="378"/>
      <c r="B6" s="378"/>
      <c r="C6" s="378"/>
      <c r="D6" s="378"/>
      <c r="E6" s="378"/>
      <c r="F6" s="378"/>
      <c r="G6" s="378"/>
      <c r="H6" s="378"/>
      <c r="I6" s="378"/>
      <c r="J6" s="378"/>
      <c r="K6" s="378"/>
      <c r="L6" s="378"/>
      <c r="M6" s="378"/>
      <c r="N6" s="378"/>
      <c r="O6" s="378"/>
    </row>
    <row r="7" spans="1:15" ht="13.2" customHeight="1">
      <c r="A7" s="378"/>
      <c r="B7" s="378"/>
      <c r="C7" s="378"/>
      <c r="D7" s="378"/>
      <c r="E7" s="378"/>
      <c r="F7" s="378"/>
      <c r="G7" s="378"/>
      <c r="H7" s="378"/>
      <c r="I7" s="378"/>
      <c r="J7" s="378"/>
      <c r="K7" s="378"/>
      <c r="L7" s="378"/>
      <c r="M7" s="378"/>
      <c r="N7" s="378"/>
      <c r="O7" s="378"/>
    </row>
    <row r="8" spans="1:15" ht="13.2" customHeight="1">
      <c r="A8" s="378"/>
      <c r="B8" s="378"/>
      <c r="C8" s="378"/>
      <c r="D8" s="378"/>
      <c r="E8" s="378"/>
      <c r="F8" s="378"/>
      <c r="G8" s="378"/>
      <c r="H8" s="378"/>
      <c r="I8" s="378"/>
      <c r="J8" s="378"/>
      <c r="K8" s="378"/>
      <c r="L8" s="378"/>
      <c r="M8" s="378"/>
      <c r="N8" s="378"/>
      <c r="O8" s="378"/>
    </row>
    <row r="9" spans="1:15" ht="13.2" customHeight="1">
      <c r="A9" s="378"/>
      <c r="B9" s="378"/>
      <c r="C9" s="378"/>
      <c r="D9" s="378"/>
      <c r="E9" s="378"/>
      <c r="F9" s="378"/>
      <c r="G9" s="378"/>
      <c r="H9" s="378"/>
      <c r="I9" s="378"/>
      <c r="J9" s="378"/>
      <c r="K9" s="378"/>
      <c r="L9" s="378"/>
      <c r="M9" s="378"/>
      <c r="N9" s="378"/>
      <c r="O9" s="378"/>
    </row>
    <row r="10" spans="1:15" ht="13.2" customHeight="1">
      <c r="A10" s="378"/>
      <c r="B10" s="378"/>
      <c r="C10" s="378"/>
      <c r="D10" s="378"/>
      <c r="E10" s="378"/>
      <c r="F10" s="378"/>
      <c r="G10" s="378"/>
      <c r="H10" s="378"/>
      <c r="I10" s="378"/>
      <c r="J10" s="378"/>
      <c r="K10" s="378"/>
      <c r="L10" s="378"/>
      <c r="M10" s="378"/>
      <c r="N10" s="378"/>
      <c r="O10" s="378"/>
    </row>
    <row r="11" spans="1:15" ht="13.2" customHeight="1">
      <c r="A11" s="378"/>
      <c r="B11" s="378"/>
      <c r="C11" s="378"/>
      <c r="D11" s="378"/>
      <c r="E11" s="378"/>
      <c r="F11" s="378"/>
      <c r="G11" s="378"/>
      <c r="H11" s="378"/>
      <c r="I11" s="378"/>
      <c r="J11" s="378"/>
      <c r="K11" s="378"/>
      <c r="L11" s="378"/>
      <c r="M11" s="378"/>
      <c r="N11" s="378"/>
      <c r="O11" s="378"/>
    </row>
    <row r="12" spans="1:15" ht="13.2" customHeight="1">
      <c r="A12" s="378"/>
      <c r="B12" s="378"/>
      <c r="C12" s="378"/>
      <c r="D12" s="378"/>
      <c r="E12" s="378"/>
      <c r="F12" s="378"/>
      <c r="G12" s="378"/>
      <c r="H12" s="378"/>
      <c r="I12" s="378"/>
      <c r="J12" s="378"/>
      <c r="K12" s="378"/>
      <c r="L12" s="378"/>
      <c r="M12" s="378"/>
      <c r="N12" s="378"/>
      <c r="O12" s="378"/>
    </row>
    <row r="13" spans="1:15" ht="13.2" customHeight="1">
      <c r="A13" s="378"/>
      <c r="B13" s="378"/>
      <c r="C13" s="378"/>
      <c r="D13" s="378"/>
      <c r="E13" s="378"/>
      <c r="F13" s="378"/>
      <c r="G13" s="378"/>
      <c r="H13" s="378"/>
      <c r="I13" s="378"/>
      <c r="J13" s="378"/>
      <c r="K13" s="378"/>
      <c r="L13" s="378"/>
      <c r="M13" s="378"/>
      <c r="N13" s="378"/>
      <c r="O13" s="378"/>
    </row>
    <row r="14" spans="1:15" ht="13.2" customHeight="1">
      <c r="A14" s="378"/>
      <c r="B14" s="378"/>
      <c r="C14" s="378"/>
      <c r="D14" s="378"/>
      <c r="E14" s="378"/>
      <c r="F14" s="378"/>
      <c r="G14" s="378"/>
      <c r="H14" s="378"/>
      <c r="I14" s="378"/>
      <c r="J14" s="378"/>
      <c r="K14" s="378"/>
      <c r="L14" s="378"/>
      <c r="M14" s="378"/>
      <c r="N14" s="378"/>
      <c r="O14" s="378"/>
    </row>
    <row r="15" spans="1:15" ht="13.2" customHeight="1">
      <c r="A15" s="378"/>
      <c r="B15" s="378"/>
      <c r="C15" s="378"/>
      <c r="D15" s="378"/>
      <c r="E15" s="378"/>
      <c r="F15" s="378"/>
      <c r="G15" s="378"/>
      <c r="H15" s="378"/>
      <c r="I15" s="378"/>
      <c r="J15" s="378"/>
      <c r="K15" s="378"/>
      <c r="L15" s="378"/>
      <c r="M15" s="378"/>
      <c r="N15" s="378"/>
      <c r="O15" s="378"/>
    </row>
    <row r="16" spans="1:15" ht="13.2" customHeight="1">
      <c r="A16" s="378"/>
      <c r="B16" s="378"/>
      <c r="C16" s="378"/>
      <c r="D16" s="378"/>
      <c r="E16" s="378"/>
      <c r="F16" s="378"/>
      <c r="G16" s="378"/>
      <c r="H16" s="378"/>
      <c r="I16" s="378"/>
      <c r="J16" s="378"/>
      <c r="K16" s="378"/>
      <c r="L16" s="378"/>
      <c r="M16" s="378"/>
      <c r="N16" s="378"/>
      <c r="O16" s="378"/>
    </row>
    <row r="17" spans="1:15" ht="13.2" customHeight="1">
      <c r="A17" s="378"/>
      <c r="B17" s="378"/>
      <c r="C17" s="378"/>
      <c r="D17" s="378"/>
      <c r="E17" s="378"/>
      <c r="F17" s="378"/>
      <c r="G17" s="378"/>
      <c r="H17" s="378"/>
      <c r="I17" s="378"/>
      <c r="J17" s="378"/>
      <c r="K17" s="378"/>
      <c r="L17" s="378"/>
      <c r="M17" s="378"/>
      <c r="N17" s="378"/>
      <c r="O17" s="378"/>
    </row>
    <row r="18" spans="1:15" ht="13.2" customHeight="1">
      <c r="A18" s="378"/>
      <c r="B18" s="378"/>
      <c r="C18" s="378"/>
      <c r="D18" s="378"/>
      <c r="E18" s="378"/>
      <c r="F18" s="378"/>
      <c r="G18" s="378"/>
      <c r="H18" s="378"/>
      <c r="I18" s="378"/>
      <c r="J18" s="378"/>
      <c r="K18" s="378"/>
      <c r="L18" s="378"/>
      <c r="M18" s="378"/>
      <c r="N18" s="378"/>
      <c r="O18" s="378"/>
    </row>
    <row r="19" spans="1:15" ht="13.2" customHeight="1">
      <c r="A19" s="378"/>
      <c r="B19" s="378"/>
      <c r="C19" s="378"/>
      <c r="D19" s="378"/>
      <c r="E19" s="378"/>
      <c r="F19" s="378"/>
      <c r="G19" s="378"/>
      <c r="H19" s="378"/>
      <c r="I19" s="378"/>
      <c r="J19" s="378"/>
      <c r="K19" s="378"/>
      <c r="L19" s="378"/>
      <c r="M19" s="378"/>
      <c r="N19" s="378"/>
      <c r="O19" s="378"/>
    </row>
    <row r="20" spans="1:15" ht="13.2" customHeight="1">
      <c r="A20" s="378"/>
      <c r="B20" s="378"/>
      <c r="C20" s="378"/>
      <c r="D20" s="378"/>
      <c r="E20" s="378"/>
      <c r="F20" s="378"/>
      <c r="G20" s="378"/>
      <c r="H20" s="378"/>
      <c r="I20" s="378"/>
      <c r="J20" s="378"/>
      <c r="K20" s="378"/>
      <c r="L20" s="378"/>
      <c r="M20" s="378"/>
      <c r="N20" s="378"/>
      <c r="O20" s="378"/>
    </row>
    <row r="21" spans="1:15" ht="13.2" customHeight="1">
      <c r="A21" s="378"/>
      <c r="B21" s="378"/>
      <c r="C21" s="378"/>
      <c r="D21" s="378"/>
      <c r="E21" s="378"/>
      <c r="F21" s="378"/>
      <c r="G21" s="378"/>
      <c r="H21" s="378"/>
      <c r="I21" s="378"/>
      <c r="J21" s="378"/>
      <c r="K21" s="378"/>
      <c r="L21" s="378"/>
      <c r="M21" s="378"/>
      <c r="N21" s="378"/>
      <c r="O21" s="378"/>
    </row>
    <row r="22" spans="1:15" ht="13.2" customHeight="1">
      <c r="A22" s="378"/>
      <c r="B22" s="378"/>
      <c r="C22" s="378"/>
      <c r="D22" s="378"/>
      <c r="E22" s="378"/>
      <c r="F22" s="378"/>
      <c r="G22" s="378"/>
      <c r="H22" s="378"/>
      <c r="I22" s="378"/>
      <c r="J22" s="378"/>
      <c r="K22" s="378"/>
      <c r="L22" s="378"/>
      <c r="M22" s="378"/>
      <c r="N22" s="378"/>
      <c r="O22" s="378"/>
    </row>
    <row r="23" spans="1:15" ht="13.2" customHeight="1">
      <c r="A23" s="378"/>
      <c r="B23" s="378"/>
      <c r="C23" s="378"/>
      <c r="D23" s="378"/>
      <c r="E23" s="378"/>
      <c r="F23" s="378"/>
      <c r="G23" s="378"/>
      <c r="H23" s="378"/>
      <c r="I23" s="378"/>
      <c r="J23" s="378"/>
      <c r="K23" s="378"/>
      <c r="L23" s="378"/>
      <c r="M23" s="378"/>
      <c r="N23" s="378"/>
      <c r="O23" s="378"/>
    </row>
    <row r="24" spans="1:15" ht="13.2" customHeight="1">
      <c r="A24" s="378"/>
      <c r="B24" s="378"/>
      <c r="C24" s="378"/>
      <c r="D24" s="378"/>
      <c r="E24" s="378"/>
      <c r="F24" s="378"/>
      <c r="G24" s="378"/>
      <c r="H24" s="378"/>
      <c r="I24" s="378"/>
      <c r="J24" s="378"/>
      <c r="K24" s="378"/>
      <c r="L24" s="378"/>
      <c r="M24" s="378"/>
      <c r="N24" s="378"/>
      <c r="O24" s="378"/>
    </row>
    <row r="25" spans="1:15" ht="13.2" customHeight="1">
      <c r="A25" s="378"/>
      <c r="B25" s="378"/>
      <c r="C25" s="378"/>
      <c r="D25" s="378"/>
      <c r="E25" s="378"/>
      <c r="F25" s="378"/>
      <c r="G25" s="378"/>
      <c r="H25" s="378"/>
      <c r="I25" s="378"/>
      <c r="J25" s="378"/>
      <c r="K25" s="378"/>
      <c r="L25" s="378"/>
      <c r="M25" s="378"/>
      <c r="N25" s="378"/>
      <c r="O25" s="378"/>
    </row>
    <row r="26" spans="1:15" ht="13.2" customHeight="1">
      <c r="A26" s="378"/>
      <c r="B26" s="378"/>
      <c r="C26" s="378"/>
      <c r="D26" s="378"/>
      <c r="E26" s="378"/>
      <c r="F26" s="378"/>
      <c r="G26" s="378"/>
      <c r="H26" s="378"/>
      <c r="I26" s="378"/>
      <c r="J26" s="378"/>
      <c r="K26" s="378"/>
      <c r="L26" s="378"/>
      <c r="M26" s="378"/>
      <c r="N26" s="378"/>
      <c r="O26" s="378"/>
    </row>
    <row r="27" spans="1:15" ht="13.2" customHeight="1">
      <c r="A27" s="378"/>
      <c r="B27" s="378"/>
      <c r="C27" s="378"/>
      <c r="D27" s="378"/>
      <c r="E27" s="378"/>
      <c r="F27" s="378"/>
      <c r="G27" s="378"/>
      <c r="H27" s="378"/>
      <c r="I27" s="378"/>
      <c r="J27" s="378"/>
      <c r="K27" s="378"/>
      <c r="L27" s="378"/>
      <c r="M27" s="378"/>
      <c r="N27" s="378"/>
      <c r="O27" s="378"/>
    </row>
    <row r="28" spans="1:15" ht="13.2" customHeight="1">
      <c r="A28" s="378"/>
      <c r="B28" s="378"/>
      <c r="C28" s="378"/>
      <c r="D28" s="378"/>
      <c r="E28" s="378"/>
      <c r="F28" s="378"/>
      <c r="G28" s="378"/>
      <c r="H28" s="378"/>
      <c r="I28" s="378"/>
      <c r="J28" s="378"/>
      <c r="K28" s="378"/>
      <c r="L28" s="378"/>
      <c r="M28" s="378"/>
      <c r="N28" s="378"/>
      <c r="O28" s="378"/>
    </row>
    <row r="29" spans="1:15" ht="13.2" customHeight="1">
      <c r="A29" s="378"/>
      <c r="B29" s="378"/>
      <c r="C29" s="378"/>
      <c r="D29" s="378"/>
      <c r="E29" s="378"/>
      <c r="F29" s="378"/>
      <c r="G29" s="378"/>
      <c r="H29" s="378"/>
      <c r="I29" s="378"/>
      <c r="J29" s="378"/>
      <c r="K29" s="378"/>
      <c r="L29" s="378"/>
      <c r="M29" s="378"/>
      <c r="N29" s="378"/>
      <c r="O29" s="378"/>
    </row>
    <row r="30" spans="1:15" ht="13.2" customHeight="1">
      <c r="A30" s="378"/>
      <c r="B30" s="378"/>
      <c r="C30" s="378"/>
      <c r="D30" s="378"/>
      <c r="E30" s="378"/>
      <c r="F30" s="378"/>
      <c r="G30" s="378"/>
      <c r="H30" s="378"/>
      <c r="I30" s="378"/>
      <c r="J30" s="378"/>
      <c r="K30" s="378"/>
      <c r="L30" s="378"/>
      <c r="M30" s="378"/>
      <c r="N30" s="378"/>
      <c r="O30" s="378"/>
    </row>
    <row r="31" spans="1:15" ht="13.2" customHeight="1">
      <c r="A31" s="378"/>
      <c r="B31" s="378"/>
      <c r="C31" s="378"/>
      <c r="D31" s="378"/>
      <c r="E31" s="378"/>
      <c r="F31" s="378"/>
      <c r="G31" s="378"/>
      <c r="H31" s="378"/>
      <c r="I31" s="378"/>
      <c r="J31" s="378"/>
      <c r="K31" s="378"/>
      <c r="L31" s="378"/>
      <c r="M31" s="378"/>
      <c r="N31" s="378"/>
      <c r="O31" s="378"/>
    </row>
    <row r="32" spans="1:15" ht="13.2" customHeight="1">
      <c r="A32" s="378"/>
      <c r="B32" s="378"/>
      <c r="C32" s="378"/>
      <c r="D32" s="378"/>
      <c r="E32" s="378"/>
      <c r="F32" s="378"/>
      <c r="G32" s="378"/>
      <c r="H32" s="378"/>
      <c r="I32" s="378"/>
      <c r="J32" s="378"/>
      <c r="K32" s="378"/>
      <c r="L32" s="378"/>
      <c r="M32" s="378"/>
      <c r="N32" s="378"/>
      <c r="O32" s="378"/>
    </row>
    <row r="33" spans="1:15" ht="13.2" customHeight="1">
      <c r="A33" s="378"/>
      <c r="B33" s="378"/>
      <c r="C33" s="378"/>
      <c r="D33" s="378"/>
      <c r="E33" s="378"/>
      <c r="F33" s="378"/>
      <c r="G33" s="378"/>
      <c r="H33" s="378"/>
      <c r="I33" s="378"/>
      <c r="J33" s="378"/>
      <c r="K33" s="378"/>
      <c r="L33" s="378"/>
      <c r="M33" s="378"/>
      <c r="N33" s="378"/>
      <c r="O33" s="378"/>
    </row>
    <row r="34" spans="1:15">
      <c r="A34" s="378"/>
      <c r="B34" s="378"/>
      <c r="C34" s="378"/>
      <c r="D34" s="378"/>
      <c r="E34" s="378"/>
      <c r="F34" s="378"/>
      <c r="G34" s="378"/>
      <c r="H34" s="378"/>
      <c r="I34" s="378"/>
      <c r="J34" s="378"/>
      <c r="K34" s="378"/>
      <c r="L34" s="378"/>
      <c r="M34" s="378"/>
      <c r="N34" s="378"/>
      <c r="O34" s="378"/>
    </row>
    <row r="35" spans="1:15">
      <c r="A35" s="378"/>
      <c r="B35" s="378"/>
      <c r="C35" s="378"/>
      <c r="D35" s="378"/>
      <c r="E35" s="378"/>
      <c r="F35" s="378"/>
      <c r="G35" s="378"/>
      <c r="H35" s="378"/>
      <c r="I35" s="378"/>
      <c r="J35" s="378"/>
      <c r="K35" s="378"/>
      <c r="L35" s="378"/>
      <c r="M35" s="378"/>
      <c r="N35" s="378"/>
      <c r="O35" s="378"/>
    </row>
    <row r="36" spans="1:15">
      <c r="A36" s="378"/>
      <c r="B36" s="378"/>
      <c r="C36" s="378"/>
      <c r="D36" s="378"/>
      <c r="E36" s="378"/>
      <c r="F36" s="378"/>
      <c r="G36" s="378"/>
      <c r="H36" s="378"/>
      <c r="I36" s="378"/>
      <c r="J36" s="378"/>
      <c r="K36" s="378"/>
      <c r="L36" s="378"/>
      <c r="M36" s="378"/>
      <c r="N36" s="378"/>
      <c r="O36" s="378"/>
    </row>
    <row r="37" spans="1:15">
      <c r="A37" s="378"/>
      <c r="B37" s="378"/>
      <c r="C37" s="378"/>
      <c r="D37" s="378"/>
      <c r="E37" s="378"/>
      <c r="F37" s="378"/>
      <c r="G37" s="378"/>
      <c r="H37" s="378"/>
      <c r="I37" s="378"/>
      <c r="J37" s="378"/>
      <c r="K37" s="378"/>
      <c r="L37" s="378"/>
      <c r="M37" s="378"/>
      <c r="N37" s="378"/>
      <c r="O37" s="378"/>
    </row>
    <row r="38" spans="1:15">
      <c r="A38" s="378"/>
      <c r="B38" s="378"/>
      <c r="C38" s="378"/>
      <c r="D38" s="378"/>
      <c r="E38" s="378"/>
      <c r="F38" s="378"/>
      <c r="G38" s="378"/>
      <c r="H38" s="378"/>
      <c r="I38" s="378"/>
      <c r="J38" s="378"/>
      <c r="K38" s="378"/>
      <c r="L38" s="378"/>
      <c r="M38" s="378"/>
      <c r="N38" s="378"/>
      <c r="O38" s="378"/>
    </row>
    <row r="39" spans="1:15">
      <c r="A39" s="378"/>
      <c r="B39" s="378"/>
      <c r="C39" s="378"/>
      <c r="D39" s="378"/>
      <c r="E39" s="378"/>
      <c r="F39" s="378"/>
      <c r="G39" s="378"/>
      <c r="H39" s="378"/>
      <c r="I39" s="378"/>
      <c r="J39" s="378"/>
      <c r="K39" s="378"/>
      <c r="L39" s="378"/>
      <c r="M39" s="378"/>
      <c r="N39" s="378"/>
      <c r="O39" s="378"/>
    </row>
  </sheetData>
  <sheetProtection algorithmName="SHA-512" hashValue="aeKK3u99WYqX8aBA/v8pin1ejaJtujDI5hQKykJBvamqkSKOJFXgrM9IrrsfEM3M6mudIYA6l2jttm/iQvzg/A==" saltValue="wqmYhWscl5up0FuZgXqpdA==" spinCount="100000" sheet="1" objects="1" scenarios="1"/>
  <mergeCells count="1">
    <mergeCell ref="A1:O39"/>
  </mergeCells>
  <phoneticPr fontId="3"/>
  <pageMargins left="0.7" right="0.7" top="0.75" bottom="0.75" header="0.3" footer="0.3"/>
  <pageSetup paperSize="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0"/>
  <sheetViews>
    <sheetView showGridLines="0" zoomScale="60" zoomScaleNormal="60" workbookViewId="0"/>
  </sheetViews>
  <sheetFormatPr defaultRowHeight="13.2"/>
  <cols>
    <col min="1" max="2" width="16.6640625" style="350" customWidth="1"/>
    <col min="3" max="3" width="13.33203125" style="350" customWidth="1"/>
    <col min="4" max="4" width="20.33203125" style="350" customWidth="1"/>
    <col min="5" max="8" width="13.33203125" style="350" customWidth="1"/>
    <col min="9" max="11" width="18.88671875" style="242" customWidth="1"/>
    <col min="12" max="13" width="16.6640625" style="350" customWidth="1"/>
    <col min="14" max="14" width="13.33203125" style="350" customWidth="1"/>
    <col min="15" max="15" width="20.33203125" style="350" customWidth="1"/>
    <col min="16" max="19" width="13.33203125" style="350" customWidth="1"/>
    <col min="20" max="22" width="18.88671875" style="242" customWidth="1"/>
    <col min="23" max="16384" width="8.88671875" style="350"/>
  </cols>
  <sheetData>
    <row r="1" spans="1:22" ht="25.8">
      <c r="A1" s="349" t="s">
        <v>13181</v>
      </c>
      <c r="L1" s="349"/>
    </row>
    <row r="2" spans="1:22" ht="20.399999999999999">
      <c r="A2" s="351" t="s">
        <v>13190</v>
      </c>
      <c r="L2" s="351"/>
    </row>
    <row r="4" spans="1:22" s="242" customFormat="1" ht="20.399999999999999">
      <c r="A4" s="351" t="s">
        <v>13191</v>
      </c>
      <c r="L4" s="351"/>
    </row>
    <row r="5" spans="1:22" s="242" customFormat="1"/>
    <row r="6" spans="1:22" s="242" customFormat="1" ht="15.6" customHeight="1">
      <c r="A6" s="379" t="s">
        <v>13182</v>
      </c>
      <c r="B6" s="380"/>
      <c r="C6" s="380"/>
      <c r="D6" s="380"/>
      <c r="E6" s="380"/>
      <c r="F6" s="380"/>
      <c r="G6" s="380"/>
      <c r="H6" s="380"/>
      <c r="I6" s="380"/>
      <c r="J6" s="380"/>
      <c r="K6" s="381"/>
      <c r="L6" s="382" t="s">
        <v>13183</v>
      </c>
      <c r="M6" s="383"/>
      <c r="N6" s="383"/>
      <c r="O6" s="383"/>
      <c r="P6" s="383"/>
      <c r="Q6" s="383"/>
      <c r="R6" s="383"/>
      <c r="S6" s="383"/>
      <c r="T6" s="383"/>
      <c r="U6" s="383"/>
      <c r="V6" s="384"/>
    </row>
    <row r="7" spans="1:22" s="242" customFormat="1" ht="15.6" customHeight="1">
      <c r="A7" s="394" t="s">
        <v>0</v>
      </c>
      <c r="B7" s="395"/>
      <c r="C7" s="395"/>
      <c r="D7" s="395"/>
      <c r="E7" s="395"/>
      <c r="F7" s="395"/>
      <c r="G7" s="395"/>
      <c r="H7" s="396"/>
      <c r="I7" s="391" t="s">
        <v>7051</v>
      </c>
      <c r="J7" s="392"/>
      <c r="K7" s="393"/>
      <c r="L7" s="399" t="s">
        <v>0</v>
      </c>
      <c r="M7" s="400"/>
      <c r="N7" s="400"/>
      <c r="O7" s="400"/>
      <c r="P7" s="400"/>
      <c r="Q7" s="400"/>
      <c r="R7" s="400"/>
      <c r="S7" s="401"/>
      <c r="T7" s="385" t="s">
        <v>7051</v>
      </c>
      <c r="U7" s="386"/>
      <c r="V7" s="387"/>
    </row>
    <row r="8" spans="1:22" s="242" customFormat="1" ht="26.4" customHeight="1">
      <c r="A8" s="388" t="s">
        <v>2</v>
      </c>
      <c r="B8" s="389"/>
      <c r="C8" s="389"/>
      <c r="D8" s="389"/>
      <c r="E8" s="389" t="s">
        <v>6893</v>
      </c>
      <c r="F8" s="389"/>
      <c r="G8" s="397" t="s">
        <v>13192</v>
      </c>
      <c r="H8" s="398"/>
      <c r="I8" s="391" t="s">
        <v>6894</v>
      </c>
      <c r="J8" s="392"/>
      <c r="K8" s="393"/>
      <c r="L8" s="390" t="s">
        <v>2</v>
      </c>
      <c r="M8" s="390"/>
      <c r="N8" s="390"/>
      <c r="O8" s="390"/>
      <c r="P8" s="390" t="s">
        <v>6893</v>
      </c>
      <c r="Q8" s="390"/>
      <c r="R8" s="402" t="s">
        <v>13192</v>
      </c>
      <c r="S8" s="403"/>
      <c r="T8" s="385" t="s">
        <v>6894</v>
      </c>
      <c r="U8" s="386"/>
      <c r="V8" s="387"/>
    </row>
    <row r="9" spans="1:22" s="242" customFormat="1" ht="31.2">
      <c r="A9" s="356" t="s">
        <v>6900</v>
      </c>
      <c r="B9" s="357" t="s">
        <v>6901</v>
      </c>
      <c r="C9" s="357" t="s">
        <v>5</v>
      </c>
      <c r="D9" s="357" t="s">
        <v>3</v>
      </c>
      <c r="E9" s="357" t="s">
        <v>17</v>
      </c>
      <c r="F9" s="357" t="s">
        <v>16</v>
      </c>
      <c r="G9" s="357" t="s">
        <v>13192</v>
      </c>
      <c r="H9" s="357" t="s">
        <v>13193</v>
      </c>
      <c r="I9" s="352" t="s">
        <v>13186</v>
      </c>
      <c r="J9" s="352" t="s">
        <v>13187</v>
      </c>
      <c r="K9" s="352" t="s">
        <v>13188</v>
      </c>
      <c r="L9" s="358" t="s">
        <v>6900</v>
      </c>
      <c r="M9" s="358" t="s">
        <v>6901</v>
      </c>
      <c r="N9" s="358" t="s">
        <v>5</v>
      </c>
      <c r="O9" s="358" t="s">
        <v>3</v>
      </c>
      <c r="P9" s="358" t="s">
        <v>17</v>
      </c>
      <c r="Q9" s="358" t="s">
        <v>16</v>
      </c>
      <c r="R9" s="358" t="s">
        <v>13192</v>
      </c>
      <c r="S9" s="358" t="s">
        <v>13193</v>
      </c>
      <c r="T9" s="353" t="s">
        <v>6</v>
      </c>
      <c r="U9" s="353" t="s">
        <v>7</v>
      </c>
      <c r="V9" s="353" t="s">
        <v>8</v>
      </c>
    </row>
    <row r="10" spans="1:22" ht="46.8">
      <c r="A10" s="292" t="s">
        <v>7202</v>
      </c>
      <c r="B10" s="293" t="s">
        <v>6957</v>
      </c>
      <c r="C10" s="294" t="s">
        <v>6960</v>
      </c>
      <c r="D10" s="293" t="s">
        <v>7013</v>
      </c>
      <c r="E10" s="330" t="s">
        <v>181</v>
      </c>
      <c r="F10" s="330" t="s">
        <v>10903</v>
      </c>
      <c r="G10" s="294">
        <v>92</v>
      </c>
      <c r="H10" s="330" t="s">
        <v>1919</v>
      </c>
      <c r="I10" s="354" t="s">
        <v>13142</v>
      </c>
      <c r="J10" s="329" t="s">
        <v>10755</v>
      </c>
      <c r="K10" s="329" t="s">
        <v>11548</v>
      </c>
      <c r="L10" s="292" t="s">
        <v>7202</v>
      </c>
      <c r="M10" s="293" t="s">
        <v>6957</v>
      </c>
      <c r="N10" s="294" t="s">
        <v>6960</v>
      </c>
      <c r="O10" s="293" t="s">
        <v>7013</v>
      </c>
      <c r="P10" s="330" t="s">
        <v>181</v>
      </c>
      <c r="Q10" s="330" t="s">
        <v>10903</v>
      </c>
      <c r="R10" s="294">
        <v>92</v>
      </c>
      <c r="S10" s="330" t="s">
        <v>1919</v>
      </c>
      <c r="T10" s="329" t="s">
        <v>13145</v>
      </c>
      <c r="U10" s="329" t="s">
        <v>10755</v>
      </c>
      <c r="V10" s="329" t="s">
        <v>11548</v>
      </c>
    </row>
    <row r="11" spans="1:22" ht="46.8">
      <c r="A11" s="292" t="s">
        <v>7202</v>
      </c>
      <c r="B11" s="293" t="s">
        <v>6957</v>
      </c>
      <c r="C11" s="294" t="s">
        <v>6960</v>
      </c>
      <c r="D11" s="293" t="s">
        <v>7013</v>
      </c>
      <c r="E11" s="330" t="s">
        <v>181</v>
      </c>
      <c r="F11" s="330" t="s">
        <v>10903</v>
      </c>
      <c r="G11" s="294">
        <v>92</v>
      </c>
      <c r="H11" s="330" t="s">
        <v>1919</v>
      </c>
      <c r="I11" s="354" t="s">
        <v>13142</v>
      </c>
      <c r="J11" s="329" t="s">
        <v>10755</v>
      </c>
      <c r="K11" s="329" t="s">
        <v>11549</v>
      </c>
      <c r="L11" s="292" t="s">
        <v>7202</v>
      </c>
      <c r="M11" s="293" t="s">
        <v>6957</v>
      </c>
      <c r="N11" s="294" t="s">
        <v>6960</v>
      </c>
      <c r="O11" s="293" t="s">
        <v>7013</v>
      </c>
      <c r="P11" s="330" t="s">
        <v>181</v>
      </c>
      <c r="Q11" s="330" t="s">
        <v>10903</v>
      </c>
      <c r="R11" s="294">
        <v>92</v>
      </c>
      <c r="S11" s="330" t="s">
        <v>1919</v>
      </c>
      <c r="T11" s="329" t="s">
        <v>13145</v>
      </c>
      <c r="U11" s="329" t="s">
        <v>10755</v>
      </c>
      <c r="V11" s="329" t="s">
        <v>11549</v>
      </c>
    </row>
    <row r="12" spans="1:22" ht="46.8">
      <c r="A12" s="292" t="s">
        <v>7202</v>
      </c>
      <c r="B12" s="293" t="s">
        <v>6957</v>
      </c>
      <c r="C12" s="294" t="s">
        <v>6960</v>
      </c>
      <c r="D12" s="293" t="s">
        <v>7013</v>
      </c>
      <c r="E12" s="330" t="s">
        <v>181</v>
      </c>
      <c r="F12" s="330" t="s">
        <v>10903</v>
      </c>
      <c r="G12" s="294">
        <v>92</v>
      </c>
      <c r="H12" s="330" t="s">
        <v>1919</v>
      </c>
      <c r="I12" s="354" t="s">
        <v>13142</v>
      </c>
      <c r="J12" s="329" t="s">
        <v>10755</v>
      </c>
      <c r="K12" s="329" t="s">
        <v>11550</v>
      </c>
      <c r="L12" s="292" t="s">
        <v>7202</v>
      </c>
      <c r="M12" s="293" t="s">
        <v>6957</v>
      </c>
      <c r="N12" s="294" t="s">
        <v>6960</v>
      </c>
      <c r="O12" s="293" t="s">
        <v>7013</v>
      </c>
      <c r="P12" s="330" t="s">
        <v>181</v>
      </c>
      <c r="Q12" s="330" t="s">
        <v>10903</v>
      </c>
      <c r="R12" s="294">
        <v>92</v>
      </c>
      <c r="S12" s="330" t="s">
        <v>1919</v>
      </c>
      <c r="T12" s="329" t="s">
        <v>13145</v>
      </c>
      <c r="U12" s="329" t="s">
        <v>10755</v>
      </c>
      <c r="V12" s="329" t="s">
        <v>11550</v>
      </c>
    </row>
    <row r="13" spans="1:22" ht="46.8">
      <c r="A13" s="292" t="s">
        <v>7202</v>
      </c>
      <c r="B13" s="293" t="s">
        <v>6957</v>
      </c>
      <c r="C13" s="294" t="s">
        <v>6960</v>
      </c>
      <c r="D13" s="293" t="s">
        <v>7013</v>
      </c>
      <c r="E13" s="330" t="s">
        <v>181</v>
      </c>
      <c r="F13" s="330" t="s">
        <v>10903</v>
      </c>
      <c r="G13" s="294">
        <v>92</v>
      </c>
      <c r="H13" s="330" t="s">
        <v>1919</v>
      </c>
      <c r="I13" s="354" t="s">
        <v>13142</v>
      </c>
      <c r="J13" s="329" t="s">
        <v>10755</v>
      </c>
      <c r="K13" s="329" t="s">
        <v>11551</v>
      </c>
      <c r="L13" s="292" t="s">
        <v>7202</v>
      </c>
      <c r="M13" s="293" t="s">
        <v>6957</v>
      </c>
      <c r="N13" s="294" t="s">
        <v>6960</v>
      </c>
      <c r="O13" s="293" t="s">
        <v>7013</v>
      </c>
      <c r="P13" s="330" t="s">
        <v>181</v>
      </c>
      <c r="Q13" s="330" t="s">
        <v>10903</v>
      </c>
      <c r="R13" s="294">
        <v>92</v>
      </c>
      <c r="S13" s="330" t="s">
        <v>1919</v>
      </c>
      <c r="T13" s="329" t="s">
        <v>13145</v>
      </c>
      <c r="U13" s="329" t="s">
        <v>10755</v>
      </c>
      <c r="V13" s="329" t="s">
        <v>11551</v>
      </c>
    </row>
    <row r="14" spans="1:22" ht="46.8">
      <c r="A14" s="292" t="s">
        <v>7202</v>
      </c>
      <c r="B14" s="293" t="s">
        <v>6957</v>
      </c>
      <c r="C14" s="294" t="s">
        <v>6960</v>
      </c>
      <c r="D14" s="293" t="s">
        <v>7013</v>
      </c>
      <c r="E14" s="330" t="s">
        <v>181</v>
      </c>
      <c r="F14" s="330" t="s">
        <v>10903</v>
      </c>
      <c r="G14" s="294">
        <v>92</v>
      </c>
      <c r="H14" s="330" t="s">
        <v>1919</v>
      </c>
      <c r="I14" s="354" t="s">
        <v>13142</v>
      </c>
      <c r="J14" s="329" t="s">
        <v>10755</v>
      </c>
      <c r="K14" s="329" t="s">
        <v>11552</v>
      </c>
      <c r="L14" s="292" t="s">
        <v>7202</v>
      </c>
      <c r="M14" s="293" t="s">
        <v>6957</v>
      </c>
      <c r="N14" s="294" t="s">
        <v>6960</v>
      </c>
      <c r="O14" s="293" t="s">
        <v>7013</v>
      </c>
      <c r="P14" s="330" t="s">
        <v>181</v>
      </c>
      <c r="Q14" s="330" t="s">
        <v>10903</v>
      </c>
      <c r="R14" s="294">
        <v>92</v>
      </c>
      <c r="S14" s="330" t="s">
        <v>1919</v>
      </c>
      <c r="T14" s="329" t="s">
        <v>13145</v>
      </c>
      <c r="U14" s="329" t="s">
        <v>10755</v>
      </c>
      <c r="V14" s="329" t="s">
        <v>11552</v>
      </c>
    </row>
    <row r="15" spans="1:22" ht="46.8">
      <c r="A15" s="292" t="s">
        <v>7202</v>
      </c>
      <c r="B15" s="293" t="s">
        <v>6957</v>
      </c>
      <c r="C15" s="294" t="s">
        <v>6960</v>
      </c>
      <c r="D15" s="293" t="s">
        <v>7283</v>
      </c>
      <c r="E15" s="330" t="s">
        <v>181</v>
      </c>
      <c r="F15" s="330" t="s">
        <v>7280</v>
      </c>
      <c r="G15" s="294">
        <v>92</v>
      </c>
      <c r="H15" s="330" t="s">
        <v>1919</v>
      </c>
      <c r="I15" s="354" t="s">
        <v>13142</v>
      </c>
      <c r="J15" s="329" t="s">
        <v>10755</v>
      </c>
      <c r="K15" s="329" t="s">
        <v>11553</v>
      </c>
      <c r="L15" s="292" t="s">
        <v>7202</v>
      </c>
      <c r="M15" s="293" t="s">
        <v>6957</v>
      </c>
      <c r="N15" s="294" t="s">
        <v>6960</v>
      </c>
      <c r="O15" s="293" t="s">
        <v>7283</v>
      </c>
      <c r="P15" s="330" t="s">
        <v>181</v>
      </c>
      <c r="Q15" s="330" t="s">
        <v>7280</v>
      </c>
      <c r="R15" s="294">
        <v>92</v>
      </c>
      <c r="S15" s="330" t="s">
        <v>1919</v>
      </c>
      <c r="T15" s="329" t="s">
        <v>13145</v>
      </c>
      <c r="U15" s="329" t="s">
        <v>10755</v>
      </c>
      <c r="V15" s="329" t="s">
        <v>11553</v>
      </c>
    </row>
    <row r="16" spans="1:22" ht="46.8">
      <c r="A16" s="292" t="s">
        <v>7202</v>
      </c>
      <c r="B16" s="293" t="s">
        <v>6957</v>
      </c>
      <c r="C16" s="294" t="s">
        <v>6960</v>
      </c>
      <c r="D16" s="293" t="s">
        <v>7283</v>
      </c>
      <c r="E16" s="330" t="s">
        <v>181</v>
      </c>
      <c r="F16" s="330" t="s">
        <v>7280</v>
      </c>
      <c r="G16" s="294">
        <v>92</v>
      </c>
      <c r="H16" s="330" t="s">
        <v>1919</v>
      </c>
      <c r="I16" s="354" t="s">
        <v>13142</v>
      </c>
      <c r="J16" s="329" t="s">
        <v>10755</v>
      </c>
      <c r="K16" s="329" t="s">
        <v>11554</v>
      </c>
      <c r="L16" s="292" t="s">
        <v>7202</v>
      </c>
      <c r="M16" s="293" t="s">
        <v>6957</v>
      </c>
      <c r="N16" s="294" t="s">
        <v>6960</v>
      </c>
      <c r="O16" s="293" t="s">
        <v>7283</v>
      </c>
      <c r="P16" s="330" t="s">
        <v>181</v>
      </c>
      <c r="Q16" s="330" t="s">
        <v>7280</v>
      </c>
      <c r="R16" s="294">
        <v>92</v>
      </c>
      <c r="S16" s="330" t="s">
        <v>1919</v>
      </c>
      <c r="T16" s="329" t="s">
        <v>13145</v>
      </c>
      <c r="U16" s="329" t="s">
        <v>10755</v>
      </c>
      <c r="V16" s="329" t="s">
        <v>11554</v>
      </c>
    </row>
    <row r="17" spans="1:22" ht="46.8">
      <c r="A17" s="292" t="s">
        <v>7202</v>
      </c>
      <c r="B17" s="293" t="s">
        <v>6957</v>
      </c>
      <c r="C17" s="294" t="s">
        <v>6960</v>
      </c>
      <c r="D17" s="293" t="s">
        <v>7283</v>
      </c>
      <c r="E17" s="330" t="s">
        <v>181</v>
      </c>
      <c r="F17" s="330" t="s">
        <v>7280</v>
      </c>
      <c r="G17" s="294">
        <v>92</v>
      </c>
      <c r="H17" s="330" t="s">
        <v>1919</v>
      </c>
      <c r="I17" s="354" t="s">
        <v>13142</v>
      </c>
      <c r="J17" s="329" t="s">
        <v>10755</v>
      </c>
      <c r="K17" s="329" t="s">
        <v>11555</v>
      </c>
      <c r="L17" s="292" t="s">
        <v>7202</v>
      </c>
      <c r="M17" s="293" t="s">
        <v>6957</v>
      </c>
      <c r="N17" s="294" t="s">
        <v>6960</v>
      </c>
      <c r="O17" s="293" t="s">
        <v>7283</v>
      </c>
      <c r="P17" s="330" t="s">
        <v>181</v>
      </c>
      <c r="Q17" s="330" t="s">
        <v>7280</v>
      </c>
      <c r="R17" s="294">
        <v>92</v>
      </c>
      <c r="S17" s="330" t="s">
        <v>1919</v>
      </c>
      <c r="T17" s="329" t="s">
        <v>13145</v>
      </c>
      <c r="U17" s="329" t="s">
        <v>10755</v>
      </c>
      <c r="V17" s="329" t="s">
        <v>11555</v>
      </c>
    </row>
    <row r="18" spans="1:22" ht="46.8">
      <c r="A18" s="292" t="s">
        <v>7202</v>
      </c>
      <c r="B18" s="293" t="s">
        <v>6957</v>
      </c>
      <c r="C18" s="294" t="s">
        <v>6960</v>
      </c>
      <c r="D18" s="293" t="s">
        <v>7283</v>
      </c>
      <c r="E18" s="330" t="s">
        <v>181</v>
      </c>
      <c r="F18" s="330" t="s">
        <v>7284</v>
      </c>
      <c r="G18" s="294">
        <v>92</v>
      </c>
      <c r="H18" s="330" t="s">
        <v>1919</v>
      </c>
      <c r="I18" s="354" t="s">
        <v>13142</v>
      </c>
      <c r="J18" s="329" t="s">
        <v>10755</v>
      </c>
      <c r="K18" s="329" t="s">
        <v>11556</v>
      </c>
      <c r="L18" s="292" t="s">
        <v>7202</v>
      </c>
      <c r="M18" s="293" t="s">
        <v>6957</v>
      </c>
      <c r="N18" s="294" t="s">
        <v>6960</v>
      </c>
      <c r="O18" s="293" t="s">
        <v>7283</v>
      </c>
      <c r="P18" s="330" t="s">
        <v>181</v>
      </c>
      <c r="Q18" s="330" t="s">
        <v>7284</v>
      </c>
      <c r="R18" s="294">
        <v>92</v>
      </c>
      <c r="S18" s="330" t="s">
        <v>1919</v>
      </c>
      <c r="T18" s="329" t="s">
        <v>13145</v>
      </c>
      <c r="U18" s="329" t="s">
        <v>10755</v>
      </c>
      <c r="V18" s="329" t="s">
        <v>11556</v>
      </c>
    </row>
    <row r="19" spans="1:22" ht="62.4">
      <c r="A19" s="292" t="s">
        <v>7202</v>
      </c>
      <c r="B19" s="293" t="s">
        <v>6949</v>
      </c>
      <c r="C19" s="294" t="s">
        <v>6961</v>
      </c>
      <c r="D19" s="293" t="s">
        <v>7014</v>
      </c>
      <c r="E19" s="330" t="s">
        <v>7285</v>
      </c>
      <c r="F19" s="355" t="s">
        <v>7286</v>
      </c>
      <c r="G19" s="359">
        <v>41.6</v>
      </c>
      <c r="H19" s="330" t="s">
        <v>8017</v>
      </c>
      <c r="I19" s="329" t="s">
        <v>13146</v>
      </c>
      <c r="J19" s="329" t="s">
        <v>10756</v>
      </c>
      <c r="K19" s="329" t="s">
        <v>11557</v>
      </c>
      <c r="L19" s="292" t="s">
        <v>7202</v>
      </c>
      <c r="M19" s="293" t="s">
        <v>6949</v>
      </c>
      <c r="N19" s="294" t="s">
        <v>6961</v>
      </c>
      <c r="O19" s="293" t="s">
        <v>7014</v>
      </c>
      <c r="P19" s="330" t="s">
        <v>7285</v>
      </c>
      <c r="Q19" s="330" t="s">
        <v>10300</v>
      </c>
      <c r="R19" s="294">
        <v>34</v>
      </c>
      <c r="S19" s="330" t="s">
        <v>8017</v>
      </c>
      <c r="T19" s="329" t="s">
        <v>13146</v>
      </c>
      <c r="U19" s="329" t="s">
        <v>10756</v>
      </c>
      <c r="V19" s="329" t="s">
        <v>11557</v>
      </c>
    </row>
    <row r="20" spans="1:22" ht="62.4">
      <c r="A20" s="292" t="s">
        <v>7202</v>
      </c>
      <c r="B20" s="293" t="s">
        <v>6949</v>
      </c>
      <c r="C20" s="294" t="s">
        <v>6961</v>
      </c>
      <c r="D20" s="293" t="s">
        <v>7014</v>
      </c>
      <c r="E20" s="330" t="s">
        <v>7285</v>
      </c>
      <c r="F20" s="355" t="s">
        <v>7286</v>
      </c>
      <c r="G20" s="359">
        <v>41.6</v>
      </c>
      <c r="H20" s="330" t="s">
        <v>8017</v>
      </c>
      <c r="I20" s="329" t="s">
        <v>13146</v>
      </c>
      <c r="J20" s="329" t="s">
        <v>10756</v>
      </c>
      <c r="K20" s="329" t="s">
        <v>11558</v>
      </c>
      <c r="L20" s="292" t="s">
        <v>7202</v>
      </c>
      <c r="M20" s="293" t="s">
        <v>6949</v>
      </c>
      <c r="N20" s="294" t="s">
        <v>6961</v>
      </c>
      <c r="O20" s="293" t="s">
        <v>7014</v>
      </c>
      <c r="P20" s="330" t="s">
        <v>7285</v>
      </c>
      <c r="Q20" s="330" t="s">
        <v>10300</v>
      </c>
      <c r="R20" s="294">
        <v>34</v>
      </c>
      <c r="S20" s="330" t="s">
        <v>8017</v>
      </c>
      <c r="T20" s="329" t="s">
        <v>13146</v>
      </c>
      <c r="U20" s="329" t="s">
        <v>10756</v>
      </c>
      <c r="V20" s="329" t="s">
        <v>11558</v>
      </c>
    </row>
  </sheetData>
  <sheetProtection algorithmName="SHA-512" hashValue="CivcRPdpQU/+VCapkZ1H8sSEUma2rqzqnSd3ZGIrujidVPLJ4tqOFr3XmzglYDtuU2wQl1bZg6+qT3HT23MbfA==" saltValue="cLVklwTk0CHBcqzu9R7cfw==" spinCount="100000" sheet="1" objects="1" scenarios="1"/>
  <mergeCells count="14">
    <mergeCell ref="A6:K6"/>
    <mergeCell ref="L6:V6"/>
    <mergeCell ref="T7:V7"/>
    <mergeCell ref="T8:V8"/>
    <mergeCell ref="A8:D8"/>
    <mergeCell ref="E8:F8"/>
    <mergeCell ref="L8:O8"/>
    <mergeCell ref="P8:Q8"/>
    <mergeCell ref="I7:K7"/>
    <mergeCell ref="I8:K8"/>
    <mergeCell ref="A7:H7"/>
    <mergeCell ref="G8:H8"/>
    <mergeCell ref="L7:S7"/>
    <mergeCell ref="R8:S8"/>
  </mergeCells>
  <phoneticPr fontId="3"/>
  <pageMargins left="0.70866141732283472" right="0.70866141732283472" top="0.74803149606299213" bottom="0.74803149606299213" header="0.31496062992125984" footer="0.31496062992125984"/>
  <pageSetup paperSize="9" scale="3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Q56"/>
  <sheetViews>
    <sheetView zoomScale="50" zoomScaleNormal="50" zoomScaleSheetLayoutView="70" workbookViewId="0"/>
  </sheetViews>
  <sheetFormatPr defaultColWidth="8.88671875" defaultRowHeight="15.6"/>
  <cols>
    <col min="1" max="1" width="17.77734375" style="243" customWidth="1"/>
    <col min="2" max="2" width="56.77734375" style="243" customWidth="1"/>
    <col min="3" max="3" width="11.44140625" style="243" bestFit="1" customWidth="1"/>
    <col min="4" max="4" width="68.77734375" style="243" customWidth="1"/>
    <col min="5" max="5" width="12.33203125" style="243" bestFit="1" customWidth="1"/>
    <col min="6" max="6" width="2.77734375" style="243" customWidth="1"/>
    <col min="7" max="7" width="17.77734375" style="243" customWidth="1"/>
    <col min="8" max="8" width="56.77734375" style="243" customWidth="1"/>
    <col min="9" max="9" width="11.77734375" style="243" bestFit="1" customWidth="1"/>
    <col min="10" max="10" width="68.77734375" style="243" customWidth="1"/>
    <col min="11" max="11" width="12.33203125" style="243" bestFit="1" customWidth="1"/>
    <col min="12" max="12" width="2.77734375" style="243" customWidth="1"/>
    <col min="13" max="16384" width="8.88671875" style="243"/>
  </cols>
  <sheetData>
    <row r="1" spans="1:17" ht="30" customHeight="1">
      <c r="A1" s="257" t="s">
        <v>13184</v>
      </c>
    </row>
    <row r="2" spans="1:17" ht="24" customHeight="1">
      <c r="A2" s="407" t="s">
        <v>6916</v>
      </c>
      <c r="B2" s="408"/>
      <c r="C2" s="408"/>
      <c r="D2" s="255" t="s">
        <v>2</v>
      </c>
      <c r="E2" s="256" t="s">
        <v>6917</v>
      </c>
      <c r="G2" s="407" t="s">
        <v>6916</v>
      </c>
      <c r="H2" s="408"/>
      <c r="I2" s="408"/>
      <c r="J2" s="255" t="s">
        <v>2</v>
      </c>
      <c r="K2" s="256" t="s">
        <v>6917</v>
      </c>
    </row>
    <row r="3" spans="1:17" ht="24" customHeight="1">
      <c r="A3" s="409" t="s">
        <v>6918</v>
      </c>
      <c r="B3" s="404" t="s">
        <v>6911</v>
      </c>
      <c r="C3" s="80" t="s">
        <v>4137</v>
      </c>
      <c r="D3" s="244" t="s">
        <v>2824</v>
      </c>
      <c r="E3" s="245" t="s">
        <v>53</v>
      </c>
      <c r="G3" s="409" t="s">
        <v>6898</v>
      </c>
      <c r="H3" s="404" t="s">
        <v>6923</v>
      </c>
      <c r="I3" s="80" t="s">
        <v>1513</v>
      </c>
      <c r="J3" s="244" t="s">
        <v>7030</v>
      </c>
      <c r="K3" s="245" t="s">
        <v>790</v>
      </c>
      <c r="N3" s="252"/>
      <c r="O3" s="252"/>
      <c r="P3" s="252"/>
      <c r="Q3" s="252"/>
    </row>
    <row r="4" spans="1:17" ht="24" customHeight="1">
      <c r="A4" s="410"/>
      <c r="B4" s="405"/>
      <c r="C4" s="80" t="s">
        <v>1785</v>
      </c>
      <c r="D4" s="244" t="s">
        <v>6988</v>
      </c>
      <c r="E4" s="245" t="s">
        <v>7054</v>
      </c>
      <c r="G4" s="410"/>
      <c r="H4" s="405"/>
      <c r="I4" s="80" t="s">
        <v>6924</v>
      </c>
      <c r="J4" s="244" t="s">
        <v>7031</v>
      </c>
      <c r="K4" s="245" t="s">
        <v>790</v>
      </c>
    </row>
    <row r="5" spans="1:17" ht="24" customHeight="1">
      <c r="A5" s="410"/>
      <c r="B5" s="405"/>
      <c r="C5" s="80" t="s">
        <v>6919</v>
      </c>
      <c r="D5" s="244" t="s">
        <v>6989</v>
      </c>
      <c r="E5" s="245" t="s">
        <v>790</v>
      </c>
      <c r="G5" s="410"/>
      <c r="H5" s="405"/>
      <c r="I5" s="80" t="s">
        <v>6926</v>
      </c>
      <c r="J5" s="244" t="s">
        <v>7032</v>
      </c>
      <c r="K5" s="245" t="s">
        <v>7052</v>
      </c>
    </row>
    <row r="6" spans="1:17" ht="24" customHeight="1">
      <c r="A6" s="410"/>
      <c r="B6" s="405"/>
      <c r="C6" s="80" t="s">
        <v>6920</v>
      </c>
      <c r="D6" s="244" t="s">
        <v>6990</v>
      </c>
      <c r="E6" s="245" t="s">
        <v>790</v>
      </c>
      <c r="G6" s="410"/>
      <c r="H6" s="406"/>
      <c r="I6" s="80" t="s">
        <v>6927</v>
      </c>
      <c r="J6" s="244" t="s">
        <v>7033</v>
      </c>
      <c r="K6" s="245" t="s">
        <v>7052</v>
      </c>
    </row>
    <row r="7" spans="1:17" ht="24" customHeight="1">
      <c r="A7" s="410"/>
      <c r="B7" s="406"/>
      <c r="C7" s="80" t="s">
        <v>10315</v>
      </c>
      <c r="D7" s="244" t="s">
        <v>10316</v>
      </c>
      <c r="E7" s="245" t="s">
        <v>790</v>
      </c>
      <c r="G7" s="410"/>
      <c r="H7" s="246" t="s">
        <v>6929</v>
      </c>
      <c r="I7" s="80" t="s">
        <v>6930</v>
      </c>
      <c r="J7" s="244" t="s">
        <v>7034</v>
      </c>
      <c r="K7" s="245" t="s">
        <v>7052</v>
      </c>
    </row>
    <row r="8" spans="1:17" ht="24" customHeight="1">
      <c r="A8" s="410"/>
      <c r="B8" s="404" t="s">
        <v>6921</v>
      </c>
      <c r="C8" s="80" t="s">
        <v>6922</v>
      </c>
      <c r="D8" s="244" t="s">
        <v>6991</v>
      </c>
      <c r="E8" s="245" t="s">
        <v>790</v>
      </c>
      <c r="G8" s="410"/>
      <c r="H8" s="246" t="s">
        <v>6932</v>
      </c>
      <c r="I8" s="80" t="s">
        <v>6933</v>
      </c>
      <c r="J8" s="244" t="s">
        <v>7035</v>
      </c>
      <c r="K8" s="245" t="s">
        <v>790</v>
      </c>
    </row>
    <row r="9" spans="1:17" ht="24" customHeight="1">
      <c r="A9" s="410"/>
      <c r="B9" s="405"/>
      <c r="C9" s="80" t="s">
        <v>1268</v>
      </c>
      <c r="D9" s="244" t="s">
        <v>6992</v>
      </c>
      <c r="E9" s="245" t="s">
        <v>790</v>
      </c>
      <c r="G9" s="410"/>
      <c r="H9" s="404" t="s">
        <v>6935</v>
      </c>
      <c r="I9" s="80" t="s">
        <v>1534</v>
      </c>
      <c r="J9" s="244" t="s">
        <v>7036</v>
      </c>
      <c r="K9" s="245" t="s">
        <v>790</v>
      </c>
    </row>
    <row r="10" spans="1:17" ht="24" customHeight="1">
      <c r="A10" s="410"/>
      <c r="B10" s="406"/>
      <c r="C10" s="80" t="s">
        <v>6925</v>
      </c>
      <c r="D10" s="244" t="s">
        <v>6993</v>
      </c>
      <c r="E10" s="245" t="s">
        <v>790</v>
      </c>
      <c r="G10" s="410"/>
      <c r="H10" s="406"/>
      <c r="I10" s="80" t="s">
        <v>6938</v>
      </c>
      <c r="J10" s="244" t="s">
        <v>7037</v>
      </c>
      <c r="K10" s="245" t="s">
        <v>790</v>
      </c>
    </row>
    <row r="11" spans="1:17" ht="24" customHeight="1">
      <c r="A11" s="410"/>
      <c r="B11" s="404" t="s">
        <v>6928</v>
      </c>
      <c r="C11" s="80" t="s">
        <v>2945</v>
      </c>
      <c r="D11" s="244" t="s">
        <v>6994</v>
      </c>
      <c r="E11" s="245" t="s">
        <v>790</v>
      </c>
      <c r="G11" s="410"/>
      <c r="H11" s="319" t="s">
        <v>10321</v>
      </c>
      <c r="I11" s="80" t="s">
        <v>10319</v>
      </c>
      <c r="J11" s="244" t="s">
        <v>10320</v>
      </c>
      <c r="K11" s="245" t="s">
        <v>790</v>
      </c>
    </row>
    <row r="12" spans="1:17" ht="24" customHeight="1">
      <c r="A12" s="410"/>
      <c r="B12" s="405"/>
      <c r="C12" s="80" t="s">
        <v>6931</v>
      </c>
      <c r="D12" s="244" t="s">
        <v>6995</v>
      </c>
      <c r="E12" s="245" t="s">
        <v>790</v>
      </c>
      <c r="G12" s="410"/>
      <c r="H12" s="246" t="s">
        <v>6941</v>
      </c>
      <c r="I12" s="80" t="s">
        <v>296</v>
      </c>
      <c r="J12" s="244" t="s">
        <v>7038</v>
      </c>
      <c r="K12" s="245" t="s">
        <v>790</v>
      </c>
      <c r="N12" s="252"/>
      <c r="O12" s="252"/>
      <c r="P12" s="252"/>
      <c r="Q12" s="252"/>
    </row>
    <row r="13" spans="1:17" ht="24" customHeight="1">
      <c r="A13" s="410"/>
      <c r="B13" s="406"/>
      <c r="C13" s="80" t="s">
        <v>6934</v>
      </c>
      <c r="D13" s="244" t="s">
        <v>6996</v>
      </c>
      <c r="E13" s="245" t="s">
        <v>790</v>
      </c>
      <c r="G13" s="410"/>
      <c r="H13" s="246" t="s">
        <v>6943</v>
      </c>
      <c r="I13" s="80" t="s">
        <v>6944</v>
      </c>
      <c r="J13" s="244" t="s">
        <v>7039</v>
      </c>
      <c r="K13" s="245" t="s">
        <v>790</v>
      </c>
    </row>
    <row r="14" spans="1:17" ht="24" customHeight="1">
      <c r="A14" s="410"/>
      <c r="B14" s="248" t="s">
        <v>6936</v>
      </c>
      <c r="C14" s="80" t="s">
        <v>6937</v>
      </c>
      <c r="D14" s="244" t="s">
        <v>6997</v>
      </c>
      <c r="E14" s="245" t="s">
        <v>790</v>
      </c>
      <c r="G14" s="410"/>
      <c r="H14" s="404" t="s">
        <v>10324</v>
      </c>
      <c r="I14" s="80" t="s">
        <v>10322</v>
      </c>
      <c r="J14" s="244" t="s">
        <v>10325</v>
      </c>
      <c r="K14" s="245" t="s">
        <v>790</v>
      </c>
    </row>
    <row r="15" spans="1:17" ht="24" customHeight="1">
      <c r="A15" s="410"/>
      <c r="B15" s="404" t="s">
        <v>6939</v>
      </c>
      <c r="C15" s="80" t="s">
        <v>4267</v>
      </c>
      <c r="D15" s="244" t="s">
        <v>6998</v>
      </c>
      <c r="E15" s="245" t="s">
        <v>790</v>
      </c>
      <c r="G15" s="410"/>
      <c r="H15" s="406"/>
      <c r="I15" s="80" t="s">
        <v>10323</v>
      </c>
      <c r="J15" s="244" t="s">
        <v>10326</v>
      </c>
      <c r="K15" s="245" t="s">
        <v>790</v>
      </c>
    </row>
    <row r="16" spans="1:17" ht="24" customHeight="1">
      <c r="A16" s="410"/>
      <c r="B16" s="405"/>
      <c r="C16" s="80" t="s">
        <v>6940</v>
      </c>
      <c r="D16" s="244" t="s">
        <v>6999</v>
      </c>
      <c r="E16" s="245" t="s">
        <v>790</v>
      </c>
      <c r="G16" s="410"/>
      <c r="H16" s="404" t="s">
        <v>6949</v>
      </c>
      <c r="I16" s="80" t="s">
        <v>4314</v>
      </c>
      <c r="J16" s="244" t="s">
        <v>4315</v>
      </c>
      <c r="K16" s="245" t="s">
        <v>790</v>
      </c>
    </row>
    <row r="17" spans="1:11" ht="24" customHeight="1">
      <c r="A17" s="410"/>
      <c r="B17" s="405"/>
      <c r="C17" s="80" t="s">
        <v>6942</v>
      </c>
      <c r="D17" s="244" t="s">
        <v>7000</v>
      </c>
      <c r="E17" s="245" t="s">
        <v>790</v>
      </c>
      <c r="G17" s="410"/>
      <c r="H17" s="406"/>
      <c r="I17" s="80" t="s">
        <v>6951</v>
      </c>
      <c r="J17" s="244" t="s">
        <v>7040</v>
      </c>
      <c r="K17" s="245" t="s">
        <v>790</v>
      </c>
    </row>
    <row r="18" spans="1:11" ht="24" customHeight="1">
      <c r="A18" s="410"/>
      <c r="B18" s="405"/>
      <c r="C18" s="80" t="s">
        <v>6945</v>
      </c>
      <c r="D18" s="244" t="s">
        <v>7001</v>
      </c>
      <c r="E18" s="245" t="s">
        <v>790</v>
      </c>
      <c r="G18" s="410"/>
      <c r="H18" s="246" t="s">
        <v>6953</v>
      </c>
      <c r="I18" s="80" t="s">
        <v>6954</v>
      </c>
      <c r="J18" s="244" t="s">
        <v>7041</v>
      </c>
      <c r="K18" s="245" t="s">
        <v>7052</v>
      </c>
    </row>
    <row r="19" spans="1:11" ht="24" customHeight="1">
      <c r="A19" s="410"/>
      <c r="B19" s="405"/>
      <c r="C19" s="80" t="s">
        <v>6946</v>
      </c>
      <c r="D19" s="244" t="s">
        <v>7002</v>
      </c>
      <c r="E19" s="245" t="s">
        <v>790</v>
      </c>
      <c r="G19" s="410"/>
      <c r="H19" s="246" t="s">
        <v>6955</v>
      </c>
      <c r="I19" s="80" t="s">
        <v>3023</v>
      </c>
      <c r="J19" s="244" t="s">
        <v>7042</v>
      </c>
      <c r="K19" s="245" t="s">
        <v>7052</v>
      </c>
    </row>
    <row r="20" spans="1:11" ht="24" customHeight="1">
      <c r="A20" s="410"/>
      <c r="B20" s="405"/>
      <c r="C20" s="80" t="s">
        <v>6947</v>
      </c>
      <c r="D20" s="244" t="s">
        <v>7003</v>
      </c>
      <c r="E20" s="245" t="s">
        <v>790</v>
      </c>
      <c r="G20" s="410"/>
      <c r="H20" s="404" t="s">
        <v>6958</v>
      </c>
      <c r="I20" s="80" t="s">
        <v>4880</v>
      </c>
      <c r="J20" s="244" t="s">
        <v>7043</v>
      </c>
      <c r="K20" s="245" t="s">
        <v>790</v>
      </c>
    </row>
    <row r="21" spans="1:11" ht="24" customHeight="1">
      <c r="A21" s="410"/>
      <c r="B21" s="405"/>
      <c r="C21" s="80" t="s">
        <v>6948</v>
      </c>
      <c r="D21" s="244" t="s">
        <v>7004</v>
      </c>
      <c r="E21" s="245" t="s">
        <v>790</v>
      </c>
      <c r="G21" s="411"/>
      <c r="H21" s="406"/>
      <c r="I21" s="80" t="s">
        <v>6959</v>
      </c>
      <c r="J21" s="244" t="s">
        <v>6958</v>
      </c>
      <c r="K21" s="245" t="s">
        <v>790</v>
      </c>
    </row>
    <row r="22" spans="1:11" ht="24" customHeight="1">
      <c r="A22" s="410"/>
      <c r="B22" s="405"/>
      <c r="C22" s="80" t="s">
        <v>6950</v>
      </c>
      <c r="D22" s="244" t="s">
        <v>7005</v>
      </c>
      <c r="E22" s="245" t="s">
        <v>790</v>
      </c>
      <c r="G22" s="412" t="s">
        <v>6965</v>
      </c>
      <c r="H22" s="246" t="s">
        <v>6966</v>
      </c>
      <c r="I22" s="80" t="s">
        <v>6967</v>
      </c>
      <c r="J22" s="244" t="s">
        <v>7044</v>
      </c>
      <c r="K22" s="245" t="s">
        <v>790</v>
      </c>
    </row>
    <row r="23" spans="1:11" ht="24" customHeight="1">
      <c r="A23" s="410"/>
      <c r="B23" s="406"/>
      <c r="C23" s="80" t="s">
        <v>6952</v>
      </c>
      <c r="D23" s="244" t="s">
        <v>7006</v>
      </c>
      <c r="E23" s="245" t="s">
        <v>790</v>
      </c>
      <c r="G23" s="413"/>
      <c r="H23" s="253" t="s">
        <v>6968</v>
      </c>
      <c r="I23" s="80" t="s">
        <v>6969</v>
      </c>
      <c r="J23" s="244" t="s">
        <v>7045</v>
      </c>
      <c r="K23" s="245" t="s">
        <v>790</v>
      </c>
    </row>
    <row r="24" spans="1:11" ht="24" customHeight="1">
      <c r="A24" s="410"/>
      <c r="B24" s="247" t="s">
        <v>6935</v>
      </c>
      <c r="C24" s="80" t="s">
        <v>178</v>
      </c>
      <c r="D24" s="244" t="s">
        <v>7007</v>
      </c>
      <c r="E24" s="245" t="s">
        <v>790</v>
      </c>
      <c r="G24" s="413"/>
      <c r="H24" s="404" t="s">
        <v>6976</v>
      </c>
      <c r="I24" s="80" t="s">
        <v>6977</v>
      </c>
      <c r="J24" s="244" t="s">
        <v>7046</v>
      </c>
      <c r="K24" s="245" t="s">
        <v>790</v>
      </c>
    </row>
    <row r="25" spans="1:11" ht="24" customHeight="1">
      <c r="A25" s="410"/>
      <c r="B25" s="247" t="s">
        <v>6941</v>
      </c>
      <c r="C25" s="80" t="s">
        <v>6956</v>
      </c>
      <c r="D25" s="244" t="s">
        <v>7008</v>
      </c>
      <c r="E25" s="245" t="s">
        <v>790</v>
      </c>
      <c r="G25" s="413"/>
      <c r="H25" s="406"/>
      <c r="I25" s="80" t="s">
        <v>6979</v>
      </c>
      <c r="J25" s="244" t="s">
        <v>7047</v>
      </c>
      <c r="K25" s="245" t="s">
        <v>790</v>
      </c>
    </row>
    <row r="26" spans="1:11" ht="24" customHeight="1">
      <c r="A26" s="410"/>
      <c r="B26" s="404" t="s">
        <v>6957</v>
      </c>
      <c r="C26" s="80" t="s">
        <v>199</v>
      </c>
      <c r="D26" s="244" t="s">
        <v>10327</v>
      </c>
      <c r="E26" s="245" t="s">
        <v>790</v>
      </c>
      <c r="G26" s="414"/>
      <c r="H26" s="246" t="s">
        <v>6980</v>
      </c>
      <c r="I26" s="80" t="s">
        <v>6981</v>
      </c>
      <c r="J26" s="244" t="s">
        <v>10329</v>
      </c>
      <c r="K26" s="245" t="s">
        <v>7052</v>
      </c>
    </row>
    <row r="27" spans="1:11" ht="24" customHeight="1">
      <c r="A27" s="410"/>
      <c r="B27" s="405"/>
      <c r="C27" s="80" t="s">
        <v>216</v>
      </c>
      <c r="D27" s="244" t="s">
        <v>7010</v>
      </c>
      <c r="E27" s="245" t="s">
        <v>790</v>
      </c>
      <c r="G27" s="254"/>
      <c r="H27" s="254"/>
      <c r="J27" s="249"/>
      <c r="K27" s="250"/>
    </row>
    <row r="28" spans="1:11" ht="24" customHeight="1">
      <c r="A28" s="410"/>
      <c r="B28" s="405"/>
      <c r="C28" s="80" t="s">
        <v>239</v>
      </c>
      <c r="D28" s="244" t="s">
        <v>7011</v>
      </c>
      <c r="E28" s="245" t="s">
        <v>790</v>
      </c>
    </row>
    <row r="29" spans="1:11" ht="42" customHeight="1">
      <c r="A29" s="410"/>
      <c r="B29" s="405"/>
      <c r="C29" s="80" t="s">
        <v>245</v>
      </c>
      <c r="D29" s="244" t="s">
        <v>7012</v>
      </c>
      <c r="E29" s="245" t="s">
        <v>790</v>
      </c>
    </row>
    <row r="30" spans="1:11" ht="24" customHeight="1">
      <c r="A30" s="410"/>
      <c r="B30" s="406"/>
      <c r="C30" s="80" t="s">
        <v>6960</v>
      </c>
      <c r="D30" s="244" t="s">
        <v>7013</v>
      </c>
      <c r="E30" s="245" t="s">
        <v>790</v>
      </c>
    </row>
    <row r="31" spans="1:11" ht="24" customHeight="1">
      <c r="A31" s="410"/>
      <c r="B31" s="404" t="s">
        <v>6949</v>
      </c>
      <c r="C31" s="80" t="s">
        <v>6961</v>
      </c>
      <c r="D31" s="244" t="s">
        <v>7014</v>
      </c>
      <c r="E31" s="245" t="s">
        <v>790</v>
      </c>
    </row>
    <row r="32" spans="1:11" ht="24" customHeight="1">
      <c r="A32" s="410"/>
      <c r="B32" s="405"/>
      <c r="C32" s="80" t="s">
        <v>6962</v>
      </c>
      <c r="D32" s="244" t="s">
        <v>7015</v>
      </c>
      <c r="E32" s="245" t="s">
        <v>790</v>
      </c>
    </row>
    <row r="33" spans="1:11" ht="24" customHeight="1">
      <c r="A33" s="410"/>
      <c r="B33" s="406"/>
      <c r="C33" s="80" t="s">
        <v>6964</v>
      </c>
      <c r="D33" s="244" t="s">
        <v>7016</v>
      </c>
      <c r="E33" s="245" t="s">
        <v>790</v>
      </c>
      <c r="G33" s="251"/>
      <c r="H33" s="251"/>
      <c r="I33" s="252"/>
      <c r="J33" s="252"/>
      <c r="K33" s="252"/>
    </row>
    <row r="34" spans="1:11" ht="24" customHeight="1">
      <c r="A34" s="410"/>
      <c r="B34" s="404" t="s">
        <v>6953</v>
      </c>
      <c r="C34" s="80" t="s">
        <v>10317</v>
      </c>
      <c r="D34" s="244" t="s">
        <v>10318</v>
      </c>
      <c r="E34" s="245" t="s">
        <v>790</v>
      </c>
      <c r="G34" s="251"/>
      <c r="H34" s="251"/>
      <c r="I34" s="252"/>
      <c r="J34" s="252"/>
      <c r="K34" s="252"/>
    </row>
    <row r="35" spans="1:11" ht="24" customHeight="1">
      <c r="A35" s="410"/>
      <c r="B35" s="405"/>
      <c r="C35" s="80" t="s">
        <v>5304</v>
      </c>
      <c r="D35" s="244" t="s">
        <v>5305</v>
      </c>
      <c r="E35" s="245" t="s">
        <v>790</v>
      </c>
      <c r="G35" s="251"/>
      <c r="H35" s="251"/>
      <c r="I35" s="252"/>
      <c r="J35" s="252"/>
      <c r="K35" s="252"/>
    </row>
    <row r="36" spans="1:11" ht="24" customHeight="1">
      <c r="A36" s="410"/>
      <c r="B36" s="406"/>
      <c r="C36" s="80" t="s">
        <v>6970</v>
      </c>
      <c r="D36" s="244" t="s">
        <v>10328</v>
      </c>
      <c r="E36" s="245" t="s">
        <v>790</v>
      </c>
      <c r="G36" s="251"/>
      <c r="H36" s="251"/>
      <c r="I36" s="252"/>
      <c r="J36" s="252"/>
      <c r="K36" s="252"/>
    </row>
    <row r="37" spans="1:11" ht="24" customHeight="1">
      <c r="A37" s="410"/>
      <c r="B37" s="247" t="s">
        <v>6955</v>
      </c>
      <c r="C37" s="80" t="s">
        <v>3556</v>
      </c>
      <c r="D37" s="244" t="s">
        <v>7018</v>
      </c>
      <c r="E37" s="245" t="s">
        <v>790</v>
      </c>
      <c r="G37" s="251"/>
      <c r="H37" s="251"/>
      <c r="I37" s="252"/>
      <c r="J37" s="252"/>
      <c r="K37" s="252"/>
    </row>
    <row r="38" spans="1:11" ht="24" customHeight="1">
      <c r="A38" s="410"/>
      <c r="B38" s="404" t="s">
        <v>6974</v>
      </c>
      <c r="C38" s="80" t="s">
        <v>6975</v>
      </c>
      <c r="D38" s="244" t="s">
        <v>7022</v>
      </c>
      <c r="E38" s="245" t="s">
        <v>790</v>
      </c>
      <c r="G38" s="251"/>
      <c r="H38" s="251"/>
      <c r="I38" s="252"/>
      <c r="J38" s="252"/>
      <c r="K38" s="252"/>
    </row>
    <row r="39" spans="1:11" ht="24" customHeight="1">
      <c r="A39" s="410"/>
      <c r="B39" s="406"/>
      <c r="C39" s="80" t="s">
        <v>3941</v>
      </c>
      <c r="D39" s="244" t="s">
        <v>7023</v>
      </c>
      <c r="E39" s="245" t="s">
        <v>790</v>
      </c>
      <c r="G39" s="251"/>
      <c r="H39" s="251"/>
      <c r="I39" s="252"/>
      <c r="J39" s="252"/>
      <c r="K39" s="252"/>
    </row>
    <row r="40" spans="1:11" ht="24" customHeight="1">
      <c r="A40" s="410"/>
      <c r="B40" s="247" t="s">
        <v>6978</v>
      </c>
      <c r="C40" s="80" t="s">
        <v>6093</v>
      </c>
      <c r="D40" s="244" t="s">
        <v>6978</v>
      </c>
      <c r="E40" s="245" t="s">
        <v>790</v>
      </c>
      <c r="G40" s="252"/>
      <c r="H40" s="252"/>
      <c r="I40" s="252"/>
      <c r="J40" s="252"/>
      <c r="K40" s="252"/>
    </row>
    <row r="41" spans="1:11" ht="24" customHeight="1">
      <c r="A41" s="410"/>
      <c r="B41" s="247" t="s">
        <v>6958</v>
      </c>
      <c r="C41" s="80" t="s">
        <v>4851</v>
      </c>
      <c r="D41" s="244" t="s">
        <v>7024</v>
      </c>
      <c r="E41" s="245" t="s">
        <v>790</v>
      </c>
    </row>
    <row r="42" spans="1:11" ht="24" customHeight="1">
      <c r="A42" s="411"/>
      <c r="B42" s="247" t="s">
        <v>6963</v>
      </c>
      <c r="C42" s="80" t="s">
        <v>6983</v>
      </c>
      <c r="D42" s="244" t="s">
        <v>7026</v>
      </c>
      <c r="E42" s="245" t="s">
        <v>790</v>
      </c>
    </row>
    <row r="43" spans="1:11" ht="24" customHeight="1"/>
    <row r="44" spans="1:11" ht="24" customHeight="1"/>
    <row r="45" spans="1:11" ht="24" customHeight="1"/>
    <row r="46" spans="1:11" ht="24" customHeight="1">
      <c r="A46" s="251"/>
      <c r="B46" s="252"/>
      <c r="C46" s="252"/>
      <c r="D46" s="252"/>
    </row>
    <row r="47" spans="1:11" ht="24" customHeight="1"/>
    <row r="48" spans="1:11" ht="24" customHeight="1"/>
    <row r="49" spans="1:1" ht="24" customHeight="1"/>
    <row r="50" spans="1:1" ht="24" customHeight="1">
      <c r="A50" s="251"/>
    </row>
    <row r="51" spans="1:1" ht="24" customHeight="1"/>
    <row r="52" spans="1:1" ht="24" customHeight="1"/>
    <row r="53" spans="1:1" ht="24" customHeight="1"/>
    <row r="54" spans="1:1" ht="24" customHeight="1"/>
    <row r="55" spans="1:1" ht="24" customHeight="1"/>
    <row r="56" spans="1:1" ht="24" customHeight="1"/>
  </sheetData>
  <sheetProtection algorithmName="SHA-512" hashValue="6M2EGISNCDcSCr73NJkRiwvnAHcaKIsBt3bR/SzSBdc2cL4MK0AMs8V/VgZGIouJBb4U4QmvXqbOfPj+R21XyQ==" saltValue="XRaoxy63J10gw7/1xgxGlQ==" spinCount="100000" sheet="1" objects="1" scenarios="1"/>
  <mergeCells count="19">
    <mergeCell ref="H20:H21"/>
    <mergeCell ref="G22:G26"/>
    <mergeCell ref="B38:B39"/>
    <mergeCell ref="B26:B30"/>
    <mergeCell ref="B31:B33"/>
    <mergeCell ref="B34:B36"/>
    <mergeCell ref="A2:C2"/>
    <mergeCell ref="G2:I2"/>
    <mergeCell ref="B8:B10"/>
    <mergeCell ref="H3:H6"/>
    <mergeCell ref="B3:B7"/>
    <mergeCell ref="A3:A42"/>
    <mergeCell ref="G3:G21"/>
    <mergeCell ref="H14:H15"/>
    <mergeCell ref="H24:H25"/>
    <mergeCell ref="B11:B13"/>
    <mergeCell ref="H9:H10"/>
    <mergeCell ref="B15:B23"/>
    <mergeCell ref="H16:H17"/>
  </mergeCells>
  <phoneticPr fontId="3"/>
  <dataValidations count="1">
    <dataValidation type="list" allowBlank="1" showInputMessage="1" showErrorMessage="1" sqref="C1">
      <formula1>$C$3:$C$42</formula1>
    </dataValidation>
  </dataValidations>
  <hyperlinks>
    <hyperlink ref="E4" location="認証製品一覧!B132" tooltip=" " display="○"/>
    <hyperlink ref="E5" location="認証製品一覧!B149" tooltip=" " display="○"/>
    <hyperlink ref="E6" location="認証製品一覧!B171" tooltip=" " display="○"/>
    <hyperlink ref="E8" location="認証製品一覧!B189" tooltip=" " display="○"/>
    <hyperlink ref="E9" location="認証製品一覧!B209" tooltip=" " display="○"/>
    <hyperlink ref="E10" location="認証製品一覧!B216" tooltip=" " display="○"/>
    <hyperlink ref="E11" location="認証製品一覧!B306" tooltip=" " display="○"/>
    <hyperlink ref="E12" location="認証製品一覧!B312" tooltip=" " display="○"/>
    <hyperlink ref="E13" location="認証製品一覧!B316" tooltip=" " display="○"/>
    <hyperlink ref="E14" location="認証製品一覧!B322" tooltip=" " display="○"/>
    <hyperlink ref="E15" location="認証製品一覧!B324" tooltip=" " display="○"/>
    <hyperlink ref="E16" location="認証製品一覧!B328" tooltip=" " display="○"/>
    <hyperlink ref="E17" location="認証製品一覧!B343" tooltip=" " display="○"/>
    <hyperlink ref="E18" location="認証製品一覧!B366" tooltip=" " display="○"/>
    <hyperlink ref="E19" location="認証製品一覧!B372" tooltip=" " display="○"/>
    <hyperlink ref="E20" location="認証製品一覧!B374" tooltip=" " display="○"/>
    <hyperlink ref="E21" location="認証製品一覧!B405" tooltip=" " display="○"/>
    <hyperlink ref="E22" location="認証製品一覧!B406" tooltip=" " display="○"/>
    <hyperlink ref="E23" location="認証製品一覧!B408" tooltip=" " display="○"/>
    <hyperlink ref="E24" location="認証製品一覧!B411" tooltip=" " display="○"/>
    <hyperlink ref="E25" location="認証製品一覧!B525" tooltip=" " display="○"/>
    <hyperlink ref="E26" location="認証製品一覧!B542" tooltip=" " display="○"/>
    <hyperlink ref="E27" location="認証製品一覧!B591" tooltip=" " display="○"/>
    <hyperlink ref="E28" location="認証製品一覧!B630" tooltip=" " display="○"/>
    <hyperlink ref="E29" location="認証製品一覧!B674" tooltip=" " display="○"/>
    <hyperlink ref="E30" location="認証製品一覧!B676" tooltip=" " display="○"/>
    <hyperlink ref="E31" location="認証製品一覧!B685" tooltip=" " display="○"/>
    <hyperlink ref="E32" location="認証製品一覧!B720" tooltip=" " display="○"/>
    <hyperlink ref="E33" location="認証製品一覧!B728" tooltip=" " display="○"/>
    <hyperlink ref="E35" location="認証製品一覧!B738" tooltip=" " display="○"/>
    <hyperlink ref="E36" location="認証製品一覧!B739" tooltip=" " display="○"/>
    <hyperlink ref="E37" location="認証製品一覧!B763" tooltip=" " display="○"/>
    <hyperlink ref="E38" location="認証製品一覧!B787" tooltip=" " display="○"/>
    <hyperlink ref="E39" location="認証製品一覧!B1474" tooltip=" " display="○"/>
    <hyperlink ref="E40" location="認証製品一覧!B1487" tooltip=" " display="○"/>
    <hyperlink ref="E41" location="認証製品一覧!B1668" tooltip=" " display="○"/>
    <hyperlink ref="E42" location="認証製品一覧!B1685" tooltip=" " display="○"/>
    <hyperlink ref="K3" location="認証製品一覧!B1691" tooltip=" " display="○"/>
    <hyperlink ref="K4" location="認証製品一覧!B1713" tooltip=" " display="○"/>
    <hyperlink ref="K5" location="認証製品一覧!B1717" tooltip=" " display="○"/>
    <hyperlink ref="K6" location="認証製品一覧!B1721" tooltip=" " display="○"/>
    <hyperlink ref="K7" location="認証製品一覧!B1723" tooltip=" " display="○"/>
    <hyperlink ref="K8" location="認証製品一覧!B1724" tooltip=" " display="○"/>
    <hyperlink ref="K9" location="認証製品一覧!B1727" tooltip=" " display="○"/>
    <hyperlink ref="K10" location="認証製品一覧!B1750" tooltip=" " display="○"/>
    <hyperlink ref="K12" location="認証製品一覧!B1762" tooltip=" " display="○"/>
    <hyperlink ref="K13" location="認証製品一覧!B2362" tooltip=" " display="○"/>
    <hyperlink ref="K16" location="認証製品一覧!B2435" tooltip=" " display="○"/>
    <hyperlink ref="K17" location="認証製品一覧!B2442" tooltip=" " display="○"/>
    <hyperlink ref="K18" location="認証製品一覧!B2446" tooltip=" " display="○"/>
    <hyperlink ref="K19" location="認証製品一覧!B2457" tooltip=" " display="○"/>
    <hyperlink ref="K20" location="認証製品一覧!B2519" tooltip=" " display="○"/>
    <hyperlink ref="K21" location="認証製品一覧!B2536" tooltip=" " display="○"/>
    <hyperlink ref="K22" location="認証製品一覧!B2591" tooltip=" " display="○"/>
    <hyperlink ref="K23" location="認証製品一覧!B2592" tooltip=" " display="○"/>
    <hyperlink ref="K24" location="認証製品一覧!B2593" tooltip=" " display="○"/>
    <hyperlink ref="K25" location="認証製品一覧!B2594" tooltip=" " display="○"/>
    <hyperlink ref="K26" location="認証製品一覧!B2595" tooltip=" " display="○"/>
    <hyperlink ref="E3" location="認証製品一覧!B5" display="○"/>
    <hyperlink ref="E7" location="認証製品一覧!B185" tooltip=" " display="○"/>
    <hyperlink ref="E34" location="認証製品一覧!B732" tooltip=" " display="○"/>
    <hyperlink ref="K11" location="認証製品一覧!B1755" tooltip=" " display="○"/>
    <hyperlink ref="K14" location="認証製品一覧!B2429" tooltip=" " display="○"/>
    <hyperlink ref="K15" location="認証製品一覧!B2434" tooltip=" " display="○"/>
  </hyperlinks>
  <pageMargins left="0.7" right="0.7" top="0.75" bottom="0.75" header="0.3" footer="0.3"/>
  <pageSetup paperSize="9" scale="3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outlinePr summaryBelow="0"/>
    <pageSetUpPr fitToPage="1"/>
  </sheetPr>
  <dimension ref="A1:AE2598"/>
  <sheetViews>
    <sheetView showGridLines="0" zoomScale="60" zoomScaleNormal="60" zoomScaleSheetLayoutView="70" workbookViewId="0"/>
  </sheetViews>
  <sheetFormatPr defaultColWidth="8.88671875" defaultRowHeight="15.6"/>
  <cols>
    <col min="1" max="1" width="3.44140625" style="315" customWidth="1"/>
    <col min="2" max="2" width="16.6640625" style="265" customWidth="1"/>
    <col min="3" max="3" width="18.6640625" style="265" customWidth="1"/>
    <col min="4" max="4" width="13.33203125" style="265" customWidth="1"/>
    <col min="5" max="5" width="20.44140625" style="265" customWidth="1"/>
    <col min="6" max="7" width="13.33203125" style="265" customWidth="1"/>
    <col min="8" max="9" width="13.33203125" style="265" hidden="1" customWidth="1"/>
    <col min="10" max="11" width="13.33203125" style="265" customWidth="1"/>
    <col min="12" max="12" width="18.88671875" style="265" customWidth="1"/>
    <col min="13" max="13" width="20.44140625" style="265" customWidth="1"/>
    <col min="14" max="14" width="18.88671875" style="265" customWidth="1"/>
    <col min="15" max="15" width="16.77734375" style="265" customWidth="1"/>
    <col min="16" max="16" width="68.44140625" style="265" customWidth="1"/>
    <col min="17" max="18" width="18.88671875" style="344" customWidth="1"/>
    <col min="19" max="19" width="18.88671875" style="265" customWidth="1"/>
    <col min="20" max="20" width="18.88671875" style="285" hidden="1" customWidth="1"/>
    <col min="21" max="21" width="18.88671875" style="265" customWidth="1"/>
    <col min="22" max="22" width="18.88671875" style="265" hidden="1" customWidth="1"/>
    <col min="23" max="23" width="18.88671875" style="265" customWidth="1"/>
    <col min="24" max="27" width="18.88671875" style="265" hidden="1" customWidth="1"/>
    <col min="28" max="29" width="8.88671875" style="265" hidden="1" customWidth="1"/>
    <col min="30" max="30" width="16.77734375" style="265" hidden="1" customWidth="1"/>
    <col min="31" max="31" width="14.33203125" style="265" hidden="1" customWidth="1"/>
    <col min="32" max="16384" width="8.88671875" style="265"/>
  </cols>
  <sheetData>
    <row r="1" spans="1:29" ht="59.4" customHeight="1">
      <c r="B1" s="342" t="s">
        <v>13185</v>
      </c>
    </row>
    <row r="2" spans="1:29" ht="24" customHeight="1">
      <c r="A2" s="290"/>
      <c r="B2" s="425" t="s">
        <v>0</v>
      </c>
      <c r="C2" s="426"/>
      <c r="D2" s="426"/>
      <c r="E2" s="426"/>
      <c r="F2" s="426"/>
      <c r="G2" s="426"/>
      <c r="H2" s="426"/>
      <c r="I2" s="426"/>
      <c r="J2" s="426"/>
      <c r="K2" s="427"/>
      <c r="L2" s="416" t="s">
        <v>7051</v>
      </c>
      <c r="M2" s="417"/>
      <c r="N2" s="417"/>
      <c r="O2" s="417"/>
      <c r="P2" s="417"/>
      <c r="Q2" s="417"/>
      <c r="R2" s="417"/>
      <c r="S2" s="417"/>
      <c r="T2" s="417"/>
      <c r="U2" s="417"/>
      <c r="V2" s="417"/>
      <c r="W2" s="418"/>
      <c r="X2" s="415" t="s">
        <v>7192</v>
      </c>
      <c r="Y2" s="415"/>
      <c r="Z2" s="415"/>
      <c r="AA2" s="267"/>
      <c r="AB2" s="415" t="s">
        <v>10086</v>
      </c>
      <c r="AC2" s="415"/>
    </row>
    <row r="3" spans="1:29" ht="24" customHeight="1">
      <c r="A3" s="290"/>
      <c r="B3" s="422" t="s">
        <v>2</v>
      </c>
      <c r="C3" s="423"/>
      <c r="D3" s="423"/>
      <c r="E3" s="424"/>
      <c r="F3" s="422" t="s">
        <v>7194</v>
      </c>
      <c r="G3" s="424"/>
      <c r="H3" s="306"/>
      <c r="I3" s="277" t="s">
        <v>7068</v>
      </c>
      <c r="J3" s="423" t="s">
        <v>7195</v>
      </c>
      <c r="K3" s="424"/>
      <c r="L3" s="419" t="s">
        <v>6894</v>
      </c>
      <c r="M3" s="420"/>
      <c r="N3" s="420"/>
      <c r="O3" s="420"/>
      <c r="P3" s="421"/>
      <c r="Q3" s="419" t="s">
        <v>7196</v>
      </c>
      <c r="R3" s="420"/>
      <c r="S3" s="420"/>
      <c r="T3" s="420"/>
      <c r="U3" s="420"/>
      <c r="V3" s="420"/>
      <c r="W3" s="420"/>
      <c r="X3" s="267"/>
      <c r="Y3" s="267"/>
      <c r="Z3" s="267"/>
      <c r="AA3" s="267"/>
    </row>
    <row r="4" spans="1:29" ht="36" customHeight="1">
      <c r="A4" s="290"/>
      <c r="B4" s="286" t="s">
        <v>6900</v>
      </c>
      <c r="C4" s="286" t="s">
        <v>6901</v>
      </c>
      <c r="D4" s="287" t="s">
        <v>7197</v>
      </c>
      <c r="E4" s="287" t="s">
        <v>3</v>
      </c>
      <c r="F4" s="287" t="s">
        <v>17</v>
      </c>
      <c r="G4" s="288" t="s">
        <v>16</v>
      </c>
      <c r="H4" s="306" t="s">
        <v>7193</v>
      </c>
      <c r="I4" s="320" t="s">
        <v>7069</v>
      </c>
      <c r="J4" s="345" t="s">
        <v>18</v>
      </c>
      <c r="K4" s="287" t="s">
        <v>19</v>
      </c>
      <c r="L4" s="281" t="s">
        <v>6</v>
      </c>
      <c r="M4" s="281" t="s">
        <v>7</v>
      </c>
      <c r="N4" s="281" t="s">
        <v>8</v>
      </c>
      <c r="O4" s="281" t="s">
        <v>7053</v>
      </c>
      <c r="P4" s="282" t="s">
        <v>14</v>
      </c>
      <c r="Q4" s="281" t="s">
        <v>27</v>
      </c>
      <c r="R4" s="281" t="s">
        <v>28</v>
      </c>
      <c r="S4" s="281" t="s">
        <v>29</v>
      </c>
      <c r="T4" s="281" t="s">
        <v>7198</v>
      </c>
      <c r="U4" s="281" t="s">
        <v>7198</v>
      </c>
      <c r="V4" s="281" t="s">
        <v>7199</v>
      </c>
      <c r="W4" s="282" t="s">
        <v>7199</v>
      </c>
      <c r="X4" s="289" t="s">
        <v>7200</v>
      </c>
      <c r="Y4" s="289" t="s">
        <v>7201</v>
      </c>
      <c r="Z4" s="340" t="s">
        <v>10064</v>
      </c>
      <c r="AA4" s="290"/>
      <c r="AB4" s="290" t="s">
        <v>10087</v>
      </c>
      <c r="AC4" s="265" t="s">
        <v>10088</v>
      </c>
    </row>
    <row r="5" spans="1:29" ht="62.4">
      <c r="A5" s="347"/>
      <c r="B5" s="292" t="s">
        <v>7202</v>
      </c>
      <c r="C5" s="293" t="s">
        <v>7203</v>
      </c>
      <c r="D5" s="294" t="s">
        <v>2823</v>
      </c>
      <c r="E5" s="293" t="s">
        <v>2824</v>
      </c>
      <c r="F5" s="330" t="s">
        <v>181</v>
      </c>
      <c r="G5" s="330" t="s">
        <v>3329</v>
      </c>
      <c r="H5" s="294">
        <v>2</v>
      </c>
      <c r="I5" s="321" t="str">
        <f>CONCATENATE(D5,G5,F5)</f>
        <v>A-01-0017.5HP超10HP以下-</v>
      </c>
      <c r="J5" s="294">
        <v>1.39</v>
      </c>
      <c r="K5" s="330" t="s">
        <v>4125</v>
      </c>
      <c r="L5" s="329" t="s">
        <v>13116</v>
      </c>
      <c r="M5" s="329" t="s">
        <v>10660</v>
      </c>
      <c r="N5" s="329" t="s">
        <v>10958</v>
      </c>
      <c r="O5" s="294" t="s">
        <v>6897</v>
      </c>
      <c r="P5" s="329" t="s">
        <v>10332</v>
      </c>
      <c r="Q5" s="330" t="s">
        <v>7377</v>
      </c>
      <c r="R5" s="293" t="s">
        <v>7378</v>
      </c>
      <c r="S5" s="294" t="s">
        <v>7078</v>
      </c>
      <c r="T5" s="292" t="s">
        <v>7079</v>
      </c>
      <c r="U5" s="295" t="str">
        <f>IF(T5="-","-",HYPERLINK("mailto:"&amp;T5,T5))</f>
        <v>takeru_ashioka@yanmar.com</v>
      </c>
      <c r="V5" s="292" t="s">
        <v>7379</v>
      </c>
      <c r="W5" s="322" t="str">
        <f>IF(V5="-",V5,HYPERLINK(V5))</f>
        <v>https://www.yanmar.com/jp/energy/</v>
      </c>
      <c r="X5" s="292" t="s">
        <v>7380</v>
      </c>
      <c r="Y5" s="339" t="s">
        <v>7381</v>
      </c>
      <c r="Z5" s="80" t="s">
        <v>9753</v>
      </c>
      <c r="AA5" s="296"/>
      <c r="AB5" s="265" t="str">
        <f>IF('認証製品一覧（検索用）'!$E$7=認証製品一覧!I5,"●","")</f>
        <v/>
      </c>
      <c r="AC5" s="265" t="str">
        <f>IF(AB5="","",COUNTIF($B$5:AB5,"●"))</f>
        <v/>
      </c>
    </row>
    <row r="6" spans="1:29" ht="62.4">
      <c r="A6" s="347"/>
      <c r="B6" s="292" t="s">
        <v>7202</v>
      </c>
      <c r="C6" s="293" t="s">
        <v>7203</v>
      </c>
      <c r="D6" s="294" t="s">
        <v>2823</v>
      </c>
      <c r="E6" s="293" t="s">
        <v>2824</v>
      </c>
      <c r="F6" s="330" t="s">
        <v>181</v>
      </c>
      <c r="G6" s="330" t="s">
        <v>3329</v>
      </c>
      <c r="H6" s="294">
        <v>2</v>
      </c>
      <c r="I6" s="321" t="str">
        <f t="shared" ref="I6:I69" si="0">CONCATENATE(D6,G6,F6)</f>
        <v>A-01-0017.5HP超10HP以下-</v>
      </c>
      <c r="J6" s="294">
        <v>1.39</v>
      </c>
      <c r="K6" s="330" t="s">
        <v>4125</v>
      </c>
      <c r="L6" s="329" t="s">
        <v>13116</v>
      </c>
      <c r="M6" s="329" t="s">
        <v>10660</v>
      </c>
      <c r="N6" s="329" t="s">
        <v>10959</v>
      </c>
      <c r="O6" s="294" t="s">
        <v>2838</v>
      </c>
      <c r="P6" s="329" t="s">
        <v>10331</v>
      </c>
      <c r="Q6" s="330" t="s">
        <v>7377</v>
      </c>
      <c r="R6" s="293" t="s">
        <v>7378</v>
      </c>
      <c r="S6" s="294" t="s">
        <v>7078</v>
      </c>
      <c r="T6" s="292" t="s">
        <v>7079</v>
      </c>
      <c r="U6" s="295" t="str">
        <f t="shared" ref="U6:U69" si="1">IF(T6="-","-",HYPERLINK("mailto:"&amp;T6,T6))</f>
        <v>takeru_ashioka@yanmar.com</v>
      </c>
      <c r="V6" s="292" t="s">
        <v>7379</v>
      </c>
      <c r="W6" s="295" t="str">
        <f t="shared" ref="W6:W69" si="2">IF(V6="-",V6,HYPERLINK(V6))</f>
        <v>https://www.yanmar.com/jp/energy/</v>
      </c>
      <c r="X6" s="292" t="s">
        <v>7380</v>
      </c>
      <c r="Y6" s="292" t="s">
        <v>7382</v>
      </c>
      <c r="Z6" s="80" t="s">
        <v>9753</v>
      </c>
      <c r="AA6" s="296"/>
      <c r="AB6" s="265" t="str">
        <f>IF('認証製品一覧（検索用）'!$E$7=認証製品一覧!I6,"●","")</f>
        <v/>
      </c>
      <c r="AC6" s="265" t="str">
        <f>IF(AB6="","",COUNTIF($B$5:AB6,"●"))</f>
        <v/>
      </c>
    </row>
    <row r="7" spans="1:29" ht="78">
      <c r="A7" s="347"/>
      <c r="B7" s="292" t="s">
        <v>7202</v>
      </c>
      <c r="C7" s="293" t="s">
        <v>7203</v>
      </c>
      <c r="D7" s="294" t="s">
        <v>2823</v>
      </c>
      <c r="E7" s="293" t="s">
        <v>2824</v>
      </c>
      <c r="F7" s="330" t="s">
        <v>181</v>
      </c>
      <c r="G7" s="330" t="s">
        <v>3343</v>
      </c>
      <c r="H7" s="294">
        <v>3</v>
      </c>
      <c r="I7" s="321" t="str">
        <f t="shared" si="0"/>
        <v>A-01-00110HP超16HP以下-</v>
      </c>
      <c r="J7" s="294">
        <v>1.85</v>
      </c>
      <c r="K7" s="330" t="s">
        <v>7383</v>
      </c>
      <c r="L7" s="329" t="s">
        <v>13180</v>
      </c>
      <c r="M7" s="329" t="s">
        <v>10661</v>
      </c>
      <c r="N7" s="329" t="s">
        <v>10960</v>
      </c>
      <c r="O7" s="294" t="s">
        <v>6897</v>
      </c>
      <c r="P7" s="329" t="s">
        <v>10333</v>
      </c>
      <c r="Q7" s="330" t="s">
        <v>7384</v>
      </c>
      <c r="R7" s="293" t="s">
        <v>7385</v>
      </c>
      <c r="S7" s="294" t="s">
        <v>7386</v>
      </c>
      <c r="T7" s="292" t="s">
        <v>7387</v>
      </c>
      <c r="U7" s="295" t="str">
        <f t="shared" si="1"/>
        <v>shimoyama.tomohiro@jp.panasonic.com</v>
      </c>
      <c r="V7" s="292" t="s">
        <v>7388</v>
      </c>
      <c r="W7" s="295" t="str">
        <f t="shared" si="2"/>
        <v>http://panasonic.co.jp/ap/pces/company/office.html</v>
      </c>
      <c r="X7" s="292" t="s">
        <v>7389</v>
      </c>
      <c r="Y7" s="292" t="s">
        <v>7390</v>
      </c>
      <c r="Z7" s="80" t="s">
        <v>10063</v>
      </c>
      <c r="AA7" s="296"/>
      <c r="AB7" s="265" t="str">
        <f>IF('認証製品一覧（検索用）'!$E$7=認証製品一覧!I7,"●","")</f>
        <v/>
      </c>
      <c r="AC7" s="265" t="str">
        <f>IF(AB7="","",COUNTIF($B$5:AB7,"●"))</f>
        <v/>
      </c>
    </row>
    <row r="8" spans="1:29" ht="78">
      <c r="A8" s="347"/>
      <c r="B8" s="292" t="s">
        <v>7202</v>
      </c>
      <c r="C8" s="293" t="s">
        <v>7203</v>
      </c>
      <c r="D8" s="294" t="s">
        <v>2823</v>
      </c>
      <c r="E8" s="293" t="s">
        <v>2824</v>
      </c>
      <c r="F8" s="330" t="s">
        <v>181</v>
      </c>
      <c r="G8" s="330" t="s">
        <v>3343</v>
      </c>
      <c r="H8" s="294">
        <v>3</v>
      </c>
      <c r="I8" s="321" t="str">
        <f t="shared" si="0"/>
        <v>A-01-00110HP超16HP以下-</v>
      </c>
      <c r="J8" s="294">
        <v>1.85</v>
      </c>
      <c r="K8" s="330" t="s">
        <v>7383</v>
      </c>
      <c r="L8" s="329" t="s">
        <v>13117</v>
      </c>
      <c r="M8" s="329" t="s">
        <v>10661</v>
      </c>
      <c r="N8" s="329" t="s">
        <v>10961</v>
      </c>
      <c r="O8" s="294" t="s">
        <v>2838</v>
      </c>
      <c r="P8" s="329" t="s">
        <v>10333</v>
      </c>
      <c r="Q8" s="330" t="s">
        <v>7384</v>
      </c>
      <c r="R8" s="293" t="s">
        <v>7385</v>
      </c>
      <c r="S8" s="294" t="s">
        <v>7386</v>
      </c>
      <c r="T8" s="292" t="s">
        <v>7387</v>
      </c>
      <c r="U8" s="295" t="str">
        <f t="shared" si="1"/>
        <v>shimoyama.tomohiro@jp.panasonic.com</v>
      </c>
      <c r="V8" s="292" t="s">
        <v>7388</v>
      </c>
      <c r="W8" s="295" t="str">
        <f t="shared" si="2"/>
        <v>http://panasonic.co.jp/ap/pces/company/office.html</v>
      </c>
      <c r="X8" s="292" t="s">
        <v>7389</v>
      </c>
      <c r="Y8" s="292" t="s">
        <v>7391</v>
      </c>
      <c r="Z8" s="80" t="s">
        <v>10063</v>
      </c>
      <c r="AA8" s="296"/>
      <c r="AB8" s="265" t="str">
        <f>IF('認証製品一覧（検索用）'!$E$7=認証製品一覧!I8,"●","")</f>
        <v/>
      </c>
      <c r="AC8" s="265" t="str">
        <f>IF(AB8="","",COUNTIF($B$5:AB8,"●"))</f>
        <v/>
      </c>
    </row>
    <row r="9" spans="1:29" ht="78">
      <c r="A9" s="347"/>
      <c r="B9" s="292" t="s">
        <v>7202</v>
      </c>
      <c r="C9" s="293" t="s">
        <v>7203</v>
      </c>
      <c r="D9" s="294" t="s">
        <v>2823</v>
      </c>
      <c r="E9" s="293" t="s">
        <v>2824</v>
      </c>
      <c r="F9" s="330" t="s">
        <v>181</v>
      </c>
      <c r="G9" s="330" t="s">
        <v>3343</v>
      </c>
      <c r="H9" s="294">
        <v>3</v>
      </c>
      <c r="I9" s="321" t="str">
        <f t="shared" si="0"/>
        <v>A-01-00110HP超16HP以下-</v>
      </c>
      <c r="J9" s="294">
        <v>1.85</v>
      </c>
      <c r="K9" s="330" t="s">
        <v>7383</v>
      </c>
      <c r="L9" s="329" t="s">
        <v>13117</v>
      </c>
      <c r="M9" s="329" t="s">
        <v>10661</v>
      </c>
      <c r="N9" s="329" t="s">
        <v>10962</v>
      </c>
      <c r="O9" s="294" t="s">
        <v>2838</v>
      </c>
      <c r="P9" s="329" t="s">
        <v>10333</v>
      </c>
      <c r="Q9" s="330" t="s">
        <v>7384</v>
      </c>
      <c r="R9" s="293" t="s">
        <v>7385</v>
      </c>
      <c r="S9" s="294" t="s">
        <v>7386</v>
      </c>
      <c r="T9" s="292" t="s">
        <v>7387</v>
      </c>
      <c r="U9" s="295" t="str">
        <f t="shared" si="1"/>
        <v>shimoyama.tomohiro@jp.panasonic.com</v>
      </c>
      <c r="V9" s="292" t="s">
        <v>7388</v>
      </c>
      <c r="W9" s="295" t="str">
        <f t="shared" si="2"/>
        <v>http://panasonic.co.jp/ap/pces/company/office.html</v>
      </c>
      <c r="X9" s="292" t="s">
        <v>7389</v>
      </c>
      <c r="Y9" s="292" t="s">
        <v>7392</v>
      </c>
      <c r="Z9" s="80" t="s">
        <v>10063</v>
      </c>
      <c r="AA9" s="296"/>
      <c r="AB9" s="265" t="str">
        <f>IF('認証製品一覧（検索用）'!$E$7=認証製品一覧!I9,"●","")</f>
        <v/>
      </c>
      <c r="AC9" s="265" t="str">
        <f>IF(AB9="","",COUNTIF($B$5:AB9,"●"))</f>
        <v/>
      </c>
    </row>
    <row r="10" spans="1:29" ht="78">
      <c r="A10" s="347"/>
      <c r="B10" s="292" t="s">
        <v>7202</v>
      </c>
      <c r="C10" s="293" t="s">
        <v>7203</v>
      </c>
      <c r="D10" s="294" t="s">
        <v>2823</v>
      </c>
      <c r="E10" s="293" t="s">
        <v>2824</v>
      </c>
      <c r="F10" s="330" t="s">
        <v>181</v>
      </c>
      <c r="G10" s="330" t="s">
        <v>3343</v>
      </c>
      <c r="H10" s="294">
        <v>3</v>
      </c>
      <c r="I10" s="321" t="str">
        <f t="shared" si="0"/>
        <v>A-01-00110HP超16HP以下-</v>
      </c>
      <c r="J10" s="294">
        <v>1.85</v>
      </c>
      <c r="K10" s="330" t="s">
        <v>7383</v>
      </c>
      <c r="L10" s="329" t="s">
        <v>13117</v>
      </c>
      <c r="M10" s="329" t="s">
        <v>10661</v>
      </c>
      <c r="N10" s="329" t="s">
        <v>10963</v>
      </c>
      <c r="O10" s="294" t="s">
        <v>6897</v>
      </c>
      <c r="P10" s="329" t="s">
        <v>10333</v>
      </c>
      <c r="Q10" s="330" t="s">
        <v>7384</v>
      </c>
      <c r="R10" s="293" t="s">
        <v>7385</v>
      </c>
      <c r="S10" s="294" t="s">
        <v>7386</v>
      </c>
      <c r="T10" s="292" t="s">
        <v>7387</v>
      </c>
      <c r="U10" s="295" t="str">
        <f t="shared" si="1"/>
        <v>shimoyama.tomohiro@jp.panasonic.com</v>
      </c>
      <c r="V10" s="292" t="s">
        <v>7388</v>
      </c>
      <c r="W10" s="295" t="str">
        <f t="shared" si="2"/>
        <v>http://panasonic.co.jp/ap/pces/company/office.html</v>
      </c>
      <c r="X10" s="292" t="s">
        <v>7389</v>
      </c>
      <c r="Y10" s="292" t="s">
        <v>7393</v>
      </c>
      <c r="Z10" s="80" t="s">
        <v>10063</v>
      </c>
      <c r="AA10" s="296"/>
      <c r="AB10" s="265" t="str">
        <f>IF('認証製品一覧（検索用）'!$E$7=認証製品一覧!I10,"●","")</f>
        <v/>
      </c>
      <c r="AC10" s="265" t="str">
        <f>IF(AB10="","",COUNTIF($B$5:AB10,"●"))</f>
        <v/>
      </c>
    </row>
    <row r="11" spans="1:29" ht="78">
      <c r="A11" s="347"/>
      <c r="B11" s="292" t="s">
        <v>7202</v>
      </c>
      <c r="C11" s="293" t="s">
        <v>7203</v>
      </c>
      <c r="D11" s="294" t="s">
        <v>2823</v>
      </c>
      <c r="E11" s="293" t="s">
        <v>2824</v>
      </c>
      <c r="F11" s="330" t="s">
        <v>181</v>
      </c>
      <c r="G11" s="330" t="s">
        <v>3343</v>
      </c>
      <c r="H11" s="294">
        <v>3</v>
      </c>
      <c r="I11" s="321" t="str">
        <f t="shared" si="0"/>
        <v>A-01-00110HP超16HP以下-</v>
      </c>
      <c r="J11" s="294">
        <v>1.85</v>
      </c>
      <c r="K11" s="330" t="s">
        <v>7383</v>
      </c>
      <c r="L11" s="329" t="s">
        <v>13117</v>
      </c>
      <c r="M11" s="329" t="s">
        <v>10661</v>
      </c>
      <c r="N11" s="329" t="s">
        <v>10964</v>
      </c>
      <c r="O11" s="294" t="s">
        <v>2838</v>
      </c>
      <c r="P11" s="329" t="s">
        <v>10333</v>
      </c>
      <c r="Q11" s="330" t="s">
        <v>7384</v>
      </c>
      <c r="R11" s="293" t="s">
        <v>7385</v>
      </c>
      <c r="S11" s="294" t="s">
        <v>7386</v>
      </c>
      <c r="T11" s="292" t="s">
        <v>7387</v>
      </c>
      <c r="U11" s="295" t="str">
        <f t="shared" si="1"/>
        <v>shimoyama.tomohiro@jp.panasonic.com</v>
      </c>
      <c r="V11" s="292" t="s">
        <v>7388</v>
      </c>
      <c r="W11" s="295" t="str">
        <f t="shared" si="2"/>
        <v>http://panasonic.co.jp/ap/pces/company/office.html</v>
      </c>
      <c r="X11" s="292" t="s">
        <v>7389</v>
      </c>
      <c r="Y11" s="292" t="s">
        <v>7394</v>
      </c>
      <c r="Z11" s="80" t="s">
        <v>10063</v>
      </c>
      <c r="AA11" s="296"/>
      <c r="AB11" s="265" t="str">
        <f>IF('認証製品一覧（検索用）'!$E$7=認証製品一覧!I11,"●","")</f>
        <v/>
      </c>
      <c r="AC11" s="265" t="str">
        <f>IF(AB11="","",COUNTIF($B$5:AB11,"●"))</f>
        <v/>
      </c>
    </row>
    <row r="12" spans="1:29" ht="78">
      <c r="A12" s="347"/>
      <c r="B12" s="292" t="s">
        <v>7202</v>
      </c>
      <c r="C12" s="293" t="s">
        <v>7203</v>
      </c>
      <c r="D12" s="294" t="s">
        <v>2823</v>
      </c>
      <c r="E12" s="293" t="s">
        <v>2824</v>
      </c>
      <c r="F12" s="330" t="s">
        <v>181</v>
      </c>
      <c r="G12" s="330" t="s">
        <v>3343</v>
      </c>
      <c r="H12" s="294">
        <v>3</v>
      </c>
      <c r="I12" s="321" t="str">
        <f t="shared" si="0"/>
        <v>A-01-00110HP超16HP以下-</v>
      </c>
      <c r="J12" s="294">
        <v>1.85</v>
      </c>
      <c r="K12" s="330" t="s">
        <v>7383</v>
      </c>
      <c r="L12" s="329" t="s">
        <v>13117</v>
      </c>
      <c r="M12" s="329" t="s">
        <v>10661</v>
      </c>
      <c r="N12" s="329" t="s">
        <v>10965</v>
      </c>
      <c r="O12" s="294" t="s">
        <v>2838</v>
      </c>
      <c r="P12" s="329" t="s">
        <v>10333</v>
      </c>
      <c r="Q12" s="330" t="s">
        <v>7384</v>
      </c>
      <c r="R12" s="293" t="s">
        <v>7385</v>
      </c>
      <c r="S12" s="294" t="s">
        <v>7386</v>
      </c>
      <c r="T12" s="292" t="s">
        <v>7387</v>
      </c>
      <c r="U12" s="295" t="str">
        <f t="shared" si="1"/>
        <v>shimoyama.tomohiro@jp.panasonic.com</v>
      </c>
      <c r="V12" s="292" t="s">
        <v>7388</v>
      </c>
      <c r="W12" s="295" t="str">
        <f t="shared" si="2"/>
        <v>http://panasonic.co.jp/ap/pces/company/office.html</v>
      </c>
      <c r="X12" s="292" t="s">
        <v>7389</v>
      </c>
      <c r="Y12" s="292" t="s">
        <v>7395</v>
      </c>
      <c r="Z12" s="80" t="s">
        <v>10063</v>
      </c>
      <c r="AA12" s="296"/>
      <c r="AB12" s="265" t="str">
        <f>IF('認証製品一覧（検索用）'!$E$7=認証製品一覧!I12,"●","")</f>
        <v/>
      </c>
      <c r="AC12" s="265" t="str">
        <f>IF(AB12="","",COUNTIF($B$5:AB12,"●"))</f>
        <v/>
      </c>
    </row>
    <row r="13" spans="1:29" ht="78">
      <c r="A13" s="347"/>
      <c r="B13" s="292" t="s">
        <v>7202</v>
      </c>
      <c r="C13" s="293" t="s">
        <v>7203</v>
      </c>
      <c r="D13" s="294" t="s">
        <v>2823</v>
      </c>
      <c r="E13" s="293" t="s">
        <v>2824</v>
      </c>
      <c r="F13" s="330" t="s">
        <v>181</v>
      </c>
      <c r="G13" s="330" t="s">
        <v>3343</v>
      </c>
      <c r="H13" s="294">
        <v>3</v>
      </c>
      <c r="I13" s="321" t="str">
        <f t="shared" si="0"/>
        <v>A-01-00110HP超16HP以下-</v>
      </c>
      <c r="J13" s="294">
        <v>1.85</v>
      </c>
      <c r="K13" s="330" t="s">
        <v>7383</v>
      </c>
      <c r="L13" s="329" t="s">
        <v>13117</v>
      </c>
      <c r="M13" s="329" t="s">
        <v>10661</v>
      </c>
      <c r="N13" s="329" t="s">
        <v>10966</v>
      </c>
      <c r="O13" s="294" t="s">
        <v>6897</v>
      </c>
      <c r="P13" s="329" t="s">
        <v>10333</v>
      </c>
      <c r="Q13" s="330" t="s">
        <v>7384</v>
      </c>
      <c r="R13" s="293" t="s">
        <v>7385</v>
      </c>
      <c r="S13" s="294" t="s">
        <v>7386</v>
      </c>
      <c r="T13" s="292" t="s">
        <v>7387</v>
      </c>
      <c r="U13" s="295" t="str">
        <f t="shared" si="1"/>
        <v>shimoyama.tomohiro@jp.panasonic.com</v>
      </c>
      <c r="V13" s="292" t="s">
        <v>7388</v>
      </c>
      <c r="W13" s="295" t="str">
        <f t="shared" si="2"/>
        <v>http://panasonic.co.jp/ap/pces/company/office.html</v>
      </c>
      <c r="X13" s="292" t="s">
        <v>7389</v>
      </c>
      <c r="Y13" s="292" t="s">
        <v>7396</v>
      </c>
      <c r="Z13" s="80" t="s">
        <v>10063</v>
      </c>
      <c r="AA13" s="296"/>
      <c r="AB13" s="265" t="str">
        <f>IF('認証製品一覧（検索用）'!$E$7=認証製品一覧!I13,"●","")</f>
        <v/>
      </c>
      <c r="AC13" s="265" t="str">
        <f>IF(AB13="","",COUNTIF($B$5:AB13,"●"))</f>
        <v/>
      </c>
    </row>
    <row r="14" spans="1:29" ht="78">
      <c r="A14" s="347"/>
      <c r="B14" s="292" t="s">
        <v>7202</v>
      </c>
      <c r="C14" s="293" t="s">
        <v>7203</v>
      </c>
      <c r="D14" s="294" t="s">
        <v>2823</v>
      </c>
      <c r="E14" s="293" t="s">
        <v>2824</v>
      </c>
      <c r="F14" s="330" t="s">
        <v>181</v>
      </c>
      <c r="G14" s="330" t="s">
        <v>3343</v>
      </c>
      <c r="H14" s="294">
        <v>3</v>
      </c>
      <c r="I14" s="321" t="str">
        <f t="shared" si="0"/>
        <v>A-01-00110HP超16HP以下-</v>
      </c>
      <c r="J14" s="294">
        <v>1.85</v>
      </c>
      <c r="K14" s="330" t="s">
        <v>7383</v>
      </c>
      <c r="L14" s="329" t="s">
        <v>13117</v>
      </c>
      <c r="M14" s="329" t="s">
        <v>10661</v>
      </c>
      <c r="N14" s="329" t="s">
        <v>10967</v>
      </c>
      <c r="O14" s="294" t="s">
        <v>2838</v>
      </c>
      <c r="P14" s="329" t="s">
        <v>10333</v>
      </c>
      <c r="Q14" s="330" t="s">
        <v>7384</v>
      </c>
      <c r="R14" s="293" t="s">
        <v>7385</v>
      </c>
      <c r="S14" s="294" t="s">
        <v>7386</v>
      </c>
      <c r="T14" s="292" t="s">
        <v>7387</v>
      </c>
      <c r="U14" s="295" t="str">
        <f t="shared" si="1"/>
        <v>shimoyama.tomohiro@jp.panasonic.com</v>
      </c>
      <c r="V14" s="292" t="s">
        <v>7388</v>
      </c>
      <c r="W14" s="295" t="str">
        <f t="shared" si="2"/>
        <v>http://panasonic.co.jp/ap/pces/company/office.html</v>
      </c>
      <c r="X14" s="292" t="s">
        <v>7389</v>
      </c>
      <c r="Y14" s="292" t="s">
        <v>7397</v>
      </c>
      <c r="Z14" s="80" t="s">
        <v>10063</v>
      </c>
      <c r="AA14" s="296"/>
      <c r="AB14" s="265" t="str">
        <f>IF('認証製品一覧（検索用）'!$E$7=認証製品一覧!I14,"●","")</f>
        <v/>
      </c>
      <c r="AC14" s="265" t="str">
        <f>IF(AB14="","",COUNTIF($B$5:AB14,"●"))</f>
        <v/>
      </c>
    </row>
    <row r="15" spans="1:29" ht="78">
      <c r="A15" s="347"/>
      <c r="B15" s="292" t="s">
        <v>7202</v>
      </c>
      <c r="C15" s="293" t="s">
        <v>7203</v>
      </c>
      <c r="D15" s="294" t="s">
        <v>2823</v>
      </c>
      <c r="E15" s="293" t="s">
        <v>2824</v>
      </c>
      <c r="F15" s="330" t="s">
        <v>181</v>
      </c>
      <c r="G15" s="330" t="s">
        <v>3343</v>
      </c>
      <c r="H15" s="294">
        <v>3</v>
      </c>
      <c r="I15" s="321" t="str">
        <f t="shared" si="0"/>
        <v>A-01-00110HP超16HP以下-</v>
      </c>
      <c r="J15" s="294">
        <v>1.85</v>
      </c>
      <c r="K15" s="330" t="s">
        <v>7383</v>
      </c>
      <c r="L15" s="329" t="s">
        <v>13117</v>
      </c>
      <c r="M15" s="329" t="s">
        <v>10661</v>
      </c>
      <c r="N15" s="329" t="s">
        <v>10968</v>
      </c>
      <c r="O15" s="294" t="s">
        <v>2838</v>
      </c>
      <c r="P15" s="329" t="s">
        <v>10333</v>
      </c>
      <c r="Q15" s="330" t="s">
        <v>7384</v>
      </c>
      <c r="R15" s="293" t="s">
        <v>7385</v>
      </c>
      <c r="S15" s="294" t="s">
        <v>7386</v>
      </c>
      <c r="T15" s="292" t="s">
        <v>7387</v>
      </c>
      <c r="U15" s="295" t="str">
        <f t="shared" si="1"/>
        <v>shimoyama.tomohiro@jp.panasonic.com</v>
      </c>
      <c r="V15" s="292" t="s">
        <v>7388</v>
      </c>
      <c r="W15" s="295" t="str">
        <f t="shared" si="2"/>
        <v>http://panasonic.co.jp/ap/pces/company/office.html</v>
      </c>
      <c r="X15" s="292" t="s">
        <v>7389</v>
      </c>
      <c r="Y15" s="292" t="s">
        <v>7398</v>
      </c>
      <c r="Z15" s="80" t="s">
        <v>10063</v>
      </c>
      <c r="AA15" s="296"/>
      <c r="AB15" s="265" t="str">
        <f>IF('認証製品一覧（検索用）'!$E$7=認証製品一覧!I15,"●","")</f>
        <v/>
      </c>
      <c r="AC15" s="265" t="str">
        <f>IF(AB15="","",COUNTIF($B$5:AB15,"●"))</f>
        <v/>
      </c>
    </row>
    <row r="16" spans="1:29" ht="78">
      <c r="A16" s="347"/>
      <c r="B16" s="292" t="s">
        <v>7202</v>
      </c>
      <c r="C16" s="293" t="s">
        <v>7203</v>
      </c>
      <c r="D16" s="294" t="s">
        <v>2823</v>
      </c>
      <c r="E16" s="293" t="s">
        <v>2824</v>
      </c>
      <c r="F16" s="330" t="s">
        <v>181</v>
      </c>
      <c r="G16" s="330" t="s">
        <v>3343</v>
      </c>
      <c r="H16" s="294">
        <v>3</v>
      </c>
      <c r="I16" s="321" t="str">
        <f t="shared" si="0"/>
        <v>A-01-00110HP超16HP以下-</v>
      </c>
      <c r="J16" s="294">
        <v>1.85</v>
      </c>
      <c r="K16" s="330" t="s">
        <v>7383</v>
      </c>
      <c r="L16" s="329" t="s">
        <v>13117</v>
      </c>
      <c r="M16" s="329" t="s">
        <v>10661</v>
      </c>
      <c r="N16" s="329" t="s">
        <v>10969</v>
      </c>
      <c r="O16" s="294" t="s">
        <v>6897</v>
      </c>
      <c r="P16" s="329" t="s">
        <v>10333</v>
      </c>
      <c r="Q16" s="330" t="s">
        <v>7384</v>
      </c>
      <c r="R16" s="293" t="s">
        <v>7385</v>
      </c>
      <c r="S16" s="294" t="s">
        <v>7386</v>
      </c>
      <c r="T16" s="292" t="s">
        <v>7387</v>
      </c>
      <c r="U16" s="295" t="str">
        <f t="shared" si="1"/>
        <v>shimoyama.tomohiro@jp.panasonic.com</v>
      </c>
      <c r="V16" s="292" t="s">
        <v>7388</v>
      </c>
      <c r="W16" s="295" t="str">
        <f t="shared" si="2"/>
        <v>http://panasonic.co.jp/ap/pces/company/office.html</v>
      </c>
      <c r="X16" s="292" t="s">
        <v>7389</v>
      </c>
      <c r="Y16" s="292" t="s">
        <v>7399</v>
      </c>
      <c r="Z16" s="80" t="s">
        <v>10063</v>
      </c>
      <c r="AA16" s="296"/>
      <c r="AB16" s="265" t="str">
        <f>IF('認証製品一覧（検索用）'!$E$7=認証製品一覧!I16,"●","")</f>
        <v/>
      </c>
      <c r="AC16" s="265" t="str">
        <f>IF(AB16="","",COUNTIF($B$5:AB16,"●"))</f>
        <v/>
      </c>
    </row>
    <row r="17" spans="1:29" ht="78">
      <c r="A17" s="347"/>
      <c r="B17" s="292" t="s">
        <v>7202</v>
      </c>
      <c r="C17" s="293" t="s">
        <v>7203</v>
      </c>
      <c r="D17" s="294" t="s">
        <v>2823</v>
      </c>
      <c r="E17" s="293" t="s">
        <v>2824</v>
      </c>
      <c r="F17" s="330" t="s">
        <v>181</v>
      </c>
      <c r="G17" s="330" t="s">
        <v>3343</v>
      </c>
      <c r="H17" s="294">
        <v>3</v>
      </c>
      <c r="I17" s="321" t="str">
        <f t="shared" si="0"/>
        <v>A-01-00110HP超16HP以下-</v>
      </c>
      <c r="J17" s="294">
        <v>1.85</v>
      </c>
      <c r="K17" s="330" t="s">
        <v>7383</v>
      </c>
      <c r="L17" s="329" t="s">
        <v>13117</v>
      </c>
      <c r="M17" s="329" t="s">
        <v>10661</v>
      </c>
      <c r="N17" s="329" t="s">
        <v>10970</v>
      </c>
      <c r="O17" s="294" t="s">
        <v>2838</v>
      </c>
      <c r="P17" s="329" t="s">
        <v>10333</v>
      </c>
      <c r="Q17" s="330" t="s">
        <v>7384</v>
      </c>
      <c r="R17" s="293" t="s">
        <v>7385</v>
      </c>
      <c r="S17" s="294" t="s">
        <v>7386</v>
      </c>
      <c r="T17" s="292" t="s">
        <v>7387</v>
      </c>
      <c r="U17" s="295" t="str">
        <f t="shared" si="1"/>
        <v>shimoyama.tomohiro@jp.panasonic.com</v>
      </c>
      <c r="V17" s="292" t="s">
        <v>7388</v>
      </c>
      <c r="W17" s="295" t="str">
        <f t="shared" si="2"/>
        <v>http://panasonic.co.jp/ap/pces/company/office.html</v>
      </c>
      <c r="X17" s="292" t="s">
        <v>7389</v>
      </c>
      <c r="Y17" s="292" t="s">
        <v>7400</v>
      </c>
      <c r="Z17" s="80" t="s">
        <v>10063</v>
      </c>
      <c r="AA17" s="296"/>
      <c r="AB17" s="265" t="str">
        <f>IF('認証製品一覧（検索用）'!$E$7=認証製品一覧!I17,"●","")</f>
        <v/>
      </c>
      <c r="AC17" s="265" t="str">
        <f>IF(AB17="","",COUNTIF($B$5:AB17,"●"))</f>
        <v/>
      </c>
    </row>
    <row r="18" spans="1:29" ht="78">
      <c r="A18" s="347"/>
      <c r="B18" s="292" t="s">
        <v>7202</v>
      </c>
      <c r="C18" s="293" t="s">
        <v>7203</v>
      </c>
      <c r="D18" s="294" t="s">
        <v>2823</v>
      </c>
      <c r="E18" s="293" t="s">
        <v>2824</v>
      </c>
      <c r="F18" s="330" t="s">
        <v>181</v>
      </c>
      <c r="G18" s="330" t="s">
        <v>3343</v>
      </c>
      <c r="H18" s="294">
        <v>3</v>
      </c>
      <c r="I18" s="321" t="str">
        <f t="shared" si="0"/>
        <v>A-01-00110HP超16HP以下-</v>
      </c>
      <c r="J18" s="294">
        <v>1.85</v>
      </c>
      <c r="K18" s="330" t="s">
        <v>7383</v>
      </c>
      <c r="L18" s="329" t="s">
        <v>13117</v>
      </c>
      <c r="M18" s="329" t="s">
        <v>10661</v>
      </c>
      <c r="N18" s="329" t="s">
        <v>10971</v>
      </c>
      <c r="O18" s="294" t="s">
        <v>2838</v>
      </c>
      <c r="P18" s="329" t="s">
        <v>10333</v>
      </c>
      <c r="Q18" s="330" t="s">
        <v>7384</v>
      </c>
      <c r="R18" s="293" t="s">
        <v>7385</v>
      </c>
      <c r="S18" s="294" t="s">
        <v>7386</v>
      </c>
      <c r="T18" s="292" t="s">
        <v>7387</v>
      </c>
      <c r="U18" s="295" t="str">
        <f t="shared" si="1"/>
        <v>shimoyama.tomohiro@jp.panasonic.com</v>
      </c>
      <c r="V18" s="292" t="s">
        <v>7388</v>
      </c>
      <c r="W18" s="295" t="str">
        <f t="shared" si="2"/>
        <v>http://panasonic.co.jp/ap/pces/company/office.html</v>
      </c>
      <c r="X18" s="292" t="s">
        <v>7389</v>
      </c>
      <c r="Y18" s="292" t="s">
        <v>7401</v>
      </c>
      <c r="Z18" s="80" t="s">
        <v>10063</v>
      </c>
      <c r="AA18" s="296"/>
      <c r="AB18" s="265" t="str">
        <f>IF('認証製品一覧（検索用）'!$E$7=認証製品一覧!I18,"●","")</f>
        <v/>
      </c>
      <c r="AC18" s="265" t="str">
        <f>IF(AB18="","",COUNTIF($B$5:AB18,"●"))</f>
        <v/>
      </c>
    </row>
    <row r="19" spans="1:29" ht="62.4">
      <c r="A19" s="316"/>
      <c r="B19" s="292" t="s">
        <v>7202</v>
      </c>
      <c r="C19" s="293" t="s">
        <v>7203</v>
      </c>
      <c r="D19" s="294" t="s">
        <v>2823</v>
      </c>
      <c r="E19" s="293" t="s">
        <v>2824</v>
      </c>
      <c r="F19" s="330" t="s">
        <v>181</v>
      </c>
      <c r="G19" s="330" t="s">
        <v>2825</v>
      </c>
      <c r="H19" s="294">
        <v>4</v>
      </c>
      <c r="I19" s="321" t="str">
        <f t="shared" si="0"/>
        <v>A-01-00116HP超25HP以下-</v>
      </c>
      <c r="J19" s="294">
        <v>1.98</v>
      </c>
      <c r="K19" s="330" t="s">
        <v>4125</v>
      </c>
      <c r="L19" s="329" t="s">
        <v>13116</v>
      </c>
      <c r="M19" s="329" t="s">
        <v>10660</v>
      </c>
      <c r="N19" s="329" t="s">
        <v>10972</v>
      </c>
      <c r="O19" s="294" t="s">
        <v>6897</v>
      </c>
      <c r="P19" s="330" t="s">
        <v>10334</v>
      </c>
      <c r="Q19" s="330" t="s">
        <v>10082</v>
      </c>
      <c r="R19" s="293" t="s">
        <v>10083</v>
      </c>
      <c r="S19" s="294" t="s">
        <v>7078</v>
      </c>
      <c r="T19" s="292" t="s">
        <v>7079</v>
      </c>
      <c r="U19" s="295" t="str">
        <f t="shared" si="1"/>
        <v>takeru_ashioka@yanmar.com</v>
      </c>
      <c r="V19" s="295" t="s">
        <v>10081</v>
      </c>
      <c r="W19" s="295" t="str">
        <f t="shared" si="2"/>
        <v>https://www.yanmar.com/jp/energy/</v>
      </c>
      <c r="X19" s="292" t="s">
        <v>7380</v>
      </c>
      <c r="Y19" s="292" t="s">
        <v>7402</v>
      </c>
      <c r="Z19" s="80" t="s">
        <v>10063</v>
      </c>
      <c r="AA19" s="296"/>
      <c r="AB19" s="265" t="str">
        <f>IF('認証製品一覧（検索用）'!$E$7=認証製品一覧!I19,"●","")</f>
        <v/>
      </c>
      <c r="AC19" s="265" t="str">
        <f>IF(AB19="","",COUNTIF($B$5:AB19,"●"))</f>
        <v/>
      </c>
    </row>
    <row r="20" spans="1:29" ht="62.4">
      <c r="A20" s="316"/>
      <c r="B20" s="292" t="s">
        <v>7202</v>
      </c>
      <c r="C20" s="293" t="s">
        <v>7203</v>
      </c>
      <c r="D20" s="294" t="s">
        <v>2823</v>
      </c>
      <c r="E20" s="293" t="s">
        <v>2824</v>
      </c>
      <c r="F20" s="330" t="s">
        <v>181</v>
      </c>
      <c r="G20" s="330" t="s">
        <v>2825</v>
      </c>
      <c r="H20" s="294">
        <v>4</v>
      </c>
      <c r="I20" s="321" t="str">
        <f t="shared" si="0"/>
        <v>A-01-00116HP超25HP以下-</v>
      </c>
      <c r="J20" s="294">
        <v>1.98</v>
      </c>
      <c r="K20" s="330" t="s">
        <v>4125</v>
      </c>
      <c r="L20" s="329" t="s">
        <v>13116</v>
      </c>
      <c r="M20" s="329" t="s">
        <v>10660</v>
      </c>
      <c r="N20" s="329" t="s">
        <v>10973</v>
      </c>
      <c r="O20" s="294" t="s">
        <v>2838</v>
      </c>
      <c r="P20" s="330" t="s">
        <v>10334</v>
      </c>
      <c r="Q20" s="330" t="s">
        <v>7377</v>
      </c>
      <c r="R20" s="293" t="s">
        <v>10083</v>
      </c>
      <c r="S20" s="294" t="s">
        <v>7078</v>
      </c>
      <c r="T20" s="292" t="s">
        <v>7079</v>
      </c>
      <c r="U20" s="295" t="str">
        <f t="shared" si="1"/>
        <v>takeru_ashioka@yanmar.com</v>
      </c>
      <c r="V20" s="292" t="s">
        <v>7379</v>
      </c>
      <c r="W20" s="295" t="str">
        <f t="shared" si="2"/>
        <v>https://www.yanmar.com/jp/energy/</v>
      </c>
      <c r="X20" s="292" t="s">
        <v>7380</v>
      </c>
      <c r="Y20" s="292" t="s">
        <v>7403</v>
      </c>
      <c r="Z20" s="80" t="s">
        <v>10063</v>
      </c>
      <c r="AA20" s="296"/>
      <c r="AB20" s="265" t="str">
        <f>IF('認証製品一覧（検索用）'!$E$7=認証製品一覧!I20,"●","")</f>
        <v/>
      </c>
      <c r="AC20" s="265" t="str">
        <f>IF(AB20="","",COUNTIF($B$5:AB20,"●"))</f>
        <v/>
      </c>
    </row>
    <row r="21" spans="1:29" ht="87.9" customHeight="1">
      <c r="A21" s="316"/>
      <c r="B21" s="292" t="s">
        <v>7202</v>
      </c>
      <c r="C21" s="293" t="s">
        <v>7203</v>
      </c>
      <c r="D21" s="294" t="s">
        <v>2823</v>
      </c>
      <c r="E21" s="293" t="s">
        <v>2824</v>
      </c>
      <c r="F21" s="330" t="s">
        <v>181</v>
      </c>
      <c r="G21" s="330" t="s">
        <v>2825</v>
      </c>
      <c r="H21" s="294">
        <v>4</v>
      </c>
      <c r="I21" s="321" t="str">
        <f t="shared" si="0"/>
        <v>A-01-00116HP超25HP以下-</v>
      </c>
      <c r="J21" s="294">
        <v>1.98</v>
      </c>
      <c r="K21" s="330" t="s">
        <v>4125</v>
      </c>
      <c r="L21" s="329" t="s">
        <v>13116</v>
      </c>
      <c r="M21" s="329" t="s">
        <v>10662</v>
      </c>
      <c r="N21" s="329" t="s">
        <v>10974</v>
      </c>
      <c r="O21" s="294" t="s">
        <v>6897</v>
      </c>
      <c r="P21" s="330" t="s">
        <v>10335</v>
      </c>
      <c r="Q21" s="330" t="s">
        <v>7377</v>
      </c>
      <c r="R21" s="293" t="s">
        <v>10083</v>
      </c>
      <c r="S21" s="294" t="s">
        <v>7078</v>
      </c>
      <c r="T21" s="292" t="s">
        <v>7079</v>
      </c>
      <c r="U21" s="295" t="str">
        <f t="shared" si="1"/>
        <v>takeru_ashioka@yanmar.com</v>
      </c>
      <c r="V21" s="292" t="s">
        <v>7379</v>
      </c>
      <c r="W21" s="295" t="str">
        <f t="shared" si="2"/>
        <v>https://www.yanmar.com/jp/energy/</v>
      </c>
      <c r="X21" s="292" t="s">
        <v>7380</v>
      </c>
      <c r="Y21" s="292" t="s">
        <v>7404</v>
      </c>
      <c r="Z21" s="80" t="s">
        <v>10063</v>
      </c>
      <c r="AA21" s="296"/>
      <c r="AB21" s="265" t="str">
        <f>IF('認証製品一覧（検索用）'!$E$7=認証製品一覧!I21,"●","")</f>
        <v/>
      </c>
      <c r="AC21" s="265" t="str">
        <f>IF(AB21="","",COUNTIF($B$5:AB21,"●"))</f>
        <v/>
      </c>
    </row>
    <row r="22" spans="1:29" ht="87.9" customHeight="1">
      <c r="A22" s="316"/>
      <c r="B22" s="292" t="s">
        <v>7202</v>
      </c>
      <c r="C22" s="293" t="s">
        <v>7203</v>
      </c>
      <c r="D22" s="294" t="s">
        <v>2823</v>
      </c>
      <c r="E22" s="293" t="s">
        <v>2824</v>
      </c>
      <c r="F22" s="330" t="s">
        <v>181</v>
      </c>
      <c r="G22" s="330" t="s">
        <v>2825</v>
      </c>
      <c r="H22" s="294">
        <v>4</v>
      </c>
      <c r="I22" s="321" t="str">
        <f t="shared" si="0"/>
        <v>A-01-00116HP超25HP以下-</v>
      </c>
      <c r="J22" s="294">
        <v>1.98</v>
      </c>
      <c r="K22" s="330" t="s">
        <v>4125</v>
      </c>
      <c r="L22" s="329" t="s">
        <v>13116</v>
      </c>
      <c r="M22" s="329" t="s">
        <v>10662</v>
      </c>
      <c r="N22" s="329" t="s">
        <v>10975</v>
      </c>
      <c r="O22" s="294" t="s">
        <v>2838</v>
      </c>
      <c r="P22" s="330" t="s">
        <v>10335</v>
      </c>
      <c r="Q22" s="330" t="s">
        <v>7377</v>
      </c>
      <c r="R22" s="293" t="s">
        <v>10083</v>
      </c>
      <c r="S22" s="294" t="s">
        <v>7078</v>
      </c>
      <c r="T22" s="292" t="s">
        <v>7079</v>
      </c>
      <c r="U22" s="295" t="str">
        <f t="shared" si="1"/>
        <v>takeru_ashioka@yanmar.com</v>
      </c>
      <c r="V22" s="292" t="s">
        <v>7379</v>
      </c>
      <c r="W22" s="295" t="str">
        <f t="shared" si="2"/>
        <v>https://www.yanmar.com/jp/energy/</v>
      </c>
      <c r="X22" s="292" t="s">
        <v>7380</v>
      </c>
      <c r="Y22" s="292" t="s">
        <v>7405</v>
      </c>
      <c r="Z22" s="80" t="s">
        <v>10063</v>
      </c>
      <c r="AA22" s="296"/>
      <c r="AB22" s="265" t="str">
        <f>IF('認証製品一覧（検索用）'!$E$7=認証製品一覧!I22,"●","")</f>
        <v/>
      </c>
      <c r="AC22" s="265" t="str">
        <f>IF(AB22="","",COUNTIF($B$5:AB22,"●"))</f>
        <v/>
      </c>
    </row>
    <row r="23" spans="1:29" ht="78">
      <c r="A23" s="347"/>
      <c r="B23" s="292" t="s">
        <v>7202</v>
      </c>
      <c r="C23" s="293" t="s">
        <v>7203</v>
      </c>
      <c r="D23" s="294" t="s">
        <v>2823</v>
      </c>
      <c r="E23" s="293" t="s">
        <v>2824</v>
      </c>
      <c r="F23" s="330" t="s">
        <v>181</v>
      </c>
      <c r="G23" s="330" t="s">
        <v>2849</v>
      </c>
      <c r="H23" s="294">
        <v>5</v>
      </c>
      <c r="I23" s="321" t="str">
        <f t="shared" si="0"/>
        <v>A-01-00125HP超-</v>
      </c>
      <c r="J23" s="294">
        <v>1.91</v>
      </c>
      <c r="K23" s="330" t="s">
        <v>7383</v>
      </c>
      <c r="L23" s="329" t="s">
        <v>13117</v>
      </c>
      <c r="M23" s="329" t="s">
        <v>10661</v>
      </c>
      <c r="N23" s="329" t="s">
        <v>10976</v>
      </c>
      <c r="O23" s="294" t="s">
        <v>6897</v>
      </c>
      <c r="P23" s="329" t="s">
        <v>10333</v>
      </c>
      <c r="Q23" s="330" t="s">
        <v>7384</v>
      </c>
      <c r="R23" s="293" t="s">
        <v>7385</v>
      </c>
      <c r="S23" s="294" t="s">
        <v>7386</v>
      </c>
      <c r="T23" s="292" t="s">
        <v>7387</v>
      </c>
      <c r="U23" s="295" t="str">
        <f t="shared" si="1"/>
        <v>shimoyama.tomohiro@jp.panasonic.com</v>
      </c>
      <c r="V23" s="292" t="s">
        <v>7388</v>
      </c>
      <c r="W23" s="295" t="str">
        <f t="shared" si="2"/>
        <v>http://panasonic.co.jp/ap/pces/company/office.html</v>
      </c>
      <c r="X23" s="292" t="s">
        <v>7389</v>
      </c>
      <c r="Y23" s="292" t="s">
        <v>7406</v>
      </c>
      <c r="Z23" s="80" t="s">
        <v>9753</v>
      </c>
      <c r="AA23" s="296"/>
      <c r="AB23" s="265" t="str">
        <f>IF('認証製品一覧（検索用）'!$E$7=認証製品一覧!I23,"●","")</f>
        <v/>
      </c>
      <c r="AC23" s="265" t="str">
        <f>IF(AB23="","",COUNTIF($B$5:AB23,"●"))</f>
        <v/>
      </c>
    </row>
    <row r="24" spans="1:29" ht="78">
      <c r="A24" s="347"/>
      <c r="B24" s="292" t="s">
        <v>7202</v>
      </c>
      <c r="C24" s="293" t="s">
        <v>7203</v>
      </c>
      <c r="D24" s="294" t="s">
        <v>2823</v>
      </c>
      <c r="E24" s="293" t="s">
        <v>2824</v>
      </c>
      <c r="F24" s="330" t="s">
        <v>181</v>
      </c>
      <c r="G24" s="330" t="s">
        <v>2849</v>
      </c>
      <c r="H24" s="294">
        <v>5</v>
      </c>
      <c r="I24" s="321" t="str">
        <f t="shared" si="0"/>
        <v>A-01-00125HP超-</v>
      </c>
      <c r="J24" s="294">
        <v>1.91</v>
      </c>
      <c r="K24" s="330" t="s">
        <v>7383</v>
      </c>
      <c r="L24" s="329" t="s">
        <v>13117</v>
      </c>
      <c r="M24" s="329" t="s">
        <v>10661</v>
      </c>
      <c r="N24" s="329" t="s">
        <v>10977</v>
      </c>
      <c r="O24" s="294" t="s">
        <v>2838</v>
      </c>
      <c r="P24" s="329" t="s">
        <v>10333</v>
      </c>
      <c r="Q24" s="330" t="s">
        <v>7384</v>
      </c>
      <c r="R24" s="293" t="s">
        <v>7385</v>
      </c>
      <c r="S24" s="294" t="s">
        <v>7386</v>
      </c>
      <c r="T24" s="292" t="s">
        <v>7387</v>
      </c>
      <c r="U24" s="295" t="str">
        <f t="shared" si="1"/>
        <v>shimoyama.tomohiro@jp.panasonic.com</v>
      </c>
      <c r="V24" s="292" t="s">
        <v>7388</v>
      </c>
      <c r="W24" s="295" t="str">
        <f t="shared" si="2"/>
        <v>http://panasonic.co.jp/ap/pces/company/office.html</v>
      </c>
      <c r="X24" s="292" t="s">
        <v>7389</v>
      </c>
      <c r="Y24" s="292" t="s">
        <v>7407</v>
      </c>
      <c r="Z24" s="80" t="s">
        <v>9753</v>
      </c>
      <c r="AA24" s="296"/>
      <c r="AB24" s="265" t="str">
        <f>IF('認証製品一覧（検索用）'!$E$7=認証製品一覧!I24,"●","")</f>
        <v/>
      </c>
      <c r="AC24" s="265" t="str">
        <f>IF(AB24="","",COUNTIF($B$5:AB24,"●"))</f>
        <v/>
      </c>
    </row>
    <row r="25" spans="1:29" ht="78">
      <c r="A25" s="347"/>
      <c r="B25" s="292" t="s">
        <v>7202</v>
      </c>
      <c r="C25" s="293" t="s">
        <v>7203</v>
      </c>
      <c r="D25" s="294" t="s">
        <v>2823</v>
      </c>
      <c r="E25" s="293" t="s">
        <v>2824</v>
      </c>
      <c r="F25" s="330" t="s">
        <v>181</v>
      </c>
      <c r="G25" s="330" t="s">
        <v>2849</v>
      </c>
      <c r="H25" s="294">
        <v>5</v>
      </c>
      <c r="I25" s="321" t="str">
        <f t="shared" si="0"/>
        <v>A-01-00125HP超-</v>
      </c>
      <c r="J25" s="294">
        <v>1.91</v>
      </c>
      <c r="K25" s="330" t="s">
        <v>7383</v>
      </c>
      <c r="L25" s="329" t="s">
        <v>13117</v>
      </c>
      <c r="M25" s="329" t="s">
        <v>10661</v>
      </c>
      <c r="N25" s="329" t="s">
        <v>10978</v>
      </c>
      <c r="O25" s="294" t="s">
        <v>2838</v>
      </c>
      <c r="P25" s="329" t="s">
        <v>10333</v>
      </c>
      <c r="Q25" s="330" t="s">
        <v>7384</v>
      </c>
      <c r="R25" s="293" t="s">
        <v>7385</v>
      </c>
      <c r="S25" s="294" t="s">
        <v>7386</v>
      </c>
      <c r="T25" s="292" t="s">
        <v>7387</v>
      </c>
      <c r="U25" s="295" t="str">
        <f t="shared" si="1"/>
        <v>shimoyama.tomohiro@jp.panasonic.com</v>
      </c>
      <c r="V25" s="292" t="s">
        <v>7388</v>
      </c>
      <c r="W25" s="295" t="str">
        <f t="shared" si="2"/>
        <v>http://panasonic.co.jp/ap/pces/company/office.html</v>
      </c>
      <c r="X25" s="292" t="s">
        <v>7389</v>
      </c>
      <c r="Y25" s="292" t="s">
        <v>6564</v>
      </c>
      <c r="Z25" s="80" t="s">
        <v>9753</v>
      </c>
      <c r="AA25" s="296"/>
      <c r="AB25" s="265" t="str">
        <f>IF('認証製品一覧（検索用）'!$E$7=認証製品一覧!I25,"●","")</f>
        <v/>
      </c>
      <c r="AC25" s="265" t="str">
        <f>IF(AB25="","",COUNTIF($B$5:AB25,"●"))</f>
        <v/>
      </c>
    </row>
    <row r="26" spans="1:29" ht="78">
      <c r="A26" s="347"/>
      <c r="B26" s="292" t="s">
        <v>7202</v>
      </c>
      <c r="C26" s="293" t="s">
        <v>7203</v>
      </c>
      <c r="D26" s="294" t="s">
        <v>2823</v>
      </c>
      <c r="E26" s="293" t="s">
        <v>2824</v>
      </c>
      <c r="F26" s="330" t="s">
        <v>181</v>
      </c>
      <c r="G26" s="330" t="s">
        <v>2849</v>
      </c>
      <c r="H26" s="294">
        <v>5</v>
      </c>
      <c r="I26" s="321" t="str">
        <f t="shared" si="0"/>
        <v>A-01-00125HP超-</v>
      </c>
      <c r="J26" s="294">
        <v>1.91</v>
      </c>
      <c r="K26" s="330" t="s">
        <v>7383</v>
      </c>
      <c r="L26" s="329" t="s">
        <v>13117</v>
      </c>
      <c r="M26" s="329" t="s">
        <v>10661</v>
      </c>
      <c r="N26" s="329" t="s">
        <v>10979</v>
      </c>
      <c r="O26" s="294" t="s">
        <v>6897</v>
      </c>
      <c r="P26" s="329" t="s">
        <v>10333</v>
      </c>
      <c r="Q26" s="330" t="s">
        <v>7384</v>
      </c>
      <c r="R26" s="293" t="s">
        <v>7385</v>
      </c>
      <c r="S26" s="294" t="s">
        <v>7386</v>
      </c>
      <c r="T26" s="292" t="s">
        <v>7387</v>
      </c>
      <c r="U26" s="295" t="str">
        <f t="shared" si="1"/>
        <v>shimoyama.tomohiro@jp.panasonic.com</v>
      </c>
      <c r="V26" s="292" t="s">
        <v>7388</v>
      </c>
      <c r="W26" s="295" t="str">
        <f t="shared" si="2"/>
        <v>http://panasonic.co.jp/ap/pces/company/office.html</v>
      </c>
      <c r="X26" s="292" t="s">
        <v>7389</v>
      </c>
      <c r="Y26" s="292" t="s">
        <v>6565</v>
      </c>
      <c r="Z26" s="80" t="s">
        <v>9753</v>
      </c>
      <c r="AA26" s="296"/>
      <c r="AB26" s="265" t="str">
        <f>IF('認証製品一覧（検索用）'!$E$7=認証製品一覧!I26,"●","")</f>
        <v/>
      </c>
      <c r="AC26" s="265" t="str">
        <f>IF(AB26="","",COUNTIF($B$5:AB26,"●"))</f>
        <v/>
      </c>
    </row>
    <row r="27" spans="1:29" ht="78">
      <c r="A27" s="347"/>
      <c r="B27" s="292" t="s">
        <v>7202</v>
      </c>
      <c r="C27" s="293" t="s">
        <v>7203</v>
      </c>
      <c r="D27" s="294" t="s">
        <v>2823</v>
      </c>
      <c r="E27" s="293" t="s">
        <v>2824</v>
      </c>
      <c r="F27" s="330" t="s">
        <v>181</v>
      </c>
      <c r="G27" s="330" t="s">
        <v>2849</v>
      </c>
      <c r="H27" s="294">
        <v>5</v>
      </c>
      <c r="I27" s="321" t="str">
        <f t="shared" si="0"/>
        <v>A-01-00125HP超-</v>
      </c>
      <c r="J27" s="294">
        <v>1.91</v>
      </c>
      <c r="K27" s="330" t="s">
        <v>7383</v>
      </c>
      <c r="L27" s="329" t="s">
        <v>13117</v>
      </c>
      <c r="M27" s="329" t="s">
        <v>10661</v>
      </c>
      <c r="N27" s="329" t="s">
        <v>10980</v>
      </c>
      <c r="O27" s="294" t="s">
        <v>2838</v>
      </c>
      <c r="P27" s="329" t="s">
        <v>10333</v>
      </c>
      <c r="Q27" s="330" t="s">
        <v>7384</v>
      </c>
      <c r="R27" s="293" t="s">
        <v>7385</v>
      </c>
      <c r="S27" s="294" t="s">
        <v>7386</v>
      </c>
      <c r="T27" s="292" t="s">
        <v>7387</v>
      </c>
      <c r="U27" s="295" t="str">
        <f t="shared" si="1"/>
        <v>shimoyama.tomohiro@jp.panasonic.com</v>
      </c>
      <c r="V27" s="292" t="s">
        <v>7388</v>
      </c>
      <c r="W27" s="295" t="str">
        <f t="shared" si="2"/>
        <v>http://panasonic.co.jp/ap/pces/company/office.html</v>
      </c>
      <c r="X27" s="292" t="s">
        <v>7389</v>
      </c>
      <c r="Y27" s="292" t="s">
        <v>6566</v>
      </c>
      <c r="Z27" s="80" t="s">
        <v>9753</v>
      </c>
      <c r="AA27" s="296"/>
      <c r="AB27" s="265" t="str">
        <f>IF('認証製品一覧（検索用）'!$E$7=認証製品一覧!I27,"●","")</f>
        <v/>
      </c>
      <c r="AC27" s="265" t="str">
        <f>IF(AB27="","",COUNTIF($B$5:AB27,"●"))</f>
        <v/>
      </c>
    </row>
    <row r="28" spans="1:29" ht="78">
      <c r="A28" s="347"/>
      <c r="B28" s="292" t="s">
        <v>7202</v>
      </c>
      <c r="C28" s="293" t="s">
        <v>7203</v>
      </c>
      <c r="D28" s="294" t="s">
        <v>2823</v>
      </c>
      <c r="E28" s="293" t="s">
        <v>2824</v>
      </c>
      <c r="F28" s="330" t="s">
        <v>181</v>
      </c>
      <c r="G28" s="330" t="s">
        <v>2849</v>
      </c>
      <c r="H28" s="294">
        <v>5</v>
      </c>
      <c r="I28" s="321" t="str">
        <f t="shared" si="0"/>
        <v>A-01-00125HP超-</v>
      </c>
      <c r="J28" s="294">
        <v>1.91</v>
      </c>
      <c r="K28" s="330" t="s">
        <v>7383</v>
      </c>
      <c r="L28" s="329" t="s">
        <v>13117</v>
      </c>
      <c r="M28" s="329" t="s">
        <v>10661</v>
      </c>
      <c r="N28" s="329" t="s">
        <v>10981</v>
      </c>
      <c r="O28" s="294" t="s">
        <v>2838</v>
      </c>
      <c r="P28" s="329" t="s">
        <v>10333</v>
      </c>
      <c r="Q28" s="330" t="s">
        <v>7384</v>
      </c>
      <c r="R28" s="293" t="s">
        <v>7385</v>
      </c>
      <c r="S28" s="294" t="s">
        <v>7386</v>
      </c>
      <c r="T28" s="292" t="s">
        <v>7387</v>
      </c>
      <c r="U28" s="295" t="str">
        <f t="shared" si="1"/>
        <v>shimoyama.tomohiro@jp.panasonic.com</v>
      </c>
      <c r="V28" s="292" t="s">
        <v>7388</v>
      </c>
      <c r="W28" s="295" t="str">
        <f t="shared" si="2"/>
        <v>http://panasonic.co.jp/ap/pces/company/office.html</v>
      </c>
      <c r="X28" s="292" t="s">
        <v>7389</v>
      </c>
      <c r="Y28" s="292" t="s">
        <v>6567</v>
      </c>
      <c r="Z28" s="80" t="s">
        <v>9753</v>
      </c>
      <c r="AA28" s="296"/>
      <c r="AB28" s="265" t="str">
        <f>IF('認証製品一覧（検索用）'!$E$7=認証製品一覧!I28,"●","")</f>
        <v/>
      </c>
      <c r="AC28" s="265" t="str">
        <f>IF(AB28="","",COUNTIF($B$5:AB28,"●"))</f>
        <v/>
      </c>
    </row>
    <row r="29" spans="1:29" ht="78">
      <c r="A29" s="347"/>
      <c r="B29" s="292" t="s">
        <v>7202</v>
      </c>
      <c r="C29" s="293" t="s">
        <v>7203</v>
      </c>
      <c r="D29" s="294" t="s">
        <v>2823</v>
      </c>
      <c r="E29" s="293" t="s">
        <v>2824</v>
      </c>
      <c r="F29" s="330" t="s">
        <v>181</v>
      </c>
      <c r="G29" s="330" t="s">
        <v>2849</v>
      </c>
      <c r="H29" s="294">
        <v>5</v>
      </c>
      <c r="I29" s="321" t="str">
        <f t="shared" si="0"/>
        <v>A-01-00125HP超-</v>
      </c>
      <c r="J29" s="294">
        <v>1.91</v>
      </c>
      <c r="K29" s="330" t="s">
        <v>7383</v>
      </c>
      <c r="L29" s="329" t="s">
        <v>13117</v>
      </c>
      <c r="M29" s="329" t="s">
        <v>10661</v>
      </c>
      <c r="N29" s="329" t="s">
        <v>10982</v>
      </c>
      <c r="O29" s="294" t="s">
        <v>6897</v>
      </c>
      <c r="P29" s="329" t="s">
        <v>10333</v>
      </c>
      <c r="Q29" s="330" t="s">
        <v>7384</v>
      </c>
      <c r="R29" s="293" t="s">
        <v>7385</v>
      </c>
      <c r="S29" s="294" t="s">
        <v>7386</v>
      </c>
      <c r="T29" s="292" t="s">
        <v>7387</v>
      </c>
      <c r="U29" s="295" t="str">
        <f t="shared" si="1"/>
        <v>shimoyama.tomohiro@jp.panasonic.com</v>
      </c>
      <c r="V29" s="292" t="s">
        <v>7388</v>
      </c>
      <c r="W29" s="295" t="str">
        <f t="shared" si="2"/>
        <v>http://panasonic.co.jp/ap/pces/company/office.html</v>
      </c>
      <c r="X29" s="292" t="s">
        <v>7389</v>
      </c>
      <c r="Y29" s="292" t="s">
        <v>6568</v>
      </c>
      <c r="Z29" s="80" t="s">
        <v>9753</v>
      </c>
      <c r="AA29" s="296"/>
      <c r="AB29" s="265" t="str">
        <f>IF('認証製品一覧（検索用）'!$E$7=認証製品一覧!I29,"●","")</f>
        <v/>
      </c>
      <c r="AC29" s="265" t="str">
        <f>IF(AB29="","",COUNTIF($B$5:AB29,"●"))</f>
        <v/>
      </c>
    </row>
    <row r="30" spans="1:29" ht="78">
      <c r="A30" s="347"/>
      <c r="B30" s="292" t="s">
        <v>7202</v>
      </c>
      <c r="C30" s="293" t="s">
        <v>7203</v>
      </c>
      <c r="D30" s="294" t="s">
        <v>2823</v>
      </c>
      <c r="E30" s="293" t="s">
        <v>2824</v>
      </c>
      <c r="F30" s="330" t="s">
        <v>181</v>
      </c>
      <c r="G30" s="330" t="s">
        <v>2849</v>
      </c>
      <c r="H30" s="294">
        <v>5</v>
      </c>
      <c r="I30" s="321" t="str">
        <f t="shared" si="0"/>
        <v>A-01-00125HP超-</v>
      </c>
      <c r="J30" s="294">
        <v>1.91</v>
      </c>
      <c r="K30" s="330" t="s">
        <v>7383</v>
      </c>
      <c r="L30" s="329" t="s">
        <v>13117</v>
      </c>
      <c r="M30" s="329" t="s">
        <v>10661</v>
      </c>
      <c r="N30" s="329" t="s">
        <v>10983</v>
      </c>
      <c r="O30" s="294" t="s">
        <v>2838</v>
      </c>
      <c r="P30" s="329" t="s">
        <v>10333</v>
      </c>
      <c r="Q30" s="330" t="s">
        <v>7384</v>
      </c>
      <c r="R30" s="293" t="s">
        <v>7385</v>
      </c>
      <c r="S30" s="294" t="s">
        <v>7386</v>
      </c>
      <c r="T30" s="292" t="s">
        <v>7387</v>
      </c>
      <c r="U30" s="295" t="str">
        <f t="shared" si="1"/>
        <v>shimoyama.tomohiro@jp.panasonic.com</v>
      </c>
      <c r="V30" s="292" t="s">
        <v>7388</v>
      </c>
      <c r="W30" s="295" t="str">
        <f t="shared" si="2"/>
        <v>http://panasonic.co.jp/ap/pces/company/office.html</v>
      </c>
      <c r="X30" s="292" t="s">
        <v>7389</v>
      </c>
      <c r="Y30" s="292" t="s">
        <v>6569</v>
      </c>
      <c r="Z30" s="80" t="s">
        <v>9753</v>
      </c>
      <c r="AA30" s="296"/>
      <c r="AB30" s="265" t="str">
        <f>IF('認証製品一覧（検索用）'!$E$7=認証製品一覧!I30,"●","")</f>
        <v/>
      </c>
      <c r="AC30" s="265" t="str">
        <f>IF(AB30="","",COUNTIF($B$5:AB30,"●"))</f>
        <v/>
      </c>
    </row>
    <row r="31" spans="1:29" ht="78">
      <c r="A31" s="347"/>
      <c r="B31" s="292" t="s">
        <v>7202</v>
      </c>
      <c r="C31" s="293" t="s">
        <v>7203</v>
      </c>
      <c r="D31" s="294" t="s">
        <v>2823</v>
      </c>
      <c r="E31" s="293" t="s">
        <v>2824</v>
      </c>
      <c r="F31" s="330" t="s">
        <v>181</v>
      </c>
      <c r="G31" s="330" t="s">
        <v>2849</v>
      </c>
      <c r="H31" s="294">
        <v>5</v>
      </c>
      <c r="I31" s="321" t="str">
        <f t="shared" si="0"/>
        <v>A-01-00125HP超-</v>
      </c>
      <c r="J31" s="294">
        <v>1.91</v>
      </c>
      <c r="K31" s="330" t="s">
        <v>7383</v>
      </c>
      <c r="L31" s="329" t="s">
        <v>13117</v>
      </c>
      <c r="M31" s="329" t="s">
        <v>10661</v>
      </c>
      <c r="N31" s="329" t="s">
        <v>10984</v>
      </c>
      <c r="O31" s="294" t="s">
        <v>2838</v>
      </c>
      <c r="P31" s="329" t="s">
        <v>10333</v>
      </c>
      <c r="Q31" s="330" t="s">
        <v>7384</v>
      </c>
      <c r="R31" s="293" t="s">
        <v>7385</v>
      </c>
      <c r="S31" s="294" t="s">
        <v>7386</v>
      </c>
      <c r="T31" s="292" t="s">
        <v>7387</v>
      </c>
      <c r="U31" s="295" t="str">
        <f t="shared" si="1"/>
        <v>shimoyama.tomohiro@jp.panasonic.com</v>
      </c>
      <c r="V31" s="292" t="s">
        <v>7388</v>
      </c>
      <c r="W31" s="295" t="str">
        <f t="shared" si="2"/>
        <v>http://panasonic.co.jp/ap/pces/company/office.html</v>
      </c>
      <c r="X31" s="292" t="s">
        <v>7389</v>
      </c>
      <c r="Y31" s="292" t="s">
        <v>6570</v>
      </c>
      <c r="Z31" s="80" t="s">
        <v>9753</v>
      </c>
      <c r="AA31" s="296"/>
      <c r="AB31" s="265" t="str">
        <f>IF('認証製品一覧（検索用）'!$E$7=認証製品一覧!I31,"●","")</f>
        <v/>
      </c>
      <c r="AC31" s="265" t="str">
        <f>IF(AB31="","",COUNTIF($B$5:AB31,"●"))</f>
        <v/>
      </c>
    </row>
    <row r="32" spans="1:29" ht="78">
      <c r="A32" s="347"/>
      <c r="B32" s="292" t="s">
        <v>7202</v>
      </c>
      <c r="C32" s="293" t="s">
        <v>7203</v>
      </c>
      <c r="D32" s="294" t="s">
        <v>2823</v>
      </c>
      <c r="E32" s="293" t="s">
        <v>2824</v>
      </c>
      <c r="F32" s="330" t="s">
        <v>181</v>
      </c>
      <c r="G32" s="330" t="s">
        <v>2849</v>
      </c>
      <c r="H32" s="294">
        <v>5</v>
      </c>
      <c r="I32" s="321" t="str">
        <f t="shared" si="0"/>
        <v>A-01-00125HP超-</v>
      </c>
      <c r="J32" s="294">
        <v>1.91</v>
      </c>
      <c r="K32" s="330" t="s">
        <v>7383</v>
      </c>
      <c r="L32" s="329" t="s">
        <v>13117</v>
      </c>
      <c r="M32" s="329" t="s">
        <v>10661</v>
      </c>
      <c r="N32" s="329" t="s">
        <v>10985</v>
      </c>
      <c r="O32" s="294" t="s">
        <v>6897</v>
      </c>
      <c r="P32" s="329" t="s">
        <v>10333</v>
      </c>
      <c r="Q32" s="330" t="s">
        <v>7384</v>
      </c>
      <c r="R32" s="293" t="s">
        <v>7385</v>
      </c>
      <c r="S32" s="294" t="s">
        <v>7386</v>
      </c>
      <c r="T32" s="292" t="s">
        <v>7387</v>
      </c>
      <c r="U32" s="295" t="str">
        <f t="shared" si="1"/>
        <v>shimoyama.tomohiro@jp.panasonic.com</v>
      </c>
      <c r="V32" s="292" t="s">
        <v>7388</v>
      </c>
      <c r="W32" s="295" t="str">
        <f t="shared" si="2"/>
        <v>http://panasonic.co.jp/ap/pces/company/office.html</v>
      </c>
      <c r="X32" s="292" t="s">
        <v>7389</v>
      </c>
      <c r="Y32" s="292" t="s">
        <v>6571</v>
      </c>
      <c r="Z32" s="80" t="s">
        <v>9753</v>
      </c>
      <c r="AA32" s="296"/>
      <c r="AB32" s="265" t="str">
        <f>IF('認証製品一覧（検索用）'!$E$7=認証製品一覧!I32,"●","")</f>
        <v/>
      </c>
      <c r="AC32" s="265" t="str">
        <f>IF(AB32="","",COUNTIF($B$5:AB32,"●"))</f>
        <v/>
      </c>
    </row>
    <row r="33" spans="1:29" ht="78">
      <c r="A33" s="347"/>
      <c r="B33" s="292" t="s">
        <v>7202</v>
      </c>
      <c r="C33" s="293" t="s">
        <v>7203</v>
      </c>
      <c r="D33" s="294" t="s">
        <v>2823</v>
      </c>
      <c r="E33" s="293" t="s">
        <v>2824</v>
      </c>
      <c r="F33" s="330" t="s">
        <v>181</v>
      </c>
      <c r="G33" s="330" t="s">
        <v>2849</v>
      </c>
      <c r="H33" s="294">
        <v>5</v>
      </c>
      <c r="I33" s="321" t="str">
        <f t="shared" si="0"/>
        <v>A-01-00125HP超-</v>
      </c>
      <c r="J33" s="294">
        <v>1.91</v>
      </c>
      <c r="K33" s="330" t="s">
        <v>7383</v>
      </c>
      <c r="L33" s="329" t="s">
        <v>13117</v>
      </c>
      <c r="M33" s="329" t="s">
        <v>10661</v>
      </c>
      <c r="N33" s="329" t="s">
        <v>10986</v>
      </c>
      <c r="O33" s="294" t="s">
        <v>2838</v>
      </c>
      <c r="P33" s="329" t="s">
        <v>10333</v>
      </c>
      <c r="Q33" s="330" t="s">
        <v>7384</v>
      </c>
      <c r="R33" s="293" t="s">
        <v>7385</v>
      </c>
      <c r="S33" s="294" t="s">
        <v>7386</v>
      </c>
      <c r="T33" s="292" t="s">
        <v>7387</v>
      </c>
      <c r="U33" s="295" t="str">
        <f t="shared" si="1"/>
        <v>shimoyama.tomohiro@jp.panasonic.com</v>
      </c>
      <c r="V33" s="292" t="s">
        <v>7388</v>
      </c>
      <c r="W33" s="295" t="str">
        <f t="shared" si="2"/>
        <v>http://panasonic.co.jp/ap/pces/company/office.html</v>
      </c>
      <c r="X33" s="292" t="s">
        <v>7389</v>
      </c>
      <c r="Y33" s="292" t="s">
        <v>6572</v>
      </c>
      <c r="Z33" s="80" t="s">
        <v>9753</v>
      </c>
      <c r="AA33" s="296"/>
      <c r="AB33" s="265" t="str">
        <f>IF('認証製品一覧（検索用）'!$E$7=認証製品一覧!I33,"●","")</f>
        <v/>
      </c>
      <c r="AC33" s="265" t="str">
        <f>IF(AB33="","",COUNTIF($B$5:AB33,"●"))</f>
        <v/>
      </c>
    </row>
    <row r="34" spans="1:29" ht="78">
      <c r="A34" s="347"/>
      <c r="B34" s="292" t="s">
        <v>7202</v>
      </c>
      <c r="C34" s="293" t="s">
        <v>7203</v>
      </c>
      <c r="D34" s="294" t="s">
        <v>2823</v>
      </c>
      <c r="E34" s="293" t="s">
        <v>2824</v>
      </c>
      <c r="F34" s="330" t="s">
        <v>181</v>
      </c>
      <c r="G34" s="330" t="s">
        <v>2849</v>
      </c>
      <c r="H34" s="294">
        <v>5</v>
      </c>
      <c r="I34" s="321" t="str">
        <f t="shared" si="0"/>
        <v>A-01-00125HP超-</v>
      </c>
      <c r="J34" s="294">
        <v>1.91</v>
      </c>
      <c r="K34" s="330" t="s">
        <v>7383</v>
      </c>
      <c r="L34" s="329" t="s">
        <v>13117</v>
      </c>
      <c r="M34" s="329" t="s">
        <v>10661</v>
      </c>
      <c r="N34" s="329" t="s">
        <v>10987</v>
      </c>
      <c r="O34" s="294" t="s">
        <v>2838</v>
      </c>
      <c r="P34" s="329" t="s">
        <v>10333</v>
      </c>
      <c r="Q34" s="330" t="s">
        <v>7384</v>
      </c>
      <c r="R34" s="293" t="s">
        <v>7385</v>
      </c>
      <c r="S34" s="294" t="s">
        <v>7386</v>
      </c>
      <c r="T34" s="292" t="s">
        <v>7387</v>
      </c>
      <c r="U34" s="295" t="str">
        <f t="shared" si="1"/>
        <v>shimoyama.tomohiro@jp.panasonic.com</v>
      </c>
      <c r="V34" s="292" t="s">
        <v>7388</v>
      </c>
      <c r="W34" s="295" t="str">
        <f t="shared" si="2"/>
        <v>http://panasonic.co.jp/ap/pces/company/office.html</v>
      </c>
      <c r="X34" s="292" t="s">
        <v>7389</v>
      </c>
      <c r="Y34" s="292" t="s">
        <v>6573</v>
      </c>
      <c r="Z34" s="80" t="s">
        <v>9753</v>
      </c>
      <c r="AA34" s="296"/>
      <c r="AB34" s="265" t="str">
        <f>IF('認証製品一覧（検索用）'!$E$7=認証製品一覧!I34,"●","")</f>
        <v/>
      </c>
      <c r="AC34" s="265" t="str">
        <f>IF(AB34="","",COUNTIF($B$5:AB34,"●"))</f>
        <v/>
      </c>
    </row>
    <row r="35" spans="1:29" ht="78">
      <c r="A35" s="347"/>
      <c r="B35" s="292" t="s">
        <v>7202</v>
      </c>
      <c r="C35" s="293" t="s">
        <v>7203</v>
      </c>
      <c r="D35" s="294" t="s">
        <v>2823</v>
      </c>
      <c r="E35" s="293" t="s">
        <v>2824</v>
      </c>
      <c r="F35" s="330" t="s">
        <v>181</v>
      </c>
      <c r="G35" s="330" t="s">
        <v>2849</v>
      </c>
      <c r="H35" s="294">
        <v>5</v>
      </c>
      <c r="I35" s="321" t="str">
        <f t="shared" si="0"/>
        <v>A-01-00125HP超-</v>
      </c>
      <c r="J35" s="294">
        <v>1.91</v>
      </c>
      <c r="K35" s="330" t="s">
        <v>7383</v>
      </c>
      <c r="L35" s="329" t="s">
        <v>13117</v>
      </c>
      <c r="M35" s="329" t="s">
        <v>10661</v>
      </c>
      <c r="N35" s="329" t="s">
        <v>10988</v>
      </c>
      <c r="O35" s="294" t="s">
        <v>6897</v>
      </c>
      <c r="P35" s="329" t="s">
        <v>10333</v>
      </c>
      <c r="Q35" s="330" t="s">
        <v>7384</v>
      </c>
      <c r="R35" s="293" t="s">
        <v>7385</v>
      </c>
      <c r="S35" s="294" t="s">
        <v>7386</v>
      </c>
      <c r="T35" s="292" t="s">
        <v>7387</v>
      </c>
      <c r="U35" s="295" t="str">
        <f t="shared" si="1"/>
        <v>shimoyama.tomohiro@jp.panasonic.com</v>
      </c>
      <c r="V35" s="292" t="s">
        <v>7388</v>
      </c>
      <c r="W35" s="295" t="str">
        <f t="shared" si="2"/>
        <v>http://panasonic.co.jp/ap/pces/company/office.html</v>
      </c>
      <c r="X35" s="292" t="s">
        <v>7389</v>
      </c>
      <c r="Y35" s="292" t="s">
        <v>7408</v>
      </c>
      <c r="Z35" s="80" t="s">
        <v>9753</v>
      </c>
      <c r="AA35" s="296"/>
      <c r="AB35" s="265" t="str">
        <f>IF('認証製品一覧（検索用）'!$E$7=認証製品一覧!I35,"●","")</f>
        <v/>
      </c>
      <c r="AC35" s="265" t="str">
        <f>IF(AB35="","",COUNTIF($B$5:AB35,"●"))</f>
        <v/>
      </c>
    </row>
    <row r="36" spans="1:29" ht="78">
      <c r="A36" s="347"/>
      <c r="B36" s="292" t="s">
        <v>7202</v>
      </c>
      <c r="C36" s="293" t="s">
        <v>7203</v>
      </c>
      <c r="D36" s="294" t="s">
        <v>2823</v>
      </c>
      <c r="E36" s="293" t="s">
        <v>2824</v>
      </c>
      <c r="F36" s="330" t="s">
        <v>181</v>
      </c>
      <c r="G36" s="330" t="s">
        <v>2849</v>
      </c>
      <c r="H36" s="294">
        <v>5</v>
      </c>
      <c r="I36" s="321" t="str">
        <f t="shared" si="0"/>
        <v>A-01-00125HP超-</v>
      </c>
      <c r="J36" s="294">
        <v>1.91</v>
      </c>
      <c r="K36" s="330" t="s">
        <v>7383</v>
      </c>
      <c r="L36" s="329" t="s">
        <v>13117</v>
      </c>
      <c r="M36" s="329" t="s">
        <v>10661</v>
      </c>
      <c r="N36" s="329" t="s">
        <v>10989</v>
      </c>
      <c r="O36" s="294" t="s">
        <v>2838</v>
      </c>
      <c r="P36" s="329" t="s">
        <v>10333</v>
      </c>
      <c r="Q36" s="330" t="s">
        <v>7384</v>
      </c>
      <c r="R36" s="293" t="s">
        <v>7385</v>
      </c>
      <c r="S36" s="294" t="s">
        <v>7386</v>
      </c>
      <c r="T36" s="292" t="s">
        <v>7387</v>
      </c>
      <c r="U36" s="295" t="str">
        <f t="shared" si="1"/>
        <v>shimoyama.tomohiro@jp.panasonic.com</v>
      </c>
      <c r="V36" s="292" t="s">
        <v>7388</v>
      </c>
      <c r="W36" s="295" t="str">
        <f t="shared" si="2"/>
        <v>http://panasonic.co.jp/ap/pces/company/office.html</v>
      </c>
      <c r="X36" s="292" t="s">
        <v>7389</v>
      </c>
      <c r="Y36" s="292" t="s">
        <v>7409</v>
      </c>
      <c r="Z36" s="80" t="s">
        <v>9753</v>
      </c>
      <c r="AA36" s="296"/>
      <c r="AB36" s="265" t="str">
        <f>IF('認証製品一覧（検索用）'!$E$7=認証製品一覧!I36,"●","")</f>
        <v/>
      </c>
      <c r="AC36" s="265" t="str">
        <f>IF(AB36="","",COUNTIF($B$5:AB36,"●"))</f>
        <v/>
      </c>
    </row>
    <row r="37" spans="1:29" ht="78">
      <c r="A37" s="347"/>
      <c r="B37" s="292" t="s">
        <v>7202</v>
      </c>
      <c r="C37" s="293" t="s">
        <v>7203</v>
      </c>
      <c r="D37" s="294" t="s">
        <v>2823</v>
      </c>
      <c r="E37" s="293" t="s">
        <v>2824</v>
      </c>
      <c r="F37" s="330" t="s">
        <v>181</v>
      </c>
      <c r="G37" s="330" t="s">
        <v>2849</v>
      </c>
      <c r="H37" s="294">
        <v>5</v>
      </c>
      <c r="I37" s="321" t="str">
        <f t="shared" si="0"/>
        <v>A-01-00125HP超-</v>
      </c>
      <c r="J37" s="294">
        <v>1.91</v>
      </c>
      <c r="K37" s="330" t="s">
        <v>7383</v>
      </c>
      <c r="L37" s="329" t="s">
        <v>13117</v>
      </c>
      <c r="M37" s="329" t="s">
        <v>10661</v>
      </c>
      <c r="N37" s="329" t="s">
        <v>10990</v>
      </c>
      <c r="O37" s="294" t="s">
        <v>2838</v>
      </c>
      <c r="P37" s="329" t="s">
        <v>10333</v>
      </c>
      <c r="Q37" s="330" t="s">
        <v>7384</v>
      </c>
      <c r="R37" s="293" t="s">
        <v>7385</v>
      </c>
      <c r="S37" s="294" t="s">
        <v>7386</v>
      </c>
      <c r="T37" s="292" t="s">
        <v>7387</v>
      </c>
      <c r="U37" s="295" t="str">
        <f t="shared" si="1"/>
        <v>shimoyama.tomohiro@jp.panasonic.com</v>
      </c>
      <c r="V37" s="292" t="s">
        <v>7388</v>
      </c>
      <c r="W37" s="295" t="str">
        <f t="shared" si="2"/>
        <v>http://panasonic.co.jp/ap/pces/company/office.html</v>
      </c>
      <c r="X37" s="292" t="s">
        <v>7389</v>
      </c>
      <c r="Y37" s="292" t="s">
        <v>7410</v>
      </c>
      <c r="Z37" s="80" t="s">
        <v>9753</v>
      </c>
      <c r="AA37" s="296"/>
      <c r="AB37" s="265" t="str">
        <f>IF('認証製品一覧（検索用）'!$E$7=認証製品一覧!I37,"●","")</f>
        <v/>
      </c>
      <c r="AC37" s="265" t="str">
        <f>IF(AB37="","",COUNTIF($B$5:AB37,"●"))</f>
        <v/>
      </c>
    </row>
    <row r="38" spans="1:29" ht="66" customHeight="1">
      <c r="A38" s="316"/>
      <c r="B38" s="292" t="s">
        <v>7202</v>
      </c>
      <c r="C38" s="293" t="s">
        <v>7203</v>
      </c>
      <c r="D38" s="294" t="s">
        <v>2823</v>
      </c>
      <c r="E38" s="293" t="s">
        <v>2824</v>
      </c>
      <c r="F38" s="330" t="s">
        <v>181</v>
      </c>
      <c r="G38" s="330" t="s">
        <v>10330</v>
      </c>
      <c r="H38" s="294">
        <v>1</v>
      </c>
      <c r="I38" s="321" t="str">
        <f t="shared" si="0"/>
        <v>A-01-0017.5HP以下-</v>
      </c>
      <c r="J38" s="294">
        <v>1.19</v>
      </c>
      <c r="K38" s="330" t="s">
        <v>3356</v>
      </c>
      <c r="L38" s="329" t="s">
        <v>13116</v>
      </c>
      <c r="M38" s="329" t="s">
        <v>10663</v>
      </c>
      <c r="N38" s="329" t="s">
        <v>10991</v>
      </c>
      <c r="O38" s="294" t="s">
        <v>6897</v>
      </c>
      <c r="P38" s="330" t="s">
        <v>10336</v>
      </c>
      <c r="Q38" s="330" t="s">
        <v>7377</v>
      </c>
      <c r="R38" s="293" t="s">
        <v>10083</v>
      </c>
      <c r="S38" s="294" t="s">
        <v>7078</v>
      </c>
      <c r="T38" s="292" t="s">
        <v>7079</v>
      </c>
      <c r="U38" s="295" t="str">
        <f t="shared" si="1"/>
        <v>takeru_ashioka@yanmar.com</v>
      </c>
      <c r="V38" s="292" t="s">
        <v>7379</v>
      </c>
      <c r="W38" s="295" t="str">
        <f t="shared" si="2"/>
        <v>https://www.yanmar.com/jp/energy/</v>
      </c>
      <c r="X38" s="292" t="s">
        <v>7380</v>
      </c>
      <c r="Y38" s="292" t="s">
        <v>7411</v>
      </c>
      <c r="Z38" s="80" t="s">
        <v>10063</v>
      </c>
      <c r="AA38" s="296"/>
      <c r="AB38" s="265" t="str">
        <f>IF('認証製品一覧（検索用）'!$E$7=認証製品一覧!I38,"●","")</f>
        <v>●</v>
      </c>
      <c r="AC38" s="265">
        <f>IF(AB38="","",COUNTIF($B$5:AB38,"●"))</f>
        <v>1</v>
      </c>
    </row>
    <row r="39" spans="1:29" ht="66" customHeight="1">
      <c r="A39" s="316"/>
      <c r="B39" s="292" t="s">
        <v>7202</v>
      </c>
      <c r="C39" s="293" t="s">
        <v>7203</v>
      </c>
      <c r="D39" s="294" t="s">
        <v>2823</v>
      </c>
      <c r="E39" s="293" t="s">
        <v>2824</v>
      </c>
      <c r="F39" s="330" t="s">
        <v>181</v>
      </c>
      <c r="G39" s="330" t="s">
        <v>10330</v>
      </c>
      <c r="H39" s="294">
        <v>1</v>
      </c>
      <c r="I39" s="321" t="str">
        <f t="shared" si="0"/>
        <v>A-01-0017.5HP以下-</v>
      </c>
      <c r="J39" s="294">
        <v>1.19</v>
      </c>
      <c r="K39" s="330" t="s">
        <v>3356</v>
      </c>
      <c r="L39" s="329" t="s">
        <v>13116</v>
      </c>
      <c r="M39" s="329" t="s">
        <v>10663</v>
      </c>
      <c r="N39" s="329" t="s">
        <v>10992</v>
      </c>
      <c r="O39" s="294" t="s">
        <v>2838</v>
      </c>
      <c r="P39" s="330" t="s">
        <v>10336</v>
      </c>
      <c r="Q39" s="330" t="s">
        <v>7377</v>
      </c>
      <c r="R39" s="293" t="s">
        <v>10083</v>
      </c>
      <c r="S39" s="294" t="s">
        <v>7078</v>
      </c>
      <c r="T39" s="292" t="s">
        <v>7079</v>
      </c>
      <c r="U39" s="295" t="str">
        <f t="shared" si="1"/>
        <v>takeru_ashioka@yanmar.com</v>
      </c>
      <c r="V39" s="292" t="s">
        <v>7379</v>
      </c>
      <c r="W39" s="295" t="str">
        <f t="shared" si="2"/>
        <v>https://www.yanmar.com/jp/energy/</v>
      </c>
      <c r="X39" s="292" t="s">
        <v>7380</v>
      </c>
      <c r="Y39" s="292" t="s">
        <v>7412</v>
      </c>
      <c r="Z39" s="80" t="s">
        <v>10063</v>
      </c>
      <c r="AA39" s="296"/>
      <c r="AB39" s="265" t="str">
        <f>IF('認証製品一覧（検索用）'!$E$7=認証製品一覧!I39,"●","")</f>
        <v>●</v>
      </c>
      <c r="AC39" s="265">
        <f>IF(AB39="","",COUNTIF($B$5:AB39,"●"))</f>
        <v>2</v>
      </c>
    </row>
    <row r="40" spans="1:29" ht="62.4">
      <c r="A40" s="347"/>
      <c r="B40" s="292" t="s">
        <v>7202</v>
      </c>
      <c r="C40" s="293" t="s">
        <v>7203</v>
      </c>
      <c r="D40" s="294" t="s">
        <v>2823</v>
      </c>
      <c r="E40" s="293" t="s">
        <v>2824</v>
      </c>
      <c r="F40" s="330" t="s">
        <v>181</v>
      </c>
      <c r="G40" s="330" t="s">
        <v>3329</v>
      </c>
      <c r="H40" s="294">
        <v>2</v>
      </c>
      <c r="I40" s="321" t="str">
        <f t="shared" si="0"/>
        <v>A-01-0017.5HP超10HP以下-</v>
      </c>
      <c r="J40" s="294">
        <v>1.22</v>
      </c>
      <c r="K40" s="330" t="s">
        <v>3356</v>
      </c>
      <c r="L40" s="329" t="s">
        <v>13116</v>
      </c>
      <c r="M40" s="329" t="s">
        <v>10660</v>
      </c>
      <c r="N40" s="329" t="s">
        <v>10993</v>
      </c>
      <c r="O40" s="294" t="s">
        <v>6897</v>
      </c>
      <c r="P40" s="329" t="s">
        <v>10331</v>
      </c>
      <c r="Q40" s="330" t="s">
        <v>7377</v>
      </c>
      <c r="R40" s="293" t="s">
        <v>7378</v>
      </c>
      <c r="S40" s="294" t="s">
        <v>7078</v>
      </c>
      <c r="T40" s="292" t="s">
        <v>7079</v>
      </c>
      <c r="U40" s="295" t="str">
        <f t="shared" si="1"/>
        <v>takeru_ashioka@yanmar.com</v>
      </c>
      <c r="V40" s="292" t="s">
        <v>7379</v>
      </c>
      <c r="W40" s="295" t="str">
        <f t="shared" si="2"/>
        <v>https://www.yanmar.com/jp/energy/</v>
      </c>
      <c r="X40" s="292" t="s">
        <v>7380</v>
      </c>
      <c r="Y40" s="292" t="s">
        <v>7413</v>
      </c>
      <c r="Z40" s="80" t="s">
        <v>9753</v>
      </c>
      <c r="AA40" s="296"/>
      <c r="AB40" s="265" t="str">
        <f>IF('認証製品一覧（検索用）'!$E$7=認証製品一覧!I40,"●","")</f>
        <v/>
      </c>
      <c r="AC40" s="265" t="str">
        <f>IF(AB40="","",COUNTIF($B$5:AB40,"●"))</f>
        <v/>
      </c>
    </row>
    <row r="41" spans="1:29" ht="62.4">
      <c r="A41" s="347"/>
      <c r="B41" s="292" t="s">
        <v>7202</v>
      </c>
      <c r="C41" s="293" t="s">
        <v>7203</v>
      </c>
      <c r="D41" s="294" t="s">
        <v>2823</v>
      </c>
      <c r="E41" s="293" t="s">
        <v>2824</v>
      </c>
      <c r="F41" s="330" t="s">
        <v>181</v>
      </c>
      <c r="G41" s="330" t="s">
        <v>3329</v>
      </c>
      <c r="H41" s="294">
        <v>2</v>
      </c>
      <c r="I41" s="321" t="str">
        <f t="shared" si="0"/>
        <v>A-01-0017.5HP超10HP以下-</v>
      </c>
      <c r="J41" s="294">
        <v>1.22</v>
      </c>
      <c r="K41" s="330" t="s">
        <v>3356</v>
      </c>
      <c r="L41" s="329" t="s">
        <v>13116</v>
      </c>
      <c r="M41" s="329" t="s">
        <v>10660</v>
      </c>
      <c r="N41" s="329" t="s">
        <v>10994</v>
      </c>
      <c r="O41" s="294" t="s">
        <v>2838</v>
      </c>
      <c r="P41" s="329" t="s">
        <v>10331</v>
      </c>
      <c r="Q41" s="330" t="s">
        <v>7377</v>
      </c>
      <c r="R41" s="293" t="s">
        <v>7378</v>
      </c>
      <c r="S41" s="294" t="s">
        <v>10078</v>
      </c>
      <c r="T41" s="292" t="s">
        <v>7079</v>
      </c>
      <c r="U41" s="295" t="str">
        <f t="shared" si="1"/>
        <v>takeru_ashioka@yanmar.com</v>
      </c>
      <c r="V41" s="292" t="s">
        <v>7379</v>
      </c>
      <c r="W41" s="295" t="str">
        <f t="shared" si="2"/>
        <v>https://www.yanmar.com/jp/energy/</v>
      </c>
      <c r="X41" s="292" t="s">
        <v>7380</v>
      </c>
      <c r="Y41" s="292" t="s">
        <v>7414</v>
      </c>
      <c r="Z41" s="80" t="s">
        <v>9753</v>
      </c>
      <c r="AA41" s="296"/>
      <c r="AB41" s="265" t="str">
        <f>IF('認証製品一覧（検索用）'!$E$7=認証製品一覧!I41,"●","")</f>
        <v/>
      </c>
      <c r="AC41" s="265" t="str">
        <f>IF(AB41="","",COUNTIF($B$5:AB41,"●"))</f>
        <v/>
      </c>
    </row>
    <row r="42" spans="1:29" ht="62.4">
      <c r="A42" s="347"/>
      <c r="B42" s="292" t="s">
        <v>7202</v>
      </c>
      <c r="C42" s="293" t="s">
        <v>7203</v>
      </c>
      <c r="D42" s="294" t="s">
        <v>2823</v>
      </c>
      <c r="E42" s="293" t="s">
        <v>2824</v>
      </c>
      <c r="F42" s="330" t="s">
        <v>181</v>
      </c>
      <c r="G42" s="330" t="s">
        <v>3343</v>
      </c>
      <c r="H42" s="294">
        <v>3</v>
      </c>
      <c r="I42" s="321" t="str">
        <f t="shared" si="0"/>
        <v>A-01-00110HP超16HP以下-</v>
      </c>
      <c r="J42" s="294">
        <v>1.33</v>
      </c>
      <c r="K42" s="330" t="s">
        <v>3356</v>
      </c>
      <c r="L42" s="329" t="s">
        <v>13116</v>
      </c>
      <c r="M42" s="329" t="s">
        <v>10660</v>
      </c>
      <c r="N42" s="329" t="s">
        <v>10995</v>
      </c>
      <c r="O42" s="294" t="s">
        <v>6897</v>
      </c>
      <c r="P42" s="329" t="s">
        <v>10331</v>
      </c>
      <c r="Q42" s="330" t="s">
        <v>7377</v>
      </c>
      <c r="R42" s="293" t="s">
        <v>7378</v>
      </c>
      <c r="S42" s="294" t="s">
        <v>7078</v>
      </c>
      <c r="T42" s="292" t="s">
        <v>7079</v>
      </c>
      <c r="U42" s="295" t="str">
        <f t="shared" si="1"/>
        <v>takeru_ashioka@yanmar.com</v>
      </c>
      <c r="V42" s="292" t="s">
        <v>7379</v>
      </c>
      <c r="W42" s="295" t="str">
        <f t="shared" si="2"/>
        <v>https://www.yanmar.com/jp/energy/</v>
      </c>
      <c r="X42" s="292" t="s">
        <v>7380</v>
      </c>
      <c r="Y42" s="292" t="s">
        <v>7415</v>
      </c>
      <c r="Z42" s="80" t="s">
        <v>9753</v>
      </c>
      <c r="AA42" s="296"/>
      <c r="AB42" s="265" t="str">
        <f>IF('認証製品一覧（検索用）'!$E$7=認証製品一覧!I42,"●","")</f>
        <v/>
      </c>
      <c r="AC42" s="265" t="str">
        <f>IF(AB42="","",COUNTIF($B$5:AB42,"●"))</f>
        <v/>
      </c>
    </row>
    <row r="43" spans="1:29" ht="62.4">
      <c r="A43" s="347"/>
      <c r="B43" s="292" t="s">
        <v>7202</v>
      </c>
      <c r="C43" s="293" t="s">
        <v>7203</v>
      </c>
      <c r="D43" s="294" t="s">
        <v>2823</v>
      </c>
      <c r="E43" s="293" t="s">
        <v>2824</v>
      </c>
      <c r="F43" s="330" t="s">
        <v>181</v>
      </c>
      <c r="G43" s="330" t="s">
        <v>3343</v>
      </c>
      <c r="H43" s="294">
        <v>3</v>
      </c>
      <c r="I43" s="321" t="str">
        <f t="shared" si="0"/>
        <v>A-01-00110HP超16HP以下-</v>
      </c>
      <c r="J43" s="294">
        <v>1.33</v>
      </c>
      <c r="K43" s="330" t="s">
        <v>3356</v>
      </c>
      <c r="L43" s="329" t="s">
        <v>13116</v>
      </c>
      <c r="M43" s="329" t="s">
        <v>10660</v>
      </c>
      <c r="N43" s="329" t="s">
        <v>10996</v>
      </c>
      <c r="O43" s="294" t="s">
        <v>2838</v>
      </c>
      <c r="P43" s="329" t="s">
        <v>10331</v>
      </c>
      <c r="Q43" s="330" t="s">
        <v>7377</v>
      </c>
      <c r="R43" s="293" t="s">
        <v>7378</v>
      </c>
      <c r="S43" s="294" t="s">
        <v>7078</v>
      </c>
      <c r="T43" s="292" t="s">
        <v>7079</v>
      </c>
      <c r="U43" s="295" t="str">
        <f t="shared" si="1"/>
        <v>takeru_ashioka@yanmar.com</v>
      </c>
      <c r="V43" s="292" t="s">
        <v>7379</v>
      </c>
      <c r="W43" s="295" t="str">
        <f t="shared" si="2"/>
        <v>https://www.yanmar.com/jp/energy/</v>
      </c>
      <c r="X43" s="292" t="s">
        <v>7380</v>
      </c>
      <c r="Y43" s="292" t="s">
        <v>7416</v>
      </c>
      <c r="Z43" s="80" t="s">
        <v>9753</v>
      </c>
      <c r="AA43" s="296"/>
      <c r="AB43" s="265" t="str">
        <f>IF('認証製品一覧（検索用）'!$E$7=認証製品一覧!I43,"●","")</f>
        <v/>
      </c>
      <c r="AC43" s="265" t="str">
        <f>IF(AB43="","",COUNTIF($B$5:AB43,"●"))</f>
        <v/>
      </c>
    </row>
    <row r="44" spans="1:29" ht="62.4">
      <c r="A44" s="316"/>
      <c r="B44" s="292" t="s">
        <v>7202</v>
      </c>
      <c r="C44" s="293" t="s">
        <v>7203</v>
      </c>
      <c r="D44" s="294" t="s">
        <v>2823</v>
      </c>
      <c r="E44" s="293" t="s">
        <v>2824</v>
      </c>
      <c r="F44" s="330" t="s">
        <v>181</v>
      </c>
      <c r="G44" s="330" t="s">
        <v>3343</v>
      </c>
      <c r="H44" s="294">
        <v>3</v>
      </c>
      <c r="I44" s="321" t="str">
        <f t="shared" si="0"/>
        <v>A-01-00110HP超16HP以下-</v>
      </c>
      <c r="J44" s="294">
        <v>1.33</v>
      </c>
      <c r="K44" s="330" t="s">
        <v>3356</v>
      </c>
      <c r="L44" s="329" t="s">
        <v>13116</v>
      </c>
      <c r="M44" s="329" t="s">
        <v>10660</v>
      </c>
      <c r="N44" s="329" t="s">
        <v>10997</v>
      </c>
      <c r="O44" s="294" t="s">
        <v>6897</v>
      </c>
      <c r="P44" s="330" t="s">
        <v>10334</v>
      </c>
      <c r="Q44" s="330" t="s">
        <v>7377</v>
      </c>
      <c r="R44" s="293" t="s">
        <v>10083</v>
      </c>
      <c r="S44" s="294" t="s">
        <v>7078</v>
      </c>
      <c r="T44" s="292" t="s">
        <v>7079</v>
      </c>
      <c r="U44" s="295" t="str">
        <f t="shared" si="1"/>
        <v>takeru_ashioka@yanmar.com</v>
      </c>
      <c r="V44" s="292" t="s">
        <v>7379</v>
      </c>
      <c r="W44" s="295" t="str">
        <f t="shared" si="2"/>
        <v>https://www.yanmar.com/jp/energy/</v>
      </c>
      <c r="X44" s="292" t="s">
        <v>7380</v>
      </c>
      <c r="Y44" s="292" t="s">
        <v>7417</v>
      </c>
      <c r="Z44" s="80" t="s">
        <v>10063</v>
      </c>
      <c r="AA44" s="296"/>
      <c r="AB44" s="265" t="str">
        <f>IF('認証製品一覧（検索用）'!$E$7=認証製品一覧!I44,"●","")</f>
        <v/>
      </c>
      <c r="AC44" s="265" t="str">
        <f>IF(AB44="","",COUNTIF($B$5:AB44,"●"))</f>
        <v/>
      </c>
    </row>
    <row r="45" spans="1:29" ht="62.4">
      <c r="A45" s="316"/>
      <c r="B45" s="292" t="s">
        <v>7202</v>
      </c>
      <c r="C45" s="293" t="s">
        <v>7203</v>
      </c>
      <c r="D45" s="294" t="s">
        <v>2823</v>
      </c>
      <c r="E45" s="293" t="s">
        <v>2824</v>
      </c>
      <c r="F45" s="330" t="s">
        <v>181</v>
      </c>
      <c r="G45" s="330" t="s">
        <v>3343</v>
      </c>
      <c r="H45" s="294">
        <v>3</v>
      </c>
      <c r="I45" s="321" t="str">
        <f t="shared" si="0"/>
        <v>A-01-00110HP超16HP以下-</v>
      </c>
      <c r="J45" s="294">
        <v>1.33</v>
      </c>
      <c r="K45" s="330" t="s">
        <v>3356</v>
      </c>
      <c r="L45" s="329" t="s">
        <v>13116</v>
      </c>
      <c r="M45" s="329" t="s">
        <v>10660</v>
      </c>
      <c r="N45" s="329" t="s">
        <v>10998</v>
      </c>
      <c r="O45" s="294" t="s">
        <v>2838</v>
      </c>
      <c r="P45" s="330" t="s">
        <v>10334</v>
      </c>
      <c r="Q45" s="330" t="s">
        <v>7377</v>
      </c>
      <c r="R45" s="293" t="s">
        <v>10083</v>
      </c>
      <c r="S45" s="294" t="s">
        <v>7078</v>
      </c>
      <c r="T45" s="292" t="s">
        <v>7079</v>
      </c>
      <c r="U45" s="295" t="str">
        <f t="shared" si="1"/>
        <v>takeru_ashioka@yanmar.com</v>
      </c>
      <c r="V45" s="292" t="s">
        <v>7379</v>
      </c>
      <c r="W45" s="295" t="str">
        <f t="shared" si="2"/>
        <v>https://www.yanmar.com/jp/energy/</v>
      </c>
      <c r="X45" s="292" t="s">
        <v>7380</v>
      </c>
      <c r="Y45" s="292" t="s">
        <v>7418</v>
      </c>
      <c r="Z45" s="80" t="s">
        <v>10063</v>
      </c>
      <c r="AA45" s="296"/>
      <c r="AB45" s="265" t="str">
        <f>IF('認証製品一覧（検索用）'!$E$7=認証製品一覧!I45,"●","")</f>
        <v/>
      </c>
      <c r="AC45" s="265" t="str">
        <f>IF(AB45="","",COUNTIF($B$5:AB45,"●"))</f>
        <v/>
      </c>
    </row>
    <row r="46" spans="1:29" ht="78">
      <c r="A46" s="316"/>
      <c r="B46" s="292" t="s">
        <v>7202</v>
      </c>
      <c r="C46" s="293" t="s">
        <v>7203</v>
      </c>
      <c r="D46" s="294" t="s">
        <v>2823</v>
      </c>
      <c r="E46" s="293" t="s">
        <v>2824</v>
      </c>
      <c r="F46" s="330" t="s">
        <v>181</v>
      </c>
      <c r="G46" s="330" t="s">
        <v>3343</v>
      </c>
      <c r="H46" s="294">
        <v>3</v>
      </c>
      <c r="I46" s="321" t="str">
        <f t="shared" si="0"/>
        <v>A-01-00110HP超16HP以下-</v>
      </c>
      <c r="J46" s="294">
        <v>1.33</v>
      </c>
      <c r="K46" s="330" t="s">
        <v>3356</v>
      </c>
      <c r="L46" s="329" t="s">
        <v>13116</v>
      </c>
      <c r="M46" s="329" t="s">
        <v>10662</v>
      </c>
      <c r="N46" s="329" t="s">
        <v>10999</v>
      </c>
      <c r="O46" s="294" t="s">
        <v>6897</v>
      </c>
      <c r="P46" s="330" t="s">
        <v>10335</v>
      </c>
      <c r="Q46" s="330" t="s">
        <v>7377</v>
      </c>
      <c r="R46" s="293" t="s">
        <v>10083</v>
      </c>
      <c r="S46" s="294" t="s">
        <v>7078</v>
      </c>
      <c r="T46" s="292" t="s">
        <v>7079</v>
      </c>
      <c r="U46" s="295" t="str">
        <f t="shared" si="1"/>
        <v>takeru_ashioka@yanmar.com</v>
      </c>
      <c r="V46" s="292" t="s">
        <v>7379</v>
      </c>
      <c r="W46" s="295" t="str">
        <f t="shared" si="2"/>
        <v>https://www.yanmar.com/jp/energy/</v>
      </c>
      <c r="X46" s="292" t="s">
        <v>7380</v>
      </c>
      <c r="Y46" s="292" t="s">
        <v>7419</v>
      </c>
      <c r="Z46" s="80" t="s">
        <v>10063</v>
      </c>
      <c r="AA46" s="296"/>
      <c r="AB46" s="265" t="str">
        <f>IF('認証製品一覧（検索用）'!$E$7=認証製品一覧!I46,"●","")</f>
        <v/>
      </c>
      <c r="AC46" s="265" t="str">
        <f>IF(AB46="","",COUNTIF($B$5:AB46,"●"))</f>
        <v/>
      </c>
    </row>
    <row r="47" spans="1:29" ht="78">
      <c r="A47" s="316"/>
      <c r="B47" s="292" t="s">
        <v>7202</v>
      </c>
      <c r="C47" s="293" t="s">
        <v>7203</v>
      </c>
      <c r="D47" s="294" t="s">
        <v>2823</v>
      </c>
      <c r="E47" s="293" t="s">
        <v>2824</v>
      </c>
      <c r="F47" s="330" t="s">
        <v>181</v>
      </c>
      <c r="G47" s="330" t="s">
        <v>3343</v>
      </c>
      <c r="H47" s="294">
        <v>3</v>
      </c>
      <c r="I47" s="321" t="str">
        <f t="shared" si="0"/>
        <v>A-01-00110HP超16HP以下-</v>
      </c>
      <c r="J47" s="294">
        <v>1.33</v>
      </c>
      <c r="K47" s="330" t="s">
        <v>3356</v>
      </c>
      <c r="L47" s="329" t="s">
        <v>13116</v>
      </c>
      <c r="M47" s="329" t="s">
        <v>10662</v>
      </c>
      <c r="N47" s="329" t="s">
        <v>11000</v>
      </c>
      <c r="O47" s="294" t="s">
        <v>2838</v>
      </c>
      <c r="P47" s="330" t="s">
        <v>10335</v>
      </c>
      <c r="Q47" s="330" t="s">
        <v>7377</v>
      </c>
      <c r="R47" s="293" t="s">
        <v>10083</v>
      </c>
      <c r="S47" s="294" t="s">
        <v>7078</v>
      </c>
      <c r="T47" s="292" t="s">
        <v>7079</v>
      </c>
      <c r="U47" s="295" t="str">
        <f t="shared" si="1"/>
        <v>takeru_ashioka@yanmar.com</v>
      </c>
      <c r="V47" s="292" t="s">
        <v>7379</v>
      </c>
      <c r="W47" s="295" t="str">
        <f t="shared" si="2"/>
        <v>https://www.yanmar.com/jp/energy/</v>
      </c>
      <c r="X47" s="292" t="s">
        <v>7380</v>
      </c>
      <c r="Y47" s="292" t="s">
        <v>7420</v>
      </c>
      <c r="Z47" s="80" t="s">
        <v>10063</v>
      </c>
      <c r="AA47" s="296"/>
      <c r="AB47" s="265" t="str">
        <f>IF('認証製品一覧（検索用）'!$E$7=認証製品一覧!I47,"●","")</f>
        <v/>
      </c>
      <c r="AC47" s="265" t="str">
        <f>IF(AB47="","",COUNTIF($B$5:AB47,"●"))</f>
        <v/>
      </c>
    </row>
    <row r="48" spans="1:29" ht="62.4">
      <c r="A48" s="316"/>
      <c r="B48" s="292" t="s">
        <v>7202</v>
      </c>
      <c r="C48" s="293" t="s">
        <v>7203</v>
      </c>
      <c r="D48" s="294" t="s">
        <v>2823</v>
      </c>
      <c r="E48" s="293" t="s">
        <v>2824</v>
      </c>
      <c r="F48" s="330" t="s">
        <v>181</v>
      </c>
      <c r="G48" s="330" t="s">
        <v>2825</v>
      </c>
      <c r="H48" s="294">
        <v>4</v>
      </c>
      <c r="I48" s="321" t="str">
        <f t="shared" si="0"/>
        <v>A-01-00116HP超25HP以下-</v>
      </c>
      <c r="J48" s="294">
        <v>1.34</v>
      </c>
      <c r="K48" s="330" t="s">
        <v>3356</v>
      </c>
      <c r="L48" s="329" t="s">
        <v>13116</v>
      </c>
      <c r="M48" s="329" t="s">
        <v>10660</v>
      </c>
      <c r="N48" s="329" t="s">
        <v>11001</v>
      </c>
      <c r="O48" s="294" t="s">
        <v>6897</v>
      </c>
      <c r="P48" s="330" t="s">
        <v>10334</v>
      </c>
      <c r="Q48" s="330" t="s">
        <v>7377</v>
      </c>
      <c r="R48" s="293" t="s">
        <v>10083</v>
      </c>
      <c r="S48" s="294" t="s">
        <v>7078</v>
      </c>
      <c r="T48" s="292" t="s">
        <v>7079</v>
      </c>
      <c r="U48" s="295" t="str">
        <f t="shared" si="1"/>
        <v>takeru_ashioka@yanmar.com</v>
      </c>
      <c r="V48" s="292" t="s">
        <v>7379</v>
      </c>
      <c r="W48" s="295" t="str">
        <f t="shared" si="2"/>
        <v>https://www.yanmar.com/jp/energy/</v>
      </c>
      <c r="X48" s="292" t="s">
        <v>7380</v>
      </c>
      <c r="Y48" s="292" t="s">
        <v>7421</v>
      </c>
      <c r="Z48" s="80" t="s">
        <v>10063</v>
      </c>
      <c r="AA48" s="296"/>
      <c r="AB48" s="265" t="str">
        <f>IF('認証製品一覧（検索用）'!$E$7=認証製品一覧!I48,"●","")</f>
        <v/>
      </c>
      <c r="AC48" s="265" t="str">
        <f>IF(AB48="","",COUNTIF($B$5:AB48,"●"))</f>
        <v/>
      </c>
    </row>
    <row r="49" spans="1:29" ht="62.4">
      <c r="A49" s="316"/>
      <c r="B49" s="292" t="s">
        <v>7202</v>
      </c>
      <c r="C49" s="293" t="s">
        <v>7203</v>
      </c>
      <c r="D49" s="294" t="s">
        <v>2823</v>
      </c>
      <c r="E49" s="293" t="s">
        <v>2824</v>
      </c>
      <c r="F49" s="330" t="s">
        <v>181</v>
      </c>
      <c r="G49" s="330" t="s">
        <v>2825</v>
      </c>
      <c r="H49" s="294">
        <v>4</v>
      </c>
      <c r="I49" s="321" t="str">
        <f t="shared" si="0"/>
        <v>A-01-00116HP超25HP以下-</v>
      </c>
      <c r="J49" s="294">
        <v>1.34</v>
      </c>
      <c r="K49" s="330" t="s">
        <v>3356</v>
      </c>
      <c r="L49" s="329" t="s">
        <v>13116</v>
      </c>
      <c r="M49" s="329" t="s">
        <v>10660</v>
      </c>
      <c r="N49" s="329" t="s">
        <v>11002</v>
      </c>
      <c r="O49" s="294" t="s">
        <v>2838</v>
      </c>
      <c r="P49" s="330" t="s">
        <v>10334</v>
      </c>
      <c r="Q49" s="330" t="s">
        <v>7377</v>
      </c>
      <c r="R49" s="293" t="s">
        <v>10083</v>
      </c>
      <c r="S49" s="294" t="s">
        <v>7078</v>
      </c>
      <c r="T49" s="292" t="s">
        <v>7079</v>
      </c>
      <c r="U49" s="295" t="str">
        <f t="shared" si="1"/>
        <v>takeru_ashioka@yanmar.com</v>
      </c>
      <c r="V49" s="292" t="s">
        <v>7379</v>
      </c>
      <c r="W49" s="295" t="str">
        <f t="shared" si="2"/>
        <v>https://www.yanmar.com/jp/energy/</v>
      </c>
      <c r="X49" s="292" t="s">
        <v>7380</v>
      </c>
      <c r="Y49" s="292" t="s">
        <v>7422</v>
      </c>
      <c r="Z49" s="80" t="s">
        <v>10063</v>
      </c>
      <c r="AA49" s="296"/>
      <c r="AB49" s="265" t="str">
        <f>IF('認証製品一覧（検索用）'!$E$7=認証製品一覧!I49,"●","")</f>
        <v/>
      </c>
      <c r="AC49" s="265" t="str">
        <f>IF(AB49="","",COUNTIF($B$5:AB49,"●"))</f>
        <v/>
      </c>
    </row>
    <row r="50" spans="1:29" ht="78">
      <c r="A50" s="316"/>
      <c r="B50" s="292" t="s">
        <v>7202</v>
      </c>
      <c r="C50" s="293" t="s">
        <v>7203</v>
      </c>
      <c r="D50" s="294" t="s">
        <v>2823</v>
      </c>
      <c r="E50" s="293" t="s">
        <v>2824</v>
      </c>
      <c r="F50" s="330" t="s">
        <v>181</v>
      </c>
      <c r="G50" s="330" t="s">
        <v>2825</v>
      </c>
      <c r="H50" s="294">
        <v>4</v>
      </c>
      <c r="I50" s="321" t="str">
        <f t="shared" si="0"/>
        <v>A-01-00116HP超25HP以下-</v>
      </c>
      <c r="J50" s="294">
        <v>1.34</v>
      </c>
      <c r="K50" s="330" t="s">
        <v>3356</v>
      </c>
      <c r="L50" s="329" t="s">
        <v>13116</v>
      </c>
      <c r="M50" s="329" t="s">
        <v>10664</v>
      </c>
      <c r="N50" s="329" t="s">
        <v>11003</v>
      </c>
      <c r="O50" s="294" t="s">
        <v>6897</v>
      </c>
      <c r="P50" s="330" t="s">
        <v>10335</v>
      </c>
      <c r="Q50" s="330" t="s">
        <v>7377</v>
      </c>
      <c r="R50" s="293" t="s">
        <v>10083</v>
      </c>
      <c r="S50" s="294" t="s">
        <v>7078</v>
      </c>
      <c r="T50" s="292" t="s">
        <v>7079</v>
      </c>
      <c r="U50" s="295" t="str">
        <f t="shared" si="1"/>
        <v>takeru_ashioka@yanmar.com</v>
      </c>
      <c r="V50" s="292" t="s">
        <v>7379</v>
      </c>
      <c r="W50" s="295" t="str">
        <f t="shared" si="2"/>
        <v>https://www.yanmar.com/jp/energy/</v>
      </c>
      <c r="X50" s="292" t="s">
        <v>7380</v>
      </c>
      <c r="Y50" s="292" t="s">
        <v>7423</v>
      </c>
      <c r="Z50" s="80" t="s">
        <v>10063</v>
      </c>
      <c r="AA50" s="296"/>
      <c r="AB50" s="265" t="str">
        <f>IF('認証製品一覧（検索用）'!$E$7=認証製品一覧!I50,"●","")</f>
        <v/>
      </c>
      <c r="AC50" s="265" t="str">
        <f>IF(AB50="","",COUNTIF($B$5:AB50,"●"))</f>
        <v/>
      </c>
    </row>
    <row r="51" spans="1:29" ht="78">
      <c r="A51" s="316"/>
      <c r="B51" s="292" t="s">
        <v>7202</v>
      </c>
      <c r="C51" s="293" t="s">
        <v>7203</v>
      </c>
      <c r="D51" s="294" t="s">
        <v>2823</v>
      </c>
      <c r="E51" s="293" t="s">
        <v>2824</v>
      </c>
      <c r="F51" s="330" t="s">
        <v>181</v>
      </c>
      <c r="G51" s="330" t="s">
        <v>2825</v>
      </c>
      <c r="H51" s="294">
        <v>4</v>
      </c>
      <c r="I51" s="321" t="str">
        <f t="shared" si="0"/>
        <v>A-01-00116HP超25HP以下-</v>
      </c>
      <c r="J51" s="294">
        <v>1.34</v>
      </c>
      <c r="K51" s="330" t="s">
        <v>3356</v>
      </c>
      <c r="L51" s="329" t="s">
        <v>13116</v>
      </c>
      <c r="M51" s="329" t="s">
        <v>10662</v>
      </c>
      <c r="N51" s="329" t="s">
        <v>11004</v>
      </c>
      <c r="O51" s="294" t="s">
        <v>2838</v>
      </c>
      <c r="P51" s="330" t="s">
        <v>10335</v>
      </c>
      <c r="Q51" s="330" t="s">
        <v>7377</v>
      </c>
      <c r="R51" s="293" t="s">
        <v>10083</v>
      </c>
      <c r="S51" s="294" t="s">
        <v>7078</v>
      </c>
      <c r="T51" s="292" t="s">
        <v>7079</v>
      </c>
      <c r="U51" s="295" t="str">
        <f t="shared" si="1"/>
        <v>takeru_ashioka@yanmar.com</v>
      </c>
      <c r="V51" s="292" t="s">
        <v>7379</v>
      </c>
      <c r="W51" s="295" t="str">
        <f t="shared" si="2"/>
        <v>https://www.yanmar.com/jp/energy/</v>
      </c>
      <c r="X51" s="292" t="s">
        <v>7380</v>
      </c>
      <c r="Y51" s="292" t="s">
        <v>7424</v>
      </c>
      <c r="Z51" s="80" t="s">
        <v>10063</v>
      </c>
      <c r="AA51" s="296"/>
      <c r="AB51" s="265" t="str">
        <f>IF('認証製品一覧（検索用）'!$E$7=認証製品一覧!I51,"●","")</f>
        <v/>
      </c>
      <c r="AC51" s="265" t="str">
        <f>IF(AB51="","",COUNTIF($B$5:AB51,"●"))</f>
        <v/>
      </c>
    </row>
    <row r="52" spans="1:29" ht="62.4">
      <c r="A52" s="347"/>
      <c r="B52" s="292" t="s">
        <v>7202</v>
      </c>
      <c r="C52" s="293" t="s">
        <v>7203</v>
      </c>
      <c r="D52" s="294" t="s">
        <v>2823</v>
      </c>
      <c r="E52" s="293" t="s">
        <v>2824</v>
      </c>
      <c r="F52" s="330" t="s">
        <v>181</v>
      </c>
      <c r="G52" s="330" t="s">
        <v>2849</v>
      </c>
      <c r="H52" s="294">
        <v>5</v>
      </c>
      <c r="I52" s="321" t="str">
        <f t="shared" si="0"/>
        <v>A-01-00125HP超-</v>
      </c>
      <c r="J52" s="294">
        <v>1.3</v>
      </c>
      <c r="K52" s="330" t="s">
        <v>3356</v>
      </c>
      <c r="L52" s="329" t="s">
        <v>13116</v>
      </c>
      <c r="M52" s="329" t="s">
        <v>10660</v>
      </c>
      <c r="N52" s="329" t="s">
        <v>11005</v>
      </c>
      <c r="O52" s="294" t="s">
        <v>6897</v>
      </c>
      <c r="P52" s="329" t="s">
        <v>10337</v>
      </c>
      <c r="Q52" s="330" t="s">
        <v>7377</v>
      </c>
      <c r="R52" s="293" t="s">
        <v>7378</v>
      </c>
      <c r="S52" s="294" t="s">
        <v>7078</v>
      </c>
      <c r="T52" s="292" t="s">
        <v>7079</v>
      </c>
      <c r="U52" s="295" t="str">
        <f t="shared" si="1"/>
        <v>takeru_ashioka@yanmar.com</v>
      </c>
      <c r="V52" s="292" t="s">
        <v>7379</v>
      </c>
      <c r="W52" s="295" t="str">
        <f t="shared" si="2"/>
        <v>https://www.yanmar.com/jp/energy/</v>
      </c>
      <c r="X52" s="292" t="s">
        <v>7380</v>
      </c>
      <c r="Y52" s="292" t="s">
        <v>7425</v>
      </c>
      <c r="Z52" s="80" t="s">
        <v>9753</v>
      </c>
      <c r="AA52" s="296"/>
      <c r="AB52" s="265" t="str">
        <f>IF('認証製品一覧（検索用）'!$E$7=認証製品一覧!I52,"●","")</f>
        <v/>
      </c>
      <c r="AC52" s="265" t="str">
        <f>IF(AB52="","",COUNTIF($B$5:AB52,"●"))</f>
        <v/>
      </c>
    </row>
    <row r="53" spans="1:29" ht="62.4">
      <c r="A53" s="347"/>
      <c r="B53" s="292" t="s">
        <v>7202</v>
      </c>
      <c r="C53" s="293" t="s">
        <v>7203</v>
      </c>
      <c r="D53" s="294" t="s">
        <v>2823</v>
      </c>
      <c r="E53" s="293" t="s">
        <v>2824</v>
      </c>
      <c r="F53" s="330" t="s">
        <v>181</v>
      </c>
      <c r="G53" s="330" t="s">
        <v>2849</v>
      </c>
      <c r="H53" s="294">
        <v>5</v>
      </c>
      <c r="I53" s="321" t="str">
        <f t="shared" si="0"/>
        <v>A-01-00125HP超-</v>
      </c>
      <c r="J53" s="294">
        <v>1.3</v>
      </c>
      <c r="K53" s="330" t="s">
        <v>3356</v>
      </c>
      <c r="L53" s="329" t="s">
        <v>13116</v>
      </c>
      <c r="M53" s="329" t="s">
        <v>10660</v>
      </c>
      <c r="N53" s="329" t="s">
        <v>11006</v>
      </c>
      <c r="O53" s="294" t="s">
        <v>2838</v>
      </c>
      <c r="P53" s="329" t="s">
        <v>10337</v>
      </c>
      <c r="Q53" s="330" t="s">
        <v>7377</v>
      </c>
      <c r="R53" s="293" t="s">
        <v>7378</v>
      </c>
      <c r="S53" s="294" t="s">
        <v>7078</v>
      </c>
      <c r="T53" s="292" t="s">
        <v>7079</v>
      </c>
      <c r="U53" s="295" t="str">
        <f t="shared" si="1"/>
        <v>takeru_ashioka@yanmar.com</v>
      </c>
      <c r="V53" s="292" t="s">
        <v>7379</v>
      </c>
      <c r="W53" s="295" t="str">
        <f t="shared" si="2"/>
        <v>https://www.yanmar.com/jp/energy/</v>
      </c>
      <c r="X53" s="292" t="s">
        <v>7380</v>
      </c>
      <c r="Y53" s="292" t="s">
        <v>7426</v>
      </c>
      <c r="Z53" s="80" t="s">
        <v>9753</v>
      </c>
      <c r="AA53" s="296"/>
      <c r="AB53" s="265" t="str">
        <f>IF('認証製品一覧（検索用）'!$E$7=認証製品一覧!I53,"●","")</f>
        <v/>
      </c>
      <c r="AC53" s="265" t="str">
        <f>IF(AB53="","",COUNTIF($B$5:AB53,"●"))</f>
        <v/>
      </c>
    </row>
    <row r="54" spans="1:29" ht="78">
      <c r="A54" s="347"/>
      <c r="B54" s="292" t="s">
        <v>7202</v>
      </c>
      <c r="C54" s="293" t="s">
        <v>7203</v>
      </c>
      <c r="D54" s="294" t="s">
        <v>2823</v>
      </c>
      <c r="E54" s="293" t="s">
        <v>2824</v>
      </c>
      <c r="F54" s="330" t="s">
        <v>181</v>
      </c>
      <c r="G54" s="330" t="s">
        <v>2849</v>
      </c>
      <c r="H54" s="294">
        <v>5</v>
      </c>
      <c r="I54" s="321" t="str">
        <f t="shared" si="0"/>
        <v>A-01-00125HP超-</v>
      </c>
      <c r="J54" s="294">
        <v>1.3</v>
      </c>
      <c r="K54" s="330" t="s">
        <v>3356</v>
      </c>
      <c r="L54" s="329" t="s">
        <v>13116</v>
      </c>
      <c r="M54" s="329" t="s">
        <v>10662</v>
      </c>
      <c r="N54" s="329" t="s">
        <v>11007</v>
      </c>
      <c r="O54" s="294" t="s">
        <v>6897</v>
      </c>
      <c r="P54" s="329" t="s">
        <v>10338</v>
      </c>
      <c r="Q54" s="330" t="s">
        <v>7377</v>
      </c>
      <c r="R54" s="293" t="s">
        <v>7378</v>
      </c>
      <c r="S54" s="294" t="s">
        <v>7078</v>
      </c>
      <c r="T54" s="292" t="s">
        <v>7079</v>
      </c>
      <c r="U54" s="295" t="str">
        <f t="shared" si="1"/>
        <v>takeru_ashioka@yanmar.com</v>
      </c>
      <c r="V54" s="292" t="s">
        <v>7379</v>
      </c>
      <c r="W54" s="295" t="str">
        <f t="shared" si="2"/>
        <v>https://www.yanmar.com/jp/energy/</v>
      </c>
      <c r="X54" s="292" t="s">
        <v>7380</v>
      </c>
      <c r="Y54" s="292" t="s">
        <v>7427</v>
      </c>
      <c r="Z54" s="80" t="s">
        <v>9753</v>
      </c>
      <c r="AA54" s="296"/>
      <c r="AB54" s="265" t="str">
        <f>IF('認証製品一覧（検索用）'!$E$7=認証製品一覧!I54,"●","")</f>
        <v/>
      </c>
      <c r="AC54" s="265" t="str">
        <f>IF(AB54="","",COUNTIF($B$5:AB54,"●"))</f>
        <v/>
      </c>
    </row>
    <row r="55" spans="1:29" ht="78">
      <c r="A55" s="347"/>
      <c r="B55" s="292" t="s">
        <v>7202</v>
      </c>
      <c r="C55" s="293" t="s">
        <v>7203</v>
      </c>
      <c r="D55" s="294" t="s">
        <v>2823</v>
      </c>
      <c r="E55" s="293" t="s">
        <v>2824</v>
      </c>
      <c r="F55" s="330" t="s">
        <v>181</v>
      </c>
      <c r="G55" s="330" t="s">
        <v>2849</v>
      </c>
      <c r="H55" s="294">
        <v>5</v>
      </c>
      <c r="I55" s="321" t="str">
        <f t="shared" si="0"/>
        <v>A-01-00125HP超-</v>
      </c>
      <c r="J55" s="294">
        <v>1.3</v>
      </c>
      <c r="K55" s="330" t="s">
        <v>3356</v>
      </c>
      <c r="L55" s="329" t="s">
        <v>13116</v>
      </c>
      <c r="M55" s="329" t="s">
        <v>10662</v>
      </c>
      <c r="N55" s="329" t="s">
        <v>11008</v>
      </c>
      <c r="O55" s="294" t="s">
        <v>2838</v>
      </c>
      <c r="P55" s="329" t="s">
        <v>10338</v>
      </c>
      <c r="Q55" s="330" t="s">
        <v>7377</v>
      </c>
      <c r="R55" s="293" t="s">
        <v>7378</v>
      </c>
      <c r="S55" s="294" t="s">
        <v>7078</v>
      </c>
      <c r="T55" s="292" t="s">
        <v>7079</v>
      </c>
      <c r="U55" s="295" t="str">
        <f t="shared" si="1"/>
        <v>takeru_ashioka@yanmar.com</v>
      </c>
      <c r="V55" s="292" t="s">
        <v>7379</v>
      </c>
      <c r="W55" s="295" t="str">
        <f t="shared" si="2"/>
        <v>https://www.yanmar.com/jp/energy/</v>
      </c>
      <c r="X55" s="292" t="s">
        <v>7380</v>
      </c>
      <c r="Y55" s="292" t="s">
        <v>7428</v>
      </c>
      <c r="Z55" s="80" t="s">
        <v>9753</v>
      </c>
      <c r="AA55" s="296"/>
      <c r="AB55" s="265" t="str">
        <f>IF('認証製品一覧（検索用）'!$E$7=認証製品一覧!I55,"●","")</f>
        <v/>
      </c>
      <c r="AC55" s="265" t="str">
        <f>IF(AB55="","",COUNTIF($B$5:AB55,"●"))</f>
        <v/>
      </c>
    </row>
    <row r="56" spans="1:29" ht="62.4">
      <c r="A56" s="347"/>
      <c r="B56" s="292" t="s">
        <v>7202</v>
      </c>
      <c r="C56" s="293" t="s">
        <v>7203</v>
      </c>
      <c r="D56" s="294" t="s">
        <v>2823</v>
      </c>
      <c r="E56" s="293" t="s">
        <v>2824</v>
      </c>
      <c r="F56" s="330" t="s">
        <v>2826</v>
      </c>
      <c r="G56" s="330" t="s">
        <v>3329</v>
      </c>
      <c r="H56" s="294">
        <v>7</v>
      </c>
      <c r="I56" s="321" t="str">
        <f t="shared" si="0"/>
        <v>A-01-0017.5HP超10HP以下寒冷地仕様</v>
      </c>
      <c r="J56" s="294">
        <v>1.39</v>
      </c>
      <c r="K56" s="330" t="s">
        <v>7383</v>
      </c>
      <c r="L56" s="329" t="s">
        <v>13116</v>
      </c>
      <c r="M56" s="329" t="s">
        <v>10660</v>
      </c>
      <c r="N56" s="329" t="s">
        <v>11009</v>
      </c>
      <c r="O56" s="294" t="s">
        <v>6897</v>
      </c>
      <c r="P56" s="329" t="s">
        <v>10339</v>
      </c>
      <c r="Q56" s="330" t="s">
        <v>7377</v>
      </c>
      <c r="R56" s="293" t="s">
        <v>7378</v>
      </c>
      <c r="S56" s="294" t="s">
        <v>7078</v>
      </c>
      <c r="T56" s="292" t="s">
        <v>7079</v>
      </c>
      <c r="U56" s="295" t="str">
        <f t="shared" si="1"/>
        <v>takeru_ashioka@yanmar.com</v>
      </c>
      <c r="V56" s="292" t="s">
        <v>7379</v>
      </c>
      <c r="W56" s="295" t="str">
        <f t="shared" si="2"/>
        <v>https://www.yanmar.com/jp/energy/</v>
      </c>
      <c r="X56" s="292" t="s">
        <v>7380</v>
      </c>
      <c r="Y56" s="292" t="s">
        <v>7429</v>
      </c>
      <c r="Z56" s="80" t="s">
        <v>9753</v>
      </c>
      <c r="AA56" s="296"/>
      <c r="AB56" s="265" t="str">
        <f>IF('認証製品一覧（検索用）'!$E$7=認証製品一覧!I56,"●","")</f>
        <v/>
      </c>
      <c r="AC56" s="265" t="str">
        <f>IF(AB56="","",COUNTIF($B$5:AB56,"●"))</f>
        <v/>
      </c>
    </row>
    <row r="57" spans="1:29" ht="62.4">
      <c r="A57" s="347"/>
      <c r="B57" s="292" t="s">
        <v>7202</v>
      </c>
      <c r="C57" s="293" t="s">
        <v>7203</v>
      </c>
      <c r="D57" s="294" t="s">
        <v>2823</v>
      </c>
      <c r="E57" s="293" t="s">
        <v>2824</v>
      </c>
      <c r="F57" s="330" t="s">
        <v>2826</v>
      </c>
      <c r="G57" s="330" t="s">
        <v>3329</v>
      </c>
      <c r="H57" s="294">
        <v>7</v>
      </c>
      <c r="I57" s="321" t="str">
        <f t="shared" si="0"/>
        <v>A-01-0017.5HP超10HP以下寒冷地仕様</v>
      </c>
      <c r="J57" s="294">
        <v>1.39</v>
      </c>
      <c r="K57" s="330" t="s">
        <v>7383</v>
      </c>
      <c r="L57" s="329" t="s">
        <v>13116</v>
      </c>
      <c r="M57" s="329" t="s">
        <v>10660</v>
      </c>
      <c r="N57" s="329" t="s">
        <v>11010</v>
      </c>
      <c r="O57" s="294" t="s">
        <v>2838</v>
      </c>
      <c r="P57" s="329" t="s">
        <v>10339</v>
      </c>
      <c r="Q57" s="330" t="s">
        <v>7377</v>
      </c>
      <c r="R57" s="293" t="s">
        <v>7378</v>
      </c>
      <c r="S57" s="294" t="s">
        <v>7078</v>
      </c>
      <c r="T57" s="292" t="s">
        <v>7079</v>
      </c>
      <c r="U57" s="295" t="str">
        <f t="shared" si="1"/>
        <v>takeru_ashioka@yanmar.com</v>
      </c>
      <c r="V57" s="292" t="s">
        <v>7379</v>
      </c>
      <c r="W57" s="295" t="str">
        <f t="shared" si="2"/>
        <v>https://www.yanmar.com/jp/energy/</v>
      </c>
      <c r="X57" s="292" t="s">
        <v>7380</v>
      </c>
      <c r="Y57" s="292" t="s">
        <v>7430</v>
      </c>
      <c r="Z57" s="80" t="s">
        <v>9753</v>
      </c>
      <c r="AA57" s="296"/>
      <c r="AB57" s="265" t="str">
        <f>IF('認証製品一覧（検索用）'!$E$7=認証製品一覧!I57,"●","")</f>
        <v/>
      </c>
      <c r="AC57" s="265" t="str">
        <f>IF(AB57="","",COUNTIF($B$5:AB57,"●"))</f>
        <v/>
      </c>
    </row>
    <row r="58" spans="1:29" ht="62.4">
      <c r="A58" s="347"/>
      <c r="B58" s="292" t="s">
        <v>7202</v>
      </c>
      <c r="C58" s="293" t="s">
        <v>7203</v>
      </c>
      <c r="D58" s="294" t="s">
        <v>2823</v>
      </c>
      <c r="E58" s="293" t="s">
        <v>2824</v>
      </c>
      <c r="F58" s="330" t="s">
        <v>2826</v>
      </c>
      <c r="G58" s="330" t="s">
        <v>3343</v>
      </c>
      <c r="H58" s="294">
        <v>8</v>
      </c>
      <c r="I58" s="321" t="str">
        <f t="shared" si="0"/>
        <v>A-01-00110HP超16HP以下寒冷地仕様</v>
      </c>
      <c r="J58" s="294">
        <v>1.81</v>
      </c>
      <c r="K58" s="330" t="s">
        <v>7383</v>
      </c>
      <c r="L58" s="329" t="s">
        <v>13116</v>
      </c>
      <c r="M58" s="329" t="s">
        <v>10660</v>
      </c>
      <c r="N58" s="329" t="s">
        <v>11011</v>
      </c>
      <c r="O58" s="294" t="s">
        <v>6897</v>
      </c>
      <c r="P58" s="329" t="s">
        <v>10340</v>
      </c>
      <c r="Q58" s="330" t="s">
        <v>7377</v>
      </c>
      <c r="R58" s="293" t="s">
        <v>7378</v>
      </c>
      <c r="S58" s="294" t="s">
        <v>7078</v>
      </c>
      <c r="T58" s="292" t="s">
        <v>7079</v>
      </c>
      <c r="U58" s="295" t="str">
        <f t="shared" si="1"/>
        <v>takeru_ashioka@yanmar.com</v>
      </c>
      <c r="V58" s="292" t="s">
        <v>7379</v>
      </c>
      <c r="W58" s="295" t="str">
        <f t="shared" si="2"/>
        <v>https://www.yanmar.com/jp/energy/</v>
      </c>
      <c r="X58" s="292" t="s">
        <v>7380</v>
      </c>
      <c r="Y58" s="292" t="s">
        <v>7431</v>
      </c>
      <c r="Z58" s="80" t="s">
        <v>9753</v>
      </c>
      <c r="AA58" s="296"/>
      <c r="AB58" s="265" t="str">
        <f>IF('認証製品一覧（検索用）'!$E$7=認証製品一覧!I58,"●","")</f>
        <v/>
      </c>
      <c r="AC58" s="265" t="str">
        <f>IF(AB58="","",COUNTIF($B$5:AB58,"●"))</f>
        <v/>
      </c>
    </row>
    <row r="59" spans="1:29" ht="62.4">
      <c r="A59" s="347"/>
      <c r="B59" s="292" t="s">
        <v>7202</v>
      </c>
      <c r="C59" s="293" t="s">
        <v>7203</v>
      </c>
      <c r="D59" s="294" t="s">
        <v>2823</v>
      </c>
      <c r="E59" s="293" t="s">
        <v>2824</v>
      </c>
      <c r="F59" s="330" t="s">
        <v>2826</v>
      </c>
      <c r="G59" s="330" t="s">
        <v>3343</v>
      </c>
      <c r="H59" s="294">
        <v>8</v>
      </c>
      <c r="I59" s="321" t="str">
        <f t="shared" si="0"/>
        <v>A-01-00110HP超16HP以下寒冷地仕様</v>
      </c>
      <c r="J59" s="294">
        <v>1.81</v>
      </c>
      <c r="K59" s="330" t="s">
        <v>7383</v>
      </c>
      <c r="L59" s="329" t="s">
        <v>13116</v>
      </c>
      <c r="M59" s="329" t="s">
        <v>10660</v>
      </c>
      <c r="N59" s="329" t="s">
        <v>11012</v>
      </c>
      <c r="O59" s="294" t="s">
        <v>2838</v>
      </c>
      <c r="P59" s="329" t="s">
        <v>10340</v>
      </c>
      <c r="Q59" s="330" t="s">
        <v>7377</v>
      </c>
      <c r="R59" s="293" t="s">
        <v>7378</v>
      </c>
      <c r="S59" s="294" t="s">
        <v>7078</v>
      </c>
      <c r="T59" s="292" t="s">
        <v>7079</v>
      </c>
      <c r="U59" s="295" t="str">
        <f t="shared" si="1"/>
        <v>takeru_ashioka@yanmar.com</v>
      </c>
      <c r="V59" s="292" t="s">
        <v>7379</v>
      </c>
      <c r="W59" s="295" t="str">
        <f t="shared" si="2"/>
        <v>https://www.yanmar.com/jp/energy/</v>
      </c>
      <c r="X59" s="292" t="s">
        <v>7380</v>
      </c>
      <c r="Y59" s="292" t="s">
        <v>7432</v>
      </c>
      <c r="Z59" s="80" t="s">
        <v>9753</v>
      </c>
      <c r="AA59" s="296"/>
      <c r="AB59" s="265" t="str">
        <f>IF('認証製品一覧（検索用）'!$E$7=認証製品一覧!I59,"●","")</f>
        <v/>
      </c>
      <c r="AC59" s="265" t="str">
        <f>IF(AB59="","",COUNTIF($B$5:AB59,"●"))</f>
        <v/>
      </c>
    </row>
    <row r="60" spans="1:29" ht="78">
      <c r="A60" s="347"/>
      <c r="B60" s="292" t="s">
        <v>7202</v>
      </c>
      <c r="C60" s="293" t="s">
        <v>7203</v>
      </c>
      <c r="D60" s="294" t="s">
        <v>2823</v>
      </c>
      <c r="E60" s="293" t="s">
        <v>2824</v>
      </c>
      <c r="F60" s="330" t="s">
        <v>2826</v>
      </c>
      <c r="G60" s="330" t="s">
        <v>3343</v>
      </c>
      <c r="H60" s="294">
        <v>8</v>
      </c>
      <c r="I60" s="321" t="str">
        <f t="shared" si="0"/>
        <v>A-01-00110HP超16HP以下寒冷地仕様</v>
      </c>
      <c r="J60" s="294">
        <v>1.81</v>
      </c>
      <c r="K60" s="330" t="s">
        <v>7383</v>
      </c>
      <c r="L60" s="329" t="s">
        <v>13116</v>
      </c>
      <c r="M60" s="329" t="s">
        <v>10662</v>
      </c>
      <c r="N60" s="329" t="s">
        <v>11013</v>
      </c>
      <c r="O60" s="294" t="s">
        <v>6897</v>
      </c>
      <c r="P60" s="329" t="s">
        <v>10341</v>
      </c>
      <c r="Q60" s="330" t="s">
        <v>7377</v>
      </c>
      <c r="R60" s="293" t="s">
        <v>7378</v>
      </c>
      <c r="S60" s="294" t="s">
        <v>7078</v>
      </c>
      <c r="T60" s="292" t="s">
        <v>7079</v>
      </c>
      <c r="U60" s="295" t="str">
        <f t="shared" si="1"/>
        <v>takeru_ashioka@yanmar.com</v>
      </c>
      <c r="V60" s="292" t="s">
        <v>7379</v>
      </c>
      <c r="W60" s="295" t="str">
        <f t="shared" si="2"/>
        <v>https://www.yanmar.com/jp/energy/</v>
      </c>
      <c r="X60" s="292" t="s">
        <v>7380</v>
      </c>
      <c r="Y60" s="292" t="s">
        <v>7433</v>
      </c>
      <c r="Z60" s="80" t="s">
        <v>9753</v>
      </c>
      <c r="AA60" s="296"/>
      <c r="AB60" s="265" t="str">
        <f>IF('認証製品一覧（検索用）'!$E$7=認証製品一覧!I60,"●","")</f>
        <v/>
      </c>
      <c r="AC60" s="265" t="str">
        <f>IF(AB60="","",COUNTIF($B$5:AB60,"●"))</f>
        <v/>
      </c>
    </row>
    <row r="61" spans="1:29" ht="78">
      <c r="A61" s="347"/>
      <c r="B61" s="292" t="s">
        <v>7202</v>
      </c>
      <c r="C61" s="293" t="s">
        <v>7203</v>
      </c>
      <c r="D61" s="294" t="s">
        <v>2823</v>
      </c>
      <c r="E61" s="293" t="s">
        <v>2824</v>
      </c>
      <c r="F61" s="330" t="s">
        <v>2826</v>
      </c>
      <c r="G61" s="330" t="s">
        <v>3343</v>
      </c>
      <c r="H61" s="294">
        <v>8</v>
      </c>
      <c r="I61" s="321" t="str">
        <f t="shared" si="0"/>
        <v>A-01-00110HP超16HP以下寒冷地仕様</v>
      </c>
      <c r="J61" s="294">
        <v>1.81</v>
      </c>
      <c r="K61" s="330" t="s">
        <v>7383</v>
      </c>
      <c r="L61" s="329" t="s">
        <v>13116</v>
      </c>
      <c r="M61" s="329" t="s">
        <v>10662</v>
      </c>
      <c r="N61" s="329" t="s">
        <v>11014</v>
      </c>
      <c r="O61" s="294" t="s">
        <v>2838</v>
      </c>
      <c r="P61" s="329" t="s">
        <v>10341</v>
      </c>
      <c r="Q61" s="330" t="s">
        <v>7377</v>
      </c>
      <c r="R61" s="293" t="s">
        <v>7378</v>
      </c>
      <c r="S61" s="294" t="s">
        <v>7078</v>
      </c>
      <c r="T61" s="292" t="s">
        <v>7079</v>
      </c>
      <c r="U61" s="295" t="str">
        <f t="shared" si="1"/>
        <v>takeru_ashioka@yanmar.com</v>
      </c>
      <c r="V61" s="292" t="s">
        <v>7379</v>
      </c>
      <c r="W61" s="295" t="str">
        <f t="shared" si="2"/>
        <v>https://www.yanmar.com/jp/energy/</v>
      </c>
      <c r="X61" s="292" t="s">
        <v>7380</v>
      </c>
      <c r="Y61" s="292" t="s">
        <v>7434</v>
      </c>
      <c r="Z61" s="80" t="s">
        <v>9753</v>
      </c>
      <c r="AA61" s="296"/>
      <c r="AB61" s="265" t="str">
        <f>IF('認証製品一覧（検索用）'!$E$7=認証製品一覧!I61,"●","")</f>
        <v/>
      </c>
      <c r="AC61" s="265" t="str">
        <f>IF(AB61="","",COUNTIF($B$5:AB61,"●"))</f>
        <v/>
      </c>
    </row>
    <row r="62" spans="1:29" ht="62.4">
      <c r="A62" s="347"/>
      <c r="B62" s="292" t="s">
        <v>7202</v>
      </c>
      <c r="C62" s="293" t="s">
        <v>7203</v>
      </c>
      <c r="D62" s="294" t="s">
        <v>2823</v>
      </c>
      <c r="E62" s="293" t="s">
        <v>2824</v>
      </c>
      <c r="F62" s="330" t="s">
        <v>2826</v>
      </c>
      <c r="G62" s="330" t="s">
        <v>2849</v>
      </c>
      <c r="H62" s="294">
        <v>10</v>
      </c>
      <c r="I62" s="321" t="str">
        <f t="shared" si="0"/>
        <v>A-01-00125HP超寒冷地仕様</v>
      </c>
      <c r="J62" s="294">
        <v>1.85</v>
      </c>
      <c r="K62" s="330" t="s">
        <v>7383</v>
      </c>
      <c r="L62" s="329" t="s">
        <v>13116</v>
      </c>
      <c r="M62" s="329" t="s">
        <v>10660</v>
      </c>
      <c r="N62" s="329" t="s">
        <v>11015</v>
      </c>
      <c r="O62" s="294" t="s">
        <v>6897</v>
      </c>
      <c r="P62" s="329" t="s">
        <v>10340</v>
      </c>
      <c r="Q62" s="330" t="s">
        <v>7377</v>
      </c>
      <c r="R62" s="293" t="s">
        <v>7378</v>
      </c>
      <c r="S62" s="294" t="s">
        <v>7078</v>
      </c>
      <c r="T62" s="292" t="s">
        <v>7079</v>
      </c>
      <c r="U62" s="295" t="str">
        <f t="shared" si="1"/>
        <v>takeru_ashioka@yanmar.com</v>
      </c>
      <c r="V62" s="292" t="s">
        <v>7379</v>
      </c>
      <c r="W62" s="295" t="str">
        <f t="shared" si="2"/>
        <v>https://www.yanmar.com/jp/energy/</v>
      </c>
      <c r="X62" s="292" t="s">
        <v>7380</v>
      </c>
      <c r="Y62" s="292" t="s">
        <v>7435</v>
      </c>
      <c r="Z62" s="80" t="s">
        <v>9753</v>
      </c>
      <c r="AA62" s="296"/>
      <c r="AB62" s="265" t="str">
        <f>IF('認証製品一覧（検索用）'!$E$7=認証製品一覧!I62,"●","")</f>
        <v/>
      </c>
      <c r="AC62" s="265" t="str">
        <f>IF(AB62="","",COUNTIF($B$5:AB62,"●"))</f>
        <v/>
      </c>
    </row>
    <row r="63" spans="1:29" ht="62.4">
      <c r="A63" s="347"/>
      <c r="B63" s="292" t="s">
        <v>7202</v>
      </c>
      <c r="C63" s="293" t="s">
        <v>7203</v>
      </c>
      <c r="D63" s="294" t="s">
        <v>2823</v>
      </c>
      <c r="E63" s="293" t="s">
        <v>2824</v>
      </c>
      <c r="F63" s="330" t="s">
        <v>2826</v>
      </c>
      <c r="G63" s="330" t="s">
        <v>2849</v>
      </c>
      <c r="H63" s="294">
        <v>10</v>
      </c>
      <c r="I63" s="321" t="str">
        <f t="shared" si="0"/>
        <v>A-01-00125HP超寒冷地仕様</v>
      </c>
      <c r="J63" s="294">
        <v>1.85</v>
      </c>
      <c r="K63" s="330" t="s">
        <v>7383</v>
      </c>
      <c r="L63" s="329" t="s">
        <v>13116</v>
      </c>
      <c r="M63" s="329" t="s">
        <v>10660</v>
      </c>
      <c r="N63" s="329" t="s">
        <v>11016</v>
      </c>
      <c r="O63" s="294" t="s">
        <v>2838</v>
      </c>
      <c r="P63" s="329" t="s">
        <v>10340</v>
      </c>
      <c r="Q63" s="330" t="s">
        <v>7377</v>
      </c>
      <c r="R63" s="293" t="s">
        <v>7378</v>
      </c>
      <c r="S63" s="294" t="s">
        <v>7078</v>
      </c>
      <c r="T63" s="292" t="s">
        <v>7079</v>
      </c>
      <c r="U63" s="295" t="str">
        <f t="shared" si="1"/>
        <v>takeru_ashioka@yanmar.com</v>
      </c>
      <c r="V63" s="292" t="s">
        <v>7379</v>
      </c>
      <c r="W63" s="295" t="str">
        <f t="shared" si="2"/>
        <v>https://www.yanmar.com/jp/energy/</v>
      </c>
      <c r="X63" s="292" t="s">
        <v>7380</v>
      </c>
      <c r="Y63" s="292" t="s">
        <v>7436</v>
      </c>
      <c r="Z63" s="80" t="s">
        <v>9753</v>
      </c>
      <c r="AA63" s="296"/>
      <c r="AB63" s="265" t="str">
        <f>IF('認証製品一覧（検索用）'!$E$7=認証製品一覧!I63,"●","")</f>
        <v/>
      </c>
      <c r="AC63" s="265" t="str">
        <f>IF(AB63="","",COUNTIF($B$5:AB63,"●"))</f>
        <v/>
      </c>
    </row>
    <row r="64" spans="1:29" ht="78">
      <c r="A64" s="347"/>
      <c r="B64" s="292" t="s">
        <v>7202</v>
      </c>
      <c r="C64" s="293" t="s">
        <v>7203</v>
      </c>
      <c r="D64" s="294" t="s">
        <v>2823</v>
      </c>
      <c r="E64" s="293" t="s">
        <v>2824</v>
      </c>
      <c r="F64" s="330" t="s">
        <v>2826</v>
      </c>
      <c r="G64" s="330" t="s">
        <v>2849</v>
      </c>
      <c r="H64" s="294">
        <v>10</v>
      </c>
      <c r="I64" s="321" t="str">
        <f t="shared" si="0"/>
        <v>A-01-00125HP超寒冷地仕様</v>
      </c>
      <c r="J64" s="294">
        <v>1.85</v>
      </c>
      <c r="K64" s="330" t="s">
        <v>7383</v>
      </c>
      <c r="L64" s="329" t="s">
        <v>13116</v>
      </c>
      <c r="M64" s="329" t="s">
        <v>10662</v>
      </c>
      <c r="N64" s="329" t="s">
        <v>11017</v>
      </c>
      <c r="O64" s="294" t="s">
        <v>6897</v>
      </c>
      <c r="P64" s="329" t="s">
        <v>10341</v>
      </c>
      <c r="Q64" s="330" t="s">
        <v>7377</v>
      </c>
      <c r="R64" s="293" t="s">
        <v>7378</v>
      </c>
      <c r="S64" s="294" t="s">
        <v>7078</v>
      </c>
      <c r="T64" s="292" t="s">
        <v>7079</v>
      </c>
      <c r="U64" s="295" t="str">
        <f t="shared" si="1"/>
        <v>takeru_ashioka@yanmar.com</v>
      </c>
      <c r="V64" s="292" t="s">
        <v>7379</v>
      </c>
      <c r="W64" s="295" t="str">
        <f t="shared" si="2"/>
        <v>https://www.yanmar.com/jp/energy/</v>
      </c>
      <c r="X64" s="292" t="s">
        <v>7380</v>
      </c>
      <c r="Y64" s="292" t="s">
        <v>7437</v>
      </c>
      <c r="Z64" s="80" t="s">
        <v>9753</v>
      </c>
      <c r="AA64" s="296"/>
      <c r="AB64" s="265" t="str">
        <f>IF('認証製品一覧（検索用）'!$E$7=認証製品一覧!I64,"●","")</f>
        <v/>
      </c>
      <c r="AC64" s="265" t="str">
        <f>IF(AB64="","",COUNTIF($B$5:AB64,"●"))</f>
        <v/>
      </c>
    </row>
    <row r="65" spans="1:29" ht="78">
      <c r="A65" s="347"/>
      <c r="B65" s="292" t="s">
        <v>7202</v>
      </c>
      <c r="C65" s="293" t="s">
        <v>7203</v>
      </c>
      <c r="D65" s="294" t="s">
        <v>2823</v>
      </c>
      <c r="E65" s="293" t="s">
        <v>2824</v>
      </c>
      <c r="F65" s="330" t="s">
        <v>2826</v>
      </c>
      <c r="G65" s="330" t="s">
        <v>2849</v>
      </c>
      <c r="H65" s="294">
        <v>10</v>
      </c>
      <c r="I65" s="321" t="str">
        <f t="shared" si="0"/>
        <v>A-01-00125HP超寒冷地仕様</v>
      </c>
      <c r="J65" s="294">
        <v>1.85</v>
      </c>
      <c r="K65" s="330" t="s">
        <v>7383</v>
      </c>
      <c r="L65" s="329" t="s">
        <v>13116</v>
      </c>
      <c r="M65" s="329" t="s">
        <v>10662</v>
      </c>
      <c r="N65" s="329" t="s">
        <v>11018</v>
      </c>
      <c r="O65" s="294" t="s">
        <v>2838</v>
      </c>
      <c r="P65" s="329" t="s">
        <v>10341</v>
      </c>
      <c r="Q65" s="330" t="s">
        <v>7377</v>
      </c>
      <c r="R65" s="293" t="s">
        <v>7378</v>
      </c>
      <c r="S65" s="294" t="s">
        <v>7078</v>
      </c>
      <c r="T65" s="292" t="s">
        <v>7079</v>
      </c>
      <c r="U65" s="295" t="str">
        <f t="shared" si="1"/>
        <v>takeru_ashioka@yanmar.com</v>
      </c>
      <c r="V65" s="292" t="s">
        <v>7379</v>
      </c>
      <c r="W65" s="295" t="str">
        <f t="shared" si="2"/>
        <v>https://www.yanmar.com/jp/energy/</v>
      </c>
      <c r="X65" s="292" t="s">
        <v>7380</v>
      </c>
      <c r="Y65" s="292" t="s">
        <v>7438</v>
      </c>
      <c r="Z65" s="80" t="s">
        <v>9753</v>
      </c>
      <c r="AA65" s="296"/>
      <c r="AB65" s="265" t="str">
        <f>IF('認証製品一覧（検索用）'!$E$7=認証製品一覧!I65,"●","")</f>
        <v/>
      </c>
      <c r="AC65" s="265" t="str">
        <f>IF(AB65="","",COUNTIF($B$5:AB65,"●"))</f>
        <v/>
      </c>
    </row>
    <row r="66" spans="1:29" ht="62.4">
      <c r="A66" s="316"/>
      <c r="B66" s="292" t="s">
        <v>7202</v>
      </c>
      <c r="C66" s="293" t="s">
        <v>7203</v>
      </c>
      <c r="D66" s="294" t="s">
        <v>2823</v>
      </c>
      <c r="E66" s="293" t="s">
        <v>2824</v>
      </c>
      <c r="F66" s="330" t="s">
        <v>2826</v>
      </c>
      <c r="G66" s="330" t="s">
        <v>10330</v>
      </c>
      <c r="H66" s="294">
        <v>6</v>
      </c>
      <c r="I66" s="321" t="str">
        <f t="shared" si="0"/>
        <v>A-01-0017.5HP以下寒冷地仕様</v>
      </c>
      <c r="J66" s="294">
        <v>1.19</v>
      </c>
      <c r="K66" s="330" t="s">
        <v>3356</v>
      </c>
      <c r="L66" s="329" t="s">
        <v>13116</v>
      </c>
      <c r="M66" s="329" t="s">
        <v>10660</v>
      </c>
      <c r="N66" s="329" t="s">
        <v>11019</v>
      </c>
      <c r="O66" s="294" t="s">
        <v>6897</v>
      </c>
      <c r="P66" s="330" t="s">
        <v>10336</v>
      </c>
      <c r="Q66" s="330" t="s">
        <v>7377</v>
      </c>
      <c r="R66" s="293" t="s">
        <v>10083</v>
      </c>
      <c r="S66" s="294" t="s">
        <v>7078</v>
      </c>
      <c r="T66" s="292" t="s">
        <v>7079</v>
      </c>
      <c r="U66" s="295" t="str">
        <f t="shared" si="1"/>
        <v>takeru_ashioka@yanmar.com</v>
      </c>
      <c r="V66" s="292" t="s">
        <v>7379</v>
      </c>
      <c r="W66" s="295" t="str">
        <f t="shared" si="2"/>
        <v>https://www.yanmar.com/jp/energy/</v>
      </c>
      <c r="X66" s="292" t="s">
        <v>7380</v>
      </c>
      <c r="Y66" s="292" t="s">
        <v>7439</v>
      </c>
      <c r="Z66" s="80" t="s">
        <v>10063</v>
      </c>
      <c r="AA66" s="296"/>
      <c r="AB66" s="265" t="str">
        <f>IF('認証製品一覧（検索用）'!$E$7=認証製品一覧!I66,"●","")</f>
        <v/>
      </c>
      <c r="AC66" s="265" t="str">
        <f>IF(AB66="","",COUNTIF($B$5:AB66,"●"))</f>
        <v/>
      </c>
    </row>
    <row r="67" spans="1:29" ht="62.4">
      <c r="A67" s="316"/>
      <c r="B67" s="292" t="s">
        <v>7202</v>
      </c>
      <c r="C67" s="293" t="s">
        <v>7203</v>
      </c>
      <c r="D67" s="294" t="s">
        <v>2823</v>
      </c>
      <c r="E67" s="293" t="s">
        <v>2824</v>
      </c>
      <c r="F67" s="330" t="s">
        <v>2826</v>
      </c>
      <c r="G67" s="330" t="s">
        <v>10330</v>
      </c>
      <c r="H67" s="294">
        <v>6</v>
      </c>
      <c r="I67" s="321" t="str">
        <f t="shared" si="0"/>
        <v>A-01-0017.5HP以下寒冷地仕様</v>
      </c>
      <c r="J67" s="294">
        <v>1.19</v>
      </c>
      <c r="K67" s="330" t="s">
        <v>3356</v>
      </c>
      <c r="L67" s="329" t="s">
        <v>13116</v>
      </c>
      <c r="M67" s="329" t="s">
        <v>10660</v>
      </c>
      <c r="N67" s="329" t="s">
        <v>11020</v>
      </c>
      <c r="O67" s="294" t="s">
        <v>2838</v>
      </c>
      <c r="P67" s="330" t="s">
        <v>10336</v>
      </c>
      <c r="Q67" s="330" t="s">
        <v>7377</v>
      </c>
      <c r="R67" s="293" t="s">
        <v>10083</v>
      </c>
      <c r="S67" s="294" t="s">
        <v>7078</v>
      </c>
      <c r="T67" s="292" t="s">
        <v>7079</v>
      </c>
      <c r="U67" s="295" t="str">
        <f t="shared" si="1"/>
        <v>takeru_ashioka@yanmar.com</v>
      </c>
      <c r="V67" s="292" t="s">
        <v>7379</v>
      </c>
      <c r="W67" s="295" t="str">
        <f t="shared" si="2"/>
        <v>https://www.yanmar.com/jp/energy/</v>
      </c>
      <c r="X67" s="292" t="s">
        <v>7380</v>
      </c>
      <c r="Y67" s="292" t="s">
        <v>7440</v>
      </c>
      <c r="Z67" s="80" t="s">
        <v>10063</v>
      </c>
      <c r="AA67" s="296"/>
      <c r="AB67" s="265" t="str">
        <f>IF('認証製品一覧（検索用）'!$E$7=認証製品一覧!I67,"●","")</f>
        <v/>
      </c>
      <c r="AC67" s="265" t="str">
        <f>IF(AB67="","",COUNTIF($B$5:AB67,"●"))</f>
        <v/>
      </c>
    </row>
    <row r="68" spans="1:29" ht="62.4">
      <c r="A68" s="347"/>
      <c r="B68" s="292" t="s">
        <v>7202</v>
      </c>
      <c r="C68" s="293" t="s">
        <v>7203</v>
      </c>
      <c r="D68" s="294" t="s">
        <v>2823</v>
      </c>
      <c r="E68" s="293" t="s">
        <v>2824</v>
      </c>
      <c r="F68" s="330" t="s">
        <v>2826</v>
      </c>
      <c r="G68" s="330" t="s">
        <v>3329</v>
      </c>
      <c r="H68" s="294">
        <v>7</v>
      </c>
      <c r="I68" s="321" t="str">
        <f t="shared" si="0"/>
        <v>A-01-0017.5HP超10HP以下寒冷地仕様</v>
      </c>
      <c r="J68" s="294">
        <v>1.22</v>
      </c>
      <c r="K68" s="330" t="s">
        <v>3356</v>
      </c>
      <c r="L68" s="329" t="s">
        <v>13116</v>
      </c>
      <c r="M68" s="329" t="s">
        <v>10660</v>
      </c>
      <c r="N68" s="329" t="s">
        <v>11021</v>
      </c>
      <c r="O68" s="294" t="s">
        <v>6897</v>
      </c>
      <c r="P68" s="329" t="s">
        <v>10339</v>
      </c>
      <c r="Q68" s="330" t="s">
        <v>7377</v>
      </c>
      <c r="R68" s="293" t="s">
        <v>7378</v>
      </c>
      <c r="S68" s="294" t="s">
        <v>7078</v>
      </c>
      <c r="T68" s="292" t="s">
        <v>7079</v>
      </c>
      <c r="U68" s="295" t="str">
        <f t="shared" si="1"/>
        <v>takeru_ashioka@yanmar.com</v>
      </c>
      <c r="V68" s="292" t="s">
        <v>7379</v>
      </c>
      <c r="W68" s="295" t="str">
        <f t="shared" si="2"/>
        <v>https://www.yanmar.com/jp/energy/</v>
      </c>
      <c r="X68" s="292" t="s">
        <v>7380</v>
      </c>
      <c r="Y68" s="292" t="s">
        <v>7441</v>
      </c>
      <c r="Z68" s="80" t="s">
        <v>9753</v>
      </c>
      <c r="AA68" s="296"/>
      <c r="AB68" s="265" t="str">
        <f>IF('認証製品一覧（検索用）'!$E$7=認証製品一覧!I68,"●","")</f>
        <v/>
      </c>
      <c r="AC68" s="265" t="str">
        <f>IF(AB68="","",COUNTIF($B$5:AB68,"●"))</f>
        <v/>
      </c>
    </row>
    <row r="69" spans="1:29" ht="62.4">
      <c r="A69" s="347"/>
      <c r="B69" s="292" t="s">
        <v>7202</v>
      </c>
      <c r="C69" s="293" t="s">
        <v>7203</v>
      </c>
      <c r="D69" s="294" t="s">
        <v>2823</v>
      </c>
      <c r="E69" s="293" t="s">
        <v>2824</v>
      </c>
      <c r="F69" s="330" t="s">
        <v>2826</v>
      </c>
      <c r="G69" s="330" t="s">
        <v>3329</v>
      </c>
      <c r="H69" s="294">
        <v>7</v>
      </c>
      <c r="I69" s="321" t="str">
        <f t="shared" si="0"/>
        <v>A-01-0017.5HP超10HP以下寒冷地仕様</v>
      </c>
      <c r="J69" s="294">
        <v>1.22</v>
      </c>
      <c r="K69" s="330" t="s">
        <v>3356</v>
      </c>
      <c r="L69" s="329" t="s">
        <v>13116</v>
      </c>
      <c r="M69" s="329" t="s">
        <v>10660</v>
      </c>
      <c r="N69" s="329" t="s">
        <v>11022</v>
      </c>
      <c r="O69" s="294" t="s">
        <v>2838</v>
      </c>
      <c r="P69" s="329" t="s">
        <v>10339</v>
      </c>
      <c r="Q69" s="330" t="s">
        <v>7377</v>
      </c>
      <c r="R69" s="293" t="s">
        <v>7378</v>
      </c>
      <c r="S69" s="294" t="s">
        <v>7078</v>
      </c>
      <c r="T69" s="292" t="s">
        <v>7079</v>
      </c>
      <c r="U69" s="295" t="str">
        <f t="shared" si="1"/>
        <v>takeru_ashioka@yanmar.com</v>
      </c>
      <c r="V69" s="292" t="s">
        <v>7379</v>
      </c>
      <c r="W69" s="295" t="str">
        <f t="shared" si="2"/>
        <v>https://www.yanmar.com/jp/energy/</v>
      </c>
      <c r="X69" s="292" t="s">
        <v>7380</v>
      </c>
      <c r="Y69" s="292" t="s">
        <v>7442</v>
      </c>
      <c r="Z69" s="80" t="s">
        <v>9753</v>
      </c>
      <c r="AA69" s="296"/>
      <c r="AB69" s="265" t="str">
        <f>IF('認証製品一覧（検索用）'!$E$7=認証製品一覧!I69,"●","")</f>
        <v/>
      </c>
      <c r="AC69" s="265" t="str">
        <f>IF(AB69="","",COUNTIF($B$5:AB69,"●"))</f>
        <v/>
      </c>
    </row>
    <row r="70" spans="1:29" ht="78">
      <c r="A70" s="347"/>
      <c r="B70" s="292" t="s">
        <v>7202</v>
      </c>
      <c r="C70" s="293" t="s">
        <v>7203</v>
      </c>
      <c r="D70" s="294" t="s">
        <v>2823</v>
      </c>
      <c r="E70" s="293" t="s">
        <v>2824</v>
      </c>
      <c r="F70" s="330" t="s">
        <v>2826</v>
      </c>
      <c r="G70" s="330" t="s">
        <v>3343</v>
      </c>
      <c r="H70" s="294">
        <v>8</v>
      </c>
      <c r="I70" s="321" t="str">
        <f t="shared" ref="I70:I133" si="3">CONCATENATE(D70,G70,F70)</f>
        <v>A-01-00110HP超16HP以下寒冷地仕様</v>
      </c>
      <c r="J70" s="294">
        <v>1.34</v>
      </c>
      <c r="K70" s="330" t="s">
        <v>3356</v>
      </c>
      <c r="L70" s="329" t="s">
        <v>13116</v>
      </c>
      <c r="M70" s="329" t="s">
        <v>10665</v>
      </c>
      <c r="N70" s="329" t="s">
        <v>11023</v>
      </c>
      <c r="O70" s="294" t="s">
        <v>6897</v>
      </c>
      <c r="P70" s="329" t="s">
        <v>10342</v>
      </c>
      <c r="Q70" s="330" t="s">
        <v>7377</v>
      </c>
      <c r="R70" s="293" t="s">
        <v>7378</v>
      </c>
      <c r="S70" s="294" t="s">
        <v>7078</v>
      </c>
      <c r="T70" s="292" t="s">
        <v>7079</v>
      </c>
      <c r="U70" s="295" t="str">
        <f t="shared" ref="U70:U133" si="4">IF(T70="-","-",HYPERLINK("mailto:"&amp;T70,T70))</f>
        <v>takeru_ashioka@yanmar.com</v>
      </c>
      <c r="V70" s="292" t="s">
        <v>7379</v>
      </c>
      <c r="W70" s="295" t="str">
        <f t="shared" ref="W70:W133" si="5">IF(V70="-",V70,HYPERLINK(V70))</f>
        <v>https://www.yanmar.com/jp/energy/</v>
      </c>
      <c r="X70" s="292" t="s">
        <v>7380</v>
      </c>
      <c r="Y70" s="292" t="s">
        <v>7443</v>
      </c>
      <c r="Z70" s="80" t="s">
        <v>9753</v>
      </c>
      <c r="AA70" s="296"/>
      <c r="AB70" s="265" t="str">
        <f>IF('認証製品一覧（検索用）'!$E$7=認証製品一覧!I70,"●","")</f>
        <v/>
      </c>
      <c r="AC70" s="265" t="str">
        <f>IF(AB70="","",COUNTIF($B$5:AB70,"●"))</f>
        <v/>
      </c>
    </row>
    <row r="71" spans="1:29" ht="78">
      <c r="A71" s="347"/>
      <c r="B71" s="292" t="s">
        <v>7202</v>
      </c>
      <c r="C71" s="293" t="s">
        <v>7203</v>
      </c>
      <c r="D71" s="294" t="s">
        <v>2823</v>
      </c>
      <c r="E71" s="293" t="s">
        <v>2824</v>
      </c>
      <c r="F71" s="330" t="s">
        <v>2826</v>
      </c>
      <c r="G71" s="330" t="s">
        <v>3343</v>
      </c>
      <c r="H71" s="294">
        <v>8</v>
      </c>
      <c r="I71" s="321" t="str">
        <f t="shared" si="3"/>
        <v>A-01-00110HP超16HP以下寒冷地仕様</v>
      </c>
      <c r="J71" s="294">
        <v>1.34</v>
      </c>
      <c r="K71" s="330" t="s">
        <v>3356</v>
      </c>
      <c r="L71" s="329" t="s">
        <v>13116</v>
      </c>
      <c r="M71" s="329" t="s">
        <v>10665</v>
      </c>
      <c r="N71" s="329" t="s">
        <v>11024</v>
      </c>
      <c r="O71" s="294" t="s">
        <v>2838</v>
      </c>
      <c r="P71" s="329" t="s">
        <v>10342</v>
      </c>
      <c r="Q71" s="330" t="s">
        <v>7377</v>
      </c>
      <c r="R71" s="293" t="s">
        <v>7378</v>
      </c>
      <c r="S71" s="294" t="s">
        <v>7078</v>
      </c>
      <c r="T71" s="292" t="s">
        <v>7079</v>
      </c>
      <c r="U71" s="295" t="str">
        <f t="shared" si="4"/>
        <v>takeru_ashioka@yanmar.com</v>
      </c>
      <c r="V71" s="292" t="s">
        <v>7379</v>
      </c>
      <c r="W71" s="295" t="str">
        <f t="shared" si="5"/>
        <v>https://www.yanmar.com/jp/energy/</v>
      </c>
      <c r="X71" s="292" t="s">
        <v>7380</v>
      </c>
      <c r="Y71" s="292" t="s">
        <v>7444</v>
      </c>
      <c r="Z71" s="80" t="s">
        <v>9753</v>
      </c>
      <c r="AA71" s="296"/>
      <c r="AB71" s="265" t="str">
        <f>IF('認証製品一覧（検索用）'!$E$7=認証製品一覧!I71,"●","")</f>
        <v/>
      </c>
      <c r="AC71" s="265" t="str">
        <f>IF(AB71="","",COUNTIF($B$5:AB71,"●"))</f>
        <v/>
      </c>
    </row>
    <row r="72" spans="1:29" ht="62.4">
      <c r="A72" s="316"/>
      <c r="B72" s="292" t="s">
        <v>7202</v>
      </c>
      <c r="C72" s="293" t="s">
        <v>9750</v>
      </c>
      <c r="D72" s="294" t="s">
        <v>2823</v>
      </c>
      <c r="E72" s="293" t="s">
        <v>2824</v>
      </c>
      <c r="F72" s="330" t="s">
        <v>2826</v>
      </c>
      <c r="G72" s="330" t="s">
        <v>2825</v>
      </c>
      <c r="H72" s="294">
        <v>9</v>
      </c>
      <c r="I72" s="321" t="str">
        <f t="shared" si="3"/>
        <v>A-01-00116HP超25HP以下寒冷地仕様</v>
      </c>
      <c r="J72" s="294">
        <v>1.34</v>
      </c>
      <c r="K72" s="330" t="s">
        <v>3356</v>
      </c>
      <c r="L72" s="329" t="s">
        <v>13116</v>
      </c>
      <c r="M72" s="329" t="s">
        <v>10666</v>
      </c>
      <c r="N72" s="329" t="s">
        <v>11025</v>
      </c>
      <c r="O72" s="294" t="s">
        <v>6897</v>
      </c>
      <c r="P72" s="330" t="s">
        <v>10343</v>
      </c>
      <c r="Q72" s="330" t="s">
        <v>7377</v>
      </c>
      <c r="R72" s="293" t="s">
        <v>10083</v>
      </c>
      <c r="S72" s="294" t="s">
        <v>7078</v>
      </c>
      <c r="T72" s="292" t="s">
        <v>7079</v>
      </c>
      <c r="U72" s="295" t="str">
        <f t="shared" si="4"/>
        <v>takeru_ashioka@yanmar.com</v>
      </c>
      <c r="V72" s="292" t="s">
        <v>7379</v>
      </c>
      <c r="W72" s="295" t="str">
        <f t="shared" si="5"/>
        <v>https://www.yanmar.com/jp/energy/</v>
      </c>
      <c r="X72" s="292" t="s">
        <v>7380</v>
      </c>
      <c r="Y72" s="292" t="s">
        <v>7445</v>
      </c>
      <c r="Z72" s="80" t="s">
        <v>10063</v>
      </c>
      <c r="AA72" s="296"/>
      <c r="AB72" s="265" t="str">
        <f>IF('認証製品一覧（検索用）'!$E$7=認証製品一覧!I72,"●","")</f>
        <v/>
      </c>
      <c r="AC72" s="265" t="str">
        <f>IF(AB72="","",COUNTIF($B$5:AB72,"●"))</f>
        <v/>
      </c>
    </row>
    <row r="73" spans="1:29" ht="62.4">
      <c r="A73" s="316"/>
      <c r="B73" s="292" t="s">
        <v>7202</v>
      </c>
      <c r="C73" s="293" t="s">
        <v>7203</v>
      </c>
      <c r="D73" s="294" t="s">
        <v>2823</v>
      </c>
      <c r="E73" s="293" t="s">
        <v>2824</v>
      </c>
      <c r="F73" s="330" t="s">
        <v>2826</v>
      </c>
      <c r="G73" s="330" t="s">
        <v>2825</v>
      </c>
      <c r="H73" s="294">
        <v>9</v>
      </c>
      <c r="I73" s="321" t="str">
        <f t="shared" si="3"/>
        <v>A-01-00116HP超25HP以下寒冷地仕様</v>
      </c>
      <c r="J73" s="294">
        <v>1.34</v>
      </c>
      <c r="K73" s="330" t="s">
        <v>3356</v>
      </c>
      <c r="L73" s="329" t="s">
        <v>13116</v>
      </c>
      <c r="M73" s="329" t="s">
        <v>10666</v>
      </c>
      <c r="N73" s="329" t="s">
        <v>11026</v>
      </c>
      <c r="O73" s="294" t="s">
        <v>2838</v>
      </c>
      <c r="P73" s="330" t="s">
        <v>10343</v>
      </c>
      <c r="Q73" s="330" t="s">
        <v>7377</v>
      </c>
      <c r="R73" s="293" t="s">
        <v>10083</v>
      </c>
      <c r="S73" s="294" t="s">
        <v>7078</v>
      </c>
      <c r="T73" s="292" t="s">
        <v>7079</v>
      </c>
      <c r="U73" s="295" t="str">
        <f t="shared" si="4"/>
        <v>takeru_ashioka@yanmar.com</v>
      </c>
      <c r="V73" s="292" t="s">
        <v>7379</v>
      </c>
      <c r="W73" s="295" t="str">
        <f t="shared" si="5"/>
        <v>https://www.yanmar.com/jp/energy/</v>
      </c>
      <c r="X73" s="292" t="s">
        <v>7380</v>
      </c>
      <c r="Y73" s="292" t="s">
        <v>7446</v>
      </c>
      <c r="Z73" s="80" t="s">
        <v>10063</v>
      </c>
      <c r="AA73" s="296"/>
      <c r="AB73" s="265" t="str">
        <f>IF('認証製品一覧（検索用）'!$E$7=認証製品一覧!I73,"●","")</f>
        <v/>
      </c>
      <c r="AC73" s="265" t="str">
        <f>IF(AB73="","",COUNTIF($B$5:AB73,"●"))</f>
        <v/>
      </c>
    </row>
    <row r="74" spans="1:29" ht="78">
      <c r="A74" s="347"/>
      <c r="B74" s="292" t="s">
        <v>7202</v>
      </c>
      <c r="C74" s="293" t="s">
        <v>7203</v>
      </c>
      <c r="D74" s="294" t="s">
        <v>2823</v>
      </c>
      <c r="E74" s="293" t="s">
        <v>2824</v>
      </c>
      <c r="F74" s="330" t="s">
        <v>2862</v>
      </c>
      <c r="G74" s="330" t="s">
        <v>3343</v>
      </c>
      <c r="H74" s="294">
        <v>13</v>
      </c>
      <c r="I74" s="321" t="str">
        <f t="shared" si="3"/>
        <v>A-01-00110HP超16HP以下発電機付</v>
      </c>
      <c r="J74" s="294">
        <v>1.85</v>
      </c>
      <c r="K74" s="330" t="s">
        <v>4125</v>
      </c>
      <c r="L74" s="329" t="s">
        <v>13117</v>
      </c>
      <c r="M74" s="329" t="s">
        <v>10661</v>
      </c>
      <c r="N74" s="329" t="s">
        <v>11027</v>
      </c>
      <c r="O74" s="294" t="s">
        <v>6897</v>
      </c>
      <c r="P74" s="329" t="s">
        <v>10333</v>
      </c>
      <c r="Q74" s="330" t="s">
        <v>7384</v>
      </c>
      <c r="R74" s="293" t="s">
        <v>7385</v>
      </c>
      <c r="S74" s="294" t="s">
        <v>7386</v>
      </c>
      <c r="T74" s="292" t="s">
        <v>7387</v>
      </c>
      <c r="U74" s="295" t="str">
        <f t="shared" si="4"/>
        <v>shimoyama.tomohiro@jp.panasonic.com</v>
      </c>
      <c r="V74" s="292" t="s">
        <v>7388</v>
      </c>
      <c r="W74" s="295" t="str">
        <f t="shared" si="5"/>
        <v>http://panasonic.co.jp/ap/pces/company/office.html</v>
      </c>
      <c r="X74" s="292" t="s">
        <v>7389</v>
      </c>
      <c r="Y74" s="292" t="s">
        <v>7447</v>
      </c>
      <c r="Z74" s="80" t="s">
        <v>10063</v>
      </c>
      <c r="AA74" s="296"/>
      <c r="AB74" s="265" t="str">
        <f>IF('認証製品一覧（検索用）'!$E$7=認証製品一覧!I74,"●","")</f>
        <v/>
      </c>
      <c r="AC74" s="265" t="str">
        <f>IF(AB74="","",COUNTIF($B$5:AB74,"●"))</f>
        <v/>
      </c>
    </row>
    <row r="75" spans="1:29" ht="78">
      <c r="A75" s="347"/>
      <c r="B75" s="292" t="s">
        <v>7202</v>
      </c>
      <c r="C75" s="293" t="s">
        <v>7203</v>
      </c>
      <c r="D75" s="294" t="s">
        <v>2823</v>
      </c>
      <c r="E75" s="293" t="s">
        <v>2824</v>
      </c>
      <c r="F75" s="330" t="s">
        <v>2862</v>
      </c>
      <c r="G75" s="330" t="s">
        <v>3343</v>
      </c>
      <c r="H75" s="294">
        <v>13</v>
      </c>
      <c r="I75" s="321" t="str">
        <f t="shared" si="3"/>
        <v>A-01-00110HP超16HP以下発電機付</v>
      </c>
      <c r="J75" s="294">
        <v>1.85</v>
      </c>
      <c r="K75" s="330" t="s">
        <v>7383</v>
      </c>
      <c r="L75" s="329" t="s">
        <v>13117</v>
      </c>
      <c r="M75" s="329" t="s">
        <v>10661</v>
      </c>
      <c r="N75" s="329" t="s">
        <v>11028</v>
      </c>
      <c r="O75" s="294" t="s">
        <v>2838</v>
      </c>
      <c r="P75" s="329" t="s">
        <v>10333</v>
      </c>
      <c r="Q75" s="330" t="s">
        <v>7384</v>
      </c>
      <c r="R75" s="293" t="s">
        <v>7385</v>
      </c>
      <c r="S75" s="294" t="s">
        <v>7386</v>
      </c>
      <c r="T75" s="292" t="s">
        <v>7387</v>
      </c>
      <c r="U75" s="295" t="str">
        <f t="shared" si="4"/>
        <v>shimoyama.tomohiro@jp.panasonic.com</v>
      </c>
      <c r="V75" s="292" t="s">
        <v>7388</v>
      </c>
      <c r="W75" s="295" t="str">
        <f t="shared" si="5"/>
        <v>http://panasonic.co.jp/ap/pces/company/office.html</v>
      </c>
      <c r="X75" s="292" t="s">
        <v>7389</v>
      </c>
      <c r="Y75" s="292" t="s">
        <v>7448</v>
      </c>
      <c r="Z75" s="80" t="s">
        <v>10063</v>
      </c>
      <c r="AA75" s="296"/>
      <c r="AB75" s="265" t="str">
        <f>IF('認証製品一覧（検索用）'!$E$7=認証製品一覧!I75,"●","")</f>
        <v/>
      </c>
      <c r="AC75" s="265" t="str">
        <f>IF(AB75="","",COUNTIF($B$5:AB75,"●"))</f>
        <v/>
      </c>
    </row>
    <row r="76" spans="1:29" ht="78">
      <c r="A76" s="347"/>
      <c r="B76" s="292" t="s">
        <v>7202</v>
      </c>
      <c r="C76" s="293" t="s">
        <v>7203</v>
      </c>
      <c r="D76" s="294" t="s">
        <v>2823</v>
      </c>
      <c r="E76" s="293" t="s">
        <v>2824</v>
      </c>
      <c r="F76" s="330" t="s">
        <v>2862</v>
      </c>
      <c r="G76" s="330" t="s">
        <v>3343</v>
      </c>
      <c r="H76" s="294">
        <v>13</v>
      </c>
      <c r="I76" s="321" t="str">
        <f t="shared" si="3"/>
        <v>A-01-00110HP超16HP以下発電機付</v>
      </c>
      <c r="J76" s="294">
        <v>1.85</v>
      </c>
      <c r="K76" s="330" t="s">
        <v>7383</v>
      </c>
      <c r="L76" s="329" t="s">
        <v>13117</v>
      </c>
      <c r="M76" s="329" t="s">
        <v>10661</v>
      </c>
      <c r="N76" s="329" t="s">
        <v>11029</v>
      </c>
      <c r="O76" s="294" t="s">
        <v>2838</v>
      </c>
      <c r="P76" s="329" t="s">
        <v>10333</v>
      </c>
      <c r="Q76" s="330" t="s">
        <v>7384</v>
      </c>
      <c r="R76" s="293" t="s">
        <v>7385</v>
      </c>
      <c r="S76" s="294" t="s">
        <v>7386</v>
      </c>
      <c r="T76" s="292" t="s">
        <v>7387</v>
      </c>
      <c r="U76" s="295" t="str">
        <f t="shared" si="4"/>
        <v>shimoyama.tomohiro@jp.panasonic.com</v>
      </c>
      <c r="V76" s="292" t="s">
        <v>7388</v>
      </c>
      <c r="W76" s="295" t="str">
        <f t="shared" si="5"/>
        <v>http://panasonic.co.jp/ap/pces/company/office.html</v>
      </c>
      <c r="X76" s="292" t="s">
        <v>7389</v>
      </c>
      <c r="Y76" s="292" t="s">
        <v>7449</v>
      </c>
      <c r="Z76" s="80" t="s">
        <v>10063</v>
      </c>
      <c r="AA76" s="296"/>
      <c r="AB76" s="265" t="str">
        <f>IF('認証製品一覧（検索用）'!$E$7=認証製品一覧!I76,"●","")</f>
        <v/>
      </c>
      <c r="AC76" s="265" t="str">
        <f>IF(AB76="","",COUNTIF($B$5:AB76,"●"))</f>
        <v/>
      </c>
    </row>
    <row r="77" spans="1:29" ht="78">
      <c r="A77" s="347"/>
      <c r="B77" s="292" t="s">
        <v>7202</v>
      </c>
      <c r="C77" s="293" t="s">
        <v>7203</v>
      </c>
      <c r="D77" s="294" t="s">
        <v>2823</v>
      </c>
      <c r="E77" s="293" t="s">
        <v>2824</v>
      </c>
      <c r="F77" s="330" t="s">
        <v>2862</v>
      </c>
      <c r="G77" s="330" t="s">
        <v>3343</v>
      </c>
      <c r="H77" s="294">
        <v>13</v>
      </c>
      <c r="I77" s="321" t="str">
        <f t="shared" si="3"/>
        <v>A-01-00110HP超16HP以下発電機付</v>
      </c>
      <c r="J77" s="294">
        <v>1.85</v>
      </c>
      <c r="K77" s="330" t="s">
        <v>7383</v>
      </c>
      <c r="L77" s="329" t="s">
        <v>13117</v>
      </c>
      <c r="M77" s="329" t="s">
        <v>10661</v>
      </c>
      <c r="N77" s="329" t="s">
        <v>11030</v>
      </c>
      <c r="O77" s="294" t="s">
        <v>6897</v>
      </c>
      <c r="P77" s="329" t="s">
        <v>10333</v>
      </c>
      <c r="Q77" s="330" t="s">
        <v>7384</v>
      </c>
      <c r="R77" s="293" t="s">
        <v>7385</v>
      </c>
      <c r="S77" s="294" t="s">
        <v>7386</v>
      </c>
      <c r="T77" s="292" t="s">
        <v>7387</v>
      </c>
      <c r="U77" s="295" t="str">
        <f t="shared" si="4"/>
        <v>shimoyama.tomohiro@jp.panasonic.com</v>
      </c>
      <c r="V77" s="292" t="s">
        <v>7388</v>
      </c>
      <c r="W77" s="295" t="str">
        <f t="shared" si="5"/>
        <v>http://panasonic.co.jp/ap/pces/company/office.html</v>
      </c>
      <c r="X77" s="292" t="s">
        <v>7389</v>
      </c>
      <c r="Y77" s="292" t="s">
        <v>7450</v>
      </c>
      <c r="Z77" s="80" t="s">
        <v>10063</v>
      </c>
      <c r="AA77" s="296"/>
      <c r="AB77" s="265" t="str">
        <f>IF('認証製品一覧（検索用）'!$E$7=認証製品一覧!I77,"●","")</f>
        <v/>
      </c>
      <c r="AC77" s="265" t="str">
        <f>IF(AB77="","",COUNTIF($B$5:AB77,"●"))</f>
        <v/>
      </c>
    </row>
    <row r="78" spans="1:29" ht="78">
      <c r="A78" s="347"/>
      <c r="B78" s="292" t="s">
        <v>7202</v>
      </c>
      <c r="C78" s="293" t="s">
        <v>7203</v>
      </c>
      <c r="D78" s="294" t="s">
        <v>2823</v>
      </c>
      <c r="E78" s="293" t="s">
        <v>2824</v>
      </c>
      <c r="F78" s="330" t="s">
        <v>2862</v>
      </c>
      <c r="G78" s="330" t="s">
        <v>3343</v>
      </c>
      <c r="H78" s="294">
        <v>13</v>
      </c>
      <c r="I78" s="321" t="str">
        <f t="shared" si="3"/>
        <v>A-01-00110HP超16HP以下発電機付</v>
      </c>
      <c r="J78" s="294">
        <v>1.85</v>
      </c>
      <c r="K78" s="330" t="s">
        <v>7383</v>
      </c>
      <c r="L78" s="329" t="s">
        <v>13117</v>
      </c>
      <c r="M78" s="329" t="s">
        <v>10661</v>
      </c>
      <c r="N78" s="329" t="s">
        <v>11031</v>
      </c>
      <c r="O78" s="294" t="s">
        <v>2838</v>
      </c>
      <c r="P78" s="329" t="s">
        <v>10333</v>
      </c>
      <c r="Q78" s="330" t="s">
        <v>7384</v>
      </c>
      <c r="R78" s="293" t="s">
        <v>7385</v>
      </c>
      <c r="S78" s="294" t="s">
        <v>7386</v>
      </c>
      <c r="T78" s="292" t="s">
        <v>7387</v>
      </c>
      <c r="U78" s="295" t="str">
        <f t="shared" si="4"/>
        <v>shimoyama.tomohiro@jp.panasonic.com</v>
      </c>
      <c r="V78" s="292" t="s">
        <v>7388</v>
      </c>
      <c r="W78" s="295" t="str">
        <f t="shared" si="5"/>
        <v>http://panasonic.co.jp/ap/pces/company/office.html</v>
      </c>
      <c r="X78" s="292" t="s">
        <v>7389</v>
      </c>
      <c r="Y78" s="292" t="s">
        <v>7451</v>
      </c>
      <c r="Z78" s="80" t="s">
        <v>10063</v>
      </c>
      <c r="AA78" s="296"/>
      <c r="AB78" s="265" t="str">
        <f>IF('認証製品一覧（検索用）'!$E$7=認証製品一覧!I78,"●","")</f>
        <v/>
      </c>
      <c r="AC78" s="265" t="str">
        <f>IF(AB78="","",COUNTIF($B$5:AB78,"●"))</f>
        <v/>
      </c>
    </row>
    <row r="79" spans="1:29" ht="78">
      <c r="A79" s="347"/>
      <c r="B79" s="292" t="s">
        <v>7202</v>
      </c>
      <c r="C79" s="293" t="s">
        <v>7203</v>
      </c>
      <c r="D79" s="294" t="s">
        <v>2823</v>
      </c>
      <c r="E79" s="293" t="s">
        <v>2824</v>
      </c>
      <c r="F79" s="330" t="s">
        <v>2862</v>
      </c>
      <c r="G79" s="330" t="s">
        <v>3343</v>
      </c>
      <c r="H79" s="294">
        <v>13</v>
      </c>
      <c r="I79" s="321" t="str">
        <f t="shared" si="3"/>
        <v>A-01-00110HP超16HP以下発電機付</v>
      </c>
      <c r="J79" s="294">
        <v>1.85</v>
      </c>
      <c r="K79" s="330" t="s">
        <v>7383</v>
      </c>
      <c r="L79" s="329" t="s">
        <v>13117</v>
      </c>
      <c r="M79" s="329" t="s">
        <v>10661</v>
      </c>
      <c r="N79" s="329" t="s">
        <v>11032</v>
      </c>
      <c r="O79" s="294" t="s">
        <v>2838</v>
      </c>
      <c r="P79" s="329" t="s">
        <v>10333</v>
      </c>
      <c r="Q79" s="330" t="s">
        <v>7384</v>
      </c>
      <c r="R79" s="293" t="s">
        <v>7385</v>
      </c>
      <c r="S79" s="294" t="s">
        <v>7386</v>
      </c>
      <c r="T79" s="292" t="s">
        <v>7387</v>
      </c>
      <c r="U79" s="295" t="str">
        <f t="shared" si="4"/>
        <v>shimoyama.tomohiro@jp.panasonic.com</v>
      </c>
      <c r="V79" s="292" t="s">
        <v>7388</v>
      </c>
      <c r="W79" s="295" t="str">
        <f t="shared" si="5"/>
        <v>http://panasonic.co.jp/ap/pces/company/office.html</v>
      </c>
      <c r="X79" s="292" t="s">
        <v>7389</v>
      </c>
      <c r="Y79" s="292" t="s">
        <v>7452</v>
      </c>
      <c r="Z79" s="80" t="s">
        <v>10063</v>
      </c>
      <c r="AA79" s="296"/>
      <c r="AB79" s="265" t="str">
        <f>IF('認証製品一覧（検索用）'!$E$7=認証製品一覧!I79,"●","")</f>
        <v/>
      </c>
      <c r="AC79" s="265" t="str">
        <f>IF(AB79="","",COUNTIF($B$5:AB79,"●"))</f>
        <v/>
      </c>
    </row>
    <row r="80" spans="1:29" ht="78">
      <c r="A80" s="347"/>
      <c r="B80" s="292" t="s">
        <v>7202</v>
      </c>
      <c r="C80" s="293" t="s">
        <v>7203</v>
      </c>
      <c r="D80" s="294" t="s">
        <v>2823</v>
      </c>
      <c r="E80" s="293" t="s">
        <v>2824</v>
      </c>
      <c r="F80" s="330" t="s">
        <v>2862</v>
      </c>
      <c r="G80" s="330" t="s">
        <v>3343</v>
      </c>
      <c r="H80" s="294">
        <v>13</v>
      </c>
      <c r="I80" s="321" t="str">
        <f t="shared" si="3"/>
        <v>A-01-00110HP超16HP以下発電機付</v>
      </c>
      <c r="J80" s="294">
        <v>1.85</v>
      </c>
      <c r="K80" s="330" t="s">
        <v>7383</v>
      </c>
      <c r="L80" s="329" t="s">
        <v>13117</v>
      </c>
      <c r="M80" s="329" t="s">
        <v>10661</v>
      </c>
      <c r="N80" s="329" t="s">
        <v>11033</v>
      </c>
      <c r="O80" s="294" t="s">
        <v>6897</v>
      </c>
      <c r="P80" s="329" t="s">
        <v>10333</v>
      </c>
      <c r="Q80" s="330" t="s">
        <v>7384</v>
      </c>
      <c r="R80" s="293" t="s">
        <v>7385</v>
      </c>
      <c r="S80" s="294" t="s">
        <v>7386</v>
      </c>
      <c r="T80" s="292" t="s">
        <v>7387</v>
      </c>
      <c r="U80" s="295" t="str">
        <f t="shared" si="4"/>
        <v>shimoyama.tomohiro@jp.panasonic.com</v>
      </c>
      <c r="V80" s="292" t="s">
        <v>7388</v>
      </c>
      <c r="W80" s="295" t="str">
        <f t="shared" si="5"/>
        <v>http://panasonic.co.jp/ap/pces/company/office.html</v>
      </c>
      <c r="X80" s="292" t="s">
        <v>7389</v>
      </c>
      <c r="Y80" s="292" t="s">
        <v>7453</v>
      </c>
      <c r="Z80" s="80" t="s">
        <v>10063</v>
      </c>
      <c r="AA80" s="296"/>
      <c r="AB80" s="265" t="str">
        <f>IF('認証製品一覧（検索用）'!$E$7=認証製品一覧!I80,"●","")</f>
        <v/>
      </c>
      <c r="AC80" s="265" t="str">
        <f>IF(AB80="","",COUNTIF($B$5:AB80,"●"))</f>
        <v/>
      </c>
    </row>
    <row r="81" spans="1:29" ht="78">
      <c r="A81" s="347"/>
      <c r="B81" s="292" t="s">
        <v>7202</v>
      </c>
      <c r="C81" s="293" t="s">
        <v>7203</v>
      </c>
      <c r="D81" s="294" t="s">
        <v>2823</v>
      </c>
      <c r="E81" s="293" t="s">
        <v>2824</v>
      </c>
      <c r="F81" s="330" t="s">
        <v>2862</v>
      </c>
      <c r="G81" s="330" t="s">
        <v>3343</v>
      </c>
      <c r="H81" s="294">
        <v>13</v>
      </c>
      <c r="I81" s="321" t="str">
        <f t="shared" si="3"/>
        <v>A-01-00110HP超16HP以下発電機付</v>
      </c>
      <c r="J81" s="294">
        <v>1.85</v>
      </c>
      <c r="K81" s="330" t="s">
        <v>7383</v>
      </c>
      <c r="L81" s="329" t="s">
        <v>13117</v>
      </c>
      <c r="M81" s="329" t="s">
        <v>10661</v>
      </c>
      <c r="N81" s="329" t="s">
        <v>11034</v>
      </c>
      <c r="O81" s="294" t="s">
        <v>2838</v>
      </c>
      <c r="P81" s="329" t="s">
        <v>10333</v>
      </c>
      <c r="Q81" s="330" t="s">
        <v>7384</v>
      </c>
      <c r="R81" s="293" t="s">
        <v>7385</v>
      </c>
      <c r="S81" s="294" t="s">
        <v>7386</v>
      </c>
      <c r="T81" s="292" t="s">
        <v>7387</v>
      </c>
      <c r="U81" s="295" t="str">
        <f t="shared" si="4"/>
        <v>shimoyama.tomohiro@jp.panasonic.com</v>
      </c>
      <c r="V81" s="292" t="s">
        <v>7388</v>
      </c>
      <c r="W81" s="295" t="str">
        <f t="shared" si="5"/>
        <v>http://panasonic.co.jp/ap/pces/company/office.html</v>
      </c>
      <c r="X81" s="292" t="s">
        <v>7389</v>
      </c>
      <c r="Y81" s="292" t="s">
        <v>7454</v>
      </c>
      <c r="Z81" s="80" t="s">
        <v>10063</v>
      </c>
      <c r="AA81" s="296"/>
      <c r="AB81" s="265" t="str">
        <f>IF('認証製品一覧（検索用）'!$E$7=認証製品一覧!I81,"●","")</f>
        <v/>
      </c>
      <c r="AC81" s="265" t="str">
        <f>IF(AB81="","",COUNTIF($B$5:AB81,"●"))</f>
        <v/>
      </c>
    </row>
    <row r="82" spans="1:29" ht="78">
      <c r="A82" s="347"/>
      <c r="B82" s="292" t="s">
        <v>7202</v>
      </c>
      <c r="C82" s="293" t="s">
        <v>7203</v>
      </c>
      <c r="D82" s="294" t="s">
        <v>2823</v>
      </c>
      <c r="E82" s="293" t="s">
        <v>2824</v>
      </c>
      <c r="F82" s="330" t="s">
        <v>2862</v>
      </c>
      <c r="G82" s="330" t="s">
        <v>3343</v>
      </c>
      <c r="H82" s="294">
        <v>13</v>
      </c>
      <c r="I82" s="321" t="str">
        <f t="shared" si="3"/>
        <v>A-01-00110HP超16HP以下発電機付</v>
      </c>
      <c r="J82" s="294">
        <v>1.85</v>
      </c>
      <c r="K82" s="330" t="s">
        <v>7383</v>
      </c>
      <c r="L82" s="329" t="s">
        <v>13117</v>
      </c>
      <c r="M82" s="329" t="s">
        <v>10661</v>
      </c>
      <c r="N82" s="329" t="s">
        <v>11035</v>
      </c>
      <c r="O82" s="294" t="s">
        <v>2838</v>
      </c>
      <c r="P82" s="329" t="s">
        <v>10333</v>
      </c>
      <c r="Q82" s="330" t="s">
        <v>7384</v>
      </c>
      <c r="R82" s="293" t="s">
        <v>7385</v>
      </c>
      <c r="S82" s="294" t="s">
        <v>7386</v>
      </c>
      <c r="T82" s="292" t="s">
        <v>7387</v>
      </c>
      <c r="U82" s="295" t="str">
        <f t="shared" si="4"/>
        <v>shimoyama.tomohiro@jp.panasonic.com</v>
      </c>
      <c r="V82" s="292" t="s">
        <v>7388</v>
      </c>
      <c r="W82" s="295" t="str">
        <f t="shared" si="5"/>
        <v>http://panasonic.co.jp/ap/pces/company/office.html</v>
      </c>
      <c r="X82" s="292" t="s">
        <v>7389</v>
      </c>
      <c r="Y82" s="292" t="s">
        <v>7455</v>
      </c>
      <c r="Z82" s="80" t="s">
        <v>10063</v>
      </c>
      <c r="AA82" s="296"/>
      <c r="AB82" s="265" t="str">
        <f>IF('認証製品一覧（検索用）'!$E$7=認証製品一覧!I82,"●","")</f>
        <v/>
      </c>
      <c r="AC82" s="265" t="str">
        <f>IF(AB82="","",COUNTIF($B$5:AB82,"●"))</f>
        <v/>
      </c>
    </row>
    <row r="83" spans="1:29" ht="78">
      <c r="A83" s="347"/>
      <c r="B83" s="292" t="s">
        <v>7202</v>
      </c>
      <c r="C83" s="293" t="s">
        <v>7203</v>
      </c>
      <c r="D83" s="294" t="s">
        <v>2823</v>
      </c>
      <c r="E83" s="293" t="s">
        <v>2824</v>
      </c>
      <c r="F83" s="330" t="s">
        <v>2862</v>
      </c>
      <c r="G83" s="330" t="s">
        <v>3343</v>
      </c>
      <c r="H83" s="294">
        <v>13</v>
      </c>
      <c r="I83" s="321" t="str">
        <f t="shared" si="3"/>
        <v>A-01-00110HP超16HP以下発電機付</v>
      </c>
      <c r="J83" s="294">
        <v>1.85</v>
      </c>
      <c r="K83" s="330" t="s">
        <v>7383</v>
      </c>
      <c r="L83" s="329" t="s">
        <v>13117</v>
      </c>
      <c r="M83" s="329" t="s">
        <v>10661</v>
      </c>
      <c r="N83" s="329" t="s">
        <v>11036</v>
      </c>
      <c r="O83" s="294" t="s">
        <v>6897</v>
      </c>
      <c r="P83" s="329" t="s">
        <v>10333</v>
      </c>
      <c r="Q83" s="330" t="s">
        <v>7384</v>
      </c>
      <c r="R83" s="293" t="s">
        <v>7385</v>
      </c>
      <c r="S83" s="294" t="s">
        <v>7386</v>
      </c>
      <c r="T83" s="292" t="s">
        <v>7387</v>
      </c>
      <c r="U83" s="295" t="str">
        <f t="shared" si="4"/>
        <v>shimoyama.tomohiro@jp.panasonic.com</v>
      </c>
      <c r="V83" s="292" t="s">
        <v>7388</v>
      </c>
      <c r="W83" s="295" t="str">
        <f t="shared" si="5"/>
        <v>http://panasonic.co.jp/ap/pces/company/office.html</v>
      </c>
      <c r="X83" s="292" t="s">
        <v>7389</v>
      </c>
      <c r="Y83" s="292" t="s">
        <v>7456</v>
      </c>
      <c r="Z83" s="80" t="s">
        <v>10063</v>
      </c>
      <c r="AA83" s="296"/>
      <c r="AB83" s="265" t="str">
        <f>IF('認証製品一覧（検索用）'!$E$7=認証製品一覧!I83,"●","")</f>
        <v/>
      </c>
      <c r="AC83" s="265" t="str">
        <f>IF(AB83="","",COUNTIF($B$5:AB83,"●"))</f>
        <v/>
      </c>
    </row>
    <row r="84" spans="1:29" ht="78">
      <c r="A84" s="347"/>
      <c r="B84" s="292" t="s">
        <v>7202</v>
      </c>
      <c r="C84" s="293" t="s">
        <v>7203</v>
      </c>
      <c r="D84" s="294" t="s">
        <v>2823</v>
      </c>
      <c r="E84" s="293" t="s">
        <v>2824</v>
      </c>
      <c r="F84" s="330" t="s">
        <v>2862</v>
      </c>
      <c r="G84" s="330" t="s">
        <v>3343</v>
      </c>
      <c r="H84" s="294">
        <v>13</v>
      </c>
      <c r="I84" s="321" t="str">
        <f t="shared" si="3"/>
        <v>A-01-00110HP超16HP以下発電機付</v>
      </c>
      <c r="J84" s="294">
        <v>1.85</v>
      </c>
      <c r="K84" s="330" t="s">
        <v>7383</v>
      </c>
      <c r="L84" s="329" t="s">
        <v>13117</v>
      </c>
      <c r="M84" s="329" t="s">
        <v>10661</v>
      </c>
      <c r="N84" s="329" t="s">
        <v>11037</v>
      </c>
      <c r="O84" s="294" t="s">
        <v>2838</v>
      </c>
      <c r="P84" s="329" t="s">
        <v>10333</v>
      </c>
      <c r="Q84" s="330" t="s">
        <v>7384</v>
      </c>
      <c r="R84" s="293" t="s">
        <v>7385</v>
      </c>
      <c r="S84" s="294" t="s">
        <v>7386</v>
      </c>
      <c r="T84" s="292" t="s">
        <v>7387</v>
      </c>
      <c r="U84" s="295" t="str">
        <f t="shared" si="4"/>
        <v>shimoyama.tomohiro@jp.panasonic.com</v>
      </c>
      <c r="V84" s="292" t="s">
        <v>7388</v>
      </c>
      <c r="W84" s="295" t="str">
        <f t="shared" si="5"/>
        <v>http://panasonic.co.jp/ap/pces/company/office.html</v>
      </c>
      <c r="X84" s="292" t="s">
        <v>7389</v>
      </c>
      <c r="Y84" s="292" t="s">
        <v>7457</v>
      </c>
      <c r="Z84" s="80" t="s">
        <v>10063</v>
      </c>
      <c r="AA84" s="296"/>
      <c r="AB84" s="265" t="str">
        <f>IF('認証製品一覧（検索用）'!$E$7=認証製品一覧!I84,"●","")</f>
        <v/>
      </c>
      <c r="AC84" s="265" t="str">
        <f>IF(AB84="","",COUNTIF($B$5:AB84,"●"))</f>
        <v/>
      </c>
    </row>
    <row r="85" spans="1:29" ht="78">
      <c r="A85" s="347"/>
      <c r="B85" s="292" t="s">
        <v>7202</v>
      </c>
      <c r="C85" s="293" t="s">
        <v>7203</v>
      </c>
      <c r="D85" s="294" t="s">
        <v>2823</v>
      </c>
      <c r="E85" s="293" t="s">
        <v>2824</v>
      </c>
      <c r="F85" s="330" t="s">
        <v>2862</v>
      </c>
      <c r="G85" s="330" t="s">
        <v>3343</v>
      </c>
      <c r="H85" s="294">
        <v>13</v>
      </c>
      <c r="I85" s="321" t="str">
        <f t="shared" si="3"/>
        <v>A-01-00110HP超16HP以下発電機付</v>
      </c>
      <c r="J85" s="294">
        <v>1.85</v>
      </c>
      <c r="K85" s="330" t="s">
        <v>7383</v>
      </c>
      <c r="L85" s="329" t="s">
        <v>13117</v>
      </c>
      <c r="M85" s="329" t="s">
        <v>10661</v>
      </c>
      <c r="N85" s="329" t="s">
        <v>11038</v>
      </c>
      <c r="O85" s="294" t="s">
        <v>2838</v>
      </c>
      <c r="P85" s="329" t="s">
        <v>10333</v>
      </c>
      <c r="Q85" s="330" t="s">
        <v>7384</v>
      </c>
      <c r="R85" s="293" t="s">
        <v>7385</v>
      </c>
      <c r="S85" s="294" t="s">
        <v>7386</v>
      </c>
      <c r="T85" s="292" t="s">
        <v>7387</v>
      </c>
      <c r="U85" s="295" t="str">
        <f t="shared" si="4"/>
        <v>shimoyama.tomohiro@jp.panasonic.com</v>
      </c>
      <c r="V85" s="292" t="s">
        <v>7388</v>
      </c>
      <c r="W85" s="295" t="str">
        <f t="shared" si="5"/>
        <v>http://panasonic.co.jp/ap/pces/company/office.html</v>
      </c>
      <c r="X85" s="292" t="s">
        <v>7389</v>
      </c>
      <c r="Y85" s="292" t="s">
        <v>7458</v>
      </c>
      <c r="Z85" s="80" t="s">
        <v>10063</v>
      </c>
      <c r="AA85" s="296"/>
      <c r="AB85" s="265" t="str">
        <f>IF('認証製品一覧（検索用）'!$E$7=認証製品一覧!I85,"●","")</f>
        <v/>
      </c>
      <c r="AC85" s="265" t="str">
        <f>IF(AB85="","",COUNTIF($B$5:AB85,"●"))</f>
        <v/>
      </c>
    </row>
    <row r="86" spans="1:29" ht="78">
      <c r="A86" s="347"/>
      <c r="B86" s="292" t="s">
        <v>7202</v>
      </c>
      <c r="C86" s="293" t="s">
        <v>7203</v>
      </c>
      <c r="D86" s="294" t="s">
        <v>2823</v>
      </c>
      <c r="E86" s="293" t="s">
        <v>2824</v>
      </c>
      <c r="F86" s="330" t="s">
        <v>2862</v>
      </c>
      <c r="G86" s="330" t="s">
        <v>2825</v>
      </c>
      <c r="H86" s="294">
        <v>14</v>
      </c>
      <c r="I86" s="321" t="str">
        <f t="shared" si="3"/>
        <v>A-01-00116HP超25HP以下発電機付</v>
      </c>
      <c r="J86" s="294">
        <v>1.97</v>
      </c>
      <c r="K86" s="330" t="s">
        <v>7383</v>
      </c>
      <c r="L86" s="329" t="s">
        <v>13117</v>
      </c>
      <c r="M86" s="329" t="s">
        <v>10661</v>
      </c>
      <c r="N86" s="329" t="s">
        <v>11039</v>
      </c>
      <c r="O86" s="294" t="s">
        <v>6897</v>
      </c>
      <c r="P86" s="329" t="s">
        <v>10333</v>
      </c>
      <c r="Q86" s="330" t="s">
        <v>7384</v>
      </c>
      <c r="R86" s="293" t="s">
        <v>7385</v>
      </c>
      <c r="S86" s="294" t="s">
        <v>7386</v>
      </c>
      <c r="T86" s="292" t="s">
        <v>7387</v>
      </c>
      <c r="U86" s="295" t="str">
        <f t="shared" si="4"/>
        <v>shimoyama.tomohiro@jp.panasonic.com</v>
      </c>
      <c r="V86" s="292" t="s">
        <v>7388</v>
      </c>
      <c r="W86" s="295" t="str">
        <f t="shared" si="5"/>
        <v>http://panasonic.co.jp/ap/pces/company/office.html</v>
      </c>
      <c r="X86" s="292" t="s">
        <v>7389</v>
      </c>
      <c r="Y86" s="292" t="s">
        <v>7459</v>
      </c>
      <c r="Z86" s="80" t="s">
        <v>10063</v>
      </c>
      <c r="AA86" s="296"/>
      <c r="AB86" s="265" t="str">
        <f>IF('認証製品一覧（検索用）'!$E$7=認証製品一覧!I86,"●","")</f>
        <v/>
      </c>
      <c r="AC86" s="265" t="str">
        <f>IF(AB86="","",COUNTIF($B$5:AB86,"●"))</f>
        <v/>
      </c>
    </row>
    <row r="87" spans="1:29" ht="78">
      <c r="A87" s="347"/>
      <c r="B87" s="292" t="s">
        <v>7202</v>
      </c>
      <c r="C87" s="293" t="s">
        <v>7203</v>
      </c>
      <c r="D87" s="294" t="s">
        <v>2823</v>
      </c>
      <c r="E87" s="293" t="s">
        <v>2824</v>
      </c>
      <c r="F87" s="330" t="s">
        <v>2862</v>
      </c>
      <c r="G87" s="330" t="s">
        <v>2825</v>
      </c>
      <c r="H87" s="294">
        <v>14</v>
      </c>
      <c r="I87" s="321" t="str">
        <f t="shared" si="3"/>
        <v>A-01-00116HP超25HP以下発電機付</v>
      </c>
      <c r="J87" s="294">
        <v>1.97</v>
      </c>
      <c r="K87" s="330" t="s">
        <v>7383</v>
      </c>
      <c r="L87" s="329" t="s">
        <v>13117</v>
      </c>
      <c r="M87" s="329" t="s">
        <v>10661</v>
      </c>
      <c r="N87" s="329" t="s">
        <v>11040</v>
      </c>
      <c r="O87" s="294" t="s">
        <v>2838</v>
      </c>
      <c r="P87" s="329" t="s">
        <v>10333</v>
      </c>
      <c r="Q87" s="330" t="s">
        <v>7384</v>
      </c>
      <c r="R87" s="293" t="s">
        <v>7385</v>
      </c>
      <c r="S87" s="294" t="s">
        <v>7386</v>
      </c>
      <c r="T87" s="292" t="s">
        <v>7387</v>
      </c>
      <c r="U87" s="295" t="str">
        <f t="shared" si="4"/>
        <v>shimoyama.tomohiro@jp.panasonic.com</v>
      </c>
      <c r="V87" s="292" t="s">
        <v>7388</v>
      </c>
      <c r="W87" s="295" t="str">
        <f t="shared" si="5"/>
        <v>http://panasonic.co.jp/ap/pces/company/office.html</v>
      </c>
      <c r="X87" s="292" t="s">
        <v>7389</v>
      </c>
      <c r="Y87" s="292" t="s">
        <v>7460</v>
      </c>
      <c r="Z87" s="80" t="s">
        <v>10063</v>
      </c>
      <c r="AA87" s="296"/>
      <c r="AB87" s="265" t="str">
        <f>IF('認証製品一覧（検索用）'!$E$7=認証製品一覧!I87,"●","")</f>
        <v/>
      </c>
      <c r="AC87" s="265" t="str">
        <f>IF(AB87="","",COUNTIF($B$5:AB87,"●"))</f>
        <v/>
      </c>
    </row>
    <row r="88" spans="1:29" ht="78">
      <c r="A88" s="347"/>
      <c r="B88" s="292" t="s">
        <v>7202</v>
      </c>
      <c r="C88" s="293" t="s">
        <v>7203</v>
      </c>
      <c r="D88" s="294" t="s">
        <v>2823</v>
      </c>
      <c r="E88" s="293" t="s">
        <v>2824</v>
      </c>
      <c r="F88" s="330" t="s">
        <v>2862</v>
      </c>
      <c r="G88" s="330" t="s">
        <v>2825</v>
      </c>
      <c r="H88" s="294">
        <v>14</v>
      </c>
      <c r="I88" s="321" t="str">
        <f t="shared" si="3"/>
        <v>A-01-00116HP超25HP以下発電機付</v>
      </c>
      <c r="J88" s="294">
        <v>1.97</v>
      </c>
      <c r="K88" s="330" t="s">
        <v>7383</v>
      </c>
      <c r="L88" s="329" t="s">
        <v>13117</v>
      </c>
      <c r="M88" s="329" t="s">
        <v>10661</v>
      </c>
      <c r="N88" s="329" t="s">
        <v>11041</v>
      </c>
      <c r="O88" s="294" t="s">
        <v>2838</v>
      </c>
      <c r="P88" s="329" t="s">
        <v>10333</v>
      </c>
      <c r="Q88" s="330" t="s">
        <v>7384</v>
      </c>
      <c r="R88" s="293" t="s">
        <v>7385</v>
      </c>
      <c r="S88" s="294" t="s">
        <v>7386</v>
      </c>
      <c r="T88" s="292" t="s">
        <v>7387</v>
      </c>
      <c r="U88" s="295" t="str">
        <f t="shared" si="4"/>
        <v>shimoyama.tomohiro@jp.panasonic.com</v>
      </c>
      <c r="V88" s="292" t="s">
        <v>7388</v>
      </c>
      <c r="W88" s="295" t="str">
        <f t="shared" si="5"/>
        <v>http://panasonic.co.jp/ap/pces/company/office.html</v>
      </c>
      <c r="X88" s="292" t="s">
        <v>7389</v>
      </c>
      <c r="Y88" s="292" t="s">
        <v>7461</v>
      </c>
      <c r="Z88" s="80" t="s">
        <v>10063</v>
      </c>
      <c r="AA88" s="296"/>
      <c r="AB88" s="265" t="str">
        <f>IF('認証製品一覧（検索用）'!$E$7=認証製品一覧!I88,"●","")</f>
        <v/>
      </c>
      <c r="AC88" s="265" t="str">
        <f>IF(AB88="","",COUNTIF($B$5:AB88,"●"))</f>
        <v/>
      </c>
    </row>
    <row r="89" spans="1:29" ht="78">
      <c r="A89" s="347"/>
      <c r="B89" s="292" t="s">
        <v>7202</v>
      </c>
      <c r="C89" s="293" t="s">
        <v>7203</v>
      </c>
      <c r="D89" s="294" t="s">
        <v>2823</v>
      </c>
      <c r="E89" s="293" t="s">
        <v>2824</v>
      </c>
      <c r="F89" s="330" t="s">
        <v>2862</v>
      </c>
      <c r="G89" s="330" t="s">
        <v>2825</v>
      </c>
      <c r="H89" s="294">
        <v>14</v>
      </c>
      <c r="I89" s="321" t="str">
        <f t="shared" si="3"/>
        <v>A-01-00116HP超25HP以下発電機付</v>
      </c>
      <c r="J89" s="294">
        <v>1.97</v>
      </c>
      <c r="K89" s="330" t="s">
        <v>7383</v>
      </c>
      <c r="L89" s="329" t="s">
        <v>13117</v>
      </c>
      <c r="M89" s="329" t="s">
        <v>10661</v>
      </c>
      <c r="N89" s="329" t="s">
        <v>11042</v>
      </c>
      <c r="O89" s="294" t="s">
        <v>6897</v>
      </c>
      <c r="P89" s="329" t="s">
        <v>10333</v>
      </c>
      <c r="Q89" s="330" t="s">
        <v>7384</v>
      </c>
      <c r="R89" s="293" t="s">
        <v>7385</v>
      </c>
      <c r="S89" s="294" t="s">
        <v>7386</v>
      </c>
      <c r="T89" s="292" t="s">
        <v>7387</v>
      </c>
      <c r="U89" s="295" t="str">
        <f t="shared" si="4"/>
        <v>shimoyama.tomohiro@jp.panasonic.com</v>
      </c>
      <c r="V89" s="292" t="s">
        <v>7388</v>
      </c>
      <c r="W89" s="295" t="str">
        <f t="shared" si="5"/>
        <v>http://panasonic.co.jp/ap/pces/company/office.html</v>
      </c>
      <c r="X89" s="292" t="s">
        <v>7389</v>
      </c>
      <c r="Y89" s="292" t="s">
        <v>7462</v>
      </c>
      <c r="Z89" s="80" t="s">
        <v>10063</v>
      </c>
      <c r="AA89" s="296"/>
      <c r="AB89" s="265" t="str">
        <f>IF('認証製品一覧（検索用）'!$E$7=認証製品一覧!I89,"●","")</f>
        <v/>
      </c>
      <c r="AC89" s="265" t="str">
        <f>IF(AB89="","",COUNTIF($B$5:AB89,"●"))</f>
        <v/>
      </c>
    </row>
    <row r="90" spans="1:29" ht="78">
      <c r="A90" s="347"/>
      <c r="B90" s="292" t="s">
        <v>7202</v>
      </c>
      <c r="C90" s="293" t="s">
        <v>7203</v>
      </c>
      <c r="D90" s="294" t="s">
        <v>2823</v>
      </c>
      <c r="E90" s="293" t="s">
        <v>2824</v>
      </c>
      <c r="F90" s="330" t="s">
        <v>2862</v>
      </c>
      <c r="G90" s="330" t="s">
        <v>2825</v>
      </c>
      <c r="H90" s="294">
        <v>14</v>
      </c>
      <c r="I90" s="321" t="str">
        <f t="shared" si="3"/>
        <v>A-01-00116HP超25HP以下発電機付</v>
      </c>
      <c r="J90" s="294">
        <v>1.97</v>
      </c>
      <c r="K90" s="330" t="s">
        <v>7383</v>
      </c>
      <c r="L90" s="329" t="s">
        <v>13117</v>
      </c>
      <c r="M90" s="329" t="s">
        <v>10661</v>
      </c>
      <c r="N90" s="329" t="s">
        <v>11043</v>
      </c>
      <c r="O90" s="294" t="s">
        <v>2838</v>
      </c>
      <c r="P90" s="329" t="s">
        <v>10333</v>
      </c>
      <c r="Q90" s="330" t="s">
        <v>7384</v>
      </c>
      <c r="R90" s="293" t="s">
        <v>7385</v>
      </c>
      <c r="S90" s="294" t="s">
        <v>7386</v>
      </c>
      <c r="T90" s="292" t="s">
        <v>7387</v>
      </c>
      <c r="U90" s="295" t="str">
        <f t="shared" si="4"/>
        <v>shimoyama.tomohiro@jp.panasonic.com</v>
      </c>
      <c r="V90" s="292" t="s">
        <v>7388</v>
      </c>
      <c r="W90" s="295" t="str">
        <f t="shared" si="5"/>
        <v>http://panasonic.co.jp/ap/pces/company/office.html</v>
      </c>
      <c r="X90" s="292" t="s">
        <v>7389</v>
      </c>
      <c r="Y90" s="292" t="s">
        <v>7463</v>
      </c>
      <c r="Z90" s="80" t="s">
        <v>10063</v>
      </c>
      <c r="AA90" s="296"/>
      <c r="AB90" s="265" t="str">
        <f>IF('認証製品一覧（検索用）'!$E$7=認証製品一覧!I90,"●","")</f>
        <v/>
      </c>
      <c r="AC90" s="265" t="str">
        <f>IF(AB90="","",COUNTIF($B$5:AB90,"●"))</f>
        <v/>
      </c>
    </row>
    <row r="91" spans="1:29" ht="78">
      <c r="A91" s="347"/>
      <c r="B91" s="292" t="s">
        <v>7202</v>
      </c>
      <c r="C91" s="293" t="s">
        <v>7203</v>
      </c>
      <c r="D91" s="294" t="s">
        <v>2823</v>
      </c>
      <c r="E91" s="293" t="s">
        <v>2824</v>
      </c>
      <c r="F91" s="330" t="s">
        <v>2862</v>
      </c>
      <c r="G91" s="330" t="s">
        <v>2825</v>
      </c>
      <c r="H91" s="294">
        <v>14</v>
      </c>
      <c r="I91" s="321" t="str">
        <f t="shared" si="3"/>
        <v>A-01-00116HP超25HP以下発電機付</v>
      </c>
      <c r="J91" s="294">
        <v>1.97</v>
      </c>
      <c r="K91" s="330" t="s">
        <v>7383</v>
      </c>
      <c r="L91" s="329" t="s">
        <v>13117</v>
      </c>
      <c r="M91" s="329" t="s">
        <v>10661</v>
      </c>
      <c r="N91" s="329" t="s">
        <v>11044</v>
      </c>
      <c r="O91" s="294" t="s">
        <v>2838</v>
      </c>
      <c r="P91" s="329" t="s">
        <v>10333</v>
      </c>
      <c r="Q91" s="330" t="s">
        <v>7384</v>
      </c>
      <c r="R91" s="293" t="s">
        <v>7385</v>
      </c>
      <c r="S91" s="294" t="s">
        <v>7386</v>
      </c>
      <c r="T91" s="292" t="s">
        <v>7387</v>
      </c>
      <c r="U91" s="295" t="str">
        <f t="shared" si="4"/>
        <v>shimoyama.tomohiro@jp.panasonic.com</v>
      </c>
      <c r="V91" s="292" t="s">
        <v>7388</v>
      </c>
      <c r="W91" s="295" t="str">
        <f t="shared" si="5"/>
        <v>http://panasonic.co.jp/ap/pces/company/office.html</v>
      </c>
      <c r="X91" s="292" t="s">
        <v>7389</v>
      </c>
      <c r="Y91" s="292" t="s">
        <v>7464</v>
      </c>
      <c r="Z91" s="80" t="s">
        <v>10063</v>
      </c>
      <c r="AA91" s="296"/>
      <c r="AB91" s="265" t="str">
        <f>IF('認証製品一覧（検索用）'!$E$7=認証製品一覧!I91,"●","")</f>
        <v/>
      </c>
      <c r="AC91" s="265" t="str">
        <f>IF(AB91="","",COUNTIF($B$5:AB91,"●"))</f>
        <v/>
      </c>
    </row>
    <row r="92" spans="1:29" ht="78">
      <c r="A92" s="347"/>
      <c r="B92" s="292" t="s">
        <v>7202</v>
      </c>
      <c r="C92" s="293" t="s">
        <v>7203</v>
      </c>
      <c r="D92" s="294" t="s">
        <v>2823</v>
      </c>
      <c r="E92" s="293" t="s">
        <v>2824</v>
      </c>
      <c r="F92" s="330" t="s">
        <v>2862</v>
      </c>
      <c r="G92" s="330" t="s">
        <v>2825</v>
      </c>
      <c r="H92" s="294">
        <v>14</v>
      </c>
      <c r="I92" s="321" t="str">
        <f t="shared" si="3"/>
        <v>A-01-00116HP超25HP以下発電機付</v>
      </c>
      <c r="J92" s="294">
        <v>1.97</v>
      </c>
      <c r="K92" s="330" t="s">
        <v>7383</v>
      </c>
      <c r="L92" s="329" t="s">
        <v>13117</v>
      </c>
      <c r="M92" s="329" t="s">
        <v>10661</v>
      </c>
      <c r="N92" s="329" t="s">
        <v>11045</v>
      </c>
      <c r="O92" s="294" t="s">
        <v>6897</v>
      </c>
      <c r="P92" s="329" t="s">
        <v>10333</v>
      </c>
      <c r="Q92" s="330" t="s">
        <v>7384</v>
      </c>
      <c r="R92" s="293" t="s">
        <v>7385</v>
      </c>
      <c r="S92" s="294" t="s">
        <v>7386</v>
      </c>
      <c r="T92" s="292" t="s">
        <v>7387</v>
      </c>
      <c r="U92" s="295" t="str">
        <f t="shared" si="4"/>
        <v>shimoyama.tomohiro@jp.panasonic.com</v>
      </c>
      <c r="V92" s="292" t="s">
        <v>7388</v>
      </c>
      <c r="W92" s="295" t="str">
        <f t="shared" si="5"/>
        <v>http://panasonic.co.jp/ap/pces/company/office.html</v>
      </c>
      <c r="X92" s="292" t="s">
        <v>7389</v>
      </c>
      <c r="Y92" s="292" t="s">
        <v>7465</v>
      </c>
      <c r="Z92" s="80" t="s">
        <v>10063</v>
      </c>
      <c r="AA92" s="296"/>
      <c r="AB92" s="265" t="str">
        <f>IF('認証製品一覧（検索用）'!$E$7=認証製品一覧!I92,"●","")</f>
        <v/>
      </c>
      <c r="AC92" s="265" t="str">
        <f>IF(AB92="","",COUNTIF($B$5:AB92,"●"))</f>
        <v/>
      </c>
    </row>
    <row r="93" spans="1:29" ht="78">
      <c r="A93" s="347"/>
      <c r="B93" s="292" t="s">
        <v>7202</v>
      </c>
      <c r="C93" s="293" t="s">
        <v>7203</v>
      </c>
      <c r="D93" s="294" t="s">
        <v>2823</v>
      </c>
      <c r="E93" s="293" t="s">
        <v>2824</v>
      </c>
      <c r="F93" s="330" t="s">
        <v>2862</v>
      </c>
      <c r="G93" s="330" t="s">
        <v>2825</v>
      </c>
      <c r="H93" s="294">
        <v>14</v>
      </c>
      <c r="I93" s="321" t="str">
        <f t="shared" si="3"/>
        <v>A-01-00116HP超25HP以下発電機付</v>
      </c>
      <c r="J93" s="294">
        <v>1.97</v>
      </c>
      <c r="K93" s="330" t="s">
        <v>7383</v>
      </c>
      <c r="L93" s="329" t="s">
        <v>13117</v>
      </c>
      <c r="M93" s="329" t="s">
        <v>10661</v>
      </c>
      <c r="N93" s="329" t="s">
        <v>11046</v>
      </c>
      <c r="O93" s="294" t="s">
        <v>2838</v>
      </c>
      <c r="P93" s="329" t="s">
        <v>10333</v>
      </c>
      <c r="Q93" s="330" t="s">
        <v>7384</v>
      </c>
      <c r="R93" s="293" t="s">
        <v>7385</v>
      </c>
      <c r="S93" s="294" t="s">
        <v>7386</v>
      </c>
      <c r="T93" s="292" t="s">
        <v>7387</v>
      </c>
      <c r="U93" s="295" t="str">
        <f t="shared" si="4"/>
        <v>shimoyama.tomohiro@jp.panasonic.com</v>
      </c>
      <c r="V93" s="292" t="s">
        <v>7388</v>
      </c>
      <c r="W93" s="295" t="str">
        <f t="shared" si="5"/>
        <v>http://panasonic.co.jp/ap/pces/company/office.html</v>
      </c>
      <c r="X93" s="292" t="s">
        <v>7389</v>
      </c>
      <c r="Y93" s="292" t="s">
        <v>7466</v>
      </c>
      <c r="Z93" s="80" t="s">
        <v>10063</v>
      </c>
      <c r="AA93" s="296"/>
      <c r="AB93" s="265" t="str">
        <f>IF('認証製品一覧（検索用）'!$E$7=認証製品一覧!I93,"●","")</f>
        <v/>
      </c>
      <c r="AC93" s="265" t="str">
        <f>IF(AB93="","",COUNTIF($B$5:AB93,"●"))</f>
        <v/>
      </c>
    </row>
    <row r="94" spans="1:29" ht="78">
      <c r="A94" s="347"/>
      <c r="B94" s="292" t="s">
        <v>7202</v>
      </c>
      <c r="C94" s="293" t="s">
        <v>7203</v>
      </c>
      <c r="D94" s="294" t="s">
        <v>2823</v>
      </c>
      <c r="E94" s="293" t="s">
        <v>2824</v>
      </c>
      <c r="F94" s="330" t="s">
        <v>2862</v>
      </c>
      <c r="G94" s="330" t="s">
        <v>2825</v>
      </c>
      <c r="H94" s="294">
        <v>14</v>
      </c>
      <c r="I94" s="321" t="str">
        <f t="shared" si="3"/>
        <v>A-01-00116HP超25HP以下発電機付</v>
      </c>
      <c r="J94" s="294">
        <v>1.97</v>
      </c>
      <c r="K94" s="330" t="s">
        <v>7383</v>
      </c>
      <c r="L94" s="329" t="s">
        <v>13117</v>
      </c>
      <c r="M94" s="329" t="s">
        <v>10661</v>
      </c>
      <c r="N94" s="329" t="s">
        <v>11047</v>
      </c>
      <c r="O94" s="294" t="s">
        <v>2838</v>
      </c>
      <c r="P94" s="329" t="s">
        <v>10333</v>
      </c>
      <c r="Q94" s="330" t="s">
        <v>7384</v>
      </c>
      <c r="R94" s="293" t="s">
        <v>7385</v>
      </c>
      <c r="S94" s="294" t="s">
        <v>7386</v>
      </c>
      <c r="T94" s="292" t="s">
        <v>7387</v>
      </c>
      <c r="U94" s="295" t="str">
        <f t="shared" si="4"/>
        <v>shimoyama.tomohiro@jp.panasonic.com</v>
      </c>
      <c r="V94" s="292" t="s">
        <v>7388</v>
      </c>
      <c r="W94" s="295" t="str">
        <f t="shared" si="5"/>
        <v>http://panasonic.co.jp/ap/pces/company/office.html</v>
      </c>
      <c r="X94" s="292" t="s">
        <v>7389</v>
      </c>
      <c r="Y94" s="292" t="s">
        <v>7467</v>
      </c>
      <c r="Z94" s="80" t="s">
        <v>10063</v>
      </c>
      <c r="AA94" s="296"/>
      <c r="AB94" s="265" t="str">
        <f>IF('認証製品一覧（検索用）'!$E$7=認証製品一覧!I94,"●","")</f>
        <v/>
      </c>
      <c r="AC94" s="265" t="str">
        <f>IF(AB94="","",COUNTIF($B$5:AB94,"●"))</f>
        <v/>
      </c>
    </row>
    <row r="95" spans="1:29" ht="78">
      <c r="A95" s="347"/>
      <c r="B95" s="292" t="s">
        <v>7202</v>
      </c>
      <c r="C95" s="293" t="s">
        <v>7203</v>
      </c>
      <c r="D95" s="294" t="s">
        <v>2823</v>
      </c>
      <c r="E95" s="293" t="s">
        <v>2824</v>
      </c>
      <c r="F95" s="330" t="s">
        <v>2862</v>
      </c>
      <c r="G95" s="330" t="s">
        <v>2825</v>
      </c>
      <c r="H95" s="294">
        <v>14</v>
      </c>
      <c r="I95" s="321" t="str">
        <f t="shared" si="3"/>
        <v>A-01-00116HP超25HP以下発電機付</v>
      </c>
      <c r="J95" s="294">
        <v>1.97</v>
      </c>
      <c r="K95" s="330" t="s">
        <v>7383</v>
      </c>
      <c r="L95" s="329" t="s">
        <v>13117</v>
      </c>
      <c r="M95" s="329" t="s">
        <v>10661</v>
      </c>
      <c r="N95" s="329" t="s">
        <v>11048</v>
      </c>
      <c r="O95" s="294" t="s">
        <v>6897</v>
      </c>
      <c r="P95" s="329" t="s">
        <v>10333</v>
      </c>
      <c r="Q95" s="330" t="s">
        <v>7384</v>
      </c>
      <c r="R95" s="293" t="s">
        <v>7385</v>
      </c>
      <c r="S95" s="294" t="s">
        <v>7386</v>
      </c>
      <c r="T95" s="292" t="s">
        <v>7387</v>
      </c>
      <c r="U95" s="295" t="str">
        <f t="shared" si="4"/>
        <v>shimoyama.tomohiro@jp.panasonic.com</v>
      </c>
      <c r="V95" s="292" t="s">
        <v>7388</v>
      </c>
      <c r="W95" s="295" t="str">
        <f t="shared" si="5"/>
        <v>http://panasonic.co.jp/ap/pces/company/office.html</v>
      </c>
      <c r="X95" s="292" t="s">
        <v>7389</v>
      </c>
      <c r="Y95" s="292" t="s">
        <v>7468</v>
      </c>
      <c r="Z95" s="80" t="s">
        <v>10063</v>
      </c>
      <c r="AA95" s="296"/>
      <c r="AB95" s="265" t="str">
        <f>IF('認証製品一覧（検索用）'!$E$7=認証製品一覧!I95,"●","")</f>
        <v/>
      </c>
      <c r="AC95" s="265" t="str">
        <f>IF(AB95="","",COUNTIF($B$5:AB95,"●"))</f>
        <v/>
      </c>
    </row>
    <row r="96" spans="1:29" ht="78">
      <c r="A96" s="347"/>
      <c r="B96" s="292" t="s">
        <v>7202</v>
      </c>
      <c r="C96" s="293" t="s">
        <v>7203</v>
      </c>
      <c r="D96" s="294" t="s">
        <v>2823</v>
      </c>
      <c r="E96" s="293" t="s">
        <v>2824</v>
      </c>
      <c r="F96" s="330" t="s">
        <v>2862</v>
      </c>
      <c r="G96" s="330" t="s">
        <v>2825</v>
      </c>
      <c r="H96" s="294">
        <v>14</v>
      </c>
      <c r="I96" s="321" t="str">
        <f t="shared" si="3"/>
        <v>A-01-00116HP超25HP以下発電機付</v>
      </c>
      <c r="J96" s="294">
        <v>1.97</v>
      </c>
      <c r="K96" s="330" t="s">
        <v>7383</v>
      </c>
      <c r="L96" s="329" t="s">
        <v>13117</v>
      </c>
      <c r="M96" s="329" t="s">
        <v>10661</v>
      </c>
      <c r="N96" s="329" t="s">
        <v>11049</v>
      </c>
      <c r="O96" s="294" t="s">
        <v>2838</v>
      </c>
      <c r="P96" s="329" t="s">
        <v>10333</v>
      </c>
      <c r="Q96" s="330" t="s">
        <v>7384</v>
      </c>
      <c r="R96" s="293" t="s">
        <v>7385</v>
      </c>
      <c r="S96" s="294" t="s">
        <v>7386</v>
      </c>
      <c r="T96" s="292" t="s">
        <v>7387</v>
      </c>
      <c r="U96" s="295" t="str">
        <f t="shared" si="4"/>
        <v>shimoyama.tomohiro@jp.panasonic.com</v>
      </c>
      <c r="V96" s="292" t="s">
        <v>7388</v>
      </c>
      <c r="W96" s="295" t="str">
        <f t="shared" si="5"/>
        <v>http://panasonic.co.jp/ap/pces/company/office.html</v>
      </c>
      <c r="X96" s="292" t="s">
        <v>7389</v>
      </c>
      <c r="Y96" s="292" t="s">
        <v>7469</v>
      </c>
      <c r="Z96" s="80" t="s">
        <v>10063</v>
      </c>
      <c r="AA96" s="296"/>
      <c r="AB96" s="265" t="str">
        <f>IF('認証製品一覧（検索用）'!$E$7=認証製品一覧!I96,"●","")</f>
        <v/>
      </c>
      <c r="AC96" s="265" t="str">
        <f>IF(AB96="","",COUNTIF($B$5:AB96,"●"))</f>
        <v/>
      </c>
    </row>
    <row r="97" spans="1:29" ht="78">
      <c r="A97" s="347"/>
      <c r="B97" s="292" t="s">
        <v>7202</v>
      </c>
      <c r="C97" s="293" t="s">
        <v>7203</v>
      </c>
      <c r="D97" s="294" t="s">
        <v>2823</v>
      </c>
      <c r="E97" s="293" t="s">
        <v>2824</v>
      </c>
      <c r="F97" s="330" t="s">
        <v>2862</v>
      </c>
      <c r="G97" s="330" t="s">
        <v>2825</v>
      </c>
      <c r="H97" s="294">
        <v>14</v>
      </c>
      <c r="I97" s="321" t="str">
        <f t="shared" si="3"/>
        <v>A-01-00116HP超25HP以下発電機付</v>
      </c>
      <c r="J97" s="294">
        <v>1.97</v>
      </c>
      <c r="K97" s="330" t="s">
        <v>7383</v>
      </c>
      <c r="L97" s="329" t="s">
        <v>13117</v>
      </c>
      <c r="M97" s="329" t="s">
        <v>10661</v>
      </c>
      <c r="N97" s="329" t="s">
        <v>11050</v>
      </c>
      <c r="O97" s="294" t="s">
        <v>2838</v>
      </c>
      <c r="P97" s="329" t="s">
        <v>10333</v>
      </c>
      <c r="Q97" s="330" t="s">
        <v>7384</v>
      </c>
      <c r="R97" s="293" t="s">
        <v>7385</v>
      </c>
      <c r="S97" s="294" t="s">
        <v>7386</v>
      </c>
      <c r="T97" s="292" t="s">
        <v>7387</v>
      </c>
      <c r="U97" s="295" t="str">
        <f t="shared" si="4"/>
        <v>shimoyama.tomohiro@jp.panasonic.com</v>
      </c>
      <c r="V97" s="292" t="s">
        <v>7388</v>
      </c>
      <c r="W97" s="295" t="str">
        <f t="shared" si="5"/>
        <v>http://panasonic.co.jp/ap/pces/company/office.html</v>
      </c>
      <c r="X97" s="292" t="s">
        <v>7389</v>
      </c>
      <c r="Y97" s="292" t="s">
        <v>7470</v>
      </c>
      <c r="Z97" s="80" t="s">
        <v>10063</v>
      </c>
      <c r="AA97" s="296"/>
      <c r="AB97" s="265" t="str">
        <f>IF('認証製品一覧（検索用）'!$E$7=認証製品一覧!I97,"●","")</f>
        <v/>
      </c>
      <c r="AC97" s="265" t="str">
        <f>IF(AB97="","",COUNTIF($B$5:AB97,"●"))</f>
        <v/>
      </c>
    </row>
    <row r="98" spans="1:29" ht="78">
      <c r="A98" s="347"/>
      <c r="B98" s="292" t="s">
        <v>7202</v>
      </c>
      <c r="C98" s="293" t="s">
        <v>7203</v>
      </c>
      <c r="D98" s="294" t="s">
        <v>2823</v>
      </c>
      <c r="E98" s="293" t="s">
        <v>2824</v>
      </c>
      <c r="F98" s="330" t="s">
        <v>2862</v>
      </c>
      <c r="G98" s="330" t="s">
        <v>2825</v>
      </c>
      <c r="H98" s="294">
        <v>14</v>
      </c>
      <c r="I98" s="321" t="str">
        <f t="shared" si="3"/>
        <v>A-01-00116HP超25HP以下発電機付</v>
      </c>
      <c r="J98" s="294">
        <v>1.97</v>
      </c>
      <c r="K98" s="330" t="s">
        <v>7383</v>
      </c>
      <c r="L98" s="329" t="s">
        <v>13117</v>
      </c>
      <c r="M98" s="329" t="s">
        <v>10661</v>
      </c>
      <c r="N98" s="329" t="s">
        <v>11051</v>
      </c>
      <c r="O98" s="294" t="s">
        <v>6897</v>
      </c>
      <c r="P98" s="329" t="s">
        <v>10333</v>
      </c>
      <c r="Q98" s="330" t="s">
        <v>7384</v>
      </c>
      <c r="R98" s="293" t="s">
        <v>7385</v>
      </c>
      <c r="S98" s="294" t="s">
        <v>7386</v>
      </c>
      <c r="T98" s="292" t="s">
        <v>7387</v>
      </c>
      <c r="U98" s="295" t="str">
        <f t="shared" si="4"/>
        <v>shimoyama.tomohiro@jp.panasonic.com</v>
      </c>
      <c r="V98" s="292" t="s">
        <v>7388</v>
      </c>
      <c r="W98" s="295" t="str">
        <f t="shared" si="5"/>
        <v>http://panasonic.co.jp/ap/pces/company/office.html</v>
      </c>
      <c r="X98" s="292" t="s">
        <v>7389</v>
      </c>
      <c r="Y98" s="292" t="s">
        <v>7471</v>
      </c>
      <c r="Z98" s="80" t="s">
        <v>10063</v>
      </c>
      <c r="AA98" s="296"/>
      <c r="AB98" s="265" t="str">
        <f>IF('認証製品一覧（検索用）'!$E$7=認証製品一覧!I98,"●","")</f>
        <v/>
      </c>
      <c r="AC98" s="265" t="str">
        <f>IF(AB98="","",COUNTIF($B$5:AB98,"●"))</f>
        <v/>
      </c>
    </row>
    <row r="99" spans="1:29" ht="78">
      <c r="A99" s="347"/>
      <c r="B99" s="292" t="s">
        <v>7202</v>
      </c>
      <c r="C99" s="293" t="s">
        <v>7203</v>
      </c>
      <c r="D99" s="294" t="s">
        <v>2823</v>
      </c>
      <c r="E99" s="293" t="s">
        <v>2824</v>
      </c>
      <c r="F99" s="330" t="s">
        <v>2862</v>
      </c>
      <c r="G99" s="330" t="s">
        <v>2825</v>
      </c>
      <c r="H99" s="294">
        <v>14</v>
      </c>
      <c r="I99" s="321" t="str">
        <f t="shared" si="3"/>
        <v>A-01-00116HP超25HP以下発電機付</v>
      </c>
      <c r="J99" s="294">
        <v>1.97</v>
      </c>
      <c r="K99" s="330" t="s">
        <v>7383</v>
      </c>
      <c r="L99" s="329" t="s">
        <v>13117</v>
      </c>
      <c r="M99" s="329" t="s">
        <v>10661</v>
      </c>
      <c r="N99" s="329" t="s">
        <v>11052</v>
      </c>
      <c r="O99" s="294" t="s">
        <v>2838</v>
      </c>
      <c r="P99" s="329" t="s">
        <v>10333</v>
      </c>
      <c r="Q99" s="330" t="s">
        <v>7384</v>
      </c>
      <c r="R99" s="293" t="s">
        <v>7385</v>
      </c>
      <c r="S99" s="294" t="s">
        <v>7386</v>
      </c>
      <c r="T99" s="292" t="s">
        <v>7387</v>
      </c>
      <c r="U99" s="295" t="str">
        <f t="shared" si="4"/>
        <v>shimoyama.tomohiro@jp.panasonic.com</v>
      </c>
      <c r="V99" s="292" t="s">
        <v>7388</v>
      </c>
      <c r="W99" s="295" t="str">
        <f t="shared" si="5"/>
        <v>http://panasonic.co.jp/ap/pces/company/office.html</v>
      </c>
      <c r="X99" s="292" t="s">
        <v>7389</v>
      </c>
      <c r="Y99" s="292" t="s">
        <v>7472</v>
      </c>
      <c r="Z99" s="80" t="s">
        <v>10063</v>
      </c>
      <c r="AA99" s="296"/>
      <c r="AB99" s="265" t="str">
        <f>IF('認証製品一覧（検索用）'!$E$7=認証製品一覧!I99,"●","")</f>
        <v/>
      </c>
      <c r="AC99" s="265" t="str">
        <f>IF(AB99="","",COUNTIF($B$5:AB99,"●"))</f>
        <v/>
      </c>
    </row>
    <row r="100" spans="1:29" ht="78">
      <c r="A100" s="347"/>
      <c r="B100" s="292" t="s">
        <v>7202</v>
      </c>
      <c r="C100" s="293" t="s">
        <v>7203</v>
      </c>
      <c r="D100" s="294" t="s">
        <v>2823</v>
      </c>
      <c r="E100" s="293" t="s">
        <v>2824</v>
      </c>
      <c r="F100" s="330" t="s">
        <v>2862</v>
      </c>
      <c r="G100" s="330" t="s">
        <v>2825</v>
      </c>
      <c r="H100" s="294">
        <v>14</v>
      </c>
      <c r="I100" s="321" t="str">
        <f t="shared" si="3"/>
        <v>A-01-00116HP超25HP以下発電機付</v>
      </c>
      <c r="J100" s="294">
        <v>1.97</v>
      </c>
      <c r="K100" s="330" t="s">
        <v>7383</v>
      </c>
      <c r="L100" s="329" t="s">
        <v>13117</v>
      </c>
      <c r="M100" s="329" t="s">
        <v>10661</v>
      </c>
      <c r="N100" s="329" t="s">
        <v>11053</v>
      </c>
      <c r="O100" s="294" t="s">
        <v>2838</v>
      </c>
      <c r="P100" s="329" t="s">
        <v>10333</v>
      </c>
      <c r="Q100" s="330" t="s">
        <v>7384</v>
      </c>
      <c r="R100" s="293" t="s">
        <v>7385</v>
      </c>
      <c r="S100" s="294" t="s">
        <v>7386</v>
      </c>
      <c r="T100" s="292" t="s">
        <v>7387</v>
      </c>
      <c r="U100" s="295" t="str">
        <f t="shared" si="4"/>
        <v>shimoyama.tomohiro@jp.panasonic.com</v>
      </c>
      <c r="V100" s="292" t="s">
        <v>7388</v>
      </c>
      <c r="W100" s="295" t="str">
        <f t="shared" si="5"/>
        <v>http://panasonic.co.jp/ap/pces/company/office.html</v>
      </c>
      <c r="X100" s="292" t="s">
        <v>7389</v>
      </c>
      <c r="Y100" s="292" t="s">
        <v>7473</v>
      </c>
      <c r="Z100" s="80" t="s">
        <v>10063</v>
      </c>
      <c r="AA100" s="296"/>
      <c r="AB100" s="265" t="str">
        <f>IF('認証製品一覧（検索用）'!$E$7=認証製品一覧!I100,"●","")</f>
        <v/>
      </c>
      <c r="AC100" s="265" t="str">
        <f>IF(AB100="","",COUNTIF($B$5:AB100,"●"))</f>
        <v/>
      </c>
    </row>
    <row r="101" spans="1:29" ht="78">
      <c r="A101" s="347"/>
      <c r="B101" s="292" t="s">
        <v>7202</v>
      </c>
      <c r="C101" s="293" t="s">
        <v>7203</v>
      </c>
      <c r="D101" s="294" t="s">
        <v>2823</v>
      </c>
      <c r="E101" s="293" t="s">
        <v>2824</v>
      </c>
      <c r="F101" s="330" t="s">
        <v>2862</v>
      </c>
      <c r="G101" s="330" t="s">
        <v>2825</v>
      </c>
      <c r="H101" s="294">
        <v>14</v>
      </c>
      <c r="I101" s="321" t="str">
        <f t="shared" si="3"/>
        <v>A-01-00116HP超25HP以下発電機付</v>
      </c>
      <c r="J101" s="294">
        <v>1.97</v>
      </c>
      <c r="K101" s="330" t="s">
        <v>7383</v>
      </c>
      <c r="L101" s="329" t="s">
        <v>13117</v>
      </c>
      <c r="M101" s="329" t="s">
        <v>10661</v>
      </c>
      <c r="N101" s="329" t="s">
        <v>11054</v>
      </c>
      <c r="O101" s="294" t="s">
        <v>6897</v>
      </c>
      <c r="P101" s="329" t="s">
        <v>10333</v>
      </c>
      <c r="Q101" s="330" t="s">
        <v>7384</v>
      </c>
      <c r="R101" s="293" t="s">
        <v>7385</v>
      </c>
      <c r="S101" s="294" t="s">
        <v>7386</v>
      </c>
      <c r="T101" s="292" t="s">
        <v>7387</v>
      </c>
      <c r="U101" s="295" t="str">
        <f t="shared" si="4"/>
        <v>shimoyama.tomohiro@jp.panasonic.com</v>
      </c>
      <c r="V101" s="292" t="s">
        <v>7388</v>
      </c>
      <c r="W101" s="295" t="str">
        <f t="shared" si="5"/>
        <v>http://panasonic.co.jp/ap/pces/company/office.html</v>
      </c>
      <c r="X101" s="292" t="s">
        <v>7389</v>
      </c>
      <c r="Y101" s="292" t="s">
        <v>7474</v>
      </c>
      <c r="Z101" s="80" t="s">
        <v>10063</v>
      </c>
      <c r="AA101" s="296"/>
      <c r="AB101" s="265" t="str">
        <f>IF('認証製品一覧（検索用）'!$E$7=認証製品一覧!I101,"●","")</f>
        <v/>
      </c>
      <c r="AC101" s="265" t="str">
        <f>IF(AB101="","",COUNTIF($B$5:AB101,"●"))</f>
        <v/>
      </c>
    </row>
    <row r="102" spans="1:29" ht="78">
      <c r="A102" s="347"/>
      <c r="B102" s="292" t="s">
        <v>7202</v>
      </c>
      <c r="C102" s="293" t="s">
        <v>7203</v>
      </c>
      <c r="D102" s="294" t="s">
        <v>2823</v>
      </c>
      <c r="E102" s="293" t="s">
        <v>2824</v>
      </c>
      <c r="F102" s="330" t="s">
        <v>2862</v>
      </c>
      <c r="G102" s="330" t="s">
        <v>2825</v>
      </c>
      <c r="H102" s="294">
        <v>14</v>
      </c>
      <c r="I102" s="321" t="str">
        <f t="shared" si="3"/>
        <v>A-01-00116HP超25HP以下発電機付</v>
      </c>
      <c r="J102" s="294">
        <v>1.97</v>
      </c>
      <c r="K102" s="330" t="s">
        <v>7383</v>
      </c>
      <c r="L102" s="329" t="s">
        <v>13117</v>
      </c>
      <c r="M102" s="329" t="s">
        <v>10661</v>
      </c>
      <c r="N102" s="329" t="s">
        <v>11055</v>
      </c>
      <c r="O102" s="294" t="s">
        <v>2838</v>
      </c>
      <c r="P102" s="329" t="s">
        <v>10333</v>
      </c>
      <c r="Q102" s="330" t="s">
        <v>7384</v>
      </c>
      <c r="R102" s="293" t="s">
        <v>7385</v>
      </c>
      <c r="S102" s="294" t="s">
        <v>7386</v>
      </c>
      <c r="T102" s="292" t="s">
        <v>7387</v>
      </c>
      <c r="U102" s="295" t="str">
        <f t="shared" si="4"/>
        <v>shimoyama.tomohiro@jp.panasonic.com</v>
      </c>
      <c r="V102" s="292" t="s">
        <v>7388</v>
      </c>
      <c r="W102" s="295" t="str">
        <f t="shared" si="5"/>
        <v>http://panasonic.co.jp/ap/pces/company/office.html</v>
      </c>
      <c r="X102" s="292" t="s">
        <v>7389</v>
      </c>
      <c r="Y102" s="292" t="s">
        <v>7475</v>
      </c>
      <c r="Z102" s="80" t="s">
        <v>10063</v>
      </c>
      <c r="AA102" s="296"/>
      <c r="AB102" s="265" t="str">
        <f>IF('認証製品一覧（検索用）'!$E$7=認証製品一覧!I102,"●","")</f>
        <v/>
      </c>
      <c r="AC102" s="265" t="str">
        <f>IF(AB102="","",COUNTIF($B$5:AB102,"●"))</f>
        <v/>
      </c>
    </row>
    <row r="103" spans="1:29" ht="78">
      <c r="A103" s="347"/>
      <c r="B103" s="292" t="s">
        <v>7202</v>
      </c>
      <c r="C103" s="293" t="s">
        <v>7203</v>
      </c>
      <c r="D103" s="294" t="s">
        <v>2823</v>
      </c>
      <c r="E103" s="293" t="s">
        <v>2824</v>
      </c>
      <c r="F103" s="330" t="s">
        <v>2862</v>
      </c>
      <c r="G103" s="330" t="s">
        <v>2825</v>
      </c>
      <c r="H103" s="294">
        <v>14</v>
      </c>
      <c r="I103" s="321" t="str">
        <f t="shared" si="3"/>
        <v>A-01-00116HP超25HP以下発電機付</v>
      </c>
      <c r="J103" s="294">
        <v>1.97</v>
      </c>
      <c r="K103" s="330" t="s">
        <v>7383</v>
      </c>
      <c r="L103" s="329" t="s">
        <v>13117</v>
      </c>
      <c r="M103" s="329" t="s">
        <v>10661</v>
      </c>
      <c r="N103" s="329" t="s">
        <v>11056</v>
      </c>
      <c r="O103" s="294" t="s">
        <v>2838</v>
      </c>
      <c r="P103" s="329" t="s">
        <v>10333</v>
      </c>
      <c r="Q103" s="330" t="s">
        <v>7384</v>
      </c>
      <c r="R103" s="293" t="s">
        <v>7385</v>
      </c>
      <c r="S103" s="294" t="s">
        <v>7386</v>
      </c>
      <c r="T103" s="292" t="s">
        <v>7387</v>
      </c>
      <c r="U103" s="295" t="str">
        <f t="shared" si="4"/>
        <v>shimoyama.tomohiro@jp.panasonic.com</v>
      </c>
      <c r="V103" s="292" t="s">
        <v>7388</v>
      </c>
      <c r="W103" s="295" t="str">
        <f t="shared" si="5"/>
        <v>http://panasonic.co.jp/ap/pces/company/office.html</v>
      </c>
      <c r="X103" s="292" t="s">
        <v>7389</v>
      </c>
      <c r="Y103" s="292" t="s">
        <v>7476</v>
      </c>
      <c r="Z103" s="80" t="s">
        <v>10063</v>
      </c>
      <c r="AA103" s="296"/>
      <c r="AB103" s="265" t="str">
        <f>IF('認証製品一覧（検索用）'!$E$7=認証製品一覧!I103,"●","")</f>
        <v/>
      </c>
      <c r="AC103" s="265" t="str">
        <f>IF(AB103="","",COUNTIF($B$5:AB103,"●"))</f>
        <v/>
      </c>
    </row>
    <row r="104" spans="1:29" ht="78">
      <c r="A104" s="347"/>
      <c r="B104" s="292" t="s">
        <v>7202</v>
      </c>
      <c r="C104" s="293" t="s">
        <v>7203</v>
      </c>
      <c r="D104" s="294" t="s">
        <v>2823</v>
      </c>
      <c r="E104" s="293" t="s">
        <v>2824</v>
      </c>
      <c r="F104" s="330" t="s">
        <v>2862</v>
      </c>
      <c r="G104" s="330" t="s">
        <v>2825</v>
      </c>
      <c r="H104" s="294">
        <v>14</v>
      </c>
      <c r="I104" s="321" t="str">
        <f t="shared" si="3"/>
        <v>A-01-00116HP超25HP以下発電機付</v>
      </c>
      <c r="J104" s="294">
        <v>1.97</v>
      </c>
      <c r="K104" s="330" t="s">
        <v>7383</v>
      </c>
      <c r="L104" s="329" t="s">
        <v>13117</v>
      </c>
      <c r="M104" s="329" t="s">
        <v>10661</v>
      </c>
      <c r="N104" s="329" t="s">
        <v>11057</v>
      </c>
      <c r="O104" s="294" t="s">
        <v>6897</v>
      </c>
      <c r="P104" s="329" t="s">
        <v>10333</v>
      </c>
      <c r="Q104" s="330" t="s">
        <v>7384</v>
      </c>
      <c r="R104" s="293" t="s">
        <v>7385</v>
      </c>
      <c r="S104" s="294" t="s">
        <v>7386</v>
      </c>
      <c r="T104" s="292" t="s">
        <v>7387</v>
      </c>
      <c r="U104" s="295" t="str">
        <f t="shared" si="4"/>
        <v>shimoyama.tomohiro@jp.panasonic.com</v>
      </c>
      <c r="V104" s="292" t="s">
        <v>7388</v>
      </c>
      <c r="W104" s="295" t="str">
        <f t="shared" si="5"/>
        <v>http://panasonic.co.jp/ap/pces/company/office.html</v>
      </c>
      <c r="X104" s="292" t="s">
        <v>7389</v>
      </c>
      <c r="Y104" s="292" t="s">
        <v>7477</v>
      </c>
      <c r="Z104" s="80" t="s">
        <v>10063</v>
      </c>
      <c r="AA104" s="296"/>
      <c r="AB104" s="265" t="str">
        <f>IF('認証製品一覧（検索用）'!$E$7=認証製品一覧!I104,"●","")</f>
        <v/>
      </c>
      <c r="AC104" s="265" t="str">
        <f>IF(AB104="","",COUNTIF($B$5:AB104,"●"))</f>
        <v/>
      </c>
    </row>
    <row r="105" spans="1:29" ht="78">
      <c r="A105" s="347"/>
      <c r="B105" s="292" t="s">
        <v>7202</v>
      </c>
      <c r="C105" s="293" t="s">
        <v>7203</v>
      </c>
      <c r="D105" s="294" t="s">
        <v>2823</v>
      </c>
      <c r="E105" s="293" t="s">
        <v>2824</v>
      </c>
      <c r="F105" s="330" t="s">
        <v>2862</v>
      </c>
      <c r="G105" s="330" t="s">
        <v>2825</v>
      </c>
      <c r="H105" s="294">
        <v>14</v>
      </c>
      <c r="I105" s="321" t="str">
        <f t="shared" si="3"/>
        <v>A-01-00116HP超25HP以下発電機付</v>
      </c>
      <c r="J105" s="294">
        <v>1.97</v>
      </c>
      <c r="K105" s="330" t="s">
        <v>7383</v>
      </c>
      <c r="L105" s="329" t="s">
        <v>13117</v>
      </c>
      <c r="M105" s="329" t="s">
        <v>10661</v>
      </c>
      <c r="N105" s="329" t="s">
        <v>11058</v>
      </c>
      <c r="O105" s="294" t="s">
        <v>2838</v>
      </c>
      <c r="P105" s="329" t="s">
        <v>10333</v>
      </c>
      <c r="Q105" s="330" t="s">
        <v>7384</v>
      </c>
      <c r="R105" s="293" t="s">
        <v>7385</v>
      </c>
      <c r="S105" s="294" t="s">
        <v>7386</v>
      </c>
      <c r="T105" s="292" t="s">
        <v>7387</v>
      </c>
      <c r="U105" s="295" t="str">
        <f t="shared" si="4"/>
        <v>shimoyama.tomohiro@jp.panasonic.com</v>
      </c>
      <c r="V105" s="292" t="s">
        <v>7388</v>
      </c>
      <c r="W105" s="295" t="str">
        <f t="shared" si="5"/>
        <v>http://panasonic.co.jp/ap/pces/company/office.html</v>
      </c>
      <c r="X105" s="292" t="s">
        <v>7389</v>
      </c>
      <c r="Y105" s="292" t="s">
        <v>7478</v>
      </c>
      <c r="Z105" s="80" t="s">
        <v>10063</v>
      </c>
      <c r="AA105" s="296"/>
      <c r="AB105" s="265" t="str">
        <f>IF('認証製品一覧（検索用）'!$E$7=認証製品一覧!I105,"●","")</f>
        <v/>
      </c>
      <c r="AC105" s="265" t="str">
        <f>IF(AB105="","",COUNTIF($B$5:AB105,"●"))</f>
        <v/>
      </c>
    </row>
    <row r="106" spans="1:29" ht="78">
      <c r="A106" s="347"/>
      <c r="B106" s="292" t="s">
        <v>7202</v>
      </c>
      <c r="C106" s="293" t="s">
        <v>7203</v>
      </c>
      <c r="D106" s="294" t="s">
        <v>2823</v>
      </c>
      <c r="E106" s="293" t="s">
        <v>2824</v>
      </c>
      <c r="F106" s="330" t="s">
        <v>2862</v>
      </c>
      <c r="G106" s="330" t="s">
        <v>2825</v>
      </c>
      <c r="H106" s="294">
        <v>14</v>
      </c>
      <c r="I106" s="321" t="str">
        <f t="shared" si="3"/>
        <v>A-01-00116HP超25HP以下発電機付</v>
      </c>
      <c r="J106" s="294">
        <v>1.97</v>
      </c>
      <c r="K106" s="330" t="s">
        <v>7383</v>
      </c>
      <c r="L106" s="329" t="s">
        <v>13117</v>
      </c>
      <c r="M106" s="329" t="s">
        <v>10661</v>
      </c>
      <c r="N106" s="329" t="s">
        <v>11059</v>
      </c>
      <c r="O106" s="294" t="s">
        <v>2838</v>
      </c>
      <c r="P106" s="329" t="s">
        <v>10333</v>
      </c>
      <c r="Q106" s="330" t="s">
        <v>7384</v>
      </c>
      <c r="R106" s="293" t="s">
        <v>7385</v>
      </c>
      <c r="S106" s="294" t="s">
        <v>7386</v>
      </c>
      <c r="T106" s="292" t="s">
        <v>7387</v>
      </c>
      <c r="U106" s="295" t="str">
        <f t="shared" si="4"/>
        <v>shimoyama.tomohiro@jp.panasonic.com</v>
      </c>
      <c r="V106" s="292" t="s">
        <v>7388</v>
      </c>
      <c r="W106" s="295" t="str">
        <f t="shared" si="5"/>
        <v>http://panasonic.co.jp/ap/pces/company/office.html</v>
      </c>
      <c r="X106" s="292" t="s">
        <v>7389</v>
      </c>
      <c r="Y106" s="292" t="s">
        <v>7479</v>
      </c>
      <c r="Z106" s="80" t="s">
        <v>10063</v>
      </c>
      <c r="AA106" s="296"/>
      <c r="AB106" s="265" t="str">
        <f>IF('認証製品一覧（検索用）'!$E$7=認証製品一覧!I106,"●","")</f>
        <v/>
      </c>
      <c r="AC106" s="265" t="str">
        <f>IF(AB106="","",COUNTIF($B$5:AB106,"●"))</f>
        <v/>
      </c>
    </row>
    <row r="107" spans="1:29" ht="78">
      <c r="A107" s="347"/>
      <c r="B107" s="292" t="s">
        <v>7202</v>
      </c>
      <c r="C107" s="293" t="s">
        <v>7203</v>
      </c>
      <c r="D107" s="294" t="s">
        <v>2823</v>
      </c>
      <c r="E107" s="293" t="s">
        <v>2824</v>
      </c>
      <c r="F107" s="330" t="s">
        <v>2862</v>
      </c>
      <c r="G107" s="330" t="s">
        <v>2825</v>
      </c>
      <c r="H107" s="294">
        <v>14</v>
      </c>
      <c r="I107" s="321" t="str">
        <f t="shared" si="3"/>
        <v>A-01-00116HP超25HP以下発電機付</v>
      </c>
      <c r="J107" s="294">
        <v>1.97</v>
      </c>
      <c r="K107" s="330" t="s">
        <v>7383</v>
      </c>
      <c r="L107" s="329" t="s">
        <v>13117</v>
      </c>
      <c r="M107" s="329" t="s">
        <v>10661</v>
      </c>
      <c r="N107" s="329" t="s">
        <v>11060</v>
      </c>
      <c r="O107" s="294" t="s">
        <v>6897</v>
      </c>
      <c r="P107" s="329" t="s">
        <v>10333</v>
      </c>
      <c r="Q107" s="330" t="s">
        <v>7384</v>
      </c>
      <c r="R107" s="293" t="s">
        <v>7385</v>
      </c>
      <c r="S107" s="294" t="s">
        <v>7386</v>
      </c>
      <c r="T107" s="292" t="s">
        <v>7387</v>
      </c>
      <c r="U107" s="295" t="str">
        <f t="shared" si="4"/>
        <v>shimoyama.tomohiro@jp.panasonic.com</v>
      </c>
      <c r="V107" s="292" t="s">
        <v>7388</v>
      </c>
      <c r="W107" s="295" t="str">
        <f t="shared" si="5"/>
        <v>http://panasonic.co.jp/ap/pces/company/office.html</v>
      </c>
      <c r="X107" s="292" t="s">
        <v>7389</v>
      </c>
      <c r="Y107" s="292" t="s">
        <v>7480</v>
      </c>
      <c r="Z107" s="80" t="s">
        <v>10063</v>
      </c>
      <c r="AA107" s="296"/>
      <c r="AB107" s="265" t="str">
        <f>IF('認証製品一覧（検索用）'!$E$7=認証製品一覧!I107,"●","")</f>
        <v/>
      </c>
      <c r="AC107" s="265" t="str">
        <f>IF(AB107="","",COUNTIF($B$5:AB107,"●"))</f>
        <v/>
      </c>
    </row>
    <row r="108" spans="1:29" ht="78">
      <c r="A108" s="347"/>
      <c r="B108" s="292" t="s">
        <v>7202</v>
      </c>
      <c r="C108" s="293" t="s">
        <v>7203</v>
      </c>
      <c r="D108" s="294" t="s">
        <v>2823</v>
      </c>
      <c r="E108" s="293" t="s">
        <v>2824</v>
      </c>
      <c r="F108" s="330" t="s">
        <v>2862</v>
      </c>
      <c r="G108" s="330" t="s">
        <v>2825</v>
      </c>
      <c r="H108" s="294">
        <v>14</v>
      </c>
      <c r="I108" s="321" t="str">
        <f t="shared" si="3"/>
        <v>A-01-00116HP超25HP以下発電機付</v>
      </c>
      <c r="J108" s="294">
        <v>1.97</v>
      </c>
      <c r="K108" s="330" t="s">
        <v>7383</v>
      </c>
      <c r="L108" s="329" t="s">
        <v>13117</v>
      </c>
      <c r="M108" s="329" t="s">
        <v>10661</v>
      </c>
      <c r="N108" s="329" t="s">
        <v>11061</v>
      </c>
      <c r="O108" s="294" t="s">
        <v>2838</v>
      </c>
      <c r="P108" s="329" t="s">
        <v>10333</v>
      </c>
      <c r="Q108" s="330" t="s">
        <v>7384</v>
      </c>
      <c r="R108" s="293" t="s">
        <v>7385</v>
      </c>
      <c r="S108" s="294" t="s">
        <v>7386</v>
      </c>
      <c r="T108" s="292" t="s">
        <v>7387</v>
      </c>
      <c r="U108" s="295" t="str">
        <f t="shared" si="4"/>
        <v>shimoyama.tomohiro@jp.panasonic.com</v>
      </c>
      <c r="V108" s="292" t="s">
        <v>7388</v>
      </c>
      <c r="W108" s="295" t="str">
        <f t="shared" si="5"/>
        <v>http://panasonic.co.jp/ap/pces/company/office.html</v>
      </c>
      <c r="X108" s="292" t="s">
        <v>7389</v>
      </c>
      <c r="Y108" s="292" t="s">
        <v>7481</v>
      </c>
      <c r="Z108" s="80" t="s">
        <v>10063</v>
      </c>
      <c r="AA108" s="296"/>
      <c r="AB108" s="265" t="str">
        <f>IF('認証製品一覧（検索用）'!$E$7=認証製品一覧!I108,"●","")</f>
        <v/>
      </c>
      <c r="AC108" s="265" t="str">
        <f>IF(AB108="","",COUNTIF($B$5:AB108,"●"))</f>
        <v/>
      </c>
    </row>
    <row r="109" spans="1:29" ht="78">
      <c r="A109" s="347"/>
      <c r="B109" s="292" t="s">
        <v>7202</v>
      </c>
      <c r="C109" s="293" t="s">
        <v>7203</v>
      </c>
      <c r="D109" s="294" t="s">
        <v>2823</v>
      </c>
      <c r="E109" s="293" t="s">
        <v>2824</v>
      </c>
      <c r="F109" s="330" t="s">
        <v>2862</v>
      </c>
      <c r="G109" s="330" t="s">
        <v>2825</v>
      </c>
      <c r="H109" s="294">
        <v>14</v>
      </c>
      <c r="I109" s="321" t="str">
        <f t="shared" si="3"/>
        <v>A-01-00116HP超25HP以下発電機付</v>
      </c>
      <c r="J109" s="294">
        <v>1.97</v>
      </c>
      <c r="K109" s="330" t="s">
        <v>7383</v>
      </c>
      <c r="L109" s="329" t="s">
        <v>13117</v>
      </c>
      <c r="M109" s="329" t="s">
        <v>10661</v>
      </c>
      <c r="N109" s="329" t="s">
        <v>11062</v>
      </c>
      <c r="O109" s="294" t="s">
        <v>2838</v>
      </c>
      <c r="P109" s="329" t="s">
        <v>10333</v>
      </c>
      <c r="Q109" s="330" t="s">
        <v>7384</v>
      </c>
      <c r="R109" s="293" t="s">
        <v>7385</v>
      </c>
      <c r="S109" s="294" t="s">
        <v>7386</v>
      </c>
      <c r="T109" s="292" t="s">
        <v>7387</v>
      </c>
      <c r="U109" s="295" t="str">
        <f t="shared" si="4"/>
        <v>shimoyama.tomohiro@jp.panasonic.com</v>
      </c>
      <c r="V109" s="292" t="s">
        <v>7388</v>
      </c>
      <c r="W109" s="295" t="str">
        <f t="shared" si="5"/>
        <v>http://panasonic.co.jp/ap/pces/company/office.html</v>
      </c>
      <c r="X109" s="292" t="s">
        <v>7389</v>
      </c>
      <c r="Y109" s="292" t="s">
        <v>7482</v>
      </c>
      <c r="Z109" s="80" t="s">
        <v>10063</v>
      </c>
      <c r="AA109" s="296"/>
      <c r="AB109" s="265" t="str">
        <f>IF('認証製品一覧（検索用）'!$E$7=認証製品一覧!I109,"●","")</f>
        <v/>
      </c>
      <c r="AC109" s="265" t="str">
        <f>IF(AB109="","",COUNTIF($B$5:AB109,"●"))</f>
        <v/>
      </c>
    </row>
    <row r="110" spans="1:29" ht="78">
      <c r="A110" s="347"/>
      <c r="B110" s="292" t="s">
        <v>7202</v>
      </c>
      <c r="C110" s="293" t="s">
        <v>7203</v>
      </c>
      <c r="D110" s="294" t="s">
        <v>2823</v>
      </c>
      <c r="E110" s="293" t="s">
        <v>2824</v>
      </c>
      <c r="F110" s="330" t="s">
        <v>2862</v>
      </c>
      <c r="G110" s="330" t="s">
        <v>2849</v>
      </c>
      <c r="H110" s="294">
        <v>15</v>
      </c>
      <c r="I110" s="321" t="str">
        <f t="shared" si="3"/>
        <v>A-01-00125HP超発電機付</v>
      </c>
      <c r="J110" s="294">
        <v>1.91</v>
      </c>
      <c r="K110" s="330" t="s">
        <v>7383</v>
      </c>
      <c r="L110" s="329" t="s">
        <v>13117</v>
      </c>
      <c r="M110" s="329" t="s">
        <v>10661</v>
      </c>
      <c r="N110" s="329" t="s">
        <v>11063</v>
      </c>
      <c r="O110" s="294" t="s">
        <v>6897</v>
      </c>
      <c r="P110" s="329" t="s">
        <v>10333</v>
      </c>
      <c r="Q110" s="330" t="s">
        <v>7384</v>
      </c>
      <c r="R110" s="293" t="s">
        <v>7385</v>
      </c>
      <c r="S110" s="294" t="s">
        <v>7386</v>
      </c>
      <c r="T110" s="292" t="s">
        <v>7387</v>
      </c>
      <c r="U110" s="295" t="str">
        <f t="shared" si="4"/>
        <v>shimoyama.tomohiro@jp.panasonic.com</v>
      </c>
      <c r="V110" s="292" t="s">
        <v>7388</v>
      </c>
      <c r="W110" s="295" t="str">
        <f t="shared" si="5"/>
        <v>http://panasonic.co.jp/ap/pces/company/office.html</v>
      </c>
      <c r="X110" s="292" t="s">
        <v>7389</v>
      </c>
      <c r="Y110" s="292" t="s">
        <v>7483</v>
      </c>
      <c r="Z110" s="80" t="s">
        <v>9753</v>
      </c>
      <c r="AA110" s="296"/>
      <c r="AB110" s="265" t="str">
        <f>IF('認証製品一覧（検索用）'!$E$7=認証製品一覧!I110,"●","")</f>
        <v/>
      </c>
      <c r="AC110" s="265" t="str">
        <f>IF(AB110="","",COUNTIF($B$5:AB110,"●"))</f>
        <v/>
      </c>
    </row>
    <row r="111" spans="1:29" ht="78">
      <c r="A111" s="347"/>
      <c r="B111" s="292" t="s">
        <v>7202</v>
      </c>
      <c r="C111" s="293" t="s">
        <v>7203</v>
      </c>
      <c r="D111" s="294" t="s">
        <v>2823</v>
      </c>
      <c r="E111" s="293" t="s">
        <v>2824</v>
      </c>
      <c r="F111" s="330" t="s">
        <v>2862</v>
      </c>
      <c r="G111" s="330" t="s">
        <v>2849</v>
      </c>
      <c r="H111" s="294">
        <v>15</v>
      </c>
      <c r="I111" s="321" t="str">
        <f t="shared" si="3"/>
        <v>A-01-00125HP超発電機付</v>
      </c>
      <c r="J111" s="294">
        <v>1.91</v>
      </c>
      <c r="K111" s="330" t="s">
        <v>7383</v>
      </c>
      <c r="L111" s="329" t="s">
        <v>13117</v>
      </c>
      <c r="M111" s="329" t="s">
        <v>10661</v>
      </c>
      <c r="N111" s="329" t="s">
        <v>11064</v>
      </c>
      <c r="O111" s="294" t="s">
        <v>2838</v>
      </c>
      <c r="P111" s="329" t="s">
        <v>10333</v>
      </c>
      <c r="Q111" s="330" t="s">
        <v>7384</v>
      </c>
      <c r="R111" s="293" t="s">
        <v>7385</v>
      </c>
      <c r="S111" s="294" t="s">
        <v>7386</v>
      </c>
      <c r="T111" s="292" t="s">
        <v>7387</v>
      </c>
      <c r="U111" s="295" t="str">
        <f t="shared" si="4"/>
        <v>shimoyama.tomohiro@jp.panasonic.com</v>
      </c>
      <c r="V111" s="292" t="s">
        <v>7388</v>
      </c>
      <c r="W111" s="295" t="str">
        <f t="shared" si="5"/>
        <v>http://panasonic.co.jp/ap/pces/company/office.html</v>
      </c>
      <c r="X111" s="292" t="s">
        <v>7389</v>
      </c>
      <c r="Y111" s="292" t="s">
        <v>7484</v>
      </c>
      <c r="Z111" s="80" t="s">
        <v>9753</v>
      </c>
      <c r="AA111" s="296"/>
      <c r="AB111" s="265" t="str">
        <f>IF('認証製品一覧（検索用）'!$E$7=認証製品一覧!I111,"●","")</f>
        <v/>
      </c>
      <c r="AC111" s="265" t="str">
        <f>IF(AB111="","",COUNTIF($B$5:AB111,"●"))</f>
        <v/>
      </c>
    </row>
    <row r="112" spans="1:29" ht="78">
      <c r="A112" s="347"/>
      <c r="B112" s="292" t="s">
        <v>7202</v>
      </c>
      <c r="C112" s="293" t="s">
        <v>7203</v>
      </c>
      <c r="D112" s="294" t="s">
        <v>2823</v>
      </c>
      <c r="E112" s="293" t="s">
        <v>2824</v>
      </c>
      <c r="F112" s="330" t="s">
        <v>2862</v>
      </c>
      <c r="G112" s="330" t="s">
        <v>2849</v>
      </c>
      <c r="H112" s="294">
        <v>15</v>
      </c>
      <c r="I112" s="321" t="str">
        <f t="shared" si="3"/>
        <v>A-01-00125HP超発電機付</v>
      </c>
      <c r="J112" s="294">
        <v>1.91</v>
      </c>
      <c r="K112" s="330" t="s">
        <v>7383</v>
      </c>
      <c r="L112" s="329" t="s">
        <v>13117</v>
      </c>
      <c r="M112" s="329" t="s">
        <v>10661</v>
      </c>
      <c r="N112" s="329" t="s">
        <v>11065</v>
      </c>
      <c r="O112" s="294" t="s">
        <v>2838</v>
      </c>
      <c r="P112" s="329" t="s">
        <v>10333</v>
      </c>
      <c r="Q112" s="330" t="s">
        <v>7384</v>
      </c>
      <c r="R112" s="293" t="s">
        <v>7385</v>
      </c>
      <c r="S112" s="294" t="s">
        <v>7386</v>
      </c>
      <c r="T112" s="292" t="s">
        <v>7387</v>
      </c>
      <c r="U112" s="295" t="str">
        <f t="shared" si="4"/>
        <v>shimoyama.tomohiro@jp.panasonic.com</v>
      </c>
      <c r="V112" s="292" t="s">
        <v>7388</v>
      </c>
      <c r="W112" s="295" t="str">
        <f t="shared" si="5"/>
        <v>http://panasonic.co.jp/ap/pces/company/office.html</v>
      </c>
      <c r="X112" s="292" t="s">
        <v>7389</v>
      </c>
      <c r="Y112" s="292" t="s">
        <v>7485</v>
      </c>
      <c r="Z112" s="80" t="s">
        <v>9753</v>
      </c>
      <c r="AA112" s="296"/>
      <c r="AB112" s="265" t="str">
        <f>IF('認証製品一覧（検索用）'!$E$7=認証製品一覧!I112,"●","")</f>
        <v/>
      </c>
      <c r="AC112" s="265" t="str">
        <f>IF(AB112="","",COUNTIF($B$5:AB112,"●"))</f>
        <v/>
      </c>
    </row>
    <row r="113" spans="1:29" ht="78">
      <c r="A113" s="347"/>
      <c r="B113" s="292" t="s">
        <v>7202</v>
      </c>
      <c r="C113" s="293" t="s">
        <v>7203</v>
      </c>
      <c r="D113" s="294" t="s">
        <v>2823</v>
      </c>
      <c r="E113" s="293" t="s">
        <v>2824</v>
      </c>
      <c r="F113" s="330" t="s">
        <v>2862</v>
      </c>
      <c r="G113" s="330" t="s">
        <v>2849</v>
      </c>
      <c r="H113" s="294">
        <v>15</v>
      </c>
      <c r="I113" s="321" t="str">
        <f t="shared" si="3"/>
        <v>A-01-00125HP超発電機付</v>
      </c>
      <c r="J113" s="294">
        <v>1.91</v>
      </c>
      <c r="K113" s="330" t="s">
        <v>7383</v>
      </c>
      <c r="L113" s="329" t="s">
        <v>13117</v>
      </c>
      <c r="M113" s="329" t="s">
        <v>10661</v>
      </c>
      <c r="N113" s="329" t="s">
        <v>11066</v>
      </c>
      <c r="O113" s="294" t="s">
        <v>6897</v>
      </c>
      <c r="P113" s="329" t="s">
        <v>10333</v>
      </c>
      <c r="Q113" s="330" t="s">
        <v>7384</v>
      </c>
      <c r="R113" s="293" t="s">
        <v>7385</v>
      </c>
      <c r="S113" s="294" t="s">
        <v>7386</v>
      </c>
      <c r="T113" s="292" t="s">
        <v>7387</v>
      </c>
      <c r="U113" s="295" t="str">
        <f t="shared" si="4"/>
        <v>shimoyama.tomohiro@jp.panasonic.com</v>
      </c>
      <c r="V113" s="292" t="s">
        <v>7388</v>
      </c>
      <c r="W113" s="295" t="str">
        <f t="shared" si="5"/>
        <v>http://panasonic.co.jp/ap/pces/company/office.html</v>
      </c>
      <c r="X113" s="292" t="s">
        <v>7389</v>
      </c>
      <c r="Y113" s="292" t="s">
        <v>7486</v>
      </c>
      <c r="Z113" s="80" t="s">
        <v>9753</v>
      </c>
      <c r="AA113" s="296"/>
      <c r="AB113" s="265" t="str">
        <f>IF('認証製品一覧（検索用）'!$E$7=認証製品一覧!I113,"●","")</f>
        <v/>
      </c>
      <c r="AC113" s="265" t="str">
        <f>IF(AB113="","",COUNTIF($B$5:AB113,"●"))</f>
        <v/>
      </c>
    </row>
    <row r="114" spans="1:29" ht="78">
      <c r="A114" s="347"/>
      <c r="B114" s="292" t="s">
        <v>7202</v>
      </c>
      <c r="C114" s="293" t="s">
        <v>7203</v>
      </c>
      <c r="D114" s="294" t="s">
        <v>2823</v>
      </c>
      <c r="E114" s="293" t="s">
        <v>2824</v>
      </c>
      <c r="F114" s="330" t="s">
        <v>2862</v>
      </c>
      <c r="G114" s="330" t="s">
        <v>2849</v>
      </c>
      <c r="H114" s="294">
        <v>15</v>
      </c>
      <c r="I114" s="321" t="str">
        <f t="shared" si="3"/>
        <v>A-01-00125HP超発電機付</v>
      </c>
      <c r="J114" s="294">
        <v>1.91</v>
      </c>
      <c r="K114" s="330" t="s">
        <v>7383</v>
      </c>
      <c r="L114" s="329" t="s">
        <v>13117</v>
      </c>
      <c r="M114" s="329" t="s">
        <v>10661</v>
      </c>
      <c r="N114" s="329" t="s">
        <v>11067</v>
      </c>
      <c r="O114" s="294" t="s">
        <v>2838</v>
      </c>
      <c r="P114" s="329" t="s">
        <v>10333</v>
      </c>
      <c r="Q114" s="330" t="s">
        <v>7384</v>
      </c>
      <c r="R114" s="293" t="s">
        <v>7385</v>
      </c>
      <c r="S114" s="294" t="s">
        <v>7386</v>
      </c>
      <c r="T114" s="292" t="s">
        <v>7387</v>
      </c>
      <c r="U114" s="295" t="str">
        <f t="shared" si="4"/>
        <v>shimoyama.tomohiro@jp.panasonic.com</v>
      </c>
      <c r="V114" s="292" t="s">
        <v>7388</v>
      </c>
      <c r="W114" s="295" t="str">
        <f t="shared" si="5"/>
        <v>http://panasonic.co.jp/ap/pces/company/office.html</v>
      </c>
      <c r="X114" s="292" t="s">
        <v>7389</v>
      </c>
      <c r="Y114" s="292" t="s">
        <v>7487</v>
      </c>
      <c r="Z114" s="80" t="s">
        <v>9753</v>
      </c>
      <c r="AA114" s="296"/>
      <c r="AB114" s="265" t="str">
        <f>IF('認証製品一覧（検索用）'!$E$7=認証製品一覧!I114,"●","")</f>
        <v/>
      </c>
      <c r="AC114" s="265" t="str">
        <f>IF(AB114="","",COUNTIF($B$5:AB114,"●"))</f>
        <v/>
      </c>
    </row>
    <row r="115" spans="1:29" ht="78">
      <c r="A115" s="347"/>
      <c r="B115" s="292" t="s">
        <v>7202</v>
      </c>
      <c r="C115" s="293" t="s">
        <v>7203</v>
      </c>
      <c r="D115" s="294" t="s">
        <v>2823</v>
      </c>
      <c r="E115" s="293" t="s">
        <v>2824</v>
      </c>
      <c r="F115" s="330" t="s">
        <v>2862</v>
      </c>
      <c r="G115" s="330" t="s">
        <v>2849</v>
      </c>
      <c r="H115" s="294">
        <v>15</v>
      </c>
      <c r="I115" s="321" t="str">
        <f t="shared" si="3"/>
        <v>A-01-00125HP超発電機付</v>
      </c>
      <c r="J115" s="294">
        <v>1.91</v>
      </c>
      <c r="K115" s="330" t="s">
        <v>7383</v>
      </c>
      <c r="L115" s="329" t="s">
        <v>13117</v>
      </c>
      <c r="M115" s="329" t="s">
        <v>10661</v>
      </c>
      <c r="N115" s="329" t="s">
        <v>11068</v>
      </c>
      <c r="O115" s="294" t="s">
        <v>2838</v>
      </c>
      <c r="P115" s="329" t="s">
        <v>10333</v>
      </c>
      <c r="Q115" s="330" t="s">
        <v>7384</v>
      </c>
      <c r="R115" s="293" t="s">
        <v>7385</v>
      </c>
      <c r="S115" s="294" t="s">
        <v>7386</v>
      </c>
      <c r="T115" s="292" t="s">
        <v>7387</v>
      </c>
      <c r="U115" s="295" t="str">
        <f t="shared" si="4"/>
        <v>shimoyama.tomohiro@jp.panasonic.com</v>
      </c>
      <c r="V115" s="292" t="s">
        <v>7388</v>
      </c>
      <c r="W115" s="295" t="str">
        <f t="shared" si="5"/>
        <v>http://panasonic.co.jp/ap/pces/company/office.html</v>
      </c>
      <c r="X115" s="292" t="s">
        <v>7389</v>
      </c>
      <c r="Y115" s="292" t="s">
        <v>7488</v>
      </c>
      <c r="Z115" s="80" t="s">
        <v>9753</v>
      </c>
      <c r="AA115" s="296"/>
      <c r="AB115" s="265" t="str">
        <f>IF('認証製品一覧（検索用）'!$E$7=認証製品一覧!I115,"●","")</f>
        <v/>
      </c>
      <c r="AC115" s="265" t="str">
        <f>IF(AB115="","",COUNTIF($B$5:AB115,"●"))</f>
        <v/>
      </c>
    </row>
    <row r="116" spans="1:29" ht="78">
      <c r="A116" s="347"/>
      <c r="B116" s="292" t="s">
        <v>7202</v>
      </c>
      <c r="C116" s="293" t="s">
        <v>7203</v>
      </c>
      <c r="D116" s="294" t="s">
        <v>2823</v>
      </c>
      <c r="E116" s="293" t="s">
        <v>2824</v>
      </c>
      <c r="F116" s="330" t="s">
        <v>2862</v>
      </c>
      <c r="G116" s="330" t="s">
        <v>2849</v>
      </c>
      <c r="H116" s="294">
        <v>15</v>
      </c>
      <c r="I116" s="321" t="str">
        <f t="shared" si="3"/>
        <v>A-01-00125HP超発電機付</v>
      </c>
      <c r="J116" s="294">
        <v>1.91</v>
      </c>
      <c r="K116" s="330" t="s">
        <v>7383</v>
      </c>
      <c r="L116" s="329" t="s">
        <v>13117</v>
      </c>
      <c r="M116" s="329" t="s">
        <v>10661</v>
      </c>
      <c r="N116" s="329" t="s">
        <v>11069</v>
      </c>
      <c r="O116" s="294" t="s">
        <v>6897</v>
      </c>
      <c r="P116" s="329" t="s">
        <v>10333</v>
      </c>
      <c r="Q116" s="330" t="s">
        <v>7384</v>
      </c>
      <c r="R116" s="293" t="s">
        <v>7385</v>
      </c>
      <c r="S116" s="294" t="s">
        <v>7386</v>
      </c>
      <c r="T116" s="292" t="s">
        <v>7387</v>
      </c>
      <c r="U116" s="295" t="str">
        <f t="shared" si="4"/>
        <v>shimoyama.tomohiro@jp.panasonic.com</v>
      </c>
      <c r="V116" s="292" t="s">
        <v>7388</v>
      </c>
      <c r="W116" s="295" t="str">
        <f t="shared" si="5"/>
        <v>http://panasonic.co.jp/ap/pces/company/office.html</v>
      </c>
      <c r="X116" s="292" t="s">
        <v>7389</v>
      </c>
      <c r="Y116" s="292" t="s">
        <v>7489</v>
      </c>
      <c r="Z116" s="80" t="s">
        <v>9753</v>
      </c>
      <c r="AA116" s="296"/>
      <c r="AB116" s="265" t="str">
        <f>IF('認証製品一覧（検索用）'!$E$7=認証製品一覧!I116,"●","")</f>
        <v/>
      </c>
      <c r="AC116" s="265" t="str">
        <f>IF(AB116="","",COUNTIF($B$5:AB116,"●"))</f>
        <v/>
      </c>
    </row>
    <row r="117" spans="1:29" ht="78">
      <c r="A117" s="347"/>
      <c r="B117" s="292" t="s">
        <v>7202</v>
      </c>
      <c r="C117" s="293" t="s">
        <v>7203</v>
      </c>
      <c r="D117" s="294" t="s">
        <v>2823</v>
      </c>
      <c r="E117" s="293" t="s">
        <v>2824</v>
      </c>
      <c r="F117" s="330" t="s">
        <v>2862</v>
      </c>
      <c r="G117" s="330" t="s">
        <v>2849</v>
      </c>
      <c r="H117" s="294">
        <v>15</v>
      </c>
      <c r="I117" s="321" t="str">
        <f t="shared" si="3"/>
        <v>A-01-00125HP超発電機付</v>
      </c>
      <c r="J117" s="294">
        <v>1.91</v>
      </c>
      <c r="K117" s="330" t="s">
        <v>7383</v>
      </c>
      <c r="L117" s="329" t="s">
        <v>13117</v>
      </c>
      <c r="M117" s="329" t="s">
        <v>10661</v>
      </c>
      <c r="N117" s="329" t="s">
        <v>11070</v>
      </c>
      <c r="O117" s="294" t="s">
        <v>2838</v>
      </c>
      <c r="P117" s="329" t="s">
        <v>10333</v>
      </c>
      <c r="Q117" s="330" t="s">
        <v>7384</v>
      </c>
      <c r="R117" s="293" t="s">
        <v>7385</v>
      </c>
      <c r="S117" s="294" t="s">
        <v>7386</v>
      </c>
      <c r="T117" s="292" t="s">
        <v>7387</v>
      </c>
      <c r="U117" s="295" t="str">
        <f t="shared" si="4"/>
        <v>shimoyama.tomohiro@jp.panasonic.com</v>
      </c>
      <c r="V117" s="292" t="s">
        <v>7388</v>
      </c>
      <c r="W117" s="295" t="str">
        <f t="shared" si="5"/>
        <v>http://panasonic.co.jp/ap/pces/company/office.html</v>
      </c>
      <c r="X117" s="292" t="s">
        <v>7389</v>
      </c>
      <c r="Y117" s="292" t="s">
        <v>7490</v>
      </c>
      <c r="Z117" s="80" t="s">
        <v>9753</v>
      </c>
      <c r="AA117" s="296"/>
      <c r="AB117" s="265" t="str">
        <f>IF('認証製品一覧（検索用）'!$E$7=認証製品一覧!I117,"●","")</f>
        <v/>
      </c>
      <c r="AC117" s="265" t="str">
        <f>IF(AB117="","",COUNTIF($B$5:AB117,"●"))</f>
        <v/>
      </c>
    </row>
    <row r="118" spans="1:29" ht="78">
      <c r="A118" s="347"/>
      <c r="B118" s="292" t="s">
        <v>7202</v>
      </c>
      <c r="C118" s="293" t="s">
        <v>7203</v>
      </c>
      <c r="D118" s="294" t="s">
        <v>2823</v>
      </c>
      <c r="E118" s="293" t="s">
        <v>2824</v>
      </c>
      <c r="F118" s="330" t="s">
        <v>2862</v>
      </c>
      <c r="G118" s="330" t="s">
        <v>2849</v>
      </c>
      <c r="H118" s="294">
        <v>15</v>
      </c>
      <c r="I118" s="321" t="str">
        <f t="shared" si="3"/>
        <v>A-01-00125HP超発電機付</v>
      </c>
      <c r="J118" s="294">
        <v>1.91</v>
      </c>
      <c r="K118" s="330" t="s">
        <v>7383</v>
      </c>
      <c r="L118" s="329" t="s">
        <v>13117</v>
      </c>
      <c r="M118" s="329" t="s">
        <v>10661</v>
      </c>
      <c r="N118" s="329" t="s">
        <v>11071</v>
      </c>
      <c r="O118" s="294" t="s">
        <v>2838</v>
      </c>
      <c r="P118" s="329" t="s">
        <v>10333</v>
      </c>
      <c r="Q118" s="330" t="s">
        <v>7384</v>
      </c>
      <c r="R118" s="293" t="s">
        <v>7385</v>
      </c>
      <c r="S118" s="294" t="s">
        <v>7386</v>
      </c>
      <c r="T118" s="292" t="s">
        <v>7387</v>
      </c>
      <c r="U118" s="295" t="str">
        <f t="shared" si="4"/>
        <v>shimoyama.tomohiro@jp.panasonic.com</v>
      </c>
      <c r="V118" s="292" t="s">
        <v>7388</v>
      </c>
      <c r="W118" s="295" t="str">
        <f t="shared" si="5"/>
        <v>http://panasonic.co.jp/ap/pces/company/office.html</v>
      </c>
      <c r="X118" s="292" t="s">
        <v>7389</v>
      </c>
      <c r="Y118" s="292" t="s">
        <v>7491</v>
      </c>
      <c r="Z118" s="80" t="s">
        <v>9753</v>
      </c>
      <c r="AA118" s="296"/>
      <c r="AB118" s="265" t="str">
        <f>IF('認証製品一覧（検索用）'!$E$7=認証製品一覧!I118,"●","")</f>
        <v/>
      </c>
      <c r="AC118" s="265" t="str">
        <f>IF(AB118="","",COUNTIF($B$5:AB118,"●"))</f>
        <v/>
      </c>
    </row>
    <row r="119" spans="1:29" ht="78">
      <c r="A119" s="347"/>
      <c r="B119" s="292" t="s">
        <v>7202</v>
      </c>
      <c r="C119" s="293" t="s">
        <v>7203</v>
      </c>
      <c r="D119" s="294" t="s">
        <v>2823</v>
      </c>
      <c r="E119" s="293" t="s">
        <v>2824</v>
      </c>
      <c r="F119" s="330" t="s">
        <v>2862</v>
      </c>
      <c r="G119" s="330" t="s">
        <v>2849</v>
      </c>
      <c r="H119" s="294">
        <v>15</v>
      </c>
      <c r="I119" s="321" t="str">
        <f t="shared" si="3"/>
        <v>A-01-00125HP超発電機付</v>
      </c>
      <c r="J119" s="294">
        <v>1.91</v>
      </c>
      <c r="K119" s="330" t="s">
        <v>7383</v>
      </c>
      <c r="L119" s="329" t="s">
        <v>13117</v>
      </c>
      <c r="M119" s="329" t="s">
        <v>10661</v>
      </c>
      <c r="N119" s="329" t="s">
        <v>11072</v>
      </c>
      <c r="O119" s="294" t="s">
        <v>6897</v>
      </c>
      <c r="P119" s="329" t="s">
        <v>10333</v>
      </c>
      <c r="Q119" s="330" t="s">
        <v>7384</v>
      </c>
      <c r="R119" s="293" t="s">
        <v>7385</v>
      </c>
      <c r="S119" s="294" t="s">
        <v>7386</v>
      </c>
      <c r="T119" s="292" t="s">
        <v>7387</v>
      </c>
      <c r="U119" s="295" t="str">
        <f t="shared" si="4"/>
        <v>shimoyama.tomohiro@jp.panasonic.com</v>
      </c>
      <c r="V119" s="292" t="s">
        <v>7388</v>
      </c>
      <c r="W119" s="295" t="str">
        <f t="shared" si="5"/>
        <v>http://panasonic.co.jp/ap/pces/company/office.html</v>
      </c>
      <c r="X119" s="292" t="s">
        <v>7389</v>
      </c>
      <c r="Y119" s="292" t="s">
        <v>7492</v>
      </c>
      <c r="Z119" s="80" t="s">
        <v>9753</v>
      </c>
      <c r="AA119" s="296"/>
      <c r="AB119" s="265" t="str">
        <f>IF('認証製品一覧（検索用）'!$E$7=認証製品一覧!I119,"●","")</f>
        <v/>
      </c>
      <c r="AC119" s="265" t="str">
        <f>IF(AB119="","",COUNTIF($B$5:AB119,"●"))</f>
        <v/>
      </c>
    </row>
    <row r="120" spans="1:29" ht="78">
      <c r="A120" s="347"/>
      <c r="B120" s="292" t="s">
        <v>7202</v>
      </c>
      <c r="C120" s="293" t="s">
        <v>7203</v>
      </c>
      <c r="D120" s="294" t="s">
        <v>2823</v>
      </c>
      <c r="E120" s="293" t="s">
        <v>2824</v>
      </c>
      <c r="F120" s="330" t="s">
        <v>2862</v>
      </c>
      <c r="G120" s="330" t="s">
        <v>2849</v>
      </c>
      <c r="H120" s="294">
        <v>15</v>
      </c>
      <c r="I120" s="321" t="str">
        <f t="shared" si="3"/>
        <v>A-01-00125HP超発電機付</v>
      </c>
      <c r="J120" s="294">
        <v>1.91</v>
      </c>
      <c r="K120" s="330" t="s">
        <v>7383</v>
      </c>
      <c r="L120" s="329" t="s">
        <v>13117</v>
      </c>
      <c r="M120" s="329" t="s">
        <v>10661</v>
      </c>
      <c r="N120" s="329" t="s">
        <v>11073</v>
      </c>
      <c r="O120" s="294" t="s">
        <v>2838</v>
      </c>
      <c r="P120" s="329" t="s">
        <v>10333</v>
      </c>
      <c r="Q120" s="330" t="s">
        <v>7384</v>
      </c>
      <c r="R120" s="293" t="s">
        <v>7385</v>
      </c>
      <c r="S120" s="294" t="s">
        <v>7386</v>
      </c>
      <c r="T120" s="292" t="s">
        <v>7387</v>
      </c>
      <c r="U120" s="295" t="str">
        <f t="shared" si="4"/>
        <v>shimoyama.tomohiro@jp.panasonic.com</v>
      </c>
      <c r="V120" s="292" t="s">
        <v>7388</v>
      </c>
      <c r="W120" s="295" t="str">
        <f t="shared" si="5"/>
        <v>http://panasonic.co.jp/ap/pces/company/office.html</v>
      </c>
      <c r="X120" s="292" t="s">
        <v>7389</v>
      </c>
      <c r="Y120" s="292" t="s">
        <v>7493</v>
      </c>
      <c r="Z120" s="80" t="s">
        <v>9753</v>
      </c>
      <c r="AA120" s="296"/>
      <c r="AB120" s="265" t="str">
        <f>IF('認証製品一覧（検索用）'!$E$7=認証製品一覧!I120,"●","")</f>
        <v/>
      </c>
      <c r="AC120" s="265" t="str">
        <f>IF(AB120="","",COUNTIF($B$5:AB120,"●"))</f>
        <v/>
      </c>
    </row>
    <row r="121" spans="1:29" ht="78">
      <c r="A121" s="347"/>
      <c r="B121" s="292" t="s">
        <v>7202</v>
      </c>
      <c r="C121" s="293" t="s">
        <v>7203</v>
      </c>
      <c r="D121" s="294" t="s">
        <v>2823</v>
      </c>
      <c r="E121" s="293" t="s">
        <v>2824</v>
      </c>
      <c r="F121" s="330" t="s">
        <v>2862</v>
      </c>
      <c r="G121" s="330" t="s">
        <v>2849</v>
      </c>
      <c r="H121" s="294">
        <v>15</v>
      </c>
      <c r="I121" s="321" t="str">
        <f t="shared" si="3"/>
        <v>A-01-00125HP超発電機付</v>
      </c>
      <c r="J121" s="294">
        <v>1.91</v>
      </c>
      <c r="K121" s="330" t="s">
        <v>7383</v>
      </c>
      <c r="L121" s="329" t="s">
        <v>13117</v>
      </c>
      <c r="M121" s="329" t="s">
        <v>10661</v>
      </c>
      <c r="N121" s="329" t="s">
        <v>11074</v>
      </c>
      <c r="O121" s="294" t="s">
        <v>2838</v>
      </c>
      <c r="P121" s="329" t="s">
        <v>10333</v>
      </c>
      <c r="Q121" s="330" t="s">
        <v>7384</v>
      </c>
      <c r="R121" s="293" t="s">
        <v>7385</v>
      </c>
      <c r="S121" s="294" t="s">
        <v>7386</v>
      </c>
      <c r="T121" s="292" t="s">
        <v>7387</v>
      </c>
      <c r="U121" s="295" t="str">
        <f t="shared" si="4"/>
        <v>shimoyama.tomohiro@jp.panasonic.com</v>
      </c>
      <c r="V121" s="292" t="s">
        <v>7388</v>
      </c>
      <c r="W121" s="295" t="str">
        <f t="shared" si="5"/>
        <v>http://panasonic.co.jp/ap/pces/company/office.html</v>
      </c>
      <c r="X121" s="292" t="s">
        <v>7389</v>
      </c>
      <c r="Y121" s="292" t="s">
        <v>7494</v>
      </c>
      <c r="Z121" s="80" t="s">
        <v>9753</v>
      </c>
      <c r="AA121" s="296"/>
      <c r="AB121" s="265" t="str">
        <f>IF('認証製品一覧（検索用）'!$E$7=認証製品一覧!I121,"●","")</f>
        <v/>
      </c>
      <c r="AC121" s="265" t="str">
        <f>IF(AB121="","",COUNTIF($B$5:AB121,"●"))</f>
        <v/>
      </c>
    </row>
    <row r="122" spans="1:29" ht="78">
      <c r="A122" s="316"/>
      <c r="B122" s="292" t="s">
        <v>7202</v>
      </c>
      <c r="C122" s="293" t="s">
        <v>7203</v>
      </c>
      <c r="D122" s="294" t="s">
        <v>2823</v>
      </c>
      <c r="E122" s="293" t="s">
        <v>2824</v>
      </c>
      <c r="F122" s="330" t="s">
        <v>2862</v>
      </c>
      <c r="G122" s="330" t="s">
        <v>3343</v>
      </c>
      <c r="H122" s="294">
        <v>13</v>
      </c>
      <c r="I122" s="321" t="str">
        <f t="shared" si="3"/>
        <v>A-01-00110HP超16HP以下発電機付</v>
      </c>
      <c r="J122" s="294">
        <v>1.34</v>
      </c>
      <c r="K122" s="330" t="s">
        <v>3356</v>
      </c>
      <c r="L122" s="329" t="s">
        <v>13116</v>
      </c>
      <c r="M122" s="329" t="s">
        <v>10665</v>
      </c>
      <c r="N122" s="329" t="s">
        <v>11075</v>
      </c>
      <c r="O122" s="294" t="s">
        <v>6897</v>
      </c>
      <c r="P122" s="330" t="s">
        <v>10344</v>
      </c>
      <c r="Q122" s="330" t="s">
        <v>7377</v>
      </c>
      <c r="R122" s="293" t="s">
        <v>10083</v>
      </c>
      <c r="S122" s="294" t="s">
        <v>7078</v>
      </c>
      <c r="T122" s="292" t="s">
        <v>7079</v>
      </c>
      <c r="U122" s="295" t="str">
        <f t="shared" si="4"/>
        <v>takeru_ashioka@yanmar.com</v>
      </c>
      <c r="V122" s="292" t="s">
        <v>7379</v>
      </c>
      <c r="W122" s="295" t="str">
        <f t="shared" si="5"/>
        <v>https://www.yanmar.com/jp/energy/</v>
      </c>
      <c r="X122" s="292" t="s">
        <v>7380</v>
      </c>
      <c r="Y122" s="292" t="s">
        <v>7495</v>
      </c>
      <c r="Z122" s="80" t="s">
        <v>10063</v>
      </c>
      <c r="AA122" s="296"/>
      <c r="AB122" s="265" t="str">
        <f>IF('認証製品一覧（検索用）'!$E$7=認証製品一覧!I122,"●","")</f>
        <v/>
      </c>
      <c r="AC122" s="265" t="str">
        <f>IF(AB122="","",COUNTIF($B$5:AB122,"●"))</f>
        <v/>
      </c>
    </row>
    <row r="123" spans="1:29" ht="78">
      <c r="A123" s="316"/>
      <c r="B123" s="292" t="s">
        <v>7202</v>
      </c>
      <c r="C123" s="293" t="s">
        <v>7203</v>
      </c>
      <c r="D123" s="294" t="s">
        <v>2823</v>
      </c>
      <c r="E123" s="293" t="s">
        <v>2824</v>
      </c>
      <c r="F123" s="330" t="s">
        <v>2862</v>
      </c>
      <c r="G123" s="330" t="s">
        <v>3343</v>
      </c>
      <c r="H123" s="294">
        <v>13</v>
      </c>
      <c r="I123" s="321" t="str">
        <f t="shared" si="3"/>
        <v>A-01-00110HP超16HP以下発電機付</v>
      </c>
      <c r="J123" s="294">
        <v>1.34</v>
      </c>
      <c r="K123" s="330" t="s">
        <v>3356</v>
      </c>
      <c r="L123" s="329" t="s">
        <v>13116</v>
      </c>
      <c r="M123" s="329" t="s">
        <v>10665</v>
      </c>
      <c r="N123" s="329" t="s">
        <v>11076</v>
      </c>
      <c r="O123" s="294" t="s">
        <v>2838</v>
      </c>
      <c r="P123" s="330" t="s">
        <v>10344</v>
      </c>
      <c r="Q123" s="330" t="s">
        <v>7377</v>
      </c>
      <c r="R123" s="293" t="s">
        <v>10083</v>
      </c>
      <c r="S123" s="294" t="s">
        <v>7078</v>
      </c>
      <c r="T123" s="292" t="s">
        <v>7079</v>
      </c>
      <c r="U123" s="295" t="str">
        <f t="shared" si="4"/>
        <v>takeru_ashioka@yanmar.com</v>
      </c>
      <c r="V123" s="292" t="s">
        <v>7379</v>
      </c>
      <c r="W123" s="295" t="str">
        <f t="shared" si="5"/>
        <v>https://www.yanmar.com/jp/energy/</v>
      </c>
      <c r="X123" s="292" t="s">
        <v>7380</v>
      </c>
      <c r="Y123" s="292" t="s">
        <v>7496</v>
      </c>
      <c r="Z123" s="80" t="s">
        <v>10063</v>
      </c>
      <c r="AA123" s="296"/>
      <c r="AB123" s="265" t="str">
        <f>IF('認証製品一覧（検索用）'!$E$7=認証製品一覧!I123,"●","")</f>
        <v/>
      </c>
      <c r="AC123" s="265" t="str">
        <f>IF(AB123="","",COUNTIF($B$5:AB123,"●"))</f>
        <v/>
      </c>
    </row>
    <row r="124" spans="1:29" ht="78">
      <c r="A124" s="316"/>
      <c r="B124" s="292" t="s">
        <v>7202</v>
      </c>
      <c r="C124" s="293" t="s">
        <v>7203</v>
      </c>
      <c r="D124" s="294" t="s">
        <v>2823</v>
      </c>
      <c r="E124" s="293" t="s">
        <v>2824</v>
      </c>
      <c r="F124" s="330" t="s">
        <v>2862</v>
      </c>
      <c r="G124" s="330" t="s">
        <v>3343</v>
      </c>
      <c r="H124" s="294">
        <v>13</v>
      </c>
      <c r="I124" s="321" t="str">
        <f t="shared" si="3"/>
        <v>A-01-00110HP超16HP以下発電機付</v>
      </c>
      <c r="J124" s="294">
        <v>1.34</v>
      </c>
      <c r="K124" s="330" t="s">
        <v>3356</v>
      </c>
      <c r="L124" s="329" t="s">
        <v>13116</v>
      </c>
      <c r="M124" s="329" t="s">
        <v>10667</v>
      </c>
      <c r="N124" s="329" t="s">
        <v>11077</v>
      </c>
      <c r="O124" s="294" t="s">
        <v>6897</v>
      </c>
      <c r="P124" s="330" t="s">
        <v>10345</v>
      </c>
      <c r="Q124" s="330" t="s">
        <v>7377</v>
      </c>
      <c r="R124" s="293" t="s">
        <v>10083</v>
      </c>
      <c r="S124" s="294" t="s">
        <v>7078</v>
      </c>
      <c r="T124" s="292" t="s">
        <v>7079</v>
      </c>
      <c r="U124" s="295" t="str">
        <f t="shared" si="4"/>
        <v>takeru_ashioka@yanmar.com</v>
      </c>
      <c r="V124" s="292" t="s">
        <v>7379</v>
      </c>
      <c r="W124" s="295" t="str">
        <f t="shared" si="5"/>
        <v>https://www.yanmar.com/jp/energy/</v>
      </c>
      <c r="X124" s="292" t="s">
        <v>7380</v>
      </c>
      <c r="Y124" s="292" t="s">
        <v>7497</v>
      </c>
      <c r="Z124" s="80" t="s">
        <v>10063</v>
      </c>
      <c r="AA124" s="296"/>
      <c r="AB124" s="265" t="str">
        <f>IF('認証製品一覧（検索用）'!$E$7=認証製品一覧!I124,"●","")</f>
        <v/>
      </c>
      <c r="AC124" s="265" t="str">
        <f>IF(AB124="","",COUNTIF($B$5:AB124,"●"))</f>
        <v/>
      </c>
    </row>
    <row r="125" spans="1:29" ht="78">
      <c r="A125" s="316"/>
      <c r="B125" s="292" t="s">
        <v>7202</v>
      </c>
      <c r="C125" s="293" t="s">
        <v>7203</v>
      </c>
      <c r="D125" s="294" t="s">
        <v>2823</v>
      </c>
      <c r="E125" s="293" t="s">
        <v>2824</v>
      </c>
      <c r="F125" s="330" t="s">
        <v>2862</v>
      </c>
      <c r="G125" s="330" t="s">
        <v>3343</v>
      </c>
      <c r="H125" s="294">
        <v>13</v>
      </c>
      <c r="I125" s="321" t="str">
        <f t="shared" si="3"/>
        <v>A-01-00110HP超16HP以下発電機付</v>
      </c>
      <c r="J125" s="294">
        <v>1.34</v>
      </c>
      <c r="K125" s="330" t="s">
        <v>3356</v>
      </c>
      <c r="L125" s="329" t="s">
        <v>13116</v>
      </c>
      <c r="M125" s="329" t="s">
        <v>10667</v>
      </c>
      <c r="N125" s="329" t="s">
        <v>11078</v>
      </c>
      <c r="O125" s="294" t="s">
        <v>2838</v>
      </c>
      <c r="P125" s="330" t="s">
        <v>10345</v>
      </c>
      <c r="Q125" s="330" t="s">
        <v>7377</v>
      </c>
      <c r="R125" s="293" t="s">
        <v>10083</v>
      </c>
      <c r="S125" s="294" t="s">
        <v>7078</v>
      </c>
      <c r="T125" s="292" t="s">
        <v>7079</v>
      </c>
      <c r="U125" s="295" t="str">
        <f t="shared" si="4"/>
        <v>takeru_ashioka@yanmar.com</v>
      </c>
      <c r="V125" s="292" t="s">
        <v>7379</v>
      </c>
      <c r="W125" s="295" t="str">
        <f t="shared" si="5"/>
        <v>https://www.yanmar.com/jp/energy/</v>
      </c>
      <c r="X125" s="292" t="s">
        <v>7380</v>
      </c>
      <c r="Y125" s="292" t="s">
        <v>7498</v>
      </c>
      <c r="Z125" s="80" t="s">
        <v>10063</v>
      </c>
      <c r="AA125" s="296"/>
      <c r="AB125" s="265" t="str">
        <f>IF('認証製品一覧（検索用）'!$E$7=認証製品一覧!I125,"●","")</f>
        <v/>
      </c>
      <c r="AC125" s="265" t="str">
        <f>IF(AB125="","",COUNTIF($B$5:AB125,"●"))</f>
        <v/>
      </c>
    </row>
    <row r="126" spans="1:29" ht="62.4">
      <c r="A126" s="316"/>
      <c r="B126" s="292" t="s">
        <v>7202</v>
      </c>
      <c r="C126" s="293" t="s">
        <v>7203</v>
      </c>
      <c r="D126" s="294" t="s">
        <v>2823</v>
      </c>
      <c r="E126" s="293" t="s">
        <v>2824</v>
      </c>
      <c r="F126" s="330" t="s">
        <v>2862</v>
      </c>
      <c r="G126" s="330" t="s">
        <v>2825</v>
      </c>
      <c r="H126" s="294">
        <v>14</v>
      </c>
      <c r="I126" s="321" t="str">
        <f t="shared" si="3"/>
        <v>A-01-00116HP超25HP以下発電機付</v>
      </c>
      <c r="J126" s="294">
        <v>1.34</v>
      </c>
      <c r="K126" s="330" t="s">
        <v>3356</v>
      </c>
      <c r="L126" s="329" t="s">
        <v>13116</v>
      </c>
      <c r="M126" s="329" t="s">
        <v>10666</v>
      </c>
      <c r="N126" s="329" t="s">
        <v>11079</v>
      </c>
      <c r="O126" s="294" t="s">
        <v>6897</v>
      </c>
      <c r="P126" s="330" t="s">
        <v>10343</v>
      </c>
      <c r="Q126" s="330" t="s">
        <v>7377</v>
      </c>
      <c r="R126" s="293" t="s">
        <v>10083</v>
      </c>
      <c r="S126" s="294" t="s">
        <v>7078</v>
      </c>
      <c r="T126" s="292" t="s">
        <v>7079</v>
      </c>
      <c r="U126" s="295" t="str">
        <f t="shared" si="4"/>
        <v>takeru_ashioka@yanmar.com</v>
      </c>
      <c r="V126" s="292" t="s">
        <v>7379</v>
      </c>
      <c r="W126" s="295" t="str">
        <f t="shared" si="5"/>
        <v>https://www.yanmar.com/jp/energy/</v>
      </c>
      <c r="X126" s="292" t="s">
        <v>7380</v>
      </c>
      <c r="Y126" s="292" t="s">
        <v>7499</v>
      </c>
      <c r="Z126" s="80" t="s">
        <v>10063</v>
      </c>
      <c r="AA126" s="296"/>
      <c r="AB126" s="265" t="str">
        <f>IF('認証製品一覧（検索用）'!$E$7=認証製品一覧!I126,"●","")</f>
        <v/>
      </c>
      <c r="AC126" s="265" t="str">
        <f>IF(AB126="","",COUNTIF($B$5:AB126,"●"))</f>
        <v/>
      </c>
    </row>
    <row r="127" spans="1:29" ht="62.4">
      <c r="A127" s="316"/>
      <c r="B127" s="292" t="s">
        <v>7202</v>
      </c>
      <c r="C127" s="293" t="s">
        <v>7203</v>
      </c>
      <c r="D127" s="294" t="s">
        <v>2823</v>
      </c>
      <c r="E127" s="293" t="s">
        <v>2824</v>
      </c>
      <c r="F127" s="330" t="s">
        <v>2862</v>
      </c>
      <c r="G127" s="330" t="s">
        <v>2825</v>
      </c>
      <c r="H127" s="294">
        <v>14</v>
      </c>
      <c r="I127" s="321" t="str">
        <f t="shared" si="3"/>
        <v>A-01-00116HP超25HP以下発電機付</v>
      </c>
      <c r="J127" s="294">
        <v>1.34</v>
      </c>
      <c r="K127" s="330" t="s">
        <v>3356</v>
      </c>
      <c r="L127" s="329" t="s">
        <v>13116</v>
      </c>
      <c r="M127" s="329" t="s">
        <v>10666</v>
      </c>
      <c r="N127" s="329" t="s">
        <v>11080</v>
      </c>
      <c r="O127" s="294" t="s">
        <v>2838</v>
      </c>
      <c r="P127" s="330" t="s">
        <v>10343</v>
      </c>
      <c r="Q127" s="330" t="s">
        <v>7377</v>
      </c>
      <c r="R127" s="293" t="s">
        <v>10083</v>
      </c>
      <c r="S127" s="294" t="s">
        <v>7078</v>
      </c>
      <c r="T127" s="292" t="s">
        <v>7079</v>
      </c>
      <c r="U127" s="295" t="str">
        <f t="shared" si="4"/>
        <v>takeru_ashioka@yanmar.com</v>
      </c>
      <c r="V127" s="292" t="s">
        <v>7379</v>
      </c>
      <c r="W127" s="295" t="str">
        <f t="shared" si="5"/>
        <v>https://www.yanmar.com/jp/energy/</v>
      </c>
      <c r="X127" s="292" t="s">
        <v>7380</v>
      </c>
      <c r="Y127" s="292" t="s">
        <v>7500</v>
      </c>
      <c r="Z127" s="80" t="s">
        <v>10063</v>
      </c>
      <c r="AA127" s="296"/>
      <c r="AB127" s="265" t="str">
        <f>IF('認証製品一覧（検索用）'!$E$7=認証製品一覧!I127,"●","")</f>
        <v/>
      </c>
      <c r="AC127" s="265" t="str">
        <f>IF(AB127="","",COUNTIF($B$5:AB127,"●"))</f>
        <v/>
      </c>
    </row>
    <row r="128" spans="1:29" ht="78">
      <c r="A128" s="347"/>
      <c r="B128" s="292" t="s">
        <v>7202</v>
      </c>
      <c r="C128" s="293" t="s">
        <v>7203</v>
      </c>
      <c r="D128" s="294" t="s">
        <v>2823</v>
      </c>
      <c r="E128" s="293" t="s">
        <v>2824</v>
      </c>
      <c r="F128" s="330" t="s">
        <v>2862</v>
      </c>
      <c r="G128" s="330" t="s">
        <v>2849</v>
      </c>
      <c r="H128" s="294">
        <v>15</v>
      </c>
      <c r="I128" s="321" t="str">
        <f t="shared" si="3"/>
        <v>A-01-00125HP超発電機付</v>
      </c>
      <c r="J128" s="294">
        <v>1.27</v>
      </c>
      <c r="K128" s="330" t="s">
        <v>3356</v>
      </c>
      <c r="L128" s="329" t="s">
        <v>13116</v>
      </c>
      <c r="M128" s="329" t="s">
        <v>10665</v>
      </c>
      <c r="N128" s="329" t="s">
        <v>11081</v>
      </c>
      <c r="O128" s="294" t="s">
        <v>6897</v>
      </c>
      <c r="P128" s="329" t="s">
        <v>10346</v>
      </c>
      <c r="Q128" s="330" t="s">
        <v>7377</v>
      </c>
      <c r="R128" s="293" t="s">
        <v>7378</v>
      </c>
      <c r="S128" s="294" t="s">
        <v>7078</v>
      </c>
      <c r="T128" s="292" t="s">
        <v>7079</v>
      </c>
      <c r="U128" s="295" t="str">
        <f t="shared" si="4"/>
        <v>takeru_ashioka@yanmar.com</v>
      </c>
      <c r="V128" s="292" t="s">
        <v>7379</v>
      </c>
      <c r="W128" s="295" t="str">
        <f t="shared" si="5"/>
        <v>https://www.yanmar.com/jp/energy/</v>
      </c>
      <c r="X128" s="292" t="s">
        <v>7380</v>
      </c>
      <c r="Y128" s="292" t="s">
        <v>7501</v>
      </c>
      <c r="Z128" s="80" t="s">
        <v>9753</v>
      </c>
      <c r="AA128" s="296"/>
      <c r="AB128" s="265" t="str">
        <f>IF('認証製品一覧（検索用）'!$E$7=認証製品一覧!I128,"●","")</f>
        <v/>
      </c>
      <c r="AC128" s="265" t="str">
        <f>IF(AB128="","",COUNTIF($B$5:AB128,"●"))</f>
        <v/>
      </c>
    </row>
    <row r="129" spans="1:29" ht="78">
      <c r="A129" s="347"/>
      <c r="B129" s="292" t="s">
        <v>7202</v>
      </c>
      <c r="C129" s="293" t="s">
        <v>7203</v>
      </c>
      <c r="D129" s="294" t="s">
        <v>2823</v>
      </c>
      <c r="E129" s="293" t="s">
        <v>2824</v>
      </c>
      <c r="F129" s="330" t="s">
        <v>2862</v>
      </c>
      <c r="G129" s="330" t="s">
        <v>2849</v>
      </c>
      <c r="H129" s="294">
        <v>15</v>
      </c>
      <c r="I129" s="321" t="str">
        <f t="shared" si="3"/>
        <v>A-01-00125HP超発電機付</v>
      </c>
      <c r="J129" s="294">
        <v>1.27</v>
      </c>
      <c r="K129" s="330" t="s">
        <v>3356</v>
      </c>
      <c r="L129" s="329" t="s">
        <v>13116</v>
      </c>
      <c r="M129" s="329" t="s">
        <v>10665</v>
      </c>
      <c r="N129" s="329" t="s">
        <v>11082</v>
      </c>
      <c r="O129" s="294" t="s">
        <v>2838</v>
      </c>
      <c r="P129" s="329" t="s">
        <v>10346</v>
      </c>
      <c r="Q129" s="330" t="s">
        <v>7377</v>
      </c>
      <c r="R129" s="293" t="s">
        <v>7378</v>
      </c>
      <c r="S129" s="294" t="s">
        <v>7078</v>
      </c>
      <c r="T129" s="292" t="s">
        <v>7079</v>
      </c>
      <c r="U129" s="295" t="str">
        <f t="shared" si="4"/>
        <v>takeru_ashioka@yanmar.com</v>
      </c>
      <c r="V129" s="292" t="s">
        <v>7379</v>
      </c>
      <c r="W129" s="295" t="str">
        <f t="shared" si="5"/>
        <v>https://www.yanmar.com/jp/energy/</v>
      </c>
      <c r="X129" s="292" t="s">
        <v>7380</v>
      </c>
      <c r="Y129" s="292" t="s">
        <v>7502</v>
      </c>
      <c r="Z129" s="80" t="s">
        <v>9753</v>
      </c>
      <c r="AA129" s="296"/>
      <c r="AB129" s="265" t="str">
        <f>IF('認証製品一覧（検索用）'!$E$7=認証製品一覧!I129,"●","")</f>
        <v/>
      </c>
      <c r="AC129" s="265" t="str">
        <f>IF(AB129="","",COUNTIF($B$5:AB129,"●"))</f>
        <v/>
      </c>
    </row>
    <row r="130" spans="1:29" ht="78">
      <c r="A130" s="347"/>
      <c r="B130" s="292" t="s">
        <v>7202</v>
      </c>
      <c r="C130" s="293" t="s">
        <v>7203</v>
      </c>
      <c r="D130" s="294" t="s">
        <v>2823</v>
      </c>
      <c r="E130" s="293" t="s">
        <v>2824</v>
      </c>
      <c r="F130" s="330" t="s">
        <v>2862</v>
      </c>
      <c r="G130" s="330" t="s">
        <v>2849</v>
      </c>
      <c r="H130" s="294">
        <v>15</v>
      </c>
      <c r="I130" s="321" t="str">
        <f t="shared" si="3"/>
        <v>A-01-00125HP超発電機付</v>
      </c>
      <c r="J130" s="294">
        <v>1.27</v>
      </c>
      <c r="K130" s="330" t="s">
        <v>3356</v>
      </c>
      <c r="L130" s="329" t="s">
        <v>13116</v>
      </c>
      <c r="M130" s="329" t="s">
        <v>10667</v>
      </c>
      <c r="N130" s="329" t="s">
        <v>11083</v>
      </c>
      <c r="O130" s="294" t="s">
        <v>6897</v>
      </c>
      <c r="P130" s="329" t="s">
        <v>10347</v>
      </c>
      <c r="Q130" s="330" t="s">
        <v>7377</v>
      </c>
      <c r="R130" s="293" t="s">
        <v>7378</v>
      </c>
      <c r="S130" s="294" t="s">
        <v>7078</v>
      </c>
      <c r="T130" s="292" t="s">
        <v>7079</v>
      </c>
      <c r="U130" s="295" t="str">
        <f t="shared" si="4"/>
        <v>takeru_ashioka@yanmar.com</v>
      </c>
      <c r="V130" s="292" t="s">
        <v>7379</v>
      </c>
      <c r="W130" s="295" t="str">
        <f t="shared" si="5"/>
        <v>https://www.yanmar.com/jp/energy/</v>
      </c>
      <c r="X130" s="292" t="s">
        <v>7380</v>
      </c>
      <c r="Y130" s="292" t="s">
        <v>7503</v>
      </c>
      <c r="Z130" s="80" t="s">
        <v>9753</v>
      </c>
      <c r="AA130" s="296"/>
      <c r="AB130" s="265" t="str">
        <f>IF('認証製品一覧（検索用）'!$E$7=認証製品一覧!I130,"●","")</f>
        <v/>
      </c>
      <c r="AC130" s="265" t="str">
        <f>IF(AB130="","",COUNTIF($B$5:AB130,"●"))</f>
        <v/>
      </c>
    </row>
    <row r="131" spans="1:29" ht="78">
      <c r="A131" s="347"/>
      <c r="B131" s="292" t="s">
        <v>7202</v>
      </c>
      <c r="C131" s="293" t="s">
        <v>7203</v>
      </c>
      <c r="D131" s="294" t="s">
        <v>2823</v>
      </c>
      <c r="E131" s="293" t="s">
        <v>2824</v>
      </c>
      <c r="F131" s="330" t="s">
        <v>2862</v>
      </c>
      <c r="G131" s="330" t="s">
        <v>2849</v>
      </c>
      <c r="H131" s="294">
        <v>15</v>
      </c>
      <c r="I131" s="321" t="str">
        <f t="shared" si="3"/>
        <v>A-01-00125HP超発電機付</v>
      </c>
      <c r="J131" s="294">
        <v>1.27</v>
      </c>
      <c r="K131" s="330" t="s">
        <v>3356</v>
      </c>
      <c r="L131" s="329" t="s">
        <v>13116</v>
      </c>
      <c r="M131" s="329" t="s">
        <v>10667</v>
      </c>
      <c r="N131" s="329" t="s">
        <v>11084</v>
      </c>
      <c r="O131" s="294" t="s">
        <v>2838</v>
      </c>
      <c r="P131" s="329" t="s">
        <v>10347</v>
      </c>
      <c r="Q131" s="330" t="s">
        <v>7377</v>
      </c>
      <c r="R131" s="293" t="s">
        <v>7378</v>
      </c>
      <c r="S131" s="294" t="s">
        <v>7078</v>
      </c>
      <c r="T131" s="292" t="s">
        <v>7079</v>
      </c>
      <c r="U131" s="295" t="str">
        <f t="shared" si="4"/>
        <v>takeru_ashioka@yanmar.com</v>
      </c>
      <c r="V131" s="292" t="s">
        <v>7379</v>
      </c>
      <c r="W131" s="295" t="str">
        <f t="shared" si="5"/>
        <v>https://www.yanmar.com/jp/energy/</v>
      </c>
      <c r="X131" s="292" t="s">
        <v>7380</v>
      </c>
      <c r="Y131" s="292" t="s">
        <v>7504</v>
      </c>
      <c r="Z131" s="80" t="s">
        <v>9753</v>
      </c>
      <c r="AA131" s="296"/>
      <c r="AB131" s="265" t="str">
        <f>IF('認証製品一覧（検索用）'!$E$7=認証製品一覧!I131,"●","")</f>
        <v/>
      </c>
      <c r="AC131" s="265" t="str">
        <f>IF(AB131="","",COUNTIF($B$5:AB131,"●"))</f>
        <v/>
      </c>
    </row>
    <row r="132" spans="1:29" ht="79.95" customHeight="1">
      <c r="A132" s="347"/>
      <c r="B132" s="292" t="s">
        <v>7202</v>
      </c>
      <c r="C132" s="293" t="s">
        <v>7203</v>
      </c>
      <c r="D132" s="294" t="s">
        <v>1785</v>
      </c>
      <c r="E132" s="293" t="s">
        <v>6988</v>
      </c>
      <c r="F132" s="330" t="s">
        <v>181</v>
      </c>
      <c r="G132" s="330" t="s">
        <v>10870</v>
      </c>
      <c r="H132" s="294">
        <v>16</v>
      </c>
      <c r="I132" s="321" t="str">
        <f t="shared" si="3"/>
        <v>A-01-0024.0kW以下-</v>
      </c>
      <c r="J132" s="294">
        <v>7.4</v>
      </c>
      <c r="K132" s="330" t="s">
        <v>7521</v>
      </c>
      <c r="L132" s="329" t="s">
        <v>13118</v>
      </c>
      <c r="M132" s="329" t="s">
        <v>10668</v>
      </c>
      <c r="N132" s="329" t="s">
        <v>11085</v>
      </c>
      <c r="O132" s="294" t="s">
        <v>6897</v>
      </c>
      <c r="P132" s="329" t="s">
        <v>10348</v>
      </c>
      <c r="Q132" s="330" t="s">
        <v>7505</v>
      </c>
      <c r="R132" s="293" t="s">
        <v>7506</v>
      </c>
      <c r="S132" s="294" t="s">
        <v>7083</v>
      </c>
      <c r="T132" s="292" t="s">
        <v>7084</v>
      </c>
      <c r="U132" s="295" t="str">
        <f t="shared" si="4"/>
        <v>aircon-solution@hitachi-ap.co.jp</v>
      </c>
      <c r="V132" s="292" t="s">
        <v>181</v>
      </c>
      <c r="W132" s="323" t="str">
        <f t="shared" si="5"/>
        <v>-</v>
      </c>
      <c r="X132" s="292" t="s">
        <v>7508</v>
      </c>
      <c r="Y132" s="292" t="s">
        <v>7509</v>
      </c>
      <c r="Z132" s="80" t="s">
        <v>9753</v>
      </c>
      <c r="AA132" s="296"/>
      <c r="AB132" s="265" t="str">
        <f>IF('認証製品一覧（検索用）'!$E$7=認証製品一覧!I132,"●","")</f>
        <v/>
      </c>
      <c r="AC132" s="265" t="str">
        <f>IF(AB132="","",COUNTIF($B$5:AB132,"●"))</f>
        <v/>
      </c>
    </row>
    <row r="133" spans="1:29" ht="79.95" customHeight="1">
      <c r="A133" s="347"/>
      <c r="B133" s="292" t="s">
        <v>7202</v>
      </c>
      <c r="C133" s="293" t="s">
        <v>7203</v>
      </c>
      <c r="D133" s="294" t="s">
        <v>1785</v>
      </c>
      <c r="E133" s="293" t="s">
        <v>6988</v>
      </c>
      <c r="F133" s="330" t="s">
        <v>181</v>
      </c>
      <c r="G133" s="330" t="s">
        <v>10870</v>
      </c>
      <c r="H133" s="294">
        <v>16</v>
      </c>
      <c r="I133" s="321" t="str">
        <f t="shared" si="3"/>
        <v>A-01-0024.0kW以下-</v>
      </c>
      <c r="J133" s="294">
        <v>7.4</v>
      </c>
      <c r="K133" s="330" t="s">
        <v>7521</v>
      </c>
      <c r="L133" s="329" t="s">
        <v>13118</v>
      </c>
      <c r="M133" s="329" t="s">
        <v>10668</v>
      </c>
      <c r="N133" s="329" t="s">
        <v>11086</v>
      </c>
      <c r="O133" s="294" t="s">
        <v>6897</v>
      </c>
      <c r="P133" s="329" t="s">
        <v>10349</v>
      </c>
      <c r="Q133" s="330" t="s">
        <v>7505</v>
      </c>
      <c r="R133" s="293" t="s">
        <v>7506</v>
      </c>
      <c r="S133" s="294" t="s">
        <v>7083</v>
      </c>
      <c r="T133" s="292" t="s">
        <v>7084</v>
      </c>
      <c r="U133" s="295" t="str">
        <f t="shared" si="4"/>
        <v>aircon-solution@hitachi-ap.co.jp</v>
      </c>
      <c r="V133" s="292" t="s">
        <v>181</v>
      </c>
      <c r="W133" s="323" t="str">
        <f t="shared" si="5"/>
        <v>-</v>
      </c>
      <c r="X133" s="292" t="s">
        <v>7508</v>
      </c>
      <c r="Y133" s="292" t="s">
        <v>7510</v>
      </c>
      <c r="Z133" s="80" t="s">
        <v>9753</v>
      </c>
      <c r="AA133" s="296"/>
      <c r="AB133" s="265" t="str">
        <f>IF('認証製品一覧（検索用）'!$E$7=認証製品一覧!I133,"●","")</f>
        <v/>
      </c>
      <c r="AC133" s="265" t="str">
        <f>IF(AB133="","",COUNTIF($B$5:AB133,"●"))</f>
        <v/>
      </c>
    </row>
    <row r="134" spans="1:29" ht="79.95" customHeight="1">
      <c r="A134" s="347"/>
      <c r="B134" s="292" t="s">
        <v>7202</v>
      </c>
      <c r="C134" s="293" t="s">
        <v>7203</v>
      </c>
      <c r="D134" s="294" t="s">
        <v>1785</v>
      </c>
      <c r="E134" s="293" t="s">
        <v>6988</v>
      </c>
      <c r="F134" s="330" t="s">
        <v>181</v>
      </c>
      <c r="G134" s="330" t="s">
        <v>10870</v>
      </c>
      <c r="H134" s="294">
        <v>16</v>
      </c>
      <c r="I134" s="321" t="str">
        <f t="shared" ref="I134:I197" si="6">CONCATENATE(D134,G134,F134)</f>
        <v>A-01-0024.0kW以下-</v>
      </c>
      <c r="J134" s="294">
        <v>7.4</v>
      </c>
      <c r="K134" s="330" t="s">
        <v>7521</v>
      </c>
      <c r="L134" s="329" t="s">
        <v>13118</v>
      </c>
      <c r="M134" s="329" t="s">
        <v>10668</v>
      </c>
      <c r="N134" s="329" t="s">
        <v>11087</v>
      </c>
      <c r="O134" s="294" t="s">
        <v>6897</v>
      </c>
      <c r="P134" s="329" t="s">
        <v>10350</v>
      </c>
      <c r="Q134" s="330" t="s">
        <v>7505</v>
      </c>
      <c r="R134" s="293" t="s">
        <v>7506</v>
      </c>
      <c r="S134" s="294" t="s">
        <v>7083</v>
      </c>
      <c r="T134" s="292" t="s">
        <v>7084</v>
      </c>
      <c r="U134" s="295" t="str">
        <f t="shared" ref="U134:U197" si="7">IF(T134="-","-",HYPERLINK("mailto:"&amp;T134,T134))</f>
        <v>aircon-solution@hitachi-ap.co.jp</v>
      </c>
      <c r="V134" s="292" t="s">
        <v>181</v>
      </c>
      <c r="W134" s="323" t="str">
        <f t="shared" ref="W134:W197" si="8">IF(V134="-",V134,HYPERLINK(V134))</f>
        <v>-</v>
      </c>
      <c r="X134" s="292" t="s">
        <v>7508</v>
      </c>
      <c r="Y134" s="292" t="s">
        <v>7511</v>
      </c>
      <c r="Z134" s="80" t="s">
        <v>9753</v>
      </c>
      <c r="AA134" s="296"/>
      <c r="AB134" s="265" t="str">
        <f>IF('認証製品一覧（検索用）'!$E$7=認証製品一覧!I134,"●","")</f>
        <v/>
      </c>
      <c r="AC134" s="265" t="str">
        <f>IF(AB134="","",COUNTIF($B$5:AB134,"●"))</f>
        <v/>
      </c>
    </row>
    <row r="135" spans="1:29" ht="79.95" customHeight="1">
      <c r="A135" s="347"/>
      <c r="B135" s="292" t="s">
        <v>7202</v>
      </c>
      <c r="C135" s="293" t="s">
        <v>7203</v>
      </c>
      <c r="D135" s="294" t="s">
        <v>1785</v>
      </c>
      <c r="E135" s="293" t="s">
        <v>6988</v>
      </c>
      <c r="F135" s="330" t="s">
        <v>181</v>
      </c>
      <c r="G135" s="330" t="s">
        <v>10870</v>
      </c>
      <c r="H135" s="294">
        <v>16</v>
      </c>
      <c r="I135" s="321" t="str">
        <f t="shared" si="6"/>
        <v>A-01-0024.0kW以下-</v>
      </c>
      <c r="J135" s="294">
        <v>7.4</v>
      </c>
      <c r="K135" s="330" t="s">
        <v>7521</v>
      </c>
      <c r="L135" s="329" t="s">
        <v>13118</v>
      </c>
      <c r="M135" s="329" t="s">
        <v>10668</v>
      </c>
      <c r="N135" s="329" t="s">
        <v>11088</v>
      </c>
      <c r="O135" s="294" t="s">
        <v>6897</v>
      </c>
      <c r="P135" s="329" t="s">
        <v>10351</v>
      </c>
      <c r="Q135" s="330" t="s">
        <v>7505</v>
      </c>
      <c r="R135" s="293" t="s">
        <v>7506</v>
      </c>
      <c r="S135" s="294" t="s">
        <v>7083</v>
      </c>
      <c r="T135" s="292" t="s">
        <v>7084</v>
      </c>
      <c r="U135" s="295" t="str">
        <f t="shared" si="7"/>
        <v>aircon-solution@hitachi-ap.co.jp</v>
      </c>
      <c r="V135" s="292" t="s">
        <v>181</v>
      </c>
      <c r="W135" s="323" t="str">
        <f t="shared" si="8"/>
        <v>-</v>
      </c>
      <c r="X135" s="292" t="s">
        <v>7508</v>
      </c>
      <c r="Y135" s="292" t="s">
        <v>7512</v>
      </c>
      <c r="Z135" s="80" t="s">
        <v>9753</v>
      </c>
      <c r="AA135" s="296"/>
      <c r="AB135" s="265" t="str">
        <f>IF('認証製品一覧（検索用）'!$E$7=認証製品一覧!I135,"●","")</f>
        <v/>
      </c>
      <c r="AC135" s="265" t="str">
        <f>IF(AB135="","",COUNTIF($B$5:AB135,"●"))</f>
        <v/>
      </c>
    </row>
    <row r="136" spans="1:29" ht="79.95" customHeight="1">
      <c r="A136" s="347"/>
      <c r="B136" s="292" t="s">
        <v>7202</v>
      </c>
      <c r="C136" s="293" t="s">
        <v>7203</v>
      </c>
      <c r="D136" s="294" t="s">
        <v>1785</v>
      </c>
      <c r="E136" s="293" t="s">
        <v>7204</v>
      </c>
      <c r="F136" s="330" t="s">
        <v>181</v>
      </c>
      <c r="G136" s="330" t="s">
        <v>7055</v>
      </c>
      <c r="H136" s="294">
        <v>17</v>
      </c>
      <c r="I136" s="321" t="str">
        <f t="shared" si="6"/>
        <v>A-01-0024.0kW超 5.0kW以下-</v>
      </c>
      <c r="J136" s="294">
        <v>7.4</v>
      </c>
      <c r="K136" s="330" t="s">
        <v>7521</v>
      </c>
      <c r="L136" s="329" t="s">
        <v>13118</v>
      </c>
      <c r="M136" s="329" t="s">
        <v>10668</v>
      </c>
      <c r="N136" s="329" t="s">
        <v>11089</v>
      </c>
      <c r="O136" s="294" t="s">
        <v>6897</v>
      </c>
      <c r="P136" s="329" t="s">
        <v>10352</v>
      </c>
      <c r="Q136" s="330" t="s">
        <v>7505</v>
      </c>
      <c r="R136" s="293" t="s">
        <v>7506</v>
      </c>
      <c r="S136" s="294" t="s">
        <v>7083</v>
      </c>
      <c r="T136" s="292" t="s">
        <v>7084</v>
      </c>
      <c r="U136" s="295" t="str">
        <f t="shared" si="7"/>
        <v>aircon-solution@hitachi-ap.co.jp</v>
      </c>
      <c r="V136" s="292" t="s">
        <v>181</v>
      </c>
      <c r="W136" s="323" t="str">
        <f t="shared" si="8"/>
        <v>-</v>
      </c>
      <c r="X136" s="292" t="s">
        <v>7508</v>
      </c>
      <c r="Y136" s="292" t="s">
        <v>7513</v>
      </c>
      <c r="Z136" s="80" t="s">
        <v>9753</v>
      </c>
      <c r="AA136" s="296"/>
      <c r="AB136" s="265" t="str">
        <f>IF('認証製品一覧（検索用）'!$E$7=認証製品一覧!I136,"●","")</f>
        <v/>
      </c>
      <c r="AC136" s="265" t="str">
        <f>IF(AB136="","",COUNTIF($B$5:AB136,"●"))</f>
        <v/>
      </c>
    </row>
    <row r="137" spans="1:29" ht="79.95" customHeight="1">
      <c r="A137" s="347"/>
      <c r="B137" s="292" t="s">
        <v>7202</v>
      </c>
      <c r="C137" s="293" t="s">
        <v>7203</v>
      </c>
      <c r="D137" s="294" t="s">
        <v>1785</v>
      </c>
      <c r="E137" s="293" t="s">
        <v>7204</v>
      </c>
      <c r="F137" s="330" t="s">
        <v>181</v>
      </c>
      <c r="G137" s="330" t="s">
        <v>7055</v>
      </c>
      <c r="H137" s="294">
        <v>17</v>
      </c>
      <c r="I137" s="321" t="str">
        <f t="shared" si="6"/>
        <v>A-01-0024.0kW超 5.0kW以下-</v>
      </c>
      <c r="J137" s="294">
        <v>7.4</v>
      </c>
      <c r="K137" s="330" t="s">
        <v>7521</v>
      </c>
      <c r="L137" s="329" t="s">
        <v>13118</v>
      </c>
      <c r="M137" s="329" t="s">
        <v>10668</v>
      </c>
      <c r="N137" s="329" t="s">
        <v>11090</v>
      </c>
      <c r="O137" s="294" t="s">
        <v>6897</v>
      </c>
      <c r="P137" s="329" t="s">
        <v>10353</v>
      </c>
      <c r="Q137" s="330" t="s">
        <v>7505</v>
      </c>
      <c r="R137" s="293" t="s">
        <v>7506</v>
      </c>
      <c r="S137" s="294" t="s">
        <v>7083</v>
      </c>
      <c r="T137" s="292" t="s">
        <v>7084</v>
      </c>
      <c r="U137" s="295" t="str">
        <f t="shared" si="7"/>
        <v>aircon-solution@hitachi-ap.co.jp</v>
      </c>
      <c r="V137" s="292" t="s">
        <v>181</v>
      </c>
      <c r="W137" s="323" t="str">
        <f t="shared" si="8"/>
        <v>-</v>
      </c>
      <c r="X137" s="292" t="s">
        <v>7508</v>
      </c>
      <c r="Y137" s="292" t="s">
        <v>7515</v>
      </c>
      <c r="Z137" s="80" t="s">
        <v>9753</v>
      </c>
      <c r="AA137" s="296"/>
      <c r="AB137" s="265" t="str">
        <f>IF('認証製品一覧（検索用）'!$E$7=認証製品一覧!I137,"●","")</f>
        <v/>
      </c>
      <c r="AC137" s="265" t="str">
        <f>IF(AB137="","",COUNTIF($B$5:AB137,"●"))</f>
        <v/>
      </c>
    </row>
    <row r="138" spans="1:29" ht="79.95" customHeight="1">
      <c r="A138" s="347"/>
      <c r="B138" s="292" t="s">
        <v>7202</v>
      </c>
      <c r="C138" s="293" t="s">
        <v>7203</v>
      </c>
      <c r="D138" s="294" t="s">
        <v>1785</v>
      </c>
      <c r="E138" s="293" t="s">
        <v>7204</v>
      </c>
      <c r="F138" s="330" t="s">
        <v>181</v>
      </c>
      <c r="G138" s="330" t="s">
        <v>7056</v>
      </c>
      <c r="H138" s="294">
        <v>18</v>
      </c>
      <c r="I138" s="321" t="str">
        <f t="shared" si="6"/>
        <v>A-01-0025.0kW超 6.3kW以下-</v>
      </c>
      <c r="J138" s="294">
        <v>7.3</v>
      </c>
      <c r="K138" s="330" t="s">
        <v>7521</v>
      </c>
      <c r="L138" s="329" t="s">
        <v>13118</v>
      </c>
      <c r="M138" s="329" t="s">
        <v>10668</v>
      </c>
      <c r="N138" s="329" t="s">
        <v>11091</v>
      </c>
      <c r="O138" s="294" t="s">
        <v>6897</v>
      </c>
      <c r="P138" s="329" t="s">
        <v>10354</v>
      </c>
      <c r="Q138" s="330" t="s">
        <v>7505</v>
      </c>
      <c r="R138" s="293" t="s">
        <v>7506</v>
      </c>
      <c r="S138" s="294" t="s">
        <v>7083</v>
      </c>
      <c r="T138" s="292" t="s">
        <v>7084</v>
      </c>
      <c r="U138" s="295" t="str">
        <f t="shared" si="7"/>
        <v>aircon-solution@hitachi-ap.co.jp</v>
      </c>
      <c r="V138" s="292" t="s">
        <v>181</v>
      </c>
      <c r="W138" s="323" t="str">
        <f t="shared" si="8"/>
        <v>-</v>
      </c>
      <c r="X138" s="292" t="s">
        <v>7508</v>
      </c>
      <c r="Y138" s="292" t="s">
        <v>7516</v>
      </c>
      <c r="Z138" s="80" t="s">
        <v>9753</v>
      </c>
      <c r="AA138" s="296"/>
      <c r="AB138" s="265" t="str">
        <f>IF('認証製品一覧（検索用）'!$E$7=認証製品一覧!I138,"●","")</f>
        <v/>
      </c>
      <c r="AC138" s="265" t="str">
        <f>IF(AB138="","",COUNTIF($B$5:AB138,"●"))</f>
        <v/>
      </c>
    </row>
    <row r="139" spans="1:29" ht="79.95" customHeight="1">
      <c r="A139" s="347"/>
      <c r="B139" s="292" t="s">
        <v>7202</v>
      </c>
      <c r="C139" s="293" t="s">
        <v>7203</v>
      </c>
      <c r="D139" s="294" t="s">
        <v>1785</v>
      </c>
      <c r="E139" s="293" t="s">
        <v>7204</v>
      </c>
      <c r="F139" s="330" t="s">
        <v>181</v>
      </c>
      <c r="G139" s="330" t="s">
        <v>7056</v>
      </c>
      <c r="H139" s="294">
        <v>18</v>
      </c>
      <c r="I139" s="321" t="str">
        <f t="shared" si="6"/>
        <v>A-01-0025.0kW超 6.3kW以下-</v>
      </c>
      <c r="J139" s="294">
        <v>7.3</v>
      </c>
      <c r="K139" s="330" t="s">
        <v>7521</v>
      </c>
      <c r="L139" s="329" t="s">
        <v>13118</v>
      </c>
      <c r="M139" s="329" t="s">
        <v>10668</v>
      </c>
      <c r="N139" s="329" t="s">
        <v>11092</v>
      </c>
      <c r="O139" s="294" t="s">
        <v>6897</v>
      </c>
      <c r="P139" s="329" t="s">
        <v>10355</v>
      </c>
      <c r="Q139" s="330" t="s">
        <v>7505</v>
      </c>
      <c r="R139" s="293" t="s">
        <v>7506</v>
      </c>
      <c r="S139" s="294" t="s">
        <v>7083</v>
      </c>
      <c r="T139" s="292" t="s">
        <v>7084</v>
      </c>
      <c r="U139" s="295" t="str">
        <f t="shared" si="7"/>
        <v>aircon-solution@hitachi-ap.co.jp</v>
      </c>
      <c r="V139" s="292" t="s">
        <v>181</v>
      </c>
      <c r="W139" s="323" t="str">
        <f t="shared" si="8"/>
        <v>-</v>
      </c>
      <c r="X139" s="292" t="s">
        <v>7508</v>
      </c>
      <c r="Y139" s="292" t="s">
        <v>7517</v>
      </c>
      <c r="Z139" s="80" t="s">
        <v>9753</v>
      </c>
      <c r="AA139" s="296"/>
      <c r="AB139" s="265" t="str">
        <f>IF('認証製品一覧（検索用）'!$E$7=認証製品一覧!I139,"●","")</f>
        <v/>
      </c>
      <c r="AC139" s="265" t="str">
        <f>IF(AB139="","",COUNTIF($B$5:AB139,"●"))</f>
        <v/>
      </c>
    </row>
    <row r="140" spans="1:29" ht="79.95" customHeight="1">
      <c r="A140" s="347"/>
      <c r="B140" s="292" t="s">
        <v>7202</v>
      </c>
      <c r="C140" s="293" t="s">
        <v>7203</v>
      </c>
      <c r="D140" s="294" t="s">
        <v>1785</v>
      </c>
      <c r="E140" s="293" t="s">
        <v>7204</v>
      </c>
      <c r="F140" s="330" t="s">
        <v>181</v>
      </c>
      <c r="G140" s="330" t="s">
        <v>7057</v>
      </c>
      <c r="H140" s="294">
        <v>19</v>
      </c>
      <c r="I140" s="321" t="str">
        <f t="shared" si="6"/>
        <v>A-01-0026.3kW超 11.2kW以下-</v>
      </c>
      <c r="J140" s="294">
        <v>7.1</v>
      </c>
      <c r="K140" s="330" t="s">
        <v>7521</v>
      </c>
      <c r="L140" s="329" t="s">
        <v>13118</v>
      </c>
      <c r="M140" s="329" t="s">
        <v>10668</v>
      </c>
      <c r="N140" s="329" t="s">
        <v>11093</v>
      </c>
      <c r="O140" s="294" t="s">
        <v>6897</v>
      </c>
      <c r="P140" s="329" t="s">
        <v>10356</v>
      </c>
      <c r="Q140" s="330" t="s">
        <v>7505</v>
      </c>
      <c r="R140" s="293" t="s">
        <v>7506</v>
      </c>
      <c r="S140" s="294" t="s">
        <v>7083</v>
      </c>
      <c r="T140" s="292" t="s">
        <v>7084</v>
      </c>
      <c r="U140" s="295" t="str">
        <f t="shared" si="7"/>
        <v>aircon-solution@hitachi-ap.co.jp</v>
      </c>
      <c r="V140" s="292" t="s">
        <v>181</v>
      </c>
      <c r="W140" s="323" t="str">
        <f t="shared" si="8"/>
        <v>-</v>
      </c>
      <c r="X140" s="292" t="s">
        <v>7508</v>
      </c>
      <c r="Y140" s="292" t="s">
        <v>7518</v>
      </c>
      <c r="Z140" s="80" t="s">
        <v>9753</v>
      </c>
      <c r="AA140" s="296"/>
      <c r="AB140" s="265" t="str">
        <f>IF('認証製品一覧（検索用）'!$E$7=認証製品一覧!I140,"●","")</f>
        <v/>
      </c>
      <c r="AC140" s="265" t="str">
        <f>IF(AB140="","",COUNTIF($B$5:AB140,"●"))</f>
        <v/>
      </c>
    </row>
    <row r="141" spans="1:29" ht="79.95" customHeight="1">
      <c r="A141" s="347"/>
      <c r="B141" s="292" t="s">
        <v>7202</v>
      </c>
      <c r="C141" s="293" t="s">
        <v>7203</v>
      </c>
      <c r="D141" s="294" t="s">
        <v>1785</v>
      </c>
      <c r="E141" s="293" t="s">
        <v>7204</v>
      </c>
      <c r="F141" s="330" t="s">
        <v>181</v>
      </c>
      <c r="G141" s="330" t="s">
        <v>7057</v>
      </c>
      <c r="H141" s="294">
        <v>19</v>
      </c>
      <c r="I141" s="321" t="str">
        <f t="shared" si="6"/>
        <v>A-01-0026.3kW超 11.2kW以下-</v>
      </c>
      <c r="J141" s="294">
        <v>7.1</v>
      </c>
      <c r="K141" s="330" t="s">
        <v>7521</v>
      </c>
      <c r="L141" s="329" t="s">
        <v>13118</v>
      </c>
      <c r="M141" s="329" t="s">
        <v>10668</v>
      </c>
      <c r="N141" s="329" t="s">
        <v>11094</v>
      </c>
      <c r="O141" s="294" t="s">
        <v>6897</v>
      </c>
      <c r="P141" s="329" t="s">
        <v>10357</v>
      </c>
      <c r="Q141" s="330" t="s">
        <v>7505</v>
      </c>
      <c r="R141" s="293" t="s">
        <v>7506</v>
      </c>
      <c r="S141" s="294" t="s">
        <v>7083</v>
      </c>
      <c r="T141" s="292" t="s">
        <v>7084</v>
      </c>
      <c r="U141" s="295" t="str">
        <f t="shared" si="7"/>
        <v>aircon-solution@hitachi-ap.co.jp</v>
      </c>
      <c r="V141" s="292" t="s">
        <v>181</v>
      </c>
      <c r="W141" s="323" t="str">
        <f t="shared" si="8"/>
        <v>-</v>
      </c>
      <c r="X141" s="292" t="s">
        <v>7508</v>
      </c>
      <c r="Y141" s="292" t="s">
        <v>7519</v>
      </c>
      <c r="Z141" s="80" t="s">
        <v>9753</v>
      </c>
      <c r="AA141" s="296"/>
      <c r="AB141" s="265" t="str">
        <f>IF('認証製品一覧（検索用）'!$E$7=認証製品一覧!I141,"●","")</f>
        <v/>
      </c>
      <c r="AC141" s="265" t="str">
        <f>IF(AB141="","",COUNTIF($B$5:AB141,"●"))</f>
        <v/>
      </c>
    </row>
    <row r="142" spans="1:29" ht="79.95" customHeight="1">
      <c r="A142" s="347"/>
      <c r="B142" s="292" t="s">
        <v>7202</v>
      </c>
      <c r="C142" s="293" t="s">
        <v>7203</v>
      </c>
      <c r="D142" s="294" t="s">
        <v>1785</v>
      </c>
      <c r="E142" s="293" t="s">
        <v>7204</v>
      </c>
      <c r="F142" s="330" t="s">
        <v>181</v>
      </c>
      <c r="G142" s="330" t="s">
        <v>7057</v>
      </c>
      <c r="H142" s="294">
        <v>19</v>
      </c>
      <c r="I142" s="321" t="str">
        <f t="shared" si="6"/>
        <v>A-01-0026.3kW超 11.2kW以下-</v>
      </c>
      <c r="J142" s="294">
        <v>7.1</v>
      </c>
      <c r="K142" s="330" t="s">
        <v>7521</v>
      </c>
      <c r="L142" s="329" t="s">
        <v>13118</v>
      </c>
      <c r="M142" s="329" t="s">
        <v>10668</v>
      </c>
      <c r="N142" s="329" t="s">
        <v>11095</v>
      </c>
      <c r="O142" s="294" t="s">
        <v>6897</v>
      </c>
      <c r="P142" s="329" t="s">
        <v>10358</v>
      </c>
      <c r="Q142" s="330" t="s">
        <v>7505</v>
      </c>
      <c r="R142" s="293" t="s">
        <v>7506</v>
      </c>
      <c r="S142" s="294" t="s">
        <v>7083</v>
      </c>
      <c r="T142" s="292" t="s">
        <v>7084</v>
      </c>
      <c r="U142" s="295" t="str">
        <f t="shared" si="7"/>
        <v>aircon-solution@hitachi-ap.co.jp</v>
      </c>
      <c r="V142" s="292" t="s">
        <v>181</v>
      </c>
      <c r="W142" s="323" t="str">
        <f t="shared" si="8"/>
        <v>-</v>
      </c>
      <c r="X142" s="292" t="s">
        <v>7508</v>
      </c>
      <c r="Y142" s="292" t="s">
        <v>7520</v>
      </c>
      <c r="Z142" s="80" t="s">
        <v>9753</v>
      </c>
      <c r="AA142" s="296"/>
      <c r="AB142" s="265" t="str">
        <f>IF('認証製品一覧（検索用）'!$E$7=認証製品一覧!I142,"●","")</f>
        <v/>
      </c>
      <c r="AC142" s="265" t="str">
        <f>IF(AB142="","",COUNTIF($B$5:AB142,"●"))</f>
        <v/>
      </c>
    </row>
    <row r="143" spans="1:29" ht="62.4">
      <c r="A143" s="316"/>
      <c r="B143" s="292" t="s">
        <v>7202</v>
      </c>
      <c r="C143" s="293" t="s">
        <v>7203</v>
      </c>
      <c r="D143" s="294" t="s">
        <v>1785</v>
      </c>
      <c r="E143" s="293" t="s">
        <v>7204</v>
      </c>
      <c r="F143" s="330" t="s">
        <v>181</v>
      </c>
      <c r="G143" s="330" t="s">
        <v>7058</v>
      </c>
      <c r="H143" s="294">
        <v>20</v>
      </c>
      <c r="I143" s="321" t="str">
        <f t="shared" si="6"/>
        <v>A-01-00211.2kW超 16.0kW以下-</v>
      </c>
      <c r="J143" s="294">
        <v>6.7</v>
      </c>
      <c r="K143" s="330" t="s">
        <v>7521</v>
      </c>
      <c r="L143" s="329" t="s">
        <v>13119</v>
      </c>
      <c r="M143" s="329" t="s">
        <v>10669</v>
      </c>
      <c r="N143" s="329" t="s">
        <v>11096</v>
      </c>
      <c r="O143" s="294" t="s">
        <v>6897</v>
      </c>
      <c r="P143" s="330" t="s">
        <v>10359</v>
      </c>
      <c r="Q143" s="330" t="s">
        <v>7087</v>
      </c>
      <c r="R143" s="293" t="s">
        <v>7088</v>
      </c>
      <c r="S143" s="294" t="s">
        <v>7089</v>
      </c>
      <c r="T143" s="293" t="s">
        <v>181</v>
      </c>
      <c r="U143" s="323" t="str">
        <f t="shared" si="7"/>
        <v>-</v>
      </c>
      <c r="V143" s="297" t="s">
        <v>7090</v>
      </c>
      <c r="W143" s="295" t="str">
        <f t="shared" si="8"/>
        <v>http://www.daikin.co.jp/index.html</v>
      </c>
      <c r="X143" s="292" t="s">
        <v>7523</v>
      </c>
      <c r="Y143" s="292" t="s">
        <v>7524</v>
      </c>
      <c r="Z143" s="80" t="s">
        <v>10063</v>
      </c>
      <c r="AA143" s="296"/>
      <c r="AB143" s="265" t="str">
        <f>IF('認証製品一覧（検索用）'!$E$7=認証製品一覧!I143,"●","")</f>
        <v/>
      </c>
      <c r="AC143" s="265" t="str">
        <f>IF(AB143="","",COUNTIF($B$5:AB143,"●"))</f>
        <v/>
      </c>
    </row>
    <row r="144" spans="1:29" ht="62.4">
      <c r="A144" s="316"/>
      <c r="B144" s="292" t="s">
        <v>7202</v>
      </c>
      <c r="C144" s="293" t="s">
        <v>7203</v>
      </c>
      <c r="D144" s="294" t="s">
        <v>1785</v>
      </c>
      <c r="E144" s="293" t="s">
        <v>7204</v>
      </c>
      <c r="F144" s="330" t="s">
        <v>181</v>
      </c>
      <c r="G144" s="330" t="s">
        <v>7058</v>
      </c>
      <c r="H144" s="294">
        <v>20</v>
      </c>
      <c r="I144" s="321" t="str">
        <f t="shared" si="6"/>
        <v>A-01-00211.2kW超 16.0kW以下-</v>
      </c>
      <c r="J144" s="294">
        <v>6.7</v>
      </c>
      <c r="K144" s="330" t="s">
        <v>7521</v>
      </c>
      <c r="L144" s="329" t="s">
        <v>13119</v>
      </c>
      <c r="M144" s="329" t="s">
        <v>10669</v>
      </c>
      <c r="N144" s="329" t="s">
        <v>11097</v>
      </c>
      <c r="O144" s="294" t="s">
        <v>2838</v>
      </c>
      <c r="P144" s="329" t="s">
        <v>10359</v>
      </c>
      <c r="Q144" s="330" t="s">
        <v>7087</v>
      </c>
      <c r="R144" s="293" t="s">
        <v>7088</v>
      </c>
      <c r="S144" s="294" t="s">
        <v>7089</v>
      </c>
      <c r="T144" s="293" t="s">
        <v>181</v>
      </c>
      <c r="U144" s="323" t="str">
        <f t="shared" si="7"/>
        <v>-</v>
      </c>
      <c r="V144" s="292" t="s">
        <v>7090</v>
      </c>
      <c r="W144" s="295" t="str">
        <f t="shared" si="8"/>
        <v>http://www.daikin.co.jp/index.html</v>
      </c>
      <c r="X144" s="292" t="s">
        <v>7523</v>
      </c>
      <c r="Y144" s="292" t="s">
        <v>6472</v>
      </c>
      <c r="Z144" s="80" t="s">
        <v>10063</v>
      </c>
      <c r="AA144" s="296"/>
      <c r="AB144" s="265" t="str">
        <f>IF('認証製品一覧（検索用）'!$E$7=認証製品一覧!I144,"●","")</f>
        <v/>
      </c>
      <c r="AC144" s="265" t="str">
        <f>IF(AB144="","",COUNTIF($B$5:AB144,"●"))</f>
        <v/>
      </c>
    </row>
    <row r="145" spans="1:29" ht="62.4">
      <c r="A145" s="316"/>
      <c r="B145" s="292" t="s">
        <v>7202</v>
      </c>
      <c r="C145" s="293" t="s">
        <v>7203</v>
      </c>
      <c r="D145" s="294" t="s">
        <v>1785</v>
      </c>
      <c r="E145" s="293" t="s">
        <v>7204</v>
      </c>
      <c r="F145" s="330" t="s">
        <v>181</v>
      </c>
      <c r="G145" s="330" t="s">
        <v>7058</v>
      </c>
      <c r="H145" s="294">
        <v>20</v>
      </c>
      <c r="I145" s="321" t="str">
        <f t="shared" si="6"/>
        <v>A-01-00211.2kW超 16.0kW以下-</v>
      </c>
      <c r="J145" s="294">
        <v>6.7</v>
      </c>
      <c r="K145" s="330" t="s">
        <v>7521</v>
      </c>
      <c r="L145" s="329" t="s">
        <v>13119</v>
      </c>
      <c r="M145" s="329" t="s">
        <v>10669</v>
      </c>
      <c r="N145" s="329" t="s">
        <v>11098</v>
      </c>
      <c r="O145" s="294" t="s">
        <v>2838</v>
      </c>
      <c r="P145" s="329" t="s">
        <v>10359</v>
      </c>
      <c r="Q145" s="330" t="s">
        <v>7087</v>
      </c>
      <c r="R145" s="293" t="s">
        <v>7088</v>
      </c>
      <c r="S145" s="294" t="s">
        <v>7089</v>
      </c>
      <c r="T145" s="293" t="s">
        <v>181</v>
      </c>
      <c r="U145" s="323" t="str">
        <f t="shared" si="7"/>
        <v>-</v>
      </c>
      <c r="V145" s="292" t="s">
        <v>7090</v>
      </c>
      <c r="W145" s="295" t="str">
        <f t="shared" si="8"/>
        <v>http://www.daikin.co.jp/index.html</v>
      </c>
      <c r="X145" s="292" t="s">
        <v>7523</v>
      </c>
      <c r="Y145" s="292" t="s">
        <v>6473</v>
      </c>
      <c r="Z145" s="80" t="s">
        <v>10063</v>
      </c>
      <c r="AA145" s="296"/>
      <c r="AB145" s="265" t="str">
        <f>IF('認証製品一覧（検索用）'!$E$7=認証製品一覧!I145,"●","")</f>
        <v/>
      </c>
      <c r="AC145" s="265" t="str">
        <f>IF(AB145="","",COUNTIF($B$5:AB145,"●"))</f>
        <v/>
      </c>
    </row>
    <row r="146" spans="1:29" ht="62.4">
      <c r="A146" s="316"/>
      <c r="B146" s="292" t="s">
        <v>7202</v>
      </c>
      <c r="C146" s="293" t="s">
        <v>7203</v>
      </c>
      <c r="D146" s="294" t="s">
        <v>1785</v>
      </c>
      <c r="E146" s="293" t="s">
        <v>7204</v>
      </c>
      <c r="F146" s="330" t="s">
        <v>181</v>
      </c>
      <c r="G146" s="330" t="s">
        <v>7058</v>
      </c>
      <c r="H146" s="294">
        <v>20</v>
      </c>
      <c r="I146" s="321" t="str">
        <f t="shared" si="6"/>
        <v>A-01-00211.2kW超 16.0kW以下-</v>
      </c>
      <c r="J146" s="294">
        <v>6.7</v>
      </c>
      <c r="K146" s="330" t="s">
        <v>7521</v>
      </c>
      <c r="L146" s="329" t="s">
        <v>13119</v>
      </c>
      <c r="M146" s="329" t="s">
        <v>10669</v>
      </c>
      <c r="N146" s="329" t="s">
        <v>11099</v>
      </c>
      <c r="O146" s="294" t="s">
        <v>2838</v>
      </c>
      <c r="P146" s="329" t="s">
        <v>10359</v>
      </c>
      <c r="Q146" s="330" t="s">
        <v>7087</v>
      </c>
      <c r="R146" s="293" t="s">
        <v>7088</v>
      </c>
      <c r="S146" s="294" t="s">
        <v>7089</v>
      </c>
      <c r="T146" s="293" t="s">
        <v>181</v>
      </c>
      <c r="U146" s="323" t="str">
        <f t="shared" si="7"/>
        <v>-</v>
      </c>
      <c r="V146" s="292" t="s">
        <v>7090</v>
      </c>
      <c r="W146" s="295" t="str">
        <f t="shared" si="8"/>
        <v>http://www.daikin.co.jp/index.html</v>
      </c>
      <c r="X146" s="292" t="s">
        <v>7523</v>
      </c>
      <c r="Y146" s="292" t="s">
        <v>6474</v>
      </c>
      <c r="Z146" s="80" t="s">
        <v>10063</v>
      </c>
      <c r="AA146" s="296"/>
      <c r="AB146" s="265" t="str">
        <f>IF('認証製品一覧（検索用）'!$E$7=認証製品一覧!I146,"●","")</f>
        <v/>
      </c>
      <c r="AC146" s="265" t="str">
        <f>IF(AB146="","",COUNTIF($B$5:AB146,"●"))</f>
        <v/>
      </c>
    </row>
    <row r="147" spans="1:29" ht="62.4">
      <c r="A147" s="316"/>
      <c r="B147" s="292" t="s">
        <v>7202</v>
      </c>
      <c r="C147" s="293" t="s">
        <v>7203</v>
      </c>
      <c r="D147" s="294" t="s">
        <v>1785</v>
      </c>
      <c r="E147" s="293" t="s">
        <v>7204</v>
      </c>
      <c r="F147" s="330" t="s">
        <v>181</v>
      </c>
      <c r="G147" s="330" t="s">
        <v>7058</v>
      </c>
      <c r="H147" s="294">
        <v>20</v>
      </c>
      <c r="I147" s="321" t="str">
        <f t="shared" si="6"/>
        <v>A-01-00211.2kW超 16.0kW以下-</v>
      </c>
      <c r="J147" s="294">
        <v>6.7</v>
      </c>
      <c r="K147" s="330" t="s">
        <v>7521</v>
      </c>
      <c r="L147" s="329" t="s">
        <v>13119</v>
      </c>
      <c r="M147" s="329" t="s">
        <v>10669</v>
      </c>
      <c r="N147" s="329" t="s">
        <v>11100</v>
      </c>
      <c r="O147" s="294" t="s">
        <v>2838</v>
      </c>
      <c r="P147" s="329" t="s">
        <v>10359</v>
      </c>
      <c r="Q147" s="330" t="s">
        <v>7087</v>
      </c>
      <c r="R147" s="293" t="s">
        <v>7088</v>
      </c>
      <c r="S147" s="294" t="s">
        <v>7089</v>
      </c>
      <c r="T147" s="293" t="s">
        <v>181</v>
      </c>
      <c r="U147" s="323" t="str">
        <f t="shared" si="7"/>
        <v>-</v>
      </c>
      <c r="V147" s="292" t="s">
        <v>7090</v>
      </c>
      <c r="W147" s="295" t="str">
        <f t="shared" si="8"/>
        <v>http://www.daikin.co.jp/index.html</v>
      </c>
      <c r="X147" s="292" t="s">
        <v>7523</v>
      </c>
      <c r="Y147" s="292" t="s">
        <v>7525</v>
      </c>
      <c r="Z147" s="80" t="s">
        <v>10063</v>
      </c>
      <c r="AA147" s="296"/>
      <c r="AB147" s="265" t="str">
        <f>IF('認証製品一覧（検索用）'!$E$7=認証製品一覧!I147,"●","")</f>
        <v/>
      </c>
      <c r="AC147" s="265" t="str">
        <f>IF(AB147="","",COUNTIF($B$5:AB147,"●"))</f>
        <v/>
      </c>
    </row>
    <row r="148" spans="1:29" ht="79.95" customHeight="1">
      <c r="A148" s="347"/>
      <c r="B148" s="292" t="s">
        <v>7202</v>
      </c>
      <c r="C148" s="293" t="s">
        <v>7203</v>
      </c>
      <c r="D148" s="294" t="s">
        <v>1785</v>
      </c>
      <c r="E148" s="293" t="s">
        <v>7204</v>
      </c>
      <c r="F148" s="330" t="s">
        <v>181</v>
      </c>
      <c r="G148" s="330" t="s">
        <v>7058</v>
      </c>
      <c r="H148" s="294">
        <v>20</v>
      </c>
      <c r="I148" s="321" t="str">
        <f t="shared" si="6"/>
        <v>A-01-00211.2kW超 16.0kW以下-</v>
      </c>
      <c r="J148" s="294">
        <v>6.7</v>
      </c>
      <c r="K148" s="330" t="s">
        <v>7521</v>
      </c>
      <c r="L148" s="329" t="s">
        <v>13118</v>
      </c>
      <c r="M148" s="329" t="s">
        <v>10668</v>
      </c>
      <c r="N148" s="329" t="s">
        <v>11101</v>
      </c>
      <c r="O148" s="294" t="s">
        <v>6897</v>
      </c>
      <c r="P148" s="329" t="s">
        <v>10360</v>
      </c>
      <c r="Q148" s="330" t="s">
        <v>7505</v>
      </c>
      <c r="R148" s="293" t="s">
        <v>7506</v>
      </c>
      <c r="S148" s="294" t="s">
        <v>7083</v>
      </c>
      <c r="T148" s="292" t="s">
        <v>7084</v>
      </c>
      <c r="U148" s="295" t="str">
        <f t="shared" si="7"/>
        <v>aircon-solution@hitachi-ap.co.jp</v>
      </c>
      <c r="V148" s="292" t="s">
        <v>181</v>
      </c>
      <c r="W148" s="323" t="str">
        <f t="shared" si="8"/>
        <v>-</v>
      </c>
      <c r="X148" s="292" t="s">
        <v>7508</v>
      </c>
      <c r="Y148" s="292" t="s">
        <v>7526</v>
      </c>
      <c r="Z148" s="80" t="s">
        <v>9753</v>
      </c>
      <c r="AA148" s="296"/>
      <c r="AB148" s="265" t="str">
        <f>IF('認証製品一覧（検索用）'!$E$7=認証製品一覧!I148,"●","")</f>
        <v/>
      </c>
      <c r="AC148" s="265" t="str">
        <f>IF(AB148="","",COUNTIF($B$5:AB148,"●"))</f>
        <v/>
      </c>
    </row>
    <row r="149" spans="1:29" ht="46.8">
      <c r="A149" s="347"/>
      <c r="B149" s="292" t="s">
        <v>7202</v>
      </c>
      <c r="C149" s="293" t="s">
        <v>7203</v>
      </c>
      <c r="D149" s="294" t="s">
        <v>6919</v>
      </c>
      <c r="E149" s="293" t="s">
        <v>7205</v>
      </c>
      <c r="F149" s="330" t="s">
        <v>181</v>
      </c>
      <c r="G149" s="330" t="s">
        <v>7060</v>
      </c>
      <c r="H149" s="294">
        <v>22</v>
      </c>
      <c r="I149" s="321" t="str">
        <f t="shared" si="6"/>
        <v>A-01-00328kW以下-</v>
      </c>
      <c r="J149" s="294">
        <v>4.8</v>
      </c>
      <c r="K149" s="330" t="s">
        <v>7521</v>
      </c>
      <c r="L149" s="329" t="s">
        <v>13120</v>
      </c>
      <c r="M149" s="329" t="s">
        <v>10670</v>
      </c>
      <c r="N149" s="329" t="s">
        <v>11102</v>
      </c>
      <c r="O149" s="294" t="s">
        <v>6897</v>
      </c>
      <c r="P149" s="294" t="s">
        <v>10361</v>
      </c>
      <c r="Q149" s="330" t="s">
        <v>7080</v>
      </c>
      <c r="R149" s="293" t="s">
        <v>976</v>
      </c>
      <c r="S149" s="294" t="s">
        <v>7081</v>
      </c>
      <c r="T149" s="292" t="s">
        <v>181</v>
      </c>
      <c r="U149" s="323" t="str">
        <f t="shared" si="7"/>
        <v>-</v>
      </c>
      <c r="V149" s="291" t="s">
        <v>7082</v>
      </c>
      <c r="W149" s="295" t="str">
        <f t="shared" si="8"/>
        <v>http://www.mhiair.co.jp</v>
      </c>
      <c r="X149" s="292" t="s">
        <v>7528</v>
      </c>
      <c r="Y149" s="292" t="s">
        <v>7529</v>
      </c>
      <c r="Z149" s="80" t="s">
        <v>10063</v>
      </c>
      <c r="AA149" s="296"/>
      <c r="AB149" s="265" t="str">
        <f>IF('認証製品一覧（検索用）'!$E$7=認証製品一覧!I149,"●","")</f>
        <v/>
      </c>
      <c r="AC149" s="265" t="str">
        <f>IF(AB149="","",COUNTIF($B$5:AB149,"●"))</f>
        <v/>
      </c>
    </row>
    <row r="150" spans="1:29" ht="46.8">
      <c r="A150" s="347"/>
      <c r="B150" s="292" t="s">
        <v>7202</v>
      </c>
      <c r="C150" s="293" t="s">
        <v>7203</v>
      </c>
      <c r="D150" s="294" t="s">
        <v>6919</v>
      </c>
      <c r="E150" s="293" t="s">
        <v>7205</v>
      </c>
      <c r="F150" s="330" t="s">
        <v>181</v>
      </c>
      <c r="G150" s="330" t="s">
        <v>7060</v>
      </c>
      <c r="H150" s="294">
        <v>22</v>
      </c>
      <c r="I150" s="321" t="str">
        <f t="shared" si="6"/>
        <v>A-01-00328kW以下-</v>
      </c>
      <c r="J150" s="294">
        <v>4.8</v>
      </c>
      <c r="K150" s="330" t="s">
        <v>7521</v>
      </c>
      <c r="L150" s="329" t="s">
        <v>13120</v>
      </c>
      <c r="M150" s="329" t="s">
        <v>10671</v>
      </c>
      <c r="N150" s="329" t="s">
        <v>11103</v>
      </c>
      <c r="O150" s="294" t="s">
        <v>6897</v>
      </c>
      <c r="P150" s="294" t="s">
        <v>10361</v>
      </c>
      <c r="Q150" s="330" t="s">
        <v>7080</v>
      </c>
      <c r="R150" s="293" t="s">
        <v>976</v>
      </c>
      <c r="S150" s="294" t="s">
        <v>7081</v>
      </c>
      <c r="T150" s="292" t="s">
        <v>181</v>
      </c>
      <c r="U150" s="323" t="str">
        <f t="shared" si="7"/>
        <v>-</v>
      </c>
      <c r="V150" s="291" t="s">
        <v>7082</v>
      </c>
      <c r="W150" s="295" t="str">
        <f t="shared" si="8"/>
        <v>http://www.mhiair.co.jp</v>
      </c>
      <c r="X150" s="292" t="s">
        <v>7528</v>
      </c>
      <c r="Y150" s="292" t="s">
        <v>7530</v>
      </c>
      <c r="Z150" s="80" t="s">
        <v>10063</v>
      </c>
      <c r="AA150" s="296"/>
      <c r="AB150" s="265" t="str">
        <f>IF('認証製品一覧（検索用）'!$E$7=認証製品一覧!I150,"●","")</f>
        <v/>
      </c>
      <c r="AC150" s="265" t="str">
        <f>IF(AB150="","",COUNTIF($B$5:AB150,"●"))</f>
        <v/>
      </c>
    </row>
    <row r="151" spans="1:29" ht="46.8">
      <c r="A151" s="347"/>
      <c r="B151" s="292" t="s">
        <v>7202</v>
      </c>
      <c r="C151" s="293" t="s">
        <v>7203</v>
      </c>
      <c r="D151" s="294" t="s">
        <v>6919</v>
      </c>
      <c r="E151" s="293" t="s">
        <v>7205</v>
      </c>
      <c r="F151" s="330" t="s">
        <v>181</v>
      </c>
      <c r="G151" s="330" t="s">
        <v>7061</v>
      </c>
      <c r="H151" s="294">
        <v>23</v>
      </c>
      <c r="I151" s="321" t="str">
        <f t="shared" si="6"/>
        <v>A-01-00328kW超 45kW以下-</v>
      </c>
      <c r="J151" s="294">
        <v>4.2</v>
      </c>
      <c r="K151" s="330" t="s">
        <v>7521</v>
      </c>
      <c r="L151" s="329" t="s">
        <v>13120</v>
      </c>
      <c r="M151" s="329" t="s">
        <v>10670</v>
      </c>
      <c r="N151" s="329" t="s">
        <v>11104</v>
      </c>
      <c r="O151" s="294" t="s">
        <v>6897</v>
      </c>
      <c r="P151" s="294" t="s">
        <v>10361</v>
      </c>
      <c r="Q151" s="330" t="s">
        <v>7080</v>
      </c>
      <c r="R151" s="293" t="s">
        <v>976</v>
      </c>
      <c r="S151" s="294" t="s">
        <v>7081</v>
      </c>
      <c r="T151" s="292" t="s">
        <v>181</v>
      </c>
      <c r="U151" s="323" t="str">
        <f t="shared" si="7"/>
        <v>-</v>
      </c>
      <c r="V151" s="291" t="s">
        <v>7082</v>
      </c>
      <c r="W151" s="295" t="str">
        <f t="shared" si="8"/>
        <v>http://www.mhiair.co.jp</v>
      </c>
      <c r="X151" s="292" t="s">
        <v>7528</v>
      </c>
      <c r="Y151" s="292" t="s">
        <v>6356</v>
      </c>
      <c r="Z151" s="80" t="s">
        <v>10063</v>
      </c>
      <c r="AA151" s="296"/>
      <c r="AB151" s="265" t="str">
        <f>IF('認証製品一覧（検索用）'!$E$7=認証製品一覧!I151,"●","")</f>
        <v/>
      </c>
      <c r="AC151" s="265" t="str">
        <f>IF(AB151="","",COUNTIF($B$5:AB151,"●"))</f>
        <v/>
      </c>
    </row>
    <row r="152" spans="1:29" ht="46.8">
      <c r="A152" s="347"/>
      <c r="B152" s="292" t="s">
        <v>7202</v>
      </c>
      <c r="C152" s="293" t="s">
        <v>7203</v>
      </c>
      <c r="D152" s="294" t="s">
        <v>6919</v>
      </c>
      <c r="E152" s="293" t="s">
        <v>7205</v>
      </c>
      <c r="F152" s="330" t="s">
        <v>181</v>
      </c>
      <c r="G152" s="330" t="s">
        <v>7061</v>
      </c>
      <c r="H152" s="294">
        <v>23</v>
      </c>
      <c r="I152" s="321" t="str">
        <f t="shared" si="6"/>
        <v>A-01-00328kW超 45kW以下-</v>
      </c>
      <c r="J152" s="294">
        <v>4.2</v>
      </c>
      <c r="K152" s="330" t="s">
        <v>7521</v>
      </c>
      <c r="L152" s="329" t="s">
        <v>13120</v>
      </c>
      <c r="M152" s="329" t="s">
        <v>10671</v>
      </c>
      <c r="N152" s="329" t="s">
        <v>11105</v>
      </c>
      <c r="O152" s="294" t="s">
        <v>6897</v>
      </c>
      <c r="P152" s="294" t="s">
        <v>10361</v>
      </c>
      <c r="Q152" s="330" t="s">
        <v>7080</v>
      </c>
      <c r="R152" s="293" t="s">
        <v>976</v>
      </c>
      <c r="S152" s="294" t="s">
        <v>7081</v>
      </c>
      <c r="T152" s="292" t="s">
        <v>181</v>
      </c>
      <c r="U152" s="323" t="str">
        <f t="shared" si="7"/>
        <v>-</v>
      </c>
      <c r="V152" s="291" t="s">
        <v>7082</v>
      </c>
      <c r="W152" s="295" t="str">
        <f t="shared" si="8"/>
        <v>http://www.mhiair.co.jp</v>
      </c>
      <c r="X152" s="292" t="s">
        <v>7528</v>
      </c>
      <c r="Y152" s="292" t="s">
        <v>6357</v>
      </c>
      <c r="Z152" s="80" t="s">
        <v>10063</v>
      </c>
      <c r="AA152" s="296"/>
      <c r="AB152" s="265" t="str">
        <f>IF('認証製品一覧（検索用）'!$E$7=認証製品一覧!I152,"●","")</f>
        <v/>
      </c>
      <c r="AC152" s="265" t="str">
        <f>IF(AB152="","",COUNTIF($B$5:AB152,"●"))</f>
        <v/>
      </c>
    </row>
    <row r="153" spans="1:29" ht="79.95" customHeight="1">
      <c r="A153" s="316"/>
      <c r="B153" s="292" t="s">
        <v>7202</v>
      </c>
      <c r="C153" s="293" t="s">
        <v>7203</v>
      </c>
      <c r="D153" s="294" t="s">
        <v>6919</v>
      </c>
      <c r="E153" s="293" t="s">
        <v>7205</v>
      </c>
      <c r="F153" s="330" t="s">
        <v>181</v>
      </c>
      <c r="G153" s="330" t="s">
        <v>7062</v>
      </c>
      <c r="H153" s="294">
        <v>24</v>
      </c>
      <c r="I153" s="321" t="str">
        <f t="shared" si="6"/>
        <v>A-01-00345kW超 56kW以下-</v>
      </c>
      <c r="J153" s="294" t="s">
        <v>7531</v>
      </c>
      <c r="K153" s="330" t="s">
        <v>7521</v>
      </c>
      <c r="L153" s="329" t="s">
        <v>13118</v>
      </c>
      <c r="M153" s="329" t="s">
        <v>10672</v>
      </c>
      <c r="N153" s="329" t="s">
        <v>11106</v>
      </c>
      <c r="O153" s="294" t="s">
        <v>6897</v>
      </c>
      <c r="P153" s="329" t="s">
        <v>10362</v>
      </c>
      <c r="Q153" s="330" t="s">
        <v>7505</v>
      </c>
      <c r="R153" s="293" t="s">
        <v>7506</v>
      </c>
      <c r="S153" s="294" t="s">
        <v>7083</v>
      </c>
      <c r="T153" s="292" t="s">
        <v>7084</v>
      </c>
      <c r="U153" s="295" t="str">
        <f t="shared" si="7"/>
        <v>aircon-solution@hitachi-ap.co.jp</v>
      </c>
      <c r="V153" s="292" t="s">
        <v>181</v>
      </c>
      <c r="W153" s="323" t="str">
        <f t="shared" si="8"/>
        <v>-</v>
      </c>
      <c r="X153" s="292" t="s">
        <v>7508</v>
      </c>
      <c r="Y153" s="292" t="s">
        <v>7532</v>
      </c>
      <c r="Z153" s="80" t="s">
        <v>9753</v>
      </c>
      <c r="AA153" s="296"/>
      <c r="AB153" s="265" t="str">
        <f>IF('認証製品一覧（検索用）'!$E$7=認証製品一覧!I153,"●","")</f>
        <v/>
      </c>
      <c r="AC153" s="265" t="str">
        <f>IF(AB153="","",COUNTIF($B$5:AB153,"●"))</f>
        <v/>
      </c>
    </row>
    <row r="154" spans="1:29" ht="79.95" customHeight="1">
      <c r="A154" s="316"/>
      <c r="B154" s="292" t="s">
        <v>7202</v>
      </c>
      <c r="C154" s="293" t="s">
        <v>7203</v>
      </c>
      <c r="D154" s="294" t="s">
        <v>6919</v>
      </c>
      <c r="E154" s="293" t="s">
        <v>7205</v>
      </c>
      <c r="F154" s="330" t="s">
        <v>181</v>
      </c>
      <c r="G154" s="330" t="s">
        <v>7062</v>
      </c>
      <c r="H154" s="294">
        <v>24</v>
      </c>
      <c r="I154" s="321" t="str">
        <f t="shared" si="6"/>
        <v>A-01-00345kW超 56kW以下-</v>
      </c>
      <c r="J154" s="294" t="s">
        <v>7531</v>
      </c>
      <c r="K154" s="330" t="s">
        <v>7521</v>
      </c>
      <c r="L154" s="329" t="s">
        <v>13118</v>
      </c>
      <c r="M154" s="329" t="s">
        <v>10673</v>
      </c>
      <c r="N154" s="329" t="s">
        <v>11107</v>
      </c>
      <c r="O154" s="294" t="s">
        <v>6897</v>
      </c>
      <c r="P154" s="329" t="s">
        <v>10363</v>
      </c>
      <c r="Q154" s="330" t="s">
        <v>7505</v>
      </c>
      <c r="R154" s="293" t="s">
        <v>7506</v>
      </c>
      <c r="S154" s="294" t="s">
        <v>7083</v>
      </c>
      <c r="T154" s="292" t="s">
        <v>7084</v>
      </c>
      <c r="U154" s="295" t="str">
        <f t="shared" si="7"/>
        <v>aircon-solution@hitachi-ap.co.jp</v>
      </c>
      <c r="V154" s="292" t="s">
        <v>181</v>
      </c>
      <c r="W154" s="323" t="str">
        <f t="shared" si="8"/>
        <v>-</v>
      </c>
      <c r="X154" s="292" t="s">
        <v>7508</v>
      </c>
      <c r="Y154" s="292" t="s">
        <v>7533</v>
      </c>
      <c r="Z154" s="80" t="s">
        <v>9753</v>
      </c>
      <c r="AA154" s="296"/>
      <c r="AB154" s="265" t="str">
        <f>IF('認証製品一覧（検索用）'!$E$7=認証製品一覧!I154,"●","")</f>
        <v/>
      </c>
      <c r="AC154" s="265" t="str">
        <f>IF(AB154="","",COUNTIF($B$5:AB154,"●"))</f>
        <v/>
      </c>
    </row>
    <row r="155" spans="1:29" ht="79.95" customHeight="1">
      <c r="A155" s="316"/>
      <c r="B155" s="292" t="s">
        <v>7202</v>
      </c>
      <c r="C155" s="293" t="s">
        <v>7203</v>
      </c>
      <c r="D155" s="294" t="s">
        <v>6919</v>
      </c>
      <c r="E155" s="293" t="s">
        <v>7205</v>
      </c>
      <c r="F155" s="330" t="s">
        <v>181</v>
      </c>
      <c r="G155" s="330" t="s">
        <v>7063</v>
      </c>
      <c r="H155" s="294">
        <v>25</v>
      </c>
      <c r="I155" s="321" t="str">
        <f t="shared" si="6"/>
        <v>A-01-00356kW超 80kW以下-</v>
      </c>
      <c r="J155" s="294">
        <v>3.9</v>
      </c>
      <c r="K155" s="330" t="s">
        <v>7521</v>
      </c>
      <c r="L155" s="329" t="s">
        <v>13118</v>
      </c>
      <c r="M155" s="329" t="s">
        <v>10673</v>
      </c>
      <c r="N155" s="329" t="s">
        <v>11108</v>
      </c>
      <c r="O155" s="294" t="s">
        <v>6897</v>
      </c>
      <c r="P155" s="329" t="s">
        <v>10364</v>
      </c>
      <c r="Q155" s="330" t="s">
        <v>7505</v>
      </c>
      <c r="R155" s="293" t="s">
        <v>7506</v>
      </c>
      <c r="S155" s="294" t="s">
        <v>7083</v>
      </c>
      <c r="T155" s="292" t="s">
        <v>7084</v>
      </c>
      <c r="U155" s="295" t="str">
        <f t="shared" si="7"/>
        <v>aircon-solution@hitachi-ap.co.jp</v>
      </c>
      <c r="V155" s="292" t="s">
        <v>181</v>
      </c>
      <c r="W155" s="323" t="str">
        <f t="shared" si="8"/>
        <v>-</v>
      </c>
      <c r="X155" s="292" t="s">
        <v>7508</v>
      </c>
      <c r="Y155" s="292" t="s">
        <v>7534</v>
      </c>
      <c r="Z155" s="80" t="s">
        <v>9753</v>
      </c>
      <c r="AA155" s="296"/>
      <c r="AB155" s="265" t="str">
        <f>IF('認証製品一覧（検索用）'!$E$7=認証製品一覧!I155,"●","")</f>
        <v/>
      </c>
      <c r="AC155" s="265" t="str">
        <f>IF(AB155="","",COUNTIF($B$5:AB155,"●"))</f>
        <v/>
      </c>
    </row>
    <row r="156" spans="1:29" ht="62.4">
      <c r="A156" s="347"/>
      <c r="B156" s="292" t="s">
        <v>7202</v>
      </c>
      <c r="C156" s="293" t="s">
        <v>7203</v>
      </c>
      <c r="D156" s="294" t="s">
        <v>6919</v>
      </c>
      <c r="E156" s="293" t="s">
        <v>7205</v>
      </c>
      <c r="F156" s="330" t="s">
        <v>181</v>
      </c>
      <c r="G156" s="330" t="s">
        <v>7064</v>
      </c>
      <c r="H156" s="294">
        <v>26</v>
      </c>
      <c r="I156" s="321" t="str">
        <f t="shared" si="6"/>
        <v>A-01-00380kW超 112kW以下-</v>
      </c>
      <c r="J156" s="294">
        <v>3.5</v>
      </c>
      <c r="K156" s="330" t="s">
        <v>7521</v>
      </c>
      <c r="L156" s="329" t="s">
        <v>13119</v>
      </c>
      <c r="M156" s="329" t="s">
        <v>10674</v>
      </c>
      <c r="N156" s="329" t="s">
        <v>11109</v>
      </c>
      <c r="O156" s="294" t="s">
        <v>6897</v>
      </c>
      <c r="P156" s="330" t="s">
        <v>10365</v>
      </c>
      <c r="Q156" s="330" t="s">
        <v>1791</v>
      </c>
      <c r="R156" s="293" t="s">
        <v>1792</v>
      </c>
      <c r="S156" s="294" t="s">
        <v>7522</v>
      </c>
      <c r="T156" s="293" t="s">
        <v>7514</v>
      </c>
      <c r="U156" s="323" t="str">
        <f t="shared" si="7"/>
        <v>-</v>
      </c>
      <c r="V156" s="297" t="s">
        <v>1794</v>
      </c>
      <c r="W156" s="295" t="str">
        <f t="shared" si="8"/>
        <v>http://www.daikin.co.jp/index.html</v>
      </c>
      <c r="X156" s="292" t="s">
        <v>7523</v>
      </c>
      <c r="Y156" s="292" t="s">
        <v>7535</v>
      </c>
      <c r="Z156" s="80" t="s">
        <v>10063</v>
      </c>
      <c r="AA156" s="296"/>
      <c r="AB156" s="265" t="str">
        <f>IF('認証製品一覧（検索用）'!$E$7=認証製品一覧!I156,"●","")</f>
        <v/>
      </c>
      <c r="AC156" s="265" t="str">
        <f>IF(AB156="","",COUNTIF($B$5:AB156,"●"))</f>
        <v/>
      </c>
    </row>
    <row r="157" spans="1:29" ht="62.4">
      <c r="A157" s="347"/>
      <c r="B157" s="292" t="s">
        <v>7202</v>
      </c>
      <c r="C157" s="293" t="s">
        <v>7203</v>
      </c>
      <c r="D157" s="294" t="s">
        <v>6919</v>
      </c>
      <c r="E157" s="293" t="s">
        <v>7205</v>
      </c>
      <c r="F157" s="330" t="s">
        <v>181</v>
      </c>
      <c r="G157" s="330" t="s">
        <v>7064</v>
      </c>
      <c r="H157" s="294">
        <v>26</v>
      </c>
      <c r="I157" s="321" t="str">
        <f t="shared" si="6"/>
        <v>A-01-00380kW超 112kW以下-</v>
      </c>
      <c r="J157" s="294">
        <v>3.5</v>
      </c>
      <c r="K157" s="330" t="s">
        <v>7521</v>
      </c>
      <c r="L157" s="329" t="s">
        <v>13119</v>
      </c>
      <c r="M157" s="329" t="s">
        <v>10674</v>
      </c>
      <c r="N157" s="329" t="s">
        <v>11110</v>
      </c>
      <c r="O157" s="294" t="s">
        <v>2838</v>
      </c>
      <c r="P157" s="329" t="s">
        <v>10365</v>
      </c>
      <c r="Q157" s="330" t="s">
        <v>7087</v>
      </c>
      <c r="R157" s="293" t="s">
        <v>7088</v>
      </c>
      <c r="S157" s="294" t="s">
        <v>7089</v>
      </c>
      <c r="T157" s="293" t="s">
        <v>7514</v>
      </c>
      <c r="U157" s="323" t="str">
        <f t="shared" si="7"/>
        <v>-</v>
      </c>
      <c r="V157" s="292" t="s">
        <v>7090</v>
      </c>
      <c r="W157" s="295" t="str">
        <f t="shared" si="8"/>
        <v>http://www.daikin.co.jp/index.html</v>
      </c>
      <c r="X157" s="292" t="s">
        <v>7523</v>
      </c>
      <c r="Y157" s="292" t="s">
        <v>7536</v>
      </c>
      <c r="Z157" s="80" t="s">
        <v>10063</v>
      </c>
      <c r="AA157" s="296"/>
      <c r="AB157" s="265" t="str">
        <f>IF('認証製品一覧（検索用）'!$E$7=認証製品一覧!I157,"●","")</f>
        <v/>
      </c>
      <c r="AC157" s="265" t="str">
        <f>IF(AB157="","",COUNTIF($B$5:AB157,"●"))</f>
        <v/>
      </c>
    </row>
    <row r="158" spans="1:29" ht="62.4">
      <c r="A158" s="347"/>
      <c r="B158" s="292" t="s">
        <v>7202</v>
      </c>
      <c r="C158" s="293" t="s">
        <v>7203</v>
      </c>
      <c r="D158" s="294" t="s">
        <v>6919</v>
      </c>
      <c r="E158" s="293" t="s">
        <v>7205</v>
      </c>
      <c r="F158" s="330" t="s">
        <v>181</v>
      </c>
      <c r="G158" s="330" t="s">
        <v>7064</v>
      </c>
      <c r="H158" s="294">
        <v>26</v>
      </c>
      <c r="I158" s="321" t="str">
        <f t="shared" si="6"/>
        <v>A-01-00380kW超 112kW以下-</v>
      </c>
      <c r="J158" s="294">
        <v>3.5</v>
      </c>
      <c r="K158" s="330" t="s">
        <v>7521</v>
      </c>
      <c r="L158" s="329" t="s">
        <v>13119</v>
      </c>
      <c r="M158" s="329" t="s">
        <v>10674</v>
      </c>
      <c r="N158" s="329" t="s">
        <v>11111</v>
      </c>
      <c r="O158" s="294" t="s">
        <v>2838</v>
      </c>
      <c r="P158" s="329" t="s">
        <v>10365</v>
      </c>
      <c r="Q158" s="330" t="s">
        <v>7087</v>
      </c>
      <c r="R158" s="293" t="s">
        <v>7088</v>
      </c>
      <c r="S158" s="294" t="s">
        <v>7089</v>
      </c>
      <c r="T158" s="293" t="s">
        <v>7514</v>
      </c>
      <c r="U158" s="323" t="str">
        <f t="shared" si="7"/>
        <v>-</v>
      </c>
      <c r="V158" s="292" t="s">
        <v>7090</v>
      </c>
      <c r="W158" s="295" t="str">
        <f t="shared" si="8"/>
        <v>http://www.daikin.co.jp/index.html</v>
      </c>
      <c r="X158" s="292" t="s">
        <v>7523</v>
      </c>
      <c r="Y158" s="292" t="s">
        <v>7537</v>
      </c>
      <c r="Z158" s="80" t="s">
        <v>10063</v>
      </c>
      <c r="AA158" s="296"/>
      <c r="AB158" s="265" t="str">
        <f>IF('認証製品一覧（検索用）'!$E$7=認証製品一覧!I158,"●","")</f>
        <v/>
      </c>
      <c r="AC158" s="265" t="str">
        <f>IF(AB158="","",COUNTIF($B$5:AB158,"●"))</f>
        <v/>
      </c>
    </row>
    <row r="159" spans="1:29" ht="62.4">
      <c r="A159" s="347"/>
      <c r="B159" s="292" t="s">
        <v>7202</v>
      </c>
      <c r="C159" s="293" t="s">
        <v>7203</v>
      </c>
      <c r="D159" s="294" t="s">
        <v>6919</v>
      </c>
      <c r="E159" s="293" t="s">
        <v>6989</v>
      </c>
      <c r="F159" s="330" t="s">
        <v>181</v>
      </c>
      <c r="G159" s="330" t="s">
        <v>7065</v>
      </c>
      <c r="H159" s="294">
        <v>27</v>
      </c>
      <c r="I159" s="321" t="str">
        <f t="shared" si="6"/>
        <v>A-01-003112kW超 140kW以下-</v>
      </c>
      <c r="J159" s="294">
        <v>3.2</v>
      </c>
      <c r="K159" s="330" t="s">
        <v>7521</v>
      </c>
      <c r="L159" s="329" t="s">
        <v>13119</v>
      </c>
      <c r="M159" s="329" t="s">
        <v>10674</v>
      </c>
      <c r="N159" s="329" t="s">
        <v>11112</v>
      </c>
      <c r="O159" s="294" t="s">
        <v>6897</v>
      </c>
      <c r="P159" s="329" t="s">
        <v>10366</v>
      </c>
      <c r="Q159" s="330" t="s">
        <v>7538</v>
      </c>
      <c r="R159" s="293" t="s">
        <v>7539</v>
      </c>
      <c r="S159" s="294" t="s">
        <v>7089</v>
      </c>
      <c r="T159" s="293" t="s">
        <v>7514</v>
      </c>
      <c r="U159" s="323" t="str">
        <f t="shared" si="7"/>
        <v>-</v>
      </c>
      <c r="V159" s="292" t="s">
        <v>7090</v>
      </c>
      <c r="W159" s="295" t="str">
        <f t="shared" si="8"/>
        <v>http://www.daikin.co.jp/index.html</v>
      </c>
      <c r="X159" s="292" t="s">
        <v>7523</v>
      </c>
      <c r="Y159" s="292" t="s">
        <v>7540</v>
      </c>
      <c r="Z159" s="80" t="s">
        <v>9753</v>
      </c>
      <c r="AA159" s="296"/>
      <c r="AB159" s="265" t="str">
        <f>IF('認証製品一覧（検索用）'!$E$7=認証製品一覧!I159,"●","")</f>
        <v/>
      </c>
      <c r="AC159" s="265" t="str">
        <f>IF(AB159="","",COUNTIF($B$5:AB159,"●"))</f>
        <v/>
      </c>
    </row>
    <row r="160" spans="1:29" ht="62.4">
      <c r="A160" s="347"/>
      <c r="B160" s="292" t="s">
        <v>7202</v>
      </c>
      <c r="C160" s="293" t="s">
        <v>7203</v>
      </c>
      <c r="D160" s="294" t="s">
        <v>6919</v>
      </c>
      <c r="E160" s="293" t="s">
        <v>7205</v>
      </c>
      <c r="F160" s="330" t="s">
        <v>181</v>
      </c>
      <c r="G160" s="330" t="s">
        <v>7065</v>
      </c>
      <c r="H160" s="294">
        <v>27</v>
      </c>
      <c r="I160" s="321" t="str">
        <f t="shared" si="6"/>
        <v>A-01-003112kW超 140kW以下-</v>
      </c>
      <c r="J160" s="294">
        <v>3.2</v>
      </c>
      <c r="K160" s="330" t="s">
        <v>7521</v>
      </c>
      <c r="L160" s="329" t="s">
        <v>13119</v>
      </c>
      <c r="M160" s="329" t="s">
        <v>10674</v>
      </c>
      <c r="N160" s="329" t="s">
        <v>11113</v>
      </c>
      <c r="O160" s="294" t="s">
        <v>2838</v>
      </c>
      <c r="P160" s="329" t="s">
        <v>10366</v>
      </c>
      <c r="Q160" s="330" t="s">
        <v>7538</v>
      </c>
      <c r="R160" s="293" t="s">
        <v>7539</v>
      </c>
      <c r="S160" s="294" t="s">
        <v>7541</v>
      </c>
      <c r="T160" s="293" t="s">
        <v>7514</v>
      </c>
      <c r="U160" s="323" t="str">
        <f t="shared" si="7"/>
        <v>-</v>
      </c>
      <c r="V160" s="292" t="s">
        <v>7090</v>
      </c>
      <c r="W160" s="295" t="str">
        <f t="shared" si="8"/>
        <v>http://www.daikin.co.jp/index.html</v>
      </c>
      <c r="X160" s="292" t="s">
        <v>7523</v>
      </c>
      <c r="Y160" s="292" t="s">
        <v>7542</v>
      </c>
      <c r="Z160" s="80" t="s">
        <v>9753</v>
      </c>
      <c r="AA160" s="296"/>
      <c r="AB160" s="265" t="str">
        <f>IF('認証製品一覧（検索用）'!$E$7=認証製品一覧!I160,"●","")</f>
        <v/>
      </c>
      <c r="AC160" s="265" t="str">
        <f>IF(AB160="","",COUNTIF($B$5:AB160,"●"))</f>
        <v/>
      </c>
    </row>
    <row r="161" spans="1:29" ht="62.4">
      <c r="A161" s="347"/>
      <c r="B161" s="292" t="s">
        <v>7202</v>
      </c>
      <c r="C161" s="293" t="s">
        <v>7203</v>
      </c>
      <c r="D161" s="294" t="s">
        <v>6919</v>
      </c>
      <c r="E161" s="293" t="s">
        <v>7205</v>
      </c>
      <c r="F161" s="330" t="s">
        <v>181</v>
      </c>
      <c r="G161" s="330" t="s">
        <v>7065</v>
      </c>
      <c r="H161" s="294">
        <v>27</v>
      </c>
      <c r="I161" s="321" t="str">
        <f t="shared" si="6"/>
        <v>A-01-003112kW超 140kW以下-</v>
      </c>
      <c r="J161" s="294">
        <v>3.2</v>
      </c>
      <c r="K161" s="330" t="s">
        <v>7521</v>
      </c>
      <c r="L161" s="329" t="s">
        <v>13119</v>
      </c>
      <c r="M161" s="329" t="s">
        <v>10674</v>
      </c>
      <c r="N161" s="329" t="s">
        <v>11114</v>
      </c>
      <c r="O161" s="294" t="s">
        <v>2838</v>
      </c>
      <c r="P161" s="329" t="s">
        <v>10366</v>
      </c>
      <c r="Q161" s="330" t="s">
        <v>7538</v>
      </c>
      <c r="R161" s="293" t="s">
        <v>7539</v>
      </c>
      <c r="S161" s="294" t="s">
        <v>7543</v>
      </c>
      <c r="T161" s="293" t="s">
        <v>7514</v>
      </c>
      <c r="U161" s="323" t="str">
        <f t="shared" si="7"/>
        <v>-</v>
      </c>
      <c r="V161" s="292" t="s">
        <v>7090</v>
      </c>
      <c r="W161" s="295" t="str">
        <f t="shared" si="8"/>
        <v>http://www.daikin.co.jp/index.html</v>
      </c>
      <c r="X161" s="292" t="s">
        <v>7523</v>
      </c>
      <c r="Y161" s="292" t="s">
        <v>7544</v>
      </c>
      <c r="Z161" s="80" t="s">
        <v>9753</v>
      </c>
      <c r="AA161" s="296"/>
      <c r="AB161" s="265" t="str">
        <f>IF('認証製品一覧（検索用）'!$E$7=認証製品一覧!I161,"●","")</f>
        <v/>
      </c>
      <c r="AC161" s="265" t="str">
        <f>IF(AB161="","",COUNTIF($B$5:AB161,"●"))</f>
        <v/>
      </c>
    </row>
    <row r="162" spans="1:29" ht="79.95" customHeight="1">
      <c r="A162" s="316"/>
      <c r="B162" s="292" t="s">
        <v>7202</v>
      </c>
      <c r="C162" s="293" t="s">
        <v>7203</v>
      </c>
      <c r="D162" s="294" t="s">
        <v>6919</v>
      </c>
      <c r="E162" s="293" t="s">
        <v>7205</v>
      </c>
      <c r="F162" s="330" t="s">
        <v>181</v>
      </c>
      <c r="G162" s="330" t="s">
        <v>7065</v>
      </c>
      <c r="H162" s="294">
        <v>27</v>
      </c>
      <c r="I162" s="321" t="str">
        <f t="shared" si="6"/>
        <v>A-01-003112kW超 140kW以下-</v>
      </c>
      <c r="J162" s="294">
        <v>3.2</v>
      </c>
      <c r="K162" s="330" t="s">
        <v>7521</v>
      </c>
      <c r="L162" s="329" t="s">
        <v>13118</v>
      </c>
      <c r="M162" s="329" t="s">
        <v>10673</v>
      </c>
      <c r="N162" s="329" t="s">
        <v>11115</v>
      </c>
      <c r="O162" s="294" t="s">
        <v>6897</v>
      </c>
      <c r="P162" s="329" t="s">
        <v>10367</v>
      </c>
      <c r="Q162" s="330" t="s">
        <v>7505</v>
      </c>
      <c r="R162" s="293" t="s">
        <v>7506</v>
      </c>
      <c r="S162" s="294" t="s">
        <v>7083</v>
      </c>
      <c r="T162" s="292" t="s">
        <v>7084</v>
      </c>
      <c r="U162" s="295" t="str">
        <f t="shared" si="7"/>
        <v>aircon-solution@hitachi-ap.co.jp</v>
      </c>
      <c r="V162" s="292" t="s">
        <v>181</v>
      </c>
      <c r="W162" s="323" t="str">
        <f t="shared" si="8"/>
        <v>-</v>
      </c>
      <c r="X162" s="292" t="s">
        <v>7508</v>
      </c>
      <c r="Y162" s="292" t="s">
        <v>7545</v>
      </c>
      <c r="Z162" s="80" t="s">
        <v>9753</v>
      </c>
      <c r="AA162" s="296"/>
      <c r="AB162" s="265" t="str">
        <f>IF('認証製品一覧（検索用）'!$E$7=認証製品一覧!I162,"●","")</f>
        <v/>
      </c>
      <c r="AC162" s="265" t="str">
        <f>IF(AB162="","",COUNTIF($B$5:AB162,"●"))</f>
        <v/>
      </c>
    </row>
    <row r="163" spans="1:29" ht="79.95" customHeight="1">
      <c r="A163" s="316"/>
      <c r="B163" s="292" t="s">
        <v>7202</v>
      </c>
      <c r="C163" s="293" t="s">
        <v>7203</v>
      </c>
      <c r="D163" s="294" t="s">
        <v>6919</v>
      </c>
      <c r="E163" s="293" t="s">
        <v>7205</v>
      </c>
      <c r="F163" s="330" t="s">
        <v>181</v>
      </c>
      <c r="G163" s="330" t="s">
        <v>7065</v>
      </c>
      <c r="H163" s="294">
        <v>27</v>
      </c>
      <c r="I163" s="321" t="str">
        <f t="shared" si="6"/>
        <v>A-01-003112kW超 140kW以下-</v>
      </c>
      <c r="J163" s="294">
        <v>3.2</v>
      </c>
      <c r="K163" s="330" t="s">
        <v>7521</v>
      </c>
      <c r="L163" s="329" t="s">
        <v>13118</v>
      </c>
      <c r="M163" s="329" t="s">
        <v>10673</v>
      </c>
      <c r="N163" s="329" t="s">
        <v>11116</v>
      </c>
      <c r="O163" s="294" t="s">
        <v>6897</v>
      </c>
      <c r="P163" s="329" t="s">
        <v>10368</v>
      </c>
      <c r="Q163" s="330" t="s">
        <v>7505</v>
      </c>
      <c r="R163" s="293" t="s">
        <v>7506</v>
      </c>
      <c r="S163" s="294" t="s">
        <v>7083</v>
      </c>
      <c r="T163" s="292" t="s">
        <v>7084</v>
      </c>
      <c r="U163" s="295" t="str">
        <f t="shared" si="7"/>
        <v>aircon-solution@hitachi-ap.co.jp</v>
      </c>
      <c r="V163" s="292" t="s">
        <v>181</v>
      </c>
      <c r="W163" s="323" t="str">
        <f t="shared" si="8"/>
        <v>-</v>
      </c>
      <c r="X163" s="292" t="s">
        <v>7508</v>
      </c>
      <c r="Y163" s="292" t="s">
        <v>7546</v>
      </c>
      <c r="Z163" s="80" t="s">
        <v>9753</v>
      </c>
      <c r="AA163" s="296"/>
      <c r="AB163" s="265" t="str">
        <f>IF('認証製品一覧（検索用）'!$E$7=認証製品一覧!I163,"●","")</f>
        <v/>
      </c>
      <c r="AC163" s="265" t="str">
        <f>IF(AB163="","",COUNTIF($B$5:AB163,"●"))</f>
        <v/>
      </c>
    </row>
    <row r="164" spans="1:29" ht="62.4">
      <c r="A164" s="347"/>
      <c r="B164" s="292" t="s">
        <v>7202</v>
      </c>
      <c r="C164" s="293" t="s">
        <v>7203</v>
      </c>
      <c r="D164" s="294" t="s">
        <v>6919</v>
      </c>
      <c r="E164" s="293" t="s">
        <v>7205</v>
      </c>
      <c r="F164" s="330" t="s">
        <v>181</v>
      </c>
      <c r="G164" s="330" t="s">
        <v>7066</v>
      </c>
      <c r="H164" s="294">
        <v>28</v>
      </c>
      <c r="I164" s="321" t="str">
        <f t="shared" si="6"/>
        <v>A-01-003140kW超-</v>
      </c>
      <c r="J164" s="294">
        <v>3.5</v>
      </c>
      <c r="K164" s="330" t="s">
        <v>7521</v>
      </c>
      <c r="L164" s="329" t="s">
        <v>13119</v>
      </c>
      <c r="M164" s="329" t="s">
        <v>10674</v>
      </c>
      <c r="N164" s="329" t="s">
        <v>11117</v>
      </c>
      <c r="O164" s="294" t="s">
        <v>6897</v>
      </c>
      <c r="P164" s="329" t="s">
        <v>10365</v>
      </c>
      <c r="Q164" s="330" t="s">
        <v>7087</v>
      </c>
      <c r="R164" s="293" t="s">
        <v>7088</v>
      </c>
      <c r="S164" s="294" t="s">
        <v>7089</v>
      </c>
      <c r="T164" s="293" t="s">
        <v>181</v>
      </c>
      <c r="U164" s="323" t="str">
        <f t="shared" si="7"/>
        <v>-</v>
      </c>
      <c r="V164" s="292" t="s">
        <v>7090</v>
      </c>
      <c r="W164" s="295" t="str">
        <f t="shared" si="8"/>
        <v>http://www.daikin.co.jp/index.html</v>
      </c>
      <c r="X164" s="292" t="s">
        <v>7523</v>
      </c>
      <c r="Y164" s="292" t="s">
        <v>7547</v>
      </c>
      <c r="Z164" s="80" t="s">
        <v>10063</v>
      </c>
      <c r="AA164" s="296"/>
      <c r="AB164" s="265" t="str">
        <f>IF('認証製品一覧（検索用）'!$E$7=認証製品一覧!I164,"●","")</f>
        <v/>
      </c>
      <c r="AC164" s="265" t="str">
        <f>IF(AB164="","",COUNTIF($B$5:AB164,"●"))</f>
        <v/>
      </c>
    </row>
    <row r="165" spans="1:29" ht="62.4">
      <c r="A165" s="347"/>
      <c r="B165" s="292" t="s">
        <v>7202</v>
      </c>
      <c r="C165" s="293" t="s">
        <v>7203</v>
      </c>
      <c r="D165" s="294" t="s">
        <v>6919</v>
      </c>
      <c r="E165" s="293" t="s">
        <v>7205</v>
      </c>
      <c r="F165" s="330" t="s">
        <v>181</v>
      </c>
      <c r="G165" s="330" t="s">
        <v>7066</v>
      </c>
      <c r="H165" s="294">
        <v>28</v>
      </c>
      <c r="I165" s="321" t="str">
        <f t="shared" si="6"/>
        <v>A-01-003140kW超-</v>
      </c>
      <c r="J165" s="294">
        <v>3.5</v>
      </c>
      <c r="K165" s="330" t="s">
        <v>7521</v>
      </c>
      <c r="L165" s="329" t="s">
        <v>13119</v>
      </c>
      <c r="M165" s="329" t="s">
        <v>10674</v>
      </c>
      <c r="N165" s="329" t="s">
        <v>11118</v>
      </c>
      <c r="O165" s="294" t="s">
        <v>2838</v>
      </c>
      <c r="P165" s="329" t="s">
        <v>10365</v>
      </c>
      <c r="Q165" s="330" t="s">
        <v>7087</v>
      </c>
      <c r="R165" s="293" t="s">
        <v>7088</v>
      </c>
      <c r="S165" s="294" t="s">
        <v>7089</v>
      </c>
      <c r="T165" s="293" t="s">
        <v>181</v>
      </c>
      <c r="U165" s="323" t="str">
        <f t="shared" si="7"/>
        <v>-</v>
      </c>
      <c r="V165" s="292" t="s">
        <v>7090</v>
      </c>
      <c r="W165" s="295" t="str">
        <f t="shared" si="8"/>
        <v>http://www.daikin.co.jp/index.html</v>
      </c>
      <c r="X165" s="292" t="s">
        <v>7523</v>
      </c>
      <c r="Y165" s="292" t="s">
        <v>7548</v>
      </c>
      <c r="Z165" s="80" t="s">
        <v>10063</v>
      </c>
      <c r="AA165" s="296"/>
      <c r="AB165" s="265" t="str">
        <f>IF('認証製品一覧（検索用）'!$E$7=認証製品一覧!I165,"●","")</f>
        <v/>
      </c>
      <c r="AC165" s="265" t="str">
        <f>IF(AB165="","",COUNTIF($B$5:AB165,"●"))</f>
        <v/>
      </c>
    </row>
    <row r="166" spans="1:29" ht="62.4">
      <c r="A166" s="347"/>
      <c r="B166" s="292" t="s">
        <v>7202</v>
      </c>
      <c r="C166" s="293" t="s">
        <v>7203</v>
      </c>
      <c r="D166" s="294" t="s">
        <v>6919</v>
      </c>
      <c r="E166" s="293" t="s">
        <v>7205</v>
      </c>
      <c r="F166" s="330" t="s">
        <v>181</v>
      </c>
      <c r="G166" s="330" t="s">
        <v>7066</v>
      </c>
      <c r="H166" s="294">
        <v>28</v>
      </c>
      <c r="I166" s="321" t="str">
        <f t="shared" si="6"/>
        <v>A-01-003140kW超-</v>
      </c>
      <c r="J166" s="294">
        <v>3.5</v>
      </c>
      <c r="K166" s="330" t="s">
        <v>7521</v>
      </c>
      <c r="L166" s="329" t="s">
        <v>13119</v>
      </c>
      <c r="M166" s="329" t="s">
        <v>10674</v>
      </c>
      <c r="N166" s="329" t="s">
        <v>11119</v>
      </c>
      <c r="O166" s="294" t="s">
        <v>2838</v>
      </c>
      <c r="P166" s="329" t="s">
        <v>10365</v>
      </c>
      <c r="Q166" s="330" t="s">
        <v>7087</v>
      </c>
      <c r="R166" s="293" t="s">
        <v>7088</v>
      </c>
      <c r="S166" s="294" t="s">
        <v>7089</v>
      </c>
      <c r="T166" s="293" t="s">
        <v>181</v>
      </c>
      <c r="U166" s="323" t="str">
        <f t="shared" si="7"/>
        <v>-</v>
      </c>
      <c r="V166" s="292" t="s">
        <v>7090</v>
      </c>
      <c r="W166" s="295" t="str">
        <f t="shared" si="8"/>
        <v>http://www.daikin.co.jp/index.html</v>
      </c>
      <c r="X166" s="292" t="s">
        <v>7523</v>
      </c>
      <c r="Y166" s="292" t="s">
        <v>7549</v>
      </c>
      <c r="Z166" s="80" t="s">
        <v>10063</v>
      </c>
      <c r="AA166" s="296"/>
      <c r="AB166" s="265" t="str">
        <f>IF('認証製品一覧（検索用）'!$E$7=認証製品一覧!I166,"●","")</f>
        <v/>
      </c>
      <c r="AC166" s="265" t="str">
        <f>IF(AB166="","",COUNTIF($B$5:AB166,"●"))</f>
        <v/>
      </c>
    </row>
    <row r="167" spans="1:29" ht="62.4">
      <c r="A167" s="347"/>
      <c r="B167" s="292" t="s">
        <v>7202</v>
      </c>
      <c r="C167" s="293" t="s">
        <v>7203</v>
      </c>
      <c r="D167" s="294" t="s">
        <v>6919</v>
      </c>
      <c r="E167" s="293" t="s">
        <v>7205</v>
      </c>
      <c r="F167" s="330" t="s">
        <v>181</v>
      </c>
      <c r="G167" s="330" t="s">
        <v>7066</v>
      </c>
      <c r="H167" s="294">
        <v>28</v>
      </c>
      <c r="I167" s="321" t="str">
        <f t="shared" si="6"/>
        <v>A-01-003140kW超-</v>
      </c>
      <c r="J167" s="294">
        <v>3.5</v>
      </c>
      <c r="K167" s="330" t="s">
        <v>7521</v>
      </c>
      <c r="L167" s="329" t="s">
        <v>13119</v>
      </c>
      <c r="M167" s="329" t="s">
        <v>10674</v>
      </c>
      <c r="N167" s="329" t="s">
        <v>11120</v>
      </c>
      <c r="O167" s="294" t="s">
        <v>6897</v>
      </c>
      <c r="P167" s="329" t="s">
        <v>10365</v>
      </c>
      <c r="Q167" s="330" t="s">
        <v>7087</v>
      </c>
      <c r="R167" s="293" t="s">
        <v>7088</v>
      </c>
      <c r="S167" s="294" t="s">
        <v>7089</v>
      </c>
      <c r="T167" s="293" t="s">
        <v>181</v>
      </c>
      <c r="U167" s="323" t="str">
        <f t="shared" si="7"/>
        <v>-</v>
      </c>
      <c r="V167" s="292" t="s">
        <v>7090</v>
      </c>
      <c r="W167" s="295" t="str">
        <f t="shared" si="8"/>
        <v>http://www.daikin.co.jp/index.html</v>
      </c>
      <c r="X167" s="292" t="s">
        <v>7523</v>
      </c>
      <c r="Y167" s="292" t="s">
        <v>7550</v>
      </c>
      <c r="Z167" s="80" t="s">
        <v>10063</v>
      </c>
      <c r="AA167" s="296"/>
      <c r="AB167" s="265" t="str">
        <f>IF('認証製品一覧（検索用）'!$E$7=認証製品一覧!I167,"●","")</f>
        <v/>
      </c>
      <c r="AC167" s="265" t="str">
        <f>IF(AB167="","",COUNTIF($B$5:AB167,"●"))</f>
        <v/>
      </c>
    </row>
    <row r="168" spans="1:29" ht="62.4">
      <c r="A168" s="347"/>
      <c r="B168" s="292" t="s">
        <v>7202</v>
      </c>
      <c r="C168" s="293" t="s">
        <v>7203</v>
      </c>
      <c r="D168" s="294" t="s">
        <v>6919</v>
      </c>
      <c r="E168" s="293" t="s">
        <v>7205</v>
      </c>
      <c r="F168" s="330" t="s">
        <v>181</v>
      </c>
      <c r="G168" s="330" t="s">
        <v>7066</v>
      </c>
      <c r="H168" s="294">
        <v>28</v>
      </c>
      <c r="I168" s="321" t="str">
        <f t="shared" si="6"/>
        <v>A-01-003140kW超-</v>
      </c>
      <c r="J168" s="294">
        <v>3.5</v>
      </c>
      <c r="K168" s="330" t="s">
        <v>7521</v>
      </c>
      <c r="L168" s="329" t="s">
        <v>13119</v>
      </c>
      <c r="M168" s="329" t="s">
        <v>10674</v>
      </c>
      <c r="N168" s="329" t="s">
        <v>11121</v>
      </c>
      <c r="O168" s="294" t="s">
        <v>2838</v>
      </c>
      <c r="P168" s="329" t="s">
        <v>10365</v>
      </c>
      <c r="Q168" s="330" t="s">
        <v>7087</v>
      </c>
      <c r="R168" s="293" t="s">
        <v>7088</v>
      </c>
      <c r="S168" s="294" t="s">
        <v>7089</v>
      </c>
      <c r="T168" s="293" t="s">
        <v>181</v>
      </c>
      <c r="U168" s="323" t="str">
        <f t="shared" si="7"/>
        <v>-</v>
      </c>
      <c r="V168" s="292" t="s">
        <v>7090</v>
      </c>
      <c r="W168" s="295" t="str">
        <f t="shared" si="8"/>
        <v>http://www.daikin.co.jp/index.html</v>
      </c>
      <c r="X168" s="292" t="s">
        <v>7523</v>
      </c>
      <c r="Y168" s="292" t="s">
        <v>7551</v>
      </c>
      <c r="Z168" s="80" t="s">
        <v>10063</v>
      </c>
      <c r="AA168" s="296"/>
      <c r="AB168" s="265" t="str">
        <f>IF('認証製品一覧（検索用）'!$E$7=認証製品一覧!I168,"●","")</f>
        <v/>
      </c>
      <c r="AC168" s="265" t="str">
        <f>IF(AB168="","",COUNTIF($B$5:AB168,"●"))</f>
        <v/>
      </c>
    </row>
    <row r="169" spans="1:29" ht="62.4">
      <c r="A169" s="347"/>
      <c r="B169" s="292" t="s">
        <v>7202</v>
      </c>
      <c r="C169" s="293" t="s">
        <v>7203</v>
      </c>
      <c r="D169" s="294" t="s">
        <v>6919</v>
      </c>
      <c r="E169" s="293" t="s">
        <v>7205</v>
      </c>
      <c r="F169" s="330" t="s">
        <v>181</v>
      </c>
      <c r="G169" s="330" t="s">
        <v>7066</v>
      </c>
      <c r="H169" s="294">
        <v>28</v>
      </c>
      <c r="I169" s="321" t="str">
        <f t="shared" si="6"/>
        <v>A-01-003140kW超-</v>
      </c>
      <c r="J169" s="294">
        <v>3.5</v>
      </c>
      <c r="K169" s="330" t="s">
        <v>7521</v>
      </c>
      <c r="L169" s="329" t="s">
        <v>13119</v>
      </c>
      <c r="M169" s="329" t="s">
        <v>10674</v>
      </c>
      <c r="N169" s="329" t="s">
        <v>11122</v>
      </c>
      <c r="O169" s="294" t="s">
        <v>2838</v>
      </c>
      <c r="P169" s="329" t="s">
        <v>10365</v>
      </c>
      <c r="Q169" s="330" t="s">
        <v>7087</v>
      </c>
      <c r="R169" s="293" t="s">
        <v>7088</v>
      </c>
      <c r="S169" s="294" t="s">
        <v>7089</v>
      </c>
      <c r="T169" s="293" t="s">
        <v>181</v>
      </c>
      <c r="U169" s="323" t="str">
        <f t="shared" si="7"/>
        <v>-</v>
      </c>
      <c r="V169" s="292" t="s">
        <v>7090</v>
      </c>
      <c r="W169" s="295" t="str">
        <f t="shared" si="8"/>
        <v>http://www.daikin.co.jp/index.html</v>
      </c>
      <c r="X169" s="292" t="s">
        <v>7523</v>
      </c>
      <c r="Y169" s="292" t="s">
        <v>7552</v>
      </c>
      <c r="Z169" s="80" t="s">
        <v>10063</v>
      </c>
      <c r="AA169" s="296"/>
      <c r="AB169" s="265" t="str">
        <f>IF('認証製品一覧（検索用）'!$E$7=認証製品一覧!I169,"●","")</f>
        <v/>
      </c>
      <c r="AC169" s="265" t="str">
        <f>IF(AB169="","",COUNTIF($B$5:AB169,"●"))</f>
        <v/>
      </c>
    </row>
    <row r="170" spans="1:29" ht="109.2">
      <c r="A170" s="347"/>
      <c r="B170" s="292" t="s">
        <v>7202</v>
      </c>
      <c r="C170" s="293" t="s">
        <v>7203</v>
      </c>
      <c r="D170" s="294" t="s">
        <v>6919</v>
      </c>
      <c r="E170" s="293" t="s">
        <v>7205</v>
      </c>
      <c r="F170" s="330" t="s">
        <v>10871</v>
      </c>
      <c r="G170" s="330" t="s">
        <v>7067</v>
      </c>
      <c r="H170" s="294">
        <v>29</v>
      </c>
      <c r="I170" s="321" t="str">
        <f t="shared" si="6"/>
        <v>A-01-0039.8kW排熱利用型</v>
      </c>
      <c r="J170" s="294">
        <v>6.1</v>
      </c>
      <c r="K170" s="330" t="s">
        <v>7574</v>
      </c>
      <c r="L170" s="329" t="s">
        <v>13121</v>
      </c>
      <c r="M170" s="329" t="s">
        <v>10675</v>
      </c>
      <c r="N170" s="329" t="s">
        <v>11123</v>
      </c>
      <c r="O170" s="294" t="s">
        <v>6897</v>
      </c>
      <c r="P170" s="330" t="s">
        <v>10369</v>
      </c>
      <c r="Q170" s="330" t="s">
        <v>10312</v>
      </c>
      <c r="R170" s="293" t="s">
        <v>7091</v>
      </c>
      <c r="S170" s="294" t="s">
        <v>7092</v>
      </c>
      <c r="T170" s="293" t="s">
        <v>7093</v>
      </c>
      <c r="U170" s="295" t="str">
        <f t="shared" si="7"/>
        <v>tomohiro_takeuchi@denso.co.jp</v>
      </c>
      <c r="V170" s="293" t="s">
        <v>181</v>
      </c>
      <c r="W170" s="323" t="str">
        <f t="shared" si="8"/>
        <v>-</v>
      </c>
      <c r="X170" s="292" t="s">
        <v>7553</v>
      </c>
      <c r="Y170" s="292" t="s">
        <v>7554</v>
      </c>
      <c r="Z170" s="80" t="s">
        <v>10063</v>
      </c>
      <c r="AA170" s="296"/>
      <c r="AB170" s="265" t="str">
        <f>IF('認証製品一覧（検索用）'!$E$7=認証製品一覧!I170,"●","")</f>
        <v/>
      </c>
      <c r="AC170" s="265" t="str">
        <f>IF(AB170="","",COUNTIF($B$5:AB170,"●"))</f>
        <v/>
      </c>
    </row>
    <row r="171" spans="1:29" ht="72" customHeight="1">
      <c r="A171" s="347"/>
      <c r="B171" s="292" t="s">
        <v>7202</v>
      </c>
      <c r="C171" s="293" t="s">
        <v>7203</v>
      </c>
      <c r="D171" s="294" t="s">
        <v>6920</v>
      </c>
      <c r="E171" s="293" t="s">
        <v>7206</v>
      </c>
      <c r="F171" s="330" t="s">
        <v>181</v>
      </c>
      <c r="G171" s="330" t="s">
        <v>7207</v>
      </c>
      <c r="H171" s="294">
        <v>30</v>
      </c>
      <c r="I171" s="321" t="str">
        <f t="shared" si="6"/>
        <v>A-01-00414.0kW以下-</v>
      </c>
      <c r="J171" s="294">
        <v>6.1</v>
      </c>
      <c r="K171" s="330" t="s">
        <v>7521</v>
      </c>
      <c r="L171" s="329" t="s">
        <v>13120</v>
      </c>
      <c r="M171" s="329" t="s">
        <v>10676</v>
      </c>
      <c r="N171" s="329" t="s">
        <v>11124</v>
      </c>
      <c r="O171" s="294" t="s">
        <v>6897</v>
      </c>
      <c r="P171" s="294" t="s">
        <v>10361</v>
      </c>
      <c r="Q171" s="330" t="s">
        <v>7080</v>
      </c>
      <c r="R171" s="293" t="s">
        <v>976</v>
      </c>
      <c r="S171" s="294" t="s">
        <v>7081</v>
      </c>
      <c r="T171" s="292" t="s">
        <v>181</v>
      </c>
      <c r="U171" s="323" t="str">
        <f t="shared" si="7"/>
        <v>-</v>
      </c>
      <c r="V171" s="291" t="s">
        <v>7094</v>
      </c>
      <c r="W171" s="295" t="str">
        <f t="shared" si="8"/>
        <v>http://www.mhiair.co.jp/</v>
      </c>
      <c r="X171" s="292" t="s">
        <v>7528</v>
      </c>
      <c r="Y171" s="292" t="s">
        <v>6358</v>
      </c>
      <c r="Z171" s="80" t="s">
        <v>10063</v>
      </c>
      <c r="AA171" s="296"/>
      <c r="AB171" s="265" t="str">
        <f>IF('認証製品一覧（検索用）'!$E$7=認証製品一覧!I171,"●","")</f>
        <v/>
      </c>
      <c r="AC171" s="265" t="str">
        <f>IF(AB171="","",COUNTIF($B$5:AB171,"●"))</f>
        <v/>
      </c>
    </row>
    <row r="172" spans="1:29" ht="72" customHeight="1">
      <c r="A172" s="347"/>
      <c r="B172" s="292" t="s">
        <v>7202</v>
      </c>
      <c r="C172" s="293" t="s">
        <v>7203</v>
      </c>
      <c r="D172" s="294" t="s">
        <v>6920</v>
      </c>
      <c r="E172" s="293" t="s">
        <v>7206</v>
      </c>
      <c r="F172" s="330" t="s">
        <v>181</v>
      </c>
      <c r="G172" s="330" t="s">
        <v>7207</v>
      </c>
      <c r="H172" s="294">
        <v>30</v>
      </c>
      <c r="I172" s="321" t="str">
        <f t="shared" si="6"/>
        <v>A-01-00414.0kW以下-</v>
      </c>
      <c r="J172" s="294">
        <v>6.1</v>
      </c>
      <c r="K172" s="330" t="s">
        <v>7521</v>
      </c>
      <c r="L172" s="329" t="s">
        <v>13120</v>
      </c>
      <c r="M172" s="329" t="s">
        <v>10676</v>
      </c>
      <c r="N172" s="329" t="s">
        <v>11125</v>
      </c>
      <c r="O172" s="294" t="s">
        <v>2838</v>
      </c>
      <c r="P172" s="294" t="s">
        <v>10361</v>
      </c>
      <c r="Q172" s="330" t="s">
        <v>7080</v>
      </c>
      <c r="R172" s="293" t="s">
        <v>7527</v>
      </c>
      <c r="S172" s="294" t="s">
        <v>7081</v>
      </c>
      <c r="T172" s="292" t="s">
        <v>181</v>
      </c>
      <c r="U172" s="323" t="str">
        <f t="shared" si="7"/>
        <v>-</v>
      </c>
      <c r="V172" s="291" t="s">
        <v>7082</v>
      </c>
      <c r="W172" s="295" t="str">
        <f t="shared" si="8"/>
        <v>http://www.mhiair.co.jp</v>
      </c>
      <c r="X172" s="292" t="s">
        <v>7528</v>
      </c>
      <c r="Y172" s="292" t="s">
        <v>6359</v>
      </c>
      <c r="Z172" s="80" t="s">
        <v>10063</v>
      </c>
      <c r="AA172" s="296"/>
      <c r="AB172" s="265" t="str">
        <f>IF('認証製品一覧（検索用）'!$E$7=認証製品一覧!I172,"●","")</f>
        <v/>
      </c>
      <c r="AC172" s="265" t="str">
        <f>IF(AB172="","",COUNTIF($B$5:AB172,"●"))</f>
        <v/>
      </c>
    </row>
    <row r="173" spans="1:29" ht="79.95" customHeight="1">
      <c r="A173" s="347"/>
      <c r="B173" s="292" t="s">
        <v>7202</v>
      </c>
      <c r="C173" s="293" t="s">
        <v>7203</v>
      </c>
      <c r="D173" s="294" t="s">
        <v>6920</v>
      </c>
      <c r="E173" s="293" t="s">
        <v>7206</v>
      </c>
      <c r="F173" s="330" t="s">
        <v>181</v>
      </c>
      <c r="G173" s="330" t="s">
        <v>7208</v>
      </c>
      <c r="H173" s="294">
        <v>31</v>
      </c>
      <c r="I173" s="321" t="str">
        <f t="shared" si="6"/>
        <v>A-01-00414.0kW超 16.0kW以下-</v>
      </c>
      <c r="J173" s="294" t="s">
        <v>7555</v>
      </c>
      <c r="K173" s="330" t="s">
        <v>7521</v>
      </c>
      <c r="L173" s="329" t="s">
        <v>13118</v>
      </c>
      <c r="M173" s="329" t="s">
        <v>10677</v>
      </c>
      <c r="N173" s="329" t="s">
        <v>11126</v>
      </c>
      <c r="O173" s="294" t="s">
        <v>6897</v>
      </c>
      <c r="P173" s="329" t="s">
        <v>10370</v>
      </c>
      <c r="Q173" s="330" t="s">
        <v>7505</v>
      </c>
      <c r="R173" s="293" t="s">
        <v>7506</v>
      </c>
      <c r="S173" s="294" t="s">
        <v>7083</v>
      </c>
      <c r="T173" s="292" t="s">
        <v>7084</v>
      </c>
      <c r="U173" s="295" t="str">
        <f t="shared" si="7"/>
        <v>aircon-solution@hitachi-ap.co.jp</v>
      </c>
      <c r="V173" s="292" t="s">
        <v>181</v>
      </c>
      <c r="W173" s="323" t="str">
        <f t="shared" si="8"/>
        <v>-</v>
      </c>
      <c r="X173" s="292" t="s">
        <v>7508</v>
      </c>
      <c r="Y173" s="292" t="s">
        <v>7556</v>
      </c>
      <c r="Z173" s="80" t="s">
        <v>9753</v>
      </c>
      <c r="AA173" s="296"/>
      <c r="AB173" s="265" t="str">
        <f>IF('認証製品一覧（検索用）'!$E$7=認証製品一覧!I173,"●","")</f>
        <v/>
      </c>
      <c r="AC173" s="265" t="str">
        <f>IF(AB173="","",COUNTIF($B$5:AB173,"●"))</f>
        <v/>
      </c>
    </row>
    <row r="174" spans="1:29" ht="79.95" customHeight="1">
      <c r="A174" s="347"/>
      <c r="B174" s="292" t="s">
        <v>7202</v>
      </c>
      <c r="C174" s="293" t="s">
        <v>7203</v>
      </c>
      <c r="D174" s="294" t="s">
        <v>6920</v>
      </c>
      <c r="E174" s="293" t="s">
        <v>7206</v>
      </c>
      <c r="F174" s="330" t="s">
        <v>181</v>
      </c>
      <c r="G174" s="330" t="s">
        <v>7209</v>
      </c>
      <c r="H174" s="294">
        <v>32</v>
      </c>
      <c r="I174" s="321" t="str">
        <f t="shared" si="6"/>
        <v>A-01-00416.0kW超 22.4kW以下-</v>
      </c>
      <c r="J174" s="294">
        <v>6.5</v>
      </c>
      <c r="K174" s="330" t="s">
        <v>7521</v>
      </c>
      <c r="L174" s="329" t="s">
        <v>13118</v>
      </c>
      <c r="M174" s="329" t="s">
        <v>10677</v>
      </c>
      <c r="N174" s="329" t="s">
        <v>11127</v>
      </c>
      <c r="O174" s="294" t="s">
        <v>6897</v>
      </c>
      <c r="P174" s="329" t="s">
        <v>10371</v>
      </c>
      <c r="Q174" s="330" t="s">
        <v>7505</v>
      </c>
      <c r="R174" s="293" t="s">
        <v>7506</v>
      </c>
      <c r="S174" s="294" t="s">
        <v>7083</v>
      </c>
      <c r="T174" s="292" t="s">
        <v>7084</v>
      </c>
      <c r="U174" s="295" t="str">
        <f t="shared" si="7"/>
        <v>aircon-solution@hitachi-ap.co.jp</v>
      </c>
      <c r="V174" s="292" t="s">
        <v>181</v>
      </c>
      <c r="W174" s="323" t="str">
        <f t="shared" si="8"/>
        <v>-</v>
      </c>
      <c r="X174" s="292" t="s">
        <v>7508</v>
      </c>
      <c r="Y174" s="292" t="s">
        <v>7557</v>
      </c>
      <c r="Z174" s="80" t="s">
        <v>9753</v>
      </c>
      <c r="AA174" s="296"/>
      <c r="AB174" s="265" t="str">
        <f>IF('認証製品一覧（検索用）'!$E$7=認証製品一覧!I174,"●","")</f>
        <v/>
      </c>
      <c r="AC174" s="265" t="str">
        <f>IF(AB174="","",COUNTIF($B$5:AB174,"●"))</f>
        <v/>
      </c>
    </row>
    <row r="175" spans="1:29" ht="79.95" customHeight="1">
      <c r="A175" s="347"/>
      <c r="B175" s="292" t="s">
        <v>7202</v>
      </c>
      <c r="C175" s="293" t="s">
        <v>7203</v>
      </c>
      <c r="D175" s="294" t="s">
        <v>6920</v>
      </c>
      <c r="E175" s="293" t="s">
        <v>7206</v>
      </c>
      <c r="F175" s="330" t="s">
        <v>181</v>
      </c>
      <c r="G175" s="330" t="s">
        <v>7210</v>
      </c>
      <c r="H175" s="294">
        <v>33</v>
      </c>
      <c r="I175" s="321" t="str">
        <f t="shared" si="6"/>
        <v>A-01-00422.4kW超 28.0kW以下-</v>
      </c>
      <c r="J175" s="294">
        <v>6.3</v>
      </c>
      <c r="K175" s="330" t="s">
        <v>7521</v>
      </c>
      <c r="L175" s="329" t="s">
        <v>13118</v>
      </c>
      <c r="M175" s="329" t="s">
        <v>10677</v>
      </c>
      <c r="N175" s="329" t="s">
        <v>11128</v>
      </c>
      <c r="O175" s="294" t="s">
        <v>6897</v>
      </c>
      <c r="P175" s="329" t="s">
        <v>10372</v>
      </c>
      <c r="Q175" s="330" t="s">
        <v>7505</v>
      </c>
      <c r="R175" s="293" t="s">
        <v>7506</v>
      </c>
      <c r="S175" s="294" t="s">
        <v>7083</v>
      </c>
      <c r="T175" s="292" t="s">
        <v>7084</v>
      </c>
      <c r="U175" s="295" t="str">
        <f t="shared" si="7"/>
        <v>aircon-solution@hitachi-ap.co.jp</v>
      </c>
      <c r="V175" s="292" t="s">
        <v>181</v>
      </c>
      <c r="W175" s="323" t="str">
        <f t="shared" si="8"/>
        <v>-</v>
      </c>
      <c r="X175" s="292" t="s">
        <v>7508</v>
      </c>
      <c r="Y175" s="292" t="s">
        <v>7558</v>
      </c>
      <c r="Z175" s="80" t="s">
        <v>9753</v>
      </c>
      <c r="AA175" s="296"/>
      <c r="AB175" s="265" t="str">
        <f>IF('認証製品一覧（検索用）'!$E$7=認証製品一覧!I175,"●","")</f>
        <v/>
      </c>
      <c r="AC175" s="265" t="str">
        <f>IF(AB175="","",COUNTIF($B$5:AB175,"●"))</f>
        <v/>
      </c>
    </row>
    <row r="176" spans="1:29" ht="79.95" customHeight="1">
      <c r="A176" s="347"/>
      <c r="B176" s="292" t="s">
        <v>7202</v>
      </c>
      <c r="C176" s="293" t="s">
        <v>7203</v>
      </c>
      <c r="D176" s="294" t="s">
        <v>6920</v>
      </c>
      <c r="E176" s="293" t="s">
        <v>7206</v>
      </c>
      <c r="F176" s="330" t="s">
        <v>181</v>
      </c>
      <c r="G176" s="330" t="s">
        <v>7211</v>
      </c>
      <c r="H176" s="294">
        <v>34</v>
      </c>
      <c r="I176" s="321" t="str">
        <f t="shared" si="6"/>
        <v>A-01-00428.0kW超 33.5kW以下-</v>
      </c>
      <c r="J176" s="294">
        <v>6.4</v>
      </c>
      <c r="K176" s="330" t="s">
        <v>7521</v>
      </c>
      <c r="L176" s="329" t="s">
        <v>13118</v>
      </c>
      <c r="M176" s="329" t="s">
        <v>10677</v>
      </c>
      <c r="N176" s="329" t="s">
        <v>11129</v>
      </c>
      <c r="O176" s="294" t="s">
        <v>6897</v>
      </c>
      <c r="P176" s="329" t="s">
        <v>10373</v>
      </c>
      <c r="Q176" s="330" t="s">
        <v>7505</v>
      </c>
      <c r="R176" s="293" t="s">
        <v>7506</v>
      </c>
      <c r="S176" s="294" t="s">
        <v>7083</v>
      </c>
      <c r="T176" s="292" t="s">
        <v>7084</v>
      </c>
      <c r="U176" s="295" t="str">
        <f t="shared" si="7"/>
        <v>aircon-solution@hitachi-ap.co.jp</v>
      </c>
      <c r="V176" s="292" t="s">
        <v>181</v>
      </c>
      <c r="W176" s="323" t="str">
        <f t="shared" si="8"/>
        <v>-</v>
      </c>
      <c r="X176" s="292" t="s">
        <v>7508</v>
      </c>
      <c r="Y176" s="292" t="s">
        <v>7559</v>
      </c>
      <c r="Z176" s="80" t="s">
        <v>9753</v>
      </c>
      <c r="AA176" s="296"/>
      <c r="AB176" s="265" t="str">
        <f>IF('認証製品一覧（検索用）'!$E$7=認証製品一覧!I176,"●","")</f>
        <v/>
      </c>
      <c r="AC176" s="265" t="str">
        <f>IF(AB176="","",COUNTIF($B$5:AB176,"●"))</f>
        <v/>
      </c>
    </row>
    <row r="177" spans="1:29" ht="79.95" customHeight="1">
      <c r="A177" s="347"/>
      <c r="B177" s="292" t="s">
        <v>7202</v>
      </c>
      <c r="C177" s="293" t="s">
        <v>7203</v>
      </c>
      <c r="D177" s="294" t="s">
        <v>6920</v>
      </c>
      <c r="E177" s="293" t="s">
        <v>7206</v>
      </c>
      <c r="F177" s="330" t="s">
        <v>181</v>
      </c>
      <c r="G177" s="330" t="s">
        <v>7212</v>
      </c>
      <c r="H177" s="294">
        <v>35</v>
      </c>
      <c r="I177" s="321" t="str">
        <f t="shared" si="6"/>
        <v>A-01-00433.5kW超 40.0kW以下-</v>
      </c>
      <c r="J177" s="294">
        <v>6.1</v>
      </c>
      <c r="K177" s="330" t="s">
        <v>7521</v>
      </c>
      <c r="L177" s="329" t="s">
        <v>13118</v>
      </c>
      <c r="M177" s="329" t="s">
        <v>10677</v>
      </c>
      <c r="N177" s="329" t="s">
        <v>11130</v>
      </c>
      <c r="O177" s="294" t="s">
        <v>6897</v>
      </c>
      <c r="P177" s="329" t="s">
        <v>10374</v>
      </c>
      <c r="Q177" s="330" t="s">
        <v>7505</v>
      </c>
      <c r="R177" s="293" t="s">
        <v>7506</v>
      </c>
      <c r="S177" s="294" t="s">
        <v>7083</v>
      </c>
      <c r="T177" s="292" t="s">
        <v>7084</v>
      </c>
      <c r="U177" s="295" t="str">
        <f t="shared" si="7"/>
        <v>aircon-solution@hitachi-ap.co.jp</v>
      </c>
      <c r="V177" s="292" t="s">
        <v>181</v>
      </c>
      <c r="W177" s="323" t="str">
        <f t="shared" si="8"/>
        <v>-</v>
      </c>
      <c r="X177" s="292" t="s">
        <v>7508</v>
      </c>
      <c r="Y177" s="292" t="s">
        <v>7560</v>
      </c>
      <c r="Z177" s="80" t="s">
        <v>9753</v>
      </c>
      <c r="AA177" s="296"/>
      <c r="AB177" s="265" t="str">
        <f>IF('認証製品一覧（検索用）'!$E$7=認証製品一覧!I177,"●","")</f>
        <v/>
      </c>
      <c r="AC177" s="265" t="str">
        <f>IF(AB177="","",COUNTIF($B$5:AB177,"●"))</f>
        <v/>
      </c>
    </row>
    <row r="178" spans="1:29" ht="79.95" customHeight="1">
      <c r="A178" s="347"/>
      <c r="B178" s="292" t="s">
        <v>7202</v>
      </c>
      <c r="C178" s="293" t="s">
        <v>7203</v>
      </c>
      <c r="D178" s="294" t="s">
        <v>6920</v>
      </c>
      <c r="E178" s="293" t="s">
        <v>7206</v>
      </c>
      <c r="F178" s="330" t="s">
        <v>181</v>
      </c>
      <c r="G178" s="330" t="s">
        <v>7213</v>
      </c>
      <c r="H178" s="294">
        <v>36</v>
      </c>
      <c r="I178" s="321" t="str">
        <f t="shared" si="6"/>
        <v>A-01-00440.0kW超 56.0kW以下-</v>
      </c>
      <c r="J178" s="294">
        <v>6.4</v>
      </c>
      <c r="K178" s="330" t="s">
        <v>7521</v>
      </c>
      <c r="L178" s="329" t="s">
        <v>13118</v>
      </c>
      <c r="M178" s="329" t="s">
        <v>10677</v>
      </c>
      <c r="N178" s="329" t="s">
        <v>11131</v>
      </c>
      <c r="O178" s="294" t="s">
        <v>6897</v>
      </c>
      <c r="P178" s="329" t="s">
        <v>10375</v>
      </c>
      <c r="Q178" s="330" t="s">
        <v>7505</v>
      </c>
      <c r="R178" s="293" t="s">
        <v>7506</v>
      </c>
      <c r="S178" s="294" t="s">
        <v>7083</v>
      </c>
      <c r="T178" s="292" t="s">
        <v>7084</v>
      </c>
      <c r="U178" s="295" t="str">
        <f t="shared" si="7"/>
        <v>aircon-solution@hitachi-ap.co.jp</v>
      </c>
      <c r="V178" s="292" t="s">
        <v>181</v>
      </c>
      <c r="W178" s="323" t="str">
        <f t="shared" si="8"/>
        <v>-</v>
      </c>
      <c r="X178" s="292" t="s">
        <v>7508</v>
      </c>
      <c r="Y178" s="292" t="s">
        <v>7561</v>
      </c>
      <c r="Z178" s="80" t="s">
        <v>9753</v>
      </c>
      <c r="AA178" s="296"/>
      <c r="AB178" s="265" t="str">
        <f>IF('認証製品一覧（検索用）'!$E$7=認証製品一覧!I178,"●","")</f>
        <v/>
      </c>
      <c r="AC178" s="265" t="str">
        <f>IF(AB178="","",COUNTIF($B$5:AB178,"●"))</f>
        <v/>
      </c>
    </row>
    <row r="179" spans="1:29" ht="79.95" customHeight="1">
      <c r="A179" s="347"/>
      <c r="B179" s="292" t="s">
        <v>7202</v>
      </c>
      <c r="C179" s="293" t="s">
        <v>7203</v>
      </c>
      <c r="D179" s="294" t="s">
        <v>6920</v>
      </c>
      <c r="E179" s="293" t="s">
        <v>7206</v>
      </c>
      <c r="F179" s="330" t="s">
        <v>181</v>
      </c>
      <c r="G179" s="330" t="s">
        <v>7214</v>
      </c>
      <c r="H179" s="294">
        <v>37</v>
      </c>
      <c r="I179" s="321" t="str">
        <f t="shared" si="6"/>
        <v>A-01-00456.0kW超 69.0kW以下-</v>
      </c>
      <c r="J179" s="294">
        <v>6.4</v>
      </c>
      <c r="K179" s="330" t="s">
        <v>7521</v>
      </c>
      <c r="L179" s="329" t="s">
        <v>13118</v>
      </c>
      <c r="M179" s="329" t="s">
        <v>10677</v>
      </c>
      <c r="N179" s="329" t="s">
        <v>11132</v>
      </c>
      <c r="O179" s="294" t="s">
        <v>6897</v>
      </c>
      <c r="P179" s="329" t="s">
        <v>10376</v>
      </c>
      <c r="Q179" s="330" t="s">
        <v>7505</v>
      </c>
      <c r="R179" s="293" t="s">
        <v>7506</v>
      </c>
      <c r="S179" s="294" t="s">
        <v>7083</v>
      </c>
      <c r="T179" s="292" t="s">
        <v>7084</v>
      </c>
      <c r="U179" s="295" t="str">
        <f t="shared" si="7"/>
        <v>aircon-solution@hitachi-ap.co.jp</v>
      </c>
      <c r="V179" s="292" t="s">
        <v>181</v>
      </c>
      <c r="W179" s="323" t="str">
        <f t="shared" si="8"/>
        <v>-</v>
      </c>
      <c r="X179" s="292" t="s">
        <v>7508</v>
      </c>
      <c r="Y179" s="292" t="s">
        <v>7562</v>
      </c>
      <c r="Z179" s="80" t="s">
        <v>9753</v>
      </c>
      <c r="AA179" s="296"/>
      <c r="AB179" s="265" t="str">
        <f>IF('認証製品一覧（検索用）'!$E$7=認証製品一覧!I179,"●","")</f>
        <v/>
      </c>
      <c r="AC179" s="265" t="str">
        <f>IF(AB179="","",COUNTIF($B$5:AB179,"●"))</f>
        <v/>
      </c>
    </row>
    <row r="180" spans="1:29" ht="79.95" customHeight="1">
      <c r="A180" s="347"/>
      <c r="B180" s="292" t="s">
        <v>7202</v>
      </c>
      <c r="C180" s="293" t="s">
        <v>7203</v>
      </c>
      <c r="D180" s="294" t="s">
        <v>6920</v>
      </c>
      <c r="E180" s="293" t="s">
        <v>7206</v>
      </c>
      <c r="F180" s="330" t="s">
        <v>181</v>
      </c>
      <c r="G180" s="330" t="s">
        <v>7214</v>
      </c>
      <c r="H180" s="294">
        <v>38</v>
      </c>
      <c r="I180" s="321" t="str">
        <f t="shared" si="6"/>
        <v>A-01-00456.0kW超 69.0kW以下-</v>
      </c>
      <c r="J180" s="294">
        <v>6.4</v>
      </c>
      <c r="K180" s="330" t="s">
        <v>7521</v>
      </c>
      <c r="L180" s="329" t="s">
        <v>13118</v>
      </c>
      <c r="M180" s="329" t="s">
        <v>10677</v>
      </c>
      <c r="N180" s="329" t="s">
        <v>11133</v>
      </c>
      <c r="O180" s="294" t="s">
        <v>6897</v>
      </c>
      <c r="P180" s="329" t="s">
        <v>10377</v>
      </c>
      <c r="Q180" s="330" t="s">
        <v>7505</v>
      </c>
      <c r="R180" s="293" t="s">
        <v>7506</v>
      </c>
      <c r="S180" s="294" t="s">
        <v>7083</v>
      </c>
      <c r="T180" s="292" t="s">
        <v>7084</v>
      </c>
      <c r="U180" s="295" t="str">
        <f t="shared" si="7"/>
        <v>aircon-solution@hitachi-ap.co.jp</v>
      </c>
      <c r="V180" s="292" t="s">
        <v>181</v>
      </c>
      <c r="W180" s="323" t="str">
        <f t="shared" si="8"/>
        <v>-</v>
      </c>
      <c r="X180" s="292" t="s">
        <v>7508</v>
      </c>
      <c r="Y180" s="292" t="s">
        <v>7563</v>
      </c>
      <c r="Z180" s="80" t="s">
        <v>9753</v>
      </c>
      <c r="AA180" s="296"/>
      <c r="AB180" s="265" t="str">
        <f>IF('認証製品一覧（検索用）'!$E$7=認証製品一覧!I180,"●","")</f>
        <v/>
      </c>
      <c r="AC180" s="265" t="str">
        <f>IF(AB180="","",COUNTIF($B$5:AB180,"●"))</f>
        <v/>
      </c>
    </row>
    <row r="181" spans="1:29" ht="79.95" customHeight="1">
      <c r="A181" s="347"/>
      <c r="B181" s="292" t="s">
        <v>7202</v>
      </c>
      <c r="C181" s="293" t="s">
        <v>7203</v>
      </c>
      <c r="D181" s="294" t="s">
        <v>6920</v>
      </c>
      <c r="E181" s="293" t="s">
        <v>7206</v>
      </c>
      <c r="F181" s="330" t="s">
        <v>181</v>
      </c>
      <c r="G181" s="330" t="s">
        <v>7215</v>
      </c>
      <c r="H181" s="294">
        <v>39</v>
      </c>
      <c r="I181" s="321" t="str">
        <f t="shared" si="6"/>
        <v>A-01-00469.0kW超 80.0kW以下-</v>
      </c>
      <c r="J181" s="294">
        <v>6.4</v>
      </c>
      <c r="K181" s="330" t="s">
        <v>7521</v>
      </c>
      <c r="L181" s="329" t="s">
        <v>13118</v>
      </c>
      <c r="M181" s="329" t="s">
        <v>10677</v>
      </c>
      <c r="N181" s="329" t="s">
        <v>11134</v>
      </c>
      <c r="O181" s="294" t="s">
        <v>6897</v>
      </c>
      <c r="P181" s="329" t="s">
        <v>10378</v>
      </c>
      <c r="Q181" s="330" t="s">
        <v>7505</v>
      </c>
      <c r="R181" s="293" t="s">
        <v>7506</v>
      </c>
      <c r="S181" s="294" t="s">
        <v>7083</v>
      </c>
      <c r="T181" s="292" t="s">
        <v>7084</v>
      </c>
      <c r="U181" s="295" t="str">
        <f t="shared" si="7"/>
        <v>aircon-solution@hitachi-ap.co.jp</v>
      </c>
      <c r="V181" s="292" t="s">
        <v>181</v>
      </c>
      <c r="W181" s="323" t="str">
        <f t="shared" si="8"/>
        <v>-</v>
      </c>
      <c r="X181" s="292" t="s">
        <v>7508</v>
      </c>
      <c r="Y181" s="292" t="s">
        <v>7564</v>
      </c>
      <c r="Z181" s="80" t="s">
        <v>9753</v>
      </c>
      <c r="AA181" s="296"/>
      <c r="AB181" s="265" t="str">
        <f>IF('認証製品一覧（検索用）'!$E$7=認証製品一覧!I181,"●","")</f>
        <v/>
      </c>
      <c r="AC181" s="265" t="str">
        <f>IF(AB181="","",COUNTIF($B$5:AB181,"●"))</f>
        <v/>
      </c>
    </row>
    <row r="182" spans="1:29" ht="79.95" customHeight="1">
      <c r="A182" s="347"/>
      <c r="B182" s="292" t="s">
        <v>7202</v>
      </c>
      <c r="C182" s="293" t="s">
        <v>7203</v>
      </c>
      <c r="D182" s="294" t="s">
        <v>6920</v>
      </c>
      <c r="E182" s="293" t="s">
        <v>7206</v>
      </c>
      <c r="F182" s="330" t="s">
        <v>181</v>
      </c>
      <c r="G182" s="330" t="s">
        <v>7216</v>
      </c>
      <c r="H182" s="294">
        <v>39</v>
      </c>
      <c r="I182" s="321" t="str">
        <f t="shared" si="6"/>
        <v>A-01-00480.0kW超 90.0kW以下-</v>
      </c>
      <c r="J182" s="294">
        <v>6.4</v>
      </c>
      <c r="K182" s="330" t="s">
        <v>7521</v>
      </c>
      <c r="L182" s="329" t="s">
        <v>13118</v>
      </c>
      <c r="M182" s="329" t="s">
        <v>10677</v>
      </c>
      <c r="N182" s="329" t="s">
        <v>11135</v>
      </c>
      <c r="O182" s="294" t="s">
        <v>6897</v>
      </c>
      <c r="P182" s="329" t="s">
        <v>10379</v>
      </c>
      <c r="Q182" s="330" t="s">
        <v>7505</v>
      </c>
      <c r="R182" s="293" t="s">
        <v>7506</v>
      </c>
      <c r="S182" s="294" t="s">
        <v>7083</v>
      </c>
      <c r="T182" s="292" t="s">
        <v>7084</v>
      </c>
      <c r="U182" s="295" t="str">
        <f t="shared" si="7"/>
        <v>aircon-solution@hitachi-ap.co.jp</v>
      </c>
      <c r="V182" s="292" t="s">
        <v>181</v>
      </c>
      <c r="W182" s="323" t="str">
        <f t="shared" si="8"/>
        <v>-</v>
      </c>
      <c r="X182" s="292" t="s">
        <v>7508</v>
      </c>
      <c r="Y182" s="292" t="s">
        <v>7565</v>
      </c>
      <c r="Z182" s="80" t="s">
        <v>9753</v>
      </c>
      <c r="AA182" s="296"/>
      <c r="AB182" s="265" t="str">
        <f>IF('認証製品一覧（検索用）'!$E$7=認証製品一覧!I182,"●","")</f>
        <v/>
      </c>
      <c r="AC182" s="265" t="str">
        <f>IF(AB182="","",COUNTIF($B$5:AB182,"●"))</f>
        <v/>
      </c>
    </row>
    <row r="183" spans="1:29" ht="79.95" customHeight="1">
      <c r="A183" s="347"/>
      <c r="B183" s="292" t="s">
        <v>7202</v>
      </c>
      <c r="C183" s="293" t="s">
        <v>7203</v>
      </c>
      <c r="D183" s="294" t="s">
        <v>6920</v>
      </c>
      <c r="E183" s="293" t="s">
        <v>7206</v>
      </c>
      <c r="F183" s="330" t="s">
        <v>181</v>
      </c>
      <c r="G183" s="330" t="s">
        <v>7215</v>
      </c>
      <c r="H183" s="294">
        <v>40</v>
      </c>
      <c r="I183" s="321" t="str">
        <f t="shared" si="6"/>
        <v>A-01-00469.0kW超 80.0kW以下-</v>
      </c>
      <c r="J183" s="294">
        <v>6.4</v>
      </c>
      <c r="K183" s="330" t="s">
        <v>7521</v>
      </c>
      <c r="L183" s="329" t="s">
        <v>13118</v>
      </c>
      <c r="M183" s="329" t="s">
        <v>10677</v>
      </c>
      <c r="N183" s="329" t="s">
        <v>11136</v>
      </c>
      <c r="O183" s="294" t="s">
        <v>6897</v>
      </c>
      <c r="P183" s="329" t="s">
        <v>10380</v>
      </c>
      <c r="Q183" s="330" t="s">
        <v>7505</v>
      </c>
      <c r="R183" s="293" t="s">
        <v>7506</v>
      </c>
      <c r="S183" s="294" t="s">
        <v>7083</v>
      </c>
      <c r="T183" s="292" t="s">
        <v>7084</v>
      </c>
      <c r="U183" s="295" t="str">
        <f t="shared" si="7"/>
        <v>aircon-solution@hitachi-ap.co.jp</v>
      </c>
      <c r="V183" s="292" t="s">
        <v>181</v>
      </c>
      <c r="W183" s="323" t="str">
        <f t="shared" si="8"/>
        <v>-</v>
      </c>
      <c r="X183" s="292" t="s">
        <v>7508</v>
      </c>
      <c r="Y183" s="292" t="s">
        <v>7566</v>
      </c>
      <c r="Z183" s="80" t="s">
        <v>9753</v>
      </c>
      <c r="AA183" s="296"/>
      <c r="AB183" s="265" t="str">
        <f>IF('認証製品一覧（検索用）'!$E$7=認証製品一覧!I183,"●","")</f>
        <v/>
      </c>
      <c r="AC183" s="265" t="str">
        <f>IF(AB183="","",COUNTIF($B$5:AB183,"●"))</f>
        <v/>
      </c>
    </row>
    <row r="184" spans="1:29" ht="79.95" customHeight="1">
      <c r="A184" s="347"/>
      <c r="B184" s="292" t="s">
        <v>7202</v>
      </c>
      <c r="C184" s="293" t="s">
        <v>7203</v>
      </c>
      <c r="D184" s="294" t="s">
        <v>6920</v>
      </c>
      <c r="E184" s="293" t="s">
        <v>7206</v>
      </c>
      <c r="F184" s="330" t="s">
        <v>181</v>
      </c>
      <c r="G184" s="330" t="s">
        <v>7217</v>
      </c>
      <c r="H184" s="294">
        <v>40</v>
      </c>
      <c r="I184" s="321" t="str">
        <f t="shared" si="6"/>
        <v>A-01-00490.0kW超-</v>
      </c>
      <c r="J184" s="294">
        <v>6.4</v>
      </c>
      <c r="K184" s="330" t="s">
        <v>7521</v>
      </c>
      <c r="L184" s="329" t="s">
        <v>13118</v>
      </c>
      <c r="M184" s="329" t="s">
        <v>10677</v>
      </c>
      <c r="N184" s="329" t="s">
        <v>11137</v>
      </c>
      <c r="O184" s="294" t="s">
        <v>6897</v>
      </c>
      <c r="P184" s="329" t="s">
        <v>10381</v>
      </c>
      <c r="Q184" s="330" t="s">
        <v>7505</v>
      </c>
      <c r="R184" s="293" t="s">
        <v>7506</v>
      </c>
      <c r="S184" s="294" t="s">
        <v>7083</v>
      </c>
      <c r="T184" s="292" t="s">
        <v>7084</v>
      </c>
      <c r="U184" s="295" t="str">
        <f t="shared" si="7"/>
        <v>aircon-solution@hitachi-ap.co.jp</v>
      </c>
      <c r="V184" s="292" t="s">
        <v>181</v>
      </c>
      <c r="W184" s="323" t="str">
        <f t="shared" si="8"/>
        <v>-</v>
      </c>
      <c r="X184" s="292" t="s">
        <v>7508</v>
      </c>
      <c r="Y184" s="292" t="s">
        <v>7567</v>
      </c>
      <c r="Z184" s="80" t="s">
        <v>9753</v>
      </c>
      <c r="AA184" s="296"/>
      <c r="AB184" s="265" t="str">
        <f>IF('認証製品一覧（検索用）'!$E$7=認証製品一覧!I184,"●","")</f>
        <v/>
      </c>
      <c r="AC184" s="265" t="str">
        <f>IF(AB184="","",COUNTIF($B$5:AB184,"●"))</f>
        <v/>
      </c>
    </row>
    <row r="185" spans="1:29" ht="120" customHeight="1">
      <c r="A185" s="347"/>
      <c r="B185" s="292" t="s">
        <v>7202</v>
      </c>
      <c r="C185" s="293" t="s">
        <v>7203</v>
      </c>
      <c r="D185" s="294" t="s">
        <v>7218</v>
      </c>
      <c r="E185" s="293" t="s">
        <v>7219</v>
      </c>
      <c r="F185" s="330" t="s">
        <v>181</v>
      </c>
      <c r="G185" s="330" t="s">
        <v>7207</v>
      </c>
      <c r="H185" s="294">
        <v>41</v>
      </c>
      <c r="I185" s="321" t="str">
        <f t="shared" si="6"/>
        <v>A-01-00514.0kW以下-</v>
      </c>
      <c r="J185" s="294">
        <v>3.64</v>
      </c>
      <c r="K185" s="330" t="s">
        <v>7568</v>
      </c>
      <c r="L185" s="329" t="s">
        <v>13119</v>
      </c>
      <c r="M185" s="329" t="s">
        <v>10678</v>
      </c>
      <c r="N185" s="329" t="s">
        <v>11138</v>
      </c>
      <c r="O185" s="294" t="s">
        <v>6897</v>
      </c>
      <c r="P185" s="329" t="s">
        <v>10382</v>
      </c>
      <c r="Q185" s="330" t="s">
        <v>7538</v>
      </c>
      <c r="R185" s="293" t="s">
        <v>7539</v>
      </c>
      <c r="S185" s="294" t="s">
        <v>7543</v>
      </c>
      <c r="T185" s="293" t="s">
        <v>7507</v>
      </c>
      <c r="U185" s="323" t="str">
        <f t="shared" si="7"/>
        <v>-</v>
      </c>
      <c r="V185" s="292" t="s">
        <v>7090</v>
      </c>
      <c r="W185" s="295" t="str">
        <f t="shared" si="8"/>
        <v>http://www.daikin.co.jp/index.html</v>
      </c>
      <c r="X185" s="292" t="s">
        <v>7523</v>
      </c>
      <c r="Y185" s="292" t="s">
        <v>7569</v>
      </c>
      <c r="Z185" s="80" t="s">
        <v>9753</v>
      </c>
      <c r="AA185" s="296"/>
      <c r="AB185" s="265" t="str">
        <f>IF('認証製品一覧（検索用）'!$E$7=認証製品一覧!I185,"●","")</f>
        <v/>
      </c>
      <c r="AC185" s="265" t="str">
        <f>IF(AB185="","",COUNTIF($B$5:AB185,"●"))</f>
        <v/>
      </c>
    </row>
    <row r="186" spans="1:29" ht="120" customHeight="1">
      <c r="A186" s="347"/>
      <c r="B186" s="292" t="s">
        <v>7202</v>
      </c>
      <c r="C186" s="293" t="s">
        <v>7203</v>
      </c>
      <c r="D186" s="294" t="s">
        <v>7218</v>
      </c>
      <c r="E186" s="293" t="s">
        <v>7219</v>
      </c>
      <c r="F186" s="330" t="s">
        <v>181</v>
      </c>
      <c r="G186" s="330" t="s">
        <v>7207</v>
      </c>
      <c r="H186" s="294">
        <v>41</v>
      </c>
      <c r="I186" s="321" t="str">
        <f t="shared" si="6"/>
        <v>A-01-00514.0kW以下-</v>
      </c>
      <c r="J186" s="294">
        <v>3.64</v>
      </c>
      <c r="K186" s="330" t="s">
        <v>7568</v>
      </c>
      <c r="L186" s="329" t="s">
        <v>13119</v>
      </c>
      <c r="M186" s="329" t="s">
        <v>10678</v>
      </c>
      <c r="N186" s="329" t="s">
        <v>11139</v>
      </c>
      <c r="O186" s="294" t="s">
        <v>2838</v>
      </c>
      <c r="P186" s="329" t="s">
        <v>10382</v>
      </c>
      <c r="Q186" s="330" t="s">
        <v>7538</v>
      </c>
      <c r="R186" s="293" t="s">
        <v>7539</v>
      </c>
      <c r="S186" s="294" t="s">
        <v>7543</v>
      </c>
      <c r="T186" s="293" t="s">
        <v>7514</v>
      </c>
      <c r="U186" s="323" t="str">
        <f t="shared" si="7"/>
        <v>-</v>
      </c>
      <c r="V186" s="292" t="s">
        <v>7090</v>
      </c>
      <c r="W186" s="295" t="str">
        <f t="shared" si="8"/>
        <v>http://www.daikin.co.jp/index.html</v>
      </c>
      <c r="X186" s="292" t="s">
        <v>7523</v>
      </c>
      <c r="Y186" s="292" t="s">
        <v>7570</v>
      </c>
      <c r="Z186" s="80" t="s">
        <v>9753</v>
      </c>
      <c r="AA186" s="296"/>
      <c r="AB186" s="265" t="str">
        <f>IF('認証製品一覧（検索用）'!$E$7=認証製品一覧!I186,"●","")</f>
        <v/>
      </c>
      <c r="AC186" s="265" t="str">
        <f>IF(AB186="","",COUNTIF($B$5:AB186,"●"))</f>
        <v/>
      </c>
    </row>
    <row r="187" spans="1:29" ht="120" customHeight="1">
      <c r="A187" s="316"/>
      <c r="B187" s="292" t="s">
        <v>7202</v>
      </c>
      <c r="C187" s="293" t="s">
        <v>7203</v>
      </c>
      <c r="D187" s="294" t="s">
        <v>7218</v>
      </c>
      <c r="E187" s="293" t="s">
        <v>7219</v>
      </c>
      <c r="F187" s="330" t="s">
        <v>181</v>
      </c>
      <c r="G187" s="330" t="s">
        <v>7220</v>
      </c>
      <c r="H187" s="294">
        <v>49</v>
      </c>
      <c r="I187" s="321" t="str">
        <f t="shared" si="6"/>
        <v>A-01-005112.0kW超-</v>
      </c>
      <c r="J187" s="294" t="s">
        <v>10289</v>
      </c>
      <c r="K187" s="332" t="s">
        <v>7568</v>
      </c>
      <c r="L187" s="329" t="s">
        <v>13119</v>
      </c>
      <c r="M187" s="329" t="s">
        <v>10679</v>
      </c>
      <c r="N187" s="329" t="s">
        <v>11140</v>
      </c>
      <c r="O187" s="294" t="s">
        <v>6897</v>
      </c>
      <c r="P187" s="329" t="s">
        <v>10382</v>
      </c>
      <c r="Q187" s="330" t="s">
        <v>7538</v>
      </c>
      <c r="R187" s="293" t="s">
        <v>7539</v>
      </c>
      <c r="S187" s="294" t="s">
        <v>7543</v>
      </c>
      <c r="T187" s="293" t="s">
        <v>7514</v>
      </c>
      <c r="U187" s="323" t="str">
        <f t="shared" si="7"/>
        <v>-</v>
      </c>
      <c r="V187" s="292" t="s">
        <v>7090</v>
      </c>
      <c r="W187" s="295" t="str">
        <f t="shared" si="8"/>
        <v>http://www.daikin.co.jp/index.html</v>
      </c>
      <c r="X187" s="292" t="s">
        <v>7523</v>
      </c>
      <c r="Y187" s="292" t="s">
        <v>7571</v>
      </c>
      <c r="Z187" s="80" t="s">
        <v>9753</v>
      </c>
      <c r="AA187" s="296"/>
      <c r="AB187" s="265" t="str">
        <f>IF('認証製品一覧（検索用）'!$E$7=認証製品一覧!I187,"●","")</f>
        <v/>
      </c>
      <c r="AC187" s="265" t="str">
        <f>IF(AB187="","",COUNTIF($B$5:AB187,"●"))</f>
        <v/>
      </c>
    </row>
    <row r="188" spans="1:29" ht="120" customHeight="1">
      <c r="A188" s="316"/>
      <c r="B188" s="292" t="s">
        <v>7202</v>
      </c>
      <c r="C188" s="293" t="s">
        <v>7203</v>
      </c>
      <c r="D188" s="294" t="s">
        <v>7218</v>
      </c>
      <c r="E188" s="293" t="s">
        <v>7219</v>
      </c>
      <c r="F188" s="330" t="s">
        <v>181</v>
      </c>
      <c r="G188" s="330" t="s">
        <v>7220</v>
      </c>
      <c r="H188" s="294">
        <v>49</v>
      </c>
      <c r="I188" s="321" t="str">
        <f t="shared" si="6"/>
        <v>A-01-005112.0kW超-</v>
      </c>
      <c r="J188" s="294" t="s">
        <v>10289</v>
      </c>
      <c r="K188" s="332" t="s">
        <v>7568</v>
      </c>
      <c r="L188" s="329" t="s">
        <v>13119</v>
      </c>
      <c r="M188" s="329" t="s">
        <v>10679</v>
      </c>
      <c r="N188" s="329" t="s">
        <v>11141</v>
      </c>
      <c r="O188" s="294" t="s">
        <v>2838</v>
      </c>
      <c r="P188" s="329" t="s">
        <v>10382</v>
      </c>
      <c r="Q188" s="330" t="s">
        <v>7538</v>
      </c>
      <c r="R188" s="293" t="s">
        <v>7539</v>
      </c>
      <c r="S188" s="294" t="s">
        <v>7543</v>
      </c>
      <c r="T188" s="293" t="s">
        <v>7514</v>
      </c>
      <c r="U188" s="323" t="str">
        <f t="shared" si="7"/>
        <v>-</v>
      </c>
      <c r="V188" s="292" t="s">
        <v>7090</v>
      </c>
      <c r="W188" s="295" t="str">
        <f t="shared" si="8"/>
        <v>http://www.daikin.co.jp/index.html</v>
      </c>
      <c r="X188" s="292" t="s">
        <v>7523</v>
      </c>
      <c r="Y188" s="292" t="s">
        <v>7572</v>
      </c>
      <c r="Z188" s="80" t="s">
        <v>9753</v>
      </c>
      <c r="AA188" s="296"/>
      <c r="AB188" s="265" t="str">
        <f>IF('認証製品一覧（検索用）'!$E$7=認証製品一覧!I188,"●","")</f>
        <v/>
      </c>
      <c r="AC188" s="265" t="str">
        <f>IF(AB188="","",COUNTIF($B$5:AB188,"●"))</f>
        <v/>
      </c>
    </row>
    <row r="189" spans="1:29" ht="93.6">
      <c r="A189" s="347"/>
      <c r="B189" s="292" t="s">
        <v>7202</v>
      </c>
      <c r="C189" s="293" t="s">
        <v>7226</v>
      </c>
      <c r="D189" s="294" t="s">
        <v>6922</v>
      </c>
      <c r="E189" s="293" t="s">
        <v>3687</v>
      </c>
      <c r="F189" s="330" t="s">
        <v>181</v>
      </c>
      <c r="G189" s="330" t="s">
        <v>7222</v>
      </c>
      <c r="H189" s="294">
        <v>50</v>
      </c>
      <c r="I189" s="321" t="str">
        <f t="shared" si="6"/>
        <v>A-02-001200RT未満-</v>
      </c>
      <c r="J189" s="294" t="s">
        <v>10092</v>
      </c>
      <c r="K189" s="330" t="s">
        <v>7593</v>
      </c>
      <c r="L189" s="329" t="s">
        <v>13122</v>
      </c>
      <c r="M189" s="329" t="s">
        <v>10680</v>
      </c>
      <c r="N189" s="329" t="s">
        <v>11142</v>
      </c>
      <c r="O189" s="294" t="s">
        <v>6897</v>
      </c>
      <c r="P189" s="329" t="s">
        <v>10383</v>
      </c>
      <c r="Q189" s="330" t="s">
        <v>7575</v>
      </c>
      <c r="R189" s="293" t="s">
        <v>7576</v>
      </c>
      <c r="S189" s="294" t="s">
        <v>7577</v>
      </c>
      <c r="T189" s="292" t="s">
        <v>7578</v>
      </c>
      <c r="U189" s="295" t="str">
        <f t="shared" si="7"/>
        <v>miyata_hirofumi@khi.co.jp</v>
      </c>
      <c r="V189" s="292" t="s">
        <v>7579</v>
      </c>
      <c r="W189" s="295" t="str">
        <f t="shared" si="8"/>
        <v>http://www.khi.co.jp/machinery/product/gas/chiller.html</v>
      </c>
      <c r="X189" s="292" t="s">
        <v>7580</v>
      </c>
      <c r="Y189" s="292" t="s">
        <v>7581</v>
      </c>
      <c r="Z189" s="80" t="s">
        <v>9753</v>
      </c>
      <c r="AA189" s="296"/>
      <c r="AB189" s="265" t="str">
        <f>IF('認証製品一覧（検索用）'!$E$7=認証製品一覧!I189,"●","")</f>
        <v/>
      </c>
      <c r="AC189" s="265" t="str">
        <f>IF(AB189="","",COUNTIF($B$5:AB189,"●"))</f>
        <v/>
      </c>
    </row>
    <row r="190" spans="1:29" ht="78">
      <c r="A190" s="347"/>
      <c r="B190" s="292" t="s">
        <v>7202</v>
      </c>
      <c r="C190" s="293" t="s">
        <v>7226</v>
      </c>
      <c r="D190" s="294" t="s">
        <v>6922</v>
      </c>
      <c r="E190" s="293" t="s">
        <v>6991</v>
      </c>
      <c r="F190" s="330" t="s">
        <v>181</v>
      </c>
      <c r="G190" s="330" t="s">
        <v>7222</v>
      </c>
      <c r="H190" s="294">
        <v>50</v>
      </c>
      <c r="I190" s="321" t="str">
        <f t="shared" si="6"/>
        <v>A-02-001200RT未満-</v>
      </c>
      <c r="J190" s="294" t="s">
        <v>7573</v>
      </c>
      <c r="K190" s="330" t="s">
        <v>1085</v>
      </c>
      <c r="L190" s="329" t="s">
        <v>13123</v>
      </c>
      <c r="M190" s="329" t="s">
        <v>10681</v>
      </c>
      <c r="N190" s="329" t="s">
        <v>11143</v>
      </c>
      <c r="O190" s="294" t="s">
        <v>6897</v>
      </c>
      <c r="P190" s="329" t="s">
        <v>10384</v>
      </c>
      <c r="Q190" s="330" t="s">
        <v>10075</v>
      </c>
      <c r="R190" s="293" t="s">
        <v>10076</v>
      </c>
      <c r="S190" s="294" t="s">
        <v>7095</v>
      </c>
      <c r="T190" s="327" t="s">
        <v>10307</v>
      </c>
      <c r="U190" s="295" t="str">
        <f t="shared" si="7"/>
        <v>susumu_masuda@mth.mhi.co.jp</v>
      </c>
      <c r="V190" s="318" t="s">
        <v>10306</v>
      </c>
      <c r="W190" s="295" t="str">
        <f t="shared" si="8"/>
        <v>http://www.mhi-mth.co.jp/</v>
      </c>
      <c r="X190" s="292" t="s">
        <v>7585</v>
      </c>
      <c r="Y190" s="292" t="s">
        <v>7586</v>
      </c>
      <c r="Z190" s="80" t="s">
        <v>9753</v>
      </c>
      <c r="AA190" s="296"/>
      <c r="AB190" s="265" t="str">
        <f>IF('認証製品一覧（検索用）'!$E$7=認証製品一覧!I190,"●","")</f>
        <v/>
      </c>
      <c r="AC190" s="265" t="str">
        <f>IF(AB190="","",COUNTIF($B$5:AB190,"●"))</f>
        <v/>
      </c>
    </row>
    <row r="191" spans="1:29" ht="78">
      <c r="A191" s="347"/>
      <c r="B191" s="292" t="s">
        <v>7202</v>
      </c>
      <c r="C191" s="293" t="s">
        <v>7221</v>
      </c>
      <c r="D191" s="294" t="s">
        <v>6922</v>
      </c>
      <c r="E191" s="293" t="s">
        <v>6991</v>
      </c>
      <c r="F191" s="330" t="s">
        <v>181</v>
      </c>
      <c r="G191" s="330" t="s">
        <v>5869</v>
      </c>
      <c r="H191" s="294">
        <v>51</v>
      </c>
      <c r="I191" s="321" t="str">
        <f t="shared" si="6"/>
        <v>A-02-001200RT以上300RT未満-</v>
      </c>
      <c r="J191" s="294" t="s">
        <v>10093</v>
      </c>
      <c r="K191" s="330" t="s">
        <v>1085</v>
      </c>
      <c r="L191" s="329" t="s">
        <v>13123</v>
      </c>
      <c r="M191" s="329" t="s">
        <v>10681</v>
      </c>
      <c r="N191" s="329" t="s">
        <v>11144</v>
      </c>
      <c r="O191" s="294" t="s">
        <v>6897</v>
      </c>
      <c r="P191" s="329" t="s">
        <v>10384</v>
      </c>
      <c r="Q191" s="330" t="s">
        <v>7582</v>
      </c>
      <c r="R191" s="293" t="s">
        <v>7583</v>
      </c>
      <c r="S191" s="294" t="s">
        <v>7095</v>
      </c>
      <c r="T191" s="327" t="s">
        <v>10307</v>
      </c>
      <c r="U191" s="295" t="str">
        <f t="shared" si="7"/>
        <v>susumu_masuda@mth.mhi.co.jp</v>
      </c>
      <c r="V191" s="295" t="s">
        <v>7584</v>
      </c>
      <c r="W191" s="295" t="str">
        <f t="shared" si="8"/>
        <v>http://www.mhi-mth.co.jp/</v>
      </c>
      <c r="X191" s="292" t="s">
        <v>7585</v>
      </c>
      <c r="Y191" s="292" t="s">
        <v>7587</v>
      </c>
      <c r="Z191" s="80" t="s">
        <v>9753</v>
      </c>
      <c r="AA191" s="296"/>
      <c r="AB191" s="265" t="str">
        <f>IF('認証製品一覧（検索用）'!$E$7=認証製品一覧!I191,"●","")</f>
        <v/>
      </c>
      <c r="AC191" s="265" t="str">
        <f>IF(AB191="","",COUNTIF($B$5:AB191,"●"))</f>
        <v/>
      </c>
    </row>
    <row r="192" spans="1:29" ht="78">
      <c r="A192" s="347"/>
      <c r="B192" s="292" t="s">
        <v>7202</v>
      </c>
      <c r="C192" s="293" t="s">
        <v>7221</v>
      </c>
      <c r="D192" s="294" t="s">
        <v>6922</v>
      </c>
      <c r="E192" s="293" t="s">
        <v>6991</v>
      </c>
      <c r="F192" s="330" t="s">
        <v>181</v>
      </c>
      <c r="G192" s="330" t="s">
        <v>5878</v>
      </c>
      <c r="H192" s="294">
        <v>52</v>
      </c>
      <c r="I192" s="321" t="str">
        <f t="shared" si="6"/>
        <v>A-02-001300RT以上400RT未満-</v>
      </c>
      <c r="J192" s="294" t="s">
        <v>10094</v>
      </c>
      <c r="K192" s="330" t="s">
        <v>1085</v>
      </c>
      <c r="L192" s="329" t="s">
        <v>13123</v>
      </c>
      <c r="M192" s="329" t="s">
        <v>10681</v>
      </c>
      <c r="N192" s="329" t="s">
        <v>11145</v>
      </c>
      <c r="O192" s="294" t="s">
        <v>6897</v>
      </c>
      <c r="P192" s="329" t="s">
        <v>10384</v>
      </c>
      <c r="Q192" s="330" t="s">
        <v>7582</v>
      </c>
      <c r="R192" s="293" t="s">
        <v>7583</v>
      </c>
      <c r="S192" s="294" t="s">
        <v>7095</v>
      </c>
      <c r="T192" s="327" t="s">
        <v>10307</v>
      </c>
      <c r="U192" s="295" t="str">
        <f t="shared" si="7"/>
        <v>susumu_masuda@mth.mhi.co.jp</v>
      </c>
      <c r="V192" s="295" t="s">
        <v>7584</v>
      </c>
      <c r="W192" s="295" t="str">
        <f t="shared" si="8"/>
        <v>http://www.mhi-mth.co.jp/</v>
      </c>
      <c r="X192" s="292" t="s">
        <v>7585</v>
      </c>
      <c r="Y192" s="292" t="s">
        <v>6598</v>
      </c>
      <c r="Z192" s="80" t="s">
        <v>9753</v>
      </c>
      <c r="AA192" s="296"/>
      <c r="AB192" s="265" t="str">
        <f>IF('認証製品一覧（検索用）'!$E$7=認証製品一覧!I192,"●","")</f>
        <v/>
      </c>
      <c r="AC192" s="265" t="str">
        <f>IF(AB192="","",COUNTIF($B$5:AB192,"●"))</f>
        <v/>
      </c>
    </row>
    <row r="193" spans="1:29" ht="78">
      <c r="A193" s="347"/>
      <c r="B193" s="292" t="s">
        <v>7202</v>
      </c>
      <c r="C193" s="293" t="s">
        <v>7223</v>
      </c>
      <c r="D193" s="294" t="s">
        <v>6922</v>
      </c>
      <c r="E193" s="293" t="s">
        <v>6991</v>
      </c>
      <c r="F193" s="330" t="s">
        <v>181</v>
      </c>
      <c r="G193" s="330" t="s">
        <v>9775</v>
      </c>
      <c r="H193" s="294">
        <v>53</v>
      </c>
      <c r="I193" s="321" t="str">
        <f t="shared" si="6"/>
        <v>A-02-001400RT以上500RT未満-</v>
      </c>
      <c r="J193" s="294" t="s">
        <v>10095</v>
      </c>
      <c r="K193" s="330" t="s">
        <v>1085</v>
      </c>
      <c r="L193" s="329" t="s">
        <v>13123</v>
      </c>
      <c r="M193" s="329" t="s">
        <v>10682</v>
      </c>
      <c r="N193" s="329" t="s">
        <v>11146</v>
      </c>
      <c r="O193" s="294" t="s">
        <v>6897</v>
      </c>
      <c r="P193" s="329" t="s">
        <v>10385</v>
      </c>
      <c r="Q193" s="330" t="s">
        <v>7582</v>
      </c>
      <c r="R193" s="293" t="s">
        <v>7583</v>
      </c>
      <c r="S193" s="294" t="s">
        <v>7095</v>
      </c>
      <c r="T193" s="327" t="s">
        <v>10307</v>
      </c>
      <c r="U193" s="295" t="str">
        <f t="shared" si="7"/>
        <v>susumu_masuda@mth.mhi.co.jp</v>
      </c>
      <c r="V193" s="295" t="s">
        <v>7584</v>
      </c>
      <c r="W193" s="295" t="str">
        <f t="shared" si="8"/>
        <v>http://www.mhi-mth.co.jp/</v>
      </c>
      <c r="X193" s="292" t="s">
        <v>7585</v>
      </c>
      <c r="Y193" s="292" t="s">
        <v>6599</v>
      </c>
      <c r="Z193" s="80" t="s">
        <v>9753</v>
      </c>
      <c r="AA193" s="296"/>
      <c r="AB193" s="265" t="str">
        <f>IF('認証製品一覧（検索用）'!$E$7=認証製品一覧!I193,"●","")</f>
        <v/>
      </c>
      <c r="AC193" s="265" t="str">
        <f>IF(AB193="","",COUNTIF($B$5:AB193,"●"))</f>
        <v/>
      </c>
    </row>
    <row r="194" spans="1:29" ht="78">
      <c r="A194" s="347"/>
      <c r="B194" s="292" t="s">
        <v>7202</v>
      </c>
      <c r="C194" s="293" t="s">
        <v>7226</v>
      </c>
      <c r="D194" s="294" t="s">
        <v>6922</v>
      </c>
      <c r="E194" s="293" t="s">
        <v>6991</v>
      </c>
      <c r="F194" s="330" t="s">
        <v>181</v>
      </c>
      <c r="G194" s="330" t="s">
        <v>7224</v>
      </c>
      <c r="H194" s="294">
        <v>54</v>
      </c>
      <c r="I194" s="321" t="str">
        <f t="shared" si="6"/>
        <v>A-02-001500RT以上600RT未満-</v>
      </c>
      <c r="J194" s="294" t="s">
        <v>7588</v>
      </c>
      <c r="K194" s="330" t="s">
        <v>1085</v>
      </c>
      <c r="L194" s="329" t="s">
        <v>13123</v>
      </c>
      <c r="M194" s="329" t="s">
        <v>10682</v>
      </c>
      <c r="N194" s="329" t="s">
        <v>11147</v>
      </c>
      <c r="O194" s="294" t="s">
        <v>6897</v>
      </c>
      <c r="P194" s="329" t="s">
        <v>10385</v>
      </c>
      <c r="Q194" s="330" t="s">
        <v>7582</v>
      </c>
      <c r="R194" s="293" t="s">
        <v>7583</v>
      </c>
      <c r="S194" s="294" t="s">
        <v>7095</v>
      </c>
      <c r="T194" s="327" t="s">
        <v>10307</v>
      </c>
      <c r="U194" s="295" t="str">
        <f t="shared" si="7"/>
        <v>susumu_masuda@mth.mhi.co.jp</v>
      </c>
      <c r="V194" s="295" t="s">
        <v>7584</v>
      </c>
      <c r="W194" s="295" t="str">
        <f t="shared" si="8"/>
        <v>http://www.mhi-mth.co.jp/</v>
      </c>
      <c r="X194" s="292" t="s">
        <v>7585</v>
      </c>
      <c r="Y194" s="292" t="s">
        <v>6600</v>
      </c>
      <c r="Z194" s="80" t="s">
        <v>9753</v>
      </c>
      <c r="AA194" s="296"/>
      <c r="AB194" s="265" t="str">
        <f>IF('認証製品一覧（検索用）'!$E$7=認証製品一覧!I194,"●","")</f>
        <v/>
      </c>
      <c r="AC194" s="265" t="str">
        <f>IF(AB194="","",COUNTIF($B$5:AB194,"●"))</f>
        <v/>
      </c>
    </row>
    <row r="195" spans="1:29" ht="109.2">
      <c r="A195" s="347"/>
      <c r="B195" s="292" t="s">
        <v>7202</v>
      </c>
      <c r="C195" s="293" t="s">
        <v>7226</v>
      </c>
      <c r="D195" s="294" t="s">
        <v>6922</v>
      </c>
      <c r="E195" s="293" t="s">
        <v>3687</v>
      </c>
      <c r="F195" s="330" t="s">
        <v>181</v>
      </c>
      <c r="G195" s="330" t="s">
        <v>7224</v>
      </c>
      <c r="H195" s="294">
        <v>54</v>
      </c>
      <c r="I195" s="321" t="str">
        <f t="shared" si="6"/>
        <v>A-02-001500RT以上600RT未満-</v>
      </c>
      <c r="J195" s="294" t="s">
        <v>7588</v>
      </c>
      <c r="K195" s="330" t="s">
        <v>1085</v>
      </c>
      <c r="L195" s="329" t="s">
        <v>13124</v>
      </c>
      <c r="M195" s="329" t="s">
        <v>10683</v>
      </c>
      <c r="N195" s="329" t="s">
        <v>11148</v>
      </c>
      <c r="O195" s="294" t="s">
        <v>6897</v>
      </c>
      <c r="P195" s="329" t="s">
        <v>10386</v>
      </c>
      <c r="Q195" s="330" t="s">
        <v>7589</v>
      </c>
      <c r="R195" s="293" t="s">
        <v>7589</v>
      </c>
      <c r="S195" s="294" t="s">
        <v>7096</v>
      </c>
      <c r="T195" s="293" t="s">
        <v>7514</v>
      </c>
      <c r="U195" s="323" t="str">
        <f t="shared" si="7"/>
        <v>-</v>
      </c>
      <c r="V195" s="292" t="s">
        <v>7097</v>
      </c>
      <c r="W195" s="295" t="str">
        <f t="shared" si="8"/>
        <v>http://www.ers.ebara.com/</v>
      </c>
      <c r="X195" s="292" t="s">
        <v>7590</v>
      </c>
      <c r="Y195" s="292" t="s">
        <v>7591</v>
      </c>
      <c r="Z195" s="80" t="s">
        <v>9753</v>
      </c>
      <c r="AA195" s="296"/>
      <c r="AB195" s="265" t="str">
        <f>IF('認証製品一覧（検索用）'!$E$7=認証製品一覧!I195,"●","")</f>
        <v/>
      </c>
      <c r="AC195" s="265" t="str">
        <f>IF(AB195="","",COUNTIF($B$5:AB195,"●"))</f>
        <v/>
      </c>
    </row>
    <row r="196" spans="1:29" ht="78">
      <c r="A196" s="347"/>
      <c r="B196" s="292" t="s">
        <v>7202</v>
      </c>
      <c r="C196" s="293" t="s">
        <v>7226</v>
      </c>
      <c r="D196" s="294" t="s">
        <v>6922</v>
      </c>
      <c r="E196" s="293" t="s">
        <v>6991</v>
      </c>
      <c r="F196" s="330" t="s">
        <v>181</v>
      </c>
      <c r="G196" s="330" t="s">
        <v>9776</v>
      </c>
      <c r="H196" s="294">
        <v>55</v>
      </c>
      <c r="I196" s="321" t="str">
        <f t="shared" si="6"/>
        <v>A-02-001600RT以上700RT未満-</v>
      </c>
      <c r="J196" s="294" t="s">
        <v>10096</v>
      </c>
      <c r="K196" s="330" t="s">
        <v>1085</v>
      </c>
      <c r="L196" s="329" t="s">
        <v>13123</v>
      </c>
      <c r="M196" s="329" t="s">
        <v>10681</v>
      </c>
      <c r="N196" s="329" t="s">
        <v>11149</v>
      </c>
      <c r="O196" s="294" t="s">
        <v>6897</v>
      </c>
      <c r="P196" s="329" t="s">
        <v>10384</v>
      </c>
      <c r="Q196" s="330" t="s">
        <v>7582</v>
      </c>
      <c r="R196" s="293" t="s">
        <v>7583</v>
      </c>
      <c r="S196" s="294" t="s">
        <v>7095</v>
      </c>
      <c r="T196" s="327" t="s">
        <v>10307</v>
      </c>
      <c r="U196" s="295" t="str">
        <f t="shared" si="7"/>
        <v>susumu_masuda@mth.mhi.co.jp</v>
      </c>
      <c r="V196" s="295" t="s">
        <v>7584</v>
      </c>
      <c r="W196" s="295" t="str">
        <f t="shared" si="8"/>
        <v>http://www.mhi-mth.co.jp/</v>
      </c>
      <c r="X196" s="292" t="s">
        <v>7585</v>
      </c>
      <c r="Y196" s="292" t="s">
        <v>6601</v>
      </c>
      <c r="Z196" s="80" t="s">
        <v>9753</v>
      </c>
      <c r="AA196" s="296"/>
      <c r="AB196" s="265" t="str">
        <f>IF('認証製品一覧（検索用）'!$E$7=認証製品一覧!I196,"●","")</f>
        <v/>
      </c>
      <c r="AC196" s="265" t="str">
        <f>IF(AB196="","",COUNTIF($B$5:AB196,"●"))</f>
        <v/>
      </c>
    </row>
    <row r="197" spans="1:29" ht="78">
      <c r="A197" s="347"/>
      <c r="B197" s="292" t="s">
        <v>7202</v>
      </c>
      <c r="C197" s="293" t="s">
        <v>7226</v>
      </c>
      <c r="D197" s="294" t="s">
        <v>6922</v>
      </c>
      <c r="E197" s="293" t="s">
        <v>6991</v>
      </c>
      <c r="F197" s="330" t="s">
        <v>181</v>
      </c>
      <c r="G197" s="330" t="s">
        <v>7225</v>
      </c>
      <c r="H197" s="294">
        <v>56</v>
      </c>
      <c r="I197" s="321" t="str">
        <f t="shared" si="6"/>
        <v>A-02-001700RT以上1000RT未満-</v>
      </c>
      <c r="J197" s="294" t="s">
        <v>10097</v>
      </c>
      <c r="K197" s="330" t="s">
        <v>1085</v>
      </c>
      <c r="L197" s="329" t="s">
        <v>13123</v>
      </c>
      <c r="M197" s="329" t="s">
        <v>10684</v>
      </c>
      <c r="N197" s="329" t="s">
        <v>11150</v>
      </c>
      <c r="O197" s="294" t="s">
        <v>6897</v>
      </c>
      <c r="P197" s="329" t="s">
        <v>10387</v>
      </c>
      <c r="Q197" s="330" t="s">
        <v>7582</v>
      </c>
      <c r="R197" s="293" t="s">
        <v>7583</v>
      </c>
      <c r="S197" s="294" t="s">
        <v>7095</v>
      </c>
      <c r="T197" s="327" t="s">
        <v>10307</v>
      </c>
      <c r="U197" s="295" t="str">
        <f t="shared" si="7"/>
        <v>susumu_masuda@mth.mhi.co.jp</v>
      </c>
      <c r="V197" s="295" t="s">
        <v>7584</v>
      </c>
      <c r="W197" s="295" t="str">
        <f t="shared" si="8"/>
        <v>http://www.mhi-mth.co.jp/</v>
      </c>
      <c r="X197" s="292" t="s">
        <v>7585</v>
      </c>
      <c r="Y197" s="292" t="s">
        <v>6602</v>
      </c>
      <c r="Z197" s="80" t="s">
        <v>9753</v>
      </c>
      <c r="AA197" s="296"/>
      <c r="AB197" s="265" t="str">
        <f>IF('認証製品一覧（検索用）'!$E$7=認証製品一覧!I197,"●","")</f>
        <v/>
      </c>
      <c r="AC197" s="265" t="str">
        <f>IF(AB197="","",COUNTIF($B$5:AB197,"●"))</f>
        <v/>
      </c>
    </row>
    <row r="198" spans="1:29" ht="78">
      <c r="A198" s="347"/>
      <c r="B198" s="292" t="s">
        <v>7202</v>
      </c>
      <c r="C198" s="293" t="s">
        <v>7223</v>
      </c>
      <c r="D198" s="294" t="s">
        <v>6922</v>
      </c>
      <c r="E198" s="293" t="s">
        <v>6991</v>
      </c>
      <c r="F198" s="330" t="s">
        <v>181</v>
      </c>
      <c r="G198" s="330" t="s">
        <v>9777</v>
      </c>
      <c r="H198" s="294">
        <v>57</v>
      </c>
      <c r="I198" s="321" t="str">
        <f t="shared" ref="I198:I261" si="9">CONCATENATE(D198,G198,F198)</f>
        <v>A-02-0011000RT以上1500RT未満-</v>
      </c>
      <c r="J198" s="294" t="s">
        <v>7588</v>
      </c>
      <c r="K198" s="330" t="s">
        <v>1085</v>
      </c>
      <c r="L198" s="329" t="s">
        <v>13123</v>
      </c>
      <c r="M198" s="329" t="s">
        <v>10684</v>
      </c>
      <c r="N198" s="329" t="s">
        <v>11151</v>
      </c>
      <c r="O198" s="294" t="s">
        <v>6897</v>
      </c>
      <c r="P198" s="329" t="s">
        <v>10387</v>
      </c>
      <c r="Q198" s="330" t="s">
        <v>7582</v>
      </c>
      <c r="R198" s="293" t="s">
        <v>7583</v>
      </c>
      <c r="S198" s="294" t="s">
        <v>7095</v>
      </c>
      <c r="T198" s="327" t="s">
        <v>10307</v>
      </c>
      <c r="U198" s="295" t="str">
        <f t="shared" ref="U198:U261" si="10">IF(T198="-","-",HYPERLINK("mailto:"&amp;T198,T198))</f>
        <v>susumu_masuda@mth.mhi.co.jp</v>
      </c>
      <c r="V198" s="295" t="s">
        <v>7584</v>
      </c>
      <c r="W198" s="295" t="str">
        <f t="shared" ref="W198:W261" si="11">IF(V198="-",V198,HYPERLINK(V198))</f>
        <v>http://www.mhi-mth.co.jp/</v>
      </c>
      <c r="X198" s="292" t="s">
        <v>7585</v>
      </c>
      <c r="Y198" s="292" t="s">
        <v>6603</v>
      </c>
      <c r="Z198" s="80" t="s">
        <v>9753</v>
      </c>
      <c r="AA198" s="296"/>
      <c r="AB198" s="265" t="str">
        <f>IF('認証製品一覧（検索用）'!$E$7=認証製品一覧!I198,"●","")</f>
        <v/>
      </c>
      <c r="AC198" s="265" t="str">
        <f>IF(AB198="","",COUNTIF($B$5:AB198,"●"))</f>
        <v/>
      </c>
    </row>
    <row r="199" spans="1:29" ht="78">
      <c r="A199" s="347"/>
      <c r="B199" s="292" t="s">
        <v>7202</v>
      </c>
      <c r="C199" s="293" t="s">
        <v>7221</v>
      </c>
      <c r="D199" s="294" t="s">
        <v>6922</v>
      </c>
      <c r="E199" s="293" t="s">
        <v>6991</v>
      </c>
      <c r="F199" s="330" t="s">
        <v>181</v>
      </c>
      <c r="G199" s="330" t="s">
        <v>5883</v>
      </c>
      <c r="H199" s="294">
        <v>58</v>
      </c>
      <c r="I199" s="321" t="str">
        <f t="shared" si="9"/>
        <v>A-02-0011500RT以上-</v>
      </c>
      <c r="J199" s="294" t="s">
        <v>7588</v>
      </c>
      <c r="K199" s="330" t="s">
        <v>1085</v>
      </c>
      <c r="L199" s="329" t="s">
        <v>13123</v>
      </c>
      <c r="M199" s="329" t="s">
        <v>10684</v>
      </c>
      <c r="N199" s="329" t="s">
        <v>11152</v>
      </c>
      <c r="O199" s="294" t="s">
        <v>6897</v>
      </c>
      <c r="P199" s="329" t="s">
        <v>10387</v>
      </c>
      <c r="Q199" s="330" t="s">
        <v>7582</v>
      </c>
      <c r="R199" s="293" t="s">
        <v>7583</v>
      </c>
      <c r="S199" s="294" t="s">
        <v>7095</v>
      </c>
      <c r="T199" s="327" t="s">
        <v>10307</v>
      </c>
      <c r="U199" s="295" t="str">
        <f t="shared" si="10"/>
        <v>susumu_masuda@mth.mhi.co.jp</v>
      </c>
      <c r="V199" s="295" t="s">
        <v>7584</v>
      </c>
      <c r="W199" s="295" t="str">
        <f t="shared" si="11"/>
        <v>http://www.mhi-mth.co.jp/</v>
      </c>
      <c r="X199" s="292" t="s">
        <v>7585</v>
      </c>
      <c r="Y199" s="292" t="s">
        <v>6604</v>
      </c>
      <c r="Z199" s="80" t="s">
        <v>9753</v>
      </c>
      <c r="AA199" s="296"/>
      <c r="AB199" s="265" t="str">
        <f>IF('認証製品一覧（検索用）'!$E$7=認証製品一覧!I199,"●","")</f>
        <v/>
      </c>
      <c r="AC199" s="265" t="str">
        <f>IF(AB199="","",COUNTIF($B$5:AB199,"●"))</f>
        <v/>
      </c>
    </row>
    <row r="200" spans="1:29" ht="78">
      <c r="A200" s="347"/>
      <c r="B200" s="292" t="s">
        <v>7202</v>
      </c>
      <c r="C200" s="293" t="s">
        <v>7221</v>
      </c>
      <c r="D200" s="294" t="s">
        <v>6922</v>
      </c>
      <c r="E200" s="293" t="s">
        <v>6991</v>
      </c>
      <c r="F200" s="330" t="s">
        <v>181</v>
      </c>
      <c r="G200" s="330" t="s">
        <v>7222</v>
      </c>
      <c r="H200" s="294">
        <v>50</v>
      </c>
      <c r="I200" s="321" t="str">
        <f t="shared" si="9"/>
        <v>A-02-001200RT未満-</v>
      </c>
      <c r="J200" s="294" t="s">
        <v>10092</v>
      </c>
      <c r="K200" s="330" t="s">
        <v>3689</v>
      </c>
      <c r="L200" s="329" t="s">
        <v>13123</v>
      </c>
      <c r="M200" s="329" t="s">
        <v>10682</v>
      </c>
      <c r="N200" s="329" t="s">
        <v>11153</v>
      </c>
      <c r="O200" s="294" t="s">
        <v>6897</v>
      </c>
      <c r="P200" s="329" t="s">
        <v>10388</v>
      </c>
      <c r="Q200" s="330" t="s">
        <v>7582</v>
      </c>
      <c r="R200" s="293" t="s">
        <v>7583</v>
      </c>
      <c r="S200" s="294" t="s">
        <v>7095</v>
      </c>
      <c r="T200" s="327" t="s">
        <v>10307</v>
      </c>
      <c r="U200" s="295" t="str">
        <f t="shared" si="10"/>
        <v>susumu_masuda@mth.mhi.co.jp</v>
      </c>
      <c r="V200" s="295" t="s">
        <v>7584</v>
      </c>
      <c r="W200" s="295" t="str">
        <f t="shared" si="11"/>
        <v>http://www.mhi-mth.co.jp/</v>
      </c>
      <c r="X200" s="292" t="s">
        <v>7585</v>
      </c>
      <c r="Y200" s="292" t="s">
        <v>6605</v>
      </c>
      <c r="Z200" s="80" t="s">
        <v>9753</v>
      </c>
      <c r="AA200" s="296"/>
      <c r="AB200" s="265" t="str">
        <f>IF('認証製品一覧（検索用）'!$E$7=認証製品一覧!I200,"●","")</f>
        <v/>
      </c>
      <c r="AC200" s="265" t="str">
        <f>IF(AB200="","",COUNTIF($B$5:AB200,"●"))</f>
        <v/>
      </c>
    </row>
    <row r="201" spans="1:29" ht="78">
      <c r="A201" s="347"/>
      <c r="B201" s="292" t="s">
        <v>7202</v>
      </c>
      <c r="C201" s="293" t="s">
        <v>7226</v>
      </c>
      <c r="D201" s="294" t="s">
        <v>6922</v>
      </c>
      <c r="E201" s="293" t="s">
        <v>6991</v>
      </c>
      <c r="F201" s="330" t="s">
        <v>181</v>
      </c>
      <c r="G201" s="330" t="s">
        <v>5869</v>
      </c>
      <c r="H201" s="294">
        <v>51</v>
      </c>
      <c r="I201" s="321" t="str">
        <f t="shared" si="9"/>
        <v>A-02-001200RT以上300RT未満-</v>
      </c>
      <c r="J201" s="294" t="s">
        <v>10098</v>
      </c>
      <c r="K201" s="330" t="s">
        <v>3689</v>
      </c>
      <c r="L201" s="329" t="s">
        <v>13123</v>
      </c>
      <c r="M201" s="329" t="s">
        <v>10682</v>
      </c>
      <c r="N201" s="329" t="s">
        <v>11154</v>
      </c>
      <c r="O201" s="294" t="s">
        <v>6897</v>
      </c>
      <c r="P201" s="329" t="s">
        <v>10388</v>
      </c>
      <c r="Q201" s="330" t="s">
        <v>7582</v>
      </c>
      <c r="R201" s="293" t="s">
        <v>7583</v>
      </c>
      <c r="S201" s="294" t="s">
        <v>7095</v>
      </c>
      <c r="T201" s="327" t="s">
        <v>10307</v>
      </c>
      <c r="U201" s="295" t="str">
        <f t="shared" si="10"/>
        <v>susumu_masuda@mth.mhi.co.jp</v>
      </c>
      <c r="V201" s="295" t="s">
        <v>7584</v>
      </c>
      <c r="W201" s="295" t="str">
        <f t="shared" si="11"/>
        <v>http://www.mhi-mth.co.jp/</v>
      </c>
      <c r="X201" s="292" t="s">
        <v>7585</v>
      </c>
      <c r="Y201" s="292" t="s">
        <v>6606</v>
      </c>
      <c r="Z201" s="80" t="s">
        <v>9753</v>
      </c>
      <c r="AA201" s="296"/>
      <c r="AB201" s="265" t="str">
        <f>IF('認証製品一覧（検索用）'!$E$7=認証製品一覧!I201,"●","")</f>
        <v/>
      </c>
      <c r="AC201" s="265" t="str">
        <f>IF(AB201="","",COUNTIF($B$5:AB201,"●"))</f>
        <v/>
      </c>
    </row>
    <row r="202" spans="1:29" ht="78">
      <c r="A202" s="347"/>
      <c r="B202" s="292" t="s">
        <v>7202</v>
      </c>
      <c r="C202" s="293" t="s">
        <v>7226</v>
      </c>
      <c r="D202" s="294" t="s">
        <v>6922</v>
      </c>
      <c r="E202" s="293" t="s">
        <v>6991</v>
      </c>
      <c r="F202" s="330" t="s">
        <v>181</v>
      </c>
      <c r="G202" s="330" t="s">
        <v>5878</v>
      </c>
      <c r="H202" s="294">
        <v>52</v>
      </c>
      <c r="I202" s="321" t="str">
        <f t="shared" si="9"/>
        <v>A-02-001300RT以上400RT未満-</v>
      </c>
      <c r="J202" s="294" t="s">
        <v>10099</v>
      </c>
      <c r="K202" s="330" t="s">
        <v>3689</v>
      </c>
      <c r="L202" s="329" t="s">
        <v>13123</v>
      </c>
      <c r="M202" s="329" t="s">
        <v>10682</v>
      </c>
      <c r="N202" s="329" t="s">
        <v>11155</v>
      </c>
      <c r="O202" s="294" t="s">
        <v>6897</v>
      </c>
      <c r="P202" s="329" t="s">
        <v>10388</v>
      </c>
      <c r="Q202" s="330" t="s">
        <v>7582</v>
      </c>
      <c r="R202" s="293" t="s">
        <v>7583</v>
      </c>
      <c r="S202" s="294" t="s">
        <v>7095</v>
      </c>
      <c r="T202" s="327" t="s">
        <v>10307</v>
      </c>
      <c r="U202" s="295" t="str">
        <f t="shared" si="10"/>
        <v>susumu_masuda@mth.mhi.co.jp</v>
      </c>
      <c r="V202" s="295" t="s">
        <v>7584</v>
      </c>
      <c r="W202" s="295" t="str">
        <f t="shared" si="11"/>
        <v>http://www.mhi-mth.co.jp/</v>
      </c>
      <c r="X202" s="292" t="s">
        <v>7585</v>
      </c>
      <c r="Y202" s="292" t="s">
        <v>6607</v>
      </c>
      <c r="Z202" s="80" t="s">
        <v>9753</v>
      </c>
      <c r="AA202" s="296"/>
      <c r="AB202" s="265" t="str">
        <f>IF('認証製品一覧（検索用）'!$E$7=認証製品一覧!I202,"●","")</f>
        <v/>
      </c>
      <c r="AC202" s="265" t="str">
        <f>IF(AB202="","",COUNTIF($B$5:AB202,"●"))</f>
        <v/>
      </c>
    </row>
    <row r="203" spans="1:29" ht="78">
      <c r="A203" s="347"/>
      <c r="B203" s="292" t="s">
        <v>7202</v>
      </c>
      <c r="C203" s="293" t="s">
        <v>7223</v>
      </c>
      <c r="D203" s="294" t="s">
        <v>6922</v>
      </c>
      <c r="E203" s="293" t="s">
        <v>6991</v>
      </c>
      <c r="F203" s="330" t="s">
        <v>181</v>
      </c>
      <c r="G203" s="330" t="s">
        <v>9775</v>
      </c>
      <c r="H203" s="294">
        <v>53</v>
      </c>
      <c r="I203" s="321" t="str">
        <f t="shared" si="9"/>
        <v>A-02-001400RT以上500RT未満-</v>
      </c>
      <c r="J203" s="294" t="s">
        <v>10100</v>
      </c>
      <c r="K203" s="330" t="s">
        <v>3689</v>
      </c>
      <c r="L203" s="329" t="s">
        <v>13123</v>
      </c>
      <c r="M203" s="329" t="s">
        <v>10682</v>
      </c>
      <c r="N203" s="329" t="s">
        <v>11156</v>
      </c>
      <c r="O203" s="294" t="s">
        <v>6897</v>
      </c>
      <c r="P203" s="329" t="s">
        <v>10388</v>
      </c>
      <c r="Q203" s="330" t="s">
        <v>7582</v>
      </c>
      <c r="R203" s="293" t="s">
        <v>7583</v>
      </c>
      <c r="S203" s="294" t="s">
        <v>7095</v>
      </c>
      <c r="T203" s="327" t="s">
        <v>10307</v>
      </c>
      <c r="U203" s="295" t="str">
        <f t="shared" si="10"/>
        <v>susumu_masuda@mth.mhi.co.jp</v>
      </c>
      <c r="V203" s="295" t="s">
        <v>7584</v>
      </c>
      <c r="W203" s="295" t="str">
        <f t="shared" si="11"/>
        <v>http://www.mhi-mth.co.jp/</v>
      </c>
      <c r="X203" s="292" t="s">
        <v>7585</v>
      </c>
      <c r="Y203" s="292" t="s">
        <v>6608</v>
      </c>
      <c r="Z203" s="80" t="s">
        <v>9753</v>
      </c>
      <c r="AA203" s="296"/>
      <c r="AB203" s="265" t="str">
        <f>IF('認証製品一覧（検索用）'!$E$7=認証製品一覧!I203,"●","")</f>
        <v/>
      </c>
      <c r="AC203" s="265" t="str">
        <f>IF(AB203="","",COUNTIF($B$5:AB203,"●"))</f>
        <v/>
      </c>
    </row>
    <row r="204" spans="1:29" ht="78">
      <c r="A204" s="347"/>
      <c r="B204" s="292" t="s">
        <v>7202</v>
      </c>
      <c r="C204" s="293" t="s">
        <v>7226</v>
      </c>
      <c r="D204" s="294" t="s">
        <v>6922</v>
      </c>
      <c r="E204" s="293" t="s">
        <v>6991</v>
      </c>
      <c r="F204" s="330" t="s">
        <v>181</v>
      </c>
      <c r="G204" s="330" t="s">
        <v>7224</v>
      </c>
      <c r="H204" s="294">
        <v>54</v>
      </c>
      <c r="I204" s="321" t="str">
        <f t="shared" si="9"/>
        <v>A-02-001500RT以上600RT未満-</v>
      </c>
      <c r="J204" s="294" t="s">
        <v>7588</v>
      </c>
      <c r="K204" s="330" t="s">
        <v>3689</v>
      </c>
      <c r="L204" s="329" t="s">
        <v>13123</v>
      </c>
      <c r="M204" s="329" t="s">
        <v>10682</v>
      </c>
      <c r="N204" s="329" t="s">
        <v>11147</v>
      </c>
      <c r="O204" s="294" t="s">
        <v>6897</v>
      </c>
      <c r="P204" s="329" t="s">
        <v>10385</v>
      </c>
      <c r="Q204" s="330" t="s">
        <v>7582</v>
      </c>
      <c r="R204" s="293" t="s">
        <v>7583</v>
      </c>
      <c r="S204" s="294" t="s">
        <v>7095</v>
      </c>
      <c r="T204" s="327" t="s">
        <v>10307</v>
      </c>
      <c r="U204" s="295" t="str">
        <f t="shared" si="10"/>
        <v>susumu_masuda@mth.mhi.co.jp</v>
      </c>
      <c r="V204" s="295" t="s">
        <v>7584</v>
      </c>
      <c r="W204" s="295" t="str">
        <f t="shared" si="11"/>
        <v>http://www.mhi-mth.co.jp/</v>
      </c>
      <c r="X204" s="292" t="s">
        <v>7585</v>
      </c>
      <c r="Y204" s="292" t="s">
        <v>6609</v>
      </c>
      <c r="Z204" s="80" t="s">
        <v>9753</v>
      </c>
      <c r="AA204" s="296"/>
      <c r="AB204" s="265" t="str">
        <f>IF('認証製品一覧（検索用）'!$E$7=認証製品一覧!I204,"●","")</f>
        <v/>
      </c>
      <c r="AC204" s="265" t="str">
        <f>IF(AB204="","",COUNTIF($B$5:AB204,"●"))</f>
        <v/>
      </c>
    </row>
    <row r="205" spans="1:29" ht="78">
      <c r="A205" s="347"/>
      <c r="B205" s="292" t="s">
        <v>7202</v>
      </c>
      <c r="C205" s="293" t="s">
        <v>7221</v>
      </c>
      <c r="D205" s="294" t="s">
        <v>6922</v>
      </c>
      <c r="E205" s="293" t="s">
        <v>6991</v>
      </c>
      <c r="F205" s="330" t="s">
        <v>181</v>
      </c>
      <c r="G205" s="330" t="s">
        <v>9776</v>
      </c>
      <c r="H205" s="294">
        <v>55</v>
      </c>
      <c r="I205" s="321" t="str">
        <f t="shared" si="9"/>
        <v>A-02-001600RT以上700RT未満-</v>
      </c>
      <c r="J205" s="294" t="s">
        <v>10099</v>
      </c>
      <c r="K205" s="330" t="s">
        <v>3689</v>
      </c>
      <c r="L205" s="329" t="s">
        <v>13123</v>
      </c>
      <c r="M205" s="329" t="s">
        <v>10682</v>
      </c>
      <c r="N205" s="329" t="s">
        <v>11157</v>
      </c>
      <c r="O205" s="294" t="s">
        <v>6897</v>
      </c>
      <c r="P205" s="329" t="s">
        <v>10388</v>
      </c>
      <c r="Q205" s="330" t="s">
        <v>7582</v>
      </c>
      <c r="R205" s="293" t="s">
        <v>7583</v>
      </c>
      <c r="S205" s="294" t="s">
        <v>7095</v>
      </c>
      <c r="T205" s="327" t="s">
        <v>10307</v>
      </c>
      <c r="U205" s="295" t="str">
        <f t="shared" si="10"/>
        <v>susumu_masuda@mth.mhi.co.jp</v>
      </c>
      <c r="V205" s="295" t="s">
        <v>7584</v>
      </c>
      <c r="W205" s="295" t="str">
        <f t="shared" si="11"/>
        <v>http://www.mhi-mth.co.jp/</v>
      </c>
      <c r="X205" s="292" t="s">
        <v>7585</v>
      </c>
      <c r="Y205" s="292" t="s">
        <v>6610</v>
      </c>
      <c r="Z205" s="80" t="s">
        <v>9753</v>
      </c>
      <c r="AA205" s="296"/>
      <c r="AB205" s="265" t="str">
        <f>IF('認証製品一覧（検索用）'!$E$7=認証製品一覧!I205,"●","")</f>
        <v/>
      </c>
      <c r="AC205" s="265" t="str">
        <f>IF(AB205="","",COUNTIF($B$5:AB205,"●"))</f>
        <v/>
      </c>
    </row>
    <row r="206" spans="1:29" ht="62.4">
      <c r="A206" s="347"/>
      <c r="B206" s="292" t="s">
        <v>7202</v>
      </c>
      <c r="C206" s="293" t="s">
        <v>7223</v>
      </c>
      <c r="D206" s="294" t="s">
        <v>6922</v>
      </c>
      <c r="E206" s="293" t="s">
        <v>3687</v>
      </c>
      <c r="F206" s="330" t="s">
        <v>181</v>
      </c>
      <c r="G206" s="330" t="s">
        <v>7225</v>
      </c>
      <c r="H206" s="294">
        <v>56</v>
      </c>
      <c r="I206" s="321" t="str">
        <f t="shared" si="9"/>
        <v>A-02-001700RT以上1000RT未満-</v>
      </c>
      <c r="J206" s="294" t="s">
        <v>7592</v>
      </c>
      <c r="K206" s="330" t="s">
        <v>7593</v>
      </c>
      <c r="L206" s="329" t="s">
        <v>13119</v>
      </c>
      <c r="M206" s="329" t="s">
        <v>10685</v>
      </c>
      <c r="N206" s="329" t="s">
        <v>11158</v>
      </c>
      <c r="O206" s="294" t="s">
        <v>6897</v>
      </c>
      <c r="P206" s="330" t="s">
        <v>10389</v>
      </c>
      <c r="Q206" s="330" t="s">
        <v>7098</v>
      </c>
      <c r="R206" s="293" t="s">
        <v>7099</v>
      </c>
      <c r="S206" s="294" t="s">
        <v>7100</v>
      </c>
      <c r="T206" s="298" t="s">
        <v>7101</v>
      </c>
      <c r="U206" s="295" t="str">
        <f t="shared" si="10"/>
        <v>masayuki.nishimori@daikin.co.jp</v>
      </c>
      <c r="V206" s="293" t="s">
        <v>181</v>
      </c>
      <c r="W206" s="323" t="str">
        <f t="shared" si="11"/>
        <v>-</v>
      </c>
      <c r="X206" s="292" t="s">
        <v>7594</v>
      </c>
      <c r="Y206" s="292" t="s">
        <v>7595</v>
      </c>
      <c r="Z206" s="80" t="s">
        <v>10063</v>
      </c>
      <c r="AA206" s="296"/>
      <c r="AB206" s="265" t="str">
        <f>IF('認証製品一覧（検索用）'!$E$7=認証製品一覧!I206,"●","")</f>
        <v/>
      </c>
      <c r="AC206" s="265" t="str">
        <f>IF(AB206="","",COUNTIF($B$5:AB206,"●"))</f>
        <v/>
      </c>
    </row>
    <row r="207" spans="1:29" ht="78">
      <c r="A207" s="347"/>
      <c r="B207" s="292" t="s">
        <v>7202</v>
      </c>
      <c r="C207" s="293" t="s">
        <v>7226</v>
      </c>
      <c r="D207" s="294" t="s">
        <v>6922</v>
      </c>
      <c r="E207" s="293" t="s">
        <v>6991</v>
      </c>
      <c r="F207" s="330" t="s">
        <v>181</v>
      </c>
      <c r="G207" s="330" t="s">
        <v>9777</v>
      </c>
      <c r="H207" s="294">
        <v>57</v>
      </c>
      <c r="I207" s="321" t="str">
        <f t="shared" si="9"/>
        <v>A-02-0011000RT以上1500RT未満-</v>
      </c>
      <c r="J207" s="294" t="s">
        <v>10101</v>
      </c>
      <c r="K207" s="330" t="s">
        <v>3689</v>
      </c>
      <c r="L207" s="329" t="s">
        <v>13123</v>
      </c>
      <c r="M207" s="329" t="s">
        <v>10686</v>
      </c>
      <c r="N207" s="329" t="s">
        <v>11159</v>
      </c>
      <c r="O207" s="294" t="s">
        <v>6897</v>
      </c>
      <c r="P207" s="329" t="s">
        <v>10390</v>
      </c>
      <c r="Q207" s="330" t="s">
        <v>7582</v>
      </c>
      <c r="R207" s="293" t="s">
        <v>7583</v>
      </c>
      <c r="S207" s="294" t="s">
        <v>7095</v>
      </c>
      <c r="T207" s="327" t="s">
        <v>10307</v>
      </c>
      <c r="U207" s="295" t="str">
        <f t="shared" si="10"/>
        <v>susumu_masuda@mth.mhi.co.jp</v>
      </c>
      <c r="V207" s="295" t="s">
        <v>7584</v>
      </c>
      <c r="W207" s="295" t="str">
        <f t="shared" si="11"/>
        <v>http://www.mhi-mth.co.jp/</v>
      </c>
      <c r="X207" s="292" t="s">
        <v>7585</v>
      </c>
      <c r="Y207" s="292" t="s">
        <v>6611</v>
      </c>
      <c r="Z207" s="80" t="s">
        <v>9753</v>
      </c>
      <c r="AA207" s="296"/>
      <c r="AB207" s="265" t="str">
        <f>IF('認証製品一覧（検索用）'!$E$7=認証製品一覧!I207,"●","")</f>
        <v/>
      </c>
      <c r="AC207" s="265" t="str">
        <f>IF(AB207="","",COUNTIF($B$5:AB207,"●"))</f>
        <v/>
      </c>
    </row>
    <row r="208" spans="1:29" ht="78">
      <c r="A208" s="347"/>
      <c r="B208" s="292" t="s">
        <v>7202</v>
      </c>
      <c r="C208" s="293" t="s">
        <v>7221</v>
      </c>
      <c r="D208" s="294" t="s">
        <v>6922</v>
      </c>
      <c r="E208" s="293" t="s">
        <v>6991</v>
      </c>
      <c r="F208" s="330" t="s">
        <v>181</v>
      </c>
      <c r="G208" s="330" t="s">
        <v>5883</v>
      </c>
      <c r="H208" s="294">
        <v>58</v>
      </c>
      <c r="I208" s="321" t="str">
        <f t="shared" si="9"/>
        <v>A-02-0011500RT以上-</v>
      </c>
      <c r="J208" s="294" t="s">
        <v>10101</v>
      </c>
      <c r="K208" s="330" t="s">
        <v>3689</v>
      </c>
      <c r="L208" s="329" t="s">
        <v>13123</v>
      </c>
      <c r="M208" s="329" t="s">
        <v>10686</v>
      </c>
      <c r="N208" s="329" t="s">
        <v>11160</v>
      </c>
      <c r="O208" s="294" t="s">
        <v>6897</v>
      </c>
      <c r="P208" s="329" t="s">
        <v>10390</v>
      </c>
      <c r="Q208" s="330" t="s">
        <v>7582</v>
      </c>
      <c r="R208" s="293" t="s">
        <v>7583</v>
      </c>
      <c r="S208" s="294" t="s">
        <v>7095</v>
      </c>
      <c r="T208" s="327" t="s">
        <v>10307</v>
      </c>
      <c r="U208" s="295" t="str">
        <f t="shared" si="10"/>
        <v>susumu_masuda@mth.mhi.co.jp</v>
      </c>
      <c r="V208" s="295" t="s">
        <v>7596</v>
      </c>
      <c r="W208" s="295" t="str">
        <f t="shared" si="11"/>
        <v>http://www.mhi-mth.co.jp/</v>
      </c>
      <c r="X208" s="292" t="s">
        <v>7585</v>
      </c>
      <c r="Y208" s="292" t="s">
        <v>6612</v>
      </c>
      <c r="Z208" s="80" t="s">
        <v>9753</v>
      </c>
      <c r="AA208" s="296"/>
      <c r="AB208" s="265" t="str">
        <f>IF('認証製品一覧（検索用）'!$E$7=認証製品一覧!I208,"●","")</f>
        <v/>
      </c>
      <c r="AC208" s="265" t="str">
        <f>IF(AB208="","",COUNTIF($B$5:AB208,"●"))</f>
        <v/>
      </c>
    </row>
    <row r="209" spans="1:29" ht="79.95" customHeight="1">
      <c r="A209" s="316"/>
      <c r="B209" s="292" t="s">
        <v>7202</v>
      </c>
      <c r="C209" s="293" t="s">
        <v>7226</v>
      </c>
      <c r="D209" s="294" t="s">
        <v>1268</v>
      </c>
      <c r="E209" s="293" t="s">
        <v>1083</v>
      </c>
      <c r="F209" s="330" t="s">
        <v>181</v>
      </c>
      <c r="G209" s="330" t="s">
        <v>7227</v>
      </c>
      <c r="H209" s="294">
        <v>61</v>
      </c>
      <c r="I209" s="321" t="str">
        <f t="shared" si="9"/>
        <v>A-02-00280.0kW超118.0kW以下-</v>
      </c>
      <c r="J209" s="294">
        <v>5.41</v>
      </c>
      <c r="K209" s="330" t="s">
        <v>10290</v>
      </c>
      <c r="L209" s="329" t="s">
        <v>13118</v>
      </c>
      <c r="M209" s="329" t="s">
        <v>10687</v>
      </c>
      <c r="N209" s="329" t="s">
        <v>11161</v>
      </c>
      <c r="O209" s="294" t="s">
        <v>6897</v>
      </c>
      <c r="P209" s="329" t="s">
        <v>10391</v>
      </c>
      <c r="Q209" s="330" t="s">
        <v>7505</v>
      </c>
      <c r="R209" s="293" t="s">
        <v>7506</v>
      </c>
      <c r="S209" s="294" t="s">
        <v>7083</v>
      </c>
      <c r="T209" s="292" t="s">
        <v>7084</v>
      </c>
      <c r="U209" s="295" t="str">
        <f t="shared" si="10"/>
        <v>aircon-solution@hitachi-ap.co.jp</v>
      </c>
      <c r="V209" s="292" t="s">
        <v>181</v>
      </c>
      <c r="W209" s="323" t="str">
        <f t="shared" si="11"/>
        <v>-</v>
      </c>
      <c r="X209" s="292" t="s">
        <v>7508</v>
      </c>
      <c r="Y209" s="292" t="s">
        <v>7597</v>
      </c>
      <c r="Z209" s="80" t="s">
        <v>9753</v>
      </c>
      <c r="AA209" s="296"/>
      <c r="AB209" s="265" t="str">
        <f>IF('認証製品一覧（検索用）'!$E$7=認証製品一覧!I209,"●","")</f>
        <v/>
      </c>
      <c r="AC209" s="265" t="str">
        <f>IF(AB209="","",COUNTIF($B$5:AB209,"●"))</f>
        <v/>
      </c>
    </row>
    <row r="210" spans="1:29" ht="79.95" customHeight="1">
      <c r="A210" s="316"/>
      <c r="B210" s="292" t="s">
        <v>7202</v>
      </c>
      <c r="C210" s="293" t="s">
        <v>7223</v>
      </c>
      <c r="D210" s="294" t="s">
        <v>1268</v>
      </c>
      <c r="E210" s="293" t="s">
        <v>1083</v>
      </c>
      <c r="F210" s="330" t="s">
        <v>181</v>
      </c>
      <c r="G210" s="330" t="s">
        <v>7227</v>
      </c>
      <c r="H210" s="294">
        <v>61</v>
      </c>
      <c r="I210" s="321" t="str">
        <f t="shared" si="9"/>
        <v>A-02-00280.0kW超118.0kW以下-</v>
      </c>
      <c r="J210" s="294">
        <v>5.41</v>
      </c>
      <c r="K210" s="330" t="s">
        <v>7574</v>
      </c>
      <c r="L210" s="329" t="s">
        <v>13118</v>
      </c>
      <c r="M210" s="329" t="s">
        <v>10687</v>
      </c>
      <c r="N210" s="329" t="s">
        <v>11162</v>
      </c>
      <c r="O210" s="294" t="s">
        <v>6897</v>
      </c>
      <c r="P210" s="329" t="s">
        <v>10392</v>
      </c>
      <c r="Q210" s="330" t="s">
        <v>7505</v>
      </c>
      <c r="R210" s="293" t="s">
        <v>7506</v>
      </c>
      <c r="S210" s="294" t="s">
        <v>7083</v>
      </c>
      <c r="T210" s="292" t="s">
        <v>7084</v>
      </c>
      <c r="U210" s="295" t="str">
        <f t="shared" si="10"/>
        <v>aircon-solution@hitachi-ap.co.jp</v>
      </c>
      <c r="V210" s="292" t="s">
        <v>181</v>
      </c>
      <c r="W210" s="323" t="str">
        <f t="shared" si="11"/>
        <v>-</v>
      </c>
      <c r="X210" s="292" t="s">
        <v>7508</v>
      </c>
      <c r="Y210" s="292" t="s">
        <v>7598</v>
      </c>
      <c r="Z210" s="80" t="s">
        <v>9753</v>
      </c>
      <c r="AA210" s="296"/>
      <c r="AB210" s="265" t="str">
        <f>IF('認証製品一覧（検索用）'!$E$7=認証製品一覧!I210,"●","")</f>
        <v/>
      </c>
      <c r="AC210" s="265" t="str">
        <f>IF(AB210="","",COUNTIF($B$5:AB210,"●"))</f>
        <v/>
      </c>
    </row>
    <row r="211" spans="1:29" ht="79.95" customHeight="1">
      <c r="A211" s="316"/>
      <c r="B211" s="292" t="s">
        <v>7202</v>
      </c>
      <c r="C211" s="293" t="s">
        <v>7221</v>
      </c>
      <c r="D211" s="294" t="s">
        <v>1268</v>
      </c>
      <c r="E211" s="293" t="s">
        <v>1083</v>
      </c>
      <c r="F211" s="330" t="s">
        <v>181</v>
      </c>
      <c r="G211" s="330" t="s">
        <v>7228</v>
      </c>
      <c r="H211" s="294">
        <v>62</v>
      </c>
      <c r="I211" s="321" t="str">
        <f t="shared" si="9"/>
        <v>A-02-002118.0kW超180.0kW以下-</v>
      </c>
      <c r="J211" s="294">
        <v>5.15</v>
      </c>
      <c r="K211" s="330" t="s">
        <v>7574</v>
      </c>
      <c r="L211" s="329" t="s">
        <v>13118</v>
      </c>
      <c r="M211" s="329" t="s">
        <v>10687</v>
      </c>
      <c r="N211" s="329" t="s">
        <v>11163</v>
      </c>
      <c r="O211" s="294" t="s">
        <v>6897</v>
      </c>
      <c r="P211" s="329" t="s">
        <v>10393</v>
      </c>
      <c r="Q211" s="330" t="s">
        <v>7505</v>
      </c>
      <c r="R211" s="293" t="s">
        <v>7506</v>
      </c>
      <c r="S211" s="294" t="s">
        <v>7083</v>
      </c>
      <c r="T211" s="292" t="s">
        <v>7084</v>
      </c>
      <c r="U211" s="295" t="str">
        <f t="shared" si="10"/>
        <v>aircon-solution@hitachi-ap.co.jp</v>
      </c>
      <c r="V211" s="292" t="s">
        <v>181</v>
      </c>
      <c r="W211" s="323" t="str">
        <f t="shared" si="11"/>
        <v>-</v>
      </c>
      <c r="X211" s="292" t="s">
        <v>7508</v>
      </c>
      <c r="Y211" s="292" t="s">
        <v>7599</v>
      </c>
      <c r="Z211" s="80" t="s">
        <v>9753</v>
      </c>
      <c r="AA211" s="296"/>
      <c r="AB211" s="265" t="str">
        <f>IF('認証製品一覧（検索用）'!$E$7=認証製品一覧!I211,"●","")</f>
        <v/>
      </c>
      <c r="AC211" s="265" t="str">
        <f>IF(AB211="","",COUNTIF($B$5:AB211,"●"))</f>
        <v/>
      </c>
    </row>
    <row r="212" spans="1:29" ht="79.95" customHeight="1">
      <c r="A212" s="316"/>
      <c r="B212" s="292" t="s">
        <v>7202</v>
      </c>
      <c r="C212" s="293" t="s">
        <v>7226</v>
      </c>
      <c r="D212" s="294" t="s">
        <v>1268</v>
      </c>
      <c r="E212" s="293" t="s">
        <v>1083</v>
      </c>
      <c r="F212" s="330" t="s">
        <v>181</v>
      </c>
      <c r="G212" s="330" t="s">
        <v>7228</v>
      </c>
      <c r="H212" s="294">
        <v>62</v>
      </c>
      <c r="I212" s="321" t="str">
        <f t="shared" si="9"/>
        <v>A-02-002118.0kW超180.0kW以下-</v>
      </c>
      <c r="J212" s="294">
        <v>5.15</v>
      </c>
      <c r="K212" s="330" t="s">
        <v>7574</v>
      </c>
      <c r="L212" s="329" t="s">
        <v>13118</v>
      </c>
      <c r="M212" s="329" t="s">
        <v>10687</v>
      </c>
      <c r="N212" s="329" t="s">
        <v>11164</v>
      </c>
      <c r="O212" s="294" t="s">
        <v>6897</v>
      </c>
      <c r="P212" s="329" t="s">
        <v>10394</v>
      </c>
      <c r="Q212" s="330" t="s">
        <v>7505</v>
      </c>
      <c r="R212" s="293" t="s">
        <v>7506</v>
      </c>
      <c r="S212" s="294" t="s">
        <v>7083</v>
      </c>
      <c r="T212" s="292" t="s">
        <v>7084</v>
      </c>
      <c r="U212" s="295" t="str">
        <f t="shared" si="10"/>
        <v>aircon-solution@hitachi-ap.co.jp</v>
      </c>
      <c r="V212" s="292" t="s">
        <v>181</v>
      </c>
      <c r="W212" s="323" t="str">
        <f t="shared" si="11"/>
        <v>-</v>
      </c>
      <c r="X212" s="292" t="s">
        <v>7508</v>
      </c>
      <c r="Y212" s="292" t="s">
        <v>7600</v>
      </c>
      <c r="Z212" s="80" t="s">
        <v>9753</v>
      </c>
      <c r="AA212" s="296"/>
      <c r="AB212" s="265" t="str">
        <f>IF('認証製品一覧（検索用）'!$E$7=認証製品一覧!I212,"●","")</f>
        <v/>
      </c>
      <c r="AC212" s="265" t="str">
        <f>IF(AB212="","",COUNTIF($B$5:AB212,"●"))</f>
        <v/>
      </c>
    </row>
    <row r="213" spans="1:29" ht="69.900000000000006" customHeight="1">
      <c r="A213" s="316"/>
      <c r="B213" s="292" t="s">
        <v>7202</v>
      </c>
      <c r="C213" s="293" t="s">
        <v>7221</v>
      </c>
      <c r="D213" s="294" t="s">
        <v>1268</v>
      </c>
      <c r="E213" s="293" t="s">
        <v>1083</v>
      </c>
      <c r="F213" s="330" t="s">
        <v>181</v>
      </c>
      <c r="G213" s="330" t="s">
        <v>7229</v>
      </c>
      <c r="H213" s="294">
        <v>64</v>
      </c>
      <c r="I213" s="321" t="str">
        <f t="shared" si="9"/>
        <v>A-02-002500.0kW超1000.0kW以下-</v>
      </c>
      <c r="J213" s="294" t="s">
        <v>7601</v>
      </c>
      <c r="K213" s="333" t="s">
        <v>7574</v>
      </c>
      <c r="L213" s="329" t="s">
        <v>13125</v>
      </c>
      <c r="M213" s="329" t="s">
        <v>10688</v>
      </c>
      <c r="N213" s="329" t="s">
        <v>11165</v>
      </c>
      <c r="O213" s="294" t="s">
        <v>6897</v>
      </c>
      <c r="P213" s="330" t="s">
        <v>10395</v>
      </c>
      <c r="Q213" s="330" t="s">
        <v>6902</v>
      </c>
      <c r="R213" s="293" t="s">
        <v>7102</v>
      </c>
      <c r="S213" s="294" t="s">
        <v>13179</v>
      </c>
      <c r="T213" s="293" t="s">
        <v>181</v>
      </c>
      <c r="U213" s="323" t="str">
        <f t="shared" si="10"/>
        <v>-</v>
      </c>
      <c r="V213" s="293" t="s">
        <v>7103</v>
      </c>
      <c r="W213" s="295" t="str">
        <f t="shared" si="11"/>
        <v>http://www.kobelco.co.jp/</v>
      </c>
      <c r="X213" s="292" t="s">
        <v>7602</v>
      </c>
      <c r="Y213" s="292" t="s">
        <v>7603</v>
      </c>
      <c r="Z213" s="80" t="s">
        <v>10063</v>
      </c>
      <c r="AA213" s="296"/>
      <c r="AB213" s="265" t="str">
        <f>IF('認証製品一覧（検索用）'!$E$7=認証製品一覧!I213,"●","")</f>
        <v/>
      </c>
      <c r="AC213" s="265" t="str">
        <f>IF(AB213="","",COUNTIF($B$5:AB213,"●"))</f>
        <v/>
      </c>
    </row>
    <row r="214" spans="1:29" ht="62.4">
      <c r="A214" s="347"/>
      <c r="B214" s="292" t="s">
        <v>7202</v>
      </c>
      <c r="C214" s="293" t="s">
        <v>7226</v>
      </c>
      <c r="D214" s="294" t="s">
        <v>1268</v>
      </c>
      <c r="E214" s="293" t="s">
        <v>1083</v>
      </c>
      <c r="F214" s="330" t="s">
        <v>181</v>
      </c>
      <c r="G214" s="330" t="s">
        <v>7230</v>
      </c>
      <c r="H214" s="294">
        <v>65</v>
      </c>
      <c r="I214" s="321" t="str">
        <f t="shared" si="9"/>
        <v>A-02-0021000.0kW超1500.0kW以下-</v>
      </c>
      <c r="J214" s="294">
        <v>5.22</v>
      </c>
      <c r="K214" s="330" t="s">
        <v>1085</v>
      </c>
      <c r="L214" s="329" t="s">
        <v>13119</v>
      </c>
      <c r="M214" s="329" t="s">
        <v>10689</v>
      </c>
      <c r="N214" s="329" t="s">
        <v>11166</v>
      </c>
      <c r="O214" s="294" t="s">
        <v>6897</v>
      </c>
      <c r="P214" s="329" t="s">
        <v>10396</v>
      </c>
      <c r="Q214" s="330" t="s">
        <v>7098</v>
      </c>
      <c r="R214" s="293" t="s">
        <v>7099</v>
      </c>
      <c r="S214" s="294" t="s">
        <v>7100</v>
      </c>
      <c r="T214" s="292" t="s">
        <v>7101</v>
      </c>
      <c r="U214" s="295" t="str">
        <f t="shared" si="10"/>
        <v>masayuki.nishimori@daikin.co.jp</v>
      </c>
      <c r="V214" s="292" t="s">
        <v>181</v>
      </c>
      <c r="W214" s="323" t="str">
        <f t="shared" si="11"/>
        <v>-</v>
      </c>
      <c r="X214" s="292" t="s">
        <v>7594</v>
      </c>
      <c r="Y214" s="292" t="s">
        <v>7604</v>
      </c>
      <c r="Z214" s="80" t="s">
        <v>10063</v>
      </c>
      <c r="AA214" s="296"/>
      <c r="AB214" s="265" t="str">
        <f>IF('認証製品一覧（検索用）'!$E$7=認証製品一覧!I214,"●","")</f>
        <v/>
      </c>
      <c r="AC214" s="265" t="str">
        <f>IF(AB214="","",COUNTIF($B$5:AB214,"●"))</f>
        <v/>
      </c>
    </row>
    <row r="215" spans="1:29" ht="78">
      <c r="A215" s="347"/>
      <c r="B215" s="292" t="s">
        <v>7202</v>
      </c>
      <c r="C215" s="293" t="s">
        <v>7226</v>
      </c>
      <c r="D215" s="294" t="s">
        <v>1268</v>
      </c>
      <c r="E215" s="293" t="s">
        <v>6992</v>
      </c>
      <c r="F215" s="330" t="s">
        <v>10872</v>
      </c>
      <c r="G215" s="330" t="s">
        <v>9779</v>
      </c>
      <c r="H215" s="294">
        <v>67</v>
      </c>
      <c r="I215" s="321" t="str">
        <f t="shared" si="9"/>
        <v>A-02-00240.0kW超80.0kW以下ブライン仕様(3℃・0℃)</v>
      </c>
      <c r="J215" s="294">
        <v>2.61</v>
      </c>
      <c r="K215" s="330" t="s">
        <v>1085</v>
      </c>
      <c r="L215" s="329" t="s">
        <v>13119</v>
      </c>
      <c r="M215" s="329" t="s">
        <v>10690</v>
      </c>
      <c r="N215" s="329" t="s">
        <v>11167</v>
      </c>
      <c r="O215" s="294" t="s">
        <v>6897</v>
      </c>
      <c r="P215" s="330" t="s">
        <v>10396</v>
      </c>
      <c r="Q215" s="330" t="s">
        <v>7098</v>
      </c>
      <c r="R215" s="293" t="s">
        <v>7099</v>
      </c>
      <c r="S215" s="294" t="s">
        <v>7100</v>
      </c>
      <c r="T215" s="293" t="s">
        <v>7101</v>
      </c>
      <c r="U215" s="295" t="str">
        <f t="shared" si="10"/>
        <v>masayuki.nishimori@daikin.co.jp</v>
      </c>
      <c r="V215" s="292" t="s">
        <v>181</v>
      </c>
      <c r="W215" s="323" t="str">
        <f t="shared" si="11"/>
        <v>-</v>
      </c>
      <c r="X215" s="292" t="s">
        <v>7594</v>
      </c>
      <c r="Y215" s="292" t="s">
        <v>7605</v>
      </c>
      <c r="Z215" s="80" t="s">
        <v>10063</v>
      </c>
      <c r="AA215" s="296"/>
      <c r="AB215" s="265" t="str">
        <f>IF('認証製品一覧（検索用）'!$E$7=認証製品一覧!I215,"●","")</f>
        <v/>
      </c>
      <c r="AC215" s="265" t="str">
        <f>IF(AB215="","",COUNTIF($B$5:AB215,"●"))</f>
        <v/>
      </c>
    </row>
    <row r="216" spans="1:29" ht="78">
      <c r="A216" s="347"/>
      <c r="B216" s="292" t="s">
        <v>7202</v>
      </c>
      <c r="C216" s="293" t="s">
        <v>7226</v>
      </c>
      <c r="D216" s="294" t="s">
        <v>6925</v>
      </c>
      <c r="E216" s="293" t="s">
        <v>6993</v>
      </c>
      <c r="F216" s="330" t="s">
        <v>181</v>
      </c>
      <c r="G216" s="330" t="s">
        <v>7232</v>
      </c>
      <c r="H216" s="294">
        <v>81</v>
      </c>
      <c r="I216" s="321" t="str">
        <f t="shared" si="9"/>
        <v>A-02-00360.0kW超90.0kW以下-</v>
      </c>
      <c r="J216" s="294">
        <v>3.99</v>
      </c>
      <c r="K216" s="330" t="s">
        <v>7574</v>
      </c>
      <c r="L216" s="329" t="s">
        <v>13126</v>
      </c>
      <c r="M216" s="329" t="s">
        <v>10691</v>
      </c>
      <c r="N216" s="329" t="s">
        <v>11168</v>
      </c>
      <c r="O216" s="294" t="s">
        <v>6896</v>
      </c>
      <c r="P216" s="330" t="s">
        <v>10397</v>
      </c>
      <c r="Q216" s="330" t="s">
        <v>7085</v>
      </c>
      <c r="R216" s="294" t="s">
        <v>181</v>
      </c>
      <c r="S216" s="294" t="s">
        <v>7086</v>
      </c>
      <c r="T216" s="293" t="s">
        <v>181</v>
      </c>
      <c r="U216" s="323" t="str">
        <f t="shared" si="10"/>
        <v>-</v>
      </c>
      <c r="V216" s="293" t="s">
        <v>181</v>
      </c>
      <c r="W216" s="323" t="str">
        <f t="shared" si="11"/>
        <v>-</v>
      </c>
      <c r="X216" s="292" t="s">
        <v>7607</v>
      </c>
      <c r="Y216" s="292" t="s">
        <v>7608</v>
      </c>
      <c r="Z216" s="80" t="s">
        <v>10063</v>
      </c>
      <c r="AA216" s="296"/>
      <c r="AB216" s="265" t="str">
        <f>IF('認証製品一覧（検索用）'!$E$7=認証製品一覧!I216,"●","")</f>
        <v/>
      </c>
      <c r="AC216" s="265" t="str">
        <f>IF(AB216="","",COUNTIF($B$5:AB216,"●"))</f>
        <v/>
      </c>
    </row>
    <row r="217" spans="1:29" ht="78">
      <c r="A217" s="347"/>
      <c r="B217" s="292" t="s">
        <v>7202</v>
      </c>
      <c r="C217" s="293" t="s">
        <v>7226</v>
      </c>
      <c r="D217" s="294" t="s">
        <v>6925</v>
      </c>
      <c r="E217" s="293" t="s">
        <v>6993</v>
      </c>
      <c r="F217" s="330" t="s">
        <v>181</v>
      </c>
      <c r="G217" s="330" t="s">
        <v>7232</v>
      </c>
      <c r="H217" s="294">
        <v>81</v>
      </c>
      <c r="I217" s="321" t="str">
        <f t="shared" si="9"/>
        <v>A-02-00360.0kW超90.0kW以下-</v>
      </c>
      <c r="J217" s="294">
        <v>3.99</v>
      </c>
      <c r="K217" s="330" t="s">
        <v>7574</v>
      </c>
      <c r="L217" s="329" t="s">
        <v>13126</v>
      </c>
      <c r="M217" s="329" t="s">
        <v>10691</v>
      </c>
      <c r="N217" s="329" t="s">
        <v>11169</v>
      </c>
      <c r="O217" s="294" t="s">
        <v>159</v>
      </c>
      <c r="P217" s="330" t="s">
        <v>10397</v>
      </c>
      <c r="Q217" s="330" t="s">
        <v>7085</v>
      </c>
      <c r="R217" s="294" t="s">
        <v>181</v>
      </c>
      <c r="S217" s="294" t="s">
        <v>7086</v>
      </c>
      <c r="T217" s="293" t="s">
        <v>181</v>
      </c>
      <c r="U217" s="323" t="str">
        <f t="shared" si="10"/>
        <v>-</v>
      </c>
      <c r="V217" s="293" t="s">
        <v>181</v>
      </c>
      <c r="W217" s="323" t="str">
        <f t="shared" si="11"/>
        <v>-</v>
      </c>
      <c r="X217" s="292" t="s">
        <v>7607</v>
      </c>
      <c r="Y217" s="292" t="s">
        <v>7610</v>
      </c>
      <c r="Z217" s="80" t="s">
        <v>10063</v>
      </c>
      <c r="AA217" s="296"/>
      <c r="AB217" s="265" t="str">
        <f>IF('認証製品一覧（検索用）'!$E$7=認証製品一覧!I217,"●","")</f>
        <v/>
      </c>
      <c r="AC217" s="265" t="str">
        <f>IF(AB217="","",COUNTIF($B$5:AB217,"●"))</f>
        <v/>
      </c>
    </row>
    <row r="218" spans="1:29" ht="78">
      <c r="A218" s="347"/>
      <c r="B218" s="292" t="s">
        <v>7202</v>
      </c>
      <c r="C218" s="293" t="s">
        <v>7226</v>
      </c>
      <c r="D218" s="294" t="s">
        <v>6925</v>
      </c>
      <c r="E218" s="293" t="s">
        <v>6993</v>
      </c>
      <c r="F218" s="330" t="s">
        <v>181</v>
      </c>
      <c r="G218" s="330" t="s">
        <v>7232</v>
      </c>
      <c r="H218" s="294">
        <v>81</v>
      </c>
      <c r="I218" s="321" t="str">
        <f t="shared" si="9"/>
        <v>A-02-00360.0kW超90.0kW以下-</v>
      </c>
      <c r="J218" s="294">
        <v>3.99</v>
      </c>
      <c r="K218" s="330" t="s">
        <v>7574</v>
      </c>
      <c r="L218" s="329" t="s">
        <v>13126</v>
      </c>
      <c r="M218" s="329" t="s">
        <v>10691</v>
      </c>
      <c r="N218" s="329" t="s">
        <v>11170</v>
      </c>
      <c r="O218" s="294" t="s">
        <v>159</v>
      </c>
      <c r="P218" s="330" t="s">
        <v>10397</v>
      </c>
      <c r="Q218" s="330" t="s">
        <v>7085</v>
      </c>
      <c r="R218" s="294" t="s">
        <v>181</v>
      </c>
      <c r="S218" s="294" t="s">
        <v>7086</v>
      </c>
      <c r="T218" s="293" t="s">
        <v>181</v>
      </c>
      <c r="U218" s="323" t="str">
        <f t="shared" si="10"/>
        <v>-</v>
      </c>
      <c r="V218" s="293" t="s">
        <v>181</v>
      </c>
      <c r="W218" s="323" t="str">
        <f t="shared" si="11"/>
        <v>-</v>
      </c>
      <c r="X218" s="292" t="s">
        <v>7607</v>
      </c>
      <c r="Y218" s="292" t="s">
        <v>7611</v>
      </c>
      <c r="Z218" s="80" t="s">
        <v>10063</v>
      </c>
      <c r="AA218" s="296"/>
      <c r="AB218" s="265" t="str">
        <f>IF('認証製品一覧（検索用）'!$E$7=認証製品一覧!I218,"●","")</f>
        <v/>
      </c>
      <c r="AC218" s="265" t="str">
        <f>IF(AB218="","",COUNTIF($B$5:AB218,"●"))</f>
        <v/>
      </c>
    </row>
    <row r="219" spans="1:29" ht="78">
      <c r="A219" s="347"/>
      <c r="B219" s="292" t="s">
        <v>7202</v>
      </c>
      <c r="C219" s="293" t="s">
        <v>7226</v>
      </c>
      <c r="D219" s="294" t="s">
        <v>6925</v>
      </c>
      <c r="E219" s="293" t="s">
        <v>6993</v>
      </c>
      <c r="F219" s="330" t="s">
        <v>181</v>
      </c>
      <c r="G219" s="330" t="s">
        <v>7232</v>
      </c>
      <c r="H219" s="294">
        <v>81</v>
      </c>
      <c r="I219" s="321" t="str">
        <f t="shared" si="9"/>
        <v>A-02-00360.0kW超90.0kW以下-</v>
      </c>
      <c r="J219" s="294">
        <v>3.99</v>
      </c>
      <c r="K219" s="330" t="s">
        <v>7574</v>
      </c>
      <c r="L219" s="329" t="s">
        <v>13126</v>
      </c>
      <c r="M219" s="329" t="s">
        <v>10691</v>
      </c>
      <c r="N219" s="329" t="s">
        <v>11171</v>
      </c>
      <c r="O219" s="294" t="s">
        <v>159</v>
      </c>
      <c r="P219" s="330" t="s">
        <v>10397</v>
      </c>
      <c r="Q219" s="330" t="s">
        <v>7085</v>
      </c>
      <c r="R219" s="294" t="s">
        <v>181</v>
      </c>
      <c r="S219" s="294" t="s">
        <v>7086</v>
      </c>
      <c r="T219" s="293" t="s">
        <v>181</v>
      </c>
      <c r="U219" s="323" t="str">
        <f t="shared" si="10"/>
        <v>-</v>
      </c>
      <c r="V219" s="293" t="s">
        <v>181</v>
      </c>
      <c r="W219" s="323" t="str">
        <f t="shared" si="11"/>
        <v>-</v>
      </c>
      <c r="X219" s="292" t="s">
        <v>7607</v>
      </c>
      <c r="Y219" s="292" t="s">
        <v>7612</v>
      </c>
      <c r="Z219" s="80" t="s">
        <v>10063</v>
      </c>
      <c r="AA219" s="296"/>
      <c r="AB219" s="265" t="str">
        <f>IF('認証製品一覧（検索用）'!$E$7=認証製品一覧!I219,"●","")</f>
        <v/>
      </c>
      <c r="AC219" s="265" t="str">
        <f>IF(AB219="","",COUNTIF($B$5:AB219,"●"))</f>
        <v/>
      </c>
    </row>
    <row r="220" spans="1:29" ht="46.8">
      <c r="A220" s="316"/>
      <c r="B220" s="292" t="s">
        <v>7202</v>
      </c>
      <c r="C220" s="293" t="s">
        <v>7226</v>
      </c>
      <c r="D220" s="294" t="s">
        <v>6925</v>
      </c>
      <c r="E220" s="293" t="s">
        <v>1161</v>
      </c>
      <c r="F220" s="330" t="s">
        <v>181</v>
      </c>
      <c r="G220" s="330" t="s">
        <v>7231</v>
      </c>
      <c r="H220" s="294">
        <v>84</v>
      </c>
      <c r="I220" s="321" t="str">
        <f t="shared" si="9"/>
        <v>A-02-003160.0kW超-</v>
      </c>
      <c r="J220" s="294" t="s">
        <v>7613</v>
      </c>
      <c r="K220" s="333" t="s">
        <v>7574</v>
      </c>
      <c r="L220" s="329" t="s">
        <v>13125</v>
      </c>
      <c r="M220" s="329" t="s">
        <v>10692</v>
      </c>
      <c r="N220" s="329" t="s">
        <v>11172</v>
      </c>
      <c r="O220" s="294" t="s">
        <v>6897</v>
      </c>
      <c r="P220" s="330" t="s">
        <v>10398</v>
      </c>
      <c r="Q220" s="330" t="s">
        <v>6902</v>
      </c>
      <c r="R220" s="293" t="s">
        <v>7102</v>
      </c>
      <c r="S220" s="294" t="s">
        <v>13179</v>
      </c>
      <c r="T220" s="293" t="s">
        <v>181</v>
      </c>
      <c r="U220" s="323" t="str">
        <f t="shared" si="10"/>
        <v>-</v>
      </c>
      <c r="V220" s="293" t="s">
        <v>7103</v>
      </c>
      <c r="W220" s="295" t="str">
        <f t="shared" si="11"/>
        <v>http://www.kobelco.co.jp/</v>
      </c>
      <c r="X220" s="292" t="s">
        <v>7602</v>
      </c>
      <c r="Y220" s="325" t="s">
        <v>7614</v>
      </c>
      <c r="Z220" s="80" t="s">
        <v>10063</v>
      </c>
      <c r="AA220" s="296">
        <v>1</v>
      </c>
      <c r="AB220" s="265" t="str">
        <f>IF('認証製品一覧（検索用）'!$E$7=認証製品一覧!I220,"●","")</f>
        <v/>
      </c>
      <c r="AC220" s="265" t="str">
        <f>IF(AB220="","",COUNTIF($B$5:AB220,"●"))</f>
        <v/>
      </c>
    </row>
    <row r="221" spans="1:29" ht="110.1" customHeight="1">
      <c r="A221" s="316"/>
      <c r="B221" s="292" t="s">
        <v>7202</v>
      </c>
      <c r="C221" s="293" t="s">
        <v>7226</v>
      </c>
      <c r="D221" s="294" t="s">
        <v>6925</v>
      </c>
      <c r="E221" s="293" t="s">
        <v>6993</v>
      </c>
      <c r="F221" s="330" t="s">
        <v>10873</v>
      </c>
      <c r="G221" s="330" t="s">
        <v>7232</v>
      </c>
      <c r="H221" s="294">
        <v>86</v>
      </c>
      <c r="I221" s="321" t="str">
        <f t="shared" si="9"/>
        <v>A-02-00360.0kW超90.0kW以下冷水出入口温度差7℃</v>
      </c>
      <c r="J221" s="294">
        <v>4.13</v>
      </c>
      <c r="K221" s="330" t="s">
        <v>7574</v>
      </c>
      <c r="L221" s="329" t="s">
        <v>13123</v>
      </c>
      <c r="M221" s="329" t="s">
        <v>10693</v>
      </c>
      <c r="N221" s="329" t="s">
        <v>11173</v>
      </c>
      <c r="O221" s="294" t="s">
        <v>6897</v>
      </c>
      <c r="P221" s="330" t="s">
        <v>10399</v>
      </c>
      <c r="Q221" s="330" t="s">
        <v>7104</v>
      </c>
      <c r="R221" s="293" t="s">
        <v>7105</v>
      </c>
      <c r="S221" s="294" t="s">
        <v>7106</v>
      </c>
      <c r="T221" s="293" t="s">
        <v>7107</v>
      </c>
      <c r="U221" s="295" t="str">
        <f t="shared" si="10"/>
        <v>seiji316_inoue@mhi.co.jp</v>
      </c>
      <c r="V221" s="293" t="s">
        <v>7507</v>
      </c>
      <c r="W221" s="323" t="str">
        <f t="shared" si="11"/>
        <v>-</v>
      </c>
      <c r="X221" s="292" t="s">
        <v>7615</v>
      </c>
      <c r="Y221" s="325" t="s">
        <v>6651</v>
      </c>
      <c r="Z221" s="80" t="s">
        <v>10063</v>
      </c>
      <c r="AA221" s="296"/>
      <c r="AB221" s="265" t="str">
        <f>IF('認証製品一覧（検索用）'!$E$7=認証製品一覧!I221,"●","")</f>
        <v/>
      </c>
      <c r="AC221" s="265" t="str">
        <f>IF(AB221="","",COUNTIF($B$5:AB221,"●"))</f>
        <v/>
      </c>
    </row>
    <row r="222" spans="1:29" ht="110.1" customHeight="1">
      <c r="A222" s="316"/>
      <c r="B222" s="292" t="s">
        <v>7202</v>
      </c>
      <c r="C222" s="293" t="s">
        <v>7221</v>
      </c>
      <c r="D222" s="294" t="s">
        <v>6925</v>
      </c>
      <c r="E222" s="293" t="s">
        <v>6993</v>
      </c>
      <c r="F222" s="330" t="s">
        <v>10873</v>
      </c>
      <c r="G222" s="330" t="s">
        <v>7232</v>
      </c>
      <c r="H222" s="294">
        <v>86</v>
      </c>
      <c r="I222" s="321" t="str">
        <f t="shared" si="9"/>
        <v>A-02-00360.0kW超90.0kW以下冷水出入口温度差7℃</v>
      </c>
      <c r="J222" s="294">
        <v>4.13</v>
      </c>
      <c r="K222" s="330" t="s">
        <v>7574</v>
      </c>
      <c r="L222" s="329" t="s">
        <v>13123</v>
      </c>
      <c r="M222" s="329" t="s">
        <v>10693</v>
      </c>
      <c r="N222" s="329" t="s">
        <v>11174</v>
      </c>
      <c r="O222" s="294" t="s">
        <v>2838</v>
      </c>
      <c r="P222" s="330" t="s">
        <v>10399</v>
      </c>
      <c r="Q222" s="330" t="s">
        <v>7104</v>
      </c>
      <c r="R222" s="293" t="s">
        <v>7105</v>
      </c>
      <c r="S222" s="294" t="s">
        <v>7106</v>
      </c>
      <c r="T222" s="293" t="s">
        <v>7107</v>
      </c>
      <c r="U222" s="295" t="str">
        <f t="shared" si="10"/>
        <v>seiji316_inoue@mhi.co.jp</v>
      </c>
      <c r="V222" s="293" t="s">
        <v>7507</v>
      </c>
      <c r="W222" s="323" t="str">
        <f t="shared" si="11"/>
        <v>-</v>
      </c>
      <c r="X222" s="292" t="s">
        <v>7615</v>
      </c>
      <c r="Y222" s="325" t="s">
        <v>6652</v>
      </c>
      <c r="Z222" s="80" t="s">
        <v>10063</v>
      </c>
      <c r="AA222" s="296"/>
      <c r="AB222" s="265" t="str">
        <f>IF('認証製品一覧（検索用）'!$E$7=認証製品一覧!I222,"●","")</f>
        <v/>
      </c>
      <c r="AC222" s="265" t="str">
        <f>IF(AB222="","",COUNTIF($B$5:AB222,"●"))</f>
        <v/>
      </c>
    </row>
    <row r="223" spans="1:29" ht="110.1" customHeight="1">
      <c r="A223" s="316"/>
      <c r="B223" s="292" t="s">
        <v>7202</v>
      </c>
      <c r="C223" s="293" t="s">
        <v>7226</v>
      </c>
      <c r="D223" s="294" t="s">
        <v>6925</v>
      </c>
      <c r="E223" s="293" t="s">
        <v>6993</v>
      </c>
      <c r="F223" s="330" t="s">
        <v>10873</v>
      </c>
      <c r="G223" s="330" t="s">
        <v>7232</v>
      </c>
      <c r="H223" s="294">
        <v>86</v>
      </c>
      <c r="I223" s="321" t="str">
        <f t="shared" si="9"/>
        <v>A-02-00360.0kW超90.0kW以下冷水出入口温度差7℃</v>
      </c>
      <c r="J223" s="294">
        <v>4.13</v>
      </c>
      <c r="K223" s="330" t="s">
        <v>7574</v>
      </c>
      <c r="L223" s="329" t="s">
        <v>13123</v>
      </c>
      <c r="M223" s="329" t="s">
        <v>10693</v>
      </c>
      <c r="N223" s="329" t="s">
        <v>11175</v>
      </c>
      <c r="O223" s="294" t="s">
        <v>2838</v>
      </c>
      <c r="P223" s="330" t="s">
        <v>10399</v>
      </c>
      <c r="Q223" s="330" t="s">
        <v>7104</v>
      </c>
      <c r="R223" s="293" t="s">
        <v>7105</v>
      </c>
      <c r="S223" s="294" t="s">
        <v>7106</v>
      </c>
      <c r="T223" s="293" t="s">
        <v>7107</v>
      </c>
      <c r="U223" s="295" t="str">
        <f t="shared" si="10"/>
        <v>seiji316_inoue@mhi.co.jp</v>
      </c>
      <c r="V223" s="293" t="s">
        <v>7609</v>
      </c>
      <c r="W223" s="323" t="str">
        <f t="shared" si="11"/>
        <v>-</v>
      </c>
      <c r="X223" s="292" t="s">
        <v>7615</v>
      </c>
      <c r="Y223" s="325" t="s">
        <v>6653</v>
      </c>
      <c r="Z223" s="80" t="s">
        <v>10063</v>
      </c>
      <c r="AA223" s="296"/>
      <c r="AB223" s="265" t="str">
        <f>IF('認証製品一覧（検索用）'!$E$7=認証製品一覧!I223,"●","")</f>
        <v/>
      </c>
      <c r="AC223" s="265" t="str">
        <f>IF(AB223="","",COUNTIF($B$5:AB223,"●"))</f>
        <v/>
      </c>
    </row>
    <row r="224" spans="1:29" ht="110.1" customHeight="1">
      <c r="A224" s="316"/>
      <c r="B224" s="292" t="s">
        <v>7202</v>
      </c>
      <c r="C224" s="293" t="s">
        <v>7226</v>
      </c>
      <c r="D224" s="294" t="s">
        <v>6925</v>
      </c>
      <c r="E224" s="293" t="s">
        <v>6993</v>
      </c>
      <c r="F224" s="330" t="s">
        <v>10873</v>
      </c>
      <c r="G224" s="330" t="s">
        <v>7232</v>
      </c>
      <c r="H224" s="294">
        <v>86</v>
      </c>
      <c r="I224" s="321" t="str">
        <f t="shared" si="9"/>
        <v>A-02-00360.0kW超90.0kW以下冷水出入口温度差7℃</v>
      </c>
      <c r="J224" s="294">
        <v>4.13</v>
      </c>
      <c r="K224" s="330" t="s">
        <v>7574</v>
      </c>
      <c r="L224" s="329" t="s">
        <v>13123</v>
      </c>
      <c r="M224" s="329" t="s">
        <v>10693</v>
      </c>
      <c r="N224" s="329" t="s">
        <v>11176</v>
      </c>
      <c r="O224" s="294" t="s">
        <v>2838</v>
      </c>
      <c r="P224" s="330" t="s">
        <v>10399</v>
      </c>
      <c r="Q224" s="330" t="s">
        <v>7104</v>
      </c>
      <c r="R224" s="293" t="s">
        <v>7105</v>
      </c>
      <c r="S224" s="294" t="s">
        <v>7106</v>
      </c>
      <c r="T224" s="293" t="s">
        <v>7107</v>
      </c>
      <c r="U224" s="295" t="str">
        <f t="shared" si="10"/>
        <v>seiji316_inoue@mhi.co.jp</v>
      </c>
      <c r="V224" s="293" t="s">
        <v>7507</v>
      </c>
      <c r="W224" s="323" t="str">
        <f t="shared" si="11"/>
        <v>-</v>
      </c>
      <c r="X224" s="292" t="s">
        <v>7615</v>
      </c>
      <c r="Y224" s="325" t="s">
        <v>6654</v>
      </c>
      <c r="Z224" s="80" t="s">
        <v>10063</v>
      </c>
      <c r="AA224" s="296"/>
      <c r="AB224" s="265" t="str">
        <f>IF('認証製品一覧（検索用）'!$E$7=認証製品一覧!I224,"●","")</f>
        <v/>
      </c>
      <c r="AC224" s="265" t="str">
        <f>IF(AB224="","",COUNTIF($B$5:AB224,"●"))</f>
        <v/>
      </c>
    </row>
    <row r="225" spans="1:29" ht="110.1" customHeight="1">
      <c r="A225" s="316"/>
      <c r="B225" s="292" t="s">
        <v>7202</v>
      </c>
      <c r="C225" s="293" t="s">
        <v>7226</v>
      </c>
      <c r="D225" s="294" t="s">
        <v>6925</v>
      </c>
      <c r="E225" s="293" t="s">
        <v>6993</v>
      </c>
      <c r="F225" s="330" t="s">
        <v>10873</v>
      </c>
      <c r="G225" s="330" t="s">
        <v>7232</v>
      </c>
      <c r="H225" s="294">
        <v>86</v>
      </c>
      <c r="I225" s="321" t="str">
        <f t="shared" si="9"/>
        <v>A-02-00360.0kW超90.0kW以下冷水出入口温度差7℃</v>
      </c>
      <c r="J225" s="294">
        <v>4.13</v>
      </c>
      <c r="K225" s="330" t="s">
        <v>7574</v>
      </c>
      <c r="L225" s="329" t="s">
        <v>13123</v>
      </c>
      <c r="M225" s="329" t="s">
        <v>10693</v>
      </c>
      <c r="N225" s="329" t="s">
        <v>11177</v>
      </c>
      <c r="O225" s="294" t="s">
        <v>2838</v>
      </c>
      <c r="P225" s="330" t="s">
        <v>10399</v>
      </c>
      <c r="Q225" s="330" t="s">
        <v>7104</v>
      </c>
      <c r="R225" s="293" t="s">
        <v>7105</v>
      </c>
      <c r="S225" s="294" t="s">
        <v>7106</v>
      </c>
      <c r="T225" s="293" t="s">
        <v>7107</v>
      </c>
      <c r="U225" s="295" t="str">
        <f t="shared" si="10"/>
        <v>seiji316_inoue@mhi.co.jp</v>
      </c>
      <c r="V225" s="293" t="s">
        <v>7507</v>
      </c>
      <c r="W225" s="323" t="str">
        <f t="shared" si="11"/>
        <v>-</v>
      </c>
      <c r="X225" s="292" t="s">
        <v>7615</v>
      </c>
      <c r="Y225" s="325" t="s">
        <v>6655</v>
      </c>
      <c r="Z225" s="80" t="s">
        <v>10063</v>
      </c>
      <c r="AA225" s="296"/>
      <c r="AB225" s="265" t="str">
        <f>IF('認証製品一覧（検索用）'!$E$7=認証製品一覧!I225,"●","")</f>
        <v/>
      </c>
      <c r="AC225" s="265" t="str">
        <f>IF(AB225="","",COUNTIF($B$5:AB225,"●"))</f>
        <v/>
      </c>
    </row>
    <row r="226" spans="1:29" ht="110.1" customHeight="1">
      <c r="A226" s="316"/>
      <c r="B226" s="292" t="s">
        <v>7202</v>
      </c>
      <c r="C226" s="293" t="s">
        <v>7226</v>
      </c>
      <c r="D226" s="294" t="s">
        <v>6925</v>
      </c>
      <c r="E226" s="293" t="s">
        <v>6993</v>
      </c>
      <c r="F226" s="330" t="s">
        <v>10873</v>
      </c>
      <c r="G226" s="330" t="s">
        <v>7232</v>
      </c>
      <c r="H226" s="294">
        <v>86</v>
      </c>
      <c r="I226" s="321" t="str">
        <f t="shared" si="9"/>
        <v>A-02-00360.0kW超90.0kW以下冷水出入口温度差7℃</v>
      </c>
      <c r="J226" s="294">
        <v>4.13</v>
      </c>
      <c r="K226" s="330" t="s">
        <v>7574</v>
      </c>
      <c r="L226" s="329" t="s">
        <v>13123</v>
      </c>
      <c r="M226" s="329" t="s">
        <v>10693</v>
      </c>
      <c r="N226" s="329" t="s">
        <v>11178</v>
      </c>
      <c r="O226" s="294" t="s">
        <v>2838</v>
      </c>
      <c r="P226" s="330" t="s">
        <v>10399</v>
      </c>
      <c r="Q226" s="330" t="s">
        <v>7104</v>
      </c>
      <c r="R226" s="293" t="s">
        <v>7105</v>
      </c>
      <c r="S226" s="294" t="s">
        <v>7106</v>
      </c>
      <c r="T226" s="293" t="s">
        <v>7107</v>
      </c>
      <c r="U226" s="295" t="str">
        <f t="shared" si="10"/>
        <v>seiji316_inoue@mhi.co.jp</v>
      </c>
      <c r="V226" s="293" t="s">
        <v>7507</v>
      </c>
      <c r="W226" s="323" t="str">
        <f t="shared" si="11"/>
        <v>-</v>
      </c>
      <c r="X226" s="292" t="s">
        <v>7615</v>
      </c>
      <c r="Y226" s="325" t="s">
        <v>6656</v>
      </c>
      <c r="Z226" s="80" t="s">
        <v>10063</v>
      </c>
      <c r="AA226" s="296"/>
      <c r="AB226" s="265" t="str">
        <f>IF('認証製品一覧（検索用）'!$E$7=認証製品一覧!I226,"●","")</f>
        <v/>
      </c>
      <c r="AC226" s="265" t="str">
        <f>IF(AB226="","",COUNTIF($B$5:AB226,"●"))</f>
        <v/>
      </c>
    </row>
    <row r="227" spans="1:29" ht="110.1" customHeight="1">
      <c r="A227" s="316"/>
      <c r="B227" s="292" t="s">
        <v>7202</v>
      </c>
      <c r="C227" s="293" t="s">
        <v>7226</v>
      </c>
      <c r="D227" s="294" t="s">
        <v>6925</v>
      </c>
      <c r="E227" s="293" t="s">
        <v>6993</v>
      </c>
      <c r="F227" s="330" t="s">
        <v>10873</v>
      </c>
      <c r="G227" s="330" t="s">
        <v>7232</v>
      </c>
      <c r="H227" s="294">
        <v>86</v>
      </c>
      <c r="I227" s="321" t="str">
        <f t="shared" si="9"/>
        <v>A-02-00360.0kW超90.0kW以下冷水出入口温度差7℃</v>
      </c>
      <c r="J227" s="294">
        <v>4.13</v>
      </c>
      <c r="K227" s="330" t="s">
        <v>7574</v>
      </c>
      <c r="L227" s="329" t="s">
        <v>13123</v>
      </c>
      <c r="M227" s="329" t="s">
        <v>10693</v>
      </c>
      <c r="N227" s="329" t="s">
        <v>11179</v>
      </c>
      <c r="O227" s="294" t="s">
        <v>2838</v>
      </c>
      <c r="P227" s="330" t="s">
        <v>10399</v>
      </c>
      <c r="Q227" s="330" t="s">
        <v>7104</v>
      </c>
      <c r="R227" s="293" t="s">
        <v>7105</v>
      </c>
      <c r="S227" s="294" t="s">
        <v>7106</v>
      </c>
      <c r="T227" s="293" t="s">
        <v>7107</v>
      </c>
      <c r="U227" s="295" t="str">
        <f t="shared" si="10"/>
        <v>seiji316_inoue@mhi.co.jp</v>
      </c>
      <c r="V227" s="293" t="s">
        <v>7507</v>
      </c>
      <c r="W227" s="323" t="str">
        <f t="shared" si="11"/>
        <v>-</v>
      </c>
      <c r="X227" s="292" t="s">
        <v>7615</v>
      </c>
      <c r="Y227" s="325" t="s">
        <v>6657</v>
      </c>
      <c r="Z227" s="80" t="s">
        <v>10063</v>
      </c>
      <c r="AA227" s="296"/>
      <c r="AB227" s="265" t="str">
        <f>IF('認証製品一覧（検索用）'!$E$7=認証製品一覧!I227,"●","")</f>
        <v/>
      </c>
      <c r="AC227" s="265" t="str">
        <f>IF(AB227="","",COUNTIF($B$5:AB227,"●"))</f>
        <v/>
      </c>
    </row>
    <row r="228" spans="1:29" ht="110.1" customHeight="1">
      <c r="A228" s="316"/>
      <c r="B228" s="292" t="s">
        <v>7202</v>
      </c>
      <c r="C228" s="293" t="s">
        <v>7226</v>
      </c>
      <c r="D228" s="294" t="s">
        <v>6925</v>
      </c>
      <c r="E228" s="293" t="s">
        <v>6993</v>
      </c>
      <c r="F228" s="330" t="s">
        <v>10873</v>
      </c>
      <c r="G228" s="330" t="s">
        <v>7232</v>
      </c>
      <c r="H228" s="294">
        <v>86</v>
      </c>
      <c r="I228" s="321" t="str">
        <f t="shared" si="9"/>
        <v>A-02-00360.0kW超90.0kW以下冷水出入口温度差7℃</v>
      </c>
      <c r="J228" s="294">
        <v>4.13</v>
      </c>
      <c r="K228" s="330" t="s">
        <v>7574</v>
      </c>
      <c r="L228" s="329" t="s">
        <v>13123</v>
      </c>
      <c r="M228" s="329" t="s">
        <v>10693</v>
      </c>
      <c r="N228" s="329" t="s">
        <v>11180</v>
      </c>
      <c r="O228" s="294" t="s">
        <v>2838</v>
      </c>
      <c r="P228" s="330" t="s">
        <v>10399</v>
      </c>
      <c r="Q228" s="330" t="s">
        <v>7104</v>
      </c>
      <c r="R228" s="293" t="s">
        <v>7105</v>
      </c>
      <c r="S228" s="294" t="s">
        <v>7106</v>
      </c>
      <c r="T228" s="293" t="s">
        <v>7107</v>
      </c>
      <c r="U228" s="295" t="str">
        <f t="shared" si="10"/>
        <v>seiji316_inoue@mhi.co.jp</v>
      </c>
      <c r="V228" s="293" t="s">
        <v>7507</v>
      </c>
      <c r="W228" s="323" t="str">
        <f t="shared" si="11"/>
        <v>-</v>
      </c>
      <c r="X228" s="292" t="s">
        <v>7615</v>
      </c>
      <c r="Y228" s="325" t="s">
        <v>6658</v>
      </c>
      <c r="Z228" s="80" t="s">
        <v>10063</v>
      </c>
      <c r="AA228" s="296"/>
      <c r="AB228" s="265" t="str">
        <f>IF('認証製品一覧（検索用）'!$E$7=認証製品一覧!I228,"●","")</f>
        <v/>
      </c>
      <c r="AC228" s="265" t="str">
        <f>IF(AB228="","",COUNTIF($B$5:AB228,"●"))</f>
        <v/>
      </c>
    </row>
    <row r="229" spans="1:29" ht="110.1" customHeight="1">
      <c r="A229" s="316"/>
      <c r="B229" s="292" t="s">
        <v>7202</v>
      </c>
      <c r="C229" s="293" t="s">
        <v>7221</v>
      </c>
      <c r="D229" s="294" t="s">
        <v>6925</v>
      </c>
      <c r="E229" s="293" t="s">
        <v>6993</v>
      </c>
      <c r="F229" s="330" t="s">
        <v>10873</v>
      </c>
      <c r="G229" s="330" t="s">
        <v>7233</v>
      </c>
      <c r="H229" s="294">
        <v>88</v>
      </c>
      <c r="I229" s="321" t="str">
        <f t="shared" si="9"/>
        <v>A-02-003120.0kW超160.0kW以下冷水出入口温度差7℃</v>
      </c>
      <c r="J229" s="294">
        <v>3.47</v>
      </c>
      <c r="K229" s="330" t="s">
        <v>7574</v>
      </c>
      <c r="L229" s="329" t="s">
        <v>13123</v>
      </c>
      <c r="M229" s="329" t="s">
        <v>10693</v>
      </c>
      <c r="N229" s="329" t="s">
        <v>11181</v>
      </c>
      <c r="O229" s="294" t="s">
        <v>6897</v>
      </c>
      <c r="P229" s="329" t="s">
        <v>10399</v>
      </c>
      <c r="Q229" s="330" t="s">
        <v>7616</v>
      </c>
      <c r="R229" s="293" t="s">
        <v>7617</v>
      </c>
      <c r="S229" s="294" t="s">
        <v>7618</v>
      </c>
      <c r="T229" s="292" t="s">
        <v>7619</v>
      </c>
      <c r="U229" s="295" t="str">
        <f t="shared" si="10"/>
        <v>hiroshi_takigawa@mhi.co.jp</v>
      </c>
      <c r="V229" s="295" t="s">
        <v>7596</v>
      </c>
      <c r="W229" s="295" t="str">
        <f t="shared" si="11"/>
        <v>http://www.mhi-mth.co.jp/</v>
      </c>
      <c r="X229" s="292" t="s">
        <v>7615</v>
      </c>
      <c r="Y229" s="292" t="s">
        <v>6659</v>
      </c>
      <c r="Z229" s="80" t="s">
        <v>9753</v>
      </c>
      <c r="AA229" s="296"/>
      <c r="AB229" s="265" t="str">
        <f>IF('認証製品一覧（検索用）'!$E$7=認証製品一覧!I229,"●","")</f>
        <v/>
      </c>
      <c r="AC229" s="265" t="str">
        <f>IF(AB229="","",COUNTIF($B$5:AB229,"●"))</f>
        <v/>
      </c>
    </row>
    <row r="230" spans="1:29" ht="110.1" customHeight="1">
      <c r="A230" s="316"/>
      <c r="B230" s="292" t="s">
        <v>7202</v>
      </c>
      <c r="C230" s="293" t="s">
        <v>7226</v>
      </c>
      <c r="D230" s="294" t="s">
        <v>6925</v>
      </c>
      <c r="E230" s="293" t="s">
        <v>6993</v>
      </c>
      <c r="F230" s="330" t="s">
        <v>10873</v>
      </c>
      <c r="G230" s="330" t="s">
        <v>7233</v>
      </c>
      <c r="H230" s="294">
        <v>88</v>
      </c>
      <c r="I230" s="321" t="str">
        <f t="shared" si="9"/>
        <v>A-02-003120.0kW超160.0kW以下冷水出入口温度差7℃</v>
      </c>
      <c r="J230" s="294">
        <v>3.47</v>
      </c>
      <c r="K230" s="330" t="s">
        <v>7574</v>
      </c>
      <c r="L230" s="329" t="s">
        <v>13123</v>
      </c>
      <c r="M230" s="329" t="s">
        <v>10693</v>
      </c>
      <c r="N230" s="329" t="s">
        <v>11182</v>
      </c>
      <c r="O230" s="294" t="s">
        <v>2838</v>
      </c>
      <c r="P230" s="329" t="s">
        <v>10399</v>
      </c>
      <c r="Q230" s="330" t="s">
        <v>7616</v>
      </c>
      <c r="R230" s="293" t="s">
        <v>7617</v>
      </c>
      <c r="S230" s="294" t="s">
        <v>7618</v>
      </c>
      <c r="T230" s="292" t="s">
        <v>7619</v>
      </c>
      <c r="U230" s="295" t="str">
        <f t="shared" si="10"/>
        <v>hiroshi_takigawa@mhi.co.jp</v>
      </c>
      <c r="V230" s="295" t="s">
        <v>7620</v>
      </c>
      <c r="W230" s="295" t="str">
        <f t="shared" si="11"/>
        <v>http://www.mhi-mth.co.jp/</v>
      </c>
      <c r="X230" s="292" t="s">
        <v>7615</v>
      </c>
      <c r="Y230" s="292" t="s">
        <v>6660</v>
      </c>
      <c r="Z230" s="80" t="s">
        <v>9753</v>
      </c>
      <c r="AA230" s="296"/>
      <c r="AB230" s="265" t="str">
        <f>IF('認証製品一覧（検索用）'!$E$7=認証製品一覧!I230,"●","")</f>
        <v/>
      </c>
      <c r="AC230" s="265" t="str">
        <f>IF(AB230="","",COUNTIF($B$5:AB230,"●"))</f>
        <v/>
      </c>
    </row>
    <row r="231" spans="1:29" ht="110.1" customHeight="1">
      <c r="A231" s="316"/>
      <c r="B231" s="292" t="s">
        <v>7202</v>
      </c>
      <c r="C231" s="293" t="s">
        <v>7226</v>
      </c>
      <c r="D231" s="294" t="s">
        <v>6925</v>
      </c>
      <c r="E231" s="293" t="s">
        <v>6993</v>
      </c>
      <c r="F231" s="330" t="s">
        <v>10873</v>
      </c>
      <c r="G231" s="330" t="s">
        <v>7233</v>
      </c>
      <c r="H231" s="294">
        <v>88</v>
      </c>
      <c r="I231" s="321" t="str">
        <f t="shared" si="9"/>
        <v>A-02-003120.0kW超160.0kW以下冷水出入口温度差7℃</v>
      </c>
      <c r="J231" s="294">
        <v>3.47</v>
      </c>
      <c r="K231" s="330" t="s">
        <v>7574</v>
      </c>
      <c r="L231" s="329" t="s">
        <v>13123</v>
      </c>
      <c r="M231" s="329" t="s">
        <v>10693</v>
      </c>
      <c r="N231" s="329" t="s">
        <v>11183</v>
      </c>
      <c r="O231" s="294" t="s">
        <v>2838</v>
      </c>
      <c r="P231" s="329" t="s">
        <v>10399</v>
      </c>
      <c r="Q231" s="330" t="s">
        <v>7616</v>
      </c>
      <c r="R231" s="293" t="s">
        <v>7617</v>
      </c>
      <c r="S231" s="294" t="s">
        <v>7618</v>
      </c>
      <c r="T231" s="292" t="s">
        <v>7619</v>
      </c>
      <c r="U231" s="295" t="str">
        <f t="shared" si="10"/>
        <v>hiroshi_takigawa@mhi.co.jp</v>
      </c>
      <c r="V231" s="295" t="s">
        <v>7620</v>
      </c>
      <c r="W231" s="295" t="str">
        <f t="shared" si="11"/>
        <v>http://www.mhi-mth.co.jp/</v>
      </c>
      <c r="X231" s="292" t="s">
        <v>7615</v>
      </c>
      <c r="Y231" s="292" t="s">
        <v>6661</v>
      </c>
      <c r="Z231" s="80" t="s">
        <v>9753</v>
      </c>
      <c r="AA231" s="296"/>
      <c r="AB231" s="265" t="str">
        <f>IF('認証製品一覧（検索用）'!$E$7=認証製品一覧!I231,"●","")</f>
        <v/>
      </c>
      <c r="AC231" s="265" t="str">
        <f>IF(AB231="","",COUNTIF($B$5:AB231,"●"))</f>
        <v/>
      </c>
    </row>
    <row r="232" spans="1:29" ht="110.1" customHeight="1">
      <c r="A232" s="316"/>
      <c r="B232" s="292" t="s">
        <v>7202</v>
      </c>
      <c r="C232" s="293" t="s">
        <v>7221</v>
      </c>
      <c r="D232" s="294" t="s">
        <v>6925</v>
      </c>
      <c r="E232" s="293" t="s">
        <v>6993</v>
      </c>
      <c r="F232" s="330" t="s">
        <v>10873</v>
      </c>
      <c r="G232" s="330" t="s">
        <v>7233</v>
      </c>
      <c r="H232" s="294">
        <v>88</v>
      </c>
      <c r="I232" s="321" t="str">
        <f t="shared" si="9"/>
        <v>A-02-003120.0kW超160.0kW以下冷水出入口温度差7℃</v>
      </c>
      <c r="J232" s="294">
        <v>3.47</v>
      </c>
      <c r="K232" s="330" t="s">
        <v>7574</v>
      </c>
      <c r="L232" s="329" t="s">
        <v>13123</v>
      </c>
      <c r="M232" s="329" t="s">
        <v>10693</v>
      </c>
      <c r="N232" s="329" t="s">
        <v>11184</v>
      </c>
      <c r="O232" s="294" t="s">
        <v>2838</v>
      </c>
      <c r="P232" s="329" t="s">
        <v>10399</v>
      </c>
      <c r="Q232" s="330" t="s">
        <v>7616</v>
      </c>
      <c r="R232" s="293" t="s">
        <v>7617</v>
      </c>
      <c r="S232" s="294" t="s">
        <v>7618</v>
      </c>
      <c r="T232" s="292" t="s">
        <v>7619</v>
      </c>
      <c r="U232" s="295" t="str">
        <f t="shared" si="10"/>
        <v>hiroshi_takigawa@mhi.co.jp</v>
      </c>
      <c r="V232" s="295" t="s">
        <v>7620</v>
      </c>
      <c r="W232" s="295" t="str">
        <f t="shared" si="11"/>
        <v>http://www.mhi-mth.co.jp/</v>
      </c>
      <c r="X232" s="292" t="s">
        <v>7615</v>
      </c>
      <c r="Y232" s="292" t="s">
        <v>7621</v>
      </c>
      <c r="Z232" s="80" t="s">
        <v>9753</v>
      </c>
      <c r="AA232" s="296"/>
      <c r="AB232" s="265" t="str">
        <f>IF('認証製品一覧（検索用）'!$E$7=認証製品一覧!I232,"●","")</f>
        <v/>
      </c>
      <c r="AC232" s="265" t="str">
        <f>IF(AB232="","",COUNTIF($B$5:AB232,"●"))</f>
        <v/>
      </c>
    </row>
    <row r="233" spans="1:29" ht="110.1" customHeight="1">
      <c r="A233" s="316"/>
      <c r="B233" s="292" t="s">
        <v>7202</v>
      </c>
      <c r="C233" s="293" t="s">
        <v>7226</v>
      </c>
      <c r="D233" s="294" t="s">
        <v>6925</v>
      </c>
      <c r="E233" s="293" t="s">
        <v>6993</v>
      </c>
      <c r="F233" s="330" t="s">
        <v>10873</v>
      </c>
      <c r="G233" s="330" t="s">
        <v>7233</v>
      </c>
      <c r="H233" s="294">
        <v>88</v>
      </c>
      <c r="I233" s="321" t="str">
        <f t="shared" si="9"/>
        <v>A-02-003120.0kW超160.0kW以下冷水出入口温度差7℃</v>
      </c>
      <c r="J233" s="294">
        <v>3.47</v>
      </c>
      <c r="K233" s="330" t="s">
        <v>7574</v>
      </c>
      <c r="L233" s="329" t="s">
        <v>13123</v>
      </c>
      <c r="M233" s="329" t="s">
        <v>10693</v>
      </c>
      <c r="N233" s="329" t="s">
        <v>11185</v>
      </c>
      <c r="O233" s="294" t="s">
        <v>2838</v>
      </c>
      <c r="P233" s="329" t="s">
        <v>10399</v>
      </c>
      <c r="Q233" s="330" t="s">
        <v>7616</v>
      </c>
      <c r="R233" s="293" t="s">
        <v>7617</v>
      </c>
      <c r="S233" s="294" t="s">
        <v>7618</v>
      </c>
      <c r="T233" s="292" t="s">
        <v>7619</v>
      </c>
      <c r="U233" s="295" t="str">
        <f t="shared" si="10"/>
        <v>hiroshi_takigawa@mhi.co.jp</v>
      </c>
      <c r="V233" s="295" t="s">
        <v>7620</v>
      </c>
      <c r="W233" s="295" t="str">
        <f t="shared" si="11"/>
        <v>http://www.mhi-mth.co.jp/</v>
      </c>
      <c r="X233" s="292" t="s">
        <v>7615</v>
      </c>
      <c r="Y233" s="292" t="s">
        <v>7622</v>
      </c>
      <c r="Z233" s="80" t="s">
        <v>9753</v>
      </c>
      <c r="AA233" s="296"/>
      <c r="AB233" s="265" t="str">
        <f>IF('認証製品一覧（検索用）'!$E$7=認証製品一覧!I233,"●","")</f>
        <v/>
      </c>
      <c r="AC233" s="265" t="str">
        <f>IF(AB233="","",COUNTIF($B$5:AB233,"●"))</f>
        <v/>
      </c>
    </row>
    <row r="234" spans="1:29" ht="110.1" customHeight="1">
      <c r="A234" s="316"/>
      <c r="B234" s="292" t="s">
        <v>7202</v>
      </c>
      <c r="C234" s="293" t="s">
        <v>7221</v>
      </c>
      <c r="D234" s="294" t="s">
        <v>6925</v>
      </c>
      <c r="E234" s="293" t="s">
        <v>6993</v>
      </c>
      <c r="F234" s="330" t="s">
        <v>10873</v>
      </c>
      <c r="G234" s="330" t="s">
        <v>7233</v>
      </c>
      <c r="H234" s="294">
        <v>88</v>
      </c>
      <c r="I234" s="321" t="str">
        <f t="shared" si="9"/>
        <v>A-02-003120.0kW超160.0kW以下冷水出入口温度差7℃</v>
      </c>
      <c r="J234" s="294">
        <v>3.47</v>
      </c>
      <c r="K234" s="330" t="s">
        <v>7574</v>
      </c>
      <c r="L234" s="329" t="s">
        <v>13123</v>
      </c>
      <c r="M234" s="329" t="s">
        <v>10693</v>
      </c>
      <c r="N234" s="329" t="s">
        <v>11186</v>
      </c>
      <c r="O234" s="294" t="s">
        <v>2838</v>
      </c>
      <c r="P234" s="329" t="s">
        <v>10399</v>
      </c>
      <c r="Q234" s="330" t="s">
        <v>7616</v>
      </c>
      <c r="R234" s="293" t="s">
        <v>7617</v>
      </c>
      <c r="S234" s="294" t="s">
        <v>7618</v>
      </c>
      <c r="T234" s="292" t="s">
        <v>7619</v>
      </c>
      <c r="U234" s="295" t="str">
        <f t="shared" si="10"/>
        <v>hiroshi_takigawa@mhi.co.jp</v>
      </c>
      <c r="V234" s="295" t="s">
        <v>7620</v>
      </c>
      <c r="W234" s="295" t="str">
        <f t="shared" si="11"/>
        <v>http://www.mhi-mth.co.jp/</v>
      </c>
      <c r="X234" s="292" t="s">
        <v>7615</v>
      </c>
      <c r="Y234" s="292" t="s">
        <v>7623</v>
      </c>
      <c r="Z234" s="80" t="s">
        <v>9753</v>
      </c>
      <c r="AA234" s="296"/>
      <c r="AB234" s="265" t="str">
        <f>IF('認証製品一覧（検索用）'!$E$7=認証製品一覧!I234,"●","")</f>
        <v/>
      </c>
      <c r="AC234" s="265" t="str">
        <f>IF(AB234="","",COUNTIF($B$5:AB234,"●"))</f>
        <v/>
      </c>
    </row>
    <row r="235" spans="1:29" ht="110.1" customHeight="1">
      <c r="A235" s="316"/>
      <c r="B235" s="292" t="s">
        <v>7202</v>
      </c>
      <c r="C235" s="293" t="s">
        <v>7226</v>
      </c>
      <c r="D235" s="294" t="s">
        <v>6925</v>
      </c>
      <c r="E235" s="293" t="s">
        <v>6993</v>
      </c>
      <c r="F235" s="330" t="s">
        <v>10873</v>
      </c>
      <c r="G235" s="330" t="s">
        <v>7233</v>
      </c>
      <c r="H235" s="294">
        <v>88</v>
      </c>
      <c r="I235" s="321" t="str">
        <f t="shared" si="9"/>
        <v>A-02-003120.0kW超160.0kW以下冷水出入口温度差7℃</v>
      </c>
      <c r="J235" s="294">
        <v>3.47</v>
      </c>
      <c r="K235" s="330" t="s">
        <v>7574</v>
      </c>
      <c r="L235" s="329" t="s">
        <v>13123</v>
      </c>
      <c r="M235" s="329" t="s">
        <v>10693</v>
      </c>
      <c r="N235" s="329" t="s">
        <v>11187</v>
      </c>
      <c r="O235" s="294" t="s">
        <v>2838</v>
      </c>
      <c r="P235" s="329" t="s">
        <v>10399</v>
      </c>
      <c r="Q235" s="330" t="s">
        <v>7616</v>
      </c>
      <c r="R235" s="293" t="s">
        <v>7617</v>
      </c>
      <c r="S235" s="294" t="s">
        <v>7618</v>
      </c>
      <c r="T235" s="292" t="s">
        <v>7619</v>
      </c>
      <c r="U235" s="295" t="str">
        <f t="shared" si="10"/>
        <v>hiroshi_takigawa@mhi.co.jp</v>
      </c>
      <c r="V235" s="295" t="s">
        <v>7620</v>
      </c>
      <c r="W235" s="295" t="str">
        <f t="shared" si="11"/>
        <v>http://www.mhi-mth.co.jp/</v>
      </c>
      <c r="X235" s="292" t="s">
        <v>7615</v>
      </c>
      <c r="Y235" s="292" t="s">
        <v>7624</v>
      </c>
      <c r="Z235" s="80" t="s">
        <v>9753</v>
      </c>
      <c r="AA235" s="296"/>
      <c r="AB235" s="265" t="str">
        <f>IF('認証製品一覧（検索用）'!$E$7=認証製品一覧!I235,"●","")</f>
        <v/>
      </c>
      <c r="AC235" s="265" t="str">
        <f>IF(AB235="","",COUNTIF($B$5:AB235,"●"))</f>
        <v/>
      </c>
    </row>
    <row r="236" spans="1:29" ht="110.1" customHeight="1">
      <c r="A236" s="316"/>
      <c r="B236" s="292" t="s">
        <v>7202</v>
      </c>
      <c r="C236" s="293" t="s">
        <v>7226</v>
      </c>
      <c r="D236" s="294" t="s">
        <v>6925</v>
      </c>
      <c r="E236" s="293" t="s">
        <v>6993</v>
      </c>
      <c r="F236" s="330" t="s">
        <v>10873</v>
      </c>
      <c r="G236" s="330" t="s">
        <v>7233</v>
      </c>
      <c r="H236" s="294">
        <v>88</v>
      </c>
      <c r="I236" s="321" t="str">
        <f t="shared" si="9"/>
        <v>A-02-003120.0kW超160.0kW以下冷水出入口温度差7℃</v>
      </c>
      <c r="J236" s="294">
        <v>3.47</v>
      </c>
      <c r="K236" s="330" t="s">
        <v>7574</v>
      </c>
      <c r="L236" s="329" t="s">
        <v>13123</v>
      </c>
      <c r="M236" s="329" t="s">
        <v>10693</v>
      </c>
      <c r="N236" s="329" t="s">
        <v>11188</v>
      </c>
      <c r="O236" s="294" t="s">
        <v>2838</v>
      </c>
      <c r="P236" s="329" t="s">
        <v>10399</v>
      </c>
      <c r="Q236" s="330" t="s">
        <v>7616</v>
      </c>
      <c r="R236" s="293" t="s">
        <v>7617</v>
      </c>
      <c r="S236" s="294" t="s">
        <v>7618</v>
      </c>
      <c r="T236" s="292" t="s">
        <v>7619</v>
      </c>
      <c r="U236" s="295" t="str">
        <f t="shared" si="10"/>
        <v>hiroshi_takigawa@mhi.co.jp</v>
      </c>
      <c r="V236" s="295" t="s">
        <v>7620</v>
      </c>
      <c r="W236" s="295" t="str">
        <f t="shared" si="11"/>
        <v>http://www.mhi-mth.co.jp/</v>
      </c>
      <c r="X236" s="292" t="s">
        <v>7615</v>
      </c>
      <c r="Y236" s="292" t="s">
        <v>7625</v>
      </c>
      <c r="Z236" s="80" t="s">
        <v>9753</v>
      </c>
      <c r="AA236" s="296"/>
      <c r="AB236" s="265" t="str">
        <f>IF('認証製品一覧（検索用）'!$E$7=認証製品一覧!I236,"●","")</f>
        <v/>
      </c>
      <c r="AC236" s="265" t="str">
        <f>IF(AB236="","",COUNTIF($B$5:AB236,"●"))</f>
        <v/>
      </c>
    </row>
    <row r="237" spans="1:29" ht="62.4">
      <c r="A237" s="316"/>
      <c r="B237" s="292" t="s">
        <v>7202</v>
      </c>
      <c r="C237" s="293" t="s">
        <v>7226</v>
      </c>
      <c r="D237" s="294" t="s">
        <v>6925</v>
      </c>
      <c r="E237" s="293" t="s">
        <v>6993</v>
      </c>
      <c r="F237" s="330" t="s">
        <v>10873</v>
      </c>
      <c r="G237" s="330" t="s">
        <v>7231</v>
      </c>
      <c r="H237" s="294">
        <v>89</v>
      </c>
      <c r="I237" s="321" t="str">
        <f t="shared" si="9"/>
        <v>A-02-003160.0kW超冷水出入口温度差7℃</v>
      </c>
      <c r="J237" s="294" t="s">
        <v>7613</v>
      </c>
      <c r="K237" s="333" t="s">
        <v>7574</v>
      </c>
      <c r="L237" s="329" t="s">
        <v>13125</v>
      </c>
      <c r="M237" s="329" t="s">
        <v>10692</v>
      </c>
      <c r="N237" s="329" t="s">
        <v>11172</v>
      </c>
      <c r="O237" s="294" t="s">
        <v>6897</v>
      </c>
      <c r="P237" s="330" t="s">
        <v>10398</v>
      </c>
      <c r="Q237" s="330" t="s">
        <v>6902</v>
      </c>
      <c r="R237" s="293" t="s">
        <v>7102</v>
      </c>
      <c r="S237" s="294" t="s">
        <v>13179</v>
      </c>
      <c r="T237" s="293" t="s">
        <v>181</v>
      </c>
      <c r="U237" s="323" t="str">
        <f t="shared" si="10"/>
        <v>-</v>
      </c>
      <c r="V237" s="293" t="s">
        <v>7103</v>
      </c>
      <c r="W237" s="295" t="str">
        <f t="shared" si="11"/>
        <v>http://www.kobelco.co.jp/</v>
      </c>
      <c r="X237" s="292" t="s">
        <v>7602</v>
      </c>
      <c r="Y237" s="325" t="s">
        <v>7626</v>
      </c>
      <c r="Z237" s="80" t="s">
        <v>10063</v>
      </c>
      <c r="AA237" s="296">
        <v>1</v>
      </c>
      <c r="AB237" s="265" t="str">
        <f>IF('認証製品一覧（検索用）'!$E$7=認証製品一覧!I237,"●","")</f>
        <v/>
      </c>
      <c r="AC237" s="265" t="str">
        <f>IF(AB237="","",COUNTIF($B$5:AB237,"●"))</f>
        <v/>
      </c>
    </row>
    <row r="238" spans="1:29" ht="78">
      <c r="A238" s="347"/>
      <c r="B238" s="292" t="s">
        <v>7202</v>
      </c>
      <c r="C238" s="293" t="s">
        <v>7226</v>
      </c>
      <c r="D238" s="294" t="s">
        <v>6925</v>
      </c>
      <c r="E238" s="293" t="s">
        <v>1161</v>
      </c>
      <c r="F238" s="330" t="s">
        <v>10874</v>
      </c>
      <c r="G238" s="330" t="s">
        <v>7234</v>
      </c>
      <c r="H238" s="294">
        <v>110</v>
      </c>
      <c r="I238" s="321" t="str">
        <f t="shared" si="9"/>
        <v>A-02-00360.0kW以下ブライン仕様(-2℃・-5℃)</v>
      </c>
      <c r="J238" s="294" t="s">
        <v>7627</v>
      </c>
      <c r="K238" s="330" t="s">
        <v>7574</v>
      </c>
      <c r="L238" s="329" t="s">
        <v>13126</v>
      </c>
      <c r="M238" s="329" t="s">
        <v>10691</v>
      </c>
      <c r="N238" s="329" t="s">
        <v>11189</v>
      </c>
      <c r="O238" s="294" t="s">
        <v>7628</v>
      </c>
      <c r="P238" s="330" t="s">
        <v>10397</v>
      </c>
      <c r="Q238" s="330" t="s">
        <v>7108</v>
      </c>
      <c r="R238" s="294" t="s">
        <v>181</v>
      </c>
      <c r="S238" s="294" t="s">
        <v>7109</v>
      </c>
      <c r="T238" s="293" t="s">
        <v>181</v>
      </c>
      <c r="U238" s="323" t="str">
        <f t="shared" si="10"/>
        <v>-</v>
      </c>
      <c r="V238" s="293" t="s">
        <v>181</v>
      </c>
      <c r="W238" s="323" t="str">
        <f t="shared" si="11"/>
        <v>-</v>
      </c>
      <c r="X238" s="292" t="s">
        <v>7607</v>
      </c>
      <c r="Y238" s="292" t="s">
        <v>7629</v>
      </c>
      <c r="Z238" s="80" t="s">
        <v>10063</v>
      </c>
      <c r="AA238" s="296"/>
      <c r="AB238" s="265" t="str">
        <f>IF('認証製品一覧（検索用）'!$E$7=認証製品一覧!I238,"●","")</f>
        <v/>
      </c>
      <c r="AC238" s="265" t="str">
        <f>IF(AB238="","",COUNTIF($B$5:AB238,"●"))</f>
        <v/>
      </c>
    </row>
    <row r="239" spans="1:29" ht="78">
      <c r="A239" s="347"/>
      <c r="B239" s="292" t="s">
        <v>7202</v>
      </c>
      <c r="C239" s="293" t="s">
        <v>7221</v>
      </c>
      <c r="D239" s="294" t="s">
        <v>6925</v>
      </c>
      <c r="E239" s="293" t="s">
        <v>1161</v>
      </c>
      <c r="F239" s="330" t="s">
        <v>10874</v>
      </c>
      <c r="G239" s="330" t="s">
        <v>7234</v>
      </c>
      <c r="H239" s="294">
        <v>110</v>
      </c>
      <c r="I239" s="321" t="str">
        <f t="shared" si="9"/>
        <v>A-02-00360.0kW以下ブライン仕様(-2℃・-5℃)</v>
      </c>
      <c r="J239" s="294" t="s">
        <v>7627</v>
      </c>
      <c r="K239" s="330" t="s">
        <v>7574</v>
      </c>
      <c r="L239" s="329" t="s">
        <v>13126</v>
      </c>
      <c r="M239" s="329" t="s">
        <v>10691</v>
      </c>
      <c r="N239" s="329" t="s">
        <v>11190</v>
      </c>
      <c r="O239" s="294" t="s">
        <v>7630</v>
      </c>
      <c r="P239" s="330" t="s">
        <v>10397</v>
      </c>
      <c r="Q239" s="330" t="s">
        <v>7108</v>
      </c>
      <c r="R239" s="294" t="s">
        <v>181</v>
      </c>
      <c r="S239" s="294" t="s">
        <v>7109</v>
      </c>
      <c r="T239" s="293" t="s">
        <v>181</v>
      </c>
      <c r="U239" s="323" t="str">
        <f t="shared" si="10"/>
        <v>-</v>
      </c>
      <c r="V239" s="293" t="s">
        <v>181</v>
      </c>
      <c r="W239" s="323" t="str">
        <f t="shared" si="11"/>
        <v>-</v>
      </c>
      <c r="X239" s="292" t="s">
        <v>7607</v>
      </c>
      <c r="Y239" s="292" t="s">
        <v>7631</v>
      </c>
      <c r="Z239" s="80" t="s">
        <v>10063</v>
      </c>
      <c r="AA239" s="296"/>
      <c r="AB239" s="265" t="str">
        <f>IF('認証製品一覧（検索用）'!$E$7=認証製品一覧!I239,"●","")</f>
        <v/>
      </c>
      <c r="AC239" s="265" t="str">
        <f>IF(AB239="","",COUNTIF($B$5:AB239,"●"))</f>
        <v/>
      </c>
    </row>
    <row r="240" spans="1:29" ht="78">
      <c r="A240" s="347"/>
      <c r="B240" s="292" t="s">
        <v>7202</v>
      </c>
      <c r="C240" s="293" t="s">
        <v>7221</v>
      </c>
      <c r="D240" s="294" t="s">
        <v>6925</v>
      </c>
      <c r="E240" s="293" t="s">
        <v>1161</v>
      </c>
      <c r="F240" s="330" t="s">
        <v>10874</v>
      </c>
      <c r="G240" s="330" t="s">
        <v>7234</v>
      </c>
      <c r="H240" s="294">
        <v>110</v>
      </c>
      <c r="I240" s="321" t="str">
        <f t="shared" si="9"/>
        <v>A-02-00360.0kW以下ブライン仕様(-2℃・-5℃)</v>
      </c>
      <c r="J240" s="294" t="s">
        <v>7627</v>
      </c>
      <c r="K240" s="330" t="s">
        <v>7574</v>
      </c>
      <c r="L240" s="329" t="s">
        <v>13126</v>
      </c>
      <c r="M240" s="329" t="s">
        <v>10691</v>
      </c>
      <c r="N240" s="329" t="s">
        <v>11191</v>
      </c>
      <c r="O240" s="294" t="s">
        <v>7630</v>
      </c>
      <c r="P240" s="330" t="s">
        <v>10397</v>
      </c>
      <c r="Q240" s="330" t="s">
        <v>7108</v>
      </c>
      <c r="R240" s="294" t="s">
        <v>181</v>
      </c>
      <c r="S240" s="294" t="s">
        <v>7109</v>
      </c>
      <c r="T240" s="293" t="s">
        <v>181</v>
      </c>
      <c r="U240" s="323" t="str">
        <f t="shared" si="10"/>
        <v>-</v>
      </c>
      <c r="V240" s="293" t="s">
        <v>181</v>
      </c>
      <c r="W240" s="323" t="str">
        <f t="shared" si="11"/>
        <v>-</v>
      </c>
      <c r="X240" s="292" t="s">
        <v>7607</v>
      </c>
      <c r="Y240" s="292" t="s">
        <v>7632</v>
      </c>
      <c r="Z240" s="80" t="s">
        <v>10063</v>
      </c>
      <c r="AA240" s="296"/>
      <c r="AB240" s="265" t="str">
        <f>IF('認証製品一覧（検索用）'!$E$7=認証製品一覧!I240,"●","")</f>
        <v/>
      </c>
      <c r="AC240" s="265" t="str">
        <f>IF(AB240="","",COUNTIF($B$5:AB240,"●"))</f>
        <v/>
      </c>
    </row>
    <row r="241" spans="1:29" ht="78">
      <c r="A241" s="347"/>
      <c r="B241" s="292" t="s">
        <v>7202</v>
      </c>
      <c r="C241" s="293" t="s">
        <v>7226</v>
      </c>
      <c r="D241" s="294" t="s">
        <v>6925</v>
      </c>
      <c r="E241" s="293" t="s">
        <v>1161</v>
      </c>
      <c r="F241" s="330" t="s">
        <v>10874</v>
      </c>
      <c r="G241" s="330" t="s">
        <v>7234</v>
      </c>
      <c r="H241" s="294">
        <v>110</v>
      </c>
      <c r="I241" s="321" t="str">
        <f t="shared" si="9"/>
        <v>A-02-00360.0kW以下ブライン仕様(-2℃・-5℃)</v>
      </c>
      <c r="J241" s="294" t="s">
        <v>7627</v>
      </c>
      <c r="K241" s="330" t="s">
        <v>7574</v>
      </c>
      <c r="L241" s="329" t="s">
        <v>13126</v>
      </c>
      <c r="M241" s="329" t="s">
        <v>10691</v>
      </c>
      <c r="N241" s="329" t="s">
        <v>11192</v>
      </c>
      <c r="O241" s="294" t="s">
        <v>7630</v>
      </c>
      <c r="P241" s="330" t="s">
        <v>10397</v>
      </c>
      <c r="Q241" s="330" t="s">
        <v>7108</v>
      </c>
      <c r="R241" s="294" t="s">
        <v>181</v>
      </c>
      <c r="S241" s="294" t="s">
        <v>7109</v>
      </c>
      <c r="T241" s="293" t="s">
        <v>181</v>
      </c>
      <c r="U241" s="323" t="str">
        <f t="shared" si="10"/>
        <v>-</v>
      </c>
      <c r="V241" s="293" t="s">
        <v>181</v>
      </c>
      <c r="W241" s="323" t="str">
        <f t="shared" si="11"/>
        <v>-</v>
      </c>
      <c r="X241" s="292" t="s">
        <v>7607</v>
      </c>
      <c r="Y241" s="292" t="s">
        <v>7633</v>
      </c>
      <c r="Z241" s="80" t="s">
        <v>10063</v>
      </c>
      <c r="AA241" s="296"/>
      <c r="AB241" s="265" t="str">
        <f>IF('認証製品一覧（検索用）'!$E$7=認証製品一覧!I241,"●","")</f>
        <v/>
      </c>
      <c r="AC241" s="265" t="str">
        <f>IF(AB241="","",COUNTIF($B$5:AB241,"●"))</f>
        <v/>
      </c>
    </row>
    <row r="242" spans="1:29" ht="78">
      <c r="A242" s="347"/>
      <c r="B242" s="292" t="s">
        <v>7202</v>
      </c>
      <c r="C242" s="293" t="s">
        <v>7226</v>
      </c>
      <c r="D242" s="294" t="s">
        <v>6925</v>
      </c>
      <c r="E242" s="293" t="s">
        <v>6993</v>
      </c>
      <c r="F242" s="330" t="s">
        <v>10874</v>
      </c>
      <c r="G242" s="330" t="s">
        <v>7232</v>
      </c>
      <c r="H242" s="294">
        <v>111</v>
      </c>
      <c r="I242" s="321" t="str">
        <f t="shared" si="9"/>
        <v>A-02-00360.0kW超90.0kW以下ブライン仕様(-2℃・-5℃)</v>
      </c>
      <c r="J242" s="294">
        <v>2.71</v>
      </c>
      <c r="K242" s="330" t="s">
        <v>1085</v>
      </c>
      <c r="L242" s="329" t="s">
        <v>13119</v>
      </c>
      <c r="M242" s="329" t="s">
        <v>10694</v>
      </c>
      <c r="N242" s="329" t="s">
        <v>11193</v>
      </c>
      <c r="O242" s="294" t="s">
        <v>6897</v>
      </c>
      <c r="P242" s="330" t="s">
        <v>10400</v>
      </c>
      <c r="Q242" s="330" t="s">
        <v>7098</v>
      </c>
      <c r="R242" s="293" t="s">
        <v>7099</v>
      </c>
      <c r="S242" s="294" t="s">
        <v>7100</v>
      </c>
      <c r="T242" s="293" t="s">
        <v>7101</v>
      </c>
      <c r="U242" s="295" t="str">
        <f t="shared" si="10"/>
        <v>masayuki.nishimori@daikin.co.jp</v>
      </c>
      <c r="V242" s="293" t="s">
        <v>181</v>
      </c>
      <c r="W242" s="323" t="str">
        <f t="shared" si="11"/>
        <v>-</v>
      </c>
      <c r="X242" s="292" t="s">
        <v>7594</v>
      </c>
      <c r="Y242" s="292" t="s">
        <v>6348</v>
      </c>
      <c r="Z242" s="80" t="s">
        <v>10063</v>
      </c>
      <c r="AA242" s="296"/>
      <c r="AB242" s="265" t="str">
        <f>IF('認証製品一覧（検索用）'!$E$7=認証製品一覧!I242,"●","")</f>
        <v/>
      </c>
      <c r="AC242" s="265" t="str">
        <f>IF(AB242="","",COUNTIF($B$5:AB242,"●"))</f>
        <v/>
      </c>
    </row>
    <row r="243" spans="1:29" ht="78">
      <c r="A243" s="347"/>
      <c r="B243" s="292" t="s">
        <v>7202</v>
      </c>
      <c r="C243" s="293" t="s">
        <v>7226</v>
      </c>
      <c r="D243" s="294" t="s">
        <v>6925</v>
      </c>
      <c r="E243" s="293" t="s">
        <v>6993</v>
      </c>
      <c r="F243" s="330" t="s">
        <v>10874</v>
      </c>
      <c r="G243" s="330" t="s">
        <v>7236</v>
      </c>
      <c r="H243" s="294">
        <v>112</v>
      </c>
      <c r="I243" s="321" t="str">
        <f t="shared" si="9"/>
        <v>A-02-00390.0kW超120.0kW以下ブライン仕様(-2℃・-5℃)</v>
      </c>
      <c r="J243" s="294">
        <v>2.71</v>
      </c>
      <c r="K243" s="330" t="s">
        <v>1085</v>
      </c>
      <c r="L243" s="329" t="s">
        <v>13119</v>
      </c>
      <c r="M243" s="329" t="s">
        <v>10694</v>
      </c>
      <c r="N243" s="329" t="s">
        <v>11194</v>
      </c>
      <c r="O243" s="294" t="s">
        <v>6897</v>
      </c>
      <c r="P243" s="330" t="s">
        <v>10400</v>
      </c>
      <c r="Q243" s="330" t="s">
        <v>7098</v>
      </c>
      <c r="R243" s="293" t="s">
        <v>7099</v>
      </c>
      <c r="S243" s="294" t="s">
        <v>7100</v>
      </c>
      <c r="T243" s="293" t="s">
        <v>7101</v>
      </c>
      <c r="U243" s="295" t="str">
        <f t="shared" si="10"/>
        <v>masayuki.nishimori@daikin.co.jp</v>
      </c>
      <c r="V243" s="293" t="s">
        <v>181</v>
      </c>
      <c r="W243" s="323" t="str">
        <f t="shared" si="11"/>
        <v>-</v>
      </c>
      <c r="X243" s="292" t="s">
        <v>7594</v>
      </c>
      <c r="Y243" s="292" t="s">
        <v>6349</v>
      </c>
      <c r="Z243" s="80" t="s">
        <v>10063</v>
      </c>
      <c r="AA243" s="296"/>
      <c r="AB243" s="265" t="str">
        <f>IF('認証製品一覧（検索用）'!$E$7=認証製品一覧!I243,"●","")</f>
        <v/>
      </c>
      <c r="AC243" s="265" t="str">
        <f>IF(AB243="","",COUNTIF($B$5:AB243,"●"))</f>
        <v/>
      </c>
    </row>
    <row r="244" spans="1:29" ht="78">
      <c r="A244" s="347"/>
      <c r="B244" s="292" t="s">
        <v>7202</v>
      </c>
      <c r="C244" s="293" t="s">
        <v>7226</v>
      </c>
      <c r="D244" s="294" t="s">
        <v>6925</v>
      </c>
      <c r="E244" s="293" t="s">
        <v>6993</v>
      </c>
      <c r="F244" s="330" t="s">
        <v>10874</v>
      </c>
      <c r="G244" s="330" t="s">
        <v>7231</v>
      </c>
      <c r="H244" s="294">
        <v>114</v>
      </c>
      <c r="I244" s="321" t="str">
        <f t="shared" si="9"/>
        <v>A-02-003160.0kW超ブライン仕様(-2℃・-5℃)</v>
      </c>
      <c r="J244" s="294">
        <v>2.72</v>
      </c>
      <c r="K244" s="330" t="s">
        <v>1085</v>
      </c>
      <c r="L244" s="329" t="s">
        <v>13119</v>
      </c>
      <c r="M244" s="329" t="s">
        <v>10694</v>
      </c>
      <c r="N244" s="329" t="s">
        <v>11195</v>
      </c>
      <c r="O244" s="294" t="s">
        <v>6897</v>
      </c>
      <c r="P244" s="330" t="s">
        <v>10400</v>
      </c>
      <c r="Q244" s="330" t="s">
        <v>7098</v>
      </c>
      <c r="R244" s="293" t="s">
        <v>7099</v>
      </c>
      <c r="S244" s="294" t="s">
        <v>7100</v>
      </c>
      <c r="T244" s="293" t="s">
        <v>7101</v>
      </c>
      <c r="U244" s="295" t="str">
        <f t="shared" si="10"/>
        <v>masayuki.nishimori@daikin.co.jp</v>
      </c>
      <c r="V244" s="293" t="s">
        <v>181</v>
      </c>
      <c r="W244" s="323" t="str">
        <f t="shared" si="11"/>
        <v>-</v>
      </c>
      <c r="X244" s="292" t="s">
        <v>7594</v>
      </c>
      <c r="Y244" s="292" t="s">
        <v>6350</v>
      </c>
      <c r="Z244" s="80" t="s">
        <v>10063</v>
      </c>
      <c r="AA244" s="296"/>
      <c r="AB244" s="265" t="str">
        <f>IF('認証製品一覧（検索用）'!$E$7=認証製品一覧!I244,"●","")</f>
        <v/>
      </c>
      <c r="AC244" s="265" t="str">
        <f>IF(AB244="","",COUNTIF($B$5:AB244,"●"))</f>
        <v/>
      </c>
    </row>
    <row r="245" spans="1:29" ht="79.95" customHeight="1">
      <c r="A245" s="316"/>
      <c r="B245" s="292" t="s">
        <v>7202</v>
      </c>
      <c r="C245" s="293" t="s">
        <v>7221</v>
      </c>
      <c r="D245" s="294" t="s">
        <v>6925</v>
      </c>
      <c r="E245" s="293" t="s">
        <v>1161</v>
      </c>
      <c r="F245" s="330" t="s">
        <v>10875</v>
      </c>
      <c r="G245" s="330" t="s">
        <v>7234</v>
      </c>
      <c r="H245" s="294">
        <v>115</v>
      </c>
      <c r="I245" s="321" t="str">
        <f t="shared" si="9"/>
        <v>A-02-00360.0kW以下ブライン仕様(-3℃・-7℃)</v>
      </c>
      <c r="J245" s="294">
        <v>2.39</v>
      </c>
      <c r="K245" s="330" t="s">
        <v>7574</v>
      </c>
      <c r="L245" s="329" t="s">
        <v>13118</v>
      </c>
      <c r="M245" s="329" t="s">
        <v>10695</v>
      </c>
      <c r="N245" s="329" t="s">
        <v>11196</v>
      </c>
      <c r="O245" s="294" t="s">
        <v>6897</v>
      </c>
      <c r="P245" s="329" t="s">
        <v>10401</v>
      </c>
      <c r="Q245" s="330" t="s">
        <v>7505</v>
      </c>
      <c r="R245" s="293" t="s">
        <v>7506</v>
      </c>
      <c r="S245" s="294" t="s">
        <v>7083</v>
      </c>
      <c r="T245" s="292" t="s">
        <v>7084</v>
      </c>
      <c r="U245" s="295" t="str">
        <f t="shared" si="10"/>
        <v>aircon-solution@hitachi-ap.co.jp</v>
      </c>
      <c r="V245" s="292" t="s">
        <v>181</v>
      </c>
      <c r="W245" s="323" t="str">
        <f t="shared" si="11"/>
        <v>-</v>
      </c>
      <c r="X245" s="292" t="s">
        <v>7508</v>
      </c>
      <c r="Y245" s="292" t="s">
        <v>7634</v>
      </c>
      <c r="Z245" s="80" t="s">
        <v>9753</v>
      </c>
      <c r="AA245" s="296"/>
      <c r="AB245" s="265" t="str">
        <f>IF('認証製品一覧（検索用）'!$E$7=認証製品一覧!I245,"●","")</f>
        <v/>
      </c>
      <c r="AC245" s="265" t="str">
        <f>IF(AB245="","",COUNTIF($B$5:AB245,"●"))</f>
        <v/>
      </c>
    </row>
    <row r="246" spans="1:29" ht="79.95" customHeight="1">
      <c r="A246" s="316"/>
      <c r="B246" s="292" t="s">
        <v>7202</v>
      </c>
      <c r="C246" s="293" t="s">
        <v>7226</v>
      </c>
      <c r="D246" s="294" t="s">
        <v>6925</v>
      </c>
      <c r="E246" s="293" t="s">
        <v>1161</v>
      </c>
      <c r="F246" s="330" t="s">
        <v>10875</v>
      </c>
      <c r="G246" s="330" t="s">
        <v>7234</v>
      </c>
      <c r="H246" s="294">
        <v>115</v>
      </c>
      <c r="I246" s="321" t="str">
        <f t="shared" si="9"/>
        <v>A-02-00360.0kW以下ブライン仕様(-3℃・-7℃)</v>
      </c>
      <c r="J246" s="294">
        <v>2.39</v>
      </c>
      <c r="K246" s="330" t="s">
        <v>7574</v>
      </c>
      <c r="L246" s="329" t="s">
        <v>13118</v>
      </c>
      <c r="M246" s="329" t="s">
        <v>10695</v>
      </c>
      <c r="N246" s="329" t="s">
        <v>11197</v>
      </c>
      <c r="O246" s="294" t="s">
        <v>2838</v>
      </c>
      <c r="P246" s="329" t="s">
        <v>10402</v>
      </c>
      <c r="Q246" s="330" t="s">
        <v>7505</v>
      </c>
      <c r="R246" s="293" t="s">
        <v>7506</v>
      </c>
      <c r="S246" s="294" t="s">
        <v>7083</v>
      </c>
      <c r="T246" s="292" t="s">
        <v>7084</v>
      </c>
      <c r="U246" s="295" t="str">
        <f t="shared" si="10"/>
        <v>aircon-solution@hitachi-ap.co.jp</v>
      </c>
      <c r="V246" s="292" t="s">
        <v>181</v>
      </c>
      <c r="W246" s="323" t="str">
        <f t="shared" si="11"/>
        <v>-</v>
      </c>
      <c r="X246" s="292" t="s">
        <v>7508</v>
      </c>
      <c r="Y246" s="292" t="s">
        <v>7635</v>
      </c>
      <c r="Z246" s="80" t="s">
        <v>9753</v>
      </c>
      <c r="AA246" s="296"/>
      <c r="AB246" s="265" t="str">
        <f>IF('認証製品一覧（検索用）'!$E$7=認証製品一覧!I246,"●","")</f>
        <v/>
      </c>
      <c r="AC246" s="265" t="str">
        <f>IF(AB246="","",COUNTIF($B$5:AB246,"●"))</f>
        <v/>
      </c>
    </row>
    <row r="247" spans="1:29" ht="79.95" customHeight="1">
      <c r="A247" s="316"/>
      <c r="B247" s="292" t="s">
        <v>7202</v>
      </c>
      <c r="C247" s="293" t="s">
        <v>7226</v>
      </c>
      <c r="D247" s="294" t="s">
        <v>6925</v>
      </c>
      <c r="E247" s="293" t="s">
        <v>1161</v>
      </c>
      <c r="F247" s="330" t="s">
        <v>10875</v>
      </c>
      <c r="G247" s="330" t="s">
        <v>7234</v>
      </c>
      <c r="H247" s="294">
        <v>115</v>
      </c>
      <c r="I247" s="321" t="str">
        <f t="shared" si="9"/>
        <v>A-02-00360.0kW以下ブライン仕様(-3℃・-7℃)</v>
      </c>
      <c r="J247" s="294">
        <v>2.39</v>
      </c>
      <c r="K247" s="330" t="s">
        <v>7574</v>
      </c>
      <c r="L247" s="329" t="s">
        <v>13118</v>
      </c>
      <c r="M247" s="329" t="s">
        <v>10695</v>
      </c>
      <c r="N247" s="329" t="s">
        <v>11198</v>
      </c>
      <c r="O247" s="294" t="s">
        <v>2838</v>
      </c>
      <c r="P247" s="329" t="s">
        <v>10403</v>
      </c>
      <c r="Q247" s="330" t="s">
        <v>7505</v>
      </c>
      <c r="R247" s="293" t="s">
        <v>7506</v>
      </c>
      <c r="S247" s="294" t="s">
        <v>7083</v>
      </c>
      <c r="T247" s="292" t="s">
        <v>7084</v>
      </c>
      <c r="U247" s="295" t="str">
        <f t="shared" si="10"/>
        <v>aircon-solution@hitachi-ap.co.jp</v>
      </c>
      <c r="V247" s="292" t="s">
        <v>181</v>
      </c>
      <c r="W247" s="323" t="str">
        <f t="shared" si="11"/>
        <v>-</v>
      </c>
      <c r="X247" s="292" t="s">
        <v>7508</v>
      </c>
      <c r="Y247" s="292" t="s">
        <v>7636</v>
      </c>
      <c r="Z247" s="80" t="s">
        <v>9753</v>
      </c>
      <c r="AA247" s="296"/>
      <c r="AB247" s="265" t="str">
        <f>IF('認証製品一覧（検索用）'!$E$7=認証製品一覧!I247,"●","")</f>
        <v/>
      </c>
      <c r="AC247" s="265" t="str">
        <f>IF(AB247="","",COUNTIF($B$5:AB247,"●"))</f>
        <v/>
      </c>
    </row>
    <row r="248" spans="1:29" ht="79.95" customHeight="1">
      <c r="A248" s="316"/>
      <c r="B248" s="292" t="s">
        <v>7202</v>
      </c>
      <c r="C248" s="293" t="s">
        <v>7226</v>
      </c>
      <c r="D248" s="294" t="s">
        <v>6925</v>
      </c>
      <c r="E248" s="293" t="s">
        <v>1161</v>
      </c>
      <c r="F248" s="330" t="s">
        <v>10875</v>
      </c>
      <c r="G248" s="330" t="s">
        <v>7232</v>
      </c>
      <c r="H248" s="294">
        <v>116</v>
      </c>
      <c r="I248" s="321" t="str">
        <f t="shared" si="9"/>
        <v>A-02-00360.0kW超90.0kW以下ブライン仕様(-3℃・-7℃)</v>
      </c>
      <c r="J248" s="294">
        <v>2.2400000000000002</v>
      </c>
      <c r="K248" s="330" t="s">
        <v>7574</v>
      </c>
      <c r="L248" s="329" t="s">
        <v>13118</v>
      </c>
      <c r="M248" s="329" t="s">
        <v>10695</v>
      </c>
      <c r="N248" s="329" t="s">
        <v>11199</v>
      </c>
      <c r="O248" s="294" t="s">
        <v>6897</v>
      </c>
      <c r="P248" s="329" t="s">
        <v>10404</v>
      </c>
      <c r="Q248" s="330" t="s">
        <v>7505</v>
      </c>
      <c r="R248" s="293" t="s">
        <v>7506</v>
      </c>
      <c r="S248" s="294" t="s">
        <v>7083</v>
      </c>
      <c r="T248" s="292" t="s">
        <v>7084</v>
      </c>
      <c r="U248" s="295" t="str">
        <f t="shared" si="10"/>
        <v>aircon-solution@hitachi-ap.co.jp</v>
      </c>
      <c r="V248" s="292" t="s">
        <v>181</v>
      </c>
      <c r="W248" s="323" t="str">
        <f t="shared" si="11"/>
        <v>-</v>
      </c>
      <c r="X248" s="292" t="s">
        <v>7508</v>
      </c>
      <c r="Y248" s="292" t="s">
        <v>7637</v>
      </c>
      <c r="Z248" s="80" t="s">
        <v>9753</v>
      </c>
      <c r="AA248" s="296"/>
      <c r="AB248" s="265" t="str">
        <f>IF('認証製品一覧（検索用）'!$E$7=認証製品一覧!I248,"●","")</f>
        <v/>
      </c>
      <c r="AC248" s="265" t="str">
        <f>IF(AB248="","",COUNTIF($B$5:AB248,"●"))</f>
        <v/>
      </c>
    </row>
    <row r="249" spans="1:29" ht="79.95" customHeight="1">
      <c r="A249" s="316"/>
      <c r="B249" s="292" t="s">
        <v>7202</v>
      </c>
      <c r="C249" s="293" t="s">
        <v>7226</v>
      </c>
      <c r="D249" s="294" t="s">
        <v>6925</v>
      </c>
      <c r="E249" s="293" t="s">
        <v>1161</v>
      </c>
      <c r="F249" s="330" t="s">
        <v>10875</v>
      </c>
      <c r="G249" s="330" t="s">
        <v>7232</v>
      </c>
      <c r="H249" s="294">
        <v>116</v>
      </c>
      <c r="I249" s="321" t="str">
        <f t="shared" si="9"/>
        <v>A-02-00360.0kW超90.0kW以下ブライン仕様(-3℃・-7℃)</v>
      </c>
      <c r="J249" s="294">
        <v>2.2400000000000002</v>
      </c>
      <c r="K249" s="330" t="s">
        <v>7574</v>
      </c>
      <c r="L249" s="329" t="s">
        <v>13118</v>
      </c>
      <c r="M249" s="329" t="s">
        <v>10695</v>
      </c>
      <c r="N249" s="329" t="s">
        <v>11200</v>
      </c>
      <c r="O249" s="294" t="s">
        <v>2838</v>
      </c>
      <c r="P249" s="329" t="s">
        <v>10405</v>
      </c>
      <c r="Q249" s="330" t="s">
        <v>7505</v>
      </c>
      <c r="R249" s="293" t="s">
        <v>7506</v>
      </c>
      <c r="S249" s="294" t="s">
        <v>7083</v>
      </c>
      <c r="T249" s="292" t="s">
        <v>7084</v>
      </c>
      <c r="U249" s="295" t="str">
        <f t="shared" si="10"/>
        <v>aircon-solution@hitachi-ap.co.jp</v>
      </c>
      <c r="V249" s="292" t="s">
        <v>181</v>
      </c>
      <c r="W249" s="323" t="str">
        <f t="shared" si="11"/>
        <v>-</v>
      </c>
      <c r="X249" s="292" t="s">
        <v>7508</v>
      </c>
      <c r="Y249" s="292" t="s">
        <v>7638</v>
      </c>
      <c r="Z249" s="80" t="s">
        <v>9753</v>
      </c>
      <c r="AA249" s="296"/>
      <c r="AB249" s="265" t="str">
        <f>IF('認証製品一覧（検索用）'!$E$7=認証製品一覧!I249,"●","")</f>
        <v/>
      </c>
      <c r="AC249" s="265" t="str">
        <f>IF(AB249="","",COUNTIF($B$5:AB249,"●"))</f>
        <v/>
      </c>
    </row>
    <row r="250" spans="1:29" ht="79.95" customHeight="1">
      <c r="A250" s="316"/>
      <c r="B250" s="292" t="s">
        <v>7202</v>
      </c>
      <c r="C250" s="293" t="s">
        <v>7226</v>
      </c>
      <c r="D250" s="294" t="s">
        <v>6925</v>
      </c>
      <c r="E250" s="293" t="s">
        <v>1161</v>
      </c>
      <c r="F250" s="330" t="s">
        <v>10875</v>
      </c>
      <c r="G250" s="330" t="s">
        <v>7232</v>
      </c>
      <c r="H250" s="294">
        <v>116</v>
      </c>
      <c r="I250" s="321" t="str">
        <f t="shared" si="9"/>
        <v>A-02-00360.0kW超90.0kW以下ブライン仕様(-3℃・-7℃)</v>
      </c>
      <c r="J250" s="294">
        <v>2.2400000000000002</v>
      </c>
      <c r="K250" s="330" t="s">
        <v>7574</v>
      </c>
      <c r="L250" s="329" t="s">
        <v>13118</v>
      </c>
      <c r="M250" s="329" t="s">
        <v>10695</v>
      </c>
      <c r="N250" s="329" t="s">
        <v>11201</v>
      </c>
      <c r="O250" s="294" t="s">
        <v>2838</v>
      </c>
      <c r="P250" s="329" t="s">
        <v>10406</v>
      </c>
      <c r="Q250" s="330" t="s">
        <v>7505</v>
      </c>
      <c r="R250" s="293" t="s">
        <v>7506</v>
      </c>
      <c r="S250" s="294" t="s">
        <v>7083</v>
      </c>
      <c r="T250" s="292" t="s">
        <v>7084</v>
      </c>
      <c r="U250" s="295" t="str">
        <f t="shared" si="10"/>
        <v>aircon-solution@hitachi-ap.co.jp</v>
      </c>
      <c r="V250" s="292" t="s">
        <v>181</v>
      </c>
      <c r="W250" s="323" t="str">
        <f t="shared" si="11"/>
        <v>-</v>
      </c>
      <c r="X250" s="292" t="s">
        <v>7508</v>
      </c>
      <c r="Y250" s="292" t="s">
        <v>7639</v>
      </c>
      <c r="Z250" s="80" t="s">
        <v>9753</v>
      </c>
      <c r="AA250" s="296"/>
      <c r="AB250" s="265" t="str">
        <f>IF('認証製品一覧（検索用）'!$E$7=認証製品一覧!I250,"●","")</f>
        <v/>
      </c>
      <c r="AC250" s="265" t="str">
        <f>IF(AB250="","",COUNTIF($B$5:AB250,"●"))</f>
        <v/>
      </c>
    </row>
    <row r="251" spans="1:29" ht="79.95" customHeight="1">
      <c r="A251" s="316"/>
      <c r="B251" s="292" t="s">
        <v>7202</v>
      </c>
      <c r="C251" s="293" t="s">
        <v>7221</v>
      </c>
      <c r="D251" s="294" t="s">
        <v>6925</v>
      </c>
      <c r="E251" s="293" t="s">
        <v>1161</v>
      </c>
      <c r="F251" s="330" t="s">
        <v>10875</v>
      </c>
      <c r="G251" s="330" t="s">
        <v>7236</v>
      </c>
      <c r="H251" s="294">
        <v>117</v>
      </c>
      <c r="I251" s="321" t="str">
        <f t="shared" si="9"/>
        <v>A-02-00390.0kW超120.0kW以下ブライン仕様(-3℃・-7℃)</v>
      </c>
      <c r="J251" s="294">
        <v>2.09</v>
      </c>
      <c r="K251" s="330" t="s">
        <v>7574</v>
      </c>
      <c r="L251" s="329" t="s">
        <v>13118</v>
      </c>
      <c r="M251" s="329" t="s">
        <v>10695</v>
      </c>
      <c r="N251" s="329" t="s">
        <v>11202</v>
      </c>
      <c r="O251" s="294" t="s">
        <v>6897</v>
      </c>
      <c r="P251" s="329" t="s">
        <v>10407</v>
      </c>
      <c r="Q251" s="330" t="s">
        <v>7505</v>
      </c>
      <c r="R251" s="293" t="s">
        <v>7506</v>
      </c>
      <c r="S251" s="294" t="s">
        <v>7083</v>
      </c>
      <c r="T251" s="292" t="s">
        <v>7084</v>
      </c>
      <c r="U251" s="295" t="str">
        <f t="shared" si="10"/>
        <v>aircon-solution@hitachi-ap.co.jp</v>
      </c>
      <c r="V251" s="292" t="s">
        <v>181</v>
      </c>
      <c r="W251" s="323" t="str">
        <f t="shared" si="11"/>
        <v>-</v>
      </c>
      <c r="X251" s="292" t="s">
        <v>7508</v>
      </c>
      <c r="Y251" s="292" t="s">
        <v>7640</v>
      </c>
      <c r="Z251" s="80" t="s">
        <v>9753</v>
      </c>
      <c r="AA251" s="296"/>
      <c r="AB251" s="265" t="str">
        <f>IF('認証製品一覧（検索用）'!$E$7=認証製品一覧!I251,"●","")</f>
        <v/>
      </c>
      <c r="AC251" s="265" t="str">
        <f>IF(AB251="","",COUNTIF($B$5:AB251,"●"))</f>
        <v/>
      </c>
    </row>
    <row r="252" spans="1:29" ht="79.95" customHeight="1">
      <c r="A252" s="316"/>
      <c r="B252" s="292" t="s">
        <v>7202</v>
      </c>
      <c r="C252" s="293" t="s">
        <v>7226</v>
      </c>
      <c r="D252" s="294" t="s">
        <v>6925</v>
      </c>
      <c r="E252" s="293" t="s">
        <v>1161</v>
      </c>
      <c r="F252" s="330" t="s">
        <v>10875</v>
      </c>
      <c r="G252" s="330" t="s">
        <v>7236</v>
      </c>
      <c r="H252" s="294">
        <v>117</v>
      </c>
      <c r="I252" s="321" t="str">
        <f t="shared" si="9"/>
        <v>A-02-00390.0kW超120.0kW以下ブライン仕様(-3℃・-7℃)</v>
      </c>
      <c r="J252" s="294">
        <v>2.09</v>
      </c>
      <c r="K252" s="330" t="s">
        <v>7574</v>
      </c>
      <c r="L252" s="329" t="s">
        <v>13118</v>
      </c>
      <c r="M252" s="329" t="s">
        <v>10695</v>
      </c>
      <c r="N252" s="329" t="s">
        <v>11203</v>
      </c>
      <c r="O252" s="294" t="s">
        <v>2838</v>
      </c>
      <c r="P252" s="329" t="s">
        <v>10408</v>
      </c>
      <c r="Q252" s="330" t="s">
        <v>7505</v>
      </c>
      <c r="R252" s="293" t="s">
        <v>7506</v>
      </c>
      <c r="S252" s="294" t="s">
        <v>7083</v>
      </c>
      <c r="T252" s="292" t="s">
        <v>7084</v>
      </c>
      <c r="U252" s="295" t="str">
        <f t="shared" si="10"/>
        <v>aircon-solution@hitachi-ap.co.jp</v>
      </c>
      <c r="V252" s="292" t="s">
        <v>181</v>
      </c>
      <c r="W252" s="323" t="str">
        <f t="shared" si="11"/>
        <v>-</v>
      </c>
      <c r="X252" s="292" t="s">
        <v>7508</v>
      </c>
      <c r="Y252" s="292" t="s">
        <v>7641</v>
      </c>
      <c r="Z252" s="80" t="s">
        <v>9753</v>
      </c>
      <c r="AA252" s="296"/>
      <c r="AB252" s="265" t="str">
        <f>IF('認証製品一覧（検索用）'!$E$7=認証製品一覧!I252,"●","")</f>
        <v/>
      </c>
      <c r="AC252" s="265" t="str">
        <f>IF(AB252="","",COUNTIF($B$5:AB252,"●"))</f>
        <v/>
      </c>
    </row>
    <row r="253" spans="1:29" ht="79.95" customHeight="1">
      <c r="A253" s="316"/>
      <c r="B253" s="292" t="s">
        <v>7202</v>
      </c>
      <c r="C253" s="293" t="s">
        <v>7226</v>
      </c>
      <c r="D253" s="294" t="s">
        <v>6925</v>
      </c>
      <c r="E253" s="293" t="s">
        <v>1161</v>
      </c>
      <c r="F253" s="330" t="s">
        <v>10875</v>
      </c>
      <c r="G253" s="330" t="s">
        <v>7236</v>
      </c>
      <c r="H253" s="294">
        <v>117</v>
      </c>
      <c r="I253" s="321" t="str">
        <f t="shared" si="9"/>
        <v>A-02-00390.0kW超120.0kW以下ブライン仕様(-3℃・-7℃)</v>
      </c>
      <c r="J253" s="294">
        <v>2.09</v>
      </c>
      <c r="K253" s="330" t="s">
        <v>7574</v>
      </c>
      <c r="L253" s="329" t="s">
        <v>13118</v>
      </c>
      <c r="M253" s="329" t="s">
        <v>10695</v>
      </c>
      <c r="N253" s="329" t="s">
        <v>11204</v>
      </c>
      <c r="O253" s="294" t="s">
        <v>2838</v>
      </c>
      <c r="P253" s="329" t="s">
        <v>10409</v>
      </c>
      <c r="Q253" s="330" t="s">
        <v>7505</v>
      </c>
      <c r="R253" s="293" t="s">
        <v>7506</v>
      </c>
      <c r="S253" s="294" t="s">
        <v>7083</v>
      </c>
      <c r="T253" s="292" t="s">
        <v>7084</v>
      </c>
      <c r="U253" s="295" t="str">
        <f t="shared" si="10"/>
        <v>aircon-solution@hitachi-ap.co.jp</v>
      </c>
      <c r="V253" s="292" t="s">
        <v>181</v>
      </c>
      <c r="W253" s="323" t="str">
        <f t="shared" si="11"/>
        <v>-</v>
      </c>
      <c r="X253" s="292" t="s">
        <v>7508</v>
      </c>
      <c r="Y253" s="292" t="s">
        <v>7642</v>
      </c>
      <c r="Z253" s="80" t="s">
        <v>9753</v>
      </c>
      <c r="AA253" s="296"/>
      <c r="AB253" s="265" t="str">
        <f>IF('認証製品一覧（検索用）'!$E$7=認証製品一覧!I253,"●","")</f>
        <v/>
      </c>
      <c r="AC253" s="265" t="str">
        <f>IF(AB253="","",COUNTIF($B$5:AB253,"●"))</f>
        <v/>
      </c>
    </row>
    <row r="254" spans="1:29" ht="79.95" customHeight="1">
      <c r="A254" s="316"/>
      <c r="B254" s="292" t="s">
        <v>7202</v>
      </c>
      <c r="C254" s="293" t="s">
        <v>7226</v>
      </c>
      <c r="D254" s="294" t="s">
        <v>6925</v>
      </c>
      <c r="E254" s="293" t="s">
        <v>6993</v>
      </c>
      <c r="F254" s="330" t="s">
        <v>10876</v>
      </c>
      <c r="G254" s="330" t="s">
        <v>7234</v>
      </c>
      <c r="H254" s="294">
        <v>125</v>
      </c>
      <c r="I254" s="321" t="str">
        <f t="shared" si="9"/>
        <v>A-02-00360.0kW以下冷房専用</v>
      </c>
      <c r="J254" s="294">
        <v>3.57</v>
      </c>
      <c r="K254" s="330" t="s">
        <v>7574</v>
      </c>
      <c r="L254" s="329" t="s">
        <v>13118</v>
      </c>
      <c r="M254" s="329" t="s">
        <v>10696</v>
      </c>
      <c r="N254" s="329" t="s">
        <v>11205</v>
      </c>
      <c r="O254" s="294" t="s">
        <v>6897</v>
      </c>
      <c r="P254" s="329" t="s">
        <v>10410</v>
      </c>
      <c r="Q254" s="330" t="s">
        <v>7505</v>
      </c>
      <c r="R254" s="293" t="s">
        <v>7506</v>
      </c>
      <c r="S254" s="294" t="s">
        <v>7083</v>
      </c>
      <c r="T254" s="292" t="s">
        <v>7084</v>
      </c>
      <c r="U254" s="295" t="str">
        <f t="shared" si="10"/>
        <v>aircon-solution@hitachi-ap.co.jp</v>
      </c>
      <c r="V254" s="292" t="s">
        <v>181</v>
      </c>
      <c r="W254" s="323" t="str">
        <f t="shared" si="11"/>
        <v>-</v>
      </c>
      <c r="X254" s="292" t="s">
        <v>7508</v>
      </c>
      <c r="Y254" s="292" t="s">
        <v>7643</v>
      </c>
      <c r="Z254" s="80" t="s">
        <v>9753</v>
      </c>
      <c r="AA254" s="296"/>
      <c r="AB254" s="265" t="str">
        <f>IF('認証製品一覧（検索用）'!$E$7=認証製品一覧!I254,"●","")</f>
        <v/>
      </c>
      <c r="AC254" s="265" t="str">
        <f>IF(AB254="","",COUNTIF($B$5:AB254,"●"))</f>
        <v/>
      </c>
    </row>
    <row r="255" spans="1:29" ht="79.95" customHeight="1">
      <c r="A255" s="316"/>
      <c r="B255" s="292" t="s">
        <v>7202</v>
      </c>
      <c r="C255" s="293" t="s">
        <v>7221</v>
      </c>
      <c r="D255" s="294" t="s">
        <v>6925</v>
      </c>
      <c r="E255" s="293" t="s">
        <v>6993</v>
      </c>
      <c r="F255" s="330" t="s">
        <v>10876</v>
      </c>
      <c r="G255" s="330" t="s">
        <v>7234</v>
      </c>
      <c r="H255" s="294">
        <v>125</v>
      </c>
      <c r="I255" s="321" t="str">
        <f t="shared" si="9"/>
        <v>A-02-00360.0kW以下冷房専用</v>
      </c>
      <c r="J255" s="294">
        <v>3.57</v>
      </c>
      <c r="K255" s="330" t="s">
        <v>7574</v>
      </c>
      <c r="L255" s="329" t="s">
        <v>13118</v>
      </c>
      <c r="M255" s="329" t="s">
        <v>10696</v>
      </c>
      <c r="N255" s="329" t="s">
        <v>11206</v>
      </c>
      <c r="O255" s="294" t="s">
        <v>2838</v>
      </c>
      <c r="P255" s="329" t="s">
        <v>10411</v>
      </c>
      <c r="Q255" s="330" t="s">
        <v>7505</v>
      </c>
      <c r="R255" s="293" t="s">
        <v>7506</v>
      </c>
      <c r="S255" s="294" t="s">
        <v>7083</v>
      </c>
      <c r="T255" s="292" t="s">
        <v>7084</v>
      </c>
      <c r="U255" s="295" t="str">
        <f t="shared" si="10"/>
        <v>aircon-solution@hitachi-ap.co.jp</v>
      </c>
      <c r="V255" s="292" t="s">
        <v>181</v>
      </c>
      <c r="W255" s="323" t="str">
        <f t="shared" si="11"/>
        <v>-</v>
      </c>
      <c r="X255" s="292" t="s">
        <v>7508</v>
      </c>
      <c r="Y255" s="292" t="s">
        <v>7644</v>
      </c>
      <c r="Z255" s="80" t="s">
        <v>9753</v>
      </c>
      <c r="AA255" s="296"/>
      <c r="AB255" s="265" t="str">
        <f>IF('認証製品一覧（検索用）'!$E$7=認証製品一覧!I255,"●","")</f>
        <v/>
      </c>
      <c r="AC255" s="265" t="str">
        <f>IF(AB255="","",COUNTIF($B$5:AB255,"●"))</f>
        <v/>
      </c>
    </row>
    <row r="256" spans="1:29" ht="79.95" customHeight="1">
      <c r="A256" s="316"/>
      <c r="B256" s="292" t="s">
        <v>7202</v>
      </c>
      <c r="C256" s="293" t="s">
        <v>7226</v>
      </c>
      <c r="D256" s="294" t="s">
        <v>6925</v>
      </c>
      <c r="E256" s="293" t="s">
        <v>6993</v>
      </c>
      <c r="F256" s="330" t="s">
        <v>10876</v>
      </c>
      <c r="G256" s="330" t="s">
        <v>7234</v>
      </c>
      <c r="H256" s="294">
        <v>125</v>
      </c>
      <c r="I256" s="321" t="str">
        <f t="shared" si="9"/>
        <v>A-02-00360.0kW以下冷房専用</v>
      </c>
      <c r="J256" s="294">
        <v>3.57</v>
      </c>
      <c r="K256" s="330" t="s">
        <v>7574</v>
      </c>
      <c r="L256" s="329" t="s">
        <v>13118</v>
      </c>
      <c r="M256" s="329" t="s">
        <v>10696</v>
      </c>
      <c r="N256" s="329" t="s">
        <v>11207</v>
      </c>
      <c r="O256" s="294" t="s">
        <v>2838</v>
      </c>
      <c r="P256" s="329" t="s">
        <v>10412</v>
      </c>
      <c r="Q256" s="330" t="s">
        <v>7505</v>
      </c>
      <c r="R256" s="293" t="s">
        <v>7506</v>
      </c>
      <c r="S256" s="294" t="s">
        <v>7083</v>
      </c>
      <c r="T256" s="292" t="s">
        <v>7084</v>
      </c>
      <c r="U256" s="295" t="str">
        <f t="shared" si="10"/>
        <v>aircon-solution@hitachi-ap.co.jp</v>
      </c>
      <c r="V256" s="292" t="s">
        <v>181</v>
      </c>
      <c r="W256" s="323" t="str">
        <f t="shared" si="11"/>
        <v>-</v>
      </c>
      <c r="X256" s="292" t="s">
        <v>7508</v>
      </c>
      <c r="Y256" s="292" t="s">
        <v>7645</v>
      </c>
      <c r="Z256" s="80" t="s">
        <v>9753</v>
      </c>
      <c r="AA256" s="296"/>
      <c r="AB256" s="265" t="str">
        <f>IF('認証製品一覧（検索用）'!$E$7=認証製品一覧!I256,"●","")</f>
        <v/>
      </c>
      <c r="AC256" s="265" t="str">
        <f>IF(AB256="","",COUNTIF($B$5:AB256,"●"))</f>
        <v/>
      </c>
    </row>
    <row r="257" spans="1:29" ht="79.95" customHeight="1">
      <c r="A257" s="316"/>
      <c r="B257" s="292" t="s">
        <v>7202</v>
      </c>
      <c r="C257" s="293" t="s">
        <v>7226</v>
      </c>
      <c r="D257" s="294" t="s">
        <v>6925</v>
      </c>
      <c r="E257" s="293" t="s">
        <v>6993</v>
      </c>
      <c r="F257" s="330" t="s">
        <v>10876</v>
      </c>
      <c r="G257" s="330" t="s">
        <v>7234</v>
      </c>
      <c r="H257" s="294">
        <v>125</v>
      </c>
      <c r="I257" s="321" t="str">
        <f t="shared" si="9"/>
        <v>A-02-00360.0kW以下冷房専用</v>
      </c>
      <c r="J257" s="294">
        <v>3.57</v>
      </c>
      <c r="K257" s="330" t="s">
        <v>7574</v>
      </c>
      <c r="L257" s="329" t="s">
        <v>13118</v>
      </c>
      <c r="M257" s="329" t="s">
        <v>10696</v>
      </c>
      <c r="N257" s="329" t="s">
        <v>11208</v>
      </c>
      <c r="O257" s="294" t="s">
        <v>6897</v>
      </c>
      <c r="P257" s="329" t="s">
        <v>10413</v>
      </c>
      <c r="Q257" s="330" t="s">
        <v>7505</v>
      </c>
      <c r="R257" s="293" t="s">
        <v>7506</v>
      </c>
      <c r="S257" s="294" t="s">
        <v>7083</v>
      </c>
      <c r="T257" s="292" t="s">
        <v>7084</v>
      </c>
      <c r="U257" s="295" t="str">
        <f t="shared" si="10"/>
        <v>aircon-solution@hitachi-ap.co.jp</v>
      </c>
      <c r="V257" s="292" t="s">
        <v>181</v>
      </c>
      <c r="W257" s="323" t="str">
        <f t="shared" si="11"/>
        <v>-</v>
      </c>
      <c r="X257" s="292" t="s">
        <v>7508</v>
      </c>
      <c r="Y257" s="292" t="s">
        <v>7646</v>
      </c>
      <c r="Z257" s="80" t="s">
        <v>9753</v>
      </c>
      <c r="AA257" s="296"/>
      <c r="AB257" s="265" t="str">
        <f>IF('認証製品一覧（検索用）'!$E$7=認証製品一覧!I257,"●","")</f>
        <v/>
      </c>
      <c r="AC257" s="265" t="str">
        <f>IF(AB257="","",COUNTIF($B$5:AB257,"●"))</f>
        <v/>
      </c>
    </row>
    <row r="258" spans="1:29" ht="79.95" customHeight="1">
      <c r="A258" s="316"/>
      <c r="B258" s="292" t="s">
        <v>7202</v>
      </c>
      <c r="C258" s="293" t="s">
        <v>7226</v>
      </c>
      <c r="D258" s="294" t="s">
        <v>6925</v>
      </c>
      <c r="E258" s="293" t="s">
        <v>6993</v>
      </c>
      <c r="F258" s="330" t="s">
        <v>10876</v>
      </c>
      <c r="G258" s="330" t="s">
        <v>7234</v>
      </c>
      <c r="H258" s="294">
        <v>125</v>
      </c>
      <c r="I258" s="321" t="str">
        <f t="shared" si="9"/>
        <v>A-02-00360.0kW以下冷房専用</v>
      </c>
      <c r="J258" s="294">
        <v>3.57</v>
      </c>
      <c r="K258" s="330" t="s">
        <v>7574</v>
      </c>
      <c r="L258" s="329" t="s">
        <v>13118</v>
      </c>
      <c r="M258" s="329" t="s">
        <v>10696</v>
      </c>
      <c r="N258" s="329" t="s">
        <v>11209</v>
      </c>
      <c r="O258" s="294" t="s">
        <v>2838</v>
      </c>
      <c r="P258" s="329" t="s">
        <v>10414</v>
      </c>
      <c r="Q258" s="330" t="s">
        <v>7505</v>
      </c>
      <c r="R258" s="293" t="s">
        <v>7506</v>
      </c>
      <c r="S258" s="294" t="s">
        <v>7083</v>
      </c>
      <c r="T258" s="292" t="s">
        <v>7084</v>
      </c>
      <c r="U258" s="295" t="str">
        <f t="shared" si="10"/>
        <v>aircon-solution@hitachi-ap.co.jp</v>
      </c>
      <c r="V258" s="292" t="s">
        <v>181</v>
      </c>
      <c r="W258" s="323" t="str">
        <f t="shared" si="11"/>
        <v>-</v>
      </c>
      <c r="X258" s="292" t="s">
        <v>7508</v>
      </c>
      <c r="Y258" s="292" t="s">
        <v>7647</v>
      </c>
      <c r="Z258" s="80" t="s">
        <v>9753</v>
      </c>
      <c r="AA258" s="296"/>
      <c r="AB258" s="265" t="str">
        <f>IF('認証製品一覧（検索用）'!$E$7=認証製品一覧!I258,"●","")</f>
        <v/>
      </c>
      <c r="AC258" s="265" t="str">
        <f>IF(AB258="","",COUNTIF($B$5:AB258,"●"))</f>
        <v/>
      </c>
    </row>
    <row r="259" spans="1:29" ht="79.95" customHeight="1">
      <c r="A259" s="316"/>
      <c r="B259" s="292" t="s">
        <v>7202</v>
      </c>
      <c r="C259" s="293" t="s">
        <v>7226</v>
      </c>
      <c r="D259" s="294" t="s">
        <v>6925</v>
      </c>
      <c r="E259" s="293" t="s">
        <v>6993</v>
      </c>
      <c r="F259" s="330" t="s">
        <v>10876</v>
      </c>
      <c r="G259" s="330" t="s">
        <v>7234</v>
      </c>
      <c r="H259" s="294">
        <v>125</v>
      </c>
      <c r="I259" s="321" t="str">
        <f t="shared" si="9"/>
        <v>A-02-00360.0kW以下冷房専用</v>
      </c>
      <c r="J259" s="294">
        <v>3.57</v>
      </c>
      <c r="K259" s="330" t="s">
        <v>7574</v>
      </c>
      <c r="L259" s="329" t="s">
        <v>13118</v>
      </c>
      <c r="M259" s="329" t="s">
        <v>10696</v>
      </c>
      <c r="N259" s="329" t="s">
        <v>11210</v>
      </c>
      <c r="O259" s="294" t="s">
        <v>2838</v>
      </c>
      <c r="P259" s="329" t="s">
        <v>10415</v>
      </c>
      <c r="Q259" s="330" t="s">
        <v>7505</v>
      </c>
      <c r="R259" s="293" t="s">
        <v>7506</v>
      </c>
      <c r="S259" s="294" t="s">
        <v>7083</v>
      </c>
      <c r="T259" s="292" t="s">
        <v>7084</v>
      </c>
      <c r="U259" s="295" t="str">
        <f t="shared" si="10"/>
        <v>aircon-solution@hitachi-ap.co.jp</v>
      </c>
      <c r="V259" s="292" t="s">
        <v>181</v>
      </c>
      <c r="W259" s="323" t="str">
        <f t="shared" si="11"/>
        <v>-</v>
      </c>
      <c r="X259" s="292" t="s">
        <v>7508</v>
      </c>
      <c r="Y259" s="292" t="s">
        <v>7648</v>
      </c>
      <c r="Z259" s="80" t="s">
        <v>9753</v>
      </c>
      <c r="AA259" s="296"/>
      <c r="AB259" s="265" t="str">
        <f>IF('認証製品一覧（検索用）'!$E$7=認証製品一覧!I259,"●","")</f>
        <v/>
      </c>
      <c r="AC259" s="265" t="str">
        <f>IF(AB259="","",COUNTIF($B$5:AB259,"●"))</f>
        <v/>
      </c>
    </row>
    <row r="260" spans="1:29" ht="78">
      <c r="A260" s="347"/>
      <c r="B260" s="292" t="s">
        <v>7202</v>
      </c>
      <c r="C260" s="293" t="s">
        <v>7226</v>
      </c>
      <c r="D260" s="294" t="s">
        <v>6925</v>
      </c>
      <c r="E260" s="293" t="s">
        <v>6993</v>
      </c>
      <c r="F260" s="330" t="s">
        <v>10876</v>
      </c>
      <c r="G260" s="330" t="s">
        <v>7232</v>
      </c>
      <c r="H260" s="294">
        <v>126</v>
      </c>
      <c r="I260" s="321" t="str">
        <f t="shared" si="9"/>
        <v>A-02-00360.0kW超90.0kW以下冷房専用</v>
      </c>
      <c r="J260" s="294">
        <v>3.99</v>
      </c>
      <c r="K260" s="330" t="s">
        <v>7574</v>
      </c>
      <c r="L260" s="329" t="s">
        <v>13126</v>
      </c>
      <c r="M260" s="329" t="s">
        <v>10691</v>
      </c>
      <c r="N260" s="329" t="s">
        <v>11211</v>
      </c>
      <c r="O260" s="294" t="s">
        <v>6896</v>
      </c>
      <c r="P260" s="330" t="s">
        <v>10397</v>
      </c>
      <c r="Q260" s="330" t="s">
        <v>7085</v>
      </c>
      <c r="R260" s="294" t="s">
        <v>181</v>
      </c>
      <c r="S260" s="294" t="s">
        <v>7086</v>
      </c>
      <c r="T260" s="293" t="s">
        <v>181</v>
      </c>
      <c r="U260" s="323" t="str">
        <f t="shared" si="10"/>
        <v>-</v>
      </c>
      <c r="V260" s="293" t="s">
        <v>181</v>
      </c>
      <c r="W260" s="323" t="str">
        <f t="shared" si="11"/>
        <v>-</v>
      </c>
      <c r="X260" s="292" t="s">
        <v>7607</v>
      </c>
      <c r="Y260" s="292" t="s">
        <v>7649</v>
      </c>
      <c r="Z260" s="80" t="s">
        <v>10063</v>
      </c>
      <c r="AA260" s="296"/>
      <c r="AB260" s="265" t="str">
        <f>IF('認証製品一覧（検索用）'!$E$7=認証製品一覧!I260,"●","")</f>
        <v/>
      </c>
      <c r="AC260" s="265" t="str">
        <f>IF(AB260="","",COUNTIF($B$5:AB260,"●"))</f>
        <v/>
      </c>
    </row>
    <row r="261" spans="1:29" ht="78">
      <c r="A261" s="347"/>
      <c r="B261" s="292" t="s">
        <v>7202</v>
      </c>
      <c r="C261" s="293" t="s">
        <v>7221</v>
      </c>
      <c r="D261" s="294" t="s">
        <v>6925</v>
      </c>
      <c r="E261" s="293" t="s">
        <v>6993</v>
      </c>
      <c r="F261" s="330" t="s">
        <v>10876</v>
      </c>
      <c r="G261" s="330" t="s">
        <v>7232</v>
      </c>
      <c r="H261" s="294">
        <v>126</v>
      </c>
      <c r="I261" s="321" t="str">
        <f t="shared" si="9"/>
        <v>A-02-00360.0kW超90.0kW以下冷房専用</v>
      </c>
      <c r="J261" s="294">
        <v>3.99</v>
      </c>
      <c r="K261" s="330" t="s">
        <v>7574</v>
      </c>
      <c r="L261" s="329" t="s">
        <v>13126</v>
      </c>
      <c r="M261" s="329" t="s">
        <v>10691</v>
      </c>
      <c r="N261" s="329" t="s">
        <v>11212</v>
      </c>
      <c r="O261" s="294" t="s">
        <v>159</v>
      </c>
      <c r="P261" s="330" t="s">
        <v>10397</v>
      </c>
      <c r="Q261" s="330" t="s">
        <v>7085</v>
      </c>
      <c r="R261" s="294" t="s">
        <v>181</v>
      </c>
      <c r="S261" s="294" t="s">
        <v>7086</v>
      </c>
      <c r="T261" s="293" t="s">
        <v>181</v>
      </c>
      <c r="U261" s="323" t="str">
        <f t="shared" si="10"/>
        <v>-</v>
      </c>
      <c r="V261" s="293" t="s">
        <v>181</v>
      </c>
      <c r="W261" s="323" t="str">
        <f t="shared" si="11"/>
        <v>-</v>
      </c>
      <c r="X261" s="292" t="s">
        <v>7607</v>
      </c>
      <c r="Y261" s="292" t="s">
        <v>7650</v>
      </c>
      <c r="Z261" s="80" t="s">
        <v>10063</v>
      </c>
      <c r="AA261" s="296"/>
      <c r="AB261" s="265" t="str">
        <f>IF('認証製品一覧（検索用）'!$E$7=認証製品一覧!I261,"●","")</f>
        <v/>
      </c>
      <c r="AC261" s="265" t="str">
        <f>IF(AB261="","",COUNTIF($B$5:AB261,"●"))</f>
        <v/>
      </c>
    </row>
    <row r="262" spans="1:29" ht="78">
      <c r="A262" s="347"/>
      <c r="B262" s="292" t="s">
        <v>7202</v>
      </c>
      <c r="C262" s="293" t="s">
        <v>7223</v>
      </c>
      <c r="D262" s="294" t="s">
        <v>6925</v>
      </c>
      <c r="E262" s="293" t="s">
        <v>6993</v>
      </c>
      <c r="F262" s="330" t="s">
        <v>10876</v>
      </c>
      <c r="G262" s="330" t="s">
        <v>7232</v>
      </c>
      <c r="H262" s="294">
        <v>126</v>
      </c>
      <c r="I262" s="321" t="str">
        <f t="shared" ref="I262:I325" si="12">CONCATENATE(D262,G262,F262)</f>
        <v>A-02-00360.0kW超90.0kW以下冷房専用</v>
      </c>
      <c r="J262" s="294">
        <v>3.99</v>
      </c>
      <c r="K262" s="330" t="s">
        <v>7574</v>
      </c>
      <c r="L262" s="329" t="s">
        <v>13126</v>
      </c>
      <c r="M262" s="329" t="s">
        <v>10691</v>
      </c>
      <c r="N262" s="329" t="s">
        <v>11213</v>
      </c>
      <c r="O262" s="294" t="s">
        <v>159</v>
      </c>
      <c r="P262" s="330" t="s">
        <v>10397</v>
      </c>
      <c r="Q262" s="330" t="s">
        <v>7085</v>
      </c>
      <c r="R262" s="294" t="s">
        <v>181</v>
      </c>
      <c r="S262" s="294" t="s">
        <v>7086</v>
      </c>
      <c r="T262" s="293" t="s">
        <v>181</v>
      </c>
      <c r="U262" s="323" t="str">
        <f t="shared" ref="U262:U325" si="13">IF(T262="-","-",HYPERLINK("mailto:"&amp;T262,T262))</f>
        <v>-</v>
      </c>
      <c r="V262" s="293" t="s">
        <v>181</v>
      </c>
      <c r="W262" s="323" t="str">
        <f t="shared" ref="W262:W325" si="14">IF(V262="-",V262,HYPERLINK(V262))</f>
        <v>-</v>
      </c>
      <c r="X262" s="292" t="s">
        <v>7607</v>
      </c>
      <c r="Y262" s="292" t="s">
        <v>7651</v>
      </c>
      <c r="Z262" s="80" t="s">
        <v>10063</v>
      </c>
      <c r="AA262" s="296"/>
      <c r="AB262" s="265" t="str">
        <f>IF('認証製品一覧（検索用）'!$E$7=認証製品一覧!I262,"●","")</f>
        <v/>
      </c>
      <c r="AC262" s="265" t="str">
        <f>IF(AB262="","",COUNTIF($B$5:AB262,"●"))</f>
        <v/>
      </c>
    </row>
    <row r="263" spans="1:29" ht="78">
      <c r="A263" s="347"/>
      <c r="B263" s="292" t="s">
        <v>7202</v>
      </c>
      <c r="C263" s="293" t="s">
        <v>7226</v>
      </c>
      <c r="D263" s="294" t="s">
        <v>6925</v>
      </c>
      <c r="E263" s="293" t="s">
        <v>6993</v>
      </c>
      <c r="F263" s="330" t="s">
        <v>10876</v>
      </c>
      <c r="G263" s="330" t="s">
        <v>7232</v>
      </c>
      <c r="H263" s="294">
        <v>126</v>
      </c>
      <c r="I263" s="321" t="str">
        <f t="shared" si="12"/>
        <v>A-02-00360.0kW超90.0kW以下冷房専用</v>
      </c>
      <c r="J263" s="294">
        <v>3.99</v>
      </c>
      <c r="K263" s="330" t="s">
        <v>7574</v>
      </c>
      <c r="L263" s="329" t="s">
        <v>13126</v>
      </c>
      <c r="M263" s="329" t="s">
        <v>10691</v>
      </c>
      <c r="N263" s="329" t="s">
        <v>11214</v>
      </c>
      <c r="O263" s="294" t="s">
        <v>159</v>
      </c>
      <c r="P263" s="330" t="s">
        <v>10397</v>
      </c>
      <c r="Q263" s="330" t="s">
        <v>7085</v>
      </c>
      <c r="R263" s="294" t="s">
        <v>181</v>
      </c>
      <c r="S263" s="294" t="s">
        <v>7086</v>
      </c>
      <c r="T263" s="293" t="s">
        <v>181</v>
      </c>
      <c r="U263" s="323" t="str">
        <f t="shared" si="13"/>
        <v>-</v>
      </c>
      <c r="V263" s="293" t="s">
        <v>181</v>
      </c>
      <c r="W263" s="323" t="str">
        <f t="shared" si="14"/>
        <v>-</v>
      </c>
      <c r="X263" s="292" t="s">
        <v>7607</v>
      </c>
      <c r="Y263" s="292" t="s">
        <v>7652</v>
      </c>
      <c r="Z263" s="80" t="s">
        <v>10063</v>
      </c>
      <c r="AA263" s="296"/>
      <c r="AB263" s="265" t="str">
        <f>IF('認証製品一覧（検索用）'!$E$7=認証製品一覧!I263,"●","")</f>
        <v/>
      </c>
      <c r="AC263" s="265" t="str">
        <f>IF(AB263="","",COUNTIF($B$5:AB263,"●"))</f>
        <v/>
      </c>
    </row>
    <row r="264" spans="1:29" ht="46.8">
      <c r="A264" s="316"/>
      <c r="B264" s="292" t="s">
        <v>7202</v>
      </c>
      <c r="C264" s="293" t="s">
        <v>7226</v>
      </c>
      <c r="D264" s="294" t="s">
        <v>6925</v>
      </c>
      <c r="E264" s="293" t="s">
        <v>6993</v>
      </c>
      <c r="F264" s="330" t="s">
        <v>10876</v>
      </c>
      <c r="G264" s="330" t="s">
        <v>7231</v>
      </c>
      <c r="H264" s="294">
        <v>129</v>
      </c>
      <c r="I264" s="321" t="str">
        <f t="shared" si="12"/>
        <v>A-02-003160.0kW超冷房専用</v>
      </c>
      <c r="J264" s="294" t="s">
        <v>7613</v>
      </c>
      <c r="K264" s="333" t="s">
        <v>7574</v>
      </c>
      <c r="L264" s="329" t="s">
        <v>13125</v>
      </c>
      <c r="M264" s="329" t="s">
        <v>10692</v>
      </c>
      <c r="N264" s="329" t="s">
        <v>11215</v>
      </c>
      <c r="O264" s="294" t="s">
        <v>6897</v>
      </c>
      <c r="P264" s="330" t="s">
        <v>10398</v>
      </c>
      <c r="Q264" s="330" t="s">
        <v>6902</v>
      </c>
      <c r="R264" s="293" t="s">
        <v>7102</v>
      </c>
      <c r="S264" s="294" t="s">
        <v>13179</v>
      </c>
      <c r="T264" s="293" t="s">
        <v>181</v>
      </c>
      <c r="U264" s="323" t="str">
        <f t="shared" si="13"/>
        <v>-</v>
      </c>
      <c r="V264" s="293" t="s">
        <v>7103</v>
      </c>
      <c r="W264" s="295" t="str">
        <f t="shared" si="14"/>
        <v>http://www.kobelco.co.jp/</v>
      </c>
      <c r="X264" s="292" t="s">
        <v>7602</v>
      </c>
      <c r="Y264" s="325" t="s">
        <v>7653</v>
      </c>
      <c r="Z264" s="80" t="s">
        <v>10063</v>
      </c>
      <c r="AA264" s="296">
        <v>1</v>
      </c>
      <c r="AB264" s="265" t="str">
        <f>IF('認証製品一覧（検索用）'!$E$7=認証製品一覧!I264,"●","")</f>
        <v/>
      </c>
      <c r="AC264" s="265" t="str">
        <f>IF(AB264="","",COUNTIF($B$5:AB264,"●"))</f>
        <v/>
      </c>
    </row>
    <row r="265" spans="1:29" ht="93.6">
      <c r="A265" s="347"/>
      <c r="B265" s="292" t="s">
        <v>7202</v>
      </c>
      <c r="C265" s="293" t="s">
        <v>7226</v>
      </c>
      <c r="D265" s="294" t="s">
        <v>6925</v>
      </c>
      <c r="E265" s="293" t="s">
        <v>1161</v>
      </c>
      <c r="F265" s="330" t="s">
        <v>10877</v>
      </c>
      <c r="G265" s="330" t="s">
        <v>7232</v>
      </c>
      <c r="H265" s="294">
        <v>131</v>
      </c>
      <c r="I265" s="321" t="str">
        <f t="shared" si="12"/>
        <v>A-02-00360.0kW超90.0kW以下冷房専用冷水出入口温度差7℃</v>
      </c>
      <c r="J265" s="294">
        <v>4.09</v>
      </c>
      <c r="K265" s="330" t="s">
        <v>7574</v>
      </c>
      <c r="L265" s="329" t="s">
        <v>13126</v>
      </c>
      <c r="M265" s="329" t="s">
        <v>10691</v>
      </c>
      <c r="N265" s="329" t="s">
        <v>11211</v>
      </c>
      <c r="O265" s="294" t="s">
        <v>7628</v>
      </c>
      <c r="P265" s="330" t="s">
        <v>10397</v>
      </c>
      <c r="Q265" s="330" t="s">
        <v>7085</v>
      </c>
      <c r="R265" s="294" t="s">
        <v>181</v>
      </c>
      <c r="S265" s="294" t="s">
        <v>7086</v>
      </c>
      <c r="T265" s="293" t="s">
        <v>181</v>
      </c>
      <c r="U265" s="323" t="str">
        <f t="shared" si="13"/>
        <v>-</v>
      </c>
      <c r="V265" s="293" t="s">
        <v>181</v>
      </c>
      <c r="W265" s="323" t="str">
        <f t="shared" si="14"/>
        <v>-</v>
      </c>
      <c r="X265" s="292" t="s">
        <v>7607</v>
      </c>
      <c r="Y265" s="292" t="s">
        <v>7654</v>
      </c>
      <c r="Z265" s="80" t="s">
        <v>10063</v>
      </c>
      <c r="AA265" s="296"/>
      <c r="AB265" s="265" t="str">
        <f>IF('認証製品一覧（検索用）'!$E$7=認証製品一覧!I265,"●","")</f>
        <v/>
      </c>
      <c r="AC265" s="265" t="str">
        <f>IF(AB265="","",COUNTIF($B$5:AB265,"●"))</f>
        <v/>
      </c>
    </row>
    <row r="266" spans="1:29" ht="93.6">
      <c r="A266" s="347"/>
      <c r="B266" s="292" t="s">
        <v>7202</v>
      </c>
      <c r="C266" s="293" t="s">
        <v>7226</v>
      </c>
      <c r="D266" s="294" t="s">
        <v>6925</v>
      </c>
      <c r="E266" s="293" t="s">
        <v>1161</v>
      </c>
      <c r="F266" s="330" t="s">
        <v>10877</v>
      </c>
      <c r="G266" s="330" t="s">
        <v>7232</v>
      </c>
      <c r="H266" s="294">
        <v>131</v>
      </c>
      <c r="I266" s="321" t="str">
        <f t="shared" si="12"/>
        <v>A-02-00360.0kW超90.0kW以下冷房専用冷水出入口温度差7℃</v>
      </c>
      <c r="J266" s="294">
        <v>4.09</v>
      </c>
      <c r="K266" s="330" t="s">
        <v>7574</v>
      </c>
      <c r="L266" s="329" t="s">
        <v>13126</v>
      </c>
      <c r="M266" s="329" t="s">
        <v>10691</v>
      </c>
      <c r="N266" s="329" t="s">
        <v>11212</v>
      </c>
      <c r="O266" s="294" t="s">
        <v>7630</v>
      </c>
      <c r="P266" s="330" t="s">
        <v>10397</v>
      </c>
      <c r="Q266" s="330" t="s">
        <v>7085</v>
      </c>
      <c r="R266" s="294" t="s">
        <v>181</v>
      </c>
      <c r="S266" s="294" t="s">
        <v>7086</v>
      </c>
      <c r="T266" s="293" t="s">
        <v>181</v>
      </c>
      <c r="U266" s="323" t="str">
        <f t="shared" si="13"/>
        <v>-</v>
      </c>
      <c r="V266" s="293" t="s">
        <v>181</v>
      </c>
      <c r="W266" s="323" t="str">
        <f t="shared" si="14"/>
        <v>-</v>
      </c>
      <c r="X266" s="292" t="s">
        <v>7607</v>
      </c>
      <c r="Y266" s="292" t="s">
        <v>7655</v>
      </c>
      <c r="Z266" s="80" t="s">
        <v>10063</v>
      </c>
      <c r="AA266" s="296"/>
      <c r="AB266" s="265" t="str">
        <f>IF('認証製品一覧（検索用）'!$E$7=認証製品一覧!I266,"●","")</f>
        <v/>
      </c>
      <c r="AC266" s="265" t="str">
        <f>IF(AB266="","",COUNTIF($B$5:AB266,"●"))</f>
        <v/>
      </c>
    </row>
    <row r="267" spans="1:29" ht="93.6">
      <c r="A267" s="347"/>
      <c r="B267" s="292" t="s">
        <v>7202</v>
      </c>
      <c r="C267" s="293" t="s">
        <v>7226</v>
      </c>
      <c r="D267" s="294" t="s">
        <v>6925</v>
      </c>
      <c r="E267" s="293" t="s">
        <v>1161</v>
      </c>
      <c r="F267" s="330" t="s">
        <v>10877</v>
      </c>
      <c r="G267" s="330" t="s">
        <v>7232</v>
      </c>
      <c r="H267" s="294">
        <v>131</v>
      </c>
      <c r="I267" s="321" t="str">
        <f t="shared" si="12"/>
        <v>A-02-00360.0kW超90.0kW以下冷房専用冷水出入口温度差7℃</v>
      </c>
      <c r="J267" s="294">
        <v>4.09</v>
      </c>
      <c r="K267" s="330" t="s">
        <v>7574</v>
      </c>
      <c r="L267" s="329" t="s">
        <v>13126</v>
      </c>
      <c r="M267" s="329" t="s">
        <v>10691</v>
      </c>
      <c r="N267" s="329" t="s">
        <v>11213</v>
      </c>
      <c r="O267" s="294" t="s">
        <v>7630</v>
      </c>
      <c r="P267" s="330" t="s">
        <v>10397</v>
      </c>
      <c r="Q267" s="330" t="s">
        <v>7085</v>
      </c>
      <c r="R267" s="294" t="s">
        <v>181</v>
      </c>
      <c r="S267" s="294" t="s">
        <v>7086</v>
      </c>
      <c r="T267" s="293" t="s">
        <v>181</v>
      </c>
      <c r="U267" s="323" t="str">
        <f t="shared" si="13"/>
        <v>-</v>
      </c>
      <c r="V267" s="293" t="s">
        <v>181</v>
      </c>
      <c r="W267" s="323" t="str">
        <f t="shared" si="14"/>
        <v>-</v>
      </c>
      <c r="X267" s="292" t="s">
        <v>7607</v>
      </c>
      <c r="Y267" s="292" t="s">
        <v>7656</v>
      </c>
      <c r="Z267" s="80" t="s">
        <v>10063</v>
      </c>
      <c r="AA267" s="296"/>
      <c r="AB267" s="265" t="str">
        <f>IF('認証製品一覧（検索用）'!$E$7=認証製品一覧!I267,"●","")</f>
        <v/>
      </c>
      <c r="AC267" s="265" t="str">
        <f>IF(AB267="","",COUNTIF($B$5:AB267,"●"))</f>
        <v/>
      </c>
    </row>
    <row r="268" spans="1:29" ht="93.6">
      <c r="A268" s="347"/>
      <c r="B268" s="292" t="s">
        <v>7202</v>
      </c>
      <c r="C268" s="293" t="s">
        <v>7226</v>
      </c>
      <c r="D268" s="294" t="s">
        <v>6925</v>
      </c>
      <c r="E268" s="293" t="s">
        <v>1161</v>
      </c>
      <c r="F268" s="330" t="s">
        <v>10877</v>
      </c>
      <c r="G268" s="330" t="s">
        <v>7232</v>
      </c>
      <c r="H268" s="294">
        <v>131</v>
      </c>
      <c r="I268" s="321" t="str">
        <f t="shared" si="12"/>
        <v>A-02-00360.0kW超90.0kW以下冷房専用冷水出入口温度差7℃</v>
      </c>
      <c r="J268" s="294">
        <v>4.09</v>
      </c>
      <c r="K268" s="330" t="s">
        <v>7574</v>
      </c>
      <c r="L268" s="329" t="s">
        <v>13126</v>
      </c>
      <c r="M268" s="329" t="s">
        <v>10691</v>
      </c>
      <c r="N268" s="329" t="s">
        <v>11214</v>
      </c>
      <c r="O268" s="294" t="s">
        <v>7630</v>
      </c>
      <c r="P268" s="330" t="s">
        <v>10397</v>
      </c>
      <c r="Q268" s="330" t="s">
        <v>7085</v>
      </c>
      <c r="R268" s="294" t="s">
        <v>181</v>
      </c>
      <c r="S268" s="294" t="s">
        <v>7086</v>
      </c>
      <c r="T268" s="293" t="s">
        <v>181</v>
      </c>
      <c r="U268" s="323" t="str">
        <f t="shared" si="13"/>
        <v>-</v>
      </c>
      <c r="V268" s="293" t="s">
        <v>181</v>
      </c>
      <c r="W268" s="323" t="str">
        <f t="shared" si="14"/>
        <v>-</v>
      </c>
      <c r="X268" s="292" t="s">
        <v>7607</v>
      </c>
      <c r="Y268" s="292" t="s">
        <v>7657</v>
      </c>
      <c r="Z268" s="80" t="s">
        <v>10063</v>
      </c>
      <c r="AA268" s="296"/>
      <c r="AB268" s="265" t="str">
        <f>IF('認証製品一覧（検索用）'!$E$7=認証製品一覧!I268,"●","")</f>
        <v/>
      </c>
      <c r="AC268" s="265" t="str">
        <f>IF(AB268="","",COUNTIF($B$5:AB268,"●"))</f>
        <v/>
      </c>
    </row>
    <row r="269" spans="1:29" ht="93.6">
      <c r="A269" s="347"/>
      <c r="B269" s="292" t="s">
        <v>7202</v>
      </c>
      <c r="C269" s="293" t="s">
        <v>7226</v>
      </c>
      <c r="D269" s="294" t="s">
        <v>6925</v>
      </c>
      <c r="E269" s="293" t="s">
        <v>1161</v>
      </c>
      <c r="F269" s="330" t="s">
        <v>10878</v>
      </c>
      <c r="G269" s="330" t="s">
        <v>7232</v>
      </c>
      <c r="H269" s="294">
        <v>131</v>
      </c>
      <c r="I269" s="321" t="str">
        <f t="shared" si="12"/>
        <v>A-02-00360.0kW超90.0kW以下冷房専用冷水出入口温度差7℃散水式</v>
      </c>
      <c r="J269" s="294">
        <v>6.39</v>
      </c>
      <c r="K269" s="330" t="s">
        <v>7574</v>
      </c>
      <c r="L269" s="329" t="s">
        <v>13126</v>
      </c>
      <c r="M269" s="329" t="s">
        <v>10691</v>
      </c>
      <c r="N269" s="329" t="s">
        <v>11216</v>
      </c>
      <c r="O269" s="294" t="s">
        <v>7628</v>
      </c>
      <c r="P269" s="330" t="s">
        <v>10397</v>
      </c>
      <c r="Q269" s="330" t="s">
        <v>7085</v>
      </c>
      <c r="R269" s="294" t="s">
        <v>181</v>
      </c>
      <c r="S269" s="294" t="s">
        <v>7086</v>
      </c>
      <c r="T269" s="293" t="s">
        <v>181</v>
      </c>
      <c r="U269" s="323" t="str">
        <f t="shared" si="13"/>
        <v>-</v>
      </c>
      <c r="V269" s="293" t="s">
        <v>181</v>
      </c>
      <c r="W269" s="323" t="str">
        <f t="shared" si="14"/>
        <v>-</v>
      </c>
      <c r="X269" s="292" t="s">
        <v>7607</v>
      </c>
      <c r="Y269" s="292" t="s">
        <v>7658</v>
      </c>
      <c r="Z269" s="80" t="s">
        <v>10063</v>
      </c>
      <c r="AA269" s="296"/>
      <c r="AB269" s="265" t="str">
        <f>IF('認証製品一覧（検索用）'!$E$7=認証製品一覧!I269,"●","")</f>
        <v/>
      </c>
      <c r="AC269" s="265" t="str">
        <f>IF(AB269="","",COUNTIF($B$5:AB269,"●"))</f>
        <v/>
      </c>
    </row>
    <row r="270" spans="1:29" ht="93.6">
      <c r="A270" s="347"/>
      <c r="B270" s="292" t="s">
        <v>7202</v>
      </c>
      <c r="C270" s="293" t="s">
        <v>7226</v>
      </c>
      <c r="D270" s="294" t="s">
        <v>6925</v>
      </c>
      <c r="E270" s="293" t="s">
        <v>1161</v>
      </c>
      <c r="F270" s="330" t="s">
        <v>10878</v>
      </c>
      <c r="G270" s="330" t="s">
        <v>7232</v>
      </c>
      <c r="H270" s="294">
        <v>131</v>
      </c>
      <c r="I270" s="321" t="str">
        <f t="shared" si="12"/>
        <v>A-02-00360.0kW超90.0kW以下冷房専用冷水出入口温度差7℃散水式</v>
      </c>
      <c r="J270" s="294">
        <v>6.39</v>
      </c>
      <c r="K270" s="330" t="s">
        <v>7574</v>
      </c>
      <c r="L270" s="329" t="s">
        <v>13126</v>
      </c>
      <c r="M270" s="329" t="s">
        <v>10691</v>
      </c>
      <c r="N270" s="329" t="s">
        <v>11217</v>
      </c>
      <c r="O270" s="294" t="s">
        <v>7630</v>
      </c>
      <c r="P270" s="330" t="s">
        <v>10397</v>
      </c>
      <c r="Q270" s="330" t="s">
        <v>7085</v>
      </c>
      <c r="R270" s="294" t="s">
        <v>181</v>
      </c>
      <c r="S270" s="294" t="s">
        <v>7086</v>
      </c>
      <c r="T270" s="293" t="s">
        <v>181</v>
      </c>
      <c r="U270" s="323" t="str">
        <f t="shared" si="13"/>
        <v>-</v>
      </c>
      <c r="V270" s="293" t="s">
        <v>181</v>
      </c>
      <c r="W270" s="323" t="str">
        <f t="shared" si="14"/>
        <v>-</v>
      </c>
      <c r="X270" s="292" t="s">
        <v>7607</v>
      </c>
      <c r="Y270" s="292" t="s">
        <v>7659</v>
      </c>
      <c r="Z270" s="80" t="s">
        <v>10063</v>
      </c>
      <c r="AA270" s="296"/>
      <c r="AB270" s="265" t="str">
        <f>IF('認証製品一覧（検索用）'!$E$7=認証製品一覧!I270,"●","")</f>
        <v/>
      </c>
      <c r="AC270" s="265" t="str">
        <f>IF(AB270="","",COUNTIF($B$5:AB270,"●"))</f>
        <v/>
      </c>
    </row>
    <row r="271" spans="1:29" ht="93.6">
      <c r="A271" s="347"/>
      <c r="B271" s="292" t="s">
        <v>7202</v>
      </c>
      <c r="C271" s="293" t="s">
        <v>7226</v>
      </c>
      <c r="D271" s="294" t="s">
        <v>6925</v>
      </c>
      <c r="E271" s="293" t="s">
        <v>1161</v>
      </c>
      <c r="F271" s="330" t="s">
        <v>10878</v>
      </c>
      <c r="G271" s="330" t="s">
        <v>7232</v>
      </c>
      <c r="H271" s="294">
        <v>131</v>
      </c>
      <c r="I271" s="321" t="str">
        <f t="shared" si="12"/>
        <v>A-02-00360.0kW超90.0kW以下冷房専用冷水出入口温度差7℃散水式</v>
      </c>
      <c r="J271" s="294">
        <v>6.39</v>
      </c>
      <c r="K271" s="330" t="s">
        <v>7574</v>
      </c>
      <c r="L271" s="329" t="s">
        <v>13126</v>
      </c>
      <c r="M271" s="329" t="s">
        <v>10691</v>
      </c>
      <c r="N271" s="329" t="s">
        <v>11218</v>
      </c>
      <c r="O271" s="294" t="s">
        <v>7630</v>
      </c>
      <c r="P271" s="330" t="s">
        <v>10397</v>
      </c>
      <c r="Q271" s="330" t="s">
        <v>7085</v>
      </c>
      <c r="R271" s="294" t="s">
        <v>181</v>
      </c>
      <c r="S271" s="294" t="s">
        <v>7086</v>
      </c>
      <c r="T271" s="293" t="s">
        <v>181</v>
      </c>
      <c r="U271" s="323" t="str">
        <f t="shared" si="13"/>
        <v>-</v>
      </c>
      <c r="V271" s="293" t="s">
        <v>181</v>
      </c>
      <c r="W271" s="323" t="str">
        <f t="shared" si="14"/>
        <v>-</v>
      </c>
      <c r="X271" s="292" t="s">
        <v>7607</v>
      </c>
      <c r="Y271" s="292" t="s">
        <v>7660</v>
      </c>
      <c r="Z271" s="80" t="s">
        <v>10063</v>
      </c>
      <c r="AA271" s="296"/>
      <c r="AB271" s="265" t="str">
        <f>IF('認証製品一覧（検索用）'!$E$7=認証製品一覧!I271,"●","")</f>
        <v/>
      </c>
      <c r="AC271" s="265" t="str">
        <f>IF(AB271="","",COUNTIF($B$5:AB271,"●"))</f>
        <v/>
      </c>
    </row>
    <row r="272" spans="1:29" ht="93.6">
      <c r="A272" s="347"/>
      <c r="B272" s="292" t="s">
        <v>7202</v>
      </c>
      <c r="C272" s="293" t="s">
        <v>7221</v>
      </c>
      <c r="D272" s="294" t="s">
        <v>6925</v>
      </c>
      <c r="E272" s="293" t="s">
        <v>1161</v>
      </c>
      <c r="F272" s="330" t="s">
        <v>10878</v>
      </c>
      <c r="G272" s="330" t="s">
        <v>7232</v>
      </c>
      <c r="H272" s="294">
        <v>131</v>
      </c>
      <c r="I272" s="321" t="str">
        <f t="shared" si="12"/>
        <v>A-02-00360.0kW超90.0kW以下冷房専用冷水出入口温度差7℃散水式</v>
      </c>
      <c r="J272" s="294">
        <v>6.39</v>
      </c>
      <c r="K272" s="330" t="s">
        <v>7574</v>
      </c>
      <c r="L272" s="329" t="s">
        <v>13126</v>
      </c>
      <c r="M272" s="329" t="s">
        <v>10691</v>
      </c>
      <c r="N272" s="329" t="s">
        <v>11219</v>
      </c>
      <c r="O272" s="294" t="s">
        <v>7630</v>
      </c>
      <c r="P272" s="330" t="s">
        <v>10397</v>
      </c>
      <c r="Q272" s="330" t="s">
        <v>7085</v>
      </c>
      <c r="R272" s="294" t="s">
        <v>181</v>
      </c>
      <c r="S272" s="294" t="s">
        <v>7086</v>
      </c>
      <c r="T272" s="293" t="s">
        <v>181</v>
      </c>
      <c r="U272" s="323" t="str">
        <f t="shared" si="13"/>
        <v>-</v>
      </c>
      <c r="V272" s="293" t="s">
        <v>181</v>
      </c>
      <c r="W272" s="323" t="str">
        <f t="shared" si="14"/>
        <v>-</v>
      </c>
      <c r="X272" s="292" t="s">
        <v>7607</v>
      </c>
      <c r="Y272" s="292" t="s">
        <v>7661</v>
      </c>
      <c r="Z272" s="80" t="s">
        <v>10063</v>
      </c>
      <c r="AA272" s="296"/>
      <c r="AB272" s="265" t="str">
        <f>IF('認証製品一覧（検索用）'!$E$7=認証製品一覧!I272,"●","")</f>
        <v/>
      </c>
      <c r="AC272" s="265" t="str">
        <f>IF(AB272="","",COUNTIF($B$5:AB272,"●"))</f>
        <v/>
      </c>
    </row>
    <row r="273" spans="1:29" ht="78">
      <c r="A273" s="347"/>
      <c r="B273" s="292" t="s">
        <v>7202</v>
      </c>
      <c r="C273" s="293" t="s">
        <v>7226</v>
      </c>
      <c r="D273" s="294" t="s">
        <v>6925</v>
      </c>
      <c r="E273" s="293" t="s">
        <v>1161</v>
      </c>
      <c r="F273" s="330" t="s">
        <v>10879</v>
      </c>
      <c r="G273" s="330" t="s">
        <v>7232</v>
      </c>
      <c r="H273" s="294">
        <v>136</v>
      </c>
      <c r="I273" s="321" t="str">
        <f t="shared" si="12"/>
        <v>A-02-00360.0kW超90.0kW以下冷房専用散水式</v>
      </c>
      <c r="J273" s="294" t="s">
        <v>7662</v>
      </c>
      <c r="K273" s="330" t="s">
        <v>7574</v>
      </c>
      <c r="L273" s="329" t="s">
        <v>13126</v>
      </c>
      <c r="M273" s="329" t="s">
        <v>10691</v>
      </c>
      <c r="N273" s="329" t="s">
        <v>11216</v>
      </c>
      <c r="O273" s="294" t="s">
        <v>6896</v>
      </c>
      <c r="P273" s="330" t="s">
        <v>10397</v>
      </c>
      <c r="Q273" s="330" t="s">
        <v>7085</v>
      </c>
      <c r="R273" s="294" t="s">
        <v>181</v>
      </c>
      <c r="S273" s="294" t="s">
        <v>7086</v>
      </c>
      <c r="T273" s="293" t="s">
        <v>181</v>
      </c>
      <c r="U273" s="323" t="str">
        <f t="shared" si="13"/>
        <v>-</v>
      </c>
      <c r="V273" s="293" t="s">
        <v>181</v>
      </c>
      <c r="W273" s="323" t="str">
        <f t="shared" si="14"/>
        <v>-</v>
      </c>
      <c r="X273" s="292" t="s">
        <v>7607</v>
      </c>
      <c r="Y273" s="292" t="s">
        <v>7663</v>
      </c>
      <c r="Z273" s="80" t="s">
        <v>10063</v>
      </c>
      <c r="AA273" s="296"/>
      <c r="AB273" s="265" t="str">
        <f>IF('認証製品一覧（検索用）'!$E$7=認証製品一覧!I273,"●","")</f>
        <v/>
      </c>
      <c r="AC273" s="265" t="str">
        <f>IF(AB273="","",COUNTIF($B$5:AB273,"●"))</f>
        <v/>
      </c>
    </row>
    <row r="274" spans="1:29" ht="78">
      <c r="A274" s="347"/>
      <c r="B274" s="292" t="s">
        <v>7202</v>
      </c>
      <c r="C274" s="293" t="s">
        <v>7226</v>
      </c>
      <c r="D274" s="294" t="s">
        <v>6925</v>
      </c>
      <c r="E274" s="293" t="s">
        <v>1161</v>
      </c>
      <c r="F274" s="330" t="s">
        <v>10879</v>
      </c>
      <c r="G274" s="330" t="s">
        <v>7232</v>
      </c>
      <c r="H274" s="294">
        <v>136</v>
      </c>
      <c r="I274" s="321" t="str">
        <f t="shared" si="12"/>
        <v>A-02-00360.0kW超90.0kW以下冷房専用散水式</v>
      </c>
      <c r="J274" s="294" t="s">
        <v>7662</v>
      </c>
      <c r="K274" s="330" t="s">
        <v>7574</v>
      </c>
      <c r="L274" s="329" t="s">
        <v>13126</v>
      </c>
      <c r="M274" s="329" t="s">
        <v>10691</v>
      </c>
      <c r="N274" s="329" t="s">
        <v>11217</v>
      </c>
      <c r="O274" s="294" t="s">
        <v>159</v>
      </c>
      <c r="P274" s="330" t="s">
        <v>10397</v>
      </c>
      <c r="Q274" s="330" t="s">
        <v>7085</v>
      </c>
      <c r="R274" s="294" t="s">
        <v>181</v>
      </c>
      <c r="S274" s="294" t="s">
        <v>7086</v>
      </c>
      <c r="T274" s="293" t="s">
        <v>181</v>
      </c>
      <c r="U274" s="323" t="str">
        <f t="shared" si="13"/>
        <v>-</v>
      </c>
      <c r="V274" s="293" t="s">
        <v>181</v>
      </c>
      <c r="W274" s="323" t="str">
        <f t="shared" si="14"/>
        <v>-</v>
      </c>
      <c r="X274" s="292" t="s">
        <v>7607</v>
      </c>
      <c r="Y274" s="292" t="s">
        <v>7664</v>
      </c>
      <c r="Z274" s="80" t="s">
        <v>10063</v>
      </c>
      <c r="AA274" s="296"/>
      <c r="AB274" s="265" t="str">
        <f>IF('認証製品一覧（検索用）'!$E$7=認証製品一覧!I274,"●","")</f>
        <v/>
      </c>
      <c r="AC274" s="265" t="str">
        <f>IF(AB274="","",COUNTIF($B$5:AB274,"●"))</f>
        <v/>
      </c>
    </row>
    <row r="275" spans="1:29" ht="78">
      <c r="A275" s="347"/>
      <c r="B275" s="292" t="s">
        <v>7202</v>
      </c>
      <c r="C275" s="293" t="s">
        <v>7221</v>
      </c>
      <c r="D275" s="294" t="s">
        <v>6925</v>
      </c>
      <c r="E275" s="293" t="s">
        <v>1161</v>
      </c>
      <c r="F275" s="330" t="s">
        <v>10879</v>
      </c>
      <c r="G275" s="330" t="s">
        <v>7232</v>
      </c>
      <c r="H275" s="294">
        <v>136</v>
      </c>
      <c r="I275" s="321" t="str">
        <f t="shared" si="12"/>
        <v>A-02-00360.0kW超90.0kW以下冷房専用散水式</v>
      </c>
      <c r="J275" s="294" t="s">
        <v>7662</v>
      </c>
      <c r="K275" s="330" t="s">
        <v>7574</v>
      </c>
      <c r="L275" s="329" t="s">
        <v>13126</v>
      </c>
      <c r="M275" s="329" t="s">
        <v>10691</v>
      </c>
      <c r="N275" s="329" t="s">
        <v>11218</v>
      </c>
      <c r="O275" s="294" t="s">
        <v>159</v>
      </c>
      <c r="P275" s="330" t="s">
        <v>10397</v>
      </c>
      <c r="Q275" s="330" t="s">
        <v>7085</v>
      </c>
      <c r="R275" s="294" t="s">
        <v>181</v>
      </c>
      <c r="S275" s="294" t="s">
        <v>7086</v>
      </c>
      <c r="T275" s="293" t="s">
        <v>181</v>
      </c>
      <c r="U275" s="323" t="str">
        <f t="shared" si="13"/>
        <v>-</v>
      </c>
      <c r="V275" s="293" t="s">
        <v>181</v>
      </c>
      <c r="W275" s="323" t="str">
        <f t="shared" si="14"/>
        <v>-</v>
      </c>
      <c r="X275" s="292" t="s">
        <v>7607</v>
      </c>
      <c r="Y275" s="292" t="s">
        <v>7665</v>
      </c>
      <c r="Z275" s="80" t="s">
        <v>10063</v>
      </c>
      <c r="AA275" s="296"/>
      <c r="AB275" s="265" t="str">
        <f>IF('認証製品一覧（検索用）'!$E$7=認証製品一覧!I275,"●","")</f>
        <v/>
      </c>
      <c r="AC275" s="265" t="str">
        <f>IF(AB275="","",COUNTIF($B$5:AB275,"●"))</f>
        <v/>
      </c>
    </row>
    <row r="276" spans="1:29" ht="78">
      <c r="A276" s="347"/>
      <c r="B276" s="292" t="s">
        <v>7202</v>
      </c>
      <c r="C276" s="293" t="s">
        <v>7226</v>
      </c>
      <c r="D276" s="294" t="s">
        <v>6925</v>
      </c>
      <c r="E276" s="293" t="s">
        <v>1161</v>
      </c>
      <c r="F276" s="330" t="s">
        <v>10879</v>
      </c>
      <c r="G276" s="330" t="s">
        <v>7232</v>
      </c>
      <c r="H276" s="294">
        <v>136</v>
      </c>
      <c r="I276" s="321" t="str">
        <f t="shared" si="12"/>
        <v>A-02-00360.0kW超90.0kW以下冷房専用散水式</v>
      </c>
      <c r="J276" s="294" t="s">
        <v>7662</v>
      </c>
      <c r="K276" s="330" t="s">
        <v>7574</v>
      </c>
      <c r="L276" s="329" t="s">
        <v>13126</v>
      </c>
      <c r="M276" s="329" t="s">
        <v>10691</v>
      </c>
      <c r="N276" s="329" t="s">
        <v>11219</v>
      </c>
      <c r="O276" s="294" t="s">
        <v>159</v>
      </c>
      <c r="P276" s="330" t="s">
        <v>10397</v>
      </c>
      <c r="Q276" s="330" t="s">
        <v>7085</v>
      </c>
      <c r="R276" s="294" t="s">
        <v>181</v>
      </c>
      <c r="S276" s="294" t="s">
        <v>7086</v>
      </c>
      <c r="T276" s="293" t="s">
        <v>181</v>
      </c>
      <c r="U276" s="323" t="str">
        <f t="shared" si="13"/>
        <v>-</v>
      </c>
      <c r="V276" s="293" t="s">
        <v>181</v>
      </c>
      <c r="W276" s="323" t="str">
        <f t="shared" si="14"/>
        <v>-</v>
      </c>
      <c r="X276" s="292" t="s">
        <v>7607</v>
      </c>
      <c r="Y276" s="292" t="s">
        <v>7666</v>
      </c>
      <c r="Z276" s="80" t="s">
        <v>10063</v>
      </c>
      <c r="AA276" s="296"/>
      <c r="AB276" s="265" t="str">
        <f>IF('認証製品一覧（検索用）'!$E$7=認証製品一覧!I276,"●","")</f>
        <v/>
      </c>
      <c r="AC276" s="265" t="str">
        <f>IF(AB276="","",COUNTIF($B$5:AB276,"●"))</f>
        <v/>
      </c>
    </row>
    <row r="277" spans="1:29" ht="78">
      <c r="A277" s="347"/>
      <c r="B277" s="292" t="s">
        <v>7202</v>
      </c>
      <c r="C277" s="293" t="s">
        <v>7226</v>
      </c>
      <c r="D277" s="294" t="s">
        <v>6925</v>
      </c>
      <c r="E277" s="293" t="s">
        <v>1161</v>
      </c>
      <c r="F277" s="330" t="s">
        <v>10879</v>
      </c>
      <c r="G277" s="330" t="s">
        <v>7236</v>
      </c>
      <c r="H277" s="294">
        <v>137</v>
      </c>
      <c r="I277" s="321" t="str">
        <f t="shared" si="12"/>
        <v>A-02-00390.0kW超120.0kW以下冷房専用散水式</v>
      </c>
      <c r="J277" s="294">
        <v>5.46</v>
      </c>
      <c r="K277" s="330" t="s">
        <v>7574</v>
      </c>
      <c r="L277" s="329" t="s">
        <v>13126</v>
      </c>
      <c r="M277" s="329" t="s">
        <v>10691</v>
      </c>
      <c r="N277" s="329" t="s">
        <v>11220</v>
      </c>
      <c r="O277" s="294" t="s">
        <v>6896</v>
      </c>
      <c r="P277" s="330" t="s">
        <v>10397</v>
      </c>
      <c r="Q277" s="330" t="s">
        <v>7085</v>
      </c>
      <c r="R277" s="294" t="s">
        <v>181</v>
      </c>
      <c r="S277" s="294" t="s">
        <v>7086</v>
      </c>
      <c r="T277" s="293" t="s">
        <v>181</v>
      </c>
      <c r="U277" s="323" t="str">
        <f t="shared" si="13"/>
        <v>-</v>
      </c>
      <c r="V277" s="293" t="s">
        <v>181</v>
      </c>
      <c r="W277" s="323" t="str">
        <f t="shared" si="14"/>
        <v>-</v>
      </c>
      <c r="X277" s="292" t="s">
        <v>7607</v>
      </c>
      <c r="Y277" s="292" t="s">
        <v>7667</v>
      </c>
      <c r="Z277" s="80" t="s">
        <v>10063</v>
      </c>
      <c r="AA277" s="296"/>
      <c r="AB277" s="265" t="str">
        <f>IF('認証製品一覧（検索用）'!$E$7=認証製品一覧!I277,"●","")</f>
        <v/>
      </c>
      <c r="AC277" s="265" t="str">
        <f>IF(AB277="","",COUNTIF($B$5:AB277,"●"))</f>
        <v/>
      </c>
    </row>
    <row r="278" spans="1:29" ht="78">
      <c r="A278" s="347"/>
      <c r="B278" s="292" t="s">
        <v>7202</v>
      </c>
      <c r="C278" s="293" t="s">
        <v>7221</v>
      </c>
      <c r="D278" s="294" t="s">
        <v>6925</v>
      </c>
      <c r="E278" s="293" t="s">
        <v>1161</v>
      </c>
      <c r="F278" s="330" t="s">
        <v>10879</v>
      </c>
      <c r="G278" s="330" t="s">
        <v>7236</v>
      </c>
      <c r="H278" s="294">
        <v>137</v>
      </c>
      <c r="I278" s="321" t="str">
        <f t="shared" si="12"/>
        <v>A-02-00390.0kW超120.0kW以下冷房専用散水式</v>
      </c>
      <c r="J278" s="294">
        <v>5.46</v>
      </c>
      <c r="K278" s="330" t="s">
        <v>7574</v>
      </c>
      <c r="L278" s="329" t="s">
        <v>13126</v>
      </c>
      <c r="M278" s="329" t="s">
        <v>10691</v>
      </c>
      <c r="N278" s="329" t="s">
        <v>11221</v>
      </c>
      <c r="O278" s="294" t="s">
        <v>159</v>
      </c>
      <c r="P278" s="330" t="s">
        <v>10397</v>
      </c>
      <c r="Q278" s="330" t="s">
        <v>7085</v>
      </c>
      <c r="R278" s="294" t="s">
        <v>181</v>
      </c>
      <c r="S278" s="294" t="s">
        <v>7086</v>
      </c>
      <c r="T278" s="293" t="s">
        <v>181</v>
      </c>
      <c r="U278" s="323" t="str">
        <f t="shared" si="13"/>
        <v>-</v>
      </c>
      <c r="V278" s="293" t="s">
        <v>181</v>
      </c>
      <c r="W278" s="323" t="str">
        <f t="shared" si="14"/>
        <v>-</v>
      </c>
      <c r="X278" s="292" t="s">
        <v>7607</v>
      </c>
      <c r="Y278" s="292" t="s">
        <v>7668</v>
      </c>
      <c r="Z278" s="80" t="s">
        <v>10063</v>
      </c>
      <c r="AA278" s="296"/>
      <c r="AB278" s="265" t="str">
        <f>IF('認証製品一覧（検索用）'!$E$7=認証製品一覧!I278,"●","")</f>
        <v/>
      </c>
      <c r="AC278" s="265" t="str">
        <f>IF(AB278="","",COUNTIF($B$5:AB278,"●"))</f>
        <v/>
      </c>
    </row>
    <row r="279" spans="1:29" ht="78">
      <c r="A279" s="347"/>
      <c r="B279" s="292" t="s">
        <v>7202</v>
      </c>
      <c r="C279" s="293" t="s">
        <v>7223</v>
      </c>
      <c r="D279" s="294" t="s">
        <v>6925</v>
      </c>
      <c r="E279" s="293" t="s">
        <v>1161</v>
      </c>
      <c r="F279" s="330" t="s">
        <v>10879</v>
      </c>
      <c r="G279" s="330" t="s">
        <v>7236</v>
      </c>
      <c r="H279" s="294">
        <v>137</v>
      </c>
      <c r="I279" s="321" t="str">
        <f t="shared" si="12"/>
        <v>A-02-00390.0kW超120.0kW以下冷房専用散水式</v>
      </c>
      <c r="J279" s="294">
        <v>5.46</v>
      </c>
      <c r="K279" s="330" t="s">
        <v>7574</v>
      </c>
      <c r="L279" s="329" t="s">
        <v>13126</v>
      </c>
      <c r="M279" s="329" t="s">
        <v>10691</v>
      </c>
      <c r="N279" s="329" t="s">
        <v>11222</v>
      </c>
      <c r="O279" s="294" t="s">
        <v>159</v>
      </c>
      <c r="P279" s="330" t="s">
        <v>10397</v>
      </c>
      <c r="Q279" s="330" t="s">
        <v>7085</v>
      </c>
      <c r="R279" s="294" t="s">
        <v>181</v>
      </c>
      <c r="S279" s="294" t="s">
        <v>7086</v>
      </c>
      <c r="T279" s="293" t="s">
        <v>181</v>
      </c>
      <c r="U279" s="323" t="str">
        <f t="shared" si="13"/>
        <v>-</v>
      </c>
      <c r="V279" s="293" t="s">
        <v>181</v>
      </c>
      <c r="W279" s="323" t="str">
        <f t="shared" si="14"/>
        <v>-</v>
      </c>
      <c r="X279" s="292" t="s">
        <v>7607</v>
      </c>
      <c r="Y279" s="292" t="s">
        <v>7669</v>
      </c>
      <c r="Z279" s="80" t="s">
        <v>10063</v>
      </c>
      <c r="AA279" s="296"/>
      <c r="AB279" s="265" t="str">
        <f>IF('認証製品一覧（検索用）'!$E$7=認証製品一覧!I279,"●","")</f>
        <v/>
      </c>
      <c r="AC279" s="265" t="str">
        <f>IF(AB279="","",COUNTIF($B$5:AB279,"●"))</f>
        <v/>
      </c>
    </row>
    <row r="280" spans="1:29" ht="78">
      <c r="A280" s="347"/>
      <c r="B280" s="292" t="s">
        <v>7202</v>
      </c>
      <c r="C280" s="293" t="s">
        <v>7226</v>
      </c>
      <c r="D280" s="294" t="s">
        <v>6925</v>
      </c>
      <c r="E280" s="293" t="s">
        <v>1161</v>
      </c>
      <c r="F280" s="330" t="s">
        <v>10879</v>
      </c>
      <c r="G280" s="330" t="s">
        <v>7236</v>
      </c>
      <c r="H280" s="294">
        <v>137</v>
      </c>
      <c r="I280" s="321" t="str">
        <f t="shared" si="12"/>
        <v>A-02-00390.0kW超120.0kW以下冷房専用散水式</v>
      </c>
      <c r="J280" s="294">
        <v>5.46</v>
      </c>
      <c r="K280" s="330" t="s">
        <v>7574</v>
      </c>
      <c r="L280" s="329" t="s">
        <v>13126</v>
      </c>
      <c r="M280" s="329" t="s">
        <v>10691</v>
      </c>
      <c r="N280" s="329" t="s">
        <v>11223</v>
      </c>
      <c r="O280" s="294" t="s">
        <v>159</v>
      </c>
      <c r="P280" s="330" t="s">
        <v>10397</v>
      </c>
      <c r="Q280" s="330" t="s">
        <v>7085</v>
      </c>
      <c r="R280" s="294" t="s">
        <v>181</v>
      </c>
      <c r="S280" s="294" t="s">
        <v>7086</v>
      </c>
      <c r="T280" s="293" t="s">
        <v>181</v>
      </c>
      <c r="U280" s="323" t="str">
        <f t="shared" si="13"/>
        <v>-</v>
      </c>
      <c r="V280" s="293" t="s">
        <v>181</v>
      </c>
      <c r="W280" s="323" t="str">
        <f t="shared" si="14"/>
        <v>-</v>
      </c>
      <c r="X280" s="292" t="s">
        <v>7607</v>
      </c>
      <c r="Y280" s="292" t="s">
        <v>7670</v>
      </c>
      <c r="Z280" s="80" t="s">
        <v>10063</v>
      </c>
      <c r="AA280" s="296"/>
      <c r="AB280" s="265" t="str">
        <f>IF('認証製品一覧（検索用）'!$E$7=認証製品一覧!I280,"●","")</f>
        <v/>
      </c>
      <c r="AC280" s="265" t="str">
        <f>IF(AB280="","",COUNTIF($B$5:AB280,"●"))</f>
        <v/>
      </c>
    </row>
    <row r="281" spans="1:29" ht="103.5" customHeight="1">
      <c r="A281" s="347"/>
      <c r="B281" s="292" t="s">
        <v>7202</v>
      </c>
      <c r="C281" s="293" t="s">
        <v>7226</v>
      </c>
      <c r="D281" s="294" t="s">
        <v>6925</v>
      </c>
      <c r="E281" s="293" t="s">
        <v>6993</v>
      </c>
      <c r="F281" s="330" t="s">
        <v>10879</v>
      </c>
      <c r="G281" s="330" t="s">
        <v>7233</v>
      </c>
      <c r="H281" s="294">
        <v>138</v>
      </c>
      <c r="I281" s="321" t="str">
        <f t="shared" si="12"/>
        <v>A-02-003120.0kW超160.0kW以下冷房専用散水式</v>
      </c>
      <c r="J281" s="294">
        <v>4.8600000000000003</v>
      </c>
      <c r="K281" s="330" t="s">
        <v>1085</v>
      </c>
      <c r="L281" s="329" t="s">
        <v>13119</v>
      </c>
      <c r="M281" s="329" t="s">
        <v>10697</v>
      </c>
      <c r="N281" s="329" t="s">
        <v>11224</v>
      </c>
      <c r="O281" s="294" t="s">
        <v>6897</v>
      </c>
      <c r="P281" s="330" t="s">
        <v>10396</v>
      </c>
      <c r="Q281" s="330" t="s">
        <v>7098</v>
      </c>
      <c r="R281" s="293" t="s">
        <v>7099</v>
      </c>
      <c r="S281" s="294" t="s">
        <v>7100</v>
      </c>
      <c r="T281" s="293" t="s">
        <v>7101</v>
      </c>
      <c r="U281" s="295" t="str">
        <f t="shared" si="13"/>
        <v>masayuki.nishimori@daikin.co.jp</v>
      </c>
      <c r="V281" s="293" t="s">
        <v>7609</v>
      </c>
      <c r="W281" s="323" t="str">
        <f t="shared" si="14"/>
        <v>-</v>
      </c>
      <c r="X281" s="292" t="s">
        <v>7594</v>
      </c>
      <c r="Y281" s="292" t="s">
        <v>6347</v>
      </c>
      <c r="Z281" s="80" t="s">
        <v>10063</v>
      </c>
      <c r="AA281" s="296"/>
      <c r="AB281" s="265" t="str">
        <f>IF('認証製品一覧（検索用）'!$E$7=認証製品一覧!I281,"●","")</f>
        <v/>
      </c>
      <c r="AC281" s="265" t="str">
        <f>IF(AB281="","",COUNTIF($B$5:AB281,"●"))</f>
        <v/>
      </c>
    </row>
    <row r="282" spans="1:29" ht="79.5" customHeight="1">
      <c r="A282" s="347"/>
      <c r="B282" s="292" t="s">
        <v>7202</v>
      </c>
      <c r="C282" s="293" t="s">
        <v>7226</v>
      </c>
      <c r="D282" s="294" t="s">
        <v>6925</v>
      </c>
      <c r="E282" s="293" t="s">
        <v>1161</v>
      </c>
      <c r="F282" s="330" t="s">
        <v>10879</v>
      </c>
      <c r="G282" s="330" t="s">
        <v>7231</v>
      </c>
      <c r="H282" s="294">
        <v>139</v>
      </c>
      <c r="I282" s="321" t="str">
        <f t="shared" si="12"/>
        <v>A-02-003160.0kW超冷房専用散水式</v>
      </c>
      <c r="J282" s="294" t="s">
        <v>7688</v>
      </c>
      <c r="K282" s="332" t="s">
        <v>7574</v>
      </c>
      <c r="L282" s="329" t="s">
        <v>13127</v>
      </c>
      <c r="M282" s="329" t="s">
        <v>10692</v>
      </c>
      <c r="N282" s="329" t="s">
        <v>11225</v>
      </c>
      <c r="O282" s="294" t="s">
        <v>6897</v>
      </c>
      <c r="P282" s="329" t="s">
        <v>10416</v>
      </c>
      <c r="Q282" s="330" t="s">
        <v>7671</v>
      </c>
      <c r="R282" s="293" t="s">
        <v>7672</v>
      </c>
      <c r="S282" s="294" t="s">
        <v>13179</v>
      </c>
      <c r="T282" s="293" t="s">
        <v>7606</v>
      </c>
      <c r="U282" s="323" t="str">
        <f t="shared" si="13"/>
        <v>-</v>
      </c>
      <c r="V282" s="292" t="s">
        <v>7674</v>
      </c>
      <c r="W282" s="295" t="str">
        <f t="shared" si="14"/>
        <v>http://www.kobelco.co.jp/products/standard_compressors/heatpump/</v>
      </c>
      <c r="X282" s="292" t="s">
        <v>7602</v>
      </c>
      <c r="Y282" s="292" t="s">
        <v>7675</v>
      </c>
      <c r="Z282" s="80" t="s">
        <v>9753</v>
      </c>
      <c r="AA282" s="296"/>
      <c r="AB282" s="265" t="str">
        <f>IF('認証製品一覧（検索用）'!$E$7=認証製品一覧!I282,"●","")</f>
        <v/>
      </c>
      <c r="AC282" s="265" t="str">
        <f>IF(AB282="","",COUNTIF($B$5:AB282,"●"))</f>
        <v/>
      </c>
    </row>
    <row r="283" spans="1:29" ht="93.6">
      <c r="A283" s="347"/>
      <c r="B283" s="292" t="s">
        <v>7202</v>
      </c>
      <c r="C283" s="293" t="s">
        <v>7226</v>
      </c>
      <c r="D283" s="294" t="s">
        <v>6925</v>
      </c>
      <c r="E283" s="293" t="s">
        <v>1161</v>
      </c>
      <c r="F283" s="330" t="s">
        <v>10878</v>
      </c>
      <c r="G283" s="330" t="s">
        <v>7236</v>
      </c>
      <c r="H283" s="294">
        <v>142</v>
      </c>
      <c r="I283" s="321" t="str">
        <f t="shared" si="12"/>
        <v>A-02-00390.0kW超120.0kW以下冷房専用冷水出入口温度差7℃散水式</v>
      </c>
      <c r="J283" s="294">
        <v>5.65</v>
      </c>
      <c r="K283" s="330" t="s">
        <v>7574</v>
      </c>
      <c r="L283" s="329" t="s">
        <v>13126</v>
      </c>
      <c r="M283" s="329" t="s">
        <v>10691</v>
      </c>
      <c r="N283" s="329" t="s">
        <v>11220</v>
      </c>
      <c r="O283" s="294" t="s">
        <v>6896</v>
      </c>
      <c r="P283" s="330" t="s">
        <v>10397</v>
      </c>
      <c r="Q283" s="330" t="s">
        <v>7085</v>
      </c>
      <c r="R283" s="294" t="s">
        <v>181</v>
      </c>
      <c r="S283" s="294" t="s">
        <v>7086</v>
      </c>
      <c r="T283" s="293" t="s">
        <v>181</v>
      </c>
      <c r="U283" s="323" t="str">
        <f t="shared" si="13"/>
        <v>-</v>
      </c>
      <c r="V283" s="293" t="s">
        <v>181</v>
      </c>
      <c r="W283" s="323" t="str">
        <f t="shared" si="14"/>
        <v>-</v>
      </c>
      <c r="X283" s="292" t="s">
        <v>7607</v>
      </c>
      <c r="Y283" s="292" t="s">
        <v>7676</v>
      </c>
      <c r="Z283" s="80" t="s">
        <v>10063</v>
      </c>
      <c r="AA283" s="296"/>
      <c r="AB283" s="265" t="str">
        <f>IF('認証製品一覧（検索用）'!$E$7=認証製品一覧!I283,"●","")</f>
        <v/>
      </c>
      <c r="AC283" s="265" t="str">
        <f>IF(AB283="","",COUNTIF($B$5:AB283,"●"))</f>
        <v/>
      </c>
    </row>
    <row r="284" spans="1:29" ht="93.6">
      <c r="A284" s="347"/>
      <c r="B284" s="292" t="s">
        <v>7202</v>
      </c>
      <c r="C284" s="293" t="s">
        <v>7221</v>
      </c>
      <c r="D284" s="294" t="s">
        <v>6925</v>
      </c>
      <c r="E284" s="293" t="s">
        <v>1161</v>
      </c>
      <c r="F284" s="330" t="s">
        <v>10878</v>
      </c>
      <c r="G284" s="330" t="s">
        <v>7236</v>
      </c>
      <c r="H284" s="294">
        <v>142</v>
      </c>
      <c r="I284" s="321" t="str">
        <f t="shared" si="12"/>
        <v>A-02-00390.0kW超120.0kW以下冷房専用冷水出入口温度差7℃散水式</v>
      </c>
      <c r="J284" s="294">
        <v>5.65</v>
      </c>
      <c r="K284" s="330" t="s">
        <v>7574</v>
      </c>
      <c r="L284" s="329" t="s">
        <v>13126</v>
      </c>
      <c r="M284" s="329" t="s">
        <v>10691</v>
      </c>
      <c r="N284" s="329" t="s">
        <v>11221</v>
      </c>
      <c r="O284" s="294" t="s">
        <v>159</v>
      </c>
      <c r="P284" s="330" t="s">
        <v>10397</v>
      </c>
      <c r="Q284" s="330" t="s">
        <v>7085</v>
      </c>
      <c r="R284" s="294" t="s">
        <v>181</v>
      </c>
      <c r="S284" s="294" t="s">
        <v>7086</v>
      </c>
      <c r="T284" s="293" t="s">
        <v>181</v>
      </c>
      <c r="U284" s="323" t="str">
        <f t="shared" si="13"/>
        <v>-</v>
      </c>
      <c r="V284" s="293" t="s">
        <v>181</v>
      </c>
      <c r="W284" s="323" t="str">
        <f t="shared" si="14"/>
        <v>-</v>
      </c>
      <c r="X284" s="292" t="s">
        <v>7607</v>
      </c>
      <c r="Y284" s="292" t="s">
        <v>7677</v>
      </c>
      <c r="Z284" s="80" t="s">
        <v>10063</v>
      </c>
      <c r="AA284" s="296"/>
      <c r="AB284" s="265" t="str">
        <f>IF('認証製品一覧（検索用）'!$E$7=認証製品一覧!I284,"●","")</f>
        <v/>
      </c>
      <c r="AC284" s="265" t="str">
        <f>IF(AB284="","",COUNTIF($B$5:AB284,"●"))</f>
        <v/>
      </c>
    </row>
    <row r="285" spans="1:29" ht="93.6">
      <c r="A285" s="347"/>
      <c r="B285" s="292" t="s">
        <v>7202</v>
      </c>
      <c r="C285" s="293" t="s">
        <v>7221</v>
      </c>
      <c r="D285" s="294" t="s">
        <v>6925</v>
      </c>
      <c r="E285" s="293" t="s">
        <v>1161</v>
      </c>
      <c r="F285" s="330" t="s">
        <v>10878</v>
      </c>
      <c r="G285" s="330" t="s">
        <v>7236</v>
      </c>
      <c r="H285" s="294">
        <v>142</v>
      </c>
      <c r="I285" s="321" t="str">
        <f t="shared" si="12"/>
        <v>A-02-00390.0kW超120.0kW以下冷房専用冷水出入口温度差7℃散水式</v>
      </c>
      <c r="J285" s="294">
        <v>5.65</v>
      </c>
      <c r="K285" s="330" t="s">
        <v>7574</v>
      </c>
      <c r="L285" s="329" t="s">
        <v>13126</v>
      </c>
      <c r="M285" s="329" t="s">
        <v>10691</v>
      </c>
      <c r="N285" s="329" t="s">
        <v>11222</v>
      </c>
      <c r="O285" s="294" t="s">
        <v>159</v>
      </c>
      <c r="P285" s="330" t="s">
        <v>10397</v>
      </c>
      <c r="Q285" s="330" t="s">
        <v>7085</v>
      </c>
      <c r="R285" s="294" t="s">
        <v>181</v>
      </c>
      <c r="S285" s="294" t="s">
        <v>7086</v>
      </c>
      <c r="T285" s="293" t="s">
        <v>181</v>
      </c>
      <c r="U285" s="323" t="str">
        <f t="shared" si="13"/>
        <v>-</v>
      </c>
      <c r="V285" s="293" t="s">
        <v>181</v>
      </c>
      <c r="W285" s="323" t="str">
        <f t="shared" si="14"/>
        <v>-</v>
      </c>
      <c r="X285" s="292" t="s">
        <v>7607</v>
      </c>
      <c r="Y285" s="292" t="s">
        <v>7678</v>
      </c>
      <c r="Z285" s="80" t="s">
        <v>10063</v>
      </c>
      <c r="AA285" s="296"/>
      <c r="AB285" s="265" t="str">
        <f>IF('認証製品一覧（検索用）'!$E$7=認証製品一覧!I285,"●","")</f>
        <v/>
      </c>
      <c r="AC285" s="265" t="str">
        <f>IF(AB285="","",COUNTIF($B$5:AB285,"●"))</f>
        <v/>
      </c>
    </row>
    <row r="286" spans="1:29" ht="93.6">
      <c r="A286" s="347"/>
      <c r="B286" s="292" t="s">
        <v>7202</v>
      </c>
      <c r="C286" s="293" t="s">
        <v>7226</v>
      </c>
      <c r="D286" s="294" t="s">
        <v>6925</v>
      </c>
      <c r="E286" s="293" t="s">
        <v>1161</v>
      </c>
      <c r="F286" s="330" t="s">
        <v>10878</v>
      </c>
      <c r="G286" s="330" t="s">
        <v>7236</v>
      </c>
      <c r="H286" s="294">
        <v>142</v>
      </c>
      <c r="I286" s="321" t="str">
        <f t="shared" si="12"/>
        <v>A-02-00390.0kW超120.0kW以下冷房専用冷水出入口温度差7℃散水式</v>
      </c>
      <c r="J286" s="294">
        <v>5.65</v>
      </c>
      <c r="K286" s="330" t="s">
        <v>7574</v>
      </c>
      <c r="L286" s="329" t="s">
        <v>13126</v>
      </c>
      <c r="M286" s="329" t="s">
        <v>10691</v>
      </c>
      <c r="N286" s="329" t="s">
        <v>11223</v>
      </c>
      <c r="O286" s="294" t="s">
        <v>159</v>
      </c>
      <c r="P286" s="330" t="s">
        <v>10397</v>
      </c>
      <c r="Q286" s="330" t="s">
        <v>7085</v>
      </c>
      <c r="R286" s="294" t="s">
        <v>181</v>
      </c>
      <c r="S286" s="294" t="s">
        <v>7086</v>
      </c>
      <c r="T286" s="293" t="s">
        <v>181</v>
      </c>
      <c r="U286" s="323" t="str">
        <f t="shared" si="13"/>
        <v>-</v>
      </c>
      <c r="V286" s="293" t="s">
        <v>181</v>
      </c>
      <c r="W286" s="323" t="str">
        <f t="shared" si="14"/>
        <v>-</v>
      </c>
      <c r="X286" s="292" t="s">
        <v>7607</v>
      </c>
      <c r="Y286" s="292" t="s">
        <v>7679</v>
      </c>
      <c r="Z286" s="80" t="s">
        <v>10063</v>
      </c>
      <c r="AA286" s="296"/>
      <c r="AB286" s="265" t="str">
        <f>IF('認証製品一覧（検索用）'!$E$7=認証製品一覧!I286,"●","")</f>
        <v/>
      </c>
      <c r="AC286" s="265" t="str">
        <f>IF(AB286="","",COUNTIF($B$5:AB286,"●"))</f>
        <v/>
      </c>
    </row>
    <row r="287" spans="1:29" ht="78">
      <c r="A287" s="347"/>
      <c r="B287" s="292" t="s">
        <v>7202</v>
      </c>
      <c r="C287" s="293" t="s">
        <v>7221</v>
      </c>
      <c r="D287" s="294" t="s">
        <v>6925</v>
      </c>
      <c r="E287" s="293" t="s">
        <v>6993</v>
      </c>
      <c r="F287" s="330" t="s">
        <v>10880</v>
      </c>
      <c r="G287" s="330" t="s">
        <v>7232</v>
      </c>
      <c r="H287" s="294">
        <v>151</v>
      </c>
      <c r="I287" s="321" t="str">
        <f t="shared" si="12"/>
        <v>A-02-00360.0kW超90.0kW以下散水式</v>
      </c>
      <c r="J287" s="294" t="s">
        <v>7662</v>
      </c>
      <c r="K287" s="330" t="s">
        <v>7574</v>
      </c>
      <c r="L287" s="329" t="s">
        <v>13126</v>
      </c>
      <c r="M287" s="329" t="s">
        <v>10691</v>
      </c>
      <c r="N287" s="329" t="s">
        <v>11226</v>
      </c>
      <c r="O287" s="294" t="s">
        <v>7628</v>
      </c>
      <c r="P287" s="330" t="s">
        <v>10397</v>
      </c>
      <c r="Q287" s="330" t="s">
        <v>7085</v>
      </c>
      <c r="R287" s="294" t="s">
        <v>181</v>
      </c>
      <c r="S287" s="294" t="s">
        <v>7086</v>
      </c>
      <c r="T287" s="293" t="s">
        <v>181</v>
      </c>
      <c r="U287" s="323" t="str">
        <f t="shared" si="13"/>
        <v>-</v>
      </c>
      <c r="V287" s="293" t="s">
        <v>181</v>
      </c>
      <c r="W287" s="323" t="str">
        <f t="shared" si="14"/>
        <v>-</v>
      </c>
      <c r="X287" s="292" t="s">
        <v>7607</v>
      </c>
      <c r="Y287" s="292" t="s">
        <v>7680</v>
      </c>
      <c r="Z287" s="80" t="s">
        <v>10063</v>
      </c>
      <c r="AA287" s="296"/>
      <c r="AB287" s="265" t="str">
        <f>IF('認証製品一覧（検索用）'!$E$7=認証製品一覧!I287,"●","")</f>
        <v/>
      </c>
      <c r="AC287" s="265" t="str">
        <f>IF(AB287="","",COUNTIF($B$5:AB287,"●"))</f>
        <v/>
      </c>
    </row>
    <row r="288" spans="1:29" ht="78">
      <c r="A288" s="347"/>
      <c r="B288" s="292" t="s">
        <v>7202</v>
      </c>
      <c r="C288" s="293" t="s">
        <v>7221</v>
      </c>
      <c r="D288" s="294" t="s">
        <v>6925</v>
      </c>
      <c r="E288" s="293" t="s">
        <v>6993</v>
      </c>
      <c r="F288" s="330" t="s">
        <v>10880</v>
      </c>
      <c r="G288" s="330" t="s">
        <v>7232</v>
      </c>
      <c r="H288" s="294">
        <v>151</v>
      </c>
      <c r="I288" s="321" t="str">
        <f t="shared" si="12"/>
        <v>A-02-00360.0kW超90.0kW以下散水式</v>
      </c>
      <c r="J288" s="294" t="s">
        <v>7662</v>
      </c>
      <c r="K288" s="330" t="s">
        <v>7574</v>
      </c>
      <c r="L288" s="329" t="s">
        <v>13126</v>
      </c>
      <c r="M288" s="329" t="s">
        <v>10691</v>
      </c>
      <c r="N288" s="329" t="s">
        <v>11227</v>
      </c>
      <c r="O288" s="294" t="s">
        <v>7630</v>
      </c>
      <c r="P288" s="330" t="s">
        <v>10397</v>
      </c>
      <c r="Q288" s="330" t="s">
        <v>7085</v>
      </c>
      <c r="R288" s="294" t="s">
        <v>181</v>
      </c>
      <c r="S288" s="294" t="s">
        <v>7086</v>
      </c>
      <c r="T288" s="293" t="s">
        <v>181</v>
      </c>
      <c r="U288" s="323" t="str">
        <f t="shared" si="13"/>
        <v>-</v>
      </c>
      <c r="V288" s="293" t="s">
        <v>181</v>
      </c>
      <c r="W288" s="323" t="str">
        <f t="shared" si="14"/>
        <v>-</v>
      </c>
      <c r="X288" s="292" t="s">
        <v>7607</v>
      </c>
      <c r="Y288" s="292" t="s">
        <v>7681</v>
      </c>
      <c r="Z288" s="80" t="s">
        <v>10063</v>
      </c>
      <c r="AA288" s="296"/>
      <c r="AB288" s="265" t="str">
        <f>IF('認証製品一覧（検索用）'!$E$7=認証製品一覧!I288,"●","")</f>
        <v/>
      </c>
      <c r="AC288" s="265" t="str">
        <f>IF(AB288="","",COUNTIF($B$5:AB288,"●"))</f>
        <v/>
      </c>
    </row>
    <row r="289" spans="1:29" ht="78">
      <c r="A289" s="347"/>
      <c r="B289" s="292" t="s">
        <v>7202</v>
      </c>
      <c r="C289" s="293" t="s">
        <v>7226</v>
      </c>
      <c r="D289" s="294" t="s">
        <v>6925</v>
      </c>
      <c r="E289" s="293" t="s">
        <v>6993</v>
      </c>
      <c r="F289" s="330" t="s">
        <v>10880</v>
      </c>
      <c r="G289" s="330" t="s">
        <v>7232</v>
      </c>
      <c r="H289" s="294">
        <v>151</v>
      </c>
      <c r="I289" s="321" t="str">
        <f t="shared" si="12"/>
        <v>A-02-00360.0kW超90.0kW以下散水式</v>
      </c>
      <c r="J289" s="294" t="s">
        <v>7662</v>
      </c>
      <c r="K289" s="330" t="s">
        <v>7574</v>
      </c>
      <c r="L289" s="329" t="s">
        <v>13126</v>
      </c>
      <c r="M289" s="329" t="s">
        <v>10691</v>
      </c>
      <c r="N289" s="329" t="s">
        <v>11228</v>
      </c>
      <c r="O289" s="294" t="s">
        <v>7630</v>
      </c>
      <c r="P289" s="330" t="s">
        <v>10397</v>
      </c>
      <c r="Q289" s="330" t="s">
        <v>7085</v>
      </c>
      <c r="R289" s="294" t="s">
        <v>181</v>
      </c>
      <c r="S289" s="294" t="s">
        <v>7086</v>
      </c>
      <c r="T289" s="293" t="s">
        <v>181</v>
      </c>
      <c r="U289" s="323" t="str">
        <f t="shared" si="13"/>
        <v>-</v>
      </c>
      <c r="V289" s="293" t="s">
        <v>181</v>
      </c>
      <c r="W289" s="323" t="str">
        <f t="shared" si="14"/>
        <v>-</v>
      </c>
      <c r="X289" s="292" t="s">
        <v>7607</v>
      </c>
      <c r="Y289" s="292" t="s">
        <v>7682</v>
      </c>
      <c r="Z289" s="80" t="s">
        <v>10063</v>
      </c>
      <c r="AA289" s="296"/>
      <c r="AB289" s="265" t="str">
        <f>IF('認証製品一覧（検索用）'!$E$7=認証製品一覧!I289,"●","")</f>
        <v/>
      </c>
      <c r="AC289" s="265" t="str">
        <f>IF(AB289="","",COUNTIF($B$5:AB289,"●"))</f>
        <v/>
      </c>
    </row>
    <row r="290" spans="1:29" ht="78">
      <c r="A290" s="347"/>
      <c r="B290" s="292" t="s">
        <v>7202</v>
      </c>
      <c r="C290" s="293" t="s">
        <v>7221</v>
      </c>
      <c r="D290" s="294" t="s">
        <v>6925</v>
      </c>
      <c r="E290" s="293" t="s">
        <v>6993</v>
      </c>
      <c r="F290" s="330" t="s">
        <v>10880</v>
      </c>
      <c r="G290" s="330" t="s">
        <v>7232</v>
      </c>
      <c r="H290" s="294">
        <v>151</v>
      </c>
      <c r="I290" s="321" t="str">
        <f t="shared" si="12"/>
        <v>A-02-00360.0kW超90.0kW以下散水式</v>
      </c>
      <c r="J290" s="294" t="s">
        <v>7662</v>
      </c>
      <c r="K290" s="330" t="s">
        <v>7574</v>
      </c>
      <c r="L290" s="329" t="s">
        <v>13126</v>
      </c>
      <c r="M290" s="329" t="s">
        <v>10691</v>
      </c>
      <c r="N290" s="329" t="s">
        <v>11229</v>
      </c>
      <c r="O290" s="294" t="s">
        <v>7630</v>
      </c>
      <c r="P290" s="330" t="s">
        <v>10397</v>
      </c>
      <c r="Q290" s="330" t="s">
        <v>7085</v>
      </c>
      <c r="R290" s="294" t="s">
        <v>181</v>
      </c>
      <c r="S290" s="294" t="s">
        <v>7086</v>
      </c>
      <c r="T290" s="293" t="s">
        <v>181</v>
      </c>
      <c r="U290" s="323" t="str">
        <f t="shared" si="13"/>
        <v>-</v>
      </c>
      <c r="V290" s="293" t="s">
        <v>181</v>
      </c>
      <c r="W290" s="323" t="str">
        <f t="shared" si="14"/>
        <v>-</v>
      </c>
      <c r="X290" s="292" t="s">
        <v>7607</v>
      </c>
      <c r="Y290" s="292" t="s">
        <v>7683</v>
      </c>
      <c r="Z290" s="80" t="s">
        <v>10063</v>
      </c>
      <c r="AA290" s="296"/>
      <c r="AB290" s="265" t="str">
        <f>IF('認証製品一覧（検索用）'!$E$7=認証製品一覧!I290,"●","")</f>
        <v/>
      </c>
      <c r="AC290" s="265" t="str">
        <f>IF(AB290="","",COUNTIF($B$5:AB290,"●"))</f>
        <v/>
      </c>
    </row>
    <row r="291" spans="1:29" ht="78">
      <c r="A291" s="347"/>
      <c r="B291" s="292" t="s">
        <v>7202</v>
      </c>
      <c r="C291" s="293" t="s">
        <v>7221</v>
      </c>
      <c r="D291" s="294" t="s">
        <v>6925</v>
      </c>
      <c r="E291" s="293" t="s">
        <v>6993</v>
      </c>
      <c r="F291" s="330" t="s">
        <v>10880</v>
      </c>
      <c r="G291" s="330" t="s">
        <v>7236</v>
      </c>
      <c r="H291" s="294">
        <v>152</v>
      </c>
      <c r="I291" s="321" t="str">
        <f t="shared" si="12"/>
        <v>A-02-00390.0kW超120.0kW以下散水式</v>
      </c>
      <c r="J291" s="294">
        <v>5.46</v>
      </c>
      <c r="K291" s="330" t="s">
        <v>7574</v>
      </c>
      <c r="L291" s="329" t="s">
        <v>13126</v>
      </c>
      <c r="M291" s="329" t="s">
        <v>10691</v>
      </c>
      <c r="N291" s="329" t="s">
        <v>11230</v>
      </c>
      <c r="O291" s="294" t="s">
        <v>7628</v>
      </c>
      <c r="P291" s="330" t="s">
        <v>10397</v>
      </c>
      <c r="Q291" s="330" t="s">
        <v>7085</v>
      </c>
      <c r="R291" s="294" t="s">
        <v>181</v>
      </c>
      <c r="S291" s="294" t="s">
        <v>7086</v>
      </c>
      <c r="T291" s="293" t="s">
        <v>181</v>
      </c>
      <c r="U291" s="323" t="str">
        <f t="shared" si="13"/>
        <v>-</v>
      </c>
      <c r="V291" s="293" t="s">
        <v>181</v>
      </c>
      <c r="W291" s="323" t="str">
        <f t="shared" si="14"/>
        <v>-</v>
      </c>
      <c r="X291" s="292" t="s">
        <v>7607</v>
      </c>
      <c r="Y291" s="292" t="s">
        <v>7684</v>
      </c>
      <c r="Z291" s="80" t="s">
        <v>10063</v>
      </c>
      <c r="AA291" s="296"/>
      <c r="AB291" s="265" t="str">
        <f>IF('認証製品一覧（検索用）'!$E$7=認証製品一覧!I291,"●","")</f>
        <v/>
      </c>
      <c r="AC291" s="265" t="str">
        <f>IF(AB291="","",COUNTIF($B$5:AB291,"●"))</f>
        <v/>
      </c>
    </row>
    <row r="292" spans="1:29" ht="78">
      <c r="A292" s="347"/>
      <c r="B292" s="292" t="s">
        <v>7202</v>
      </c>
      <c r="C292" s="293" t="s">
        <v>7226</v>
      </c>
      <c r="D292" s="294" t="s">
        <v>6925</v>
      </c>
      <c r="E292" s="293" t="s">
        <v>6993</v>
      </c>
      <c r="F292" s="330" t="s">
        <v>10880</v>
      </c>
      <c r="G292" s="330" t="s">
        <v>7236</v>
      </c>
      <c r="H292" s="294">
        <v>152</v>
      </c>
      <c r="I292" s="321" t="str">
        <f t="shared" si="12"/>
        <v>A-02-00390.0kW超120.0kW以下散水式</v>
      </c>
      <c r="J292" s="294">
        <v>5.46</v>
      </c>
      <c r="K292" s="330" t="s">
        <v>7574</v>
      </c>
      <c r="L292" s="329" t="s">
        <v>13126</v>
      </c>
      <c r="M292" s="329" t="s">
        <v>10691</v>
      </c>
      <c r="N292" s="329" t="s">
        <v>11231</v>
      </c>
      <c r="O292" s="294" t="s">
        <v>7630</v>
      </c>
      <c r="P292" s="330" t="s">
        <v>10397</v>
      </c>
      <c r="Q292" s="330" t="s">
        <v>7085</v>
      </c>
      <c r="R292" s="294" t="s">
        <v>181</v>
      </c>
      <c r="S292" s="294" t="s">
        <v>7086</v>
      </c>
      <c r="T292" s="293" t="s">
        <v>181</v>
      </c>
      <c r="U292" s="323" t="str">
        <f t="shared" si="13"/>
        <v>-</v>
      </c>
      <c r="V292" s="293" t="s">
        <v>181</v>
      </c>
      <c r="W292" s="323" t="str">
        <f t="shared" si="14"/>
        <v>-</v>
      </c>
      <c r="X292" s="292" t="s">
        <v>7607</v>
      </c>
      <c r="Y292" s="292" t="s">
        <v>7685</v>
      </c>
      <c r="Z292" s="80" t="s">
        <v>10063</v>
      </c>
      <c r="AA292" s="296"/>
      <c r="AB292" s="265" t="str">
        <f>IF('認証製品一覧（検索用）'!$E$7=認証製品一覧!I292,"●","")</f>
        <v/>
      </c>
      <c r="AC292" s="265" t="str">
        <f>IF(AB292="","",COUNTIF($B$5:AB292,"●"))</f>
        <v/>
      </c>
    </row>
    <row r="293" spans="1:29" ht="78">
      <c r="A293" s="347"/>
      <c r="B293" s="292" t="s">
        <v>7202</v>
      </c>
      <c r="C293" s="293" t="s">
        <v>7221</v>
      </c>
      <c r="D293" s="294" t="s">
        <v>6925</v>
      </c>
      <c r="E293" s="293" t="s">
        <v>6993</v>
      </c>
      <c r="F293" s="330" t="s">
        <v>10880</v>
      </c>
      <c r="G293" s="330" t="s">
        <v>7236</v>
      </c>
      <c r="H293" s="294">
        <v>152</v>
      </c>
      <c r="I293" s="321" t="str">
        <f t="shared" si="12"/>
        <v>A-02-00390.0kW超120.0kW以下散水式</v>
      </c>
      <c r="J293" s="294">
        <v>5.46</v>
      </c>
      <c r="K293" s="330" t="s">
        <v>7574</v>
      </c>
      <c r="L293" s="329" t="s">
        <v>13126</v>
      </c>
      <c r="M293" s="329" t="s">
        <v>10691</v>
      </c>
      <c r="N293" s="329" t="s">
        <v>11232</v>
      </c>
      <c r="O293" s="294" t="s">
        <v>7630</v>
      </c>
      <c r="P293" s="330" t="s">
        <v>10397</v>
      </c>
      <c r="Q293" s="330" t="s">
        <v>7085</v>
      </c>
      <c r="R293" s="294" t="s">
        <v>181</v>
      </c>
      <c r="S293" s="294" t="s">
        <v>7086</v>
      </c>
      <c r="T293" s="293" t="s">
        <v>181</v>
      </c>
      <c r="U293" s="323" t="str">
        <f t="shared" si="13"/>
        <v>-</v>
      </c>
      <c r="V293" s="293" t="s">
        <v>181</v>
      </c>
      <c r="W293" s="323" t="str">
        <f t="shared" si="14"/>
        <v>-</v>
      </c>
      <c r="X293" s="292" t="s">
        <v>7607</v>
      </c>
      <c r="Y293" s="292" t="s">
        <v>7686</v>
      </c>
      <c r="Z293" s="80" t="s">
        <v>10063</v>
      </c>
      <c r="AA293" s="296"/>
      <c r="AB293" s="265" t="str">
        <f>IF('認証製品一覧（検索用）'!$E$7=認証製品一覧!I293,"●","")</f>
        <v/>
      </c>
      <c r="AC293" s="265" t="str">
        <f>IF(AB293="","",COUNTIF($B$5:AB293,"●"))</f>
        <v/>
      </c>
    </row>
    <row r="294" spans="1:29" ht="78">
      <c r="A294" s="347"/>
      <c r="B294" s="292" t="s">
        <v>7202</v>
      </c>
      <c r="C294" s="293" t="s">
        <v>7226</v>
      </c>
      <c r="D294" s="294" t="s">
        <v>6925</v>
      </c>
      <c r="E294" s="293" t="s">
        <v>6993</v>
      </c>
      <c r="F294" s="330" t="s">
        <v>10880</v>
      </c>
      <c r="G294" s="330" t="s">
        <v>7236</v>
      </c>
      <c r="H294" s="294">
        <v>152</v>
      </c>
      <c r="I294" s="321" t="str">
        <f t="shared" si="12"/>
        <v>A-02-00390.0kW超120.0kW以下散水式</v>
      </c>
      <c r="J294" s="294">
        <v>5.46</v>
      </c>
      <c r="K294" s="330" t="s">
        <v>7574</v>
      </c>
      <c r="L294" s="329" t="s">
        <v>13126</v>
      </c>
      <c r="M294" s="329" t="s">
        <v>10691</v>
      </c>
      <c r="N294" s="329" t="s">
        <v>11233</v>
      </c>
      <c r="O294" s="294" t="s">
        <v>7630</v>
      </c>
      <c r="P294" s="330" t="s">
        <v>10397</v>
      </c>
      <c r="Q294" s="330" t="s">
        <v>7085</v>
      </c>
      <c r="R294" s="294" t="s">
        <v>181</v>
      </c>
      <c r="S294" s="294" t="s">
        <v>7086</v>
      </c>
      <c r="T294" s="293" t="s">
        <v>181</v>
      </c>
      <c r="U294" s="323" t="str">
        <f t="shared" si="13"/>
        <v>-</v>
      </c>
      <c r="V294" s="293" t="s">
        <v>181</v>
      </c>
      <c r="W294" s="323" t="str">
        <f t="shared" si="14"/>
        <v>-</v>
      </c>
      <c r="X294" s="292" t="s">
        <v>7607</v>
      </c>
      <c r="Y294" s="292" t="s">
        <v>7687</v>
      </c>
      <c r="Z294" s="80" t="s">
        <v>10063</v>
      </c>
      <c r="AA294" s="296"/>
      <c r="AB294" s="265" t="str">
        <f>IF('認証製品一覧（検索用）'!$E$7=認証製品一覧!I294,"●","")</f>
        <v/>
      </c>
      <c r="AC294" s="265" t="str">
        <f>IF(AB294="","",COUNTIF($B$5:AB294,"●"))</f>
        <v/>
      </c>
    </row>
    <row r="295" spans="1:29" ht="78">
      <c r="A295" s="347"/>
      <c r="B295" s="292" t="s">
        <v>7202</v>
      </c>
      <c r="C295" s="293" t="s">
        <v>7221</v>
      </c>
      <c r="D295" s="294" t="s">
        <v>6925</v>
      </c>
      <c r="E295" s="293" t="s">
        <v>6993</v>
      </c>
      <c r="F295" s="330" t="s">
        <v>10880</v>
      </c>
      <c r="G295" s="330" t="s">
        <v>7233</v>
      </c>
      <c r="H295" s="294">
        <v>153</v>
      </c>
      <c r="I295" s="321" t="str">
        <f t="shared" si="12"/>
        <v>A-02-003120.0kW超160.0kW以下散水式</v>
      </c>
      <c r="J295" s="294">
        <v>4.8600000000000003</v>
      </c>
      <c r="K295" s="330" t="s">
        <v>1085</v>
      </c>
      <c r="L295" s="329" t="s">
        <v>13119</v>
      </c>
      <c r="M295" s="329" t="s">
        <v>10698</v>
      </c>
      <c r="N295" s="329" t="s">
        <v>11234</v>
      </c>
      <c r="O295" s="294" t="s">
        <v>6897</v>
      </c>
      <c r="P295" s="330" t="s">
        <v>10396</v>
      </c>
      <c r="Q295" s="330" t="s">
        <v>7098</v>
      </c>
      <c r="R295" s="293" t="s">
        <v>7099</v>
      </c>
      <c r="S295" s="294" t="s">
        <v>7100</v>
      </c>
      <c r="T295" s="293" t="s">
        <v>7101</v>
      </c>
      <c r="U295" s="295" t="str">
        <f t="shared" si="13"/>
        <v>masayuki.nishimori@daikin.co.jp</v>
      </c>
      <c r="V295" s="293" t="s">
        <v>7609</v>
      </c>
      <c r="W295" s="323" t="str">
        <f t="shared" si="14"/>
        <v>-</v>
      </c>
      <c r="X295" s="292" t="s">
        <v>7594</v>
      </c>
      <c r="Y295" s="292" t="s">
        <v>6346</v>
      </c>
      <c r="Z295" s="80" t="s">
        <v>10063</v>
      </c>
      <c r="AA295" s="296"/>
      <c r="AB295" s="265" t="str">
        <f>IF('認証製品一覧（検索用）'!$E$7=認証製品一覧!I295,"●","")</f>
        <v/>
      </c>
      <c r="AC295" s="265" t="str">
        <f>IF(AB295="","",COUNTIF($B$5:AB295,"●"))</f>
        <v/>
      </c>
    </row>
    <row r="296" spans="1:29" ht="46.8">
      <c r="A296" s="316"/>
      <c r="B296" s="292" t="s">
        <v>7202</v>
      </c>
      <c r="C296" s="293" t="s">
        <v>7226</v>
      </c>
      <c r="D296" s="294" t="s">
        <v>6925</v>
      </c>
      <c r="E296" s="293" t="s">
        <v>6993</v>
      </c>
      <c r="F296" s="330" t="s">
        <v>10880</v>
      </c>
      <c r="G296" s="330" t="s">
        <v>7231</v>
      </c>
      <c r="H296" s="294">
        <v>154</v>
      </c>
      <c r="I296" s="321" t="str">
        <f t="shared" si="12"/>
        <v>A-02-003160.0kW超散水式</v>
      </c>
      <c r="J296" s="294" t="s">
        <v>7688</v>
      </c>
      <c r="K296" s="333" t="s">
        <v>7574</v>
      </c>
      <c r="L296" s="329" t="s">
        <v>13125</v>
      </c>
      <c r="M296" s="329" t="s">
        <v>10692</v>
      </c>
      <c r="N296" s="329" t="s">
        <v>11235</v>
      </c>
      <c r="O296" s="294" t="s">
        <v>6897</v>
      </c>
      <c r="P296" s="330" t="s">
        <v>10398</v>
      </c>
      <c r="Q296" s="330" t="s">
        <v>6902</v>
      </c>
      <c r="R296" s="293" t="s">
        <v>7102</v>
      </c>
      <c r="S296" s="294" t="s">
        <v>13179</v>
      </c>
      <c r="T296" s="293" t="s">
        <v>181</v>
      </c>
      <c r="U296" s="323" t="str">
        <f t="shared" si="13"/>
        <v>-</v>
      </c>
      <c r="V296" s="293" t="s">
        <v>7103</v>
      </c>
      <c r="W296" s="295" t="str">
        <f t="shared" si="14"/>
        <v>http://www.kobelco.co.jp/</v>
      </c>
      <c r="X296" s="292" t="s">
        <v>7602</v>
      </c>
      <c r="Y296" s="325" t="s">
        <v>7689</v>
      </c>
      <c r="Z296" s="80" t="s">
        <v>10063</v>
      </c>
      <c r="AA296" s="296">
        <v>1</v>
      </c>
      <c r="AB296" s="265" t="str">
        <f>IF('認証製品一覧（検索用）'!$E$7=認証製品一覧!I296,"●","")</f>
        <v/>
      </c>
      <c r="AC296" s="265" t="str">
        <f>IF(AB296="","",COUNTIF($B$5:AB296,"●"))</f>
        <v/>
      </c>
    </row>
    <row r="297" spans="1:29" ht="93.6">
      <c r="A297" s="347"/>
      <c r="B297" s="292" t="s">
        <v>7202</v>
      </c>
      <c r="C297" s="293" t="s">
        <v>7226</v>
      </c>
      <c r="D297" s="294" t="s">
        <v>6925</v>
      </c>
      <c r="E297" s="293" t="s">
        <v>1161</v>
      </c>
      <c r="F297" s="330" t="s">
        <v>10881</v>
      </c>
      <c r="G297" s="330" t="s">
        <v>7240</v>
      </c>
      <c r="H297" s="294">
        <v>156</v>
      </c>
      <c r="I297" s="321" t="str">
        <f t="shared" si="12"/>
        <v>A-02-00360.0kW超 90.0kW以下散水式冷水出入口温度差7℃</v>
      </c>
      <c r="J297" s="294">
        <v>6.39</v>
      </c>
      <c r="K297" s="330" t="s">
        <v>7574</v>
      </c>
      <c r="L297" s="329" t="s">
        <v>13126</v>
      </c>
      <c r="M297" s="329" t="s">
        <v>10691</v>
      </c>
      <c r="N297" s="329" t="s">
        <v>11226</v>
      </c>
      <c r="O297" s="294" t="s">
        <v>6896</v>
      </c>
      <c r="P297" s="330" t="s">
        <v>10397</v>
      </c>
      <c r="Q297" s="330" t="s">
        <v>7085</v>
      </c>
      <c r="R297" s="294" t="s">
        <v>181</v>
      </c>
      <c r="S297" s="294" t="s">
        <v>7086</v>
      </c>
      <c r="T297" s="293" t="s">
        <v>181</v>
      </c>
      <c r="U297" s="323" t="str">
        <f t="shared" si="13"/>
        <v>-</v>
      </c>
      <c r="V297" s="293" t="s">
        <v>181</v>
      </c>
      <c r="W297" s="323" t="str">
        <f t="shared" si="14"/>
        <v>-</v>
      </c>
      <c r="X297" s="292" t="s">
        <v>7607</v>
      </c>
      <c r="Y297" s="325" t="s">
        <v>7690</v>
      </c>
      <c r="Z297" s="80" t="s">
        <v>10063</v>
      </c>
      <c r="AA297" s="296">
        <v>1</v>
      </c>
      <c r="AB297" s="265" t="str">
        <f>IF('認証製品一覧（検索用）'!$E$7=認証製品一覧!I297,"●","")</f>
        <v/>
      </c>
      <c r="AC297" s="265" t="str">
        <f>IF(AB297="","",COUNTIF($B$5:AB297,"●"))</f>
        <v/>
      </c>
    </row>
    <row r="298" spans="1:29" ht="93.6">
      <c r="A298" s="347"/>
      <c r="B298" s="292" t="s">
        <v>7202</v>
      </c>
      <c r="C298" s="293" t="s">
        <v>7221</v>
      </c>
      <c r="D298" s="294" t="s">
        <v>6925</v>
      </c>
      <c r="E298" s="293" t="s">
        <v>1161</v>
      </c>
      <c r="F298" s="330" t="s">
        <v>10881</v>
      </c>
      <c r="G298" s="330" t="s">
        <v>7240</v>
      </c>
      <c r="H298" s="294">
        <v>156</v>
      </c>
      <c r="I298" s="321" t="str">
        <f t="shared" si="12"/>
        <v>A-02-00360.0kW超 90.0kW以下散水式冷水出入口温度差7℃</v>
      </c>
      <c r="J298" s="294">
        <v>6.39</v>
      </c>
      <c r="K298" s="330" t="s">
        <v>7574</v>
      </c>
      <c r="L298" s="329" t="s">
        <v>13126</v>
      </c>
      <c r="M298" s="329" t="s">
        <v>10691</v>
      </c>
      <c r="N298" s="329" t="s">
        <v>11227</v>
      </c>
      <c r="O298" s="294" t="s">
        <v>159</v>
      </c>
      <c r="P298" s="330" t="s">
        <v>10397</v>
      </c>
      <c r="Q298" s="330" t="s">
        <v>7085</v>
      </c>
      <c r="R298" s="294" t="s">
        <v>181</v>
      </c>
      <c r="S298" s="294" t="s">
        <v>7086</v>
      </c>
      <c r="T298" s="293" t="s">
        <v>181</v>
      </c>
      <c r="U298" s="323" t="str">
        <f t="shared" si="13"/>
        <v>-</v>
      </c>
      <c r="V298" s="293" t="s">
        <v>181</v>
      </c>
      <c r="W298" s="323" t="str">
        <f t="shared" si="14"/>
        <v>-</v>
      </c>
      <c r="X298" s="292" t="s">
        <v>7607</v>
      </c>
      <c r="Y298" s="325" t="s">
        <v>7691</v>
      </c>
      <c r="Z298" s="80" t="s">
        <v>10063</v>
      </c>
      <c r="AA298" s="296">
        <v>1</v>
      </c>
      <c r="AB298" s="265" t="str">
        <f>IF('認証製品一覧（検索用）'!$E$7=認証製品一覧!I298,"●","")</f>
        <v/>
      </c>
      <c r="AC298" s="265" t="str">
        <f>IF(AB298="","",COUNTIF($B$5:AB298,"●"))</f>
        <v/>
      </c>
    </row>
    <row r="299" spans="1:29" ht="93.6">
      <c r="A299" s="347"/>
      <c r="B299" s="292" t="s">
        <v>7202</v>
      </c>
      <c r="C299" s="293" t="s">
        <v>7221</v>
      </c>
      <c r="D299" s="294" t="s">
        <v>6925</v>
      </c>
      <c r="E299" s="293" t="s">
        <v>1161</v>
      </c>
      <c r="F299" s="330" t="s">
        <v>10881</v>
      </c>
      <c r="G299" s="330" t="s">
        <v>7240</v>
      </c>
      <c r="H299" s="294">
        <v>156</v>
      </c>
      <c r="I299" s="321" t="str">
        <f t="shared" si="12"/>
        <v>A-02-00360.0kW超 90.0kW以下散水式冷水出入口温度差7℃</v>
      </c>
      <c r="J299" s="294">
        <v>6.39</v>
      </c>
      <c r="K299" s="330" t="s">
        <v>7574</v>
      </c>
      <c r="L299" s="329" t="s">
        <v>13126</v>
      </c>
      <c r="M299" s="329" t="s">
        <v>10691</v>
      </c>
      <c r="N299" s="329" t="s">
        <v>11228</v>
      </c>
      <c r="O299" s="294" t="s">
        <v>159</v>
      </c>
      <c r="P299" s="330" t="s">
        <v>10397</v>
      </c>
      <c r="Q299" s="330" t="s">
        <v>7085</v>
      </c>
      <c r="R299" s="294" t="s">
        <v>181</v>
      </c>
      <c r="S299" s="294" t="s">
        <v>7086</v>
      </c>
      <c r="T299" s="293" t="s">
        <v>181</v>
      </c>
      <c r="U299" s="323" t="str">
        <f t="shared" si="13"/>
        <v>-</v>
      </c>
      <c r="V299" s="293" t="s">
        <v>181</v>
      </c>
      <c r="W299" s="323" t="str">
        <f t="shared" si="14"/>
        <v>-</v>
      </c>
      <c r="X299" s="292" t="s">
        <v>7607</v>
      </c>
      <c r="Y299" s="325" t="s">
        <v>7692</v>
      </c>
      <c r="Z299" s="80" t="s">
        <v>10063</v>
      </c>
      <c r="AA299" s="296">
        <v>1</v>
      </c>
      <c r="AB299" s="265" t="str">
        <f>IF('認証製品一覧（検索用）'!$E$7=認証製品一覧!I299,"●","")</f>
        <v/>
      </c>
      <c r="AC299" s="265" t="str">
        <f>IF(AB299="","",COUNTIF($B$5:AB299,"●"))</f>
        <v/>
      </c>
    </row>
    <row r="300" spans="1:29" ht="93.6">
      <c r="A300" s="347"/>
      <c r="B300" s="292" t="s">
        <v>7202</v>
      </c>
      <c r="C300" s="293" t="s">
        <v>7221</v>
      </c>
      <c r="D300" s="294" t="s">
        <v>6925</v>
      </c>
      <c r="E300" s="293" t="s">
        <v>1161</v>
      </c>
      <c r="F300" s="330" t="s">
        <v>10881</v>
      </c>
      <c r="G300" s="330" t="s">
        <v>7240</v>
      </c>
      <c r="H300" s="294">
        <v>156</v>
      </c>
      <c r="I300" s="321" t="str">
        <f t="shared" si="12"/>
        <v>A-02-00360.0kW超 90.0kW以下散水式冷水出入口温度差7℃</v>
      </c>
      <c r="J300" s="294">
        <v>6.39</v>
      </c>
      <c r="K300" s="330" t="s">
        <v>7574</v>
      </c>
      <c r="L300" s="329" t="s">
        <v>13126</v>
      </c>
      <c r="M300" s="329" t="s">
        <v>10691</v>
      </c>
      <c r="N300" s="329" t="s">
        <v>11229</v>
      </c>
      <c r="O300" s="294" t="s">
        <v>159</v>
      </c>
      <c r="P300" s="330" t="s">
        <v>10397</v>
      </c>
      <c r="Q300" s="330" t="s">
        <v>7085</v>
      </c>
      <c r="R300" s="294" t="s">
        <v>181</v>
      </c>
      <c r="S300" s="294" t="s">
        <v>7086</v>
      </c>
      <c r="T300" s="293" t="s">
        <v>181</v>
      </c>
      <c r="U300" s="323" t="str">
        <f t="shared" si="13"/>
        <v>-</v>
      </c>
      <c r="V300" s="293" t="s">
        <v>181</v>
      </c>
      <c r="W300" s="323" t="str">
        <f t="shared" si="14"/>
        <v>-</v>
      </c>
      <c r="X300" s="292" t="s">
        <v>7607</v>
      </c>
      <c r="Y300" s="325" t="s">
        <v>7693</v>
      </c>
      <c r="Z300" s="80" t="s">
        <v>10063</v>
      </c>
      <c r="AA300" s="296">
        <v>1</v>
      </c>
      <c r="AB300" s="265" t="str">
        <f>IF('認証製品一覧（検索用）'!$E$7=認証製品一覧!I300,"●","")</f>
        <v/>
      </c>
      <c r="AC300" s="265" t="str">
        <f>IF(AB300="","",COUNTIF($B$5:AB300,"●"))</f>
        <v/>
      </c>
    </row>
    <row r="301" spans="1:29" ht="93.6">
      <c r="A301" s="347"/>
      <c r="B301" s="292" t="s">
        <v>7202</v>
      </c>
      <c r="C301" s="293" t="s">
        <v>7226</v>
      </c>
      <c r="D301" s="294" t="s">
        <v>6925</v>
      </c>
      <c r="E301" s="293" t="s">
        <v>1161</v>
      </c>
      <c r="F301" s="330" t="s">
        <v>10881</v>
      </c>
      <c r="G301" s="330" t="s">
        <v>7241</v>
      </c>
      <c r="H301" s="294">
        <v>157</v>
      </c>
      <c r="I301" s="321" t="str">
        <f t="shared" si="12"/>
        <v>A-02-00390.0kW超 120.0kW以下散水式冷水出入口温度差7℃</v>
      </c>
      <c r="J301" s="294">
        <v>5.65</v>
      </c>
      <c r="K301" s="330" t="s">
        <v>7574</v>
      </c>
      <c r="L301" s="329" t="s">
        <v>13126</v>
      </c>
      <c r="M301" s="329" t="s">
        <v>10691</v>
      </c>
      <c r="N301" s="329" t="s">
        <v>11230</v>
      </c>
      <c r="O301" s="294" t="s">
        <v>6896</v>
      </c>
      <c r="P301" s="330" t="s">
        <v>10397</v>
      </c>
      <c r="Q301" s="330" t="s">
        <v>7085</v>
      </c>
      <c r="R301" s="294" t="s">
        <v>181</v>
      </c>
      <c r="S301" s="294" t="s">
        <v>7086</v>
      </c>
      <c r="T301" s="293" t="s">
        <v>181</v>
      </c>
      <c r="U301" s="323" t="str">
        <f t="shared" si="13"/>
        <v>-</v>
      </c>
      <c r="V301" s="293" t="s">
        <v>181</v>
      </c>
      <c r="W301" s="323" t="str">
        <f t="shared" si="14"/>
        <v>-</v>
      </c>
      <c r="X301" s="292" t="s">
        <v>7607</v>
      </c>
      <c r="Y301" s="325" t="s">
        <v>7694</v>
      </c>
      <c r="Z301" s="80" t="s">
        <v>10063</v>
      </c>
      <c r="AA301" s="296">
        <v>1</v>
      </c>
      <c r="AB301" s="265" t="str">
        <f>IF('認証製品一覧（検索用）'!$E$7=認証製品一覧!I301,"●","")</f>
        <v/>
      </c>
      <c r="AC301" s="265" t="str">
        <f>IF(AB301="","",COUNTIF($B$5:AB301,"●"))</f>
        <v/>
      </c>
    </row>
    <row r="302" spans="1:29" ht="93.6">
      <c r="A302" s="347"/>
      <c r="B302" s="292" t="s">
        <v>7202</v>
      </c>
      <c r="C302" s="293" t="s">
        <v>7226</v>
      </c>
      <c r="D302" s="294" t="s">
        <v>6925</v>
      </c>
      <c r="E302" s="293" t="s">
        <v>1161</v>
      </c>
      <c r="F302" s="330" t="s">
        <v>10881</v>
      </c>
      <c r="G302" s="330" t="s">
        <v>7241</v>
      </c>
      <c r="H302" s="294">
        <v>157</v>
      </c>
      <c r="I302" s="321" t="str">
        <f t="shared" si="12"/>
        <v>A-02-00390.0kW超 120.0kW以下散水式冷水出入口温度差7℃</v>
      </c>
      <c r="J302" s="294">
        <v>5.65</v>
      </c>
      <c r="K302" s="330" t="s">
        <v>7574</v>
      </c>
      <c r="L302" s="329" t="s">
        <v>13126</v>
      </c>
      <c r="M302" s="329" t="s">
        <v>10691</v>
      </c>
      <c r="N302" s="329" t="s">
        <v>11231</v>
      </c>
      <c r="O302" s="294" t="s">
        <v>159</v>
      </c>
      <c r="P302" s="330" t="s">
        <v>10397</v>
      </c>
      <c r="Q302" s="330" t="s">
        <v>7085</v>
      </c>
      <c r="R302" s="294" t="s">
        <v>181</v>
      </c>
      <c r="S302" s="294" t="s">
        <v>7086</v>
      </c>
      <c r="T302" s="293" t="s">
        <v>181</v>
      </c>
      <c r="U302" s="323" t="str">
        <f t="shared" si="13"/>
        <v>-</v>
      </c>
      <c r="V302" s="293" t="s">
        <v>181</v>
      </c>
      <c r="W302" s="323" t="str">
        <f t="shared" si="14"/>
        <v>-</v>
      </c>
      <c r="X302" s="292" t="s">
        <v>7607</v>
      </c>
      <c r="Y302" s="325" t="s">
        <v>7695</v>
      </c>
      <c r="Z302" s="80" t="s">
        <v>10063</v>
      </c>
      <c r="AA302" s="296">
        <v>1</v>
      </c>
      <c r="AB302" s="265" t="str">
        <f>IF('認証製品一覧（検索用）'!$E$7=認証製品一覧!I302,"●","")</f>
        <v/>
      </c>
      <c r="AC302" s="265" t="str">
        <f>IF(AB302="","",COUNTIF($B$5:AB302,"●"))</f>
        <v/>
      </c>
    </row>
    <row r="303" spans="1:29" ht="93.6">
      <c r="A303" s="347"/>
      <c r="B303" s="292" t="s">
        <v>7202</v>
      </c>
      <c r="C303" s="293" t="s">
        <v>7221</v>
      </c>
      <c r="D303" s="294" t="s">
        <v>6925</v>
      </c>
      <c r="E303" s="293" t="s">
        <v>1161</v>
      </c>
      <c r="F303" s="330" t="s">
        <v>10881</v>
      </c>
      <c r="G303" s="330" t="s">
        <v>7241</v>
      </c>
      <c r="H303" s="294">
        <v>157</v>
      </c>
      <c r="I303" s="321" t="str">
        <f t="shared" si="12"/>
        <v>A-02-00390.0kW超 120.0kW以下散水式冷水出入口温度差7℃</v>
      </c>
      <c r="J303" s="294">
        <v>5.65</v>
      </c>
      <c r="K303" s="330" t="s">
        <v>7574</v>
      </c>
      <c r="L303" s="329" t="s">
        <v>13126</v>
      </c>
      <c r="M303" s="329" t="s">
        <v>10691</v>
      </c>
      <c r="N303" s="329" t="s">
        <v>11232</v>
      </c>
      <c r="O303" s="294" t="s">
        <v>159</v>
      </c>
      <c r="P303" s="330" t="s">
        <v>10397</v>
      </c>
      <c r="Q303" s="330" t="s">
        <v>7085</v>
      </c>
      <c r="R303" s="294" t="s">
        <v>181</v>
      </c>
      <c r="S303" s="294" t="s">
        <v>7086</v>
      </c>
      <c r="T303" s="293" t="s">
        <v>181</v>
      </c>
      <c r="U303" s="323" t="str">
        <f t="shared" si="13"/>
        <v>-</v>
      </c>
      <c r="V303" s="293" t="s">
        <v>181</v>
      </c>
      <c r="W303" s="323" t="str">
        <f t="shared" si="14"/>
        <v>-</v>
      </c>
      <c r="X303" s="292" t="s">
        <v>7607</v>
      </c>
      <c r="Y303" s="325" t="s">
        <v>7696</v>
      </c>
      <c r="Z303" s="80" t="s">
        <v>10063</v>
      </c>
      <c r="AA303" s="296">
        <v>1</v>
      </c>
      <c r="AB303" s="265" t="str">
        <f>IF('認証製品一覧（検索用）'!$E$7=認証製品一覧!I303,"●","")</f>
        <v/>
      </c>
      <c r="AC303" s="265" t="str">
        <f>IF(AB303="","",COUNTIF($B$5:AB303,"●"))</f>
        <v/>
      </c>
    </row>
    <row r="304" spans="1:29" ht="93.6">
      <c r="A304" s="347"/>
      <c r="B304" s="292" t="s">
        <v>7202</v>
      </c>
      <c r="C304" s="293" t="s">
        <v>7226</v>
      </c>
      <c r="D304" s="294" t="s">
        <v>6925</v>
      </c>
      <c r="E304" s="293" t="s">
        <v>1161</v>
      </c>
      <c r="F304" s="330" t="s">
        <v>10881</v>
      </c>
      <c r="G304" s="330" t="s">
        <v>7241</v>
      </c>
      <c r="H304" s="294">
        <v>157</v>
      </c>
      <c r="I304" s="321" t="str">
        <f t="shared" si="12"/>
        <v>A-02-00390.0kW超 120.0kW以下散水式冷水出入口温度差7℃</v>
      </c>
      <c r="J304" s="294">
        <v>5.65</v>
      </c>
      <c r="K304" s="330" t="s">
        <v>7574</v>
      </c>
      <c r="L304" s="329" t="s">
        <v>13126</v>
      </c>
      <c r="M304" s="329" t="s">
        <v>10691</v>
      </c>
      <c r="N304" s="329" t="s">
        <v>11233</v>
      </c>
      <c r="O304" s="294" t="s">
        <v>159</v>
      </c>
      <c r="P304" s="330" t="s">
        <v>10397</v>
      </c>
      <c r="Q304" s="330" t="s">
        <v>7085</v>
      </c>
      <c r="R304" s="294" t="s">
        <v>181</v>
      </c>
      <c r="S304" s="294" t="s">
        <v>7086</v>
      </c>
      <c r="T304" s="293" t="s">
        <v>181</v>
      </c>
      <c r="U304" s="323" t="str">
        <f t="shared" si="13"/>
        <v>-</v>
      </c>
      <c r="V304" s="293" t="s">
        <v>181</v>
      </c>
      <c r="W304" s="323" t="str">
        <f t="shared" si="14"/>
        <v>-</v>
      </c>
      <c r="X304" s="292" t="s">
        <v>7607</v>
      </c>
      <c r="Y304" s="325" t="s">
        <v>7697</v>
      </c>
      <c r="Z304" s="80" t="s">
        <v>10063</v>
      </c>
      <c r="AA304" s="296">
        <v>1</v>
      </c>
      <c r="AB304" s="265" t="str">
        <f>IF('認証製品一覧（検索用）'!$E$7=認証製品一覧!I304,"●","")</f>
        <v/>
      </c>
      <c r="AC304" s="265" t="str">
        <f>IF(AB304="","",COUNTIF($B$5:AB304,"●"))</f>
        <v/>
      </c>
    </row>
    <row r="305" spans="1:29" ht="78">
      <c r="A305" s="316"/>
      <c r="B305" s="292" t="s">
        <v>7202</v>
      </c>
      <c r="C305" s="293" t="s">
        <v>7221</v>
      </c>
      <c r="D305" s="294" t="s">
        <v>6925</v>
      </c>
      <c r="E305" s="293" t="s">
        <v>1161</v>
      </c>
      <c r="F305" s="330" t="s">
        <v>10881</v>
      </c>
      <c r="G305" s="330" t="s">
        <v>7231</v>
      </c>
      <c r="H305" s="294">
        <v>159</v>
      </c>
      <c r="I305" s="321" t="str">
        <f t="shared" si="12"/>
        <v>A-02-003160.0kW超散水式冷水出入口温度差7℃</v>
      </c>
      <c r="J305" s="294">
        <v>5.49</v>
      </c>
      <c r="K305" s="333" t="s">
        <v>7574</v>
      </c>
      <c r="L305" s="329" t="s">
        <v>13125</v>
      </c>
      <c r="M305" s="329" t="s">
        <v>10692</v>
      </c>
      <c r="N305" s="329" t="s">
        <v>11235</v>
      </c>
      <c r="O305" s="294" t="s">
        <v>6897</v>
      </c>
      <c r="P305" s="330" t="s">
        <v>10398</v>
      </c>
      <c r="Q305" s="330" t="s">
        <v>6902</v>
      </c>
      <c r="R305" s="293" t="s">
        <v>7102</v>
      </c>
      <c r="S305" s="294" t="s">
        <v>13179</v>
      </c>
      <c r="T305" s="293" t="s">
        <v>181</v>
      </c>
      <c r="U305" s="323" t="str">
        <f t="shared" si="13"/>
        <v>-</v>
      </c>
      <c r="V305" s="293" t="s">
        <v>7103</v>
      </c>
      <c r="W305" s="295" t="str">
        <f t="shared" si="14"/>
        <v>http://www.kobelco.co.jp/</v>
      </c>
      <c r="X305" s="292" t="s">
        <v>7602</v>
      </c>
      <c r="Y305" s="325" t="s">
        <v>7698</v>
      </c>
      <c r="Z305" s="80" t="s">
        <v>10063</v>
      </c>
      <c r="AA305" s="296"/>
      <c r="AB305" s="265" t="str">
        <f>IF('認証製品一覧（検索用）'!$E$7=認証製品一覧!I305,"●","")</f>
        <v/>
      </c>
      <c r="AC305" s="265" t="str">
        <f>IF(AB305="","",COUNTIF($B$5:AB305,"●"))</f>
        <v/>
      </c>
    </row>
    <row r="306" spans="1:29" ht="408.9" customHeight="1">
      <c r="A306" s="347"/>
      <c r="B306" s="292" t="s">
        <v>7202</v>
      </c>
      <c r="C306" s="293" t="s">
        <v>6928</v>
      </c>
      <c r="D306" s="294" t="s">
        <v>2945</v>
      </c>
      <c r="E306" s="293" t="s">
        <v>6994</v>
      </c>
      <c r="F306" s="330" t="s">
        <v>882</v>
      </c>
      <c r="G306" s="330" t="s">
        <v>2947</v>
      </c>
      <c r="H306" s="294">
        <v>166</v>
      </c>
      <c r="I306" s="321" t="str">
        <f t="shared" si="12"/>
        <v>A-04-00180RT以下冷水入口温度12℃、冷水出口温度7℃</v>
      </c>
      <c r="J306" s="294">
        <v>1.48</v>
      </c>
      <c r="K306" s="330" t="s">
        <v>7574</v>
      </c>
      <c r="L306" s="329" t="s">
        <v>13128</v>
      </c>
      <c r="M306" s="329" t="s">
        <v>10699</v>
      </c>
      <c r="N306" s="329" t="s">
        <v>11236</v>
      </c>
      <c r="O306" s="294" t="s">
        <v>6897</v>
      </c>
      <c r="P306" s="330" t="s">
        <v>10417</v>
      </c>
      <c r="Q306" s="330" t="s">
        <v>7110</v>
      </c>
      <c r="R306" s="293" t="s">
        <v>7111</v>
      </c>
      <c r="S306" s="294" t="s">
        <v>10065</v>
      </c>
      <c r="T306" s="293" t="s">
        <v>181</v>
      </c>
      <c r="U306" s="323" t="str">
        <f t="shared" si="13"/>
        <v>-</v>
      </c>
      <c r="V306" s="298" t="s">
        <v>7112</v>
      </c>
      <c r="W306" s="295" t="str">
        <f t="shared" si="14"/>
        <v>https://www.khi.co.jp/corp/kte/contact/index.html</v>
      </c>
      <c r="X306" s="292" t="s">
        <v>7699</v>
      </c>
      <c r="Y306" s="292" t="s">
        <v>7700</v>
      </c>
      <c r="Z306" s="80" t="s">
        <v>10063</v>
      </c>
      <c r="AA306" s="296"/>
      <c r="AB306" s="265" t="str">
        <f>IF('認証製品一覧（検索用）'!$E$7=認証製品一覧!I306,"●","")</f>
        <v/>
      </c>
      <c r="AC306" s="265" t="str">
        <f>IF(AB306="","",COUNTIF($B$5:AB306,"●"))</f>
        <v/>
      </c>
    </row>
    <row r="307" spans="1:29" ht="408.9" customHeight="1">
      <c r="A307" s="316"/>
      <c r="B307" s="292" t="s">
        <v>7202</v>
      </c>
      <c r="C307" s="293" t="s">
        <v>6928</v>
      </c>
      <c r="D307" s="294" t="s">
        <v>2945</v>
      </c>
      <c r="E307" s="293" t="s">
        <v>6994</v>
      </c>
      <c r="F307" s="330" t="s">
        <v>882</v>
      </c>
      <c r="G307" s="330" t="s">
        <v>2947</v>
      </c>
      <c r="H307" s="294">
        <v>166</v>
      </c>
      <c r="I307" s="321" t="str">
        <f t="shared" si="12"/>
        <v>A-04-00180RT以下冷水入口温度12℃、冷水出口温度7℃</v>
      </c>
      <c r="J307" s="294">
        <v>1.48</v>
      </c>
      <c r="K307" s="330" t="s">
        <v>7574</v>
      </c>
      <c r="L307" s="329" t="s">
        <v>13128</v>
      </c>
      <c r="M307" s="329" t="s">
        <v>10699</v>
      </c>
      <c r="N307" s="329" t="s">
        <v>11237</v>
      </c>
      <c r="O307" s="294" t="s">
        <v>2838</v>
      </c>
      <c r="P307" s="330" t="s">
        <v>10417</v>
      </c>
      <c r="Q307" s="330" t="s">
        <v>7110</v>
      </c>
      <c r="R307" s="293" t="s">
        <v>7111</v>
      </c>
      <c r="S307" s="294" t="s">
        <v>10065</v>
      </c>
      <c r="T307" s="293" t="s">
        <v>181</v>
      </c>
      <c r="U307" s="323" t="str">
        <f t="shared" si="13"/>
        <v>-</v>
      </c>
      <c r="V307" s="298" t="s">
        <v>7112</v>
      </c>
      <c r="W307" s="295" t="str">
        <f t="shared" si="14"/>
        <v>https://www.khi.co.jp/corp/kte/contact/index.html</v>
      </c>
      <c r="X307" s="292" t="s">
        <v>7699</v>
      </c>
      <c r="Y307" s="325" t="s">
        <v>7701</v>
      </c>
      <c r="Z307" s="80" t="s">
        <v>10063</v>
      </c>
      <c r="AA307" s="296">
        <v>1</v>
      </c>
      <c r="AB307" s="265" t="str">
        <f>IF('認証製品一覧（検索用）'!$E$7=認証製品一覧!I307,"●","")</f>
        <v/>
      </c>
      <c r="AC307" s="265" t="str">
        <f>IF(AB307="","",COUNTIF($B$5:AB307,"●"))</f>
        <v/>
      </c>
    </row>
    <row r="308" spans="1:29" ht="408.9" customHeight="1">
      <c r="A308" s="347"/>
      <c r="B308" s="292" t="s">
        <v>7202</v>
      </c>
      <c r="C308" s="293" t="s">
        <v>6928</v>
      </c>
      <c r="D308" s="294" t="s">
        <v>2945</v>
      </c>
      <c r="E308" s="293" t="s">
        <v>7242</v>
      </c>
      <c r="F308" s="330" t="s">
        <v>10882</v>
      </c>
      <c r="G308" s="330" t="s">
        <v>2947</v>
      </c>
      <c r="H308" s="294">
        <v>169</v>
      </c>
      <c r="I308" s="321" t="str">
        <f t="shared" si="12"/>
        <v>A-04-00180RT以下節電型(冷却水量原単位0.7m3/h・RT以下)冷水入口温度15℃、冷水出口温度7℃</v>
      </c>
      <c r="J308" s="294" t="s">
        <v>7702</v>
      </c>
      <c r="K308" s="330" t="s">
        <v>7574</v>
      </c>
      <c r="L308" s="329" t="s">
        <v>13128</v>
      </c>
      <c r="M308" s="329" t="s">
        <v>10699</v>
      </c>
      <c r="N308" s="329" t="s">
        <v>11236</v>
      </c>
      <c r="O308" s="294" t="s">
        <v>6897</v>
      </c>
      <c r="P308" s="330" t="s">
        <v>10417</v>
      </c>
      <c r="Q308" s="330" t="s">
        <v>7110</v>
      </c>
      <c r="R308" s="293" t="s">
        <v>7111</v>
      </c>
      <c r="S308" s="294" t="s">
        <v>10065</v>
      </c>
      <c r="T308" s="293" t="s">
        <v>181</v>
      </c>
      <c r="U308" s="323" t="str">
        <f t="shared" si="13"/>
        <v>-</v>
      </c>
      <c r="V308" s="298" t="s">
        <v>7112</v>
      </c>
      <c r="W308" s="295" t="str">
        <f t="shared" si="14"/>
        <v>https://www.khi.co.jp/corp/kte/contact/index.html</v>
      </c>
      <c r="X308" s="292" t="s">
        <v>7699</v>
      </c>
      <c r="Y308" s="325" t="s">
        <v>6424</v>
      </c>
      <c r="Z308" s="80" t="s">
        <v>10063</v>
      </c>
      <c r="AA308" s="296">
        <v>1</v>
      </c>
      <c r="AB308" s="265" t="str">
        <f>IF('認証製品一覧（検索用）'!$E$7=認証製品一覧!I308,"●","")</f>
        <v/>
      </c>
      <c r="AC308" s="265" t="str">
        <f>IF(AB308="","",COUNTIF($B$5:AB308,"●"))</f>
        <v/>
      </c>
    </row>
    <row r="309" spans="1:29" ht="155.25" customHeight="1">
      <c r="A309" s="316"/>
      <c r="B309" s="292" t="s">
        <v>7202</v>
      </c>
      <c r="C309" s="293" t="s">
        <v>6928</v>
      </c>
      <c r="D309" s="294" t="s">
        <v>2945</v>
      </c>
      <c r="E309" s="293" t="s">
        <v>7242</v>
      </c>
      <c r="F309" s="330" t="s">
        <v>10882</v>
      </c>
      <c r="G309" s="330" t="s">
        <v>2947</v>
      </c>
      <c r="H309" s="294">
        <v>169</v>
      </c>
      <c r="I309" s="321" t="str">
        <f t="shared" si="12"/>
        <v>A-04-00180RT以下節電型(冷却水量原単位0.7m3/h・RT以下)冷水入口温度15℃、冷水出口温度7℃</v>
      </c>
      <c r="J309" s="294" t="s">
        <v>7702</v>
      </c>
      <c r="K309" s="330" t="s">
        <v>7574</v>
      </c>
      <c r="L309" s="329" t="s">
        <v>13128</v>
      </c>
      <c r="M309" s="329" t="s">
        <v>10699</v>
      </c>
      <c r="N309" s="329" t="s">
        <v>11238</v>
      </c>
      <c r="O309" s="294" t="s">
        <v>2838</v>
      </c>
      <c r="P309" s="330" t="s">
        <v>10418</v>
      </c>
      <c r="Q309" s="330" t="s">
        <v>7110</v>
      </c>
      <c r="R309" s="293" t="s">
        <v>7111</v>
      </c>
      <c r="S309" s="294" t="s">
        <v>10065</v>
      </c>
      <c r="T309" s="293" t="s">
        <v>181</v>
      </c>
      <c r="U309" s="323" t="str">
        <f t="shared" si="13"/>
        <v>-</v>
      </c>
      <c r="V309" s="298" t="s">
        <v>7112</v>
      </c>
      <c r="W309" s="295" t="str">
        <f t="shared" si="14"/>
        <v>https://www.khi.co.jp/corp/kte/contact/index.html</v>
      </c>
      <c r="X309" s="292" t="s">
        <v>7699</v>
      </c>
      <c r="Y309" s="292" t="s">
        <v>6425</v>
      </c>
      <c r="Z309" s="80" t="s">
        <v>10063</v>
      </c>
      <c r="AA309" s="296"/>
      <c r="AB309" s="265" t="str">
        <f>IF('認証製品一覧（検索用）'!$E$7=認証製品一覧!I309,"●","")</f>
        <v/>
      </c>
      <c r="AC309" s="265" t="str">
        <f>IF(AB309="","",COUNTIF($B$5:AB309,"●"))</f>
        <v/>
      </c>
    </row>
    <row r="310" spans="1:29" ht="408.9" customHeight="1">
      <c r="A310" s="347"/>
      <c r="B310" s="292" t="s">
        <v>7202</v>
      </c>
      <c r="C310" s="293" t="s">
        <v>6928</v>
      </c>
      <c r="D310" s="294" t="s">
        <v>2945</v>
      </c>
      <c r="E310" s="293" t="s">
        <v>7242</v>
      </c>
      <c r="F310" s="330" t="s">
        <v>10882</v>
      </c>
      <c r="G310" s="330" t="s">
        <v>5580</v>
      </c>
      <c r="H310" s="294">
        <v>170</v>
      </c>
      <c r="I310" s="321" t="str">
        <f t="shared" si="12"/>
        <v>A-04-00180RT超1000RT以下節電型(冷却水量原単位0.7m3/h・RT以下)冷水入口温度15℃、冷水出口温度7℃</v>
      </c>
      <c r="J310" s="294" t="s">
        <v>7702</v>
      </c>
      <c r="K310" s="330" t="s">
        <v>7574</v>
      </c>
      <c r="L310" s="329" t="s">
        <v>13128</v>
      </c>
      <c r="M310" s="329" t="s">
        <v>10699</v>
      </c>
      <c r="N310" s="329" t="s">
        <v>11239</v>
      </c>
      <c r="O310" s="294" t="s">
        <v>6897</v>
      </c>
      <c r="P310" s="330" t="s">
        <v>10417</v>
      </c>
      <c r="Q310" s="330" t="s">
        <v>7110</v>
      </c>
      <c r="R310" s="293" t="s">
        <v>7111</v>
      </c>
      <c r="S310" s="294" t="s">
        <v>10065</v>
      </c>
      <c r="T310" s="293" t="s">
        <v>181</v>
      </c>
      <c r="U310" s="323" t="str">
        <f t="shared" si="13"/>
        <v>-</v>
      </c>
      <c r="V310" s="293" t="s">
        <v>7112</v>
      </c>
      <c r="W310" s="295" t="str">
        <f t="shared" si="14"/>
        <v>https://www.khi.co.jp/corp/kte/contact/index.html</v>
      </c>
      <c r="X310" s="292" t="s">
        <v>7699</v>
      </c>
      <c r="Y310" s="325" t="s">
        <v>6426</v>
      </c>
      <c r="Z310" s="80" t="s">
        <v>10063</v>
      </c>
      <c r="AA310" s="296">
        <v>1</v>
      </c>
      <c r="AB310" s="265" t="str">
        <f>IF('認証製品一覧（検索用）'!$E$7=認証製品一覧!I310,"●","")</f>
        <v/>
      </c>
      <c r="AC310" s="265" t="str">
        <f>IF(AB310="","",COUNTIF($B$5:AB310,"●"))</f>
        <v/>
      </c>
    </row>
    <row r="311" spans="1:29" ht="156">
      <c r="A311" s="316"/>
      <c r="B311" s="292" t="s">
        <v>7202</v>
      </c>
      <c r="C311" s="293" t="s">
        <v>6928</v>
      </c>
      <c r="D311" s="294" t="s">
        <v>2945</v>
      </c>
      <c r="E311" s="293" t="s">
        <v>7242</v>
      </c>
      <c r="F311" s="330" t="s">
        <v>10882</v>
      </c>
      <c r="G311" s="330" t="s">
        <v>5580</v>
      </c>
      <c r="H311" s="294">
        <v>170</v>
      </c>
      <c r="I311" s="321" t="str">
        <f t="shared" si="12"/>
        <v>A-04-00180RT超1000RT以下節電型(冷却水量原単位0.7m3/h・RT以下)冷水入口温度15℃、冷水出口温度7℃</v>
      </c>
      <c r="J311" s="294" t="s">
        <v>7702</v>
      </c>
      <c r="K311" s="330" t="s">
        <v>7574</v>
      </c>
      <c r="L311" s="329" t="s">
        <v>13128</v>
      </c>
      <c r="M311" s="329" t="s">
        <v>10699</v>
      </c>
      <c r="N311" s="329" t="s">
        <v>11240</v>
      </c>
      <c r="O311" s="294" t="s">
        <v>2838</v>
      </c>
      <c r="P311" s="330" t="s">
        <v>10418</v>
      </c>
      <c r="Q311" s="330" t="s">
        <v>7110</v>
      </c>
      <c r="R311" s="293" t="s">
        <v>7111</v>
      </c>
      <c r="S311" s="294" t="s">
        <v>10065</v>
      </c>
      <c r="T311" s="293" t="s">
        <v>181</v>
      </c>
      <c r="U311" s="323" t="str">
        <f t="shared" si="13"/>
        <v>-</v>
      </c>
      <c r="V311" s="293" t="s">
        <v>7112</v>
      </c>
      <c r="W311" s="295" t="str">
        <f t="shared" si="14"/>
        <v>https://www.khi.co.jp/corp/kte/contact/index.html</v>
      </c>
      <c r="X311" s="292" t="s">
        <v>7699</v>
      </c>
      <c r="Y311" s="292" t="s">
        <v>6427</v>
      </c>
      <c r="Z311" s="80" t="s">
        <v>10063</v>
      </c>
      <c r="AA311" s="296"/>
      <c r="AB311" s="265" t="str">
        <f>IF('認証製品一覧（検索用）'!$E$7=認証製品一覧!I311,"●","")</f>
        <v/>
      </c>
      <c r="AC311" s="265" t="str">
        <f>IF(AB311="","",COUNTIF($B$5:AB311,"●"))</f>
        <v/>
      </c>
    </row>
    <row r="312" spans="1:29" ht="399.9" customHeight="1">
      <c r="A312" s="347"/>
      <c r="B312" s="292" t="s">
        <v>7202</v>
      </c>
      <c r="C312" s="293" t="s">
        <v>6928</v>
      </c>
      <c r="D312" s="294" t="s">
        <v>6931</v>
      </c>
      <c r="E312" s="293" t="s">
        <v>7244</v>
      </c>
      <c r="F312" s="330" t="s">
        <v>882</v>
      </c>
      <c r="G312" s="330" t="s">
        <v>181</v>
      </c>
      <c r="H312" s="294">
        <v>172</v>
      </c>
      <c r="I312" s="321" t="str">
        <f t="shared" si="12"/>
        <v>A-04-002-冷水入口温度12℃、冷水出口温度7℃</v>
      </c>
      <c r="J312" s="294">
        <v>1.74</v>
      </c>
      <c r="K312" s="330" t="s">
        <v>7574</v>
      </c>
      <c r="L312" s="329" t="s">
        <v>13128</v>
      </c>
      <c r="M312" s="329" t="s">
        <v>10700</v>
      </c>
      <c r="N312" s="329" t="s">
        <v>11241</v>
      </c>
      <c r="O312" s="294" t="s">
        <v>6897</v>
      </c>
      <c r="P312" s="330" t="s">
        <v>10419</v>
      </c>
      <c r="Q312" s="330" t="s">
        <v>7110</v>
      </c>
      <c r="R312" s="293" t="s">
        <v>7111</v>
      </c>
      <c r="S312" s="294" t="s">
        <v>10065</v>
      </c>
      <c r="T312" s="293" t="s">
        <v>181</v>
      </c>
      <c r="U312" s="323" t="str">
        <f t="shared" si="13"/>
        <v>-</v>
      </c>
      <c r="V312" s="293" t="s">
        <v>7112</v>
      </c>
      <c r="W312" s="295" t="str">
        <f t="shared" si="14"/>
        <v>https://www.khi.co.jp/corp/kte/contact/index.html</v>
      </c>
      <c r="X312" s="292" t="s">
        <v>7699</v>
      </c>
      <c r="Y312" s="292" t="s">
        <v>6428</v>
      </c>
      <c r="Z312" s="80" t="s">
        <v>10063</v>
      </c>
      <c r="AA312" s="296"/>
      <c r="AB312" s="265" t="str">
        <f>IF('認証製品一覧（検索用）'!$E$7=認証製品一覧!I312,"●","")</f>
        <v/>
      </c>
      <c r="AC312" s="265" t="str">
        <f>IF(AB312="","",COUNTIF($B$5:AB312,"●"))</f>
        <v/>
      </c>
    </row>
    <row r="313" spans="1:29" ht="399.9" customHeight="1">
      <c r="A313" s="316"/>
      <c r="B313" s="292" t="s">
        <v>7202</v>
      </c>
      <c r="C313" s="293" t="s">
        <v>6928</v>
      </c>
      <c r="D313" s="294" t="s">
        <v>6931</v>
      </c>
      <c r="E313" s="293" t="s">
        <v>7244</v>
      </c>
      <c r="F313" s="330" t="s">
        <v>882</v>
      </c>
      <c r="G313" s="330" t="s">
        <v>181</v>
      </c>
      <c r="H313" s="294">
        <v>172</v>
      </c>
      <c r="I313" s="321" t="str">
        <f t="shared" si="12"/>
        <v>A-04-002-冷水入口温度12℃、冷水出口温度7℃</v>
      </c>
      <c r="J313" s="294">
        <v>1.74</v>
      </c>
      <c r="K313" s="330" t="s">
        <v>7574</v>
      </c>
      <c r="L313" s="329" t="s">
        <v>13128</v>
      </c>
      <c r="M313" s="329" t="s">
        <v>10700</v>
      </c>
      <c r="N313" s="329" t="s">
        <v>11242</v>
      </c>
      <c r="O313" s="294" t="s">
        <v>2838</v>
      </c>
      <c r="P313" s="330" t="s">
        <v>10419</v>
      </c>
      <c r="Q313" s="330" t="s">
        <v>7110</v>
      </c>
      <c r="R313" s="293" t="s">
        <v>7111</v>
      </c>
      <c r="S313" s="294" t="s">
        <v>10065</v>
      </c>
      <c r="T313" s="293" t="s">
        <v>181</v>
      </c>
      <c r="U313" s="323" t="str">
        <f t="shared" si="13"/>
        <v>-</v>
      </c>
      <c r="V313" s="293" t="s">
        <v>7112</v>
      </c>
      <c r="W313" s="295" t="str">
        <f t="shared" si="14"/>
        <v>https://www.khi.co.jp/corp/kte/contact/index.html</v>
      </c>
      <c r="X313" s="292" t="s">
        <v>7699</v>
      </c>
      <c r="Y313" s="292" t="s">
        <v>6429</v>
      </c>
      <c r="Z313" s="80" t="s">
        <v>10063</v>
      </c>
      <c r="AA313" s="296"/>
      <c r="AB313" s="265" t="str">
        <f>IF('認証製品一覧（検索用）'!$E$7=認証製品一覧!I313,"●","")</f>
        <v/>
      </c>
      <c r="AC313" s="265" t="str">
        <f>IF(AB313="","",COUNTIF($B$5:AB313,"●"))</f>
        <v/>
      </c>
    </row>
    <row r="314" spans="1:29" ht="408.6" customHeight="1">
      <c r="A314" s="347"/>
      <c r="B314" s="292" t="s">
        <v>7202</v>
      </c>
      <c r="C314" s="293" t="s">
        <v>6928</v>
      </c>
      <c r="D314" s="294" t="s">
        <v>6931</v>
      </c>
      <c r="E314" s="293" t="s">
        <v>7244</v>
      </c>
      <c r="F314" s="330" t="s">
        <v>882</v>
      </c>
      <c r="G314" s="330" t="s">
        <v>181</v>
      </c>
      <c r="H314" s="294">
        <v>172</v>
      </c>
      <c r="I314" s="321" t="str">
        <f t="shared" si="12"/>
        <v>A-04-002-冷水入口温度12℃、冷水出口温度7℃</v>
      </c>
      <c r="J314" s="294">
        <v>1.74</v>
      </c>
      <c r="K314" s="330" t="s">
        <v>7574</v>
      </c>
      <c r="L314" s="329" t="s">
        <v>13128</v>
      </c>
      <c r="M314" s="329" t="s">
        <v>10701</v>
      </c>
      <c r="N314" s="329" t="s">
        <v>11243</v>
      </c>
      <c r="O314" s="294" t="s">
        <v>6897</v>
      </c>
      <c r="P314" s="330" t="s">
        <v>10420</v>
      </c>
      <c r="Q314" s="330" t="s">
        <v>7110</v>
      </c>
      <c r="R314" s="293" t="s">
        <v>7111</v>
      </c>
      <c r="S314" s="294" t="s">
        <v>10065</v>
      </c>
      <c r="T314" s="293" t="s">
        <v>181</v>
      </c>
      <c r="U314" s="323" t="str">
        <f t="shared" si="13"/>
        <v>-</v>
      </c>
      <c r="V314" s="293" t="s">
        <v>7112</v>
      </c>
      <c r="W314" s="295" t="str">
        <f t="shared" si="14"/>
        <v>https://www.khi.co.jp/corp/kte/contact/index.html</v>
      </c>
      <c r="X314" s="292" t="s">
        <v>7699</v>
      </c>
      <c r="Y314" s="292" t="s">
        <v>6430</v>
      </c>
      <c r="Z314" s="80" t="s">
        <v>10063</v>
      </c>
      <c r="AA314" s="296"/>
      <c r="AB314" s="265" t="str">
        <f>IF('認証製品一覧（検索用）'!$E$7=認証製品一覧!I314,"●","")</f>
        <v/>
      </c>
      <c r="AC314" s="265" t="str">
        <f>IF(AB314="","",COUNTIF($B$5:AB314,"●"))</f>
        <v/>
      </c>
    </row>
    <row r="315" spans="1:29" ht="408.6" customHeight="1">
      <c r="A315" s="316"/>
      <c r="B315" s="292" t="s">
        <v>7202</v>
      </c>
      <c r="C315" s="293" t="s">
        <v>6928</v>
      </c>
      <c r="D315" s="294" t="s">
        <v>6931</v>
      </c>
      <c r="E315" s="293" t="s">
        <v>7244</v>
      </c>
      <c r="F315" s="330" t="s">
        <v>882</v>
      </c>
      <c r="G315" s="330" t="s">
        <v>181</v>
      </c>
      <c r="H315" s="294">
        <v>172</v>
      </c>
      <c r="I315" s="321" t="str">
        <f t="shared" si="12"/>
        <v>A-04-002-冷水入口温度12℃、冷水出口温度7℃</v>
      </c>
      <c r="J315" s="294">
        <v>1.74</v>
      </c>
      <c r="K315" s="330" t="s">
        <v>7574</v>
      </c>
      <c r="L315" s="329" t="s">
        <v>13128</v>
      </c>
      <c r="M315" s="329" t="s">
        <v>10701</v>
      </c>
      <c r="N315" s="329" t="s">
        <v>11244</v>
      </c>
      <c r="O315" s="294" t="s">
        <v>2838</v>
      </c>
      <c r="P315" s="330" t="s">
        <v>10420</v>
      </c>
      <c r="Q315" s="330" t="s">
        <v>7110</v>
      </c>
      <c r="R315" s="293" t="s">
        <v>7111</v>
      </c>
      <c r="S315" s="294" t="s">
        <v>10065</v>
      </c>
      <c r="T315" s="293" t="s">
        <v>181</v>
      </c>
      <c r="U315" s="323" t="str">
        <f t="shared" si="13"/>
        <v>-</v>
      </c>
      <c r="V315" s="293" t="s">
        <v>7112</v>
      </c>
      <c r="W315" s="295" t="str">
        <f t="shared" si="14"/>
        <v>https://www.khi.co.jp/corp/kte/contact/index.html</v>
      </c>
      <c r="X315" s="292" t="s">
        <v>7699</v>
      </c>
      <c r="Y315" s="292" t="s">
        <v>6431</v>
      </c>
      <c r="Z315" s="80" t="s">
        <v>10063</v>
      </c>
      <c r="AA315" s="296"/>
      <c r="AB315" s="265" t="str">
        <f>IF('認証製品一覧（検索用）'!$E$7=認証製品一覧!I315,"●","")</f>
        <v/>
      </c>
      <c r="AC315" s="265" t="str">
        <f>IF(AB315="","",COUNTIF($B$5:AB315,"●"))</f>
        <v/>
      </c>
    </row>
    <row r="316" spans="1:29" ht="408.6" customHeight="1">
      <c r="A316" s="347"/>
      <c r="B316" s="292" t="s">
        <v>7202</v>
      </c>
      <c r="C316" s="293" t="s">
        <v>6928</v>
      </c>
      <c r="D316" s="294" t="s">
        <v>6934</v>
      </c>
      <c r="E316" s="293" t="s">
        <v>6996</v>
      </c>
      <c r="F316" s="330" t="s">
        <v>882</v>
      </c>
      <c r="G316" s="330" t="s">
        <v>2947</v>
      </c>
      <c r="H316" s="294">
        <v>173</v>
      </c>
      <c r="I316" s="321" t="str">
        <f t="shared" si="12"/>
        <v>A-04-00380RT以下冷水入口温度12℃、冷水出口温度7℃</v>
      </c>
      <c r="J316" s="294">
        <v>1.47</v>
      </c>
      <c r="K316" s="330" t="s">
        <v>7574</v>
      </c>
      <c r="L316" s="329" t="s">
        <v>13128</v>
      </c>
      <c r="M316" s="329" t="s">
        <v>10702</v>
      </c>
      <c r="N316" s="329" t="s">
        <v>11245</v>
      </c>
      <c r="O316" s="294" t="s">
        <v>6897</v>
      </c>
      <c r="P316" s="346" t="s">
        <v>10421</v>
      </c>
      <c r="Q316" s="330" t="s">
        <v>7110</v>
      </c>
      <c r="R316" s="293" t="s">
        <v>7111</v>
      </c>
      <c r="S316" s="294" t="s">
        <v>10065</v>
      </c>
      <c r="T316" s="293" t="s">
        <v>181</v>
      </c>
      <c r="U316" s="323" t="str">
        <f t="shared" si="13"/>
        <v>-</v>
      </c>
      <c r="V316" s="293" t="s">
        <v>7112</v>
      </c>
      <c r="W316" s="295" t="str">
        <f t="shared" si="14"/>
        <v>https://www.khi.co.jp/corp/kte/contact/index.html</v>
      </c>
      <c r="X316" s="292" t="s">
        <v>7699</v>
      </c>
      <c r="Y316" s="292" t="s">
        <v>6432</v>
      </c>
      <c r="Z316" s="80" t="s">
        <v>10063</v>
      </c>
      <c r="AA316" s="296"/>
      <c r="AB316" s="265" t="str">
        <f>IF('認証製品一覧（検索用）'!$E$7=認証製品一覧!I316,"●","")</f>
        <v/>
      </c>
      <c r="AC316" s="265" t="str">
        <f>IF(AB316="","",COUNTIF($B$5:AB316,"●"))</f>
        <v/>
      </c>
    </row>
    <row r="317" spans="1:29" ht="409.2" customHeight="1">
      <c r="A317" s="316"/>
      <c r="B317" s="292" t="s">
        <v>7202</v>
      </c>
      <c r="C317" s="293" t="s">
        <v>6928</v>
      </c>
      <c r="D317" s="294" t="s">
        <v>6934</v>
      </c>
      <c r="E317" s="293" t="s">
        <v>6996</v>
      </c>
      <c r="F317" s="330" t="s">
        <v>882</v>
      </c>
      <c r="G317" s="330" t="s">
        <v>2947</v>
      </c>
      <c r="H317" s="294">
        <v>173</v>
      </c>
      <c r="I317" s="321" t="str">
        <f t="shared" si="12"/>
        <v>A-04-00380RT以下冷水入口温度12℃、冷水出口温度7℃</v>
      </c>
      <c r="J317" s="294">
        <v>1.47</v>
      </c>
      <c r="K317" s="330" t="s">
        <v>7574</v>
      </c>
      <c r="L317" s="329" t="s">
        <v>13128</v>
      </c>
      <c r="M317" s="329" t="s">
        <v>10702</v>
      </c>
      <c r="N317" s="329" t="s">
        <v>11246</v>
      </c>
      <c r="O317" s="294" t="s">
        <v>2838</v>
      </c>
      <c r="P317" s="346" t="s">
        <v>10421</v>
      </c>
      <c r="Q317" s="330" t="s">
        <v>7110</v>
      </c>
      <c r="R317" s="293" t="s">
        <v>7111</v>
      </c>
      <c r="S317" s="294" t="s">
        <v>10065</v>
      </c>
      <c r="T317" s="293" t="s">
        <v>181</v>
      </c>
      <c r="U317" s="323" t="str">
        <f t="shared" si="13"/>
        <v>-</v>
      </c>
      <c r="V317" s="293" t="s">
        <v>7112</v>
      </c>
      <c r="W317" s="295" t="str">
        <f t="shared" si="14"/>
        <v>https://www.khi.co.jp/corp/kte/contact/index.html</v>
      </c>
      <c r="X317" s="292" t="s">
        <v>7699</v>
      </c>
      <c r="Y317" s="292" t="s">
        <v>6433</v>
      </c>
      <c r="Z317" s="80" t="s">
        <v>10063</v>
      </c>
      <c r="AA317" s="296"/>
      <c r="AB317" s="265" t="str">
        <f>IF('認証製品一覧（検索用）'!$E$7=認証製品一覧!I317,"●","")</f>
        <v/>
      </c>
      <c r="AC317" s="265" t="str">
        <f>IF(AB317="","",COUNTIF($B$5:AB317,"●"))</f>
        <v/>
      </c>
    </row>
    <row r="318" spans="1:29" ht="375">
      <c r="A318" s="347"/>
      <c r="B318" s="292" t="s">
        <v>7202</v>
      </c>
      <c r="C318" s="293" t="s">
        <v>6928</v>
      </c>
      <c r="D318" s="294" t="s">
        <v>6934</v>
      </c>
      <c r="E318" s="293" t="s">
        <v>6996</v>
      </c>
      <c r="F318" s="330" t="s">
        <v>882</v>
      </c>
      <c r="G318" s="330" t="s">
        <v>5580</v>
      </c>
      <c r="H318" s="294">
        <v>174</v>
      </c>
      <c r="I318" s="321" t="str">
        <f t="shared" si="12"/>
        <v>A-04-00380RT超1000RT以下冷水入口温度12℃、冷水出口温度7℃</v>
      </c>
      <c r="J318" s="294">
        <v>1.47</v>
      </c>
      <c r="K318" s="330" t="s">
        <v>7574</v>
      </c>
      <c r="L318" s="329" t="s">
        <v>13128</v>
      </c>
      <c r="M318" s="329" t="s">
        <v>10702</v>
      </c>
      <c r="N318" s="329" t="s">
        <v>11247</v>
      </c>
      <c r="O318" s="294" t="s">
        <v>6897</v>
      </c>
      <c r="P318" s="346" t="s">
        <v>10421</v>
      </c>
      <c r="Q318" s="330" t="s">
        <v>7110</v>
      </c>
      <c r="R318" s="293" t="s">
        <v>7111</v>
      </c>
      <c r="S318" s="294" t="s">
        <v>10065</v>
      </c>
      <c r="T318" s="293" t="s">
        <v>181</v>
      </c>
      <c r="U318" s="323" t="str">
        <f t="shared" si="13"/>
        <v>-</v>
      </c>
      <c r="V318" s="293" t="s">
        <v>7112</v>
      </c>
      <c r="W318" s="295" t="str">
        <f t="shared" si="14"/>
        <v>https://www.khi.co.jp/corp/kte/contact/index.html</v>
      </c>
      <c r="X318" s="292" t="s">
        <v>7699</v>
      </c>
      <c r="Y318" s="292" t="s">
        <v>6434</v>
      </c>
      <c r="Z318" s="80" t="s">
        <v>10063</v>
      </c>
      <c r="AA318" s="296"/>
      <c r="AB318" s="265" t="str">
        <f>IF('認証製品一覧（検索用）'!$E$7=認証製品一覧!I318,"●","")</f>
        <v/>
      </c>
      <c r="AC318" s="265" t="str">
        <f>IF(AB318="","",COUNTIF($B$5:AB318,"●"))</f>
        <v/>
      </c>
    </row>
    <row r="319" spans="1:29" ht="375">
      <c r="A319" s="316"/>
      <c r="B319" s="292" t="s">
        <v>7202</v>
      </c>
      <c r="C319" s="293" t="s">
        <v>6928</v>
      </c>
      <c r="D319" s="294" t="s">
        <v>6934</v>
      </c>
      <c r="E319" s="293" t="s">
        <v>6996</v>
      </c>
      <c r="F319" s="330" t="s">
        <v>882</v>
      </c>
      <c r="G319" s="330" t="s">
        <v>5580</v>
      </c>
      <c r="H319" s="294">
        <v>174</v>
      </c>
      <c r="I319" s="321" t="str">
        <f t="shared" si="12"/>
        <v>A-04-00380RT超1000RT以下冷水入口温度12℃、冷水出口温度7℃</v>
      </c>
      <c r="J319" s="294">
        <v>1.47</v>
      </c>
      <c r="K319" s="330" t="s">
        <v>7574</v>
      </c>
      <c r="L319" s="329" t="s">
        <v>13128</v>
      </c>
      <c r="M319" s="329" t="s">
        <v>10702</v>
      </c>
      <c r="N319" s="329" t="s">
        <v>11248</v>
      </c>
      <c r="O319" s="294" t="s">
        <v>2838</v>
      </c>
      <c r="P319" s="346" t="s">
        <v>10421</v>
      </c>
      <c r="Q319" s="330" t="s">
        <v>7110</v>
      </c>
      <c r="R319" s="293" t="s">
        <v>7111</v>
      </c>
      <c r="S319" s="294" t="s">
        <v>10065</v>
      </c>
      <c r="T319" s="293" t="s">
        <v>181</v>
      </c>
      <c r="U319" s="323" t="str">
        <f t="shared" si="13"/>
        <v>-</v>
      </c>
      <c r="V319" s="293" t="s">
        <v>7112</v>
      </c>
      <c r="W319" s="295" t="str">
        <f t="shared" si="14"/>
        <v>https://www.khi.co.jp/corp/kte/contact/index.html</v>
      </c>
      <c r="X319" s="292" t="s">
        <v>7699</v>
      </c>
      <c r="Y319" s="292" t="s">
        <v>6435</v>
      </c>
      <c r="Z319" s="80" t="s">
        <v>10063</v>
      </c>
      <c r="AA319" s="296"/>
      <c r="AB319" s="265" t="str">
        <f>IF('認証製品一覧（検索用）'!$E$7=認証製品一覧!I319,"●","")</f>
        <v/>
      </c>
      <c r="AC319" s="265" t="str">
        <f>IF(AB319="","",COUNTIF($B$5:AB319,"●"))</f>
        <v/>
      </c>
    </row>
    <row r="320" spans="1:29" ht="408.6" customHeight="1">
      <c r="A320" s="347"/>
      <c r="B320" s="292" t="s">
        <v>7202</v>
      </c>
      <c r="C320" s="293" t="s">
        <v>6928</v>
      </c>
      <c r="D320" s="294" t="s">
        <v>6934</v>
      </c>
      <c r="E320" s="293" t="s">
        <v>6996</v>
      </c>
      <c r="F320" s="330" t="s">
        <v>10882</v>
      </c>
      <c r="G320" s="330" t="s">
        <v>5580</v>
      </c>
      <c r="H320" s="294">
        <v>174</v>
      </c>
      <c r="I320" s="321" t="str">
        <f t="shared" si="12"/>
        <v>A-04-00380RT超1000RT以下節電型(冷却水量原単位0.7m3/h・RT以下)冷水入口温度15℃、冷水出口温度7℃</v>
      </c>
      <c r="J320" s="294">
        <v>1.47</v>
      </c>
      <c r="K320" s="330" t="s">
        <v>7574</v>
      </c>
      <c r="L320" s="329" t="s">
        <v>13128</v>
      </c>
      <c r="M320" s="329" t="s">
        <v>10702</v>
      </c>
      <c r="N320" s="329" t="s">
        <v>11247</v>
      </c>
      <c r="O320" s="294" t="s">
        <v>6897</v>
      </c>
      <c r="P320" s="346" t="s">
        <v>10421</v>
      </c>
      <c r="Q320" s="330" t="s">
        <v>7110</v>
      </c>
      <c r="R320" s="293" t="s">
        <v>7111</v>
      </c>
      <c r="S320" s="294" t="s">
        <v>10065</v>
      </c>
      <c r="T320" s="293" t="s">
        <v>181</v>
      </c>
      <c r="U320" s="323" t="str">
        <f t="shared" si="13"/>
        <v>-</v>
      </c>
      <c r="V320" s="293" t="s">
        <v>7112</v>
      </c>
      <c r="W320" s="295" t="str">
        <f t="shared" si="14"/>
        <v>https://www.khi.co.jp/corp/kte/contact/index.html</v>
      </c>
      <c r="X320" s="292" t="s">
        <v>7699</v>
      </c>
      <c r="Y320" s="325" t="s">
        <v>6436</v>
      </c>
      <c r="Z320" s="80" t="s">
        <v>10063</v>
      </c>
      <c r="AA320" s="296">
        <v>1</v>
      </c>
      <c r="AB320" s="265" t="str">
        <f>IF('認証製品一覧（検索用）'!$E$7=認証製品一覧!I320,"●","")</f>
        <v/>
      </c>
      <c r="AC320" s="265" t="str">
        <f>IF(AB320="","",COUNTIF($B$5:AB320,"●"))</f>
        <v/>
      </c>
    </row>
    <row r="321" spans="1:29" ht="156">
      <c r="A321" s="316"/>
      <c r="B321" s="292" t="s">
        <v>7202</v>
      </c>
      <c r="C321" s="293" t="s">
        <v>6928</v>
      </c>
      <c r="D321" s="294" t="s">
        <v>6934</v>
      </c>
      <c r="E321" s="293" t="s">
        <v>6996</v>
      </c>
      <c r="F321" s="330" t="s">
        <v>10882</v>
      </c>
      <c r="G321" s="330" t="s">
        <v>5580</v>
      </c>
      <c r="H321" s="294">
        <v>174</v>
      </c>
      <c r="I321" s="321" t="str">
        <f t="shared" si="12"/>
        <v>A-04-00380RT超1000RT以下節電型(冷却水量原単位0.7m3/h・RT以下)冷水入口温度15℃、冷水出口温度7℃</v>
      </c>
      <c r="J321" s="294">
        <v>1.47</v>
      </c>
      <c r="K321" s="330" t="s">
        <v>7574</v>
      </c>
      <c r="L321" s="329" t="s">
        <v>13128</v>
      </c>
      <c r="M321" s="329" t="s">
        <v>10702</v>
      </c>
      <c r="N321" s="329" t="s">
        <v>11249</v>
      </c>
      <c r="O321" s="294" t="s">
        <v>2838</v>
      </c>
      <c r="P321" s="330" t="s">
        <v>10418</v>
      </c>
      <c r="Q321" s="330" t="s">
        <v>7110</v>
      </c>
      <c r="R321" s="293" t="s">
        <v>7111</v>
      </c>
      <c r="S321" s="294" t="s">
        <v>10065</v>
      </c>
      <c r="T321" s="293" t="s">
        <v>181</v>
      </c>
      <c r="U321" s="323" t="str">
        <f t="shared" si="13"/>
        <v>-</v>
      </c>
      <c r="V321" s="293" t="s">
        <v>7112</v>
      </c>
      <c r="W321" s="295" t="str">
        <f t="shared" si="14"/>
        <v>https://www.khi.co.jp/corp/kte/contact/index.html</v>
      </c>
      <c r="X321" s="292" t="s">
        <v>7699</v>
      </c>
      <c r="Y321" s="292" t="s">
        <v>6437</v>
      </c>
      <c r="Z321" s="80" t="s">
        <v>10063</v>
      </c>
      <c r="AA321" s="296"/>
      <c r="AB321" s="265" t="str">
        <f>IF('認証製品一覧（検索用）'!$E$7=認証製品一覧!I321,"●","")</f>
        <v/>
      </c>
      <c r="AC321" s="265" t="str">
        <f>IF(AB321="","",COUNTIF($B$5:AB321,"●"))</f>
        <v/>
      </c>
    </row>
    <row r="322" spans="1:29" ht="93.6">
      <c r="A322" s="347"/>
      <c r="B322" s="292" t="s">
        <v>7202</v>
      </c>
      <c r="C322" s="293" t="s">
        <v>6936</v>
      </c>
      <c r="D322" s="294" t="s">
        <v>6937</v>
      </c>
      <c r="E322" s="293" t="s">
        <v>5314</v>
      </c>
      <c r="F322" s="330" t="s">
        <v>10883</v>
      </c>
      <c r="G322" s="330" t="s">
        <v>181</v>
      </c>
      <c r="H322" s="294">
        <v>179</v>
      </c>
      <c r="I322" s="321" t="str">
        <f t="shared" si="12"/>
        <v>A-05-001-熱源入口温度58℃</v>
      </c>
      <c r="J322" s="294" t="s">
        <v>7703</v>
      </c>
      <c r="K322" s="330" t="s">
        <v>7574</v>
      </c>
      <c r="L322" s="329" t="s">
        <v>13129</v>
      </c>
      <c r="M322" s="329" t="s">
        <v>10703</v>
      </c>
      <c r="N322" s="329" t="s">
        <v>11250</v>
      </c>
      <c r="O322" s="294" t="s">
        <v>6897</v>
      </c>
      <c r="P322" s="330" t="s">
        <v>10422</v>
      </c>
      <c r="Q322" s="330" t="s">
        <v>7114</v>
      </c>
      <c r="R322" s="293" t="s">
        <v>7115</v>
      </c>
      <c r="S322" s="294" t="s">
        <v>3138</v>
      </c>
      <c r="T322" s="293" t="s">
        <v>7116</v>
      </c>
      <c r="U322" s="295" t="str">
        <f t="shared" si="13"/>
        <v>public@mayekawa.co.jp</v>
      </c>
      <c r="V322" s="293" t="s">
        <v>164</v>
      </c>
      <c r="W322" s="323" t="str">
        <f t="shared" si="14"/>
        <v>-</v>
      </c>
      <c r="X322" s="292" t="s">
        <v>7704</v>
      </c>
      <c r="Y322" s="292" t="s">
        <v>7705</v>
      </c>
      <c r="Z322" s="80" t="s">
        <v>10063</v>
      </c>
      <c r="AA322" s="296"/>
      <c r="AB322" s="265" t="str">
        <f>IF('認証製品一覧（検索用）'!$E$7=認証製品一覧!I322,"●","")</f>
        <v/>
      </c>
      <c r="AC322" s="265" t="str">
        <f>IF(AB322="","",COUNTIF($B$5:AB322,"●"))</f>
        <v/>
      </c>
    </row>
    <row r="323" spans="1:29" ht="93.6">
      <c r="A323" s="347"/>
      <c r="B323" s="292" t="s">
        <v>7202</v>
      </c>
      <c r="C323" s="293" t="s">
        <v>6936</v>
      </c>
      <c r="D323" s="294" t="s">
        <v>6937</v>
      </c>
      <c r="E323" s="293" t="s">
        <v>5314</v>
      </c>
      <c r="F323" s="330" t="s">
        <v>10884</v>
      </c>
      <c r="G323" s="330" t="s">
        <v>181</v>
      </c>
      <c r="H323" s="294">
        <v>180</v>
      </c>
      <c r="I323" s="321" t="str">
        <f t="shared" si="12"/>
        <v>A-05-001-熱源入口温度68℃</v>
      </c>
      <c r="J323" s="294" t="s">
        <v>7706</v>
      </c>
      <c r="K323" s="330" t="s">
        <v>7574</v>
      </c>
      <c r="L323" s="329" t="s">
        <v>13129</v>
      </c>
      <c r="M323" s="329" t="s">
        <v>10703</v>
      </c>
      <c r="N323" s="329" t="s">
        <v>11251</v>
      </c>
      <c r="O323" s="294" t="s">
        <v>6897</v>
      </c>
      <c r="P323" s="330" t="s">
        <v>10423</v>
      </c>
      <c r="Q323" s="330" t="s">
        <v>7114</v>
      </c>
      <c r="R323" s="293" t="s">
        <v>7115</v>
      </c>
      <c r="S323" s="294" t="s">
        <v>3138</v>
      </c>
      <c r="T323" s="293" t="s">
        <v>7116</v>
      </c>
      <c r="U323" s="295" t="str">
        <f t="shared" si="13"/>
        <v>public@mayekawa.co.jp</v>
      </c>
      <c r="V323" s="293" t="s">
        <v>164</v>
      </c>
      <c r="W323" s="323" t="str">
        <f t="shared" si="14"/>
        <v>-</v>
      </c>
      <c r="X323" s="292" t="s">
        <v>7704</v>
      </c>
      <c r="Y323" s="292" t="s">
        <v>7707</v>
      </c>
      <c r="Z323" s="80" t="s">
        <v>10063</v>
      </c>
      <c r="AA323" s="296"/>
      <c r="AB323" s="265" t="str">
        <f>IF('認証製品一覧（検索用）'!$E$7=認証製品一覧!I323,"●","")</f>
        <v/>
      </c>
      <c r="AC323" s="265" t="str">
        <f>IF(AB323="","",COUNTIF($B$5:AB323,"●"))</f>
        <v/>
      </c>
    </row>
    <row r="324" spans="1:29" ht="87.9" customHeight="1">
      <c r="A324" s="347"/>
      <c r="B324" s="292" t="s">
        <v>7202</v>
      </c>
      <c r="C324" s="293" t="s">
        <v>6939</v>
      </c>
      <c r="D324" s="294" t="s">
        <v>4267</v>
      </c>
      <c r="E324" s="293" t="s">
        <v>6998</v>
      </c>
      <c r="F324" s="330" t="s">
        <v>10885</v>
      </c>
      <c r="G324" s="330" t="s">
        <v>181</v>
      </c>
      <c r="H324" s="294">
        <v>181</v>
      </c>
      <c r="I324" s="321" t="str">
        <f t="shared" si="12"/>
        <v>A-06-001-65℃以上70℃以下・16℃・12℃・5℃</v>
      </c>
      <c r="J324" s="294" t="s">
        <v>7708</v>
      </c>
      <c r="K324" s="330" t="s">
        <v>7728</v>
      </c>
      <c r="L324" s="329" t="s">
        <v>13126</v>
      </c>
      <c r="M324" s="329" t="s">
        <v>10704</v>
      </c>
      <c r="N324" s="329" t="s">
        <v>11252</v>
      </c>
      <c r="O324" s="294" t="s">
        <v>7628</v>
      </c>
      <c r="P324" s="330" t="s">
        <v>10424</v>
      </c>
      <c r="Q324" s="330" t="s">
        <v>7108</v>
      </c>
      <c r="R324" s="294" t="s">
        <v>181</v>
      </c>
      <c r="S324" s="294" t="s">
        <v>7109</v>
      </c>
      <c r="T324" s="293" t="s">
        <v>181</v>
      </c>
      <c r="U324" s="323" t="str">
        <f t="shared" si="13"/>
        <v>-</v>
      </c>
      <c r="V324" s="293" t="s">
        <v>181</v>
      </c>
      <c r="W324" s="323" t="str">
        <f t="shared" si="14"/>
        <v>-</v>
      </c>
      <c r="X324" s="292" t="s">
        <v>7607</v>
      </c>
      <c r="Y324" s="292" t="s">
        <v>7709</v>
      </c>
      <c r="Z324" s="80" t="s">
        <v>10063</v>
      </c>
      <c r="AA324" s="296"/>
      <c r="AB324" s="265" t="str">
        <f>IF('認証製品一覧（検索用）'!$E$7=認証製品一覧!I324,"●","")</f>
        <v/>
      </c>
      <c r="AC324" s="265" t="str">
        <f>IF(AB324="","",COUNTIF($B$5:AB324,"●"))</f>
        <v/>
      </c>
    </row>
    <row r="325" spans="1:29" ht="87.9" customHeight="1">
      <c r="A325" s="347"/>
      <c r="B325" s="292" t="s">
        <v>7202</v>
      </c>
      <c r="C325" s="293" t="s">
        <v>6939</v>
      </c>
      <c r="D325" s="294" t="s">
        <v>4267</v>
      </c>
      <c r="E325" s="293" t="s">
        <v>6998</v>
      </c>
      <c r="F325" s="330" t="s">
        <v>10885</v>
      </c>
      <c r="G325" s="330" t="s">
        <v>181</v>
      </c>
      <c r="H325" s="294">
        <v>181</v>
      </c>
      <c r="I325" s="321" t="str">
        <f t="shared" si="12"/>
        <v>A-06-001-65℃以上70℃以下・16℃・12℃・5℃</v>
      </c>
      <c r="J325" s="294" t="s">
        <v>7708</v>
      </c>
      <c r="K325" s="330" t="s">
        <v>7728</v>
      </c>
      <c r="L325" s="329" t="s">
        <v>13126</v>
      </c>
      <c r="M325" s="329" t="s">
        <v>10704</v>
      </c>
      <c r="N325" s="329" t="s">
        <v>11253</v>
      </c>
      <c r="O325" s="294" t="s">
        <v>7630</v>
      </c>
      <c r="P325" s="330" t="s">
        <v>10424</v>
      </c>
      <c r="Q325" s="330" t="s">
        <v>7108</v>
      </c>
      <c r="R325" s="294" t="s">
        <v>181</v>
      </c>
      <c r="S325" s="294" t="s">
        <v>7109</v>
      </c>
      <c r="T325" s="293" t="s">
        <v>181</v>
      </c>
      <c r="U325" s="323" t="str">
        <f t="shared" si="13"/>
        <v>-</v>
      </c>
      <c r="V325" s="293" t="s">
        <v>181</v>
      </c>
      <c r="W325" s="323" t="str">
        <f t="shared" si="14"/>
        <v>-</v>
      </c>
      <c r="X325" s="292" t="s">
        <v>7607</v>
      </c>
      <c r="Y325" s="292" t="s">
        <v>7710</v>
      </c>
      <c r="Z325" s="80" t="s">
        <v>10063</v>
      </c>
      <c r="AA325" s="296"/>
      <c r="AB325" s="265" t="str">
        <f>IF('認証製品一覧（検索用）'!$E$7=認証製品一覧!I325,"●","")</f>
        <v/>
      </c>
      <c r="AC325" s="265" t="str">
        <f>IF(AB325="","",COUNTIF($B$5:AB325,"●"))</f>
        <v/>
      </c>
    </row>
    <row r="326" spans="1:29" ht="87.9" customHeight="1">
      <c r="A326" s="347"/>
      <c r="B326" s="292" t="s">
        <v>7202</v>
      </c>
      <c r="C326" s="293" t="s">
        <v>6939</v>
      </c>
      <c r="D326" s="294" t="s">
        <v>4267</v>
      </c>
      <c r="E326" s="293" t="s">
        <v>6998</v>
      </c>
      <c r="F326" s="330" t="s">
        <v>10886</v>
      </c>
      <c r="G326" s="330" t="s">
        <v>181</v>
      </c>
      <c r="H326" s="294">
        <v>183</v>
      </c>
      <c r="I326" s="321" t="str">
        <f t="shared" ref="I326:I389" si="15">CONCATENATE(D326,G326,F326)</f>
        <v>A-06-001-65℃以上70℃以下・25℃・21℃・10℃</v>
      </c>
      <c r="J326" s="294" t="s">
        <v>7711</v>
      </c>
      <c r="K326" s="330" t="s">
        <v>7728</v>
      </c>
      <c r="L326" s="329" t="s">
        <v>13126</v>
      </c>
      <c r="M326" s="329" t="s">
        <v>10704</v>
      </c>
      <c r="N326" s="329" t="s">
        <v>11254</v>
      </c>
      <c r="O326" s="294" t="s">
        <v>7628</v>
      </c>
      <c r="P326" s="330" t="s">
        <v>10424</v>
      </c>
      <c r="Q326" s="330" t="s">
        <v>7108</v>
      </c>
      <c r="R326" s="294" t="s">
        <v>181</v>
      </c>
      <c r="S326" s="294" t="s">
        <v>7109</v>
      </c>
      <c r="T326" s="293" t="s">
        <v>181</v>
      </c>
      <c r="U326" s="323" t="str">
        <f t="shared" ref="U326:U389" si="16">IF(T326="-","-",HYPERLINK("mailto:"&amp;T326,T326))</f>
        <v>-</v>
      </c>
      <c r="V326" s="293" t="s">
        <v>181</v>
      </c>
      <c r="W326" s="323" t="str">
        <f t="shared" ref="W326:W389" si="17">IF(V326="-",V326,HYPERLINK(V326))</f>
        <v>-</v>
      </c>
      <c r="X326" s="292" t="s">
        <v>7607</v>
      </c>
      <c r="Y326" s="292" t="s">
        <v>7712</v>
      </c>
      <c r="Z326" s="80" t="s">
        <v>10063</v>
      </c>
      <c r="AA326" s="296"/>
      <c r="AB326" s="265" t="str">
        <f>IF('認証製品一覧（検索用）'!$E$7=認証製品一覧!I326,"●","")</f>
        <v/>
      </c>
      <c r="AC326" s="265" t="str">
        <f>IF(AB326="","",COUNTIF($B$5:AB326,"●"))</f>
        <v/>
      </c>
    </row>
    <row r="327" spans="1:29" ht="87.9" customHeight="1">
      <c r="A327" s="347"/>
      <c r="B327" s="292" t="s">
        <v>7202</v>
      </c>
      <c r="C327" s="293" t="s">
        <v>6939</v>
      </c>
      <c r="D327" s="294" t="s">
        <v>4267</v>
      </c>
      <c r="E327" s="293" t="s">
        <v>6998</v>
      </c>
      <c r="F327" s="330" t="s">
        <v>10886</v>
      </c>
      <c r="G327" s="330" t="s">
        <v>181</v>
      </c>
      <c r="H327" s="294">
        <v>183</v>
      </c>
      <c r="I327" s="321" t="str">
        <f t="shared" si="15"/>
        <v>A-06-001-65℃以上70℃以下・25℃・21℃・10℃</v>
      </c>
      <c r="J327" s="294" t="s">
        <v>7711</v>
      </c>
      <c r="K327" s="330" t="s">
        <v>7728</v>
      </c>
      <c r="L327" s="329" t="s">
        <v>13126</v>
      </c>
      <c r="M327" s="329" t="s">
        <v>10704</v>
      </c>
      <c r="N327" s="329" t="s">
        <v>11255</v>
      </c>
      <c r="O327" s="294" t="s">
        <v>7630</v>
      </c>
      <c r="P327" s="330" t="s">
        <v>10424</v>
      </c>
      <c r="Q327" s="330" t="s">
        <v>7108</v>
      </c>
      <c r="R327" s="294" t="s">
        <v>181</v>
      </c>
      <c r="S327" s="294" t="s">
        <v>7109</v>
      </c>
      <c r="T327" s="293" t="s">
        <v>181</v>
      </c>
      <c r="U327" s="323" t="str">
        <f t="shared" si="16"/>
        <v>-</v>
      </c>
      <c r="V327" s="293" t="s">
        <v>181</v>
      </c>
      <c r="W327" s="323" t="str">
        <f t="shared" si="17"/>
        <v>-</v>
      </c>
      <c r="X327" s="292" t="s">
        <v>7607</v>
      </c>
      <c r="Y327" s="292" t="s">
        <v>7713</v>
      </c>
      <c r="Z327" s="80" t="s">
        <v>10063</v>
      </c>
      <c r="AA327" s="296"/>
      <c r="AB327" s="265" t="str">
        <f>IF('認証製品一覧（検索用）'!$E$7=認証製品一覧!I327,"●","")</f>
        <v/>
      </c>
      <c r="AC327" s="265" t="str">
        <f>IF(AB327="","",COUNTIF($B$5:AB327,"●"))</f>
        <v/>
      </c>
    </row>
    <row r="328" spans="1:29" ht="90" customHeight="1">
      <c r="A328" s="347"/>
      <c r="B328" s="292" t="s">
        <v>7202</v>
      </c>
      <c r="C328" s="293" t="s">
        <v>6939</v>
      </c>
      <c r="D328" s="294" t="s">
        <v>6940</v>
      </c>
      <c r="E328" s="293" t="s">
        <v>6999</v>
      </c>
      <c r="F328" s="330" t="s">
        <v>181</v>
      </c>
      <c r="G328" s="330" t="s">
        <v>181</v>
      </c>
      <c r="H328" s="294">
        <v>184</v>
      </c>
      <c r="I328" s="321" t="str">
        <f t="shared" si="15"/>
        <v>A-06-002--</v>
      </c>
      <c r="J328" s="294" t="s">
        <v>7714</v>
      </c>
      <c r="K328" s="330" t="s">
        <v>7715</v>
      </c>
      <c r="L328" s="329" t="s">
        <v>13130</v>
      </c>
      <c r="M328" s="329" t="s">
        <v>10705</v>
      </c>
      <c r="N328" s="329" t="s">
        <v>11256</v>
      </c>
      <c r="O328" s="294" t="s">
        <v>6897</v>
      </c>
      <c r="P328" s="329" t="s">
        <v>10425</v>
      </c>
      <c r="Q328" s="330" t="s">
        <v>7716</v>
      </c>
      <c r="R328" s="293" t="s">
        <v>7716</v>
      </c>
      <c r="S328" s="294" t="s">
        <v>187</v>
      </c>
      <c r="T328" s="292" t="s">
        <v>188</v>
      </c>
      <c r="U328" s="295" t="str">
        <f t="shared" si="16"/>
        <v>seihin@n-thermo.co.jp</v>
      </c>
      <c r="V328" s="292" t="s">
        <v>7717</v>
      </c>
      <c r="W328" s="295" t="str">
        <f t="shared" si="17"/>
        <v>http://www.n-thermo.co.jp/</v>
      </c>
      <c r="X328" s="292" t="s">
        <v>7718</v>
      </c>
      <c r="Y328" s="292" t="s">
        <v>7719</v>
      </c>
      <c r="Z328" s="80" t="s">
        <v>9753</v>
      </c>
      <c r="AA328" s="296"/>
      <c r="AB328" s="265" t="str">
        <f>IF('認証製品一覧（検索用）'!$E$7=認証製品一覧!I328,"●","")</f>
        <v/>
      </c>
      <c r="AC328" s="265" t="str">
        <f>IF(AB328="","",COUNTIF($B$5:AB328,"●"))</f>
        <v/>
      </c>
    </row>
    <row r="329" spans="1:29" ht="90" customHeight="1">
      <c r="A329" s="347"/>
      <c r="B329" s="292" t="s">
        <v>7202</v>
      </c>
      <c r="C329" s="293" t="s">
        <v>6939</v>
      </c>
      <c r="D329" s="294" t="s">
        <v>6940</v>
      </c>
      <c r="E329" s="293" t="s">
        <v>6999</v>
      </c>
      <c r="F329" s="330" t="s">
        <v>181</v>
      </c>
      <c r="G329" s="330" t="s">
        <v>181</v>
      </c>
      <c r="H329" s="294">
        <v>184</v>
      </c>
      <c r="I329" s="321" t="str">
        <f t="shared" si="15"/>
        <v>A-06-002--</v>
      </c>
      <c r="J329" s="294" t="s">
        <v>7714</v>
      </c>
      <c r="K329" s="330" t="s">
        <v>7715</v>
      </c>
      <c r="L329" s="329" t="s">
        <v>13130</v>
      </c>
      <c r="M329" s="329" t="s">
        <v>10705</v>
      </c>
      <c r="N329" s="329" t="s">
        <v>11257</v>
      </c>
      <c r="O329" s="294" t="s">
        <v>6897</v>
      </c>
      <c r="P329" s="329" t="s">
        <v>10426</v>
      </c>
      <c r="Q329" s="330" t="s">
        <v>7716</v>
      </c>
      <c r="R329" s="293" t="s">
        <v>7716</v>
      </c>
      <c r="S329" s="294" t="s">
        <v>187</v>
      </c>
      <c r="T329" s="292" t="s">
        <v>188</v>
      </c>
      <c r="U329" s="295" t="str">
        <f t="shared" si="16"/>
        <v>seihin@n-thermo.co.jp</v>
      </c>
      <c r="V329" s="292" t="s">
        <v>7717</v>
      </c>
      <c r="W329" s="295" t="str">
        <f t="shared" si="17"/>
        <v>http://www.n-thermo.co.jp/</v>
      </c>
      <c r="X329" s="292" t="s">
        <v>7718</v>
      </c>
      <c r="Y329" s="292" t="s">
        <v>7720</v>
      </c>
      <c r="Z329" s="80" t="s">
        <v>9753</v>
      </c>
      <c r="AA329" s="296"/>
      <c r="AB329" s="265" t="str">
        <f>IF('認証製品一覧（検索用）'!$E$7=認証製品一覧!I329,"●","")</f>
        <v/>
      </c>
      <c r="AC329" s="265" t="str">
        <f>IF(AB329="","",COUNTIF($B$5:AB329,"●"))</f>
        <v/>
      </c>
    </row>
    <row r="330" spans="1:29" ht="252.9" customHeight="1">
      <c r="A330" s="347"/>
      <c r="B330" s="292" t="s">
        <v>7202</v>
      </c>
      <c r="C330" s="293" t="s">
        <v>6939</v>
      </c>
      <c r="D330" s="294" t="s">
        <v>6940</v>
      </c>
      <c r="E330" s="293" t="s">
        <v>7246</v>
      </c>
      <c r="F330" s="330" t="s">
        <v>181</v>
      </c>
      <c r="G330" s="330" t="s">
        <v>181</v>
      </c>
      <c r="H330" s="294">
        <v>184</v>
      </c>
      <c r="I330" s="321" t="str">
        <f t="shared" si="15"/>
        <v>A-06-002--</v>
      </c>
      <c r="J330" s="294" t="s">
        <v>7714</v>
      </c>
      <c r="K330" s="330" t="s">
        <v>7715</v>
      </c>
      <c r="L330" s="329" t="s">
        <v>13131</v>
      </c>
      <c r="M330" s="329" t="s">
        <v>10706</v>
      </c>
      <c r="N330" s="329" t="s">
        <v>11258</v>
      </c>
      <c r="O330" s="294" t="s">
        <v>6897</v>
      </c>
      <c r="P330" s="329" t="s">
        <v>10649</v>
      </c>
      <c r="Q330" s="330" t="s">
        <v>7721</v>
      </c>
      <c r="R330" s="294" t="s">
        <v>181</v>
      </c>
      <c r="S330" s="294" t="s">
        <v>5346</v>
      </c>
      <c r="T330" s="293" t="s">
        <v>7507</v>
      </c>
      <c r="U330" s="323" t="str">
        <f t="shared" si="16"/>
        <v>-</v>
      </c>
      <c r="V330" s="292" t="s">
        <v>5238</v>
      </c>
      <c r="W330" s="295" t="str">
        <f t="shared" si="17"/>
        <v>http://kadenfan.hitachi.co.jp/biz_hp/</v>
      </c>
      <c r="X330" s="292" t="s">
        <v>7722</v>
      </c>
      <c r="Y330" s="292" t="s">
        <v>6518</v>
      </c>
      <c r="Z330" s="80" t="s">
        <v>9753</v>
      </c>
      <c r="AA330" s="296"/>
      <c r="AB330" s="265" t="str">
        <f>IF('認証製品一覧（検索用）'!$E$7=認証製品一覧!I330,"●","")</f>
        <v/>
      </c>
      <c r="AC330" s="265" t="str">
        <f>IF(AB330="","",COUNTIF($B$5:AB330,"●"))</f>
        <v/>
      </c>
    </row>
    <row r="331" spans="1:29" ht="252.9" customHeight="1">
      <c r="A331" s="347"/>
      <c r="B331" s="292" t="s">
        <v>7202</v>
      </c>
      <c r="C331" s="293" t="s">
        <v>6939</v>
      </c>
      <c r="D331" s="294" t="s">
        <v>6940</v>
      </c>
      <c r="E331" s="293" t="s">
        <v>7246</v>
      </c>
      <c r="F331" s="330" t="s">
        <v>181</v>
      </c>
      <c r="G331" s="330" t="s">
        <v>181</v>
      </c>
      <c r="H331" s="294">
        <v>184</v>
      </c>
      <c r="I331" s="321" t="str">
        <f t="shared" si="15"/>
        <v>A-06-002--</v>
      </c>
      <c r="J331" s="294" t="s">
        <v>7714</v>
      </c>
      <c r="K331" s="330" t="s">
        <v>7715</v>
      </c>
      <c r="L331" s="329" t="s">
        <v>13131</v>
      </c>
      <c r="M331" s="329" t="s">
        <v>10706</v>
      </c>
      <c r="N331" s="329" t="s">
        <v>11259</v>
      </c>
      <c r="O331" s="294" t="s">
        <v>2838</v>
      </c>
      <c r="P331" s="329" t="s">
        <v>10650</v>
      </c>
      <c r="Q331" s="330" t="s">
        <v>7721</v>
      </c>
      <c r="R331" s="294" t="s">
        <v>181</v>
      </c>
      <c r="S331" s="294" t="s">
        <v>5346</v>
      </c>
      <c r="T331" s="293" t="s">
        <v>7507</v>
      </c>
      <c r="U331" s="323" t="str">
        <f t="shared" si="16"/>
        <v>-</v>
      </c>
      <c r="V331" s="292" t="s">
        <v>5238</v>
      </c>
      <c r="W331" s="295" t="str">
        <f t="shared" si="17"/>
        <v>http://kadenfan.hitachi.co.jp/biz_hp/</v>
      </c>
      <c r="X331" s="292" t="s">
        <v>7722</v>
      </c>
      <c r="Y331" s="292" t="s">
        <v>6519</v>
      </c>
      <c r="Z331" s="80" t="s">
        <v>9753</v>
      </c>
      <c r="AA331" s="296"/>
      <c r="AB331" s="265" t="str">
        <f>IF('認証製品一覧（検索用）'!$E$7=認証製品一覧!I331,"●","")</f>
        <v/>
      </c>
      <c r="AC331" s="265" t="str">
        <f>IF(AB331="","",COUNTIF($B$5:AB331,"●"))</f>
        <v/>
      </c>
    </row>
    <row r="332" spans="1:29" ht="252.9" customHeight="1">
      <c r="A332" s="347"/>
      <c r="B332" s="292" t="s">
        <v>7202</v>
      </c>
      <c r="C332" s="293" t="s">
        <v>6939</v>
      </c>
      <c r="D332" s="294" t="s">
        <v>6940</v>
      </c>
      <c r="E332" s="293" t="s">
        <v>7246</v>
      </c>
      <c r="F332" s="330" t="s">
        <v>181</v>
      </c>
      <c r="G332" s="330" t="s">
        <v>181</v>
      </c>
      <c r="H332" s="294">
        <v>184</v>
      </c>
      <c r="I332" s="321" t="str">
        <f t="shared" si="15"/>
        <v>A-06-002--</v>
      </c>
      <c r="J332" s="294" t="s">
        <v>7714</v>
      </c>
      <c r="K332" s="330" t="s">
        <v>7715</v>
      </c>
      <c r="L332" s="329" t="s">
        <v>13131</v>
      </c>
      <c r="M332" s="329" t="s">
        <v>10706</v>
      </c>
      <c r="N332" s="329" t="s">
        <v>11260</v>
      </c>
      <c r="O332" s="294" t="s">
        <v>2838</v>
      </c>
      <c r="P332" s="329" t="s">
        <v>10651</v>
      </c>
      <c r="Q332" s="330" t="s">
        <v>7721</v>
      </c>
      <c r="R332" s="294" t="s">
        <v>181</v>
      </c>
      <c r="S332" s="294" t="s">
        <v>5346</v>
      </c>
      <c r="T332" s="293" t="s">
        <v>7507</v>
      </c>
      <c r="U332" s="323" t="str">
        <f t="shared" si="16"/>
        <v>-</v>
      </c>
      <c r="V332" s="292" t="s">
        <v>5238</v>
      </c>
      <c r="W332" s="295" t="str">
        <f t="shared" si="17"/>
        <v>http://kadenfan.hitachi.co.jp/biz_hp/</v>
      </c>
      <c r="X332" s="292" t="s">
        <v>7722</v>
      </c>
      <c r="Y332" s="292" t="s">
        <v>6520</v>
      </c>
      <c r="Z332" s="80" t="s">
        <v>9753</v>
      </c>
      <c r="AA332" s="296"/>
      <c r="AB332" s="265" t="str">
        <f>IF('認証製品一覧（検索用）'!$E$7=認証製品一覧!I332,"●","")</f>
        <v/>
      </c>
      <c r="AC332" s="265" t="str">
        <f>IF(AB332="","",COUNTIF($B$5:AB332,"●"))</f>
        <v/>
      </c>
    </row>
    <row r="333" spans="1:29" ht="252.9" customHeight="1">
      <c r="A333" s="347"/>
      <c r="B333" s="292" t="s">
        <v>7202</v>
      </c>
      <c r="C333" s="293" t="s">
        <v>6939</v>
      </c>
      <c r="D333" s="294" t="s">
        <v>6940</v>
      </c>
      <c r="E333" s="293" t="s">
        <v>7246</v>
      </c>
      <c r="F333" s="330" t="s">
        <v>181</v>
      </c>
      <c r="G333" s="330" t="s">
        <v>181</v>
      </c>
      <c r="H333" s="294">
        <v>184</v>
      </c>
      <c r="I333" s="321" t="str">
        <f t="shared" si="15"/>
        <v>A-06-002--</v>
      </c>
      <c r="J333" s="294" t="s">
        <v>7714</v>
      </c>
      <c r="K333" s="330" t="s">
        <v>7715</v>
      </c>
      <c r="L333" s="329" t="s">
        <v>13131</v>
      </c>
      <c r="M333" s="329" t="s">
        <v>10706</v>
      </c>
      <c r="N333" s="329" t="s">
        <v>11261</v>
      </c>
      <c r="O333" s="294" t="s">
        <v>6897</v>
      </c>
      <c r="P333" s="329" t="s">
        <v>10652</v>
      </c>
      <c r="Q333" s="330" t="s">
        <v>7721</v>
      </c>
      <c r="R333" s="294" t="s">
        <v>181</v>
      </c>
      <c r="S333" s="294" t="s">
        <v>5346</v>
      </c>
      <c r="T333" s="293" t="s">
        <v>7507</v>
      </c>
      <c r="U333" s="323" t="str">
        <f t="shared" si="16"/>
        <v>-</v>
      </c>
      <c r="V333" s="292" t="s">
        <v>5238</v>
      </c>
      <c r="W333" s="295" t="str">
        <f t="shared" si="17"/>
        <v>http://kadenfan.hitachi.co.jp/biz_hp/</v>
      </c>
      <c r="X333" s="292" t="s">
        <v>7722</v>
      </c>
      <c r="Y333" s="292" t="s">
        <v>6521</v>
      </c>
      <c r="Z333" s="80" t="s">
        <v>9753</v>
      </c>
      <c r="AA333" s="296"/>
      <c r="AB333" s="265" t="str">
        <f>IF('認証製品一覧（検索用）'!$E$7=認証製品一覧!I333,"●","")</f>
        <v/>
      </c>
      <c r="AC333" s="265" t="str">
        <f>IF(AB333="","",COUNTIF($B$5:AB333,"●"))</f>
        <v/>
      </c>
    </row>
    <row r="334" spans="1:29" ht="252.9" customHeight="1">
      <c r="A334" s="347"/>
      <c r="B334" s="292" t="s">
        <v>7202</v>
      </c>
      <c r="C334" s="293" t="s">
        <v>6939</v>
      </c>
      <c r="D334" s="294" t="s">
        <v>6940</v>
      </c>
      <c r="E334" s="293" t="s">
        <v>7246</v>
      </c>
      <c r="F334" s="330" t="s">
        <v>181</v>
      </c>
      <c r="G334" s="330" t="s">
        <v>181</v>
      </c>
      <c r="H334" s="294">
        <v>184</v>
      </c>
      <c r="I334" s="321" t="str">
        <f t="shared" si="15"/>
        <v>A-06-002--</v>
      </c>
      <c r="J334" s="294" t="s">
        <v>7714</v>
      </c>
      <c r="K334" s="330" t="s">
        <v>7715</v>
      </c>
      <c r="L334" s="329" t="s">
        <v>13131</v>
      </c>
      <c r="M334" s="329" t="s">
        <v>10706</v>
      </c>
      <c r="N334" s="329" t="s">
        <v>11262</v>
      </c>
      <c r="O334" s="294" t="s">
        <v>2838</v>
      </c>
      <c r="P334" s="329" t="s">
        <v>10653</v>
      </c>
      <c r="Q334" s="330" t="s">
        <v>7721</v>
      </c>
      <c r="R334" s="294" t="s">
        <v>181</v>
      </c>
      <c r="S334" s="294" t="s">
        <v>5346</v>
      </c>
      <c r="T334" s="293" t="s">
        <v>7507</v>
      </c>
      <c r="U334" s="323" t="str">
        <f t="shared" si="16"/>
        <v>-</v>
      </c>
      <c r="V334" s="292" t="s">
        <v>5238</v>
      </c>
      <c r="W334" s="295" t="str">
        <f t="shared" si="17"/>
        <v>http://kadenfan.hitachi.co.jp/biz_hp/</v>
      </c>
      <c r="X334" s="292" t="s">
        <v>7722</v>
      </c>
      <c r="Y334" s="292" t="s">
        <v>6522</v>
      </c>
      <c r="Z334" s="80" t="s">
        <v>9753</v>
      </c>
      <c r="AA334" s="296"/>
      <c r="AB334" s="265" t="str">
        <f>IF('認証製品一覧（検索用）'!$E$7=認証製品一覧!I334,"●","")</f>
        <v/>
      </c>
      <c r="AC334" s="265" t="str">
        <f>IF(AB334="","",COUNTIF($B$5:AB334,"●"))</f>
        <v/>
      </c>
    </row>
    <row r="335" spans="1:29" ht="252.9" customHeight="1">
      <c r="A335" s="347"/>
      <c r="B335" s="292" t="s">
        <v>7202</v>
      </c>
      <c r="C335" s="293" t="s">
        <v>6939</v>
      </c>
      <c r="D335" s="294" t="s">
        <v>6940</v>
      </c>
      <c r="E335" s="293" t="s">
        <v>7246</v>
      </c>
      <c r="F335" s="330" t="s">
        <v>181</v>
      </c>
      <c r="G335" s="330" t="s">
        <v>181</v>
      </c>
      <c r="H335" s="294">
        <v>184</v>
      </c>
      <c r="I335" s="321" t="str">
        <f t="shared" si="15"/>
        <v>A-06-002--</v>
      </c>
      <c r="J335" s="294" t="s">
        <v>7714</v>
      </c>
      <c r="K335" s="330" t="s">
        <v>7715</v>
      </c>
      <c r="L335" s="329" t="s">
        <v>13131</v>
      </c>
      <c r="M335" s="329" t="s">
        <v>10706</v>
      </c>
      <c r="N335" s="329" t="s">
        <v>11263</v>
      </c>
      <c r="O335" s="294" t="s">
        <v>2838</v>
      </c>
      <c r="P335" s="329" t="s">
        <v>10654</v>
      </c>
      <c r="Q335" s="330" t="s">
        <v>7721</v>
      </c>
      <c r="R335" s="294" t="s">
        <v>181</v>
      </c>
      <c r="S335" s="294" t="s">
        <v>5346</v>
      </c>
      <c r="T335" s="293" t="s">
        <v>7507</v>
      </c>
      <c r="U335" s="323" t="str">
        <f t="shared" si="16"/>
        <v>-</v>
      </c>
      <c r="V335" s="292" t="s">
        <v>5238</v>
      </c>
      <c r="W335" s="295" t="str">
        <f t="shared" si="17"/>
        <v>http://kadenfan.hitachi.co.jp/biz_hp/</v>
      </c>
      <c r="X335" s="292" t="s">
        <v>7722</v>
      </c>
      <c r="Y335" s="292" t="s">
        <v>6523</v>
      </c>
      <c r="Z335" s="80" t="s">
        <v>9753</v>
      </c>
      <c r="AA335" s="296"/>
      <c r="AB335" s="265" t="str">
        <f>IF('認証製品一覧（検索用）'!$E$7=認証製品一覧!I335,"●","")</f>
        <v/>
      </c>
      <c r="AC335" s="265" t="str">
        <f>IF(AB335="","",COUNTIF($B$5:AB335,"●"))</f>
        <v/>
      </c>
    </row>
    <row r="336" spans="1:29" ht="252.9" customHeight="1">
      <c r="A336" s="347"/>
      <c r="B336" s="292" t="s">
        <v>7202</v>
      </c>
      <c r="C336" s="293" t="s">
        <v>6939</v>
      </c>
      <c r="D336" s="294" t="s">
        <v>6940</v>
      </c>
      <c r="E336" s="293" t="s">
        <v>7246</v>
      </c>
      <c r="F336" s="330" t="s">
        <v>181</v>
      </c>
      <c r="G336" s="330" t="s">
        <v>181</v>
      </c>
      <c r="H336" s="294">
        <v>184</v>
      </c>
      <c r="I336" s="321" t="str">
        <f t="shared" si="15"/>
        <v>A-06-002--</v>
      </c>
      <c r="J336" s="294" t="s">
        <v>7714</v>
      </c>
      <c r="K336" s="330" t="s">
        <v>7715</v>
      </c>
      <c r="L336" s="329" t="s">
        <v>13131</v>
      </c>
      <c r="M336" s="329" t="s">
        <v>10706</v>
      </c>
      <c r="N336" s="329" t="s">
        <v>11264</v>
      </c>
      <c r="O336" s="294" t="s">
        <v>6897</v>
      </c>
      <c r="P336" s="329" t="s">
        <v>10655</v>
      </c>
      <c r="Q336" s="330" t="s">
        <v>7721</v>
      </c>
      <c r="R336" s="294" t="s">
        <v>181</v>
      </c>
      <c r="S336" s="294" t="s">
        <v>5346</v>
      </c>
      <c r="T336" s="293" t="s">
        <v>7507</v>
      </c>
      <c r="U336" s="323" t="str">
        <f t="shared" si="16"/>
        <v>-</v>
      </c>
      <c r="V336" s="292" t="s">
        <v>5238</v>
      </c>
      <c r="W336" s="295" t="str">
        <f t="shared" si="17"/>
        <v>http://kadenfan.hitachi.co.jp/biz_hp/</v>
      </c>
      <c r="X336" s="292" t="s">
        <v>7722</v>
      </c>
      <c r="Y336" s="292" t="s">
        <v>6524</v>
      </c>
      <c r="Z336" s="80" t="s">
        <v>9753</v>
      </c>
      <c r="AA336" s="296"/>
      <c r="AB336" s="265" t="str">
        <f>IF('認証製品一覧（検索用）'!$E$7=認証製品一覧!I336,"●","")</f>
        <v/>
      </c>
      <c r="AC336" s="265" t="str">
        <f>IF(AB336="","",COUNTIF($B$5:AB336,"●"))</f>
        <v/>
      </c>
    </row>
    <row r="337" spans="1:29" ht="252.9" customHeight="1">
      <c r="A337" s="347"/>
      <c r="B337" s="292" t="s">
        <v>7202</v>
      </c>
      <c r="C337" s="293" t="s">
        <v>6939</v>
      </c>
      <c r="D337" s="294" t="s">
        <v>6940</v>
      </c>
      <c r="E337" s="293" t="s">
        <v>7246</v>
      </c>
      <c r="F337" s="330" t="s">
        <v>181</v>
      </c>
      <c r="G337" s="330" t="s">
        <v>181</v>
      </c>
      <c r="H337" s="294">
        <v>184</v>
      </c>
      <c r="I337" s="321" t="str">
        <f t="shared" si="15"/>
        <v>A-06-002--</v>
      </c>
      <c r="J337" s="294" t="s">
        <v>7714</v>
      </c>
      <c r="K337" s="330" t="s">
        <v>7715</v>
      </c>
      <c r="L337" s="329" t="s">
        <v>13131</v>
      </c>
      <c r="M337" s="329" t="s">
        <v>10706</v>
      </c>
      <c r="N337" s="329" t="s">
        <v>11265</v>
      </c>
      <c r="O337" s="294" t="s">
        <v>2838</v>
      </c>
      <c r="P337" s="329" t="s">
        <v>10656</v>
      </c>
      <c r="Q337" s="330" t="s">
        <v>7721</v>
      </c>
      <c r="R337" s="294" t="s">
        <v>181</v>
      </c>
      <c r="S337" s="294" t="s">
        <v>5346</v>
      </c>
      <c r="T337" s="293" t="s">
        <v>7507</v>
      </c>
      <c r="U337" s="323" t="str">
        <f t="shared" si="16"/>
        <v>-</v>
      </c>
      <c r="V337" s="292" t="s">
        <v>5238</v>
      </c>
      <c r="W337" s="295" t="str">
        <f t="shared" si="17"/>
        <v>http://kadenfan.hitachi.co.jp/biz_hp/</v>
      </c>
      <c r="X337" s="292" t="s">
        <v>7722</v>
      </c>
      <c r="Y337" s="292" t="s">
        <v>6525</v>
      </c>
      <c r="Z337" s="80" t="s">
        <v>9753</v>
      </c>
      <c r="AA337" s="296"/>
      <c r="AB337" s="265" t="str">
        <f>IF('認証製品一覧（検索用）'!$E$7=認証製品一覧!I337,"●","")</f>
        <v/>
      </c>
      <c r="AC337" s="265" t="str">
        <f>IF(AB337="","",COUNTIF($B$5:AB337,"●"))</f>
        <v/>
      </c>
    </row>
    <row r="338" spans="1:29" ht="252.9" customHeight="1">
      <c r="A338" s="347"/>
      <c r="B338" s="292" t="s">
        <v>7202</v>
      </c>
      <c r="C338" s="293" t="s">
        <v>6939</v>
      </c>
      <c r="D338" s="294" t="s">
        <v>6940</v>
      </c>
      <c r="E338" s="293" t="s">
        <v>7246</v>
      </c>
      <c r="F338" s="330" t="s">
        <v>181</v>
      </c>
      <c r="G338" s="330" t="s">
        <v>181</v>
      </c>
      <c r="H338" s="294">
        <v>184</v>
      </c>
      <c r="I338" s="321" t="str">
        <f t="shared" si="15"/>
        <v>A-06-002--</v>
      </c>
      <c r="J338" s="294" t="s">
        <v>7714</v>
      </c>
      <c r="K338" s="330" t="s">
        <v>7715</v>
      </c>
      <c r="L338" s="329" t="s">
        <v>13131</v>
      </c>
      <c r="M338" s="329" t="s">
        <v>10706</v>
      </c>
      <c r="N338" s="329" t="s">
        <v>11266</v>
      </c>
      <c r="O338" s="294" t="s">
        <v>2838</v>
      </c>
      <c r="P338" s="329" t="s">
        <v>10434</v>
      </c>
      <c r="Q338" s="330" t="s">
        <v>7721</v>
      </c>
      <c r="R338" s="294" t="s">
        <v>181</v>
      </c>
      <c r="S338" s="294" t="s">
        <v>5346</v>
      </c>
      <c r="T338" s="293" t="s">
        <v>7507</v>
      </c>
      <c r="U338" s="323" t="str">
        <f t="shared" si="16"/>
        <v>-</v>
      </c>
      <c r="V338" s="292" t="s">
        <v>5238</v>
      </c>
      <c r="W338" s="295" t="str">
        <f t="shared" si="17"/>
        <v>http://kadenfan.hitachi.co.jp/biz_hp/</v>
      </c>
      <c r="X338" s="292" t="s">
        <v>7722</v>
      </c>
      <c r="Y338" s="292" t="s">
        <v>6526</v>
      </c>
      <c r="Z338" s="80" t="s">
        <v>9753</v>
      </c>
      <c r="AA338" s="296"/>
      <c r="AB338" s="265" t="str">
        <f>IF('認証製品一覧（検索用）'!$E$7=認証製品一覧!I338,"●","")</f>
        <v/>
      </c>
      <c r="AC338" s="265" t="str">
        <f>IF(AB338="","",COUNTIF($B$5:AB338,"●"))</f>
        <v/>
      </c>
    </row>
    <row r="339" spans="1:29" ht="252.9" customHeight="1">
      <c r="A339" s="347"/>
      <c r="B339" s="292" t="s">
        <v>7202</v>
      </c>
      <c r="C339" s="293" t="s">
        <v>6939</v>
      </c>
      <c r="D339" s="294" t="s">
        <v>6940</v>
      </c>
      <c r="E339" s="293" t="s">
        <v>7246</v>
      </c>
      <c r="F339" s="330" t="s">
        <v>181</v>
      </c>
      <c r="G339" s="330" t="s">
        <v>181</v>
      </c>
      <c r="H339" s="294">
        <v>184</v>
      </c>
      <c r="I339" s="321" t="str">
        <f t="shared" si="15"/>
        <v>A-06-002--</v>
      </c>
      <c r="J339" s="294" t="s">
        <v>7714</v>
      </c>
      <c r="K339" s="330" t="s">
        <v>7715</v>
      </c>
      <c r="L339" s="329" t="s">
        <v>13131</v>
      </c>
      <c r="M339" s="329" t="s">
        <v>10706</v>
      </c>
      <c r="N339" s="329" t="s">
        <v>11267</v>
      </c>
      <c r="O339" s="294" t="s">
        <v>6897</v>
      </c>
      <c r="P339" s="329" t="s">
        <v>10657</v>
      </c>
      <c r="Q339" s="330" t="s">
        <v>7721</v>
      </c>
      <c r="R339" s="294" t="s">
        <v>181</v>
      </c>
      <c r="S339" s="294" t="s">
        <v>5346</v>
      </c>
      <c r="T339" s="293" t="s">
        <v>7507</v>
      </c>
      <c r="U339" s="323" t="str">
        <f t="shared" si="16"/>
        <v>-</v>
      </c>
      <c r="V339" s="292" t="s">
        <v>5238</v>
      </c>
      <c r="W339" s="295" t="str">
        <f t="shared" si="17"/>
        <v>http://kadenfan.hitachi.co.jp/biz_hp/</v>
      </c>
      <c r="X339" s="292" t="s">
        <v>7722</v>
      </c>
      <c r="Y339" s="292" t="s">
        <v>6527</v>
      </c>
      <c r="Z339" s="80" t="s">
        <v>9753</v>
      </c>
      <c r="AA339" s="296"/>
      <c r="AB339" s="265" t="str">
        <f>IF('認証製品一覧（検索用）'!$E$7=認証製品一覧!I339,"●","")</f>
        <v/>
      </c>
      <c r="AC339" s="265" t="str">
        <f>IF(AB339="","",COUNTIF($B$5:AB339,"●"))</f>
        <v/>
      </c>
    </row>
    <row r="340" spans="1:29" ht="252.9" customHeight="1">
      <c r="A340" s="347"/>
      <c r="B340" s="292" t="s">
        <v>7202</v>
      </c>
      <c r="C340" s="293" t="s">
        <v>6939</v>
      </c>
      <c r="D340" s="294" t="s">
        <v>6940</v>
      </c>
      <c r="E340" s="293" t="s">
        <v>7246</v>
      </c>
      <c r="F340" s="330" t="s">
        <v>181</v>
      </c>
      <c r="G340" s="330" t="s">
        <v>181</v>
      </c>
      <c r="H340" s="294">
        <v>184</v>
      </c>
      <c r="I340" s="321" t="str">
        <f t="shared" si="15"/>
        <v>A-06-002--</v>
      </c>
      <c r="J340" s="294" t="s">
        <v>7714</v>
      </c>
      <c r="K340" s="330" t="s">
        <v>7715</v>
      </c>
      <c r="L340" s="329" t="s">
        <v>13131</v>
      </c>
      <c r="M340" s="329" t="s">
        <v>10706</v>
      </c>
      <c r="N340" s="329" t="s">
        <v>11268</v>
      </c>
      <c r="O340" s="294" t="s">
        <v>2838</v>
      </c>
      <c r="P340" s="329" t="s">
        <v>10658</v>
      </c>
      <c r="Q340" s="330" t="s">
        <v>7721</v>
      </c>
      <c r="R340" s="294" t="s">
        <v>181</v>
      </c>
      <c r="S340" s="294" t="s">
        <v>5346</v>
      </c>
      <c r="T340" s="293" t="s">
        <v>7507</v>
      </c>
      <c r="U340" s="323" t="str">
        <f t="shared" si="16"/>
        <v>-</v>
      </c>
      <c r="V340" s="292" t="s">
        <v>5238</v>
      </c>
      <c r="W340" s="295" t="str">
        <f t="shared" si="17"/>
        <v>http://kadenfan.hitachi.co.jp/biz_hp/</v>
      </c>
      <c r="X340" s="292" t="s">
        <v>7722</v>
      </c>
      <c r="Y340" s="292" t="s">
        <v>6528</v>
      </c>
      <c r="Z340" s="80" t="s">
        <v>9753</v>
      </c>
      <c r="AA340" s="296"/>
      <c r="AB340" s="265" t="str">
        <f>IF('認証製品一覧（検索用）'!$E$7=認証製品一覧!I340,"●","")</f>
        <v/>
      </c>
      <c r="AC340" s="265" t="str">
        <f>IF(AB340="","",COUNTIF($B$5:AB340,"●"))</f>
        <v/>
      </c>
    </row>
    <row r="341" spans="1:29" ht="252.9" customHeight="1">
      <c r="A341" s="347"/>
      <c r="B341" s="292" t="s">
        <v>7202</v>
      </c>
      <c r="C341" s="293" t="s">
        <v>6939</v>
      </c>
      <c r="D341" s="294" t="s">
        <v>6940</v>
      </c>
      <c r="E341" s="293" t="s">
        <v>7246</v>
      </c>
      <c r="F341" s="330" t="s">
        <v>181</v>
      </c>
      <c r="G341" s="330" t="s">
        <v>181</v>
      </c>
      <c r="H341" s="294">
        <v>184</v>
      </c>
      <c r="I341" s="321" t="str">
        <f t="shared" si="15"/>
        <v>A-06-002--</v>
      </c>
      <c r="J341" s="294" t="s">
        <v>7714</v>
      </c>
      <c r="K341" s="330" t="s">
        <v>7715</v>
      </c>
      <c r="L341" s="329" t="s">
        <v>13131</v>
      </c>
      <c r="M341" s="329" t="s">
        <v>10706</v>
      </c>
      <c r="N341" s="329" t="s">
        <v>11269</v>
      </c>
      <c r="O341" s="294" t="s">
        <v>2838</v>
      </c>
      <c r="P341" s="329" t="s">
        <v>10659</v>
      </c>
      <c r="Q341" s="330" t="s">
        <v>7721</v>
      </c>
      <c r="R341" s="294" t="s">
        <v>181</v>
      </c>
      <c r="S341" s="294" t="s">
        <v>5346</v>
      </c>
      <c r="T341" s="293" t="s">
        <v>7507</v>
      </c>
      <c r="U341" s="323" t="str">
        <f t="shared" si="16"/>
        <v>-</v>
      </c>
      <c r="V341" s="292" t="s">
        <v>5238</v>
      </c>
      <c r="W341" s="295" t="str">
        <f t="shared" si="17"/>
        <v>http://kadenfan.hitachi.co.jp/biz_hp/</v>
      </c>
      <c r="X341" s="292" t="s">
        <v>7722</v>
      </c>
      <c r="Y341" s="292" t="s">
        <v>6529</v>
      </c>
      <c r="Z341" s="80" t="s">
        <v>9753</v>
      </c>
      <c r="AA341" s="296"/>
      <c r="AB341" s="265" t="str">
        <f>IF('認証製品一覧（検索用）'!$E$7=認証製品一覧!I341,"●","")</f>
        <v/>
      </c>
      <c r="AC341" s="265" t="str">
        <f>IF(AB341="","",COUNTIF($B$5:AB341,"●"))</f>
        <v/>
      </c>
    </row>
    <row r="342" spans="1:29" ht="62.4">
      <c r="A342" s="316"/>
      <c r="B342" s="292" t="s">
        <v>7202</v>
      </c>
      <c r="C342" s="293" t="s">
        <v>6939</v>
      </c>
      <c r="D342" s="294" t="s">
        <v>6940</v>
      </c>
      <c r="E342" s="293" t="s">
        <v>7246</v>
      </c>
      <c r="F342" s="330" t="s">
        <v>181</v>
      </c>
      <c r="G342" s="330" t="s">
        <v>181</v>
      </c>
      <c r="H342" s="294">
        <v>184</v>
      </c>
      <c r="I342" s="321" t="str">
        <f t="shared" si="15"/>
        <v>A-06-002--</v>
      </c>
      <c r="J342" s="294" t="s">
        <v>7714</v>
      </c>
      <c r="K342" s="330" t="s">
        <v>7715</v>
      </c>
      <c r="L342" s="329" t="s">
        <v>13132</v>
      </c>
      <c r="M342" s="329" t="s">
        <v>10707</v>
      </c>
      <c r="N342" s="329" t="s">
        <v>11270</v>
      </c>
      <c r="O342" s="294" t="s">
        <v>6897</v>
      </c>
      <c r="P342" s="329" t="s">
        <v>10438</v>
      </c>
      <c r="Q342" s="330" t="s">
        <v>7723</v>
      </c>
      <c r="R342" s="293" t="s">
        <v>7724</v>
      </c>
      <c r="S342" s="294" t="s">
        <v>7117</v>
      </c>
      <c r="T342" s="292" t="s">
        <v>7118</v>
      </c>
      <c r="U342" s="295" t="str">
        <f t="shared" si="16"/>
        <v>tetsuya_kanai@itomic.co.jp</v>
      </c>
      <c r="V342" s="292" t="s">
        <v>7725</v>
      </c>
      <c r="W342" s="295" t="str">
        <f t="shared" si="17"/>
        <v>http://www.itomic.co.jp/catalog/bre/ecocute/index.html</v>
      </c>
      <c r="X342" s="292" t="s">
        <v>7726</v>
      </c>
      <c r="Y342" s="292" t="s">
        <v>7727</v>
      </c>
      <c r="Z342" s="80" t="s">
        <v>9753</v>
      </c>
      <c r="AA342" s="296"/>
      <c r="AB342" s="265" t="str">
        <f>IF('認証製品一覧（検索用）'!$E$7=認証製品一覧!I342,"●","")</f>
        <v/>
      </c>
      <c r="AC342" s="265" t="str">
        <f>IF(AB342="","",COUNTIF($B$5:AB342,"●"))</f>
        <v/>
      </c>
    </row>
    <row r="343" spans="1:29" ht="93.6">
      <c r="A343" s="347"/>
      <c r="B343" s="292" t="s">
        <v>7202</v>
      </c>
      <c r="C343" s="293" t="s">
        <v>6939</v>
      </c>
      <c r="D343" s="294" t="s">
        <v>6942</v>
      </c>
      <c r="E343" s="293" t="s">
        <v>7000</v>
      </c>
      <c r="F343" s="330" t="s">
        <v>10887</v>
      </c>
      <c r="G343" s="330" t="s">
        <v>10888</v>
      </c>
      <c r="H343" s="294">
        <v>185</v>
      </c>
      <c r="I343" s="321" t="str">
        <f t="shared" si="15"/>
        <v>A-06-003270kW以下65℃・20℃・15℃以上17℃以下・5℃</v>
      </c>
      <c r="J343" s="294" t="s">
        <v>7711</v>
      </c>
      <c r="K343" s="330" t="s">
        <v>7728</v>
      </c>
      <c r="L343" s="329" t="s">
        <v>13127</v>
      </c>
      <c r="M343" s="329" t="s">
        <v>10708</v>
      </c>
      <c r="N343" s="329" t="s">
        <v>11271</v>
      </c>
      <c r="O343" s="294" t="s">
        <v>6897</v>
      </c>
      <c r="P343" s="329" t="s">
        <v>10439</v>
      </c>
      <c r="Q343" s="330" t="s">
        <v>7671</v>
      </c>
      <c r="R343" s="293" t="s">
        <v>7672</v>
      </c>
      <c r="S343" s="294" t="s">
        <v>7673</v>
      </c>
      <c r="T343" s="293" t="s">
        <v>7507</v>
      </c>
      <c r="U343" s="323" t="str">
        <f t="shared" si="16"/>
        <v>-</v>
      </c>
      <c r="V343" s="292" t="s">
        <v>7674</v>
      </c>
      <c r="W343" s="295" t="str">
        <f t="shared" si="17"/>
        <v>http://www.kobelco.co.jp/products/standard_compressors/heatpump/</v>
      </c>
      <c r="X343" s="292" t="s">
        <v>7602</v>
      </c>
      <c r="Y343" s="292" t="s">
        <v>7729</v>
      </c>
      <c r="Z343" s="80" t="s">
        <v>9753</v>
      </c>
      <c r="AA343" s="296"/>
      <c r="AB343" s="265" t="str">
        <f>IF('認証製品一覧（検索用）'!$E$7=認証製品一覧!I343,"●","")</f>
        <v/>
      </c>
      <c r="AC343" s="265" t="str">
        <f>IF(AB343="","",COUNTIF($B$5:AB343,"●"))</f>
        <v/>
      </c>
    </row>
    <row r="344" spans="1:29" ht="93.6">
      <c r="A344" s="347"/>
      <c r="B344" s="292" t="s">
        <v>7202</v>
      </c>
      <c r="C344" s="293" t="s">
        <v>6939</v>
      </c>
      <c r="D344" s="294" t="s">
        <v>6942</v>
      </c>
      <c r="E344" s="293" t="s">
        <v>7247</v>
      </c>
      <c r="F344" s="330" t="s">
        <v>10887</v>
      </c>
      <c r="G344" s="330" t="s">
        <v>7248</v>
      </c>
      <c r="H344" s="294">
        <v>187</v>
      </c>
      <c r="I344" s="321" t="str">
        <f t="shared" si="15"/>
        <v>A-06-003350kW超540kW以下65℃・20℃・15℃以上17℃以下・5℃</v>
      </c>
      <c r="J344" s="294" t="s">
        <v>7730</v>
      </c>
      <c r="K344" s="330" t="s">
        <v>7728</v>
      </c>
      <c r="L344" s="329" t="s">
        <v>13127</v>
      </c>
      <c r="M344" s="329" t="s">
        <v>10709</v>
      </c>
      <c r="N344" s="329" t="s">
        <v>11272</v>
      </c>
      <c r="O344" s="294" t="s">
        <v>6897</v>
      </c>
      <c r="P344" s="329" t="s">
        <v>10440</v>
      </c>
      <c r="Q344" s="330" t="s">
        <v>7671</v>
      </c>
      <c r="R344" s="293" t="s">
        <v>7672</v>
      </c>
      <c r="S344" s="294" t="s">
        <v>7673</v>
      </c>
      <c r="T344" s="293" t="s">
        <v>7507</v>
      </c>
      <c r="U344" s="323" t="str">
        <f t="shared" si="16"/>
        <v>-</v>
      </c>
      <c r="V344" s="292" t="s">
        <v>7674</v>
      </c>
      <c r="W344" s="295" t="str">
        <f t="shared" si="17"/>
        <v>http://www.kobelco.co.jp/products/standard_compressors/heatpump/</v>
      </c>
      <c r="X344" s="292" t="s">
        <v>7602</v>
      </c>
      <c r="Y344" s="292" t="s">
        <v>6464</v>
      </c>
      <c r="Z344" s="80" t="s">
        <v>9753</v>
      </c>
      <c r="AA344" s="296"/>
      <c r="AB344" s="265" t="str">
        <f>IF('認証製品一覧（検索用）'!$E$7=認証製品一覧!I344,"●","")</f>
        <v/>
      </c>
      <c r="AC344" s="265" t="str">
        <f>IF(AB344="","",COUNTIF($B$5:AB344,"●"))</f>
        <v/>
      </c>
    </row>
    <row r="345" spans="1:29" ht="93.6">
      <c r="A345" s="347"/>
      <c r="B345" s="292" t="s">
        <v>7202</v>
      </c>
      <c r="C345" s="293" t="s">
        <v>6939</v>
      </c>
      <c r="D345" s="294" t="s">
        <v>6942</v>
      </c>
      <c r="E345" s="293" t="s">
        <v>7247</v>
      </c>
      <c r="F345" s="330" t="s">
        <v>10889</v>
      </c>
      <c r="G345" s="330" t="s">
        <v>10888</v>
      </c>
      <c r="H345" s="294">
        <v>189</v>
      </c>
      <c r="I345" s="321" t="str">
        <f t="shared" si="15"/>
        <v>A-06-003270kW以下65℃・30℃・25℃以上30℃以下・5℃</v>
      </c>
      <c r="J345" s="294" t="s">
        <v>7731</v>
      </c>
      <c r="K345" s="330" t="s">
        <v>7728</v>
      </c>
      <c r="L345" s="329" t="s">
        <v>13133</v>
      </c>
      <c r="M345" s="329" t="s">
        <v>10710</v>
      </c>
      <c r="N345" s="329" t="s">
        <v>11273</v>
      </c>
      <c r="O345" s="294" t="s">
        <v>6897</v>
      </c>
      <c r="P345" s="329" t="s">
        <v>10441</v>
      </c>
      <c r="Q345" s="330" t="s">
        <v>7732</v>
      </c>
      <c r="R345" s="293" t="s">
        <v>7733</v>
      </c>
      <c r="S345" s="294" t="s">
        <v>7734</v>
      </c>
      <c r="T345" s="292" t="s">
        <v>7121</v>
      </c>
      <c r="U345" s="295" t="str">
        <f t="shared" si="16"/>
        <v>kiyotaka_sugiyama@mhiair.mhi.co.jp</v>
      </c>
      <c r="V345" s="292" t="s">
        <v>7082</v>
      </c>
      <c r="W345" s="295" t="str">
        <f t="shared" si="17"/>
        <v>http://www.mhiair.co.jp</v>
      </c>
      <c r="X345" s="292" t="s">
        <v>7735</v>
      </c>
      <c r="Y345" s="292" t="s">
        <v>7736</v>
      </c>
      <c r="Z345" s="80" t="s">
        <v>9753</v>
      </c>
      <c r="AA345" s="296"/>
      <c r="AB345" s="265" t="str">
        <f>IF('認証製品一覧（検索用）'!$E$7=認証製品一覧!I345,"●","")</f>
        <v/>
      </c>
      <c r="AC345" s="265" t="str">
        <f>IF(AB345="","",COUNTIF($B$5:AB345,"●"))</f>
        <v/>
      </c>
    </row>
    <row r="346" spans="1:29" ht="93.6">
      <c r="A346" s="347"/>
      <c r="B346" s="292" t="s">
        <v>7202</v>
      </c>
      <c r="C346" s="293" t="s">
        <v>6939</v>
      </c>
      <c r="D346" s="294" t="s">
        <v>6942</v>
      </c>
      <c r="E346" s="293" t="s">
        <v>7000</v>
      </c>
      <c r="F346" s="330" t="s">
        <v>10889</v>
      </c>
      <c r="G346" s="330" t="s">
        <v>10888</v>
      </c>
      <c r="H346" s="294">
        <v>189</v>
      </c>
      <c r="I346" s="321" t="str">
        <f t="shared" si="15"/>
        <v>A-06-003270kW以下65℃・30℃・25℃以上30℃以下・5℃</v>
      </c>
      <c r="J346" s="294" t="s">
        <v>7731</v>
      </c>
      <c r="K346" s="330" t="s">
        <v>7728</v>
      </c>
      <c r="L346" s="329" t="s">
        <v>13127</v>
      </c>
      <c r="M346" s="329" t="s">
        <v>10708</v>
      </c>
      <c r="N346" s="329" t="s">
        <v>11271</v>
      </c>
      <c r="O346" s="294" t="s">
        <v>6897</v>
      </c>
      <c r="P346" s="329" t="s">
        <v>10439</v>
      </c>
      <c r="Q346" s="330" t="s">
        <v>7671</v>
      </c>
      <c r="R346" s="293" t="s">
        <v>7672</v>
      </c>
      <c r="S346" s="294" t="s">
        <v>7673</v>
      </c>
      <c r="T346" s="293" t="s">
        <v>7507</v>
      </c>
      <c r="U346" s="323" t="str">
        <f t="shared" si="16"/>
        <v>-</v>
      </c>
      <c r="V346" s="292" t="s">
        <v>7674</v>
      </c>
      <c r="W346" s="295" t="str">
        <f t="shared" si="17"/>
        <v>http://www.kobelco.co.jp/products/standard_compressors/heatpump/</v>
      </c>
      <c r="X346" s="292" t="s">
        <v>7602</v>
      </c>
      <c r="Y346" s="292" t="s">
        <v>6465</v>
      </c>
      <c r="Z346" s="80" t="s">
        <v>9753</v>
      </c>
      <c r="AA346" s="296"/>
      <c r="AB346" s="265" t="str">
        <f>IF('認証製品一覧（検索用）'!$E$7=認証製品一覧!I346,"●","")</f>
        <v/>
      </c>
      <c r="AC346" s="265" t="str">
        <f>IF(AB346="","",COUNTIF($B$5:AB346,"●"))</f>
        <v/>
      </c>
    </row>
    <row r="347" spans="1:29" ht="93.6">
      <c r="A347" s="347"/>
      <c r="B347" s="292" t="s">
        <v>7202</v>
      </c>
      <c r="C347" s="293" t="s">
        <v>6939</v>
      </c>
      <c r="D347" s="294" t="s">
        <v>6942</v>
      </c>
      <c r="E347" s="293" t="s">
        <v>7247</v>
      </c>
      <c r="F347" s="330" t="s">
        <v>10889</v>
      </c>
      <c r="G347" s="330" t="s">
        <v>7248</v>
      </c>
      <c r="H347" s="294">
        <v>191</v>
      </c>
      <c r="I347" s="321" t="str">
        <f t="shared" si="15"/>
        <v>A-06-003350kW超540kW以下65℃・30℃・25℃以上30℃以下・5℃</v>
      </c>
      <c r="J347" s="294" t="s">
        <v>181</v>
      </c>
      <c r="K347" s="330" t="s">
        <v>7728</v>
      </c>
      <c r="L347" s="329" t="s">
        <v>13127</v>
      </c>
      <c r="M347" s="329" t="s">
        <v>10709</v>
      </c>
      <c r="N347" s="329" t="s">
        <v>11272</v>
      </c>
      <c r="O347" s="294" t="s">
        <v>6897</v>
      </c>
      <c r="P347" s="329" t="s">
        <v>10440</v>
      </c>
      <c r="Q347" s="330" t="s">
        <v>7671</v>
      </c>
      <c r="R347" s="293" t="s">
        <v>7672</v>
      </c>
      <c r="S347" s="294" t="s">
        <v>7673</v>
      </c>
      <c r="T347" s="293" t="s">
        <v>7507</v>
      </c>
      <c r="U347" s="323" t="str">
        <f t="shared" si="16"/>
        <v>-</v>
      </c>
      <c r="V347" s="292" t="s">
        <v>7674</v>
      </c>
      <c r="W347" s="295" t="str">
        <f t="shared" si="17"/>
        <v>http://www.kobelco.co.jp/products/standard_compressors/heatpump/</v>
      </c>
      <c r="X347" s="292" t="s">
        <v>7602</v>
      </c>
      <c r="Y347" s="292" t="s">
        <v>6466</v>
      </c>
      <c r="Z347" s="80" t="s">
        <v>9753</v>
      </c>
      <c r="AA347" s="296"/>
      <c r="AB347" s="265" t="str">
        <f>IF('認証製品一覧（検索用）'!$E$7=認証製品一覧!I347,"●","")</f>
        <v/>
      </c>
      <c r="AC347" s="265" t="str">
        <f>IF(AB347="","",COUNTIF($B$5:AB347,"●"))</f>
        <v/>
      </c>
    </row>
    <row r="348" spans="1:29" ht="93.6">
      <c r="A348" s="347"/>
      <c r="B348" s="292" t="s">
        <v>7202</v>
      </c>
      <c r="C348" s="293" t="s">
        <v>6939</v>
      </c>
      <c r="D348" s="294" t="s">
        <v>6942</v>
      </c>
      <c r="E348" s="293" t="s">
        <v>7247</v>
      </c>
      <c r="F348" s="330" t="s">
        <v>10890</v>
      </c>
      <c r="G348" s="330" t="s">
        <v>10888</v>
      </c>
      <c r="H348" s="294">
        <v>193</v>
      </c>
      <c r="I348" s="321" t="str">
        <f t="shared" si="15"/>
        <v>A-06-003270kW以下65℃・38℃以上40℃以下・35℃・5℃</v>
      </c>
      <c r="J348" s="294" t="s">
        <v>7737</v>
      </c>
      <c r="K348" s="330" t="s">
        <v>7728</v>
      </c>
      <c r="L348" s="329" t="s">
        <v>13133</v>
      </c>
      <c r="M348" s="329" t="s">
        <v>10710</v>
      </c>
      <c r="N348" s="329" t="s">
        <v>11273</v>
      </c>
      <c r="O348" s="294" t="s">
        <v>6897</v>
      </c>
      <c r="P348" s="329" t="s">
        <v>10441</v>
      </c>
      <c r="Q348" s="330" t="s">
        <v>7732</v>
      </c>
      <c r="R348" s="293" t="s">
        <v>7733</v>
      </c>
      <c r="S348" s="294" t="s">
        <v>7734</v>
      </c>
      <c r="T348" s="292" t="s">
        <v>7121</v>
      </c>
      <c r="U348" s="295" t="str">
        <f t="shared" si="16"/>
        <v>kiyotaka_sugiyama@mhiair.mhi.co.jp</v>
      </c>
      <c r="V348" s="292" t="s">
        <v>7082</v>
      </c>
      <c r="W348" s="295" t="str">
        <f t="shared" si="17"/>
        <v>http://www.mhiair.co.jp</v>
      </c>
      <c r="X348" s="292" t="s">
        <v>7735</v>
      </c>
      <c r="Y348" s="292" t="s">
        <v>7738</v>
      </c>
      <c r="Z348" s="80" t="s">
        <v>9753</v>
      </c>
      <c r="AA348" s="296"/>
      <c r="AB348" s="265" t="str">
        <f>IF('認証製品一覧（検索用）'!$E$7=認証製品一覧!I348,"●","")</f>
        <v/>
      </c>
      <c r="AC348" s="265" t="str">
        <f>IF(AB348="","",COUNTIF($B$5:AB348,"●"))</f>
        <v/>
      </c>
    </row>
    <row r="349" spans="1:29" ht="109.2">
      <c r="A349" s="347"/>
      <c r="B349" s="292" t="s">
        <v>7202</v>
      </c>
      <c r="C349" s="293" t="s">
        <v>6939</v>
      </c>
      <c r="D349" s="294" t="s">
        <v>6942</v>
      </c>
      <c r="E349" s="293" t="s">
        <v>7000</v>
      </c>
      <c r="F349" s="330" t="s">
        <v>10891</v>
      </c>
      <c r="G349" s="330" t="s">
        <v>10888</v>
      </c>
      <c r="H349" s="294">
        <v>197</v>
      </c>
      <c r="I349" s="321" t="str">
        <f t="shared" si="15"/>
        <v>A-06-003270kW以下65℃・17℃以上30℃以下・7℃以上20℃以下・10℃</v>
      </c>
      <c r="J349" s="294" t="s">
        <v>7739</v>
      </c>
      <c r="K349" s="330" t="s">
        <v>7728</v>
      </c>
      <c r="L349" s="329" t="s">
        <v>13127</v>
      </c>
      <c r="M349" s="329" t="s">
        <v>10708</v>
      </c>
      <c r="N349" s="329" t="s">
        <v>11271</v>
      </c>
      <c r="O349" s="294" t="s">
        <v>6897</v>
      </c>
      <c r="P349" s="329" t="s">
        <v>10439</v>
      </c>
      <c r="Q349" s="330" t="s">
        <v>7671</v>
      </c>
      <c r="R349" s="293" t="s">
        <v>7672</v>
      </c>
      <c r="S349" s="294" t="s">
        <v>7673</v>
      </c>
      <c r="T349" s="293" t="s">
        <v>7507</v>
      </c>
      <c r="U349" s="323" t="str">
        <f t="shared" si="16"/>
        <v>-</v>
      </c>
      <c r="V349" s="292" t="s">
        <v>7674</v>
      </c>
      <c r="W349" s="295" t="str">
        <f t="shared" si="17"/>
        <v>http://www.kobelco.co.jp/products/standard_compressors/heatpump/</v>
      </c>
      <c r="X349" s="292" t="s">
        <v>7602</v>
      </c>
      <c r="Y349" s="292" t="s">
        <v>6467</v>
      </c>
      <c r="Z349" s="80" t="s">
        <v>9753</v>
      </c>
      <c r="AA349" s="296"/>
      <c r="AB349" s="265" t="str">
        <f>IF('認証製品一覧（検索用）'!$E$7=認証製品一覧!I349,"●","")</f>
        <v/>
      </c>
      <c r="AC349" s="265" t="str">
        <f>IF(AB349="","",COUNTIF($B$5:AB349,"●"))</f>
        <v/>
      </c>
    </row>
    <row r="350" spans="1:29" ht="109.2">
      <c r="A350" s="347"/>
      <c r="B350" s="292" t="s">
        <v>7202</v>
      </c>
      <c r="C350" s="293" t="s">
        <v>6939</v>
      </c>
      <c r="D350" s="294" t="s">
        <v>6942</v>
      </c>
      <c r="E350" s="293" t="s">
        <v>7247</v>
      </c>
      <c r="F350" s="330" t="s">
        <v>10891</v>
      </c>
      <c r="G350" s="330" t="s">
        <v>7248</v>
      </c>
      <c r="H350" s="294">
        <v>199</v>
      </c>
      <c r="I350" s="321" t="str">
        <f t="shared" si="15"/>
        <v>A-06-003350kW超540kW以下65℃・17℃以上30℃以下・7℃以上20℃以下・10℃</v>
      </c>
      <c r="J350" s="294" t="s">
        <v>7740</v>
      </c>
      <c r="K350" s="330" t="s">
        <v>7728</v>
      </c>
      <c r="L350" s="329" t="s">
        <v>13127</v>
      </c>
      <c r="M350" s="329" t="s">
        <v>10709</v>
      </c>
      <c r="N350" s="329" t="s">
        <v>11272</v>
      </c>
      <c r="O350" s="294" t="s">
        <v>6897</v>
      </c>
      <c r="P350" s="329" t="s">
        <v>10440</v>
      </c>
      <c r="Q350" s="330" t="s">
        <v>7671</v>
      </c>
      <c r="R350" s="293" t="s">
        <v>7672</v>
      </c>
      <c r="S350" s="294" t="s">
        <v>7673</v>
      </c>
      <c r="T350" s="293" t="s">
        <v>7507</v>
      </c>
      <c r="U350" s="323" t="str">
        <f t="shared" si="16"/>
        <v>-</v>
      </c>
      <c r="V350" s="292" t="s">
        <v>7674</v>
      </c>
      <c r="W350" s="295" t="str">
        <f t="shared" si="17"/>
        <v>http://www.kobelco.co.jp/products/standard_compressors/heatpump/</v>
      </c>
      <c r="X350" s="292" t="s">
        <v>7602</v>
      </c>
      <c r="Y350" s="292" t="s">
        <v>6468</v>
      </c>
      <c r="Z350" s="80" t="s">
        <v>9753</v>
      </c>
      <c r="AA350" s="296"/>
      <c r="AB350" s="265" t="str">
        <f>IF('認証製品一覧（検索用）'!$E$7=認証製品一覧!I350,"●","")</f>
        <v/>
      </c>
      <c r="AC350" s="265" t="str">
        <f>IF(AB350="","",COUNTIF($B$5:AB350,"●"))</f>
        <v/>
      </c>
    </row>
    <row r="351" spans="1:29" ht="78">
      <c r="A351" s="347"/>
      <c r="B351" s="292" t="s">
        <v>7202</v>
      </c>
      <c r="C351" s="293" t="s">
        <v>6939</v>
      </c>
      <c r="D351" s="294" t="s">
        <v>6942</v>
      </c>
      <c r="E351" s="293" t="s">
        <v>7000</v>
      </c>
      <c r="F351" s="330" t="s">
        <v>7250</v>
      </c>
      <c r="G351" s="330" t="s">
        <v>10888</v>
      </c>
      <c r="H351" s="294">
        <v>201</v>
      </c>
      <c r="I351" s="321" t="str">
        <f t="shared" si="15"/>
        <v>A-06-003270kW以下65℃・40℃・30℃・10℃</v>
      </c>
      <c r="J351" s="294" t="s">
        <v>7737</v>
      </c>
      <c r="K351" s="330" t="s">
        <v>7728</v>
      </c>
      <c r="L351" s="329" t="s">
        <v>13127</v>
      </c>
      <c r="M351" s="329" t="s">
        <v>10708</v>
      </c>
      <c r="N351" s="329" t="s">
        <v>11271</v>
      </c>
      <c r="O351" s="294" t="s">
        <v>6897</v>
      </c>
      <c r="P351" s="329" t="s">
        <v>10439</v>
      </c>
      <c r="Q351" s="330" t="s">
        <v>7671</v>
      </c>
      <c r="R351" s="293" t="s">
        <v>7672</v>
      </c>
      <c r="S351" s="294" t="s">
        <v>7673</v>
      </c>
      <c r="T351" s="293" t="s">
        <v>7507</v>
      </c>
      <c r="U351" s="323" t="str">
        <f t="shared" si="16"/>
        <v>-</v>
      </c>
      <c r="V351" s="292" t="s">
        <v>7674</v>
      </c>
      <c r="W351" s="295" t="str">
        <f t="shared" si="17"/>
        <v>http://www.kobelco.co.jp/products/standard_compressors/heatpump/</v>
      </c>
      <c r="X351" s="292" t="s">
        <v>7602</v>
      </c>
      <c r="Y351" s="292" t="s">
        <v>6469</v>
      </c>
      <c r="Z351" s="80" t="s">
        <v>9753</v>
      </c>
      <c r="AA351" s="296"/>
      <c r="AB351" s="265" t="str">
        <f>IF('認証製品一覧（検索用）'!$E$7=認証製品一覧!I351,"●","")</f>
        <v/>
      </c>
      <c r="AC351" s="265" t="str">
        <f>IF(AB351="","",COUNTIF($B$5:AB351,"●"))</f>
        <v/>
      </c>
    </row>
    <row r="352" spans="1:29" ht="78">
      <c r="A352" s="347"/>
      <c r="B352" s="292" t="s">
        <v>7202</v>
      </c>
      <c r="C352" s="293" t="s">
        <v>6939</v>
      </c>
      <c r="D352" s="294" t="s">
        <v>6942</v>
      </c>
      <c r="E352" s="293" t="s">
        <v>7247</v>
      </c>
      <c r="F352" s="330" t="s">
        <v>7250</v>
      </c>
      <c r="G352" s="330" t="s">
        <v>7248</v>
      </c>
      <c r="H352" s="294">
        <v>203</v>
      </c>
      <c r="I352" s="321" t="str">
        <f t="shared" si="15"/>
        <v>A-06-003350kW超540kW以下65℃・40℃・30℃・10℃</v>
      </c>
      <c r="J352" s="294" t="s">
        <v>181</v>
      </c>
      <c r="K352" s="330" t="s">
        <v>7728</v>
      </c>
      <c r="L352" s="329" t="s">
        <v>13127</v>
      </c>
      <c r="M352" s="329" t="s">
        <v>10709</v>
      </c>
      <c r="N352" s="329" t="s">
        <v>11272</v>
      </c>
      <c r="O352" s="294" t="s">
        <v>6897</v>
      </c>
      <c r="P352" s="329" t="s">
        <v>10440</v>
      </c>
      <c r="Q352" s="330" t="s">
        <v>7671</v>
      </c>
      <c r="R352" s="293" t="s">
        <v>7672</v>
      </c>
      <c r="S352" s="294" t="s">
        <v>7673</v>
      </c>
      <c r="T352" s="293" t="s">
        <v>7507</v>
      </c>
      <c r="U352" s="323" t="str">
        <f t="shared" si="16"/>
        <v>-</v>
      </c>
      <c r="V352" s="292" t="s">
        <v>7674</v>
      </c>
      <c r="W352" s="295" t="str">
        <f t="shared" si="17"/>
        <v>http://www.kobelco.co.jp/products/standard_compressors/heatpump/</v>
      </c>
      <c r="X352" s="292" t="s">
        <v>7602</v>
      </c>
      <c r="Y352" s="292" t="s">
        <v>6470</v>
      </c>
      <c r="Z352" s="80" t="s">
        <v>9753</v>
      </c>
      <c r="AA352" s="296"/>
      <c r="AB352" s="265" t="str">
        <f>IF('認証製品一覧（検索用）'!$E$7=認証製品一覧!I352,"●","")</f>
        <v/>
      </c>
      <c r="AC352" s="265" t="str">
        <f>IF(AB352="","",COUNTIF($B$5:AB352,"●"))</f>
        <v/>
      </c>
    </row>
    <row r="353" spans="1:29" ht="93.6">
      <c r="A353" s="347"/>
      <c r="B353" s="292" t="s">
        <v>7202</v>
      </c>
      <c r="C353" s="293" t="s">
        <v>6939</v>
      </c>
      <c r="D353" s="294" t="s">
        <v>6942</v>
      </c>
      <c r="E353" s="293" t="s">
        <v>7247</v>
      </c>
      <c r="F353" s="330" t="s">
        <v>10892</v>
      </c>
      <c r="G353" s="330" t="s">
        <v>10888</v>
      </c>
      <c r="H353" s="294">
        <v>205</v>
      </c>
      <c r="I353" s="321" t="str">
        <f t="shared" si="15"/>
        <v>A-06-003270kW以下75℃・20℃･15℃以上17℃以下・5℃</v>
      </c>
      <c r="J353" s="294" t="s">
        <v>7741</v>
      </c>
      <c r="K353" s="330" t="s">
        <v>7728</v>
      </c>
      <c r="L353" s="329" t="s">
        <v>13127</v>
      </c>
      <c r="M353" s="329" t="s">
        <v>10708</v>
      </c>
      <c r="N353" s="329" t="s">
        <v>11271</v>
      </c>
      <c r="O353" s="294" t="s">
        <v>6897</v>
      </c>
      <c r="P353" s="329" t="s">
        <v>10439</v>
      </c>
      <c r="Q353" s="330" t="s">
        <v>7671</v>
      </c>
      <c r="R353" s="293" t="s">
        <v>7672</v>
      </c>
      <c r="S353" s="294" t="s">
        <v>7673</v>
      </c>
      <c r="T353" s="293" t="s">
        <v>7507</v>
      </c>
      <c r="U353" s="323" t="str">
        <f t="shared" si="16"/>
        <v>-</v>
      </c>
      <c r="V353" s="292" t="s">
        <v>7674</v>
      </c>
      <c r="W353" s="295" t="str">
        <f t="shared" si="17"/>
        <v>http://www.kobelco.co.jp/products/standard_compressors/heatpump/</v>
      </c>
      <c r="X353" s="292" t="s">
        <v>7602</v>
      </c>
      <c r="Y353" s="292" t="s">
        <v>7742</v>
      </c>
      <c r="Z353" s="80" t="s">
        <v>9753</v>
      </c>
      <c r="AA353" s="296"/>
      <c r="AB353" s="265" t="str">
        <f>IF('認証製品一覧（検索用）'!$E$7=認証製品一覧!I353,"●","")</f>
        <v/>
      </c>
      <c r="AC353" s="265" t="str">
        <f>IF(AB353="","",COUNTIF($B$5:AB353,"●"))</f>
        <v/>
      </c>
    </row>
    <row r="354" spans="1:29" ht="93.6">
      <c r="A354" s="347"/>
      <c r="B354" s="292" t="s">
        <v>7202</v>
      </c>
      <c r="C354" s="293" t="s">
        <v>6939</v>
      </c>
      <c r="D354" s="294" t="s">
        <v>6942</v>
      </c>
      <c r="E354" s="293" t="s">
        <v>7000</v>
      </c>
      <c r="F354" s="330" t="s">
        <v>10893</v>
      </c>
      <c r="G354" s="330" t="s">
        <v>10888</v>
      </c>
      <c r="H354" s="294">
        <v>209</v>
      </c>
      <c r="I354" s="321" t="str">
        <f t="shared" si="15"/>
        <v>A-06-003270kW以下75℃・30℃・25℃以上27℃以下・5℃</v>
      </c>
      <c r="J354" s="294" t="s">
        <v>7730</v>
      </c>
      <c r="K354" s="330" t="s">
        <v>7728</v>
      </c>
      <c r="L354" s="329" t="s">
        <v>13127</v>
      </c>
      <c r="M354" s="329" t="s">
        <v>10708</v>
      </c>
      <c r="N354" s="329" t="s">
        <v>11271</v>
      </c>
      <c r="O354" s="294" t="s">
        <v>6897</v>
      </c>
      <c r="P354" s="329" t="s">
        <v>10439</v>
      </c>
      <c r="Q354" s="330" t="s">
        <v>7671</v>
      </c>
      <c r="R354" s="293" t="s">
        <v>7672</v>
      </c>
      <c r="S354" s="294" t="s">
        <v>7673</v>
      </c>
      <c r="T354" s="293" t="s">
        <v>7507</v>
      </c>
      <c r="U354" s="323" t="str">
        <f t="shared" si="16"/>
        <v>-</v>
      </c>
      <c r="V354" s="292" t="s">
        <v>7674</v>
      </c>
      <c r="W354" s="295" t="str">
        <f t="shared" si="17"/>
        <v>http://www.kobelco.co.jp/products/standard_compressors/heatpump/</v>
      </c>
      <c r="X354" s="292" t="s">
        <v>7602</v>
      </c>
      <c r="Y354" s="292" t="s">
        <v>7743</v>
      </c>
      <c r="Z354" s="80" t="s">
        <v>9753</v>
      </c>
      <c r="AA354" s="296"/>
      <c r="AB354" s="265" t="str">
        <f>IF('認証製品一覧（検索用）'!$E$7=認証製品一覧!I354,"●","")</f>
        <v/>
      </c>
      <c r="AC354" s="265" t="str">
        <f>IF(AB354="","",COUNTIF($B$5:AB354,"●"))</f>
        <v/>
      </c>
    </row>
    <row r="355" spans="1:29" ht="78">
      <c r="A355" s="347"/>
      <c r="B355" s="292" t="s">
        <v>7202</v>
      </c>
      <c r="C355" s="293" t="s">
        <v>6939</v>
      </c>
      <c r="D355" s="294" t="s">
        <v>6942</v>
      </c>
      <c r="E355" s="293" t="s">
        <v>7000</v>
      </c>
      <c r="F355" s="330" t="s">
        <v>7252</v>
      </c>
      <c r="G355" s="330" t="s">
        <v>10888</v>
      </c>
      <c r="H355" s="294">
        <v>213</v>
      </c>
      <c r="I355" s="321" t="str">
        <f t="shared" si="15"/>
        <v>A-06-003270kW以下75℃・40℃・35℃・5℃</v>
      </c>
      <c r="J355" s="294" t="s">
        <v>7740</v>
      </c>
      <c r="K355" s="330" t="s">
        <v>7728</v>
      </c>
      <c r="L355" s="329" t="s">
        <v>13126</v>
      </c>
      <c r="M355" s="329" t="s">
        <v>10711</v>
      </c>
      <c r="N355" s="329" t="s">
        <v>11274</v>
      </c>
      <c r="O355" s="294" t="s">
        <v>7628</v>
      </c>
      <c r="P355" s="330" t="s">
        <v>10442</v>
      </c>
      <c r="Q355" s="330" t="s">
        <v>7108</v>
      </c>
      <c r="R355" s="294" t="s">
        <v>181</v>
      </c>
      <c r="S355" s="294" t="s">
        <v>7109</v>
      </c>
      <c r="T355" s="293" t="s">
        <v>181</v>
      </c>
      <c r="U355" s="323" t="str">
        <f t="shared" si="16"/>
        <v>-</v>
      </c>
      <c r="V355" s="293" t="s">
        <v>181</v>
      </c>
      <c r="W355" s="323" t="str">
        <f t="shared" si="17"/>
        <v>-</v>
      </c>
      <c r="X355" s="292" t="s">
        <v>7607</v>
      </c>
      <c r="Y355" s="292" t="s">
        <v>7744</v>
      </c>
      <c r="Z355" s="80" t="s">
        <v>10063</v>
      </c>
      <c r="AA355" s="296"/>
      <c r="AB355" s="265" t="str">
        <f>IF('認証製品一覧（検索用）'!$E$7=認証製品一覧!I355,"●","")</f>
        <v/>
      </c>
      <c r="AC355" s="265" t="str">
        <f>IF(AB355="","",COUNTIF($B$5:AB355,"●"))</f>
        <v/>
      </c>
    </row>
    <row r="356" spans="1:29" ht="78">
      <c r="A356" s="347"/>
      <c r="B356" s="292" t="s">
        <v>7202</v>
      </c>
      <c r="C356" s="293" t="s">
        <v>6939</v>
      </c>
      <c r="D356" s="294" t="s">
        <v>6942</v>
      </c>
      <c r="E356" s="293" t="s">
        <v>7000</v>
      </c>
      <c r="F356" s="330" t="s">
        <v>7252</v>
      </c>
      <c r="G356" s="330" t="s">
        <v>10888</v>
      </c>
      <c r="H356" s="294">
        <v>213</v>
      </c>
      <c r="I356" s="321" t="str">
        <f t="shared" si="15"/>
        <v>A-06-003270kW以下75℃・40℃・35℃・5℃</v>
      </c>
      <c r="J356" s="294" t="s">
        <v>7740</v>
      </c>
      <c r="K356" s="330" t="s">
        <v>7728</v>
      </c>
      <c r="L356" s="329" t="s">
        <v>13126</v>
      </c>
      <c r="M356" s="329" t="s">
        <v>10711</v>
      </c>
      <c r="N356" s="329" t="s">
        <v>11275</v>
      </c>
      <c r="O356" s="294" t="s">
        <v>7630</v>
      </c>
      <c r="P356" s="330" t="s">
        <v>10442</v>
      </c>
      <c r="Q356" s="330" t="s">
        <v>7108</v>
      </c>
      <c r="R356" s="294" t="s">
        <v>181</v>
      </c>
      <c r="S356" s="294" t="s">
        <v>7109</v>
      </c>
      <c r="T356" s="293" t="s">
        <v>181</v>
      </c>
      <c r="U356" s="323" t="str">
        <f t="shared" si="16"/>
        <v>-</v>
      </c>
      <c r="V356" s="293" t="s">
        <v>181</v>
      </c>
      <c r="W356" s="323" t="str">
        <f t="shared" si="17"/>
        <v>-</v>
      </c>
      <c r="X356" s="292" t="s">
        <v>7607</v>
      </c>
      <c r="Y356" s="292" t="s">
        <v>7745</v>
      </c>
      <c r="Z356" s="80" t="s">
        <v>10063</v>
      </c>
      <c r="AA356" s="296"/>
      <c r="AB356" s="265" t="str">
        <f>IF('認証製品一覧（検索用）'!$E$7=認証製品一覧!I356,"●","")</f>
        <v/>
      </c>
      <c r="AC356" s="265" t="str">
        <f>IF(AB356="","",COUNTIF($B$5:AB356,"●"))</f>
        <v/>
      </c>
    </row>
    <row r="357" spans="1:29" ht="78">
      <c r="A357" s="347"/>
      <c r="B357" s="292" t="s">
        <v>7202</v>
      </c>
      <c r="C357" s="293" t="s">
        <v>6939</v>
      </c>
      <c r="D357" s="294" t="s">
        <v>6942</v>
      </c>
      <c r="E357" s="293" t="s">
        <v>7000</v>
      </c>
      <c r="F357" s="330" t="s">
        <v>7253</v>
      </c>
      <c r="G357" s="330" t="s">
        <v>10888</v>
      </c>
      <c r="H357" s="294">
        <v>217</v>
      </c>
      <c r="I357" s="321" t="str">
        <f t="shared" si="15"/>
        <v>A-06-003270kW以下75℃・30℃・20℃・10℃</v>
      </c>
      <c r="J357" s="294" t="s">
        <v>7730</v>
      </c>
      <c r="K357" s="330" t="s">
        <v>7728</v>
      </c>
      <c r="L357" s="329" t="s">
        <v>13127</v>
      </c>
      <c r="M357" s="329" t="s">
        <v>10708</v>
      </c>
      <c r="N357" s="329" t="s">
        <v>11271</v>
      </c>
      <c r="O357" s="294" t="s">
        <v>6897</v>
      </c>
      <c r="P357" s="329" t="s">
        <v>10439</v>
      </c>
      <c r="Q357" s="330" t="s">
        <v>7671</v>
      </c>
      <c r="R357" s="293" t="s">
        <v>7672</v>
      </c>
      <c r="S357" s="294" t="s">
        <v>7673</v>
      </c>
      <c r="T357" s="293" t="s">
        <v>7609</v>
      </c>
      <c r="U357" s="323" t="str">
        <f t="shared" si="16"/>
        <v>-</v>
      </c>
      <c r="V357" s="292" t="s">
        <v>7674</v>
      </c>
      <c r="W357" s="295" t="str">
        <f t="shared" si="17"/>
        <v>http://www.kobelco.co.jp/products/standard_compressors/heatpump/</v>
      </c>
      <c r="X357" s="292" t="s">
        <v>7602</v>
      </c>
      <c r="Y357" s="292" t="s">
        <v>7746</v>
      </c>
      <c r="Z357" s="80" t="s">
        <v>9753</v>
      </c>
      <c r="AA357" s="296"/>
      <c r="AB357" s="265" t="str">
        <f>IF('認証製品一覧（検索用）'!$E$7=認証製品一覧!I357,"●","")</f>
        <v/>
      </c>
      <c r="AC357" s="265" t="str">
        <f>IF(AB357="","",COUNTIF($B$5:AB357,"●"))</f>
        <v/>
      </c>
    </row>
    <row r="358" spans="1:29" ht="93.6">
      <c r="A358" s="347"/>
      <c r="B358" s="292" t="s">
        <v>7202</v>
      </c>
      <c r="C358" s="293" t="s">
        <v>6939</v>
      </c>
      <c r="D358" s="294" t="s">
        <v>6942</v>
      </c>
      <c r="E358" s="293" t="s">
        <v>7247</v>
      </c>
      <c r="F358" s="330" t="s">
        <v>10894</v>
      </c>
      <c r="G358" s="330" t="s">
        <v>10888</v>
      </c>
      <c r="H358" s="294">
        <v>221</v>
      </c>
      <c r="I358" s="321" t="str">
        <f t="shared" si="15"/>
        <v>A-06-003270kW以下75℃・35℃以上40℃以下・30℃・10℃</v>
      </c>
      <c r="J358" s="294" t="s">
        <v>7747</v>
      </c>
      <c r="K358" s="330" t="s">
        <v>7728</v>
      </c>
      <c r="L358" s="329" t="s">
        <v>13133</v>
      </c>
      <c r="M358" s="329" t="s">
        <v>10710</v>
      </c>
      <c r="N358" s="329" t="s">
        <v>11273</v>
      </c>
      <c r="O358" s="294" t="s">
        <v>6897</v>
      </c>
      <c r="P358" s="329" t="s">
        <v>10441</v>
      </c>
      <c r="Q358" s="330" t="s">
        <v>7732</v>
      </c>
      <c r="R358" s="293" t="s">
        <v>7733</v>
      </c>
      <c r="S358" s="294" t="s">
        <v>7734</v>
      </c>
      <c r="T358" s="292" t="s">
        <v>7121</v>
      </c>
      <c r="U358" s="295" t="str">
        <f t="shared" si="16"/>
        <v>kiyotaka_sugiyama@mhiair.mhi.co.jp</v>
      </c>
      <c r="V358" s="292" t="s">
        <v>7082</v>
      </c>
      <c r="W358" s="295" t="str">
        <f t="shared" si="17"/>
        <v>http://www.mhiair.co.jp</v>
      </c>
      <c r="X358" s="292" t="s">
        <v>7735</v>
      </c>
      <c r="Y358" s="292" t="s">
        <v>6462</v>
      </c>
      <c r="Z358" s="80" t="s">
        <v>9753</v>
      </c>
      <c r="AA358" s="296"/>
      <c r="AB358" s="265" t="str">
        <f>IF('認証製品一覧（検索用）'!$E$7=認証製品一覧!I358,"●","")</f>
        <v/>
      </c>
      <c r="AC358" s="265" t="str">
        <f>IF(AB358="","",COUNTIF($B$5:AB358,"●"))</f>
        <v/>
      </c>
    </row>
    <row r="359" spans="1:29" ht="93.6">
      <c r="A359" s="347"/>
      <c r="B359" s="292" t="s">
        <v>7202</v>
      </c>
      <c r="C359" s="293" t="s">
        <v>6939</v>
      </c>
      <c r="D359" s="294" t="s">
        <v>6942</v>
      </c>
      <c r="E359" s="293" t="s">
        <v>7247</v>
      </c>
      <c r="F359" s="330" t="s">
        <v>10894</v>
      </c>
      <c r="G359" s="330" t="s">
        <v>7254</v>
      </c>
      <c r="H359" s="294">
        <v>222</v>
      </c>
      <c r="I359" s="321" t="str">
        <f t="shared" si="15"/>
        <v>A-06-003270kW超350kW以下75℃・35℃以上40℃以下・30℃・10℃</v>
      </c>
      <c r="J359" s="294" t="s">
        <v>7739</v>
      </c>
      <c r="K359" s="330" t="s">
        <v>7728</v>
      </c>
      <c r="L359" s="329" t="s">
        <v>13127</v>
      </c>
      <c r="M359" s="329" t="s">
        <v>10708</v>
      </c>
      <c r="N359" s="329" t="s">
        <v>11271</v>
      </c>
      <c r="O359" s="294" t="s">
        <v>6897</v>
      </c>
      <c r="P359" s="329" t="s">
        <v>10439</v>
      </c>
      <c r="Q359" s="330" t="s">
        <v>7671</v>
      </c>
      <c r="R359" s="293" t="s">
        <v>7672</v>
      </c>
      <c r="S359" s="294" t="s">
        <v>7673</v>
      </c>
      <c r="T359" s="293" t="s">
        <v>7606</v>
      </c>
      <c r="U359" s="323" t="str">
        <f t="shared" si="16"/>
        <v>-</v>
      </c>
      <c r="V359" s="292" t="s">
        <v>7674</v>
      </c>
      <c r="W359" s="295" t="str">
        <f t="shared" si="17"/>
        <v>http://www.kobelco.co.jp/products/standard_compressors/heatpump/</v>
      </c>
      <c r="X359" s="292" t="s">
        <v>7602</v>
      </c>
      <c r="Y359" s="292" t="s">
        <v>7748</v>
      </c>
      <c r="Z359" s="80" t="s">
        <v>9753</v>
      </c>
      <c r="AA359" s="296"/>
      <c r="AB359" s="265" t="str">
        <f>IF('認証製品一覧（検索用）'!$E$7=認証製品一覧!I359,"●","")</f>
        <v/>
      </c>
      <c r="AC359" s="265" t="str">
        <f>IF(AB359="","",COUNTIF($B$5:AB359,"●"))</f>
        <v/>
      </c>
    </row>
    <row r="360" spans="1:29" ht="78">
      <c r="A360" s="347"/>
      <c r="B360" s="292" t="s">
        <v>7202</v>
      </c>
      <c r="C360" s="293" t="s">
        <v>6939</v>
      </c>
      <c r="D360" s="294" t="s">
        <v>6942</v>
      </c>
      <c r="E360" s="293" t="s">
        <v>7247</v>
      </c>
      <c r="F360" s="330" t="s">
        <v>7255</v>
      </c>
      <c r="G360" s="330" t="s">
        <v>7254</v>
      </c>
      <c r="H360" s="294">
        <v>226</v>
      </c>
      <c r="I360" s="321" t="str">
        <f t="shared" si="15"/>
        <v>A-06-003270kW超350kW以下90℃・30℃・25℃・5℃</v>
      </c>
      <c r="J360" s="294" t="s">
        <v>7741</v>
      </c>
      <c r="K360" s="330" t="s">
        <v>7728</v>
      </c>
      <c r="L360" s="329" t="s">
        <v>13127</v>
      </c>
      <c r="M360" s="329" t="s">
        <v>10712</v>
      </c>
      <c r="N360" s="329" t="s">
        <v>11276</v>
      </c>
      <c r="O360" s="294" t="s">
        <v>6897</v>
      </c>
      <c r="P360" s="329" t="s">
        <v>10443</v>
      </c>
      <c r="Q360" s="330" t="s">
        <v>7671</v>
      </c>
      <c r="R360" s="293" t="s">
        <v>7672</v>
      </c>
      <c r="S360" s="294" t="s">
        <v>7673</v>
      </c>
      <c r="T360" s="293" t="s">
        <v>7609</v>
      </c>
      <c r="U360" s="323" t="str">
        <f t="shared" si="16"/>
        <v>-</v>
      </c>
      <c r="V360" s="292" t="s">
        <v>7674</v>
      </c>
      <c r="W360" s="295" t="str">
        <f t="shared" si="17"/>
        <v>http://www.kobelco.co.jp/products/standard_compressors/heatpump/</v>
      </c>
      <c r="X360" s="292" t="s">
        <v>7602</v>
      </c>
      <c r="Y360" s="292" t="s">
        <v>7749</v>
      </c>
      <c r="Z360" s="80" t="s">
        <v>9753</v>
      </c>
      <c r="AA360" s="296"/>
      <c r="AB360" s="265" t="str">
        <f>IF('認証製品一覧（検索用）'!$E$7=認証製品一覧!I360,"●","")</f>
        <v/>
      </c>
      <c r="AC360" s="265" t="str">
        <f>IF(AB360="","",COUNTIF($B$5:AB360,"●"))</f>
        <v/>
      </c>
    </row>
    <row r="361" spans="1:29" ht="78">
      <c r="A361" s="347"/>
      <c r="B361" s="292" t="s">
        <v>7202</v>
      </c>
      <c r="C361" s="293" t="s">
        <v>6939</v>
      </c>
      <c r="D361" s="294" t="s">
        <v>6942</v>
      </c>
      <c r="E361" s="293" t="s">
        <v>7247</v>
      </c>
      <c r="F361" s="330" t="s">
        <v>7256</v>
      </c>
      <c r="G361" s="330" t="s">
        <v>10888</v>
      </c>
      <c r="H361" s="294">
        <v>233</v>
      </c>
      <c r="I361" s="321" t="str">
        <f t="shared" si="15"/>
        <v>A-06-003270kW以下90℃・40℃・30℃・10℃</v>
      </c>
      <c r="J361" s="294" t="s">
        <v>7750</v>
      </c>
      <c r="K361" s="330" t="s">
        <v>7728</v>
      </c>
      <c r="L361" s="329" t="s">
        <v>13133</v>
      </c>
      <c r="M361" s="329" t="s">
        <v>10710</v>
      </c>
      <c r="N361" s="329" t="s">
        <v>11273</v>
      </c>
      <c r="O361" s="294" t="s">
        <v>6897</v>
      </c>
      <c r="P361" s="329" t="s">
        <v>10441</v>
      </c>
      <c r="Q361" s="330" t="s">
        <v>7732</v>
      </c>
      <c r="R361" s="293" t="s">
        <v>7733</v>
      </c>
      <c r="S361" s="294" t="s">
        <v>7734</v>
      </c>
      <c r="T361" s="292" t="s">
        <v>7121</v>
      </c>
      <c r="U361" s="295" t="str">
        <f t="shared" si="16"/>
        <v>kiyotaka_sugiyama@mhiair.mhi.co.jp</v>
      </c>
      <c r="V361" s="292" t="s">
        <v>7082</v>
      </c>
      <c r="W361" s="295" t="str">
        <f t="shared" si="17"/>
        <v>http://www.mhiair.co.jp</v>
      </c>
      <c r="X361" s="292" t="s">
        <v>7735</v>
      </c>
      <c r="Y361" s="292" t="s">
        <v>6463</v>
      </c>
      <c r="Z361" s="80" t="s">
        <v>9753</v>
      </c>
      <c r="AA361" s="296"/>
      <c r="AB361" s="265" t="str">
        <f>IF('認証製品一覧（検索用）'!$E$7=認証製品一覧!I361,"●","")</f>
        <v/>
      </c>
      <c r="AC361" s="265" t="str">
        <f>IF(AB361="","",COUNTIF($B$5:AB361,"●"))</f>
        <v/>
      </c>
    </row>
    <row r="362" spans="1:29" ht="78">
      <c r="A362" s="347"/>
      <c r="B362" s="292" t="s">
        <v>7202</v>
      </c>
      <c r="C362" s="293" t="s">
        <v>6939</v>
      </c>
      <c r="D362" s="294" t="s">
        <v>6942</v>
      </c>
      <c r="E362" s="293" t="s">
        <v>7247</v>
      </c>
      <c r="F362" s="330" t="s">
        <v>7256</v>
      </c>
      <c r="G362" s="330" t="s">
        <v>7248</v>
      </c>
      <c r="H362" s="294">
        <v>235</v>
      </c>
      <c r="I362" s="321" t="str">
        <f t="shared" si="15"/>
        <v>A-06-003350kW超540kW以下90℃・40℃・30℃・10℃</v>
      </c>
      <c r="J362" s="294" t="s">
        <v>7751</v>
      </c>
      <c r="K362" s="330" t="s">
        <v>7728</v>
      </c>
      <c r="L362" s="329" t="s">
        <v>13127</v>
      </c>
      <c r="M362" s="329" t="s">
        <v>10712</v>
      </c>
      <c r="N362" s="329" t="s">
        <v>11276</v>
      </c>
      <c r="O362" s="294" t="s">
        <v>6897</v>
      </c>
      <c r="P362" s="329" t="s">
        <v>10443</v>
      </c>
      <c r="Q362" s="330" t="s">
        <v>7671</v>
      </c>
      <c r="R362" s="293" t="s">
        <v>7672</v>
      </c>
      <c r="S362" s="294" t="s">
        <v>7673</v>
      </c>
      <c r="T362" s="293" t="s">
        <v>7606</v>
      </c>
      <c r="U362" s="323" t="str">
        <f t="shared" si="16"/>
        <v>-</v>
      </c>
      <c r="V362" s="292" t="s">
        <v>7674</v>
      </c>
      <c r="W362" s="295" t="str">
        <f t="shared" si="17"/>
        <v>http://www.kobelco.co.jp/products/standard_compressors/heatpump/</v>
      </c>
      <c r="X362" s="292" t="s">
        <v>7602</v>
      </c>
      <c r="Y362" s="292" t="s">
        <v>7752</v>
      </c>
      <c r="Z362" s="80" t="s">
        <v>9753</v>
      </c>
      <c r="AA362" s="296"/>
      <c r="AB362" s="265" t="str">
        <f>IF('認証製品一覧（検索用）'!$E$7=認証製品一覧!I362,"●","")</f>
        <v/>
      </c>
      <c r="AC362" s="265" t="str">
        <f>IF(AB362="","",COUNTIF($B$5:AB362,"●"))</f>
        <v/>
      </c>
    </row>
    <row r="363" spans="1:29" ht="78">
      <c r="A363" s="347"/>
      <c r="B363" s="292" t="s">
        <v>7202</v>
      </c>
      <c r="C363" s="293" t="s">
        <v>6939</v>
      </c>
      <c r="D363" s="294" t="s">
        <v>6942</v>
      </c>
      <c r="E363" s="293" t="s">
        <v>7247</v>
      </c>
      <c r="F363" s="330" t="s">
        <v>7257</v>
      </c>
      <c r="G363" s="330" t="s">
        <v>7254</v>
      </c>
      <c r="H363" s="294">
        <v>238</v>
      </c>
      <c r="I363" s="321" t="str">
        <f t="shared" si="15"/>
        <v>A-06-003270kW超350kW以下90℃・17℃・7℃・10℃</v>
      </c>
      <c r="J363" s="294" t="s">
        <v>7753</v>
      </c>
      <c r="K363" s="330" t="s">
        <v>7728</v>
      </c>
      <c r="L363" s="329" t="s">
        <v>13127</v>
      </c>
      <c r="M363" s="329" t="s">
        <v>10712</v>
      </c>
      <c r="N363" s="329" t="s">
        <v>11276</v>
      </c>
      <c r="O363" s="294" t="s">
        <v>6897</v>
      </c>
      <c r="P363" s="329" t="s">
        <v>10443</v>
      </c>
      <c r="Q363" s="330" t="s">
        <v>7671</v>
      </c>
      <c r="R363" s="293" t="s">
        <v>7672</v>
      </c>
      <c r="S363" s="294" t="s">
        <v>7673</v>
      </c>
      <c r="T363" s="293" t="s">
        <v>7609</v>
      </c>
      <c r="U363" s="323" t="str">
        <f t="shared" si="16"/>
        <v>-</v>
      </c>
      <c r="V363" s="292" t="s">
        <v>7674</v>
      </c>
      <c r="W363" s="295" t="str">
        <f t="shared" si="17"/>
        <v>http://www.kobelco.co.jp/products/standard_compressors/heatpump/</v>
      </c>
      <c r="X363" s="292" t="s">
        <v>7602</v>
      </c>
      <c r="Y363" s="292" t="s">
        <v>7754</v>
      </c>
      <c r="Z363" s="80" t="s">
        <v>9753</v>
      </c>
      <c r="AA363" s="296"/>
      <c r="AB363" s="265" t="str">
        <f>IF('認証製品一覧（検索用）'!$E$7=認証製品一覧!I363,"●","")</f>
        <v/>
      </c>
      <c r="AC363" s="265" t="str">
        <f>IF(AB363="","",COUNTIF($B$5:AB363,"●"))</f>
        <v/>
      </c>
    </row>
    <row r="364" spans="1:29" ht="78">
      <c r="A364" s="347"/>
      <c r="B364" s="292" t="s">
        <v>7202</v>
      </c>
      <c r="C364" s="293" t="s">
        <v>6939</v>
      </c>
      <c r="D364" s="294" t="s">
        <v>6942</v>
      </c>
      <c r="E364" s="293" t="s">
        <v>7000</v>
      </c>
      <c r="F364" s="330" t="s">
        <v>7258</v>
      </c>
      <c r="G364" s="330" t="s">
        <v>10888</v>
      </c>
      <c r="H364" s="294">
        <v>241</v>
      </c>
      <c r="I364" s="321" t="str">
        <f t="shared" si="15"/>
        <v>A-06-003270kW以下65℃・17℃・7℃・10℃</v>
      </c>
      <c r="J364" s="294" t="s">
        <v>7755</v>
      </c>
      <c r="K364" s="330" t="s">
        <v>7728</v>
      </c>
      <c r="L364" s="329" t="s">
        <v>13127</v>
      </c>
      <c r="M364" s="329" t="s">
        <v>10708</v>
      </c>
      <c r="N364" s="329" t="s">
        <v>11271</v>
      </c>
      <c r="O364" s="294" t="s">
        <v>6897</v>
      </c>
      <c r="P364" s="329" t="s">
        <v>10439</v>
      </c>
      <c r="Q364" s="330" t="s">
        <v>7671</v>
      </c>
      <c r="R364" s="293" t="s">
        <v>7672</v>
      </c>
      <c r="S364" s="294" t="s">
        <v>7673</v>
      </c>
      <c r="T364" s="293" t="s">
        <v>7507</v>
      </c>
      <c r="U364" s="323" t="str">
        <f t="shared" si="16"/>
        <v>-</v>
      </c>
      <c r="V364" s="292" t="s">
        <v>7674</v>
      </c>
      <c r="W364" s="295" t="str">
        <f t="shared" si="17"/>
        <v>http://www.kobelco.co.jp/products/standard_compressors/heatpump/</v>
      </c>
      <c r="X364" s="292" t="s">
        <v>7602</v>
      </c>
      <c r="Y364" s="292" t="s">
        <v>7756</v>
      </c>
      <c r="Z364" s="80" t="s">
        <v>9753</v>
      </c>
      <c r="AA364" s="296"/>
      <c r="AB364" s="265" t="str">
        <f>IF('認証製品一覧（検索用）'!$E$7=認証製品一覧!I364,"●","")</f>
        <v/>
      </c>
      <c r="AC364" s="265" t="str">
        <f>IF(AB364="","",COUNTIF($B$5:AB364,"●"))</f>
        <v/>
      </c>
    </row>
    <row r="365" spans="1:29" ht="78">
      <c r="A365" s="347"/>
      <c r="B365" s="292" t="s">
        <v>7202</v>
      </c>
      <c r="C365" s="293" t="s">
        <v>6939</v>
      </c>
      <c r="D365" s="294" t="s">
        <v>6942</v>
      </c>
      <c r="E365" s="293" t="s">
        <v>7247</v>
      </c>
      <c r="F365" s="330" t="s">
        <v>7258</v>
      </c>
      <c r="G365" s="330" t="s">
        <v>7248</v>
      </c>
      <c r="H365" s="294">
        <v>243</v>
      </c>
      <c r="I365" s="321" t="str">
        <f t="shared" si="15"/>
        <v>A-06-003350kW超540kW以下65℃・17℃・7℃・10℃</v>
      </c>
      <c r="J365" s="294" t="s">
        <v>7757</v>
      </c>
      <c r="K365" s="330" t="s">
        <v>7728</v>
      </c>
      <c r="L365" s="329" t="s">
        <v>13127</v>
      </c>
      <c r="M365" s="329" t="s">
        <v>10709</v>
      </c>
      <c r="N365" s="329" t="s">
        <v>11272</v>
      </c>
      <c r="O365" s="294" t="s">
        <v>6897</v>
      </c>
      <c r="P365" s="329" t="s">
        <v>10440</v>
      </c>
      <c r="Q365" s="330" t="s">
        <v>7671</v>
      </c>
      <c r="R365" s="293" t="s">
        <v>7672</v>
      </c>
      <c r="S365" s="294" t="s">
        <v>7673</v>
      </c>
      <c r="T365" s="293" t="s">
        <v>7507</v>
      </c>
      <c r="U365" s="323" t="str">
        <f t="shared" si="16"/>
        <v>-</v>
      </c>
      <c r="V365" s="292" t="s">
        <v>7674</v>
      </c>
      <c r="W365" s="295" t="str">
        <f t="shared" si="17"/>
        <v>http://www.kobelco.co.jp/products/standard_compressors/heatpump/</v>
      </c>
      <c r="X365" s="292" t="s">
        <v>7602</v>
      </c>
      <c r="Y365" s="292" t="s">
        <v>7758</v>
      </c>
      <c r="Z365" s="80" t="s">
        <v>9753</v>
      </c>
      <c r="AA365" s="296"/>
      <c r="AB365" s="265" t="str">
        <f>IF('認証製品一覧（検索用）'!$E$7=認証製品一覧!I365,"●","")</f>
        <v/>
      </c>
      <c r="AC365" s="265" t="str">
        <f>IF(AB365="","",COUNTIF($B$5:AB365,"●"))</f>
        <v/>
      </c>
    </row>
    <row r="366" spans="1:29" ht="62.4">
      <c r="A366" s="347"/>
      <c r="B366" s="292" t="s">
        <v>7202</v>
      </c>
      <c r="C366" s="293" t="s">
        <v>6939</v>
      </c>
      <c r="D366" s="294" t="s">
        <v>6945</v>
      </c>
      <c r="E366" s="293" t="s">
        <v>7259</v>
      </c>
      <c r="F366" s="330" t="s">
        <v>181</v>
      </c>
      <c r="G366" s="330" t="s">
        <v>181</v>
      </c>
      <c r="H366" s="294">
        <v>245</v>
      </c>
      <c r="I366" s="321" t="str">
        <f t="shared" si="15"/>
        <v>A-06-004--</v>
      </c>
      <c r="J366" s="294" t="s">
        <v>7739</v>
      </c>
      <c r="K366" s="330" t="s">
        <v>7715</v>
      </c>
      <c r="L366" s="329" t="s">
        <v>13129</v>
      </c>
      <c r="M366" s="329" t="s">
        <v>10713</v>
      </c>
      <c r="N366" s="329" t="s">
        <v>11277</v>
      </c>
      <c r="O366" s="294" t="s">
        <v>6897</v>
      </c>
      <c r="P366" s="329" t="s">
        <v>10444</v>
      </c>
      <c r="Q366" s="330" t="s">
        <v>7759</v>
      </c>
      <c r="R366" s="293" t="s">
        <v>7760</v>
      </c>
      <c r="S366" s="294" t="s">
        <v>7761</v>
      </c>
      <c r="T366" s="292" t="s">
        <v>7116</v>
      </c>
      <c r="U366" s="295" t="str">
        <f t="shared" si="16"/>
        <v>public@mayekawa.co.jp</v>
      </c>
      <c r="V366" s="292" t="s">
        <v>7762</v>
      </c>
      <c r="W366" s="295" t="str">
        <f t="shared" si="17"/>
        <v>http://www.mayekawa.co.jp</v>
      </c>
      <c r="X366" s="292" t="s">
        <v>7704</v>
      </c>
      <c r="Y366" s="292" t="s">
        <v>7763</v>
      </c>
      <c r="Z366" s="80" t="s">
        <v>9753</v>
      </c>
      <c r="AA366" s="296"/>
      <c r="AB366" s="265" t="str">
        <f>IF('認証製品一覧（検索用）'!$E$7=認証製品一覧!I366,"●","")</f>
        <v/>
      </c>
      <c r="AC366" s="265" t="str">
        <f>IF(AB366="","",COUNTIF($B$5:AB366,"●"))</f>
        <v/>
      </c>
    </row>
    <row r="367" spans="1:29" ht="62.4">
      <c r="A367" s="347"/>
      <c r="B367" s="292" t="s">
        <v>7202</v>
      </c>
      <c r="C367" s="293" t="s">
        <v>6939</v>
      </c>
      <c r="D367" s="294" t="s">
        <v>6945</v>
      </c>
      <c r="E367" s="293" t="s">
        <v>7259</v>
      </c>
      <c r="F367" s="330" t="s">
        <v>181</v>
      </c>
      <c r="G367" s="330" t="s">
        <v>181</v>
      </c>
      <c r="H367" s="294">
        <v>245</v>
      </c>
      <c r="I367" s="321" t="str">
        <f t="shared" si="15"/>
        <v>A-06-004--</v>
      </c>
      <c r="J367" s="294" t="s">
        <v>7739</v>
      </c>
      <c r="K367" s="330" t="s">
        <v>7715</v>
      </c>
      <c r="L367" s="329" t="s">
        <v>13129</v>
      </c>
      <c r="M367" s="329" t="s">
        <v>10713</v>
      </c>
      <c r="N367" s="329" t="s">
        <v>11278</v>
      </c>
      <c r="O367" s="294" t="s">
        <v>7630</v>
      </c>
      <c r="P367" s="329" t="s">
        <v>10445</v>
      </c>
      <c r="Q367" s="330" t="s">
        <v>7759</v>
      </c>
      <c r="R367" s="293" t="s">
        <v>7760</v>
      </c>
      <c r="S367" s="294" t="s">
        <v>7761</v>
      </c>
      <c r="T367" s="292" t="s">
        <v>7116</v>
      </c>
      <c r="U367" s="295" t="str">
        <f t="shared" si="16"/>
        <v>public@mayekawa.co.jp</v>
      </c>
      <c r="V367" s="292" t="s">
        <v>7762</v>
      </c>
      <c r="W367" s="295" t="str">
        <f t="shared" si="17"/>
        <v>http://www.mayekawa.co.jp</v>
      </c>
      <c r="X367" s="292" t="s">
        <v>7704</v>
      </c>
      <c r="Y367" s="292" t="s">
        <v>7764</v>
      </c>
      <c r="Z367" s="80" t="s">
        <v>9753</v>
      </c>
      <c r="AA367" s="296"/>
      <c r="AB367" s="265" t="str">
        <f>IF('認証製品一覧（検索用）'!$E$7=認証製品一覧!I367,"●","")</f>
        <v/>
      </c>
      <c r="AC367" s="265" t="str">
        <f>IF(AB367="","",COUNTIF($B$5:AB367,"●"))</f>
        <v/>
      </c>
    </row>
    <row r="368" spans="1:29" ht="62.4">
      <c r="A368" s="347"/>
      <c r="B368" s="292" t="s">
        <v>7202</v>
      </c>
      <c r="C368" s="293" t="s">
        <v>6939</v>
      </c>
      <c r="D368" s="294" t="s">
        <v>6945</v>
      </c>
      <c r="E368" s="293" t="s">
        <v>7259</v>
      </c>
      <c r="F368" s="330" t="s">
        <v>181</v>
      </c>
      <c r="G368" s="330" t="s">
        <v>181</v>
      </c>
      <c r="H368" s="294">
        <v>245</v>
      </c>
      <c r="I368" s="321" t="str">
        <f t="shared" si="15"/>
        <v>A-06-004--</v>
      </c>
      <c r="J368" s="294" t="s">
        <v>7739</v>
      </c>
      <c r="K368" s="330" t="s">
        <v>7715</v>
      </c>
      <c r="L368" s="329" t="s">
        <v>13129</v>
      </c>
      <c r="M368" s="329" t="s">
        <v>10713</v>
      </c>
      <c r="N368" s="329" t="s">
        <v>11279</v>
      </c>
      <c r="O368" s="294" t="s">
        <v>2838</v>
      </c>
      <c r="P368" s="329" t="s">
        <v>10445</v>
      </c>
      <c r="Q368" s="330" t="s">
        <v>7759</v>
      </c>
      <c r="R368" s="293" t="s">
        <v>7760</v>
      </c>
      <c r="S368" s="294" t="s">
        <v>7761</v>
      </c>
      <c r="T368" s="292" t="s">
        <v>7116</v>
      </c>
      <c r="U368" s="295" t="str">
        <f t="shared" si="16"/>
        <v>public@mayekawa.co.jp</v>
      </c>
      <c r="V368" s="292" t="s">
        <v>7762</v>
      </c>
      <c r="W368" s="295" t="str">
        <f t="shared" si="17"/>
        <v>http://www.mayekawa.co.jp</v>
      </c>
      <c r="X368" s="292" t="s">
        <v>7704</v>
      </c>
      <c r="Y368" s="292" t="s">
        <v>7765</v>
      </c>
      <c r="Z368" s="80" t="s">
        <v>9753</v>
      </c>
      <c r="AA368" s="296"/>
      <c r="AB368" s="265" t="str">
        <f>IF('認証製品一覧（検索用）'!$E$7=認証製品一覧!I368,"●","")</f>
        <v/>
      </c>
      <c r="AC368" s="265" t="str">
        <f>IF(AB368="","",COUNTIF($B$5:AB368,"●"))</f>
        <v/>
      </c>
    </row>
    <row r="369" spans="1:29" ht="62.4">
      <c r="A369" s="347"/>
      <c r="B369" s="292" t="s">
        <v>7202</v>
      </c>
      <c r="C369" s="293" t="s">
        <v>6939</v>
      </c>
      <c r="D369" s="294" t="s">
        <v>6945</v>
      </c>
      <c r="E369" s="293" t="s">
        <v>7259</v>
      </c>
      <c r="F369" s="330" t="s">
        <v>181</v>
      </c>
      <c r="G369" s="330" t="s">
        <v>181</v>
      </c>
      <c r="H369" s="294">
        <v>245</v>
      </c>
      <c r="I369" s="321" t="str">
        <f t="shared" si="15"/>
        <v>A-06-004--</v>
      </c>
      <c r="J369" s="294" t="s">
        <v>7739</v>
      </c>
      <c r="K369" s="330" t="s">
        <v>7715</v>
      </c>
      <c r="L369" s="329" t="s">
        <v>13129</v>
      </c>
      <c r="M369" s="329" t="s">
        <v>10713</v>
      </c>
      <c r="N369" s="329" t="s">
        <v>11280</v>
      </c>
      <c r="O369" s="294" t="s">
        <v>7630</v>
      </c>
      <c r="P369" s="329" t="s">
        <v>10445</v>
      </c>
      <c r="Q369" s="330" t="s">
        <v>7759</v>
      </c>
      <c r="R369" s="293" t="s">
        <v>7760</v>
      </c>
      <c r="S369" s="294" t="s">
        <v>7761</v>
      </c>
      <c r="T369" s="292" t="s">
        <v>7116</v>
      </c>
      <c r="U369" s="295" t="str">
        <f t="shared" si="16"/>
        <v>public@mayekawa.co.jp</v>
      </c>
      <c r="V369" s="292" t="s">
        <v>7762</v>
      </c>
      <c r="W369" s="295" t="str">
        <f t="shared" si="17"/>
        <v>http://www.mayekawa.co.jp</v>
      </c>
      <c r="X369" s="292" t="s">
        <v>7704</v>
      </c>
      <c r="Y369" s="292" t="s">
        <v>7766</v>
      </c>
      <c r="Z369" s="80" t="s">
        <v>9753</v>
      </c>
      <c r="AA369" s="296"/>
      <c r="AB369" s="265" t="str">
        <f>IF('認証製品一覧（検索用）'!$E$7=認証製品一覧!I369,"●","")</f>
        <v/>
      </c>
      <c r="AC369" s="265" t="str">
        <f>IF(AB369="","",COUNTIF($B$5:AB369,"●"))</f>
        <v/>
      </c>
    </row>
    <row r="370" spans="1:29" ht="62.4">
      <c r="A370" s="347"/>
      <c r="B370" s="292" t="s">
        <v>7202</v>
      </c>
      <c r="C370" s="293" t="s">
        <v>6939</v>
      </c>
      <c r="D370" s="294" t="s">
        <v>6945</v>
      </c>
      <c r="E370" s="293" t="s">
        <v>7259</v>
      </c>
      <c r="F370" s="330" t="s">
        <v>181</v>
      </c>
      <c r="G370" s="330" t="s">
        <v>181</v>
      </c>
      <c r="H370" s="294">
        <v>245</v>
      </c>
      <c r="I370" s="321" t="str">
        <f t="shared" si="15"/>
        <v>A-06-004--</v>
      </c>
      <c r="J370" s="294" t="s">
        <v>7739</v>
      </c>
      <c r="K370" s="330" t="s">
        <v>7715</v>
      </c>
      <c r="L370" s="329" t="s">
        <v>13129</v>
      </c>
      <c r="M370" s="329" t="s">
        <v>10713</v>
      </c>
      <c r="N370" s="329" t="s">
        <v>11281</v>
      </c>
      <c r="O370" s="294" t="s">
        <v>7630</v>
      </c>
      <c r="P370" s="329" t="s">
        <v>10445</v>
      </c>
      <c r="Q370" s="330" t="s">
        <v>7759</v>
      </c>
      <c r="R370" s="293" t="s">
        <v>7760</v>
      </c>
      <c r="S370" s="294" t="s">
        <v>7761</v>
      </c>
      <c r="T370" s="292" t="s">
        <v>7116</v>
      </c>
      <c r="U370" s="295" t="str">
        <f t="shared" si="16"/>
        <v>public@mayekawa.co.jp</v>
      </c>
      <c r="V370" s="292" t="s">
        <v>7762</v>
      </c>
      <c r="W370" s="295" t="str">
        <f t="shared" si="17"/>
        <v>http://www.mayekawa.co.jp</v>
      </c>
      <c r="X370" s="292" t="s">
        <v>7704</v>
      </c>
      <c r="Y370" s="292" t="s">
        <v>7767</v>
      </c>
      <c r="Z370" s="80" t="s">
        <v>9753</v>
      </c>
      <c r="AA370" s="296"/>
      <c r="AB370" s="265" t="str">
        <f>IF('認証製品一覧（検索用）'!$E$7=認証製品一覧!I370,"●","")</f>
        <v/>
      </c>
      <c r="AC370" s="265" t="str">
        <f>IF(AB370="","",COUNTIF($B$5:AB370,"●"))</f>
        <v/>
      </c>
    </row>
    <row r="371" spans="1:29" ht="62.4">
      <c r="A371" s="347"/>
      <c r="B371" s="292" t="s">
        <v>7202</v>
      </c>
      <c r="C371" s="293" t="s">
        <v>6939</v>
      </c>
      <c r="D371" s="294" t="s">
        <v>6945</v>
      </c>
      <c r="E371" s="293" t="s">
        <v>7259</v>
      </c>
      <c r="F371" s="330" t="s">
        <v>181</v>
      </c>
      <c r="G371" s="330" t="s">
        <v>181</v>
      </c>
      <c r="H371" s="294">
        <v>245</v>
      </c>
      <c r="I371" s="321" t="str">
        <f t="shared" si="15"/>
        <v>A-06-004--</v>
      </c>
      <c r="J371" s="294" t="s">
        <v>7739</v>
      </c>
      <c r="K371" s="330" t="s">
        <v>7715</v>
      </c>
      <c r="L371" s="329" t="s">
        <v>13129</v>
      </c>
      <c r="M371" s="329" t="s">
        <v>10713</v>
      </c>
      <c r="N371" s="329" t="s">
        <v>11282</v>
      </c>
      <c r="O371" s="294" t="s">
        <v>7630</v>
      </c>
      <c r="P371" s="329" t="s">
        <v>10445</v>
      </c>
      <c r="Q371" s="330" t="s">
        <v>7759</v>
      </c>
      <c r="R371" s="293" t="s">
        <v>7760</v>
      </c>
      <c r="S371" s="294" t="s">
        <v>7761</v>
      </c>
      <c r="T371" s="292" t="s">
        <v>7116</v>
      </c>
      <c r="U371" s="295" t="str">
        <f t="shared" si="16"/>
        <v>public@mayekawa.co.jp</v>
      </c>
      <c r="V371" s="292" t="s">
        <v>7762</v>
      </c>
      <c r="W371" s="295" t="str">
        <f t="shared" si="17"/>
        <v>http://www.mayekawa.co.jp</v>
      </c>
      <c r="X371" s="292" t="s">
        <v>7704</v>
      </c>
      <c r="Y371" s="292" t="s">
        <v>7768</v>
      </c>
      <c r="Z371" s="80" t="s">
        <v>9753</v>
      </c>
      <c r="AA371" s="296"/>
      <c r="AB371" s="265" t="str">
        <f>IF('認証製品一覧（検索用）'!$E$7=認証製品一覧!I371,"●","")</f>
        <v/>
      </c>
      <c r="AC371" s="265" t="str">
        <f>IF(AB371="","",COUNTIF($B$5:AB371,"●"))</f>
        <v/>
      </c>
    </row>
    <row r="372" spans="1:29" ht="78">
      <c r="A372" s="347"/>
      <c r="B372" s="292" t="s">
        <v>7202</v>
      </c>
      <c r="C372" s="293" t="s">
        <v>6939</v>
      </c>
      <c r="D372" s="294" t="s">
        <v>6946</v>
      </c>
      <c r="E372" s="293" t="s">
        <v>7260</v>
      </c>
      <c r="F372" s="330" t="s">
        <v>10895</v>
      </c>
      <c r="G372" s="330" t="s">
        <v>181</v>
      </c>
      <c r="H372" s="294">
        <v>246</v>
      </c>
      <c r="I372" s="321" t="str">
        <f t="shared" si="15"/>
        <v>A-06-005-水熱源運転65℃・20℃以下・15℃以下・5℃</v>
      </c>
      <c r="J372" s="294" t="s">
        <v>7711</v>
      </c>
      <c r="K372" s="330" t="s">
        <v>7728</v>
      </c>
      <c r="L372" s="329" t="s">
        <v>13127</v>
      </c>
      <c r="M372" s="329" t="s">
        <v>10714</v>
      </c>
      <c r="N372" s="329" t="s">
        <v>11283</v>
      </c>
      <c r="O372" s="294" t="s">
        <v>6897</v>
      </c>
      <c r="P372" s="329" t="s">
        <v>10446</v>
      </c>
      <c r="Q372" s="330" t="s">
        <v>7671</v>
      </c>
      <c r="R372" s="293" t="s">
        <v>7672</v>
      </c>
      <c r="S372" s="294" t="s">
        <v>7673</v>
      </c>
      <c r="T372" s="293" t="s">
        <v>7609</v>
      </c>
      <c r="U372" s="323" t="str">
        <f t="shared" si="16"/>
        <v>-</v>
      </c>
      <c r="V372" s="292" t="s">
        <v>7674</v>
      </c>
      <c r="W372" s="295" t="str">
        <f t="shared" si="17"/>
        <v>http://www.kobelco.co.jp/products/standard_compressors/heatpump/</v>
      </c>
      <c r="X372" s="292" t="s">
        <v>7602</v>
      </c>
      <c r="Y372" s="292" t="s">
        <v>7769</v>
      </c>
      <c r="Z372" s="80" t="s">
        <v>9753</v>
      </c>
      <c r="AA372" s="296"/>
      <c r="AB372" s="265" t="str">
        <f>IF('認証製品一覧（検索用）'!$E$7=認証製品一覧!I372,"●","")</f>
        <v/>
      </c>
      <c r="AC372" s="265" t="str">
        <f>IF(AB372="","",COUNTIF($B$5:AB372,"●"))</f>
        <v/>
      </c>
    </row>
    <row r="373" spans="1:29" ht="99.6" customHeight="1">
      <c r="A373" s="347"/>
      <c r="B373" s="292" t="s">
        <v>7202</v>
      </c>
      <c r="C373" s="293" t="s">
        <v>6939</v>
      </c>
      <c r="D373" s="294" t="s">
        <v>6946</v>
      </c>
      <c r="E373" s="293" t="s">
        <v>7260</v>
      </c>
      <c r="F373" s="330" t="s">
        <v>10896</v>
      </c>
      <c r="G373" s="330" t="s">
        <v>181</v>
      </c>
      <c r="H373" s="294">
        <v>247</v>
      </c>
      <c r="I373" s="321" t="str">
        <f t="shared" si="15"/>
        <v>A-06-005-水熱源運転75℃・17℃・7℃・10℃</v>
      </c>
      <c r="J373" s="294" t="s">
        <v>7770</v>
      </c>
      <c r="K373" s="330" t="s">
        <v>7728</v>
      </c>
      <c r="L373" s="329" t="s">
        <v>13127</v>
      </c>
      <c r="M373" s="329" t="s">
        <v>10714</v>
      </c>
      <c r="N373" s="329" t="s">
        <v>11284</v>
      </c>
      <c r="O373" s="294" t="s">
        <v>6897</v>
      </c>
      <c r="P373" s="294" t="s">
        <v>10361</v>
      </c>
      <c r="Q373" s="330" t="s">
        <v>7671</v>
      </c>
      <c r="R373" s="293" t="s">
        <v>7672</v>
      </c>
      <c r="S373" s="294" t="s">
        <v>7673</v>
      </c>
      <c r="T373" s="293" t="s">
        <v>7507</v>
      </c>
      <c r="U373" s="323" t="str">
        <f t="shared" si="16"/>
        <v>-</v>
      </c>
      <c r="V373" s="292" t="s">
        <v>7674</v>
      </c>
      <c r="W373" s="295" t="str">
        <f t="shared" si="17"/>
        <v>http://www.kobelco.co.jp/products/standard_compressors/heatpump/</v>
      </c>
      <c r="X373" s="292" t="s">
        <v>7602</v>
      </c>
      <c r="Y373" s="292" t="s">
        <v>7771</v>
      </c>
      <c r="Z373" s="80" t="s">
        <v>9753</v>
      </c>
      <c r="AA373" s="296"/>
      <c r="AB373" s="265" t="str">
        <f>IF('認証製品一覧（検索用）'!$E$7=認証製品一覧!I373,"●","")</f>
        <v/>
      </c>
      <c r="AC373" s="265" t="str">
        <f>IF(AB373="","",COUNTIF($B$5:AB373,"●"))</f>
        <v/>
      </c>
    </row>
    <row r="374" spans="1:29" ht="62.4">
      <c r="A374" s="316"/>
      <c r="B374" s="292" t="s">
        <v>7202</v>
      </c>
      <c r="C374" s="293" t="s">
        <v>6939</v>
      </c>
      <c r="D374" s="294" t="s">
        <v>6947</v>
      </c>
      <c r="E374" s="293" t="s">
        <v>7003</v>
      </c>
      <c r="F374" s="330" t="s">
        <v>10897</v>
      </c>
      <c r="G374" s="330" t="s">
        <v>181</v>
      </c>
      <c r="H374" s="294">
        <v>249</v>
      </c>
      <c r="I374" s="321" t="str">
        <f t="shared" si="15"/>
        <v>A-06-006-水熱源運転</v>
      </c>
      <c r="J374" s="294" t="s">
        <v>7714</v>
      </c>
      <c r="K374" s="330" t="s">
        <v>7728</v>
      </c>
      <c r="L374" s="329" t="s">
        <v>13134</v>
      </c>
      <c r="M374" s="329" t="s">
        <v>10715</v>
      </c>
      <c r="N374" s="329" t="s">
        <v>11285</v>
      </c>
      <c r="O374" s="294" t="s">
        <v>6897</v>
      </c>
      <c r="P374" s="329" t="s">
        <v>10447</v>
      </c>
      <c r="Q374" s="330" t="s">
        <v>7772</v>
      </c>
      <c r="R374" s="293" t="s">
        <v>7773</v>
      </c>
      <c r="S374" s="294" t="s">
        <v>7774</v>
      </c>
      <c r="T374" s="292" t="s">
        <v>7775</v>
      </c>
      <c r="U374" s="295" t="str">
        <f t="shared" si="16"/>
        <v>science_head_office@science-inc.jp</v>
      </c>
      <c r="V374" s="292" t="s">
        <v>7776</v>
      </c>
      <c r="W374" s="295" t="str">
        <f t="shared" si="17"/>
        <v>http://www.science-inc.jp/index.html</v>
      </c>
      <c r="X374" s="292" t="s">
        <v>7777</v>
      </c>
      <c r="Y374" s="292" t="s">
        <v>7778</v>
      </c>
      <c r="Z374" s="80" t="s">
        <v>9753</v>
      </c>
      <c r="AA374" s="296"/>
      <c r="AB374" s="265" t="str">
        <f>IF('認証製品一覧（検索用）'!$E$7=認証製品一覧!I374,"●","")</f>
        <v/>
      </c>
      <c r="AC374" s="265" t="str">
        <f>IF(AB374="","",COUNTIF($B$5:AB374,"●"))</f>
        <v/>
      </c>
    </row>
    <row r="375" spans="1:29" ht="62.4">
      <c r="A375" s="347"/>
      <c r="B375" s="292" t="s">
        <v>7202</v>
      </c>
      <c r="C375" s="293" t="s">
        <v>6939</v>
      </c>
      <c r="D375" s="294" t="s">
        <v>6947</v>
      </c>
      <c r="E375" s="293" t="s">
        <v>7263</v>
      </c>
      <c r="F375" s="330" t="s">
        <v>10897</v>
      </c>
      <c r="G375" s="330" t="s">
        <v>181</v>
      </c>
      <c r="H375" s="294">
        <v>249</v>
      </c>
      <c r="I375" s="321" t="str">
        <f t="shared" si="15"/>
        <v>A-06-006-水熱源運転</v>
      </c>
      <c r="J375" s="294" t="s">
        <v>7714</v>
      </c>
      <c r="K375" s="330" t="s">
        <v>7728</v>
      </c>
      <c r="L375" s="329" t="s">
        <v>13129</v>
      </c>
      <c r="M375" s="329" t="s">
        <v>10716</v>
      </c>
      <c r="N375" s="329" t="s">
        <v>11286</v>
      </c>
      <c r="O375" s="294" t="s">
        <v>6897</v>
      </c>
      <c r="P375" s="329" t="s">
        <v>10448</v>
      </c>
      <c r="Q375" s="330" t="s">
        <v>7759</v>
      </c>
      <c r="R375" s="293" t="s">
        <v>7760</v>
      </c>
      <c r="S375" s="294" t="s">
        <v>7761</v>
      </c>
      <c r="T375" s="292" t="s">
        <v>7116</v>
      </c>
      <c r="U375" s="295" t="str">
        <f t="shared" si="16"/>
        <v>public@mayekawa.co.jp</v>
      </c>
      <c r="V375" s="292" t="s">
        <v>7762</v>
      </c>
      <c r="W375" s="295" t="str">
        <f t="shared" si="17"/>
        <v>http://www.mayekawa.co.jp</v>
      </c>
      <c r="X375" s="292" t="s">
        <v>7704</v>
      </c>
      <c r="Y375" s="292" t="s">
        <v>7779</v>
      </c>
      <c r="Z375" s="80" t="s">
        <v>9753</v>
      </c>
      <c r="AA375" s="296"/>
      <c r="AB375" s="265" t="str">
        <f>IF('認証製品一覧（検索用）'!$E$7=認証製品一覧!I375,"●","")</f>
        <v/>
      </c>
      <c r="AC375" s="265" t="str">
        <f>IF(AB375="","",COUNTIF($B$5:AB375,"●"))</f>
        <v/>
      </c>
    </row>
    <row r="376" spans="1:29" ht="62.4">
      <c r="A376" s="347"/>
      <c r="B376" s="292" t="s">
        <v>7202</v>
      </c>
      <c r="C376" s="293" t="s">
        <v>6939</v>
      </c>
      <c r="D376" s="294" t="s">
        <v>6947</v>
      </c>
      <c r="E376" s="293" t="s">
        <v>7263</v>
      </c>
      <c r="F376" s="330" t="s">
        <v>10897</v>
      </c>
      <c r="G376" s="330" t="s">
        <v>181</v>
      </c>
      <c r="H376" s="294">
        <v>249</v>
      </c>
      <c r="I376" s="321" t="str">
        <f t="shared" si="15"/>
        <v>A-06-006-水熱源運転</v>
      </c>
      <c r="J376" s="294" t="s">
        <v>7714</v>
      </c>
      <c r="K376" s="330" t="s">
        <v>7728</v>
      </c>
      <c r="L376" s="329" t="s">
        <v>13129</v>
      </c>
      <c r="M376" s="329" t="s">
        <v>10716</v>
      </c>
      <c r="N376" s="329" t="s">
        <v>11287</v>
      </c>
      <c r="O376" s="294" t="s">
        <v>7630</v>
      </c>
      <c r="P376" s="329" t="s">
        <v>10448</v>
      </c>
      <c r="Q376" s="330" t="s">
        <v>7759</v>
      </c>
      <c r="R376" s="293" t="s">
        <v>7760</v>
      </c>
      <c r="S376" s="294" t="s">
        <v>7761</v>
      </c>
      <c r="T376" s="292" t="s">
        <v>7116</v>
      </c>
      <c r="U376" s="295" t="str">
        <f t="shared" si="16"/>
        <v>public@mayekawa.co.jp</v>
      </c>
      <c r="V376" s="292" t="s">
        <v>7762</v>
      </c>
      <c r="W376" s="295" t="str">
        <f t="shared" si="17"/>
        <v>http://www.mayekawa.co.jp</v>
      </c>
      <c r="X376" s="292" t="s">
        <v>7704</v>
      </c>
      <c r="Y376" s="292" t="s">
        <v>7780</v>
      </c>
      <c r="Z376" s="80" t="s">
        <v>9753</v>
      </c>
      <c r="AA376" s="296"/>
      <c r="AB376" s="265" t="str">
        <f>IF('認証製品一覧（検索用）'!$E$7=認証製品一覧!I376,"●","")</f>
        <v/>
      </c>
      <c r="AC376" s="265" t="str">
        <f>IF(AB376="","",COUNTIF($B$5:AB376,"●"))</f>
        <v/>
      </c>
    </row>
    <row r="377" spans="1:29" ht="62.4">
      <c r="A377" s="347"/>
      <c r="B377" s="292" t="s">
        <v>7202</v>
      </c>
      <c r="C377" s="293" t="s">
        <v>6939</v>
      </c>
      <c r="D377" s="294" t="s">
        <v>6947</v>
      </c>
      <c r="E377" s="293" t="s">
        <v>7263</v>
      </c>
      <c r="F377" s="330" t="s">
        <v>10897</v>
      </c>
      <c r="G377" s="330" t="s">
        <v>181</v>
      </c>
      <c r="H377" s="294">
        <v>249</v>
      </c>
      <c r="I377" s="321" t="str">
        <f t="shared" si="15"/>
        <v>A-06-006-水熱源運転</v>
      </c>
      <c r="J377" s="294" t="s">
        <v>7714</v>
      </c>
      <c r="K377" s="330" t="s">
        <v>7728</v>
      </c>
      <c r="L377" s="329" t="s">
        <v>13129</v>
      </c>
      <c r="M377" s="329" t="s">
        <v>10716</v>
      </c>
      <c r="N377" s="329" t="s">
        <v>11288</v>
      </c>
      <c r="O377" s="294" t="s">
        <v>7630</v>
      </c>
      <c r="P377" s="329" t="s">
        <v>10448</v>
      </c>
      <c r="Q377" s="330" t="s">
        <v>7759</v>
      </c>
      <c r="R377" s="293" t="s">
        <v>7760</v>
      </c>
      <c r="S377" s="294" t="s">
        <v>7761</v>
      </c>
      <c r="T377" s="292" t="s">
        <v>7116</v>
      </c>
      <c r="U377" s="295" t="str">
        <f t="shared" si="16"/>
        <v>public@mayekawa.co.jp</v>
      </c>
      <c r="V377" s="292" t="s">
        <v>7762</v>
      </c>
      <c r="W377" s="295" t="str">
        <f t="shared" si="17"/>
        <v>http://www.mayekawa.co.jp</v>
      </c>
      <c r="X377" s="292" t="s">
        <v>7704</v>
      </c>
      <c r="Y377" s="292" t="s">
        <v>7781</v>
      </c>
      <c r="Z377" s="80" t="s">
        <v>9753</v>
      </c>
      <c r="AA377" s="296"/>
      <c r="AB377" s="265" t="str">
        <f>IF('認証製品一覧（検索用）'!$E$7=認証製品一覧!I377,"●","")</f>
        <v/>
      </c>
      <c r="AC377" s="265" t="str">
        <f>IF(AB377="","",COUNTIF($B$5:AB377,"●"))</f>
        <v/>
      </c>
    </row>
    <row r="378" spans="1:29" ht="62.4">
      <c r="A378" s="347"/>
      <c r="B378" s="292" t="s">
        <v>7202</v>
      </c>
      <c r="C378" s="293" t="s">
        <v>6939</v>
      </c>
      <c r="D378" s="294" t="s">
        <v>6947</v>
      </c>
      <c r="E378" s="293" t="s">
        <v>7263</v>
      </c>
      <c r="F378" s="330" t="s">
        <v>10897</v>
      </c>
      <c r="G378" s="330" t="s">
        <v>181</v>
      </c>
      <c r="H378" s="294">
        <v>249</v>
      </c>
      <c r="I378" s="321" t="str">
        <f t="shared" si="15"/>
        <v>A-06-006-水熱源運転</v>
      </c>
      <c r="J378" s="294" t="s">
        <v>7714</v>
      </c>
      <c r="K378" s="330" t="s">
        <v>7728</v>
      </c>
      <c r="L378" s="329" t="s">
        <v>13129</v>
      </c>
      <c r="M378" s="329" t="s">
        <v>10716</v>
      </c>
      <c r="N378" s="329" t="s">
        <v>11289</v>
      </c>
      <c r="O378" s="294" t="s">
        <v>7630</v>
      </c>
      <c r="P378" s="329" t="s">
        <v>10448</v>
      </c>
      <c r="Q378" s="330" t="s">
        <v>7759</v>
      </c>
      <c r="R378" s="293" t="s">
        <v>7760</v>
      </c>
      <c r="S378" s="294" t="s">
        <v>7761</v>
      </c>
      <c r="T378" s="292" t="s">
        <v>7116</v>
      </c>
      <c r="U378" s="295" t="str">
        <f t="shared" si="16"/>
        <v>public@mayekawa.co.jp</v>
      </c>
      <c r="V378" s="292" t="s">
        <v>7762</v>
      </c>
      <c r="W378" s="295" t="str">
        <f t="shared" si="17"/>
        <v>http://www.mayekawa.co.jp</v>
      </c>
      <c r="X378" s="292" t="s">
        <v>7704</v>
      </c>
      <c r="Y378" s="292" t="s">
        <v>7782</v>
      </c>
      <c r="Z378" s="80" t="s">
        <v>9753</v>
      </c>
      <c r="AA378" s="296"/>
      <c r="AB378" s="265" t="str">
        <f>IF('認証製品一覧（検索用）'!$E$7=認証製品一覧!I378,"●","")</f>
        <v/>
      </c>
      <c r="AC378" s="265" t="str">
        <f>IF(AB378="","",COUNTIF($B$5:AB378,"●"))</f>
        <v/>
      </c>
    </row>
    <row r="379" spans="1:29" ht="62.4">
      <c r="A379" s="347"/>
      <c r="B379" s="292" t="s">
        <v>7202</v>
      </c>
      <c r="C379" s="293" t="s">
        <v>6939</v>
      </c>
      <c r="D379" s="294" t="s">
        <v>6947</v>
      </c>
      <c r="E379" s="293" t="s">
        <v>7263</v>
      </c>
      <c r="F379" s="330" t="s">
        <v>10897</v>
      </c>
      <c r="G379" s="330" t="s">
        <v>181</v>
      </c>
      <c r="H379" s="294">
        <v>249</v>
      </c>
      <c r="I379" s="321" t="str">
        <f t="shared" si="15"/>
        <v>A-06-006-水熱源運転</v>
      </c>
      <c r="J379" s="294" t="s">
        <v>7714</v>
      </c>
      <c r="K379" s="330" t="s">
        <v>7728</v>
      </c>
      <c r="L379" s="329" t="s">
        <v>13129</v>
      </c>
      <c r="M379" s="329" t="s">
        <v>10716</v>
      </c>
      <c r="N379" s="329" t="s">
        <v>11290</v>
      </c>
      <c r="O379" s="294" t="s">
        <v>7630</v>
      </c>
      <c r="P379" s="329" t="s">
        <v>10448</v>
      </c>
      <c r="Q379" s="330" t="s">
        <v>7759</v>
      </c>
      <c r="R379" s="293" t="s">
        <v>7760</v>
      </c>
      <c r="S379" s="294" t="s">
        <v>7761</v>
      </c>
      <c r="T379" s="292" t="s">
        <v>7116</v>
      </c>
      <c r="U379" s="295" t="str">
        <f t="shared" si="16"/>
        <v>public@mayekawa.co.jp</v>
      </c>
      <c r="V379" s="292" t="s">
        <v>7762</v>
      </c>
      <c r="W379" s="295" t="str">
        <f t="shared" si="17"/>
        <v>http://www.mayekawa.co.jp</v>
      </c>
      <c r="X379" s="292" t="s">
        <v>7704</v>
      </c>
      <c r="Y379" s="292" t="s">
        <v>7783</v>
      </c>
      <c r="Z379" s="80" t="s">
        <v>9753</v>
      </c>
      <c r="AA379" s="296"/>
      <c r="AB379" s="265" t="str">
        <f>IF('認証製品一覧（検索用）'!$E$7=認証製品一覧!I379,"●","")</f>
        <v/>
      </c>
      <c r="AC379" s="265" t="str">
        <f>IF(AB379="","",COUNTIF($B$5:AB379,"●"))</f>
        <v/>
      </c>
    </row>
    <row r="380" spans="1:29" ht="62.4">
      <c r="A380" s="347"/>
      <c r="B380" s="292" t="s">
        <v>7202</v>
      </c>
      <c r="C380" s="293" t="s">
        <v>6939</v>
      </c>
      <c r="D380" s="294" t="s">
        <v>6947</v>
      </c>
      <c r="E380" s="293" t="s">
        <v>7263</v>
      </c>
      <c r="F380" s="330" t="s">
        <v>10897</v>
      </c>
      <c r="G380" s="330" t="s">
        <v>181</v>
      </c>
      <c r="H380" s="294">
        <v>249</v>
      </c>
      <c r="I380" s="321" t="str">
        <f t="shared" si="15"/>
        <v>A-06-006-水熱源運転</v>
      </c>
      <c r="J380" s="294" t="s">
        <v>7714</v>
      </c>
      <c r="K380" s="330" t="s">
        <v>7728</v>
      </c>
      <c r="L380" s="329" t="s">
        <v>13129</v>
      </c>
      <c r="M380" s="329" t="s">
        <v>10716</v>
      </c>
      <c r="N380" s="329" t="s">
        <v>11291</v>
      </c>
      <c r="O380" s="294" t="s">
        <v>7630</v>
      </c>
      <c r="P380" s="329" t="s">
        <v>10448</v>
      </c>
      <c r="Q380" s="330" t="s">
        <v>7759</v>
      </c>
      <c r="R380" s="293" t="s">
        <v>7760</v>
      </c>
      <c r="S380" s="294" t="s">
        <v>7761</v>
      </c>
      <c r="T380" s="292" t="s">
        <v>7116</v>
      </c>
      <c r="U380" s="295" t="str">
        <f t="shared" si="16"/>
        <v>public@mayekawa.co.jp</v>
      </c>
      <c r="V380" s="292" t="s">
        <v>7762</v>
      </c>
      <c r="W380" s="295" t="str">
        <f t="shared" si="17"/>
        <v>http://www.mayekawa.co.jp</v>
      </c>
      <c r="X380" s="292" t="s">
        <v>7704</v>
      </c>
      <c r="Y380" s="292" t="s">
        <v>7784</v>
      </c>
      <c r="Z380" s="80" t="s">
        <v>9753</v>
      </c>
      <c r="AA380" s="296"/>
      <c r="AB380" s="265" t="str">
        <f>IF('認証製品一覧（検索用）'!$E$7=認証製品一覧!I380,"●","")</f>
        <v/>
      </c>
      <c r="AC380" s="265" t="str">
        <f>IF(AB380="","",COUNTIF($B$5:AB380,"●"))</f>
        <v/>
      </c>
    </row>
    <row r="381" spans="1:29" ht="62.4">
      <c r="A381" s="347"/>
      <c r="B381" s="292" t="s">
        <v>7202</v>
      </c>
      <c r="C381" s="293" t="s">
        <v>6939</v>
      </c>
      <c r="D381" s="294" t="s">
        <v>6947</v>
      </c>
      <c r="E381" s="293" t="s">
        <v>7263</v>
      </c>
      <c r="F381" s="330" t="s">
        <v>10897</v>
      </c>
      <c r="G381" s="330" t="s">
        <v>181</v>
      </c>
      <c r="H381" s="294">
        <v>249</v>
      </c>
      <c r="I381" s="321" t="str">
        <f t="shared" si="15"/>
        <v>A-06-006-水熱源運転</v>
      </c>
      <c r="J381" s="294" t="s">
        <v>7714</v>
      </c>
      <c r="K381" s="330" t="s">
        <v>7728</v>
      </c>
      <c r="L381" s="329" t="s">
        <v>13129</v>
      </c>
      <c r="M381" s="329" t="s">
        <v>10716</v>
      </c>
      <c r="N381" s="329" t="s">
        <v>11292</v>
      </c>
      <c r="O381" s="294" t="s">
        <v>7630</v>
      </c>
      <c r="P381" s="329" t="s">
        <v>10448</v>
      </c>
      <c r="Q381" s="330" t="s">
        <v>7759</v>
      </c>
      <c r="R381" s="293" t="s">
        <v>7760</v>
      </c>
      <c r="S381" s="294" t="s">
        <v>7761</v>
      </c>
      <c r="T381" s="292" t="s">
        <v>7116</v>
      </c>
      <c r="U381" s="295" t="str">
        <f t="shared" si="16"/>
        <v>public@mayekawa.co.jp</v>
      </c>
      <c r="V381" s="292" t="s">
        <v>7762</v>
      </c>
      <c r="W381" s="295" t="str">
        <f t="shared" si="17"/>
        <v>http://www.mayekawa.co.jp</v>
      </c>
      <c r="X381" s="292" t="s">
        <v>7704</v>
      </c>
      <c r="Y381" s="292" t="s">
        <v>7785</v>
      </c>
      <c r="Z381" s="80" t="s">
        <v>9753</v>
      </c>
      <c r="AA381" s="296"/>
      <c r="AB381" s="265" t="str">
        <f>IF('認証製品一覧（検索用）'!$E$7=認証製品一覧!I381,"●","")</f>
        <v/>
      </c>
      <c r="AC381" s="265" t="str">
        <f>IF(AB381="","",COUNTIF($B$5:AB381,"●"))</f>
        <v/>
      </c>
    </row>
    <row r="382" spans="1:29" ht="62.4">
      <c r="A382" s="347"/>
      <c r="B382" s="292" t="s">
        <v>7202</v>
      </c>
      <c r="C382" s="293" t="s">
        <v>6939</v>
      </c>
      <c r="D382" s="294" t="s">
        <v>6947</v>
      </c>
      <c r="E382" s="293" t="s">
        <v>7263</v>
      </c>
      <c r="F382" s="330" t="s">
        <v>10897</v>
      </c>
      <c r="G382" s="330" t="s">
        <v>181</v>
      </c>
      <c r="H382" s="294">
        <v>249</v>
      </c>
      <c r="I382" s="321" t="str">
        <f t="shared" si="15"/>
        <v>A-06-006-水熱源運転</v>
      </c>
      <c r="J382" s="294" t="s">
        <v>7714</v>
      </c>
      <c r="K382" s="330" t="s">
        <v>7728</v>
      </c>
      <c r="L382" s="329" t="s">
        <v>13129</v>
      </c>
      <c r="M382" s="329" t="s">
        <v>10716</v>
      </c>
      <c r="N382" s="329" t="s">
        <v>11293</v>
      </c>
      <c r="O382" s="294" t="s">
        <v>7630</v>
      </c>
      <c r="P382" s="329" t="s">
        <v>10448</v>
      </c>
      <c r="Q382" s="330" t="s">
        <v>7759</v>
      </c>
      <c r="R382" s="293" t="s">
        <v>7760</v>
      </c>
      <c r="S382" s="294" t="s">
        <v>7761</v>
      </c>
      <c r="T382" s="292" t="s">
        <v>7116</v>
      </c>
      <c r="U382" s="295" t="str">
        <f t="shared" si="16"/>
        <v>public@mayekawa.co.jp</v>
      </c>
      <c r="V382" s="292" t="s">
        <v>7762</v>
      </c>
      <c r="W382" s="295" t="str">
        <f t="shared" si="17"/>
        <v>http://www.mayekawa.co.jp</v>
      </c>
      <c r="X382" s="292" t="s">
        <v>7704</v>
      </c>
      <c r="Y382" s="292" t="s">
        <v>7786</v>
      </c>
      <c r="Z382" s="80" t="s">
        <v>9753</v>
      </c>
      <c r="AA382" s="296"/>
      <c r="AB382" s="265" t="str">
        <f>IF('認証製品一覧（検索用）'!$E$7=認証製品一覧!I382,"●","")</f>
        <v/>
      </c>
      <c r="AC382" s="265" t="str">
        <f>IF(AB382="","",COUNTIF($B$5:AB382,"●"))</f>
        <v/>
      </c>
    </row>
    <row r="383" spans="1:29" ht="62.4">
      <c r="A383" s="347"/>
      <c r="B383" s="292" t="s">
        <v>7202</v>
      </c>
      <c r="C383" s="293" t="s">
        <v>6939</v>
      </c>
      <c r="D383" s="294" t="s">
        <v>6947</v>
      </c>
      <c r="E383" s="293" t="s">
        <v>7263</v>
      </c>
      <c r="F383" s="330" t="s">
        <v>10897</v>
      </c>
      <c r="G383" s="330" t="s">
        <v>181</v>
      </c>
      <c r="H383" s="294">
        <v>249</v>
      </c>
      <c r="I383" s="321" t="str">
        <f t="shared" si="15"/>
        <v>A-06-006-水熱源運転</v>
      </c>
      <c r="J383" s="294" t="s">
        <v>7714</v>
      </c>
      <c r="K383" s="330" t="s">
        <v>7728</v>
      </c>
      <c r="L383" s="329" t="s">
        <v>13129</v>
      </c>
      <c r="M383" s="329" t="s">
        <v>10716</v>
      </c>
      <c r="N383" s="329" t="s">
        <v>11294</v>
      </c>
      <c r="O383" s="294" t="s">
        <v>7630</v>
      </c>
      <c r="P383" s="329" t="s">
        <v>10448</v>
      </c>
      <c r="Q383" s="330" t="s">
        <v>7759</v>
      </c>
      <c r="R383" s="293" t="s">
        <v>7760</v>
      </c>
      <c r="S383" s="294" t="s">
        <v>7761</v>
      </c>
      <c r="T383" s="292" t="s">
        <v>7116</v>
      </c>
      <c r="U383" s="295" t="str">
        <f t="shared" si="16"/>
        <v>public@mayekawa.co.jp</v>
      </c>
      <c r="V383" s="292" t="s">
        <v>7762</v>
      </c>
      <c r="W383" s="295" t="str">
        <f t="shared" si="17"/>
        <v>http://www.mayekawa.co.jp</v>
      </c>
      <c r="X383" s="292" t="s">
        <v>7704</v>
      </c>
      <c r="Y383" s="292" t="s">
        <v>7787</v>
      </c>
      <c r="Z383" s="80" t="s">
        <v>9753</v>
      </c>
      <c r="AA383" s="296"/>
      <c r="AB383" s="265" t="str">
        <f>IF('認証製品一覧（検索用）'!$E$7=認証製品一覧!I383,"●","")</f>
        <v/>
      </c>
      <c r="AC383" s="265" t="str">
        <f>IF(AB383="","",COUNTIF($B$5:AB383,"●"))</f>
        <v/>
      </c>
    </row>
    <row r="384" spans="1:29" ht="273" customHeight="1">
      <c r="A384" s="347"/>
      <c r="B384" s="292" t="s">
        <v>7202</v>
      </c>
      <c r="C384" s="293" t="s">
        <v>6939</v>
      </c>
      <c r="D384" s="294" t="s">
        <v>6947</v>
      </c>
      <c r="E384" s="293" t="s">
        <v>7263</v>
      </c>
      <c r="F384" s="330" t="s">
        <v>10898</v>
      </c>
      <c r="G384" s="330" t="s">
        <v>181</v>
      </c>
      <c r="H384" s="294">
        <v>250</v>
      </c>
      <c r="I384" s="321" t="str">
        <f t="shared" si="15"/>
        <v>A-06-006-空気熱源運転</v>
      </c>
      <c r="J384" s="294" t="s">
        <v>7788</v>
      </c>
      <c r="K384" s="330" t="s">
        <v>7728</v>
      </c>
      <c r="L384" s="329" t="s">
        <v>13131</v>
      </c>
      <c r="M384" s="329" t="s">
        <v>10706</v>
      </c>
      <c r="N384" s="329" t="s">
        <v>11258</v>
      </c>
      <c r="O384" s="294" t="s">
        <v>6897</v>
      </c>
      <c r="P384" s="329" t="s">
        <v>10427</v>
      </c>
      <c r="Q384" s="330" t="s">
        <v>7721</v>
      </c>
      <c r="R384" s="294" t="s">
        <v>181</v>
      </c>
      <c r="S384" s="294" t="s">
        <v>5346</v>
      </c>
      <c r="T384" s="293" t="s">
        <v>7609</v>
      </c>
      <c r="U384" s="323" t="str">
        <f t="shared" si="16"/>
        <v>-</v>
      </c>
      <c r="V384" s="292" t="s">
        <v>5238</v>
      </c>
      <c r="W384" s="295" t="str">
        <f t="shared" si="17"/>
        <v>http://kadenfan.hitachi.co.jp/biz_hp/</v>
      </c>
      <c r="X384" s="292" t="s">
        <v>7722</v>
      </c>
      <c r="Y384" s="292" t="s">
        <v>6530</v>
      </c>
      <c r="Z384" s="80" t="s">
        <v>9753</v>
      </c>
      <c r="AA384" s="296"/>
      <c r="AB384" s="265" t="str">
        <f>IF('認証製品一覧（検索用）'!$E$7=認証製品一覧!I384,"●","")</f>
        <v/>
      </c>
      <c r="AC384" s="265" t="str">
        <f>IF(AB384="","",COUNTIF($B$5:AB384,"●"))</f>
        <v/>
      </c>
    </row>
    <row r="385" spans="1:29" ht="273" customHeight="1">
      <c r="A385" s="347"/>
      <c r="B385" s="292" t="s">
        <v>7202</v>
      </c>
      <c r="C385" s="293" t="s">
        <v>6939</v>
      </c>
      <c r="D385" s="294" t="s">
        <v>6947</v>
      </c>
      <c r="E385" s="293" t="s">
        <v>7263</v>
      </c>
      <c r="F385" s="330" t="s">
        <v>10898</v>
      </c>
      <c r="G385" s="330" t="s">
        <v>181</v>
      </c>
      <c r="H385" s="294">
        <v>250</v>
      </c>
      <c r="I385" s="321" t="str">
        <f t="shared" si="15"/>
        <v>A-06-006-空気熱源運転</v>
      </c>
      <c r="J385" s="294" t="s">
        <v>7788</v>
      </c>
      <c r="K385" s="330" t="s">
        <v>7728</v>
      </c>
      <c r="L385" s="329" t="s">
        <v>13131</v>
      </c>
      <c r="M385" s="329" t="s">
        <v>10706</v>
      </c>
      <c r="N385" s="329" t="s">
        <v>11259</v>
      </c>
      <c r="O385" s="294" t="s">
        <v>2838</v>
      </c>
      <c r="P385" s="329" t="s">
        <v>10428</v>
      </c>
      <c r="Q385" s="330" t="s">
        <v>7721</v>
      </c>
      <c r="R385" s="294" t="s">
        <v>181</v>
      </c>
      <c r="S385" s="294" t="s">
        <v>5346</v>
      </c>
      <c r="T385" s="293" t="s">
        <v>7609</v>
      </c>
      <c r="U385" s="323" t="str">
        <f t="shared" si="16"/>
        <v>-</v>
      </c>
      <c r="V385" s="292" t="s">
        <v>5238</v>
      </c>
      <c r="W385" s="295" t="str">
        <f t="shared" si="17"/>
        <v>http://kadenfan.hitachi.co.jp/biz_hp/</v>
      </c>
      <c r="X385" s="292" t="s">
        <v>7722</v>
      </c>
      <c r="Y385" s="292" t="s">
        <v>6531</v>
      </c>
      <c r="Z385" s="80" t="s">
        <v>9753</v>
      </c>
      <c r="AA385" s="296"/>
      <c r="AB385" s="265" t="str">
        <f>IF('認証製品一覧（検索用）'!$E$7=認証製品一覧!I385,"●","")</f>
        <v/>
      </c>
      <c r="AC385" s="265" t="str">
        <f>IF(AB385="","",COUNTIF($B$5:AB385,"●"))</f>
        <v/>
      </c>
    </row>
    <row r="386" spans="1:29" ht="273" customHeight="1">
      <c r="A386" s="347"/>
      <c r="B386" s="292" t="s">
        <v>7202</v>
      </c>
      <c r="C386" s="293" t="s">
        <v>6939</v>
      </c>
      <c r="D386" s="294" t="s">
        <v>6947</v>
      </c>
      <c r="E386" s="293" t="s">
        <v>7263</v>
      </c>
      <c r="F386" s="330" t="s">
        <v>10898</v>
      </c>
      <c r="G386" s="330" t="s">
        <v>181</v>
      </c>
      <c r="H386" s="294">
        <v>250</v>
      </c>
      <c r="I386" s="321" t="str">
        <f t="shared" si="15"/>
        <v>A-06-006-空気熱源運転</v>
      </c>
      <c r="J386" s="294" t="s">
        <v>7788</v>
      </c>
      <c r="K386" s="330" t="s">
        <v>7728</v>
      </c>
      <c r="L386" s="329" t="s">
        <v>13131</v>
      </c>
      <c r="M386" s="329" t="s">
        <v>10706</v>
      </c>
      <c r="N386" s="329" t="s">
        <v>11260</v>
      </c>
      <c r="O386" s="294" t="s">
        <v>2838</v>
      </c>
      <c r="P386" s="329" t="s">
        <v>10429</v>
      </c>
      <c r="Q386" s="330" t="s">
        <v>7721</v>
      </c>
      <c r="R386" s="294" t="s">
        <v>181</v>
      </c>
      <c r="S386" s="294" t="s">
        <v>5346</v>
      </c>
      <c r="T386" s="293" t="s">
        <v>7609</v>
      </c>
      <c r="U386" s="323" t="str">
        <f t="shared" si="16"/>
        <v>-</v>
      </c>
      <c r="V386" s="292" t="s">
        <v>5238</v>
      </c>
      <c r="W386" s="295" t="str">
        <f t="shared" si="17"/>
        <v>http://kadenfan.hitachi.co.jp/biz_hp/</v>
      </c>
      <c r="X386" s="292" t="s">
        <v>7722</v>
      </c>
      <c r="Y386" s="292" t="s">
        <v>6532</v>
      </c>
      <c r="Z386" s="80" t="s">
        <v>9753</v>
      </c>
      <c r="AA386" s="296"/>
      <c r="AB386" s="265" t="str">
        <f>IF('認証製品一覧（検索用）'!$E$7=認証製品一覧!I386,"●","")</f>
        <v/>
      </c>
      <c r="AC386" s="265" t="str">
        <f>IF(AB386="","",COUNTIF($B$5:AB386,"●"))</f>
        <v/>
      </c>
    </row>
    <row r="387" spans="1:29" ht="273" customHeight="1">
      <c r="A387" s="347"/>
      <c r="B387" s="292" t="s">
        <v>7202</v>
      </c>
      <c r="C387" s="293" t="s">
        <v>6939</v>
      </c>
      <c r="D387" s="294" t="s">
        <v>6947</v>
      </c>
      <c r="E387" s="293" t="s">
        <v>7263</v>
      </c>
      <c r="F387" s="330" t="s">
        <v>10898</v>
      </c>
      <c r="G387" s="330" t="s">
        <v>181</v>
      </c>
      <c r="H387" s="294">
        <v>250</v>
      </c>
      <c r="I387" s="321" t="str">
        <f t="shared" si="15"/>
        <v>A-06-006-空気熱源運転</v>
      </c>
      <c r="J387" s="294" t="s">
        <v>7788</v>
      </c>
      <c r="K387" s="330" t="s">
        <v>7728</v>
      </c>
      <c r="L387" s="329" t="s">
        <v>13131</v>
      </c>
      <c r="M387" s="329" t="s">
        <v>10706</v>
      </c>
      <c r="N387" s="329" t="s">
        <v>11261</v>
      </c>
      <c r="O387" s="294" t="s">
        <v>6897</v>
      </c>
      <c r="P387" s="329" t="s">
        <v>10430</v>
      </c>
      <c r="Q387" s="330" t="s">
        <v>7721</v>
      </c>
      <c r="R387" s="294" t="s">
        <v>181</v>
      </c>
      <c r="S387" s="294" t="s">
        <v>5346</v>
      </c>
      <c r="T387" s="293" t="s">
        <v>7609</v>
      </c>
      <c r="U387" s="323" t="str">
        <f t="shared" si="16"/>
        <v>-</v>
      </c>
      <c r="V387" s="292" t="s">
        <v>5238</v>
      </c>
      <c r="W387" s="295" t="str">
        <f t="shared" si="17"/>
        <v>http://kadenfan.hitachi.co.jp/biz_hp/</v>
      </c>
      <c r="X387" s="292" t="s">
        <v>7722</v>
      </c>
      <c r="Y387" s="292" t="s">
        <v>6533</v>
      </c>
      <c r="Z387" s="80" t="s">
        <v>9753</v>
      </c>
      <c r="AA387" s="296"/>
      <c r="AB387" s="265" t="str">
        <f>IF('認証製品一覧（検索用）'!$E$7=認証製品一覧!I387,"●","")</f>
        <v/>
      </c>
      <c r="AC387" s="265" t="str">
        <f>IF(AB387="","",COUNTIF($B$5:AB387,"●"))</f>
        <v/>
      </c>
    </row>
    <row r="388" spans="1:29" ht="273" customHeight="1">
      <c r="A388" s="347"/>
      <c r="B388" s="292" t="s">
        <v>7202</v>
      </c>
      <c r="C388" s="293" t="s">
        <v>6939</v>
      </c>
      <c r="D388" s="294" t="s">
        <v>6947</v>
      </c>
      <c r="E388" s="293" t="s">
        <v>7263</v>
      </c>
      <c r="F388" s="330" t="s">
        <v>10898</v>
      </c>
      <c r="G388" s="330" t="s">
        <v>181</v>
      </c>
      <c r="H388" s="294">
        <v>250</v>
      </c>
      <c r="I388" s="321" t="str">
        <f t="shared" si="15"/>
        <v>A-06-006-空気熱源運転</v>
      </c>
      <c r="J388" s="294" t="s">
        <v>7788</v>
      </c>
      <c r="K388" s="330" t="s">
        <v>7728</v>
      </c>
      <c r="L388" s="329" t="s">
        <v>13131</v>
      </c>
      <c r="M388" s="329" t="s">
        <v>10706</v>
      </c>
      <c r="N388" s="329" t="s">
        <v>11262</v>
      </c>
      <c r="O388" s="294" t="s">
        <v>2838</v>
      </c>
      <c r="P388" s="329" t="s">
        <v>10431</v>
      </c>
      <c r="Q388" s="330" t="s">
        <v>7721</v>
      </c>
      <c r="R388" s="294" t="s">
        <v>181</v>
      </c>
      <c r="S388" s="294" t="s">
        <v>5346</v>
      </c>
      <c r="T388" s="293" t="s">
        <v>7609</v>
      </c>
      <c r="U388" s="323" t="str">
        <f t="shared" si="16"/>
        <v>-</v>
      </c>
      <c r="V388" s="292" t="s">
        <v>5238</v>
      </c>
      <c r="W388" s="295" t="str">
        <f t="shared" si="17"/>
        <v>http://kadenfan.hitachi.co.jp/biz_hp/</v>
      </c>
      <c r="X388" s="292" t="s">
        <v>7722</v>
      </c>
      <c r="Y388" s="292" t="s">
        <v>6534</v>
      </c>
      <c r="Z388" s="80" t="s">
        <v>9753</v>
      </c>
      <c r="AA388" s="296"/>
      <c r="AB388" s="265" t="str">
        <f>IF('認証製品一覧（検索用）'!$E$7=認証製品一覧!I388,"●","")</f>
        <v/>
      </c>
      <c r="AC388" s="265" t="str">
        <f>IF(AB388="","",COUNTIF($B$5:AB388,"●"))</f>
        <v/>
      </c>
    </row>
    <row r="389" spans="1:29" ht="273" customHeight="1">
      <c r="A389" s="347"/>
      <c r="B389" s="292" t="s">
        <v>7202</v>
      </c>
      <c r="C389" s="293" t="s">
        <v>6939</v>
      </c>
      <c r="D389" s="294" t="s">
        <v>6947</v>
      </c>
      <c r="E389" s="293" t="s">
        <v>7263</v>
      </c>
      <c r="F389" s="330" t="s">
        <v>10898</v>
      </c>
      <c r="G389" s="330" t="s">
        <v>181</v>
      </c>
      <c r="H389" s="294">
        <v>250</v>
      </c>
      <c r="I389" s="321" t="str">
        <f t="shared" si="15"/>
        <v>A-06-006-空気熱源運転</v>
      </c>
      <c r="J389" s="294" t="s">
        <v>7788</v>
      </c>
      <c r="K389" s="330" t="s">
        <v>7728</v>
      </c>
      <c r="L389" s="329" t="s">
        <v>13131</v>
      </c>
      <c r="M389" s="329" t="s">
        <v>10706</v>
      </c>
      <c r="N389" s="329" t="s">
        <v>11263</v>
      </c>
      <c r="O389" s="294" t="s">
        <v>2838</v>
      </c>
      <c r="P389" s="329" t="s">
        <v>10432</v>
      </c>
      <c r="Q389" s="330" t="s">
        <v>7721</v>
      </c>
      <c r="R389" s="294" t="s">
        <v>181</v>
      </c>
      <c r="S389" s="294" t="s">
        <v>5346</v>
      </c>
      <c r="T389" s="293" t="s">
        <v>7609</v>
      </c>
      <c r="U389" s="323" t="str">
        <f t="shared" si="16"/>
        <v>-</v>
      </c>
      <c r="V389" s="292" t="s">
        <v>5238</v>
      </c>
      <c r="W389" s="295" t="str">
        <f t="shared" si="17"/>
        <v>http://kadenfan.hitachi.co.jp/biz_hp/</v>
      </c>
      <c r="X389" s="292" t="s">
        <v>7722</v>
      </c>
      <c r="Y389" s="292" t="s">
        <v>6535</v>
      </c>
      <c r="Z389" s="80" t="s">
        <v>9753</v>
      </c>
      <c r="AA389" s="296"/>
      <c r="AB389" s="265" t="str">
        <f>IF('認証製品一覧（検索用）'!$E$7=認証製品一覧!I389,"●","")</f>
        <v/>
      </c>
      <c r="AC389" s="265" t="str">
        <f>IF(AB389="","",COUNTIF($B$5:AB389,"●"))</f>
        <v/>
      </c>
    </row>
    <row r="390" spans="1:29" ht="273" customHeight="1">
      <c r="A390" s="347"/>
      <c r="B390" s="292" t="s">
        <v>7202</v>
      </c>
      <c r="C390" s="293" t="s">
        <v>6939</v>
      </c>
      <c r="D390" s="294" t="s">
        <v>6947</v>
      </c>
      <c r="E390" s="293" t="s">
        <v>7263</v>
      </c>
      <c r="F390" s="330" t="s">
        <v>10898</v>
      </c>
      <c r="G390" s="330" t="s">
        <v>181</v>
      </c>
      <c r="H390" s="294">
        <v>250</v>
      </c>
      <c r="I390" s="321" t="str">
        <f t="shared" ref="I390:I453" si="18">CONCATENATE(D390,G390,F390)</f>
        <v>A-06-006-空気熱源運転</v>
      </c>
      <c r="J390" s="294" t="s">
        <v>7788</v>
      </c>
      <c r="K390" s="330" t="s">
        <v>7728</v>
      </c>
      <c r="L390" s="329" t="s">
        <v>13131</v>
      </c>
      <c r="M390" s="329" t="s">
        <v>10706</v>
      </c>
      <c r="N390" s="329" t="s">
        <v>11264</v>
      </c>
      <c r="O390" s="294" t="s">
        <v>6897</v>
      </c>
      <c r="P390" s="329" t="s">
        <v>10433</v>
      </c>
      <c r="Q390" s="330" t="s">
        <v>7721</v>
      </c>
      <c r="R390" s="294" t="s">
        <v>181</v>
      </c>
      <c r="S390" s="294" t="s">
        <v>5346</v>
      </c>
      <c r="T390" s="293" t="s">
        <v>7609</v>
      </c>
      <c r="U390" s="323" t="str">
        <f t="shared" ref="U390:U453" si="19">IF(T390="-","-",HYPERLINK("mailto:"&amp;T390,T390))</f>
        <v>-</v>
      </c>
      <c r="V390" s="292" t="s">
        <v>5238</v>
      </c>
      <c r="W390" s="295" t="str">
        <f t="shared" ref="W390:W453" si="20">IF(V390="-",V390,HYPERLINK(V390))</f>
        <v>http://kadenfan.hitachi.co.jp/biz_hp/</v>
      </c>
      <c r="X390" s="292" t="s">
        <v>7722</v>
      </c>
      <c r="Y390" s="292" t="s">
        <v>6536</v>
      </c>
      <c r="Z390" s="80" t="s">
        <v>9753</v>
      </c>
      <c r="AA390" s="296"/>
      <c r="AB390" s="265" t="str">
        <f>IF('認証製品一覧（検索用）'!$E$7=認証製品一覧!I390,"●","")</f>
        <v/>
      </c>
      <c r="AC390" s="265" t="str">
        <f>IF(AB390="","",COUNTIF($B$5:AB390,"●"))</f>
        <v/>
      </c>
    </row>
    <row r="391" spans="1:29" ht="258" customHeight="1">
      <c r="A391" s="347"/>
      <c r="B391" s="292" t="s">
        <v>7202</v>
      </c>
      <c r="C391" s="293" t="s">
        <v>6939</v>
      </c>
      <c r="D391" s="294" t="s">
        <v>6947</v>
      </c>
      <c r="E391" s="293" t="s">
        <v>7263</v>
      </c>
      <c r="F391" s="330" t="s">
        <v>10898</v>
      </c>
      <c r="G391" s="330" t="s">
        <v>181</v>
      </c>
      <c r="H391" s="294">
        <v>250</v>
      </c>
      <c r="I391" s="321" t="str">
        <f t="shared" si="18"/>
        <v>A-06-006-空気熱源運転</v>
      </c>
      <c r="J391" s="294" t="s">
        <v>7788</v>
      </c>
      <c r="K391" s="330" t="s">
        <v>7728</v>
      </c>
      <c r="L391" s="329" t="s">
        <v>13131</v>
      </c>
      <c r="M391" s="329" t="s">
        <v>10706</v>
      </c>
      <c r="N391" s="329" t="s">
        <v>11265</v>
      </c>
      <c r="O391" s="294" t="s">
        <v>2838</v>
      </c>
      <c r="P391" s="329" t="s">
        <v>13176</v>
      </c>
      <c r="Q391" s="330" t="s">
        <v>7721</v>
      </c>
      <c r="R391" s="294" t="s">
        <v>181</v>
      </c>
      <c r="S391" s="294" t="s">
        <v>5346</v>
      </c>
      <c r="T391" s="293" t="s">
        <v>7609</v>
      </c>
      <c r="U391" s="323" t="str">
        <f t="shared" si="19"/>
        <v>-</v>
      </c>
      <c r="V391" s="292" t="s">
        <v>5238</v>
      </c>
      <c r="W391" s="295" t="str">
        <f t="shared" si="20"/>
        <v>http://kadenfan.hitachi.co.jp/biz_hp/</v>
      </c>
      <c r="X391" s="292" t="s">
        <v>7722</v>
      </c>
      <c r="Y391" s="292" t="s">
        <v>6537</v>
      </c>
      <c r="Z391" s="80" t="s">
        <v>9753</v>
      </c>
      <c r="AA391" s="296"/>
      <c r="AB391" s="265" t="str">
        <f>IF('認証製品一覧（検索用）'!$E$7=認証製品一覧!I391,"●","")</f>
        <v/>
      </c>
      <c r="AC391" s="265" t="str">
        <f>IF(AB391="","",COUNTIF($B$5:AB391,"●"))</f>
        <v/>
      </c>
    </row>
    <row r="392" spans="1:29" ht="273" customHeight="1">
      <c r="A392" s="347"/>
      <c r="B392" s="292" t="s">
        <v>7202</v>
      </c>
      <c r="C392" s="293" t="s">
        <v>6939</v>
      </c>
      <c r="D392" s="294" t="s">
        <v>6947</v>
      </c>
      <c r="E392" s="293" t="s">
        <v>7263</v>
      </c>
      <c r="F392" s="330" t="s">
        <v>10898</v>
      </c>
      <c r="G392" s="330" t="s">
        <v>181</v>
      </c>
      <c r="H392" s="294">
        <v>250</v>
      </c>
      <c r="I392" s="321" t="str">
        <f t="shared" si="18"/>
        <v>A-06-006-空気熱源運転</v>
      </c>
      <c r="J392" s="294" t="s">
        <v>7788</v>
      </c>
      <c r="K392" s="330" t="s">
        <v>7728</v>
      </c>
      <c r="L392" s="329" t="s">
        <v>13131</v>
      </c>
      <c r="M392" s="329" t="s">
        <v>10706</v>
      </c>
      <c r="N392" s="329" t="s">
        <v>11266</v>
      </c>
      <c r="O392" s="294" t="s">
        <v>2838</v>
      </c>
      <c r="P392" s="329" t="s">
        <v>10434</v>
      </c>
      <c r="Q392" s="330" t="s">
        <v>7721</v>
      </c>
      <c r="R392" s="294" t="s">
        <v>181</v>
      </c>
      <c r="S392" s="294" t="s">
        <v>5346</v>
      </c>
      <c r="T392" s="293" t="s">
        <v>7609</v>
      </c>
      <c r="U392" s="323" t="str">
        <f t="shared" si="19"/>
        <v>-</v>
      </c>
      <c r="V392" s="292" t="s">
        <v>5238</v>
      </c>
      <c r="W392" s="295" t="str">
        <f t="shared" si="20"/>
        <v>http://kadenfan.hitachi.co.jp/biz_hp/</v>
      </c>
      <c r="X392" s="292" t="s">
        <v>7722</v>
      </c>
      <c r="Y392" s="292" t="s">
        <v>6538</v>
      </c>
      <c r="Z392" s="80" t="s">
        <v>9753</v>
      </c>
      <c r="AA392" s="296"/>
      <c r="AB392" s="265" t="str">
        <f>IF('認証製品一覧（検索用）'!$E$7=認証製品一覧!I392,"●","")</f>
        <v/>
      </c>
      <c r="AC392" s="265" t="str">
        <f>IF(AB392="","",COUNTIF($B$5:AB392,"●"))</f>
        <v/>
      </c>
    </row>
    <row r="393" spans="1:29" ht="273" customHeight="1">
      <c r="A393" s="347"/>
      <c r="B393" s="292" t="s">
        <v>7202</v>
      </c>
      <c r="C393" s="293" t="s">
        <v>6939</v>
      </c>
      <c r="D393" s="294" t="s">
        <v>6947</v>
      </c>
      <c r="E393" s="293" t="s">
        <v>7263</v>
      </c>
      <c r="F393" s="330" t="s">
        <v>10898</v>
      </c>
      <c r="G393" s="330" t="s">
        <v>181</v>
      </c>
      <c r="H393" s="294">
        <v>250</v>
      </c>
      <c r="I393" s="321" t="str">
        <f t="shared" si="18"/>
        <v>A-06-006-空気熱源運転</v>
      </c>
      <c r="J393" s="294" t="s">
        <v>7788</v>
      </c>
      <c r="K393" s="330" t="s">
        <v>7728</v>
      </c>
      <c r="L393" s="329" t="s">
        <v>13131</v>
      </c>
      <c r="M393" s="329" t="s">
        <v>10706</v>
      </c>
      <c r="N393" s="329" t="s">
        <v>11267</v>
      </c>
      <c r="O393" s="294" t="s">
        <v>6897</v>
      </c>
      <c r="P393" s="329" t="s">
        <v>10435</v>
      </c>
      <c r="Q393" s="330" t="s">
        <v>7721</v>
      </c>
      <c r="R393" s="294" t="s">
        <v>181</v>
      </c>
      <c r="S393" s="294" t="s">
        <v>5346</v>
      </c>
      <c r="T393" s="293" t="s">
        <v>7609</v>
      </c>
      <c r="U393" s="323" t="str">
        <f t="shared" si="19"/>
        <v>-</v>
      </c>
      <c r="V393" s="292" t="s">
        <v>5238</v>
      </c>
      <c r="W393" s="295" t="str">
        <f t="shared" si="20"/>
        <v>http://kadenfan.hitachi.co.jp/biz_hp/</v>
      </c>
      <c r="X393" s="292" t="s">
        <v>7722</v>
      </c>
      <c r="Y393" s="292" t="s">
        <v>6539</v>
      </c>
      <c r="Z393" s="80" t="s">
        <v>9753</v>
      </c>
      <c r="AA393" s="296"/>
      <c r="AB393" s="265" t="str">
        <f>IF('認証製品一覧（検索用）'!$E$7=認証製品一覧!I393,"●","")</f>
        <v/>
      </c>
      <c r="AC393" s="265" t="str">
        <f>IF(AB393="","",COUNTIF($B$5:AB393,"●"))</f>
        <v/>
      </c>
    </row>
    <row r="394" spans="1:29" ht="273" customHeight="1">
      <c r="A394" s="347"/>
      <c r="B394" s="292" t="s">
        <v>7202</v>
      </c>
      <c r="C394" s="293" t="s">
        <v>6939</v>
      </c>
      <c r="D394" s="294" t="s">
        <v>6947</v>
      </c>
      <c r="E394" s="293" t="s">
        <v>7263</v>
      </c>
      <c r="F394" s="330" t="s">
        <v>10898</v>
      </c>
      <c r="G394" s="330" t="s">
        <v>181</v>
      </c>
      <c r="H394" s="294">
        <v>250</v>
      </c>
      <c r="I394" s="321" t="str">
        <f t="shared" si="18"/>
        <v>A-06-006-空気熱源運転</v>
      </c>
      <c r="J394" s="294" t="s">
        <v>7788</v>
      </c>
      <c r="K394" s="330" t="s">
        <v>7728</v>
      </c>
      <c r="L394" s="329" t="s">
        <v>13131</v>
      </c>
      <c r="M394" s="329" t="s">
        <v>10706</v>
      </c>
      <c r="N394" s="329" t="s">
        <v>11268</v>
      </c>
      <c r="O394" s="294" t="s">
        <v>2838</v>
      </c>
      <c r="P394" s="329" t="s">
        <v>10436</v>
      </c>
      <c r="Q394" s="330" t="s">
        <v>7721</v>
      </c>
      <c r="R394" s="294" t="s">
        <v>181</v>
      </c>
      <c r="S394" s="294" t="s">
        <v>5346</v>
      </c>
      <c r="T394" s="293" t="s">
        <v>7609</v>
      </c>
      <c r="U394" s="323" t="str">
        <f t="shared" si="19"/>
        <v>-</v>
      </c>
      <c r="V394" s="292" t="s">
        <v>5238</v>
      </c>
      <c r="W394" s="295" t="str">
        <f t="shared" si="20"/>
        <v>http://kadenfan.hitachi.co.jp/biz_hp/</v>
      </c>
      <c r="X394" s="292" t="s">
        <v>7722</v>
      </c>
      <c r="Y394" s="292" t="s">
        <v>6540</v>
      </c>
      <c r="Z394" s="80" t="s">
        <v>9753</v>
      </c>
      <c r="AA394" s="296"/>
      <c r="AB394" s="265" t="str">
        <f>IF('認証製品一覧（検索用）'!$E$7=認証製品一覧!I394,"●","")</f>
        <v/>
      </c>
      <c r="AC394" s="265" t="str">
        <f>IF(AB394="","",COUNTIF($B$5:AB394,"●"))</f>
        <v/>
      </c>
    </row>
    <row r="395" spans="1:29" ht="273" customHeight="1">
      <c r="A395" s="347"/>
      <c r="B395" s="292" t="s">
        <v>7202</v>
      </c>
      <c r="C395" s="293" t="s">
        <v>6939</v>
      </c>
      <c r="D395" s="294" t="s">
        <v>6947</v>
      </c>
      <c r="E395" s="293" t="s">
        <v>7263</v>
      </c>
      <c r="F395" s="330" t="s">
        <v>10898</v>
      </c>
      <c r="G395" s="330" t="s">
        <v>181</v>
      </c>
      <c r="H395" s="294">
        <v>250</v>
      </c>
      <c r="I395" s="321" t="str">
        <f t="shared" si="18"/>
        <v>A-06-006-空気熱源運転</v>
      </c>
      <c r="J395" s="294" t="s">
        <v>7788</v>
      </c>
      <c r="K395" s="330" t="s">
        <v>7728</v>
      </c>
      <c r="L395" s="329" t="s">
        <v>13131</v>
      </c>
      <c r="M395" s="329" t="s">
        <v>10706</v>
      </c>
      <c r="N395" s="329" t="s">
        <v>11269</v>
      </c>
      <c r="O395" s="294" t="s">
        <v>2838</v>
      </c>
      <c r="P395" s="329" t="s">
        <v>10437</v>
      </c>
      <c r="Q395" s="330" t="s">
        <v>7721</v>
      </c>
      <c r="R395" s="294" t="s">
        <v>181</v>
      </c>
      <c r="S395" s="294" t="s">
        <v>5346</v>
      </c>
      <c r="T395" s="293" t="s">
        <v>7609</v>
      </c>
      <c r="U395" s="323" t="str">
        <f t="shared" si="19"/>
        <v>-</v>
      </c>
      <c r="V395" s="292" t="s">
        <v>5238</v>
      </c>
      <c r="W395" s="295" t="str">
        <f t="shared" si="20"/>
        <v>http://kadenfan.hitachi.co.jp/biz_hp/</v>
      </c>
      <c r="X395" s="292" t="s">
        <v>7722</v>
      </c>
      <c r="Y395" s="292" t="s">
        <v>6541</v>
      </c>
      <c r="Z395" s="80" t="s">
        <v>9753</v>
      </c>
      <c r="AA395" s="296"/>
      <c r="AB395" s="265" t="str">
        <f>IF('認証製品一覧（検索用）'!$E$7=認証製品一覧!I395,"●","")</f>
        <v/>
      </c>
      <c r="AC395" s="265" t="str">
        <f>IF(AB395="","",COUNTIF($B$5:AB395,"●"))</f>
        <v/>
      </c>
    </row>
    <row r="396" spans="1:29" ht="62.4">
      <c r="A396" s="347"/>
      <c r="B396" s="292" t="s">
        <v>7202</v>
      </c>
      <c r="C396" s="293" t="s">
        <v>6939</v>
      </c>
      <c r="D396" s="294" t="s">
        <v>6947</v>
      </c>
      <c r="E396" s="293" t="s">
        <v>7263</v>
      </c>
      <c r="F396" s="330" t="s">
        <v>10898</v>
      </c>
      <c r="G396" s="330" t="s">
        <v>181</v>
      </c>
      <c r="H396" s="294">
        <v>250</v>
      </c>
      <c r="I396" s="321" t="str">
        <f t="shared" si="18"/>
        <v>A-06-006-空気熱源運転</v>
      </c>
      <c r="J396" s="294" t="s">
        <v>7788</v>
      </c>
      <c r="K396" s="330" t="s">
        <v>7728</v>
      </c>
      <c r="L396" s="329" t="s">
        <v>13129</v>
      </c>
      <c r="M396" s="329" t="s">
        <v>10716</v>
      </c>
      <c r="N396" s="329" t="s">
        <v>11286</v>
      </c>
      <c r="O396" s="294" t="s">
        <v>6897</v>
      </c>
      <c r="P396" s="329" t="s">
        <v>10448</v>
      </c>
      <c r="Q396" s="330" t="s">
        <v>7759</v>
      </c>
      <c r="R396" s="293" t="s">
        <v>7760</v>
      </c>
      <c r="S396" s="294" t="s">
        <v>7761</v>
      </c>
      <c r="T396" s="292" t="s">
        <v>7116</v>
      </c>
      <c r="U396" s="295" t="str">
        <f t="shared" si="19"/>
        <v>public@mayekawa.co.jp</v>
      </c>
      <c r="V396" s="292" t="s">
        <v>7762</v>
      </c>
      <c r="W396" s="295" t="str">
        <f t="shared" si="20"/>
        <v>http://www.mayekawa.co.jp</v>
      </c>
      <c r="X396" s="292" t="s">
        <v>7704</v>
      </c>
      <c r="Y396" s="292" t="s">
        <v>7789</v>
      </c>
      <c r="Z396" s="80" t="s">
        <v>9753</v>
      </c>
      <c r="AA396" s="296"/>
      <c r="AB396" s="265" t="str">
        <f>IF('認証製品一覧（検索用）'!$E$7=認証製品一覧!I396,"●","")</f>
        <v/>
      </c>
      <c r="AC396" s="265" t="str">
        <f>IF(AB396="","",COUNTIF($B$5:AB396,"●"))</f>
        <v/>
      </c>
    </row>
    <row r="397" spans="1:29" ht="62.4">
      <c r="A397" s="347"/>
      <c r="B397" s="292" t="s">
        <v>7202</v>
      </c>
      <c r="C397" s="293" t="s">
        <v>6939</v>
      </c>
      <c r="D397" s="294" t="s">
        <v>6947</v>
      </c>
      <c r="E397" s="293" t="s">
        <v>7263</v>
      </c>
      <c r="F397" s="330" t="s">
        <v>10898</v>
      </c>
      <c r="G397" s="330" t="s">
        <v>181</v>
      </c>
      <c r="H397" s="294">
        <v>250</v>
      </c>
      <c r="I397" s="321" t="str">
        <f t="shared" si="18"/>
        <v>A-06-006-空気熱源運転</v>
      </c>
      <c r="J397" s="294" t="s">
        <v>7788</v>
      </c>
      <c r="K397" s="330" t="s">
        <v>7728</v>
      </c>
      <c r="L397" s="329" t="s">
        <v>13129</v>
      </c>
      <c r="M397" s="329" t="s">
        <v>10716</v>
      </c>
      <c r="N397" s="329" t="s">
        <v>11287</v>
      </c>
      <c r="O397" s="294" t="s">
        <v>7630</v>
      </c>
      <c r="P397" s="329" t="s">
        <v>10448</v>
      </c>
      <c r="Q397" s="330" t="s">
        <v>7759</v>
      </c>
      <c r="R397" s="293" t="s">
        <v>7760</v>
      </c>
      <c r="S397" s="294" t="s">
        <v>7761</v>
      </c>
      <c r="T397" s="292" t="s">
        <v>7116</v>
      </c>
      <c r="U397" s="295" t="str">
        <f t="shared" si="19"/>
        <v>public@mayekawa.co.jp</v>
      </c>
      <c r="V397" s="292" t="s">
        <v>7762</v>
      </c>
      <c r="W397" s="295" t="str">
        <f t="shared" si="20"/>
        <v>http://www.mayekawa.co.jp</v>
      </c>
      <c r="X397" s="292" t="s">
        <v>7704</v>
      </c>
      <c r="Y397" s="292" t="s">
        <v>7790</v>
      </c>
      <c r="Z397" s="80" t="s">
        <v>9753</v>
      </c>
      <c r="AA397" s="296"/>
      <c r="AB397" s="265" t="str">
        <f>IF('認証製品一覧（検索用）'!$E$7=認証製品一覧!I397,"●","")</f>
        <v/>
      </c>
      <c r="AC397" s="265" t="str">
        <f>IF(AB397="","",COUNTIF($B$5:AB397,"●"))</f>
        <v/>
      </c>
    </row>
    <row r="398" spans="1:29" ht="62.4">
      <c r="A398" s="347"/>
      <c r="B398" s="292" t="s">
        <v>7202</v>
      </c>
      <c r="C398" s="293" t="s">
        <v>6939</v>
      </c>
      <c r="D398" s="294" t="s">
        <v>6947</v>
      </c>
      <c r="E398" s="293" t="s">
        <v>7263</v>
      </c>
      <c r="F398" s="330" t="s">
        <v>10898</v>
      </c>
      <c r="G398" s="330" t="s">
        <v>181</v>
      </c>
      <c r="H398" s="294">
        <v>250</v>
      </c>
      <c r="I398" s="321" t="str">
        <f t="shared" si="18"/>
        <v>A-06-006-空気熱源運転</v>
      </c>
      <c r="J398" s="294" t="s">
        <v>7788</v>
      </c>
      <c r="K398" s="330" t="s">
        <v>7728</v>
      </c>
      <c r="L398" s="329" t="s">
        <v>13129</v>
      </c>
      <c r="M398" s="329" t="s">
        <v>10716</v>
      </c>
      <c r="N398" s="329" t="s">
        <v>11288</v>
      </c>
      <c r="O398" s="294" t="s">
        <v>7630</v>
      </c>
      <c r="P398" s="329" t="s">
        <v>10448</v>
      </c>
      <c r="Q398" s="330" t="s">
        <v>7759</v>
      </c>
      <c r="R398" s="293" t="s">
        <v>7760</v>
      </c>
      <c r="S398" s="294" t="s">
        <v>7761</v>
      </c>
      <c r="T398" s="292" t="s">
        <v>7116</v>
      </c>
      <c r="U398" s="295" t="str">
        <f t="shared" si="19"/>
        <v>public@mayekawa.co.jp</v>
      </c>
      <c r="V398" s="292" t="s">
        <v>7762</v>
      </c>
      <c r="W398" s="295" t="str">
        <f t="shared" si="20"/>
        <v>http://www.mayekawa.co.jp</v>
      </c>
      <c r="X398" s="292" t="s">
        <v>7704</v>
      </c>
      <c r="Y398" s="292" t="s">
        <v>7791</v>
      </c>
      <c r="Z398" s="80" t="s">
        <v>9753</v>
      </c>
      <c r="AA398" s="296"/>
      <c r="AB398" s="265" t="str">
        <f>IF('認証製品一覧（検索用）'!$E$7=認証製品一覧!I398,"●","")</f>
        <v/>
      </c>
      <c r="AC398" s="265" t="str">
        <f>IF(AB398="","",COUNTIF($B$5:AB398,"●"))</f>
        <v/>
      </c>
    </row>
    <row r="399" spans="1:29" ht="62.4">
      <c r="A399" s="347"/>
      <c r="B399" s="292" t="s">
        <v>7202</v>
      </c>
      <c r="C399" s="293" t="s">
        <v>6939</v>
      </c>
      <c r="D399" s="294" t="s">
        <v>6947</v>
      </c>
      <c r="E399" s="293" t="s">
        <v>7263</v>
      </c>
      <c r="F399" s="330" t="s">
        <v>10898</v>
      </c>
      <c r="G399" s="330" t="s">
        <v>181</v>
      </c>
      <c r="H399" s="294">
        <v>250</v>
      </c>
      <c r="I399" s="321" t="str">
        <f t="shared" si="18"/>
        <v>A-06-006-空気熱源運転</v>
      </c>
      <c r="J399" s="294" t="s">
        <v>7788</v>
      </c>
      <c r="K399" s="330" t="s">
        <v>7728</v>
      </c>
      <c r="L399" s="329" t="s">
        <v>13129</v>
      </c>
      <c r="M399" s="329" t="s">
        <v>10716</v>
      </c>
      <c r="N399" s="329" t="s">
        <v>11289</v>
      </c>
      <c r="O399" s="294" t="s">
        <v>7630</v>
      </c>
      <c r="P399" s="329" t="s">
        <v>10448</v>
      </c>
      <c r="Q399" s="330" t="s">
        <v>7759</v>
      </c>
      <c r="R399" s="293" t="s">
        <v>7760</v>
      </c>
      <c r="S399" s="294" t="s">
        <v>7761</v>
      </c>
      <c r="T399" s="292" t="s">
        <v>7116</v>
      </c>
      <c r="U399" s="295" t="str">
        <f t="shared" si="19"/>
        <v>public@mayekawa.co.jp</v>
      </c>
      <c r="V399" s="292" t="s">
        <v>7762</v>
      </c>
      <c r="W399" s="295" t="str">
        <f t="shared" si="20"/>
        <v>http://www.mayekawa.co.jp</v>
      </c>
      <c r="X399" s="292" t="s">
        <v>7704</v>
      </c>
      <c r="Y399" s="292" t="s">
        <v>7792</v>
      </c>
      <c r="Z399" s="80" t="s">
        <v>9753</v>
      </c>
      <c r="AA399" s="296"/>
      <c r="AB399" s="265" t="str">
        <f>IF('認証製品一覧（検索用）'!$E$7=認証製品一覧!I399,"●","")</f>
        <v/>
      </c>
      <c r="AC399" s="265" t="str">
        <f>IF(AB399="","",COUNTIF($B$5:AB399,"●"))</f>
        <v/>
      </c>
    </row>
    <row r="400" spans="1:29" ht="62.4">
      <c r="A400" s="347"/>
      <c r="B400" s="292" t="s">
        <v>7202</v>
      </c>
      <c r="C400" s="293" t="s">
        <v>6939</v>
      </c>
      <c r="D400" s="294" t="s">
        <v>6947</v>
      </c>
      <c r="E400" s="293" t="s">
        <v>7263</v>
      </c>
      <c r="F400" s="330" t="s">
        <v>10898</v>
      </c>
      <c r="G400" s="330" t="s">
        <v>181</v>
      </c>
      <c r="H400" s="294">
        <v>250</v>
      </c>
      <c r="I400" s="321" t="str">
        <f t="shared" si="18"/>
        <v>A-06-006-空気熱源運転</v>
      </c>
      <c r="J400" s="294" t="s">
        <v>7788</v>
      </c>
      <c r="K400" s="330" t="s">
        <v>7728</v>
      </c>
      <c r="L400" s="329" t="s">
        <v>13129</v>
      </c>
      <c r="M400" s="329" t="s">
        <v>10716</v>
      </c>
      <c r="N400" s="329" t="s">
        <v>11290</v>
      </c>
      <c r="O400" s="294" t="s">
        <v>7630</v>
      </c>
      <c r="P400" s="329" t="s">
        <v>10448</v>
      </c>
      <c r="Q400" s="330" t="s">
        <v>7759</v>
      </c>
      <c r="R400" s="293" t="s">
        <v>7760</v>
      </c>
      <c r="S400" s="294" t="s">
        <v>7761</v>
      </c>
      <c r="T400" s="292" t="s">
        <v>7116</v>
      </c>
      <c r="U400" s="295" t="str">
        <f t="shared" si="19"/>
        <v>public@mayekawa.co.jp</v>
      </c>
      <c r="V400" s="292" t="s">
        <v>7762</v>
      </c>
      <c r="W400" s="295" t="str">
        <f t="shared" si="20"/>
        <v>http://www.mayekawa.co.jp</v>
      </c>
      <c r="X400" s="292" t="s">
        <v>7704</v>
      </c>
      <c r="Y400" s="292" t="s">
        <v>7793</v>
      </c>
      <c r="Z400" s="80" t="s">
        <v>9753</v>
      </c>
      <c r="AA400" s="296"/>
      <c r="AB400" s="265" t="str">
        <f>IF('認証製品一覧（検索用）'!$E$7=認証製品一覧!I400,"●","")</f>
        <v/>
      </c>
      <c r="AC400" s="265" t="str">
        <f>IF(AB400="","",COUNTIF($B$5:AB400,"●"))</f>
        <v/>
      </c>
    </row>
    <row r="401" spans="1:29" ht="62.4">
      <c r="A401" s="347"/>
      <c r="B401" s="292" t="s">
        <v>7202</v>
      </c>
      <c r="C401" s="293" t="s">
        <v>6939</v>
      </c>
      <c r="D401" s="294" t="s">
        <v>6947</v>
      </c>
      <c r="E401" s="293" t="s">
        <v>7263</v>
      </c>
      <c r="F401" s="330" t="s">
        <v>10898</v>
      </c>
      <c r="G401" s="330" t="s">
        <v>181</v>
      </c>
      <c r="H401" s="294">
        <v>250</v>
      </c>
      <c r="I401" s="321" t="str">
        <f t="shared" si="18"/>
        <v>A-06-006-空気熱源運転</v>
      </c>
      <c r="J401" s="294" t="s">
        <v>7788</v>
      </c>
      <c r="K401" s="330" t="s">
        <v>7728</v>
      </c>
      <c r="L401" s="329" t="s">
        <v>13129</v>
      </c>
      <c r="M401" s="329" t="s">
        <v>10716</v>
      </c>
      <c r="N401" s="329" t="s">
        <v>11291</v>
      </c>
      <c r="O401" s="294" t="s">
        <v>7630</v>
      </c>
      <c r="P401" s="329" t="s">
        <v>10448</v>
      </c>
      <c r="Q401" s="330" t="s">
        <v>7759</v>
      </c>
      <c r="R401" s="293" t="s">
        <v>7760</v>
      </c>
      <c r="S401" s="294" t="s">
        <v>7761</v>
      </c>
      <c r="T401" s="292" t="s">
        <v>7116</v>
      </c>
      <c r="U401" s="295" t="str">
        <f t="shared" si="19"/>
        <v>public@mayekawa.co.jp</v>
      </c>
      <c r="V401" s="292" t="s">
        <v>7762</v>
      </c>
      <c r="W401" s="295" t="str">
        <f t="shared" si="20"/>
        <v>http://www.mayekawa.co.jp</v>
      </c>
      <c r="X401" s="292" t="s">
        <v>7704</v>
      </c>
      <c r="Y401" s="292" t="s">
        <v>7794</v>
      </c>
      <c r="Z401" s="80" t="s">
        <v>9753</v>
      </c>
      <c r="AA401" s="296"/>
      <c r="AB401" s="265" t="str">
        <f>IF('認証製品一覧（検索用）'!$E$7=認証製品一覧!I401,"●","")</f>
        <v/>
      </c>
      <c r="AC401" s="265" t="str">
        <f>IF(AB401="","",COUNTIF($B$5:AB401,"●"))</f>
        <v/>
      </c>
    </row>
    <row r="402" spans="1:29" ht="62.4">
      <c r="A402" s="347"/>
      <c r="B402" s="292" t="s">
        <v>7202</v>
      </c>
      <c r="C402" s="293" t="s">
        <v>6939</v>
      </c>
      <c r="D402" s="294" t="s">
        <v>6947</v>
      </c>
      <c r="E402" s="293" t="s">
        <v>7263</v>
      </c>
      <c r="F402" s="330" t="s">
        <v>10898</v>
      </c>
      <c r="G402" s="330" t="s">
        <v>181</v>
      </c>
      <c r="H402" s="294">
        <v>250</v>
      </c>
      <c r="I402" s="321" t="str">
        <f t="shared" si="18"/>
        <v>A-06-006-空気熱源運転</v>
      </c>
      <c r="J402" s="294" t="s">
        <v>7788</v>
      </c>
      <c r="K402" s="330" t="s">
        <v>7728</v>
      </c>
      <c r="L402" s="329" t="s">
        <v>13129</v>
      </c>
      <c r="M402" s="329" t="s">
        <v>10716</v>
      </c>
      <c r="N402" s="329" t="s">
        <v>11292</v>
      </c>
      <c r="O402" s="294" t="s">
        <v>7630</v>
      </c>
      <c r="P402" s="329" t="s">
        <v>10448</v>
      </c>
      <c r="Q402" s="330" t="s">
        <v>7759</v>
      </c>
      <c r="R402" s="293" t="s">
        <v>7760</v>
      </c>
      <c r="S402" s="294" t="s">
        <v>7761</v>
      </c>
      <c r="T402" s="292" t="s">
        <v>7116</v>
      </c>
      <c r="U402" s="295" t="str">
        <f t="shared" si="19"/>
        <v>public@mayekawa.co.jp</v>
      </c>
      <c r="V402" s="292" t="s">
        <v>7762</v>
      </c>
      <c r="W402" s="295" t="str">
        <f t="shared" si="20"/>
        <v>http://www.mayekawa.co.jp</v>
      </c>
      <c r="X402" s="292" t="s">
        <v>7704</v>
      </c>
      <c r="Y402" s="292" t="s">
        <v>7795</v>
      </c>
      <c r="Z402" s="80" t="s">
        <v>9753</v>
      </c>
      <c r="AA402" s="296"/>
      <c r="AB402" s="265" t="str">
        <f>IF('認証製品一覧（検索用）'!$E$7=認証製品一覧!I402,"●","")</f>
        <v/>
      </c>
      <c r="AC402" s="265" t="str">
        <f>IF(AB402="","",COUNTIF($B$5:AB402,"●"))</f>
        <v/>
      </c>
    </row>
    <row r="403" spans="1:29" ht="62.4">
      <c r="A403" s="347"/>
      <c r="B403" s="292" t="s">
        <v>7202</v>
      </c>
      <c r="C403" s="293" t="s">
        <v>6939</v>
      </c>
      <c r="D403" s="294" t="s">
        <v>6947</v>
      </c>
      <c r="E403" s="293" t="s">
        <v>7263</v>
      </c>
      <c r="F403" s="330" t="s">
        <v>10898</v>
      </c>
      <c r="G403" s="330" t="s">
        <v>181</v>
      </c>
      <c r="H403" s="294">
        <v>250</v>
      </c>
      <c r="I403" s="321" t="str">
        <f t="shared" si="18"/>
        <v>A-06-006-空気熱源運転</v>
      </c>
      <c r="J403" s="294" t="s">
        <v>7788</v>
      </c>
      <c r="K403" s="330" t="s">
        <v>7728</v>
      </c>
      <c r="L403" s="329" t="s">
        <v>13129</v>
      </c>
      <c r="M403" s="329" t="s">
        <v>10716</v>
      </c>
      <c r="N403" s="329" t="s">
        <v>11293</v>
      </c>
      <c r="O403" s="294" t="s">
        <v>7630</v>
      </c>
      <c r="P403" s="329" t="s">
        <v>10448</v>
      </c>
      <c r="Q403" s="330" t="s">
        <v>7759</v>
      </c>
      <c r="R403" s="293" t="s">
        <v>7760</v>
      </c>
      <c r="S403" s="294" t="s">
        <v>7761</v>
      </c>
      <c r="T403" s="292" t="s">
        <v>7116</v>
      </c>
      <c r="U403" s="295" t="str">
        <f t="shared" si="19"/>
        <v>public@mayekawa.co.jp</v>
      </c>
      <c r="V403" s="292" t="s">
        <v>7762</v>
      </c>
      <c r="W403" s="295" t="str">
        <f t="shared" si="20"/>
        <v>http://www.mayekawa.co.jp</v>
      </c>
      <c r="X403" s="292" t="s">
        <v>7704</v>
      </c>
      <c r="Y403" s="292" t="s">
        <v>7796</v>
      </c>
      <c r="Z403" s="80" t="s">
        <v>9753</v>
      </c>
      <c r="AA403" s="296"/>
      <c r="AB403" s="265" t="str">
        <f>IF('認証製品一覧（検索用）'!$E$7=認証製品一覧!I403,"●","")</f>
        <v/>
      </c>
      <c r="AC403" s="265" t="str">
        <f>IF(AB403="","",COUNTIF($B$5:AB403,"●"))</f>
        <v/>
      </c>
    </row>
    <row r="404" spans="1:29" ht="62.4">
      <c r="A404" s="347"/>
      <c r="B404" s="292" t="s">
        <v>7202</v>
      </c>
      <c r="C404" s="293" t="s">
        <v>6939</v>
      </c>
      <c r="D404" s="294" t="s">
        <v>6947</v>
      </c>
      <c r="E404" s="293" t="s">
        <v>7263</v>
      </c>
      <c r="F404" s="330" t="s">
        <v>10898</v>
      </c>
      <c r="G404" s="330" t="s">
        <v>181</v>
      </c>
      <c r="H404" s="294">
        <v>250</v>
      </c>
      <c r="I404" s="321" t="str">
        <f t="shared" si="18"/>
        <v>A-06-006-空気熱源運転</v>
      </c>
      <c r="J404" s="294" t="s">
        <v>7788</v>
      </c>
      <c r="K404" s="330" t="s">
        <v>7728</v>
      </c>
      <c r="L404" s="329" t="s">
        <v>13129</v>
      </c>
      <c r="M404" s="329" t="s">
        <v>10716</v>
      </c>
      <c r="N404" s="329" t="s">
        <v>11294</v>
      </c>
      <c r="O404" s="294" t="s">
        <v>7630</v>
      </c>
      <c r="P404" s="329" t="s">
        <v>10448</v>
      </c>
      <c r="Q404" s="330" t="s">
        <v>7759</v>
      </c>
      <c r="R404" s="293" t="s">
        <v>7760</v>
      </c>
      <c r="S404" s="294" t="s">
        <v>7761</v>
      </c>
      <c r="T404" s="292" t="s">
        <v>7116</v>
      </c>
      <c r="U404" s="295" t="str">
        <f t="shared" si="19"/>
        <v>public@mayekawa.co.jp</v>
      </c>
      <c r="V404" s="292" t="s">
        <v>7762</v>
      </c>
      <c r="W404" s="295" t="str">
        <f t="shared" si="20"/>
        <v>http://www.mayekawa.co.jp</v>
      </c>
      <c r="X404" s="292" t="s">
        <v>7704</v>
      </c>
      <c r="Y404" s="292" t="s">
        <v>7797</v>
      </c>
      <c r="Z404" s="80" t="s">
        <v>9753</v>
      </c>
      <c r="AA404" s="296"/>
      <c r="AB404" s="265" t="str">
        <f>IF('認証製品一覧（検索用）'!$E$7=認証製品一覧!I404,"●","")</f>
        <v/>
      </c>
      <c r="AC404" s="265" t="str">
        <f>IF(AB404="","",COUNTIF($B$5:AB404,"●"))</f>
        <v/>
      </c>
    </row>
    <row r="405" spans="1:29" ht="62.4">
      <c r="A405" s="347"/>
      <c r="B405" s="292" t="s">
        <v>7202</v>
      </c>
      <c r="C405" s="293" t="s">
        <v>6939</v>
      </c>
      <c r="D405" s="294" t="s">
        <v>6948</v>
      </c>
      <c r="E405" s="293" t="s">
        <v>7264</v>
      </c>
      <c r="F405" s="330" t="s">
        <v>181</v>
      </c>
      <c r="G405" s="330" t="s">
        <v>181</v>
      </c>
      <c r="H405" s="294">
        <v>251</v>
      </c>
      <c r="I405" s="321" t="str">
        <f t="shared" si="18"/>
        <v>A-06-007--</v>
      </c>
      <c r="J405" s="294">
        <v>3.54</v>
      </c>
      <c r="K405" s="330" t="s">
        <v>7728</v>
      </c>
      <c r="L405" s="329" t="s">
        <v>13129</v>
      </c>
      <c r="M405" s="329" t="s">
        <v>10717</v>
      </c>
      <c r="N405" s="329" t="s">
        <v>11295</v>
      </c>
      <c r="O405" s="294" t="s">
        <v>6897</v>
      </c>
      <c r="P405" s="330" t="s">
        <v>10449</v>
      </c>
      <c r="Q405" s="330" t="s">
        <v>7119</v>
      </c>
      <c r="R405" s="293" t="s">
        <v>7120</v>
      </c>
      <c r="S405" s="294" t="s">
        <v>3138</v>
      </c>
      <c r="T405" s="294" t="s">
        <v>7798</v>
      </c>
      <c r="U405" s="295" t="str">
        <f t="shared" si="19"/>
        <v>public@mayekawa.co.jp</v>
      </c>
      <c r="V405" s="293" t="s">
        <v>7609</v>
      </c>
      <c r="W405" s="323" t="str">
        <f t="shared" si="20"/>
        <v>-</v>
      </c>
      <c r="X405" s="292" t="s">
        <v>7704</v>
      </c>
      <c r="Y405" s="292" t="s">
        <v>7799</v>
      </c>
      <c r="Z405" s="80" t="s">
        <v>10063</v>
      </c>
      <c r="AA405" s="296"/>
      <c r="AB405" s="265" t="str">
        <f>IF('認証製品一覧（検索用）'!$E$7=認証製品一覧!I405,"●","")</f>
        <v/>
      </c>
      <c r="AC405" s="265" t="str">
        <f>IF(AB405="","",COUNTIF($B$5:AB405,"●"))</f>
        <v/>
      </c>
    </row>
    <row r="406" spans="1:29" ht="72" customHeight="1">
      <c r="A406" s="347"/>
      <c r="B406" s="292" t="s">
        <v>7202</v>
      </c>
      <c r="C406" s="293" t="s">
        <v>6939</v>
      </c>
      <c r="D406" s="294" t="s">
        <v>6950</v>
      </c>
      <c r="E406" s="293" t="s">
        <v>7265</v>
      </c>
      <c r="F406" s="330" t="s">
        <v>7266</v>
      </c>
      <c r="G406" s="330" t="s">
        <v>181</v>
      </c>
      <c r="H406" s="294">
        <v>252</v>
      </c>
      <c r="I406" s="321" t="str">
        <f t="shared" si="18"/>
        <v>A-06-008-0.1MPaG・65℃・60℃</v>
      </c>
      <c r="J406" s="294" t="s">
        <v>10293</v>
      </c>
      <c r="K406" s="330" t="s">
        <v>7728</v>
      </c>
      <c r="L406" s="329" t="s">
        <v>13125</v>
      </c>
      <c r="M406" s="329" t="s">
        <v>10718</v>
      </c>
      <c r="N406" s="329" t="s">
        <v>11296</v>
      </c>
      <c r="O406" s="294" t="s">
        <v>6897</v>
      </c>
      <c r="P406" s="330" t="s">
        <v>10450</v>
      </c>
      <c r="Q406" s="330" t="s">
        <v>6902</v>
      </c>
      <c r="R406" s="293" t="s">
        <v>7102</v>
      </c>
      <c r="S406" s="294" t="s">
        <v>13179</v>
      </c>
      <c r="T406" s="293" t="s">
        <v>181</v>
      </c>
      <c r="U406" s="323" t="str">
        <f t="shared" si="19"/>
        <v>-</v>
      </c>
      <c r="V406" s="293" t="s">
        <v>7103</v>
      </c>
      <c r="W406" s="295" t="str">
        <f t="shared" si="20"/>
        <v>http://www.kobelco.co.jp/</v>
      </c>
      <c r="X406" s="292" t="s">
        <v>7602</v>
      </c>
      <c r="Y406" s="292" t="s">
        <v>7800</v>
      </c>
      <c r="Z406" s="80" t="s">
        <v>10063</v>
      </c>
      <c r="AA406" s="296"/>
      <c r="AB406" s="265" t="str">
        <f>IF('認証製品一覧（検索用）'!$E$7=認証製品一覧!I406,"●","")</f>
        <v/>
      </c>
      <c r="AC406" s="265" t="str">
        <f>IF(AB406="","",COUNTIF($B$5:AB406,"●"))</f>
        <v/>
      </c>
    </row>
    <row r="407" spans="1:29" ht="72" customHeight="1">
      <c r="A407" s="347"/>
      <c r="B407" s="292" t="s">
        <v>7202</v>
      </c>
      <c r="C407" s="293" t="s">
        <v>6939</v>
      </c>
      <c r="D407" s="294" t="s">
        <v>6950</v>
      </c>
      <c r="E407" s="293" t="s">
        <v>7265</v>
      </c>
      <c r="F407" s="330" t="s">
        <v>7267</v>
      </c>
      <c r="G407" s="330" t="s">
        <v>181</v>
      </c>
      <c r="H407" s="294">
        <v>254</v>
      </c>
      <c r="I407" s="321" t="str">
        <f t="shared" si="18"/>
        <v>A-06-008-0.6MPaG・70℃・65℃</v>
      </c>
      <c r="J407" s="294" t="s">
        <v>10294</v>
      </c>
      <c r="K407" s="330" t="s">
        <v>7728</v>
      </c>
      <c r="L407" s="329" t="s">
        <v>13125</v>
      </c>
      <c r="M407" s="329" t="s">
        <v>10718</v>
      </c>
      <c r="N407" s="329" t="s">
        <v>11297</v>
      </c>
      <c r="O407" s="294" t="s">
        <v>6897</v>
      </c>
      <c r="P407" s="330" t="s">
        <v>10450</v>
      </c>
      <c r="Q407" s="330" t="s">
        <v>6902</v>
      </c>
      <c r="R407" s="293" t="s">
        <v>7102</v>
      </c>
      <c r="S407" s="294" t="s">
        <v>13179</v>
      </c>
      <c r="T407" s="293" t="s">
        <v>181</v>
      </c>
      <c r="U407" s="323" t="str">
        <f t="shared" si="19"/>
        <v>-</v>
      </c>
      <c r="V407" s="293" t="s">
        <v>7103</v>
      </c>
      <c r="W407" s="295" t="str">
        <f t="shared" si="20"/>
        <v>http://www.kobelco.co.jp/</v>
      </c>
      <c r="X407" s="292" t="s">
        <v>7602</v>
      </c>
      <c r="Y407" s="292" t="s">
        <v>7801</v>
      </c>
      <c r="Z407" s="80" t="s">
        <v>10063</v>
      </c>
      <c r="AA407" s="296"/>
      <c r="AB407" s="265" t="str">
        <f>IF('認証製品一覧（検索用）'!$E$7=認証製品一覧!I407,"●","")</f>
        <v/>
      </c>
      <c r="AC407" s="265" t="str">
        <f>IF(AB407="","",COUNTIF($B$5:AB407,"●"))</f>
        <v/>
      </c>
    </row>
    <row r="408" spans="1:29" ht="93.6">
      <c r="A408" s="347"/>
      <c r="B408" s="292" t="s">
        <v>7202</v>
      </c>
      <c r="C408" s="293" t="s">
        <v>6939</v>
      </c>
      <c r="D408" s="294" t="s">
        <v>6952</v>
      </c>
      <c r="E408" s="293" t="s">
        <v>7268</v>
      </c>
      <c r="F408" s="330" t="s">
        <v>10899</v>
      </c>
      <c r="G408" s="330" t="s">
        <v>181</v>
      </c>
      <c r="H408" s="294">
        <v>255</v>
      </c>
      <c r="I408" s="321" t="str">
        <f t="shared" si="18"/>
        <v>A-06-009-0.1MPaG以上0.2MPaG以下1.0ton/h以上2.0ton/h以下80℃</v>
      </c>
      <c r="J408" s="294" t="s">
        <v>7802</v>
      </c>
      <c r="K408" s="330" t="s">
        <v>7803</v>
      </c>
      <c r="L408" s="329" t="s">
        <v>13129</v>
      </c>
      <c r="M408" s="329" t="s">
        <v>10719</v>
      </c>
      <c r="N408" s="329" t="s">
        <v>11298</v>
      </c>
      <c r="O408" s="294" t="s">
        <v>6897</v>
      </c>
      <c r="P408" s="330" t="s">
        <v>10451</v>
      </c>
      <c r="Q408" s="330" t="s">
        <v>7114</v>
      </c>
      <c r="R408" s="293" t="s">
        <v>7122</v>
      </c>
      <c r="S408" s="294" t="s">
        <v>3138</v>
      </c>
      <c r="T408" s="293" t="s">
        <v>7116</v>
      </c>
      <c r="U408" s="295" t="str">
        <f t="shared" si="19"/>
        <v>public@mayekawa.co.jp</v>
      </c>
      <c r="V408" s="293" t="s">
        <v>7609</v>
      </c>
      <c r="W408" s="323" t="str">
        <f t="shared" si="20"/>
        <v>-</v>
      </c>
      <c r="X408" s="292" t="s">
        <v>7704</v>
      </c>
      <c r="Y408" s="292" t="s">
        <v>6662</v>
      </c>
      <c r="Z408" s="80" t="s">
        <v>10063</v>
      </c>
      <c r="AA408" s="296"/>
      <c r="AB408" s="265" t="str">
        <f>IF('認証製品一覧（検索用）'!$E$7=認証製品一覧!I408,"●","")</f>
        <v/>
      </c>
      <c r="AC408" s="265" t="str">
        <f>IF(AB408="","",COUNTIF($B$5:AB408,"●"))</f>
        <v/>
      </c>
    </row>
    <row r="409" spans="1:29" ht="78">
      <c r="A409" s="347"/>
      <c r="B409" s="292" t="s">
        <v>7202</v>
      </c>
      <c r="C409" s="293" t="s">
        <v>6939</v>
      </c>
      <c r="D409" s="294" t="s">
        <v>6952</v>
      </c>
      <c r="E409" s="293" t="s">
        <v>7006</v>
      </c>
      <c r="F409" s="330" t="s">
        <v>10900</v>
      </c>
      <c r="G409" s="330" t="s">
        <v>181</v>
      </c>
      <c r="H409" s="294">
        <v>256</v>
      </c>
      <c r="I409" s="321" t="str">
        <f t="shared" si="18"/>
        <v>A-06-009-0.4MPaG以上1.0ton/h以上1.5ton/h以下80℃</v>
      </c>
      <c r="J409" s="294" t="s">
        <v>7804</v>
      </c>
      <c r="K409" s="330" t="s">
        <v>7803</v>
      </c>
      <c r="L409" s="329" t="s">
        <v>13135</v>
      </c>
      <c r="M409" s="329" t="s">
        <v>10720</v>
      </c>
      <c r="N409" s="329" t="s">
        <v>11299</v>
      </c>
      <c r="O409" s="294" t="s">
        <v>6897</v>
      </c>
      <c r="P409" s="330" t="s">
        <v>10452</v>
      </c>
      <c r="Q409" s="330" t="s">
        <v>7123</v>
      </c>
      <c r="R409" s="293" t="s">
        <v>7124</v>
      </c>
      <c r="S409" s="294" t="s">
        <v>7125</v>
      </c>
      <c r="T409" s="293" t="s">
        <v>7126</v>
      </c>
      <c r="U409" s="295" t="str">
        <f t="shared" si="19"/>
        <v>kaito.toyoshi@kobelco.com</v>
      </c>
      <c r="V409" s="293" t="s">
        <v>7609</v>
      </c>
      <c r="W409" s="323" t="str">
        <f t="shared" si="20"/>
        <v>-</v>
      </c>
      <c r="X409" s="292" t="s">
        <v>7805</v>
      </c>
      <c r="Y409" s="292" t="s">
        <v>7806</v>
      </c>
      <c r="Z409" s="80" t="s">
        <v>10063</v>
      </c>
      <c r="AA409" s="296"/>
      <c r="AB409" s="265" t="str">
        <f>IF('認証製品一覧（検索用）'!$E$7=認証製品一覧!I409,"●","")</f>
        <v/>
      </c>
      <c r="AC409" s="265" t="str">
        <f>IF(AB409="","",COUNTIF($B$5:AB409,"●"))</f>
        <v/>
      </c>
    </row>
    <row r="410" spans="1:29" ht="78">
      <c r="A410" s="347"/>
      <c r="B410" s="292" t="s">
        <v>7202</v>
      </c>
      <c r="C410" s="293" t="s">
        <v>6939</v>
      </c>
      <c r="D410" s="294" t="s">
        <v>6952</v>
      </c>
      <c r="E410" s="293" t="s">
        <v>7268</v>
      </c>
      <c r="F410" s="330" t="s">
        <v>10901</v>
      </c>
      <c r="G410" s="330" t="s">
        <v>181</v>
      </c>
      <c r="H410" s="294">
        <v>257</v>
      </c>
      <c r="I410" s="321" t="str">
        <f t="shared" si="18"/>
        <v>A-06-009-0.1MPaG以上0.3MPaG以下3.0ton/h以上80℃</v>
      </c>
      <c r="J410" s="294" t="s">
        <v>7807</v>
      </c>
      <c r="K410" s="330" t="s">
        <v>7803</v>
      </c>
      <c r="L410" s="329" t="s">
        <v>13129</v>
      </c>
      <c r="M410" s="329" t="s">
        <v>10719</v>
      </c>
      <c r="N410" s="329" t="s">
        <v>11300</v>
      </c>
      <c r="O410" s="294" t="s">
        <v>6897</v>
      </c>
      <c r="P410" s="330" t="s">
        <v>10451</v>
      </c>
      <c r="Q410" s="330" t="s">
        <v>7114</v>
      </c>
      <c r="R410" s="293" t="s">
        <v>7122</v>
      </c>
      <c r="S410" s="294" t="s">
        <v>3138</v>
      </c>
      <c r="T410" s="293" t="s">
        <v>7116</v>
      </c>
      <c r="U410" s="295" t="str">
        <f t="shared" si="19"/>
        <v>public@mayekawa.co.jp</v>
      </c>
      <c r="V410" s="293" t="s">
        <v>7609</v>
      </c>
      <c r="W410" s="323" t="str">
        <f t="shared" si="20"/>
        <v>-</v>
      </c>
      <c r="X410" s="292" t="s">
        <v>7704</v>
      </c>
      <c r="Y410" s="292" t="s">
        <v>7808</v>
      </c>
      <c r="Z410" s="80" t="s">
        <v>10063</v>
      </c>
      <c r="AA410" s="296"/>
      <c r="AB410" s="265" t="str">
        <f>IF('認証製品一覧（検索用）'!$E$7=認証製品一覧!I410,"●","")</f>
        <v/>
      </c>
      <c r="AC410" s="265" t="str">
        <f>IF(AB410="","",COUNTIF($B$5:AB410,"●"))</f>
        <v/>
      </c>
    </row>
    <row r="411" spans="1:29" ht="62.4">
      <c r="A411" s="347"/>
      <c r="B411" s="292" t="s">
        <v>7202</v>
      </c>
      <c r="C411" s="293" t="s">
        <v>6935</v>
      </c>
      <c r="D411" s="294" t="s">
        <v>178</v>
      </c>
      <c r="E411" s="293" t="s">
        <v>7271</v>
      </c>
      <c r="F411" s="330" t="s">
        <v>181</v>
      </c>
      <c r="G411" s="330" t="s">
        <v>7272</v>
      </c>
      <c r="H411" s="294">
        <v>258</v>
      </c>
      <c r="I411" s="321" t="str">
        <f t="shared" si="18"/>
        <v>A-07-00110kW以下-</v>
      </c>
      <c r="J411" s="294">
        <v>4.2</v>
      </c>
      <c r="K411" s="330" t="s">
        <v>7715</v>
      </c>
      <c r="L411" s="329" t="s">
        <v>13126</v>
      </c>
      <c r="M411" s="329" t="s">
        <v>10721</v>
      </c>
      <c r="N411" s="329" t="s">
        <v>11301</v>
      </c>
      <c r="O411" s="294" t="s">
        <v>7628</v>
      </c>
      <c r="P411" s="330" t="s">
        <v>10453</v>
      </c>
      <c r="Q411" s="330" t="s">
        <v>7108</v>
      </c>
      <c r="R411" s="294" t="s">
        <v>181</v>
      </c>
      <c r="S411" s="294" t="s">
        <v>7109</v>
      </c>
      <c r="T411" s="293" t="s">
        <v>181</v>
      </c>
      <c r="U411" s="323" t="str">
        <f t="shared" si="19"/>
        <v>-</v>
      </c>
      <c r="V411" s="293" t="s">
        <v>181</v>
      </c>
      <c r="W411" s="323" t="str">
        <f t="shared" si="20"/>
        <v>-</v>
      </c>
      <c r="X411" s="292" t="s">
        <v>7607</v>
      </c>
      <c r="Y411" s="292" t="s">
        <v>7809</v>
      </c>
      <c r="Z411" s="80" t="s">
        <v>9753</v>
      </c>
      <c r="AA411" s="296"/>
      <c r="AB411" s="265" t="str">
        <f>IF('認証製品一覧（検索用）'!$E$7=認証製品一覧!I411,"●","")</f>
        <v/>
      </c>
      <c r="AC411" s="265" t="str">
        <f>IF(AB411="","",COUNTIF($B$5:AB411,"●"))</f>
        <v/>
      </c>
    </row>
    <row r="412" spans="1:29" ht="219.9" customHeight="1">
      <c r="A412" s="347"/>
      <c r="B412" s="292" t="s">
        <v>7202</v>
      </c>
      <c r="C412" s="293" t="s">
        <v>6935</v>
      </c>
      <c r="D412" s="294" t="s">
        <v>178</v>
      </c>
      <c r="E412" s="293" t="s">
        <v>7271</v>
      </c>
      <c r="F412" s="330" t="s">
        <v>181</v>
      </c>
      <c r="G412" s="330" t="s">
        <v>7273</v>
      </c>
      <c r="H412" s="294">
        <v>259</v>
      </c>
      <c r="I412" s="321" t="str">
        <f t="shared" si="18"/>
        <v>A-07-00110kW超20kW以下-</v>
      </c>
      <c r="J412" s="294">
        <v>4.2</v>
      </c>
      <c r="K412" s="330" t="s">
        <v>7715</v>
      </c>
      <c r="L412" s="329" t="s">
        <v>13131</v>
      </c>
      <c r="M412" s="329" t="s">
        <v>10706</v>
      </c>
      <c r="N412" s="329" t="s">
        <v>11302</v>
      </c>
      <c r="O412" s="294" t="s">
        <v>6896</v>
      </c>
      <c r="P412" s="329" t="s">
        <v>10427</v>
      </c>
      <c r="Q412" s="330" t="s">
        <v>7721</v>
      </c>
      <c r="R412" s="294" t="s">
        <v>7606</v>
      </c>
      <c r="S412" s="294" t="s">
        <v>5346</v>
      </c>
      <c r="T412" s="293" t="s">
        <v>7606</v>
      </c>
      <c r="U412" s="323" t="str">
        <f t="shared" si="19"/>
        <v>-</v>
      </c>
      <c r="V412" s="292" t="s">
        <v>5238</v>
      </c>
      <c r="W412" s="295" t="str">
        <f t="shared" si="20"/>
        <v>http://kadenfan.hitachi.co.jp/biz_hp/</v>
      </c>
      <c r="X412" s="292" t="s">
        <v>7722</v>
      </c>
      <c r="Y412" s="292" t="s">
        <v>7810</v>
      </c>
      <c r="Z412" s="80" t="s">
        <v>9753</v>
      </c>
      <c r="AA412" s="296"/>
      <c r="AB412" s="265" t="str">
        <f>IF('認証製品一覧（検索用）'!$E$7=認証製品一覧!I412,"●","")</f>
        <v/>
      </c>
      <c r="AC412" s="265" t="str">
        <f>IF(AB412="","",COUNTIF($B$5:AB412,"●"))</f>
        <v/>
      </c>
    </row>
    <row r="413" spans="1:29" ht="219.9" customHeight="1">
      <c r="A413" s="347"/>
      <c r="B413" s="292" t="s">
        <v>7202</v>
      </c>
      <c r="C413" s="293" t="s">
        <v>6935</v>
      </c>
      <c r="D413" s="294" t="s">
        <v>178</v>
      </c>
      <c r="E413" s="293" t="s">
        <v>7271</v>
      </c>
      <c r="F413" s="330" t="s">
        <v>181</v>
      </c>
      <c r="G413" s="330" t="s">
        <v>7273</v>
      </c>
      <c r="H413" s="294">
        <v>259</v>
      </c>
      <c r="I413" s="321" t="str">
        <f t="shared" si="18"/>
        <v>A-07-00110kW超20kW以下-</v>
      </c>
      <c r="J413" s="294">
        <v>4.2</v>
      </c>
      <c r="K413" s="330" t="s">
        <v>7715</v>
      </c>
      <c r="L413" s="329" t="s">
        <v>13131</v>
      </c>
      <c r="M413" s="329" t="s">
        <v>10706</v>
      </c>
      <c r="N413" s="329" t="s">
        <v>11303</v>
      </c>
      <c r="O413" s="294" t="s">
        <v>2838</v>
      </c>
      <c r="P413" s="329" t="s">
        <v>10427</v>
      </c>
      <c r="Q413" s="330" t="s">
        <v>7721</v>
      </c>
      <c r="R413" s="294" t="s">
        <v>181</v>
      </c>
      <c r="S413" s="294" t="s">
        <v>5346</v>
      </c>
      <c r="T413" s="293" t="s">
        <v>7609</v>
      </c>
      <c r="U413" s="323" t="str">
        <f t="shared" si="19"/>
        <v>-</v>
      </c>
      <c r="V413" s="292" t="s">
        <v>5238</v>
      </c>
      <c r="W413" s="295" t="str">
        <f t="shared" si="20"/>
        <v>http://kadenfan.hitachi.co.jp/biz_hp/</v>
      </c>
      <c r="X413" s="292" t="s">
        <v>7722</v>
      </c>
      <c r="Y413" s="292" t="s">
        <v>7811</v>
      </c>
      <c r="Z413" s="80" t="s">
        <v>9753</v>
      </c>
      <c r="AA413" s="296"/>
      <c r="AB413" s="265" t="str">
        <f>IF('認証製品一覧（検索用）'!$E$7=認証製品一覧!I413,"●","")</f>
        <v/>
      </c>
      <c r="AC413" s="265" t="str">
        <f>IF(AB413="","",COUNTIF($B$5:AB413,"●"))</f>
        <v/>
      </c>
    </row>
    <row r="414" spans="1:29" ht="219.9" customHeight="1">
      <c r="A414" s="347"/>
      <c r="B414" s="292" t="s">
        <v>7202</v>
      </c>
      <c r="C414" s="293" t="s">
        <v>6935</v>
      </c>
      <c r="D414" s="294" t="s">
        <v>178</v>
      </c>
      <c r="E414" s="293" t="s">
        <v>7271</v>
      </c>
      <c r="F414" s="330" t="s">
        <v>181</v>
      </c>
      <c r="G414" s="330" t="s">
        <v>7273</v>
      </c>
      <c r="H414" s="294">
        <v>259</v>
      </c>
      <c r="I414" s="321" t="str">
        <f t="shared" si="18"/>
        <v>A-07-00110kW超20kW以下-</v>
      </c>
      <c r="J414" s="294">
        <v>4.2</v>
      </c>
      <c r="K414" s="330" t="s">
        <v>7715</v>
      </c>
      <c r="L414" s="329" t="s">
        <v>13131</v>
      </c>
      <c r="M414" s="329" t="s">
        <v>10706</v>
      </c>
      <c r="N414" s="329" t="s">
        <v>11304</v>
      </c>
      <c r="O414" s="294" t="s">
        <v>2838</v>
      </c>
      <c r="P414" s="329" t="s">
        <v>10427</v>
      </c>
      <c r="Q414" s="330" t="s">
        <v>7721</v>
      </c>
      <c r="R414" s="294" t="s">
        <v>181</v>
      </c>
      <c r="S414" s="294" t="s">
        <v>5346</v>
      </c>
      <c r="T414" s="293" t="s">
        <v>7606</v>
      </c>
      <c r="U414" s="323" t="str">
        <f t="shared" si="19"/>
        <v>-</v>
      </c>
      <c r="V414" s="292" t="s">
        <v>5238</v>
      </c>
      <c r="W414" s="295" t="str">
        <f t="shared" si="20"/>
        <v>http://kadenfan.hitachi.co.jp/biz_hp/</v>
      </c>
      <c r="X414" s="292" t="s">
        <v>7722</v>
      </c>
      <c r="Y414" s="292" t="s">
        <v>6484</v>
      </c>
      <c r="Z414" s="80" t="s">
        <v>9753</v>
      </c>
      <c r="AA414" s="296"/>
      <c r="AB414" s="265" t="str">
        <f>IF('認証製品一覧（検索用）'!$E$7=認証製品一覧!I414,"●","")</f>
        <v/>
      </c>
      <c r="AC414" s="265" t="str">
        <f>IF(AB414="","",COUNTIF($B$5:AB414,"●"))</f>
        <v/>
      </c>
    </row>
    <row r="415" spans="1:29" ht="219.9" customHeight="1">
      <c r="A415" s="347"/>
      <c r="B415" s="292" t="s">
        <v>7202</v>
      </c>
      <c r="C415" s="293" t="s">
        <v>6935</v>
      </c>
      <c r="D415" s="294" t="s">
        <v>178</v>
      </c>
      <c r="E415" s="293" t="s">
        <v>7271</v>
      </c>
      <c r="F415" s="330" t="s">
        <v>181</v>
      </c>
      <c r="G415" s="330" t="s">
        <v>7273</v>
      </c>
      <c r="H415" s="294">
        <v>259</v>
      </c>
      <c r="I415" s="321" t="str">
        <f t="shared" si="18"/>
        <v>A-07-00110kW超20kW以下-</v>
      </c>
      <c r="J415" s="294">
        <v>4.2</v>
      </c>
      <c r="K415" s="330" t="s">
        <v>7715</v>
      </c>
      <c r="L415" s="329" t="s">
        <v>13131</v>
      </c>
      <c r="M415" s="329" t="s">
        <v>10706</v>
      </c>
      <c r="N415" s="329" t="s">
        <v>11305</v>
      </c>
      <c r="O415" s="294" t="s">
        <v>6897</v>
      </c>
      <c r="P415" s="329" t="s">
        <v>10427</v>
      </c>
      <c r="Q415" s="330" t="s">
        <v>7721</v>
      </c>
      <c r="R415" s="294" t="s">
        <v>181</v>
      </c>
      <c r="S415" s="294" t="s">
        <v>5346</v>
      </c>
      <c r="T415" s="293" t="s">
        <v>7609</v>
      </c>
      <c r="U415" s="323" t="str">
        <f t="shared" si="19"/>
        <v>-</v>
      </c>
      <c r="V415" s="292" t="s">
        <v>5238</v>
      </c>
      <c r="W415" s="295" t="str">
        <f t="shared" si="20"/>
        <v>http://kadenfan.hitachi.co.jp/biz_hp/</v>
      </c>
      <c r="X415" s="292" t="s">
        <v>7722</v>
      </c>
      <c r="Y415" s="292" t="s">
        <v>6485</v>
      </c>
      <c r="Z415" s="80" t="s">
        <v>9753</v>
      </c>
      <c r="AA415" s="296"/>
      <c r="AB415" s="265" t="str">
        <f>IF('認証製品一覧（検索用）'!$E$7=認証製品一覧!I415,"●","")</f>
        <v/>
      </c>
      <c r="AC415" s="265" t="str">
        <f>IF(AB415="","",COUNTIF($B$5:AB415,"●"))</f>
        <v/>
      </c>
    </row>
    <row r="416" spans="1:29" ht="219.9" customHeight="1">
      <c r="A416" s="347"/>
      <c r="B416" s="292" t="s">
        <v>7202</v>
      </c>
      <c r="C416" s="293" t="s">
        <v>6935</v>
      </c>
      <c r="D416" s="294" t="s">
        <v>178</v>
      </c>
      <c r="E416" s="293" t="s">
        <v>7271</v>
      </c>
      <c r="F416" s="330" t="s">
        <v>181</v>
      </c>
      <c r="G416" s="330" t="s">
        <v>7273</v>
      </c>
      <c r="H416" s="294">
        <v>259</v>
      </c>
      <c r="I416" s="321" t="str">
        <f t="shared" si="18"/>
        <v>A-07-00110kW超20kW以下-</v>
      </c>
      <c r="J416" s="294">
        <v>4.2</v>
      </c>
      <c r="K416" s="330" t="s">
        <v>7715</v>
      </c>
      <c r="L416" s="329" t="s">
        <v>13131</v>
      </c>
      <c r="M416" s="329" t="s">
        <v>10706</v>
      </c>
      <c r="N416" s="329" t="s">
        <v>11306</v>
      </c>
      <c r="O416" s="294" t="s">
        <v>2838</v>
      </c>
      <c r="P416" s="329" t="s">
        <v>10427</v>
      </c>
      <c r="Q416" s="330" t="s">
        <v>7721</v>
      </c>
      <c r="R416" s="294" t="s">
        <v>181</v>
      </c>
      <c r="S416" s="294" t="s">
        <v>5346</v>
      </c>
      <c r="T416" s="293" t="s">
        <v>7609</v>
      </c>
      <c r="U416" s="323" t="str">
        <f t="shared" si="19"/>
        <v>-</v>
      </c>
      <c r="V416" s="292" t="s">
        <v>5238</v>
      </c>
      <c r="W416" s="295" t="str">
        <f t="shared" si="20"/>
        <v>http://kadenfan.hitachi.co.jp/biz_hp/</v>
      </c>
      <c r="X416" s="292" t="s">
        <v>7722</v>
      </c>
      <c r="Y416" s="292" t="s">
        <v>6486</v>
      </c>
      <c r="Z416" s="80" t="s">
        <v>9753</v>
      </c>
      <c r="AA416" s="296"/>
      <c r="AB416" s="265" t="str">
        <f>IF('認証製品一覧（検索用）'!$E$7=認証製品一覧!I416,"●","")</f>
        <v/>
      </c>
      <c r="AC416" s="265" t="str">
        <f>IF(AB416="","",COUNTIF($B$5:AB416,"●"))</f>
        <v/>
      </c>
    </row>
    <row r="417" spans="1:29" ht="219.9" customHeight="1">
      <c r="A417" s="347"/>
      <c r="B417" s="292" t="s">
        <v>7202</v>
      </c>
      <c r="C417" s="293" t="s">
        <v>6935</v>
      </c>
      <c r="D417" s="294" t="s">
        <v>178</v>
      </c>
      <c r="E417" s="293" t="s">
        <v>7271</v>
      </c>
      <c r="F417" s="330" t="s">
        <v>181</v>
      </c>
      <c r="G417" s="330" t="s">
        <v>7273</v>
      </c>
      <c r="H417" s="294">
        <v>259</v>
      </c>
      <c r="I417" s="321" t="str">
        <f t="shared" si="18"/>
        <v>A-07-00110kW超20kW以下-</v>
      </c>
      <c r="J417" s="294">
        <v>4.2</v>
      </c>
      <c r="K417" s="330" t="s">
        <v>7715</v>
      </c>
      <c r="L417" s="329" t="s">
        <v>13131</v>
      </c>
      <c r="M417" s="329" t="s">
        <v>10706</v>
      </c>
      <c r="N417" s="329" t="s">
        <v>11307</v>
      </c>
      <c r="O417" s="294" t="s">
        <v>2838</v>
      </c>
      <c r="P417" s="329" t="s">
        <v>10427</v>
      </c>
      <c r="Q417" s="330" t="s">
        <v>7721</v>
      </c>
      <c r="R417" s="294" t="s">
        <v>181</v>
      </c>
      <c r="S417" s="294" t="s">
        <v>5346</v>
      </c>
      <c r="T417" s="293" t="s">
        <v>7609</v>
      </c>
      <c r="U417" s="323" t="str">
        <f t="shared" si="19"/>
        <v>-</v>
      </c>
      <c r="V417" s="292" t="s">
        <v>5238</v>
      </c>
      <c r="W417" s="295" t="str">
        <f t="shared" si="20"/>
        <v>http://kadenfan.hitachi.co.jp/biz_hp/</v>
      </c>
      <c r="X417" s="292" t="s">
        <v>7722</v>
      </c>
      <c r="Y417" s="292" t="s">
        <v>6487</v>
      </c>
      <c r="Z417" s="80" t="s">
        <v>9753</v>
      </c>
      <c r="AA417" s="296"/>
      <c r="AB417" s="265" t="str">
        <f>IF('認証製品一覧（検索用）'!$E$7=認証製品一覧!I417,"●","")</f>
        <v/>
      </c>
      <c r="AC417" s="265" t="str">
        <f>IF(AB417="","",COUNTIF($B$5:AB417,"●"))</f>
        <v/>
      </c>
    </row>
    <row r="418" spans="1:29" ht="219.9" customHeight="1">
      <c r="A418" s="347"/>
      <c r="B418" s="292" t="s">
        <v>7202</v>
      </c>
      <c r="C418" s="293" t="s">
        <v>6935</v>
      </c>
      <c r="D418" s="294" t="s">
        <v>178</v>
      </c>
      <c r="E418" s="293" t="s">
        <v>7271</v>
      </c>
      <c r="F418" s="330" t="s">
        <v>181</v>
      </c>
      <c r="G418" s="330" t="s">
        <v>7273</v>
      </c>
      <c r="H418" s="294">
        <v>259</v>
      </c>
      <c r="I418" s="321" t="str">
        <f t="shared" si="18"/>
        <v>A-07-00110kW超20kW以下-</v>
      </c>
      <c r="J418" s="294">
        <v>4.2</v>
      </c>
      <c r="K418" s="330" t="s">
        <v>7715</v>
      </c>
      <c r="L418" s="329" t="s">
        <v>13131</v>
      </c>
      <c r="M418" s="329" t="s">
        <v>10706</v>
      </c>
      <c r="N418" s="329" t="s">
        <v>11308</v>
      </c>
      <c r="O418" s="294" t="s">
        <v>6897</v>
      </c>
      <c r="P418" s="329" t="s">
        <v>10427</v>
      </c>
      <c r="Q418" s="330" t="s">
        <v>7721</v>
      </c>
      <c r="R418" s="294" t="s">
        <v>181</v>
      </c>
      <c r="S418" s="294" t="s">
        <v>5346</v>
      </c>
      <c r="T418" s="293" t="s">
        <v>7606</v>
      </c>
      <c r="U418" s="323" t="str">
        <f t="shared" si="19"/>
        <v>-</v>
      </c>
      <c r="V418" s="292" t="s">
        <v>5238</v>
      </c>
      <c r="W418" s="295" t="str">
        <f t="shared" si="20"/>
        <v>http://kadenfan.hitachi.co.jp/biz_hp/</v>
      </c>
      <c r="X418" s="292" t="s">
        <v>7722</v>
      </c>
      <c r="Y418" s="292" t="s">
        <v>6488</v>
      </c>
      <c r="Z418" s="80" t="s">
        <v>9753</v>
      </c>
      <c r="AA418" s="296"/>
      <c r="AB418" s="265" t="str">
        <f>IF('認証製品一覧（検索用）'!$E$7=認証製品一覧!I418,"●","")</f>
        <v/>
      </c>
      <c r="AC418" s="265" t="str">
        <f>IF(AB418="","",COUNTIF($B$5:AB418,"●"))</f>
        <v/>
      </c>
    </row>
    <row r="419" spans="1:29" ht="219.9" customHeight="1">
      <c r="A419" s="347"/>
      <c r="B419" s="292" t="s">
        <v>7202</v>
      </c>
      <c r="C419" s="293" t="s">
        <v>6935</v>
      </c>
      <c r="D419" s="294" t="s">
        <v>178</v>
      </c>
      <c r="E419" s="293" t="s">
        <v>7271</v>
      </c>
      <c r="F419" s="330" t="s">
        <v>181</v>
      </c>
      <c r="G419" s="330" t="s">
        <v>7273</v>
      </c>
      <c r="H419" s="294">
        <v>259</v>
      </c>
      <c r="I419" s="321" t="str">
        <f t="shared" si="18"/>
        <v>A-07-00110kW超20kW以下-</v>
      </c>
      <c r="J419" s="294">
        <v>4.2</v>
      </c>
      <c r="K419" s="330" t="s">
        <v>7715</v>
      </c>
      <c r="L419" s="329" t="s">
        <v>13131</v>
      </c>
      <c r="M419" s="329" t="s">
        <v>10706</v>
      </c>
      <c r="N419" s="329" t="s">
        <v>11309</v>
      </c>
      <c r="O419" s="294" t="s">
        <v>2838</v>
      </c>
      <c r="P419" s="329" t="s">
        <v>10427</v>
      </c>
      <c r="Q419" s="330" t="s">
        <v>7721</v>
      </c>
      <c r="R419" s="294" t="s">
        <v>181</v>
      </c>
      <c r="S419" s="294" t="s">
        <v>5346</v>
      </c>
      <c r="T419" s="293" t="s">
        <v>7606</v>
      </c>
      <c r="U419" s="323" t="str">
        <f t="shared" si="19"/>
        <v>-</v>
      </c>
      <c r="V419" s="292" t="s">
        <v>5238</v>
      </c>
      <c r="W419" s="295" t="str">
        <f t="shared" si="20"/>
        <v>http://kadenfan.hitachi.co.jp/biz_hp/</v>
      </c>
      <c r="X419" s="292" t="s">
        <v>7722</v>
      </c>
      <c r="Y419" s="292" t="s">
        <v>6489</v>
      </c>
      <c r="Z419" s="80" t="s">
        <v>9753</v>
      </c>
      <c r="AA419" s="296"/>
      <c r="AB419" s="265" t="str">
        <f>IF('認証製品一覧（検索用）'!$E$7=認証製品一覧!I419,"●","")</f>
        <v/>
      </c>
      <c r="AC419" s="265" t="str">
        <f>IF(AB419="","",COUNTIF($B$5:AB419,"●"))</f>
        <v/>
      </c>
    </row>
    <row r="420" spans="1:29" ht="219.9" customHeight="1">
      <c r="A420" s="347"/>
      <c r="B420" s="292" t="s">
        <v>7202</v>
      </c>
      <c r="C420" s="293" t="s">
        <v>6935</v>
      </c>
      <c r="D420" s="294" t="s">
        <v>178</v>
      </c>
      <c r="E420" s="293" t="s">
        <v>7271</v>
      </c>
      <c r="F420" s="330" t="s">
        <v>181</v>
      </c>
      <c r="G420" s="330" t="s">
        <v>7273</v>
      </c>
      <c r="H420" s="294">
        <v>259</v>
      </c>
      <c r="I420" s="321" t="str">
        <f t="shared" si="18"/>
        <v>A-07-00110kW超20kW以下-</v>
      </c>
      <c r="J420" s="294">
        <v>4.2</v>
      </c>
      <c r="K420" s="330" t="s">
        <v>7715</v>
      </c>
      <c r="L420" s="329" t="s">
        <v>13131</v>
      </c>
      <c r="M420" s="329" t="s">
        <v>10706</v>
      </c>
      <c r="N420" s="329" t="s">
        <v>11310</v>
      </c>
      <c r="O420" s="294" t="s">
        <v>2838</v>
      </c>
      <c r="P420" s="329" t="s">
        <v>10427</v>
      </c>
      <c r="Q420" s="330" t="s">
        <v>7721</v>
      </c>
      <c r="R420" s="294" t="s">
        <v>181</v>
      </c>
      <c r="S420" s="294" t="s">
        <v>5346</v>
      </c>
      <c r="T420" s="293" t="s">
        <v>7609</v>
      </c>
      <c r="U420" s="323" t="str">
        <f t="shared" si="19"/>
        <v>-</v>
      </c>
      <c r="V420" s="292" t="s">
        <v>5238</v>
      </c>
      <c r="W420" s="295" t="str">
        <f t="shared" si="20"/>
        <v>http://kadenfan.hitachi.co.jp/biz_hp/</v>
      </c>
      <c r="X420" s="292" t="s">
        <v>7722</v>
      </c>
      <c r="Y420" s="292" t="s">
        <v>6490</v>
      </c>
      <c r="Z420" s="80" t="s">
        <v>9753</v>
      </c>
      <c r="AA420" s="296"/>
      <c r="AB420" s="265" t="str">
        <f>IF('認証製品一覧（検索用）'!$E$7=認証製品一覧!I420,"●","")</f>
        <v/>
      </c>
      <c r="AC420" s="265" t="str">
        <f>IF(AB420="","",COUNTIF($B$5:AB420,"●"))</f>
        <v/>
      </c>
    </row>
    <row r="421" spans="1:29" ht="219.9" customHeight="1">
      <c r="A421" s="347"/>
      <c r="B421" s="292" t="s">
        <v>7202</v>
      </c>
      <c r="C421" s="293" t="s">
        <v>6935</v>
      </c>
      <c r="D421" s="294" t="s">
        <v>178</v>
      </c>
      <c r="E421" s="293" t="s">
        <v>7271</v>
      </c>
      <c r="F421" s="330" t="s">
        <v>181</v>
      </c>
      <c r="G421" s="330" t="s">
        <v>7273</v>
      </c>
      <c r="H421" s="294">
        <v>259</v>
      </c>
      <c r="I421" s="321" t="str">
        <f t="shared" si="18"/>
        <v>A-07-00110kW超20kW以下-</v>
      </c>
      <c r="J421" s="294">
        <v>4.2</v>
      </c>
      <c r="K421" s="330" t="s">
        <v>7715</v>
      </c>
      <c r="L421" s="329" t="s">
        <v>13131</v>
      </c>
      <c r="M421" s="329" t="s">
        <v>10706</v>
      </c>
      <c r="N421" s="329" t="s">
        <v>11311</v>
      </c>
      <c r="O421" s="294" t="s">
        <v>6897</v>
      </c>
      <c r="P421" s="329" t="s">
        <v>10433</v>
      </c>
      <c r="Q421" s="330" t="s">
        <v>7721</v>
      </c>
      <c r="R421" s="294" t="s">
        <v>181</v>
      </c>
      <c r="S421" s="294" t="s">
        <v>5346</v>
      </c>
      <c r="T421" s="293" t="s">
        <v>7609</v>
      </c>
      <c r="U421" s="323" t="str">
        <f t="shared" si="19"/>
        <v>-</v>
      </c>
      <c r="V421" s="292" t="s">
        <v>5238</v>
      </c>
      <c r="W421" s="295" t="str">
        <f t="shared" si="20"/>
        <v>http://kadenfan.hitachi.co.jp/biz_hp/</v>
      </c>
      <c r="X421" s="292" t="s">
        <v>7722</v>
      </c>
      <c r="Y421" s="292" t="s">
        <v>6500</v>
      </c>
      <c r="Z421" s="80" t="s">
        <v>9753</v>
      </c>
      <c r="AA421" s="296"/>
      <c r="AB421" s="265" t="str">
        <f>IF('認証製品一覧（検索用）'!$E$7=認証製品一覧!I421,"●","")</f>
        <v/>
      </c>
      <c r="AC421" s="265" t="str">
        <f>IF(AB421="","",COUNTIF($B$5:AB421,"●"))</f>
        <v/>
      </c>
    </row>
    <row r="422" spans="1:29" ht="219.9" customHeight="1">
      <c r="A422" s="347"/>
      <c r="B422" s="292" t="s">
        <v>7202</v>
      </c>
      <c r="C422" s="293" t="s">
        <v>6935</v>
      </c>
      <c r="D422" s="294" t="s">
        <v>178</v>
      </c>
      <c r="E422" s="293" t="s">
        <v>7271</v>
      </c>
      <c r="F422" s="330" t="s">
        <v>181</v>
      </c>
      <c r="G422" s="330" t="s">
        <v>7273</v>
      </c>
      <c r="H422" s="294">
        <v>259</v>
      </c>
      <c r="I422" s="321" t="str">
        <f t="shared" si="18"/>
        <v>A-07-00110kW超20kW以下-</v>
      </c>
      <c r="J422" s="294">
        <v>4.2</v>
      </c>
      <c r="K422" s="330" t="s">
        <v>7715</v>
      </c>
      <c r="L422" s="329" t="s">
        <v>13131</v>
      </c>
      <c r="M422" s="329" t="s">
        <v>10706</v>
      </c>
      <c r="N422" s="329" t="s">
        <v>11312</v>
      </c>
      <c r="O422" s="294" t="s">
        <v>2838</v>
      </c>
      <c r="P422" s="329" t="s">
        <v>10433</v>
      </c>
      <c r="Q422" s="330" t="s">
        <v>7721</v>
      </c>
      <c r="R422" s="294" t="s">
        <v>181</v>
      </c>
      <c r="S422" s="294" t="s">
        <v>5346</v>
      </c>
      <c r="T422" s="293" t="s">
        <v>7609</v>
      </c>
      <c r="U422" s="323" t="str">
        <f t="shared" si="19"/>
        <v>-</v>
      </c>
      <c r="V422" s="292" t="s">
        <v>5238</v>
      </c>
      <c r="W422" s="295" t="str">
        <f t="shared" si="20"/>
        <v>http://kadenfan.hitachi.co.jp/biz_hp/</v>
      </c>
      <c r="X422" s="292" t="s">
        <v>7722</v>
      </c>
      <c r="Y422" s="292" t="s">
        <v>6501</v>
      </c>
      <c r="Z422" s="80" t="s">
        <v>9753</v>
      </c>
      <c r="AA422" s="296"/>
      <c r="AB422" s="265" t="str">
        <f>IF('認証製品一覧（検索用）'!$E$7=認証製品一覧!I422,"●","")</f>
        <v/>
      </c>
      <c r="AC422" s="265" t="str">
        <f>IF(AB422="","",COUNTIF($B$5:AB422,"●"))</f>
        <v/>
      </c>
    </row>
    <row r="423" spans="1:29" ht="219.9" customHeight="1">
      <c r="A423" s="347"/>
      <c r="B423" s="292" t="s">
        <v>7202</v>
      </c>
      <c r="C423" s="293" t="s">
        <v>6935</v>
      </c>
      <c r="D423" s="294" t="s">
        <v>178</v>
      </c>
      <c r="E423" s="293" t="s">
        <v>7271</v>
      </c>
      <c r="F423" s="330" t="s">
        <v>181</v>
      </c>
      <c r="G423" s="330" t="s">
        <v>7273</v>
      </c>
      <c r="H423" s="294">
        <v>259</v>
      </c>
      <c r="I423" s="321" t="str">
        <f t="shared" si="18"/>
        <v>A-07-00110kW超20kW以下-</v>
      </c>
      <c r="J423" s="294">
        <v>4.2</v>
      </c>
      <c r="K423" s="330" t="s">
        <v>7715</v>
      </c>
      <c r="L423" s="329" t="s">
        <v>13131</v>
      </c>
      <c r="M423" s="329" t="s">
        <v>10706</v>
      </c>
      <c r="N423" s="329" t="s">
        <v>11313</v>
      </c>
      <c r="O423" s="294" t="s">
        <v>2838</v>
      </c>
      <c r="P423" s="329" t="s">
        <v>10433</v>
      </c>
      <c r="Q423" s="330" t="s">
        <v>7721</v>
      </c>
      <c r="R423" s="294" t="s">
        <v>181</v>
      </c>
      <c r="S423" s="294" t="s">
        <v>5346</v>
      </c>
      <c r="T423" s="293" t="s">
        <v>7609</v>
      </c>
      <c r="U423" s="323" t="str">
        <f t="shared" si="19"/>
        <v>-</v>
      </c>
      <c r="V423" s="292" t="s">
        <v>5238</v>
      </c>
      <c r="W423" s="295" t="str">
        <f t="shared" si="20"/>
        <v>http://kadenfan.hitachi.co.jp/biz_hp/</v>
      </c>
      <c r="X423" s="292" t="s">
        <v>7722</v>
      </c>
      <c r="Y423" s="292" t="s">
        <v>6502</v>
      </c>
      <c r="Z423" s="80" t="s">
        <v>9753</v>
      </c>
      <c r="AA423" s="296"/>
      <c r="AB423" s="265" t="str">
        <f>IF('認証製品一覧（検索用）'!$E$7=認証製品一覧!I423,"●","")</f>
        <v/>
      </c>
      <c r="AC423" s="265" t="str">
        <f>IF(AB423="","",COUNTIF($B$5:AB423,"●"))</f>
        <v/>
      </c>
    </row>
    <row r="424" spans="1:29" ht="219.9" customHeight="1">
      <c r="A424" s="347"/>
      <c r="B424" s="292" t="s">
        <v>7202</v>
      </c>
      <c r="C424" s="293" t="s">
        <v>6935</v>
      </c>
      <c r="D424" s="294" t="s">
        <v>178</v>
      </c>
      <c r="E424" s="293" t="s">
        <v>7271</v>
      </c>
      <c r="F424" s="330" t="s">
        <v>181</v>
      </c>
      <c r="G424" s="330" t="s">
        <v>7273</v>
      </c>
      <c r="H424" s="294">
        <v>259</v>
      </c>
      <c r="I424" s="321" t="str">
        <f t="shared" si="18"/>
        <v>A-07-00110kW超20kW以下-</v>
      </c>
      <c r="J424" s="294">
        <v>4.2</v>
      </c>
      <c r="K424" s="330" t="s">
        <v>7715</v>
      </c>
      <c r="L424" s="329" t="s">
        <v>13131</v>
      </c>
      <c r="M424" s="329" t="s">
        <v>10706</v>
      </c>
      <c r="N424" s="329" t="s">
        <v>11314</v>
      </c>
      <c r="O424" s="294" t="s">
        <v>6897</v>
      </c>
      <c r="P424" s="329" t="s">
        <v>10433</v>
      </c>
      <c r="Q424" s="330" t="s">
        <v>7721</v>
      </c>
      <c r="R424" s="294" t="s">
        <v>181</v>
      </c>
      <c r="S424" s="294" t="s">
        <v>5346</v>
      </c>
      <c r="T424" s="293" t="s">
        <v>7609</v>
      </c>
      <c r="U424" s="323" t="str">
        <f t="shared" si="19"/>
        <v>-</v>
      </c>
      <c r="V424" s="292" t="s">
        <v>5238</v>
      </c>
      <c r="W424" s="295" t="str">
        <f t="shared" si="20"/>
        <v>http://kadenfan.hitachi.co.jp/biz_hp/</v>
      </c>
      <c r="X424" s="292" t="s">
        <v>7722</v>
      </c>
      <c r="Y424" s="292" t="s">
        <v>6503</v>
      </c>
      <c r="Z424" s="80" t="s">
        <v>9753</v>
      </c>
      <c r="AA424" s="296"/>
      <c r="AB424" s="265" t="str">
        <f>IF('認証製品一覧（検索用）'!$E$7=認証製品一覧!I424,"●","")</f>
        <v/>
      </c>
      <c r="AC424" s="265" t="str">
        <f>IF(AB424="","",COUNTIF($B$5:AB424,"●"))</f>
        <v/>
      </c>
    </row>
    <row r="425" spans="1:29" ht="219.9" customHeight="1">
      <c r="A425" s="347"/>
      <c r="B425" s="292" t="s">
        <v>7202</v>
      </c>
      <c r="C425" s="293" t="s">
        <v>6935</v>
      </c>
      <c r="D425" s="294" t="s">
        <v>178</v>
      </c>
      <c r="E425" s="293" t="s">
        <v>7271</v>
      </c>
      <c r="F425" s="330" t="s">
        <v>181</v>
      </c>
      <c r="G425" s="330" t="s">
        <v>7273</v>
      </c>
      <c r="H425" s="294">
        <v>259</v>
      </c>
      <c r="I425" s="321" t="str">
        <f t="shared" si="18"/>
        <v>A-07-00110kW超20kW以下-</v>
      </c>
      <c r="J425" s="294">
        <v>4.2</v>
      </c>
      <c r="K425" s="330" t="s">
        <v>7715</v>
      </c>
      <c r="L425" s="329" t="s">
        <v>13131</v>
      </c>
      <c r="M425" s="329" t="s">
        <v>10706</v>
      </c>
      <c r="N425" s="329" t="s">
        <v>11315</v>
      </c>
      <c r="O425" s="294" t="s">
        <v>2838</v>
      </c>
      <c r="P425" s="329" t="s">
        <v>10433</v>
      </c>
      <c r="Q425" s="330" t="s">
        <v>7721</v>
      </c>
      <c r="R425" s="294" t="s">
        <v>181</v>
      </c>
      <c r="S425" s="294" t="s">
        <v>5346</v>
      </c>
      <c r="T425" s="293" t="s">
        <v>7609</v>
      </c>
      <c r="U425" s="323" t="str">
        <f t="shared" si="19"/>
        <v>-</v>
      </c>
      <c r="V425" s="292" t="s">
        <v>5238</v>
      </c>
      <c r="W425" s="295" t="str">
        <f t="shared" si="20"/>
        <v>http://kadenfan.hitachi.co.jp/biz_hp/</v>
      </c>
      <c r="X425" s="292" t="s">
        <v>7722</v>
      </c>
      <c r="Y425" s="292" t="s">
        <v>6504</v>
      </c>
      <c r="Z425" s="80" t="s">
        <v>9753</v>
      </c>
      <c r="AA425" s="296"/>
      <c r="AB425" s="265" t="str">
        <f>IF('認証製品一覧（検索用）'!$E$7=認証製品一覧!I425,"●","")</f>
        <v/>
      </c>
      <c r="AC425" s="265" t="str">
        <f>IF(AB425="","",COUNTIF($B$5:AB425,"●"))</f>
        <v/>
      </c>
    </row>
    <row r="426" spans="1:29" ht="219.9" customHeight="1">
      <c r="A426" s="347"/>
      <c r="B426" s="292" t="s">
        <v>7202</v>
      </c>
      <c r="C426" s="293" t="s">
        <v>6935</v>
      </c>
      <c r="D426" s="294" t="s">
        <v>178</v>
      </c>
      <c r="E426" s="293" t="s">
        <v>7271</v>
      </c>
      <c r="F426" s="330" t="s">
        <v>181</v>
      </c>
      <c r="G426" s="330" t="s">
        <v>7273</v>
      </c>
      <c r="H426" s="294">
        <v>259</v>
      </c>
      <c r="I426" s="321" t="str">
        <f t="shared" si="18"/>
        <v>A-07-00110kW超20kW以下-</v>
      </c>
      <c r="J426" s="294">
        <v>4.2</v>
      </c>
      <c r="K426" s="330" t="s">
        <v>7715</v>
      </c>
      <c r="L426" s="329" t="s">
        <v>13131</v>
      </c>
      <c r="M426" s="329" t="s">
        <v>10706</v>
      </c>
      <c r="N426" s="329" t="s">
        <v>11316</v>
      </c>
      <c r="O426" s="294" t="s">
        <v>2838</v>
      </c>
      <c r="P426" s="329" t="s">
        <v>10433</v>
      </c>
      <c r="Q426" s="330" t="s">
        <v>7721</v>
      </c>
      <c r="R426" s="294" t="s">
        <v>181</v>
      </c>
      <c r="S426" s="294" t="s">
        <v>5346</v>
      </c>
      <c r="T426" s="293" t="s">
        <v>7609</v>
      </c>
      <c r="U426" s="323" t="str">
        <f t="shared" si="19"/>
        <v>-</v>
      </c>
      <c r="V426" s="292" t="s">
        <v>5238</v>
      </c>
      <c r="W426" s="295" t="str">
        <f t="shared" si="20"/>
        <v>http://kadenfan.hitachi.co.jp/biz_hp/</v>
      </c>
      <c r="X426" s="292" t="s">
        <v>7722</v>
      </c>
      <c r="Y426" s="292" t="s">
        <v>6505</v>
      </c>
      <c r="Z426" s="80" t="s">
        <v>9753</v>
      </c>
      <c r="AA426" s="296"/>
      <c r="AB426" s="265" t="str">
        <f>IF('認証製品一覧（検索用）'!$E$7=認証製品一覧!I426,"●","")</f>
        <v/>
      </c>
      <c r="AC426" s="265" t="str">
        <f>IF(AB426="","",COUNTIF($B$5:AB426,"●"))</f>
        <v/>
      </c>
    </row>
    <row r="427" spans="1:29" ht="219.9" customHeight="1">
      <c r="A427" s="347"/>
      <c r="B427" s="292" t="s">
        <v>7202</v>
      </c>
      <c r="C427" s="293" t="s">
        <v>6935</v>
      </c>
      <c r="D427" s="294" t="s">
        <v>178</v>
      </c>
      <c r="E427" s="293" t="s">
        <v>7271</v>
      </c>
      <c r="F427" s="330" t="s">
        <v>181</v>
      </c>
      <c r="G427" s="330" t="s">
        <v>7273</v>
      </c>
      <c r="H427" s="294">
        <v>259</v>
      </c>
      <c r="I427" s="321" t="str">
        <f t="shared" si="18"/>
        <v>A-07-00110kW超20kW以下-</v>
      </c>
      <c r="J427" s="294">
        <v>4.2</v>
      </c>
      <c r="K427" s="330" t="s">
        <v>7715</v>
      </c>
      <c r="L427" s="329" t="s">
        <v>13131</v>
      </c>
      <c r="M427" s="329" t="s">
        <v>10706</v>
      </c>
      <c r="N427" s="329" t="s">
        <v>11317</v>
      </c>
      <c r="O427" s="294" t="s">
        <v>6897</v>
      </c>
      <c r="P427" s="329" t="s">
        <v>10433</v>
      </c>
      <c r="Q427" s="330" t="s">
        <v>7721</v>
      </c>
      <c r="R427" s="294" t="s">
        <v>181</v>
      </c>
      <c r="S427" s="294" t="s">
        <v>5346</v>
      </c>
      <c r="T427" s="293" t="s">
        <v>7609</v>
      </c>
      <c r="U427" s="323" t="str">
        <f t="shared" si="19"/>
        <v>-</v>
      </c>
      <c r="V427" s="292" t="s">
        <v>5238</v>
      </c>
      <c r="W427" s="295" t="str">
        <f t="shared" si="20"/>
        <v>http://kadenfan.hitachi.co.jp/biz_hp/</v>
      </c>
      <c r="X427" s="292" t="s">
        <v>7722</v>
      </c>
      <c r="Y427" s="292" t="s">
        <v>6506</v>
      </c>
      <c r="Z427" s="80" t="s">
        <v>9753</v>
      </c>
      <c r="AA427" s="296"/>
      <c r="AB427" s="265" t="str">
        <f>IF('認証製品一覧（検索用）'!$E$7=認証製品一覧!I427,"●","")</f>
        <v/>
      </c>
      <c r="AC427" s="265" t="str">
        <f>IF(AB427="","",COUNTIF($B$5:AB427,"●"))</f>
        <v/>
      </c>
    </row>
    <row r="428" spans="1:29" ht="219.9" customHeight="1">
      <c r="A428" s="347"/>
      <c r="B428" s="292" t="s">
        <v>7202</v>
      </c>
      <c r="C428" s="293" t="s">
        <v>6935</v>
      </c>
      <c r="D428" s="294" t="s">
        <v>178</v>
      </c>
      <c r="E428" s="293" t="s">
        <v>7271</v>
      </c>
      <c r="F428" s="330" t="s">
        <v>181</v>
      </c>
      <c r="G428" s="330" t="s">
        <v>7273</v>
      </c>
      <c r="H428" s="294">
        <v>259</v>
      </c>
      <c r="I428" s="321" t="str">
        <f t="shared" si="18"/>
        <v>A-07-00110kW超20kW以下-</v>
      </c>
      <c r="J428" s="294">
        <v>4.2</v>
      </c>
      <c r="K428" s="330" t="s">
        <v>7715</v>
      </c>
      <c r="L428" s="329" t="s">
        <v>13131</v>
      </c>
      <c r="M428" s="329" t="s">
        <v>10706</v>
      </c>
      <c r="N428" s="329" t="s">
        <v>11318</v>
      </c>
      <c r="O428" s="294" t="s">
        <v>2838</v>
      </c>
      <c r="P428" s="329" t="s">
        <v>10433</v>
      </c>
      <c r="Q428" s="330" t="s">
        <v>7721</v>
      </c>
      <c r="R428" s="294" t="s">
        <v>181</v>
      </c>
      <c r="S428" s="294" t="s">
        <v>5346</v>
      </c>
      <c r="T428" s="293" t="s">
        <v>7609</v>
      </c>
      <c r="U428" s="323" t="str">
        <f t="shared" si="19"/>
        <v>-</v>
      </c>
      <c r="V428" s="292" t="s">
        <v>5238</v>
      </c>
      <c r="W428" s="295" t="str">
        <f t="shared" si="20"/>
        <v>http://kadenfan.hitachi.co.jp/biz_hp/</v>
      </c>
      <c r="X428" s="292" t="s">
        <v>7722</v>
      </c>
      <c r="Y428" s="292" t="s">
        <v>6507</v>
      </c>
      <c r="Z428" s="80" t="s">
        <v>9753</v>
      </c>
      <c r="AA428" s="296"/>
      <c r="AB428" s="265" t="str">
        <f>IF('認証製品一覧（検索用）'!$E$7=認証製品一覧!I428,"●","")</f>
        <v/>
      </c>
      <c r="AC428" s="265" t="str">
        <f>IF(AB428="","",COUNTIF($B$5:AB428,"●"))</f>
        <v/>
      </c>
    </row>
    <row r="429" spans="1:29" ht="219.9" customHeight="1">
      <c r="A429" s="347"/>
      <c r="B429" s="292" t="s">
        <v>7202</v>
      </c>
      <c r="C429" s="293" t="s">
        <v>6935</v>
      </c>
      <c r="D429" s="294" t="s">
        <v>178</v>
      </c>
      <c r="E429" s="293" t="s">
        <v>7271</v>
      </c>
      <c r="F429" s="330" t="s">
        <v>181</v>
      </c>
      <c r="G429" s="330" t="s">
        <v>7273</v>
      </c>
      <c r="H429" s="294">
        <v>259</v>
      </c>
      <c r="I429" s="321" t="str">
        <f t="shared" si="18"/>
        <v>A-07-00110kW超20kW以下-</v>
      </c>
      <c r="J429" s="294">
        <v>4.2</v>
      </c>
      <c r="K429" s="330" t="s">
        <v>7715</v>
      </c>
      <c r="L429" s="329" t="s">
        <v>13131</v>
      </c>
      <c r="M429" s="329" t="s">
        <v>10706</v>
      </c>
      <c r="N429" s="329" t="s">
        <v>11319</v>
      </c>
      <c r="O429" s="294" t="s">
        <v>2838</v>
      </c>
      <c r="P429" s="329" t="s">
        <v>10433</v>
      </c>
      <c r="Q429" s="330" t="s">
        <v>7721</v>
      </c>
      <c r="R429" s="294" t="s">
        <v>181</v>
      </c>
      <c r="S429" s="294" t="s">
        <v>5346</v>
      </c>
      <c r="T429" s="293" t="s">
        <v>7609</v>
      </c>
      <c r="U429" s="323" t="str">
        <f t="shared" si="19"/>
        <v>-</v>
      </c>
      <c r="V429" s="292" t="s">
        <v>5238</v>
      </c>
      <c r="W429" s="295" t="str">
        <f t="shared" si="20"/>
        <v>http://kadenfan.hitachi.co.jp/biz_hp/</v>
      </c>
      <c r="X429" s="292" t="s">
        <v>7722</v>
      </c>
      <c r="Y429" s="292" t="s">
        <v>6508</v>
      </c>
      <c r="Z429" s="80" t="s">
        <v>9753</v>
      </c>
      <c r="AA429" s="296"/>
      <c r="AB429" s="265" t="str">
        <f>IF('認証製品一覧（検索用）'!$E$7=認証製品一覧!I429,"●","")</f>
        <v/>
      </c>
      <c r="AC429" s="265" t="str">
        <f>IF(AB429="","",COUNTIF($B$5:AB429,"●"))</f>
        <v/>
      </c>
    </row>
    <row r="430" spans="1:29" ht="93.6">
      <c r="A430" s="347"/>
      <c r="B430" s="292" t="s">
        <v>7202</v>
      </c>
      <c r="C430" s="293" t="s">
        <v>6935</v>
      </c>
      <c r="D430" s="294" t="s">
        <v>178</v>
      </c>
      <c r="E430" s="293" t="s">
        <v>7271</v>
      </c>
      <c r="F430" s="330" t="s">
        <v>181</v>
      </c>
      <c r="G430" s="330" t="s">
        <v>7273</v>
      </c>
      <c r="H430" s="294">
        <v>259</v>
      </c>
      <c r="I430" s="321" t="str">
        <f t="shared" si="18"/>
        <v>A-07-00110kW超20kW以下-</v>
      </c>
      <c r="J430" s="294">
        <v>4.2</v>
      </c>
      <c r="K430" s="330" t="s">
        <v>7715</v>
      </c>
      <c r="L430" s="329" t="s">
        <v>13136</v>
      </c>
      <c r="M430" s="329" t="s">
        <v>10706</v>
      </c>
      <c r="N430" s="329" t="s">
        <v>11320</v>
      </c>
      <c r="O430" s="294" t="s">
        <v>7628</v>
      </c>
      <c r="P430" s="329" t="s">
        <v>10454</v>
      </c>
      <c r="Q430" s="330" t="s">
        <v>7812</v>
      </c>
      <c r="R430" s="293" t="s">
        <v>7813</v>
      </c>
      <c r="S430" s="294" t="s">
        <v>7814</v>
      </c>
      <c r="T430" s="292" t="s">
        <v>7815</v>
      </c>
      <c r="U430" s="295" t="str">
        <f t="shared" si="19"/>
        <v>moriguti@showa.co.jp</v>
      </c>
      <c r="V430" s="293" t="s">
        <v>7609</v>
      </c>
      <c r="W430" s="323" t="str">
        <f t="shared" si="20"/>
        <v>-</v>
      </c>
      <c r="X430" s="292" t="s">
        <v>7816</v>
      </c>
      <c r="Y430" s="292" t="s">
        <v>7817</v>
      </c>
      <c r="Z430" s="80" t="s">
        <v>9753</v>
      </c>
      <c r="AA430" s="296"/>
      <c r="AB430" s="265" t="str">
        <f>IF('認証製品一覧（検索用）'!$E$7=認証製品一覧!I430,"●","")</f>
        <v/>
      </c>
      <c r="AC430" s="265" t="str">
        <f>IF(AB430="","",COUNTIF($B$5:AB430,"●"))</f>
        <v/>
      </c>
    </row>
    <row r="431" spans="1:29" ht="62.4">
      <c r="A431" s="316"/>
      <c r="B431" s="292" t="s">
        <v>7202</v>
      </c>
      <c r="C431" s="293" t="s">
        <v>6935</v>
      </c>
      <c r="D431" s="294" t="s">
        <v>178</v>
      </c>
      <c r="E431" s="293" t="s">
        <v>7271</v>
      </c>
      <c r="F431" s="330" t="s">
        <v>181</v>
      </c>
      <c r="G431" s="330" t="s">
        <v>7273</v>
      </c>
      <c r="H431" s="294">
        <v>259</v>
      </c>
      <c r="I431" s="321" t="str">
        <f t="shared" si="18"/>
        <v>A-07-00110kW超20kW以下-</v>
      </c>
      <c r="J431" s="294">
        <v>4.2</v>
      </c>
      <c r="K431" s="330" t="s">
        <v>7715</v>
      </c>
      <c r="L431" s="329" t="s">
        <v>13132</v>
      </c>
      <c r="M431" s="329" t="s">
        <v>10707</v>
      </c>
      <c r="N431" s="329" t="s">
        <v>11321</v>
      </c>
      <c r="O431" s="294" t="s">
        <v>6897</v>
      </c>
      <c r="P431" s="329" t="s">
        <v>10438</v>
      </c>
      <c r="Q431" s="330" t="s">
        <v>7723</v>
      </c>
      <c r="R431" s="293" t="s">
        <v>7724</v>
      </c>
      <c r="S431" s="294" t="s">
        <v>7117</v>
      </c>
      <c r="T431" s="292" t="s">
        <v>7118</v>
      </c>
      <c r="U431" s="295" t="str">
        <f t="shared" si="19"/>
        <v>tetsuya_kanai@itomic.co.jp</v>
      </c>
      <c r="V431" s="292" t="s">
        <v>7725</v>
      </c>
      <c r="W431" s="295" t="str">
        <f t="shared" si="20"/>
        <v>http://www.itomic.co.jp/catalog/bre/ecocute/index.html</v>
      </c>
      <c r="X431" s="292" t="s">
        <v>7726</v>
      </c>
      <c r="Y431" s="292" t="s">
        <v>7818</v>
      </c>
      <c r="Z431" s="80" t="s">
        <v>9753</v>
      </c>
      <c r="AA431" s="296"/>
      <c r="AB431" s="265" t="str">
        <f>IF('認証製品一覧（検索用）'!$E$7=認証製品一覧!I431,"●","")</f>
        <v/>
      </c>
      <c r="AC431" s="265" t="str">
        <f>IF(AB431="","",COUNTIF($B$5:AB431,"●"))</f>
        <v/>
      </c>
    </row>
    <row r="432" spans="1:29" ht="62.4">
      <c r="A432" s="316"/>
      <c r="B432" s="292" t="s">
        <v>7202</v>
      </c>
      <c r="C432" s="293" t="s">
        <v>6935</v>
      </c>
      <c r="D432" s="294" t="s">
        <v>178</v>
      </c>
      <c r="E432" s="293" t="s">
        <v>7271</v>
      </c>
      <c r="F432" s="330" t="s">
        <v>181</v>
      </c>
      <c r="G432" s="330" t="s">
        <v>7273</v>
      </c>
      <c r="H432" s="294">
        <v>259</v>
      </c>
      <c r="I432" s="321" t="str">
        <f t="shared" si="18"/>
        <v>A-07-00110kW超20kW以下-</v>
      </c>
      <c r="J432" s="294">
        <v>4.2</v>
      </c>
      <c r="K432" s="330" t="s">
        <v>7715</v>
      </c>
      <c r="L432" s="329" t="s">
        <v>13132</v>
      </c>
      <c r="M432" s="329" t="s">
        <v>10707</v>
      </c>
      <c r="N432" s="329" t="s">
        <v>11322</v>
      </c>
      <c r="O432" s="294" t="s">
        <v>2838</v>
      </c>
      <c r="P432" s="329" t="s">
        <v>10438</v>
      </c>
      <c r="Q432" s="330" t="s">
        <v>7723</v>
      </c>
      <c r="R432" s="293" t="s">
        <v>7724</v>
      </c>
      <c r="S432" s="294" t="s">
        <v>7117</v>
      </c>
      <c r="T432" s="292" t="s">
        <v>7118</v>
      </c>
      <c r="U432" s="295" t="str">
        <f t="shared" si="19"/>
        <v>tetsuya_kanai@itomic.co.jp</v>
      </c>
      <c r="V432" s="293" t="s">
        <v>7606</v>
      </c>
      <c r="W432" s="323" t="str">
        <f t="shared" si="20"/>
        <v>-</v>
      </c>
      <c r="X432" s="292" t="s">
        <v>7726</v>
      </c>
      <c r="Y432" s="292" t="s">
        <v>7819</v>
      </c>
      <c r="Z432" s="80" t="s">
        <v>9753</v>
      </c>
      <c r="AA432" s="296"/>
      <c r="AB432" s="265" t="str">
        <f>IF('認証製品一覧（検索用）'!$E$7=認証製品一覧!I432,"●","")</f>
        <v/>
      </c>
      <c r="AC432" s="265" t="str">
        <f>IF(AB432="","",COUNTIF($B$5:AB432,"●"))</f>
        <v/>
      </c>
    </row>
    <row r="433" spans="1:29" ht="62.4">
      <c r="A433" s="316"/>
      <c r="B433" s="292" t="s">
        <v>7202</v>
      </c>
      <c r="C433" s="293" t="s">
        <v>6935</v>
      </c>
      <c r="D433" s="294" t="s">
        <v>178</v>
      </c>
      <c r="E433" s="293" t="s">
        <v>7271</v>
      </c>
      <c r="F433" s="330" t="s">
        <v>181</v>
      </c>
      <c r="G433" s="330" t="s">
        <v>7273</v>
      </c>
      <c r="H433" s="294">
        <v>259</v>
      </c>
      <c r="I433" s="321" t="str">
        <f t="shared" si="18"/>
        <v>A-07-00110kW超20kW以下-</v>
      </c>
      <c r="J433" s="294">
        <v>4.2</v>
      </c>
      <c r="K433" s="330" t="s">
        <v>7715</v>
      </c>
      <c r="L433" s="329" t="s">
        <v>13132</v>
      </c>
      <c r="M433" s="329" t="s">
        <v>10707</v>
      </c>
      <c r="N433" s="329" t="s">
        <v>11323</v>
      </c>
      <c r="O433" s="294" t="s">
        <v>2838</v>
      </c>
      <c r="P433" s="329" t="s">
        <v>10438</v>
      </c>
      <c r="Q433" s="330" t="s">
        <v>7723</v>
      </c>
      <c r="R433" s="293" t="s">
        <v>7724</v>
      </c>
      <c r="S433" s="294" t="s">
        <v>7117</v>
      </c>
      <c r="T433" s="292" t="s">
        <v>7118</v>
      </c>
      <c r="U433" s="295" t="str">
        <f t="shared" si="19"/>
        <v>tetsuya_kanai@itomic.co.jp</v>
      </c>
      <c r="V433" s="293" t="s">
        <v>7606</v>
      </c>
      <c r="W433" s="323" t="str">
        <f t="shared" si="20"/>
        <v>-</v>
      </c>
      <c r="X433" s="292" t="s">
        <v>7726</v>
      </c>
      <c r="Y433" s="292" t="s">
        <v>7820</v>
      </c>
      <c r="Z433" s="80" t="s">
        <v>9753</v>
      </c>
      <c r="AA433" s="296"/>
      <c r="AB433" s="265" t="str">
        <f>IF('認証製品一覧（検索用）'!$E$7=認証製品一覧!I433,"●","")</f>
        <v/>
      </c>
      <c r="AC433" s="265" t="str">
        <f>IF(AB433="","",COUNTIF($B$5:AB433,"●"))</f>
        <v/>
      </c>
    </row>
    <row r="434" spans="1:29" ht="93.6">
      <c r="A434" s="347"/>
      <c r="B434" s="292" t="s">
        <v>7202</v>
      </c>
      <c r="C434" s="293" t="s">
        <v>6935</v>
      </c>
      <c r="D434" s="294" t="s">
        <v>178</v>
      </c>
      <c r="E434" s="293" t="s">
        <v>7271</v>
      </c>
      <c r="F434" s="330" t="s">
        <v>181</v>
      </c>
      <c r="G434" s="330" t="s">
        <v>7274</v>
      </c>
      <c r="H434" s="294">
        <v>260</v>
      </c>
      <c r="I434" s="321" t="str">
        <f t="shared" si="18"/>
        <v>A-07-00120kW超30kW以下-</v>
      </c>
      <c r="J434" s="294">
        <v>3.9</v>
      </c>
      <c r="K434" s="330" t="s">
        <v>7715</v>
      </c>
      <c r="L434" s="329" t="s">
        <v>13136</v>
      </c>
      <c r="M434" s="329" t="s">
        <v>10706</v>
      </c>
      <c r="N434" s="329" t="s">
        <v>11324</v>
      </c>
      <c r="O434" s="294" t="s">
        <v>7628</v>
      </c>
      <c r="P434" s="329" t="s">
        <v>10455</v>
      </c>
      <c r="Q434" s="330" t="s">
        <v>7812</v>
      </c>
      <c r="R434" s="293" t="s">
        <v>7813</v>
      </c>
      <c r="S434" s="294" t="s">
        <v>7814</v>
      </c>
      <c r="T434" s="292" t="s">
        <v>7815</v>
      </c>
      <c r="U434" s="295" t="str">
        <f t="shared" si="19"/>
        <v>moriguti@showa.co.jp</v>
      </c>
      <c r="V434" s="293" t="s">
        <v>7606</v>
      </c>
      <c r="W434" s="323" t="str">
        <f t="shared" si="20"/>
        <v>-</v>
      </c>
      <c r="X434" s="292" t="s">
        <v>7816</v>
      </c>
      <c r="Y434" s="292" t="s">
        <v>7821</v>
      </c>
      <c r="Z434" s="80" t="s">
        <v>9753</v>
      </c>
      <c r="AA434" s="296"/>
      <c r="AB434" s="265" t="str">
        <f>IF('認証製品一覧（検索用）'!$E$7=認証製品一覧!I434,"●","")</f>
        <v/>
      </c>
      <c r="AC434" s="265" t="str">
        <f>IF(AB434="","",COUNTIF($B$5:AB434,"●"))</f>
        <v/>
      </c>
    </row>
    <row r="435" spans="1:29" ht="78">
      <c r="A435" s="316"/>
      <c r="B435" s="292" t="s">
        <v>7202</v>
      </c>
      <c r="C435" s="293" t="s">
        <v>6935</v>
      </c>
      <c r="D435" s="294" t="s">
        <v>178</v>
      </c>
      <c r="E435" s="293" t="s">
        <v>7271</v>
      </c>
      <c r="F435" s="330" t="s">
        <v>181</v>
      </c>
      <c r="G435" s="330" t="s">
        <v>7274</v>
      </c>
      <c r="H435" s="294">
        <v>260</v>
      </c>
      <c r="I435" s="321" t="str">
        <f t="shared" si="18"/>
        <v>A-07-00120kW超30kW以下-</v>
      </c>
      <c r="J435" s="294">
        <v>3.9</v>
      </c>
      <c r="K435" s="330" t="s">
        <v>7715</v>
      </c>
      <c r="L435" s="329" t="s">
        <v>13123</v>
      </c>
      <c r="M435" s="329" t="s">
        <v>10722</v>
      </c>
      <c r="N435" s="329" t="s">
        <v>11325</v>
      </c>
      <c r="O435" s="294" t="s">
        <v>6897</v>
      </c>
      <c r="P435" s="329" t="s">
        <v>10456</v>
      </c>
      <c r="Q435" s="330" t="s">
        <v>7616</v>
      </c>
      <c r="R435" s="293" t="s">
        <v>7617</v>
      </c>
      <c r="S435" s="294" t="s">
        <v>7618</v>
      </c>
      <c r="T435" s="292" t="s">
        <v>7619</v>
      </c>
      <c r="U435" s="295" t="str">
        <f t="shared" si="19"/>
        <v>hiroshi_takigawa@mhi.co.jp</v>
      </c>
      <c r="V435" s="295" t="s">
        <v>7822</v>
      </c>
      <c r="W435" s="295" t="str">
        <f t="shared" si="20"/>
        <v>http://www.mhi-mth.co.jp/</v>
      </c>
      <c r="X435" s="292" t="s">
        <v>7615</v>
      </c>
      <c r="Y435" s="292" t="s">
        <v>7823</v>
      </c>
      <c r="Z435" s="80" t="s">
        <v>9753</v>
      </c>
      <c r="AA435" s="296"/>
      <c r="AB435" s="265" t="str">
        <f>IF('認証製品一覧（検索用）'!$E$7=認証製品一覧!I435,"●","")</f>
        <v/>
      </c>
      <c r="AC435" s="265" t="str">
        <f>IF(AB435="","",COUNTIF($B$5:AB435,"●"))</f>
        <v/>
      </c>
    </row>
    <row r="436" spans="1:29" ht="78">
      <c r="A436" s="316"/>
      <c r="B436" s="292" t="s">
        <v>7202</v>
      </c>
      <c r="C436" s="293" t="s">
        <v>6935</v>
      </c>
      <c r="D436" s="294" t="s">
        <v>178</v>
      </c>
      <c r="E436" s="293" t="s">
        <v>7271</v>
      </c>
      <c r="F436" s="330" t="s">
        <v>181</v>
      </c>
      <c r="G436" s="330" t="s">
        <v>7274</v>
      </c>
      <c r="H436" s="294">
        <v>260</v>
      </c>
      <c r="I436" s="321" t="str">
        <f t="shared" si="18"/>
        <v>A-07-00120kW超30kW以下-</v>
      </c>
      <c r="J436" s="294">
        <v>3.9</v>
      </c>
      <c r="K436" s="330" t="s">
        <v>7715</v>
      </c>
      <c r="L436" s="329" t="s">
        <v>13123</v>
      </c>
      <c r="M436" s="329" t="s">
        <v>10722</v>
      </c>
      <c r="N436" s="329" t="s">
        <v>11326</v>
      </c>
      <c r="O436" s="294" t="s">
        <v>2838</v>
      </c>
      <c r="P436" s="329" t="s">
        <v>10456</v>
      </c>
      <c r="Q436" s="330" t="s">
        <v>7616</v>
      </c>
      <c r="R436" s="293" t="s">
        <v>7617</v>
      </c>
      <c r="S436" s="294" t="s">
        <v>7618</v>
      </c>
      <c r="T436" s="292" t="s">
        <v>7619</v>
      </c>
      <c r="U436" s="295" t="str">
        <f t="shared" si="19"/>
        <v>hiroshi_takigawa@mhi.co.jp</v>
      </c>
      <c r="V436" s="295" t="s">
        <v>7822</v>
      </c>
      <c r="W436" s="295" t="str">
        <f t="shared" si="20"/>
        <v>http://www.mhi-mth.co.jp/</v>
      </c>
      <c r="X436" s="292" t="s">
        <v>7615</v>
      </c>
      <c r="Y436" s="292" t="s">
        <v>7824</v>
      </c>
      <c r="Z436" s="80" t="s">
        <v>9753</v>
      </c>
      <c r="AA436" s="296"/>
      <c r="AB436" s="265" t="str">
        <f>IF('認証製品一覧（検索用）'!$E$7=認証製品一覧!I436,"●","")</f>
        <v/>
      </c>
      <c r="AC436" s="265" t="str">
        <f>IF(AB436="","",COUNTIF($B$5:AB436,"●"))</f>
        <v/>
      </c>
    </row>
    <row r="437" spans="1:29" ht="62.4">
      <c r="A437" s="316"/>
      <c r="B437" s="292" t="s">
        <v>7202</v>
      </c>
      <c r="C437" s="293" t="s">
        <v>6935</v>
      </c>
      <c r="D437" s="294" t="s">
        <v>178</v>
      </c>
      <c r="E437" s="293" t="s">
        <v>7271</v>
      </c>
      <c r="F437" s="330" t="s">
        <v>181</v>
      </c>
      <c r="G437" s="330" t="s">
        <v>7274</v>
      </c>
      <c r="H437" s="294">
        <v>260</v>
      </c>
      <c r="I437" s="321" t="str">
        <f t="shared" si="18"/>
        <v>A-07-00120kW超30kW以下-</v>
      </c>
      <c r="J437" s="294">
        <v>3.9</v>
      </c>
      <c r="K437" s="330" t="s">
        <v>7715</v>
      </c>
      <c r="L437" s="329" t="s">
        <v>13132</v>
      </c>
      <c r="M437" s="329" t="s">
        <v>10707</v>
      </c>
      <c r="N437" s="329" t="s">
        <v>11327</v>
      </c>
      <c r="O437" s="294" t="s">
        <v>6897</v>
      </c>
      <c r="P437" s="329" t="s">
        <v>10438</v>
      </c>
      <c r="Q437" s="330" t="s">
        <v>7723</v>
      </c>
      <c r="R437" s="293" t="s">
        <v>7724</v>
      </c>
      <c r="S437" s="294" t="s">
        <v>7117</v>
      </c>
      <c r="T437" s="292" t="s">
        <v>7118</v>
      </c>
      <c r="U437" s="295" t="str">
        <f t="shared" si="19"/>
        <v>tetsuya_kanai@itomic.co.jp</v>
      </c>
      <c r="V437" s="292" t="s">
        <v>7725</v>
      </c>
      <c r="W437" s="295" t="str">
        <f t="shared" si="20"/>
        <v>http://www.itomic.co.jp/catalog/bre/ecocute/index.html</v>
      </c>
      <c r="X437" s="292" t="s">
        <v>7726</v>
      </c>
      <c r="Y437" s="292" t="s">
        <v>7825</v>
      </c>
      <c r="Z437" s="80" t="s">
        <v>9753</v>
      </c>
      <c r="AA437" s="296"/>
      <c r="AB437" s="265" t="str">
        <f>IF('認証製品一覧（検索用）'!$E$7=認証製品一覧!I437,"●","")</f>
        <v/>
      </c>
      <c r="AC437" s="265" t="str">
        <f>IF(AB437="","",COUNTIF($B$5:AB437,"●"))</f>
        <v/>
      </c>
    </row>
    <row r="438" spans="1:29" ht="62.4">
      <c r="A438" s="316"/>
      <c r="B438" s="292" t="s">
        <v>7202</v>
      </c>
      <c r="C438" s="293" t="s">
        <v>6935</v>
      </c>
      <c r="D438" s="294" t="s">
        <v>178</v>
      </c>
      <c r="E438" s="293" t="s">
        <v>7271</v>
      </c>
      <c r="F438" s="330" t="s">
        <v>181</v>
      </c>
      <c r="G438" s="330" t="s">
        <v>7274</v>
      </c>
      <c r="H438" s="294">
        <v>260</v>
      </c>
      <c r="I438" s="321" t="str">
        <f t="shared" si="18"/>
        <v>A-07-00120kW超30kW以下-</v>
      </c>
      <c r="J438" s="294">
        <v>3.9</v>
      </c>
      <c r="K438" s="330" t="s">
        <v>7715</v>
      </c>
      <c r="L438" s="329" t="s">
        <v>13132</v>
      </c>
      <c r="M438" s="329" t="s">
        <v>10707</v>
      </c>
      <c r="N438" s="329" t="s">
        <v>11328</v>
      </c>
      <c r="O438" s="294" t="s">
        <v>2838</v>
      </c>
      <c r="P438" s="329" t="s">
        <v>10438</v>
      </c>
      <c r="Q438" s="330" t="s">
        <v>7723</v>
      </c>
      <c r="R438" s="293" t="s">
        <v>7724</v>
      </c>
      <c r="S438" s="294" t="s">
        <v>7117</v>
      </c>
      <c r="T438" s="292" t="s">
        <v>7118</v>
      </c>
      <c r="U438" s="295" t="str">
        <f t="shared" si="19"/>
        <v>tetsuya_kanai@itomic.co.jp</v>
      </c>
      <c r="V438" s="293" t="s">
        <v>7606</v>
      </c>
      <c r="W438" s="323" t="str">
        <f t="shared" si="20"/>
        <v>-</v>
      </c>
      <c r="X438" s="292" t="s">
        <v>7726</v>
      </c>
      <c r="Y438" s="292" t="s">
        <v>7826</v>
      </c>
      <c r="Z438" s="80" t="s">
        <v>9753</v>
      </c>
      <c r="AA438" s="296"/>
      <c r="AB438" s="265" t="str">
        <f>IF('認証製品一覧（検索用）'!$E$7=認証製品一覧!I438,"●","")</f>
        <v/>
      </c>
      <c r="AC438" s="265" t="str">
        <f>IF(AB438="","",COUNTIF($B$5:AB438,"●"))</f>
        <v/>
      </c>
    </row>
    <row r="439" spans="1:29" ht="62.4">
      <c r="A439" s="316"/>
      <c r="B439" s="292" t="s">
        <v>7202</v>
      </c>
      <c r="C439" s="293" t="s">
        <v>6935</v>
      </c>
      <c r="D439" s="294" t="s">
        <v>178</v>
      </c>
      <c r="E439" s="293" t="s">
        <v>7271</v>
      </c>
      <c r="F439" s="330" t="s">
        <v>181</v>
      </c>
      <c r="G439" s="330" t="s">
        <v>7274</v>
      </c>
      <c r="H439" s="294">
        <v>260</v>
      </c>
      <c r="I439" s="321" t="str">
        <f t="shared" si="18"/>
        <v>A-07-00120kW超30kW以下-</v>
      </c>
      <c r="J439" s="294">
        <v>3.9</v>
      </c>
      <c r="K439" s="330" t="s">
        <v>7715</v>
      </c>
      <c r="L439" s="329" t="s">
        <v>13132</v>
      </c>
      <c r="M439" s="329" t="s">
        <v>10707</v>
      </c>
      <c r="N439" s="329" t="s">
        <v>11329</v>
      </c>
      <c r="O439" s="294" t="s">
        <v>2838</v>
      </c>
      <c r="P439" s="329" t="s">
        <v>10438</v>
      </c>
      <c r="Q439" s="330" t="s">
        <v>7723</v>
      </c>
      <c r="R439" s="293" t="s">
        <v>7724</v>
      </c>
      <c r="S439" s="294" t="s">
        <v>7117</v>
      </c>
      <c r="T439" s="292" t="s">
        <v>7118</v>
      </c>
      <c r="U439" s="295" t="str">
        <f t="shared" si="19"/>
        <v>tetsuya_kanai@itomic.co.jp</v>
      </c>
      <c r="V439" s="293" t="s">
        <v>7606</v>
      </c>
      <c r="W439" s="323" t="str">
        <f t="shared" si="20"/>
        <v>-</v>
      </c>
      <c r="X439" s="292" t="s">
        <v>7726</v>
      </c>
      <c r="Y439" s="292" t="s">
        <v>6770</v>
      </c>
      <c r="Z439" s="80" t="s">
        <v>9753</v>
      </c>
      <c r="AA439" s="296"/>
      <c r="AB439" s="265" t="str">
        <f>IF('認証製品一覧（検索用）'!$E$7=認証製品一覧!I439,"●","")</f>
        <v/>
      </c>
      <c r="AC439" s="265" t="str">
        <f>IF(AB439="","",COUNTIF($B$5:AB439,"●"))</f>
        <v/>
      </c>
    </row>
    <row r="440" spans="1:29" ht="62.4">
      <c r="A440" s="316"/>
      <c r="B440" s="292" t="s">
        <v>7202</v>
      </c>
      <c r="C440" s="293" t="s">
        <v>6935</v>
      </c>
      <c r="D440" s="294" t="s">
        <v>178</v>
      </c>
      <c r="E440" s="293" t="s">
        <v>7271</v>
      </c>
      <c r="F440" s="330" t="s">
        <v>181</v>
      </c>
      <c r="G440" s="330" t="s">
        <v>7274</v>
      </c>
      <c r="H440" s="294">
        <v>260</v>
      </c>
      <c r="I440" s="321" t="str">
        <f t="shared" si="18"/>
        <v>A-07-00120kW超30kW以下-</v>
      </c>
      <c r="J440" s="294">
        <v>3.9</v>
      </c>
      <c r="K440" s="330" t="s">
        <v>7715</v>
      </c>
      <c r="L440" s="329" t="s">
        <v>13132</v>
      </c>
      <c r="M440" s="329" t="s">
        <v>10707</v>
      </c>
      <c r="N440" s="329" t="s">
        <v>11330</v>
      </c>
      <c r="O440" s="294" t="s">
        <v>2838</v>
      </c>
      <c r="P440" s="329" t="s">
        <v>10438</v>
      </c>
      <c r="Q440" s="330" t="s">
        <v>7723</v>
      </c>
      <c r="R440" s="293" t="s">
        <v>7724</v>
      </c>
      <c r="S440" s="294" t="s">
        <v>7117</v>
      </c>
      <c r="T440" s="292" t="s">
        <v>7118</v>
      </c>
      <c r="U440" s="295" t="str">
        <f t="shared" si="19"/>
        <v>tetsuya_kanai@itomic.co.jp</v>
      </c>
      <c r="V440" s="293" t="s">
        <v>7606</v>
      </c>
      <c r="W440" s="323" t="str">
        <f t="shared" si="20"/>
        <v>-</v>
      </c>
      <c r="X440" s="292" t="s">
        <v>7726</v>
      </c>
      <c r="Y440" s="292" t="s">
        <v>6771</v>
      </c>
      <c r="Z440" s="80" t="s">
        <v>9753</v>
      </c>
      <c r="AA440" s="296"/>
      <c r="AB440" s="265" t="str">
        <f>IF('認証製品一覧（検索用）'!$E$7=認証製品一覧!I440,"●","")</f>
        <v/>
      </c>
      <c r="AC440" s="265" t="str">
        <f>IF(AB440="","",COUNTIF($B$5:AB440,"●"))</f>
        <v/>
      </c>
    </row>
    <row r="441" spans="1:29" ht="62.4">
      <c r="A441" s="316"/>
      <c r="B441" s="292" t="s">
        <v>7202</v>
      </c>
      <c r="C441" s="293" t="s">
        <v>6935</v>
      </c>
      <c r="D441" s="294" t="s">
        <v>178</v>
      </c>
      <c r="E441" s="293" t="s">
        <v>7271</v>
      </c>
      <c r="F441" s="330" t="s">
        <v>181</v>
      </c>
      <c r="G441" s="330" t="s">
        <v>7274</v>
      </c>
      <c r="H441" s="294">
        <v>260</v>
      </c>
      <c r="I441" s="321" t="str">
        <f t="shared" si="18"/>
        <v>A-07-00120kW超30kW以下-</v>
      </c>
      <c r="J441" s="294">
        <v>3.9</v>
      </c>
      <c r="K441" s="330" t="s">
        <v>7715</v>
      </c>
      <c r="L441" s="329" t="s">
        <v>13132</v>
      </c>
      <c r="M441" s="329" t="s">
        <v>10707</v>
      </c>
      <c r="N441" s="329" t="s">
        <v>11331</v>
      </c>
      <c r="O441" s="294" t="s">
        <v>2838</v>
      </c>
      <c r="P441" s="329" t="s">
        <v>10438</v>
      </c>
      <c r="Q441" s="330" t="s">
        <v>7723</v>
      </c>
      <c r="R441" s="293" t="s">
        <v>7724</v>
      </c>
      <c r="S441" s="294" t="s">
        <v>7117</v>
      </c>
      <c r="T441" s="292" t="s">
        <v>7118</v>
      </c>
      <c r="U441" s="295" t="str">
        <f t="shared" si="19"/>
        <v>tetsuya_kanai@itomic.co.jp</v>
      </c>
      <c r="V441" s="293" t="s">
        <v>7609</v>
      </c>
      <c r="W441" s="323" t="str">
        <f t="shared" si="20"/>
        <v>-</v>
      </c>
      <c r="X441" s="292" t="s">
        <v>7726</v>
      </c>
      <c r="Y441" s="292" t="s">
        <v>6772</v>
      </c>
      <c r="Z441" s="80" t="s">
        <v>9753</v>
      </c>
      <c r="AA441" s="296"/>
      <c r="AB441" s="265" t="str">
        <f>IF('認証製品一覧（検索用）'!$E$7=認証製品一覧!I441,"●","")</f>
        <v/>
      </c>
      <c r="AC441" s="265" t="str">
        <f>IF(AB441="","",COUNTIF($B$5:AB441,"●"))</f>
        <v/>
      </c>
    </row>
    <row r="442" spans="1:29" ht="62.4">
      <c r="A442" s="316"/>
      <c r="B442" s="292" t="s">
        <v>7202</v>
      </c>
      <c r="C442" s="293" t="s">
        <v>6935</v>
      </c>
      <c r="D442" s="294" t="s">
        <v>178</v>
      </c>
      <c r="E442" s="293" t="s">
        <v>7271</v>
      </c>
      <c r="F442" s="330" t="s">
        <v>181</v>
      </c>
      <c r="G442" s="330" t="s">
        <v>7274</v>
      </c>
      <c r="H442" s="294">
        <v>260</v>
      </c>
      <c r="I442" s="321" t="str">
        <f t="shared" si="18"/>
        <v>A-07-00120kW超30kW以下-</v>
      </c>
      <c r="J442" s="294">
        <v>3.9</v>
      </c>
      <c r="K442" s="330" t="s">
        <v>7715</v>
      </c>
      <c r="L442" s="329" t="s">
        <v>13132</v>
      </c>
      <c r="M442" s="329" t="s">
        <v>10707</v>
      </c>
      <c r="N442" s="329" t="s">
        <v>11332</v>
      </c>
      <c r="O442" s="294" t="s">
        <v>2838</v>
      </c>
      <c r="P442" s="329" t="s">
        <v>10438</v>
      </c>
      <c r="Q442" s="330" t="s">
        <v>7723</v>
      </c>
      <c r="R442" s="293" t="s">
        <v>7724</v>
      </c>
      <c r="S442" s="294" t="s">
        <v>7117</v>
      </c>
      <c r="T442" s="292" t="s">
        <v>7118</v>
      </c>
      <c r="U442" s="295" t="str">
        <f t="shared" si="19"/>
        <v>tetsuya_kanai@itomic.co.jp</v>
      </c>
      <c r="V442" s="293" t="s">
        <v>7606</v>
      </c>
      <c r="W442" s="323" t="str">
        <f t="shared" si="20"/>
        <v>-</v>
      </c>
      <c r="X442" s="292" t="s">
        <v>7726</v>
      </c>
      <c r="Y442" s="292" t="s">
        <v>6773</v>
      </c>
      <c r="Z442" s="80" t="s">
        <v>9753</v>
      </c>
      <c r="AA442" s="296"/>
      <c r="AB442" s="265" t="str">
        <f>IF('認証製品一覧（検索用）'!$E$7=認証製品一覧!I442,"●","")</f>
        <v/>
      </c>
      <c r="AC442" s="265" t="str">
        <f>IF(AB442="","",COUNTIF($B$5:AB442,"●"))</f>
        <v/>
      </c>
    </row>
    <row r="443" spans="1:29" ht="62.4">
      <c r="A443" s="316"/>
      <c r="B443" s="292" t="s">
        <v>7202</v>
      </c>
      <c r="C443" s="293" t="s">
        <v>6935</v>
      </c>
      <c r="D443" s="294" t="s">
        <v>178</v>
      </c>
      <c r="E443" s="293" t="s">
        <v>7271</v>
      </c>
      <c r="F443" s="330" t="s">
        <v>181</v>
      </c>
      <c r="G443" s="330" t="s">
        <v>7274</v>
      </c>
      <c r="H443" s="294">
        <v>260</v>
      </c>
      <c r="I443" s="321" t="str">
        <f t="shared" si="18"/>
        <v>A-07-00120kW超30kW以下-</v>
      </c>
      <c r="J443" s="294">
        <v>3.9</v>
      </c>
      <c r="K443" s="330" t="s">
        <v>7715</v>
      </c>
      <c r="L443" s="329" t="s">
        <v>13132</v>
      </c>
      <c r="M443" s="329" t="s">
        <v>10707</v>
      </c>
      <c r="N443" s="329" t="s">
        <v>11333</v>
      </c>
      <c r="O443" s="294" t="s">
        <v>2838</v>
      </c>
      <c r="P443" s="329" t="s">
        <v>10438</v>
      </c>
      <c r="Q443" s="330" t="s">
        <v>7723</v>
      </c>
      <c r="R443" s="293" t="s">
        <v>7724</v>
      </c>
      <c r="S443" s="294" t="s">
        <v>7117</v>
      </c>
      <c r="T443" s="292" t="s">
        <v>7118</v>
      </c>
      <c r="U443" s="295" t="str">
        <f t="shared" si="19"/>
        <v>tetsuya_kanai@itomic.co.jp</v>
      </c>
      <c r="V443" s="293" t="s">
        <v>7609</v>
      </c>
      <c r="W443" s="323" t="str">
        <f t="shared" si="20"/>
        <v>-</v>
      </c>
      <c r="X443" s="292" t="s">
        <v>7726</v>
      </c>
      <c r="Y443" s="292" t="s">
        <v>6774</v>
      </c>
      <c r="Z443" s="80" t="s">
        <v>9753</v>
      </c>
      <c r="AA443" s="296"/>
      <c r="AB443" s="265" t="str">
        <f>IF('認証製品一覧（検索用）'!$E$7=認証製品一覧!I443,"●","")</f>
        <v/>
      </c>
      <c r="AC443" s="265" t="str">
        <f>IF(AB443="","",COUNTIF($B$5:AB443,"●"))</f>
        <v/>
      </c>
    </row>
    <row r="444" spans="1:29" ht="62.4">
      <c r="A444" s="316"/>
      <c r="B444" s="292" t="s">
        <v>7202</v>
      </c>
      <c r="C444" s="293" t="s">
        <v>6935</v>
      </c>
      <c r="D444" s="294" t="s">
        <v>178</v>
      </c>
      <c r="E444" s="293" t="s">
        <v>7271</v>
      </c>
      <c r="F444" s="330" t="s">
        <v>181</v>
      </c>
      <c r="G444" s="330" t="s">
        <v>7274</v>
      </c>
      <c r="H444" s="294">
        <v>260</v>
      </c>
      <c r="I444" s="321" t="str">
        <f t="shared" si="18"/>
        <v>A-07-00120kW超30kW以下-</v>
      </c>
      <c r="J444" s="294">
        <v>3.9</v>
      </c>
      <c r="K444" s="330" t="s">
        <v>7715</v>
      </c>
      <c r="L444" s="329" t="s">
        <v>13132</v>
      </c>
      <c r="M444" s="329" t="s">
        <v>10707</v>
      </c>
      <c r="N444" s="329" t="s">
        <v>11334</v>
      </c>
      <c r="O444" s="294" t="s">
        <v>2838</v>
      </c>
      <c r="P444" s="329" t="s">
        <v>10438</v>
      </c>
      <c r="Q444" s="330" t="s">
        <v>7723</v>
      </c>
      <c r="R444" s="293" t="s">
        <v>7724</v>
      </c>
      <c r="S444" s="294" t="s">
        <v>7117</v>
      </c>
      <c r="T444" s="292" t="s">
        <v>7118</v>
      </c>
      <c r="U444" s="295" t="str">
        <f t="shared" si="19"/>
        <v>tetsuya_kanai@itomic.co.jp</v>
      </c>
      <c r="V444" s="293" t="s">
        <v>7606</v>
      </c>
      <c r="W444" s="323" t="str">
        <f t="shared" si="20"/>
        <v>-</v>
      </c>
      <c r="X444" s="292" t="s">
        <v>7726</v>
      </c>
      <c r="Y444" s="292" t="s">
        <v>6775</v>
      </c>
      <c r="Z444" s="80" t="s">
        <v>9753</v>
      </c>
      <c r="AA444" s="296"/>
      <c r="AB444" s="265" t="str">
        <f>IF('認証製品一覧（検索用）'!$E$7=認証製品一覧!I444,"●","")</f>
        <v/>
      </c>
      <c r="AC444" s="265" t="str">
        <f>IF(AB444="","",COUNTIF($B$5:AB444,"●"))</f>
        <v/>
      </c>
    </row>
    <row r="445" spans="1:29" ht="77.25" customHeight="1">
      <c r="A445" s="347"/>
      <c r="B445" s="292" t="s">
        <v>7202</v>
      </c>
      <c r="C445" s="293" t="s">
        <v>6935</v>
      </c>
      <c r="D445" s="294" t="s">
        <v>178</v>
      </c>
      <c r="E445" s="293" t="s">
        <v>7271</v>
      </c>
      <c r="F445" s="330" t="s">
        <v>181</v>
      </c>
      <c r="G445" s="330" t="s">
        <v>7275</v>
      </c>
      <c r="H445" s="294">
        <v>261</v>
      </c>
      <c r="I445" s="321" t="str">
        <f t="shared" si="18"/>
        <v>A-07-00130kW超40kW以下-</v>
      </c>
      <c r="J445" s="294">
        <v>3.7</v>
      </c>
      <c r="K445" s="330" t="s">
        <v>7715</v>
      </c>
      <c r="L445" s="329" t="s">
        <v>13136</v>
      </c>
      <c r="M445" s="329" t="s">
        <v>10706</v>
      </c>
      <c r="N445" s="329" t="s">
        <v>11335</v>
      </c>
      <c r="O445" s="294" t="s">
        <v>7628</v>
      </c>
      <c r="P445" s="329" t="s">
        <v>10457</v>
      </c>
      <c r="Q445" s="330" t="s">
        <v>7812</v>
      </c>
      <c r="R445" s="293" t="s">
        <v>7813</v>
      </c>
      <c r="S445" s="294" t="s">
        <v>7814</v>
      </c>
      <c r="T445" s="292" t="s">
        <v>7815</v>
      </c>
      <c r="U445" s="295" t="str">
        <f t="shared" si="19"/>
        <v>moriguti@showa.co.jp</v>
      </c>
      <c r="V445" s="293" t="s">
        <v>7606</v>
      </c>
      <c r="W445" s="323" t="str">
        <f t="shared" si="20"/>
        <v>-</v>
      </c>
      <c r="X445" s="292" t="s">
        <v>7816</v>
      </c>
      <c r="Y445" s="292" t="s">
        <v>7827</v>
      </c>
      <c r="Z445" s="80" t="s">
        <v>9753</v>
      </c>
      <c r="AA445" s="296"/>
      <c r="AB445" s="265" t="str">
        <f>IF('認証製品一覧（検索用）'!$E$7=認証製品一覧!I445,"●","")</f>
        <v/>
      </c>
      <c r="AC445" s="265" t="str">
        <f>IF(AB445="","",COUNTIF($B$5:AB445,"●"))</f>
        <v/>
      </c>
    </row>
    <row r="446" spans="1:29" ht="62.4">
      <c r="A446" s="316"/>
      <c r="B446" s="292" t="s">
        <v>7202</v>
      </c>
      <c r="C446" s="293" t="s">
        <v>6935</v>
      </c>
      <c r="D446" s="294" t="s">
        <v>178</v>
      </c>
      <c r="E446" s="293" t="s">
        <v>7271</v>
      </c>
      <c r="F446" s="330" t="s">
        <v>181</v>
      </c>
      <c r="G446" s="330" t="s">
        <v>7275</v>
      </c>
      <c r="H446" s="294">
        <v>261</v>
      </c>
      <c r="I446" s="321" t="str">
        <f t="shared" si="18"/>
        <v>A-07-00130kW超40kW以下-</v>
      </c>
      <c r="J446" s="294">
        <v>3.7</v>
      </c>
      <c r="K446" s="330" t="s">
        <v>7715</v>
      </c>
      <c r="L446" s="329" t="s">
        <v>13132</v>
      </c>
      <c r="M446" s="329" t="s">
        <v>10707</v>
      </c>
      <c r="N446" s="329" t="s">
        <v>11336</v>
      </c>
      <c r="O446" s="294" t="s">
        <v>6897</v>
      </c>
      <c r="P446" s="329" t="s">
        <v>10438</v>
      </c>
      <c r="Q446" s="330" t="s">
        <v>7723</v>
      </c>
      <c r="R446" s="293" t="s">
        <v>7724</v>
      </c>
      <c r="S446" s="294" t="s">
        <v>7117</v>
      </c>
      <c r="T446" s="292" t="s">
        <v>7118</v>
      </c>
      <c r="U446" s="295" t="str">
        <f t="shared" si="19"/>
        <v>tetsuya_kanai@itomic.co.jp</v>
      </c>
      <c r="V446" s="292" t="s">
        <v>7725</v>
      </c>
      <c r="W446" s="295" t="str">
        <f t="shared" si="20"/>
        <v>http://www.itomic.co.jp/catalog/bre/ecocute/index.html</v>
      </c>
      <c r="X446" s="292" t="s">
        <v>7726</v>
      </c>
      <c r="Y446" s="292" t="s">
        <v>6776</v>
      </c>
      <c r="Z446" s="80" t="s">
        <v>9753</v>
      </c>
      <c r="AA446" s="296"/>
      <c r="AB446" s="265" t="str">
        <f>IF('認証製品一覧（検索用）'!$E$7=認証製品一覧!I446,"●","")</f>
        <v/>
      </c>
      <c r="AC446" s="265" t="str">
        <f>IF(AB446="","",COUNTIF($B$5:AB446,"●"))</f>
        <v/>
      </c>
    </row>
    <row r="447" spans="1:29" ht="62.4">
      <c r="A447" s="316"/>
      <c r="B447" s="292" t="s">
        <v>7202</v>
      </c>
      <c r="C447" s="293" t="s">
        <v>6935</v>
      </c>
      <c r="D447" s="294" t="s">
        <v>178</v>
      </c>
      <c r="E447" s="293" t="s">
        <v>7271</v>
      </c>
      <c r="F447" s="330" t="s">
        <v>181</v>
      </c>
      <c r="G447" s="330" t="s">
        <v>7275</v>
      </c>
      <c r="H447" s="294">
        <v>261</v>
      </c>
      <c r="I447" s="321" t="str">
        <f t="shared" si="18"/>
        <v>A-07-00130kW超40kW以下-</v>
      </c>
      <c r="J447" s="294">
        <v>3.7</v>
      </c>
      <c r="K447" s="330" t="s">
        <v>7715</v>
      </c>
      <c r="L447" s="329" t="s">
        <v>13132</v>
      </c>
      <c r="M447" s="329" t="s">
        <v>10707</v>
      </c>
      <c r="N447" s="329" t="s">
        <v>11337</v>
      </c>
      <c r="O447" s="294" t="s">
        <v>2838</v>
      </c>
      <c r="P447" s="329" t="s">
        <v>10438</v>
      </c>
      <c r="Q447" s="330" t="s">
        <v>7723</v>
      </c>
      <c r="R447" s="293" t="s">
        <v>7724</v>
      </c>
      <c r="S447" s="294" t="s">
        <v>7117</v>
      </c>
      <c r="T447" s="292" t="s">
        <v>7118</v>
      </c>
      <c r="U447" s="295" t="str">
        <f t="shared" si="19"/>
        <v>tetsuya_kanai@itomic.co.jp</v>
      </c>
      <c r="V447" s="293" t="s">
        <v>7609</v>
      </c>
      <c r="W447" s="323" t="str">
        <f t="shared" si="20"/>
        <v>-</v>
      </c>
      <c r="X447" s="292" t="s">
        <v>7726</v>
      </c>
      <c r="Y447" s="292" t="s">
        <v>6777</v>
      </c>
      <c r="Z447" s="80" t="s">
        <v>9753</v>
      </c>
      <c r="AA447" s="296"/>
      <c r="AB447" s="265" t="str">
        <f>IF('認証製品一覧（検索用）'!$E$7=認証製品一覧!I447,"●","")</f>
        <v/>
      </c>
      <c r="AC447" s="265" t="str">
        <f>IF(AB447="","",COUNTIF($B$5:AB447,"●"))</f>
        <v/>
      </c>
    </row>
    <row r="448" spans="1:29" ht="62.4">
      <c r="A448" s="316"/>
      <c r="B448" s="292" t="s">
        <v>7202</v>
      </c>
      <c r="C448" s="293" t="s">
        <v>6935</v>
      </c>
      <c r="D448" s="294" t="s">
        <v>178</v>
      </c>
      <c r="E448" s="293" t="s">
        <v>7271</v>
      </c>
      <c r="F448" s="330" t="s">
        <v>181</v>
      </c>
      <c r="G448" s="330" t="s">
        <v>7275</v>
      </c>
      <c r="H448" s="294">
        <v>261</v>
      </c>
      <c r="I448" s="321" t="str">
        <f t="shared" si="18"/>
        <v>A-07-00130kW超40kW以下-</v>
      </c>
      <c r="J448" s="294">
        <v>3.7</v>
      </c>
      <c r="K448" s="330" t="s">
        <v>7715</v>
      </c>
      <c r="L448" s="329" t="s">
        <v>13132</v>
      </c>
      <c r="M448" s="329" t="s">
        <v>10707</v>
      </c>
      <c r="N448" s="329" t="s">
        <v>11338</v>
      </c>
      <c r="O448" s="294" t="s">
        <v>2838</v>
      </c>
      <c r="P448" s="329" t="s">
        <v>10438</v>
      </c>
      <c r="Q448" s="330" t="s">
        <v>7723</v>
      </c>
      <c r="R448" s="293" t="s">
        <v>7724</v>
      </c>
      <c r="S448" s="294" t="s">
        <v>7117</v>
      </c>
      <c r="T448" s="292" t="s">
        <v>7118</v>
      </c>
      <c r="U448" s="295" t="str">
        <f t="shared" si="19"/>
        <v>tetsuya_kanai@itomic.co.jp</v>
      </c>
      <c r="V448" s="293" t="s">
        <v>7606</v>
      </c>
      <c r="W448" s="323" t="str">
        <f t="shared" si="20"/>
        <v>-</v>
      </c>
      <c r="X448" s="292" t="s">
        <v>7726</v>
      </c>
      <c r="Y448" s="292" t="s">
        <v>6778</v>
      </c>
      <c r="Z448" s="80" t="s">
        <v>9753</v>
      </c>
      <c r="AA448" s="296"/>
      <c r="AB448" s="265" t="str">
        <f>IF('認証製品一覧（検索用）'!$E$7=認証製品一覧!I448,"●","")</f>
        <v/>
      </c>
      <c r="AC448" s="265" t="str">
        <f>IF(AB448="","",COUNTIF($B$5:AB448,"●"))</f>
        <v/>
      </c>
    </row>
    <row r="449" spans="1:29" ht="62.4">
      <c r="A449" s="316"/>
      <c r="B449" s="292" t="s">
        <v>7202</v>
      </c>
      <c r="C449" s="293" t="s">
        <v>6935</v>
      </c>
      <c r="D449" s="294" t="s">
        <v>178</v>
      </c>
      <c r="E449" s="293" t="s">
        <v>7271</v>
      </c>
      <c r="F449" s="330" t="s">
        <v>181</v>
      </c>
      <c r="G449" s="330" t="s">
        <v>7275</v>
      </c>
      <c r="H449" s="294">
        <v>261</v>
      </c>
      <c r="I449" s="321" t="str">
        <f t="shared" si="18"/>
        <v>A-07-00130kW超40kW以下-</v>
      </c>
      <c r="J449" s="294">
        <v>3.7</v>
      </c>
      <c r="K449" s="330" t="s">
        <v>7715</v>
      </c>
      <c r="L449" s="329" t="s">
        <v>13132</v>
      </c>
      <c r="M449" s="329" t="s">
        <v>10707</v>
      </c>
      <c r="N449" s="329" t="s">
        <v>11339</v>
      </c>
      <c r="O449" s="294" t="s">
        <v>2838</v>
      </c>
      <c r="P449" s="329" t="s">
        <v>10438</v>
      </c>
      <c r="Q449" s="330" t="s">
        <v>7723</v>
      </c>
      <c r="R449" s="293" t="s">
        <v>7724</v>
      </c>
      <c r="S449" s="294" t="s">
        <v>7117</v>
      </c>
      <c r="T449" s="292" t="s">
        <v>7118</v>
      </c>
      <c r="U449" s="295" t="str">
        <f t="shared" si="19"/>
        <v>tetsuya_kanai@itomic.co.jp</v>
      </c>
      <c r="V449" s="293" t="s">
        <v>7609</v>
      </c>
      <c r="W449" s="323" t="str">
        <f t="shared" si="20"/>
        <v>-</v>
      </c>
      <c r="X449" s="292" t="s">
        <v>7726</v>
      </c>
      <c r="Y449" s="292" t="s">
        <v>6779</v>
      </c>
      <c r="Z449" s="80" t="s">
        <v>9753</v>
      </c>
      <c r="AA449" s="296"/>
      <c r="AB449" s="265" t="str">
        <f>IF('認証製品一覧（検索用）'!$E$7=認証製品一覧!I449,"●","")</f>
        <v/>
      </c>
      <c r="AC449" s="265" t="str">
        <f>IF(AB449="","",COUNTIF($B$5:AB449,"●"))</f>
        <v/>
      </c>
    </row>
    <row r="450" spans="1:29" ht="62.4">
      <c r="A450" s="316"/>
      <c r="B450" s="292" t="s">
        <v>7202</v>
      </c>
      <c r="C450" s="293" t="s">
        <v>6935</v>
      </c>
      <c r="D450" s="294" t="s">
        <v>178</v>
      </c>
      <c r="E450" s="293" t="s">
        <v>7271</v>
      </c>
      <c r="F450" s="330" t="s">
        <v>181</v>
      </c>
      <c r="G450" s="330" t="s">
        <v>7275</v>
      </c>
      <c r="H450" s="294">
        <v>261</v>
      </c>
      <c r="I450" s="321" t="str">
        <f t="shared" si="18"/>
        <v>A-07-00130kW超40kW以下-</v>
      </c>
      <c r="J450" s="294">
        <v>3.7</v>
      </c>
      <c r="K450" s="330" t="s">
        <v>7715</v>
      </c>
      <c r="L450" s="329" t="s">
        <v>13132</v>
      </c>
      <c r="M450" s="329" t="s">
        <v>10707</v>
      </c>
      <c r="N450" s="329" t="s">
        <v>11340</v>
      </c>
      <c r="O450" s="294" t="s">
        <v>2838</v>
      </c>
      <c r="P450" s="329" t="s">
        <v>10438</v>
      </c>
      <c r="Q450" s="330" t="s">
        <v>7723</v>
      </c>
      <c r="R450" s="293" t="s">
        <v>7724</v>
      </c>
      <c r="S450" s="294" t="s">
        <v>7117</v>
      </c>
      <c r="T450" s="292" t="s">
        <v>7118</v>
      </c>
      <c r="U450" s="295" t="str">
        <f t="shared" si="19"/>
        <v>tetsuya_kanai@itomic.co.jp</v>
      </c>
      <c r="V450" s="293" t="s">
        <v>7609</v>
      </c>
      <c r="W450" s="323" t="str">
        <f t="shared" si="20"/>
        <v>-</v>
      </c>
      <c r="X450" s="292" t="s">
        <v>7726</v>
      </c>
      <c r="Y450" s="292" t="s">
        <v>6780</v>
      </c>
      <c r="Z450" s="80" t="s">
        <v>9753</v>
      </c>
      <c r="AA450" s="296"/>
      <c r="AB450" s="265" t="str">
        <f>IF('認証製品一覧（検索用）'!$E$7=認証製品一覧!I450,"●","")</f>
        <v/>
      </c>
      <c r="AC450" s="265" t="str">
        <f>IF(AB450="","",COUNTIF($B$5:AB450,"●"))</f>
        <v/>
      </c>
    </row>
    <row r="451" spans="1:29" ht="62.4">
      <c r="A451" s="316"/>
      <c r="B451" s="292" t="s">
        <v>7202</v>
      </c>
      <c r="C451" s="293" t="s">
        <v>6935</v>
      </c>
      <c r="D451" s="294" t="s">
        <v>178</v>
      </c>
      <c r="E451" s="293" t="s">
        <v>7271</v>
      </c>
      <c r="F451" s="330" t="s">
        <v>181</v>
      </c>
      <c r="G451" s="330" t="s">
        <v>7275</v>
      </c>
      <c r="H451" s="294">
        <v>261</v>
      </c>
      <c r="I451" s="321" t="str">
        <f t="shared" si="18"/>
        <v>A-07-00130kW超40kW以下-</v>
      </c>
      <c r="J451" s="294">
        <v>3.7</v>
      </c>
      <c r="K451" s="330" t="s">
        <v>7715</v>
      </c>
      <c r="L451" s="329" t="s">
        <v>13132</v>
      </c>
      <c r="M451" s="329" t="s">
        <v>10707</v>
      </c>
      <c r="N451" s="329" t="s">
        <v>11341</v>
      </c>
      <c r="O451" s="294" t="s">
        <v>2838</v>
      </c>
      <c r="P451" s="329" t="s">
        <v>10438</v>
      </c>
      <c r="Q451" s="330" t="s">
        <v>7723</v>
      </c>
      <c r="R451" s="293" t="s">
        <v>7724</v>
      </c>
      <c r="S451" s="294" t="s">
        <v>7117</v>
      </c>
      <c r="T451" s="292" t="s">
        <v>7118</v>
      </c>
      <c r="U451" s="295" t="str">
        <f t="shared" si="19"/>
        <v>tetsuya_kanai@itomic.co.jp</v>
      </c>
      <c r="V451" s="293" t="s">
        <v>7609</v>
      </c>
      <c r="W451" s="323" t="str">
        <f t="shared" si="20"/>
        <v>-</v>
      </c>
      <c r="X451" s="292" t="s">
        <v>7726</v>
      </c>
      <c r="Y451" s="292" t="s">
        <v>6781</v>
      </c>
      <c r="Z451" s="80" t="s">
        <v>9753</v>
      </c>
      <c r="AA451" s="296"/>
      <c r="AB451" s="265" t="str">
        <f>IF('認証製品一覧（検索用）'!$E$7=認証製品一覧!I451,"●","")</f>
        <v/>
      </c>
      <c r="AC451" s="265" t="str">
        <f>IF(AB451="","",COUNTIF($B$5:AB451,"●"))</f>
        <v/>
      </c>
    </row>
    <row r="452" spans="1:29" ht="62.4">
      <c r="A452" s="316"/>
      <c r="B452" s="292" t="s">
        <v>7202</v>
      </c>
      <c r="C452" s="293" t="s">
        <v>6935</v>
      </c>
      <c r="D452" s="294" t="s">
        <v>178</v>
      </c>
      <c r="E452" s="293" t="s">
        <v>7271</v>
      </c>
      <c r="F452" s="330" t="s">
        <v>181</v>
      </c>
      <c r="G452" s="330" t="s">
        <v>7275</v>
      </c>
      <c r="H452" s="294">
        <v>261</v>
      </c>
      <c r="I452" s="321" t="str">
        <f t="shared" si="18"/>
        <v>A-07-00130kW超40kW以下-</v>
      </c>
      <c r="J452" s="294">
        <v>3.7</v>
      </c>
      <c r="K452" s="330" t="s">
        <v>7715</v>
      </c>
      <c r="L452" s="329" t="s">
        <v>13132</v>
      </c>
      <c r="M452" s="329" t="s">
        <v>10707</v>
      </c>
      <c r="N452" s="329" t="s">
        <v>11342</v>
      </c>
      <c r="O452" s="294" t="s">
        <v>2838</v>
      </c>
      <c r="P452" s="329" t="s">
        <v>10438</v>
      </c>
      <c r="Q452" s="330" t="s">
        <v>7723</v>
      </c>
      <c r="R452" s="293" t="s">
        <v>7724</v>
      </c>
      <c r="S452" s="294" t="s">
        <v>7117</v>
      </c>
      <c r="T452" s="292" t="s">
        <v>7118</v>
      </c>
      <c r="U452" s="295" t="str">
        <f t="shared" si="19"/>
        <v>tetsuya_kanai@itomic.co.jp</v>
      </c>
      <c r="V452" s="293" t="s">
        <v>7609</v>
      </c>
      <c r="W452" s="323" t="str">
        <f t="shared" si="20"/>
        <v>-</v>
      </c>
      <c r="X452" s="292" t="s">
        <v>7726</v>
      </c>
      <c r="Y452" s="292" t="s">
        <v>6782</v>
      </c>
      <c r="Z452" s="80" t="s">
        <v>9753</v>
      </c>
      <c r="AA452" s="296"/>
      <c r="AB452" s="265" t="str">
        <f>IF('認証製品一覧（検索用）'!$E$7=認証製品一覧!I452,"●","")</f>
        <v/>
      </c>
      <c r="AC452" s="265" t="str">
        <f>IF(AB452="","",COUNTIF($B$5:AB452,"●"))</f>
        <v/>
      </c>
    </row>
    <row r="453" spans="1:29" ht="62.4">
      <c r="A453" s="316"/>
      <c r="B453" s="292" t="s">
        <v>7202</v>
      </c>
      <c r="C453" s="293" t="s">
        <v>6935</v>
      </c>
      <c r="D453" s="294" t="s">
        <v>178</v>
      </c>
      <c r="E453" s="293" t="s">
        <v>7271</v>
      </c>
      <c r="F453" s="330" t="s">
        <v>181</v>
      </c>
      <c r="G453" s="330" t="s">
        <v>7275</v>
      </c>
      <c r="H453" s="294">
        <v>261</v>
      </c>
      <c r="I453" s="321" t="str">
        <f t="shared" si="18"/>
        <v>A-07-00130kW超40kW以下-</v>
      </c>
      <c r="J453" s="294">
        <v>3.7</v>
      </c>
      <c r="K453" s="330" t="s">
        <v>7715</v>
      </c>
      <c r="L453" s="329" t="s">
        <v>13132</v>
      </c>
      <c r="M453" s="329" t="s">
        <v>10707</v>
      </c>
      <c r="N453" s="329" t="s">
        <v>11343</v>
      </c>
      <c r="O453" s="294" t="s">
        <v>2838</v>
      </c>
      <c r="P453" s="329" t="s">
        <v>10438</v>
      </c>
      <c r="Q453" s="330" t="s">
        <v>7723</v>
      </c>
      <c r="R453" s="293" t="s">
        <v>7724</v>
      </c>
      <c r="S453" s="294" t="s">
        <v>7117</v>
      </c>
      <c r="T453" s="292" t="s">
        <v>7118</v>
      </c>
      <c r="U453" s="295" t="str">
        <f t="shared" si="19"/>
        <v>tetsuya_kanai@itomic.co.jp</v>
      </c>
      <c r="V453" s="293" t="s">
        <v>7609</v>
      </c>
      <c r="W453" s="323" t="str">
        <f t="shared" si="20"/>
        <v>-</v>
      </c>
      <c r="X453" s="292" t="s">
        <v>7726</v>
      </c>
      <c r="Y453" s="292" t="s">
        <v>6783</v>
      </c>
      <c r="Z453" s="80" t="s">
        <v>9753</v>
      </c>
      <c r="AA453" s="296"/>
      <c r="AB453" s="265" t="str">
        <f>IF('認証製品一覧（検索用）'!$E$7=認証製品一覧!I453,"●","")</f>
        <v/>
      </c>
      <c r="AC453" s="265" t="str">
        <f>IF(AB453="","",COUNTIF($B$5:AB453,"●"))</f>
        <v/>
      </c>
    </row>
    <row r="454" spans="1:29" ht="62.4">
      <c r="A454" s="316"/>
      <c r="B454" s="292" t="s">
        <v>7202</v>
      </c>
      <c r="C454" s="293" t="s">
        <v>6935</v>
      </c>
      <c r="D454" s="294" t="s">
        <v>178</v>
      </c>
      <c r="E454" s="293" t="s">
        <v>7271</v>
      </c>
      <c r="F454" s="330" t="s">
        <v>10902</v>
      </c>
      <c r="G454" s="330" t="s">
        <v>7274</v>
      </c>
      <c r="H454" s="294">
        <v>266</v>
      </c>
      <c r="I454" s="321" t="str">
        <f t="shared" ref="I454:I517" si="21">CONCATENATE(D454,G454,F454)</f>
        <v>A-07-00120kW超30kW以下循環保温</v>
      </c>
      <c r="J454" s="294">
        <v>3.9</v>
      </c>
      <c r="K454" s="330" t="s">
        <v>7715</v>
      </c>
      <c r="L454" s="329" t="s">
        <v>13132</v>
      </c>
      <c r="M454" s="329" t="s">
        <v>10707</v>
      </c>
      <c r="N454" s="329" t="s">
        <v>11344</v>
      </c>
      <c r="O454" s="294" t="s">
        <v>6897</v>
      </c>
      <c r="P454" s="329" t="s">
        <v>10438</v>
      </c>
      <c r="Q454" s="330" t="s">
        <v>7723</v>
      </c>
      <c r="R454" s="293" t="s">
        <v>7724</v>
      </c>
      <c r="S454" s="294" t="s">
        <v>7117</v>
      </c>
      <c r="T454" s="292" t="s">
        <v>7118</v>
      </c>
      <c r="U454" s="295" t="str">
        <f t="shared" ref="U454:U517" si="22">IF(T454="-","-",HYPERLINK("mailto:"&amp;T454,T454))</f>
        <v>tetsuya_kanai@itomic.co.jp</v>
      </c>
      <c r="V454" s="292" t="s">
        <v>7725</v>
      </c>
      <c r="W454" s="295" t="str">
        <f t="shared" ref="W454:W517" si="23">IF(V454="-",V454,HYPERLINK(V454))</f>
        <v>http://www.itomic.co.jp/catalog/bre/ecocute/index.html</v>
      </c>
      <c r="X454" s="292" t="s">
        <v>7726</v>
      </c>
      <c r="Y454" s="292" t="s">
        <v>6784</v>
      </c>
      <c r="Z454" s="80" t="s">
        <v>9753</v>
      </c>
      <c r="AA454" s="296"/>
      <c r="AB454" s="265" t="str">
        <f>IF('認証製品一覧（検索用）'!$E$7=認証製品一覧!I454,"●","")</f>
        <v/>
      </c>
      <c r="AC454" s="265" t="str">
        <f>IF(AB454="","",COUNTIF($B$5:AB454,"●"))</f>
        <v/>
      </c>
    </row>
    <row r="455" spans="1:29" ht="62.4">
      <c r="A455" s="316"/>
      <c r="B455" s="292" t="s">
        <v>7202</v>
      </c>
      <c r="C455" s="293" t="s">
        <v>6935</v>
      </c>
      <c r="D455" s="294" t="s">
        <v>178</v>
      </c>
      <c r="E455" s="293" t="s">
        <v>7271</v>
      </c>
      <c r="F455" s="330" t="s">
        <v>10902</v>
      </c>
      <c r="G455" s="330" t="s">
        <v>7274</v>
      </c>
      <c r="H455" s="294">
        <v>266</v>
      </c>
      <c r="I455" s="321" t="str">
        <f t="shared" si="21"/>
        <v>A-07-00120kW超30kW以下循環保温</v>
      </c>
      <c r="J455" s="294">
        <v>3.9</v>
      </c>
      <c r="K455" s="330" t="s">
        <v>7715</v>
      </c>
      <c r="L455" s="329" t="s">
        <v>13132</v>
      </c>
      <c r="M455" s="329" t="s">
        <v>10707</v>
      </c>
      <c r="N455" s="329" t="s">
        <v>11345</v>
      </c>
      <c r="O455" s="294" t="s">
        <v>2838</v>
      </c>
      <c r="P455" s="329" t="s">
        <v>10438</v>
      </c>
      <c r="Q455" s="330" t="s">
        <v>7723</v>
      </c>
      <c r="R455" s="293" t="s">
        <v>7724</v>
      </c>
      <c r="S455" s="294" t="s">
        <v>7117</v>
      </c>
      <c r="T455" s="292" t="s">
        <v>7118</v>
      </c>
      <c r="U455" s="295" t="str">
        <f t="shared" si="22"/>
        <v>tetsuya_kanai@itomic.co.jp</v>
      </c>
      <c r="V455" s="293" t="s">
        <v>7606</v>
      </c>
      <c r="W455" s="323" t="str">
        <f t="shared" si="23"/>
        <v>-</v>
      </c>
      <c r="X455" s="292" t="s">
        <v>7726</v>
      </c>
      <c r="Y455" s="292" t="s">
        <v>6785</v>
      </c>
      <c r="Z455" s="80" t="s">
        <v>9753</v>
      </c>
      <c r="AA455" s="296"/>
      <c r="AB455" s="265" t="str">
        <f>IF('認証製品一覧（検索用）'!$E$7=認証製品一覧!I455,"●","")</f>
        <v/>
      </c>
      <c r="AC455" s="265" t="str">
        <f>IF(AB455="","",COUNTIF($B$5:AB455,"●"))</f>
        <v/>
      </c>
    </row>
    <row r="456" spans="1:29" ht="62.4">
      <c r="A456" s="316"/>
      <c r="B456" s="292" t="s">
        <v>7202</v>
      </c>
      <c r="C456" s="293" t="s">
        <v>6935</v>
      </c>
      <c r="D456" s="294" t="s">
        <v>178</v>
      </c>
      <c r="E456" s="293" t="s">
        <v>7271</v>
      </c>
      <c r="F456" s="330" t="s">
        <v>10902</v>
      </c>
      <c r="G456" s="330" t="s">
        <v>7274</v>
      </c>
      <c r="H456" s="294">
        <v>266</v>
      </c>
      <c r="I456" s="321" t="str">
        <f t="shared" si="21"/>
        <v>A-07-00120kW超30kW以下循環保温</v>
      </c>
      <c r="J456" s="294">
        <v>3.9</v>
      </c>
      <c r="K456" s="330" t="s">
        <v>7715</v>
      </c>
      <c r="L456" s="329" t="s">
        <v>13132</v>
      </c>
      <c r="M456" s="329" t="s">
        <v>10707</v>
      </c>
      <c r="N456" s="329" t="s">
        <v>11346</v>
      </c>
      <c r="O456" s="294" t="s">
        <v>2838</v>
      </c>
      <c r="P456" s="329" t="s">
        <v>10438</v>
      </c>
      <c r="Q456" s="330" t="s">
        <v>7723</v>
      </c>
      <c r="R456" s="293" t="s">
        <v>7724</v>
      </c>
      <c r="S456" s="294" t="s">
        <v>7117</v>
      </c>
      <c r="T456" s="292" t="s">
        <v>7118</v>
      </c>
      <c r="U456" s="295" t="str">
        <f t="shared" si="22"/>
        <v>tetsuya_kanai@itomic.co.jp</v>
      </c>
      <c r="V456" s="293" t="s">
        <v>7609</v>
      </c>
      <c r="W456" s="323" t="str">
        <f t="shared" si="23"/>
        <v>-</v>
      </c>
      <c r="X456" s="292" t="s">
        <v>7726</v>
      </c>
      <c r="Y456" s="292" t="s">
        <v>6786</v>
      </c>
      <c r="Z456" s="80" t="s">
        <v>9753</v>
      </c>
      <c r="AA456" s="296"/>
      <c r="AB456" s="265" t="str">
        <f>IF('認証製品一覧（検索用）'!$E$7=認証製品一覧!I456,"●","")</f>
        <v/>
      </c>
      <c r="AC456" s="265" t="str">
        <f>IF(AB456="","",COUNTIF($B$5:AB456,"●"))</f>
        <v/>
      </c>
    </row>
    <row r="457" spans="1:29" ht="62.4">
      <c r="A457" s="316"/>
      <c r="B457" s="292" t="s">
        <v>7202</v>
      </c>
      <c r="C457" s="293" t="s">
        <v>6935</v>
      </c>
      <c r="D457" s="294" t="s">
        <v>178</v>
      </c>
      <c r="E457" s="293" t="s">
        <v>7271</v>
      </c>
      <c r="F457" s="330" t="s">
        <v>10902</v>
      </c>
      <c r="G457" s="330" t="s">
        <v>7274</v>
      </c>
      <c r="H457" s="294">
        <v>266</v>
      </c>
      <c r="I457" s="321" t="str">
        <f t="shared" si="21"/>
        <v>A-07-00120kW超30kW以下循環保温</v>
      </c>
      <c r="J457" s="294">
        <v>3.9</v>
      </c>
      <c r="K457" s="330" t="s">
        <v>7715</v>
      </c>
      <c r="L457" s="329" t="s">
        <v>13132</v>
      </c>
      <c r="M457" s="329" t="s">
        <v>10707</v>
      </c>
      <c r="N457" s="329" t="s">
        <v>11347</v>
      </c>
      <c r="O457" s="294" t="s">
        <v>2838</v>
      </c>
      <c r="P457" s="329" t="s">
        <v>10438</v>
      </c>
      <c r="Q457" s="330" t="s">
        <v>7723</v>
      </c>
      <c r="R457" s="293" t="s">
        <v>7724</v>
      </c>
      <c r="S457" s="294" t="s">
        <v>7117</v>
      </c>
      <c r="T457" s="292" t="s">
        <v>7118</v>
      </c>
      <c r="U457" s="295" t="str">
        <f t="shared" si="22"/>
        <v>tetsuya_kanai@itomic.co.jp</v>
      </c>
      <c r="V457" s="293" t="s">
        <v>7609</v>
      </c>
      <c r="W457" s="323" t="str">
        <f t="shared" si="23"/>
        <v>-</v>
      </c>
      <c r="X457" s="292" t="s">
        <v>7726</v>
      </c>
      <c r="Y457" s="292" t="s">
        <v>6787</v>
      </c>
      <c r="Z457" s="80" t="s">
        <v>9753</v>
      </c>
      <c r="AA457" s="296"/>
      <c r="AB457" s="265" t="str">
        <f>IF('認証製品一覧（検索用）'!$E$7=認証製品一覧!I457,"●","")</f>
        <v/>
      </c>
      <c r="AC457" s="265" t="str">
        <f>IF(AB457="","",COUNTIF($B$5:AB457,"●"))</f>
        <v/>
      </c>
    </row>
    <row r="458" spans="1:29" ht="62.4">
      <c r="A458" s="316"/>
      <c r="B458" s="292" t="s">
        <v>7202</v>
      </c>
      <c r="C458" s="293" t="s">
        <v>6935</v>
      </c>
      <c r="D458" s="294" t="s">
        <v>178</v>
      </c>
      <c r="E458" s="293" t="s">
        <v>7271</v>
      </c>
      <c r="F458" s="330" t="s">
        <v>10902</v>
      </c>
      <c r="G458" s="330" t="s">
        <v>7274</v>
      </c>
      <c r="H458" s="294">
        <v>266</v>
      </c>
      <c r="I458" s="321" t="str">
        <f t="shared" si="21"/>
        <v>A-07-00120kW超30kW以下循環保温</v>
      </c>
      <c r="J458" s="294">
        <v>3.9</v>
      </c>
      <c r="K458" s="330" t="s">
        <v>7715</v>
      </c>
      <c r="L458" s="329" t="s">
        <v>13132</v>
      </c>
      <c r="M458" s="329" t="s">
        <v>10707</v>
      </c>
      <c r="N458" s="329" t="s">
        <v>11348</v>
      </c>
      <c r="O458" s="294" t="s">
        <v>2838</v>
      </c>
      <c r="P458" s="329" t="s">
        <v>10438</v>
      </c>
      <c r="Q458" s="330" t="s">
        <v>7723</v>
      </c>
      <c r="R458" s="293" t="s">
        <v>7724</v>
      </c>
      <c r="S458" s="294" t="s">
        <v>7117</v>
      </c>
      <c r="T458" s="292" t="s">
        <v>7118</v>
      </c>
      <c r="U458" s="295" t="str">
        <f t="shared" si="22"/>
        <v>tetsuya_kanai@itomic.co.jp</v>
      </c>
      <c r="V458" s="293" t="s">
        <v>7609</v>
      </c>
      <c r="W458" s="323" t="str">
        <f t="shared" si="23"/>
        <v>-</v>
      </c>
      <c r="X458" s="292" t="s">
        <v>7726</v>
      </c>
      <c r="Y458" s="292" t="s">
        <v>6788</v>
      </c>
      <c r="Z458" s="80" t="s">
        <v>9753</v>
      </c>
      <c r="AA458" s="296"/>
      <c r="AB458" s="265" t="str">
        <f>IF('認証製品一覧（検索用）'!$E$7=認証製品一覧!I458,"●","")</f>
        <v/>
      </c>
      <c r="AC458" s="265" t="str">
        <f>IF(AB458="","",COUNTIF($B$5:AB458,"●"))</f>
        <v/>
      </c>
    </row>
    <row r="459" spans="1:29" ht="62.4">
      <c r="A459" s="316"/>
      <c r="B459" s="292" t="s">
        <v>7202</v>
      </c>
      <c r="C459" s="293" t="s">
        <v>6935</v>
      </c>
      <c r="D459" s="294" t="s">
        <v>178</v>
      </c>
      <c r="E459" s="293" t="s">
        <v>7271</v>
      </c>
      <c r="F459" s="330" t="s">
        <v>10902</v>
      </c>
      <c r="G459" s="330" t="s">
        <v>7274</v>
      </c>
      <c r="H459" s="294">
        <v>266</v>
      </c>
      <c r="I459" s="321" t="str">
        <f t="shared" si="21"/>
        <v>A-07-00120kW超30kW以下循環保温</v>
      </c>
      <c r="J459" s="294">
        <v>3.9</v>
      </c>
      <c r="K459" s="330" t="s">
        <v>7715</v>
      </c>
      <c r="L459" s="329" t="s">
        <v>13132</v>
      </c>
      <c r="M459" s="329" t="s">
        <v>10707</v>
      </c>
      <c r="N459" s="329" t="s">
        <v>11349</v>
      </c>
      <c r="O459" s="294" t="s">
        <v>2838</v>
      </c>
      <c r="P459" s="329" t="s">
        <v>10438</v>
      </c>
      <c r="Q459" s="330" t="s">
        <v>7723</v>
      </c>
      <c r="R459" s="293" t="s">
        <v>7724</v>
      </c>
      <c r="S459" s="294" t="s">
        <v>7117</v>
      </c>
      <c r="T459" s="292" t="s">
        <v>7118</v>
      </c>
      <c r="U459" s="295" t="str">
        <f t="shared" si="22"/>
        <v>tetsuya_kanai@itomic.co.jp</v>
      </c>
      <c r="V459" s="293" t="s">
        <v>7609</v>
      </c>
      <c r="W459" s="323" t="str">
        <f t="shared" si="23"/>
        <v>-</v>
      </c>
      <c r="X459" s="292" t="s">
        <v>7726</v>
      </c>
      <c r="Y459" s="292" t="s">
        <v>6789</v>
      </c>
      <c r="Z459" s="80" t="s">
        <v>9753</v>
      </c>
      <c r="AA459" s="296"/>
      <c r="AB459" s="265" t="str">
        <f>IF('認証製品一覧（検索用）'!$E$7=認証製品一覧!I459,"●","")</f>
        <v/>
      </c>
      <c r="AC459" s="265" t="str">
        <f>IF(AB459="","",COUNTIF($B$5:AB459,"●"))</f>
        <v/>
      </c>
    </row>
    <row r="460" spans="1:29" ht="62.4">
      <c r="A460" s="316"/>
      <c r="B460" s="292" t="s">
        <v>7202</v>
      </c>
      <c r="C460" s="293" t="s">
        <v>6935</v>
      </c>
      <c r="D460" s="294" t="s">
        <v>178</v>
      </c>
      <c r="E460" s="293" t="s">
        <v>7271</v>
      </c>
      <c r="F460" s="330" t="s">
        <v>10902</v>
      </c>
      <c r="G460" s="330" t="s">
        <v>7274</v>
      </c>
      <c r="H460" s="294">
        <v>266</v>
      </c>
      <c r="I460" s="321" t="str">
        <f t="shared" si="21"/>
        <v>A-07-00120kW超30kW以下循環保温</v>
      </c>
      <c r="J460" s="294">
        <v>3.9</v>
      </c>
      <c r="K460" s="330" t="s">
        <v>7715</v>
      </c>
      <c r="L460" s="329" t="s">
        <v>13132</v>
      </c>
      <c r="M460" s="329" t="s">
        <v>10707</v>
      </c>
      <c r="N460" s="329" t="s">
        <v>11350</v>
      </c>
      <c r="O460" s="294" t="s">
        <v>2838</v>
      </c>
      <c r="P460" s="329" t="s">
        <v>10438</v>
      </c>
      <c r="Q460" s="330" t="s">
        <v>7723</v>
      </c>
      <c r="R460" s="293" t="s">
        <v>7724</v>
      </c>
      <c r="S460" s="294" t="s">
        <v>7117</v>
      </c>
      <c r="T460" s="292" t="s">
        <v>7118</v>
      </c>
      <c r="U460" s="295" t="str">
        <f t="shared" si="22"/>
        <v>tetsuya_kanai@itomic.co.jp</v>
      </c>
      <c r="V460" s="293" t="s">
        <v>7609</v>
      </c>
      <c r="W460" s="323" t="str">
        <f t="shared" si="23"/>
        <v>-</v>
      </c>
      <c r="X460" s="292" t="s">
        <v>7726</v>
      </c>
      <c r="Y460" s="292" t="s">
        <v>6790</v>
      </c>
      <c r="Z460" s="80" t="s">
        <v>9753</v>
      </c>
      <c r="AA460" s="296"/>
      <c r="AB460" s="265" t="str">
        <f>IF('認証製品一覧（検索用）'!$E$7=認証製品一覧!I460,"●","")</f>
        <v/>
      </c>
      <c r="AC460" s="265" t="str">
        <f>IF(AB460="","",COUNTIF($B$5:AB460,"●"))</f>
        <v/>
      </c>
    </row>
    <row r="461" spans="1:29" ht="62.4">
      <c r="A461" s="316"/>
      <c r="B461" s="292" t="s">
        <v>7202</v>
      </c>
      <c r="C461" s="293" t="s">
        <v>6935</v>
      </c>
      <c r="D461" s="294" t="s">
        <v>178</v>
      </c>
      <c r="E461" s="293" t="s">
        <v>7271</v>
      </c>
      <c r="F461" s="330" t="s">
        <v>10902</v>
      </c>
      <c r="G461" s="330" t="s">
        <v>7275</v>
      </c>
      <c r="H461" s="294">
        <v>267</v>
      </c>
      <c r="I461" s="321" t="str">
        <f t="shared" si="21"/>
        <v>A-07-00130kW超40kW以下循環保温</v>
      </c>
      <c r="J461" s="294">
        <v>3.8</v>
      </c>
      <c r="K461" s="330" t="s">
        <v>7715</v>
      </c>
      <c r="L461" s="329" t="s">
        <v>13132</v>
      </c>
      <c r="M461" s="329" t="s">
        <v>10707</v>
      </c>
      <c r="N461" s="329" t="s">
        <v>11351</v>
      </c>
      <c r="O461" s="294" t="s">
        <v>6897</v>
      </c>
      <c r="P461" s="329" t="s">
        <v>10438</v>
      </c>
      <c r="Q461" s="330" t="s">
        <v>7723</v>
      </c>
      <c r="R461" s="293" t="s">
        <v>7724</v>
      </c>
      <c r="S461" s="294" t="s">
        <v>7117</v>
      </c>
      <c r="T461" s="292" t="s">
        <v>7118</v>
      </c>
      <c r="U461" s="295" t="str">
        <f t="shared" si="22"/>
        <v>tetsuya_kanai@itomic.co.jp</v>
      </c>
      <c r="V461" s="292" t="s">
        <v>7725</v>
      </c>
      <c r="W461" s="295" t="str">
        <f t="shared" si="23"/>
        <v>http://www.itomic.co.jp/catalog/bre/ecocute/index.html</v>
      </c>
      <c r="X461" s="292" t="s">
        <v>7726</v>
      </c>
      <c r="Y461" s="292" t="s">
        <v>6791</v>
      </c>
      <c r="Z461" s="80" t="s">
        <v>9753</v>
      </c>
      <c r="AA461" s="296"/>
      <c r="AB461" s="265" t="str">
        <f>IF('認証製品一覧（検索用）'!$E$7=認証製品一覧!I461,"●","")</f>
        <v/>
      </c>
      <c r="AC461" s="265" t="str">
        <f>IF(AB461="","",COUNTIF($B$5:AB461,"●"))</f>
        <v/>
      </c>
    </row>
    <row r="462" spans="1:29" ht="62.4">
      <c r="A462" s="316"/>
      <c r="B462" s="292" t="s">
        <v>7202</v>
      </c>
      <c r="C462" s="293" t="s">
        <v>6935</v>
      </c>
      <c r="D462" s="294" t="s">
        <v>178</v>
      </c>
      <c r="E462" s="293" t="s">
        <v>7271</v>
      </c>
      <c r="F462" s="330" t="s">
        <v>10902</v>
      </c>
      <c r="G462" s="330" t="s">
        <v>7275</v>
      </c>
      <c r="H462" s="294">
        <v>267</v>
      </c>
      <c r="I462" s="321" t="str">
        <f t="shared" si="21"/>
        <v>A-07-00130kW超40kW以下循環保温</v>
      </c>
      <c r="J462" s="294">
        <v>3.8</v>
      </c>
      <c r="K462" s="330" t="s">
        <v>7715</v>
      </c>
      <c r="L462" s="329" t="s">
        <v>13132</v>
      </c>
      <c r="M462" s="329" t="s">
        <v>10707</v>
      </c>
      <c r="N462" s="329" t="s">
        <v>11352</v>
      </c>
      <c r="O462" s="294" t="s">
        <v>2838</v>
      </c>
      <c r="P462" s="329" t="s">
        <v>10438</v>
      </c>
      <c r="Q462" s="330" t="s">
        <v>7723</v>
      </c>
      <c r="R462" s="293" t="s">
        <v>7724</v>
      </c>
      <c r="S462" s="294" t="s">
        <v>7117</v>
      </c>
      <c r="T462" s="292" t="s">
        <v>7118</v>
      </c>
      <c r="U462" s="295" t="str">
        <f t="shared" si="22"/>
        <v>tetsuya_kanai@itomic.co.jp</v>
      </c>
      <c r="V462" s="293" t="s">
        <v>7609</v>
      </c>
      <c r="W462" s="323" t="str">
        <f t="shared" si="23"/>
        <v>-</v>
      </c>
      <c r="X462" s="292" t="s">
        <v>7726</v>
      </c>
      <c r="Y462" s="292" t="s">
        <v>6792</v>
      </c>
      <c r="Z462" s="80" t="s">
        <v>9753</v>
      </c>
      <c r="AA462" s="296"/>
      <c r="AB462" s="265" t="str">
        <f>IF('認証製品一覧（検索用）'!$E$7=認証製品一覧!I462,"●","")</f>
        <v/>
      </c>
      <c r="AC462" s="265" t="str">
        <f>IF(AB462="","",COUNTIF($B$5:AB462,"●"))</f>
        <v/>
      </c>
    </row>
    <row r="463" spans="1:29" ht="62.4">
      <c r="A463" s="316"/>
      <c r="B463" s="292" t="s">
        <v>7202</v>
      </c>
      <c r="C463" s="293" t="s">
        <v>6935</v>
      </c>
      <c r="D463" s="294" t="s">
        <v>178</v>
      </c>
      <c r="E463" s="293" t="s">
        <v>7271</v>
      </c>
      <c r="F463" s="330" t="s">
        <v>10902</v>
      </c>
      <c r="G463" s="330" t="s">
        <v>7275</v>
      </c>
      <c r="H463" s="294">
        <v>267</v>
      </c>
      <c r="I463" s="321" t="str">
        <f t="shared" si="21"/>
        <v>A-07-00130kW超40kW以下循環保温</v>
      </c>
      <c r="J463" s="294">
        <v>3.8</v>
      </c>
      <c r="K463" s="330" t="s">
        <v>7715</v>
      </c>
      <c r="L463" s="329" t="s">
        <v>13132</v>
      </c>
      <c r="M463" s="329" t="s">
        <v>10707</v>
      </c>
      <c r="N463" s="329" t="s">
        <v>11353</v>
      </c>
      <c r="O463" s="294" t="s">
        <v>2838</v>
      </c>
      <c r="P463" s="329" t="s">
        <v>10438</v>
      </c>
      <c r="Q463" s="330" t="s">
        <v>7723</v>
      </c>
      <c r="R463" s="293" t="s">
        <v>7724</v>
      </c>
      <c r="S463" s="294" t="s">
        <v>7117</v>
      </c>
      <c r="T463" s="292" t="s">
        <v>7118</v>
      </c>
      <c r="U463" s="295" t="str">
        <f t="shared" si="22"/>
        <v>tetsuya_kanai@itomic.co.jp</v>
      </c>
      <c r="V463" s="293" t="s">
        <v>7609</v>
      </c>
      <c r="W463" s="323" t="str">
        <f t="shared" si="23"/>
        <v>-</v>
      </c>
      <c r="X463" s="292" t="s">
        <v>7726</v>
      </c>
      <c r="Y463" s="292" t="s">
        <v>6793</v>
      </c>
      <c r="Z463" s="80" t="s">
        <v>9753</v>
      </c>
      <c r="AA463" s="296"/>
      <c r="AB463" s="265" t="str">
        <f>IF('認証製品一覧（検索用）'!$E$7=認証製品一覧!I463,"●","")</f>
        <v/>
      </c>
      <c r="AC463" s="265" t="str">
        <f>IF(AB463="","",COUNTIF($B$5:AB463,"●"))</f>
        <v/>
      </c>
    </row>
    <row r="464" spans="1:29" ht="62.4">
      <c r="A464" s="316"/>
      <c r="B464" s="292" t="s">
        <v>7202</v>
      </c>
      <c r="C464" s="293" t="s">
        <v>6935</v>
      </c>
      <c r="D464" s="294" t="s">
        <v>178</v>
      </c>
      <c r="E464" s="293" t="s">
        <v>7271</v>
      </c>
      <c r="F464" s="330" t="s">
        <v>10902</v>
      </c>
      <c r="G464" s="330" t="s">
        <v>7275</v>
      </c>
      <c r="H464" s="294">
        <v>267</v>
      </c>
      <c r="I464" s="321" t="str">
        <f t="shared" si="21"/>
        <v>A-07-00130kW超40kW以下循環保温</v>
      </c>
      <c r="J464" s="294">
        <v>3.8</v>
      </c>
      <c r="K464" s="330" t="s">
        <v>7715</v>
      </c>
      <c r="L464" s="329" t="s">
        <v>13132</v>
      </c>
      <c r="M464" s="329" t="s">
        <v>10707</v>
      </c>
      <c r="N464" s="329" t="s">
        <v>11354</v>
      </c>
      <c r="O464" s="294" t="s">
        <v>2838</v>
      </c>
      <c r="P464" s="329" t="s">
        <v>10438</v>
      </c>
      <c r="Q464" s="330" t="s">
        <v>7723</v>
      </c>
      <c r="R464" s="293" t="s">
        <v>7724</v>
      </c>
      <c r="S464" s="294" t="s">
        <v>7117</v>
      </c>
      <c r="T464" s="292" t="s">
        <v>7118</v>
      </c>
      <c r="U464" s="295" t="str">
        <f t="shared" si="22"/>
        <v>tetsuya_kanai@itomic.co.jp</v>
      </c>
      <c r="V464" s="293" t="s">
        <v>7609</v>
      </c>
      <c r="W464" s="323" t="str">
        <f t="shared" si="23"/>
        <v>-</v>
      </c>
      <c r="X464" s="292" t="s">
        <v>7726</v>
      </c>
      <c r="Y464" s="292" t="s">
        <v>6794</v>
      </c>
      <c r="Z464" s="80" t="s">
        <v>9753</v>
      </c>
      <c r="AA464" s="296"/>
      <c r="AB464" s="265" t="str">
        <f>IF('認証製品一覧（検索用）'!$E$7=認証製品一覧!I464,"●","")</f>
        <v/>
      </c>
      <c r="AC464" s="265" t="str">
        <f>IF(AB464="","",COUNTIF($B$5:AB464,"●"))</f>
        <v/>
      </c>
    </row>
    <row r="465" spans="1:29" ht="62.4">
      <c r="A465" s="316"/>
      <c r="B465" s="292" t="s">
        <v>7202</v>
      </c>
      <c r="C465" s="293" t="s">
        <v>6935</v>
      </c>
      <c r="D465" s="294" t="s">
        <v>178</v>
      </c>
      <c r="E465" s="293" t="s">
        <v>7271</v>
      </c>
      <c r="F465" s="330" t="s">
        <v>10902</v>
      </c>
      <c r="G465" s="330" t="s">
        <v>7275</v>
      </c>
      <c r="H465" s="294">
        <v>267</v>
      </c>
      <c r="I465" s="321" t="str">
        <f t="shared" si="21"/>
        <v>A-07-00130kW超40kW以下循環保温</v>
      </c>
      <c r="J465" s="294">
        <v>3.8</v>
      </c>
      <c r="K465" s="330" t="s">
        <v>7715</v>
      </c>
      <c r="L465" s="329" t="s">
        <v>13132</v>
      </c>
      <c r="M465" s="329" t="s">
        <v>10707</v>
      </c>
      <c r="N465" s="329" t="s">
        <v>11355</v>
      </c>
      <c r="O465" s="294" t="s">
        <v>2838</v>
      </c>
      <c r="P465" s="329" t="s">
        <v>10438</v>
      </c>
      <c r="Q465" s="330" t="s">
        <v>7723</v>
      </c>
      <c r="R465" s="293" t="s">
        <v>7724</v>
      </c>
      <c r="S465" s="294" t="s">
        <v>7117</v>
      </c>
      <c r="T465" s="292" t="s">
        <v>7118</v>
      </c>
      <c r="U465" s="295" t="str">
        <f t="shared" si="22"/>
        <v>tetsuya_kanai@itomic.co.jp</v>
      </c>
      <c r="V465" s="293" t="s">
        <v>7609</v>
      </c>
      <c r="W465" s="323" t="str">
        <f t="shared" si="23"/>
        <v>-</v>
      </c>
      <c r="X465" s="292" t="s">
        <v>7726</v>
      </c>
      <c r="Y465" s="292" t="s">
        <v>6795</v>
      </c>
      <c r="Z465" s="80" t="s">
        <v>9753</v>
      </c>
      <c r="AA465" s="296"/>
      <c r="AB465" s="265" t="str">
        <f>IF('認証製品一覧（検索用）'!$E$7=認証製品一覧!I465,"●","")</f>
        <v/>
      </c>
      <c r="AC465" s="265" t="str">
        <f>IF(AB465="","",COUNTIF($B$5:AB465,"●"))</f>
        <v/>
      </c>
    </row>
    <row r="466" spans="1:29" ht="62.4">
      <c r="A466" s="316"/>
      <c r="B466" s="292" t="s">
        <v>7202</v>
      </c>
      <c r="C466" s="293" t="s">
        <v>6935</v>
      </c>
      <c r="D466" s="294" t="s">
        <v>178</v>
      </c>
      <c r="E466" s="293" t="s">
        <v>7271</v>
      </c>
      <c r="F466" s="330" t="s">
        <v>10902</v>
      </c>
      <c r="G466" s="330" t="s">
        <v>7275</v>
      </c>
      <c r="H466" s="294">
        <v>267</v>
      </c>
      <c r="I466" s="321" t="str">
        <f t="shared" si="21"/>
        <v>A-07-00130kW超40kW以下循環保温</v>
      </c>
      <c r="J466" s="294">
        <v>3.8</v>
      </c>
      <c r="K466" s="330" t="s">
        <v>7715</v>
      </c>
      <c r="L466" s="329" t="s">
        <v>13132</v>
      </c>
      <c r="M466" s="329" t="s">
        <v>10707</v>
      </c>
      <c r="N466" s="329" t="s">
        <v>11356</v>
      </c>
      <c r="O466" s="294" t="s">
        <v>2838</v>
      </c>
      <c r="P466" s="329" t="s">
        <v>10438</v>
      </c>
      <c r="Q466" s="330" t="s">
        <v>7723</v>
      </c>
      <c r="R466" s="293" t="s">
        <v>7724</v>
      </c>
      <c r="S466" s="294" t="s">
        <v>7117</v>
      </c>
      <c r="T466" s="292" t="s">
        <v>7118</v>
      </c>
      <c r="U466" s="295" t="str">
        <f t="shared" si="22"/>
        <v>tetsuya_kanai@itomic.co.jp</v>
      </c>
      <c r="V466" s="293" t="s">
        <v>7609</v>
      </c>
      <c r="W466" s="323" t="str">
        <f t="shared" si="23"/>
        <v>-</v>
      </c>
      <c r="X466" s="292" t="s">
        <v>7726</v>
      </c>
      <c r="Y466" s="292" t="s">
        <v>6796</v>
      </c>
      <c r="Z466" s="80" t="s">
        <v>9753</v>
      </c>
      <c r="AA466" s="296"/>
      <c r="AB466" s="265" t="str">
        <f>IF('認証製品一覧（検索用）'!$E$7=認証製品一覧!I466,"●","")</f>
        <v/>
      </c>
      <c r="AC466" s="265" t="str">
        <f>IF(AB466="","",COUNTIF($B$5:AB466,"●"))</f>
        <v/>
      </c>
    </row>
    <row r="467" spans="1:29" ht="62.4">
      <c r="A467" s="316"/>
      <c r="B467" s="292" t="s">
        <v>7202</v>
      </c>
      <c r="C467" s="293" t="s">
        <v>6935</v>
      </c>
      <c r="D467" s="294" t="s">
        <v>178</v>
      </c>
      <c r="E467" s="293" t="s">
        <v>7271</v>
      </c>
      <c r="F467" s="330" t="s">
        <v>10902</v>
      </c>
      <c r="G467" s="330" t="s">
        <v>7275</v>
      </c>
      <c r="H467" s="294">
        <v>267</v>
      </c>
      <c r="I467" s="321" t="str">
        <f t="shared" si="21"/>
        <v>A-07-00130kW超40kW以下循環保温</v>
      </c>
      <c r="J467" s="294">
        <v>3.8</v>
      </c>
      <c r="K467" s="330" t="s">
        <v>7715</v>
      </c>
      <c r="L467" s="329" t="s">
        <v>13132</v>
      </c>
      <c r="M467" s="329" t="s">
        <v>10707</v>
      </c>
      <c r="N467" s="329" t="s">
        <v>11357</v>
      </c>
      <c r="O467" s="294" t="s">
        <v>2838</v>
      </c>
      <c r="P467" s="329" t="s">
        <v>10438</v>
      </c>
      <c r="Q467" s="330" t="s">
        <v>7723</v>
      </c>
      <c r="R467" s="293" t="s">
        <v>7724</v>
      </c>
      <c r="S467" s="294" t="s">
        <v>7117</v>
      </c>
      <c r="T467" s="292" t="s">
        <v>7118</v>
      </c>
      <c r="U467" s="295" t="str">
        <f t="shared" si="22"/>
        <v>tetsuya_kanai@itomic.co.jp</v>
      </c>
      <c r="V467" s="293" t="s">
        <v>7609</v>
      </c>
      <c r="W467" s="323" t="str">
        <f t="shared" si="23"/>
        <v>-</v>
      </c>
      <c r="X467" s="292" t="s">
        <v>7726</v>
      </c>
      <c r="Y467" s="292" t="s">
        <v>6797</v>
      </c>
      <c r="Z467" s="80" t="s">
        <v>9753</v>
      </c>
      <c r="AA467" s="296"/>
      <c r="AB467" s="265" t="str">
        <f>IF('認証製品一覧（検索用）'!$E$7=認証製品一覧!I467,"●","")</f>
        <v/>
      </c>
      <c r="AC467" s="265" t="str">
        <f>IF(AB467="","",COUNTIF($B$5:AB467,"●"))</f>
        <v/>
      </c>
    </row>
    <row r="468" spans="1:29" ht="62.4">
      <c r="A468" s="316"/>
      <c r="B468" s="292" t="s">
        <v>7202</v>
      </c>
      <c r="C468" s="293" t="s">
        <v>6935</v>
      </c>
      <c r="D468" s="294" t="s">
        <v>178</v>
      </c>
      <c r="E468" s="293" t="s">
        <v>7271</v>
      </c>
      <c r="F468" s="330" t="s">
        <v>10902</v>
      </c>
      <c r="G468" s="330" t="s">
        <v>7276</v>
      </c>
      <c r="H468" s="294">
        <v>269</v>
      </c>
      <c r="I468" s="321" t="str">
        <f t="shared" si="21"/>
        <v>A-07-00150kW超循環保温</v>
      </c>
      <c r="J468" s="294">
        <v>3.8</v>
      </c>
      <c r="K468" s="330" t="s">
        <v>7715</v>
      </c>
      <c r="L468" s="329" t="s">
        <v>13132</v>
      </c>
      <c r="M468" s="329" t="s">
        <v>10707</v>
      </c>
      <c r="N468" s="329" t="s">
        <v>11358</v>
      </c>
      <c r="O468" s="294" t="s">
        <v>6897</v>
      </c>
      <c r="P468" s="329" t="s">
        <v>10438</v>
      </c>
      <c r="Q468" s="330" t="s">
        <v>7723</v>
      </c>
      <c r="R468" s="293" t="s">
        <v>7724</v>
      </c>
      <c r="S468" s="294" t="s">
        <v>7117</v>
      </c>
      <c r="T468" s="292" t="s">
        <v>7118</v>
      </c>
      <c r="U468" s="295" t="str">
        <f t="shared" si="22"/>
        <v>tetsuya_kanai@itomic.co.jp</v>
      </c>
      <c r="V468" s="292" t="s">
        <v>7725</v>
      </c>
      <c r="W468" s="295" t="str">
        <f t="shared" si="23"/>
        <v>http://www.itomic.co.jp/catalog/bre/ecocute/index.html</v>
      </c>
      <c r="X468" s="292" t="s">
        <v>7726</v>
      </c>
      <c r="Y468" s="292" t="s">
        <v>6798</v>
      </c>
      <c r="Z468" s="80" t="s">
        <v>9753</v>
      </c>
      <c r="AA468" s="296"/>
      <c r="AB468" s="265" t="str">
        <f>IF('認証製品一覧（検索用）'!$E$7=認証製品一覧!I468,"●","")</f>
        <v/>
      </c>
      <c r="AC468" s="265" t="str">
        <f>IF(AB468="","",COUNTIF($B$5:AB468,"●"))</f>
        <v/>
      </c>
    </row>
    <row r="469" spans="1:29" ht="62.4">
      <c r="A469" s="316"/>
      <c r="B469" s="292" t="s">
        <v>7202</v>
      </c>
      <c r="C469" s="293" t="s">
        <v>6935</v>
      </c>
      <c r="D469" s="294" t="s">
        <v>178</v>
      </c>
      <c r="E469" s="293" t="s">
        <v>7271</v>
      </c>
      <c r="F469" s="330" t="s">
        <v>10902</v>
      </c>
      <c r="G469" s="330" t="s">
        <v>7276</v>
      </c>
      <c r="H469" s="294">
        <v>269</v>
      </c>
      <c r="I469" s="321" t="str">
        <f t="shared" si="21"/>
        <v>A-07-00150kW超循環保温</v>
      </c>
      <c r="J469" s="294">
        <v>3.8</v>
      </c>
      <c r="K469" s="330" t="s">
        <v>7715</v>
      </c>
      <c r="L469" s="329" t="s">
        <v>13132</v>
      </c>
      <c r="M469" s="329" t="s">
        <v>10707</v>
      </c>
      <c r="N469" s="329" t="s">
        <v>11359</v>
      </c>
      <c r="O469" s="294" t="s">
        <v>2838</v>
      </c>
      <c r="P469" s="329" t="s">
        <v>10438</v>
      </c>
      <c r="Q469" s="330" t="s">
        <v>7723</v>
      </c>
      <c r="R469" s="293" t="s">
        <v>7724</v>
      </c>
      <c r="S469" s="294" t="s">
        <v>7117</v>
      </c>
      <c r="T469" s="292" t="s">
        <v>7118</v>
      </c>
      <c r="U469" s="295" t="str">
        <f t="shared" si="22"/>
        <v>tetsuya_kanai@itomic.co.jp</v>
      </c>
      <c r="V469" s="293" t="s">
        <v>7609</v>
      </c>
      <c r="W469" s="323" t="str">
        <f t="shared" si="23"/>
        <v>-</v>
      </c>
      <c r="X469" s="292" t="s">
        <v>7726</v>
      </c>
      <c r="Y469" s="292" t="s">
        <v>6799</v>
      </c>
      <c r="Z469" s="80" t="s">
        <v>9753</v>
      </c>
      <c r="AA469" s="296"/>
      <c r="AB469" s="265" t="str">
        <f>IF('認証製品一覧（検索用）'!$E$7=認証製品一覧!I469,"●","")</f>
        <v/>
      </c>
      <c r="AC469" s="265" t="str">
        <f>IF(AB469="","",COUNTIF($B$5:AB469,"●"))</f>
        <v/>
      </c>
    </row>
    <row r="470" spans="1:29" ht="62.4">
      <c r="A470" s="316"/>
      <c r="B470" s="292" t="s">
        <v>7202</v>
      </c>
      <c r="C470" s="293" t="s">
        <v>6935</v>
      </c>
      <c r="D470" s="294" t="s">
        <v>178</v>
      </c>
      <c r="E470" s="293" t="s">
        <v>7271</v>
      </c>
      <c r="F470" s="330" t="s">
        <v>10902</v>
      </c>
      <c r="G470" s="330" t="s">
        <v>7276</v>
      </c>
      <c r="H470" s="294">
        <v>269</v>
      </c>
      <c r="I470" s="321" t="str">
        <f t="shared" si="21"/>
        <v>A-07-00150kW超循環保温</v>
      </c>
      <c r="J470" s="294">
        <v>3.8</v>
      </c>
      <c r="K470" s="330" t="s">
        <v>7715</v>
      </c>
      <c r="L470" s="329" t="s">
        <v>13132</v>
      </c>
      <c r="M470" s="329" t="s">
        <v>10707</v>
      </c>
      <c r="N470" s="329" t="s">
        <v>11360</v>
      </c>
      <c r="O470" s="294" t="s">
        <v>6897</v>
      </c>
      <c r="P470" s="329" t="s">
        <v>10438</v>
      </c>
      <c r="Q470" s="330" t="s">
        <v>7723</v>
      </c>
      <c r="R470" s="293" t="s">
        <v>7724</v>
      </c>
      <c r="S470" s="294" t="s">
        <v>7117</v>
      </c>
      <c r="T470" s="292" t="s">
        <v>7118</v>
      </c>
      <c r="U470" s="295" t="str">
        <f t="shared" si="22"/>
        <v>tetsuya_kanai@itomic.co.jp</v>
      </c>
      <c r="V470" s="292" t="s">
        <v>7725</v>
      </c>
      <c r="W470" s="295" t="str">
        <f t="shared" si="23"/>
        <v>http://www.itomic.co.jp/catalog/bre/ecocute/index.html</v>
      </c>
      <c r="X470" s="292" t="s">
        <v>7726</v>
      </c>
      <c r="Y470" s="292" t="s">
        <v>6800</v>
      </c>
      <c r="Z470" s="80" t="s">
        <v>9753</v>
      </c>
      <c r="AA470" s="296"/>
      <c r="AB470" s="265" t="str">
        <f>IF('認証製品一覧（検索用）'!$E$7=認証製品一覧!I470,"●","")</f>
        <v/>
      </c>
      <c r="AC470" s="265" t="str">
        <f>IF(AB470="","",COUNTIF($B$5:AB470,"●"))</f>
        <v/>
      </c>
    </row>
    <row r="471" spans="1:29" ht="62.4">
      <c r="A471" s="316"/>
      <c r="B471" s="292" t="s">
        <v>7202</v>
      </c>
      <c r="C471" s="293" t="s">
        <v>6935</v>
      </c>
      <c r="D471" s="294" t="s">
        <v>178</v>
      </c>
      <c r="E471" s="293" t="s">
        <v>7271</v>
      </c>
      <c r="F471" s="330" t="s">
        <v>10902</v>
      </c>
      <c r="G471" s="330" t="s">
        <v>7276</v>
      </c>
      <c r="H471" s="294">
        <v>269</v>
      </c>
      <c r="I471" s="321" t="str">
        <f t="shared" si="21"/>
        <v>A-07-00150kW超循環保温</v>
      </c>
      <c r="J471" s="294">
        <v>3.8</v>
      </c>
      <c r="K471" s="330" t="s">
        <v>7715</v>
      </c>
      <c r="L471" s="329" t="s">
        <v>13132</v>
      </c>
      <c r="M471" s="329" t="s">
        <v>10707</v>
      </c>
      <c r="N471" s="329" t="s">
        <v>11361</v>
      </c>
      <c r="O471" s="294" t="s">
        <v>2838</v>
      </c>
      <c r="P471" s="329" t="s">
        <v>10438</v>
      </c>
      <c r="Q471" s="330" t="s">
        <v>7723</v>
      </c>
      <c r="R471" s="293" t="s">
        <v>7724</v>
      </c>
      <c r="S471" s="294" t="s">
        <v>7117</v>
      </c>
      <c r="T471" s="292" t="s">
        <v>7118</v>
      </c>
      <c r="U471" s="295" t="str">
        <f t="shared" si="22"/>
        <v>tetsuya_kanai@itomic.co.jp</v>
      </c>
      <c r="V471" s="293" t="s">
        <v>7609</v>
      </c>
      <c r="W471" s="323" t="str">
        <f t="shared" si="23"/>
        <v>-</v>
      </c>
      <c r="X471" s="292" t="s">
        <v>7726</v>
      </c>
      <c r="Y471" s="292" t="s">
        <v>6801</v>
      </c>
      <c r="Z471" s="80" t="s">
        <v>9753</v>
      </c>
      <c r="AA471" s="296"/>
      <c r="AB471" s="265" t="str">
        <f>IF('認証製品一覧（検索用）'!$E$7=認証製品一覧!I471,"●","")</f>
        <v/>
      </c>
      <c r="AC471" s="265" t="str">
        <f>IF(AB471="","",COUNTIF($B$5:AB471,"●"))</f>
        <v/>
      </c>
    </row>
    <row r="472" spans="1:29" ht="62.4">
      <c r="A472" s="316"/>
      <c r="B472" s="292" t="s">
        <v>7202</v>
      </c>
      <c r="C472" s="293" t="s">
        <v>6935</v>
      </c>
      <c r="D472" s="294" t="s">
        <v>178</v>
      </c>
      <c r="E472" s="293" t="s">
        <v>7271</v>
      </c>
      <c r="F472" s="330" t="s">
        <v>10902</v>
      </c>
      <c r="G472" s="330" t="s">
        <v>7276</v>
      </c>
      <c r="H472" s="294">
        <v>269</v>
      </c>
      <c r="I472" s="321" t="str">
        <f t="shared" si="21"/>
        <v>A-07-00150kW超循環保温</v>
      </c>
      <c r="J472" s="294">
        <v>3.8</v>
      </c>
      <c r="K472" s="330" t="s">
        <v>7715</v>
      </c>
      <c r="L472" s="329" t="s">
        <v>13132</v>
      </c>
      <c r="M472" s="329" t="s">
        <v>10707</v>
      </c>
      <c r="N472" s="329" t="s">
        <v>11362</v>
      </c>
      <c r="O472" s="294" t="s">
        <v>6897</v>
      </c>
      <c r="P472" s="329" t="s">
        <v>10438</v>
      </c>
      <c r="Q472" s="330" t="s">
        <v>7723</v>
      </c>
      <c r="R472" s="293" t="s">
        <v>7724</v>
      </c>
      <c r="S472" s="294" t="s">
        <v>7117</v>
      </c>
      <c r="T472" s="292" t="s">
        <v>7118</v>
      </c>
      <c r="U472" s="295" t="str">
        <f t="shared" si="22"/>
        <v>tetsuya_kanai@itomic.co.jp</v>
      </c>
      <c r="V472" s="292" t="s">
        <v>7725</v>
      </c>
      <c r="W472" s="295" t="str">
        <f t="shared" si="23"/>
        <v>http://www.itomic.co.jp/catalog/bre/ecocute/index.html</v>
      </c>
      <c r="X472" s="292" t="s">
        <v>7726</v>
      </c>
      <c r="Y472" s="292" t="s">
        <v>6802</v>
      </c>
      <c r="Z472" s="80" t="s">
        <v>9753</v>
      </c>
      <c r="AA472" s="296"/>
      <c r="AB472" s="265" t="str">
        <f>IF('認証製品一覧（検索用）'!$E$7=認証製品一覧!I472,"●","")</f>
        <v/>
      </c>
      <c r="AC472" s="265" t="str">
        <f>IF(AB472="","",COUNTIF($B$5:AB472,"●"))</f>
        <v/>
      </c>
    </row>
    <row r="473" spans="1:29" ht="62.4">
      <c r="A473" s="316"/>
      <c r="B473" s="292" t="s">
        <v>7202</v>
      </c>
      <c r="C473" s="293" t="s">
        <v>6935</v>
      </c>
      <c r="D473" s="294" t="s">
        <v>178</v>
      </c>
      <c r="E473" s="293" t="s">
        <v>7271</v>
      </c>
      <c r="F473" s="330" t="s">
        <v>10902</v>
      </c>
      <c r="G473" s="330" t="s">
        <v>7276</v>
      </c>
      <c r="H473" s="294">
        <v>269</v>
      </c>
      <c r="I473" s="321" t="str">
        <f t="shared" si="21"/>
        <v>A-07-00150kW超循環保温</v>
      </c>
      <c r="J473" s="294">
        <v>3.8</v>
      </c>
      <c r="K473" s="330" t="s">
        <v>7715</v>
      </c>
      <c r="L473" s="329" t="s">
        <v>13132</v>
      </c>
      <c r="M473" s="329" t="s">
        <v>10707</v>
      </c>
      <c r="N473" s="329" t="s">
        <v>11363</v>
      </c>
      <c r="O473" s="294" t="s">
        <v>2838</v>
      </c>
      <c r="P473" s="329" t="s">
        <v>10438</v>
      </c>
      <c r="Q473" s="330" t="s">
        <v>7723</v>
      </c>
      <c r="R473" s="293" t="s">
        <v>7724</v>
      </c>
      <c r="S473" s="294" t="s">
        <v>7117</v>
      </c>
      <c r="T473" s="292" t="s">
        <v>7118</v>
      </c>
      <c r="U473" s="295" t="str">
        <f t="shared" si="22"/>
        <v>tetsuya_kanai@itomic.co.jp</v>
      </c>
      <c r="V473" s="293" t="s">
        <v>7609</v>
      </c>
      <c r="W473" s="323" t="str">
        <f t="shared" si="23"/>
        <v>-</v>
      </c>
      <c r="X473" s="292" t="s">
        <v>7726</v>
      </c>
      <c r="Y473" s="292" t="s">
        <v>6803</v>
      </c>
      <c r="Z473" s="80" t="s">
        <v>9753</v>
      </c>
      <c r="AA473" s="296"/>
      <c r="AB473" s="265" t="str">
        <f>IF('認証製品一覧（検索用）'!$E$7=認証製品一覧!I473,"●","")</f>
        <v/>
      </c>
      <c r="AC473" s="265" t="str">
        <f>IF(AB473="","",COUNTIF($B$5:AB473,"●"))</f>
        <v/>
      </c>
    </row>
    <row r="474" spans="1:29" ht="62.4">
      <c r="A474" s="316"/>
      <c r="B474" s="292" t="s">
        <v>7202</v>
      </c>
      <c r="C474" s="293" t="s">
        <v>6935</v>
      </c>
      <c r="D474" s="294" t="s">
        <v>178</v>
      </c>
      <c r="E474" s="293" t="s">
        <v>7271</v>
      </c>
      <c r="F474" s="330" t="s">
        <v>10902</v>
      </c>
      <c r="G474" s="330" t="s">
        <v>7276</v>
      </c>
      <c r="H474" s="294">
        <v>269</v>
      </c>
      <c r="I474" s="321" t="str">
        <f t="shared" si="21"/>
        <v>A-07-00150kW超循環保温</v>
      </c>
      <c r="J474" s="294">
        <v>3.8</v>
      </c>
      <c r="K474" s="330" t="s">
        <v>7715</v>
      </c>
      <c r="L474" s="329" t="s">
        <v>13132</v>
      </c>
      <c r="M474" s="329" t="s">
        <v>10707</v>
      </c>
      <c r="N474" s="329" t="s">
        <v>11364</v>
      </c>
      <c r="O474" s="294" t="s">
        <v>2838</v>
      </c>
      <c r="P474" s="329" t="s">
        <v>10438</v>
      </c>
      <c r="Q474" s="330" t="s">
        <v>7723</v>
      </c>
      <c r="R474" s="293" t="s">
        <v>7724</v>
      </c>
      <c r="S474" s="294" t="s">
        <v>7117</v>
      </c>
      <c r="T474" s="292" t="s">
        <v>7118</v>
      </c>
      <c r="U474" s="295" t="str">
        <f t="shared" si="22"/>
        <v>tetsuya_kanai@itomic.co.jp</v>
      </c>
      <c r="V474" s="293" t="s">
        <v>7609</v>
      </c>
      <c r="W474" s="323" t="str">
        <f t="shared" si="23"/>
        <v>-</v>
      </c>
      <c r="X474" s="292" t="s">
        <v>7726</v>
      </c>
      <c r="Y474" s="292" t="s">
        <v>6804</v>
      </c>
      <c r="Z474" s="80" t="s">
        <v>9753</v>
      </c>
      <c r="AA474" s="296"/>
      <c r="AB474" s="265" t="str">
        <f>IF('認証製品一覧（検索用）'!$E$7=認証製品一覧!I474,"●","")</f>
        <v/>
      </c>
      <c r="AC474" s="265" t="str">
        <f>IF(AB474="","",COUNTIF($B$5:AB474,"●"))</f>
        <v/>
      </c>
    </row>
    <row r="475" spans="1:29" ht="62.4">
      <c r="A475" s="316"/>
      <c r="B475" s="292" t="s">
        <v>7202</v>
      </c>
      <c r="C475" s="293" t="s">
        <v>6935</v>
      </c>
      <c r="D475" s="294" t="s">
        <v>178</v>
      </c>
      <c r="E475" s="293" t="s">
        <v>7271</v>
      </c>
      <c r="F475" s="330" t="s">
        <v>10902</v>
      </c>
      <c r="G475" s="330" t="s">
        <v>7276</v>
      </c>
      <c r="H475" s="294">
        <v>269</v>
      </c>
      <c r="I475" s="321" t="str">
        <f t="shared" si="21"/>
        <v>A-07-00150kW超循環保温</v>
      </c>
      <c r="J475" s="294">
        <v>3.8</v>
      </c>
      <c r="K475" s="330" t="s">
        <v>7715</v>
      </c>
      <c r="L475" s="329" t="s">
        <v>13132</v>
      </c>
      <c r="M475" s="329" t="s">
        <v>10707</v>
      </c>
      <c r="N475" s="329" t="s">
        <v>11365</v>
      </c>
      <c r="O475" s="294" t="s">
        <v>6897</v>
      </c>
      <c r="P475" s="329" t="s">
        <v>10438</v>
      </c>
      <c r="Q475" s="330" t="s">
        <v>7723</v>
      </c>
      <c r="R475" s="293" t="s">
        <v>7724</v>
      </c>
      <c r="S475" s="294" t="s">
        <v>7117</v>
      </c>
      <c r="T475" s="292" t="s">
        <v>7118</v>
      </c>
      <c r="U475" s="295" t="str">
        <f t="shared" si="22"/>
        <v>tetsuya_kanai@itomic.co.jp</v>
      </c>
      <c r="V475" s="292" t="s">
        <v>7725</v>
      </c>
      <c r="W475" s="295" t="str">
        <f t="shared" si="23"/>
        <v>http://www.itomic.co.jp/catalog/bre/ecocute/index.html</v>
      </c>
      <c r="X475" s="292" t="s">
        <v>7726</v>
      </c>
      <c r="Y475" s="292" t="s">
        <v>6805</v>
      </c>
      <c r="Z475" s="80" t="s">
        <v>9753</v>
      </c>
      <c r="AA475" s="296"/>
      <c r="AB475" s="265" t="str">
        <f>IF('認証製品一覧（検索用）'!$E$7=認証製品一覧!I475,"●","")</f>
        <v/>
      </c>
      <c r="AC475" s="265" t="str">
        <f>IF(AB475="","",COUNTIF($B$5:AB475,"●"))</f>
        <v/>
      </c>
    </row>
    <row r="476" spans="1:29" ht="62.4">
      <c r="A476" s="316"/>
      <c r="B476" s="292" t="s">
        <v>7202</v>
      </c>
      <c r="C476" s="293" t="s">
        <v>6935</v>
      </c>
      <c r="D476" s="294" t="s">
        <v>178</v>
      </c>
      <c r="E476" s="293" t="s">
        <v>7271</v>
      </c>
      <c r="F476" s="330" t="s">
        <v>10902</v>
      </c>
      <c r="G476" s="330" t="s">
        <v>7276</v>
      </c>
      <c r="H476" s="294">
        <v>269</v>
      </c>
      <c r="I476" s="321" t="str">
        <f t="shared" si="21"/>
        <v>A-07-00150kW超循環保温</v>
      </c>
      <c r="J476" s="294">
        <v>3.8</v>
      </c>
      <c r="K476" s="330" t="s">
        <v>7715</v>
      </c>
      <c r="L476" s="329" t="s">
        <v>13132</v>
      </c>
      <c r="M476" s="329" t="s">
        <v>10707</v>
      </c>
      <c r="N476" s="329" t="s">
        <v>11366</v>
      </c>
      <c r="O476" s="294" t="s">
        <v>2838</v>
      </c>
      <c r="P476" s="329" t="s">
        <v>10438</v>
      </c>
      <c r="Q476" s="330" t="s">
        <v>7723</v>
      </c>
      <c r="R476" s="293" t="s">
        <v>7724</v>
      </c>
      <c r="S476" s="294" t="s">
        <v>7117</v>
      </c>
      <c r="T476" s="292" t="s">
        <v>7118</v>
      </c>
      <c r="U476" s="295" t="str">
        <f t="shared" si="22"/>
        <v>tetsuya_kanai@itomic.co.jp</v>
      </c>
      <c r="V476" s="293" t="s">
        <v>7609</v>
      </c>
      <c r="W476" s="323" t="str">
        <f t="shared" si="23"/>
        <v>-</v>
      </c>
      <c r="X476" s="292" t="s">
        <v>7726</v>
      </c>
      <c r="Y476" s="292" t="s">
        <v>6806</v>
      </c>
      <c r="Z476" s="80" t="s">
        <v>9753</v>
      </c>
      <c r="AA476" s="296"/>
      <c r="AB476" s="265" t="str">
        <f>IF('認証製品一覧（検索用）'!$E$7=認証製品一覧!I476,"●","")</f>
        <v/>
      </c>
      <c r="AC476" s="265" t="str">
        <f>IF(AB476="","",COUNTIF($B$5:AB476,"●"))</f>
        <v/>
      </c>
    </row>
    <row r="477" spans="1:29" ht="62.4">
      <c r="A477" s="316"/>
      <c r="B477" s="292" t="s">
        <v>7202</v>
      </c>
      <c r="C477" s="293" t="s">
        <v>6935</v>
      </c>
      <c r="D477" s="294" t="s">
        <v>178</v>
      </c>
      <c r="E477" s="293" t="s">
        <v>7271</v>
      </c>
      <c r="F477" s="330" t="s">
        <v>10902</v>
      </c>
      <c r="G477" s="330" t="s">
        <v>7276</v>
      </c>
      <c r="H477" s="294">
        <v>269</v>
      </c>
      <c r="I477" s="321" t="str">
        <f t="shared" si="21"/>
        <v>A-07-00150kW超循環保温</v>
      </c>
      <c r="J477" s="294">
        <v>3.8</v>
      </c>
      <c r="K477" s="330" t="s">
        <v>7715</v>
      </c>
      <c r="L477" s="329" t="s">
        <v>13132</v>
      </c>
      <c r="M477" s="329" t="s">
        <v>10707</v>
      </c>
      <c r="N477" s="329" t="s">
        <v>11367</v>
      </c>
      <c r="O477" s="294" t="s">
        <v>2838</v>
      </c>
      <c r="P477" s="329" t="s">
        <v>10438</v>
      </c>
      <c r="Q477" s="330" t="s">
        <v>7723</v>
      </c>
      <c r="R477" s="293" t="s">
        <v>7724</v>
      </c>
      <c r="S477" s="294" t="s">
        <v>7117</v>
      </c>
      <c r="T477" s="292" t="s">
        <v>7118</v>
      </c>
      <c r="U477" s="295" t="str">
        <f t="shared" si="22"/>
        <v>tetsuya_kanai@itomic.co.jp</v>
      </c>
      <c r="V477" s="293" t="s">
        <v>7609</v>
      </c>
      <c r="W477" s="323" t="str">
        <f t="shared" si="23"/>
        <v>-</v>
      </c>
      <c r="X477" s="292" t="s">
        <v>7726</v>
      </c>
      <c r="Y477" s="292" t="s">
        <v>6807</v>
      </c>
      <c r="Z477" s="80" t="s">
        <v>9753</v>
      </c>
      <c r="AA477" s="296"/>
      <c r="AB477" s="265" t="str">
        <f>IF('認証製品一覧（検索用）'!$E$7=認証製品一覧!I477,"●","")</f>
        <v/>
      </c>
      <c r="AC477" s="265" t="str">
        <f>IF(AB477="","",COUNTIF($B$5:AB477,"●"))</f>
        <v/>
      </c>
    </row>
    <row r="478" spans="1:29" ht="62.4">
      <c r="A478" s="347"/>
      <c r="B478" s="292" t="s">
        <v>7202</v>
      </c>
      <c r="C478" s="293" t="s">
        <v>6935</v>
      </c>
      <c r="D478" s="294" t="s">
        <v>178</v>
      </c>
      <c r="E478" s="293" t="s">
        <v>7271</v>
      </c>
      <c r="F478" s="330" t="s">
        <v>2826</v>
      </c>
      <c r="G478" s="330" t="s">
        <v>7272</v>
      </c>
      <c r="H478" s="294">
        <v>270</v>
      </c>
      <c r="I478" s="321" t="str">
        <f t="shared" si="21"/>
        <v>A-07-00110kW以下寒冷地仕様</v>
      </c>
      <c r="J478" s="294">
        <v>3.5</v>
      </c>
      <c r="K478" s="330" t="s">
        <v>7829</v>
      </c>
      <c r="L478" s="329" t="s">
        <v>13126</v>
      </c>
      <c r="M478" s="329" t="s">
        <v>10721</v>
      </c>
      <c r="N478" s="329" t="s">
        <v>11368</v>
      </c>
      <c r="O478" s="294" t="s">
        <v>7628</v>
      </c>
      <c r="P478" s="330" t="s">
        <v>10453</v>
      </c>
      <c r="Q478" s="330" t="s">
        <v>7108</v>
      </c>
      <c r="R478" s="294" t="s">
        <v>181</v>
      </c>
      <c r="S478" s="294" t="s">
        <v>7109</v>
      </c>
      <c r="T478" s="293" t="s">
        <v>181</v>
      </c>
      <c r="U478" s="323" t="str">
        <f t="shared" si="22"/>
        <v>-</v>
      </c>
      <c r="V478" s="293" t="s">
        <v>181</v>
      </c>
      <c r="W478" s="323" t="str">
        <f t="shared" si="23"/>
        <v>-</v>
      </c>
      <c r="X478" s="292" t="s">
        <v>7607</v>
      </c>
      <c r="Y478" s="292" t="s">
        <v>7830</v>
      </c>
      <c r="Z478" s="80" t="s">
        <v>9753</v>
      </c>
      <c r="AA478" s="296"/>
      <c r="AB478" s="265" t="str">
        <f>IF('認証製品一覧（検索用）'!$E$7=認証製品一覧!I478,"●","")</f>
        <v/>
      </c>
      <c r="AC478" s="265" t="str">
        <f>IF(AB478="","",COUNTIF($B$5:AB478,"●"))</f>
        <v/>
      </c>
    </row>
    <row r="479" spans="1:29" ht="62.4">
      <c r="A479" s="347"/>
      <c r="B479" s="292" t="s">
        <v>7202</v>
      </c>
      <c r="C479" s="293" t="s">
        <v>6935</v>
      </c>
      <c r="D479" s="294" t="s">
        <v>178</v>
      </c>
      <c r="E479" s="293" t="s">
        <v>7271</v>
      </c>
      <c r="F479" s="330" t="s">
        <v>2826</v>
      </c>
      <c r="G479" s="330" t="s">
        <v>7272</v>
      </c>
      <c r="H479" s="294">
        <v>270</v>
      </c>
      <c r="I479" s="321" t="str">
        <f t="shared" si="21"/>
        <v>A-07-00110kW以下寒冷地仕様</v>
      </c>
      <c r="J479" s="294">
        <v>3.5</v>
      </c>
      <c r="K479" s="330" t="s">
        <v>7831</v>
      </c>
      <c r="L479" s="329" t="s">
        <v>13126</v>
      </c>
      <c r="M479" s="329" t="s">
        <v>10721</v>
      </c>
      <c r="N479" s="329" t="s">
        <v>11369</v>
      </c>
      <c r="O479" s="294" t="s">
        <v>7628</v>
      </c>
      <c r="P479" s="330" t="s">
        <v>10453</v>
      </c>
      <c r="Q479" s="330" t="s">
        <v>7108</v>
      </c>
      <c r="R479" s="294" t="s">
        <v>181</v>
      </c>
      <c r="S479" s="294" t="s">
        <v>7109</v>
      </c>
      <c r="T479" s="293" t="s">
        <v>181</v>
      </c>
      <c r="U479" s="323" t="str">
        <f t="shared" si="22"/>
        <v>-</v>
      </c>
      <c r="V479" s="293" t="s">
        <v>181</v>
      </c>
      <c r="W479" s="323" t="str">
        <f t="shared" si="23"/>
        <v>-</v>
      </c>
      <c r="X479" s="292" t="s">
        <v>7607</v>
      </c>
      <c r="Y479" s="292" t="s">
        <v>7832</v>
      </c>
      <c r="Z479" s="80" t="s">
        <v>9753</v>
      </c>
      <c r="AA479" s="296"/>
      <c r="AB479" s="265" t="str">
        <f>IF('認証製品一覧（検索用）'!$E$7=認証製品一覧!I479,"●","")</f>
        <v/>
      </c>
      <c r="AC479" s="265" t="str">
        <f>IF(AB479="","",COUNTIF($B$5:AB479,"●"))</f>
        <v/>
      </c>
    </row>
    <row r="480" spans="1:29" ht="240" customHeight="1">
      <c r="A480" s="347"/>
      <c r="B480" s="292" t="s">
        <v>7202</v>
      </c>
      <c r="C480" s="293" t="s">
        <v>6935</v>
      </c>
      <c r="D480" s="294" t="s">
        <v>178</v>
      </c>
      <c r="E480" s="293" t="s">
        <v>7271</v>
      </c>
      <c r="F480" s="330" t="s">
        <v>2826</v>
      </c>
      <c r="G480" s="330" t="s">
        <v>7273</v>
      </c>
      <c r="H480" s="294">
        <v>271</v>
      </c>
      <c r="I480" s="321" t="str">
        <f t="shared" si="21"/>
        <v>A-07-00110kW超20kW以下寒冷地仕様</v>
      </c>
      <c r="J480" s="294">
        <v>3.5</v>
      </c>
      <c r="K480" s="330" t="s">
        <v>7831</v>
      </c>
      <c r="L480" s="329" t="s">
        <v>13131</v>
      </c>
      <c r="M480" s="329" t="s">
        <v>10706</v>
      </c>
      <c r="N480" s="329" t="s">
        <v>11370</v>
      </c>
      <c r="O480" s="294" t="s">
        <v>6897</v>
      </c>
      <c r="P480" s="329" t="s">
        <v>10430</v>
      </c>
      <c r="Q480" s="330" t="s">
        <v>7721</v>
      </c>
      <c r="R480" s="294" t="s">
        <v>181</v>
      </c>
      <c r="S480" s="294" t="s">
        <v>5346</v>
      </c>
      <c r="T480" s="293" t="s">
        <v>7606</v>
      </c>
      <c r="U480" s="323" t="str">
        <f t="shared" si="22"/>
        <v>-</v>
      </c>
      <c r="V480" s="292" t="s">
        <v>5238</v>
      </c>
      <c r="W480" s="295" t="str">
        <f t="shared" si="23"/>
        <v>http://kadenfan.hitachi.co.jp/biz_hp/</v>
      </c>
      <c r="X480" s="292" t="s">
        <v>7722</v>
      </c>
      <c r="Y480" s="292" t="s">
        <v>6491</v>
      </c>
      <c r="Z480" s="80" t="s">
        <v>9753</v>
      </c>
      <c r="AA480" s="296"/>
      <c r="AB480" s="265" t="str">
        <f>IF('認証製品一覧（検索用）'!$E$7=認証製品一覧!I480,"●","")</f>
        <v/>
      </c>
      <c r="AC480" s="265" t="str">
        <f>IF(AB480="","",COUNTIF($B$5:AB480,"●"))</f>
        <v/>
      </c>
    </row>
    <row r="481" spans="1:29" ht="240" customHeight="1">
      <c r="A481" s="347"/>
      <c r="B481" s="292" t="s">
        <v>7202</v>
      </c>
      <c r="C481" s="293" t="s">
        <v>6935</v>
      </c>
      <c r="D481" s="294" t="s">
        <v>178</v>
      </c>
      <c r="E481" s="293" t="s">
        <v>7271</v>
      </c>
      <c r="F481" s="330" t="s">
        <v>2826</v>
      </c>
      <c r="G481" s="330" t="s">
        <v>7273</v>
      </c>
      <c r="H481" s="294">
        <v>271</v>
      </c>
      <c r="I481" s="321" t="str">
        <f t="shared" si="21"/>
        <v>A-07-00110kW超20kW以下寒冷地仕様</v>
      </c>
      <c r="J481" s="294">
        <v>3.5</v>
      </c>
      <c r="K481" s="330" t="s">
        <v>7833</v>
      </c>
      <c r="L481" s="329" t="s">
        <v>13131</v>
      </c>
      <c r="M481" s="329" t="s">
        <v>10706</v>
      </c>
      <c r="N481" s="329" t="s">
        <v>11371</v>
      </c>
      <c r="O481" s="294" t="s">
        <v>2838</v>
      </c>
      <c r="P481" s="329" t="s">
        <v>10430</v>
      </c>
      <c r="Q481" s="330" t="s">
        <v>7721</v>
      </c>
      <c r="R481" s="294" t="s">
        <v>181</v>
      </c>
      <c r="S481" s="294" t="s">
        <v>5346</v>
      </c>
      <c r="T481" s="293" t="s">
        <v>7507</v>
      </c>
      <c r="U481" s="323" t="str">
        <f t="shared" si="22"/>
        <v>-</v>
      </c>
      <c r="V481" s="292" t="s">
        <v>5238</v>
      </c>
      <c r="W481" s="295" t="str">
        <f t="shared" si="23"/>
        <v>http://kadenfan.hitachi.co.jp/biz_hp/</v>
      </c>
      <c r="X481" s="292" t="s">
        <v>7722</v>
      </c>
      <c r="Y481" s="292" t="s">
        <v>6492</v>
      </c>
      <c r="Z481" s="80" t="s">
        <v>9753</v>
      </c>
      <c r="AA481" s="296"/>
      <c r="AB481" s="265" t="str">
        <f>IF('認証製品一覧（検索用）'!$E$7=認証製品一覧!I481,"●","")</f>
        <v/>
      </c>
      <c r="AC481" s="265" t="str">
        <f>IF(AB481="","",COUNTIF($B$5:AB481,"●"))</f>
        <v/>
      </c>
    </row>
    <row r="482" spans="1:29" ht="240" customHeight="1">
      <c r="A482" s="347"/>
      <c r="B482" s="292" t="s">
        <v>7202</v>
      </c>
      <c r="C482" s="293" t="s">
        <v>6935</v>
      </c>
      <c r="D482" s="294" t="s">
        <v>178</v>
      </c>
      <c r="E482" s="293" t="s">
        <v>7271</v>
      </c>
      <c r="F482" s="330" t="s">
        <v>2826</v>
      </c>
      <c r="G482" s="330" t="s">
        <v>7273</v>
      </c>
      <c r="H482" s="294">
        <v>271</v>
      </c>
      <c r="I482" s="321" t="str">
        <f t="shared" si="21"/>
        <v>A-07-00110kW超20kW以下寒冷地仕様</v>
      </c>
      <c r="J482" s="294">
        <v>3.5</v>
      </c>
      <c r="K482" s="330" t="s">
        <v>7833</v>
      </c>
      <c r="L482" s="329" t="s">
        <v>13131</v>
      </c>
      <c r="M482" s="329" t="s">
        <v>10706</v>
      </c>
      <c r="N482" s="329" t="s">
        <v>11372</v>
      </c>
      <c r="O482" s="294" t="s">
        <v>2838</v>
      </c>
      <c r="P482" s="329" t="s">
        <v>10430</v>
      </c>
      <c r="Q482" s="330" t="s">
        <v>7721</v>
      </c>
      <c r="R482" s="294" t="s">
        <v>181</v>
      </c>
      <c r="S482" s="294" t="s">
        <v>5346</v>
      </c>
      <c r="T482" s="293" t="s">
        <v>7507</v>
      </c>
      <c r="U482" s="323" t="str">
        <f t="shared" si="22"/>
        <v>-</v>
      </c>
      <c r="V482" s="292" t="s">
        <v>5238</v>
      </c>
      <c r="W482" s="295" t="str">
        <f t="shared" si="23"/>
        <v>http://kadenfan.hitachi.co.jp/biz_hp/</v>
      </c>
      <c r="X482" s="292" t="s">
        <v>7722</v>
      </c>
      <c r="Y482" s="292" t="s">
        <v>6493</v>
      </c>
      <c r="Z482" s="80" t="s">
        <v>9753</v>
      </c>
      <c r="AA482" s="296"/>
      <c r="AB482" s="265" t="str">
        <f>IF('認証製品一覧（検索用）'!$E$7=認証製品一覧!I482,"●","")</f>
        <v/>
      </c>
      <c r="AC482" s="265" t="str">
        <f>IF(AB482="","",COUNTIF($B$5:AB482,"●"))</f>
        <v/>
      </c>
    </row>
    <row r="483" spans="1:29" ht="240" customHeight="1">
      <c r="A483" s="347"/>
      <c r="B483" s="292" t="s">
        <v>7202</v>
      </c>
      <c r="C483" s="293" t="s">
        <v>6935</v>
      </c>
      <c r="D483" s="294" t="s">
        <v>178</v>
      </c>
      <c r="E483" s="293" t="s">
        <v>7271</v>
      </c>
      <c r="F483" s="330" t="s">
        <v>2826</v>
      </c>
      <c r="G483" s="330" t="s">
        <v>7273</v>
      </c>
      <c r="H483" s="294">
        <v>271</v>
      </c>
      <c r="I483" s="321" t="str">
        <f t="shared" si="21"/>
        <v>A-07-00110kW超20kW以下寒冷地仕様</v>
      </c>
      <c r="J483" s="294">
        <v>3.5</v>
      </c>
      <c r="K483" s="330" t="s">
        <v>7833</v>
      </c>
      <c r="L483" s="329" t="s">
        <v>13131</v>
      </c>
      <c r="M483" s="329" t="s">
        <v>10706</v>
      </c>
      <c r="N483" s="329" t="s">
        <v>11373</v>
      </c>
      <c r="O483" s="294" t="s">
        <v>6897</v>
      </c>
      <c r="P483" s="329" t="s">
        <v>10430</v>
      </c>
      <c r="Q483" s="330" t="s">
        <v>7721</v>
      </c>
      <c r="R483" s="294" t="s">
        <v>181</v>
      </c>
      <c r="S483" s="294" t="s">
        <v>5346</v>
      </c>
      <c r="T483" s="293" t="s">
        <v>7507</v>
      </c>
      <c r="U483" s="323" t="str">
        <f t="shared" si="22"/>
        <v>-</v>
      </c>
      <c r="V483" s="292" t="s">
        <v>5238</v>
      </c>
      <c r="W483" s="295" t="str">
        <f t="shared" si="23"/>
        <v>http://kadenfan.hitachi.co.jp/biz_hp/</v>
      </c>
      <c r="X483" s="292" t="s">
        <v>7722</v>
      </c>
      <c r="Y483" s="292" t="s">
        <v>6494</v>
      </c>
      <c r="Z483" s="80" t="s">
        <v>9753</v>
      </c>
      <c r="AA483" s="296"/>
      <c r="AB483" s="265" t="str">
        <f>IF('認証製品一覧（検索用）'!$E$7=認証製品一覧!I483,"●","")</f>
        <v/>
      </c>
      <c r="AC483" s="265" t="str">
        <f>IF(AB483="","",COUNTIF($B$5:AB483,"●"))</f>
        <v/>
      </c>
    </row>
    <row r="484" spans="1:29" ht="240" customHeight="1">
      <c r="A484" s="347"/>
      <c r="B484" s="292" t="s">
        <v>7202</v>
      </c>
      <c r="C484" s="293" t="s">
        <v>6935</v>
      </c>
      <c r="D484" s="294" t="s">
        <v>178</v>
      </c>
      <c r="E484" s="293" t="s">
        <v>7271</v>
      </c>
      <c r="F484" s="330" t="s">
        <v>2826</v>
      </c>
      <c r="G484" s="330" t="s">
        <v>7273</v>
      </c>
      <c r="H484" s="294">
        <v>271</v>
      </c>
      <c r="I484" s="321" t="str">
        <f t="shared" si="21"/>
        <v>A-07-00110kW超20kW以下寒冷地仕様</v>
      </c>
      <c r="J484" s="294">
        <v>3.5</v>
      </c>
      <c r="K484" s="330" t="s">
        <v>7833</v>
      </c>
      <c r="L484" s="329" t="s">
        <v>13131</v>
      </c>
      <c r="M484" s="329" t="s">
        <v>10706</v>
      </c>
      <c r="N484" s="329" t="s">
        <v>11374</v>
      </c>
      <c r="O484" s="294" t="s">
        <v>2838</v>
      </c>
      <c r="P484" s="329" t="s">
        <v>10430</v>
      </c>
      <c r="Q484" s="330" t="s">
        <v>7721</v>
      </c>
      <c r="R484" s="294" t="s">
        <v>181</v>
      </c>
      <c r="S484" s="294" t="s">
        <v>5346</v>
      </c>
      <c r="T484" s="293" t="s">
        <v>7507</v>
      </c>
      <c r="U484" s="323" t="str">
        <f t="shared" si="22"/>
        <v>-</v>
      </c>
      <c r="V484" s="292" t="s">
        <v>5238</v>
      </c>
      <c r="W484" s="295" t="str">
        <f t="shared" si="23"/>
        <v>http://kadenfan.hitachi.co.jp/biz_hp/</v>
      </c>
      <c r="X484" s="292" t="s">
        <v>7722</v>
      </c>
      <c r="Y484" s="292" t="s">
        <v>6495</v>
      </c>
      <c r="Z484" s="80" t="s">
        <v>9753</v>
      </c>
      <c r="AA484" s="296"/>
      <c r="AB484" s="265" t="str">
        <f>IF('認証製品一覧（検索用）'!$E$7=認証製品一覧!I484,"●","")</f>
        <v/>
      </c>
      <c r="AC484" s="265" t="str">
        <f>IF(AB484="","",COUNTIF($B$5:AB484,"●"))</f>
        <v/>
      </c>
    </row>
    <row r="485" spans="1:29" ht="240" customHeight="1">
      <c r="A485" s="347"/>
      <c r="B485" s="292" t="s">
        <v>7202</v>
      </c>
      <c r="C485" s="293" t="s">
        <v>6935</v>
      </c>
      <c r="D485" s="294" t="s">
        <v>178</v>
      </c>
      <c r="E485" s="293" t="s">
        <v>7271</v>
      </c>
      <c r="F485" s="330" t="s">
        <v>2826</v>
      </c>
      <c r="G485" s="330" t="s">
        <v>7273</v>
      </c>
      <c r="H485" s="294">
        <v>271</v>
      </c>
      <c r="I485" s="321" t="str">
        <f t="shared" si="21"/>
        <v>A-07-00110kW超20kW以下寒冷地仕様</v>
      </c>
      <c r="J485" s="294">
        <v>3.5</v>
      </c>
      <c r="K485" s="330" t="s">
        <v>7833</v>
      </c>
      <c r="L485" s="329" t="s">
        <v>13131</v>
      </c>
      <c r="M485" s="329" t="s">
        <v>10706</v>
      </c>
      <c r="N485" s="329" t="s">
        <v>11375</v>
      </c>
      <c r="O485" s="294" t="s">
        <v>2838</v>
      </c>
      <c r="P485" s="329" t="s">
        <v>10430</v>
      </c>
      <c r="Q485" s="330" t="s">
        <v>7721</v>
      </c>
      <c r="R485" s="294" t="s">
        <v>181</v>
      </c>
      <c r="S485" s="294" t="s">
        <v>5346</v>
      </c>
      <c r="T485" s="293" t="s">
        <v>7507</v>
      </c>
      <c r="U485" s="323" t="str">
        <f t="shared" si="22"/>
        <v>-</v>
      </c>
      <c r="V485" s="292" t="s">
        <v>5238</v>
      </c>
      <c r="W485" s="295" t="str">
        <f t="shared" si="23"/>
        <v>http://kadenfan.hitachi.co.jp/biz_hp/</v>
      </c>
      <c r="X485" s="292" t="s">
        <v>7722</v>
      </c>
      <c r="Y485" s="292" t="s">
        <v>6496</v>
      </c>
      <c r="Z485" s="80" t="s">
        <v>9753</v>
      </c>
      <c r="AA485" s="296"/>
      <c r="AB485" s="265" t="str">
        <f>IF('認証製品一覧（検索用）'!$E$7=認証製品一覧!I485,"●","")</f>
        <v/>
      </c>
      <c r="AC485" s="265" t="str">
        <f>IF(AB485="","",COUNTIF($B$5:AB485,"●"))</f>
        <v/>
      </c>
    </row>
    <row r="486" spans="1:29" ht="240" customHeight="1">
      <c r="A486" s="347"/>
      <c r="B486" s="292" t="s">
        <v>7202</v>
      </c>
      <c r="C486" s="293" t="s">
        <v>6935</v>
      </c>
      <c r="D486" s="294" t="s">
        <v>178</v>
      </c>
      <c r="E486" s="293" t="s">
        <v>7271</v>
      </c>
      <c r="F486" s="330" t="s">
        <v>2826</v>
      </c>
      <c r="G486" s="330" t="s">
        <v>7273</v>
      </c>
      <c r="H486" s="294">
        <v>271</v>
      </c>
      <c r="I486" s="321" t="str">
        <f t="shared" si="21"/>
        <v>A-07-00110kW超20kW以下寒冷地仕様</v>
      </c>
      <c r="J486" s="294">
        <v>3.5</v>
      </c>
      <c r="K486" s="330" t="s">
        <v>7833</v>
      </c>
      <c r="L486" s="329" t="s">
        <v>13131</v>
      </c>
      <c r="M486" s="329" t="s">
        <v>10706</v>
      </c>
      <c r="N486" s="329" t="s">
        <v>11376</v>
      </c>
      <c r="O486" s="294" t="s">
        <v>6897</v>
      </c>
      <c r="P486" s="329" t="s">
        <v>10430</v>
      </c>
      <c r="Q486" s="330" t="s">
        <v>7721</v>
      </c>
      <c r="R486" s="294" t="s">
        <v>181</v>
      </c>
      <c r="S486" s="294" t="s">
        <v>5346</v>
      </c>
      <c r="T486" s="293" t="s">
        <v>7507</v>
      </c>
      <c r="U486" s="323" t="str">
        <f t="shared" si="22"/>
        <v>-</v>
      </c>
      <c r="V486" s="292" t="s">
        <v>5238</v>
      </c>
      <c r="W486" s="295" t="str">
        <f t="shared" si="23"/>
        <v>http://kadenfan.hitachi.co.jp/biz_hp/</v>
      </c>
      <c r="X486" s="292" t="s">
        <v>7722</v>
      </c>
      <c r="Y486" s="292" t="s">
        <v>6497</v>
      </c>
      <c r="Z486" s="80" t="s">
        <v>9753</v>
      </c>
      <c r="AA486" s="296"/>
      <c r="AB486" s="265" t="str">
        <f>IF('認証製品一覧（検索用）'!$E$7=認証製品一覧!I486,"●","")</f>
        <v/>
      </c>
      <c r="AC486" s="265" t="str">
        <f>IF(AB486="","",COUNTIF($B$5:AB486,"●"))</f>
        <v/>
      </c>
    </row>
    <row r="487" spans="1:29" ht="240" customHeight="1">
      <c r="A487" s="347"/>
      <c r="B487" s="292" t="s">
        <v>7202</v>
      </c>
      <c r="C487" s="293" t="s">
        <v>6935</v>
      </c>
      <c r="D487" s="294" t="s">
        <v>178</v>
      </c>
      <c r="E487" s="293" t="s">
        <v>7271</v>
      </c>
      <c r="F487" s="330" t="s">
        <v>2826</v>
      </c>
      <c r="G487" s="330" t="s">
        <v>7273</v>
      </c>
      <c r="H487" s="294">
        <v>271</v>
      </c>
      <c r="I487" s="321" t="str">
        <f t="shared" si="21"/>
        <v>A-07-00110kW超20kW以下寒冷地仕様</v>
      </c>
      <c r="J487" s="294">
        <v>3.5</v>
      </c>
      <c r="K487" s="330" t="s">
        <v>7833</v>
      </c>
      <c r="L487" s="329" t="s">
        <v>13131</v>
      </c>
      <c r="M487" s="329" t="s">
        <v>10706</v>
      </c>
      <c r="N487" s="329" t="s">
        <v>11377</v>
      </c>
      <c r="O487" s="294" t="s">
        <v>2838</v>
      </c>
      <c r="P487" s="329" t="s">
        <v>10430</v>
      </c>
      <c r="Q487" s="330" t="s">
        <v>7721</v>
      </c>
      <c r="R487" s="294" t="s">
        <v>181</v>
      </c>
      <c r="S487" s="294" t="s">
        <v>5346</v>
      </c>
      <c r="T487" s="293" t="s">
        <v>7507</v>
      </c>
      <c r="U487" s="323" t="str">
        <f t="shared" si="22"/>
        <v>-</v>
      </c>
      <c r="V487" s="292" t="s">
        <v>5238</v>
      </c>
      <c r="W487" s="295" t="str">
        <f t="shared" si="23"/>
        <v>http://kadenfan.hitachi.co.jp/biz_hp/</v>
      </c>
      <c r="X487" s="292" t="s">
        <v>7722</v>
      </c>
      <c r="Y487" s="292" t="s">
        <v>6498</v>
      </c>
      <c r="Z487" s="80" t="s">
        <v>9753</v>
      </c>
      <c r="AA487" s="296"/>
      <c r="AB487" s="265" t="str">
        <f>IF('認証製品一覧（検索用）'!$E$7=認証製品一覧!I487,"●","")</f>
        <v/>
      </c>
      <c r="AC487" s="265" t="str">
        <f>IF(AB487="","",COUNTIF($B$5:AB487,"●"))</f>
        <v/>
      </c>
    </row>
    <row r="488" spans="1:29" ht="240" customHeight="1">
      <c r="A488" s="347"/>
      <c r="B488" s="292" t="s">
        <v>7202</v>
      </c>
      <c r="C488" s="293" t="s">
        <v>6935</v>
      </c>
      <c r="D488" s="294" t="s">
        <v>178</v>
      </c>
      <c r="E488" s="293" t="s">
        <v>7271</v>
      </c>
      <c r="F488" s="330" t="s">
        <v>2826</v>
      </c>
      <c r="G488" s="330" t="s">
        <v>7273</v>
      </c>
      <c r="H488" s="294">
        <v>271</v>
      </c>
      <c r="I488" s="321" t="str">
        <f t="shared" si="21"/>
        <v>A-07-00110kW超20kW以下寒冷地仕様</v>
      </c>
      <c r="J488" s="294">
        <v>3.5</v>
      </c>
      <c r="K488" s="330" t="s">
        <v>7833</v>
      </c>
      <c r="L488" s="329" t="s">
        <v>13131</v>
      </c>
      <c r="M488" s="329" t="s">
        <v>10706</v>
      </c>
      <c r="N488" s="329" t="s">
        <v>11378</v>
      </c>
      <c r="O488" s="294" t="s">
        <v>2838</v>
      </c>
      <c r="P488" s="329" t="s">
        <v>10430</v>
      </c>
      <c r="Q488" s="330" t="s">
        <v>7721</v>
      </c>
      <c r="R488" s="294" t="s">
        <v>181</v>
      </c>
      <c r="S488" s="294" t="s">
        <v>5346</v>
      </c>
      <c r="T488" s="293" t="s">
        <v>7507</v>
      </c>
      <c r="U488" s="323" t="str">
        <f t="shared" si="22"/>
        <v>-</v>
      </c>
      <c r="V488" s="292" t="s">
        <v>5238</v>
      </c>
      <c r="W488" s="295" t="str">
        <f t="shared" si="23"/>
        <v>http://kadenfan.hitachi.co.jp/biz_hp/</v>
      </c>
      <c r="X488" s="292" t="s">
        <v>7722</v>
      </c>
      <c r="Y488" s="292" t="s">
        <v>6499</v>
      </c>
      <c r="Z488" s="80" t="s">
        <v>9753</v>
      </c>
      <c r="AA488" s="296"/>
      <c r="AB488" s="265" t="str">
        <f>IF('認証製品一覧（検索用）'!$E$7=認証製品一覧!I488,"●","")</f>
        <v/>
      </c>
      <c r="AC488" s="265" t="str">
        <f>IF(AB488="","",COUNTIF($B$5:AB488,"●"))</f>
        <v/>
      </c>
    </row>
    <row r="489" spans="1:29" ht="240" customHeight="1">
      <c r="A489" s="347"/>
      <c r="B489" s="292" t="s">
        <v>7202</v>
      </c>
      <c r="C489" s="293" t="s">
        <v>6935</v>
      </c>
      <c r="D489" s="294" t="s">
        <v>178</v>
      </c>
      <c r="E489" s="293" t="s">
        <v>7271</v>
      </c>
      <c r="F489" s="330" t="s">
        <v>2826</v>
      </c>
      <c r="G489" s="330" t="s">
        <v>7273</v>
      </c>
      <c r="H489" s="294">
        <v>271</v>
      </c>
      <c r="I489" s="321" t="str">
        <f t="shared" si="21"/>
        <v>A-07-00110kW超20kW以下寒冷地仕様</v>
      </c>
      <c r="J489" s="294">
        <v>3.5</v>
      </c>
      <c r="K489" s="330" t="s">
        <v>7833</v>
      </c>
      <c r="L489" s="329" t="s">
        <v>13131</v>
      </c>
      <c r="M489" s="329" t="s">
        <v>10706</v>
      </c>
      <c r="N489" s="329" t="s">
        <v>11379</v>
      </c>
      <c r="O489" s="294" t="s">
        <v>6897</v>
      </c>
      <c r="P489" s="329" t="s">
        <v>10435</v>
      </c>
      <c r="Q489" s="330" t="s">
        <v>7721</v>
      </c>
      <c r="R489" s="294" t="s">
        <v>181</v>
      </c>
      <c r="S489" s="294" t="s">
        <v>5346</v>
      </c>
      <c r="T489" s="293" t="s">
        <v>7507</v>
      </c>
      <c r="U489" s="323" t="str">
        <f t="shared" si="22"/>
        <v>-</v>
      </c>
      <c r="V489" s="292" t="s">
        <v>5238</v>
      </c>
      <c r="W489" s="295" t="str">
        <f t="shared" si="23"/>
        <v>http://kadenfan.hitachi.co.jp/biz_hp/</v>
      </c>
      <c r="X489" s="292" t="s">
        <v>7722</v>
      </c>
      <c r="Y489" s="292" t="s">
        <v>6509</v>
      </c>
      <c r="Z489" s="80" t="s">
        <v>9753</v>
      </c>
      <c r="AA489" s="296"/>
      <c r="AB489" s="265" t="str">
        <f>IF('認証製品一覧（検索用）'!$E$7=認証製品一覧!I489,"●","")</f>
        <v/>
      </c>
      <c r="AC489" s="265" t="str">
        <f>IF(AB489="","",COUNTIF($B$5:AB489,"●"))</f>
        <v/>
      </c>
    </row>
    <row r="490" spans="1:29" ht="240" customHeight="1">
      <c r="A490" s="347"/>
      <c r="B490" s="292" t="s">
        <v>7202</v>
      </c>
      <c r="C490" s="293" t="s">
        <v>6935</v>
      </c>
      <c r="D490" s="294" t="s">
        <v>178</v>
      </c>
      <c r="E490" s="293" t="s">
        <v>7271</v>
      </c>
      <c r="F490" s="330" t="s">
        <v>2826</v>
      </c>
      <c r="G490" s="330" t="s">
        <v>7273</v>
      </c>
      <c r="H490" s="294">
        <v>271</v>
      </c>
      <c r="I490" s="321" t="str">
        <f t="shared" si="21"/>
        <v>A-07-00110kW超20kW以下寒冷地仕様</v>
      </c>
      <c r="J490" s="294">
        <v>3.5</v>
      </c>
      <c r="K490" s="330" t="s">
        <v>7833</v>
      </c>
      <c r="L490" s="329" t="s">
        <v>13131</v>
      </c>
      <c r="M490" s="329" t="s">
        <v>10706</v>
      </c>
      <c r="N490" s="329" t="s">
        <v>11380</v>
      </c>
      <c r="O490" s="294" t="s">
        <v>2838</v>
      </c>
      <c r="P490" s="329" t="s">
        <v>10435</v>
      </c>
      <c r="Q490" s="330" t="s">
        <v>7721</v>
      </c>
      <c r="R490" s="294" t="s">
        <v>181</v>
      </c>
      <c r="S490" s="294" t="s">
        <v>5346</v>
      </c>
      <c r="T490" s="293" t="s">
        <v>7507</v>
      </c>
      <c r="U490" s="323" t="str">
        <f t="shared" si="22"/>
        <v>-</v>
      </c>
      <c r="V490" s="292" t="s">
        <v>5238</v>
      </c>
      <c r="W490" s="295" t="str">
        <f t="shared" si="23"/>
        <v>http://kadenfan.hitachi.co.jp/biz_hp/</v>
      </c>
      <c r="X490" s="292" t="s">
        <v>7722</v>
      </c>
      <c r="Y490" s="292" t="s">
        <v>6510</v>
      </c>
      <c r="Z490" s="80" t="s">
        <v>9753</v>
      </c>
      <c r="AA490" s="296"/>
      <c r="AB490" s="265" t="str">
        <f>IF('認証製品一覧（検索用）'!$E$7=認証製品一覧!I490,"●","")</f>
        <v/>
      </c>
      <c r="AC490" s="265" t="str">
        <f>IF(AB490="","",COUNTIF($B$5:AB490,"●"))</f>
        <v/>
      </c>
    </row>
    <row r="491" spans="1:29" ht="240" customHeight="1">
      <c r="A491" s="347"/>
      <c r="B491" s="292" t="s">
        <v>7202</v>
      </c>
      <c r="C491" s="293" t="s">
        <v>6935</v>
      </c>
      <c r="D491" s="294" t="s">
        <v>178</v>
      </c>
      <c r="E491" s="293" t="s">
        <v>7271</v>
      </c>
      <c r="F491" s="330" t="s">
        <v>2826</v>
      </c>
      <c r="G491" s="330" t="s">
        <v>7273</v>
      </c>
      <c r="H491" s="294">
        <v>271</v>
      </c>
      <c r="I491" s="321" t="str">
        <f t="shared" si="21"/>
        <v>A-07-00110kW超20kW以下寒冷地仕様</v>
      </c>
      <c r="J491" s="294">
        <v>3.5</v>
      </c>
      <c r="K491" s="330" t="s">
        <v>7833</v>
      </c>
      <c r="L491" s="329" t="s">
        <v>13131</v>
      </c>
      <c r="M491" s="329" t="s">
        <v>10706</v>
      </c>
      <c r="N491" s="329" t="s">
        <v>11381</v>
      </c>
      <c r="O491" s="294" t="s">
        <v>2838</v>
      </c>
      <c r="P491" s="329" t="s">
        <v>10435</v>
      </c>
      <c r="Q491" s="330" t="s">
        <v>7721</v>
      </c>
      <c r="R491" s="294" t="s">
        <v>181</v>
      </c>
      <c r="S491" s="294" t="s">
        <v>5346</v>
      </c>
      <c r="T491" s="293" t="s">
        <v>7507</v>
      </c>
      <c r="U491" s="323" t="str">
        <f t="shared" si="22"/>
        <v>-</v>
      </c>
      <c r="V491" s="292" t="s">
        <v>5238</v>
      </c>
      <c r="W491" s="295" t="str">
        <f t="shared" si="23"/>
        <v>http://kadenfan.hitachi.co.jp/biz_hp/</v>
      </c>
      <c r="X491" s="292" t="s">
        <v>7722</v>
      </c>
      <c r="Y491" s="292" t="s">
        <v>6511</v>
      </c>
      <c r="Z491" s="80" t="s">
        <v>9753</v>
      </c>
      <c r="AA491" s="296"/>
      <c r="AB491" s="265" t="str">
        <f>IF('認証製品一覧（検索用）'!$E$7=認証製品一覧!I491,"●","")</f>
        <v/>
      </c>
      <c r="AC491" s="265" t="str">
        <f>IF(AB491="","",COUNTIF($B$5:AB491,"●"))</f>
        <v/>
      </c>
    </row>
    <row r="492" spans="1:29" ht="240" customHeight="1">
      <c r="A492" s="347"/>
      <c r="B492" s="292" t="s">
        <v>7202</v>
      </c>
      <c r="C492" s="293" t="s">
        <v>6935</v>
      </c>
      <c r="D492" s="294" t="s">
        <v>178</v>
      </c>
      <c r="E492" s="293" t="s">
        <v>7271</v>
      </c>
      <c r="F492" s="330" t="s">
        <v>2826</v>
      </c>
      <c r="G492" s="330" t="s">
        <v>7273</v>
      </c>
      <c r="H492" s="294">
        <v>271</v>
      </c>
      <c r="I492" s="321" t="str">
        <f t="shared" si="21"/>
        <v>A-07-00110kW超20kW以下寒冷地仕様</v>
      </c>
      <c r="J492" s="294">
        <v>3.5</v>
      </c>
      <c r="K492" s="330" t="s">
        <v>7833</v>
      </c>
      <c r="L492" s="329" t="s">
        <v>13131</v>
      </c>
      <c r="M492" s="329" t="s">
        <v>10706</v>
      </c>
      <c r="N492" s="329" t="s">
        <v>11382</v>
      </c>
      <c r="O492" s="294" t="s">
        <v>6897</v>
      </c>
      <c r="P492" s="329" t="s">
        <v>10435</v>
      </c>
      <c r="Q492" s="330" t="s">
        <v>7721</v>
      </c>
      <c r="R492" s="294" t="s">
        <v>181</v>
      </c>
      <c r="S492" s="294" t="s">
        <v>5346</v>
      </c>
      <c r="T492" s="293" t="s">
        <v>7507</v>
      </c>
      <c r="U492" s="323" t="str">
        <f t="shared" si="22"/>
        <v>-</v>
      </c>
      <c r="V492" s="292" t="s">
        <v>5238</v>
      </c>
      <c r="W492" s="295" t="str">
        <f t="shared" si="23"/>
        <v>http://kadenfan.hitachi.co.jp/biz_hp/</v>
      </c>
      <c r="X492" s="292" t="s">
        <v>7722</v>
      </c>
      <c r="Y492" s="292" t="s">
        <v>6512</v>
      </c>
      <c r="Z492" s="80" t="s">
        <v>9753</v>
      </c>
      <c r="AA492" s="296"/>
      <c r="AB492" s="265" t="str">
        <f>IF('認証製品一覧（検索用）'!$E$7=認証製品一覧!I492,"●","")</f>
        <v/>
      </c>
      <c r="AC492" s="265" t="str">
        <f>IF(AB492="","",COUNTIF($B$5:AB492,"●"))</f>
        <v/>
      </c>
    </row>
    <row r="493" spans="1:29" ht="240" customHeight="1">
      <c r="A493" s="347"/>
      <c r="B493" s="292" t="s">
        <v>7202</v>
      </c>
      <c r="C493" s="293" t="s">
        <v>6935</v>
      </c>
      <c r="D493" s="294" t="s">
        <v>178</v>
      </c>
      <c r="E493" s="293" t="s">
        <v>7271</v>
      </c>
      <c r="F493" s="330" t="s">
        <v>2826</v>
      </c>
      <c r="G493" s="330" t="s">
        <v>7273</v>
      </c>
      <c r="H493" s="294">
        <v>271</v>
      </c>
      <c r="I493" s="321" t="str">
        <f t="shared" si="21"/>
        <v>A-07-00110kW超20kW以下寒冷地仕様</v>
      </c>
      <c r="J493" s="294">
        <v>3.5</v>
      </c>
      <c r="K493" s="330" t="s">
        <v>7833</v>
      </c>
      <c r="L493" s="329" t="s">
        <v>13131</v>
      </c>
      <c r="M493" s="329" t="s">
        <v>10706</v>
      </c>
      <c r="N493" s="329" t="s">
        <v>11383</v>
      </c>
      <c r="O493" s="294" t="s">
        <v>2838</v>
      </c>
      <c r="P493" s="329" t="s">
        <v>10435</v>
      </c>
      <c r="Q493" s="330" t="s">
        <v>7721</v>
      </c>
      <c r="R493" s="294" t="s">
        <v>181</v>
      </c>
      <c r="S493" s="294" t="s">
        <v>5346</v>
      </c>
      <c r="T493" s="293" t="s">
        <v>7507</v>
      </c>
      <c r="U493" s="323" t="str">
        <f t="shared" si="22"/>
        <v>-</v>
      </c>
      <c r="V493" s="292" t="s">
        <v>5238</v>
      </c>
      <c r="W493" s="295" t="str">
        <f t="shared" si="23"/>
        <v>http://kadenfan.hitachi.co.jp/biz_hp/</v>
      </c>
      <c r="X493" s="292" t="s">
        <v>7722</v>
      </c>
      <c r="Y493" s="292" t="s">
        <v>6513</v>
      </c>
      <c r="Z493" s="80" t="s">
        <v>9753</v>
      </c>
      <c r="AA493" s="296"/>
      <c r="AB493" s="265" t="str">
        <f>IF('認証製品一覧（検索用）'!$E$7=認証製品一覧!I493,"●","")</f>
        <v/>
      </c>
      <c r="AC493" s="265" t="str">
        <f>IF(AB493="","",COUNTIF($B$5:AB493,"●"))</f>
        <v/>
      </c>
    </row>
    <row r="494" spans="1:29" ht="240" customHeight="1">
      <c r="A494" s="347"/>
      <c r="B494" s="292" t="s">
        <v>7202</v>
      </c>
      <c r="C494" s="293" t="s">
        <v>6935</v>
      </c>
      <c r="D494" s="294" t="s">
        <v>178</v>
      </c>
      <c r="E494" s="293" t="s">
        <v>7271</v>
      </c>
      <c r="F494" s="330" t="s">
        <v>2826</v>
      </c>
      <c r="G494" s="330" t="s">
        <v>7273</v>
      </c>
      <c r="H494" s="294">
        <v>271</v>
      </c>
      <c r="I494" s="321" t="str">
        <f t="shared" si="21"/>
        <v>A-07-00110kW超20kW以下寒冷地仕様</v>
      </c>
      <c r="J494" s="294">
        <v>3.5</v>
      </c>
      <c r="K494" s="330" t="s">
        <v>7833</v>
      </c>
      <c r="L494" s="329" t="s">
        <v>13131</v>
      </c>
      <c r="M494" s="329" t="s">
        <v>10706</v>
      </c>
      <c r="N494" s="329" t="s">
        <v>11384</v>
      </c>
      <c r="O494" s="294" t="s">
        <v>2838</v>
      </c>
      <c r="P494" s="329" t="s">
        <v>10435</v>
      </c>
      <c r="Q494" s="330" t="s">
        <v>7721</v>
      </c>
      <c r="R494" s="294" t="s">
        <v>181</v>
      </c>
      <c r="S494" s="294" t="s">
        <v>5346</v>
      </c>
      <c r="T494" s="293" t="s">
        <v>7507</v>
      </c>
      <c r="U494" s="323" t="str">
        <f t="shared" si="22"/>
        <v>-</v>
      </c>
      <c r="V494" s="292" t="s">
        <v>5238</v>
      </c>
      <c r="W494" s="295" t="str">
        <f t="shared" si="23"/>
        <v>http://kadenfan.hitachi.co.jp/biz_hp/</v>
      </c>
      <c r="X494" s="292" t="s">
        <v>7722</v>
      </c>
      <c r="Y494" s="292" t="s">
        <v>6514</v>
      </c>
      <c r="Z494" s="80" t="s">
        <v>9753</v>
      </c>
      <c r="AA494" s="296"/>
      <c r="AB494" s="265" t="str">
        <f>IF('認証製品一覧（検索用）'!$E$7=認証製品一覧!I494,"●","")</f>
        <v/>
      </c>
      <c r="AC494" s="265" t="str">
        <f>IF(AB494="","",COUNTIF($B$5:AB494,"●"))</f>
        <v/>
      </c>
    </row>
    <row r="495" spans="1:29" ht="240" customHeight="1">
      <c r="A495" s="347"/>
      <c r="B495" s="292" t="s">
        <v>7202</v>
      </c>
      <c r="C495" s="293" t="s">
        <v>6935</v>
      </c>
      <c r="D495" s="294" t="s">
        <v>178</v>
      </c>
      <c r="E495" s="293" t="s">
        <v>7271</v>
      </c>
      <c r="F495" s="330" t="s">
        <v>2826</v>
      </c>
      <c r="G495" s="330" t="s">
        <v>7273</v>
      </c>
      <c r="H495" s="294">
        <v>271</v>
      </c>
      <c r="I495" s="321" t="str">
        <f t="shared" si="21"/>
        <v>A-07-00110kW超20kW以下寒冷地仕様</v>
      </c>
      <c r="J495" s="294">
        <v>3.5</v>
      </c>
      <c r="K495" s="330" t="s">
        <v>7833</v>
      </c>
      <c r="L495" s="329" t="s">
        <v>13131</v>
      </c>
      <c r="M495" s="329" t="s">
        <v>10706</v>
      </c>
      <c r="N495" s="329" t="s">
        <v>11385</v>
      </c>
      <c r="O495" s="294" t="s">
        <v>6897</v>
      </c>
      <c r="P495" s="329" t="s">
        <v>10435</v>
      </c>
      <c r="Q495" s="330" t="s">
        <v>7721</v>
      </c>
      <c r="R495" s="294" t="s">
        <v>181</v>
      </c>
      <c r="S495" s="294" t="s">
        <v>5346</v>
      </c>
      <c r="T495" s="293" t="s">
        <v>7507</v>
      </c>
      <c r="U495" s="323" t="str">
        <f t="shared" si="22"/>
        <v>-</v>
      </c>
      <c r="V495" s="292" t="s">
        <v>5238</v>
      </c>
      <c r="W495" s="295" t="str">
        <f t="shared" si="23"/>
        <v>http://kadenfan.hitachi.co.jp/biz_hp/</v>
      </c>
      <c r="X495" s="292" t="s">
        <v>7722</v>
      </c>
      <c r="Y495" s="292" t="s">
        <v>6515</v>
      </c>
      <c r="Z495" s="80" t="s">
        <v>9753</v>
      </c>
      <c r="AA495" s="296"/>
      <c r="AB495" s="265" t="str">
        <f>IF('認証製品一覧（検索用）'!$E$7=認証製品一覧!I495,"●","")</f>
        <v/>
      </c>
      <c r="AC495" s="265" t="str">
        <f>IF(AB495="","",COUNTIF($B$5:AB495,"●"))</f>
        <v/>
      </c>
    </row>
    <row r="496" spans="1:29" ht="240" customHeight="1">
      <c r="A496" s="347"/>
      <c r="B496" s="292" t="s">
        <v>7202</v>
      </c>
      <c r="C496" s="293" t="s">
        <v>6935</v>
      </c>
      <c r="D496" s="294" t="s">
        <v>178</v>
      </c>
      <c r="E496" s="293" t="s">
        <v>7271</v>
      </c>
      <c r="F496" s="330" t="s">
        <v>2826</v>
      </c>
      <c r="G496" s="330" t="s">
        <v>7273</v>
      </c>
      <c r="H496" s="294">
        <v>271</v>
      </c>
      <c r="I496" s="321" t="str">
        <f t="shared" si="21"/>
        <v>A-07-00110kW超20kW以下寒冷地仕様</v>
      </c>
      <c r="J496" s="294">
        <v>3.5</v>
      </c>
      <c r="K496" s="330" t="s">
        <v>7833</v>
      </c>
      <c r="L496" s="329" t="s">
        <v>13131</v>
      </c>
      <c r="M496" s="329" t="s">
        <v>10706</v>
      </c>
      <c r="N496" s="329" t="s">
        <v>11386</v>
      </c>
      <c r="O496" s="294" t="s">
        <v>2838</v>
      </c>
      <c r="P496" s="329" t="s">
        <v>10435</v>
      </c>
      <c r="Q496" s="330" t="s">
        <v>7721</v>
      </c>
      <c r="R496" s="294" t="s">
        <v>181</v>
      </c>
      <c r="S496" s="294" t="s">
        <v>5346</v>
      </c>
      <c r="T496" s="293" t="s">
        <v>7507</v>
      </c>
      <c r="U496" s="323" t="str">
        <f t="shared" si="22"/>
        <v>-</v>
      </c>
      <c r="V496" s="292" t="s">
        <v>5238</v>
      </c>
      <c r="W496" s="295" t="str">
        <f t="shared" si="23"/>
        <v>http://kadenfan.hitachi.co.jp/biz_hp/</v>
      </c>
      <c r="X496" s="292" t="s">
        <v>7722</v>
      </c>
      <c r="Y496" s="292" t="s">
        <v>6516</v>
      </c>
      <c r="Z496" s="80" t="s">
        <v>9753</v>
      </c>
      <c r="AA496" s="296"/>
      <c r="AB496" s="265" t="str">
        <f>IF('認証製品一覧（検索用）'!$E$7=認証製品一覧!I496,"●","")</f>
        <v/>
      </c>
      <c r="AC496" s="265" t="str">
        <f>IF(AB496="","",COUNTIF($B$5:AB496,"●"))</f>
        <v/>
      </c>
    </row>
    <row r="497" spans="1:29" ht="240" customHeight="1">
      <c r="A497" s="347"/>
      <c r="B497" s="292" t="s">
        <v>7202</v>
      </c>
      <c r="C497" s="293" t="s">
        <v>6935</v>
      </c>
      <c r="D497" s="294" t="s">
        <v>178</v>
      </c>
      <c r="E497" s="293" t="s">
        <v>7271</v>
      </c>
      <c r="F497" s="330" t="s">
        <v>2826</v>
      </c>
      <c r="G497" s="330" t="s">
        <v>7273</v>
      </c>
      <c r="H497" s="294">
        <v>271</v>
      </c>
      <c r="I497" s="321" t="str">
        <f t="shared" si="21"/>
        <v>A-07-00110kW超20kW以下寒冷地仕様</v>
      </c>
      <c r="J497" s="294">
        <v>3.5</v>
      </c>
      <c r="K497" s="330" t="s">
        <v>7833</v>
      </c>
      <c r="L497" s="329" t="s">
        <v>13131</v>
      </c>
      <c r="M497" s="329" t="s">
        <v>10706</v>
      </c>
      <c r="N497" s="329" t="s">
        <v>11387</v>
      </c>
      <c r="O497" s="294" t="s">
        <v>2838</v>
      </c>
      <c r="P497" s="329" t="s">
        <v>10435</v>
      </c>
      <c r="Q497" s="330" t="s">
        <v>7721</v>
      </c>
      <c r="R497" s="294" t="s">
        <v>181</v>
      </c>
      <c r="S497" s="294" t="s">
        <v>5346</v>
      </c>
      <c r="T497" s="293" t="s">
        <v>7507</v>
      </c>
      <c r="U497" s="323" t="str">
        <f t="shared" si="22"/>
        <v>-</v>
      </c>
      <c r="V497" s="292" t="s">
        <v>5238</v>
      </c>
      <c r="W497" s="295" t="str">
        <f t="shared" si="23"/>
        <v>http://kadenfan.hitachi.co.jp/biz_hp/</v>
      </c>
      <c r="X497" s="292" t="s">
        <v>7722</v>
      </c>
      <c r="Y497" s="292" t="s">
        <v>6517</v>
      </c>
      <c r="Z497" s="80" t="s">
        <v>9753</v>
      </c>
      <c r="AA497" s="296"/>
      <c r="AB497" s="265" t="str">
        <f>IF('認証製品一覧（検索用）'!$E$7=認証製品一覧!I497,"●","")</f>
        <v/>
      </c>
      <c r="AC497" s="265" t="str">
        <f>IF(AB497="","",COUNTIF($B$5:AB497,"●"))</f>
        <v/>
      </c>
    </row>
    <row r="498" spans="1:29" ht="93.6">
      <c r="A498" s="347"/>
      <c r="B498" s="292" t="s">
        <v>7202</v>
      </c>
      <c r="C498" s="293" t="s">
        <v>6935</v>
      </c>
      <c r="D498" s="294" t="s">
        <v>178</v>
      </c>
      <c r="E498" s="293" t="s">
        <v>7271</v>
      </c>
      <c r="F498" s="330" t="s">
        <v>2826</v>
      </c>
      <c r="G498" s="330" t="s">
        <v>7273</v>
      </c>
      <c r="H498" s="294">
        <v>271</v>
      </c>
      <c r="I498" s="321" t="str">
        <f t="shared" si="21"/>
        <v>A-07-00110kW超20kW以下寒冷地仕様</v>
      </c>
      <c r="J498" s="294">
        <v>3.5</v>
      </c>
      <c r="K498" s="330" t="s">
        <v>7833</v>
      </c>
      <c r="L498" s="329" t="s">
        <v>13136</v>
      </c>
      <c r="M498" s="329" t="s">
        <v>10706</v>
      </c>
      <c r="N498" s="329" t="s">
        <v>11388</v>
      </c>
      <c r="O498" s="294" t="s">
        <v>7628</v>
      </c>
      <c r="P498" s="329" t="s">
        <v>10454</v>
      </c>
      <c r="Q498" s="330" t="s">
        <v>7812</v>
      </c>
      <c r="R498" s="293" t="s">
        <v>7813</v>
      </c>
      <c r="S498" s="294" t="s">
        <v>7814</v>
      </c>
      <c r="T498" s="292" t="s">
        <v>7815</v>
      </c>
      <c r="U498" s="295" t="str">
        <f t="shared" si="22"/>
        <v>moriguti@showa.co.jp</v>
      </c>
      <c r="V498" s="293" t="s">
        <v>7606</v>
      </c>
      <c r="W498" s="323" t="str">
        <f t="shared" si="23"/>
        <v>-</v>
      </c>
      <c r="X498" s="292" t="s">
        <v>7816</v>
      </c>
      <c r="Y498" s="292" t="s">
        <v>7834</v>
      </c>
      <c r="Z498" s="80" t="s">
        <v>9753</v>
      </c>
      <c r="AA498" s="296"/>
      <c r="AB498" s="265" t="str">
        <f>IF('認証製品一覧（検索用）'!$E$7=認証製品一覧!I498,"●","")</f>
        <v/>
      </c>
      <c r="AC498" s="265" t="str">
        <f>IF(AB498="","",COUNTIF($B$5:AB498,"●"))</f>
        <v/>
      </c>
    </row>
    <row r="499" spans="1:29" ht="87.9" customHeight="1">
      <c r="A499" s="316"/>
      <c r="B499" s="292" t="s">
        <v>7202</v>
      </c>
      <c r="C499" s="293" t="s">
        <v>6935</v>
      </c>
      <c r="D499" s="294" t="s">
        <v>178</v>
      </c>
      <c r="E499" s="293" t="s">
        <v>7271</v>
      </c>
      <c r="F499" s="330" t="s">
        <v>2826</v>
      </c>
      <c r="G499" s="330" t="s">
        <v>7273</v>
      </c>
      <c r="H499" s="294">
        <v>271</v>
      </c>
      <c r="I499" s="321" t="str">
        <f t="shared" si="21"/>
        <v>A-07-00110kW超20kW以下寒冷地仕様</v>
      </c>
      <c r="J499" s="294">
        <v>3.5</v>
      </c>
      <c r="K499" s="330" t="s">
        <v>7831</v>
      </c>
      <c r="L499" s="329" t="s">
        <v>13132</v>
      </c>
      <c r="M499" s="329" t="s">
        <v>10707</v>
      </c>
      <c r="N499" s="329" t="s">
        <v>11389</v>
      </c>
      <c r="O499" s="294" t="s">
        <v>6897</v>
      </c>
      <c r="P499" s="329" t="s">
        <v>10438</v>
      </c>
      <c r="Q499" s="330" t="s">
        <v>7723</v>
      </c>
      <c r="R499" s="293" t="s">
        <v>7724</v>
      </c>
      <c r="S499" s="294" t="s">
        <v>7117</v>
      </c>
      <c r="T499" s="292" t="s">
        <v>7118</v>
      </c>
      <c r="U499" s="295" t="str">
        <f t="shared" si="22"/>
        <v>tetsuya_kanai@itomic.co.jp</v>
      </c>
      <c r="V499" s="292" t="s">
        <v>7725</v>
      </c>
      <c r="W499" s="295" t="str">
        <f t="shared" si="23"/>
        <v>http://www.itomic.co.jp/catalog/bre/ecocute/index.html</v>
      </c>
      <c r="X499" s="292" t="s">
        <v>7726</v>
      </c>
      <c r="Y499" s="292" t="s">
        <v>7835</v>
      </c>
      <c r="Z499" s="80" t="s">
        <v>9753</v>
      </c>
      <c r="AA499" s="296"/>
      <c r="AB499" s="265" t="str">
        <f>IF('認証製品一覧（検索用）'!$E$7=認証製品一覧!I499,"●","")</f>
        <v/>
      </c>
      <c r="AC499" s="265" t="str">
        <f>IF(AB499="","",COUNTIF($B$5:AB499,"●"))</f>
        <v/>
      </c>
    </row>
    <row r="500" spans="1:29" ht="87.9" customHeight="1">
      <c r="A500" s="316"/>
      <c r="B500" s="292" t="s">
        <v>7202</v>
      </c>
      <c r="C500" s="293" t="s">
        <v>6935</v>
      </c>
      <c r="D500" s="294" t="s">
        <v>178</v>
      </c>
      <c r="E500" s="293" t="s">
        <v>7271</v>
      </c>
      <c r="F500" s="330" t="s">
        <v>2826</v>
      </c>
      <c r="G500" s="330" t="s">
        <v>7273</v>
      </c>
      <c r="H500" s="294">
        <v>271</v>
      </c>
      <c r="I500" s="321" t="str">
        <f t="shared" si="21"/>
        <v>A-07-00110kW超20kW以下寒冷地仕様</v>
      </c>
      <c r="J500" s="294">
        <v>3.5</v>
      </c>
      <c r="K500" s="330" t="s">
        <v>7831</v>
      </c>
      <c r="L500" s="329" t="s">
        <v>13132</v>
      </c>
      <c r="M500" s="329" t="s">
        <v>10707</v>
      </c>
      <c r="N500" s="329" t="s">
        <v>11390</v>
      </c>
      <c r="O500" s="294" t="s">
        <v>2838</v>
      </c>
      <c r="P500" s="329" t="s">
        <v>10438</v>
      </c>
      <c r="Q500" s="330" t="s">
        <v>7723</v>
      </c>
      <c r="R500" s="293" t="s">
        <v>7724</v>
      </c>
      <c r="S500" s="294" t="s">
        <v>7117</v>
      </c>
      <c r="T500" s="292" t="s">
        <v>7118</v>
      </c>
      <c r="U500" s="295" t="str">
        <f t="shared" si="22"/>
        <v>tetsuya_kanai@itomic.co.jp</v>
      </c>
      <c r="V500" s="293" t="s">
        <v>7606</v>
      </c>
      <c r="W500" s="323" t="str">
        <f t="shared" si="23"/>
        <v>-</v>
      </c>
      <c r="X500" s="292" t="s">
        <v>7726</v>
      </c>
      <c r="Y500" s="292" t="s">
        <v>7836</v>
      </c>
      <c r="Z500" s="80" t="s">
        <v>9753</v>
      </c>
      <c r="AA500" s="296"/>
      <c r="AB500" s="265" t="str">
        <f>IF('認証製品一覧（検索用）'!$E$7=認証製品一覧!I500,"●","")</f>
        <v/>
      </c>
      <c r="AC500" s="265" t="str">
        <f>IF(AB500="","",COUNTIF($B$5:AB500,"●"))</f>
        <v/>
      </c>
    </row>
    <row r="501" spans="1:29" ht="87.9" customHeight="1">
      <c r="A501" s="316"/>
      <c r="B501" s="292" t="s">
        <v>7202</v>
      </c>
      <c r="C501" s="293" t="s">
        <v>6935</v>
      </c>
      <c r="D501" s="294" t="s">
        <v>178</v>
      </c>
      <c r="E501" s="293" t="s">
        <v>7271</v>
      </c>
      <c r="F501" s="330" t="s">
        <v>2826</v>
      </c>
      <c r="G501" s="330" t="s">
        <v>7273</v>
      </c>
      <c r="H501" s="294">
        <v>271</v>
      </c>
      <c r="I501" s="321" t="str">
        <f t="shared" si="21"/>
        <v>A-07-00110kW超20kW以下寒冷地仕様</v>
      </c>
      <c r="J501" s="294">
        <v>3.5</v>
      </c>
      <c r="K501" s="330" t="s">
        <v>7831</v>
      </c>
      <c r="L501" s="329" t="s">
        <v>13132</v>
      </c>
      <c r="M501" s="329" t="s">
        <v>10707</v>
      </c>
      <c r="N501" s="329" t="s">
        <v>11391</v>
      </c>
      <c r="O501" s="294" t="s">
        <v>2838</v>
      </c>
      <c r="P501" s="329" t="s">
        <v>10438</v>
      </c>
      <c r="Q501" s="330" t="s">
        <v>7723</v>
      </c>
      <c r="R501" s="293" t="s">
        <v>7724</v>
      </c>
      <c r="S501" s="294" t="s">
        <v>7117</v>
      </c>
      <c r="T501" s="292" t="s">
        <v>7118</v>
      </c>
      <c r="U501" s="295" t="str">
        <f t="shared" si="22"/>
        <v>tetsuya_kanai@itomic.co.jp</v>
      </c>
      <c r="V501" s="293" t="s">
        <v>7606</v>
      </c>
      <c r="W501" s="323" t="str">
        <f t="shared" si="23"/>
        <v>-</v>
      </c>
      <c r="X501" s="292" t="s">
        <v>7726</v>
      </c>
      <c r="Y501" s="292" t="s">
        <v>7837</v>
      </c>
      <c r="Z501" s="80" t="s">
        <v>9753</v>
      </c>
      <c r="AA501" s="296"/>
      <c r="AB501" s="265" t="str">
        <f>IF('認証製品一覧（検索用）'!$E$7=認証製品一覧!I501,"●","")</f>
        <v/>
      </c>
      <c r="AC501" s="265" t="str">
        <f>IF(AB501="","",COUNTIF($B$5:AB501,"●"))</f>
        <v/>
      </c>
    </row>
    <row r="502" spans="1:29" ht="87.9" customHeight="1">
      <c r="A502" s="347"/>
      <c r="B502" s="292" t="s">
        <v>7202</v>
      </c>
      <c r="C502" s="293" t="s">
        <v>6935</v>
      </c>
      <c r="D502" s="294" t="s">
        <v>178</v>
      </c>
      <c r="E502" s="293" t="s">
        <v>7271</v>
      </c>
      <c r="F502" s="330" t="s">
        <v>2826</v>
      </c>
      <c r="G502" s="330" t="s">
        <v>7274</v>
      </c>
      <c r="H502" s="294">
        <v>272</v>
      </c>
      <c r="I502" s="321" t="str">
        <f t="shared" si="21"/>
        <v>A-07-00120kW超30kW以下寒冷地仕様</v>
      </c>
      <c r="J502" s="294">
        <v>3.3</v>
      </c>
      <c r="K502" s="330" t="s">
        <v>7831</v>
      </c>
      <c r="L502" s="329" t="s">
        <v>13136</v>
      </c>
      <c r="M502" s="329" t="s">
        <v>10706</v>
      </c>
      <c r="N502" s="329" t="s">
        <v>11392</v>
      </c>
      <c r="O502" s="294" t="s">
        <v>7628</v>
      </c>
      <c r="P502" s="329" t="s">
        <v>10458</v>
      </c>
      <c r="Q502" s="330" t="s">
        <v>7812</v>
      </c>
      <c r="R502" s="293" t="s">
        <v>7813</v>
      </c>
      <c r="S502" s="294" t="s">
        <v>7814</v>
      </c>
      <c r="T502" s="292" t="s">
        <v>7815</v>
      </c>
      <c r="U502" s="295" t="str">
        <f t="shared" si="22"/>
        <v>moriguti@showa.co.jp</v>
      </c>
      <c r="V502" s="293" t="s">
        <v>7606</v>
      </c>
      <c r="W502" s="323" t="str">
        <f t="shared" si="23"/>
        <v>-</v>
      </c>
      <c r="X502" s="292" t="s">
        <v>7816</v>
      </c>
      <c r="Y502" s="292" t="s">
        <v>7838</v>
      </c>
      <c r="Z502" s="80" t="s">
        <v>9753</v>
      </c>
      <c r="AA502" s="296"/>
      <c r="AB502" s="265" t="str">
        <f>IF('認証製品一覧（検索用）'!$E$7=認証製品一覧!I502,"●","")</f>
        <v/>
      </c>
      <c r="AC502" s="265" t="str">
        <f>IF(AB502="","",COUNTIF($B$5:AB502,"●"))</f>
        <v/>
      </c>
    </row>
    <row r="503" spans="1:29" ht="87.9" customHeight="1">
      <c r="A503" s="316"/>
      <c r="B503" s="292" t="s">
        <v>7202</v>
      </c>
      <c r="C503" s="293" t="s">
        <v>6935</v>
      </c>
      <c r="D503" s="294" t="s">
        <v>178</v>
      </c>
      <c r="E503" s="293" t="s">
        <v>7271</v>
      </c>
      <c r="F503" s="330" t="s">
        <v>2826</v>
      </c>
      <c r="G503" s="330" t="s">
        <v>7274</v>
      </c>
      <c r="H503" s="294">
        <v>272</v>
      </c>
      <c r="I503" s="321" t="str">
        <f t="shared" si="21"/>
        <v>A-07-00120kW超30kW以下寒冷地仕様</v>
      </c>
      <c r="J503" s="294">
        <v>3.3</v>
      </c>
      <c r="K503" s="330" t="s">
        <v>7831</v>
      </c>
      <c r="L503" s="329" t="s">
        <v>13123</v>
      </c>
      <c r="M503" s="329" t="s">
        <v>10722</v>
      </c>
      <c r="N503" s="329" t="s">
        <v>11393</v>
      </c>
      <c r="O503" s="294" t="s">
        <v>6897</v>
      </c>
      <c r="P503" s="329" t="s">
        <v>10456</v>
      </c>
      <c r="Q503" s="330" t="s">
        <v>7616</v>
      </c>
      <c r="R503" s="293" t="s">
        <v>7617</v>
      </c>
      <c r="S503" s="294" t="s">
        <v>7618</v>
      </c>
      <c r="T503" s="292" t="s">
        <v>7619</v>
      </c>
      <c r="U503" s="295" t="str">
        <f t="shared" si="22"/>
        <v>hiroshi_takigawa@mhi.co.jp</v>
      </c>
      <c r="V503" s="295" t="s">
        <v>7839</v>
      </c>
      <c r="W503" s="295" t="str">
        <f t="shared" si="23"/>
        <v>http://www.mhi-mth.co.jp/</v>
      </c>
      <c r="X503" s="292" t="s">
        <v>7615</v>
      </c>
      <c r="Y503" s="292" t="s">
        <v>6649</v>
      </c>
      <c r="Z503" s="80" t="s">
        <v>9753</v>
      </c>
      <c r="AA503" s="296"/>
      <c r="AB503" s="265" t="str">
        <f>IF('認証製品一覧（検索用）'!$E$7=認証製品一覧!I503,"●","")</f>
        <v/>
      </c>
      <c r="AC503" s="265" t="str">
        <f>IF(AB503="","",COUNTIF($B$5:AB503,"●"))</f>
        <v/>
      </c>
    </row>
    <row r="504" spans="1:29" ht="87.9" customHeight="1">
      <c r="A504" s="316"/>
      <c r="B504" s="292" t="s">
        <v>7202</v>
      </c>
      <c r="C504" s="293" t="s">
        <v>6935</v>
      </c>
      <c r="D504" s="294" t="s">
        <v>178</v>
      </c>
      <c r="E504" s="293" t="s">
        <v>7271</v>
      </c>
      <c r="F504" s="330" t="s">
        <v>2826</v>
      </c>
      <c r="G504" s="330" t="s">
        <v>7274</v>
      </c>
      <c r="H504" s="294">
        <v>272</v>
      </c>
      <c r="I504" s="321" t="str">
        <f t="shared" si="21"/>
        <v>A-07-00120kW超30kW以下寒冷地仕様</v>
      </c>
      <c r="J504" s="294">
        <v>3.3</v>
      </c>
      <c r="K504" s="330" t="s">
        <v>7840</v>
      </c>
      <c r="L504" s="329" t="s">
        <v>13123</v>
      </c>
      <c r="M504" s="329" t="s">
        <v>10722</v>
      </c>
      <c r="N504" s="329" t="s">
        <v>11394</v>
      </c>
      <c r="O504" s="294" t="s">
        <v>2838</v>
      </c>
      <c r="P504" s="329" t="s">
        <v>10456</v>
      </c>
      <c r="Q504" s="330" t="s">
        <v>7616</v>
      </c>
      <c r="R504" s="293" t="s">
        <v>7617</v>
      </c>
      <c r="S504" s="294" t="s">
        <v>7618</v>
      </c>
      <c r="T504" s="292" t="s">
        <v>7619</v>
      </c>
      <c r="U504" s="295" t="str">
        <f t="shared" si="22"/>
        <v>hiroshi_takigawa@mhi.co.jp</v>
      </c>
      <c r="V504" s="295" t="s">
        <v>7584</v>
      </c>
      <c r="W504" s="295" t="str">
        <f t="shared" si="23"/>
        <v>http://www.mhi-mth.co.jp/</v>
      </c>
      <c r="X504" s="292" t="s">
        <v>7615</v>
      </c>
      <c r="Y504" s="292" t="s">
        <v>6650</v>
      </c>
      <c r="Z504" s="80" t="s">
        <v>9753</v>
      </c>
      <c r="AA504" s="296"/>
      <c r="AB504" s="265" t="str">
        <f>IF('認証製品一覧（検索用）'!$E$7=認証製品一覧!I504,"●","")</f>
        <v/>
      </c>
      <c r="AC504" s="265" t="str">
        <f>IF(AB504="","",COUNTIF($B$5:AB504,"●"))</f>
        <v/>
      </c>
    </row>
    <row r="505" spans="1:29" ht="87.9" customHeight="1">
      <c r="A505" s="316"/>
      <c r="B505" s="292" t="s">
        <v>7202</v>
      </c>
      <c r="C505" s="293" t="s">
        <v>6935</v>
      </c>
      <c r="D505" s="294" t="s">
        <v>178</v>
      </c>
      <c r="E505" s="293" t="s">
        <v>7271</v>
      </c>
      <c r="F505" s="330" t="s">
        <v>2826</v>
      </c>
      <c r="G505" s="330" t="s">
        <v>7276</v>
      </c>
      <c r="H505" s="294">
        <v>275</v>
      </c>
      <c r="I505" s="321" t="str">
        <f t="shared" si="21"/>
        <v>A-07-00150kW超寒冷地仕様</v>
      </c>
      <c r="J505" s="294">
        <v>3.3</v>
      </c>
      <c r="K505" s="330" t="s">
        <v>7840</v>
      </c>
      <c r="L505" s="329" t="s">
        <v>13132</v>
      </c>
      <c r="M505" s="329" t="s">
        <v>10707</v>
      </c>
      <c r="N505" s="329" t="s">
        <v>11358</v>
      </c>
      <c r="O505" s="294" t="s">
        <v>6897</v>
      </c>
      <c r="P505" s="329" t="s">
        <v>10438</v>
      </c>
      <c r="Q505" s="330" t="s">
        <v>7723</v>
      </c>
      <c r="R505" s="293" t="s">
        <v>7724</v>
      </c>
      <c r="S505" s="294" t="s">
        <v>7117</v>
      </c>
      <c r="T505" s="292" t="s">
        <v>7118</v>
      </c>
      <c r="U505" s="295" t="str">
        <f t="shared" si="22"/>
        <v>tetsuya_kanai@itomic.co.jp</v>
      </c>
      <c r="V505" s="292" t="s">
        <v>7725</v>
      </c>
      <c r="W505" s="295" t="str">
        <f t="shared" si="23"/>
        <v>http://www.itomic.co.jp/catalog/bre/ecocute/index.html</v>
      </c>
      <c r="X505" s="292" t="s">
        <v>7726</v>
      </c>
      <c r="Y505" s="292" t="s">
        <v>6808</v>
      </c>
      <c r="Z505" s="80" t="s">
        <v>9753</v>
      </c>
      <c r="AA505" s="296"/>
      <c r="AB505" s="265" t="str">
        <f>IF('認証製品一覧（検索用）'!$E$7=認証製品一覧!I505,"●","")</f>
        <v/>
      </c>
      <c r="AC505" s="265" t="str">
        <f>IF(AB505="","",COUNTIF($B$5:AB505,"●"))</f>
        <v/>
      </c>
    </row>
    <row r="506" spans="1:29" ht="87.9" customHeight="1">
      <c r="A506" s="316"/>
      <c r="B506" s="292" t="s">
        <v>7202</v>
      </c>
      <c r="C506" s="293" t="s">
        <v>6935</v>
      </c>
      <c r="D506" s="294" t="s">
        <v>178</v>
      </c>
      <c r="E506" s="293" t="s">
        <v>7271</v>
      </c>
      <c r="F506" s="330" t="s">
        <v>2826</v>
      </c>
      <c r="G506" s="330" t="s">
        <v>7276</v>
      </c>
      <c r="H506" s="294">
        <v>275</v>
      </c>
      <c r="I506" s="321" t="str">
        <f t="shared" si="21"/>
        <v>A-07-00150kW超寒冷地仕様</v>
      </c>
      <c r="J506" s="294">
        <v>3.3</v>
      </c>
      <c r="K506" s="330" t="s">
        <v>7840</v>
      </c>
      <c r="L506" s="329" t="s">
        <v>13132</v>
      </c>
      <c r="M506" s="329" t="s">
        <v>10707</v>
      </c>
      <c r="N506" s="329" t="s">
        <v>11359</v>
      </c>
      <c r="O506" s="294" t="s">
        <v>2838</v>
      </c>
      <c r="P506" s="329" t="s">
        <v>10438</v>
      </c>
      <c r="Q506" s="330" t="s">
        <v>7723</v>
      </c>
      <c r="R506" s="293" t="s">
        <v>7724</v>
      </c>
      <c r="S506" s="294" t="s">
        <v>7117</v>
      </c>
      <c r="T506" s="292" t="s">
        <v>7118</v>
      </c>
      <c r="U506" s="295" t="str">
        <f t="shared" si="22"/>
        <v>tetsuya_kanai@itomic.co.jp</v>
      </c>
      <c r="V506" s="293" t="s">
        <v>7514</v>
      </c>
      <c r="W506" s="323" t="str">
        <f t="shared" si="23"/>
        <v>-</v>
      </c>
      <c r="X506" s="292" t="s">
        <v>7726</v>
      </c>
      <c r="Y506" s="292" t="s">
        <v>6809</v>
      </c>
      <c r="Z506" s="80" t="s">
        <v>9753</v>
      </c>
      <c r="AA506" s="296"/>
      <c r="AB506" s="265" t="str">
        <f>IF('認証製品一覧（検索用）'!$E$7=認証製品一覧!I506,"●","")</f>
        <v/>
      </c>
      <c r="AC506" s="265" t="str">
        <f>IF(AB506="","",COUNTIF($B$5:AB506,"●"))</f>
        <v/>
      </c>
    </row>
    <row r="507" spans="1:29" ht="87.9" customHeight="1">
      <c r="A507" s="316"/>
      <c r="B507" s="292" t="s">
        <v>7202</v>
      </c>
      <c r="C507" s="293" t="s">
        <v>6935</v>
      </c>
      <c r="D507" s="294" t="s">
        <v>178</v>
      </c>
      <c r="E507" s="293" t="s">
        <v>7271</v>
      </c>
      <c r="F507" s="330" t="s">
        <v>2826</v>
      </c>
      <c r="G507" s="330" t="s">
        <v>7276</v>
      </c>
      <c r="H507" s="294">
        <v>275</v>
      </c>
      <c r="I507" s="321" t="str">
        <f t="shared" si="21"/>
        <v>A-07-00150kW超寒冷地仕様</v>
      </c>
      <c r="J507" s="294">
        <v>3.3</v>
      </c>
      <c r="K507" s="330" t="s">
        <v>7840</v>
      </c>
      <c r="L507" s="329" t="s">
        <v>13132</v>
      </c>
      <c r="M507" s="329" t="s">
        <v>10707</v>
      </c>
      <c r="N507" s="329" t="s">
        <v>11360</v>
      </c>
      <c r="O507" s="294" t="s">
        <v>6897</v>
      </c>
      <c r="P507" s="329" t="s">
        <v>10438</v>
      </c>
      <c r="Q507" s="330" t="s">
        <v>7723</v>
      </c>
      <c r="R507" s="293" t="s">
        <v>7724</v>
      </c>
      <c r="S507" s="294" t="s">
        <v>7117</v>
      </c>
      <c r="T507" s="292" t="s">
        <v>7118</v>
      </c>
      <c r="U507" s="295" t="str">
        <f t="shared" si="22"/>
        <v>tetsuya_kanai@itomic.co.jp</v>
      </c>
      <c r="V507" s="292" t="s">
        <v>7725</v>
      </c>
      <c r="W507" s="295" t="str">
        <f t="shared" si="23"/>
        <v>http://www.itomic.co.jp/catalog/bre/ecocute/index.html</v>
      </c>
      <c r="X507" s="292" t="s">
        <v>7726</v>
      </c>
      <c r="Y507" s="292" t="s">
        <v>6810</v>
      </c>
      <c r="Z507" s="80" t="s">
        <v>9753</v>
      </c>
      <c r="AA507" s="296"/>
      <c r="AB507" s="265" t="str">
        <f>IF('認証製品一覧（検索用）'!$E$7=認証製品一覧!I507,"●","")</f>
        <v/>
      </c>
      <c r="AC507" s="265" t="str">
        <f>IF(AB507="","",COUNTIF($B$5:AB507,"●"))</f>
        <v/>
      </c>
    </row>
    <row r="508" spans="1:29" ht="87.9" customHeight="1">
      <c r="A508" s="316"/>
      <c r="B508" s="292" t="s">
        <v>7202</v>
      </c>
      <c r="C508" s="293" t="s">
        <v>6935</v>
      </c>
      <c r="D508" s="294" t="s">
        <v>178</v>
      </c>
      <c r="E508" s="293" t="s">
        <v>7271</v>
      </c>
      <c r="F508" s="330" t="s">
        <v>2826</v>
      </c>
      <c r="G508" s="330" t="s">
        <v>7276</v>
      </c>
      <c r="H508" s="294">
        <v>275</v>
      </c>
      <c r="I508" s="321" t="str">
        <f t="shared" si="21"/>
        <v>A-07-00150kW超寒冷地仕様</v>
      </c>
      <c r="J508" s="294">
        <v>3.3</v>
      </c>
      <c r="K508" s="330" t="s">
        <v>7840</v>
      </c>
      <c r="L508" s="329" t="s">
        <v>13132</v>
      </c>
      <c r="M508" s="329" t="s">
        <v>10707</v>
      </c>
      <c r="N508" s="329" t="s">
        <v>11361</v>
      </c>
      <c r="O508" s="294" t="s">
        <v>2838</v>
      </c>
      <c r="P508" s="329" t="s">
        <v>10438</v>
      </c>
      <c r="Q508" s="330" t="s">
        <v>7723</v>
      </c>
      <c r="R508" s="293" t="s">
        <v>7724</v>
      </c>
      <c r="S508" s="294" t="s">
        <v>7117</v>
      </c>
      <c r="T508" s="292" t="s">
        <v>7118</v>
      </c>
      <c r="U508" s="295" t="str">
        <f t="shared" si="22"/>
        <v>tetsuya_kanai@itomic.co.jp</v>
      </c>
      <c r="V508" s="293" t="s">
        <v>7514</v>
      </c>
      <c r="W508" s="323" t="str">
        <f t="shared" si="23"/>
        <v>-</v>
      </c>
      <c r="X508" s="292" t="s">
        <v>7726</v>
      </c>
      <c r="Y508" s="292" t="s">
        <v>6811</v>
      </c>
      <c r="Z508" s="80" t="s">
        <v>9753</v>
      </c>
      <c r="AA508" s="296"/>
      <c r="AB508" s="265" t="str">
        <f>IF('認証製品一覧（検索用）'!$E$7=認証製品一覧!I508,"●","")</f>
        <v/>
      </c>
      <c r="AC508" s="265" t="str">
        <f>IF(AB508="","",COUNTIF($B$5:AB508,"●"))</f>
        <v/>
      </c>
    </row>
    <row r="509" spans="1:29" ht="87.9" customHeight="1">
      <c r="A509" s="316"/>
      <c r="B509" s="292" t="s">
        <v>7202</v>
      </c>
      <c r="C509" s="293" t="s">
        <v>6935</v>
      </c>
      <c r="D509" s="294" t="s">
        <v>178</v>
      </c>
      <c r="E509" s="293" t="s">
        <v>7271</v>
      </c>
      <c r="F509" s="330" t="s">
        <v>2826</v>
      </c>
      <c r="G509" s="330" t="s">
        <v>7276</v>
      </c>
      <c r="H509" s="294">
        <v>275</v>
      </c>
      <c r="I509" s="321" t="str">
        <f t="shared" si="21"/>
        <v>A-07-00150kW超寒冷地仕様</v>
      </c>
      <c r="J509" s="294">
        <v>3.3</v>
      </c>
      <c r="K509" s="330" t="s">
        <v>7840</v>
      </c>
      <c r="L509" s="329" t="s">
        <v>13132</v>
      </c>
      <c r="M509" s="329" t="s">
        <v>10707</v>
      </c>
      <c r="N509" s="329" t="s">
        <v>11362</v>
      </c>
      <c r="O509" s="294" t="s">
        <v>6897</v>
      </c>
      <c r="P509" s="329" t="s">
        <v>10438</v>
      </c>
      <c r="Q509" s="330" t="s">
        <v>7723</v>
      </c>
      <c r="R509" s="293" t="s">
        <v>7724</v>
      </c>
      <c r="S509" s="294" t="s">
        <v>7117</v>
      </c>
      <c r="T509" s="292" t="s">
        <v>7118</v>
      </c>
      <c r="U509" s="295" t="str">
        <f t="shared" si="22"/>
        <v>tetsuya_kanai@itomic.co.jp</v>
      </c>
      <c r="V509" s="292" t="s">
        <v>7725</v>
      </c>
      <c r="W509" s="295" t="str">
        <f t="shared" si="23"/>
        <v>http://www.itomic.co.jp/catalog/bre/ecocute/index.html</v>
      </c>
      <c r="X509" s="292" t="s">
        <v>7726</v>
      </c>
      <c r="Y509" s="292" t="s">
        <v>6812</v>
      </c>
      <c r="Z509" s="80" t="s">
        <v>9753</v>
      </c>
      <c r="AA509" s="296"/>
      <c r="AB509" s="265" t="str">
        <f>IF('認証製品一覧（検索用）'!$E$7=認証製品一覧!I509,"●","")</f>
        <v/>
      </c>
      <c r="AC509" s="265" t="str">
        <f>IF(AB509="","",COUNTIF($B$5:AB509,"●"))</f>
        <v/>
      </c>
    </row>
    <row r="510" spans="1:29" ht="87.9" customHeight="1">
      <c r="A510" s="316"/>
      <c r="B510" s="292" t="s">
        <v>7202</v>
      </c>
      <c r="C510" s="293" t="s">
        <v>6935</v>
      </c>
      <c r="D510" s="294" t="s">
        <v>178</v>
      </c>
      <c r="E510" s="293" t="s">
        <v>7271</v>
      </c>
      <c r="F510" s="330" t="s">
        <v>2826</v>
      </c>
      <c r="G510" s="330" t="s">
        <v>7276</v>
      </c>
      <c r="H510" s="294">
        <v>275</v>
      </c>
      <c r="I510" s="321" t="str">
        <f t="shared" si="21"/>
        <v>A-07-00150kW超寒冷地仕様</v>
      </c>
      <c r="J510" s="294">
        <v>3.3</v>
      </c>
      <c r="K510" s="330" t="s">
        <v>7840</v>
      </c>
      <c r="L510" s="329" t="s">
        <v>13132</v>
      </c>
      <c r="M510" s="329" t="s">
        <v>10707</v>
      </c>
      <c r="N510" s="329" t="s">
        <v>11363</v>
      </c>
      <c r="O510" s="294" t="s">
        <v>2838</v>
      </c>
      <c r="P510" s="329" t="s">
        <v>10438</v>
      </c>
      <c r="Q510" s="330" t="s">
        <v>7723</v>
      </c>
      <c r="R510" s="293" t="s">
        <v>7724</v>
      </c>
      <c r="S510" s="294" t="s">
        <v>7117</v>
      </c>
      <c r="T510" s="292" t="s">
        <v>7118</v>
      </c>
      <c r="U510" s="295" t="str">
        <f t="shared" si="22"/>
        <v>tetsuya_kanai@itomic.co.jp</v>
      </c>
      <c r="V510" s="293" t="s">
        <v>7514</v>
      </c>
      <c r="W510" s="323" t="str">
        <f t="shared" si="23"/>
        <v>-</v>
      </c>
      <c r="X510" s="292" t="s">
        <v>7726</v>
      </c>
      <c r="Y510" s="292" t="s">
        <v>6813</v>
      </c>
      <c r="Z510" s="80" t="s">
        <v>9753</v>
      </c>
      <c r="AA510" s="296"/>
      <c r="AB510" s="265" t="str">
        <f>IF('認証製品一覧（検索用）'!$E$7=認証製品一覧!I510,"●","")</f>
        <v/>
      </c>
      <c r="AC510" s="265" t="str">
        <f>IF(AB510="","",COUNTIF($B$5:AB510,"●"))</f>
        <v/>
      </c>
    </row>
    <row r="511" spans="1:29" ht="87.9" customHeight="1">
      <c r="A511" s="316"/>
      <c r="B511" s="292" t="s">
        <v>7202</v>
      </c>
      <c r="C511" s="293" t="s">
        <v>6935</v>
      </c>
      <c r="D511" s="294" t="s">
        <v>178</v>
      </c>
      <c r="E511" s="293" t="s">
        <v>7271</v>
      </c>
      <c r="F511" s="330" t="s">
        <v>2826</v>
      </c>
      <c r="G511" s="330" t="s">
        <v>7276</v>
      </c>
      <c r="H511" s="294">
        <v>275</v>
      </c>
      <c r="I511" s="321" t="str">
        <f t="shared" si="21"/>
        <v>A-07-00150kW超寒冷地仕様</v>
      </c>
      <c r="J511" s="294">
        <v>3.3</v>
      </c>
      <c r="K511" s="330" t="s">
        <v>7840</v>
      </c>
      <c r="L511" s="329" t="s">
        <v>13132</v>
      </c>
      <c r="M511" s="329" t="s">
        <v>10707</v>
      </c>
      <c r="N511" s="329" t="s">
        <v>11364</v>
      </c>
      <c r="O511" s="294" t="s">
        <v>2838</v>
      </c>
      <c r="P511" s="329" t="s">
        <v>10438</v>
      </c>
      <c r="Q511" s="330" t="s">
        <v>7723</v>
      </c>
      <c r="R511" s="293" t="s">
        <v>7724</v>
      </c>
      <c r="S511" s="294" t="s">
        <v>7117</v>
      </c>
      <c r="T511" s="292" t="s">
        <v>7118</v>
      </c>
      <c r="U511" s="295" t="str">
        <f t="shared" si="22"/>
        <v>tetsuya_kanai@itomic.co.jp</v>
      </c>
      <c r="V511" s="293" t="s">
        <v>7514</v>
      </c>
      <c r="W511" s="323" t="str">
        <f t="shared" si="23"/>
        <v>-</v>
      </c>
      <c r="X511" s="292" t="s">
        <v>7726</v>
      </c>
      <c r="Y511" s="292" t="s">
        <v>7841</v>
      </c>
      <c r="Z511" s="80" t="s">
        <v>9753</v>
      </c>
      <c r="AA511" s="296"/>
      <c r="AB511" s="265" t="str">
        <f>IF('認証製品一覧（検索用）'!$E$7=認証製品一覧!I511,"●","")</f>
        <v/>
      </c>
      <c r="AC511" s="265" t="str">
        <f>IF(AB511="","",COUNTIF($B$5:AB511,"●"))</f>
        <v/>
      </c>
    </row>
    <row r="512" spans="1:29" ht="87.9" customHeight="1">
      <c r="A512" s="316"/>
      <c r="B512" s="292" t="s">
        <v>7202</v>
      </c>
      <c r="C512" s="293" t="s">
        <v>6935</v>
      </c>
      <c r="D512" s="294" t="s">
        <v>178</v>
      </c>
      <c r="E512" s="293" t="s">
        <v>7271</v>
      </c>
      <c r="F512" s="330" t="s">
        <v>2826</v>
      </c>
      <c r="G512" s="330" t="s">
        <v>7276</v>
      </c>
      <c r="H512" s="294">
        <v>275</v>
      </c>
      <c r="I512" s="321" t="str">
        <f t="shared" si="21"/>
        <v>A-07-00150kW超寒冷地仕様</v>
      </c>
      <c r="J512" s="294">
        <v>3.3</v>
      </c>
      <c r="K512" s="330" t="s">
        <v>7840</v>
      </c>
      <c r="L512" s="329" t="s">
        <v>13132</v>
      </c>
      <c r="M512" s="329" t="s">
        <v>10707</v>
      </c>
      <c r="N512" s="329" t="s">
        <v>11365</v>
      </c>
      <c r="O512" s="294" t="s">
        <v>6897</v>
      </c>
      <c r="P512" s="329" t="s">
        <v>10438</v>
      </c>
      <c r="Q512" s="330" t="s">
        <v>7723</v>
      </c>
      <c r="R512" s="293" t="s">
        <v>7724</v>
      </c>
      <c r="S512" s="294" t="s">
        <v>7117</v>
      </c>
      <c r="T512" s="292" t="s">
        <v>7118</v>
      </c>
      <c r="U512" s="295" t="str">
        <f t="shared" si="22"/>
        <v>tetsuya_kanai@itomic.co.jp</v>
      </c>
      <c r="V512" s="292" t="s">
        <v>7725</v>
      </c>
      <c r="W512" s="295" t="str">
        <f t="shared" si="23"/>
        <v>http://www.itomic.co.jp/catalog/bre/ecocute/index.html</v>
      </c>
      <c r="X512" s="292" t="s">
        <v>7726</v>
      </c>
      <c r="Y512" s="292" t="s">
        <v>7842</v>
      </c>
      <c r="Z512" s="80" t="s">
        <v>9753</v>
      </c>
      <c r="AA512" s="296"/>
      <c r="AB512" s="265" t="str">
        <f>IF('認証製品一覧（検索用）'!$E$7=認証製品一覧!I512,"●","")</f>
        <v/>
      </c>
      <c r="AC512" s="265" t="str">
        <f>IF(AB512="","",COUNTIF($B$5:AB512,"●"))</f>
        <v/>
      </c>
    </row>
    <row r="513" spans="1:29" ht="87.9" customHeight="1">
      <c r="A513" s="316"/>
      <c r="B513" s="292" t="s">
        <v>7202</v>
      </c>
      <c r="C513" s="293" t="s">
        <v>6935</v>
      </c>
      <c r="D513" s="294" t="s">
        <v>178</v>
      </c>
      <c r="E513" s="293" t="s">
        <v>7271</v>
      </c>
      <c r="F513" s="330" t="s">
        <v>2826</v>
      </c>
      <c r="G513" s="330" t="s">
        <v>7276</v>
      </c>
      <c r="H513" s="294">
        <v>275</v>
      </c>
      <c r="I513" s="321" t="str">
        <f t="shared" si="21"/>
        <v>A-07-00150kW超寒冷地仕様</v>
      </c>
      <c r="J513" s="294">
        <v>3.3</v>
      </c>
      <c r="K513" s="330" t="s">
        <v>7840</v>
      </c>
      <c r="L513" s="329" t="s">
        <v>13132</v>
      </c>
      <c r="M513" s="329" t="s">
        <v>10707</v>
      </c>
      <c r="N513" s="329" t="s">
        <v>11366</v>
      </c>
      <c r="O513" s="294" t="s">
        <v>2838</v>
      </c>
      <c r="P513" s="329" t="s">
        <v>10438</v>
      </c>
      <c r="Q513" s="330" t="s">
        <v>7723</v>
      </c>
      <c r="R513" s="293" t="s">
        <v>7724</v>
      </c>
      <c r="S513" s="294" t="s">
        <v>7117</v>
      </c>
      <c r="T513" s="292" t="s">
        <v>7118</v>
      </c>
      <c r="U513" s="295" t="str">
        <f t="shared" si="22"/>
        <v>tetsuya_kanai@itomic.co.jp</v>
      </c>
      <c r="V513" s="293" t="s">
        <v>7514</v>
      </c>
      <c r="W513" s="323" t="str">
        <f t="shared" si="23"/>
        <v>-</v>
      </c>
      <c r="X513" s="292" t="s">
        <v>7726</v>
      </c>
      <c r="Y513" s="292" t="s">
        <v>7843</v>
      </c>
      <c r="Z513" s="80" t="s">
        <v>9753</v>
      </c>
      <c r="AA513" s="296"/>
      <c r="AB513" s="265" t="str">
        <f>IF('認証製品一覧（検索用）'!$E$7=認証製品一覧!I513,"●","")</f>
        <v/>
      </c>
      <c r="AC513" s="265" t="str">
        <f>IF(AB513="","",COUNTIF($B$5:AB513,"●"))</f>
        <v/>
      </c>
    </row>
    <row r="514" spans="1:29" ht="87.9" customHeight="1">
      <c r="A514" s="316"/>
      <c r="B514" s="292" t="s">
        <v>7202</v>
      </c>
      <c r="C514" s="293" t="s">
        <v>6935</v>
      </c>
      <c r="D514" s="294" t="s">
        <v>178</v>
      </c>
      <c r="E514" s="293" t="s">
        <v>7271</v>
      </c>
      <c r="F514" s="330" t="s">
        <v>2826</v>
      </c>
      <c r="G514" s="330" t="s">
        <v>7276</v>
      </c>
      <c r="H514" s="294">
        <v>275</v>
      </c>
      <c r="I514" s="321" t="str">
        <f t="shared" si="21"/>
        <v>A-07-00150kW超寒冷地仕様</v>
      </c>
      <c r="J514" s="294">
        <v>3.3</v>
      </c>
      <c r="K514" s="330" t="s">
        <v>7840</v>
      </c>
      <c r="L514" s="329" t="s">
        <v>13132</v>
      </c>
      <c r="M514" s="329" t="s">
        <v>10707</v>
      </c>
      <c r="N514" s="329" t="s">
        <v>11367</v>
      </c>
      <c r="O514" s="294" t="s">
        <v>2838</v>
      </c>
      <c r="P514" s="329" t="s">
        <v>10438</v>
      </c>
      <c r="Q514" s="330" t="s">
        <v>7723</v>
      </c>
      <c r="R514" s="293" t="s">
        <v>7724</v>
      </c>
      <c r="S514" s="294" t="s">
        <v>7117</v>
      </c>
      <c r="T514" s="292" t="s">
        <v>7118</v>
      </c>
      <c r="U514" s="295" t="str">
        <f t="shared" si="22"/>
        <v>tetsuya_kanai@itomic.co.jp</v>
      </c>
      <c r="V514" s="293" t="s">
        <v>7514</v>
      </c>
      <c r="W514" s="323" t="str">
        <f t="shared" si="23"/>
        <v>-</v>
      </c>
      <c r="X514" s="292" t="s">
        <v>7726</v>
      </c>
      <c r="Y514" s="292" t="s">
        <v>7844</v>
      </c>
      <c r="Z514" s="80" t="s">
        <v>9753</v>
      </c>
      <c r="AA514" s="296"/>
      <c r="AB514" s="265" t="str">
        <f>IF('認証製品一覧（検索用）'!$E$7=認証製品一覧!I514,"●","")</f>
        <v/>
      </c>
      <c r="AC514" s="265" t="str">
        <f>IF(AB514="","",COUNTIF($B$5:AB514,"●"))</f>
        <v/>
      </c>
    </row>
    <row r="515" spans="1:29" ht="87.9" customHeight="1">
      <c r="A515" s="316"/>
      <c r="B515" s="292" t="s">
        <v>7202</v>
      </c>
      <c r="C515" s="293" t="s">
        <v>6935</v>
      </c>
      <c r="D515" s="294" t="s">
        <v>178</v>
      </c>
      <c r="E515" s="293" t="s">
        <v>7271</v>
      </c>
      <c r="F515" s="330" t="s">
        <v>2826</v>
      </c>
      <c r="G515" s="330" t="s">
        <v>7276</v>
      </c>
      <c r="H515" s="294">
        <v>275</v>
      </c>
      <c r="I515" s="321" t="str">
        <f t="shared" si="21"/>
        <v>A-07-00150kW超寒冷地仕様</v>
      </c>
      <c r="J515" s="294">
        <v>3.3</v>
      </c>
      <c r="K515" s="330" t="s">
        <v>7840</v>
      </c>
      <c r="L515" s="329" t="s">
        <v>13132</v>
      </c>
      <c r="M515" s="329" t="s">
        <v>10707</v>
      </c>
      <c r="N515" s="329" t="s">
        <v>11395</v>
      </c>
      <c r="O515" s="294" t="s">
        <v>6897</v>
      </c>
      <c r="P515" s="329" t="s">
        <v>10438</v>
      </c>
      <c r="Q515" s="330" t="s">
        <v>7723</v>
      </c>
      <c r="R515" s="293" t="s">
        <v>7724</v>
      </c>
      <c r="S515" s="294" t="s">
        <v>7117</v>
      </c>
      <c r="T515" s="292" t="s">
        <v>7118</v>
      </c>
      <c r="U515" s="295" t="str">
        <f t="shared" si="22"/>
        <v>tetsuya_kanai@itomic.co.jp</v>
      </c>
      <c r="V515" s="292" t="s">
        <v>7725</v>
      </c>
      <c r="W515" s="295" t="str">
        <f t="shared" si="23"/>
        <v>http://www.itomic.co.jp/catalog/bre/ecocute/index.html</v>
      </c>
      <c r="X515" s="292" t="s">
        <v>7726</v>
      </c>
      <c r="Y515" s="292" t="s">
        <v>7845</v>
      </c>
      <c r="Z515" s="80" t="s">
        <v>9753</v>
      </c>
      <c r="AA515" s="296"/>
      <c r="AB515" s="265" t="str">
        <f>IF('認証製品一覧（検索用）'!$E$7=認証製品一覧!I515,"●","")</f>
        <v/>
      </c>
      <c r="AC515" s="265" t="str">
        <f>IF(AB515="","",COUNTIF($B$5:AB515,"●"))</f>
        <v/>
      </c>
    </row>
    <row r="516" spans="1:29" ht="87.9" customHeight="1">
      <c r="A516" s="316"/>
      <c r="B516" s="292" t="s">
        <v>7202</v>
      </c>
      <c r="C516" s="293" t="s">
        <v>6935</v>
      </c>
      <c r="D516" s="294" t="s">
        <v>178</v>
      </c>
      <c r="E516" s="293" t="s">
        <v>7271</v>
      </c>
      <c r="F516" s="330" t="s">
        <v>2826</v>
      </c>
      <c r="G516" s="330" t="s">
        <v>7276</v>
      </c>
      <c r="H516" s="294">
        <v>275</v>
      </c>
      <c r="I516" s="321" t="str">
        <f t="shared" si="21"/>
        <v>A-07-00150kW超寒冷地仕様</v>
      </c>
      <c r="J516" s="294">
        <v>3.3</v>
      </c>
      <c r="K516" s="330" t="s">
        <v>7840</v>
      </c>
      <c r="L516" s="329" t="s">
        <v>13132</v>
      </c>
      <c r="M516" s="329" t="s">
        <v>10707</v>
      </c>
      <c r="N516" s="329" t="s">
        <v>11396</v>
      </c>
      <c r="O516" s="294" t="s">
        <v>2838</v>
      </c>
      <c r="P516" s="329" t="s">
        <v>10438</v>
      </c>
      <c r="Q516" s="330" t="s">
        <v>7723</v>
      </c>
      <c r="R516" s="293" t="s">
        <v>7724</v>
      </c>
      <c r="S516" s="294" t="s">
        <v>7117</v>
      </c>
      <c r="T516" s="292" t="s">
        <v>7118</v>
      </c>
      <c r="U516" s="295" t="str">
        <f t="shared" si="22"/>
        <v>tetsuya_kanai@itomic.co.jp</v>
      </c>
      <c r="V516" s="293" t="s">
        <v>7514</v>
      </c>
      <c r="W516" s="323" t="str">
        <f t="shared" si="23"/>
        <v>-</v>
      </c>
      <c r="X516" s="292" t="s">
        <v>7726</v>
      </c>
      <c r="Y516" s="292" t="s">
        <v>7846</v>
      </c>
      <c r="Z516" s="80" t="s">
        <v>9753</v>
      </c>
      <c r="AA516" s="296"/>
      <c r="AB516" s="265" t="str">
        <f>IF('認証製品一覧（検索用）'!$E$7=認証製品一覧!I516,"●","")</f>
        <v/>
      </c>
      <c r="AC516" s="265" t="str">
        <f>IF(AB516="","",COUNTIF($B$5:AB516,"●"))</f>
        <v/>
      </c>
    </row>
    <row r="517" spans="1:29" ht="87.9" customHeight="1">
      <c r="A517" s="316"/>
      <c r="B517" s="292" t="s">
        <v>7202</v>
      </c>
      <c r="C517" s="293" t="s">
        <v>6935</v>
      </c>
      <c r="D517" s="294" t="s">
        <v>178</v>
      </c>
      <c r="E517" s="293" t="s">
        <v>7271</v>
      </c>
      <c r="F517" s="330" t="s">
        <v>2826</v>
      </c>
      <c r="G517" s="330" t="s">
        <v>7276</v>
      </c>
      <c r="H517" s="294">
        <v>275</v>
      </c>
      <c r="I517" s="321" t="str">
        <f t="shared" si="21"/>
        <v>A-07-00150kW超寒冷地仕様</v>
      </c>
      <c r="J517" s="294">
        <v>3.3</v>
      </c>
      <c r="K517" s="330" t="s">
        <v>7828</v>
      </c>
      <c r="L517" s="329" t="s">
        <v>13132</v>
      </c>
      <c r="M517" s="329" t="s">
        <v>10707</v>
      </c>
      <c r="N517" s="329" t="s">
        <v>11397</v>
      </c>
      <c r="O517" s="294" t="s">
        <v>6897</v>
      </c>
      <c r="P517" s="329" t="s">
        <v>10438</v>
      </c>
      <c r="Q517" s="330" t="s">
        <v>7723</v>
      </c>
      <c r="R517" s="293" t="s">
        <v>7724</v>
      </c>
      <c r="S517" s="294" t="s">
        <v>7117</v>
      </c>
      <c r="T517" s="292" t="s">
        <v>7118</v>
      </c>
      <c r="U517" s="295" t="str">
        <f t="shared" si="22"/>
        <v>tetsuya_kanai@itomic.co.jp</v>
      </c>
      <c r="V517" s="292" t="s">
        <v>7725</v>
      </c>
      <c r="W517" s="295" t="str">
        <f t="shared" si="23"/>
        <v>http://www.itomic.co.jp/catalog/bre/ecocute/index.html</v>
      </c>
      <c r="X517" s="292" t="s">
        <v>7726</v>
      </c>
      <c r="Y517" s="292" t="s">
        <v>7847</v>
      </c>
      <c r="Z517" s="80" t="s">
        <v>9753</v>
      </c>
      <c r="AA517" s="296"/>
      <c r="AB517" s="265" t="str">
        <f>IF('認証製品一覧（検索用）'!$E$7=認証製品一覧!I517,"●","")</f>
        <v/>
      </c>
      <c r="AC517" s="265" t="str">
        <f>IF(AB517="","",COUNTIF($B$5:AB517,"●"))</f>
        <v/>
      </c>
    </row>
    <row r="518" spans="1:29" ht="87.9" customHeight="1">
      <c r="A518" s="316"/>
      <c r="B518" s="292" t="s">
        <v>7202</v>
      </c>
      <c r="C518" s="293" t="s">
        <v>6935</v>
      </c>
      <c r="D518" s="294" t="s">
        <v>178</v>
      </c>
      <c r="E518" s="293" t="s">
        <v>7271</v>
      </c>
      <c r="F518" s="330" t="s">
        <v>2826</v>
      </c>
      <c r="G518" s="330" t="s">
        <v>7276</v>
      </c>
      <c r="H518" s="294">
        <v>275</v>
      </c>
      <c r="I518" s="321" t="str">
        <f t="shared" ref="I518:I532" si="24">CONCATENATE(D518,G518,F518)</f>
        <v>A-07-00150kW超寒冷地仕様</v>
      </c>
      <c r="J518" s="294">
        <v>3.3</v>
      </c>
      <c r="K518" s="330" t="s">
        <v>7828</v>
      </c>
      <c r="L518" s="329" t="s">
        <v>13132</v>
      </c>
      <c r="M518" s="329" t="s">
        <v>10707</v>
      </c>
      <c r="N518" s="329" t="s">
        <v>11398</v>
      </c>
      <c r="O518" s="294" t="s">
        <v>2838</v>
      </c>
      <c r="P518" s="329" t="s">
        <v>10438</v>
      </c>
      <c r="Q518" s="330" t="s">
        <v>7723</v>
      </c>
      <c r="R518" s="293" t="s">
        <v>7724</v>
      </c>
      <c r="S518" s="294" t="s">
        <v>7117</v>
      </c>
      <c r="T518" s="292" t="s">
        <v>7118</v>
      </c>
      <c r="U518" s="295" t="str">
        <f t="shared" ref="U518:U532" si="25">IF(T518="-","-",HYPERLINK("mailto:"&amp;T518,T518))</f>
        <v>tetsuya_kanai@itomic.co.jp</v>
      </c>
      <c r="V518" s="293" t="s">
        <v>164</v>
      </c>
      <c r="W518" s="323" t="str">
        <f t="shared" ref="W518:W532" si="26">IF(V518="-",V518,HYPERLINK(V518))</f>
        <v>-</v>
      </c>
      <c r="X518" s="292" t="s">
        <v>7726</v>
      </c>
      <c r="Y518" s="292" t="s">
        <v>7848</v>
      </c>
      <c r="Z518" s="80" t="s">
        <v>9753</v>
      </c>
      <c r="AA518" s="296"/>
      <c r="AB518" s="265" t="str">
        <f>IF('認証製品一覧（検索用）'!$E$7=認証製品一覧!I518,"●","")</f>
        <v/>
      </c>
      <c r="AC518" s="265" t="str">
        <f>IF(AB518="","",COUNTIF($B$5:AB518,"●"))</f>
        <v/>
      </c>
    </row>
    <row r="519" spans="1:29" ht="87.9" customHeight="1">
      <c r="A519" s="316"/>
      <c r="B519" s="292" t="s">
        <v>7202</v>
      </c>
      <c r="C519" s="293" t="s">
        <v>6935</v>
      </c>
      <c r="D519" s="294" t="s">
        <v>178</v>
      </c>
      <c r="E519" s="293" t="s">
        <v>7271</v>
      </c>
      <c r="F519" s="330" t="s">
        <v>2826</v>
      </c>
      <c r="G519" s="330" t="s">
        <v>7276</v>
      </c>
      <c r="H519" s="294">
        <v>275</v>
      </c>
      <c r="I519" s="321" t="str">
        <f t="shared" si="24"/>
        <v>A-07-00150kW超寒冷地仕様</v>
      </c>
      <c r="J519" s="294">
        <v>3.3</v>
      </c>
      <c r="K519" s="330" t="s">
        <v>7828</v>
      </c>
      <c r="L519" s="329" t="s">
        <v>13132</v>
      </c>
      <c r="M519" s="329" t="s">
        <v>10707</v>
      </c>
      <c r="N519" s="329" t="s">
        <v>11399</v>
      </c>
      <c r="O519" s="294" t="s">
        <v>6897</v>
      </c>
      <c r="P519" s="329" t="s">
        <v>10438</v>
      </c>
      <c r="Q519" s="330" t="s">
        <v>7723</v>
      </c>
      <c r="R519" s="293" t="s">
        <v>7724</v>
      </c>
      <c r="S519" s="294" t="s">
        <v>7117</v>
      </c>
      <c r="T519" s="292" t="s">
        <v>7118</v>
      </c>
      <c r="U519" s="295" t="str">
        <f t="shared" si="25"/>
        <v>tetsuya_kanai@itomic.co.jp</v>
      </c>
      <c r="V519" s="292" t="s">
        <v>7725</v>
      </c>
      <c r="W519" s="295" t="str">
        <f t="shared" si="26"/>
        <v>http://www.itomic.co.jp/catalog/bre/ecocute/index.html</v>
      </c>
      <c r="X519" s="292" t="s">
        <v>7726</v>
      </c>
      <c r="Y519" s="292" t="s">
        <v>7849</v>
      </c>
      <c r="Z519" s="80" t="s">
        <v>9753</v>
      </c>
      <c r="AA519" s="296"/>
      <c r="AB519" s="265" t="str">
        <f>IF('認証製品一覧（検索用）'!$E$7=認証製品一覧!I519,"●","")</f>
        <v/>
      </c>
      <c r="AC519" s="265" t="str">
        <f>IF(AB519="","",COUNTIF($B$5:AB519,"●"))</f>
        <v/>
      </c>
    </row>
    <row r="520" spans="1:29" ht="87.9" customHeight="1">
      <c r="A520" s="316"/>
      <c r="B520" s="292" t="s">
        <v>7202</v>
      </c>
      <c r="C520" s="293" t="s">
        <v>6935</v>
      </c>
      <c r="D520" s="294" t="s">
        <v>178</v>
      </c>
      <c r="E520" s="293" t="s">
        <v>7271</v>
      </c>
      <c r="F520" s="330" t="s">
        <v>2826</v>
      </c>
      <c r="G520" s="330" t="s">
        <v>7276</v>
      </c>
      <c r="H520" s="294">
        <v>275</v>
      </c>
      <c r="I520" s="321" t="str">
        <f t="shared" si="24"/>
        <v>A-07-00150kW超寒冷地仕様</v>
      </c>
      <c r="J520" s="294">
        <v>3.3</v>
      </c>
      <c r="K520" s="330" t="s">
        <v>7828</v>
      </c>
      <c r="L520" s="329" t="s">
        <v>13132</v>
      </c>
      <c r="M520" s="329" t="s">
        <v>10707</v>
      </c>
      <c r="N520" s="329" t="s">
        <v>11400</v>
      </c>
      <c r="O520" s="294" t="s">
        <v>2838</v>
      </c>
      <c r="P520" s="329" t="s">
        <v>10438</v>
      </c>
      <c r="Q520" s="330" t="s">
        <v>7723</v>
      </c>
      <c r="R520" s="293" t="s">
        <v>7724</v>
      </c>
      <c r="S520" s="294" t="s">
        <v>7117</v>
      </c>
      <c r="T520" s="292" t="s">
        <v>7118</v>
      </c>
      <c r="U520" s="295" t="str">
        <f t="shared" si="25"/>
        <v>tetsuya_kanai@itomic.co.jp</v>
      </c>
      <c r="V520" s="293" t="s">
        <v>164</v>
      </c>
      <c r="W520" s="323" t="str">
        <f t="shared" si="26"/>
        <v>-</v>
      </c>
      <c r="X520" s="292" t="s">
        <v>7726</v>
      </c>
      <c r="Y520" s="292" t="s">
        <v>7850</v>
      </c>
      <c r="Z520" s="80" t="s">
        <v>9753</v>
      </c>
      <c r="AA520" s="296"/>
      <c r="AB520" s="265" t="str">
        <f>IF('認証製品一覧（検索用）'!$E$7=認証製品一覧!I520,"●","")</f>
        <v/>
      </c>
      <c r="AC520" s="265" t="str">
        <f>IF(AB520="","",COUNTIF($B$5:AB520,"●"))</f>
        <v/>
      </c>
    </row>
    <row r="521" spans="1:29" ht="87.9" customHeight="1">
      <c r="A521" s="316"/>
      <c r="B521" s="292" t="s">
        <v>7202</v>
      </c>
      <c r="C521" s="293" t="s">
        <v>6935</v>
      </c>
      <c r="D521" s="294" t="s">
        <v>178</v>
      </c>
      <c r="E521" s="293" t="s">
        <v>7271</v>
      </c>
      <c r="F521" s="330" t="s">
        <v>2826</v>
      </c>
      <c r="G521" s="330" t="s">
        <v>7276</v>
      </c>
      <c r="H521" s="294">
        <v>275</v>
      </c>
      <c r="I521" s="321" t="str">
        <f t="shared" si="24"/>
        <v>A-07-00150kW超寒冷地仕様</v>
      </c>
      <c r="J521" s="294">
        <v>3.3</v>
      </c>
      <c r="K521" s="330" t="s">
        <v>7828</v>
      </c>
      <c r="L521" s="329" t="s">
        <v>13132</v>
      </c>
      <c r="M521" s="329" t="s">
        <v>10707</v>
      </c>
      <c r="N521" s="329" t="s">
        <v>11401</v>
      </c>
      <c r="O521" s="294" t="s">
        <v>2838</v>
      </c>
      <c r="P521" s="329" t="s">
        <v>10438</v>
      </c>
      <c r="Q521" s="330" t="s">
        <v>7723</v>
      </c>
      <c r="R521" s="293" t="s">
        <v>7724</v>
      </c>
      <c r="S521" s="294" t="s">
        <v>7117</v>
      </c>
      <c r="T521" s="292" t="s">
        <v>7118</v>
      </c>
      <c r="U521" s="295" t="str">
        <f t="shared" si="25"/>
        <v>tetsuya_kanai@itomic.co.jp</v>
      </c>
      <c r="V521" s="293" t="s">
        <v>164</v>
      </c>
      <c r="W521" s="323" t="str">
        <f t="shared" si="26"/>
        <v>-</v>
      </c>
      <c r="X521" s="292" t="s">
        <v>7726</v>
      </c>
      <c r="Y521" s="292" t="s">
        <v>7851</v>
      </c>
      <c r="Z521" s="80" t="s">
        <v>9753</v>
      </c>
      <c r="AA521" s="296"/>
      <c r="AB521" s="265" t="str">
        <f>IF('認証製品一覧（検索用）'!$E$7=認証製品一覧!I521,"●","")</f>
        <v/>
      </c>
      <c r="AC521" s="265" t="str">
        <f>IF(AB521="","",COUNTIF($B$5:AB521,"●"))</f>
        <v/>
      </c>
    </row>
    <row r="522" spans="1:29" ht="87.9" customHeight="1">
      <c r="A522" s="316"/>
      <c r="B522" s="292" t="s">
        <v>7202</v>
      </c>
      <c r="C522" s="293" t="s">
        <v>6935</v>
      </c>
      <c r="D522" s="294" t="s">
        <v>178</v>
      </c>
      <c r="E522" s="293" t="s">
        <v>7271</v>
      </c>
      <c r="F522" s="330" t="s">
        <v>2826</v>
      </c>
      <c r="G522" s="330" t="s">
        <v>7276</v>
      </c>
      <c r="H522" s="294">
        <v>275</v>
      </c>
      <c r="I522" s="321" t="str">
        <f t="shared" si="24"/>
        <v>A-07-00150kW超寒冷地仕様</v>
      </c>
      <c r="J522" s="294">
        <v>3.3</v>
      </c>
      <c r="K522" s="330" t="s">
        <v>7828</v>
      </c>
      <c r="L522" s="329" t="s">
        <v>13132</v>
      </c>
      <c r="M522" s="329" t="s">
        <v>10707</v>
      </c>
      <c r="N522" s="329" t="s">
        <v>11402</v>
      </c>
      <c r="O522" s="294" t="s">
        <v>6897</v>
      </c>
      <c r="P522" s="329" t="s">
        <v>10438</v>
      </c>
      <c r="Q522" s="330" t="s">
        <v>7723</v>
      </c>
      <c r="R522" s="293" t="s">
        <v>7724</v>
      </c>
      <c r="S522" s="294" t="s">
        <v>7117</v>
      </c>
      <c r="T522" s="292" t="s">
        <v>7118</v>
      </c>
      <c r="U522" s="295" t="str">
        <f t="shared" si="25"/>
        <v>tetsuya_kanai@itomic.co.jp</v>
      </c>
      <c r="V522" s="292" t="s">
        <v>7725</v>
      </c>
      <c r="W522" s="295" t="str">
        <f t="shared" si="26"/>
        <v>http://www.itomic.co.jp/catalog/bre/ecocute/index.html</v>
      </c>
      <c r="X522" s="292" t="s">
        <v>7726</v>
      </c>
      <c r="Y522" s="292" t="s">
        <v>7852</v>
      </c>
      <c r="Z522" s="80" t="s">
        <v>9753</v>
      </c>
      <c r="AA522" s="296"/>
      <c r="AB522" s="265" t="str">
        <f>IF('認証製品一覧（検索用）'!$E$7=認証製品一覧!I522,"●","")</f>
        <v/>
      </c>
      <c r="AC522" s="265" t="str">
        <f>IF(AB522="","",COUNTIF($B$5:AB522,"●"))</f>
        <v/>
      </c>
    </row>
    <row r="523" spans="1:29" ht="87.9" customHeight="1">
      <c r="A523" s="316"/>
      <c r="B523" s="292" t="s">
        <v>7202</v>
      </c>
      <c r="C523" s="293" t="s">
        <v>6935</v>
      </c>
      <c r="D523" s="294" t="s">
        <v>178</v>
      </c>
      <c r="E523" s="293" t="s">
        <v>7271</v>
      </c>
      <c r="F523" s="330" t="s">
        <v>2826</v>
      </c>
      <c r="G523" s="330" t="s">
        <v>7276</v>
      </c>
      <c r="H523" s="294">
        <v>275</v>
      </c>
      <c r="I523" s="321" t="str">
        <f t="shared" si="24"/>
        <v>A-07-00150kW超寒冷地仕様</v>
      </c>
      <c r="J523" s="294">
        <v>3.3</v>
      </c>
      <c r="K523" s="330" t="s">
        <v>7828</v>
      </c>
      <c r="L523" s="329" t="s">
        <v>13132</v>
      </c>
      <c r="M523" s="329" t="s">
        <v>10707</v>
      </c>
      <c r="N523" s="329" t="s">
        <v>11403</v>
      </c>
      <c r="O523" s="294" t="s">
        <v>2838</v>
      </c>
      <c r="P523" s="329" t="s">
        <v>10438</v>
      </c>
      <c r="Q523" s="330" t="s">
        <v>7723</v>
      </c>
      <c r="R523" s="293" t="s">
        <v>7724</v>
      </c>
      <c r="S523" s="294" t="s">
        <v>7117</v>
      </c>
      <c r="T523" s="292" t="s">
        <v>7118</v>
      </c>
      <c r="U523" s="295" t="str">
        <f t="shared" si="25"/>
        <v>tetsuya_kanai@itomic.co.jp</v>
      </c>
      <c r="V523" s="293" t="s">
        <v>164</v>
      </c>
      <c r="W523" s="323" t="str">
        <f t="shared" si="26"/>
        <v>-</v>
      </c>
      <c r="X523" s="292" t="s">
        <v>7726</v>
      </c>
      <c r="Y523" s="292" t="s">
        <v>7853</v>
      </c>
      <c r="Z523" s="80" t="s">
        <v>9753</v>
      </c>
      <c r="AA523" s="296"/>
      <c r="AB523" s="265" t="str">
        <f>IF('認証製品一覧（検索用）'!$E$7=認証製品一覧!I523,"●","")</f>
        <v/>
      </c>
      <c r="AC523" s="265" t="str">
        <f>IF(AB523="","",COUNTIF($B$5:AB523,"●"))</f>
        <v/>
      </c>
    </row>
    <row r="524" spans="1:29" ht="87.9" customHeight="1">
      <c r="A524" s="316"/>
      <c r="B524" s="292" t="s">
        <v>7202</v>
      </c>
      <c r="C524" s="293" t="s">
        <v>6935</v>
      </c>
      <c r="D524" s="294" t="s">
        <v>178</v>
      </c>
      <c r="E524" s="293" t="s">
        <v>7271</v>
      </c>
      <c r="F524" s="330" t="s">
        <v>2826</v>
      </c>
      <c r="G524" s="330" t="s">
        <v>7276</v>
      </c>
      <c r="H524" s="294">
        <v>275</v>
      </c>
      <c r="I524" s="321" t="str">
        <f t="shared" si="24"/>
        <v>A-07-00150kW超寒冷地仕様</v>
      </c>
      <c r="J524" s="294">
        <v>3.3</v>
      </c>
      <c r="K524" s="330" t="s">
        <v>7828</v>
      </c>
      <c r="L524" s="329" t="s">
        <v>13132</v>
      </c>
      <c r="M524" s="329" t="s">
        <v>10707</v>
      </c>
      <c r="N524" s="329" t="s">
        <v>11404</v>
      </c>
      <c r="O524" s="294" t="s">
        <v>2838</v>
      </c>
      <c r="P524" s="329" t="s">
        <v>10438</v>
      </c>
      <c r="Q524" s="330" t="s">
        <v>7723</v>
      </c>
      <c r="R524" s="293" t="s">
        <v>7724</v>
      </c>
      <c r="S524" s="294" t="s">
        <v>7117</v>
      </c>
      <c r="T524" s="292" t="s">
        <v>7118</v>
      </c>
      <c r="U524" s="295" t="str">
        <f t="shared" si="25"/>
        <v>tetsuya_kanai@itomic.co.jp</v>
      </c>
      <c r="V524" s="293" t="s">
        <v>164</v>
      </c>
      <c r="W524" s="323" t="str">
        <f t="shared" si="26"/>
        <v>-</v>
      </c>
      <c r="X524" s="292" t="s">
        <v>7726</v>
      </c>
      <c r="Y524" s="292" t="s">
        <v>7854</v>
      </c>
      <c r="Z524" s="80" t="s">
        <v>9753</v>
      </c>
      <c r="AA524" s="296"/>
      <c r="AB524" s="265" t="str">
        <f>IF('認証製品一覧（検索用）'!$E$7=認証製品一覧!I524,"●","")</f>
        <v/>
      </c>
      <c r="AC524" s="265" t="str">
        <f>IF(AB524="","",COUNTIF($B$5:AB524,"●"))</f>
        <v/>
      </c>
    </row>
    <row r="525" spans="1:29" ht="46.8">
      <c r="A525" s="347"/>
      <c r="B525" s="292" t="s">
        <v>7202</v>
      </c>
      <c r="C525" s="293" t="s">
        <v>6941</v>
      </c>
      <c r="D525" s="294" t="s">
        <v>6956</v>
      </c>
      <c r="E525" s="293" t="s">
        <v>7008</v>
      </c>
      <c r="F525" s="330" t="s">
        <v>181</v>
      </c>
      <c r="G525" s="330" t="s">
        <v>181</v>
      </c>
      <c r="H525" s="294">
        <v>276</v>
      </c>
      <c r="I525" s="321" t="str">
        <f t="shared" si="24"/>
        <v>A-08-001--</v>
      </c>
      <c r="J525" s="294">
        <v>95</v>
      </c>
      <c r="K525" s="330" t="s">
        <v>7855</v>
      </c>
      <c r="L525" s="329" t="s">
        <v>13137</v>
      </c>
      <c r="M525" s="329" t="s">
        <v>10723</v>
      </c>
      <c r="N525" s="329" t="s">
        <v>11405</v>
      </c>
      <c r="O525" s="294" t="s">
        <v>6897</v>
      </c>
      <c r="P525" s="329" t="s">
        <v>10459</v>
      </c>
      <c r="Q525" s="330" t="s">
        <v>7856</v>
      </c>
      <c r="R525" s="293" t="s">
        <v>7857</v>
      </c>
      <c r="S525" s="294" t="s">
        <v>7858</v>
      </c>
      <c r="T525" s="292" t="s">
        <v>181</v>
      </c>
      <c r="U525" s="323" t="str">
        <f t="shared" si="25"/>
        <v>-</v>
      </c>
      <c r="V525" s="292" t="s">
        <v>7859</v>
      </c>
      <c r="W525" s="295" t="str">
        <f t="shared" si="26"/>
        <v>http://www.purpose.co.jp/</v>
      </c>
      <c r="X525" s="292" t="s">
        <v>7860</v>
      </c>
      <c r="Y525" s="292" t="s">
        <v>7861</v>
      </c>
      <c r="Z525" s="80" t="s">
        <v>9753</v>
      </c>
      <c r="AA525" s="296"/>
      <c r="AB525" s="265" t="str">
        <f>IF('認証製品一覧（検索用）'!$E$7=認証製品一覧!I525,"●","")</f>
        <v/>
      </c>
      <c r="AC525" s="265" t="str">
        <f>IF(AB525="","",COUNTIF($B$5:AB525,"●"))</f>
        <v/>
      </c>
    </row>
    <row r="526" spans="1:29" ht="46.8">
      <c r="A526" s="347"/>
      <c r="B526" s="292" t="s">
        <v>7202</v>
      </c>
      <c r="C526" s="293" t="s">
        <v>6941</v>
      </c>
      <c r="D526" s="294" t="s">
        <v>6956</v>
      </c>
      <c r="E526" s="293" t="s">
        <v>7008</v>
      </c>
      <c r="F526" s="330" t="s">
        <v>181</v>
      </c>
      <c r="G526" s="330" t="s">
        <v>181</v>
      </c>
      <c r="H526" s="294">
        <v>276</v>
      </c>
      <c r="I526" s="321" t="str">
        <f t="shared" si="24"/>
        <v>A-08-001--</v>
      </c>
      <c r="J526" s="294">
        <v>95</v>
      </c>
      <c r="K526" s="330" t="s">
        <v>7855</v>
      </c>
      <c r="L526" s="329" t="s">
        <v>13137</v>
      </c>
      <c r="M526" s="329" t="s">
        <v>10723</v>
      </c>
      <c r="N526" s="329" t="s">
        <v>11406</v>
      </c>
      <c r="O526" s="294" t="s">
        <v>6897</v>
      </c>
      <c r="P526" s="329" t="s">
        <v>10459</v>
      </c>
      <c r="Q526" s="330" t="s">
        <v>7856</v>
      </c>
      <c r="R526" s="293" t="s">
        <v>7857</v>
      </c>
      <c r="S526" s="294" t="s">
        <v>7858</v>
      </c>
      <c r="T526" s="292" t="s">
        <v>181</v>
      </c>
      <c r="U526" s="323" t="str">
        <f t="shared" si="25"/>
        <v>-</v>
      </c>
      <c r="V526" s="292" t="s">
        <v>7859</v>
      </c>
      <c r="W526" s="295" t="str">
        <f t="shared" si="26"/>
        <v>http://www.purpose.co.jp/</v>
      </c>
      <c r="X526" s="292" t="s">
        <v>7860</v>
      </c>
      <c r="Y526" s="292" t="s">
        <v>7862</v>
      </c>
      <c r="Z526" s="80" t="s">
        <v>9753</v>
      </c>
      <c r="AA526" s="296"/>
      <c r="AB526" s="265" t="str">
        <f>IF('認証製品一覧（検索用）'!$E$7=認証製品一覧!I526,"●","")</f>
        <v/>
      </c>
      <c r="AC526" s="265" t="str">
        <f>IF(AB526="","",COUNTIF($B$5:AB526,"●"))</f>
        <v/>
      </c>
    </row>
    <row r="527" spans="1:29" ht="46.8">
      <c r="A527" s="347"/>
      <c r="B527" s="292" t="s">
        <v>7202</v>
      </c>
      <c r="C527" s="293" t="s">
        <v>6941</v>
      </c>
      <c r="D527" s="294" t="s">
        <v>6956</v>
      </c>
      <c r="E527" s="293" t="s">
        <v>7008</v>
      </c>
      <c r="F527" s="330" t="s">
        <v>181</v>
      </c>
      <c r="G527" s="330" t="s">
        <v>181</v>
      </c>
      <c r="H527" s="294">
        <v>276</v>
      </c>
      <c r="I527" s="321" t="str">
        <f t="shared" si="24"/>
        <v>A-08-001--</v>
      </c>
      <c r="J527" s="294">
        <v>95</v>
      </c>
      <c r="K527" s="330" t="s">
        <v>7855</v>
      </c>
      <c r="L527" s="329" t="s">
        <v>13137</v>
      </c>
      <c r="M527" s="329" t="s">
        <v>10723</v>
      </c>
      <c r="N527" s="329" t="s">
        <v>11407</v>
      </c>
      <c r="O527" s="294" t="s">
        <v>6897</v>
      </c>
      <c r="P527" s="329" t="s">
        <v>10459</v>
      </c>
      <c r="Q527" s="330" t="s">
        <v>7856</v>
      </c>
      <c r="R527" s="293" t="s">
        <v>7857</v>
      </c>
      <c r="S527" s="294" t="s">
        <v>7858</v>
      </c>
      <c r="T527" s="292" t="s">
        <v>181</v>
      </c>
      <c r="U527" s="323" t="str">
        <f t="shared" si="25"/>
        <v>-</v>
      </c>
      <c r="V527" s="292" t="s">
        <v>7859</v>
      </c>
      <c r="W527" s="295" t="str">
        <f t="shared" si="26"/>
        <v>http://www.purpose.co.jp/</v>
      </c>
      <c r="X527" s="292" t="s">
        <v>7860</v>
      </c>
      <c r="Y527" s="292" t="s">
        <v>6440</v>
      </c>
      <c r="Z527" s="80" t="s">
        <v>9753</v>
      </c>
      <c r="AA527" s="296"/>
      <c r="AB527" s="265" t="str">
        <f>IF('認証製品一覧（検索用）'!$E$7=認証製品一覧!I527,"●","")</f>
        <v/>
      </c>
      <c r="AC527" s="265" t="str">
        <f>IF(AB527="","",COUNTIF($B$5:AB527,"●"))</f>
        <v/>
      </c>
    </row>
    <row r="528" spans="1:29" ht="46.8">
      <c r="A528" s="347"/>
      <c r="B528" s="292" t="s">
        <v>7202</v>
      </c>
      <c r="C528" s="293" t="s">
        <v>6941</v>
      </c>
      <c r="D528" s="294" t="s">
        <v>6956</v>
      </c>
      <c r="E528" s="293" t="s">
        <v>7008</v>
      </c>
      <c r="F528" s="330" t="s">
        <v>181</v>
      </c>
      <c r="G528" s="330" t="s">
        <v>181</v>
      </c>
      <c r="H528" s="294">
        <v>276</v>
      </c>
      <c r="I528" s="321" t="str">
        <f t="shared" si="24"/>
        <v>A-08-001--</v>
      </c>
      <c r="J528" s="294">
        <v>95</v>
      </c>
      <c r="K528" s="330" t="s">
        <v>7855</v>
      </c>
      <c r="L528" s="329" t="s">
        <v>13137</v>
      </c>
      <c r="M528" s="329" t="s">
        <v>10723</v>
      </c>
      <c r="N528" s="329" t="s">
        <v>11408</v>
      </c>
      <c r="O528" s="294" t="s">
        <v>2838</v>
      </c>
      <c r="P528" s="329" t="s">
        <v>10459</v>
      </c>
      <c r="Q528" s="330" t="s">
        <v>7856</v>
      </c>
      <c r="R528" s="293" t="s">
        <v>7857</v>
      </c>
      <c r="S528" s="294" t="s">
        <v>7858</v>
      </c>
      <c r="T528" s="292" t="s">
        <v>181</v>
      </c>
      <c r="U528" s="323" t="str">
        <f t="shared" si="25"/>
        <v>-</v>
      </c>
      <c r="V528" s="292" t="s">
        <v>7859</v>
      </c>
      <c r="W528" s="295" t="str">
        <f t="shared" si="26"/>
        <v>http://www.purpose.co.jp/</v>
      </c>
      <c r="X528" s="292" t="s">
        <v>7860</v>
      </c>
      <c r="Y528" s="292" t="s">
        <v>6441</v>
      </c>
      <c r="Z528" s="80" t="s">
        <v>9753</v>
      </c>
      <c r="AA528" s="296"/>
      <c r="AB528" s="265" t="str">
        <f>IF('認証製品一覧（検索用）'!$E$7=認証製品一覧!I528,"●","")</f>
        <v/>
      </c>
      <c r="AC528" s="265" t="str">
        <f>IF(AB528="","",COUNTIF($B$5:AB528,"●"))</f>
        <v/>
      </c>
    </row>
    <row r="529" spans="1:29" ht="46.8">
      <c r="A529" s="347"/>
      <c r="B529" s="292" t="s">
        <v>7202</v>
      </c>
      <c r="C529" s="293" t="s">
        <v>6941</v>
      </c>
      <c r="D529" s="294" t="s">
        <v>6956</v>
      </c>
      <c r="E529" s="293" t="s">
        <v>7008</v>
      </c>
      <c r="F529" s="330" t="s">
        <v>181</v>
      </c>
      <c r="G529" s="330" t="s">
        <v>181</v>
      </c>
      <c r="H529" s="294">
        <v>276</v>
      </c>
      <c r="I529" s="321" t="str">
        <f t="shared" si="24"/>
        <v>A-08-001--</v>
      </c>
      <c r="J529" s="294">
        <v>95</v>
      </c>
      <c r="K529" s="330" t="s">
        <v>7855</v>
      </c>
      <c r="L529" s="329" t="s">
        <v>13137</v>
      </c>
      <c r="M529" s="329" t="s">
        <v>10723</v>
      </c>
      <c r="N529" s="329" t="s">
        <v>11409</v>
      </c>
      <c r="O529" s="294" t="s">
        <v>6897</v>
      </c>
      <c r="P529" s="329" t="s">
        <v>10459</v>
      </c>
      <c r="Q529" s="330" t="s">
        <v>7856</v>
      </c>
      <c r="R529" s="293" t="s">
        <v>7857</v>
      </c>
      <c r="S529" s="294" t="s">
        <v>7858</v>
      </c>
      <c r="T529" s="292" t="s">
        <v>181</v>
      </c>
      <c r="U529" s="323" t="str">
        <f t="shared" si="25"/>
        <v>-</v>
      </c>
      <c r="V529" s="292" t="s">
        <v>7859</v>
      </c>
      <c r="W529" s="295" t="str">
        <f t="shared" si="26"/>
        <v>http://www.purpose.co.jp/</v>
      </c>
      <c r="X529" s="292" t="s">
        <v>7860</v>
      </c>
      <c r="Y529" s="292" t="s">
        <v>6442</v>
      </c>
      <c r="Z529" s="80" t="s">
        <v>9753</v>
      </c>
      <c r="AA529" s="296"/>
      <c r="AB529" s="265" t="str">
        <f>IF('認証製品一覧（検索用）'!$E$7=認証製品一覧!I529,"●","")</f>
        <v/>
      </c>
      <c r="AC529" s="265" t="str">
        <f>IF(AB529="","",COUNTIF($B$5:AB529,"●"))</f>
        <v/>
      </c>
    </row>
    <row r="530" spans="1:29" ht="46.8">
      <c r="A530" s="347"/>
      <c r="B530" s="292" t="s">
        <v>7202</v>
      </c>
      <c r="C530" s="293" t="s">
        <v>6941</v>
      </c>
      <c r="D530" s="294" t="s">
        <v>6956</v>
      </c>
      <c r="E530" s="293" t="s">
        <v>7008</v>
      </c>
      <c r="F530" s="330" t="s">
        <v>181</v>
      </c>
      <c r="G530" s="330" t="s">
        <v>181</v>
      </c>
      <c r="H530" s="294">
        <v>276</v>
      </c>
      <c r="I530" s="321" t="str">
        <f t="shared" si="24"/>
        <v>A-08-001--</v>
      </c>
      <c r="J530" s="294">
        <v>95</v>
      </c>
      <c r="K530" s="330" t="s">
        <v>7855</v>
      </c>
      <c r="L530" s="329" t="s">
        <v>13137</v>
      </c>
      <c r="M530" s="329" t="s">
        <v>10723</v>
      </c>
      <c r="N530" s="329" t="s">
        <v>11410</v>
      </c>
      <c r="O530" s="294" t="s">
        <v>6897</v>
      </c>
      <c r="P530" s="329" t="s">
        <v>10459</v>
      </c>
      <c r="Q530" s="330" t="s">
        <v>7856</v>
      </c>
      <c r="R530" s="293" t="s">
        <v>7857</v>
      </c>
      <c r="S530" s="294" t="s">
        <v>7858</v>
      </c>
      <c r="T530" s="292" t="s">
        <v>181</v>
      </c>
      <c r="U530" s="323" t="str">
        <f t="shared" si="25"/>
        <v>-</v>
      </c>
      <c r="V530" s="292" t="s">
        <v>7859</v>
      </c>
      <c r="W530" s="295" t="str">
        <f t="shared" si="26"/>
        <v>http://www.purpose.co.jp/</v>
      </c>
      <c r="X530" s="292" t="s">
        <v>7860</v>
      </c>
      <c r="Y530" s="292" t="s">
        <v>6443</v>
      </c>
      <c r="Z530" s="80" t="s">
        <v>9753</v>
      </c>
      <c r="AA530" s="296"/>
      <c r="AB530" s="265" t="str">
        <f>IF('認証製品一覧（検索用）'!$E$7=認証製品一覧!I530,"●","")</f>
        <v/>
      </c>
      <c r="AC530" s="265" t="str">
        <f>IF(AB530="","",COUNTIF($B$5:AB530,"●"))</f>
        <v/>
      </c>
    </row>
    <row r="531" spans="1:29" ht="46.8">
      <c r="A531" s="347"/>
      <c r="B531" s="292" t="s">
        <v>7202</v>
      </c>
      <c r="C531" s="293" t="s">
        <v>6941</v>
      </c>
      <c r="D531" s="294" t="s">
        <v>6956</v>
      </c>
      <c r="E531" s="293" t="s">
        <v>7008</v>
      </c>
      <c r="F531" s="330" t="s">
        <v>181</v>
      </c>
      <c r="G531" s="330" t="s">
        <v>181</v>
      </c>
      <c r="H531" s="294">
        <v>276</v>
      </c>
      <c r="I531" s="321" t="str">
        <f t="shared" si="24"/>
        <v>A-08-001--</v>
      </c>
      <c r="J531" s="294">
        <v>95</v>
      </c>
      <c r="K531" s="330" t="s">
        <v>7855</v>
      </c>
      <c r="L531" s="329" t="s">
        <v>13137</v>
      </c>
      <c r="M531" s="329" t="s">
        <v>10723</v>
      </c>
      <c r="N531" s="329" t="s">
        <v>11411</v>
      </c>
      <c r="O531" s="294" t="s">
        <v>2838</v>
      </c>
      <c r="P531" s="329" t="s">
        <v>10459</v>
      </c>
      <c r="Q531" s="330" t="s">
        <v>7856</v>
      </c>
      <c r="R531" s="293" t="s">
        <v>7857</v>
      </c>
      <c r="S531" s="294" t="s">
        <v>7858</v>
      </c>
      <c r="T531" s="292" t="s">
        <v>181</v>
      </c>
      <c r="U531" s="323" t="str">
        <f t="shared" si="25"/>
        <v>-</v>
      </c>
      <c r="V531" s="292" t="s">
        <v>7859</v>
      </c>
      <c r="W531" s="295" t="str">
        <f t="shared" si="26"/>
        <v>http://www.purpose.co.jp/</v>
      </c>
      <c r="X531" s="292" t="s">
        <v>7860</v>
      </c>
      <c r="Y531" s="292" t="s">
        <v>6444</v>
      </c>
      <c r="Z531" s="80" t="s">
        <v>9753</v>
      </c>
      <c r="AA531" s="296"/>
      <c r="AB531" s="265" t="str">
        <f>IF('認証製品一覧（検索用）'!$E$7=認証製品一覧!I531,"●","")</f>
        <v/>
      </c>
      <c r="AC531" s="265" t="str">
        <f>IF(AB531="","",COUNTIF($B$5:AB531,"●"))</f>
        <v/>
      </c>
    </row>
    <row r="532" spans="1:29" ht="93.6">
      <c r="A532" s="347"/>
      <c r="B532" s="292" t="s">
        <v>7202</v>
      </c>
      <c r="C532" s="293" t="s">
        <v>6941</v>
      </c>
      <c r="D532" s="294" t="s">
        <v>6956</v>
      </c>
      <c r="E532" s="293" t="s">
        <v>7277</v>
      </c>
      <c r="F532" s="330" t="s">
        <v>181</v>
      </c>
      <c r="G532" s="330" t="s">
        <v>181</v>
      </c>
      <c r="H532" s="294">
        <v>276</v>
      </c>
      <c r="I532" s="321" t="str">
        <f t="shared" si="24"/>
        <v>A-08-001--</v>
      </c>
      <c r="J532" s="294">
        <v>95</v>
      </c>
      <c r="K532" s="330" t="s">
        <v>7863</v>
      </c>
      <c r="L532" s="329" t="s">
        <v>13138</v>
      </c>
      <c r="M532" s="329" t="s">
        <v>10724</v>
      </c>
      <c r="N532" s="329" t="s">
        <v>11412</v>
      </c>
      <c r="O532" s="294" t="s">
        <v>6897</v>
      </c>
      <c r="P532" s="329" t="s">
        <v>10460</v>
      </c>
      <c r="Q532" s="330" t="s">
        <v>7864</v>
      </c>
      <c r="R532" s="293" t="s">
        <v>7865</v>
      </c>
      <c r="S532" s="294" t="s">
        <v>7866</v>
      </c>
      <c r="T532" s="292" t="s">
        <v>7867</v>
      </c>
      <c r="U532" s="295" t="str">
        <f t="shared" si="25"/>
        <v>SatoshiTawada@rinnai.co.jp</v>
      </c>
      <c r="V532" s="292" t="s">
        <v>7868</v>
      </c>
      <c r="W532" s="295" t="str">
        <f t="shared" si="26"/>
        <v>http://rinnai.jp/top</v>
      </c>
      <c r="X532" s="292" t="s">
        <v>7869</v>
      </c>
      <c r="Y532" s="292" t="s">
        <v>7870</v>
      </c>
      <c r="Z532" s="80" t="s">
        <v>9753</v>
      </c>
      <c r="AA532" s="296"/>
      <c r="AB532" s="265" t="str">
        <f>IF('認証製品一覧（検索用）'!$E$7=認証製品一覧!I532,"●","")</f>
        <v/>
      </c>
      <c r="AC532" s="265" t="str">
        <f>IF(AB532="","",COUNTIF($B$5:AB532,"●"))</f>
        <v/>
      </c>
    </row>
    <row r="533" spans="1:29" ht="100.05" customHeight="1">
      <c r="A533" s="347"/>
      <c r="B533" s="292" t="s">
        <v>7202</v>
      </c>
      <c r="C533" s="293" t="s">
        <v>6941</v>
      </c>
      <c r="D533" s="294" t="s">
        <v>6956</v>
      </c>
      <c r="E533" s="293" t="s">
        <v>7008</v>
      </c>
      <c r="F533" s="330" t="s">
        <v>181</v>
      </c>
      <c r="G533" s="330" t="s">
        <v>181</v>
      </c>
      <c r="H533" s="294">
        <v>276</v>
      </c>
      <c r="I533" s="321" t="str">
        <f t="shared" ref="I533:I596" si="27">CONCATENATE(D533,G533,F533)</f>
        <v>A-08-001--</v>
      </c>
      <c r="J533" s="294">
        <v>95</v>
      </c>
      <c r="K533" s="330" t="s">
        <v>7863</v>
      </c>
      <c r="L533" s="329" t="s">
        <v>13139</v>
      </c>
      <c r="M533" s="329" t="s">
        <v>10723</v>
      </c>
      <c r="N533" s="329" t="s">
        <v>11413</v>
      </c>
      <c r="O533" s="294" t="s">
        <v>6897</v>
      </c>
      <c r="P533" s="330" t="s">
        <v>10461</v>
      </c>
      <c r="Q533" s="330" t="s">
        <v>7127</v>
      </c>
      <c r="R533" s="293" t="s">
        <v>7871</v>
      </c>
      <c r="S533" s="294" t="s">
        <v>7872</v>
      </c>
      <c r="T533" s="293" t="s">
        <v>181</v>
      </c>
      <c r="U533" s="323" t="str">
        <f t="shared" ref="U533:U596" si="28">IF(T533="-","-",HYPERLINK("mailto:"&amp;T533,T533))</f>
        <v>-</v>
      </c>
      <c r="V533" s="328" t="s">
        <v>10309</v>
      </c>
      <c r="W533" s="295" t="str">
        <f t="shared" ref="W533:W596" si="29">IF(V533="-",V533,HYPERLINK(V533))</f>
        <v>https://www.noritz.co.jp/contact/product/index.php</v>
      </c>
      <c r="X533" s="292" t="s">
        <v>7874</v>
      </c>
      <c r="Y533" s="292" t="s">
        <v>7875</v>
      </c>
      <c r="Z533" s="80" t="s">
        <v>10063</v>
      </c>
      <c r="AA533" s="296"/>
      <c r="AB533" s="265" t="str">
        <f>IF('認証製品一覧（検索用）'!$E$7=認証製品一覧!I533,"●","")</f>
        <v/>
      </c>
      <c r="AC533" s="265" t="str">
        <f>IF(AB533="","",COUNTIF($B$5:AB533,"●"))</f>
        <v/>
      </c>
    </row>
    <row r="534" spans="1:29" ht="100.05" customHeight="1">
      <c r="A534" s="347"/>
      <c r="B534" s="292" t="s">
        <v>7202</v>
      </c>
      <c r="C534" s="293" t="s">
        <v>6941</v>
      </c>
      <c r="D534" s="294" t="s">
        <v>6956</v>
      </c>
      <c r="E534" s="293" t="s">
        <v>7008</v>
      </c>
      <c r="F534" s="330" t="s">
        <v>181</v>
      </c>
      <c r="G534" s="330" t="s">
        <v>181</v>
      </c>
      <c r="H534" s="294">
        <v>276</v>
      </c>
      <c r="I534" s="321" t="str">
        <f t="shared" si="27"/>
        <v>A-08-001--</v>
      </c>
      <c r="J534" s="294">
        <v>95</v>
      </c>
      <c r="K534" s="330" t="s">
        <v>7863</v>
      </c>
      <c r="L534" s="329" t="s">
        <v>13139</v>
      </c>
      <c r="M534" s="329" t="s">
        <v>10723</v>
      </c>
      <c r="N534" s="329" t="s">
        <v>11414</v>
      </c>
      <c r="O534" s="294" t="s">
        <v>2838</v>
      </c>
      <c r="P534" s="330" t="s">
        <v>10461</v>
      </c>
      <c r="Q534" s="330" t="s">
        <v>7127</v>
      </c>
      <c r="R534" s="293" t="s">
        <v>7871</v>
      </c>
      <c r="S534" s="294" t="s">
        <v>7872</v>
      </c>
      <c r="T534" s="293" t="s">
        <v>181</v>
      </c>
      <c r="U534" s="323" t="str">
        <f t="shared" si="28"/>
        <v>-</v>
      </c>
      <c r="V534" s="328" t="s">
        <v>10309</v>
      </c>
      <c r="W534" s="295" t="str">
        <f t="shared" si="29"/>
        <v>https://www.noritz.co.jp/contact/product/index.php</v>
      </c>
      <c r="X534" s="292" t="s">
        <v>7874</v>
      </c>
      <c r="Y534" s="292" t="s">
        <v>7878</v>
      </c>
      <c r="Z534" s="80" t="s">
        <v>10063</v>
      </c>
      <c r="AA534" s="296"/>
      <c r="AB534" s="265" t="str">
        <f>IF('認証製品一覧（検索用）'!$E$7=認証製品一覧!I534,"●","")</f>
        <v/>
      </c>
      <c r="AC534" s="265" t="str">
        <f>IF(AB534="","",COUNTIF($B$5:AB534,"●"))</f>
        <v/>
      </c>
    </row>
    <row r="535" spans="1:29" ht="100.05" customHeight="1">
      <c r="A535" s="347"/>
      <c r="B535" s="292" t="s">
        <v>7202</v>
      </c>
      <c r="C535" s="293" t="s">
        <v>6941</v>
      </c>
      <c r="D535" s="294" t="s">
        <v>6956</v>
      </c>
      <c r="E535" s="293" t="s">
        <v>7008</v>
      </c>
      <c r="F535" s="330" t="s">
        <v>181</v>
      </c>
      <c r="G535" s="330" t="s">
        <v>181</v>
      </c>
      <c r="H535" s="294">
        <v>276</v>
      </c>
      <c r="I535" s="321" t="str">
        <f t="shared" si="27"/>
        <v>A-08-001--</v>
      </c>
      <c r="J535" s="294">
        <v>95</v>
      </c>
      <c r="K535" s="330" t="s">
        <v>7863</v>
      </c>
      <c r="L535" s="329" t="s">
        <v>13139</v>
      </c>
      <c r="M535" s="329" t="s">
        <v>10723</v>
      </c>
      <c r="N535" s="329" t="s">
        <v>11415</v>
      </c>
      <c r="O535" s="294" t="s">
        <v>2838</v>
      </c>
      <c r="P535" s="330" t="s">
        <v>10461</v>
      </c>
      <c r="Q535" s="330" t="s">
        <v>7127</v>
      </c>
      <c r="R535" s="293" t="s">
        <v>7871</v>
      </c>
      <c r="S535" s="294" t="s">
        <v>7872</v>
      </c>
      <c r="T535" s="293" t="s">
        <v>181</v>
      </c>
      <c r="U535" s="323" t="str">
        <f t="shared" si="28"/>
        <v>-</v>
      </c>
      <c r="V535" s="328" t="s">
        <v>10309</v>
      </c>
      <c r="W535" s="295" t="str">
        <f t="shared" si="29"/>
        <v>https://www.noritz.co.jp/contact/product/index.php</v>
      </c>
      <c r="X535" s="292" t="s">
        <v>7874</v>
      </c>
      <c r="Y535" s="292" t="s">
        <v>7879</v>
      </c>
      <c r="Z535" s="80" t="s">
        <v>10063</v>
      </c>
      <c r="AA535" s="296"/>
      <c r="AB535" s="265" t="str">
        <f>IF('認証製品一覧（検索用）'!$E$7=認証製品一覧!I535,"●","")</f>
        <v/>
      </c>
      <c r="AC535" s="265" t="str">
        <f>IF(AB535="","",COUNTIF($B$5:AB535,"●"))</f>
        <v/>
      </c>
    </row>
    <row r="536" spans="1:29" ht="100.05" customHeight="1">
      <c r="A536" s="347"/>
      <c r="B536" s="292" t="s">
        <v>7202</v>
      </c>
      <c r="C536" s="293" t="s">
        <v>6941</v>
      </c>
      <c r="D536" s="294" t="s">
        <v>6956</v>
      </c>
      <c r="E536" s="293" t="s">
        <v>7008</v>
      </c>
      <c r="F536" s="330" t="s">
        <v>181</v>
      </c>
      <c r="G536" s="330" t="s">
        <v>181</v>
      </c>
      <c r="H536" s="294">
        <v>276</v>
      </c>
      <c r="I536" s="321" t="str">
        <f t="shared" si="27"/>
        <v>A-08-001--</v>
      </c>
      <c r="J536" s="294">
        <v>95</v>
      </c>
      <c r="K536" s="330" t="s">
        <v>7863</v>
      </c>
      <c r="L536" s="329" t="s">
        <v>13139</v>
      </c>
      <c r="M536" s="329" t="s">
        <v>10723</v>
      </c>
      <c r="N536" s="329" t="s">
        <v>11416</v>
      </c>
      <c r="O536" s="294" t="s">
        <v>2838</v>
      </c>
      <c r="P536" s="330" t="s">
        <v>10461</v>
      </c>
      <c r="Q536" s="330" t="s">
        <v>7127</v>
      </c>
      <c r="R536" s="293" t="s">
        <v>7871</v>
      </c>
      <c r="S536" s="294" t="s">
        <v>7872</v>
      </c>
      <c r="T536" s="293" t="s">
        <v>181</v>
      </c>
      <c r="U536" s="323" t="str">
        <f t="shared" si="28"/>
        <v>-</v>
      </c>
      <c r="V536" s="328" t="s">
        <v>10309</v>
      </c>
      <c r="W536" s="295" t="str">
        <f t="shared" si="29"/>
        <v>https://www.noritz.co.jp/contact/product/index.php</v>
      </c>
      <c r="X536" s="292" t="s">
        <v>7874</v>
      </c>
      <c r="Y536" s="292" t="s">
        <v>7880</v>
      </c>
      <c r="Z536" s="80" t="s">
        <v>10063</v>
      </c>
      <c r="AA536" s="296"/>
      <c r="AB536" s="265" t="str">
        <f>IF('認証製品一覧（検索用）'!$E$7=認証製品一覧!I536,"●","")</f>
        <v/>
      </c>
      <c r="AC536" s="265" t="str">
        <f>IF(AB536="","",COUNTIF($B$5:AB536,"●"))</f>
        <v/>
      </c>
    </row>
    <row r="537" spans="1:29" ht="100.05" customHeight="1">
      <c r="A537" s="347"/>
      <c r="B537" s="292" t="s">
        <v>7202</v>
      </c>
      <c r="C537" s="293" t="s">
        <v>6941</v>
      </c>
      <c r="D537" s="294" t="s">
        <v>6956</v>
      </c>
      <c r="E537" s="293" t="s">
        <v>7008</v>
      </c>
      <c r="F537" s="330" t="s">
        <v>181</v>
      </c>
      <c r="G537" s="330" t="s">
        <v>181</v>
      </c>
      <c r="H537" s="294">
        <v>276</v>
      </c>
      <c r="I537" s="321" t="str">
        <f t="shared" si="27"/>
        <v>A-08-001--</v>
      </c>
      <c r="J537" s="294">
        <v>95</v>
      </c>
      <c r="K537" s="330" t="s">
        <v>7863</v>
      </c>
      <c r="L537" s="329" t="s">
        <v>13139</v>
      </c>
      <c r="M537" s="329" t="s">
        <v>10723</v>
      </c>
      <c r="N537" s="329" t="s">
        <v>11417</v>
      </c>
      <c r="O537" s="294" t="s">
        <v>2838</v>
      </c>
      <c r="P537" s="330" t="s">
        <v>10461</v>
      </c>
      <c r="Q537" s="330" t="s">
        <v>7127</v>
      </c>
      <c r="R537" s="293" t="s">
        <v>7871</v>
      </c>
      <c r="S537" s="294" t="s">
        <v>7872</v>
      </c>
      <c r="T537" s="293" t="s">
        <v>181</v>
      </c>
      <c r="U537" s="323" t="str">
        <f t="shared" si="28"/>
        <v>-</v>
      </c>
      <c r="V537" s="328" t="s">
        <v>10309</v>
      </c>
      <c r="W537" s="295" t="str">
        <f t="shared" si="29"/>
        <v>https://www.noritz.co.jp/contact/product/index.php</v>
      </c>
      <c r="X537" s="292" t="s">
        <v>7874</v>
      </c>
      <c r="Y537" s="292" t="s">
        <v>7882</v>
      </c>
      <c r="Z537" s="80" t="s">
        <v>10063</v>
      </c>
      <c r="AA537" s="296"/>
      <c r="AB537" s="265" t="str">
        <f>IF('認証製品一覧（検索用）'!$E$7=認証製品一覧!I537,"●","")</f>
        <v/>
      </c>
      <c r="AC537" s="265" t="str">
        <f>IF(AB537="","",COUNTIF($B$5:AB537,"●"))</f>
        <v/>
      </c>
    </row>
    <row r="538" spans="1:29" ht="100.05" customHeight="1">
      <c r="A538" s="347"/>
      <c r="B538" s="292" t="s">
        <v>7202</v>
      </c>
      <c r="C538" s="293" t="s">
        <v>6941</v>
      </c>
      <c r="D538" s="294" t="s">
        <v>6956</v>
      </c>
      <c r="E538" s="293" t="s">
        <v>7008</v>
      </c>
      <c r="F538" s="330" t="s">
        <v>181</v>
      </c>
      <c r="G538" s="330" t="s">
        <v>181</v>
      </c>
      <c r="H538" s="294">
        <v>276</v>
      </c>
      <c r="I538" s="321" t="str">
        <f t="shared" si="27"/>
        <v>A-08-001--</v>
      </c>
      <c r="J538" s="294">
        <v>95</v>
      </c>
      <c r="K538" s="330" t="s">
        <v>7863</v>
      </c>
      <c r="L538" s="329" t="s">
        <v>13139</v>
      </c>
      <c r="M538" s="329" t="s">
        <v>10723</v>
      </c>
      <c r="N538" s="329" t="s">
        <v>11418</v>
      </c>
      <c r="O538" s="294" t="s">
        <v>2838</v>
      </c>
      <c r="P538" s="330" t="s">
        <v>10461</v>
      </c>
      <c r="Q538" s="330" t="s">
        <v>7127</v>
      </c>
      <c r="R538" s="293" t="s">
        <v>7871</v>
      </c>
      <c r="S538" s="294" t="s">
        <v>7872</v>
      </c>
      <c r="T538" s="293" t="s">
        <v>181</v>
      </c>
      <c r="U538" s="323" t="str">
        <f t="shared" si="28"/>
        <v>-</v>
      </c>
      <c r="V538" s="328" t="s">
        <v>10309</v>
      </c>
      <c r="W538" s="295" t="str">
        <f t="shared" si="29"/>
        <v>https://www.noritz.co.jp/contact/product/index.php</v>
      </c>
      <c r="X538" s="292" t="s">
        <v>7874</v>
      </c>
      <c r="Y538" s="292" t="s">
        <v>7883</v>
      </c>
      <c r="Z538" s="80" t="s">
        <v>10063</v>
      </c>
      <c r="AA538" s="296"/>
      <c r="AB538" s="265" t="str">
        <f>IF('認証製品一覧（検索用）'!$E$7=認証製品一覧!I538,"●","")</f>
        <v/>
      </c>
      <c r="AC538" s="265" t="str">
        <f>IF(AB538="","",COUNTIF($B$5:AB538,"●"))</f>
        <v/>
      </c>
    </row>
    <row r="539" spans="1:29" ht="100.05" customHeight="1">
      <c r="A539" s="347"/>
      <c r="B539" s="292" t="s">
        <v>7202</v>
      </c>
      <c r="C539" s="293" t="s">
        <v>6941</v>
      </c>
      <c r="D539" s="294" t="s">
        <v>6956</v>
      </c>
      <c r="E539" s="293" t="s">
        <v>7008</v>
      </c>
      <c r="F539" s="330" t="s">
        <v>181</v>
      </c>
      <c r="G539" s="330" t="s">
        <v>181</v>
      </c>
      <c r="H539" s="294">
        <v>276</v>
      </c>
      <c r="I539" s="321" t="str">
        <f t="shared" si="27"/>
        <v>A-08-001--</v>
      </c>
      <c r="J539" s="294">
        <v>95</v>
      </c>
      <c r="K539" s="330" t="s">
        <v>7863</v>
      </c>
      <c r="L539" s="329" t="s">
        <v>13139</v>
      </c>
      <c r="M539" s="329" t="s">
        <v>10723</v>
      </c>
      <c r="N539" s="329" t="s">
        <v>11419</v>
      </c>
      <c r="O539" s="294" t="s">
        <v>2838</v>
      </c>
      <c r="P539" s="330" t="s">
        <v>10461</v>
      </c>
      <c r="Q539" s="330" t="s">
        <v>7127</v>
      </c>
      <c r="R539" s="293" t="s">
        <v>7871</v>
      </c>
      <c r="S539" s="294" t="s">
        <v>7872</v>
      </c>
      <c r="T539" s="293" t="s">
        <v>181</v>
      </c>
      <c r="U539" s="323" t="str">
        <f t="shared" si="28"/>
        <v>-</v>
      </c>
      <c r="V539" s="328" t="s">
        <v>10309</v>
      </c>
      <c r="W539" s="295" t="str">
        <f t="shared" si="29"/>
        <v>https://www.noritz.co.jp/contact/product/index.php</v>
      </c>
      <c r="X539" s="292" t="s">
        <v>7874</v>
      </c>
      <c r="Y539" s="292" t="s">
        <v>7884</v>
      </c>
      <c r="Z539" s="80" t="s">
        <v>10063</v>
      </c>
      <c r="AA539" s="296"/>
      <c r="AB539" s="265" t="str">
        <f>IF('認証製品一覧（検索用）'!$E$7=認証製品一覧!I539,"●","")</f>
        <v/>
      </c>
      <c r="AC539" s="265" t="str">
        <f>IF(AB539="","",COUNTIF($B$5:AB539,"●"))</f>
        <v/>
      </c>
    </row>
    <row r="540" spans="1:29" ht="100.05" customHeight="1">
      <c r="A540" s="347"/>
      <c r="B540" s="292" t="s">
        <v>7202</v>
      </c>
      <c r="C540" s="293" t="s">
        <v>6941</v>
      </c>
      <c r="D540" s="294" t="s">
        <v>6956</v>
      </c>
      <c r="E540" s="293" t="s">
        <v>7008</v>
      </c>
      <c r="F540" s="330" t="s">
        <v>181</v>
      </c>
      <c r="G540" s="330" t="s">
        <v>181</v>
      </c>
      <c r="H540" s="294">
        <v>276</v>
      </c>
      <c r="I540" s="321" t="str">
        <f t="shared" si="27"/>
        <v>A-08-001--</v>
      </c>
      <c r="J540" s="294">
        <v>95</v>
      </c>
      <c r="K540" s="330" t="s">
        <v>7863</v>
      </c>
      <c r="L540" s="329" t="s">
        <v>13139</v>
      </c>
      <c r="M540" s="329" t="s">
        <v>10723</v>
      </c>
      <c r="N540" s="329" t="s">
        <v>11420</v>
      </c>
      <c r="O540" s="294" t="s">
        <v>2838</v>
      </c>
      <c r="P540" s="330" t="s">
        <v>10461</v>
      </c>
      <c r="Q540" s="330" t="s">
        <v>7127</v>
      </c>
      <c r="R540" s="293" t="s">
        <v>7871</v>
      </c>
      <c r="S540" s="294" t="s">
        <v>7872</v>
      </c>
      <c r="T540" s="293" t="s">
        <v>181</v>
      </c>
      <c r="U540" s="323" t="str">
        <f t="shared" si="28"/>
        <v>-</v>
      </c>
      <c r="V540" s="328" t="s">
        <v>10309</v>
      </c>
      <c r="W540" s="295" t="str">
        <f t="shared" si="29"/>
        <v>https://www.noritz.co.jp/contact/product/index.php</v>
      </c>
      <c r="X540" s="292" t="s">
        <v>7874</v>
      </c>
      <c r="Y540" s="292" t="s">
        <v>7885</v>
      </c>
      <c r="Z540" s="80" t="s">
        <v>10063</v>
      </c>
      <c r="AA540" s="296"/>
      <c r="AB540" s="265" t="str">
        <f>IF('認証製品一覧（検索用）'!$E$7=認証製品一覧!I540,"●","")</f>
        <v/>
      </c>
      <c r="AC540" s="265" t="str">
        <f>IF(AB540="","",COUNTIF($B$5:AB540,"●"))</f>
        <v/>
      </c>
    </row>
    <row r="541" spans="1:29" ht="100.05" customHeight="1">
      <c r="A541" s="347"/>
      <c r="B541" s="292" t="s">
        <v>7202</v>
      </c>
      <c r="C541" s="293" t="s">
        <v>6941</v>
      </c>
      <c r="D541" s="294" t="s">
        <v>6956</v>
      </c>
      <c r="E541" s="293" t="s">
        <v>7008</v>
      </c>
      <c r="F541" s="330" t="s">
        <v>181</v>
      </c>
      <c r="G541" s="330" t="s">
        <v>181</v>
      </c>
      <c r="H541" s="294">
        <v>276</v>
      </c>
      <c r="I541" s="321" t="str">
        <f t="shared" si="27"/>
        <v>A-08-001--</v>
      </c>
      <c r="J541" s="294">
        <v>95</v>
      </c>
      <c r="K541" s="330" t="s">
        <v>7863</v>
      </c>
      <c r="L541" s="329" t="s">
        <v>13139</v>
      </c>
      <c r="M541" s="329" t="s">
        <v>10725</v>
      </c>
      <c r="N541" s="329" t="s">
        <v>11421</v>
      </c>
      <c r="O541" s="294" t="s">
        <v>6897</v>
      </c>
      <c r="P541" s="329" t="s">
        <v>10462</v>
      </c>
      <c r="Q541" s="330" t="s">
        <v>7127</v>
      </c>
      <c r="R541" s="293" t="s">
        <v>7871</v>
      </c>
      <c r="S541" s="294" t="s">
        <v>7872</v>
      </c>
      <c r="T541" s="292" t="s">
        <v>181</v>
      </c>
      <c r="U541" s="323" t="str">
        <f t="shared" si="28"/>
        <v>-</v>
      </c>
      <c r="V541" s="328" t="s">
        <v>10309</v>
      </c>
      <c r="W541" s="295" t="str">
        <f t="shared" si="29"/>
        <v>https://www.noritz.co.jp/contact/product/index.php</v>
      </c>
      <c r="X541" s="292" t="s">
        <v>7874</v>
      </c>
      <c r="Y541" s="292" t="s">
        <v>7886</v>
      </c>
      <c r="Z541" s="80" t="s">
        <v>9753</v>
      </c>
      <c r="AA541" s="296"/>
      <c r="AB541" s="265" t="str">
        <f>IF('認証製品一覧（検索用）'!$E$7=認証製品一覧!I541,"●","")</f>
        <v/>
      </c>
      <c r="AC541" s="265" t="str">
        <f>IF(AB541="","",COUNTIF($B$5:AB541,"●"))</f>
        <v/>
      </c>
    </row>
    <row r="542" spans="1:29" ht="78">
      <c r="A542" s="316"/>
      <c r="B542" s="292" t="s">
        <v>7202</v>
      </c>
      <c r="C542" s="293" t="s">
        <v>6957</v>
      </c>
      <c r="D542" s="294" t="s">
        <v>199</v>
      </c>
      <c r="E542" s="293" t="s">
        <v>7278</v>
      </c>
      <c r="F542" s="330" t="s">
        <v>181</v>
      </c>
      <c r="G542" s="330" t="s">
        <v>10903</v>
      </c>
      <c r="H542" s="294">
        <v>277</v>
      </c>
      <c r="I542" s="321" t="str">
        <f t="shared" si="27"/>
        <v>A-09-0011000kW未満-</v>
      </c>
      <c r="J542" s="294">
        <v>105</v>
      </c>
      <c r="K542" s="330" t="s">
        <v>1900</v>
      </c>
      <c r="L542" s="329" t="s">
        <v>13130</v>
      </c>
      <c r="M542" s="329" t="s">
        <v>10726</v>
      </c>
      <c r="N542" s="329" t="s">
        <v>11422</v>
      </c>
      <c r="O542" s="294" t="s">
        <v>6897</v>
      </c>
      <c r="P542" s="329" t="s">
        <v>10463</v>
      </c>
      <c r="Q542" s="330" t="s">
        <v>7716</v>
      </c>
      <c r="R542" s="293" t="s">
        <v>7716</v>
      </c>
      <c r="S542" s="294" t="s">
        <v>187</v>
      </c>
      <c r="T542" s="292" t="s">
        <v>188</v>
      </c>
      <c r="U542" s="295" t="str">
        <f t="shared" si="28"/>
        <v>seihin@n-thermo.co.jp</v>
      </c>
      <c r="V542" s="292" t="s">
        <v>7717</v>
      </c>
      <c r="W542" s="295" t="str">
        <f t="shared" si="29"/>
        <v>http://www.n-thermo.co.jp/</v>
      </c>
      <c r="X542" s="292" t="s">
        <v>7718</v>
      </c>
      <c r="Y542" s="292" t="s">
        <v>6413</v>
      </c>
      <c r="Z542" s="80" t="s">
        <v>9753</v>
      </c>
      <c r="AA542" s="296"/>
      <c r="AB542" s="265" t="str">
        <f>IF('認証製品一覧（検索用）'!$E$7=認証製品一覧!I542,"●","")</f>
        <v/>
      </c>
      <c r="AC542" s="265" t="str">
        <f>IF(AB542="","",COUNTIF($B$5:AB542,"●"))</f>
        <v/>
      </c>
    </row>
    <row r="543" spans="1:29" ht="78">
      <c r="A543" s="316"/>
      <c r="B543" s="292" t="s">
        <v>7202</v>
      </c>
      <c r="C543" s="293" t="s">
        <v>6957</v>
      </c>
      <c r="D543" s="294" t="s">
        <v>199</v>
      </c>
      <c r="E543" s="293" t="s">
        <v>7278</v>
      </c>
      <c r="F543" s="330" t="s">
        <v>181</v>
      </c>
      <c r="G543" s="330" t="s">
        <v>10903</v>
      </c>
      <c r="H543" s="294">
        <v>277</v>
      </c>
      <c r="I543" s="321" t="str">
        <f t="shared" si="27"/>
        <v>A-09-0011000kW未満-</v>
      </c>
      <c r="J543" s="294">
        <v>105</v>
      </c>
      <c r="K543" s="330" t="s">
        <v>1900</v>
      </c>
      <c r="L543" s="329" t="s">
        <v>13130</v>
      </c>
      <c r="M543" s="329" t="s">
        <v>10726</v>
      </c>
      <c r="N543" s="329" t="s">
        <v>11423</v>
      </c>
      <c r="O543" s="294" t="s">
        <v>2838</v>
      </c>
      <c r="P543" s="329" t="s">
        <v>10463</v>
      </c>
      <c r="Q543" s="330" t="s">
        <v>7716</v>
      </c>
      <c r="R543" s="293" t="s">
        <v>7716</v>
      </c>
      <c r="S543" s="294" t="s">
        <v>187</v>
      </c>
      <c r="T543" s="292" t="s">
        <v>188</v>
      </c>
      <c r="U543" s="295" t="str">
        <f t="shared" si="28"/>
        <v>seihin@n-thermo.co.jp</v>
      </c>
      <c r="V543" s="292" t="s">
        <v>7717</v>
      </c>
      <c r="W543" s="295" t="str">
        <f t="shared" si="29"/>
        <v>http://www.n-thermo.co.jp/</v>
      </c>
      <c r="X543" s="292" t="s">
        <v>7718</v>
      </c>
      <c r="Y543" s="292" t="s">
        <v>6414</v>
      </c>
      <c r="Z543" s="80" t="s">
        <v>9753</v>
      </c>
      <c r="AA543" s="296"/>
      <c r="AB543" s="265" t="str">
        <f>IF('認証製品一覧（検索用）'!$E$7=認証製品一覧!I543,"●","")</f>
        <v/>
      </c>
      <c r="AC543" s="265" t="str">
        <f>IF(AB543="","",COUNTIF($B$5:AB543,"●"))</f>
        <v/>
      </c>
    </row>
    <row r="544" spans="1:29" ht="78">
      <c r="A544" s="316"/>
      <c r="B544" s="292" t="s">
        <v>7202</v>
      </c>
      <c r="C544" s="293" t="s">
        <v>6957</v>
      </c>
      <c r="D544" s="294" t="s">
        <v>199</v>
      </c>
      <c r="E544" s="293" t="s">
        <v>7278</v>
      </c>
      <c r="F544" s="330" t="s">
        <v>181</v>
      </c>
      <c r="G544" s="330" t="s">
        <v>10903</v>
      </c>
      <c r="H544" s="294">
        <v>277</v>
      </c>
      <c r="I544" s="321" t="str">
        <f t="shared" si="27"/>
        <v>A-09-0011000kW未満-</v>
      </c>
      <c r="J544" s="294">
        <v>105</v>
      </c>
      <c r="K544" s="330" t="s">
        <v>1900</v>
      </c>
      <c r="L544" s="329" t="s">
        <v>13130</v>
      </c>
      <c r="M544" s="329" t="s">
        <v>10726</v>
      </c>
      <c r="N544" s="329" t="s">
        <v>11424</v>
      </c>
      <c r="O544" s="294" t="s">
        <v>2838</v>
      </c>
      <c r="P544" s="329" t="s">
        <v>10463</v>
      </c>
      <c r="Q544" s="330" t="s">
        <v>7716</v>
      </c>
      <c r="R544" s="293" t="s">
        <v>7716</v>
      </c>
      <c r="S544" s="294" t="s">
        <v>187</v>
      </c>
      <c r="T544" s="292" t="s">
        <v>188</v>
      </c>
      <c r="U544" s="295" t="str">
        <f t="shared" si="28"/>
        <v>seihin@n-thermo.co.jp</v>
      </c>
      <c r="V544" s="292" t="s">
        <v>7717</v>
      </c>
      <c r="W544" s="295" t="str">
        <f t="shared" si="29"/>
        <v>http://www.n-thermo.co.jp/</v>
      </c>
      <c r="X544" s="292" t="s">
        <v>7718</v>
      </c>
      <c r="Y544" s="292" t="s">
        <v>6415</v>
      </c>
      <c r="Z544" s="80" t="s">
        <v>9753</v>
      </c>
      <c r="AA544" s="296"/>
      <c r="AB544" s="265" t="str">
        <f>IF('認証製品一覧（検索用）'!$E$7=認証製品一覧!I544,"●","")</f>
        <v/>
      </c>
      <c r="AC544" s="265" t="str">
        <f>IF(AB544="","",COUNTIF($B$5:AB544,"●"))</f>
        <v/>
      </c>
    </row>
    <row r="545" spans="1:29" ht="78">
      <c r="A545" s="316"/>
      <c r="B545" s="292" t="s">
        <v>7202</v>
      </c>
      <c r="C545" s="293" t="s">
        <v>6957</v>
      </c>
      <c r="D545" s="294" t="s">
        <v>199</v>
      </c>
      <c r="E545" s="293" t="s">
        <v>7278</v>
      </c>
      <c r="F545" s="330" t="s">
        <v>181</v>
      </c>
      <c r="G545" s="330" t="s">
        <v>10903</v>
      </c>
      <c r="H545" s="294">
        <v>277</v>
      </c>
      <c r="I545" s="321" t="str">
        <f t="shared" si="27"/>
        <v>A-09-0011000kW未満-</v>
      </c>
      <c r="J545" s="294">
        <v>105</v>
      </c>
      <c r="K545" s="330" t="s">
        <v>1900</v>
      </c>
      <c r="L545" s="329" t="s">
        <v>13130</v>
      </c>
      <c r="M545" s="329" t="s">
        <v>10726</v>
      </c>
      <c r="N545" s="329" t="s">
        <v>11425</v>
      </c>
      <c r="O545" s="294" t="s">
        <v>2838</v>
      </c>
      <c r="P545" s="329" t="s">
        <v>10463</v>
      </c>
      <c r="Q545" s="330" t="s">
        <v>7716</v>
      </c>
      <c r="R545" s="293" t="s">
        <v>7716</v>
      </c>
      <c r="S545" s="294" t="s">
        <v>187</v>
      </c>
      <c r="T545" s="292" t="s">
        <v>188</v>
      </c>
      <c r="U545" s="295" t="str">
        <f t="shared" si="28"/>
        <v>seihin@n-thermo.co.jp</v>
      </c>
      <c r="V545" s="292" t="s">
        <v>7717</v>
      </c>
      <c r="W545" s="295" t="str">
        <f t="shared" si="29"/>
        <v>http://www.n-thermo.co.jp/</v>
      </c>
      <c r="X545" s="292" t="s">
        <v>7718</v>
      </c>
      <c r="Y545" s="292" t="s">
        <v>6416</v>
      </c>
      <c r="Z545" s="80" t="s">
        <v>9753</v>
      </c>
      <c r="AA545" s="296"/>
      <c r="AB545" s="265" t="str">
        <f>IF('認証製品一覧（検索用）'!$E$7=認証製品一覧!I545,"●","")</f>
        <v/>
      </c>
      <c r="AC545" s="265" t="str">
        <f>IF(AB545="","",COUNTIF($B$5:AB545,"●"))</f>
        <v/>
      </c>
    </row>
    <row r="546" spans="1:29" ht="78">
      <c r="A546" s="316"/>
      <c r="B546" s="292" t="s">
        <v>7202</v>
      </c>
      <c r="C546" s="293" t="s">
        <v>6957</v>
      </c>
      <c r="D546" s="294" t="s">
        <v>199</v>
      </c>
      <c r="E546" s="293" t="s">
        <v>7278</v>
      </c>
      <c r="F546" s="330" t="s">
        <v>181</v>
      </c>
      <c r="G546" s="330" t="s">
        <v>10903</v>
      </c>
      <c r="H546" s="294">
        <v>277</v>
      </c>
      <c r="I546" s="321" t="str">
        <f t="shared" si="27"/>
        <v>A-09-0011000kW未満-</v>
      </c>
      <c r="J546" s="294">
        <v>105</v>
      </c>
      <c r="K546" s="330" t="s">
        <v>1900</v>
      </c>
      <c r="L546" s="329" t="s">
        <v>13130</v>
      </c>
      <c r="M546" s="329" t="s">
        <v>10726</v>
      </c>
      <c r="N546" s="329" t="s">
        <v>11426</v>
      </c>
      <c r="O546" s="294" t="s">
        <v>2838</v>
      </c>
      <c r="P546" s="329" t="s">
        <v>10463</v>
      </c>
      <c r="Q546" s="330" t="s">
        <v>7716</v>
      </c>
      <c r="R546" s="293" t="s">
        <v>7716</v>
      </c>
      <c r="S546" s="294" t="s">
        <v>187</v>
      </c>
      <c r="T546" s="292" t="s">
        <v>188</v>
      </c>
      <c r="U546" s="295" t="str">
        <f t="shared" si="28"/>
        <v>seihin@n-thermo.co.jp</v>
      </c>
      <c r="V546" s="292" t="s">
        <v>7717</v>
      </c>
      <c r="W546" s="295" t="str">
        <f t="shared" si="29"/>
        <v>http://www.n-thermo.co.jp/</v>
      </c>
      <c r="X546" s="292" t="s">
        <v>7718</v>
      </c>
      <c r="Y546" s="292" t="s">
        <v>7887</v>
      </c>
      <c r="Z546" s="80" t="s">
        <v>9753</v>
      </c>
      <c r="AA546" s="296"/>
      <c r="AB546" s="265" t="str">
        <f>IF('認証製品一覧（検索用）'!$E$7=認証製品一覧!I546,"●","")</f>
        <v/>
      </c>
      <c r="AC546" s="265" t="str">
        <f>IF(AB546="","",COUNTIF($B$5:AB546,"●"))</f>
        <v/>
      </c>
    </row>
    <row r="547" spans="1:29" ht="78">
      <c r="A547" s="347"/>
      <c r="B547" s="292" t="s">
        <v>7202</v>
      </c>
      <c r="C547" s="293" t="s">
        <v>6957</v>
      </c>
      <c r="D547" s="294" t="s">
        <v>199</v>
      </c>
      <c r="E547" s="293" t="s">
        <v>7278</v>
      </c>
      <c r="F547" s="330" t="s">
        <v>181</v>
      </c>
      <c r="G547" s="330" t="s">
        <v>10903</v>
      </c>
      <c r="H547" s="294">
        <v>277</v>
      </c>
      <c r="I547" s="321" t="str">
        <f t="shared" si="27"/>
        <v>A-09-0011000kW未満-</v>
      </c>
      <c r="J547" s="294">
        <v>105</v>
      </c>
      <c r="K547" s="330" t="s">
        <v>1919</v>
      </c>
      <c r="L547" s="329" t="s">
        <v>13140</v>
      </c>
      <c r="M547" s="329" t="s">
        <v>10727</v>
      </c>
      <c r="N547" s="329" t="s">
        <v>11427</v>
      </c>
      <c r="O547" s="294" t="s">
        <v>6897</v>
      </c>
      <c r="P547" s="329" t="s">
        <v>10464</v>
      </c>
      <c r="Q547" s="330" t="s">
        <v>2335</v>
      </c>
      <c r="R547" s="293" t="s">
        <v>2335</v>
      </c>
      <c r="S547" s="294" t="s">
        <v>2342</v>
      </c>
      <c r="T547" s="292" t="s">
        <v>7888</v>
      </c>
      <c r="U547" s="295" t="str">
        <f t="shared" si="28"/>
        <v>info@hiakawag.co.jp</v>
      </c>
      <c r="V547" s="292" t="s">
        <v>2337</v>
      </c>
      <c r="W547" s="295" t="str">
        <f t="shared" si="29"/>
        <v>http://www.hirakawag.co.jp</v>
      </c>
      <c r="X547" s="292" t="s">
        <v>7889</v>
      </c>
      <c r="Y547" s="292" t="s">
        <v>7890</v>
      </c>
      <c r="Z547" s="80" t="s">
        <v>9753</v>
      </c>
      <c r="AA547" s="296"/>
      <c r="AB547" s="265" t="str">
        <f>IF('認証製品一覧（検索用）'!$E$7=認証製品一覧!I547,"●","")</f>
        <v/>
      </c>
      <c r="AC547" s="265" t="str">
        <f>IF(AB547="","",COUNTIF($B$5:AB547,"●"))</f>
        <v/>
      </c>
    </row>
    <row r="548" spans="1:29" ht="78">
      <c r="A548" s="347"/>
      <c r="B548" s="292" t="s">
        <v>7202</v>
      </c>
      <c r="C548" s="293" t="s">
        <v>6957</v>
      </c>
      <c r="D548" s="294" t="s">
        <v>199</v>
      </c>
      <c r="E548" s="293" t="s">
        <v>7278</v>
      </c>
      <c r="F548" s="330" t="s">
        <v>181</v>
      </c>
      <c r="G548" s="330" t="s">
        <v>10903</v>
      </c>
      <c r="H548" s="294">
        <v>277</v>
      </c>
      <c r="I548" s="321" t="str">
        <f t="shared" si="27"/>
        <v>A-09-0011000kW未満-</v>
      </c>
      <c r="J548" s="294">
        <v>105</v>
      </c>
      <c r="K548" s="330" t="s">
        <v>1919</v>
      </c>
      <c r="L548" s="329" t="s">
        <v>13140</v>
      </c>
      <c r="M548" s="329" t="s">
        <v>10727</v>
      </c>
      <c r="N548" s="329" t="s">
        <v>11428</v>
      </c>
      <c r="O548" s="294" t="s">
        <v>6897</v>
      </c>
      <c r="P548" s="329" t="s">
        <v>10464</v>
      </c>
      <c r="Q548" s="330" t="s">
        <v>2335</v>
      </c>
      <c r="R548" s="293" t="s">
        <v>2335</v>
      </c>
      <c r="S548" s="294" t="s">
        <v>2342</v>
      </c>
      <c r="T548" s="292" t="s">
        <v>7888</v>
      </c>
      <c r="U548" s="295" t="str">
        <f t="shared" si="28"/>
        <v>info@hiakawag.co.jp</v>
      </c>
      <c r="V548" s="292" t="s">
        <v>2337</v>
      </c>
      <c r="W548" s="295" t="str">
        <f t="shared" si="29"/>
        <v>http://www.hirakawag.co.jp</v>
      </c>
      <c r="X548" s="292" t="s">
        <v>7889</v>
      </c>
      <c r="Y548" s="292" t="s">
        <v>7891</v>
      </c>
      <c r="Z548" s="80" t="s">
        <v>9753</v>
      </c>
      <c r="AA548" s="296"/>
      <c r="AB548" s="265" t="str">
        <f>IF('認証製品一覧（検索用）'!$E$7=認証製品一覧!I548,"●","")</f>
        <v/>
      </c>
      <c r="AC548" s="265" t="str">
        <f>IF(AB548="","",COUNTIF($B$5:AB548,"●"))</f>
        <v/>
      </c>
    </row>
    <row r="549" spans="1:29" ht="78">
      <c r="A549" s="347"/>
      <c r="B549" s="292" t="s">
        <v>7202</v>
      </c>
      <c r="C549" s="293" t="s">
        <v>6957</v>
      </c>
      <c r="D549" s="294" t="s">
        <v>199</v>
      </c>
      <c r="E549" s="293" t="s">
        <v>7278</v>
      </c>
      <c r="F549" s="330" t="s">
        <v>181</v>
      </c>
      <c r="G549" s="330" t="s">
        <v>10903</v>
      </c>
      <c r="H549" s="294">
        <v>277</v>
      </c>
      <c r="I549" s="321" t="str">
        <f t="shared" si="27"/>
        <v>A-09-0011000kW未満-</v>
      </c>
      <c r="J549" s="294">
        <v>105</v>
      </c>
      <c r="K549" s="330" t="s">
        <v>1919</v>
      </c>
      <c r="L549" s="329" t="s">
        <v>13140</v>
      </c>
      <c r="M549" s="329" t="s">
        <v>10727</v>
      </c>
      <c r="N549" s="329" t="s">
        <v>11429</v>
      </c>
      <c r="O549" s="294" t="s">
        <v>6897</v>
      </c>
      <c r="P549" s="329" t="s">
        <v>10464</v>
      </c>
      <c r="Q549" s="330" t="s">
        <v>2335</v>
      </c>
      <c r="R549" s="293" t="s">
        <v>2335</v>
      </c>
      <c r="S549" s="294" t="s">
        <v>2342</v>
      </c>
      <c r="T549" s="292" t="s">
        <v>7888</v>
      </c>
      <c r="U549" s="295" t="str">
        <f t="shared" si="28"/>
        <v>info@hiakawag.co.jp</v>
      </c>
      <c r="V549" s="292" t="s">
        <v>2337</v>
      </c>
      <c r="W549" s="295" t="str">
        <f t="shared" si="29"/>
        <v>http://www.hirakawag.co.jp</v>
      </c>
      <c r="X549" s="292" t="s">
        <v>7889</v>
      </c>
      <c r="Y549" s="292" t="s">
        <v>7892</v>
      </c>
      <c r="Z549" s="80" t="s">
        <v>9753</v>
      </c>
      <c r="AA549" s="296"/>
      <c r="AB549" s="265" t="str">
        <f>IF('認証製品一覧（検索用）'!$E$7=認証製品一覧!I549,"●","")</f>
        <v/>
      </c>
      <c r="AC549" s="265" t="str">
        <f>IF(AB549="","",COUNTIF($B$5:AB549,"●"))</f>
        <v/>
      </c>
    </row>
    <row r="550" spans="1:29" ht="78">
      <c r="A550" s="347"/>
      <c r="B550" s="292" t="s">
        <v>7202</v>
      </c>
      <c r="C550" s="293" t="s">
        <v>6957</v>
      </c>
      <c r="D550" s="294" t="s">
        <v>199</v>
      </c>
      <c r="E550" s="293" t="s">
        <v>7278</v>
      </c>
      <c r="F550" s="330" t="s">
        <v>181</v>
      </c>
      <c r="G550" s="330" t="s">
        <v>10903</v>
      </c>
      <c r="H550" s="294">
        <v>277</v>
      </c>
      <c r="I550" s="321" t="str">
        <f t="shared" si="27"/>
        <v>A-09-0011000kW未満-</v>
      </c>
      <c r="J550" s="294">
        <v>105</v>
      </c>
      <c r="K550" s="330" t="s">
        <v>1919</v>
      </c>
      <c r="L550" s="329" t="s">
        <v>13140</v>
      </c>
      <c r="M550" s="329" t="s">
        <v>10727</v>
      </c>
      <c r="N550" s="329" t="s">
        <v>11430</v>
      </c>
      <c r="O550" s="294" t="s">
        <v>6897</v>
      </c>
      <c r="P550" s="329" t="s">
        <v>10464</v>
      </c>
      <c r="Q550" s="330" t="s">
        <v>2335</v>
      </c>
      <c r="R550" s="293" t="s">
        <v>2335</v>
      </c>
      <c r="S550" s="294" t="s">
        <v>2342</v>
      </c>
      <c r="T550" s="292" t="s">
        <v>7888</v>
      </c>
      <c r="U550" s="295" t="str">
        <f t="shared" si="28"/>
        <v>info@hiakawag.co.jp</v>
      </c>
      <c r="V550" s="292" t="s">
        <v>2337</v>
      </c>
      <c r="W550" s="295" t="str">
        <f t="shared" si="29"/>
        <v>http://www.hirakawag.co.jp</v>
      </c>
      <c r="X550" s="292" t="s">
        <v>7889</v>
      </c>
      <c r="Y550" s="292" t="s">
        <v>7893</v>
      </c>
      <c r="Z550" s="80" t="s">
        <v>9753</v>
      </c>
      <c r="AA550" s="296"/>
      <c r="AB550" s="265" t="str">
        <f>IF('認証製品一覧（検索用）'!$E$7=認証製品一覧!I550,"●","")</f>
        <v/>
      </c>
      <c r="AC550" s="265" t="str">
        <f>IF(AB550="","",COUNTIF($B$5:AB550,"●"))</f>
        <v/>
      </c>
    </row>
    <row r="551" spans="1:29" ht="62.4">
      <c r="A551" s="316"/>
      <c r="B551" s="292" t="s">
        <v>7202</v>
      </c>
      <c r="C551" s="293" t="s">
        <v>6957</v>
      </c>
      <c r="D551" s="294" t="s">
        <v>199</v>
      </c>
      <c r="E551" s="293" t="s">
        <v>7278</v>
      </c>
      <c r="F551" s="330" t="s">
        <v>181</v>
      </c>
      <c r="G551" s="330" t="s">
        <v>7280</v>
      </c>
      <c r="H551" s="294">
        <v>278</v>
      </c>
      <c r="I551" s="321" t="str">
        <f t="shared" si="27"/>
        <v>A-09-0011000kW以上2000kW未満-</v>
      </c>
      <c r="J551" s="294">
        <v>88</v>
      </c>
      <c r="K551" s="330" t="s">
        <v>1900</v>
      </c>
      <c r="L551" s="329" t="s">
        <v>13130</v>
      </c>
      <c r="M551" s="329" t="s">
        <v>10728</v>
      </c>
      <c r="N551" s="329" t="s">
        <v>11431</v>
      </c>
      <c r="O551" s="294" t="s">
        <v>6897</v>
      </c>
      <c r="P551" s="329" t="s">
        <v>10465</v>
      </c>
      <c r="Q551" s="330" t="s">
        <v>7716</v>
      </c>
      <c r="R551" s="293" t="s">
        <v>7716</v>
      </c>
      <c r="S551" s="294" t="s">
        <v>187</v>
      </c>
      <c r="T551" s="292" t="s">
        <v>188</v>
      </c>
      <c r="U551" s="295" t="str">
        <f t="shared" si="28"/>
        <v>seihin@n-thermo.co.jp</v>
      </c>
      <c r="V551" s="292" t="s">
        <v>7717</v>
      </c>
      <c r="W551" s="295" t="str">
        <f t="shared" si="29"/>
        <v>http://www.n-thermo.co.jp/</v>
      </c>
      <c r="X551" s="292" t="s">
        <v>7718</v>
      </c>
      <c r="Y551" s="292" t="s">
        <v>7894</v>
      </c>
      <c r="Z551" s="80" t="s">
        <v>9753</v>
      </c>
      <c r="AA551" s="296"/>
      <c r="AB551" s="265" t="str">
        <f>IF('認証製品一覧（検索用）'!$E$7=認証製品一覧!I551,"●","")</f>
        <v/>
      </c>
      <c r="AC551" s="265" t="str">
        <f>IF(AB551="","",COUNTIF($B$5:AB551,"●"))</f>
        <v/>
      </c>
    </row>
    <row r="552" spans="1:29" ht="62.4">
      <c r="A552" s="316"/>
      <c r="B552" s="292" t="s">
        <v>7202</v>
      </c>
      <c r="C552" s="293" t="s">
        <v>6957</v>
      </c>
      <c r="D552" s="294" t="s">
        <v>199</v>
      </c>
      <c r="E552" s="293" t="s">
        <v>7278</v>
      </c>
      <c r="F552" s="330" t="s">
        <v>181</v>
      </c>
      <c r="G552" s="330" t="s">
        <v>7280</v>
      </c>
      <c r="H552" s="294">
        <v>278</v>
      </c>
      <c r="I552" s="321" t="str">
        <f t="shared" si="27"/>
        <v>A-09-0011000kW以上2000kW未満-</v>
      </c>
      <c r="J552" s="294">
        <v>88</v>
      </c>
      <c r="K552" s="330" t="s">
        <v>1900</v>
      </c>
      <c r="L552" s="329" t="s">
        <v>13130</v>
      </c>
      <c r="M552" s="329" t="s">
        <v>10728</v>
      </c>
      <c r="N552" s="329" t="s">
        <v>11432</v>
      </c>
      <c r="O552" s="294" t="s">
        <v>2838</v>
      </c>
      <c r="P552" s="329" t="s">
        <v>10465</v>
      </c>
      <c r="Q552" s="330" t="s">
        <v>7716</v>
      </c>
      <c r="R552" s="293" t="s">
        <v>7716</v>
      </c>
      <c r="S552" s="294" t="s">
        <v>187</v>
      </c>
      <c r="T552" s="292" t="s">
        <v>188</v>
      </c>
      <c r="U552" s="295" t="str">
        <f t="shared" si="28"/>
        <v>seihin@n-thermo.co.jp</v>
      </c>
      <c r="V552" s="292" t="s">
        <v>7717</v>
      </c>
      <c r="W552" s="295" t="str">
        <f t="shared" si="29"/>
        <v>http://www.n-thermo.co.jp/</v>
      </c>
      <c r="X552" s="292" t="s">
        <v>7718</v>
      </c>
      <c r="Y552" s="292" t="s">
        <v>7895</v>
      </c>
      <c r="Z552" s="80" t="s">
        <v>9753</v>
      </c>
      <c r="AA552" s="296"/>
      <c r="AB552" s="265" t="str">
        <f>IF('認証製品一覧（検索用）'!$E$7=認証製品一覧!I552,"●","")</f>
        <v/>
      </c>
      <c r="AC552" s="265" t="str">
        <f>IF(AB552="","",COUNTIF($B$5:AB552,"●"))</f>
        <v/>
      </c>
    </row>
    <row r="553" spans="1:29" ht="62.4">
      <c r="A553" s="316"/>
      <c r="B553" s="292" t="s">
        <v>7202</v>
      </c>
      <c r="C553" s="293" t="s">
        <v>6957</v>
      </c>
      <c r="D553" s="294" t="s">
        <v>199</v>
      </c>
      <c r="E553" s="293" t="s">
        <v>7278</v>
      </c>
      <c r="F553" s="330" t="s">
        <v>181</v>
      </c>
      <c r="G553" s="330" t="s">
        <v>7280</v>
      </c>
      <c r="H553" s="294">
        <v>278</v>
      </c>
      <c r="I553" s="321" t="str">
        <f t="shared" si="27"/>
        <v>A-09-0011000kW以上2000kW未満-</v>
      </c>
      <c r="J553" s="294">
        <v>88</v>
      </c>
      <c r="K553" s="330" t="s">
        <v>1900</v>
      </c>
      <c r="L553" s="329" t="s">
        <v>13130</v>
      </c>
      <c r="M553" s="329" t="s">
        <v>10728</v>
      </c>
      <c r="N553" s="329" t="s">
        <v>11433</v>
      </c>
      <c r="O553" s="294" t="s">
        <v>2838</v>
      </c>
      <c r="P553" s="329" t="s">
        <v>10465</v>
      </c>
      <c r="Q553" s="330" t="s">
        <v>7716</v>
      </c>
      <c r="R553" s="293" t="s">
        <v>7716</v>
      </c>
      <c r="S553" s="294" t="s">
        <v>187</v>
      </c>
      <c r="T553" s="292" t="s">
        <v>188</v>
      </c>
      <c r="U553" s="295" t="str">
        <f t="shared" si="28"/>
        <v>seihin@n-thermo.co.jp</v>
      </c>
      <c r="V553" s="292" t="s">
        <v>7717</v>
      </c>
      <c r="W553" s="295" t="str">
        <f t="shared" si="29"/>
        <v>http://www.n-thermo.co.jp/</v>
      </c>
      <c r="X553" s="292" t="s">
        <v>7718</v>
      </c>
      <c r="Y553" s="292" t="s">
        <v>7896</v>
      </c>
      <c r="Z553" s="80" t="s">
        <v>9753</v>
      </c>
      <c r="AA553" s="296"/>
      <c r="AB553" s="265" t="str">
        <f>IF('認証製品一覧（検索用）'!$E$7=認証製品一覧!I553,"●","")</f>
        <v/>
      </c>
      <c r="AC553" s="265" t="str">
        <f>IF(AB553="","",COUNTIF($B$5:AB553,"●"))</f>
        <v/>
      </c>
    </row>
    <row r="554" spans="1:29" ht="62.4">
      <c r="A554" s="316"/>
      <c r="B554" s="292" t="s">
        <v>7202</v>
      </c>
      <c r="C554" s="293" t="s">
        <v>6957</v>
      </c>
      <c r="D554" s="294" t="s">
        <v>199</v>
      </c>
      <c r="E554" s="293" t="s">
        <v>7278</v>
      </c>
      <c r="F554" s="330" t="s">
        <v>181</v>
      </c>
      <c r="G554" s="330" t="s">
        <v>7280</v>
      </c>
      <c r="H554" s="294">
        <v>278</v>
      </c>
      <c r="I554" s="321" t="str">
        <f t="shared" si="27"/>
        <v>A-09-0011000kW以上2000kW未満-</v>
      </c>
      <c r="J554" s="294">
        <v>88</v>
      </c>
      <c r="K554" s="330" t="s">
        <v>1900</v>
      </c>
      <c r="L554" s="329" t="s">
        <v>13130</v>
      </c>
      <c r="M554" s="329" t="s">
        <v>10728</v>
      </c>
      <c r="N554" s="329" t="s">
        <v>11434</v>
      </c>
      <c r="O554" s="294" t="s">
        <v>2838</v>
      </c>
      <c r="P554" s="329" t="s">
        <v>10465</v>
      </c>
      <c r="Q554" s="330" t="s">
        <v>7716</v>
      </c>
      <c r="R554" s="293" t="s">
        <v>7716</v>
      </c>
      <c r="S554" s="294" t="s">
        <v>187</v>
      </c>
      <c r="T554" s="292" t="s">
        <v>188</v>
      </c>
      <c r="U554" s="295" t="str">
        <f t="shared" si="28"/>
        <v>seihin@n-thermo.co.jp</v>
      </c>
      <c r="V554" s="292" t="s">
        <v>7717</v>
      </c>
      <c r="W554" s="295" t="str">
        <f t="shared" si="29"/>
        <v>http://www.n-thermo.co.jp/</v>
      </c>
      <c r="X554" s="292" t="s">
        <v>7718</v>
      </c>
      <c r="Y554" s="292" t="s">
        <v>7897</v>
      </c>
      <c r="Z554" s="80" t="s">
        <v>9753</v>
      </c>
      <c r="AA554" s="296"/>
      <c r="AB554" s="265" t="str">
        <f>IF('認証製品一覧（検索用）'!$E$7=認証製品一覧!I554,"●","")</f>
        <v/>
      </c>
      <c r="AC554" s="265" t="str">
        <f>IF(AB554="","",COUNTIF($B$5:AB554,"●"))</f>
        <v/>
      </c>
    </row>
    <row r="555" spans="1:29" ht="62.4">
      <c r="A555" s="316"/>
      <c r="B555" s="292" t="s">
        <v>7202</v>
      </c>
      <c r="C555" s="293" t="s">
        <v>6957</v>
      </c>
      <c r="D555" s="294" t="s">
        <v>199</v>
      </c>
      <c r="E555" s="293" t="s">
        <v>7278</v>
      </c>
      <c r="F555" s="330" t="s">
        <v>181</v>
      </c>
      <c r="G555" s="330" t="s">
        <v>7280</v>
      </c>
      <c r="H555" s="294">
        <v>278</v>
      </c>
      <c r="I555" s="321" t="str">
        <f t="shared" si="27"/>
        <v>A-09-0011000kW以上2000kW未満-</v>
      </c>
      <c r="J555" s="294">
        <v>88</v>
      </c>
      <c r="K555" s="330" t="s">
        <v>1900</v>
      </c>
      <c r="L555" s="329" t="s">
        <v>13130</v>
      </c>
      <c r="M555" s="329" t="s">
        <v>10728</v>
      </c>
      <c r="N555" s="329" t="s">
        <v>11435</v>
      </c>
      <c r="O555" s="294" t="s">
        <v>2838</v>
      </c>
      <c r="P555" s="329" t="s">
        <v>10465</v>
      </c>
      <c r="Q555" s="330" t="s">
        <v>7716</v>
      </c>
      <c r="R555" s="293" t="s">
        <v>7716</v>
      </c>
      <c r="S555" s="294" t="s">
        <v>187</v>
      </c>
      <c r="T555" s="292" t="s">
        <v>188</v>
      </c>
      <c r="U555" s="295" t="str">
        <f t="shared" si="28"/>
        <v>seihin@n-thermo.co.jp</v>
      </c>
      <c r="V555" s="292" t="s">
        <v>7717</v>
      </c>
      <c r="W555" s="295" t="str">
        <f t="shared" si="29"/>
        <v>http://www.n-thermo.co.jp/</v>
      </c>
      <c r="X555" s="292" t="s">
        <v>7718</v>
      </c>
      <c r="Y555" s="292" t="s">
        <v>7898</v>
      </c>
      <c r="Z555" s="80" t="s">
        <v>9753</v>
      </c>
      <c r="AA555" s="296"/>
      <c r="AB555" s="265" t="str">
        <f>IF('認証製品一覧（検索用）'!$E$7=認証製品一覧!I555,"●","")</f>
        <v/>
      </c>
      <c r="AC555" s="265" t="str">
        <f>IF(AB555="","",COUNTIF($B$5:AB555,"●"))</f>
        <v/>
      </c>
    </row>
    <row r="556" spans="1:29" ht="62.4">
      <c r="A556" s="316"/>
      <c r="B556" s="292" t="s">
        <v>7202</v>
      </c>
      <c r="C556" s="293" t="s">
        <v>6957</v>
      </c>
      <c r="D556" s="294" t="s">
        <v>199</v>
      </c>
      <c r="E556" s="293" t="s">
        <v>7278</v>
      </c>
      <c r="F556" s="330" t="s">
        <v>181</v>
      </c>
      <c r="G556" s="330" t="s">
        <v>7280</v>
      </c>
      <c r="H556" s="294">
        <v>278</v>
      </c>
      <c r="I556" s="321" t="str">
        <f t="shared" si="27"/>
        <v>A-09-0011000kW以上2000kW未満-</v>
      </c>
      <c r="J556" s="294">
        <v>88</v>
      </c>
      <c r="K556" s="330" t="s">
        <v>1900</v>
      </c>
      <c r="L556" s="329" t="s">
        <v>13130</v>
      </c>
      <c r="M556" s="329" t="s">
        <v>10728</v>
      </c>
      <c r="N556" s="329" t="s">
        <v>11436</v>
      </c>
      <c r="O556" s="294" t="s">
        <v>2838</v>
      </c>
      <c r="P556" s="329" t="s">
        <v>10465</v>
      </c>
      <c r="Q556" s="330" t="s">
        <v>7716</v>
      </c>
      <c r="R556" s="293" t="s">
        <v>7716</v>
      </c>
      <c r="S556" s="294" t="s">
        <v>187</v>
      </c>
      <c r="T556" s="292" t="s">
        <v>188</v>
      </c>
      <c r="U556" s="295" t="str">
        <f t="shared" si="28"/>
        <v>seihin@n-thermo.co.jp</v>
      </c>
      <c r="V556" s="292" t="s">
        <v>7717</v>
      </c>
      <c r="W556" s="295" t="str">
        <f t="shared" si="29"/>
        <v>http://www.n-thermo.co.jp/</v>
      </c>
      <c r="X556" s="292" t="s">
        <v>7718</v>
      </c>
      <c r="Y556" s="292" t="s">
        <v>7899</v>
      </c>
      <c r="Z556" s="80" t="s">
        <v>9753</v>
      </c>
      <c r="AA556" s="296"/>
      <c r="AB556" s="265" t="str">
        <f>IF('認証製品一覧（検索用）'!$E$7=認証製品一覧!I556,"●","")</f>
        <v/>
      </c>
      <c r="AC556" s="265" t="str">
        <f>IF(AB556="","",COUNTIF($B$5:AB556,"●"))</f>
        <v/>
      </c>
    </row>
    <row r="557" spans="1:29" ht="62.4">
      <c r="A557" s="316"/>
      <c r="B557" s="292" t="s">
        <v>7202</v>
      </c>
      <c r="C557" s="293" t="s">
        <v>6957</v>
      </c>
      <c r="D557" s="294" t="s">
        <v>199</v>
      </c>
      <c r="E557" s="293" t="s">
        <v>7278</v>
      </c>
      <c r="F557" s="330" t="s">
        <v>181</v>
      </c>
      <c r="G557" s="330" t="s">
        <v>7280</v>
      </c>
      <c r="H557" s="294">
        <v>278</v>
      </c>
      <c r="I557" s="321" t="str">
        <f t="shared" si="27"/>
        <v>A-09-0011000kW以上2000kW未満-</v>
      </c>
      <c r="J557" s="294">
        <v>88</v>
      </c>
      <c r="K557" s="330" t="s">
        <v>1900</v>
      </c>
      <c r="L557" s="329" t="s">
        <v>13130</v>
      </c>
      <c r="M557" s="329" t="s">
        <v>10728</v>
      </c>
      <c r="N557" s="329" t="s">
        <v>11437</v>
      </c>
      <c r="O557" s="294" t="s">
        <v>6897</v>
      </c>
      <c r="P557" s="329" t="s">
        <v>10465</v>
      </c>
      <c r="Q557" s="330" t="s">
        <v>7716</v>
      </c>
      <c r="R557" s="293" t="s">
        <v>7716</v>
      </c>
      <c r="S557" s="294" t="s">
        <v>187</v>
      </c>
      <c r="T557" s="292" t="s">
        <v>188</v>
      </c>
      <c r="U557" s="295" t="str">
        <f t="shared" si="28"/>
        <v>seihin@n-thermo.co.jp</v>
      </c>
      <c r="V557" s="292" t="s">
        <v>7717</v>
      </c>
      <c r="W557" s="295" t="str">
        <f t="shared" si="29"/>
        <v>http://www.n-thermo.co.jp/</v>
      </c>
      <c r="X557" s="292" t="s">
        <v>7718</v>
      </c>
      <c r="Y557" s="292" t="s">
        <v>7900</v>
      </c>
      <c r="Z557" s="80" t="s">
        <v>9753</v>
      </c>
      <c r="AA557" s="296"/>
      <c r="AB557" s="265" t="str">
        <f>IF('認証製品一覧（検索用）'!$E$7=認証製品一覧!I557,"●","")</f>
        <v/>
      </c>
      <c r="AC557" s="265" t="str">
        <f>IF(AB557="","",COUNTIF($B$5:AB557,"●"))</f>
        <v/>
      </c>
    </row>
    <row r="558" spans="1:29" ht="62.4">
      <c r="A558" s="316"/>
      <c r="B558" s="292" t="s">
        <v>7202</v>
      </c>
      <c r="C558" s="293" t="s">
        <v>6957</v>
      </c>
      <c r="D558" s="294" t="s">
        <v>199</v>
      </c>
      <c r="E558" s="293" t="s">
        <v>7278</v>
      </c>
      <c r="F558" s="330" t="s">
        <v>181</v>
      </c>
      <c r="G558" s="330" t="s">
        <v>7280</v>
      </c>
      <c r="H558" s="294">
        <v>278</v>
      </c>
      <c r="I558" s="321" t="str">
        <f t="shared" si="27"/>
        <v>A-09-0011000kW以上2000kW未満-</v>
      </c>
      <c r="J558" s="294">
        <v>88</v>
      </c>
      <c r="K558" s="330" t="s">
        <v>1900</v>
      </c>
      <c r="L558" s="329" t="s">
        <v>13130</v>
      </c>
      <c r="M558" s="329" t="s">
        <v>10728</v>
      </c>
      <c r="N558" s="329" t="s">
        <v>11438</v>
      </c>
      <c r="O558" s="294" t="s">
        <v>2838</v>
      </c>
      <c r="P558" s="329" t="s">
        <v>10465</v>
      </c>
      <c r="Q558" s="330" t="s">
        <v>7716</v>
      </c>
      <c r="R558" s="293" t="s">
        <v>7716</v>
      </c>
      <c r="S558" s="294" t="s">
        <v>187</v>
      </c>
      <c r="T558" s="292" t="s">
        <v>188</v>
      </c>
      <c r="U558" s="295" t="str">
        <f t="shared" si="28"/>
        <v>seihin@n-thermo.co.jp</v>
      </c>
      <c r="V558" s="292" t="s">
        <v>7717</v>
      </c>
      <c r="W558" s="295" t="str">
        <f t="shared" si="29"/>
        <v>http://www.n-thermo.co.jp/</v>
      </c>
      <c r="X558" s="292" t="s">
        <v>7718</v>
      </c>
      <c r="Y558" s="292" t="s">
        <v>7901</v>
      </c>
      <c r="Z558" s="80" t="s">
        <v>9753</v>
      </c>
      <c r="AA558" s="296"/>
      <c r="AB558" s="265" t="str">
        <f>IF('認証製品一覧（検索用）'!$E$7=認証製品一覧!I558,"●","")</f>
        <v/>
      </c>
      <c r="AC558" s="265" t="str">
        <f>IF(AB558="","",COUNTIF($B$5:AB558,"●"))</f>
        <v/>
      </c>
    </row>
    <row r="559" spans="1:29" ht="62.4">
      <c r="A559" s="316"/>
      <c r="B559" s="292" t="s">
        <v>7202</v>
      </c>
      <c r="C559" s="293" t="s">
        <v>6957</v>
      </c>
      <c r="D559" s="294" t="s">
        <v>199</v>
      </c>
      <c r="E559" s="293" t="s">
        <v>7278</v>
      </c>
      <c r="F559" s="330" t="s">
        <v>181</v>
      </c>
      <c r="G559" s="330" t="s">
        <v>7280</v>
      </c>
      <c r="H559" s="294">
        <v>278</v>
      </c>
      <c r="I559" s="321" t="str">
        <f t="shared" si="27"/>
        <v>A-09-0011000kW以上2000kW未満-</v>
      </c>
      <c r="J559" s="294">
        <v>88</v>
      </c>
      <c r="K559" s="330" t="s">
        <v>1900</v>
      </c>
      <c r="L559" s="329" t="s">
        <v>13130</v>
      </c>
      <c r="M559" s="329" t="s">
        <v>10728</v>
      </c>
      <c r="N559" s="329" t="s">
        <v>11439</v>
      </c>
      <c r="O559" s="294" t="s">
        <v>2838</v>
      </c>
      <c r="P559" s="329" t="s">
        <v>10465</v>
      </c>
      <c r="Q559" s="330" t="s">
        <v>7716</v>
      </c>
      <c r="R559" s="293" t="s">
        <v>7716</v>
      </c>
      <c r="S559" s="294" t="s">
        <v>187</v>
      </c>
      <c r="T559" s="292" t="s">
        <v>188</v>
      </c>
      <c r="U559" s="295" t="str">
        <f t="shared" si="28"/>
        <v>seihin@n-thermo.co.jp</v>
      </c>
      <c r="V559" s="292" t="s">
        <v>7717</v>
      </c>
      <c r="W559" s="295" t="str">
        <f t="shared" si="29"/>
        <v>http://www.n-thermo.co.jp/</v>
      </c>
      <c r="X559" s="292" t="s">
        <v>7718</v>
      </c>
      <c r="Y559" s="292" t="s">
        <v>7902</v>
      </c>
      <c r="Z559" s="80" t="s">
        <v>9753</v>
      </c>
      <c r="AA559" s="296"/>
      <c r="AB559" s="265" t="str">
        <f>IF('認証製品一覧（検索用）'!$E$7=認証製品一覧!I559,"●","")</f>
        <v/>
      </c>
      <c r="AC559" s="265" t="str">
        <f>IF(AB559="","",COUNTIF($B$5:AB559,"●"))</f>
        <v/>
      </c>
    </row>
    <row r="560" spans="1:29" ht="62.4">
      <c r="A560" s="316"/>
      <c r="B560" s="292" t="s">
        <v>7202</v>
      </c>
      <c r="C560" s="293" t="s">
        <v>6957</v>
      </c>
      <c r="D560" s="294" t="s">
        <v>199</v>
      </c>
      <c r="E560" s="293" t="s">
        <v>7278</v>
      </c>
      <c r="F560" s="330" t="s">
        <v>181</v>
      </c>
      <c r="G560" s="330" t="s">
        <v>7280</v>
      </c>
      <c r="H560" s="294">
        <v>278</v>
      </c>
      <c r="I560" s="321" t="str">
        <f t="shared" si="27"/>
        <v>A-09-0011000kW以上2000kW未満-</v>
      </c>
      <c r="J560" s="294">
        <v>88</v>
      </c>
      <c r="K560" s="330" t="s">
        <v>1900</v>
      </c>
      <c r="L560" s="329" t="s">
        <v>13130</v>
      </c>
      <c r="M560" s="329" t="s">
        <v>10728</v>
      </c>
      <c r="N560" s="329" t="s">
        <v>11440</v>
      </c>
      <c r="O560" s="294" t="s">
        <v>2838</v>
      </c>
      <c r="P560" s="329" t="s">
        <v>10465</v>
      </c>
      <c r="Q560" s="330" t="s">
        <v>7716</v>
      </c>
      <c r="R560" s="293" t="s">
        <v>7716</v>
      </c>
      <c r="S560" s="294" t="s">
        <v>187</v>
      </c>
      <c r="T560" s="292" t="s">
        <v>188</v>
      </c>
      <c r="U560" s="295" t="str">
        <f t="shared" si="28"/>
        <v>seihin@n-thermo.co.jp</v>
      </c>
      <c r="V560" s="292" t="s">
        <v>7717</v>
      </c>
      <c r="W560" s="295" t="str">
        <f t="shared" si="29"/>
        <v>http://www.n-thermo.co.jp/</v>
      </c>
      <c r="X560" s="292" t="s">
        <v>7718</v>
      </c>
      <c r="Y560" s="292" t="s">
        <v>7903</v>
      </c>
      <c r="Z560" s="80" t="s">
        <v>9753</v>
      </c>
      <c r="AA560" s="296"/>
      <c r="AB560" s="265" t="str">
        <f>IF('認証製品一覧（検索用）'!$E$7=認証製品一覧!I560,"●","")</f>
        <v/>
      </c>
      <c r="AC560" s="265" t="str">
        <f>IF(AB560="","",COUNTIF($B$5:AB560,"●"))</f>
        <v/>
      </c>
    </row>
    <row r="561" spans="1:29" ht="62.4">
      <c r="A561" s="316"/>
      <c r="B561" s="292" t="s">
        <v>7202</v>
      </c>
      <c r="C561" s="293" t="s">
        <v>6957</v>
      </c>
      <c r="D561" s="294" t="s">
        <v>199</v>
      </c>
      <c r="E561" s="293" t="s">
        <v>7278</v>
      </c>
      <c r="F561" s="330" t="s">
        <v>181</v>
      </c>
      <c r="G561" s="330" t="s">
        <v>7280</v>
      </c>
      <c r="H561" s="294">
        <v>278</v>
      </c>
      <c r="I561" s="321" t="str">
        <f t="shared" si="27"/>
        <v>A-09-0011000kW以上2000kW未満-</v>
      </c>
      <c r="J561" s="294">
        <v>88</v>
      </c>
      <c r="K561" s="330" t="s">
        <v>1900</v>
      </c>
      <c r="L561" s="329" t="s">
        <v>13130</v>
      </c>
      <c r="M561" s="329" t="s">
        <v>10728</v>
      </c>
      <c r="N561" s="329" t="s">
        <v>11441</v>
      </c>
      <c r="O561" s="294" t="s">
        <v>2838</v>
      </c>
      <c r="P561" s="329" t="s">
        <v>10465</v>
      </c>
      <c r="Q561" s="330" t="s">
        <v>7716</v>
      </c>
      <c r="R561" s="293" t="s">
        <v>7716</v>
      </c>
      <c r="S561" s="294" t="s">
        <v>187</v>
      </c>
      <c r="T561" s="292" t="s">
        <v>188</v>
      </c>
      <c r="U561" s="295" t="str">
        <f t="shared" si="28"/>
        <v>seihin@n-thermo.co.jp</v>
      </c>
      <c r="V561" s="292" t="s">
        <v>7717</v>
      </c>
      <c r="W561" s="295" t="str">
        <f t="shared" si="29"/>
        <v>http://www.n-thermo.co.jp/</v>
      </c>
      <c r="X561" s="292" t="s">
        <v>7718</v>
      </c>
      <c r="Y561" s="292" t="s">
        <v>7904</v>
      </c>
      <c r="Z561" s="80" t="s">
        <v>9753</v>
      </c>
      <c r="AA561" s="296"/>
      <c r="AB561" s="265" t="str">
        <f>IF('認証製品一覧（検索用）'!$E$7=認証製品一覧!I561,"●","")</f>
        <v/>
      </c>
      <c r="AC561" s="265" t="str">
        <f>IF(AB561="","",COUNTIF($B$5:AB561,"●"))</f>
        <v/>
      </c>
    </row>
    <row r="562" spans="1:29" ht="62.4">
      <c r="A562" s="316"/>
      <c r="B562" s="292" t="s">
        <v>7202</v>
      </c>
      <c r="C562" s="293" t="s">
        <v>6957</v>
      </c>
      <c r="D562" s="294" t="s">
        <v>199</v>
      </c>
      <c r="E562" s="293" t="s">
        <v>7278</v>
      </c>
      <c r="F562" s="330" t="s">
        <v>181</v>
      </c>
      <c r="G562" s="330" t="s">
        <v>7280</v>
      </c>
      <c r="H562" s="294">
        <v>278</v>
      </c>
      <c r="I562" s="321" t="str">
        <f t="shared" si="27"/>
        <v>A-09-0011000kW以上2000kW未満-</v>
      </c>
      <c r="J562" s="294">
        <v>88</v>
      </c>
      <c r="K562" s="330" t="s">
        <v>1900</v>
      </c>
      <c r="L562" s="329" t="s">
        <v>13130</v>
      </c>
      <c r="M562" s="329" t="s">
        <v>10728</v>
      </c>
      <c r="N562" s="329" t="s">
        <v>11442</v>
      </c>
      <c r="O562" s="294" t="s">
        <v>2838</v>
      </c>
      <c r="P562" s="329" t="s">
        <v>10465</v>
      </c>
      <c r="Q562" s="330" t="s">
        <v>7716</v>
      </c>
      <c r="R562" s="293" t="s">
        <v>7716</v>
      </c>
      <c r="S562" s="294" t="s">
        <v>187</v>
      </c>
      <c r="T562" s="292" t="s">
        <v>188</v>
      </c>
      <c r="U562" s="295" t="str">
        <f t="shared" si="28"/>
        <v>seihin@n-thermo.co.jp</v>
      </c>
      <c r="V562" s="292" t="s">
        <v>7717</v>
      </c>
      <c r="W562" s="295" t="str">
        <f t="shared" si="29"/>
        <v>http://www.n-thermo.co.jp/</v>
      </c>
      <c r="X562" s="292" t="s">
        <v>7718</v>
      </c>
      <c r="Y562" s="292" t="s">
        <v>7905</v>
      </c>
      <c r="Z562" s="80" t="s">
        <v>9753</v>
      </c>
      <c r="AA562" s="296"/>
      <c r="AB562" s="265" t="str">
        <f>IF('認証製品一覧（検索用）'!$E$7=認証製品一覧!I562,"●","")</f>
        <v/>
      </c>
      <c r="AC562" s="265" t="str">
        <f>IF(AB562="","",COUNTIF($B$5:AB562,"●"))</f>
        <v/>
      </c>
    </row>
    <row r="563" spans="1:29" ht="62.4">
      <c r="A563" s="316"/>
      <c r="B563" s="292" t="s">
        <v>7202</v>
      </c>
      <c r="C563" s="293" t="s">
        <v>6957</v>
      </c>
      <c r="D563" s="294" t="s">
        <v>199</v>
      </c>
      <c r="E563" s="293" t="s">
        <v>7278</v>
      </c>
      <c r="F563" s="330" t="s">
        <v>181</v>
      </c>
      <c r="G563" s="330" t="s">
        <v>7280</v>
      </c>
      <c r="H563" s="294">
        <v>278</v>
      </c>
      <c r="I563" s="321" t="str">
        <f t="shared" si="27"/>
        <v>A-09-0011000kW以上2000kW未満-</v>
      </c>
      <c r="J563" s="294">
        <v>88</v>
      </c>
      <c r="K563" s="330" t="s">
        <v>1900</v>
      </c>
      <c r="L563" s="329" t="s">
        <v>13130</v>
      </c>
      <c r="M563" s="329" t="s">
        <v>10728</v>
      </c>
      <c r="N563" s="329" t="s">
        <v>11443</v>
      </c>
      <c r="O563" s="294" t="s">
        <v>6897</v>
      </c>
      <c r="P563" s="329" t="s">
        <v>10465</v>
      </c>
      <c r="Q563" s="330" t="s">
        <v>7716</v>
      </c>
      <c r="R563" s="293" t="s">
        <v>7716</v>
      </c>
      <c r="S563" s="294" t="s">
        <v>187</v>
      </c>
      <c r="T563" s="292" t="s">
        <v>188</v>
      </c>
      <c r="U563" s="295" t="str">
        <f t="shared" si="28"/>
        <v>seihin@n-thermo.co.jp</v>
      </c>
      <c r="V563" s="292" t="s">
        <v>7717</v>
      </c>
      <c r="W563" s="295" t="str">
        <f t="shared" si="29"/>
        <v>http://www.n-thermo.co.jp/</v>
      </c>
      <c r="X563" s="292" t="s">
        <v>7718</v>
      </c>
      <c r="Y563" s="292" t="s">
        <v>7906</v>
      </c>
      <c r="Z563" s="80" t="s">
        <v>9753</v>
      </c>
      <c r="AA563" s="296"/>
      <c r="AB563" s="265" t="str">
        <f>IF('認証製品一覧（検索用）'!$E$7=認証製品一覧!I563,"●","")</f>
        <v/>
      </c>
      <c r="AC563" s="265" t="str">
        <f>IF(AB563="","",COUNTIF($B$5:AB563,"●"))</f>
        <v/>
      </c>
    </row>
    <row r="564" spans="1:29" ht="62.4">
      <c r="A564" s="316"/>
      <c r="B564" s="292" t="s">
        <v>7202</v>
      </c>
      <c r="C564" s="293" t="s">
        <v>6957</v>
      </c>
      <c r="D564" s="294" t="s">
        <v>199</v>
      </c>
      <c r="E564" s="293" t="s">
        <v>7278</v>
      </c>
      <c r="F564" s="330" t="s">
        <v>181</v>
      </c>
      <c r="G564" s="330" t="s">
        <v>7280</v>
      </c>
      <c r="H564" s="294">
        <v>278</v>
      </c>
      <c r="I564" s="321" t="str">
        <f t="shared" si="27"/>
        <v>A-09-0011000kW以上2000kW未満-</v>
      </c>
      <c r="J564" s="294">
        <v>88</v>
      </c>
      <c r="K564" s="330" t="s">
        <v>1900</v>
      </c>
      <c r="L564" s="329" t="s">
        <v>13130</v>
      </c>
      <c r="M564" s="329" t="s">
        <v>10728</v>
      </c>
      <c r="N564" s="329" t="s">
        <v>11444</v>
      </c>
      <c r="O564" s="294" t="s">
        <v>2838</v>
      </c>
      <c r="P564" s="329" t="s">
        <v>10465</v>
      </c>
      <c r="Q564" s="330" t="s">
        <v>7716</v>
      </c>
      <c r="R564" s="293" t="s">
        <v>7716</v>
      </c>
      <c r="S564" s="294" t="s">
        <v>187</v>
      </c>
      <c r="T564" s="292" t="s">
        <v>188</v>
      </c>
      <c r="U564" s="295" t="str">
        <f t="shared" si="28"/>
        <v>seihin@n-thermo.co.jp</v>
      </c>
      <c r="V564" s="292" t="s">
        <v>7717</v>
      </c>
      <c r="W564" s="295" t="str">
        <f t="shared" si="29"/>
        <v>http://www.n-thermo.co.jp/</v>
      </c>
      <c r="X564" s="292" t="s">
        <v>7718</v>
      </c>
      <c r="Y564" s="292" t="s">
        <v>7907</v>
      </c>
      <c r="Z564" s="80" t="s">
        <v>9753</v>
      </c>
      <c r="AA564" s="296"/>
      <c r="AB564" s="265" t="str">
        <f>IF('認証製品一覧（検索用）'!$E$7=認証製品一覧!I564,"●","")</f>
        <v/>
      </c>
      <c r="AC564" s="265" t="str">
        <f>IF(AB564="","",COUNTIF($B$5:AB564,"●"))</f>
        <v/>
      </c>
    </row>
    <row r="565" spans="1:29" ht="62.4">
      <c r="A565" s="316"/>
      <c r="B565" s="292" t="s">
        <v>7202</v>
      </c>
      <c r="C565" s="293" t="s">
        <v>6957</v>
      </c>
      <c r="D565" s="294" t="s">
        <v>199</v>
      </c>
      <c r="E565" s="293" t="s">
        <v>7278</v>
      </c>
      <c r="F565" s="330" t="s">
        <v>181</v>
      </c>
      <c r="G565" s="330" t="s">
        <v>7280</v>
      </c>
      <c r="H565" s="294">
        <v>278</v>
      </c>
      <c r="I565" s="321" t="str">
        <f t="shared" si="27"/>
        <v>A-09-0011000kW以上2000kW未満-</v>
      </c>
      <c r="J565" s="294">
        <v>88</v>
      </c>
      <c r="K565" s="330" t="s">
        <v>1900</v>
      </c>
      <c r="L565" s="329" t="s">
        <v>13130</v>
      </c>
      <c r="M565" s="329" t="s">
        <v>10728</v>
      </c>
      <c r="N565" s="329" t="s">
        <v>11445</v>
      </c>
      <c r="O565" s="294" t="s">
        <v>2838</v>
      </c>
      <c r="P565" s="329" t="s">
        <v>10465</v>
      </c>
      <c r="Q565" s="330" t="s">
        <v>7716</v>
      </c>
      <c r="R565" s="293" t="s">
        <v>7716</v>
      </c>
      <c r="S565" s="294" t="s">
        <v>187</v>
      </c>
      <c r="T565" s="292" t="s">
        <v>188</v>
      </c>
      <c r="U565" s="295" t="str">
        <f t="shared" si="28"/>
        <v>seihin@n-thermo.co.jp</v>
      </c>
      <c r="V565" s="292" t="s">
        <v>7717</v>
      </c>
      <c r="W565" s="295" t="str">
        <f t="shared" si="29"/>
        <v>http://www.n-thermo.co.jp/</v>
      </c>
      <c r="X565" s="292" t="s">
        <v>7718</v>
      </c>
      <c r="Y565" s="292" t="s">
        <v>7908</v>
      </c>
      <c r="Z565" s="80" t="s">
        <v>9753</v>
      </c>
      <c r="AA565" s="296"/>
      <c r="AB565" s="265" t="str">
        <f>IF('認証製品一覧（検索用）'!$E$7=認証製品一覧!I565,"●","")</f>
        <v/>
      </c>
      <c r="AC565" s="265" t="str">
        <f>IF(AB565="","",COUNTIF($B$5:AB565,"●"))</f>
        <v/>
      </c>
    </row>
    <row r="566" spans="1:29" ht="62.4">
      <c r="A566" s="316"/>
      <c r="B566" s="292" t="s">
        <v>7202</v>
      </c>
      <c r="C566" s="293" t="s">
        <v>6957</v>
      </c>
      <c r="D566" s="294" t="s">
        <v>199</v>
      </c>
      <c r="E566" s="293" t="s">
        <v>7278</v>
      </c>
      <c r="F566" s="330" t="s">
        <v>181</v>
      </c>
      <c r="G566" s="330" t="s">
        <v>7280</v>
      </c>
      <c r="H566" s="294">
        <v>278</v>
      </c>
      <c r="I566" s="321" t="str">
        <f t="shared" si="27"/>
        <v>A-09-0011000kW以上2000kW未満-</v>
      </c>
      <c r="J566" s="294">
        <v>88</v>
      </c>
      <c r="K566" s="330" t="s">
        <v>1900</v>
      </c>
      <c r="L566" s="329" t="s">
        <v>13130</v>
      </c>
      <c r="M566" s="329" t="s">
        <v>10728</v>
      </c>
      <c r="N566" s="329" t="s">
        <v>11446</v>
      </c>
      <c r="O566" s="294" t="s">
        <v>2838</v>
      </c>
      <c r="P566" s="329" t="s">
        <v>10465</v>
      </c>
      <c r="Q566" s="330" t="s">
        <v>7716</v>
      </c>
      <c r="R566" s="293" t="s">
        <v>7716</v>
      </c>
      <c r="S566" s="294" t="s">
        <v>187</v>
      </c>
      <c r="T566" s="292" t="s">
        <v>188</v>
      </c>
      <c r="U566" s="295" t="str">
        <f t="shared" si="28"/>
        <v>seihin@n-thermo.co.jp</v>
      </c>
      <c r="V566" s="292" t="s">
        <v>7717</v>
      </c>
      <c r="W566" s="295" t="str">
        <f t="shared" si="29"/>
        <v>http://www.n-thermo.co.jp/</v>
      </c>
      <c r="X566" s="292" t="s">
        <v>7718</v>
      </c>
      <c r="Y566" s="292" t="s">
        <v>7909</v>
      </c>
      <c r="Z566" s="80" t="s">
        <v>9753</v>
      </c>
      <c r="AA566" s="296"/>
      <c r="AB566" s="265" t="str">
        <f>IF('認証製品一覧（検索用）'!$E$7=認証製品一覧!I566,"●","")</f>
        <v/>
      </c>
      <c r="AC566" s="265" t="str">
        <f>IF(AB566="","",COUNTIF($B$5:AB566,"●"))</f>
        <v/>
      </c>
    </row>
    <row r="567" spans="1:29" ht="62.4">
      <c r="A567" s="316"/>
      <c r="B567" s="292" t="s">
        <v>7202</v>
      </c>
      <c r="C567" s="293" t="s">
        <v>6957</v>
      </c>
      <c r="D567" s="294" t="s">
        <v>199</v>
      </c>
      <c r="E567" s="293" t="s">
        <v>7278</v>
      </c>
      <c r="F567" s="330" t="s">
        <v>181</v>
      </c>
      <c r="G567" s="330" t="s">
        <v>7280</v>
      </c>
      <c r="H567" s="294">
        <v>278</v>
      </c>
      <c r="I567" s="321" t="str">
        <f t="shared" si="27"/>
        <v>A-09-0011000kW以上2000kW未満-</v>
      </c>
      <c r="J567" s="294">
        <v>88</v>
      </c>
      <c r="K567" s="330" t="s">
        <v>1900</v>
      </c>
      <c r="L567" s="329" t="s">
        <v>13130</v>
      </c>
      <c r="M567" s="329" t="s">
        <v>10728</v>
      </c>
      <c r="N567" s="329" t="s">
        <v>11447</v>
      </c>
      <c r="O567" s="294" t="s">
        <v>2838</v>
      </c>
      <c r="P567" s="329" t="s">
        <v>10465</v>
      </c>
      <c r="Q567" s="330" t="s">
        <v>7716</v>
      </c>
      <c r="R567" s="293" t="s">
        <v>7716</v>
      </c>
      <c r="S567" s="294" t="s">
        <v>187</v>
      </c>
      <c r="T567" s="292" t="s">
        <v>188</v>
      </c>
      <c r="U567" s="295" t="str">
        <f t="shared" si="28"/>
        <v>seihin@n-thermo.co.jp</v>
      </c>
      <c r="V567" s="292" t="s">
        <v>7717</v>
      </c>
      <c r="W567" s="295" t="str">
        <f t="shared" si="29"/>
        <v>http://www.n-thermo.co.jp/</v>
      </c>
      <c r="X567" s="292" t="s">
        <v>7718</v>
      </c>
      <c r="Y567" s="292" t="s">
        <v>7910</v>
      </c>
      <c r="Z567" s="80" t="s">
        <v>9753</v>
      </c>
      <c r="AA567" s="296"/>
      <c r="AB567" s="265" t="str">
        <f>IF('認証製品一覧（検索用）'!$E$7=認証製品一覧!I567,"●","")</f>
        <v/>
      </c>
      <c r="AC567" s="265" t="str">
        <f>IF(AB567="","",COUNTIF($B$5:AB567,"●"))</f>
        <v/>
      </c>
    </row>
    <row r="568" spans="1:29" ht="62.4">
      <c r="A568" s="316"/>
      <c r="B568" s="292" t="s">
        <v>7202</v>
      </c>
      <c r="C568" s="293" t="s">
        <v>6957</v>
      </c>
      <c r="D568" s="294" t="s">
        <v>199</v>
      </c>
      <c r="E568" s="293" t="s">
        <v>7278</v>
      </c>
      <c r="F568" s="330" t="s">
        <v>181</v>
      </c>
      <c r="G568" s="330" t="s">
        <v>7280</v>
      </c>
      <c r="H568" s="294">
        <v>278</v>
      </c>
      <c r="I568" s="321" t="str">
        <f t="shared" si="27"/>
        <v>A-09-0011000kW以上2000kW未満-</v>
      </c>
      <c r="J568" s="294">
        <v>88</v>
      </c>
      <c r="K568" s="330" t="s">
        <v>1900</v>
      </c>
      <c r="L568" s="329" t="s">
        <v>13130</v>
      </c>
      <c r="M568" s="329" t="s">
        <v>10728</v>
      </c>
      <c r="N568" s="329" t="s">
        <v>11448</v>
      </c>
      <c r="O568" s="294" t="s">
        <v>2838</v>
      </c>
      <c r="P568" s="329" t="s">
        <v>10465</v>
      </c>
      <c r="Q568" s="330" t="s">
        <v>7716</v>
      </c>
      <c r="R568" s="293" t="s">
        <v>7716</v>
      </c>
      <c r="S568" s="294" t="s">
        <v>187</v>
      </c>
      <c r="T568" s="292" t="s">
        <v>188</v>
      </c>
      <c r="U568" s="295" t="str">
        <f t="shared" si="28"/>
        <v>seihin@n-thermo.co.jp</v>
      </c>
      <c r="V568" s="292" t="s">
        <v>7717</v>
      </c>
      <c r="W568" s="295" t="str">
        <f t="shared" si="29"/>
        <v>http://www.n-thermo.co.jp/</v>
      </c>
      <c r="X568" s="292" t="s">
        <v>7718</v>
      </c>
      <c r="Y568" s="292" t="s">
        <v>7911</v>
      </c>
      <c r="Z568" s="80" t="s">
        <v>9753</v>
      </c>
      <c r="AA568" s="296"/>
      <c r="AB568" s="265" t="str">
        <f>IF('認証製品一覧（検索用）'!$E$7=認証製品一覧!I568,"●","")</f>
        <v/>
      </c>
      <c r="AC568" s="265" t="str">
        <f>IF(AB568="","",COUNTIF($B$5:AB568,"●"))</f>
        <v/>
      </c>
    </row>
    <row r="569" spans="1:29" ht="62.4">
      <c r="A569" s="316"/>
      <c r="B569" s="292" t="s">
        <v>7202</v>
      </c>
      <c r="C569" s="293" t="s">
        <v>6957</v>
      </c>
      <c r="D569" s="294" t="s">
        <v>199</v>
      </c>
      <c r="E569" s="293" t="s">
        <v>7278</v>
      </c>
      <c r="F569" s="330" t="s">
        <v>181</v>
      </c>
      <c r="G569" s="330" t="s">
        <v>7280</v>
      </c>
      <c r="H569" s="294">
        <v>278</v>
      </c>
      <c r="I569" s="321" t="str">
        <f t="shared" si="27"/>
        <v>A-09-0011000kW以上2000kW未満-</v>
      </c>
      <c r="J569" s="294">
        <v>88</v>
      </c>
      <c r="K569" s="330" t="s">
        <v>1900</v>
      </c>
      <c r="L569" s="329" t="s">
        <v>13130</v>
      </c>
      <c r="M569" s="329" t="s">
        <v>10728</v>
      </c>
      <c r="N569" s="329" t="s">
        <v>11449</v>
      </c>
      <c r="O569" s="294" t="s">
        <v>6897</v>
      </c>
      <c r="P569" s="329" t="s">
        <v>10465</v>
      </c>
      <c r="Q569" s="330" t="s">
        <v>7716</v>
      </c>
      <c r="R569" s="293" t="s">
        <v>7716</v>
      </c>
      <c r="S569" s="294" t="s">
        <v>187</v>
      </c>
      <c r="T569" s="292" t="s">
        <v>188</v>
      </c>
      <c r="U569" s="295" t="str">
        <f t="shared" si="28"/>
        <v>seihin@n-thermo.co.jp</v>
      </c>
      <c r="V569" s="292" t="s">
        <v>7717</v>
      </c>
      <c r="W569" s="295" t="str">
        <f t="shared" si="29"/>
        <v>http://www.n-thermo.co.jp/</v>
      </c>
      <c r="X569" s="292" t="s">
        <v>7718</v>
      </c>
      <c r="Y569" s="292" t="s">
        <v>7912</v>
      </c>
      <c r="Z569" s="80" t="s">
        <v>9753</v>
      </c>
      <c r="AA569" s="296"/>
      <c r="AB569" s="265" t="str">
        <f>IF('認証製品一覧（検索用）'!$E$7=認証製品一覧!I569,"●","")</f>
        <v/>
      </c>
      <c r="AC569" s="265" t="str">
        <f>IF(AB569="","",COUNTIF($B$5:AB569,"●"))</f>
        <v/>
      </c>
    </row>
    <row r="570" spans="1:29" ht="62.4">
      <c r="A570" s="316"/>
      <c r="B570" s="292" t="s">
        <v>7202</v>
      </c>
      <c r="C570" s="293" t="s">
        <v>6957</v>
      </c>
      <c r="D570" s="294" t="s">
        <v>199</v>
      </c>
      <c r="E570" s="293" t="s">
        <v>7278</v>
      </c>
      <c r="F570" s="330" t="s">
        <v>181</v>
      </c>
      <c r="G570" s="330" t="s">
        <v>7280</v>
      </c>
      <c r="H570" s="294">
        <v>278</v>
      </c>
      <c r="I570" s="321" t="str">
        <f t="shared" si="27"/>
        <v>A-09-0011000kW以上2000kW未満-</v>
      </c>
      <c r="J570" s="294">
        <v>88</v>
      </c>
      <c r="K570" s="330" t="s">
        <v>1900</v>
      </c>
      <c r="L570" s="329" t="s">
        <v>13130</v>
      </c>
      <c r="M570" s="329" t="s">
        <v>10728</v>
      </c>
      <c r="N570" s="329" t="s">
        <v>11450</v>
      </c>
      <c r="O570" s="294" t="s">
        <v>2838</v>
      </c>
      <c r="P570" s="329" t="s">
        <v>10465</v>
      </c>
      <c r="Q570" s="330" t="s">
        <v>7716</v>
      </c>
      <c r="R570" s="293" t="s">
        <v>7716</v>
      </c>
      <c r="S570" s="294" t="s">
        <v>187</v>
      </c>
      <c r="T570" s="292" t="s">
        <v>188</v>
      </c>
      <c r="U570" s="295" t="str">
        <f t="shared" si="28"/>
        <v>seihin@n-thermo.co.jp</v>
      </c>
      <c r="V570" s="292" t="s">
        <v>7717</v>
      </c>
      <c r="W570" s="295" t="str">
        <f t="shared" si="29"/>
        <v>http://www.n-thermo.co.jp/</v>
      </c>
      <c r="X570" s="292" t="s">
        <v>7718</v>
      </c>
      <c r="Y570" s="292" t="s">
        <v>7913</v>
      </c>
      <c r="Z570" s="80" t="s">
        <v>9753</v>
      </c>
      <c r="AA570" s="296"/>
      <c r="AB570" s="265" t="str">
        <f>IF('認証製品一覧（検索用）'!$E$7=認証製品一覧!I570,"●","")</f>
        <v/>
      </c>
      <c r="AC570" s="265" t="str">
        <f>IF(AB570="","",COUNTIF($B$5:AB570,"●"))</f>
        <v/>
      </c>
    </row>
    <row r="571" spans="1:29" ht="62.4">
      <c r="A571" s="316"/>
      <c r="B571" s="292" t="s">
        <v>7202</v>
      </c>
      <c r="C571" s="293" t="s">
        <v>6957</v>
      </c>
      <c r="D571" s="294" t="s">
        <v>199</v>
      </c>
      <c r="E571" s="293" t="s">
        <v>7278</v>
      </c>
      <c r="F571" s="330" t="s">
        <v>181</v>
      </c>
      <c r="G571" s="330" t="s">
        <v>7280</v>
      </c>
      <c r="H571" s="294">
        <v>278</v>
      </c>
      <c r="I571" s="321" t="str">
        <f t="shared" si="27"/>
        <v>A-09-0011000kW以上2000kW未満-</v>
      </c>
      <c r="J571" s="294">
        <v>88</v>
      </c>
      <c r="K571" s="330" t="s">
        <v>1900</v>
      </c>
      <c r="L571" s="329" t="s">
        <v>13130</v>
      </c>
      <c r="M571" s="329" t="s">
        <v>10728</v>
      </c>
      <c r="N571" s="329" t="s">
        <v>11451</v>
      </c>
      <c r="O571" s="294" t="s">
        <v>2838</v>
      </c>
      <c r="P571" s="329" t="s">
        <v>10465</v>
      </c>
      <c r="Q571" s="330" t="s">
        <v>7716</v>
      </c>
      <c r="R571" s="293" t="s">
        <v>7716</v>
      </c>
      <c r="S571" s="294" t="s">
        <v>187</v>
      </c>
      <c r="T571" s="292" t="s">
        <v>188</v>
      </c>
      <c r="U571" s="295" t="str">
        <f t="shared" si="28"/>
        <v>seihin@n-thermo.co.jp</v>
      </c>
      <c r="V571" s="292" t="s">
        <v>7717</v>
      </c>
      <c r="W571" s="295" t="str">
        <f t="shared" si="29"/>
        <v>http://www.n-thermo.co.jp/</v>
      </c>
      <c r="X571" s="292" t="s">
        <v>7718</v>
      </c>
      <c r="Y571" s="292" t="s">
        <v>7914</v>
      </c>
      <c r="Z571" s="80" t="s">
        <v>9753</v>
      </c>
      <c r="AA571" s="296"/>
      <c r="AB571" s="265" t="str">
        <f>IF('認証製品一覧（検索用）'!$E$7=認証製品一覧!I571,"●","")</f>
        <v/>
      </c>
      <c r="AC571" s="265" t="str">
        <f>IF(AB571="","",COUNTIF($B$5:AB571,"●"))</f>
        <v/>
      </c>
    </row>
    <row r="572" spans="1:29" ht="62.4">
      <c r="A572" s="316"/>
      <c r="B572" s="292" t="s">
        <v>7202</v>
      </c>
      <c r="C572" s="293" t="s">
        <v>6957</v>
      </c>
      <c r="D572" s="294" t="s">
        <v>199</v>
      </c>
      <c r="E572" s="293" t="s">
        <v>7278</v>
      </c>
      <c r="F572" s="330" t="s">
        <v>181</v>
      </c>
      <c r="G572" s="330" t="s">
        <v>7280</v>
      </c>
      <c r="H572" s="294">
        <v>278</v>
      </c>
      <c r="I572" s="321" t="str">
        <f t="shared" si="27"/>
        <v>A-09-0011000kW以上2000kW未満-</v>
      </c>
      <c r="J572" s="294">
        <v>88</v>
      </c>
      <c r="K572" s="330" t="s">
        <v>1900</v>
      </c>
      <c r="L572" s="329" t="s">
        <v>13130</v>
      </c>
      <c r="M572" s="329" t="s">
        <v>10728</v>
      </c>
      <c r="N572" s="329" t="s">
        <v>11452</v>
      </c>
      <c r="O572" s="294" t="s">
        <v>2838</v>
      </c>
      <c r="P572" s="329" t="s">
        <v>10465</v>
      </c>
      <c r="Q572" s="330" t="s">
        <v>7716</v>
      </c>
      <c r="R572" s="293" t="s">
        <v>7716</v>
      </c>
      <c r="S572" s="294" t="s">
        <v>187</v>
      </c>
      <c r="T572" s="292" t="s">
        <v>188</v>
      </c>
      <c r="U572" s="295" t="str">
        <f t="shared" si="28"/>
        <v>seihin@n-thermo.co.jp</v>
      </c>
      <c r="V572" s="292" t="s">
        <v>7717</v>
      </c>
      <c r="W572" s="295" t="str">
        <f t="shared" si="29"/>
        <v>http://www.n-thermo.co.jp/</v>
      </c>
      <c r="X572" s="292" t="s">
        <v>7718</v>
      </c>
      <c r="Y572" s="292" t="s">
        <v>7915</v>
      </c>
      <c r="Z572" s="80" t="s">
        <v>9753</v>
      </c>
      <c r="AA572" s="296"/>
      <c r="AB572" s="265" t="str">
        <f>IF('認証製品一覧（検索用）'!$E$7=認証製品一覧!I572,"●","")</f>
        <v/>
      </c>
      <c r="AC572" s="265" t="str">
        <f>IF(AB572="","",COUNTIF($B$5:AB572,"●"))</f>
        <v/>
      </c>
    </row>
    <row r="573" spans="1:29" ht="62.4">
      <c r="A573" s="316"/>
      <c r="B573" s="292" t="s">
        <v>7202</v>
      </c>
      <c r="C573" s="293" t="s">
        <v>6957</v>
      </c>
      <c r="D573" s="294" t="s">
        <v>199</v>
      </c>
      <c r="E573" s="293" t="s">
        <v>7278</v>
      </c>
      <c r="F573" s="330" t="s">
        <v>181</v>
      </c>
      <c r="G573" s="330" t="s">
        <v>7280</v>
      </c>
      <c r="H573" s="294">
        <v>278</v>
      </c>
      <c r="I573" s="321" t="str">
        <f t="shared" si="27"/>
        <v>A-09-0011000kW以上2000kW未満-</v>
      </c>
      <c r="J573" s="294">
        <v>88</v>
      </c>
      <c r="K573" s="330" t="s">
        <v>1900</v>
      </c>
      <c r="L573" s="329" t="s">
        <v>13130</v>
      </c>
      <c r="M573" s="329" t="s">
        <v>10728</v>
      </c>
      <c r="N573" s="329" t="s">
        <v>11453</v>
      </c>
      <c r="O573" s="294" t="s">
        <v>2838</v>
      </c>
      <c r="P573" s="329" t="s">
        <v>10465</v>
      </c>
      <c r="Q573" s="330" t="s">
        <v>7716</v>
      </c>
      <c r="R573" s="293" t="s">
        <v>7716</v>
      </c>
      <c r="S573" s="294" t="s">
        <v>187</v>
      </c>
      <c r="T573" s="292" t="s">
        <v>188</v>
      </c>
      <c r="U573" s="295" t="str">
        <f t="shared" si="28"/>
        <v>seihin@n-thermo.co.jp</v>
      </c>
      <c r="V573" s="292" t="s">
        <v>7717</v>
      </c>
      <c r="W573" s="295" t="str">
        <f t="shared" si="29"/>
        <v>http://www.n-thermo.co.jp/</v>
      </c>
      <c r="X573" s="292" t="s">
        <v>7718</v>
      </c>
      <c r="Y573" s="292" t="s">
        <v>7916</v>
      </c>
      <c r="Z573" s="80" t="s">
        <v>9753</v>
      </c>
      <c r="AA573" s="296"/>
      <c r="AB573" s="265" t="str">
        <f>IF('認証製品一覧（検索用）'!$E$7=認証製品一覧!I573,"●","")</f>
        <v/>
      </c>
      <c r="AC573" s="265" t="str">
        <f>IF(AB573="","",COUNTIF($B$5:AB573,"●"))</f>
        <v/>
      </c>
    </row>
    <row r="574" spans="1:29" ht="62.4">
      <c r="A574" s="316"/>
      <c r="B574" s="292" t="s">
        <v>7202</v>
      </c>
      <c r="C574" s="293" t="s">
        <v>6957</v>
      </c>
      <c r="D574" s="294" t="s">
        <v>199</v>
      </c>
      <c r="E574" s="293" t="s">
        <v>7278</v>
      </c>
      <c r="F574" s="330" t="s">
        <v>181</v>
      </c>
      <c r="G574" s="330" t="s">
        <v>7280</v>
      </c>
      <c r="H574" s="294">
        <v>278</v>
      </c>
      <c r="I574" s="321" t="str">
        <f t="shared" si="27"/>
        <v>A-09-0011000kW以上2000kW未満-</v>
      </c>
      <c r="J574" s="294">
        <v>88</v>
      </c>
      <c r="K574" s="330" t="s">
        <v>1900</v>
      </c>
      <c r="L574" s="329" t="s">
        <v>13130</v>
      </c>
      <c r="M574" s="329" t="s">
        <v>10728</v>
      </c>
      <c r="N574" s="329" t="s">
        <v>11454</v>
      </c>
      <c r="O574" s="294" t="s">
        <v>2838</v>
      </c>
      <c r="P574" s="329" t="s">
        <v>10465</v>
      </c>
      <c r="Q574" s="330" t="s">
        <v>7716</v>
      </c>
      <c r="R574" s="293" t="s">
        <v>7716</v>
      </c>
      <c r="S574" s="294" t="s">
        <v>187</v>
      </c>
      <c r="T574" s="292" t="s">
        <v>188</v>
      </c>
      <c r="U574" s="295" t="str">
        <f t="shared" si="28"/>
        <v>seihin@n-thermo.co.jp</v>
      </c>
      <c r="V574" s="292" t="s">
        <v>7717</v>
      </c>
      <c r="W574" s="295" t="str">
        <f t="shared" si="29"/>
        <v>http://www.n-thermo.co.jp/</v>
      </c>
      <c r="X574" s="292" t="s">
        <v>7718</v>
      </c>
      <c r="Y574" s="292" t="s">
        <v>7917</v>
      </c>
      <c r="Z574" s="80" t="s">
        <v>9753</v>
      </c>
      <c r="AA574" s="296"/>
      <c r="AB574" s="265" t="str">
        <f>IF('認証製品一覧（検索用）'!$E$7=認証製品一覧!I574,"●","")</f>
        <v/>
      </c>
      <c r="AC574" s="265" t="str">
        <f>IF(AB574="","",COUNTIF($B$5:AB574,"●"))</f>
        <v/>
      </c>
    </row>
    <row r="575" spans="1:29" ht="62.4">
      <c r="A575" s="347"/>
      <c r="B575" s="292" t="s">
        <v>7202</v>
      </c>
      <c r="C575" s="293" t="s">
        <v>6957</v>
      </c>
      <c r="D575" s="294" t="s">
        <v>199</v>
      </c>
      <c r="E575" s="293" t="s">
        <v>7279</v>
      </c>
      <c r="F575" s="330" t="s">
        <v>181</v>
      </c>
      <c r="G575" s="330" t="s">
        <v>7280</v>
      </c>
      <c r="H575" s="294">
        <v>278</v>
      </c>
      <c r="I575" s="321" t="str">
        <f t="shared" si="27"/>
        <v>A-09-0011000kW以上2000kW未満-</v>
      </c>
      <c r="J575" s="294">
        <v>88</v>
      </c>
      <c r="K575" s="330" t="s">
        <v>1919</v>
      </c>
      <c r="L575" s="329" t="s">
        <v>13140</v>
      </c>
      <c r="M575" s="329" t="s">
        <v>10729</v>
      </c>
      <c r="N575" s="329" t="s">
        <v>11455</v>
      </c>
      <c r="O575" s="294" t="s">
        <v>6897</v>
      </c>
      <c r="P575" s="329" t="s">
        <v>10466</v>
      </c>
      <c r="Q575" s="330" t="s">
        <v>2335</v>
      </c>
      <c r="R575" s="293" t="s">
        <v>2335</v>
      </c>
      <c r="S575" s="294" t="s">
        <v>2342</v>
      </c>
      <c r="T575" s="292" t="s">
        <v>7888</v>
      </c>
      <c r="U575" s="295" t="str">
        <f t="shared" si="28"/>
        <v>info@hiakawag.co.jp</v>
      </c>
      <c r="V575" s="292" t="s">
        <v>2337</v>
      </c>
      <c r="W575" s="295" t="str">
        <f t="shared" si="29"/>
        <v>http://www.hirakawag.co.jp</v>
      </c>
      <c r="X575" s="292" t="s">
        <v>7889</v>
      </c>
      <c r="Y575" s="292" t="s">
        <v>7918</v>
      </c>
      <c r="Z575" s="80" t="s">
        <v>9753</v>
      </c>
      <c r="AA575" s="296"/>
      <c r="AB575" s="265" t="str">
        <f>IF('認証製品一覧（検索用）'!$E$7=認証製品一覧!I575,"●","")</f>
        <v/>
      </c>
      <c r="AC575" s="265" t="str">
        <f>IF(AB575="","",COUNTIF($B$5:AB575,"●"))</f>
        <v/>
      </c>
    </row>
    <row r="576" spans="1:29" ht="62.4">
      <c r="A576" s="347"/>
      <c r="B576" s="292" t="s">
        <v>7202</v>
      </c>
      <c r="C576" s="293" t="s">
        <v>6957</v>
      </c>
      <c r="D576" s="294" t="s">
        <v>199</v>
      </c>
      <c r="E576" s="293" t="s">
        <v>7279</v>
      </c>
      <c r="F576" s="330" t="s">
        <v>181</v>
      </c>
      <c r="G576" s="330" t="s">
        <v>7280</v>
      </c>
      <c r="H576" s="294">
        <v>278</v>
      </c>
      <c r="I576" s="321" t="str">
        <f t="shared" si="27"/>
        <v>A-09-0011000kW以上2000kW未満-</v>
      </c>
      <c r="J576" s="294">
        <v>88</v>
      </c>
      <c r="K576" s="330" t="s">
        <v>1919</v>
      </c>
      <c r="L576" s="329" t="s">
        <v>13140</v>
      </c>
      <c r="M576" s="329" t="s">
        <v>10729</v>
      </c>
      <c r="N576" s="329" t="s">
        <v>11456</v>
      </c>
      <c r="O576" s="294" t="s">
        <v>6897</v>
      </c>
      <c r="P576" s="329" t="s">
        <v>10466</v>
      </c>
      <c r="Q576" s="330" t="s">
        <v>2335</v>
      </c>
      <c r="R576" s="293" t="s">
        <v>2335</v>
      </c>
      <c r="S576" s="294" t="s">
        <v>2342</v>
      </c>
      <c r="T576" s="292" t="s">
        <v>7888</v>
      </c>
      <c r="U576" s="295" t="str">
        <f t="shared" si="28"/>
        <v>info@hiakawag.co.jp</v>
      </c>
      <c r="V576" s="292" t="s">
        <v>2337</v>
      </c>
      <c r="W576" s="295" t="str">
        <f t="shared" si="29"/>
        <v>http://www.hirakawag.co.jp</v>
      </c>
      <c r="X576" s="292" t="s">
        <v>7889</v>
      </c>
      <c r="Y576" s="292" t="s">
        <v>7919</v>
      </c>
      <c r="Z576" s="80" t="s">
        <v>9753</v>
      </c>
      <c r="AA576" s="296"/>
      <c r="AB576" s="265" t="str">
        <f>IF('認証製品一覧（検索用）'!$E$7=認証製品一覧!I576,"●","")</f>
        <v/>
      </c>
      <c r="AC576" s="265" t="str">
        <f>IF(AB576="","",COUNTIF($B$5:AB576,"●"))</f>
        <v/>
      </c>
    </row>
    <row r="577" spans="1:29" ht="62.4">
      <c r="A577" s="347"/>
      <c r="B577" s="292" t="s">
        <v>7202</v>
      </c>
      <c r="C577" s="293" t="s">
        <v>6957</v>
      </c>
      <c r="D577" s="294" t="s">
        <v>199</v>
      </c>
      <c r="E577" s="293" t="s">
        <v>7279</v>
      </c>
      <c r="F577" s="330" t="s">
        <v>181</v>
      </c>
      <c r="G577" s="330" t="s">
        <v>7280</v>
      </c>
      <c r="H577" s="294">
        <v>278</v>
      </c>
      <c r="I577" s="321" t="str">
        <f t="shared" si="27"/>
        <v>A-09-0011000kW以上2000kW未満-</v>
      </c>
      <c r="J577" s="294">
        <v>88</v>
      </c>
      <c r="K577" s="330" t="s">
        <v>1919</v>
      </c>
      <c r="L577" s="329" t="s">
        <v>13140</v>
      </c>
      <c r="M577" s="329" t="s">
        <v>10729</v>
      </c>
      <c r="N577" s="329" t="s">
        <v>11457</v>
      </c>
      <c r="O577" s="294" t="s">
        <v>6897</v>
      </c>
      <c r="P577" s="329" t="s">
        <v>10466</v>
      </c>
      <c r="Q577" s="330" t="s">
        <v>2335</v>
      </c>
      <c r="R577" s="293" t="s">
        <v>2335</v>
      </c>
      <c r="S577" s="294" t="s">
        <v>2342</v>
      </c>
      <c r="T577" s="292" t="s">
        <v>7888</v>
      </c>
      <c r="U577" s="295" t="str">
        <f t="shared" si="28"/>
        <v>info@hiakawag.co.jp</v>
      </c>
      <c r="V577" s="292" t="s">
        <v>2337</v>
      </c>
      <c r="W577" s="295" t="str">
        <f t="shared" si="29"/>
        <v>http://www.hirakawag.co.jp</v>
      </c>
      <c r="X577" s="292" t="s">
        <v>7889</v>
      </c>
      <c r="Y577" s="292" t="s">
        <v>7920</v>
      </c>
      <c r="Z577" s="80" t="s">
        <v>9753</v>
      </c>
      <c r="AA577" s="296"/>
      <c r="AB577" s="265" t="str">
        <f>IF('認証製品一覧（検索用）'!$E$7=認証製品一覧!I577,"●","")</f>
        <v/>
      </c>
      <c r="AC577" s="265" t="str">
        <f>IF(AB577="","",COUNTIF($B$5:AB577,"●"))</f>
        <v/>
      </c>
    </row>
    <row r="578" spans="1:29" ht="62.4">
      <c r="A578" s="347"/>
      <c r="B578" s="292" t="s">
        <v>7202</v>
      </c>
      <c r="C578" s="293" t="s">
        <v>6957</v>
      </c>
      <c r="D578" s="294" t="s">
        <v>199</v>
      </c>
      <c r="E578" s="293" t="s">
        <v>7279</v>
      </c>
      <c r="F578" s="330" t="s">
        <v>181</v>
      </c>
      <c r="G578" s="330" t="s">
        <v>7280</v>
      </c>
      <c r="H578" s="294">
        <v>278</v>
      </c>
      <c r="I578" s="321" t="str">
        <f t="shared" si="27"/>
        <v>A-09-0011000kW以上2000kW未満-</v>
      </c>
      <c r="J578" s="294">
        <v>88</v>
      </c>
      <c r="K578" s="330" t="s">
        <v>1919</v>
      </c>
      <c r="L578" s="329" t="s">
        <v>13140</v>
      </c>
      <c r="M578" s="329" t="s">
        <v>10730</v>
      </c>
      <c r="N578" s="329" t="s">
        <v>11455</v>
      </c>
      <c r="O578" s="294" t="s">
        <v>6897</v>
      </c>
      <c r="P578" s="329" t="s">
        <v>10466</v>
      </c>
      <c r="Q578" s="330" t="s">
        <v>2335</v>
      </c>
      <c r="R578" s="293" t="s">
        <v>2335</v>
      </c>
      <c r="S578" s="294" t="s">
        <v>2342</v>
      </c>
      <c r="T578" s="292" t="s">
        <v>7888</v>
      </c>
      <c r="U578" s="295" t="str">
        <f t="shared" si="28"/>
        <v>info@hiakawag.co.jp</v>
      </c>
      <c r="V578" s="292" t="s">
        <v>2337</v>
      </c>
      <c r="W578" s="295" t="str">
        <f t="shared" si="29"/>
        <v>http://www.hirakawag.co.jp</v>
      </c>
      <c r="X578" s="292" t="s">
        <v>7889</v>
      </c>
      <c r="Y578" s="292" t="s">
        <v>7921</v>
      </c>
      <c r="Z578" s="80" t="s">
        <v>9753</v>
      </c>
      <c r="AA578" s="296"/>
      <c r="AB578" s="265" t="str">
        <f>IF('認証製品一覧（検索用）'!$E$7=認証製品一覧!I578,"●","")</f>
        <v/>
      </c>
      <c r="AC578" s="265" t="str">
        <f>IF(AB578="","",COUNTIF($B$5:AB578,"●"))</f>
        <v/>
      </c>
    </row>
    <row r="579" spans="1:29" ht="62.4">
      <c r="A579" s="347"/>
      <c r="B579" s="292" t="s">
        <v>7202</v>
      </c>
      <c r="C579" s="293" t="s">
        <v>6957</v>
      </c>
      <c r="D579" s="294" t="s">
        <v>199</v>
      </c>
      <c r="E579" s="293" t="s">
        <v>7279</v>
      </c>
      <c r="F579" s="330" t="s">
        <v>181</v>
      </c>
      <c r="G579" s="330" t="s">
        <v>7280</v>
      </c>
      <c r="H579" s="294">
        <v>278</v>
      </c>
      <c r="I579" s="321" t="str">
        <f t="shared" si="27"/>
        <v>A-09-0011000kW以上2000kW未満-</v>
      </c>
      <c r="J579" s="294">
        <v>88</v>
      </c>
      <c r="K579" s="330" t="s">
        <v>1919</v>
      </c>
      <c r="L579" s="329" t="s">
        <v>13140</v>
      </c>
      <c r="M579" s="329" t="s">
        <v>10730</v>
      </c>
      <c r="N579" s="329" t="s">
        <v>11456</v>
      </c>
      <c r="O579" s="294" t="s">
        <v>6897</v>
      </c>
      <c r="P579" s="329" t="s">
        <v>10466</v>
      </c>
      <c r="Q579" s="330" t="s">
        <v>2335</v>
      </c>
      <c r="R579" s="293" t="s">
        <v>2335</v>
      </c>
      <c r="S579" s="294" t="s">
        <v>2342</v>
      </c>
      <c r="T579" s="292" t="s">
        <v>7888</v>
      </c>
      <c r="U579" s="295" t="str">
        <f t="shared" si="28"/>
        <v>info@hiakawag.co.jp</v>
      </c>
      <c r="V579" s="292" t="s">
        <v>2337</v>
      </c>
      <c r="W579" s="295" t="str">
        <f t="shared" si="29"/>
        <v>http://www.hirakawag.co.jp</v>
      </c>
      <c r="X579" s="292" t="s">
        <v>7889</v>
      </c>
      <c r="Y579" s="292" t="s">
        <v>7922</v>
      </c>
      <c r="Z579" s="80" t="s">
        <v>9753</v>
      </c>
      <c r="AA579" s="296"/>
      <c r="AB579" s="265" t="str">
        <f>IF('認証製品一覧（検索用）'!$E$7=認証製品一覧!I579,"●","")</f>
        <v/>
      </c>
      <c r="AC579" s="265" t="str">
        <f>IF(AB579="","",COUNTIF($B$5:AB579,"●"))</f>
        <v/>
      </c>
    </row>
    <row r="580" spans="1:29" ht="62.4">
      <c r="A580" s="347"/>
      <c r="B580" s="292" t="s">
        <v>7202</v>
      </c>
      <c r="C580" s="293" t="s">
        <v>6957</v>
      </c>
      <c r="D580" s="294" t="s">
        <v>199</v>
      </c>
      <c r="E580" s="293" t="s">
        <v>7279</v>
      </c>
      <c r="F580" s="330" t="s">
        <v>181</v>
      </c>
      <c r="G580" s="330" t="s">
        <v>7280</v>
      </c>
      <c r="H580" s="294">
        <v>278</v>
      </c>
      <c r="I580" s="321" t="str">
        <f t="shared" si="27"/>
        <v>A-09-0011000kW以上2000kW未満-</v>
      </c>
      <c r="J580" s="294">
        <v>88</v>
      </c>
      <c r="K580" s="330" t="s">
        <v>1919</v>
      </c>
      <c r="L580" s="329" t="s">
        <v>13140</v>
      </c>
      <c r="M580" s="329" t="s">
        <v>10730</v>
      </c>
      <c r="N580" s="329" t="s">
        <v>11457</v>
      </c>
      <c r="O580" s="294" t="s">
        <v>6897</v>
      </c>
      <c r="P580" s="329" t="s">
        <v>10466</v>
      </c>
      <c r="Q580" s="330" t="s">
        <v>2335</v>
      </c>
      <c r="R580" s="293" t="s">
        <v>2335</v>
      </c>
      <c r="S580" s="294" t="s">
        <v>2342</v>
      </c>
      <c r="T580" s="292" t="s">
        <v>7888</v>
      </c>
      <c r="U580" s="295" t="str">
        <f t="shared" si="28"/>
        <v>info@hiakawag.co.jp</v>
      </c>
      <c r="V580" s="292" t="s">
        <v>2337</v>
      </c>
      <c r="W580" s="295" t="str">
        <f t="shared" si="29"/>
        <v>http://www.hirakawag.co.jp</v>
      </c>
      <c r="X580" s="292" t="s">
        <v>7889</v>
      </c>
      <c r="Y580" s="292" t="s">
        <v>7923</v>
      </c>
      <c r="Z580" s="80" t="s">
        <v>9753</v>
      </c>
      <c r="AA580" s="296"/>
      <c r="AB580" s="265" t="str">
        <f>IF('認証製品一覧（検索用）'!$E$7=認証製品一覧!I580,"●","")</f>
        <v/>
      </c>
      <c r="AC580" s="265" t="str">
        <f>IF(AB580="","",COUNTIF($B$5:AB580,"●"))</f>
        <v/>
      </c>
    </row>
    <row r="581" spans="1:29" ht="78">
      <c r="A581" s="347"/>
      <c r="B581" s="292" t="s">
        <v>7202</v>
      </c>
      <c r="C581" s="293" t="s">
        <v>6957</v>
      </c>
      <c r="D581" s="294" t="s">
        <v>199</v>
      </c>
      <c r="E581" s="293" t="s">
        <v>7278</v>
      </c>
      <c r="F581" s="330" t="s">
        <v>181</v>
      </c>
      <c r="G581" s="330" t="s">
        <v>7284</v>
      </c>
      <c r="H581" s="294">
        <v>279</v>
      </c>
      <c r="I581" s="321" t="str">
        <f t="shared" si="27"/>
        <v>A-09-0012000kW以上-</v>
      </c>
      <c r="J581" s="294">
        <v>89</v>
      </c>
      <c r="K581" s="330" t="s">
        <v>1919</v>
      </c>
      <c r="L581" s="329" t="s">
        <v>13140</v>
      </c>
      <c r="M581" s="329" t="s">
        <v>10731</v>
      </c>
      <c r="N581" s="329" t="s">
        <v>11458</v>
      </c>
      <c r="O581" s="294" t="s">
        <v>6897</v>
      </c>
      <c r="P581" s="329" t="s">
        <v>10466</v>
      </c>
      <c r="Q581" s="330" t="s">
        <v>2335</v>
      </c>
      <c r="R581" s="293" t="s">
        <v>2335</v>
      </c>
      <c r="S581" s="294" t="s">
        <v>2342</v>
      </c>
      <c r="T581" s="292" t="s">
        <v>7888</v>
      </c>
      <c r="U581" s="295" t="str">
        <f t="shared" si="28"/>
        <v>info@hiakawag.co.jp</v>
      </c>
      <c r="V581" s="292" t="s">
        <v>2337</v>
      </c>
      <c r="W581" s="295" t="str">
        <f t="shared" si="29"/>
        <v>http://www.hirakawag.co.jp</v>
      </c>
      <c r="X581" s="292" t="s">
        <v>7889</v>
      </c>
      <c r="Y581" s="292" t="s">
        <v>7924</v>
      </c>
      <c r="Z581" s="80" t="s">
        <v>9753</v>
      </c>
      <c r="AA581" s="296"/>
      <c r="AB581" s="265" t="str">
        <f>IF('認証製品一覧（検索用）'!$E$7=認証製品一覧!I581,"●","")</f>
        <v/>
      </c>
      <c r="AC581" s="265" t="str">
        <f>IF(AB581="","",COUNTIF($B$5:AB581,"●"))</f>
        <v/>
      </c>
    </row>
    <row r="582" spans="1:29" ht="78">
      <c r="A582" s="347"/>
      <c r="B582" s="292" t="s">
        <v>7202</v>
      </c>
      <c r="C582" s="293" t="s">
        <v>6957</v>
      </c>
      <c r="D582" s="294" t="s">
        <v>199</v>
      </c>
      <c r="E582" s="293" t="s">
        <v>7278</v>
      </c>
      <c r="F582" s="330" t="s">
        <v>181</v>
      </c>
      <c r="G582" s="330" t="s">
        <v>7284</v>
      </c>
      <c r="H582" s="294">
        <v>279</v>
      </c>
      <c r="I582" s="321" t="str">
        <f t="shared" si="27"/>
        <v>A-09-0012000kW以上-</v>
      </c>
      <c r="J582" s="294">
        <v>89</v>
      </c>
      <c r="K582" s="330" t="s">
        <v>1919</v>
      </c>
      <c r="L582" s="329" t="s">
        <v>13140</v>
      </c>
      <c r="M582" s="329" t="s">
        <v>10731</v>
      </c>
      <c r="N582" s="329" t="s">
        <v>11459</v>
      </c>
      <c r="O582" s="294" t="s">
        <v>6897</v>
      </c>
      <c r="P582" s="329" t="s">
        <v>10466</v>
      </c>
      <c r="Q582" s="330" t="s">
        <v>2335</v>
      </c>
      <c r="R582" s="293" t="s">
        <v>2335</v>
      </c>
      <c r="S582" s="294" t="s">
        <v>2342</v>
      </c>
      <c r="T582" s="292" t="s">
        <v>7888</v>
      </c>
      <c r="U582" s="295" t="str">
        <f t="shared" si="28"/>
        <v>info@hiakawag.co.jp</v>
      </c>
      <c r="V582" s="292" t="s">
        <v>2337</v>
      </c>
      <c r="W582" s="295" t="str">
        <f t="shared" si="29"/>
        <v>http://www.hirakawag.co.jp</v>
      </c>
      <c r="X582" s="292" t="s">
        <v>7889</v>
      </c>
      <c r="Y582" s="292" t="s">
        <v>7925</v>
      </c>
      <c r="Z582" s="80" t="s">
        <v>9753</v>
      </c>
      <c r="AA582" s="296"/>
      <c r="AB582" s="265" t="str">
        <f>IF('認証製品一覧（検索用）'!$E$7=認証製品一覧!I582,"●","")</f>
        <v/>
      </c>
      <c r="AC582" s="265" t="str">
        <f>IF(AB582="","",COUNTIF($B$5:AB582,"●"))</f>
        <v/>
      </c>
    </row>
    <row r="583" spans="1:29" ht="78">
      <c r="A583" s="347"/>
      <c r="B583" s="292" t="s">
        <v>7202</v>
      </c>
      <c r="C583" s="293" t="s">
        <v>6957</v>
      </c>
      <c r="D583" s="294" t="s">
        <v>199</v>
      </c>
      <c r="E583" s="293" t="s">
        <v>7278</v>
      </c>
      <c r="F583" s="330" t="s">
        <v>181</v>
      </c>
      <c r="G583" s="330" t="s">
        <v>7284</v>
      </c>
      <c r="H583" s="294">
        <v>279</v>
      </c>
      <c r="I583" s="321" t="str">
        <f t="shared" si="27"/>
        <v>A-09-0012000kW以上-</v>
      </c>
      <c r="J583" s="294">
        <v>89</v>
      </c>
      <c r="K583" s="330" t="s">
        <v>1919</v>
      </c>
      <c r="L583" s="329" t="s">
        <v>13140</v>
      </c>
      <c r="M583" s="329" t="s">
        <v>10731</v>
      </c>
      <c r="N583" s="329" t="s">
        <v>11460</v>
      </c>
      <c r="O583" s="294" t="s">
        <v>6897</v>
      </c>
      <c r="P583" s="329" t="s">
        <v>10466</v>
      </c>
      <c r="Q583" s="330" t="s">
        <v>2335</v>
      </c>
      <c r="R583" s="293" t="s">
        <v>2335</v>
      </c>
      <c r="S583" s="294" t="s">
        <v>2342</v>
      </c>
      <c r="T583" s="292" t="s">
        <v>7888</v>
      </c>
      <c r="U583" s="295" t="str">
        <f t="shared" si="28"/>
        <v>info@hiakawag.co.jp</v>
      </c>
      <c r="V583" s="292" t="s">
        <v>2337</v>
      </c>
      <c r="W583" s="295" t="str">
        <f t="shared" si="29"/>
        <v>http://www.hirakawag.co.jp</v>
      </c>
      <c r="X583" s="292" t="s">
        <v>7889</v>
      </c>
      <c r="Y583" s="292" t="s">
        <v>7926</v>
      </c>
      <c r="Z583" s="80" t="s">
        <v>9753</v>
      </c>
      <c r="AA583" s="296"/>
      <c r="AB583" s="265" t="str">
        <f>IF('認証製品一覧（検索用）'!$E$7=認証製品一覧!I583,"●","")</f>
        <v/>
      </c>
      <c r="AC583" s="265" t="str">
        <f>IF(AB583="","",COUNTIF($B$5:AB583,"●"))</f>
        <v/>
      </c>
    </row>
    <row r="584" spans="1:29" ht="78">
      <c r="A584" s="347"/>
      <c r="B584" s="292" t="s">
        <v>7202</v>
      </c>
      <c r="C584" s="293" t="s">
        <v>6957</v>
      </c>
      <c r="D584" s="294" t="s">
        <v>199</v>
      </c>
      <c r="E584" s="293" t="s">
        <v>7278</v>
      </c>
      <c r="F584" s="330" t="s">
        <v>181</v>
      </c>
      <c r="G584" s="330" t="s">
        <v>7284</v>
      </c>
      <c r="H584" s="294">
        <v>279</v>
      </c>
      <c r="I584" s="321" t="str">
        <f t="shared" si="27"/>
        <v>A-09-0012000kW以上-</v>
      </c>
      <c r="J584" s="294">
        <v>89</v>
      </c>
      <c r="K584" s="330" t="s">
        <v>1919</v>
      </c>
      <c r="L584" s="329" t="s">
        <v>13140</v>
      </c>
      <c r="M584" s="329" t="s">
        <v>10731</v>
      </c>
      <c r="N584" s="329" t="s">
        <v>11461</v>
      </c>
      <c r="O584" s="294" t="s">
        <v>6897</v>
      </c>
      <c r="P584" s="329" t="s">
        <v>10466</v>
      </c>
      <c r="Q584" s="330" t="s">
        <v>2335</v>
      </c>
      <c r="R584" s="293" t="s">
        <v>2335</v>
      </c>
      <c r="S584" s="294" t="s">
        <v>2342</v>
      </c>
      <c r="T584" s="292" t="s">
        <v>7888</v>
      </c>
      <c r="U584" s="295" t="str">
        <f t="shared" si="28"/>
        <v>info@hiakawag.co.jp</v>
      </c>
      <c r="V584" s="292" t="s">
        <v>2337</v>
      </c>
      <c r="W584" s="295" t="str">
        <f t="shared" si="29"/>
        <v>http://www.hirakawag.co.jp</v>
      </c>
      <c r="X584" s="292" t="s">
        <v>7889</v>
      </c>
      <c r="Y584" s="292" t="s">
        <v>7927</v>
      </c>
      <c r="Z584" s="80" t="s">
        <v>9753</v>
      </c>
      <c r="AA584" s="296"/>
      <c r="AB584" s="265" t="str">
        <f>IF('認証製品一覧（検索用）'!$E$7=認証製品一覧!I584,"●","")</f>
        <v/>
      </c>
      <c r="AC584" s="265" t="str">
        <f>IF(AB584="","",COUNTIF($B$5:AB584,"●"))</f>
        <v/>
      </c>
    </row>
    <row r="585" spans="1:29" ht="78">
      <c r="A585" s="347"/>
      <c r="B585" s="292" t="s">
        <v>7202</v>
      </c>
      <c r="C585" s="293" t="s">
        <v>6957</v>
      </c>
      <c r="D585" s="294" t="s">
        <v>199</v>
      </c>
      <c r="E585" s="293" t="s">
        <v>7278</v>
      </c>
      <c r="F585" s="330" t="s">
        <v>181</v>
      </c>
      <c r="G585" s="330" t="s">
        <v>7284</v>
      </c>
      <c r="H585" s="294">
        <v>279</v>
      </c>
      <c r="I585" s="321" t="str">
        <f t="shared" si="27"/>
        <v>A-09-0012000kW以上-</v>
      </c>
      <c r="J585" s="294">
        <v>89</v>
      </c>
      <c r="K585" s="330" t="s">
        <v>1919</v>
      </c>
      <c r="L585" s="329" t="s">
        <v>13140</v>
      </c>
      <c r="M585" s="329" t="s">
        <v>10731</v>
      </c>
      <c r="N585" s="329" t="s">
        <v>11462</v>
      </c>
      <c r="O585" s="294" t="s">
        <v>6897</v>
      </c>
      <c r="P585" s="329" t="s">
        <v>10466</v>
      </c>
      <c r="Q585" s="330" t="s">
        <v>2335</v>
      </c>
      <c r="R585" s="293" t="s">
        <v>2335</v>
      </c>
      <c r="S585" s="294" t="s">
        <v>2342</v>
      </c>
      <c r="T585" s="292" t="s">
        <v>7888</v>
      </c>
      <c r="U585" s="295" t="str">
        <f t="shared" si="28"/>
        <v>info@hiakawag.co.jp</v>
      </c>
      <c r="V585" s="292" t="s">
        <v>2337</v>
      </c>
      <c r="W585" s="295" t="str">
        <f t="shared" si="29"/>
        <v>http://www.hirakawag.co.jp</v>
      </c>
      <c r="X585" s="292" t="s">
        <v>7889</v>
      </c>
      <c r="Y585" s="292" t="s">
        <v>7928</v>
      </c>
      <c r="Z585" s="80" t="s">
        <v>9753</v>
      </c>
      <c r="AA585" s="296"/>
      <c r="AB585" s="265" t="str">
        <f>IF('認証製品一覧（検索用）'!$E$7=認証製品一覧!I585,"●","")</f>
        <v/>
      </c>
      <c r="AC585" s="265" t="str">
        <f>IF(AB585="","",COUNTIF($B$5:AB585,"●"))</f>
        <v/>
      </c>
    </row>
    <row r="586" spans="1:29" ht="78">
      <c r="A586" s="347"/>
      <c r="B586" s="292" t="s">
        <v>7202</v>
      </c>
      <c r="C586" s="293" t="s">
        <v>6957</v>
      </c>
      <c r="D586" s="294" t="s">
        <v>199</v>
      </c>
      <c r="E586" s="293" t="s">
        <v>7278</v>
      </c>
      <c r="F586" s="330" t="s">
        <v>181</v>
      </c>
      <c r="G586" s="330" t="s">
        <v>7284</v>
      </c>
      <c r="H586" s="294">
        <v>279</v>
      </c>
      <c r="I586" s="321" t="str">
        <f t="shared" si="27"/>
        <v>A-09-0012000kW以上-</v>
      </c>
      <c r="J586" s="294">
        <v>89</v>
      </c>
      <c r="K586" s="330" t="s">
        <v>1919</v>
      </c>
      <c r="L586" s="329" t="s">
        <v>13140</v>
      </c>
      <c r="M586" s="329" t="s">
        <v>10732</v>
      </c>
      <c r="N586" s="329" t="s">
        <v>11458</v>
      </c>
      <c r="O586" s="294" t="s">
        <v>6897</v>
      </c>
      <c r="P586" s="329" t="s">
        <v>10466</v>
      </c>
      <c r="Q586" s="330" t="s">
        <v>2335</v>
      </c>
      <c r="R586" s="293" t="s">
        <v>2335</v>
      </c>
      <c r="S586" s="294" t="s">
        <v>2342</v>
      </c>
      <c r="T586" s="292" t="s">
        <v>7888</v>
      </c>
      <c r="U586" s="295" t="str">
        <f t="shared" si="28"/>
        <v>info@hiakawag.co.jp</v>
      </c>
      <c r="V586" s="292" t="s">
        <v>2337</v>
      </c>
      <c r="W586" s="295" t="str">
        <f t="shared" si="29"/>
        <v>http://www.hirakawag.co.jp</v>
      </c>
      <c r="X586" s="292" t="s">
        <v>7889</v>
      </c>
      <c r="Y586" s="292" t="s">
        <v>7929</v>
      </c>
      <c r="Z586" s="80" t="s">
        <v>9753</v>
      </c>
      <c r="AA586" s="296"/>
      <c r="AB586" s="265" t="str">
        <f>IF('認証製品一覧（検索用）'!$E$7=認証製品一覧!I586,"●","")</f>
        <v/>
      </c>
      <c r="AC586" s="265" t="str">
        <f>IF(AB586="","",COUNTIF($B$5:AB586,"●"))</f>
        <v/>
      </c>
    </row>
    <row r="587" spans="1:29" ht="78">
      <c r="A587" s="347"/>
      <c r="B587" s="292" t="s">
        <v>7202</v>
      </c>
      <c r="C587" s="293" t="s">
        <v>6957</v>
      </c>
      <c r="D587" s="294" t="s">
        <v>199</v>
      </c>
      <c r="E587" s="293" t="s">
        <v>7278</v>
      </c>
      <c r="F587" s="330" t="s">
        <v>181</v>
      </c>
      <c r="G587" s="330" t="s">
        <v>7284</v>
      </c>
      <c r="H587" s="294">
        <v>279</v>
      </c>
      <c r="I587" s="321" t="str">
        <f t="shared" si="27"/>
        <v>A-09-0012000kW以上-</v>
      </c>
      <c r="J587" s="294">
        <v>89</v>
      </c>
      <c r="K587" s="330" t="s">
        <v>1919</v>
      </c>
      <c r="L587" s="329" t="s">
        <v>13140</v>
      </c>
      <c r="M587" s="329" t="s">
        <v>10732</v>
      </c>
      <c r="N587" s="329" t="s">
        <v>11459</v>
      </c>
      <c r="O587" s="294" t="s">
        <v>6897</v>
      </c>
      <c r="P587" s="329" t="s">
        <v>10466</v>
      </c>
      <c r="Q587" s="330" t="s">
        <v>2335</v>
      </c>
      <c r="R587" s="293" t="s">
        <v>2335</v>
      </c>
      <c r="S587" s="294" t="s">
        <v>2342</v>
      </c>
      <c r="T587" s="292" t="s">
        <v>7888</v>
      </c>
      <c r="U587" s="295" t="str">
        <f t="shared" si="28"/>
        <v>info@hiakawag.co.jp</v>
      </c>
      <c r="V587" s="292" t="s">
        <v>2337</v>
      </c>
      <c r="W587" s="295" t="str">
        <f t="shared" si="29"/>
        <v>http://www.hirakawag.co.jp</v>
      </c>
      <c r="X587" s="292" t="s">
        <v>7889</v>
      </c>
      <c r="Y587" s="292" t="s">
        <v>7930</v>
      </c>
      <c r="Z587" s="80" t="s">
        <v>9753</v>
      </c>
      <c r="AA587" s="296"/>
      <c r="AB587" s="265" t="str">
        <f>IF('認証製品一覧（検索用）'!$E$7=認証製品一覧!I587,"●","")</f>
        <v/>
      </c>
      <c r="AC587" s="265" t="str">
        <f>IF(AB587="","",COUNTIF($B$5:AB587,"●"))</f>
        <v/>
      </c>
    </row>
    <row r="588" spans="1:29" ht="78">
      <c r="A588" s="347"/>
      <c r="B588" s="292" t="s">
        <v>7202</v>
      </c>
      <c r="C588" s="293" t="s">
        <v>6957</v>
      </c>
      <c r="D588" s="294" t="s">
        <v>199</v>
      </c>
      <c r="E588" s="293" t="s">
        <v>7278</v>
      </c>
      <c r="F588" s="330" t="s">
        <v>181</v>
      </c>
      <c r="G588" s="330" t="s">
        <v>7284</v>
      </c>
      <c r="H588" s="294">
        <v>279</v>
      </c>
      <c r="I588" s="321" t="str">
        <f t="shared" si="27"/>
        <v>A-09-0012000kW以上-</v>
      </c>
      <c r="J588" s="294">
        <v>89</v>
      </c>
      <c r="K588" s="330" t="s">
        <v>1919</v>
      </c>
      <c r="L588" s="329" t="s">
        <v>13140</v>
      </c>
      <c r="M588" s="329" t="s">
        <v>10732</v>
      </c>
      <c r="N588" s="329" t="s">
        <v>11460</v>
      </c>
      <c r="O588" s="294" t="s">
        <v>6897</v>
      </c>
      <c r="P588" s="329" t="s">
        <v>10466</v>
      </c>
      <c r="Q588" s="330" t="s">
        <v>2335</v>
      </c>
      <c r="R588" s="293" t="s">
        <v>2335</v>
      </c>
      <c r="S588" s="294" t="s">
        <v>2342</v>
      </c>
      <c r="T588" s="292" t="s">
        <v>7888</v>
      </c>
      <c r="U588" s="295" t="str">
        <f t="shared" si="28"/>
        <v>info@hiakawag.co.jp</v>
      </c>
      <c r="V588" s="292" t="s">
        <v>2337</v>
      </c>
      <c r="W588" s="295" t="str">
        <f t="shared" si="29"/>
        <v>http://www.hirakawag.co.jp</v>
      </c>
      <c r="X588" s="292" t="s">
        <v>7889</v>
      </c>
      <c r="Y588" s="292" t="s">
        <v>7931</v>
      </c>
      <c r="Z588" s="80" t="s">
        <v>9753</v>
      </c>
      <c r="AA588" s="296"/>
      <c r="AB588" s="265" t="str">
        <f>IF('認証製品一覧（検索用）'!$E$7=認証製品一覧!I588,"●","")</f>
        <v/>
      </c>
      <c r="AC588" s="265" t="str">
        <f>IF(AB588="","",COUNTIF($B$5:AB588,"●"))</f>
        <v/>
      </c>
    </row>
    <row r="589" spans="1:29" ht="78">
      <c r="A589" s="347"/>
      <c r="B589" s="292" t="s">
        <v>7202</v>
      </c>
      <c r="C589" s="293" t="s">
        <v>6957</v>
      </c>
      <c r="D589" s="294" t="s">
        <v>199</v>
      </c>
      <c r="E589" s="293" t="s">
        <v>7278</v>
      </c>
      <c r="F589" s="330" t="s">
        <v>181</v>
      </c>
      <c r="G589" s="330" t="s">
        <v>7284</v>
      </c>
      <c r="H589" s="294">
        <v>279</v>
      </c>
      <c r="I589" s="321" t="str">
        <f t="shared" si="27"/>
        <v>A-09-0012000kW以上-</v>
      </c>
      <c r="J589" s="294">
        <v>89</v>
      </c>
      <c r="K589" s="330" t="s">
        <v>1919</v>
      </c>
      <c r="L589" s="329" t="s">
        <v>13140</v>
      </c>
      <c r="M589" s="329" t="s">
        <v>10732</v>
      </c>
      <c r="N589" s="329" t="s">
        <v>11461</v>
      </c>
      <c r="O589" s="294" t="s">
        <v>6897</v>
      </c>
      <c r="P589" s="329" t="s">
        <v>10466</v>
      </c>
      <c r="Q589" s="330" t="s">
        <v>2335</v>
      </c>
      <c r="R589" s="293" t="s">
        <v>2335</v>
      </c>
      <c r="S589" s="294" t="s">
        <v>2342</v>
      </c>
      <c r="T589" s="292" t="s">
        <v>7932</v>
      </c>
      <c r="U589" s="295" t="str">
        <f t="shared" si="28"/>
        <v>info@hirakawag.co.jp</v>
      </c>
      <c r="V589" s="292" t="s">
        <v>2337</v>
      </c>
      <c r="W589" s="295" t="str">
        <f t="shared" si="29"/>
        <v>http://www.hirakawag.co.jp</v>
      </c>
      <c r="X589" s="292" t="s">
        <v>7889</v>
      </c>
      <c r="Y589" s="292" t="s">
        <v>7933</v>
      </c>
      <c r="Z589" s="80" t="s">
        <v>9753</v>
      </c>
      <c r="AA589" s="296"/>
      <c r="AB589" s="265" t="str">
        <f>IF('認証製品一覧（検索用）'!$E$7=認証製品一覧!I589,"●","")</f>
        <v/>
      </c>
      <c r="AC589" s="265" t="str">
        <f>IF(AB589="","",COUNTIF($B$5:AB589,"●"))</f>
        <v/>
      </c>
    </row>
    <row r="590" spans="1:29" ht="78">
      <c r="A590" s="347"/>
      <c r="B590" s="292" t="s">
        <v>7202</v>
      </c>
      <c r="C590" s="293" t="s">
        <v>6957</v>
      </c>
      <c r="D590" s="294" t="s">
        <v>199</v>
      </c>
      <c r="E590" s="293" t="s">
        <v>7278</v>
      </c>
      <c r="F590" s="330" t="s">
        <v>181</v>
      </c>
      <c r="G590" s="330" t="s">
        <v>7284</v>
      </c>
      <c r="H590" s="294">
        <v>279</v>
      </c>
      <c r="I590" s="321" t="str">
        <f t="shared" si="27"/>
        <v>A-09-0012000kW以上-</v>
      </c>
      <c r="J590" s="294">
        <v>89</v>
      </c>
      <c r="K590" s="330" t="s">
        <v>1919</v>
      </c>
      <c r="L590" s="329" t="s">
        <v>13140</v>
      </c>
      <c r="M590" s="329" t="s">
        <v>10732</v>
      </c>
      <c r="N590" s="329" t="s">
        <v>11462</v>
      </c>
      <c r="O590" s="294" t="s">
        <v>6897</v>
      </c>
      <c r="P590" s="329" t="s">
        <v>10466</v>
      </c>
      <c r="Q590" s="330" t="s">
        <v>2335</v>
      </c>
      <c r="R590" s="293" t="s">
        <v>2335</v>
      </c>
      <c r="S590" s="294" t="s">
        <v>2342</v>
      </c>
      <c r="T590" s="292" t="s">
        <v>7932</v>
      </c>
      <c r="U590" s="295" t="str">
        <f t="shared" si="28"/>
        <v>info@hirakawag.co.jp</v>
      </c>
      <c r="V590" s="292" t="s">
        <v>2337</v>
      </c>
      <c r="W590" s="295" t="str">
        <f t="shared" si="29"/>
        <v>http://www.hirakawag.co.jp</v>
      </c>
      <c r="X590" s="292" t="s">
        <v>7889</v>
      </c>
      <c r="Y590" s="292" t="s">
        <v>7934</v>
      </c>
      <c r="Z590" s="80" t="s">
        <v>9753</v>
      </c>
      <c r="AA590" s="296"/>
      <c r="AB590" s="265" t="str">
        <f>IF('認証製品一覧（検索用）'!$E$7=認証製品一覧!I590,"●","")</f>
        <v/>
      </c>
      <c r="AC590" s="265" t="str">
        <f>IF(AB590="","",COUNTIF($B$5:AB590,"●"))</f>
        <v/>
      </c>
    </row>
    <row r="591" spans="1:29" ht="109.2">
      <c r="A591" s="316"/>
      <c r="B591" s="292" t="s">
        <v>7202</v>
      </c>
      <c r="C591" s="293" t="s">
        <v>6957</v>
      </c>
      <c r="D591" s="294" t="s">
        <v>216</v>
      </c>
      <c r="E591" s="293" t="s">
        <v>7010</v>
      </c>
      <c r="F591" s="330" t="s">
        <v>181</v>
      </c>
      <c r="G591" s="330" t="s">
        <v>10904</v>
      </c>
      <c r="H591" s="294">
        <v>280</v>
      </c>
      <c r="I591" s="321" t="str">
        <f t="shared" si="27"/>
        <v>A-09-0021500kg/h未満-</v>
      </c>
      <c r="J591" s="294">
        <v>97</v>
      </c>
      <c r="K591" s="330" t="s">
        <v>1900</v>
      </c>
      <c r="L591" s="329" t="s">
        <v>13130</v>
      </c>
      <c r="M591" s="329" t="s">
        <v>10733</v>
      </c>
      <c r="N591" s="329" t="s">
        <v>11463</v>
      </c>
      <c r="O591" s="294" t="s">
        <v>6897</v>
      </c>
      <c r="P591" s="329" t="s">
        <v>10467</v>
      </c>
      <c r="Q591" s="330" t="s">
        <v>7716</v>
      </c>
      <c r="R591" s="293" t="s">
        <v>7716</v>
      </c>
      <c r="S591" s="294" t="s">
        <v>187</v>
      </c>
      <c r="T591" s="292" t="s">
        <v>188</v>
      </c>
      <c r="U591" s="295" t="str">
        <f t="shared" si="28"/>
        <v>seihin@n-thermo.co.jp</v>
      </c>
      <c r="V591" s="292" t="s">
        <v>7717</v>
      </c>
      <c r="W591" s="295" t="str">
        <f t="shared" si="29"/>
        <v>http://www.n-thermo.co.jp/</v>
      </c>
      <c r="X591" s="292" t="s">
        <v>7718</v>
      </c>
      <c r="Y591" s="292" t="s">
        <v>7935</v>
      </c>
      <c r="Z591" s="80" t="s">
        <v>9753</v>
      </c>
      <c r="AA591" s="296"/>
      <c r="AB591" s="265" t="str">
        <f>IF('認証製品一覧（検索用）'!$E$7=認証製品一覧!I591,"●","")</f>
        <v/>
      </c>
      <c r="AC591" s="265" t="str">
        <f>IF(AB591="","",COUNTIF($B$5:AB591,"●"))</f>
        <v/>
      </c>
    </row>
    <row r="592" spans="1:29" ht="109.2">
      <c r="A592" s="316"/>
      <c r="B592" s="292" t="s">
        <v>7202</v>
      </c>
      <c r="C592" s="293" t="s">
        <v>6957</v>
      </c>
      <c r="D592" s="294" t="s">
        <v>216</v>
      </c>
      <c r="E592" s="293" t="s">
        <v>7010</v>
      </c>
      <c r="F592" s="330" t="s">
        <v>181</v>
      </c>
      <c r="G592" s="330" t="s">
        <v>10904</v>
      </c>
      <c r="H592" s="294">
        <v>280</v>
      </c>
      <c r="I592" s="321" t="str">
        <f t="shared" si="27"/>
        <v>A-09-0021500kg/h未満-</v>
      </c>
      <c r="J592" s="294">
        <v>97</v>
      </c>
      <c r="K592" s="330" t="s">
        <v>1900</v>
      </c>
      <c r="L592" s="329" t="s">
        <v>13130</v>
      </c>
      <c r="M592" s="329" t="s">
        <v>10733</v>
      </c>
      <c r="N592" s="329" t="s">
        <v>11464</v>
      </c>
      <c r="O592" s="294" t="s">
        <v>2838</v>
      </c>
      <c r="P592" s="329" t="s">
        <v>10467</v>
      </c>
      <c r="Q592" s="330" t="s">
        <v>7716</v>
      </c>
      <c r="R592" s="293" t="s">
        <v>7716</v>
      </c>
      <c r="S592" s="294" t="s">
        <v>187</v>
      </c>
      <c r="T592" s="292" t="s">
        <v>188</v>
      </c>
      <c r="U592" s="295" t="str">
        <f t="shared" si="28"/>
        <v>seihin@n-thermo.co.jp</v>
      </c>
      <c r="V592" s="292" t="s">
        <v>7717</v>
      </c>
      <c r="W592" s="295" t="str">
        <f t="shared" si="29"/>
        <v>http://www.n-thermo.co.jp/</v>
      </c>
      <c r="X592" s="292" t="s">
        <v>7718</v>
      </c>
      <c r="Y592" s="292" t="s">
        <v>7936</v>
      </c>
      <c r="Z592" s="80" t="s">
        <v>9753</v>
      </c>
      <c r="AA592" s="296"/>
      <c r="AB592" s="265" t="str">
        <f>IF('認証製品一覧（検索用）'!$E$7=認証製品一覧!I592,"●","")</f>
        <v/>
      </c>
      <c r="AC592" s="265" t="str">
        <f>IF(AB592="","",COUNTIF($B$5:AB592,"●"))</f>
        <v/>
      </c>
    </row>
    <row r="593" spans="1:29" ht="62.4">
      <c r="A593" s="316"/>
      <c r="B593" s="292" t="s">
        <v>7202</v>
      </c>
      <c r="C593" s="293" t="s">
        <v>6957</v>
      </c>
      <c r="D593" s="294" t="s">
        <v>216</v>
      </c>
      <c r="E593" s="293" t="s">
        <v>7010</v>
      </c>
      <c r="F593" s="330" t="s">
        <v>181</v>
      </c>
      <c r="G593" s="330" t="s">
        <v>10904</v>
      </c>
      <c r="H593" s="294">
        <v>280</v>
      </c>
      <c r="I593" s="321" t="str">
        <f t="shared" si="27"/>
        <v>A-09-0021500kg/h未満-</v>
      </c>
      <c r="J593" s="294">
        <v>97</v>
      </c>
      <c r="K593" s="330" t="s">
        <v>1919</v>
      </c>
      <c r="L593" s="329" t="s">
        <v>13141</v>
      </c>
      <c r="M593" s="329" t="s">
        <v>10734</v>
      </c>
      <c r="N593" s="329" t="s">
        <v>11465</v>
      </c>
      <c r="O593" s="294" t="s">
        <v>6897</v>
      </c>
      <c r="P593" s="329" t="s">
        <v>10468</v>
      </c>
      <c r="Q593" s="330" t="s">
        <v>7937</v>
      </c>
      <c r="R593" s="293" t="s">
        <v>7938</v>
      </c>
      <c r="S593" s="294" t="s">
        <v>826</v>
      </c>
      <c r="T593" s="292" t="s">
        <v>7939</v>
      </c>
      <c r="U593" s="295" t="str">
        <f t="shared" si="28"/>
        <v>hirotoshi_kuwano@ibk.ihigrp.ihi.co.jp</v>
      </c>
      <c r="V593" s="292" t="s">
        <v>827</v>
      </c>
      <c r="W593" s="295" t="str">
        <f t="shared" si="29"/>
        <v>http://www.ibk-ihi.co.jp/</v>
      </c>
      <c r="X593" s="292" t="s">
        <v>7940</v>
      </c>
      <c r="Y593" s="292" t="s">
        <v>7941</v>
      </c>
      <c r="Z593" s="80" t="s">
        <v>9753</v>
      </c>
      <c r="AA593" s="296"/>
      <c r="AB593" s="265" t="str">
        <f>IF('認証製品一覧（検索用）'!$E$7=認証製品一覧!I593,"●","")</f>
        <v/>
      </c>
      <c r="AC593" s="265" t="str">
        <f>IF(AB593="","",COUNTIF($B$5:AB593,"●"))</f>
        <v/>
      </c>
    </row>
    <row r="594" spans="1:29" ht="62.4">
      <c r="A594" s="316"/>
      <c r="B594" s="292" t="s">
        <v>7202</v>
      </c>
      <c r="C594" s="293" t="s">
        <v>6957</v>
      </c>
      <c r="D594" s="294" t="s">
        <v>216</v>
      </c>
      <c r="E594" s="293" t="s">
        <v>7010</v>
      </c>
      <c r="F594" s="330" t="s">
        <v>181</v>
      </c>
      <c r="G594" s="330" t="s">
        <v>10904</v>
      </c>
      <c r="H594" s="294">
        <v>280</v>
      </c>
      <c r="I594" s="321" t="str">
        <f t="shared" si="27"/>
        <v>A-09-0021500kg/h未満-</v>
      </c>
      <c r="J594" s="294">
        <v>97</v>
      </c>
      <c r="K594" s="330" t="s">
        <v>1919</v>
      </c>
      <c r="L594" s="329" t="s">
        <v>13141</v>
      </c>
      <c r="M594" s="329" t="s">
        <v>10734</v>
      </c>
      <c r="N594" s="329" t="s">
        <v>11466</v>
      </c>
      <c r="O594" s="294" t="s">
        <v>6897</v>
      </c>
      <c r="P594" s="329" t="s">
        <v>10468</v>
      </c>
      <c r="Q594" s="330" t="s">
        <v>7937</v>
      </c>
      <c r="R594" s="293" t="s">
        <v>7938</v>
      </c>
      <c r="S594" s="294" t="s">
        <v>826</v>
      </c>
      <c r="T594" s="292" t="s">
        <v>7939</v>
      </c>
      <c r="U594" s="295" t="str">
        <f t="shared" si="28"/>
        <v>hirotoshi_kuwano@ibk.ihigrp.ihi.co.jp</v>
      </c>
      <c r="V594" s="292" t="s">
        <v>827</v>
      </c>
      <c r="W594" s="295" t="str">
        <f t="shared" si="29"/>
        <v>http://www.ibk-ihi.co.jp/</v>
      </c>
      <c r="X594" s="292" t="s">
        <v>7940</v>
      </c>
      <c r="Y594" s="292" t="s">
        <v>7942</v>
      </c>
      <c r="Z594" s="80" t="s">
        <v>9753</v>
      </c>
      <c r="AA594" s="296"/>
      <c r="AB594" s="265" t="str">
        <f>IF('認証製品一覧（検索用）'!$E$7=認証製品一覧!I594,"●","")</f>
        <v/>
      </c>
      <c r="AC594" s="265" t="str">
        <f>IF(AB594="","",COUNTIF($B$5:AB594,"●"))</f>
        <v/>
      </c>
    </row>
    <row r="595" spans="1:29" ht="46.8">
      <c r="A595" s="347"/>
      <c r="B595" s="292" t="s">
        <v>7202</v>
      </c>
      <c r="C595" s="293" t="s">
        <v>6957</v>
      </c>
      <c r="D595" s="294" t="s">
        <v>216</v>
      </c>
      <c r="E595" s="293" t="s">
        <v>7010</v>
      </c>
      <c r="F595" s="330" t="s">
        <v>181</v>
      </c>
      <c r="G595" s="330" t="s">
        <v>10904</v>
      </c>
      <c r="H595" s="294">
        <v>280</v>
      </c>
      <c r="I595" s="321" t="str">
        <f t="shared" si="27"/>
        <v>A-09-0021500kg/h未満-</v>
      </c>
      <c r="J595" s="294">
        <v>97</v>
      </c>
      <c r="K595" s="330" t="s">
        <v>1919</v>
      </c>
      <c r="L595" s="329" t="s">
        <v>13142</v>
      </c>
      <c r="M595" s="329" t="s">
        <v>10735</v>
      </c>
      <c r="N595" s="329" t="s">
        <v>11467</v>
      </c>
      <c r="O595" s="294" t="s">
        <v>6897</v>
      </c>
      <c r="P595" s="329" t="s">
        <v>10469</v>
      </c>
      <c r="Q595" s="330" t="s">
        <v>7943</v>
      </c>
      <c r="R595" s="293" t="s">
        <v>7944</v>
      </c>
      <c r="S595" s="294" t="s">
        <v>1907</v>
      </c>
      <c r="T595" s="292" t="s">
        <v>181</v>
      </c>
      <c r="U595" s="323" t="str">
        <f t="shared" si="28"/>
        <v>-</v>
      </c>
      <c r="V595" s="292" t="s">
        <v>1908</v>
      </c>
      <c r="W595" s="295" t="str">
        <f t="shared" si="29"/>
        <v>http://www.miuraz.co.jp/contact/</v>
      </c>
      <c r="X595" s="292" t="s">
        <v>7945</v>
      </c>
      <c r="Y595" s="292" t="s">
        <v>7946</v>
      </c>
      <c r="Z595" s="80" t="s">
        <v>9753</v>
      </c>
      <c r="AA595" s="296"/>
      <c r="AB595" s="265" t="str">
        <f>IF('認証製品一覧（検索用）'!$E$7=認証製品一覧!I595,"●","")</f>
        <v/>
      </c>
      <c r="AC595" s="265" t="str">
        <f>IF(AB595="","",COUNTIF($B$5:AB595,"●"))</f>
        <v/>
      </c>
    </row>
    <row r="596" spans="1:29" ht="46.8">
      <c r="A596" s="347"/>
      <c r="B596" s="292" t="s">
        <v>7202</v>
      </c>
      <c r="C596" s="293" t="s">
        <v>6957</v>
      </c>
      <c r="D596" s="294" t="s">
        <v>216</v>
      </c>
      <c r="E596" s="293" t="s">
        <v>7010</v>
      </c>
      <c r="F596" s="330" t="s">
        <v>181</v>
      </c>
      <c r="G596" s="330" t="s">
        <v>10904</v>
      </c>
      <c r="H596" s="294">
        <v>280</v>
      </c>
      <c r="I596" s="321" t="str">
        <f t="shared" si="27"/>
        <v>A-09-0021500kg/h未満-</v>
      </c>
      <c r="J596" s="294">
        <v>97</v>
      </c>
      <c r="K596" s="330" t="s">
        <v>1919</v>
      </c>
      <c r="L596" s="329" t="s">
        <v>13142</v>
      </c>
      <c r="M596" s="329" t="s">
        <v>10735</v>
      </c>
      <c r="N596" s="329" t="s">
        <v>11468</v>
      </c>
      <c r="O596" s="294" t="s">
        <v>6897</v>
      </c>
      <c r="P596" s="329" t="s">
        <v>10469</v>
      </c>
      <c r="Q596" s="330" t="s">
        <v>7943</v>
      </c>
      <c r="R596" s="293" t="s">
        <v>7944</v>
      </c>
      <c r="S596" s="294" t="s">
        <v>1907</v>
      </c>
      <c r="T596" s="292" t="s">
        <v>181</v>
      </c>
      <c r="U596" s="323" t="str">
        <f t="shared" si="28"/>
        <v>-</v>
      </c>
      <c r="V596" s="292" t="s">
        <v>1908</v>
      </c>
      <c r="W596" s="295" t="str">
        <f t="shared" si="29"/>
        <v>http://www.miuraz.co.jp/contact/</v>
      </c>
      <c r="X596" s="292" t="s">
        <v>7945</v>
      </c>
      <c r="Y596" s="292" t="s">
        <v>7947</v>
      </c>
      <c r="Z596" s="80" t="s">
        <v>9753</v>
      </c>
      <c r="AA596" s="296"/>
      <c r="AB596" s="265" t="str">
        <f>IF('認証製品一覧（検索用）'!$E$7=認証製品一覧!I596,"●","")</f>
        <v/>
      </c>
      <c r="AC596" s="265" t="str">
        <f>IF(AB596="","",COUNTIF($B$5:AB596,"●"))</f>
        <v/>
      </c>
    </row>
    <row r="597" spans="1:29" ht="46.8">
      <c r="A597" s="347"/>
      <c r="B597" s="292" t="s">
        <v>7202</v>
      </c>
      <c r="C597" s="293" t="s">
        <v>6957</v>
      </c>
      <c r="D597" s="294" t="s">
        <v>216</v>
      </c>
      <c r="E597" s="293" t="s">
        <v>7010</v>
      </c>
      <c r="F597" s="330" t="s">
        <v>181</v>
      </c>
      <c r="G597" s="330" t="s">
        <v>10904</v>
      </c>
      <c r="H597" s="294">
        <v>280</v>
      </c>
      <c r="I597" s="321" t="str">
        <f t="shared" ref="I597:I660" si="30">CONCATENATE(D597,G597,F597)</f>
        <v>A-09-0021500kg/h未満-</v>
      </c>
      <c r="J597" s="294">
        <v>97</v>
      </c>
      <c r="K597" s="330" t="s">
        <v>1919</v>
      </c>
      <c r="L597" s="329" t="s">
        <v>13142</v>
      </c>
      <c r="M597" s="329" t="s">
        <v>10735</v>
      </c>
      <c r="N597" s="329" t="s">
        <v>11469</v>
      </c>
      <c r="O597" s="294" t="s">
        <v>6897</v>
      </c>
      <c r="P597" s="329" t="s">
        <v>10469</v>
      </c>
      <c r="Q597" s="330" t="s">
        <v>7943</v>
      </c>
      <c r="R597" s="293" t="s">
        <v>7944</v>
      </c>
      <c r="S597" s="294" t="s">
        <v>1907</v>
      </c>
      <c r="T597" s="292" t="s">
        <v>181</v>
      </c>
      <c r="U597" s="323" t="str">
        <f t="shared" ref="U597:U660" si="31">IF(T597="-","-",HYPERLINK("mailto:"&amp;T597,T597))</f>
        <v>-</v>
      </c>
      <c r="V597" s="292" t="s">
        <v>1908</v>
      </c>
      <c r="W597" s="295" t="str">
        <f t="shared" ref="W597:W660" si="32">IF(V597="-",V597,HYPERLINK(V597))</f>
        <v>http://www.miuraz.co.jp/contact/</v>
      </c>
      <c r="X597" s="292" t="s">
        <v>7945</v>
      </c>
      <c r="Y597" s="292" t="s">
        <v>6583</v>
      </c>
      <c r="Z597" s="80" t="s">
        <v>9753</v>
      </c>
      <c r="AA597" s="296"/>
      <c r="AB597" s="265" t="str">
        <f>IF('認証製品一覧（検索用）'!$E$7=認証製品一覧!I597,"●","")</f>
        <v/>
      </c>
      <c r="AC597" s="265" t="str">
        <f>IF(AB597="","",COUNTIF($B$5:AB597,"●"))</f>
        <v/>
      </c>
    </row>
    <row r="598" spans="1:29" ht="46.8">
      <c r="A598" s="347"/>
      <c r="B598" s="292" t="s">
        <v>7202</v>
      </c>
      <c r="C598" s="293" t="s">
        <v>6957</v>
      </c>
      <c r="D598" s="294" t="s">
        <v>216</v>
      </c>
      <c r="E598" s="293" t="s">
        <v>7010</v>
      </c>
      <c r="F598" s="330" t="s">
        <v>181</v>
      </c>
      <c r="G598" s="330" t="s">
        <v>10904</v>
      </c>
      <c r="H598" s="294">
        <v>280</v>
      </c>
      <c r="I598" s="321" t="str">
        <f t="shared" si="30"/>
        <v>A-09-0021500kg/h未満-</v>
      </c>
      <c r="J598" s="294">
        <v>97</v>
      </c>
      <c r="K598" s="330" t="s">
        <v>1919</v>
      </c>
      <c r="L598" s="329" t="s">
        <v>13142</v>
      </c>
      <c r="M598" s="329" t="s">
        <v>10736</v>
      </c>
      <c r="N598" s="329" t="s">
        <v>11470</v>
      </c>
      <c r="O598" s="294" t="s">
        <v>6897</v>
      </c>
      <c r="P598" s="329" t="s">
        <v>10469</v>
      </c>
      <c r="Q598" s="330" t="s">
        <v>7943</v>
      </c>
      <c r="R598" s="293" t="s">
        <v>7944</v>
      </c>
      <c r="S598" s="294" t="s">
        <v>1907</v>
      </c>
      <c r="T598" s="292" t="s">
        <v>181</v>
      </c>
      <c r="U598" s="323" t="str">
        <f t="shared" si="31"/>
        <v>-</v>
      </c>
      <c r="V598" s="292" t="s">
        <v>1908</v>
      </c>
      <c r="W598" s="295" t="str">
        <f t="shared" si="32"/>
        <v>http://www.miuraz.co.jp/contact/</v>
      </c>
      <c r="X598" s="292" t="s">
        <v>7945</v>
      </c>
      <c r="Y598" s="292" t="s">
        <v>6584</v>
      </c>
      <c r="Z598" s="80" t="s">
        <v>9753</v>
      </c>
      <c r="AA598" s="296"/>
      <c r="AB598" s="265" t="str">
        <f>IF('認証製品一覧（検索用）'!$E$7=認証製品一覧!I598,"●","")</f>
        <v/>
      </c>
      <c r="AC598" s="265" t="str">
        <f>IF(AB598="","",COUNTIF($B$5:AB598,"●"))</f>
        <v/>
      </c>
    </row>
    <row r="599" spans="1:29" ht="78">
      <c r="A599" s="347"/>
      <c r="B599" s="292" t="s">
        <v>7202</v>
      </c>
      <c r="C599" s="293" t="s">
        <v>6957</v>
      </c>
      <c r="D599" s="294" t="s">
        <v>216</v>
      </c>
      <c r="E599" s="293" t="s">
        <v>7010</v>
      </c>
      <c r="F599" s="330" t="s">
        <v>181</v>
      </c>
      <c r="G599" s="330" t="s">
        <v>10904</v>
      </c>
      <c r="H599" s="294">
        <v>280</v>
      </c>
      <c r="I599" s="321" t="str">
        <f t="shared" si="30"/>
        <v>A-09-0021500kg/h未満-</v>
      </c>
      <c r="J599" s="294">
        <v>97</v>
      </c>
      <c r="K599" s="330" t="s">
        <v>1919</v>
      </c>
      <c r="L599" s="329" t="s">
        <v>13143</v>
      </c>
      <c r="M599" s="329" t="s">
        <v>10737</v>
      </c>
      <c r="N599" s="329" t="s">
        <v>11471</v>
      </c>
      <c r="O599" s="294" t="s">
        <v>6897</v>
      </c>
      <c r="P599" s="329" t="s">
        <v>10470</v>
      </c>
      <c r="Q599" s="330" t="s">
        <v>7948</v>
      </c>
      <c r="R599" s="293" t="s">
        <v>7949</v>
      </c>
      <c r="S599" s="294" t="s">
        <v>7128</v>
      </c>
      <c r="T599" s="292" t="s">
        <v>7950</v>
      </c>
      <c r="U599" s="295" t="str">
        <f t="shared" si="31"/>
        <v>eigyohonbu@samson.co.jp</v>
      </c>
      <c r="V599" s="292" t="s">
        <v>3250</v>
      </c>
      <c r="W599" s="295" t="str">
        <f t="shared" si="32"/>
        <v>http://www.samson.co.jp/inquiry.html</v>
      </c>
      <c r="X599" s="292" t="s">
        <v>7951</v>
      </c>
      <c r="Y599" s="292" t="s">
        <v>7952</v>
      </c>
      <c r="Z599" s="80" t="s">
        <v>9753</v>
      </c>
      <c r="AA599" s="296"/>
      <c r="AB599" s="265" t="str">
        <f>IF('認証製品一覧（検索用）'!$E$7=認証製品一覧!I599,"●","")</f>
        <v/>
      </c>
      <c r="AC599" s="265" t="str">
        <f>IF(AB599="","",COUNTIF($B$5:AB599,"●"))</f>
        <v/>
      </c>
    </row>
    <row r="600" spans="1:29" ht="78">
      <c r="A600" s="347"/>
      <c r="B600" s="292" t="s">
        <v>7202</v>
      </c>
      <c r="C600" s="293" t="s">
        <v>6957</v>
      </c>
      <c r="D600" s="294" t="s">
        <v>216</v>
      </c>
      <c r="E600" s="293" t="s">
        <v>7010</v>
      </c>
      <c r="F600" s="330" t="s">
        <v>181</v>
      </c>
      <c r="G600" s="330" t="s">
        <v>10904</v>
      </c>
      <c r="H600" s="294">
        <v>280</v>
      </c>
      <c r="I600" s="321" t="str">
        <f t="shared" si="30"/>
        <v>A-09-0021500kg/h未満-</v>
      </c>
      <c r="J600" s="294">
        <v>97</v>
      </c>
      <c r="K600" s="330" t="s">
        <v>1919</v>
      </c>
      <c r="L600" s="329" t="s">
        <v>13143</v>
      </c>
      <c r="M600" s="329" t="s">
        <v>10737</v>
      </c>
      <c r="N600" s="329" t="s">
        <v>11472</v>
      </c>
      <c r="O600" s="294" t="s">
        <v>6897</v>
      </c>
      <c r="P600" s="329" t="s">
        <v>10470</v>
      </c>
      <c r="Q600" s="330" t="s">
        <v>7948</v>
      </c>
      <c r="R600" s="293" t="s">
        <v>7949</v>
      </c>
      <c r="S600" s="294" t="s">
        <v>7128</v>
      </c>
      <c r="T600" s="292" t="s">
        <v>7950</v>
      </c>
      <c r="U600" s="295" t="str">
        <f t="shared" si="31"/>
        <v>eigyohonbu@samson.co.jp</v>
      </c>
      <c r="V600" s="292" t="s">
        <v>3250</v>
      </c>
      <c r="W600" s="295" t="str">
        <f t="shared" si="32"/>
        <v>http://www.samson.co.jp/inquiry.html</v>
      </c>
      <c r="X600" s="292" t="s">
        <v>7951</v>
      </c>
      <c r="Y600" s="292" t="s">
        <v>7953</v>
      </c>
      <c r="Z600" s="80" t="s">
        <v>9753</v>
      </c>
      <c r="AA600" s="296"/>
      <c r="AB600" s="265" t="str">
        <f>IF('認証製品一覧（検索用）'!$E$7=認証製品一覧!I600,"●","")</f>
        <v/>
      </c>
      <c r="AC600" s="265" t="str">
        <f>IF(AB600="","",COUNTIF($B$5:AB600,"●"))</f>
        <v/>
      </c>
    </row>
    <row r="601" spans="1:29" ht="62.4">
      <c r="A601" s="347"/>
      <c r="B601" s="292" t="s">
        <v>7202</v>
      </c>
      <c r="C601" s="293" t="s">
        <v>6957</v>
      </c>
      <c r="D601" s="294" t="s">
        <v>216</v>
      </c>
      <c r="E601" s="293" t="s">
        <v>7010</v>
      </c>
      <c r="F601" s="330" t="s">
        <v>181</v>
      </c>
      <c r="G601" s="330" t="s">
        <v>10904</v>
      </c>
      <c r="H601" s="294">
        <v>280</v>
      </c>
      <c r="I601" s="321" t="str">
        <f t="shared" si="30"/>
        <v>A-09-0021500kg/h未満-</v>
      </c>
      <c r="J601" s="294">
        <v>97</v>
      </c>
      <c r="K601" s="330" t="s">
        <v>1919</v>
      </c>
      <c r="L601" s="329" t="s">
        <v>13140</v>
      </c>
      <c r="M601" s="329" t="s">
        <v>10738</v>
      </c>
      <c r="N601" s="329" t="s">
        <v>11473</v>
      </c>
      <c r="O601" s="294" t="s">
        <v>6897</v>
      </c>
      <c r="P601" s="329" t="s">
        <v>10471</v>
      </c>
      <c r="Q601" s="330" t="s">
        <v>2335</v>
      </c>
      <c r="R601" s="293" t="s">
        <v>2335</v>
      </c>
      <c r="S601" s="294" t="s">
        <v>2342</v>
      </c>
      <c r="T601" s="292" t="s">
        <v>7932</v>
      </c>
      <c r="U601" s="295" t="str">
        <f t="shared" si="31"/>
        <v>info@hirakawag.co.jp</v>
      </c>
      <c r="V601" s="292" t="s">
        <v>2337</v>
      </c>
      <c r="W601" s="295" t="str">
        <f t="shared" si="32"/>
        <v>http://www.hirakawag.co.jp</v>
      </c>
      <c r="X601" s="292" t="s">
        <v>7889</v>
      </c>
      <c r="Y601" s="292" t="s">
        <v>7954</v>
      </c>
      <c r="Z601" s="80" t="s">
        <v>9753</v>
      </c>
      <c r="AA601" s="296"/>
      <c r="AB601" s="265" t="str">
        <f>IF('認証製品一覧（検索用）'!$E$7=認証製品一覧!I601,"●","")</f>
        <v/>
      </c>
      <c r="AC601" s="265" t="str">
        <f>IF(AB601="","",COUNTIF($B$5:AB601,"●"))</f>
        <v/>
      </c>
    </row>
    <row r="602" spans="1:29" ht="104.4" customHeight="1">
      <c r="A602" s="316"/>
      <c r="B602" s="292" t="s">
        <v>7202</v>
      </c>
      <c r="C602" s="293" t="s">
        <v>6957</v>
      </c>
      <c r="D602" s="294" t="s">
        <v>216</v>
      </c>
      <c r="E602" s="293" t="s">
        <v>7010</v>
      </c>
      <c r="F602" s="330" t="s">
        <v>181</v>
      </c>
      <c r="G602" s="330" t="s">
        <v>7281</v>
      </c>
      <c r="H602" s="294">
        <v>281</v>
      </c>
      <c r="I602" s="321" t="str">
        <f t="shared" si="30"/>
        <v>A-09-0021500kg/h以上3000kg/h未満-</v>
      </c>
      <c r="J602" s="294">
        <v>98</v>
      </c>
      <c r="K602" s="330" t="s">
        <v>1900</v>
      </c>
      <c r="L602" s="329" t="s">
        <v>13130</v>
      </c>
      <c r="M602" s="329" t="s">
        <v>10739</v>
      </c>
      <c r="N602" s="329" t="s">
        <v>11474</v>
      </c>
      <c r="O602" s="294" t="s">
        <v>6897</v>
      </c>
      <c r="P602" s="329" t="s">
        <v>10472</v>
      </c>
      <c r="Q602" s="330" t="s">
        <v>7716</v>
      </c>
      <c r="R602" s="293" t="s">
        <v>7716</v>
      </c>
      <c r="S602" s="294" t="s">
        <v>187</v>
      </c>
      <c r="T602" s="292" t="s">
        <v>188</v>
      </c>
      <c r="U602" s="295" t="str">
        <f t="shared" si="31"/>
        <v>seihin@n-thermo.co.jp</v>
      </c>
      <c r="V602" s="292" t="s">
        <v>7717</v>
      </c>
      <c r="W602" s="295" t="str">
        <f t="shared" si="32"/>
        <v>http://www.n-thermo.co.jp/</v>
      </c>
      <c r="X602" s="292" t="s">
        <v>7718</v>
      </c>
      <c r="Y602" s="292" t="s">
        <v>7955</v>
      </c>
      <c r="Z602" s="80" t="s">
        <v>9753</v>
      </c>
      <c r="AA602" s="296"/>
      <c r="AB602" s="265" t="str">
        <f>IF('認証製品一覧（検索用）'!$E$7=認証製品一覧!I602,"●","")</f>
        <v/>
      </c>
      <c r="AC602" s="265" t="str">
        <f>IF(AB602="","",COUNTIF($B$5:AB602,"●"))</f>
        <v/>
      </c>
    </row>
    <row r="603" spans="1:29" ht="104.4" customHeight="1">
      <c r="A603" s="316"/>
      <c r="B603" s="292" t="s">
        <v>7202</v>
      </c>
      <c r="C603" s="293" t="s">
        <v>6957</v>
      </c>
      <c r="D603" s="294" t="s">
        <v>216</v>
      </c>
      <c r="E603" s="293" t="s">
        <v>7010</v>
      </c>
      <c r="F603" s="330" t="s">
        <v>181</v>
      </c>
      <c r="G603" s="330" t="s">
        <v>7281</v>
      </c>
      <c r="H603" s="294">
        <v>281</v>
      </c>
      <c r="I603" s="321" t="str">
        <f t="shared" si="30"/>
        <v>A-09-0021500kg/h以上3000kg/h未満-</v>
      </c>
      <c r="J603" s="294">
        <v>98</v>
      </c>
      <c r="K603" s="330" t="s">
        <v>1900</v>
      </c>
      <c r="L603" s="329" t="s">
        <v>13130</v>
      </c>
      <c r="M603" s="329" t="s">
        <v>10739</v>
      </c>
      <c r="N603" s="329" t="s">
        <v>11475</v>
      </c>
      <c r="O603" s="294" t="s">
        <v>2838</v>
      </c>
      <c r="P603" s="329" t="s">
        <v>10472</v>
      </c>
      <c r="Q603" s="330" t="s">
        <v>7716</v>
      </c>
      <c r="R603" s="293" t="s">
        <v>7716</v>
      </c>
      <c r="S603" s="294" t="s">
        <v>187</v>
      </c>
      <c r="T603" s="292" t="s">
        <v>188</v>
      </c>
      <c r="U603" s="295" t="str">
        <f t="shared" si="31"/>
        <v>seihin@n-thermo.co.jp</v>
      </c>
      <c r="V603" s="292" t="s">
        <v>7717</v>
      </c>
      <c r="W603" s="295" t="str">
        <f t="shared" si="32"/>
        <v>http://www.n-thermo.co.jp/</v>
      </c>
      <c r="X603" s="292" t="s">
        <v>7718</v>
      </c>
      <c r="Y603" s="292" t="s">
        <v>7956</v>
      </c>
      <c r="Z603" s="80" t="s">
        <v>9753</v>
      </c>
      <c r="AA603" s="296"/>
      <c r="AB603" s="265" t="str">
        <f>IF('認証製品一覧（検索用）'!$E$7=認証製品一覧!I603,"●","")</f>
        <v/>
      </c>
      <c r="AC603" s="265" t="str">
        <f>IF(AB603="","",COUNTIF($B$5:AB603,"●"))</f>
        <v/>
      </c>
    </row>
    <row r="604" spans="1:29" ht="104.4" customHeight="1">
      <c r="A604" s="316"/>
      <c r="B604" s="292" t="s">
        <v>7202</v>
      </c>
      <c r="C604" s="293" t="s">
        <v>6957</v>
      </c>
      <c r="D604" s="294" t="s">
        <v>216</v>
      </c>
      <c r="E604" s="293" t="s">
        <v>7010</v>
      </c>
      <c r="F604" s="330" t="s">
        <v>181</v>
      </c>
      <c r="G604" s="330" t="s">
        <v>7281</v>
      </c>
      <c r="H604" s="294">
        <v>281</v>
      </c>
      <c r="I604" s="321" t="str">
        <f t="shared" si="30"/>
        <v>A-09-0021500kg/h以上3000kg/h未満-</v>
      </c>
      <c r="J604" s="294">
        <v>98</v>
      </c>
      <c r="K604" s="330" t="s">
        <v>1900</v>
      </c>
      <c r="L604" s="329" t="s">
        <v>13130</v>
      </c>
      <c r="M604" s="329" t="s">
        <v>10739</v>
      </c>
      <c r="N604" s="329" t="s">
        <v>11476</v>
      </c>
      <c r="O604" s="294" t="s">
        <v>6897</v>
      </c>
      <c r="P604" s="329" t="s">
        <v>10472</v>
      </c>
      <c r="Q604" s="330" t="s">
        <v>7716</v>
      </c>
      <c r="R604" s="293" t="s">
        <v>7716</v>
      </c>
      <c r="S604" s="294" t="s">
        <v>187</v>
      </c>
      <c r="T604" s="292" t="s">
        <v>188</v>
      </c>
      <c r="U604" s="295" t="str">
        <f t="shared" si="31"/>
        <v>seihin@n-thermo.co.jp</v>
      </c>
      <c r="V604" s="292" t="s">
        <v>7717</v>
      </c>
      <c r="W604" s="295" t="str">
        <f t="shared" si="32"/>
        <v>http://www.n-thermo.co.jp/</v>
      </c>
      <c r="X604" s="292" t="s">
        <v>7718</v>
      </c>
      <c r="Y604" s="292" t="s">
        <v>7957</v>
      </c>
      <c r="Z604" s="80" t="s">
        <v>9753</v>
      </c>
      <c r="AA604" s="296"/>
      <c r="AB604" s="265" t="str">
        <f>IF('認証製品一覧（検索用）'!$E$7=認証製品一覧!I604,"●","")</f>
        <v/>
      </c>
      <c r="AC604" s="265" t="str">
        <f>IF(AB604="","",COUNTIF($B$5:AB604,"●"))</f>
        <v/>
      </c>
    </row>
    <row r="605" spans="1:29" ht="104.4" customHeight="1">
      <c r="A605" s="316"/>
      <c r="B605" s="292" t="s">
        <v>7202</v>
      </c>
      <c r="C605" s="293" t="s">
        <v>6957</v>
      </c>
      <c r="D605" s="294" t="s">
        <v>216</v>
      </c>
      <c r="E605" s="293" t="s">
        <v>7010</v>
      </c>
      <c r="F605" s="330" t="s">
        <v>181</v>
      </c>
      <c r="G605" s="330" t="s">
        <v>7281</v>
      </c>
      <c r="H605" s="294">
        <v>281</v>
      </c>
      <c r="I605" s="321" t="str">
        <f t="shared" si="30"/>
        <v>A-09-0021500kg/h以上3000kg/h未満-</v>
      </c>
      <c r="J605" s="294">
        <v>98</v>
      </c>
      <c r="K605" s="330" t="s">
        <v>1900</v>
      </c>
      <c r="L605" s="329" t="s">
        <v>13130</v>
      </c>
      <c r="M605" s="329" t="s">
        <v>10739</v>
      </c>
      <c r="N605" s="329" t="s">
        <v>11477</v>
      </c>
      <c r="O605" s="294" t="s">
        <v>2838</v>
      </c>
      <c r="P605" s="329" t="s">
        <v>10472</v>
      </c>
      <c r="Q605" s="330" t="s">
        <v>7716</v>
      </c>
      <c r="R605" s="293" t="s">
        <v>7716</v>
      </c>
      <c r="S605" s="294" t="s">
        <v>187</v>
      </c>
      <c r="T605" s="292" t="s">
        <v>188</v>
      </c>
      <c r="U605" s="295" t="str">
        <f t="shared" si="31"/>
        <v>seihin@n-thermo.co.jp</v>
      </c>
      <c r="V605" s="292" t="s">
        <v>7717</v>
      </c>
      <c r="W605" s="295" t="str">
        <f t="shared" si="32"/>
        <v>http://www.n-thermo.co.jp/</v>
      </c>
      <c r="X605" s="292" t="s">
        <v>7718</v>
      </c>
      <c r="Y605" s="292" t="s">
        <v>7958</v>
      </c>
      <c r="Z605" s="80" t="s">
        <v>9753</v>
      </c>
      <c r="AA605" s="296"/>
      <c r="AB605" s="265" t="str">
        <f>IF('認証製品一覧（検索用）'!$E$7=認証製品一覧!I605,"●","")</f>
        <v/>
      </c>
      <c r="AC605" s="265" t="str">
        <f>IF(AB605="","",COUNTIF($B$5:AB605,"●"))</f>
        <v/>
      </c>
    </row>
    <row r="606" spans="1:29" ht="180" customHeight="1">
      <c r="A606" s="347"/>
      <c r="B606" s="292" t="s">
        <v>7202</v>
      </c>
      <c r="C606" s="293" t="s">
        <v>6957</v>
      </c>
      <c r="D606" s="294" t="s">
        <v>216</v>
      </c>
      <c r="E606" s="293" t="s">
        <v>7010</v>
      </c>
      <c r="F606" s="330" t="s">
        <v>181</v>
      </c>
      <c r="G606" s="330" t="s">
        <v>7281</v>
      </c>
      <c r="H606" s="294">
        <v>281</v>
      </c>
      <c r="I606" s="321" t="str">
        <f t="shared" si="30"/>
        <v>A-09-0021500kg/h以上3000kg/h未満-</v>
      </c>
      <c r="J606" s="294">
        <v>98</v>
      </c>
      <c r="K606" s="330" t="s">
        <v>1900</v>
      </c>
      <c r="L606" s="329" t="s">
        <v>13128</v>
      </c>
      <c r="M606" s="329" t="s">
        <v>10740</v>
      </c>
      <c r="N606" s="329" t="s">
        <v>11478</v>
      </c>
      <c r="O606" s="294" t="s">
        <v>6897</v>
      </c>
      <c r="P606" s="329" t="s">
        <v>10473</v>
      </c>
      <c r="Q606" s="330" t="s">
        <v>7110</v>
      </c>
      <c r="R606" s="293" t="s">
        <v>7111</v>
      </c>
      <c r="S606" s="294" t="s">
        <v>10065</v>
      </c>
      <c r="T606" s="293" t="s">
        <v>7876</v>
      </c>
      <c r="U606" s="323" t="str">
        <f t="shared" si="31"/>
        <v>-</v>
      </c>
      <c r="V606" s="292" t="s">
        <v>7112</v>
      </c>
      <c r="W606" s="295" t="str">
        <f t="shared" si="32"/>
        <v>https://www.khi.co.jp/corp/kte/contact/index.html</v>
      </c>
      <c r="X606" s="292" t="s">
        <v>7699</v>
      </c>
      <c r="Y606" s="292" t="s">
        <v>6438</v>
      </c>
      <c r="Z606" s="80" t="s">
        <v>9753</v>
      </c>
      <c r="AA606" s="296"/>
      <c r="AB606" s="265" t="str">
        <f>IF('認証製品一覧（検索用）'!$E$7=認証製品一覧!I606,"●","")</f>
        <v/>
      </c>
      <c r="AC606" s="265" t="str">
        <f>IF(AB606="","",COUNTIF($B$5:AB606,"●"))</f>
        <v/>
      </c>
    </row>
    <row r="607" spans="1:29" ht="180" customHeight="1">
      <c r="A607" s="316"/>
      <c r="B607" s="292" t="s">
        <v>7202</v>
      </c>
      <c r="C607" s="293" t="s">
        <v>6957</v>
      </c>
      <c r="D607" s="294" t="s">
        <v>216</v>
      </c>
      <c r="E607" s="293" t="s">
        <v>7010</v>
      </c>
      <c r="F607" s="330" t="s">
        <v>181</v>
      </c>
      <c r="G607" s="330" t="s">
        <v>7281</v>
      </c>
      <c r="H607" s="294">
        <v>281</v>
      </c>
      <c r="I607" s="321" t="str">
        <f t="shared" si="30"/>
        <v>A-09-0021500kg/h以上3000kg/h未満-</v>
      </c>
      <c r="J607" s="294">
        <v>98</v>
      </c>
      <c r="K607" s="330" t="s">
        <v>1900</v>
      </c>
      <c r="L607" s="329" t="s">
        <v>13128</v>
      </c>
      <c r="M607" s="329" t="s">
        <v>10740</v>
      </c>
      <c r="N607" s="329" t="s">
        <v>11479</v>
      </c>
      <c r="O607" s="294" t="s">
        <v>2838</v>
      </c>
      <c r="P607" s="329" t="s">
        <v>10473</v>
      </c>
      <c r="Q607" s="330" t="s">
        <v>7110</v>
      </c>
      <c r="R607" s="293" t="s">
        <v>7111</v>
      </c>
      <c r="S607" s="294" t="s">
        <v>10065</v>
      </c>
      <c r="T607" s="293" t="s">
        <v>7876</v>
      </c>
      <c r="U607" s="323" t="str">
        <f t="shared" si="31"/>
        <v>-</v>
      </c>
      <c r="V607" s="292" t="s">
        <v>7112</v>
      </c>
      <c r="W607" s="295" t="str">
        <f t="shared" si="32"/>
        <v>https://www.khi.co.jp/corp/kte/contact/index.html</v>
      </c>
      <c r="X607" s="292" t="s">
        <v>7699</v>
      </c>
      <c r="Y607" s="292" t="s">
        <v>6439</v>
      </c>
      <c r="Z607" s="80" t="s">
        <v>9753</v>
      </c>
      <c r="AA607" s="296"/>
      <c r="AB607" s="265" t="str">
        <f>IF('認証製品一覧（検索用）'!$E$7=認証製品一覧!I607,"●","")</f>
        <v/>
      </c>
      <c r="AC607" s="265" t="str">
        <f>IF(AB607="","",COUNTIF($B$5:AB607,"●"))</f>
        <v/>
      </c>
    </row>
    <row r="608" spans="1:29" ht="62.4">
      <c r="A608" s="316"/>
      <c r="B608" s="292" t="s">
        <v>7202</v>
      </c>
      <c r="C608" s="293" t="s">
        <v>6957</v>
      </c>
      <c r="D608" s="294" t="s">
        <v>216</v>
      </c>
      <c r="E608" s="293" t="s">
        <v>7010</v>
      </c>
      <c r="F608" s="330" t="s">
        <v>181</v>
      </c>
      <c r="G608" s="330" t="s">
        <v>7281</v>
      </c>
      <c r="H608" s="294">
        <v>281</v>
      </c>
      <c r="I608" s="321" t="str">
        <f t="shared" si="30"/>
        <v>A-09-0021500kg/h以上3000kg/h未満-</v>
      </c>
      <c r="J608" s="294">
        <v>98</v>
      </c>
      <c r="K608" s="330" t="s">
        <v>1919</v>
      </c>
      <c r="L608" s="329" t="s">
        <v>13141</v>
      </c>
      <c r="M608" s="329" t="s">
        <v>10734</v>
      </c>
      <c r="N608" s="329" t="s">
        <v>11480</v>
      </c>
      <c r="O608" s="294" t="s">
        <v>6897</v>
      </c>
      <c r="P608" s="329" t="s">
        <v>10468</v>
      </c>
      <c r="Q608" s="330" t="s">
        <v>7937</v>
      </c>
      <c r="R608" s="293" t="s">
        <v>7938</v>
      </c>
      <c r="S608" s="294" t="s">
        <v>826</v>
      </c>
      <c r="T608" s="292" t="s">
        <v>7939</v>
      </c>
      <c r="U608" s="295" t="str">
        <f t="shared" si="31"/>
        <v>hirotoshi_kuwano@ibk.ihigrp.ihi.co.jp</v>
      </c>
      <c r="V608" s="292" t="s">
        <v>827</v>
      </c>
      <c r="W608" s="295" t="str">
        <f t="shared" si="32"/>
        <v>http://www.ibk-ihi.co.jp/</v>
      </c>
      <c r="X608" s="292" t="s">
        <v>7940</v>
      </c>
      <c r="Y608" s="292" t="s">
        <v>6574</v>
      </c>
      <c r="Z608" s="80" t="s">
        <v>9753</v>
      </c>
      <c r="AA608" s="296"/>
      <c r="AB608" s="265" t="str">
        <f>IF('認証製品一覧（検索用）'!$E$7=認証製品一覧!I608,"●","")</f>
        <v/>
      </c>
      <c r="AC608" s="265" t="str">
        <f>IF(AB608="","",COUNTIF($B$5:AB608,"●"))</f>
        <v/>
      </c>
    </row>
    <row r="609" spans="1:29" ht="78">
      <c r="A609" s="316"/>
      <c r="B609" s="292" t="s">
        <v>7202</v>
      </c>
      <c r="C609" s="293" t="s">
        <v>6957</v>
      </c>
      <c r="D609" s="294" t="s">
        <v>216</v>
      </c>
      <c r="E609" s="293" t="s">
        <v>7010</v>
      </c>
      <c r="F609" s="330" t="s">
        <v>181</v>
      </c>
      <c r="G609" s="330" t="s">
        <v>7281</v>
      </c>
      <c r="H609" s="294">
        <v>281</v>
      </c>
      <c r="I609" s="321" t="str">
        <f t="shared" si="30"/>
        <v>A-09-0021500kg/h以上3000kg/h未満-</v>
      </c>
      <c r="J609" s="294">
        <v>98</v>
      </c>
      <c r="K609" s="330" t="s">
        <v>1919</v>
      </c>
      <c r="L609" s="329" t="s">
        <v>13141</v>
      </c>
      <c r="M609" s="329" t="s">
        <v>10734</v>
      </c>
      <c r="N609" s="329" t="s">
        <v>11481</v>
      </c>
      <c r="O609" s="294" t="s">
        <v>6897</v>
      </c>
      <c r="P609" s="329" t="s">
        <v>10474</v>
      </c>
      <c r="Q609" s="330" t="s">
        <v>7937</v>
      </c>
      <c r="R609" s="293" t="s">
        <v>7938</v>
      </c>
      <c r="S609" s="294" t="s">
        <v>826</v>
      </c>
      <c r="T609" s="292" t="s">
        <v>7939</v>
      </c>
      <c r="U609" s="295" t="str">
        <f t="shared" si="31"/>
        <v>hirotoshi_kuwano@ibk.ihigrp.ihi.co.jp</v>
      </c>
      <c r="V609" s="292" t="s">
        <v>827</v>
      </c>
      <c r="W609" s="295" t="str">
        <f t="shared" si="32"/>
        <v>http://www.ibk-ihi.co.jp/</v>
      </c>
      <c r="X609" s="292" t="s">
        <v>7940</v>
      </c>
      <c r="Y609" s="292" t="s">
        <v>6575</v>
      </c>
      <c r="Z609" s="80" t="s">
        <v>9753</v>
      </c>
      <c r="AA609" s="296"/>
      <c r="AB609" s="265" t="str">
        <f>IF('認証製品一覧（検索用）'!$E$7=認証製品一覧!I609,"●","")</f>
        <v/>
      </c>
      <c r="AC609" s="265" t="str">
        <f>IF(AB609="","",COUNTIF($B$5:AB609,"●"))</f>
        <v/>
      </c>
    </row>
    <row r="610" spans="1:29" ht="62.4">
      <c r="A610" s="316"/>
      <c r="B610" s="292" t="s">
        <v>7202</v>
      </c>
      <c r="C610" s="293" t="s">
        <v>6957</v>
      </c>
      <c r="D610" s="294" t="s">
        <v>216</v>
      </c>
      <c r="E610" s="293" t="s">
        <v>7010</v>
      </c>
      <c r="F610" s="330" t="s">
        <v>181</v>
      </c>
      <c r="G610" s="330" t="s">
        <v>7281</v>
      </c>
      <c r="H610" s="294">
        <v>281</v>
      </c>
      <c r="I610" s="321" t="str">
        <f t="shared" si="30"/>
        <v>A-09-0021500kg/h以上3000kg/h未満-</v>
      </c>
      <c r="J610" s="294">
        <v>98</v>
      </c>
      <c r="K610" s="330" t="s">
        <v>1919</v>
      </c>
      <c r="L610" s="329" t="s">
        <v>13141</v>
      </c>
      <c r="M610" s="329" t="s">
        <v>10734</v>
      </c>
      <c r="N610" s="329" t="s">
        <v>11482</v>
      </c>
      <c r="O610" s="294" t="s">
        <v>6897</v>
      </c>
      <c r="P610" s="329" t="s">
        <v>10468</v>
      </c>
      <c r="Q610" s="330" t="s">
        <v>7937</v>
      </c>
      <c r="R610" s="293" t="s">
        <v>7938</v>
      </c>
      <c r="S610" s="294" t="s">
        <v>826</v>
      </c>
      <c r="T610" s="292" t="s">
        <v>7939</v>
      </c>
      <c r="U610" s="295" t="str">
        <f t="shared" si="31"/>
        <v>hirotoshi_kuwano@ibk.ihigrp.ihi.co.jp</v>
      </c>
      <c r="V610" s="292" t="s">
        <v>827</v>
      </c>
      <c r="W610" s="295" t="str">
        <f t="shared" si="32"/>
        <v>http://www.ibk-ihi.co.jp/</v>
      </c>
      <c r="X610" s="292" t="s">
        <v>7940</v>
      </c>
      <c r="Y610" s="292" t="s">
        <v>6576</v>
      </c>
      <c r="Z610" s="80" t="s">
        <v>9753</v>
      </c>
      <c r="AA610" s="296"/>
      <c r="AB610" s="265" t="str">
        <f>IF('認証製品一覧（検索用）'!$E$7=認証製品一覧!I610,"●","")</f>
        <v/>
      </c>
      <c r="AC610" s="265" t="str">
        <f>IF(AB610="","",COUNTIF($B$5:AB610,"●"))</f>
        <v/>
      </c>
    </row>
    <row r="611" spans="1:29" ht="78">
      <c r="A611" s="316"/>
      <c r="B611" s="292" t="s">
        <v>7202</v>
      </c>
      <c r="C611" s="293" t="s">
        <v>6957</v>
      </c>
      <c r="D611" s="294" t="s">
        <v>216</v>
      </c>
      <c r="E611" s="293" t="s">
        <v>7010</v>
      </c>
      <c r="F611" s="330" t="s">
        <v>181</v>
      </c>
      <c r="G611" s="330" t="s">
        <v>7281</v>
      </c>
      <c r="H611" s="294">
        <v>281</v>
      </c>
      <c r="I611" s="321" t="str">
        <f t="shared" si="30"/>
        <v>A-09-0021500kg/h以上3000kg/h未満-</v>
      </c>
      <c r="J611" s="294">
        <v>98</v>
      </c>
      <c r="K611" s="330" t="s">
        <v>1919</v>
      </c>
      <c r="L611" s="329" t="s">
        <v>13141</v>
      </c>
      <c r="M611" s="329" t="s">
        <v>10734</v>
      </c>
      <c r="N611" s="329" t="s">
        <v>11483</v>
      </c>
      <c r="O611" s="294" t="s">
        <v>6897</v>
      </c>
      <c r="P611" s="329" t="s">
        <v>10474</v>
      </c>
      <c r="Q611" s="330" t="s">
        <v>7937</v>
      </c>
      <c r="R611" s="293" t="s">
        <v>7938</v>
      </c>
      <c r="S611" s="294" t="s">
        <v>826</v>
      </c>
      <c r="T611" s="292" t="s">
        <v>7939</v>
      </c>
      <c r="U611" s="295" t="str">
        <f t="shared" si="31"/>
        <v>hirotoshi_kuwano@ibk.ihigrp.ihi.co.jp</v>
      </c>
      <c r="V611" s="292" t="s">
        <v>827</v>
      </c>
      <c r="W611" s="295" t="str">
        <f t="shared" si="32"/>
        <v>http://www.ibk-ihi.co.jp/</v>
      </c>
      <c r="X611" s="292" t="s">
        <v>7940</v>
      </c>
      <c r="Y611" s="292" t="s">
        <v>6577</v>
      </c>
      <c r="Z611" s="80" t="s">
        <v>9753</v>
      </c>
      <c r="AA611" s="296"/>
      <c r="AB611" s="265" t="str">
        <f>IF('認証製品一覧（検索用）'!$E$7=認証製品一覧!I611,"●","")</f>
        <v/>
      </c>
      <c r="AC611" s="265" t="str">
        <f>IF(AB611="","",COUNTIF($B$5:AB611,"●"))</f>
        <v/>
      </c>
    </row>
    <row r="612" spans="1:29" ht="62.4">
      <c r="A612" s="347"/>
      <c r="B612" s="292" t="s">
        <v>7202</v>
      </c>
      <c r="C612" s="293" t="s">
        <v>6957</v>
      </c>
      <c r="D612" s="294" t="s">
        <v>216</v>
      </c>
      <c r="E612" s="293" t="s">
        <v>7010</v>
      </c>
      <c r="F612" s="330" t="s">
        <v>181</v>
      </c>
      <c r="G612" s="330" t="s">
        <v>7281</v>
      </c>
      <c r="H612" s="294">
        <v>281</v>
      </c>
      <c r="I612" s="321" t="str">
        <f t="shared" si="30"/>
        <v>A-09-0021500kg/h以上3000kg/h未満-</v>
      </c>
      <c r="J612" s="294">
        <v>98</v>
      </c>
      <c r="K612" s="330" t="s">
        <v>1919</v>
      </c>
      <c r="L612" s="329" t="s">
        <v>13142</v>
      </c>
      <c r="M612" s="329" t="s">
        <v>10736</v>
      </c>
      <c r="N612" s="329" t="s">
        <v>11484</v>
      </c>
      <c r="O612" s="294" t="s">
        <v>6897</v>
      </c>
      <c r="P612" s="329" t="s">
        <v>10475</v>
      </c>
      <c r="Q612" s="330" t="s">
        <v>7943</v>
      </c>
      <c r="R612" s="293" t="s">
        <v>7944</v>
      </c>
      <c r="S612" s="294" t="s">
        <v>1907</v>
      </c>
      <c r="T612" s="292" t="s">
        <v>181</v>
      </c>
      <c r="U612" s="323" t="str">
        <f t="shared" si="31"/>
        <v>-</v>
      </c>
      <c r="V612" s="292" t="s">
        <v>1908</v>
      </c>
      <c r="W612" s="295" t="str">
        <f t="shared" si="32"/>
        <v>http://www.miuraz.co.jp/contact/</v>
      </c>
      <c r="X612" s="292" t="s">
        <v>7945</v>
      </c>
      <c r="Y612" s="292" t="s">
        <v>6585</v>
      </c>
      <c r="Z612" s="80" t="s">
        <v>9753</v>
      </c>
      <c r="AA612" s="296"/>
      <c r="AB612" s="265" t="str">
        <f>IF('認証製品一覧（検索用）'!$E$7=認証製品一覧!I612,"●","")</f>
        <v/>
      </c>
      <c r="AC612" s="265" t="str">
        <f>IF(AB612="","",COUNTIF($B$5:AB612,"●"))</f>
        <v/>
      </c>
    </row>
    <row r="613" spans="1:29" ht="62.4">
      <c r="A613" s="347"/>
      <c r="B613" s="292" t="s">
        <v>7202</v>
      </c>
      <c r="C613" s="293" t="s">
        <v>6957</v>
      </c>
      <c r="D613" s="294" t="s">
        <v>216</v>
      </c>
      <c r="E613" s="293" t="s">
        <v>7010</v>
      </c>
      <c r="F613" s="330" t="s">
        <v>181</v>
      </c>
      <c r="G613" s="330" t="s">
        <v>7281</v>
      </c>
      <c r="H613" s="294">
        <v>281</v>
      </c>
      <c r="I613" s="321" t="str">
        <f t="shared" si="30"/>
        <v>A-09-0021500kg/h以上3000kg/h未満-</v>
      </c>
      <c r="J613" s="294">
        <v>98</v>
      </c>
      <c r="K613" s="330" t="s">
        <v>1919</v>
      </c>
      <c r="L613" s="329" t="s">
        <v>13142</v>
      </c>
      <c r="M613" s="329" t="s">
        <v>10736</v>
      </c>
      <c r="N613" s="329" t="s">
        <v>11485</v>
      </c>
      <c r="O613" s="294" t="s">
        <v>6897</v>
      </c>
      <c r="P613" s="329" t="s">
        <v>10475</v>
      </c>
      <c r="Q613" s="330" t="s">
        <v>7943</v>
      </c>
      <c r="R613" s="293" t="s">
        <v>7944</v>
      </c>
      <c r="S613" s="294" t="s">
        <v>1907</v>
      </c>
      <c r="T613" s="292" t="s">
        <v>181</v>
      </c>
      <c r="U613" s="323" t="str">
        <f t="shared" si="31"/>
        <v>-</v>
      </c>
      <c r="V613" s="292" t="s">
        <v>1908</v>
      </c>
      <c r="W613" s="295" t="str">
        <f t="shared" si="32"/>
        <v>http://www.miuraz.co.jp/contact/</v>
      </c>
      <c r="X613" s="292" t="s">
        <v>7945</v>
      </c>
      <c r="Y613" s="292" t="s">
        <v>6586</v>
      </c>
      <c r="Z613" s="80" t="s">
        <v>9753</v>
      </c>
      <c r="AA613" s="296"/>
      <c r="AB613" s="265" t="str">
        <f>IF('認証製品一覧（検索用）'!$E$7=認証製品一覧!I613,"●","")</f>
        <v/>
      </c>
      <c r="AC613" s="265" t="str">
        <f>IF(AB613="","",COUNTIF($B$5:AB613,"●"))</f>
        <v/>
      </c>
    </row>
    <row r="614" spans="1:29" ht="62.4">
      <c r="A614" s="347"/>
      <c r="B614" s="292" t="s">
        <v>7202</v>
      </c>
      <c r="C614" s="293" t="s">
        <v>6957</v>
      </c>
      <c r="D614" s="294" t="s">
        <v>216</v>
      </c>
      <c r="E614" s="293" t="s">
        <v>7010</v>
      </c>
      <c r="F614" s="330" t="s">
        <v>181</v>
      </c>
      <c r="G614" s="330" t="s">
        <v>7281</v>
      </c>
      <c r="H614" s="294">
        <v>281</v>
      </c>
      <c r="I614" s="321" t="str">
        <f t="shared" si="30"/>
        <v>A-09-0021500kg/h以上3000kg/h未満-</v>
      </c>
      <c r="J614" s="294">
        <v>98</v>
      </c>
      <c r="K614" s="330" t="s">
        <v>1919</v>
      </c>
      <c r="L614" s="329" t="s">
        <v>13142</v>
      </c>
      <c r="M614" s="329" t="s">
        <v>10736</v>
      </c>
      <c r="N614" s="329" t="s">
        <v>11486</v>
      </c>
      <c r="O614" s="294" t="s">
        <v>6897</v>
      </c>
      <c r="P614" s="329" t="s">
        <v>10475</v>
      </c>
      <c r="Q614" s="330" t="s">
        <v>7943</v>
      </c>
      <c r="R614" s="293" t="s">
        <v>7944</v>
      </c>
      <c r="S614" s="294" t="s">
        <v>1907</v>
      </c>
      <c r="T614" s="292" t="s">
        <v>181</v>
      </c>
      <c r="U614" s="323" t="str">
        <f t="shared" si="31"/>
        <v>-</v>
      </c>
      <c r="V614" s="292" t="s">
        <v>1908</v>
      </c>
      <c r="W614" s="295" t="str">
        <f t="shared" si="32"/>
        <v>http://www.miuraz.co.jp/contact/</v>
      </c>
      <c r="X614" s="292" t="s">
        <v>7945</v>
      </c>
      <c r="Y614" s="292" t="s">
        <v>7959</v>
      </c>
      <c r="Z614" s="80" t="s">
        <v>9753</v>
      </c>
      <c r="AA614" s="296"/>
      <c r="AB614" s="265" t="str">
        <f>IF('認証製品一覧（検索用）'!$E$7=認証製品一覧!I614,"●","")</f>
        <v/>
      </c>
      <c r="AC614" s="265" t="str">
        <f>IF(AB614="","",COUNTIF($B$5:AB614,"●"))</f>
        <v/>
      </c>
    </row>
    <row r="615" spans="1:29" ht="62.4">
      <c r="A615" s="347"/>
      <c r="B615" s="292" t="s">
        <v>7202</v>
      </c>
      <c r="C615" s="293" t="s">
        <v>6957</v>
      </c>
      <c r="D615" s="294" t="s">
        <v>216</v>
      </c>
      <c r="E615" s="293" t="s">
        <v>7010</v>
      </c>
      <c r="F615" s="330" t="s">
        <v>181</v>
      </c>
      <c r="G615" s="330" t="s">
        <v>7281</v>
      </c>
      <c r="H615" s="294">
        <v>281</v>
      </c>
      <c r="I615" s="321" t="str">
        <f t="shared" si="30"/>
        <v>A-09-0021500kg/h以上3000kg/h未満-</v>
      </c>
      <c r="J615" s="294">
        <v>98</v>
      </c>
      <c r="K615" s="330" t="s">
        <v>1919</v>
      </c>
      <c r="L615" s="329" t="s">
        <v>13142</v>
      </c>
      <c r="M615" s="329" t="s">
        <v>10741</v>
      </c>
      <c r="N615" s="329" t="s">
        <v>11487</v>
      </c>
      <c r="O615" s="294" t="s">
        <v>6897</v>
      </c>
      <c r="P615" s="329" t="s">
        <v>10475</v>
      </c>
      <c r="Q615" s="330" t="s">
        <v>7943</v>
      </c>
      <c r="R615" s="293" t="s">
        <v>7944</v>
      </c>
      <c r="S615" s="294" t="s">
        <v>1907</v>
      </c>
      <c r="T615" s="292" t="s">
        <v>181</v>
      </c>
      <c r="U615" s="323" t="str">
        <f t="shared" si="31"/>
        <v>-</v>
      </c>
      <c r="V615" s="292" t="s">
        <v>1908</v>
      </c>
      <c r="W615" s="295" t="str">
        <f t="shared" si="32"/>
        <v>http://www.miuraz.co.jp/contact/</v>
      </c>
      <c r="X615" s="292" t="s">
        <v>7945</v>
      </c>
      <c r="Y615" s="292" t="s">
        <v>6587</v>
      </c>
      <c r="Z615" s="80" t="s">
        <v>9753</v>
      </c>
      <c r="AA615" s="296"/>
      <c r="AB615" s="265" t="str">
        <f>IF('認証製品一覧（検索用）'!$E$7=認証製品一覧!I615,"●","")</f>
        <v/>
      </c>
      <c r="AC615" s="265" t="str">
        <f>IF(AB615="","",COUNTIF($B$5:AB615,"●"))</f>
        <v/>
      </c>
    </row>
    <row r="616" spans="1:29" ht="62.4">
      <c r="A616" s="347"/>
      <c r="B616" s="292" t="s">
        <v>7202</v>
      </c>
      <c r="C616" s="293" t="s">
        <v>6957</v>
      </c>
      <c r="D616" s="294" t="s">
        <v>216</v>
      </c>
      <c r="E616" s="293" t="s">
        <v>7010</v>
      </c>
      <c r="F616" s="330" t="s">
        <v>181</v>
      </c>
      <c r="G616" s="330" t="s">
        <v>7281</v>
      </c>
      <c r="H616" s="294">
        <v>281</v>
      </c>
      <c r="I616" s="321" t="str">
        <f t="shared" si="30"/>
        <v>A-09-0021500kg/h以上3000kg/h未満-</v>
      </c>
      <c r="J616" s="294">
        <v>98</v>
      </c>
      <c r="K616" s="330" t="s">
        <v>1919</v>
      </c>
      <c r="L616" s="329" t="s">
        <v>13142</v>
      </c>
      <c r="M616" s="329" t="s">
        <v>10741</v>
      </c>
      <c r="N616" s="329" t="s">
        <v>11488</v>
      </c>
      <c r="O616" s="294" t="s">
        <v>7630</v>
      </c>
      <c r="P616" s="329" t="s">
        <v>10475</v>
      </c>
      <c r="Q616" s="330" t="s">
        <v>7943</v>
      </c>
      <c r="R616" s="293" t="s">
        <v>7944</v>
      </c>
      <c r="S616" s="294" t="s">
        <v>1907</v>
      </c>
      <c r="T616" s="292" t="s">
        <v>181</v>
      </c>
      <c r="U616" s="323" t="str">
        <f t="shared" si="31"/>
        <v>-</v>
      </c>
      <c r="V616" s="292" t="s">
        <v>1908</v>
      </c>
      <c r="W616" s="295" t="str">
        <f t="shared" si="32"/>
        <v>http://www.miuraz.co.jp/contact/</v>
      </c>
      <c r="X616" s="292" t="s">
        <v>7945</v>
      </c>
      <c r="Y616" s="292" t="s">
        <v>6588</v>
      </c>
      <c r="Z616" s="80" t="s">
        <v>9753</v>
      </c>
      <c r="AA616" s="296"/>
      <c r="AB616" s="265" t="str">
        <f>IF('認証製品一覧（検索用）'!$E$7=認証製品一覧!I616,"●","")</f>
        <v/>
      </c>
      <c r="AC616" s="265" t="str">
        <f>IF(AB616="","",COUNTIF($B$5:AB616,"●"))</f>
        <v/>
      </c>
    </row>
    <row r="617" spans="1:29" ht="168" customHeight="1">
      <c r="A617" s="347"/>
      <c r="B617" s="292" t="s">
        <v>7202</v>
      </c>
      <c r="C617" s="293" t="s">
        <v>6957</v>
      </c>
      <c r="D617" s="294" t="s">
        <v>216</v>
      </c>
      <c r="E617" s="293" t="s">
        <v>7010</v>
      </c>
      <c r="F617" s="330" t="s">
        <v>181</v>
      </c>
      <c r="G617" s="330" t="s">
        <v>7281</v>
      </c>
      <c r="H617" s="294">
        <v>281</v>
      </c>
      <c r="I617" s="321" t="str">
        <f t="shared" si="30"/>
        <v>A-09-0021500kg/h以上3000kg/h未満-</v>
      </c>
      <c r="J617" s="294">
        <v>98</v>
      </c>
      <c r="K617" s="330" t="s">
        <v>1919</v>
      </c>
      <c r="L617" s="329" t="s">
        <v>13143</v>
      </c>
      <c r="M617" s="329" t="s">
        <v>10742</v>
      </c>
      <c r="N617" s="329" t="s">
        <v>11489</v>
      </c>
      <c r="O617" s="294" t="s">
        <v>6897</v>
      </c>
      <c r="P617" s="329" t="s">
        <v>10476</v>
      </c>
      <c r="Q617" s="330" t="s">
        <v>7948</v>
      </c>
      <c r="R617" s="293" t="s">
        <v>7949</v>
      </c>
      <c r="S617" s="294" t="s">
        <v>7128</v>
      </c>
      <c r="T617" s="292" t="s">
        <v>7950</v>
      </c>
      <c r="U617" s="295" t="str">
        <f t="shared" si="31"/>
        <v>eigyohonbu@samson.co.jp</v>
      </c>
      <c r="V617" s="292" t="s">
        <v>3250</v>
      </c>
      <c r="W617" s="295" t="str">
        <f t="shared" si="32"/>
        <v>http://www.samson.co.jp/inquiry.html</v>
      </c>
      <c r="X617" s="292" t="s">
        <v>7951</v>
      </c>
      <c r="Y617" s="292" t="s">
        <v>6749</v>
      </c>
      <c r="Z617" s="80" t="s">
        <v>9753</v>
      </c>
      <c r="AA617" s="296"/>
      <c r="AB617" s="265" t="str">
        <f>IF('認証製品一覧（検索用）'!$E$7=認証製品一覧!I617,"●","")</f>
        <v/>
      </c>
      <c r="AC617" s="265" t="str">
        <f>IF(AB617="","",COUNTIF($B$5:AB617,"●"))</f>
        <v/>
      </c>
    </row>
    <row r="618" spans="1:29" ht="168" customHeight="1">
      <c r="A618" s="347"/>
      <c r="B618" s="292" t="s">
        <v>7202</v>
      </c>
      <c r="C618" s="293" t="s">
        <v>6957</v>
      </c>
      <c r="D618" s="294" t="s">
        <v>216</v>
      </c>
      <c r="E618" s="293" t="s">
        <v>7010</v>
      </c>
      <c r="F618" s="330" t="s">
        <v>181</v>
      </c>
      <c r="G618" s="330" t="s">
        <v>7281</v>
      </c>
      <c r="H618" s="294">
        <v>281</v>
      </c>
      <c r="I618" s="321" t="str">
        <f t="shared" si="30"/>
        <v>A-09-0021500kg/h以上3000kg/h未満-</v>
      </c>
      <c r="J618" s="294">
        <v>98</v>
      </c>
      <c r="K618" s="330" t="s">
        <v>1919</v>
      </c>
      <c r="L618" s="329" t="s">
        <v>13143</v>
      </c>
      <c r="M618" s="329" t="s">
        <v>10742</v>
      </c>
      <c r="N618" s="329" t="s">
        <v>11490</v>
      </c>
      <c r="O618" s="294" t="s">
        <v>6897</v>
      </c>
      <c r="P618" s="329" t="s">
        <v>10476</v>
      </c>
      <c r="Q618" s="330" t="s">
        <v>7948</v>
      </c>
      <c r="R618" s="293" t="s">
        <v>7949</v>
      </c>
      <c r="S618" s="294" t="s">
        <v>7128</v>
      </c>
      <c r="T618" s="292" t="s">
        <v>7950</v>
      </c>
      <c r="U618" s="295" t="str">
        <f t="shared" si="31"/>
        <v>eigyohonbu@samson.co.jp</v>
      </c>
      <c r="V618" s="292" t="s">
        <v>3250</v>
      </c>
      <c r="W618" s="295" t="str">
        <f t="shared" si="32"/>
        <v>http://www.samson.co.jp/inquiry.html</v>
      </c>
      <c r="X618" s="292" t="s">
        <v>7951</v>
      </c>
      <c r="Y618" s="292" t="s">
        <v>6750</v>
      </c>
      <c r="Z618" s="80" t="s">
        <v>9753</v>
      </c>
      <c r="AA618" s="296"/>
      <c r="AB618" s="265" t="str">
        <f>IF('認証製品一覧（検索用）'!$E$7=認証製品一覧!I618,"●","")</f>
        <v/>
      </c>
      <c r="AC618" s="265" t="str">
        <f>IF(AB618="","",COUNTIF($B$5:AB618,"●"))</f>
        <v/>
      </c>
    </row>
    <row r="619" spans="1:29" ht="62.4">
      <c r="A619" s="347"/>
      <c r="B619" s="292" t="s">
        <v>7202</v>
      </c>
      <c r="C619" s="293" t="s">
        <v>6957</v>
      </c>
      <c r="D619" s="294" t="s">
        <v>216</v>
      </c>
      <c r="E619" s="293" t="s">
        <v>7010</v>
      </c>
      <c r="F619" s="330" t="s">
        <v>181</v>
      </c>
      <c r="G619" s="330" t="s">
        <v>7281</v>
      </c>
      <c r="H619" s="294">
        <v>281</v>
      </c>
      <c r="I619" s="321" t="str">
        <f t="shared" si="30"/>
        <v>A-09-0021500kg/h以上3000kg/h未満-</v>
      </c>
      <c r="J619" s="294">
        <v>98</v>
      </c>
      <c r="K619" s="330" t="s">
        <v>1919</v>
      </c>
      <c r="L619" s="329" t="s">
        <v>13140</v>
      </c>
      <c r="M619" s="329" t="s">
        <v>10738</v>
      </c>
      <c r="N619" s="329" t="s">
        <v>11491</v>
      </c>
      <c r="O619" s="294" t="s">
        <v>6897</v>
      </c>
      <c r="P619" s="329" t="s">
        <v>10471</v>
      </c>
      <c r="Q619" s="330" t="s">
        <v>2335</v>
      </c>
      <c r="R619" s="293" t="s">
        <v>2335</v>
      </c>
      <c r="S619" s="294" t="s">
        <v>2342</v>
      </c>
      <c r="T619" s="292" t="s">
        <v>7932</v>
      </c>
      <c r="U619" s="295" t="str">
        <f t="shared" si="31"/>
        <v>info@hirakawag.co.jp</v>
      </c>
      <c r="V619" s="292" t="s">
        <v>2337</v>
      </c>
      <c r="W619" s="295" t="str">
        <f t="shared" si="32"/>
        <v>http://www.hirakawag.co.jp</v>
      </c>
      <c r="X619" s="292" t="s">
        <v>7889</v>
      </c>
      <c r="Y619" s="292" t="s">
        <v>7960</v>
      </c>
      <c r="Z619" s="80" t="s">
        <v>9753</v>
      </c>
      <c r="AA619" s="296"/>
      <c r="AB619" s="265" t="str">
        <f>IF('認証製品一覧（検索用）'!$E$7=認証製品一覧!I619,"●","")</f>
        <v/>
      </c>
      <c r="AC619" s="265" t="str">
        <f>IF(AB619="","",COUNTIF($B$5:AB619,"●"))</f>
        <v/>
      </c>
    </row>
    <row r="620" spans="1:29" ht="62.4">
      <c r="A620" s="347"/>
      <c r="B620" s="292" t="s">
        <v>7202</v>
      </c>
      <c r="C620" s="293" t="s">
        <v>6957</v>
      </c>
      <c r="D620" s="294" t="s">
        <v>216</v>
      </c>
      <c r="E620" s="293" t="s">
        <v>7010</v>
      </c>
      <c r="F620" s="330" t="s">
        <v>181</v>
      </c>
      <c r="G620" s="330" t="s">
        <v>7281</v>
      </c>
      <c r="H620" s="294">
        <v>281</v>
      </c>
      <c r="I620" s="321" t="str">
        <f t="shared" si="30"/>
        <v>A-09-0021500kg/h以上3000kg/h未満-</v>
      </c>
      <c r="J620" s="294">
        <v>98</v>
      </c>
      <c r="K620" s="330" t="s">
        <v>1919</v>
      </c>
      <c r="L620" s="329" t="s">
        <v>13140</v>
      </c>
      <c r="M620" s="329" t="s">
        <v>10738</v>
      </c>
      <c r="N620" s="329" t="s">
        <v>11492</v>
      </c>
      <c r="O620" s="294" t="s">
        <v>6897</v>
      </c>
      <c r="P620" s="329" t="s">
        <v>10471</v>
      </c>
      <c r="Q620" s="330" t="s">
        <v>2335</v>
      </c>
      <c r="R620" s="293" t="s">
        <v>2335</v>
      </c>
      <c r="S620" s="294" t="s">
        <v>2342</v>
      </c>
      <c r="T620" s="292" t="s">
        <v>7932</v>
      </c>
      <c r="U620" s="295" t="str">
        <f t="shared" si="31"/>
        <v>info@hirakawag.co.jp</v>
      </c>
      <c r="V620" s="292" t="s">
        <v>2337</v>
      </c>
      <c r="W620" s="295" t="str">
        <f t="shared" si="32"/>
        <v>http://www.hirakawag.co.jp</v>
      </c>
      <c r="X620" s="292" t="s">
        <v>7889</v>
      </c>
      <c r="Y620" s="292" t="s">
        <v>7961</v>
      </c>
      <c r="Z620" s="80" t="s">
        <v>9753</v>
      </c>
      <c r="AA620" s="296"/>
      <c r="AB620" s="265" t="str">
        <f>IF('認証製品一覧（検索用）'!$E$7=認証製品一覧!I620,"●","")</f>
        <v/>
      </c>
      <c r="AC620" s="265" t="str">
        <f>IF(AB620="","",COUNTIF($B$5:AB620,"●"))</f>
        <v/>
      </c>
    </row>
    <row r="621" spans="1:29" ht="62.4">
      <c r="A621" s="347"/>
      <c r="B621" s="292" t="s">
        <v>7202</v>
      </c>
      <c r="C621" s="293" t="s">
        <v>6957</v>
      </c>
      <c r="D621" s="294" t="s">
        <v>216</v>
      </c>
      <c r="E621" s="293" t="s">
        <v>7010</v>
      </c>
      <c r="F621" s="330" t="s">
        <v>181</v>
      </c>
      <c r="G621" s="330" t="s">
        <v>7281</v>
      </c>
      <c r="H621" s="294">
        <v>281</v>
      </c>
      <c r="I621" s="321" t="str">
        <f t="shared" si="30"/>
        <v>A-09-0021500kg/h以上3000kg/h未満-</v>
      </c>
      <c r="J621" s="294">
        <v>98</v>
      </c>
      <c r="K621" s="330" t="s">
        <v>1919</v>
      </c>
      <c r="L621" s="329" t="s">
        <v>13140</v>
      </c>
      <c r="M621" s="329" t="s">
        <v>10738</v>
      </c>
      <c r="N621" s="329" t="s">
        <v>11493</v>
      </c>
      <c r="O621" s="294" t="s">
        <v>6897</v>
      </c>
      <c r="P621" s="329" t="s">
        <v>10471</v>
      </c>
      <c r="Q621" s="330" t="s">
        <v>2335</v>
      </c>
      <c r="R621" s="293" t="s">
        <v>2335</v>
      </c>
      <c r="S621" s="294" t="s">
        <v>2342</v>
      </c>
      <c r="T621" s="292" t="s">
        <v>7932</v>
      </c>
      <c r="U621" s="295" t="str">
        <f t="shared" si="31"/>
        <v>info@hirakawag.co.jp</v>
      </c>
      <c r="V621" s="292" t="s">
        <v>2337</v>
      </c>
      <c r="W621" s="295" t="str">
        <f t="shared" si="32"/>
        <v>http://www.hirakawag.co.jp</v>
      </c>
      <c r="X621" s="292" t="s">
        <v>7889</v>
      </c>
      <c r="Y621" s="292" t="s">
        <v>7962</v>
      </c>
      <c r="Z621" s="80" t="s">
        <v>9753</v>
      </c>
      <c r="AA621" s="296"/>
      <c r="AB621" s="265" t="str">
        <f>IF('認証製品一覧（検索用）'!$E$7=認証製品一覧!I621,"●","")</f>
        <v/>
      </c>
      <c r="AC621" s="265" t="str">
        <f>IF(AB621="","",COUNTIF($B$5:AB621,"●"))</f>
        <v/>
      </c>
    </row>
    <row r="622" spans="1:29" ht="186.9" customHeight="1">
      <c r="A622" s="316"/>
      <c r="B622" s="292" t="s">
        <v>7202</v>
      </c>
      <c r="C622" s="293" t="s">
        <v>6957</v>
      </c>
      <c r="D622" s="294" t="s">
        <v>216</v>
      </c>
      <c r="E622" s="293" t="s">
        <v>7010</v>
      </c>
      <c r="F622" s="330" t="s">
        <v>181</v>
      </c>
      <c r="G622" s="330" t="s">
        <v>959</v>
      </c>
      <c r="H622" s="294">
        <v>282</v>
      </c>
      <c r="I622" s="321" t="str">
        <f t="shared" si="30"/>
        <v>A-09-0023000kg/h以上7200kg/h未満-</v>
      </c>
      <c r="J622" s="294">
        <v>99</v>
      </c>
      <c r="K622" s="330" t="s">
        <v>1900</v>
      </c>
      <c r="L622" s="329" t="s">
        <v>13130</v>
      </c>
      <c r="M622" s="329" t="s">
        <v>10743</v>
      </c>
      <c r="N622" s="329" t="s">
        <v>11494</v>
      </c>
      <c r="O622" s="294" t="s">
        <v>6897</v>
      </c>
      <c r="P622" s="329" t="s">
        <v>10477</v>
      </c>
      <c r="Q622" s="330" t="s">
        <v>7716</v>
      </c>
      <c r="R622" s="293" t="s">
        <v>7716</v>
      </c>
      <c r="S622" s="294" t="s">
        <v>187</v>
      </c>
      <c r="T622" s="292" t="s">
        <v>188</v>
      </c>
      <c r="U622" s="295" t="str">
        <f t="shared" si="31"/>
        <v>seihin@n-thermo.co.jp</v>
      </c>
      <c r="V622" s="292" t="s">
        <v>7717</v>
      </c>
      <c r="W622" s="295" t="str">
        <f t="shared" si="32"/>
        <v>http://www.n-thermo.co.jp/</v>
      </c>
      <c r="X622" s="292" t="s">
        <v>7718</v>
      </c>
      <c r="Y622" s="292" t="s">
        <v>7963</v>
      </c>
      <c r="Z622" s="80" t="s">
        <v>9753</v>
      </c>
      <c r="AA622" s="296"/>
      <c r="AB622" s="265" t="str">
        <f>IF('認証製品一覧（検索用）'!$E$7=認証製品一覧!I622,"●","")</f>
        <v/>
      </c>
      <c r="AC622" s="265" t="str">
        <f>IF(AB622="","",COUNTIF($B$5:AB622,"●"))</f>
        <v/>
      </c>
    </row>
    <row r="623" spans="1:29" ht="186.9" customHeight="1">
      <c r="A623" s="316"/>
      <c r="B623" s="292" t="s">
        <v>7202</v>
      </c>
      <c r="C623" s="293" t="s">
        <v>6957</v>
      </c>
      <c r="D623" s="294" t="s">
        <v>216</v>
      </c>
      <c r="E623" s="293" t="s">
        <v>7010</v>
      </c>
      <c r="F623" s="330" t="s">
        <v>181</v>
      </c>
      <c r="G623" s="330" t="s">
        <v>959</v>
      </c>
      <c r="H623" s="294">
        <v>282</v>
      </c>
      <c r="I623" s="321" t="str">
        <f t="shared" si="30"/>
        <v>A-09-0023000kg/h以上7200kg/h未満-</v>
      </c>
      <c r="J623" s="294">
        <v>99</v>
      </c>
      <c r="K623" s="330" t="s">
        <v>1900</v>
      </c>
      <c r="L623" s="329" t="s">
        <v>13130</v>
      </c>
      <c r="M623" s="329" t="s">
        <v>10743</v>
      </c>
      <c r="N623" s="329" t="s">
        <v>11495</v>
      </c>
      <c r="O623" s="294" t="s">
        <v>2838</v>
      </c>
      <c r="P623" s="329" t="s">
        <v>10477</v>
      </c>
      <c r="Q623" s="330" t="s">
        <v>7716</v>
      </c>
      <c r="R623" s="293" t="s">
        <v>7716</v>
      </c>
      <c r="S623" s="294" t="s">
        <v>187</v>
      </c>
      <c r="T623" s="292" t="s">
        <v>188</v>
      </c>
      <c r="U623" s="295" t="str">
        <f t="shared" si="31"/>
        <v>seihin@n-thermo.co.jp</v>
      </c>
      <c r="V623" s="292" t="s">
        <v>7717</v>
      </c>
      <c r="W623" s="295" t="str">
        <f t="shared" si="32"/>
        <v>http://www.n-thermo.co.jp/</v>
      </c>
      <c r="X623" s="292" t="s">
        <v>7718</v>
      </c>
      <c r="Y623" s="292" t="s">
        <v>7964</v>
      </c>
      <c r="Z623" s="80" t="s">
        <v>9753</v>
      </c>
      <c r="AA623" s="296"/>
      <c r="AB623" s="265" t="str">
        <f>IF('認証製品一覧（検索用）'!$E$7=認証製品一覧!I623,"●","")</f>
        <v/>
      </c>
      <c r="AC623" s="265" t="str">
        <f>IF(AB623="","",COUNTIF($B$5:AB623,"●"))</f>
        <v/>
      </c>
    </row>
    <row r="624" spans="1:29" ht="62.4">
      <c r="A624" s="347"/>
      <c r="B624" s="292" t="s">
        <v>7202</v>
      </c>
      <c r="C624" s="293" t="s">
        <v>6957</v>
      </c>
      <c r="D624" s="294" t="s">
        <v>216</v>
      </c>
      <c r="E624" s="293" t="s">
        <v>7010</v>
      </c>
      <c r="F624" s="330" t="s">
        <v>181</v>
      </c>
      <c r="G624" s="330" t="s">
        <v>959</v>
      </c>
      <c r="H624" s="294">
        <v>282</v>
      </c>
      <c r="I624" s="321" t="str">
        <f t="shared" si="30"/>
        <v>A-09-0023000kg/h以上7200kg/h未満-</v>
      </c>
      <c r="J624" s="294">
        <v>99</v>
      </c>
      <c r="K624" s="330" t="s">
        <v>1919</v>
      </c>
      <c r="L624" s="329" t="s">
        <v>13142</v>
      </c>
      <c r="M624" s="329" t="s">
        <v>10741</v>
      </c>
      <c r="N624" s="329" t="s">
        <v>11496</v>
      </c>
      <c r="O624" s="294" t="s">
        <v>6897</v>
      </c>
      <c r="P624" s="329" t="s">
        <v>10478</v>
      </c>
      <c r="Q624" s="330" t="s">
        <v>7943</v>
      </c>
      <c r="R624" s="293" t="s">
        <v>7944</v>
      </c>
      <c r="S624" s="294" t="s">
        <v>1907</v>
      </c>
      <c r="T624" s="292" t="s">
        <v>181</v>
      </c>
      <c r="U624" s="323" t="str">
        <f t="shared" si="31"/>
        <v>-</v>
      </c>
      <c r="V624" s="292" t="s">
        <v>1908</v>
      </c>
      <c r="W624" s="295" t="str">
        <f t="shared" si="32"/>
        <v>http://www.miuraz.co.jp/contact/</v>
      </c>
      <c r="X624" s="292" t="s">
        <v>7945</v>
      </c>
      <c r="Y624" s="292" t="s">
        <v>6589</v>
      </c>
      <c r="Z624" s="80" t="s">
        <v>9753</v>
      </c>
      <c r="AA624" s="296"/>
      <c r="AB624" s="265" t="str">
        <f>IF('認証製品一覧（検索用）'!$E$7=認証製品一覧!I624,"●","")</f>
        <v/>
      </c>
      <c r="AC624" s="265" t="str">
        <f>IF(AB624="","",COUNTIF($B$5:AB624,"●"))</f>
        <v/>
      </c>
    </row>
    <row r="625" spans="1:29" ht="62.4">
      <c r="A625" s="347"/>
      <c r="B625" s="292" t="s">
        <v>7202</v>
      </c>
      <c r="C625" s="293" t="s">
        <v>6957</v>
      </c>
      <c r="D625" s="294" t="s">
        <v>216</v>
      </c>
      <c r="E625" s="293" t="s">
        <v>7010</v>
      </c>
      <c r="F625" s="330" t="s">
        <v>181</v>
      </c>
      <c r="G625" s="330" t="s">
        <v>959</v>
      </c>
      <c r="H625" s="294">
        <v>282</v>
      </c>
      <c r="I625" s="321" t="str">
        <f t="shared" si="30"/>
        <v>A-09-0023000kg/h以上7200kg/h未満-</v>
      </c>
      <c r="J625" s="294">
        <v>99</v>
      </c>
      <c r="K625" s="330" t="s">
        <v>1919</v>
      </c>
      <c r="L625" s="329" t="s">
        <v>13142</v>
      </c>
      <c r="M625" s="329" t="s">
        <v>10741</v>
      </c>
      <c r="N625" s="329" t="s">
        <v>11497</v>
      </c>
      <c r="O625" s="294" t="s">
        <v>7630</v>
      </c>
      <c r="P625" s="329" t="s">
        <v>10478</v>
      </c>
      <c r="Q625" s="330" t="s">
        <v>7943</v>
      </c>
      <c r="R625" s="293" t="s">
        <v>7944</v>
      </c>
      <c r="S625" s="294" t="s">
        <v>1907</v>
      </c>
      <c r="T625" s="292" t="s">
        <v>181</v>
      </c>
      <c r="U625" s="323" t="str">
        <f t="shared" si="31"/>
        <v>-</v>
      </c>
      <c r="V625" s="292" t="s">
        <v>1908</v>
      </c>
      <c r="W625" s="295" t="str">
        <f t="shared" si="32"/>
        <v>http://www.miuraz.co.jp/contact/</v>
      </c>
      <c r="X625" s="292" t="s">
        <v>7945</v>
      </c>
      <c r="Y625" s="292" t="s">
        <v>7965</v>
      </c>
      <c r="Z625" s="80" t="s">
        <v>9753</v>
      </c>
      <c r="AA625" s="296"/>
      <c r="AB625" s="265" t="str">
        <f>IF('認証製品一覧（検索用）'!$E$7=認証製品一覧!I625,"●","")</f>
        <v/>
      </c>
      <c r="AC625" s="265" t="str">
        <f>IF(AB625="","",COUNTIF($B$5:AB625,"●"))</f>
        <v/>
      </c>
    </row>
    <row r="626" spans="1:29" ht="140.4">
      <c r="A626" s="347"/>
      <c r="B626" s="292" t="s">
        <v>7202</v>
      </c>
      <c r="C626" s="293" t="s">
        <v>6957</v>
      </c>
      <c r="D626" s="294" t="s">
        <v>216</v>
      </c>
      <c r="E626" s="293" t="s">
        <v>7010</v>
      </c>
      <c r="F626" s="330" t="s">
        <v>10905</v>
      </c>
      <c r="G626" s="330" t="s">
        <v>7281</v>
      </c>
      <c r="H626" s="294">
        <v>285</v>
      </c>
      <c r="I626" s="321" t="str">
        <f t="shared" si="30"/>
        <v>A-09-0021500kg/h以上3000kg/h未満潜熱回収型</v>
      </c>
      <c r="J626" s="294">
        <v>100</v>
      </c>
      <c r="K626" s="330" t="s">
        <v>1919</v>
      </c>
      <c r="L626" s="329" t="s">
        <v>13143</v>
      </c>
      <c r="M626" s="329" t="s">
        <v>10742</v>
      </c>
      <c r="N626" s="329" t="s">
        <v>11498</v>
      </c>
      <c r="O626" s="294" t="s">
        <v>6897</v>
      </c>
      <c r="P626" s="329" t="s">
        <v>10479</v>
      </c>
      <c r="Q626" s="330" t="s">
        <v>7948</v>
      </c>
      <c r="R626" s="293" t="s">
        <v>7949</v>
      </c>
      <c r="S626" s="294" t="s">
        <v>7128</v>
      </c>
      <c r="T626" s="292" t="s">
        <v>7950</v>
      </c>
      <c r="U626" s="295" t="str">
        <f t="shared" si="31"/>
        <v>eigyohonbu@samson.co.jp</v>
      </c>
      <c r="V626" s="292" t="s">
        <v>3250</v>
      </c>
      <c r="W626" s="295" t="str">
        <f t="shared" si="32"/>
        <v>http://www.samson.co.jp/inquiry.html</v>
      </c>
      <c r="X626" s="292" t="s">
        <v>7951</v>
      </c>
      <c r="Y626" s="292" t="s">
        <v>6751</v>
      </c>
      <c r="Z626" s="80" t="s">
        <v>9753</v>
      </c>
      <c r="AA626" s="296"/>
      <c r="AB626" s="265" t="str">
        <f>IF('認証製品一覧（検索用）'!$E$7=認証製品一覧!I626,"●","")</f>
        <v/>
      </c>
      <c r="AC626" s="265" t="str">
        <f>IF(AB626="","",COUNTIF($B$5:AB626,"●"))</f>
        <v/>
      </c>
    </row>
    <row r="627" spans="1:29" ht="88.8" customHeight="1">
      <c r="A627" s="347"/>
      <c r="B627" s="292" t="s">
        <v>7202</v>
      </c>
      <c r="C627" s="293" t="s">
        <v>6957</v>
      </c>
      <c r="D627" s="294" t="s">
        <v>216</v>
      </c>
      <c r="E627" s="293" t="s">
        <v>7010</v>
      </c>
      <c r="F627" s="330" t="s">
        <v>10905</v>
      </c>
      <c r="G627" s="330" t="s">
        <v>7281</v>
      </c>
      <c r="H627" s="294">
        <v>285</v>
      </c>
      <c r="I627" s="321" t="str">
        <f t="shared" si="30"/>
        <v>A-09-0021500kg/h以上3000kg/h未満潜熱回収型</v>
      </c>
      <c r="J627" s="294">
        <v>100</v>
      </c>
      <c r="K627" s="330" t="s">
        <v>1919</v>
      </c>
      <c r="L627" s="329" t="s">
        <v>13140</v>
      </c>
      <c r="M627" s="329" t="s">
        <v>10744</v>
      </c>
      <c r="N627" s="329" t="s">
        <v>11499</v>
      </c>
      <c r="O627" s="294" t="s">
        <v>6897</v>
      </c>
      <c r="P627" s="329" t="s">
        <v>10480</v>
      </c>
      <c r="Q627" s="330" t="s">
        <v>2335</v>
      </c>
      <c r="R627" s="293" t="s">
        <v>2335</v>
      </c>
      <c r="S627" s="294" t="s">
        <v>2342</v>
      </c>
      <c r="T627" s="292" t="s">
        <v>7932</v>
      </c>
      <c r="U627" s="295" t="str">
        <f t="shared" si="31"/>
        <v>info@hirakawag.co.jp</v>
      </c>
      <c r="V627" s="292" t="s">
        <v>2337</v>
      </c>
      <c r="W627" s="295" t="str">
        <f t="shared" si="32"/>
        <v>http://www.hirakawag.co.jp</v>
      </c>
      <c r="X627" s="292" t="s">
        <v>7889</v>
      </c>
      <c r="Y627" s="292" t="s">
        <v>7966</v>
      </c>
      <c r="Z627" s="80" t="s">
        <v>9753</v>
      </c>
      <c r="AA627" s="296"/>
      <c r="AB627" s="265" t="str">
        <f>IF('認証製品一覧（検索用）'!$E$7=認証製品一覧!I627,"●","")</f>
        <v/>
      </c>
      <c r="AC627" s="265" t="str">
        <f>IF(AB627="","",COUNTIF($B$5:AB627,"●"))</f>
        <v/>
      </c>
    </row>
    <row r="628" spans="1:29" ht="88.8" customHeight="1">
      <c r="A628" s="347"/>
      <c r="B628" s="292" t="s">
        <v>7202</v>
      </c>
      <c r="C628" s="293" t="s">
        <v>6957</v>
      </c>
      <c r="D628" s="294" t="s">
        <v>216</v>
      </c>
      <c r="E628" s="293" t="s">
        <v>7010</v>
      </c>
      <c r="F628" s="330" t="s">
        <v>10905</v>
      </c>
      <c r="G628" s="330" t="s">
        <v>7281</v>
      </c>
      <c r="H628" s="294">
        <v>285</v>
      </c>
      <c r="I628" s="321" t="str">
        <f t="shared" si="30"/>
        <v>A-09-0021500kg/h以上3000kg/h未満潜熱回収型</v>
      </c>
      <c r="J628" s="294">
        <v>100</v>
      </c>
      <c r="K628" s="330" t="s">
        <v>1919</v>
      </c>
      <c r="L628" s="329" t="s">
        <v>13140</v>
      </c>
      <c r="M628" s="329" t="s">
        <v>10744</v>
      </c>
      <c r="N628" s="329" t="s">
        <v>11500</v>
      </c>
      <c r="O628" s="294" t="s">
        <v>6897</v>
      </c>
      <c r="P628" s="329" t="s">
        <v>10481</v>
      </c>
      <c r="Q628" s="330" t="s">
        <v>2335</v>
      </c>
      <c r="R628" s="293" t="s">
        <v>2335</v>
      </c>
      <c r="S628" s="294" t="s">
        <v>2342</v>
      </c>
      <c r="T628" s="292" t="s">
        <v>7932</v>
      </c>
      <c r="U628" s="295" t="str">
        <f t="shared" si="31"/>
        <v>info@hirakawag.co.jp</v>
      </c>
      <c r="V628" s="292" t="s">
        <v>2337</v>
      </c>
      <c r="W628" s="295" t="str">
        <f t="shared" si="32"/>
        <v>http://www.hirakawag.co.jp</v>
      </c>
      <c r="X628" s="292" t="s">
        <v>7889</v>
      </c>
      <c r="Y628" s="292" t="s">
        <v>7967</v>
      </c>
      <c r="Z628" s="80" t="s">
        <v>9753</v>
      </c>
      <c r="AA628" s="296"/>
      <c r="AB628" s="265" t="str">
        <f>IF('認証製品一覧（検索用）'!$E$7=認証製品一覧!I628,"●","")</f>
        <v/>
      </c>
      <c r="AC628" s="265" t="str">
        <f>IF(AB628="","",COUNTIF($B$5:AB628,"●"))</f>
        <v/>
      </c>
    </row>
    <row r="629" spans="1:29" ht="88.8" customHeight="1">
      <c r="A629" s="347"/>
      <c r="B629" s="292" t="s">
        <v>7202</v>
      </c>
      <c r="C629" s="293" t="s">
        <v>6957</v>
      </c>
      <c r="D629" s="294" t="s">
        <v>216</v>
      </c>
      <c r="E629" s="293" t="s">
        <v>7010</v>
      </c>
      <c r="F629" s="330" t="s">
        <v>10905</v>
      </c>
      <c r="G629" s="330" t="s">
        <v>7281</v>
      </c>
      <c r="H629" s="294">
        <v>285</v>
      </c>
      <c r="I629" s="321" t="str">
        <f t="shared" si="30"/>
        <v>A-09-0021500kg/h以上3000kg/h未満潜熱回収型</v>
      </c>
      <c r="J629" s="294">
        <v>100</v>
      </c>
      <c r="K629" s="330" t="s">
        <v>1919</v>
      </c>
      <c r="L629" s="329" t="s">
        <v>13140</v>
      </c>
      <c r="M629" s="329" t="s">
        <v>10744</v>
      </c>
      <c r="N629" s="329" t="s">
        <v>11501</v>
      </c>
      <c r="O629" s="294" t="s">
        <v>6897</v>
      </c>
      <c r="P629" s="329" t="s">
        <v>10481</v>
      </c>
      <c r="Q629" s="330" t="s">
        <v>2335</v>
      </c>
      <c r="R629" s="293" t="s">
        <v>2335</v>
      </c>
      <c r="S629" s="294" t="s">
        <v>2342</v>
      </c>
      <c r="T629" s="292" t="s">
        <v>7932</v>
      </c>
      <c r="U629" s="295" t="str">
        <f t="shared" si="31"/>
        <v>info@hirakawag.co.jp</v>
      </c>
      <c r="V629" s="292" t="s">
        <v>2337</v>
      </c>
      <c r="W629" s="295" t="str">
        <f t="shared" si="32"/>
        <v>http://www.hirakawag.co.jp</v>
      </c>
      <c r="X629" s="292" t="s">
        <v>7889</v>
      </c>
      <c r="Y629" s="292" t="s">
        <v>7968</v>
      </c>
      <c r="Z629" s="80" t="s">
        <v>9753</v>
      </c>
      <c r="AA629" s="296"/>
      <c r="AB629" s="265" t="str">
        <f>IF('認証製品一覧（検索用）'!$E$7=認証製品一覧!I629,"●","")</f>
        <v/>
      </c>
      <c r="AC629" s="265" t="str">
        <f>IF(AB629="","",COUNTIF($B$5:AB629,"●"))</f>
        <v/>
      </c>
    </row>
    <row r="630" spans="1:29" ht="46.8">
      <c r="A630" s="347"/>
      <c r="B630" s="292" t="s">
        <v>7202</v>
      </c>
      <c r="C630" s="293" t="s">
        <v>6957</v>
      </c>
      <c r="D630" s="294" t="s">
        <v>239</v>
      </c>
      <c r="E630" s="293" t="s">
        <v>7282</v>
      </c>
      <c r="F630" s="330" t="s">
        <v>181</v>
      </c>
      <c r="G630" s="330" t="s">
        <v>10904</v>
      </c>
      <c r="H630" s="294">
        <v>288</v>
      </c>
      <c r="I630" s="321" t="str">
        <f t="shared" si="30"/>
        <v>A-09-0031500kg/h未満-</v>
      </c>
      <c r="J630" s="294">
        <v>92</v>
      </c>
      <c r="K630" s="330" t="s">
        <v>1900</v>
      </c>
      <c r="L630" s="329" t="s">
        <v>13144</v>
      </c>
      <c r="M630" s="329" t="s">
        <v>10745</v>
      </c>
      <c r="N630" s="329" t="s">
        <v>11502</v>
      </c>
      <c r="O630" s="294" t="s">
        <v>6896</v>
      </c>
      <c r="P630" s="329" t="s">
        <v>10482</v>
      </c>
      <c r="Q630" s="330" t="s">
        <v>10068</v>
      </c>
      <c r="R630" s="293" t="s">
        <v>10068</v>
      </c>
      <c r="S630" s="294" t="s">
        <v>6905</v>
      </c>
      <c r="T630" s="292" t="s">
        <v>7969</v>
      </c>
      <c r="U630" s="295" t="str">
        <f t="shared" si="31"/>
        <v>takaoft@takao.boiler.co.jp</v>
      </c>
      <c r="V630" s="292" t="s">
        <v>7131</v>
      </c>
      <c r="W630" s="295" t="str">
        <f t="shared" si="32"/>
        <v>http://www.takao.boiler.co.jp/</v>
      </c>
      <c r="X630" s="292" t="s">
        <v>7970</v>
      </c>
      <c r="Y630" s="292" t="s">
        <v>7971</v>
      </c>
      <c r="Z630" s="80" t="s">
        <v>9753</v>
      </c>
      <c r="AA630" s="296"/>
      <c r="AB630" s="265" t="str">
        <f>IF('認証製品一覧（検索用）'!$E$7=認証製品一覧!I630,"●","")</f>
        <v/>
      </c>
      <c r="AC630" s="265" t="str">
        <f>IF(AB630="","",COUNTIF($B$5:AB630,"●"))</f>
        <v/>
      </c>
    </row>
    <row r="631" spans="1:29" ht="46.8">
      <c r="A631" s="347"/>
      <c r="B631" s="292" t="s">
        <v>7202</v>
      </c>
      <c r="C631" s="293" t="s">
        <v>6957</v>
      </c>
      <c r="D631" s="294" t="s">
        <v>239</v>
      </c>
      <c r="E631" s="293" t="s">
        <v>7282</v>
      </c>
      <c r="F631" s="330" t="s">
        <v>181</v>
      </c>
      <c r="G631" s="330" t="s">
        <v>10904</v>
      </c>
      <c r="H631" s="294">
        <v>288</v>
      </c>
      <c r="I631" s="321" t="str">
        <f t="shared" si="30"/>
        <v>A-09-0031500kg/h未満-</v>
      </c>
      <c r="J631" s="294">
        <v>92</v>
      </c>
      <c r="K631" s="330" t="s">
        <v>1900</v>
      </c>
      <c r="L631" s="329" t="s">
        <v>13144</v>
      </c>
      <c r="M631" s="329" t="s">
        <v>10746</v>
      </c>
      <c r="N631" s="329" t="s">
        <v>11503</v>
      </c>
      <c r="O631" s="294" t="s">
        <v>6896</v>
      </c>
      <c r="P631" s="329" t="s">
        <v>10483</v>
      </c>
      <c r="Q631" s="330" t="s">
        <v>7772</v>
      </c>
      <c r="R631" s="293" t="s">
        <v>7772</v>
      </c>
      <c r="S631" s="294" t="s">
        <v>6905</v>
      </c>
      <c r="T631" s="292" t="s">
        <v>7969</v>
      </c>
      <c r="U631" s="295" t="str">
        <f t="shared" si="31"/>
        <v>takaoft@takao.boiler.co.jp</v>
      </c>
      <c r="V631" s="292" t="s">
        <v>7131</v>
      </c>
      <c r="W631" s="295" t="str">
        <f t="shared" si="32"/>
        <v>http://www.takao.boiler.co.jp/</v>
      </c>
      <c r="X631" s="292" t="s">
        <v>7970</v>
      </c>
      <c r="Y631" s="292" t="s">
        <v>7972</v>
      </c>
      <c r="Z631" s="80" t="s">
        <v>9753</v>
      </c>
      <c r="AA631" s="296"/>
      <c r="AB631" s="265" t="str">
        <f>IF('認証製品一覧（検索用）'!$E$7=認証製品一覧!I631,"●","")</f>
        <v/>
      </c>
      <c r="AC631" s="265" t="str">
        <f>IF(AB631="","",COUNTIF($B$5:AB631,"●"))</f>
        <v/>
      </c>
    </row>
    <row r="632" spans="1:29" ht="46.8">
      <c r="A632" s="347"/>
      <c r="B632" s="292" t="s">
        <v>7202</v>
      </c>
      <c r="C632" s="293" t="s">
        <v>6957</v>
      </c>
      <c r="D632" s="294" t="s">
        <v>239</v>
      </c>
      <c r="E632" s="293" t="s">
        <v>7282</v>
      </c>
      <c r="F632" s="330" t="s">
        <v>181</v>
      </c>
      <c r="G632" s="330" t="s">
        <v>10904</v>
      </c>
      <c r="H632" s="294">
        <v>288</v>
      </c>
      <c r="I632" s="321" t="str">
        <f t="shared" si="30"/>
        <v>A-09-0031500kg/h未満-</v>
      </c>
      <c r="J632" s="294">
        <v>92</v>
      </c>
      <c r="K632" s="330" t="s">
        <v>1900</v>
      </c>
      <c r="L632" s="329" t="s">
        <v>13144</v>
      </c>
      <c r="M632" s="329" t="s">
        <v>10746</v>
      </c>
      <c r="N632" s="329" t="s">
        <v>11504</v>
      </c>
      <c r="O632" s="294" t="s">
        <v>7630</v>
      </c>
      <c r="P632" s="329" t="s">
        <v>10483</v>
      </c>
      <c r="Q632" s="330" t="s">
        <v>7772</v>
      </c>
      <c r="R632" s="293" t="s">
        <v>7772</v>
      </c>
      <c r="S632" s="294" t="s">
        <v>6905</v>
      </c>
      <c r="T632" s="292" t="s">
        <v>7969</v>
      </c>
      <c r="U632" s="295" t="str">
        <f t="shared" si="31"/>
        <v>takaoft@takao.boiler.co.jp</v>
      </c>
      <c r="V632" s="292" t="s">
        <v>7131</v>
      </c>
      <c r="W632" s="295" t="str">
        <f t="shared" si="32"/>
        <v>http://www.takao.boiler.co.jp/</v>
      </c>
      <c r="X632" s="292" t="s">
        <v>7970</v>
      </c>
      <c r="Y632" s="292" t="s">
        <v>7973</v>
      </c>
      <c r="Z632" s="80" t="s">
        <v>9753</v>
      </c>
      <c r="AA632" s="296"/>
      <c r="AB632" s="265" t="str">
        <f>IF('認証製品一覧（検索用）'!$E$7=認証製品一覧!I632,"●","")</f>
        <v/>
      </c>
      <c r="AC632" s="265" t="str">
        <f>IF(AB632="","",COUNTIF($B$5:AB632,"●"))</f>
        <v/>
      </c>
    </row>
    <row r="633" spans="1:29" ht="46.8">
      <c r="A633" s="347"/>
      <c r="B633" s="292" t="s">
        <v>7202</v>
      </c>
      <c r="C633" s="293" t="s">
        <v>6957</v>
      </c>
      <c r="D633" s="294" t="s">
        <v>239</v>
      </c>
      <c r="E633" s="293" t="s">
        <v>7282</v>
      </c>
      <c r="F633" s="330" t="s">
        <v>181</v>
      </c>
      <c r="G633" s="330" t="s">
        <v>10904</v>
      </c>
      <c r="H633" s="294">
        <v>288</v>
      </c>
      <c r="I633" s="321" t="str">
        <f t="shared" si="30"/>
        <v>A-09-0031500kg/h未満-</v>
      </c>
      <c r="J633" s="294">
        <v>92</v>
      </c>
      <c r="K633" s="330" t="s">
        <v>1900</v>
      </c>
      <c r="L633" s="329" t="s">
        <v>13144</v>
      </c>
      <c r="M633" s="329" t="s">
        <v>10747</v>
      </c>
      <c r="N633" s="329" t="s">
        <v>11505</v>
      </c>
      <c r="O633" s="294" t="s">
        <v>6896</v>
      </c>
      <c r="P633" s="329" t="s">
        <v>10483</v>
      </c>
      <c r="Q633" s="330" t="s">
        <v>7772</v>
      </c>
      <c r="R633" s="293" t="s">
        <v>7772</v>
      </c>
      <c r="S633" s="294" t="s">
        <v>6905</v>
      </c>
      <c r="T633" s="292" t="s">
        <v>7969</v>
      </c>
      <c r="U633" s="295" t="str">
        <f t="shared" si="31"/>
        <v>takaoft@takao.boiler.co.jp</v>
      </c>
      <c r="V633" s="292" t="s">
        <v>7131</v>
      </c>
      <c r="W633" s="295" t="str">
        <f t="shared" si="32"/>
        <v>http://www.takao.boiler.co.jp/</v>
      </c>
      <c r="X633" s="292" t="s">
        <v>7970</v>
      </c>
      <c r="Y633" s="292" t="s">
        <v>7974</v>
      </c>
      <c r="Z633" s="80" t="s">
        <v>9753</v>
      </c>
      <c r="AA633" s="296"/>
      <c r="AB633" s="265" t="str">
        <f>IF('認証製品一覧（検索用）'!$E$7=認証製品一覧!I633,"●","")</f>
        <v/>
      </c>
      <c r="AC633" s="265" t="str">
        <f>IF(AB633="","",COUNTIF($B$5:AB633,"●"))</f>
        <v/>
      </c>
    </row>
    <row r="634" spans="1:29" ht="46.8">
      <c r="A634" s="347"/>
      <c r="B634" s="292" t="s">
        <v>7202</v>
      </c>
      <c r="C634" s="293" t="s">
        <v>6957</v>
      </c>
      <c r="D634" s="294" t="s">
        <v>239</v>
      </c>
      <c r="E634" s="293" t="s">
        <v>7282</v>
      </c>
      <c r="F634" s="330" t="s">
        <v>181</v>
      </c>
      <c r="G634" s="330" t="s">
        <v>10904</v>
      </c>
      <c r="H634" s="294">
        <v>288</v>
      </c>
      <c r="I634" s="321" t="str">
        <f t="shared" si="30"/>
        <v>A-09-0031500kg/h未満-</v>
      </c>
      <c r="J634" s="294">
        <v>92</v>
      </c>
      <c r="K634" s="330" t="s">
        <v>1900</v>
      </c>
      <c r="L634" s="329" t="s">
        <v>13144</v>
      </c>
      <c r="M634" s="329" t="s">
        <v>10747</v>
      </c>
      <c r="N634" s="329" t="s">
        <v>11506</v>
      </c>
      <c r="O634" s="294" t="s">
        <v>7630</v>
      </c>
      <c r="P634" s="329" t="s">
        <v>10483</v>
      </c>
      <c r="Q634" s="330" t="s">
        <v>7772</v>
      </c>
      <c r="R634" s="293" t="s">
        <v>7772</v>
      </c>
      <c r="S634" s="294" t="s">
        <v>6905</v>
      </c>
      <c r="T634" s="292" t="s">
        <v>7969</v>
      </c>
      <c r="U634" s="295" t="str">
        <f t="shared" si="31"/>
        <v>takaoft@takao.boiler.co.jp</v>
      </c>
      <c r="V634" s="292" t="s">
        <v>7131</v>
      </c>
      <c r="W634" s="295" t="str">
        <f t="shared" si="32"/>
        <v>http://www.takao.boiler.co.jp/</v>
      </c>
      <c r="X634" s="292" t="s">
        <v>7970</v>
      </c>
      <c r="Y634" s="292" t="s">
        <v>7975</v>
      </c>
      <c r="Z634" s="80" t="s">
        <v>9753</v>
      </c>
      <c r="AA634" s="296"/>
      <c r="AB634" s="265" t="str">
        <f>IF('認証製品一覧（検索用）'!$E$7=認証製品一覧!I634,"●","")</f>
        <v/>
      </c>
      <c r="AC634" s="265" t="str">
        <f>IF(AB634="","",COUNTIF($B$5:AB634,"●"))</f>
        <v/>
      </c>
    </row>
    <row r="635" spans="1:29" ht="62.4">
      <c r="A635" s="347"/>
      <c r="B635" s="292" t="s">
        <v>7202</v>
      </c>
      <c r="C635" s="293" t="s">
        <v>6957</v>
      </c>
      <c r="D635" s="294" t="s">
        <v>239</v>
      </c>
      <c r="E635" s="293" t="s">
        <v>7011</v>
      </c>
      <c r="F635" s="330" t="s">
        <v>181</v>
      </c>
      <c r="G635" s="330" t="s">
        <v>10904</v>
      </c>
      <c r="H635" s="294">
        <v>288</v>
      </c>
      <c r="I635" s="321" t="str">
        <f t="shared" si="30"/>
        <v>A-09-0031500kg/h未満-</v>
      </c>
      <c r="J635" s="294">
        <v>92</v>
      </c>
      <c r="K635" s="330" t="s">
        <v>1919</v>
      </c>
      <c r="L635" s="329" t="s">
        <v>13140</v>
      </c>
      <c r="M635" s="329" t="s">
        <v>10748</v>
      </c>
      <c r="N635" s="329" t="s">
        <v>11507</v>
      </c>
      <c r="O635" s="294" t="s">
        <v>6897</v>
      </c>
      <c r="P635" s="329" t="s">
        <v>10484</v>
      </c>
      <c r="Q635" s="330" t="s">
        <v>2335</v>
      </c>
      <c r="R635" s="293" t="s">
        <v>2335</v>
      </c>
      <c r="S635" s="294" t="s">
        <v>2342</v>
      </c>
      <c r="T635" s="292" t="s">
        <v>7932</v>
      </c>
      <c r="U635" s="295" t="str">
        <f t="shared" si="31"/>
        <v>info@hirakawag.co.jp</v>
      </c>
      <c r="V635" s="292" t="s">
        <v>2337</v>
      </c>
      <c r="W635" s="295" t="str">
        <f t="shared" si="32"/>
        <v>http://www.hirakawag.co.jp</v>
      </c>
      <c r="X635" s="292" t="s">
        <v>7889</v>
      </c>
      <c r="Y635" s="292" t="s">
        <v>7976</v>
      </c>
      <c r="Z635" s="80" t="s">
        <v>9753</v>
      </c>
      <c r="AA635" s="296"/>
      <c r="AB635" s="265" t="str">
        <f>IF('認証製品一覧（検索用）'!$E$7=認証製品一覧!I635,"●","")</f>
        <v/>
      </c>
      <c r="AC635" s="265" t="str">
        <f>IF(AB635="","",COUNTIF($B$5:AB635,"●"))</f>
        <v/>
      </c>
    </row>
    <row r="636" spans="1:29" ht="62.4">
      <c r="A636" s="347"/>
      <c r="B636" s="292" t="s">
        <v>7202</v>
      </c>
      <c r="C636" s="293" t="s">
        <v>6957</v>
      </c>
      <c r="D636" s="294" t="s">
        <v>239</v>
      </c>
      <c r="E636" s="293" t="s">
        <v>7011</v>
      </c>
      <c r="F636" s="330" t="s">
        <v>181</v>
      </c>
      <c r="G636" s="330" t="s">
        <v>10904</v>
      </c>
      <c r="H636" s="294">
        <v>288</v>
      </c>
      <c r="I636" s="321" t="str">
        <f t="shared" si="30"/>
        <v>A-09-0031500kg/h未満-</v>
      </c>
      <c r="J636" s="294">
        <v>92</v>
      </c>
      <c r="K636" s="330" t="s">
        <v>1919</v>
      </c>
      <c r="L636" s="329" t="s">
        <v>13140</v>
      </c>
      <c r="M636" s="329" t="s">
        <v>10748</v>
      </c>
      <c r="N636" s="329" t="s">
        <v>11508</v>
      </c>
      <c r="O636" s="294" t="s">
        <v>6897</v>
      </c>
      <c r="P636" s="329" t="s">
        <v>10484</v>
      </c>
      <c r="Q636" s="330" t="s">
        <v>2335</v>
      </c>
      <c r="R636" s="293" t="s">
        <v>2335</v>
      </c>
      <c r="S636" s="294" t="s">
        <v>2342</v>
      </c>
      <c r="T636" s="292" t="s">
        <v>7932</v>
      </c>
      <c r="U636" s="295" t="str">
        <f t="shared" si="31"/>
        <v>info@hirakawag.co.jp</v>
      </c>
      <c r="V636" s="292" t="s">
        <v>2337</v>
      </c>
      <c r="W636" s="295" t="str">
        <f t="shared" si="32"/>
        <v>http://www.hirakawag.co.jp</v>
      </c>
      <c r="X636" s="292" t="s">
        <v>7889</v>
      </c>
      <c r="Y636" s="292" t="s">
        <v>7977</v>
      </c>
      <c r="Z636" s="80" t="s">
        <v>9753</v>
      </c>
      <c r="AA636" s="296"/>
      <c r="AB636" s="265" t="str">
        <f>IF('認証製品一覧（検索用）'!$E$7=認証製品一覧!I636,"●","")</f>
        <v/>
      </c>
      <c r="AC636" s="265" t="str">
        <f>IF(AB636="","",COUNTIF($B$5:AB636,"●"))</f>
        <v/>
      </c>
    </row>
    <row r="637" spans="1:29" ht="62.4">
      <c r="A637" s="347"/>
      <c r="B637" s="292" t="s">
        <v>7202</v>
      </c>
      <c r="C637" s="293" t="s">
        <v>6957</v>
      </c>
      <c r="D637" s="294" t="s">
        <v>239</v>
      </c>
      <c r="E637" s="293" t="s">
        <v>7011</v>
      </c>
      <c r="F637" s="330" t="s">
        <v>181</v>
      </c>
      <c r="G637" s="330" t="s">
        <v>10904</v>
      </c>
      <c r="H637" s="294">
        <v>288</v>
      </c>
      <c r="I637" s="321" t="str">
        <f t="shared" si="30"/>
        <v>A-09-0031500kg/h未満-</v>
      </c>
      <c r="J637" s="294">
        <v>92</v>
      </c>
      <c r="K637" s="330" t="s">
        <v>1919</v>
      </c>
      <c r="L637" s="329" t="s">
        <v>13140</v>
      </c>
      <c r="M637" s="329" t="s">
        <v>10748</v>
      </c>
      <c r="N637" s="329" t="s">
        <v>11509</v>
      </c>
      <c r="O637" s="294" t="s">
        <v>6897</v>
      </c>
      <c r="P637" s="329" t="s">
        <v>10484</v>
      </c>
      <c r="Q637" s="330" t="s">
        <v>2335</v>
      </c>
      <c r="R637" s="293" t="s">
        <v>2335</v>
      </c>
      <c r="S637" s="294" t="s">
        <v>2342</v>
      </c>
      <c r="T637" s="292" t="s">
        <v>7932</v>
      </c>
      <c r="U637" s="295" t="str">
        <f t="shared" si="31"/>
        <v>info@hirakawag.co.jp</v>
      </c>
      <c r="V637" s="292" t="s">
        <v>2337</v>
      </c>
      <c r="W637" s="295" t="str">
        <f t="shared" si="32"/>
        <v>http://www.hirakawag.co.jp</v>
      </c>
      <c r="X637" s="292" t="s">
        <v>7889</v>
      </c>
      <c r="Y637" s="292" t="s">
        <v>7978</v>
      </c>
      <c r="Z637" s="80" t="s">
        <v>9753</v>
      </c>
      <c r="AA637" s="296"/>
      <c r="AB637" s="265" t="str">
        <f>IF('認証製品一覧（検索用）'!$E$7=認証製品一覧!I637,"●","")</f>
        <v/>
      </c>
      <c r="AC637" s="265" t="str">
        <f>IF(AB637="","",COUNTIF($B$5:AB637,"●"))</f>
        <v/>
      </c>
    </row>
    <row r="638" spans="1:29" ht="62.4">
      <c r="A638" s="347"/>
      <c r="B638" s="292" t="s">
        <v>7202</v>
      </c>
      <c r="C638" s="293" t="s">
        <v>6957</v>
      </c>
      <c r="D638" s="294" t="s">
        <v>239</v>
      </c>
      <c r="E638" s="293" t="s">
        <v>7011</v>
      </c>
      <c r="F638" s="330" t="s">
        <v>181</v>
      </c>
      <c r="G638" s="330" t="s">
        <v>10904</v>
      </c>
      <c r="H638" s="294">
        <v>288</v>
      </c>
      <c r="I638" s="321" t="str">
        <f t="shared" si="30"/>
        <v>A-09-0031500kg/h未満-</v>
      </c>
      <c r="J638" s="294">
        <v>92</v>
      </c>
      <c r="K638" s="330" t="s">
        <v>1919</v>
      </c>
      <c r="L638" s="329" t="s">
        <v>13140</v>
      </c>
      <c r="M638" s="329" t="s">
        <v>10749</v>
      </c>
      <c r="N638" s="329" t="s">
        <v>11510</v>
      </c>
      <c r="O638" s="294" t="s">
        <v>6897</v>
      </c>
      <c r="P638" s="329" t="s">
        <v>10484</v>
      </c>
      <c r="Q638" s="330" t="s">
        <v>2335</v>
      </c>
      <c r="R638" s="293" t="s">
        <v>2335</v>
      </c>
      <c r="S638" s="294" t="s">
        <v>2342</v>
      </c>
      <c r="T638" s="292" t="s">
        <v>7932</v>
      </c>
      <c r="U638" s="295" t="str">
        <f t="shared" si="31"/>
        <v>info@hirakawag.co.jp</v>
      </c>
      <c r="V638" s="292" t="s">
        <v>2337</v>
      </c>
      <c r="W638" s="295" t="str">
        <f t="shared" si="32"/>
        <v>http://www.hirakawag.co.jp</v>
      </c>
      <c r="X638" s="292" t="s">
        <v>7889</v>
      </c>
      <c r="Y638" s="292" t="s">
        <v>7979</v>
      </c>
      <c r="Z638" s="80" t="s">
        <v>9753</v>
      </c>
      <c r="AA638" s="296"/>
      <c r="AB638" s="265" t="str">
        <f>IF('認証製品一覧（検索用）'!$E$7=認証製品一覧!I638,"●","")</f>
        <v/>
      </c>
      <c r="AC638" s="265" t="str">
        <f>IF(AB638="","",COUNTIF($B$5:AB638,"●"))</f>
        <v/>
      </c>
    </row>
    <row r="639" spans="1:29" ht="62.4">
      <c r="A639" s="347"/>
      <c r="B639" s="292" t="s">
        <v>7202</v>
      </c>
      <c r="C639" s="293" t="s">
        <v>6957</v>
      </c>
      <c r="D639" s="294" t="s">
        <v>239</v>
      </c>
      <c r="E639" s="293" t="s">
        <v>7011</v>
      </c>
      <c r="F639" s="330" t="s">
        <v>181</v>
      </c>
      <c r="G639" s="330" t="s">
        <v>10904</v>
      </c>
      <c r="H639" s="294">
        <v>288</v>
      </c>
      <c r="I639" s="321" t="str">
        <f t="shared" si="30"/>
        <v>A-09-0031500kg/h未満-</v>
      </c>
      <c r="J639" s="294">
        <v>92</v>
      </c>
      <c r="K639" s="330" t="s">
        <v>1919</v>
      </c>
      <c r="L639" s="329" t="s">
        <v>13140</v>
      </c>
      <c r="M639" s="329" t="s">
        <v>10749</v>
      </c>
      <c r="N639" s="329" t="s">
        <v>11511</v>
      </c>
      <c r="O639" s="294" t="s">
        <v>6897</v>
      </c>
      <c r="P639" s="329" t="s">
        <v>10484</v>
      </c>
      <c r="Q639" s="330" t="s">
        <v>2335</v>
      </c>
      <c r="R639" s="293" t="s">
        <v>2335</v>
      </c>
      <c r="S639" s="294" t="s">
        <v>2342</v>
      </c>
      <c r="T639" s="292" t="s">
        <v>7932</v>
      </c>
      <c r="U639" s="295" t="str">
        <f t="shared" si="31"/>
        <v>info@hirakawag.co.jp</v>
      </c>
      <c r="V639" s="292" t="s">
        <v>2337</v>
      </c>
      <c r="W639" s="295" t="str">
        <f t="shared" si="32"/>
        <v>http://www.hirakawag.co.jp</v>
      </c>
      <c r="X639" s="292" t="s">
        <v>7889</v>
      </c>
      <c r="Y639" s="292" t="s">
        <v>7980</v>
      </c>
      <c r="Z639" s="80" t="s">
        <v>9753</v>
      </c>
      <c r="AA639" s="296"/>
      <c r="AB639" s="265" t="str">
        <f>IF('認証製品一覧（検索用）'!$E$7=認証製品一覧!I639,"●","")</f>
        <v/>
      </c>
      <c r="AC639" s="265" t="str">
        <f>IF(AB639="","",COUNTIF($B$5:AB639,"●"))</f>
        <v/>
      </c>
    </row>
    <row r="640" spans="1:29" ht="62.4">
      <c r="A640" s="347"/>
      <c r="B640" s="292" t="s">
        <v>7202</v>
      </c>
      <c r="C640" s="293" t="s">
        <v>6957</v>
      </c>
      <c r="D640" s="294" t="s">
        <v>239</v>
      </c>
      <c r="E640" s="293" t="s">
        <v>7011</v>
      </c>
      <c r="F640" s="330" t="s">
        <v>181</v>
      </c>
      <c r="G640" s="330" t="s">
        <v>10904</v>
      </c>
      <c r="H640" s="294">
        <v>288</v>
      </c>
      <c r="I640" s="321" t="str">
        <f t="shared" si="30"/>
        <v>A-09-0031500kg/h未満-</v>
      </c>
      <c r="J640" s="294">
        <v>92</v>
      </c>
      <c r="K640" s="330" t="s">
        <v>1919</v>
      </c>
      <c r="L640" s="329" t="s">
        <v>13140</v>
      </c>
      <c r="M640" s="329" t="s">
        <v>10749</v>
      </c>
      <c r="N640" s="329" t="s">
        <v>11512</v>
      </c>
      <c r="O640" s="294" t="s">
        <v>6897</v>
      </c>
      <c r="P640" s="329" t="s">
        <v>10484</v>
      </c>
      <c r="Q640" s="330" t="s">
        <v>2335</v>
      </c>
      <c r="R640" s="293" t="s">
        <v>2335</v>
      </c>
      <c r="S640" s="294" t="s">
        <v>2342</v>
      </c>
      <c r="T640" s="292" t="s">
        <v>7932</v>
      </c>
      <c r="U640" s="295" t="str">
        <f t="shared" si="31"/>
        <v>info@hirakawag.co.jp</v>
      </c>
      <c r="V640" s="292" t="s">
        <v>2337</v>
      </c>
      <c r="W640" s="295" t="str">
        <f t="shared" si="32"/>
        <v>http://www.hirakawag.co.jp</v>
      </c>
      <c r="X640" s="292" t="s">
        <v>7889</v>
      </c>
      <c r="Y640" s="292" t="s">
        <v>7981</v>
      </c>
      <c r="Z640" s="80" t="s">
        <v>9753</v>
      </c>
      <c r="AA640" s="296"/>
      <c r="AB640" s="265" t="str">
        <f>IF('認証製品一覧（検索用）'!$E$7=認証製品一覧!I640,"●","")</f>
        <v/>
      </c>
      <c r="AC640" s="265" t="str">
        <f>IF(AB640="","",COUNTIF($B$5:AB640,"●"))</f>
        <v/>
      </c>
    </row>
    <row r="641" spans="1:29" ht="46.8">
      <c r="A641" s="347"/>
      <c r="B641" s="292" t="s">
        <v>7202</v>
      </c>
      <c r="C641" s="293" t="s">
        <v>6957</v>
      </c>
      <c r="D641" s="294" t="s">
        <v>239</v>
      </c>
      <c r="E641" s="293" t="s">
        <v>7011</v>
      </c>
      <c r="F641" s="330" t="s">
        <v>181</v>
      </c>
      <c r="G641" s="330" t="s">
        <v>10904</v>
      </c>
      <c r="H641" s="294">
        <v>288</v>
      </c>
      <c r="I641" s="321" t="str">
        <f t="shared" si="30"/>
        <v>A-09-0031500kg/h未満-</v>
      </c>
      <c r="J641" s="294">
        <v>92</v>
      </c>
      <c r="K641" s="330" t="s">
        <v>1919</v>
      </c>
      <c r="L641" s="329" t="s">
        <v>13140</v>
      </c>
      <c r="M641" s="329" t="s">
        <v>10750</v>
      </c>
      <c r="N641" s="329" t="s">
        <v>11513</v>
      </c>
      <c r="O641" s="294" t="s">
        <v>6897</v>
      </c>
      <c r="P641" s="329" t="s">
        <v>10485</v>
      </c>
      <c r="Q641" s="330" t="s">
        <v>2335</v>
      </c>
      <c r="R641" s="293" t="s">
        <v>2335</v>
      </c>
      <c r="S641" s="294" t="s">
        <v>2342</v>
      </c>
      <c r="T641" s="292" t="s">
        <v>7932</v>
      </c>
      <c r="U641" s="295" t="str">
        <f t="shared" si="31"/>
        <v>info@hirakawag.co.jp</v>
      </c>
      <c r="V641" s="292" t="s">
        <v>2337</v>
      </c>
      <c r="W641" s="295" t="str">
        <f t="shared" si="32"/>
        <v>http://www.hirakawag.co.jp</v>
      </c>
      <c r="X641" s="292" t="s">
        <v>7889</v>
      </c>
      <c r="Y641" s="292" t="s">
        <v>7982</v>
      </c>
      <c r="Z641" s="80" t="s">
        <v>9753</v>
      </c>
      <c r="AA641" s="296"/>
      <c r="AB641" s="265" t="str">
        <f>IF('認証製品一覧（検索用）'!$E$7=認証製品一覧!I641,"●","")</f>
        <v/>
      </c>
      <c r="AC641" s="265" t="str">
        <f>IF(AB641="","",COUNTIF($B$5:AB641,"●"))</f>
        <v/>
      </c>
    </row>
    <row r="642" spans="1:29" ht="46.8">
      <c r="A642" s="347"/>
      <c r="B642" s="292" t="s">
        <v>7202</v>
      </c>
      <c r="C642" s="293" t="s">
        <v>6957</v>
      </c>
      <c r="D642" s="294" t="s">
        <v>239</v>
      </c>
      <c r="E642" s="293" t="s">
        <v>7011</v>
      </c>
      <c r="F642" s="330" t="s">
        <v>181</v>
      </c>
      <c r="G642" s="330" t="s">
        <v>10904</v>
      </c>
      <c r="H642" s="294">
        <v>288</v>
      </c>
      <c r="I642" s="321" t="str">
        <f t="shared" si="30"/>
        <v>A-09-0031500kg/h未満-</v>
      </c>
      <c r="J642" s="294">
        <v>92</v>
      </c>
      <c r="K642" s="330" t="s">
        <v>1919</v>
      </c>
      <c r="L642" s="329" t="s">
        <v>13140</v>
      </c>
      <c r="M642" s="329" t="s">
        <v>10750</v>
      </c>
      <c r="N642" s="329" t="s">
        <v>11514</v>
      </c>
      <c r="O642" s="294" t="s">
        <v>6897</v>
      </c>
      <c r="P642" s="329" t="s">
        <v>10486</v>
      </c>
      <c r="Q642" s="330" t="s">
        <v>2335</v>
      </c>
      <c r="R642" s="293" t="s">
        <v>2335</v>
      </c>
      <c r="S642" s="294" t="s">
        <v>2342</v>
      </c>
      <c r="T642" s="292" t="s">
        <v>7932</v>
      </c>
      <c r="U642" s="295" t="str">
        <f t="shared" si="31"/>
        <v>info@hirakawag.co.jp</v>
      </c>
      <c r="V642" s="292" t="s">
        <v>2337</v>
      </c>
      <c r="W642" s="295" t="str">
        <f t="shared" si="32"/>
        <v>http://www.hirakawag.co.jp</v>
      </c>
      <c r="X642" s="292" t="s">
        <v>7889</v>
      </c>
      <c r="Y642" s="292" t="s">
        <v>7983</v>
      </c>
      <c r="Z642" s="80" t="s">
        <v>9753</v>
      </c>
      <c r="AA642" s="296"/>
      <c r="AB642" s="265" t="str">
        <f>IF('認証製品一覧（検索用）'!$E$7=認証製品一覧!I642,"●","")</f>
        <v/>
      </c>
      <c r="AC642" s="265" t="str">
        <f>IF(AB642="","",COUNTIF($B$5:AB642,"●"))</f>
        <v/>
      </c>
    </row>
    <row r="643" spans="1:29" ht="62.4">
      <c r="A643" s="316"/>
      <c r="B643" s="292" t="s">
        <v>7202</v>
      </c>
      <c r="C643" s="293" t="s">
        <v>6957</v>
      </c>
      <c r="D643" s="294" t="s">
        <v>239</v>
      </c>
      <c r="E643" s="293" t="s">
        <v>7011</v>
      </c>
      <c r="F643" s="330" t="s">
        <v>181</v>
      </c>
      <c r="G643" s="330" t="s">
        <v>7281</v>
      </c>
      <c r="H643" s="294">
        <v>289</v>
      </c>
      <c r="I643" s="321" t="str">
        <f t="shared" si="30"/>
        <v>A-09-0031500kg/h以上3000kg/h未満-</v>
      </c>
      <c r="J643" s="294">
        <v>92</v>
      </c>
      <c r="K643" s="330" t="s">
        <v>1900</v>
      </c>
      <c r="L643" s="329" t="s">
        <v>13130</v>
      </c>
      <c r="M643" s="329" t="s">
        <v>10751</v>
      </c>
      <c r="N643" s="329" t="s">
        <v>11515</v>
      </c>
      <c r="O643" s="294" t="s">
        <v>6897</v>
      </c>
      <c r="P643" s="329" t="s">
        <v>10487</v>
      </c>
      <c r="Q643" s="330" t="s">
        <v>7716</v>
      </c>
      <c r="R643" s="293" t="s">
        <v>7716</v>
      </c>
      <c r="S643" s="294" t="s">
        <v>187</v>
      </c>
      <c r="T643" s="292" t="s">
        <v>188</v>
      </c>
      <c r="U643" s="295" t="str">
        <f t="shared" si="31"/>
        <v>seihin@n-thermo.co.jp</v>
      </c>
      <c r="V643" s="292" t="s">
        <v>7717</v>
      </c>
      <c r="W643" s="295" t="str">
        <f t="shared" si="32"/>
        <v>http://www.n-thermo.co.jp/</v>
      </c>
      <c r="X643" s="292" t="s">
        <v>7718</v>
      </c>
      <c r="Y643" s="292" t="s">
        <v>7984</v>
      </c>
      <c r="Z643" s="80" t="s">
        <v>9753</v>
      </c>
      <c r="AA643" s="296"/>
      <c r="AB643" s="265" t="str">
        <f>IF('認証製品一覧（検索用）'!$E$7=認証製品一覧!I643,"●","")</f>
        <v/>
      </c>
      <c r="AC643" s="265" t="str">
        <f>IF(AB643="","",COUNTIF($B$5:AB643,"●"))</f>
        <v/>
      </c>
    </row>
    <row r="644" spans="1:29" ht="62.4">
      <c r="A644" s="316"/>
      <c r="B644" s="292" t="s">
        <v>7202</v>
      </c>
      <c r="C644" s="293" t="s">
        <v>6957</v>
      </c>
      <c r="D644" s="294" t="s">
        <v>239</v>
      </c>
      <c r="E644" s="293" t="s">
        <v>7011</v>
      </c>
      <c r="F644" s="330" t="s">
        <v>181</v>
      </c>
      <c r="G644" s="330" t="s">
        <v>7281</v>
      </c>
      <c r="H644" s="294">
        <v>289</v>
      </c>
      <c r="I644" s="321" t="str">
        <f t="shared" si="30"/>
        <v>A-09-0031500kg/h以上3000kg/h未満-</v>
      </c>
      <c r="J644" s="294">
        <v>92</v>
      </c>
      <c r="K644" s="330" t="s">
        <v>1900</v>
      </c>
      <c r="L644" s="329" t="s">
        <v>13130</v>
      </c>
      <c r="M644" s="329" t="s">
        <v>10751</v>
      </c>
      <c r="N644" s="329" t="s">
        <v>11516</v>
      </c>
      <c r="O644" s="294" t="s">
        <v>6897</v>
      </c>
      <c r="P644" s="329" t="s">
        <v>10487</v>
      </c>
      <c r="Q644" s="330" t="s">
        <v>7716</v>
      </c>
      <c r="R644" s="293" t="s">
        <v>7716</v>
      </c>
      <c r="S644" s="294" t="s">
        <v>187</v>
      </c>
      <c r="T644" s="292" t="s">
        <v>188</v>
      </c>
      <c r="U644" s="295" t="str">
        <f t="shared" si="31"/>
        <v>seihin@n-thermo.co.jp</v>
      </c>
      <c r="V644" s="292" t="s">
        <v>7717</v>
      </c>
      <c r="W644" s="295" t="str">
        <f t="shared" si="32"/>
        <v>http://www.n-thermo.co.jp/</v>
      </c>
      <c r="X644" s="292" t="s">
        <v>7718</v>
      </c>
      <c r="Y644" s="292" t="s">
        <v>7985</v>
      </c>
      <c r="Z644" s="80" t="s">
        <v>9753</v>
      </c>
      <c r="AA644" s="296"/>
      <c r="AB644" s="265" t="str">
        <f>IF('認証製品一覧（検索用）'!$E$7=認証製品一覧!I644,"●","")</f>
        <v/>
      </c>
      <c r="AC644" s="265" t="str">
        <f>IF(AB644="","",COUNTIF($B$5:AB644,"●"))</f>
        <v/>
      </c>
    </row>
    <row r="645" spans="1:29" ht="62.4">
      <c r="A645" s="347"/>
      <c r="B645" s="292" t="s">
        <v>7202</v>
      </c>
      <c r="C645" s="293" t="s">
        <v>6957</v>
      </c>
      <c r="D645" s="294" t="s">
        <v>239</v>
      </c>
      <c r="E645" s="293" t="s">
        <v>7282</v>
      </c>
      <c r="F645" s="330" t="s">
        <v>181</v>
      </c>
      <c r="G645" s="330" t="s">
        <v>7281</v>
      </c>
      <c r="H645" s="294">
        <v>289</v>
      </c>
      <c r="I645" s="321" t="str">
        <f t="shared" si="30"/>
        <v>A-09-0031500kg/h以上3000kg/h未満-</v>
      </c>
      <c r="J645" s="294">
        <v>92</v>
      </c>
      <c r="K645" s="330" t="s">
        <v>1900</v>
      </c>
      <c r="L645" s="329" t="s">
        <v>13144</v>
      </c>
      <c r="M645" s="329" t="s">
        <v>10745</v>
      </c>
      <c r="N645" s="329" t="s">
        <v>11517</v>
      </c>
      <c r="O645" s="294" t="s">
        <v>6896</v>
      </c>
      <c r="P645" s="329" t="s">
        <v>10482</v>
      </c>
      <c r="Q645" s="330" t="s">
        <v>7772</v>
      </c>
      <c r="R645" s="293" t="s">
        <v>7772</v>
      </c>
      <c r="S645" s="294" t="s">
        <v>6905</v>
      </c>
      <c r="T645" s="292" t="s">
        <v>7969</v>
      </c>
      <c r="U645" s="295" t="str">
        <f t="shared" si="31"/>
        <v>takaoft@takao.boiler.co.jp</v>
      </c>
      <c r="V645" s="292" t="s">
        <v>7131</v>
      </c>
      <c r="W645" s="295" t="str">
        <f t="shared" si="32"/>
        <v>http://www.takao.boiler.co.jp/</v>
      </c>
      <c r="X645" s="292" t="s">
        <v>7970</v>
      </c>
      <c r="Y645" s="292" t="s">
        <v>7986</v>
      </c>
      <c r="Z645" s="80" t="s">
        <v>9753</v>
      </c>
      <c r="AA645" s="296"/>
      <c r="AB645" s="265" t="str">
        <f>IF('認証製品一覧（検索用）'!$E$7=認証製品一覧!I645,"●","")</f>
        <v/>
      </c>
      <c r="AC645" s="265" t="str">
        <f>IF(AB645="","",COUNTIF($B$5:AB645,"●"))</f>
        <v/>
      </c>
    </row>
    <row r="646" spans="1:29" ht="62.4">
      <c r="A646" s="347"/>
      <c r="B646" s="292" t="s">
        <v>7202</v>
      </c>
      <c r="C646" s="293" t="s">
        <v>6957</v>
      </c>
      <c r="D646" s="294" t="s">
        <v>239</v>
      </c>
      <c r="E646" s="293" t="s">
        <v>7282</v>
      </c>
      <c r="F646" s="330" t="s">
        <v>181</v>
      </c>
      <c r="G646" s="330" t="s">
        <v>7281</v>
      </c>
      <c r="H646" s="294">
        <v>289</v>
      </c>
      <c r="I646" s="321" t="str">
        <f t="shared" si="30"/>
        <v>A-09-0031500kg/h以上3000kg/h未満-</v>
      </c>
      <c r="J646" s="294">
        <v>92</v>
      </c>
      <c r="K646" s="330" t="s">
        <v>1900</v>
      </c>
      <c r="L646" s="329" t="s">
        <v>13144</v>
      </c>
      <c r="M646" s="329" t="s">
        <v>10745</v>
      </c>
      <c r="N646" s="329" t="s">
        <v>11518</v>
      </c>
      <c r="O646" s="294" t="s">
        <v>7630</v>
      </c>
      <c r="P646" s="329" t="s">
        <v>10482</v>
      </c>
      <c r="Q646" s="330" t="s">
        <v>7772</v>
      </c>
      <c r="R646" s="293" t="s">
        <v>7772</v>
      </c>
      <c r="S646" s="294" t="s">
        <v>6905</v>
      </c>
      <c r="T646" s="292" t="s">
        <v>7969</v>
      </c>
      <c r="U646" s="295" t="str">
        <f t="shared" si="31"/>
        <v>takaoft@takao.boiler.co.jp</v>
      </c>
      <c r="V646" s="292" t="s">
        <v>7131</v>
      </c>
      <c r="W646" s="295" t="str">
        <f t="shared" si="32"/>
        <v>http://www.takao.boiler.co.jp/</v>
      </c>
      <c r="X646" s="292" t="s">
        <v>7970</v>
      </c>
      <c r="Y646" s="292" t="s">
        <v>6471</v>
      </c>
      <c r="Z646" s="80" t="s">
        <v>9753</v>
      </c>
      <c r="AA646" s="296"/>
      <c r="AB646" s="265" t="str">
        <f>IF('認証製品一覧（検索用）'!$E$7=認証製品一覧!I646,"●","")</f>
        <v/>
      </c>
      <c r="AC646" s="265" t="str">
        <f>IF(AB646="","",COUNTIF($B$5:AB646,"●"))</f>
        <v/>
      </c>
    </row>
    <row r="647" spans="1:29" ht="62.4">
      <c r="A647" s="347"/>
      <c r="B647" s="292" t="s">
        <v>7202</v>
      </c>
      <c r="C647" s="293" t="s">
        <v>6957</v>
      </c>
      <c r="D647" s="294" t="s">
        <v>239</v>
      </c>
      <c r="E647" s="293" t="s">
        <v>7282</v>
      </c>
      <c r="F647" s="330" t="s">
        <v>181</v>
      </c>
      <c r="G647" s="330" t="s">
        <v>7281</v>
      </c>
      <c r="H647" s="294">
        <v>289</v>
      </c>
      <c r="I647" s="321" t="str">
        <f t="shared" si="30"/>
        <v>A-09-0031500kg/h以上3000kg/h未満-</v>
      </c>
      <c r="J647" s="294">
        <v>92</v>
      </c>
      <c r="K647" s="330" t="s">
        <v>1900</v>
      </c>
      <c r="L647" s="329" t="s">
        <v>13144</v>
      </c>
      <c r="M647" s="329" t="s">
        <v>10745</v>
      </c>
      <c r="N647" s="329" t="s">
        <v>11519</v>
      </c>
      <c r="O647" s="294" t="s">
        <v>7630</v>
      </c>
      <c r="P647" s="329" t="s">
        <v>10482</v>
      </c>
      <c r="Q647" s="330" t="s">
        <v>7772</v>
      </c>
      <c r="R647" s="293" t="s">
        <v>7772</v>
      </c>
      <c r="S647" s="294" t="s">
        <v>6905</v>
      </c>
      <c r="T647" s="292" t="s">
        <v>7969</v>
      </c>
      <c r="U647" s="295" t="str">
        <f t="shared" si="31"/>
        <v>takaoft@takao.boiler.co.jp</v>
      </c>
      <c r="V647" s="292" t="s">
        <v>7131</v>
      </c>
      <c r="W647" s="295" t="str">
        <f t="shared" si="32"/>
        <v>http://www.takao.boiler.co.jp/</v>
      </c>
      <c r="X647" s="292" t="s">
        <v>7970</v>
      </c>
      <c r="Y647" s="292" t="s">
        <v>7987</v>
      </c>
      <c r="Z647" s="80" t="s">
        <v>9753</v>
      </c>
      <c r="AA647" s="296"/>
      <c r="AB647" s="265" t="str">
        <f>IF('認証製品一覧（検索用）'!$E$7=認証製品一覧!I647,"●","")</f>
        <v/>
      </c>
      <c r="AC647" s="265" t="str">
        <f>IF(AB647="","",COUNTIF($B$5:AB647,"●"))</f>
        <v/>
      </c>
    </row>
    <row r="648" spans="1:29" ht="62.4">
      <c r="A648" s="347"/>
      <c r="B648" s="292" t="s">
        <v>7202</v>
      </c>
      <c r="C648" s="293" t="s">
        <v>6957</v>
      </c>
      <c r="D648" s="294" t="s">
        <v>239</v>
      </c>
      <c r="E648" s="293" t="s">
        <v>7282</v>
      </c>
      <c r="F648" s="330" t="s">
        <v>181</v>
      </c>
      <c r="G648" s="330" t="s">
        <v>7281</v>
      </c>
      <c r="H648" s="294">
        <v>289</v>
      </c>
      <c r="I648" s="321" t="str">
        <f t="shared" si="30"/>
        <v>A-09-0031500kg/h以上3000kg/h未満-</v>
      </c>
      <c r="J648" s="294">
        <v>92</v>
      </c>
      <c r="K648" s="330" t="s">
        <v>1900</v>
      </c>
      <c r="L648" s="329" t="s">
        <v>13144</v>
      </c>
      <c r="M648" s="329" t="s">
        <v>10746</v>
      </c>
      <c r="N648" s="329" t="s">
        <v>11520</v>
      </c>
      <c r="O648" s="294" t="s">
        <v>6896</v>
      </c>
      <c r="P648" s="329" t="s">
        <v>10483</v>
      </c>
      <c r="Q648" s="330" t="s">
        <v>7772</v>
      </c>
      <c r="R648" s="293" t="s">
        <v>7772</v>
      </c>
      <c r="S648" s="294" t="s">
        <v>6905</v>
      </c>
      <c r="T648" s="292" t="s">
        <v>7969</v>
      </c>
      <c r="U648" s="295" t="str">
        <f t="shared" si="31"/>
        <v>takaoft@takao.boiler.co.jp</v>
      </c>
      <c r="V648" s="292" t="s">
        <v>7131</v>
      </c>
      <c r="W648" s="295" t="str">
        <f t="shared" si="32"/>
        <v>http://www.takao.boiler.co.jp/</v>
      </c>
      <c r="X648" s="292" t="s">
        <v>7970</v>
      </c>
      <c r="Y648" s="292" t="s">
        <v>7988</v>
      </c>
      <c r="Z648" s="80" t="s">
        <v>9753</v>
      </c>
      <c r="AA648" s="296"/>
      <c r="AB648" s="265" t="str">
        <f>IF('認証製品一覧（検索用）'!$E$7=認証製品一覧!I648,"●","")</f>
        <v/>
      </c>
      <c r="AC648" s="265" t="str">
        <f>IF(AB648="","",COUNTIF($B$5:AB648,"●"))</f>
        <v/>
      </c>
    </row>
    <row r="649" spans="1:29" ht="62.4">
      <c r="A649" s="347"/>
      <c r="B649" s="292" t="s">
        <v>7202</v>
      </c>
      <c r="C649" s="293" t="s">
        <v>6957</v>
      </c>
      <c r="D649" s="294" t="s">
        <v>239</v>
      </c>
      <c r="E649" s="293" t="s">
        <v>7282</v>
      </c>
      <c r="F649" s="330" t="s">
        <v>181</v>
      </c>
      <c r="G649" s="330" t="s">
        <v>7281</v>
      </c>
      <c r="H649" s="294">
        <v>289</v>
      </c>
      <c r="I649" s="321" t="str">
        <f t="shared" si="30"/>
        <v>A-09-0031500kg/h以上3000kg/h未満-</v>
      </c>
      <c r="J649" s="294">
        <v>92</v>
      </c>
      <c r="K649" s="330" t="s">
        <v>1900</v>
      </c>
      <c r="L649" s="329" t="s">
        <v>13144</v>
      </c>
      <c r="M649" s="329" t="s">
        <v>10746</v>
      </c>
      <c r="N649" s="329" t="s">
        <v>11521</v>
      </c>
      <c r="O649" s="294" t="s">
        <v>7630</v>
      </c>
      <c r="P649" s="329" t="s">
        <v>10483</v>
      </c>
      <c r="Q649" s="330" t="s">
        <v>7772</v>
      </c>
      <c r="R649" s="293" t="s">
        <v>7772</v>
      </c>
      <c r="S649" s="294" t="s">
        <v>6905</v>
      </c>
      <c r="T649" s="292" t="s">
        <v>7969</v>
      </c>
      <c r="U649" s="295" t="str">
        <f t="shared" si="31"/>
        <v>takaoft@takao.boiler.co.jp</v>
      </c>
      <c r="V649" s="292" t="s">
        <v>7131</v>
      </c>
      <c r="W649" s="295" t="str">
        <f t="shared" si="32"/>
        <v>http://www.takao.boiler.co.jp/</v>
      </c>
      <c r="X649" s="292" t="s">
        <v>7970</v>
      </c>
      <c r="Y649" s="292" t="s">
        <v>7989</v>
      </c>
      <c r="Z649" s="80" t="s">
        <v>9753</v>
      </c>
      <c r="AA649" s="296"/>
      <c r="AB649" s="265" t="str">
        <f>IF('認証製品一覧（検索用）'!$E$7=認証製品一覧!I649,"●","")</f>
        <v/>
      </c>
      <c r="AC649" s="265" t="str">
        <f>IF(AB649="","",COUNTIF($B$5:AB649,"●"))</f>
        <v/>
      </c>
    </row>
    <row r="650" spans="1:29" ht="62.4">
      <c r="A650" s="347"/>
      <c r="B650" s="292" t="s">
        <v>7202</v>
      </c>
      <c r="C650" s="293" t="s">
        <v>6957</v>
      </c>
      <c r="D650" s="294" t="s">
        <v>239</v>
      </c>
      <c r="E650" s="293" t="s">
        <v>7282</v>
      </c>
      <c r="F650" s="330" t="s">
        <v>181</v>
      </c>
      <c r="G650" s="330" t="s">
        <v>7281</v>
      </c>
      <c r="H650" s="294">
        <v>289</v>
      </c>
      <c r="I650" s="321" t="str">
        <f t="shared" si="30"/>
        <v>A-09-0031500kg/h以上3000kg/h未満-</v>
      </c>
      <c r="J650" s="294">
        <v>92</v>
      </c>
      <c r="K650" s="330" t="s">
        <v>1900</v>
      </c>
      <c r="L650" s="329" t="s">
        <v>13144</v>
      </c>
      <c r="M650" s="329" t="s">
        <v>10746</v>
      </c>
      <c r="N650" s="329" t="s">
        <v>11522</v>
      </c>
      <c r="O650" s="294" t="s">
        <v>7630</v>
      </c>
      <c r="P650" s="329" t="s">
        <v>10483</v>
      </c>
      <c r="Q650" s="330" t="s">
        <v>7772</v>
      </c>
      <c r="R650" s="293" t="s">
        <v>7772</v>
      </c>
      <c r="S650" s="294" t="s">
        <v>6905</v>
      </c>
      <c r="T650" s="292" t="s">
        <v>7969</v>
      </c>
      <c r="U650" s="295" t="str">
        <f t="shared" si="31"/>
        <v>takaoft@takao.boiler.co.jp</v>
      </c>
      <c r="V650" s="292" t="s">
        <v>7131</v>
      </c>
      <c r="W650" s="295" t="str">
        <f t="shared" si="32"/>
        <v>http://www.takao.boiler.co.jp/</v>
      </c>
      <c r="X650" s="292" t="s">
        <v>7970</v>
      </c>
      <c r="Y650" s="292" t="s">
        <v>7990</v>
      </c>
      <c r="Z650" s="80" t="s">
        <v>9753</v>
      </c>
      <c r="AA650" s="296"/>
      <c r="AB650" s="265" t="str">
        <f>IF('認証製品一覧（検索用）'!$E$7=認証製品一覧!I650,"●","")</f>
        <v/>
      </c>
      <c r="AC650" s="265" t="str">
        <f>IF(AB650="","",COUNTIF($B$5:AB650,"●"))</f>
        <v/>
      </c>
    </row>
    <row r="651" spans="1:29" ht="62.4">
      <c r="A651" s="347"/>
      <c r="B651" s="292" t="s">
        <v>7202</v>
      </c>
      <c r="C651" s="293" t="s">
        <v>6957</v>
      </c>
      <c r="D651" s="294" t="s">
        <v>239</v>
      </c>
      <c r="E651" s="293" t="s">
        <v>7282</v>
      </c>
      <c r="F651" s="330" t="s">
        <v>181</v>
      </c>
      <c r="G651" s="330" t="s">
        <v>7281</v>
      </c>
      <c r="H651" s="294">
        <v>289</v>
      </c>
      <c r="I651" s="321" t="str">
        <f t="shared" si="30"/>
        <v>A-09-0031500kg/h以上3000kg/h未満-</v>
      </c>
      <c r="J651" s="294">
        <v>92</v>
      </c>
      <c r="K651" s="330" t="s">
        <v>1900</v>
      </c>
      <c r="L651" s="329" t="s">
        <v>13144</v>
      </c>
      <c r="M651" s="329" t="s">
        <v>10747</v>
      </c>
      <c r="N651" s="329" t="s">
        <v>11523</v>
      </c>
      <c r="O651" s="294" t="s">
        <v>6896</v>
      </c>
      <c r="P651" s="329" t="s">
        <v>10483</v>
      </c>
      <c r="Q651" s="330" t="s">
        <v>7772</v>
      </c>
      <c r="R651" s="293" t="s">
        <v>7772</v>
      </c>
      <c r="S651" s="294" t="s">
        <v>6905</v>
      </c>
      <c r="T651" s="292" t="s">
        <v>7969</v>
      </c>
      <c r="U651" s="295" t="str">
        <f t="shared" si="31"/>
        <v>takaoft@takao.boiler.co.jp</v>
      </c>
      <c r="V651" s="292" t="s">
        <v>7131</v>
      </c>
      <c r="W651" s="295" t="str">
        <f t="shared" si="32"/>
        <v>http://www.takao.boiler.co.jp/</v>
      </c>
      <c r="X651" s="292" t="s">
        <v>7970</v>
      </c>
      <c r="Y651" s="292" t="s">
        <v>7991</v>
      </c>
      <c r="Z651" s="80" t="s">
        <v>9753</v>
      </c>
      <c r="AA651" s="296"/>
      <c r="AB651" s="265" t="str">
        <f>IF('認証製品一覧（検索用）'!$E$7=認証製品一覧!I651,"●","")</f>
        <v/>
      </c>
      <c r="AC651" s="265" t="str">
        <f>IF(AB651="","",COUNTIF($B$5:AB651,"●"))</f>
        <v/>
      </c>
    </row>
    <row r="652" spans="1:29" ht="62.4">
      <c r="A652" s="347"/>
      <c r="B652" s="292" t="s">
        <v>7202</v>
      </c>
      <c r="C652" s="293" t="s">
        <v>6957</v>
      </c>
      <c r="D652" s="294" t="s">
        <v>239</v>
      </c>
      <c r="E652" s="293" t="s">
        <v>7282</v>
      </c>
      <c r="F652" s="330" t="s">
        <v>181</v>
      </c>
      <c r="G652" s="330" t="s">
        <v>7281</v>
      </c>
      <c r="H652" s="294">
        <v>289</v>
      </c>
      <c r="I652" s="321" t="str">
        <f t="shared" si="30"/>
        <v>A-09-0031500kg/h以上3000kg/h未満-</v>
      </c>
      <c r="J652" s="294">
        <v>92</v>
      </c>
      <c r="K652" s="330" t="s">
        <v>1900</v>
      </c>
      <c r="L652" s="329" t="s">
        <v>13144</v>
      </c>
      <c r="M652" s="329" t="s">
        <v>10747</v>
      </c>
      <c r="N652" s="329" t="s">
        <v>11524</v>
      </c>
      <c r="O652" s="294" t="s">
        <v>7630</v>
      </c>
      <c r="P652" s="329" t="s">
        <v>10483</v>
      </c>
      <c r="Q652" s="330" t="s">
        <v>7772</v>
      </c>
      <c r="R652" s="293" t="s">
        <v>7772</v>
      </c>
      <c r="S652" s="294" t="s">
        <v>6905</v>
      </c>
      <c r="T652" s="292" t="s">
        <v>7969</v>
      </c>
      <c r="U652" s="295" t="str">
        <f t="shared" si="31"/>
        <v>takaoft@takao.boiler.co.jp</v>
      </c>
      <c r="V652" s="292" t="s">
        <v>7131</v>
      </c>
      <c r="W652" s="295" t="str">
        <f t="shared" si="32"/>
        <v>http://www.takao.boiler.co.jp/</v>
      </c>
      <c r="X652" s="292" t="s">
        <v>7970</v>
      </c>
      <c r="Y652" s="292" t="s">
        <v>7992</v>
      </c>
      <c r="Z652" s="80" t="s">
        <v>9753</v>
      </c>
      <c r="AA652" s="296"/>
      <c r="AB652" s="265" t="str">
        <f>IF('認証製品一覧（検索用）'!$E$7=認証製品一覧!I652,"●","")</f>
        <v/>
      </c>
      <c r="AC652" s="265" t="str">
        <f>IF(AB652="","",COUNTIF($B$5:AB652,"●"))</f>
        <v/>
      </c>
    </row>
    <row r="653" spans="1:29" ht="62.4">
      <c r="A653" s="347"/>
      <c r="B653" s="292" t="s">
        <v>7202</v>
      </c>
      <c r="C653" s="293" t="s">
        <v>6957</v>
      </c>
      <c r="D653" s="294" t="s">
        <v>239</v>
      </c>
      <c r="E653" s="293" t="s">
        <v>7282</v>
      </c>
      <c r="F653" s="330" t="s">
        <v>181</v>
      </c>
      <c r="G653" s="330" t="s">
        <v>7281</v>
      </c>
      <c r="H653" s="294">
        <v>289</v>
      </c>
      <c r="I653" s="321" t="str">
        <f t="shared" si="30"/>
        <v>A-09-0031500kg/h以上3000kg/h未満-</v>
      </c>
      <c r="J653" s="294">
        <v>92</v>
      </c>
      <c r="K653" s="330" t="s">
        <v>1900</v>
      </c>
      <c r="L653" s="329" t="s">
        <v>13144</v>
      </c>
      <c r="M653" s="329" t="s">
        <v>10747</v>
      </c>
      <c r="N653" s="329" t="s">
        <v>11525</v>
      </c>
      <c r="O653" s="294" t="s">
        <v>7630</v>
      </c>
      <c r="P653" s="329" t="s">
        <v>10483</v>
      </c>
      <c r="Q653" s="330" t="s">
        <v>7772</v>
      </c>
      <c r="R653" s="293" t="s">
        <v>7772</v>
      </c>
      <c r="S653" s="294" t="s">
        <v>6905</v>
      </c>
      <c r="T653" s="292" t="s">
        <v>7969</v>
      </c>
      <c r="U653" s="295" t="str">
        <f t="shared" si="31"/>
        <v>takaoft@takao.boiler.co.jp</v>
      </c>
      <c r="V653" s="292" t="s">
        <v>7131</v>
      </c>
      <c r="W653" s="295" t="str">
        <f t="shared" si="32"/>
        <v>http://www.takao.boiler.co.jp/</v>
      </c>
      <c r="X653" s="292" t="s">
        <v>7970</v>
      </c>
      <c r="Y653" s="292" t="s">
        <v>7993</v>
      </c>
      <c r="Z653" s="80" t="s">
        <v>9753</v>
      </c>
      <c r="AA653" s="296"/>
      <c r="AB653" s="265" t="str">
        <f>IF('認証製品一覧（検索用）'!$E$7=認証製品一覧!I653,"●","")</f>
        <v/>
      </c>
      <c r="AC653" s="265" t="str">
        <f>IF(AB653="","",COUNTIF($B$5:AB653,"●"))</f>
        <v/>
      </c>
    </row>
    <row r="654" spans="1:29" ht="62.4">
      <c r="A654" s="347"/>
      <c r="B654" s="292" t="s">
        <v>7202</v>
      </c>
      <c r="C654" s="293" t="s">
        <v>6957</v>
      </c>
      <c r="D654" s="294" t="s">
        <v>239</v>
      </c>
      <c r="E654" s="293" t="s">
        <v>7011</v>
      </c>
      <c r="F654" s="330" t="s">
        <v>181</v>
      </c>
      <c r="G654" s="330" t="s">
        <v>7281</v>
      </c>
      <c r="H654" s="294">
        <v>289</v>
      </c>
      <c r="I654" s="321" t="str">
        <f t="shared" si="30"/>
        <v>A-09-0031500kg/h以上3000kg/h未満-</v>
      </c>
      <c r="J654" s="294">
        <v>92</v>
      </c>
      <c r="K654" s="330" t="s">
        <v>1919</v>
      </c>
      <c r="L654" s="329" t="s">
        <v>13140</v>
      </c>
      <c r="M654" s="329" t="s">
        <v>10748</v>
      </c>
      <c r="N654" s="329" t="s">
        <v>11526</v>
      </c>
      <c r="O654" s="294" t="s">
        <v>6897</v>
      </c>
      <c r="P654" s="329" t="s">
        <v>10484</v>
      </c>
      <c r="Q654" s="330" t="s">
        <v>2335</v>
      </c>
      <c r="R654" s="293" t="s">
        <v>2335</v>
      </c>
      <c r="S654" s="294" t="s">
        <v>2342</v>
      </c>
      <c r="T654" s="292" t="s">
        <v>7932</v>
      </c>
      <c r="U654" s="295" t="str">
        <f t="shared" si="31"/>
        <v>info@hirakawag.co.jp</v>
      </c>
      <c r="V654" s="292" t="s">
        <v>2337</v>
      </c>
      <c r="W654" s="295" t="str">
        <f t="shared" si="32"/>
        <v>http://www.hirakawag.co.jp</v>
      </c>
      <c r="X654" s="292" t="s">
        <v>7889</v>
      </c>
      <c r="Y654" s="292" t="s">
        <v>7994</v>
      </c>
      <c r="Z654" s="80" t="s">
        <v>9753</v>
      </c>
      <c r="AA654" s="296"/>
      <c r="AB654" s="265" t="str">
        <f>IF('認証製品一覧（検索用）'!$E$7=認証製品一覧!I654,"●","")</f>
        <v/>
      </c>
      <c r="AC654" s="265" t="str">
        <f>IF(AB654="","",COUNTIF($B$5:AB654,"●"))</f>
        <v/>
      </c>
    </row>
    <row r="655" spans="1:29" ht="62.4">
      <c r="A655" s="347"/>
      <c r="B655" s="292" t="s">
        <v>7202</v>
      </c>
      <c r="C655" s="293" t="s">
        <v>6957</v>
      </c>
      <c r="D655" s="294" t="s">
        <v>239</v>
      </c>
      <c r="E655" s="293" t="s">
        <v>7011</v>
      </c>
      <c r="F655" s="330" t="s">
        <v>181</v>
      </c>
      <c r="G655" s="330" t="s">
        <v>7281</v>
      </c>
      <c r="H655" s="294">
        <v>289</v>
      </c>
      <c r="I655" s="321" t="str">
        <f t="shared" si="30"/>
        <v>A-09-0031500kg/h以上3000kg/h未満-</v>
      </c>
      <c r="J655" s="294">
        <v>92</v>
      </c>
      <c r="K655" s="330" t="s">
        <v>1919</v>
      </c>
      <c r="L655" s="329" t="s">
        <v>13140</v>
      </c>
      <c r="M655" s="329" t="s">
        <v>10748</v>
      </c>
      <c r="N655" s="329" t="s">
        <v>11527</v>
      </c>
      <c r="O655" s="294" t="s">
        <v>6897</v>
      </c>
      <c r="P655" s="329" t="s">
        <v>10484</v>
      </c>
      <c r="Q655" s="330" t="s">
        <v>2335</v>
      </c>
      <c r="R655" s="293" t="s">
        <v>2335</v>
      </c>
      <c r="S655" s="294" t="s">
        <v>2342</v>
      </c>
      <c r="T655" s="292" t="s">
        <v>7932</v>
      </c>
      <c r="U655" s="295" t="str">
        <f t="shared" si="31"/>
        <v>info@hirakawag.co.jp</v>
      </c>
      <c r="V655" s="292" t="s">
        <v>2337</v>
      </c>
      <c r="W655" s="295" t="str">
        <f t="shared" si="32"/>
        <v>http://www.hirakawag.co.jp</v>
      </c>
      <c r="X655" s="292" t="s">
        <v>7889</v>
      </c>
      <c r="Y655" s="292" t="s">
        <v>7995</v>
      </c>
      <c r="Z655" s="80" t="s">
        <v>9753</v>
      </c>
      <c r="AA655" s="296"/>
      <c r="AB655" s="265" t="str">
        <f>IF('認証製品一覧（検索用）'!$E$7=認証製品一覧!I655,"●","")</f>
        <v/>
      </c>
      <c r="AC655" s="265" t="str">
        <f>IF(AB655="","",COUNTIF($B$5:AB655,"●"))</f>
        <v/>
      </c>
    </row>
    <row r="656" spans="1:29" ht="62.4">
      <c r="A656" s="347"/>
      <c r="B656" s="292" t="s">
        <v>7202</v>
      </c>
      <c r="C656" s="293" t="s">
        <v>6957</v>
      </c>
      <c r="D656" s="294" t="s">
        <v>239</v>
      </c>
      <c r="E656" s="293" t="s">
        <v>7011</v>
      </c>
      <c r="F656" s="330" t="s">
        <v>181</v>
      </c>
      <c r="G656" s="330" t="s">
        <v>7281</v>
      </c>
      <c r="H656" s="294">
        <v>289</v>
      </c>
      <c r="I656" s="321" t="str">
        <f t="shared" si="30"/>
        <v>A-09-0031500kg/h以上3000kg/h未満-</v>
      </c>
      <c r="J656" s="294">
        <v>92</v>
      </c>
      <c r="K656" s="330" t="s">
        <v>1919</v>
      </c>
      <c r="L656" s="329" t="s">
        <v>13140</v>
      </c>
      <c r="M656" s="329" t="s">
        <v>10748</v>
      </c>
      <c r="N656" s="329" t="s">
        <v>11528</v>
      </c>
      <c r="O656" s="294" t="s">
        <v>6897</v>
      </c>
      <c r="P656" s="329" t="s">
        <v>10484</v>
      </c>
      <c r="Q656" s="330" t="s">
        <v>2335</v>
      </c>
      <c r="R656" s="293" t="s">
        <v>2335</v>
      </c>
      <c r="S656" s="294" t="s">
        <v>2342</v>
      </c>
      <c r="T656" s="292" t="s">
        <v>7932</v>
      </c>
      <c r="U656" s="295" t="str">
        <f t="shared" si="31"/>
        <v>info@hirakawag.co.jp</v>
      </c>
      <c r="V656" s="292" t="s">
        <v>2337</v>
      </c>
      <c r="W656" s="295" t="str">
        <f t="shared" si="32"/>
        <v>http://www.hirakawag.co.jp</v>
      </c>
      <c r="X656" s="292" t="s">
        <v>7889</v>
      </c>
      <c r="Y656" s="292" t="s">
        <v>7996</v>
      </c>
      <c r="Z656" s="80" t="s">
        <v>9753</v>
      </c>
      <c r="AA656" s="296"/>
      <c r="AB656" s="265" t="str">
        <f>IF('認証製品一覧（検索用）'!$E$7=認証製品一覧!I656,"●","")</f>
        <v/>
      </c>
      <c r="AC656" s="265" t="str">
        <f>IF(AB656="","",COUNTIF($B$5:AB656,"●"))</f>
        <v/>
      </c>
    </row>
    <row r="657" spans="1:29" ht="62.4">
      <c r="A657" s="347"/>
      <c r="B657" s="292" t="s">
        <v>7202</v>
      </c>
      <c r="C657" s="293" t="s">
        <v>6957</v>
      </c>
      <c r="D657" s="294" t="s">
        <v>239</v>
      </c>
      <c r="E657" s="293" t="s">
        <v>7011</v>
      </c>
      <c r="F657" s="330" t="s">
        <v>181</v>
      </c>
      <c r="G657" s="330" t="s">
        <v>7281</v>
      </c>
      <c r="H657" s="294">
        <v>289</v>
      </c>
      <c r="I657" s="321" t="str">
        <f t="shared" si="30"/>
        <v>A-09-0031500kg/h以上3000kg/h未満-</v>
      </c>
      <c r="J657" s="294">
        <v>92</v>
      </c>
      <c r="K657" s="330" t="s">
        <v>1919</v>
      </c>
      <c r="L657" s="329" t="s">
        <v>13140</v>
      </c>
      <c r="M657" s="329" t="s">
        <v>10749</v>
      </c>
      <c r="N657" s="329" t="s">
        <v>11529</v>
      </c>
      <c r="O657" s="294" t="s">
        <v>6897</v>
      </c>
      <c r="P657" s="329" t="s">
        <v>10484</v>
      </c>
      <c r="Q657" s="330" t="s">
        <v>2335</v>
      </c>
      <c r="R657" s="293" t="s">
        <v>2335</v>
      </c>
      <c r="S657" s="294" t="s">
        <v>2342</v>
      </c>
      <c r="T657" s="292" t="s">
        <v>7932</v>
      </c>
      <c r="U657" s="295" t="str">
        <f t="shared" si="31"/>
        <v>info@hirakawag.co.jp</v>
      </c>
      <c r="V657" s="292" t="s">
        <v>2337</v>
      </c>
      <c r="W657" s="295" t="str">
        <f t="shared" si="32"/>
        <v>http://www.hirakawag.co.jp</v>
      </c>
      <c r="X657" s="292" t="s">
        <v>7889</v>
      </c>
      <c r="Y657" s="292" t="s">
        <v>7997</v>
      </c>
      <c r="Z657" s="80" t="s">
        <v>9753</v>
      </c>
      <c r="AA657" s="296"/>
      <c r="AB657" s="265" t="str">
        <f>IF('認証製品一覧（検索用）'!$E$7=認証製品一覧!I657,"●","")</f>
        <v/>
      </c>
      <c r="AC657" s="265" t="str">
        <f>IF(AB657="","",COUNTIF($B$5:AB657,"●"))</f>
        <v/>
      </c>
    </row>
    <row r="658" spans="1:29" ht="62.4">
      <c r="A658" s="347"/>
      <c r="B658" s="292" t="s">
        <v>7202</v>
      </c>
      <c r="C658" s="293" t="s">
        <v>6957</v>
      </c>
      <c r="D658" s="294" t="s">
        <v>239</v>
      </c>
      <c r="E658" s="293" t="s">
        <v>7011</v>
      </c>
      <c r="F658" s="330" t="s">
        <v>181</v>
      </c>
      <c r="G658" s="330" t="s">
        <v>7281</v>
      </c>
      <c r="H658" s="294">
        <v>289</v>
      </c>
      <c r="I658" s="321" t="str">
        <f t="shared" si="30"/>
        <v>A-09-0031500kg/h以上3000kg/h未満-</v>
      </c>
      <c r="J658" s="294">
        <v>92</v>
      </c>
      <c r="K658" s="330" t="s">
        <v>1919</v>
      </c>
      <c r="L658" s="329" t="s">
        <v>13140</v>
      </c>
      <c r="M658" s="329" t="s">
        <v>10749</v>
      </c>
      <c r="N658" s="329" t="s">
        <v>11530</v>
      </c>
      <c r="O658" s="294" t="s">
        <v>6897</v>
      </c>
      <c r="P658" s="329" t="s">
        <v>10484</v>
      </c>
      <c r="Q658" s="330" t="s">
        <v>2335</v>
      </c>
      <c r="R658" s="293" t="s">
        <v>2335</v>
      </c>
      <c r="S658" s="294" t="s">
        <v>2342</v>
      </c>
      <c r="T658" s="292" t="s">
        <v>7932</v>
      </c>
      <c r="U658" s="295" t="str">
        <f t="shared" si="31"/>
        <v>info@hirakawag.co.jp</v>
      </c>
      <c r="V658" s="292" t="s">
        <v>2337</v>
      </c>
      <c r="W658" s="295" t="str">
        <f t="shared" si="32"/>
        <v>http://www.hirakawag.co.jp</v>
      </c>
      <c r="X658" s="292" t="s">
        <v>7889</v>
      </c>
      <c r="Y658" s="292" t="s">
        <v>7998</v>
      </c>
      <c r="Z658" s="80" t="s">
        <v>9753</v>
      </c>
      <c r="AA658" s="296"/>
      <c r="AB658" s="265" t="str">
        <f>IF('認証製品一覧（検索用）'!$E$7=認証製品一覧!I658,"●","")</f>
        <v/>
      </c>
      <c r="AC658" s="265" t="str">
        <f>IF(AB658="","",COUNTIF($B$5:AB658,"●"))</f>
        <v/>
      </c>
    </row>
    <row r="659" spans="1:29" ht="62.4">
      <c r="A659" s="347"/>
      <c r="B659" s="292" t="s">
        <v>7202</v>
      </c>
      <c r="C659" s="293" t="s">
        <v>6957</v>
      </c>
      <c r="D659" s="294" t="s">
        <v>239</v>
      </c>
      <c r="E659" s="293" t="s">
        <v>7011</v>
      </c>
      <c r="F659" s="330" t="s">
        <v>181</v>
      </c>
      <c r="G659" s="330" t="s">
        <v>7281</v>
      </c>
      <c r="H659" s="294">
        <v>289</v>
      </c>
      <c r="I659" s="321" t="str">
        <f t="shared" si="30"/>
        <v>A-09-0031500kg/h以上3000kg/h未満-</v>
      </c>
      <c r="J659" s="294">
        <v>92</v>
      </c>
      <c r="K659" s="330" t="s">
        <v>1919</v>
      </c>
      <c r="L659" s="329" t="s">
        <v>13140</v>
      </c>
      <c r="M659" s="329" t="s">
        <v>10749</v>
      </c>
      <c r="N659" s="329" t="s">
        <v>11531</v>
      </c>
      <c r="O659" s="294" t="s">
        <v>6897</v>
      </c>
      <c r="P659" s="329" t="s">
        <v>10484</v>
      </c>
      <c r="Q659" s="330" t="s">
        <v>2335</v>
      </c>
      <c r="R659" s="293" t="s">
        <v>2335</v>
      </c>
      <c r="S659" s="294" t="s">
        <v>2342</v>
      </c>
      <c r="T659" s="292" t="s">
        <v>7932</v>
      </c>
      <c r="U659" s="295" t="str">
        <f t="shared" si="31"/>
        <v>info@hirakawag.co.jp</v>
      </c>
      <c r="V659" s="292" t="s">
        <v>2337</v>
      </c>
      <c r="W659" s="295" t="str">
        <f t="shared" si="32"/>
        <v>http://www.hirakawag.co.jp</v>
      </c>
      <c r="X659" s="292" t="s">
        <v>7889</v>
      </c>
      <c r="Y659" s="292" t="s">
        <v>7999</v>
      </c>
      <c r="Z659" s="80" t="s">
        <v>9753</v>
      </c>
      <c r="AA659" s="296"/>
      <c r="AB659" s="265" t="str">
        <f>IF('認証製品一覧（検索用）'!$E$7=認証製品一覧!I659,"●","")</f>
        <v/>
      </c>
      <c r="AC659" s="265" t="str">
        <f>IF(AB659="","",COUNTIF($B$5:AB659,"●"))</f>
        <v/>
      </c>
    </row>
    <row r="660" spans="1:29" ht="62.4">
      <c r="A660" s="347"/>
      <c r="B660" s="292" t="s">
        <v>7202</v>
      </c>
      <c r="C660" s="293" t="s">
        <v>6957</v>
      </c>
      <c r="D660" s="294" t="s">
        <v>239</v>
      </c>
      <c r="E660" s="293" t="s">
        <v>7011</v>
      </c>
      <c r="F660" s="330" t="s">
        <v>181</v>
      </c>
      <c r="G660" s="330" t="s">
        <v>7281</v>
      </c>
      <c r="H660" s="294">
        <v>289</v>
      </c>
      <c r="I660" s="321" t="str">
        <f t="shared" si="30"/>
        <v>A-09-0031500kg/h以上3000kg/h未満-</v>
      </c>
      <c r="J660" s="294">
        <v>92</v>
      </c>
      <c r="K660" s="330" t="s">
        <v>1919</v>
      </c>
      <c r="L660" s="329" t="s">
        <v>13140</v>
      </c>
      <c r="M660" s="329" t="s">
        <v>10750</v>
      </c>
      <c r="N660" s="329" t="s">
        <v>11532</v>
      </c>
      <c r="O660" s="294" t="s">
        <v>6897</v>
      </c>
      <c r="P660" s="329" t="s">
        <v>10485</v>
      </c>
      <c r="Q660" s="330" t="s">
        <v>2335</v>
      </c>
      <c r="R660" s="293" t="s">
        <v>2335</v>
      </c>
      <c r="S660" s="294" t="s">
        <v>2342</v>
      </c>
      <c r="T660" s="292" t="s">
        <v>7932</v>
      </c>
      <c r="U660" s="295" t="str">
        <f t="shared" si="31"/>
        <v>info@hirakawag.co.jp</v>
      </c>
      <c r="V660" s="292" t="s">
        <v>2337</v>
      </c>
      <c r="W660" s="295" t="str">
        <f t="shared" si="32"/>
        <v>http://www.hirakawag.co.jp</v>
      </c>
      <c r="X660" s="292" t="s">
        <v>7889</v>
      </c>
      <c r="Y660" s="292" t="s">
        <v>8000</v>
      </c>
      <c r="Z660" s="80" t="s">
        <v>9753</v>
      </c>
      <c r="AA660" s="296"/>
      <c r="AB660" s="265" t="str">
        <f>IF('認証製品一覧（検索用）'!$E$7=認証製品一覧!I660,"●","")</f>
        <v/>
      </c>
      <c r="AC660" s="265" t="str">
        <f>IF(AB660="","",COUNTIF($B$5:AB660,"●"))</f>
        <v/>
      </c>
    </row>
    <row r="661" spans="1:29" ht="62.4">
      <c r="A661" s="347"/>
      <c r="B661" s="292" t="s">
        <v>7202</v>
      </c>
      <c r="C661" s="293" t="s">
        <v>6957</v>
      </c>
      <c r="D661" s="294" t="s">
        <v>239</v>
      </c>
      <c r="E661" s="293" t="s">
        <v>7011</v>
      </c>
      <c r="F661" s="330" t="s">
        <v>181</v>
      </c>
      <c r="G661" s="330" t="s">
        <v>7281</v>
      </c>
      <c r="H661" s="294">
        <v>289</v>
      </c>
      <c r="I661" s="321" t="str">
        <f t="shared" ref="I661:I724" si="33">CONCATENATE(D661,G661,F661)</f>
        <v>A-09-0031500kg/h以上3000kg/h未満-</v>
      </c>
      <c r="J661" s="294">
        <v>92</v>
      </c>
      <c r="K661" s="330" t="s">
        <v>1919</v>
      </c>
      <c r="L661" s="329" t="s">
        <v>13140</v>
      </c>
      <c r="M661" s="329" t="s">
        <v>10750</v>
      </c>
      <c r="N661" s="329" t="s">
        <v>11533</v>
      </c>
      <c r="O661" s="294" t="s">
        <v>6897</v>
      </c>
      <c r="P661" s="329" t="s">
        <v>10485</v>
      </c>
      <c r="Q661" s="330" t="s">
        <v>2335</v>
      </c>
      <c r="R661" s="293" t="s">
        <v>2335</v>
      </c>
      <c r="S661" s="294" t="s">
        <v>2342</v>
      </c>
      <c r="T661" s="292" t="s">
        <v>7932</v>
      </c>
      <c r="U661" s="295" t="str">
        <f t="shared" ref="U661:U724" si="34">IF(T661="-","-",HYPERLINK("mailto:"&amp;T661,T661))</f>
        <v>info@hirakawag.co.jp</v>
      </c>
      <c r="V661" s="292" t="s">
        <v>2337</v>
      </c>
      <c r="W661" s="295" t="str">
        <f t="shared" ref="W661:W724" si="35">IF(V661="-",V661,HYPERLINK(V661))</f>
        <v>http://www.hirakawag.co.jp</v>
      </c>
      <c r="X661" s="292" t="s">
        <v>7889</v>
      </c>
      <c r="Y661" s="292" t="s">
        <v>8001</v>
      </c>
      <c r="Z661" s="80" t="s">
        <v>9753</v>
      </c>
      <c r="AA661" s="296"/>
      <c r="AB661" s="265" t="str">
        <f>IF('認証製品一覧（検索用）'!$E$7=認証製品一覧!I661,"●","")</f>
        <v/>
      </c>
      <c r="AC661" s="265" t="str">
        <f>IF(AB661="","",COUNTIF($B$5:AB661,"●"))</f>
        <v/>
      </c>
    </row>
    <row r="662" spans="1:29" ht="62.4">
      <c r="A662" s="347"/>
      <c r="B662" s="292" t="s">
        <v>7202</v>
      </c>
      <c r="C662" s="293" t="s">
        <v>6957</v>
      </c>
      <c r="D662" s="294" t="s">
        <v>239</v>
      </c>
      <c r="E662" s="293" t="s">
        <v>7011</v>
      </c>
      <c r="F662" s="330" t="s">
        <v>181</v>
      </c>
      <c r="G662" s="330" t="s">
        <v>7281</v>
      </c>
      <c r="H662" s="294">
        <v>289</v>
      </c>
      <c r="I662" s="321" t="str">
        <f t="shared" si="33"/>
        <v>A-09-0031500kg/h以上3000kg/h未満-</v>
      </c>
      <c r="J662" s="294">
        <v>92</v>
      </c>
      <c r="K662" s="330" t="s">
        <v>1919</v>
      </c>
      <c r="L662" s="329" t="s">
        <v>13140</v>
      </c>
      <c r="M662" s="329" t="s">
        <v>10750</v>
      </c>
      <c r="N662" s="329" t="s">
        <v>11534</v>
      </c>
      <c r="O662" s="294" t="s">
        <v>6897</v>
      </c>
      <c r="P662" s="329" t="s">
        <v>10486</v>
      </c>
      <c r="Q662" s="330" t="s">
        <v>2335</v>
      </c>
      <c r="R662" s="293" t="s">
        <v>2335</v>
      </c>
      <c r="S662" s="294" t="s">
        <v>2342</v>
      </c>
      <c r="T662" s="292" t="s">
        <v>7932</v>
      </c>
      <c r="U662" s="295" t="str">
        <f t="shared" si="34"/>
        <v>info@hirakawag.co.jp</v>
      </c>
      <c r="V662" s="292" t="s">
        <v>2337</v>
      </c>
      <c r="W662" s="295" t="str">
        <f t="shared" si="35"/>
        <v>http://www.hirakawag.co.jp</v>
      </c>
      <c r="X662" s="292" t="s">
        <v>7889</v>
      </c>
      <c r="Y662" s="292" t="s">
        <v>8002</v>
      </c>
      <c r="Z662" s="80" t="s">
        <v>9753</v>
      </c>
      <c r="AA662" s="296"/>
      <c r="AB662" s="265" t="str">
        <f>IF('認証製品一覧（検索用）'!$E$7=認証製品一覧!I662,"●","")</f>
        <v/>
      </c>
      <c r="AC662" s="265" t="str">
        <f>IF(AB662="","",COUNTIF($B$5:AB662,"●"))</f>
        <v/>
      </c>
    </row>
    <row r="663" spans="1:29" ht="62.4">
      <c r="A663" s="347"/>
      <c r="B663" s="292" t="s">
        <v>7202</v>
      </c>
      <c r="C663" s="293" t="s">
        <v>6957</v>
      </c>
      <c r="D663" s="294" t="s">
        <v>239</v>
      </c>
      <c r="E663" s="293" t="s">
        <v>7011</v>
      </c>
      <c r="F663" s="330" t="s">
        <v>181</v>
      </c>
      <c r="G663" s="330" t="s">
        <v>7281</v>
      </c>
      <c r="H663" s="294">
        <v>289</v>
      </c>
      <c r="I663" s="321" t="str">
        <f t="shared" si="33"/>
        <v>A-09-0031500kg/h以上3000kg/h未満-</v>
      </c>
      <c r="J663" s="294">
        <v>92</v>
      </c>
      <c r="K663" s="330" t="s">
        <v>1919</v>
      </c>
      <c r="L663" s="329" t="s">
        <v>13140</v>
      </c>
      <c r="M663" s="329" t="s">
        <v>10750</v>
      </c>
      <c r="N663" s="329" t="s">
        <v>11535</v>
      </c>
      <c r="O663" s="294" t="s">
        <v>6897</v>
      </c>
      <c r="P663" s="329" t="s">
        <v>10486</v>
      </c>
      <c r="Q663" s="330" t="s">
        <v>2335</v>
      </c>
      <c r="R663" s="293" t="s">
        <v>2335</v>
      </c>
      <c r="S663" s="294" t="s">
        <v>2342</v>
      </c>
      <c r="T663" s="292" t="s">
        <v>7932</v>
      </c>
      <c r="U663" s="295" t="str">
        <f t="shared" si="34"/>
        <v>info@hirakawag.co.jp</v>
      </c>
      <c r="V663" s="292" t="s">
        <v>2337</v>
      </c>
      <c r="W663" s="295" t="str">
        <f t="shared" si="35"/>
        <v>http://www.hirakawag.co.jp</v>
      </c>
      <c r="X663" s="292" t="s">
        <v>7889</v>
      </c>
      <c r="Y663" s="292" t="s">
        <v>8003</v>
      </c>
      <c r="Z663" s="80" t="s">
        <v>9753</v>
      </c>
      <c r="AA663" s="296"/>
      <c r="AB663" s="265" t="str">
        <f>IF('認証製品一覧（検索用）'!$E$7=認証製品一覧!I663,"●","")</f>
        <v/>
      </c>
      <c r="AC663" s="265" t="str">
        <f>IF(AB663="","",COUNTIF($B$5:AB663,"●"))</f>
        <v/>
      </c>
    </row>
    <row r="664" spans="1:29" ht="62.4">
      <c r="A664" s="347"/>
      <c r="B664" s="292" t="s">
        <v>7202</v>
      </c>
      <c r="C664" s="293" t="s">
        <v>6957</v>
      </c>
      <c r="D664" s="294" t="s">
        <v>239</v>
      </c>
      <c r="E664" s="293" t="s">
        <v>7011</v>
      </c>
      <c r="F664" s="330" t="s">
        <v>181</v>
      </c>
      <c r="G664" s="330" t="s">
        <v>959</v>
      </c>
      <c r="H664" s="294">
        <v>290</v>
      </c>
      <c r="I664" s="321" t="str">
        <f t="shared" si="33"/>
        <v>A-09-0033000kg/h以上7200kg/h未満-</v>
      </c>
      <c r="J664" s="294">
        <v>96</v>
      </c>
      <c r="K664" s="330" t="s">
        <v>1919</v>
      </c>
      <c r="L664" s="329" t="s">
        <v>13140</v>
      </c>
      <c r="M664" s="329" t="s">
        <v>10752</v>
      </c>
      <c r="N664" s="329" t="s">
        <v>11536</v>
      </c>
      <c r="O664" s="294" t="s">
        <v>6897</v>
      </c>
      <c r="P664" s="329" t="s">
        <v>10488</v>
      </c>
      <c r="Q664" s="330" t="s">
        <v>2335</v>
      </c>
      <c r="R664" s="293" t="s">
        <v>2335</v>
      </c>
      <c r="S664" s="294" t="s">
        <v>2342</v>
      </c>
      <c r="T664" s="292" t="s">
        <v>7932</v>
      </c>
      <c r="U664" s="295" t="str">
        <f t="shared" si="34"/>
        <v>info@hirakawag.co.jp</v>
      </c>
      <c r="V664" s="292" t="s">
        <v>2337</v>
      </c>
      <c r="W664" s="295" t="str">
        <f t="shared" si="35"/>
        <v>http://www.hirakawag.co.jp</v>
      </c>
      <c r="X664" s="292" t="s">
        <v>7889</v>
      </c>
      <c r="Y664" s="292" t="s">
        <v>8004</v>
      </c>
      <c r="Z664" s="80" t="s">
        <v>9753</v>
      </c>
      <c r="AA664" s="296"/>
      <c r="AB664" s="265" t="str">
        <f>IF('認証製品一覧（検索用）'!$E$7=認証製品一覧!I664,"●","")</f>
        <v/>
      </c>
      <c r="AC664" s="265" t="str">
        <f>IF(AB664="","",COUNTIF($B$5:AB664,"●"))</f>
        <v/>
      </c>
    </row>
    <row r="665" spans="1:29" ht="62.4">
      <c r="A665" s="347"/>
      <c r="B665" s="292" t="s">
        <v>7202</v>
      </c>
      <c r="C665" s="293" t="s">
        <v>6957</v>
      </c>
      <c r="D665" s="294" t="s">
        <v>239</v>
      </c>
      <c r="E665" s="293" t="s">
        <v>7011</v>
      </c>
      <c r="F665" s="330" t="s">
        <v>181</v>
      </c>
      <c r="G665" s="330" t="s">
        <v>959</v>
      </c>
      <c r="H665" s="294">
        <v>290</v>
      </c>
      <c r="I665" s="321" t="str">
        <f t="shared" si="33"/>
        <v>A-09-0033000kg/h以上7200kg/h未満-</v>
      </c>
      <c r="J665" s="294">
        <v>96</v>
      </c>
      <c r="K665" s="330" t="s">
        <v>1919</v>
      </c>
      <c r="L665" s="329" t="s">
        <v>13140</v>
      </c>
      <c r="M665" s="329" t="s">
        <v>10752</v>
      </c>
      <c r="N665" s="329" t="s">
        <v>11537</v>
      </c>
      <c r="O665" s="294" t="s">
        <v>6897</v>
      </c>
      <c r="P665" s="329" t="s">
        <v>10488</v>
      </c>
      <c r="Q665" s="330" t="s">
        <v>2335</v>
      </c>
      <c r="R665" s="293" t="s">
        <v>2335</v>
      </c>
      <c r="S665" s="294" t="s">
        <v>2342</v>
      </c>
      <c r="T665" s="292" t="s">
        <v>7932</v>
      </c>
      <c r="U665" s="295" t="str">
        <f t="shared" si="34"/>
        <v>info@hirakawag.co.jp</v>
      </c>
      <c r="V665" s="292" t="s">
        <v>2337</v>
      </c>
      <c r="W665" s="295" t="str">
        <f t="shared" si="35"/>
        <v>http://www.hirakawag.co.jp</v>
      </c>
      <c r="X665" s="292" t="s">
        <v>7889</v>
      </c>
      <c r="Y665" s="292" t="s">
        <v>8005</v>
      </c>
      <c r="Z665" s="80" t="s">
        <v>9753</v>
      </c>
      <c r="AA665" s="296"/>
      <c r="AB665" s="265" t="str">
        <f>IF('認証製品一覧（検索用）'!$E$7=認証製品一覧!I665,"●","")</f>
        <v/>
      </c>
      <c r="AC665" s="265" t="str">
        <f>IF(AB665="","",COUNTIF($B$5:AB665,"●"))</f>
        <v/>
      </c>
    </row>
    <row r="666" spans="1:29" ht="78">
      <c r="A666" s="347"/>
      <c r="B666" s="292" t="s">
        <v>7202</v>
      </c>
      <c r="C666" s="293" t="s">
        <v>6957</v>
      </c>
      <c r="D666" s="294" t="s">
        <v>239</v>
      </c>
      <c r="E666" s="293" t="s">
        <v>7011</v>
      </c>
      <c r="F666" s="330" t="s">
        <v>181</v>
      </c>
      <c r="G666" s="330" t="s">
        <v>9826</v>
      </c>
      <c r="H666" s="294">
        <v>291</v>
      </c>
      <c r="I666" s="321" t="str">
        <f t="shared" si="33"/>
        <v>A-09-0037200kg/h以上19200kg/h未満-</v>
      </c>
      <c r="J666" s="294">
        <v>96</v>
      </c>
      <c r="K666" s="330" t="s">
        <v>1919</v>
      </c>
      <c r="L666" s="329" t="s">
        <v>13140</v>
      </c>
      <c r="M666" s="329" t="s">
        <v>10752</v>
      </c>
      <c r="N666" s="329" t="s">
        <v>11538</v>
      </c>
      <c r="O666" s="294" t="s">
        <v>6897</v>
      </c>
      <c r="P666" s="329" t="s">
        <v>10488</v>
      </c>
      <c r="Q666" s="330" t="s">
        <v>2335</v>
      </c>
      <c r="R666" s="293" t="s">
        <v>2335</v>
      </c>
      <c r="S666" s="294" t="s">
        <v>2342</v>
      </c>
      <c r="T666" s="292" t="s">
        <v>7932</v>
      </c>
      <c r="U666" s="295" t="str">
        <f t="shared" si="34"/>
        <v>info@hirakawag.co.jp</v>
      </c>
      <c r="V666" s="292" t="s">
        <v>2337</v>
      </c>
      <c r="W666" s="295" t="str">
        <f t="shared" si="35"/>
        <v>http://www.hirakawag.co.jp</v>
      </c>
      <c r="X666" s="292" t="s">
        <v>7889</v>
      </c>
      <c r="Y666" s="292" t="s">
        <v>8006</v>
      </c>
      <c r="Z666" s="80" t="s">
        <v>9753</v>
      </c>
      <c r="AA666" s="296"/>
      <c r="AB666" s="265" t="str">
        <f>IF('認証製品一覧（検索用）'!$E$7=認証製品一覧!I666,"●","")</f>
        <v/>
      </c>
      <c r="AC666" s="265" t="str">
        <f>IF(AB666="","",COUNTIF($B$5:AB666,"●"))</f>
        <v/>
      </c>
    </row>
    <row r="667" spans="1:29" ht="78">
      <c r="A667" s="347"/>
      <c r="B667" s="292" t="s">
        <v>7202</v>
      </c>
      <c r="C667" s="293" t="s">
        <v>6957</v>
      </c>
      <c r="D667" s="294" t="s">
        <v>239</v>
      </c>
      <c r="E667" s="293" t="s">
        <v>7011</v>
      </c>
      <c r="F667" s="330" t="s">
        <v>181</v>
      </c>
      <c r="G667" s="330" t="s">
        <v>9826</v>
      </c>
      <c r="H667" s="294">
        <v>291</v>
      </c>
      <c r="I667" s="321" t="str">
        <f t="shared" si="33"/>
        <v>A-09-0037200kg/h以上19200kg/h未満-</v>
      </c>
      <c r="J667" s="294">
        <v>96</v>
      </c>
      <c r="K667" s="330" t="s">
        <v>1919</v>
      </c>
      <c r="L667" s="329" t="s">
        <v>13140</v>
      </c>
      <c r="M667" s="329" t="s">
        <v>10752</v>
      </c>
      <c r="N667" s="329" t="s">
        <v>11539</v>
      </c>
      <c r="O667" s="294" t="s">
        <v>6897</v>
      </c>
      <c r="P667" s="329" t="s">
        <v>10488</v>
      </c>
      <c r="Q667" s="330" t="s">
        <v>2335</v>
      </c>
      <c r="R667" s="293" t="s">
        <v>2335</v>
      </c>
      <c r="S667" s="294" t="s">
        <v>2342</v>
      </c>
      <c r="T667" s="292" t="s">
        <v>7932</v>
      </c>
      <c r="U667" s="295" t="str">
        <f t="shared" si="34"/>
        <v>info@hirakawag.co.jp</v>
      </c>
      <c r="V667" s="292" t="s">
        <v>2337</v>
      </c>
      <c r="W667" s="295" t="str">
        <f t="shared" si="35"/>
        <v>http://www.hirakawag.co.jp</v>
      </c>
      <c r="X667" s="292" t="s">
        <v>7889</v>
      </c>
      <c r="Y667" s="292" t="s">
        <v>8007</v>
      </c>
      <c r="Z667" s="80" t="s">
        <v>9753</v>
      </c>
      <c r="AA667" s="296"/>
      <c r="AB667" s="265" t="str">
        <f>IF('認証製品一覧（検索用）'!$E$7=認証製品一覧!I667,"●","")</f>
        <v/>
      </c>
      <c r="AC667" s="265" t="str">
        <f>IF(AB667="","",COUNTIF($B$5:AB667,"●"))</f>
        <v/>
      </c>
    </row>
    <row r="668" spans="1:29" ht="78">
      <c r="A668" s="347"/>
      <c r="B668" s="292" t="s">
        <v>7202</v>
      </c>
      <c r="C668" s="293" t="s">
        <v>6957</v>
      </c>
      <c r="D668" s="294" t="s">
        <v>239</v>
      </c>
      <c r="E668" s="293" t="s">
        <v>7011</v>
      </c>
      <c r="F668" s="330" t="s">
        <v>181</v>
      </c>
      <c r="G668" s="330" t="s">
        <v>9826</v>
      </c>
      <c r="H668" s="294">
        <v>291</v>
      </c>
      <c r="I668" s="321" t="str">
        <f t="shared" si="33"/>
        <v>A-09-0037200kg/h以上19200kg/h未満-</v>
      </c>
      <c r="J668" s="294">
        <v>96</v>
      </c>
      <c r="K668" s="330" t="s">
        <v>1919</v>
      </c>
      <c r="L668" s="329" t="s">
        <v>13140</v>
      </c>
      <c r="M668" s="329" t="s">
        <v>10752</v>
      </c>
      <c r="N668" s="329" t="s">
        <v>11540</v>
      </c>
      <c r="O668" s="294" t="s">
        <v>6897</v>
      </c>
      <c r="P668" s="329" t="s">
        <v>10488</v>
      </c>
      <c r="Q668" s="330" t="s">
        <v>2335</v>
      </c>
      <c r="R668" s="293" t="s">
        <v>2335</v>
      </c>
      <c r="S668" s="294" t="s">
        <v>2342</v>
      </c>
      <c r="T668" s="292" t="s">
        <v>7932</v>
      </c>
      <c r="U668" s="295" t="str">
        <f t="shared" si="34"/>
        <v>info@hirakawag.co.jp</v>
      </c>
      <c r="V668" s="292" t="s">
        <v>2337</v>
      </c>
      <c r="W668" s="295" t="str">
        <f t="shared" si="35"/>
        <v>http://www.hirakawag.co.jp</v>
      </c>
      <c r="X668" s="292" t="s">
        <v>7889</v>
      </c>
      <c r="Y668" s="292" t="s">
        <v>8008</v>
      </c>
      <c r="Z668" s="80" t="s">
        <v>9753</v>
      </c>
      <c r="AA668" s="296"/>
      <c r="AB668" s="265" t="str">
        <f>IF('認証製品一覧（検索用）'!$E$7=認証製品一覧!I668,"●","")</f>
        <v/>
      </c>
      <c r="AC668" s="265" t="str">
        <f>IF(AB668="","",COUNTIF($B$5:AB668,"●"))</f>
        <v/>
      </c>
    </row>
    <row r="669" spans="1:29" ht="78">
      <c r="A669" s="347"/>
      <c r="B669" s="292" t="s">
        <v>7202</v>
      </c>
      <c r="C669" s="293" t="s">
        <v>6957</v>
      </c>
      <c r="D669" s="294" t="s">
        <v>239</v>
      </c>
      <c r="E669" s="293" t="s">
        <v>7011</v>
      </c>
      <c r="F669" s="330" t="s">
        <v>181</v>
      </c>
      <c r="G669" s="330" t="s">
        <v>9826</v>
      </c>
      <c r="H669" s="294">
        <v>291</v>
      </c>
      <c r="I669" s="321" t="str">
        <f t="shared" si="33"/>
        <v>A-09-0037200kg/h以上19200kg/h未満-</v>
      </c>
      <c r="J669" s="294">
        <v>96</v>
      </c>
      <c r="K669" s="330" t="s">
        <v>1919</v>
      </c>
      <c r="L669" s="329" t="s">
        <v>13140</v>
      </c>
      <c r="M669" s="329" t="s">
        <v>10752</v>
      </c>
      <c r="N669" s="329" t="s">
        <v>11541</v>
      </c>
      <c r="O669" s="294" t="s">
        <v>6897</v>
      </c>
      <c r="P669" s="329" t="s">
        <v>10488</v>
      </c>
      <c r="Q669" s="330" t="s">
        <v>2335</v>
      </c>
      <c r="R669" s="293" t="s">
        <v>2335</v>
      </c>
      <c r="S669" s="294" t="s">
        <v>2342</v>
      </c>
      <c r="T669" s="292" t="s">
        <v>7932</v>
      </c>
      <c r="U669" s="295" t="str">
        <f t="shared" si="34"/>
        <v>info@hirakawag.co.jp</v>
      </c>
      <c r="V669" s="292" t="s">
        <v>2337</v>
      </c>
      <c r="W669" s="295" t="str">
        <f t="shared" si="35"/>
        <v>http://www.hirakawag.co.jp</v>
      </c>
      <c r="X669" s="292" t="s">
        <v>7889</v>
      </c>
      <c r="Y669" s="292" t="s">
        <v>8009</v>
      </c>
      <c r="Z669" s="80" t="s">
        <v>9753</v>
      </c>
      <c r="AA669" s="296"/>
      <c r="AB669" s="265" t="str">
        <f>IF('認証製品一覧（検索用）'!$E$7=認証製品一覧!I669,"●","")</f>
        <v/>
      </c>
      <c r="AC669" s="265" t="str">
        <f>IF(AB669="","",COUNTIF($B$5:AB669,"●"))</f>
        <v/>
      </c>
    </row>
    <row r="670" spans="1:29" ht="46.8">
      <c r="A670" s="347"/>
      <c r="B670" s="292" t="s">
        <v>7202</v>
      </c>
      <c r="C670" s="293" t="s">
        <v>6957</v>
      </c>
      <c r="D670" s="294" t="s">
        <v>239</v>
      </c>
      <c r="E670" s="293" t="s">
        <v>7011</v>
      </c>
      <c r="F670" s="330" t="s">
        <v>181</v>
      </c>
      <c r="G670" s="330" t="s">
        <v>9827</v>
      </c>
      <c r="H670" s="294">
        <v>292</v>
      </c>
      <c r="I670" s="321" t="str">
        <f t="shared" si="33"/>
        <v>A-09-00319200kg/h以上-</v>
      </c>
      <c r="J670" s="294">
        <v>92</v>
      </c>
      <c r="K670" s="330" t="s">
        <v>1919</v>
      </c>
      <c r="L670" s="329" t="s">
        <v>13140</v>
      </c>
      <c r="M670" s="329" t="s">
        <v>10750</v>
      </c>
      <c r="N670" s="329" t="s">
        <v>11542</v>
      </c>
      <c r="O670" s="294" t="s">
        <v>6897</v>
      </c>
      <c r="P670" s="329" t="s">
        <v>10485</v>
      </c>
      <c r="Q670" s="330" t="s">
        <v>2335</v>
      </c>
      <c r="R670" s="293" t="s">
        <v>2335</v>
      </c>
      <c r="S670" s="294" t="s">
        <v>2342</v>
      </c>
      <c r="T670" s="292" t="s">
        <v>7932</v>
      </c>
      <c r="U670" s="295" t="str">
        <f t="shared" si="34"/>
        <v>info@hirakawag.co.jp</v>
      </c>
      <c r="V670" s="292" t="s">
        <v>2337</v>
      </c>
      <c r="W670" s="295" t="str">
        <f t="shared" si="35"/>
        <v>http://www.hirakawag.co.jp</v>
      </c>
      <c r="X670" s="292" t="s">
        <v>7889</v>
      </c>
      <c r="Y670" s="292" t="s">
        <v>8010</v>
      </c>
      <c r="Z670" s="80" t="s">
        <v>9753</v>
      </c>
      <c r="AA670" s="296"/>
      <c r="AB670" s="265" t="str">
        <f>IF('認証製品一覧（検索用）'!$E$7=認証製品一覧!I670,"●","")</f>
        <v/>
      </c>
      <c r="AC670" s="265" t="str">
        <f>IF(AB670="","",COUNTIF($B$5:AB670,"●"))</f>
        <v/>
      </c>
    </row>
    <row r="671" spans="1:29" ht="46.8">
      <c r="A671" s="347"/>
      <c r="B671" s="292" t="s">
        <v>7202</v>
      </c>
      <c r="C671" s="293" t="s">
        <v>6957</v>
      </c>
      <c r="D671" s="294" t="s">
        <v>239</v>
      </c>
      <c r="E671" s="293" t="s">
        <v>7011</v>
      </c>
      <c r="F671" s="330" t="s">
        <v>181</v>
      </c>
      <c r="G671" s="330" t="s">
        <v>9827</v>
      </c>
      <c r="H671" s="294">
        <v>292</v>
      </c>
      <c r="I671" s="321" t="str">
        <f t="shared" si="33"/>
        <v>A-09-00319200kg/h以上-</v>
      </c>
      <c r="J671" s="294">
        <v>92</v>
      </c>
      <c r="K671" s="330" t="s">
        <v>1919</v>
      </c>
      <c r="L671" s="329" t="s">
        <v>13140</v>
      </c>
      <c r="M671" s="329" t="s">
        <v>10750</v>
      </c>
      <c r="N671" s="329" t="s">
        <v>11543</v>
      </c>
      <c r="O671" s="294" t="s">
        <v>6897</v>
      </c>
      <c r="P671" s="329" t="s">
        <v>10486</v>
      </c>
      <c r="Q671" s="330" t="s">
        <v>2335</v>
      </c>
      <c r="R671" s="293" t="s">
        <v>2335</v>
      </c>
      <c r="S671" s="294" t="s">
        <v>2342</v>
      </c>
      <c r="T671" s="292" t="s">
        <v>7932</v>
      </c>
      <c r="U671" s="295" t="str">
        <f t="shared" si="34"/>
        <v>info@hirakawag.co.jp</v>
      </c>
      <c r="V671" s="292" t="s">
        <v>2337</v>
      </c>
      <c r="W671" s="295" t="str">
        <f t="shared" si="35"/>
        <v>http://www.hirakawag.co.jp</v>
      </c>
      <c r="X671" s="292" t="s">
        <v>7889</v>
      </c>
      <c r="Y671" s="292" t="s">
        <v>8011</v>
      </c>
      <c r="Z671" s="80" t="s">
        <v>9753</v>
      </c>
      <c r="AA671" s="296"/>
      <c r="AB671" s="265" t="str">
        <f>IF('認証製品一覧（検索用）'!$E$7=認証製品一覧!I671,"●","")</f>
        <v/>
      </c>
      <c r="AC671" s="265" t="str">
        <f>IF(AB671="","",COUNTIF($B$5:AB671,"●"))</f>
        <v/>
      </c>
    </row>
    <row r="672" spans="1:29" ht="62.4">
      <c r="A672" s="347"/>
      <c r="B672" s="292" t="s">
        <v>7202</v>
      </c>
      <c r="C672" s="293" t="s">
        <v>6957</v>
      </c>
      <c r="D672" s="294" t="s">
        <v>239</v>
      </c>
      <c r="E672" s="293" t="s">
        <v>7011</v>
      </c>
      <c r="F672" s="330" t="s">
        <v>181</v>
      </c>
      <c r="G672" s="330" t="s">
        <v>9827</v>
      </c>
      <c r="H672" s="294">
        <v>292</v>
      </c>
      <c r="I672" s="321" t="str">
        <f t="shared" si="33"/>
        <v>A-09-00319200kg/h以上-</v>
      </c>
      <c r="J672" s="294">
        <v>92</v>
      </c>
      <c r="K672" s="330" t="s">
        <v>1919</v>
      </c>
      <c r="L672" s="329" t="s">
        <v>13140</v>
      </c>
      <c r="M672" s="329" t="s">
        <v>10753</v>
      </c>
      <c r="N672" s="329" t="s">
        <v>11544</v>
      </c>
      <c r="O672" s="294" t="s">
        <v>6897</v>
      </c>
      <c r="P672" s="329" t="s">
        <v>10489</v>
      </c>
      <c r="Q672" s="330" t="s">
        <v>2335</v>
      </c>
      <c r="R672" s="293" t="s">
        <v>2335</v>
      </c>
      <c r="S672" s="294" t="s">
        <v>2342</v>
      </c>
      <c r="T672" s="292" t="s">
        <v>7932</v>
      </c>
      <c r="U672" s="295" t="str">
        <f t="shared" si="34"/>
        <v>info@hirakawag.co.jp</v>
      </c>
      <c r="V672" s="292" t="s">
        <v>2337</v>
      </c>
      <c r="W672" s="295" t="str">
        <f t="shared" si="35"/>
        <v>http://www.hirakawag.co.jp</v>
      </c>
      <c r="X672" s="292" t="s">
        <v>7889</v>
      </c>
      <c r="Y672" s="292" t="s">
        <v>8012</v>
      </c>
      <c r="Z672" s="80" t="s">
        <v>9753</v>
      </c>
      <c r="AA672" s="296"/>
      <c r="AB672" s="265" t="str">
        <f>IF('認証製品一覧（検索用）'!$E$7=認証製品一覧!I672,"●","")</f>
        <v/>
      </c>
      <c r="AC672" s="265" t="str">
        <f>IF(AB672="","",COUNTIF($B$5:AB672,"●"))</f>
        <v/>
      </c>
    </row>
    <row r="673" spans="1:29" ht="62.4">
      <c r="A673" s="347"/>
      <c r="B673" s="292" t="s">
        <v>7202</v>
      </c>
      <c r="C673" s="293" t="s">
        <v>6957</v>
      </c>
      <c r="D673" s="294" t="s">
        <v>239</v>
      </c>
      <c r="E673" s="293" t="s">
        <v>7011</v>
      </c>
      <c r="F673" s="330" t="s">
        <v>181</v>
      </c>
      <c r="G673" s="330" t="s">
        <v>9827</v>
      </c>
      <c r="H673" s="294">
        <v>292</v>
      </c>
      <c r="I673" s="321" t="str">
        <f t="shared" si="33"/>
        <v>A-09-00319200kg/h以上-</v>
      </c>
      <c r="J673" s="294">
        <v>92</v>
      </c>
      <c r="K673" s="330" t="s">
        <v>1919</v>
      </c>
      <c r="L673" s="329" t="s">
        <v>13140</v>
      </c>
      <c r="M673" s="329" t="s">
        <v>10753</v>
      </c>
      <c r="N673" s="329" t="s">
        <v>11545</v>
      </c>
      <c r="O673" s="294" t="s">
        <v>6897</v>
      </c>
      <c r="P673" s="329" t="s">
        <v>10489</v>
      </c>
      <c r="Q673" s="330" t="s">
        <v>2335</v>
      </c>
      <c r="R673" s="293" t="s">
        <v>2335</v>
      </c>
      <c r="S673" s="294" t="s">
        <v>2342</v>
      </c>
      <c r="T673" s="292" t="s">
        <v>7932</v>
      </c>
      <c r="U673" s="295" t="str">
        <f t="shared" si="34"/>
        <v>info@hirakawag.co.jp</v>
      </c>
      <c r="V673" s="292" t="s">
        <v>2337</v>
      </c>
      <c r="W673" s="295" t="str">
        <f t="shared" si="35"/>
        <v>http://www.hirakawag.co.jp</v>
      </c>
      <c r="X673" s="292" t="s">
        <v>7889</v>
      </c>
      <c r="Y673" s="292" t="s">
        <v>8013</v>
      </c>
      <c r="Z673" s="80" t="s">
        <v>9753</v>
      </c>
      <c r="AA673" s="296"/>
      <c r="AB673" s="265" t="str">
        <f>IF('認証製品一覧（検索用）'!$E$7=認証製品一覧!I673,"●","")</f>
        <v/>
      </c>
      <c r="AC673" s="265" t="str">
        <f>IF(AB673="","",COUNTIF($B$5:AB673,"●"))</f>
        <v/>
      </c>
    </row>
    <row r="674" spans="1:29" ht="62.4">
      <c r="A674" s="316"/>
      <c r="B674" s="292" t="s">
        <v>7202</v>
      </c>
      <c r="C674" s="293" t="s">
        <v>6957</v>
      </c>
      <c r="D674" s="294" t="s">
        <v>245</v>
      </c>
      <c r="E674" s="293" t="s">
        <v>7012</v>
      </c>
      <c r="F674" s="330" t="s">
        <v>181</v>
      </c>
      <c r="G674" s="330" t="s">
        <v>959</v>
      </c>
      <c r="H674" s="294">
        <v>295</v>
      </c>
      <c r="I674" s="321" t="str">
        <f t="shared" si="33"/>
        <v>A-09-0043000kg/h以上7200kg/h未満-</v>
      </c>
      <c r="J674" s="294">
        <v>96</v>
      </c>
      <c r="K674" s="330" t="s">
        <v>1900</v>
      </c>
      <c r="L674" s="329" t="s">
        <v>13130</v>
      </c>
      <c r="M674" s="329" t="s">
        <v>10754</v>
      </c>
      <c r="N674" s="329" t="s">
        <v>11546</v>
      </c>
      <c r="O674" s="294" t="s">
        <v>6897</v>
      </c>
      <c r="P674" s="329" t="s">
        <v>10490</v>
      </c>
      <c r="Q674" s="330" t="s">
        <v>7716</v>
      </c>
      <c r="R674" s="293" t="s">
        <v>7716</v>
      </c>
      <c r="S674" s="294" t="s">
        <v>187</v>
      </c>
      <c r="T674" s="292" t="s">
        <v>188</v>
      </c>
      <c r="U674" s="295" t="str">
        <f t="shared" si="34"/>
        <v>seihin@n-thermo.co.jp</v>
      </c>
      <c r="V674" s="292" t="s">
        <v>7717</v>
      </c>
      <c r="W674" s="295" t="str">
        <f t="shared" si="35"/>
        <v>http://www.n-thermo.co.jp/</v>
      </c>
      <c r="X674" s="292" t="s">
        <v>7718</v>
      </c>
      <c r="Y674" s="292" t="s">
        <v>8014</v>
      </c>
      <c r="Z674" s="80" t="s">
        <v>9753</v>
      </c>
      <c r="AA674" s="296"/>
      <c r="AB674" s="265" t="str">
        <f>IF('認証製品一覧（検索用）'!$E$7=認証製品一覧!I674,"●","")</f>
        <v/>
      </c>
      <c r="AC674" s="265" t="str">
        <f>IF(AB674="","",COUNTIF($B$5:AB674,"●"))</f>
        <v/>
      </c>
    </row>
    <row r="675" spans="1:29" ht="62.4">
      <c r="A675" s="316"/>
      <c r="B675" s="292" t="s">
        <v>7202</v>
      </c>
      <c r="C675" s="293" t="s">
        <v>6957</v>
      </c>
      <c r="D675" s="294" t="s">
        <v>245</v>
      </c>
      <c r="E675" s="293" t="s">
        <v>7012</v>
      </c>
      <c r="F675" s="330" t="s">
        <v>181</v>
      </c>
      <c r="G675" s="330" t="s">
        <v>959</v>
      </c>
      <c r="H675" s="294">
        <v>295</v>
      </c>
      <c r="I675" s="321" t="str">
        <f t="shared" si="33"/>
        <v>A-09-0043000kg/h以上7200kg/h未満-</v>
      </c>
      <c r="J675" s="294">
        <v>96</v>
      </c>
      <c r="K675" s="330" t="s">
        <v>1900</v>
      </c>
      <c r="L675" s="329" t="s">
        <v>13130</v>
      </c>
      <c r="M675" s="329" t="s">
        <v>10754</v>
      </c>
      <c r="N675" s="329" t="s">
        <v>11547</v>
      </c>
      <c r="O675" s="294" t="s">
        <v>6897</v>
      </c>
      <c r="P675" s="329" t="s">
        <v>10490</v>
      </c>
      <c r="Q675" s="330" t="s">
        <v>7716</v>
      </c>
      <c r="R675" s="293" t="s">
        <v>7716</v>
      </c>
      <c r="S675" s="294" t="s">
        <v>187</v>
      </c>
      <c r="T675" s="292" t="s">
        <v>188</v>
      </c>
      <c r="U675" s="295" t="str">
        <f t="shared" si="34"/>
        <v>seihin@n-thermo.co.jp</v>
      </c>
      <c r="V675" s="292" t="s">
        <v>7717</v>
      </c>
      <c r="W675" s="295" t="str">
        <f t="shared" si="35"/>
        <v>http://www.n-thermo.co.jp/</v>
      </c>
      <c r="X675" s="292" t="s">
        <v>7718</v>
      </c>
      <c r="Y675" s="292" t="s">
        <v>8015</v>
      </c>
      <c r="Z675" s="80" t="s">
        <v>9753</v>
      </c>
      <c r="AA675" s="296"/>
      <c r="AB675" s="265" t="str">
        <f>IF('認証製品一覧（検索用）'!$E$7=認証製品一覧!I675,"●","")</f>
        <v/>
      </c>
      <c r="AC675" s="265" t="str">
        <f>IF(AB675="","",COUNTIF($B$5:AB675,"●"))</f>
        <v/>
      </c>
    </row>
    <row r="676" spans="1:29" ht="46.8">
      <c r="A676" s="347"/>
      <c r="B676" s="292" t="s">
        <v>7202</v>
      </c>
      <c r="C676" s="293" t="s">
        <v>6957</v>
      </c>
      <c r="D676" s="294" t="s">
        <v>6960</v>
      </c>
      <c r="E676" s="293" t="s">
        <v>7013</v>
      </c>
      <c r="F676" s="330" t="s">
        <v>181</v>
      </c>
      <c r="G676" s="330" t="s">
        <v>10903</v>
      </c>
      <c r="H676" s="294">
        <v>298</v>
      </c>
      <c r="I676" s="321" t="str">
        <f t="shared" si="33"/>
        <v>A-09-0051000kW未満-</v>
      </c>
      <c r="J676" s="294">
        <v>92</v>
      </c>
      <c r="K676" s="330" t="s">
        <v>1919</v>
      </c>
      <c r="L676" s="329" t="s">
        <v>13142</v>
      </c>
      <c r="M676" s="329" t="s">
        <v>10755</v>
      </c>
      <c r="N676" s="329" t="s">
        <v>11548</v>
      </c>
      <c r="O676" s="294" t="s">
        <v>6897</v>
      </c>
      <c r="P676" s="330" t="s">
        <v>10491</v>
      </c>
      <c r="Q676" s="330" t="s">
        <v>7129</v>
      </c>
      <c r="R676" s="293" t="s">
        <v>7130</v>
      </c>
      <c r="S676" s="294" t="s">
        <v>1907</v>
      </c>
      <c r="T676" s="293" t="s">
        <v>181</v>
      </c>
      <c r="U676" s="323" t="str">
        <f t="shared" si="34"/>
        <v>-</v>
      </c>
      <c r="V676" s="293" t="s">
        <v>1908</v>
      </c>
      <c r="W676" s="295" t="str">
        <f t="shared" si="35"/>
        <v>http://www.miuraz.co.jp/contact/</v>
      </c>
      <c r="X676" s="292" t="s">
        <v>7945</v>
      </c>
      <c r="Y676" s="292" t="s">
        <v>6590</v>
      </c>
      <c r="Z676" s="80" t="s">
        <v>10063</v>
      </c>
      <c r="AA676" s="296"/>
      <c r="AB676" s="265" t="str">
        <f>IF('認証製品一覧（検索用）'!$E$7=認証製品一覧!I676,"●","")</f>
        <v/>
      </c>
      <c r="AC676" s="265" t="str">
        <f>IF(AB676="","",COUNTIF($B$5:AB676,"●"))</f>
        <v/>
      </c>
    </row>
    <row r="677" spans="1:29" ht="46.8">
      <c r="A677" s="347"/>
      <c r="B677" s="292" t="s">
        <v>7202</v>
      </c>
      <c r="C677" s="293" t="s">
        <v>6957</v>
      </c>
      <c r="D677" s="294" t="s">
        <v>6960</v>
      </c>
      <c r="E677" s="293" t="s">
        <v>7013</v>
      </c>
      <c r="F677" s="330" t="s">
        <v>181</v>
      </c>
      <c r="G677" s="330" t="s">
        <v>10903</v>
      </c>
      <c r="H677" s="294">
        <v>298</v>
      </c>
      <c r="I677" s="321" t="str">
        <f t="shared" si="33"/>
        <v>A-09-0051000kW未満-</v>
      </c>
      <c r="J677" s="294">
        <v>92</v>
      </c>
      <c r="K677" s="330" t="s">
        <v>1919</v>
      </c>
      <c r="L677" s="329" t="s">
        <v>13142</v>
      </c>
      <c r="M677" s="329" t="s">
        <v>10755</v>
      </c>
      <c r="N677" s="329" t="s">
        <v>11549</v>
      </c>
      <c r="O677" s="294" t="s">
        <v>6897</v>
      </c>
      <c r="P677" s="330" t="s">
        <v>10491</v>
      </c>
      <c r="Q677" s="330" t="s">
        <v>7129</v>
      </c>
      <c r="R677" s="293" t="s">
        <v>7130</v>
      </c>
      <c r="S677" s="294" t="s">
        <v>1907</v>
      </c>
      <c r="T677" s="293" t="s">
        <v>181</v>
      </c>
      <c r="U677" s="323" t="str">
        <f t="shared" si="34"/>
        <v>-</v>
      </c>
      <c r="V677" s="293" t="s">
        <v>1908</v>
      </c>
      <c r="W677" s="295" t="str">
        <f t="shared" si="35"/>
        <v>http://www.miuraz.co.jp/contact/</v>
      </c>
      <c r="X677" s="292" t="s">
        <v>7945</v>
      </c>
      <c r="Y677" s="292" t="s">
        <v>6591</v>
      </c>
      <c r="Z677" s="80" t="s">
        <v>10063</v>
      </c>
      <c r="AA677" s="296"/>
      <c r="AB677" s="265" t="str">
        <f>IF('認証製品一覧（検索用）'!$E$7=認証製品一覧!I677,"●","")</f>
        <v/>
      </c>
      <c r="AC677" s="265" t="str">
        <f>IF(AB677="","",COUNTIF($B$5:AB677,"●"))</f>
        <v/>
      </c>
    </row>
    <row r="678" spans="1:29" ht="46.8">
      <c r="A678" s="347"/>
      <c r="B678" s="292" t="s">
        <v>7202</v>
      </c>
      <c r="C678" s="293" t="s">
        <v>6957</v>
      </c>
      <c r="D678" s="294" t="s">
        <v>6960</v>
      </c>
      <c r="E678" s="293" t="s">
        <v>7013</v>
      </c>
      <c r="F678" s="330" t="s">
        <v>181</v>
      </c>
      <c r="G678" s="330" t="s">
        <v>10903</v>
      </c>
      <c r="H678" s="294">
        <v>298</v>
      </c>
      <c r="I678" s="321" t="str">
        <f t="shared" si="33"/>
        <v>A-09-0051000kW未満-</v>
      </c>
      <c r="J678" s="294">
        <v>92</v>
      </c>
      <c r="K678" s="330" t="s">
        <v>1919</v>
      </c>
      <c r="L678" s="329" t="s">
        <v>13142</v>
      </c>
      <c r="M678" s="329" t="s">
        <v>10755</v>
      </c>
      <c r="N678" s="329" t="s">
        <v>11550</v>
      </c>
      <c r="O678" s="294" t="s">
        <v>6897</v>
      </c>
      <c r="P678" s="330" t="s">
        <v>10491</v>
      </c>
      <c r="Q678" s="330" t="s">
        <v>7129</v>
      </c>
      <c r="R678" s="293" t="s">
        <v>7130</v>
      </c>
      <c r="S678" s="294" t="s">
        <v>1907</v>
      </c>
      <c r="T678" s="293" t="s">
        <v>181</v>
      </c>
      <c r="U678" s="323" t="str">
        <f t="shared" si="34"/>
        <v>-</v>
      </c>
      <c r="V678" s="293" t="s">
        <v>1908</v>
      </c>
      <c r="W678" s="295" t="str">
        <f t="shared" si="35"/>
        <v>http://www.miuraz.co.jp/contact/</v>
      </c>
      <c r="X678" s="292" t="s">
        <v>7945</v>
      </c>
      <c r="Y678" s="292" t="s">
        <v>6592</v>
      </c>
      <c r="Z678" s="80" t="s">
        <v>10063</v>
      </c>
      <c r="AA678" s="296"/>
      <c r="AB678" s="265" t="str">
        <f>IF('認証製品一覧（検索用）'!$E$7=認証製品一覧!I678,"●","")</f>
        <v/>
      </c>
      <c r="AC678" s="265" t="str">
        <f>IF(AB678="","",COUNTIF($B$5:AB678,"●"))</f>
        <v/>
      </c>
    </row>
    <row r="679" spans="1:29" ht="46.8">
      <c r="A679" s="347"/>
      <c r="B679" s="292" t="s">
        <v>7202</v>
      </c>
      <c r="C679" s="293" t="s">
        <v>6957</v>
      </c>
      <c r="D679" s="294" t="s">
        <v>6960</v>
      </c>
      <c r="E679" s="293" t="s">
        <v>7013</v>
      </c>
      <c r="F679" s="330" t="s">
        <v>181</v>
      </c>
      <c r="G679" s="330" t="s">
        <v>10903</v>
      </c>
      <c r="H679" s="294">
        <v>298</v>
      </c>
      <c r="I679" s="321" t="str">
        <f t="shared" si="33"/>
        <v>A-09-0051000kW未満-</v>
      </c>
      <c r="J679" s="294">
        <v>92</v>
      </c>
      <c r="K679" s="330" t="s">
        <v>1919</v>
      </c>
      <c r="L679" s="329" t="s">
        <v>13142</v>
      </c>
      <c r="M679" s="329" t="s">
        <v>10755</v>
      </c>
      <c r="N679" s="329" t="s">
        <v>11551</v>
      </c>
      <c r="O679" s="294" t="s">
        <v>6897</v>
      </c>
      <c r="P679" s="330" t="s">
        <v>10491</v>
      </c>
      <c r="Q679" s="330" t="s">
        <v>7129</v>
      </c>
      <c r="R679" s="293" t="s">
        <v>7130</v>
      </c>
      <c r="S679" s="294" t="s">
        <v>1907</v>
      </c>
      <c r="T679" s="293" t="s">
        <v>181</v>
      </c>
      <c r="U679" s="323" t="str">
        <f t="shared" si="34"/>
        <v>-</v>
      </c>
      <c r="V679" s="293" t="s">
        <v>1908</v>
      </c>
      <c r="W679" s="295" t="str">
        <f t="shared" si="35"/>
        <v>http://www.miuraz.co.jp/contact/</v>
      </c>
      <c r="X679" s="292" t="s">
        <v>7945</v>
      </c>
      <c r="Y679" s="292" t="s">
        <v>6593</v>
      </c>
      <c r="Z679" s="80" t="s">
        <v>10063</v>
      </c>
      <c r="AA679" s="296"/>
      <c r="AB679" s="265" t="str">
        <f>IF('認証製品一覧（検索用）'!$E$7=認証製品一覧!I679,"●","")</f>
        <v/>
      </c>
      <c r="AC679" s="265" t="str">
        <f>IF(AB679="","",COUNTIF($B$5:AB679,"●"))</f>
        <v/>
      </c>
    </row>
    <row r="680" spans="1:29" ht="46.8">
      <c r="A680" s="347"/>
      <c r="B680" s="292" t="s">
        <v>7202</v>
      </c>
      <c r="C680" s="293" t="s">
        <v>6957</v>
      </c>
      <c r="D680" s="294" t="s">
        <v>6960</v>
      </c>
      <c r="E680" s="293" t="s">
        <v>7013</v>
      </c>
      <c r="F680" s="330" t="s">
        <v>181</v>
      </c>
      <c r="G680" s="330" t="s">
        <v>10903</v>
      </c>
      <c r="H680" s="294">
        <v>298</v>
      </c>
      <c r="I680" s="321" t="str">
        <f t="shared" si="33"/>
        <v>A-09-0051000kW未満-</v>
      </c>
      <c r="J680" s="294">
        <v>92</v>
      </c>
      <c r="K680" s="330" t="s">
        <v>1919</v>
      </c>
      <c r="L680" s="329" t="s">
        <v>13142</v>
      </c>
      <c r="M680" s="329" t="s">
        <v>10755</v>
      </c>
      <c r="N680" s="329" t="s">
        <v>11552</v>
      </c>
      <c r="O680" s="294" t="s">
        <v>6897</v>
      </c>
      <c r="P680" s="330" t="s">
        <v>10491</v>
      </c>
      <c r="Q680" s="330" t="s">
        <v>7129</v>
      </c>
      <c r="R680" s="293" t="s">
        <v>7130</v>
      </c>
      <c r="S680" s="294" t="s">
        <v>1907</v>
      </c>
      <c r="T680" s="293" t="s">
        <v>181</v>
      </c>
      <c r="U680" s="323" t="str">
        <f t="shared" si="34"/>
        <v>-</v>
      </c>
      <c r="V680" s="293" t="s">
        <v>1908</v>
      </c>
      <c r="W680" s="295" t="str">
        <f t="shared" si="35"/>
        <v>http://www.miuraz.co.jp/contact/</v>
      </c>
      <c r="X680" s="292" t="s">
        <v>7945</v>
      </c>
      <c r="Y680" s="292" t="s">
        <v>6594</v>
      </c>
      <c r="Z680" s="80" t="s">
        <v>10063</v>
      </c>
      <c r="AA680" s="296"/>
      <c r="AB680" s="265" t="str">
        <f>IF('認証製品一覧（検索用）'!$E$7=認証製品一覧!I680,"●","")</f>
        <v/>
      </c>
      <c r="AC680" s="265" t="str">
        <f>IF(AB680="","",COUNTIF($B$5:AB680,"●"))</f>
        <v/>
      </c>
    </row>
    <row r="681" spans="1:29" ht="62.4">
      <c r="A681" s="347"/>
      <c r="B681" s="292" t="s">
        <v>7202</v>
      </c>
      <c r="C681" s="293" t="s">
        <v>6957</v>
      </c>
      <c r="D681" s="294" t="s">
        <v>6960</v>
      </c>
      <c r="E681" s="293" t="s">
        <v>7283</v>
      </c>
      <c r="F681" s="330" t="s">
        <v>181</v>
      </c>
      <c r="G681" s="330" t="s">
        <v>7280</v>
      </c>
      <c r="H681" s="294">
        <v>299</v>
      </c>
      <c r="I681" s="321" t="str">
        <f t="shared" si="33"/>
        <v>A-09-0051000kW以上2000kW未満-</v>
      </c>
      <c r="J681" s="294">
        <v>92</v>
      </c>
      <c r="K681" s="330" t="s">
        <v>1919</v>
      </c>
      <c r="L681" s="329" t="s">
        <v>13142</v>
      </c>
      <c r="M681" s="329" t="s">
        <v>10755</v>
      </c>
      <c r="N681" s="329" t="s">
        <v>11553</v>
      </c>
      <c r="O681" s="294" t="s">
        <v>6897</v>
      </c>
      <c r="P681" s="330" t="s">
        <v>10491</v>
      </c>
      <c r="Q681" s="330" t="s">
        <v>7129</v>
      </c>
      <c r="R681" s="293" t="s">
        <v>7130</v>
      </c>
      <c r="S681" s="294" t="s">
        <v>1907</v>
      </c>
      <c r="T681" s="293" t="s">
        <v>181</v>
      </c>
      <c r="U681" s="323" t="str">
        <f t="shared" si="34"/>
        <v>-</v>
      </c>
      <c r="V681" s="293" t="s">
        <v>1908</v>
      </c>
      <c r="W681" s="295" t="str">
        <f t="shared" si="35"/>
        <v>http://www.miuraz.co.jp/contact/</v>
      </c>
      <c r="X681" s="292" t="s">
        <v>7945</v>
      </c>
      <c r="Y681" s="292" t="s">
        <v>8016</v>
      </c>
      <c r="Z681" s="80" t="s">
        <v>10063</v>
      </c>
      <c r="AA681" s="296"/>
      <c r="AB681" s="265" t="str">
        <f>IF('認証製品一覧（検索用）'!$E$7=認証製品一覧!I681,"●","")</f>
        <v/>
      </c>
      <c r="AC681" s="265" t="str">
        <f>IF(AB681="","",COUNTIF($B$5:AB681,"●"))</f>
        <v/>
      </c>
    </row>
    <row r="682" spans="1:29" ht="62.4">
      <c r="A682" s="347"/>
      <c r="B682" s="292" t="s">
        <v>7202</v>
      </c>
      <c r="C682" s="293" t="s">
        <v>6957</v>
      </c>
      <c r="D682" s="294" t="s">
        <v>6960</v>
      </c>
      <c r="E682" s="293" t="s">
        <v>7283</v>
      </c>
      <c r="F682" s="330" t="s">
        <v>181</v>
      </c>
      <c r="G682" s="330" t="s">
        <v>7280</v>
      </c>
      <c r="H682" s="294">
        <v>299</v>
      </c>
      <c r="I682" s="321" t="str">
        <f t="shared" si="33"/>
        <v>A-09-0051000kW以上2000kW未満-</v>
      </c>
      <c r="J682" s="294">
        <v>92</v>
      </c>
      <c r="K682" s="330" t="s">
        <v>1919</v>
      </c>
      <c r="L682" s="329" t="s">
        <v>13142</v>
      </c>
      <c r="M682" s="329" t="s">
        <v>10755</v>
      </c>
      <c r="N682" s="329" t="s">
        <v>11554</v>
      </c>
      <c r="O682" s="294" t="s">
        <v>6897</v>
      </c>
      <c r="P682" s="330" t="s">
        <v>10491</v>
      </c>
      <c r="Q682" s="330" t="s">
        <v>7129</v>
      </c>
      <c r="R682" s="293" t="s">
        <v>7130</v>
      </c>
      <c r="S682" s="294" t="s">
        <v>1907</v>
      </c>
      <c r="T682" s="293" t="s">
        <v>181</v>
      </c>
      <c r="U682" s="323" t="str">
        <f t="shared" si="34"/>
        <v>-</v>
      </c>
      <c r="V682" s="293" t="s">
        <v>1908</v>
      </c>
      <c r="W682" s="295" t="str">
        <f t="shared" si="35"/>
        <v>http://www.miuraz.co.jp/contact/</v>
      </c>
      <c r="X682" s="292" t="s">
        <v>7945</v>
      </c>
      <c r="Y682" s="292" t="s">
        <v>6595</v>
      </c>
      <c r="Z682" s="80" t="s">
        <v>10063</v>
      </c>
      <c r="AA682" s="296"/>
      <c r="AB682" s="265" t="str">
        <f>IF('認証製品一覧（検索用）'!$E$7=認証製品一覧!I682,"●","")</f>
        <v/>
      </c>
      <c r="AC682" s="265" t="str">
        <f>IF(AB682="","",COUNTIF($B$5:AB682,"●"))</f>
        <v/>
      </c>
    </row>
    <row r="683" spans="1:29" ht="62.4">
      <c r="A683" s="347"/>
      <c r="B683" s="292" t="s">
        <v>7202</v>
      </c>
      <c r="C683" s="293" t="s">
        <v>6957</v>
      </c>
      <c r="D683" s="294" t="s">
        <v>6960</v>
      </c>
      <c r="E683" s="293" t="s">
        <v>7283</v>
      </c>
      <c r="F683" s="330" t="s">
        <v>181</v>
      </c>
      <c r="G683" s="330" t="s">
        <v>7280</v>
      </c>
      <c r="H683" s="294">
        <v>299</v>
      </c>
      <c r="I683" s="321" t="str">
        <f t="shared" si="33"/>
        <v>A-09-0051000kW以上2000kW未満-</v>
      </c>
      <c r="J683" s="294">
        <v>92</v>
      </c>
      <c r="K683" s="330" t="s">
        <v>1919</v>
      </c>
      <c r="L683" s="329" t="s">
        <v>13142</v>
      </c>
      <c r="M683" s="329" t="s">
        <v>10755</v>
      </c>
      <c r="N683" s="329" t="s">
        <v>11555</v>
      </c>
      <c r="O683" s="294" t="s">
        <v>6897</v>
      </c>
      <c r="P683" s="330" t="s">
        <v>10491</v>
      </c>
      <c r="Q683" s="330" t="s">
        <v>7129</v>
      </c>
      <c r="R683" s="293" t="s">
        <v>7130</v>
      </c>
      <c r="S683" s="294" t="s">
        <v>1907</v>
      </c>
      <c r="T683" s="293" t="s">
        <v>181</v>
      </c>
      <c r="U683" s="323" t="str">
        <f t="shared" si="34"/>
        <v>-</v>
      </c>
      <c r="V683" s="293" t="s">
        <v>1908</v>
      </c>
      <c r="W683" s="295" t="str">
        <f t="shared" si="35"/>
        <v>http://www.miuraz.co.jp/contact/</v>
      </c>
      <c r="X683" s="292" t="s">
        <v>7945</v>
      </c>
      <c r="Y683" s="292" t="s">
        <v>6596</v>
      </c>
      <c r="Z683" s="80" t="s">
        <v>10063</v>
      </c>
      <c r="AA683" s="296"/>
      <c r="AB683" s="265" t="str">
        <f>IF('認証製品一覧（検索用）'!$E$7=認証製品一覧!I683,"●","")</f>
        <v/>
      </c>
      <c r="AC683" s="265" t="str">
        <f>IF(AB683="","",COUNTIF($B$5:AB683,"●"))</f>
        <v/>
      </c>
    </row>
    <row r="684" spans="1:29" ht="46.8">
      <c r="A684" s="347"/>
      <c r="B684" s="292" t="s">
        <v>7202</v>
      </c>
      <c r="C684" s="293" t="s">
        <v>6957</v>
      </c>
      <c r="D684" s="294" t="s">
        <v>6960</v>
      </c>
      <c r="E684" s="293" t="s">
        <v>7283</v>
      </c>
      <c r="F684" s="330" t="s">
        <v>181</v>
      </c>
      <c r="G684" s="330" t="s">
        <v>7284</v>
      </c>
      <c r="H684" s="294">
        <v>300</v>
      </c>
      <c r="I684" s="321" t="str">
        <f t="shared" si="33"/>
        <v>A-09-0052000kW以上-</v>
      </c>
      <c r="J684" s="294">
        <v>92</v>
      </c>
      <c r="K684" s="330" t="s">
        <v>1919</v>
      </c>
      <c r="L684" s="329" t="s">
        <v>13142</v>
      </c>
      <c r="M684" s="329" t="s">
        <v>10755</v>
      </c>
      <c r="N684" s="329" t="s">
        <v>11556</v>
      </c>
      <c r="O684" s="294" t="s">
        <v>6897</v>
      </c>
      <c r="P684" s="330" t="s">
        <v>10491</v>
      </c>
      <c r="Q684" s="330" t="s">
        <v>7129</v>
      </c>
      <c r="R684" s="293" t="s">
        <v>7130</v>
      </c>
      <c r="S684" s="294" t="s">
        <v>1907</v>
      </c>
      <c r="T684" s="293" t="s">
        <v>181</v>
      </c>
      <c r="U684" s="323" t="str">
        <f t="shared" si="34"/>
        <v>-</v>
      </c>
      <c r="V684" s="293" t="s">
        <v>1908</v>
      </c>
      <c r="W684" s="295" t="str">
        <f t="shared" si="35"/>
        <v>http://www.miuraz.co.jp/contact/</v>
      </c>
      <c r="X684" s="292" t="s">
        <v>7945</v>
      </c>
      <c r="Y684" s="292" t="s">
        <v>6597</v>
      </c>
      <c r="Z684" s="80" t="s">
        <v>10063</v>
      </c>
      <c r="AA684" s="296"/>
      <c r="AB684" s="265" t="str">
        <f>IF('認証製品一覧（検索用）'!$E$7=認証製品一覧!I684,"●","")</f>
        <v/>
      </c>
      <c r="AC684" s="265" t="str">
        <f>IF(AB684="","",COUNTIF($B$5:AB684,"●"))</f>
        <v/>
      </c>
    </row>
    <row r="685" spans="1:29" ht="78">
      <c r="A685" s="347"/>
      <c r="B685" s="292" t="s">
        <v>7202</v>
      </c>
      <c r="C685" s="293" t="s">
        <v>6949</v>
      </c>
      <c r="D685" s="294" t="s">
        <v>6961</v>
      </c>
      <c r="E685" s="293" t="s">
        <v>7014</v>
      </c>
      <c r="F685" s="330" t="s">
        <v>7285</v>
      </c>
      <c r="G685" s="330" t="s">
        <v>7286</v>
      </c>
      <c r="H685" s="294">
        <v>302</v>
      </c>
      <c r="I685" s="321" t="str">
        <f t="shared" si="33"/>
        <v>A-10-00135kW超500kW以下50Hz</v>
      </c>
      <c r="J685" s="294">
        <v>41.6</v>
      </c>
      <c r="K685" s="330" t="s">
        <v>8017</v>
      </c>
      <c r="L685" s="329" t="s">
        <v>13146</v>
      </c>
      <c r="M685" s="329" t="s">
        <v>10756</v>
      </c>
      <c r="N685" s="329" t="s">
        <v>11557</v>
      </c>
      <c r="O685" s="294" t="s">
        <v>6897</v>
      </c>
      <c r="P685" s="329" t="s">
        <v>10492</v>
      </c>
      <c r="Q685" s="330" t="s">
        <v>8018</v>
      </c>
      <c r="R685" s="293" t="s">
        <v>8019</v>
      </c>
      <c r="S685" s="294" t="s">
        <v>7137</v>
      </c>
      <c r="T685" s="292" t="s">
        <v>181</v>
      </c>
      <c r="U685" s="323" t="str">
        <f t="shared" si="34"/>
        <v>-</v>
      </c>
      <c r="V685" s="291" t="s">
        <v>8020</v>
      </c>
      <c r="W685" s="295" t="str">
        <f t="shared" si="35"/>
        <v>http://www.mhiet.co.jp/products/index.html</v>
      </c>
      <c r="X685" s="292" t="s">
        <v>8021</v>
      </c>
      <c r="Y685" s="292" t="s">
        <v>8022</v>
      </c>
      <c r="Z685" s="80" t="s">
        <v>10063</v>
      </c>
      <c r="AA685" s="296"/>
      <c r="AB685" s="265" t="str">
        <f>IF('認証製品一覧（検索用）'!$E$7=認証製品一覧!I685,"●","")</f>
        <v/>
      </c>
      <c r="AC685" s="265" t="str">
        <f>IF(AB685="","",COUNTIF($B$5:AB685,"●"))</f>
        <v/>
      </c>
    </row>
    <row r="686" spans="1:29" ht="78">
      <c r="A686" s="347"/>
      <c r="B686" s="292" t="s">
        <v>7202</v>
      </c>
      <c r="C686" s="293" t="s">
        <v>6949</v>
      </c>
      <c r="D686" s="294" t="s">
        <v>6961</v>
      </c>
      <c r="E686" s="293" t="s">
        <v>7014</v>
      </c>
      <c r="F686" s="330" t="s">
        <v>7285</v>
      </c>
      <c r="G686" s="330" t="s">
        <v>7286</v>
      </c>
      <c r="H686" s="294">
        <v>302</v>
      </c>
      <c r="I686" s="321" t="str">
        <f t="shared" si="33"/>
        <v>A-10-00135kW超500kW以下50Hz</v>
      </c>
      <c r="J686" s="294">
        <v>41.6</v>
      </c>
      <c r="K686" s="330" t="s">
        <v>8017</v>
      </c>
      <c r="L686" s="329" t="s">
        <v>13146</v>
      </c>
      <c r="M686" s="329" t="s">
        <v>10756</v>
      </c>
      <c r="N686" s="329" t="s">
        <v>11558</v>
      </c>
      <c r="O686" s="294" t="s">
        <v>6897</v>
      </c>
      <c r="P686" s="329" t="s">
        <v>10492</v>
      </c>
      <c r="Q686" s="330" t="s">
        <v>8018</v>
      </c>
      <c r="R686" s="293" t="s">
        <v>8019</v>
      </c>
      <c r="S686" s="294" t="s">
        <v>7137</v>
      </c>
      <c r="T686" s="292" t="s">
        <v>181</v>
      </c>
      <c r="U686" s="323" t="str">
        <f t="shared" si="34"/>
        <v>-</v>
      </c>
      <c r="V686" s="291" t="s">
        <v>8020</v>
      </c>
      <c r="W686" s="295" t="str">
        <f t="shared" si="35"/>
        <v>http://www.mhiet.co.jp/products/index.html</v>
      </c>
      <c r="X686" s="292" t="s">
        <v>8021</v>
      </c>
      <c r="Y686" s="292" t="s">
        <v>8023</v>
      </c>
      <c r="Z686" s="80" t="s">
        <v>10063</v>
      </c>
      <c r="AA686" s="296"/>
      <c r="AB686" s="265" t="str">
        <f>IF('認証製品一覧（検索用）'!$E$7=認証製品一覧!I686,"●","")</f>
        <v/>
      </c>
      <c r="AC686" s="265" t="str">
        <f>IF(AB686="","",COUNTIF($B$5:AB686,"●"))</f>
        <v/>
      </c>
    </row>
    <row r="687" spans="1:29" ht="62.4">
      <c r="A687" s="347"/>
      <c r="B687" s="292" t="s">
        <v>7202</v>
      </c>
      <c r="C687" s="293" t="s">
        <v>6949</v>
      </c>
      <c r="D687" s="294" t="s">
        <v>6961</v>
      </c>
      <c r="E687" s="293" t="s">
        <v>7014</v>
      </c>
      <c r="F687" s="330" t="s">
        <v>7285</v>
      </c>
      <c r="G687" s="330" t="s">
        <v>7286</v>
      </c>
      <c r="H687" s="294">
        <v>302</v>
      </c>
      <c r="I687" s="321" t="str">
        <f t="shared" si="33"/>
        <v>A-10-00135kW超500kW以下50Hz</v>
      </c>
      <c r="J687" s="294">
        <v>41.6</v>
      </c>
      <c r="K687" s="330" t="s">
        <v>8017</v>
      </c>
      <c r="L687" s="329" t="s">
        <v>13147</v>
      </c>
      <c r="M687" s="329" t="s">
        <v>10757</v>
      </c>
      <c r="N687" s="329" t="s">
        <v>11559</v>
      </c>
      <c r="O687" s="294" t="s">
        <v>6897</v>
      </c>
      <c r="P687" s="330" t="s">
        <v>10493</v>
      </c>
      <c r="Q687" s="330" t="s">
        <v>7134</v>
      </c>
      <c r="R687" s="293" t="s">
        <v>7135</v>
      </c>
      <c r="S687" s="294" t="s">
        <v>7136</v>
      </c>
      <c r="T687" s="293" t="s">
        <v>164</v>
      </c>
      <c r="U687" s="323" t="str">
        <f t="shared" si="34"/>
        <v>-</v>
      </c>
      <c r="V687" s="293" t="s">
        <v>796</v>
      </c>
      <c r="W687" s="295" t="str">
        <f t="shared" si="35"/>
        <v>http://www.mhi-eng.com/products/cogeneration/miller-cycle_engine.html</v>
      </c>
      <c r="X687" s="292" t="s">
        <v>8024</v>
      </c>
      <c r="Y687" s="292" t="s">
        <v>8025</v>
      </c>
      <c r="Z687" s="80" t="s">
        <v>10063</v>
      </c>
      <c r="AA687" s="296"/>
      <c r="AB687" s="265" t="str">
        <f>IF('認証製品一覧（検索用）'!$E$7=認証製品一覧!I687,"●","")</f>
        <v/>
      </c>
      <c r="AC687" s="265" t="str">
        <f>IF(AB687="","",COUNTIF($B$5:AB687,"●"))</f>
        <v/>
      </c>
    </row>
    <row r="688" spans="1:29" ht="62.4">
      <c r="A688" s="347"/>
      <c r="B688" s="292" t="s">
        <v>7202</v>
      </c>
      <c r="C688" s="293" t="s">
        <v>6949</v>
      </c>
      <c r="D688" s="294" t="s">
        <v>6961</v>
      </c>
      <c r="E688" s="293" t="s">
        <v>7014</v>
      </c>
      <c r="F688" s="330" t="s">
        <v>7285</v>
      </c>
      <c r="G688" s="330" t="s">
        <v>7286</v>
      </c>
      <c r="H688" s="294">
        <v>302</v>
      </c>
      <c r="I688" s="321" t="str">
        <f t="shared" si="33"/>
        <v>A-10-00135kW超500kW以下50Hz</v>
      </c>
      <c r="J688" s="294">
        <v>41.6</v>
      </c>
      <c r="K688" s="330" t="s">
        <v>8017</v>
      </c>
      <c r="L688" s="329" t="s">
        <v>13147</v>
      </c>
      <c r="M688" s="329" t="s">
        <v>10757</v>
      </c>
      <c r="N688" s="329" t="s">
        <v>11560</v>
      </c>
      <c r="O688" s="294" t="s">
        <v>6897</v>
      </c>
      <c r="P688" s="330" t="s">
        <v>10493</v>
      </c>
      <c r="Q688" s="330" t="s">
        <v>7134</v>
      </c>
      <c r="R688" s="293" t="s">
        <v>7135</v>
      </c>
      <c r="S688" s="294" t="s">
        <v>7136</v>
      </c>
      <c r="T688" s="293" t="s">
        <v>164</v>
      </c>
      <c r="U688" s="323" t="str">
        <f t="shared" si="34"/>
        <v>-</v>
      </c>
      <c r="V688" s="293" t="s">
        <v>796</v>
      </c>
      <c r="W688" s="295" t="str">
        <f t="shared" si="35"/>
        <v>http://www.mhi-eng.com/products/cogeneration/miller-cycle_engine.html</v>
      </c>
      <c r="X688" s="292" t="s">
        <v>8024</v>
      </c>
      <c r="Y688" s="292" t="s">
        <v>8026</v>
      </c>
      <c r="Z688" s="80" t="s">
        <v>10063</v>
      </c>
      <c r="AA688" s="296"/>
      <c r="AB688" s="265" t="str">
        <f>IF('認証製品一覧（検索用）'!$E$7=認証製品一覧!I688,"●","")</f>
        <v/>
      </c>
      <c r="AC688" s="265" t="str">
        <f>IF(AB688="","",COUNTIF($B$5:AB688,"●"))</f>
        <v/>
      </c>
    </row>
    <row r="689" spans="1:29" ht="78">
      <c r="A689" s="347"/>
      <c r="B689" s="292" t="s">
        <v>7202</v>
      </c>
      <c r="C689" s="293" t="s">
        <v>6949</v>
      </c>
      <c r="D689" s="294" t="s">
        <v>6961</v>
      </c>
      <c r="E689" s="293" t="s">
        <v>7014</v>
      </c>
      <c r="F689" s="330" t="s">
        <v>7285</v>
      </c>
      <c r="G689" s="330" t="s">
        <v>7287</v>
      </c>
      <c r="H689" s="294">
        <v>304</v>
      </c>
      <c r="I689" s="321" t="str">
        <f t="shared" si="33"/>
        <v>A-10-001750kW超1000kW以下50Hz</v>
      </c>
      <c r="J689" s="294">
        <v>42.3</v>
      </c>
      <c r="K689" s="330" t="s">
        <v>8017</v>
      </c>
      <c r="L689" s="329" t="s">
        <v>13146</v>
      </c>
      <c r="M689" s="329" t="s">
        <v>10756</v>
      </c>
      <c r="N689" s="329" t="s">
        <v>11561</v>
      </c>
      <c r="O689" s="294" t="s">
        <v>6897</v>
      </c>
      <c r="P689" s="329" t="s">
        <v>10492</v>
      </c>
      <c r="Q689" s="330" t="s">
        <v>8018</v>
      </c>
      <c r="R689" s="293" t="s">
        <v>8019</v>
      </c>
      <c r="S689" s="294" t="s">
        <v>7137</v>
      </c>
      <c r="T689" s="292" t="s">
        <v>181</v>
      </c>
      <c r="U689" s="323" t="str">
        <f t="shared" si="34"/>
        <v>-</v>
      </c>
      <c r="V689" s="291" t="s">
        <v>8020</v>
      </c>
      <c r="W689" s="295" t="str">
        <f t="shared" si="35"/>
        <v>http://www.mhiet.co.jp/products/index.html</v>
      </c>
      <c r="X689" s="292" t="s">
        <v>8021</v>
      </c>
      <c r="Y689" s="292" t="s">
        <v>6351</v>
      </c>
      <c r="Z689" s="80" t="s">
        <v>10063</v>
      </c>
      <c r="AA689" s="296"/>
      <c r="AB689" s="265" t="str">
        <f>IF('認証製品一覧（検索用）'!$E$7=認証製品一覧!I689,"●","")</f>
        <v/>
      </c>
      <c r="AC689" s="265" t="str">
        <f>IF(AB689="","",COUNTIF($B$5:AB689,"●"))</f>
        <v/>
      </c>
    </row>
    <row r="690" spans="1:29" ht="78">
      <c r="A690" s="347"/>
      <c r="B690" s="292" t="s">
        <v>7202</v>
      </c>
      <c r="C690" s="293" t="s">
        <v>6949</v>
      </c>
      <c r="D690" s="294" t="s">
        <v>6961</v>
      </c>
      <c r="E690" s="293" t="s">
        <v>7014</v>
      </c>
      <c r="F690" s="330" t="s">
        <v>7285</v>
      </c>
      <c r="G690" s="330" t="s">
        <v>7287</v>
      </c>
      <c r="H690" s="294">
        <v>304</v>
      </c>
      <c r="I690" s="321" t="str">
        <f t="shared" si="33"/>
        <v>A-10-001750kW超1000kW以下50Hz</v>
      </c>
      <c r="J690" s="294">
        <v>42.3</v>
      </c>
      <c r="K690" s="330" t="s">
        <v>8017</v>
      </c>
      <c r="L690" s="329" t="s">
        <v>13146</v>
      </c>
      <c r="M690" s="329" t="s">
        <v>10756</v>
      </c>
      <c r="N690" s="329" t="s">
        <v>11562</v>
      </c>
      <c r="O690" s="294" t="s">
        <v>6897</v>
      </c>
      <c r="P690" s="329" t="s">
        <v>10492</v>
      </c>
      <c r="Q690" s="330" t="s">
        <v>8018</v>
      </c>
      <c r="R690" s="293" t="s">
        <v>8019</v>
      </c>
      <c r="S690" s="294" t="s">
        <v>7137</v>
      </c>
      <c r="T690" s="292" t="s">
        <v>181</v>
      </c>
      <c r="U690" s="323" t="str">
        <f t="shared" si="34"/>
        <v>-</v>
      </c>
      <c r="V690" s="291" t="s">
        <v>8020</v>
      </c>
      <c r="W690" s="295" t="str">
        <f t="shared" si="35"/>
        <v>http://www.mhiet.co.jp/products/index.html</v>
      </c>
      <c r="X690" s="292" t="s">
        <v>8021</v>
      </c>
      <c r="Y690" s="292" t="s">
        <v>6352</v>
      </c>
      <c r="Z690" s="80" t="s">
        <v>10063</v>
      </c>
      <c r="AA690" s="296"/>
      <c r="AB690" s="265" t="str">
        <f>IF('認証製品一覧（検索用）'!$E$7=認証製品一覧!I690,"●","")</f>
        <v/>
      </c>
      <c r="AC690" s="265" t="str">
        <f>IF(AB690="","",COUNTIF($B$5:AB690,"●"))</f>
        <v/>
      </c>
    </row>
    <row r="691" spans="1:29" ht="78">
      <c r="A691" s="347"/>
      <c r="B691" s="292" t="s">
        <v>7202</v>
      </c>
      <c r="C691" s="293" t="s">
        <v>6949</v>
      </c>
      <c r="D691" s="294" t="s">
        <v>6961</v>
      </c>
      <c r="E691" s="293" t="s">
        <v>7014</v>
      </c>
      <c r="F691" s="330" t="s">
        <v>7285</v>
      </c>
      <c r="G691" s="330" t="s">
        <v>7287</v>
      </c>
      <c r="H691" s="294">
        <v>304</v>
      </c>
      <c r="I691" s="321" t="str">
        <f t="shared" si="33"/>
        <v>A-10-001750kW超1000kW以下50Hz</v>
      </c>
      <c r="J691" s="294">
        <v>42.3</v>
      </c>
      <c r="K691" s="330" t="s">
        <v>8017</v>
      </c>
      <c r="L691" s="329" t="s">
        <v>13146</v>
      </c>
      <c r="M691" s="329" t="s">
        <v>10756</v>
      </c>
      <c r="N691" s="329" t="s">
        <v>11563</v>
      </c>
      <c r="O691" s="294" t="s">
        <v>6897</v>
      </c>
      <c r="P691" s="329" t="s">
        <v>10492</v>
      </c>
      <c r="Q691" s="330" t="s">
        <v>8018</v>
      </c>
      <c r="R691" s="293" t="s">
        <v>8019</v>
      </c>
      <c r="S691" s="294" t="s">
        <v>7137</v>
      </c>
      <c r="T691" s="292" t="s">
        <v>181</v>
      </c>
      <c r="U691" s="323" t="str">
        <f t="shared" si="34"/>
        <v>-</v>
      </c>
      <c r="V691" s="291" t="s">
        <v>8020</v>
      </c>
      <c r="W691" s="295" t="str">
        <f t="shared" si="35"/>
        <v>http://www.mhiet.co.jp/products/index.html</v>
      </c>
      <c r="X691" s="292" t="s">
        <v>8021</v>
      </c>
      <c r="Y691" s="292" t="s">
        <v>8027</v>
      </c>
      <c r="Z691" s="80" t="s">
        <v>9753</v>
      </c>
      <c r="AA691" s="296"/>
      <c r="AB691" s="265" t="str">
        <f>IF('認証製品一覧（検索用）'!$E$7=認証製品一覧!I691,"●","")</f>
        <v/>
      </c>
      <c r="AC691" s="265" t="str">
        <f>IF(AB691="","",COUNTIF($B$5:AB691,"●"))</f>
        <v/>
      </c>
    </row>
    <row r="692" spans="1:29" ht="93.6">
      <c r="A692" s="316"/>
      <c r="B692" s="292" t="s">
        <v>7202</v>
      </c>
      <c r="C692" s="293" t="s">
        <v>6949</v>
      </c>
      <c r="D692" s="294" t="s">
        <v>6961</v>
      </c>
      <c r="E692" s="293" t="s">
        <v>7014</v>
      </c>
      <c r="F692" s="330" t="s">
        <v>7285</v>
      </c>
      <c r="G692" s="330" t="s">
        <v>7292</v>
      </c>
      <c r="H692" s="294">
        <v>305</v>
      </c>
      <c r="I692" s="321" t="str">
        <f t="shared" si="33"/>
        <v>A-10-0011000kW超2000kW以下50Hz</v>
      </c>
      <c r="J692" s="294">
        <v>45.5</v>
      </c>
      <c r="K692" s="330" t="s">
        <v>49</v>
      </c>
      <c r="L692" s="329" t="s">
        <v>13148</v>
      </c>
      <c r="M692" s="329" t="s">
        <v>10758</v>
      </c>
      <c r="N692" s="329" t="s">
        <v>11564</v>
      </c>
      <c r="O692" s="294" t="s">
        <v>6897</v>
      </c>
      <c r="P692" s="330" t="s">
        <v>10494</v>
      </c>
      <c r="Q692" s="330" t="s">
        <v>7138</v>
      </c>
      <c r="R692" s="293" t="s">
        <v>7139</v>
      </c>
      <c r="S692" s="294" t="s">
        <v>7140</v>
      </c>
      <c r="T692" s="293" t="s">
        <v>181</v>
      </c>
      <c r="U692" s="323" t="str">
        <f t="shared" si="34"/>
        <v>-</v>
      </c>
      <c r="V692" s="293" t="s">
        <v>7141</v>
      </c>
      <c r="W692" s="295" t="str">
        <f t="shared" si="35"/>
        <v>https://www.niigata-power.com/indexj.html</v>
      </c>
      <c r="X692" s="292" t="s">
        <v>8028</v>
      </c>
      <c r="Y692" s="292" t="s">
        <v>8029</v>
      </c>
      <c r="Z692" s="80" t="s">
        <v>10063</v>
      </c>
      <c r="AA692" s="296"/>
      <c r="AB692" s="265" t="str">
        <f>IF('認証製品一覧（検索用）'!$E$7=認証製品一覧!I692,"●","")</f>
        <v/>
      </c>
      <c r="AC692" s="265" t="str">
        <f>IF(AB692="","",COUNTIF($B$5:AB692,"●"))</f>
        <v/>
      </c>
    </row>
    <row r="693" spans="1:29" ht="78">
      <c r="A693" s="347"/>
      <c r="B693" s="292" t="s">
        <v>7202</v>
      </c>
      <c r="C693" s="293" t="s">
        <v>6949</v>
      </c>
      <c r="D693" s="294" t="s">
        <v>6961</v>
      </c>
      <c r="E693" s="293" t="s">
        <v>7014</v>
      </c>
      <c r="F693" s="330" t="s">
        <v>7285</v>
      </c>
      <c r="G693" s="330" t="s">
        <v>7288</v>
      </c>
      <c r="H693" s="294">
        <v>307</v>
      </c>
      <c r="I693" s="321" t="str">
        <f t="shared" si="33"/>
        <v>A-10-0013000kW超50Hz</v>
      </c>
      <c r="J693" s="294">
        <v>49.5</v>
      </c>
      <c r="K693" s="330" t="s">
        <v>8017</v>
      </c>
      <c r="L693" s="329" t="s">
        <v>13146</v>
      </c>
      <c r="M693" s="329" t="s">
        <v>10759</v>
      </c>
      <c r="N693" s="329" t="s">
        <v>11565</v>
      </c>
      <c r="O693" s="294" t="s">
        <v>6897</v>
      </c>
      <c r="P693" s="329" t="s">
        <v>10492</v>
      </c>
      <c r="Q693" s="330" t="s">
        <v>8018</v>
      </c>
      <c r="R693" s="293" t="s">
        <v>8019</v>
      </c>
      <c r="S693" s="294" t="s">
        <v>7137</v>
      </c>
      <c r="T693" s="292" t="s">
        <v>181</v>
      </c>
      <c r="U693" s="323" t="str">
        <f t="shared" si="34"/>
        <v>-</v>
      </c>
      <c r="V693" s="291" t="s">
        <v>8020</v>
      </c>
      <c r="W693" s="295" t="str">
        <f t="shared" si="35"/>
        <v>http://www.mhiet.co.jp/products/index.html</v>
      </c>
      <c r="X693" s="292" t="s">
        <v>8021</v>
      </c>
      <c r="Y693" s="292" t="s">
        <v>6353</v>
      </c>
      <c r="Z693" s="80" t="s">
        <v>10063</v>
      </c>
      <c r="AA693" s="296"/>
      <c r="AB693" s="265" t="str">
        <f>IF('認証製品一覧（検索用）'!$E$7=認証製品一覧!I693,"●","")</f>
        <v/>
      </c>
      <c r="AC693" s="265" t="str">
        <f>IF(AB693="","",COUNTIF($B$5:AB693,"●"))</f>
        <v/>
      </c>
    </row>
    <row r="694" spans="1:29" ht="78">
      <c r="A694" s="347"/>
      <c r="B694" s="292" t="s">
        <v>7202</v>
      </c>
      <c r="C694" s="293" t="s">
        <v>6949</v>
      </c>
      <c r="D694" s="294" t="s">
        <v>6961</v>
      </c>
      <c r="E694" s="293" t="s">
        <v>7014</v>
      </c>
      <c r="F694" s="330" t="s">
        <v>7285</v>
      </c>
      <c r="G694" s="330" t="s">
        <v>7288</v>
      </c>
      <c r="H694" s="294">
        <v>307</v>
      </c>
      <c r="I694" s="321" t="str">
        <f t="shared" si="33"/>
        <v>A-10-0013000kW超50Hz</v>
      </c>
      <c r="J694" s="294">
        <v>49.5</v>
      </c>
      <c r="K694" s="330" t="s">
        <v>8017</v>
      </c>
      <c r="L694" s="329" t="s">
        <v>13146</v>
      </c>
      <c r="M694" s="329" t="s">
        <v>10759</v>
      </c>
      <c r="N694" s="329" t="s">
        <v>11566</v>
      </c>
      <c r="O694" s="294" t="s">
        <v>6897</v>
      </c>
      <c r="P694" s="329" t="s">
        <v>10492</v>
      </c>
      <c r="Q694" s="330" t="s">
        <v>8018</v>
      </c>
      <c r="R694" s="293" t="s">
        <v>8019</v>
      </c>
      <c r="S694" s="294" t="s">
        <v>7137</v>
      </c>
      <c r="T694" s="292" t="s">
        <v>181</v>
      </c>
      <c r="U694" s="323" t="str">
        <f t="shared" si="34"/>
        <v>-</v>
      </c>
      <c r="V694" s="291" t="s">
        <v>8020</v>
      </c>
      <c r="W694" s="295" t="str">
        <f t="shared" si="35"/>
        <v>http://www.mhiet.co.jp/products/index.html</v>
      </c>
      <c r="X694" s="292" t="s">
        <v>8021</v>
      </c>
      <c r="Y694" s="292" t="s">
        <v>6354</v>
      </c>
      <c r="Z694" s="80" t="s">
        <v>10063</v>
      </c>
      <c r="AA694" s="296"/>
      <c r="AB694" s="265" t="str">
        <f>IF('認証製品一覧（検索用）'!$E$7=認証製品一覧!I694,"●","")</f>
        <v/>
      </c>
      <c r="AC694" s="265" t="str">
        <f>IF(AB694="","",COUNTIF($B$5:AB694,"●"))</f>
        <v/>
      </c>
    </row>
    <row r="695" spans="1:29" ht="78">
      <c r="A695" s="347"/>
      <c r="B695" s="292" t="s">
        <v>7202</v>
      </c>
      <c r="C695" s="293" t="s">
        <v>6949</v>
      </c>
      <c r="D695" s="294" t="s">
        <v>6961</v>
      </c>
      <c r="E695" s="293" t="s">
        <v>7014</v>
      </c>
      <c r="F695" s="330" t="s">
        <v>7285</v>
      </c>
      <c r="G695" s="330" t="s">
        <v>7288</v>
      </c>
      <c r="H695" s="294">
        <v>307</v>
      </c>
      <c r="I695" s="321" t="str">
        <f t="shared" si="33"/>
        <v>A-10-0013000kW超50Hz</v>
      </c>
      <c r="J695" s="294">
        <v>49.5</v>
      </c>
      <c r="K695" s="330" t="s">
        <v>8017</v>
      </c>
      <c r="L695" s="329" t="s">
        <v>13146</v>
      </c>
      <c r="M695" s="329" t="s">
        <v>10759</v>
      </c>
      <c r="N695" s="329" t="s">
        <v>11567</v>
      </c>
      <c r="O695" s="294" t="s">
        <v>6897</v>
      </c>
      <c r="P695" s="329" t="s">
        <v>10492</v>
      </c>
      <c r="Q695" s="330" t="s">
        <v>8018</v>
      </c>
      <c r="R695" s="293" t="s">
        <v>8019</v>
      </c>
      <c r="S695" s="294" t="s">
        <v>7137</v>
      </c>
      <c r="T695" s="292" t="s">
        <v>181</v>
      </c>
      <c r="U695" s="323" t="str">
        <f t="shared" si="34"/>
        <v>-</v>
      </c>
      <c r="V695" s="291" t="s">
        <v>8020</v>
      </c>
      <c r="W695" s="295" t="str">
        <f t="shared" si="35"/>
        <v>http://www.mhiet.co.jp/products/index.html</v>
      </c>
      <c r="X695" s="292" t="s">
        <v>8021</v>
      </c>
      <c r="Y695" s="292" t="s">
        <v>8030</v>
      </c>
      <c r="Z695" s="80" t="s">
        <v>10063</v>
      </c>
      <c r="AA695" s="296"/>
      <c r="AB695" s="265" t="str">
        <f>IF('認証製品一覧（検索用）'!$E$7=認証製品一覧!I695,"●","")</f>
        <v/>
      </c>
      <c r="AC695" s="265" t="str">
        <f>IF(AB695="","",COUNTIF($B$5:AB695,"●"))</f>
        <v/>
      </c>
    </row>
    <row r="696" spans="1:29" ht="78">
      <c r="A696" s="347"/>
      <c r="B696" s="292" t="s">
        <v>7202</v>
      </c>
      <c r="C696" s="293" t="s">
        <v>6949</v>
      </c>
      <c r="D696" s="294" t="s">
        <v>6961</v>
      </c>
      <c r="E696" s="293" t="s">
        <v>7014</v>
      </c>
      <c r="F696" s="330" t="s">
        <v>7285</v>
      </c>
      <c r="G696" s="330" t="s">
        <v>7288</v>
      </c>
      <c r="H696" s="294">
        <v>307</v>
      </c>
      <c r="I696" s="321" t="str">
        <f t="shared" si="33"/>
        <v>A-10-0013000kW超50Hz</v>
      </c>
      <c r="J696" s="294">
        <v>49.5</v>
      </c>
      <c r="K696" s="330" t="s">
        <v>8017</v>
      </c>
      <c r="L696" s="329" t="s">
        <v>13146</v>
      </c>
      <c r="M696" s="329" t="s">
        <v>10759</v>
      </c>
      <c r="N696" s="329" t="s">
        <v>11568</v>
      </c>
      <c r="O696" s="294" t="s">
        <v>6897</v>
      </c>
      <c r="P696" s="329" t="s">
        <v>10492</v>
      </c>
      <c r="Q696" s="330" t="s">
        <v>8018</v>
      </c>
      <c r="R696" s="293" t="s">
        <v>8019</v>
      </c>
      <c r="S696" s="294" t="s">
        <v>7137</v>
      </c>
      <c r="T696" s="292" t="s">
        <v>181</v>
      </c>
      <c r="U696" s="323" t="str">
        <f t="shared" si="34"/>
        <v>-</v>
      </c>
      <c r="V696" s="291" t="s">
        <v>8020</v>
      </c>
      <c r="W696" s="295" t="str">
        <f t="shared" si="35"/>
        <v>http://www.mhiet.co.jp/products/index.html</v>
      </c>
      <c r="X696" s="292" t="s">
        <v>8021</v>
      </c>
      <c r="Y696" s="292" t="s">
        <v>6355</v>
      </c>
      <c r="Z696" s="80" t="s">
        <v>10063</v>
      </c>
      <c r="AA696" s="296"/>
      <c r="AB696" s="265" t="str">
        <f>IF('認証製品一覧（検索用）'!$E$7=認証製品一覧!I696,"●","")</f>
        <v/>
      </c>
      <c r="AC696" s="265" t="str">
        <f>IF(AB696="","",COUNTIF($B$5:AB696,"●"))</f>
        <v/>
      </c>
    </row>
    <row r="697" spans="1:29" ht="316.2" customHeight="1">
      <c r="A697" s="347"/>
      <c r="B697" s="292" t="s">
        <v>7202</v>
      </c>
      <c r="C697" s="293" t="s">
        <v>6949</v>
      </c>
      <c r="D697" s="294" t="s">
        <v>6961</v>
      </c>
      <c r="E697" s="293" t="s">
        <v>7014</v>
      </c>
      <c r="F697" s="330" t="s">
        <v>7285</v>
      </c>
      <c r="G697" s="330" t="s">
        <v>7288</v>
      </c>
      <c r="H697" s="294">
        <v>307</v>
      </c>
      <c r="I697" s="321" t="str">
        <f t="shared" si="33"/>
        <v>A-10-0013000kW超50Hz</v>
      </c>
      <c r="J697" s="294">
        <v>49.5</v>
      </c>
      <c r="K697" s="330" t="s">
        <v>8017</v>
      </c>
      <c r="L697" s="329" t="s">
        <v>13149</v>
      </c>
      <c r="M697" s="329" t="s">
        <v>10760</v>
      </c>
      <c r="N697" s="329" t="s">
        <v>11569</v>
      </c>
      <c r="O697" s="294" t="s">
        <v>6897</v>
      </c>
      <c r="P697" s="330" t="s">
        <v>10495</v>
      </c>
      <c r="Q697" s="330" t="s">
        <v>2504</v>
      </c>
      <c r="R697" s="293" t="s">
        <v>2505</v>
      </c>
      <c r="S697" s="294" t="s">
        <v>2506</v>
      </c>
      <c r="T697" s="293" t="s">
        <v>7507</v>
      </c>
      <c r="U697" s="323" t="str">
        <f t="shared" si="34"/>
        <v>-</v>
      </c>
      <c r="V697" s="293" t="s">
        <v>2507</v>
      </c>
      <c r="W697" s="295" t="str">
        <f t="shared" si="35"/>
        <v>http://www.khi.co.jp/cgi-bin/other-q1.cgi?form-type=gasturbine</v>
      </c>
      <c r="X697" s="292" t="s">
        <v>8031</v>
      </c>
      <c r="Y697" s="292" t="s">
        <v>8032</v>
      </c>
      <c r="Z697" s="80" t="s">
        <v>10063</v>
      </c>
      <c r="AA697" s="296"/>
      <c r="AB697" s="265" t="str">
        <f>IF('認証製品一覧（検索用）'!$E$7=認証製品一覧!I697,"●","")</f>
        <v/>
      </c>
      <c r="AC697" s="265" t="str">
        <f>IF(AB697="","",COUNTIF($B$5:AB697,"●"))</f>
        <v/>
      </c>
    </row>
    <row r="698" spans="1:29" ht="316.2" customHeight="1">
      <c r="A698" s="347"/>
      <c r="B698" s="292" t="s">
        <v>7202</v>
      </c>
      <c r="C698" s="293" t="s">
        <v>6949</v>
      </c>
      <c r="D698" s="294" t="s">
        <v>6961</v>
      </c>
      <c r="E698" s="293" t="s">
        <v>7014</v>
      </c>
      <c r="F698" s="330" t="s">
        <v>7285</v>
      </c>
      <c r="G698" s="330" t="s">
        <v>7288</v>
      </c>
      <c r="H698" s="294">
        <v>307</v>
      </c>
      <c r="I698" s="321" t="str">
        <f t="shared" si="33"/>
        <v>A-10-0013000kW超50Hz</v>
      </c>
      <c r="J698" s="294">
        <v>49.5</v>
      </c>
      <c r="K698" s="330" t="s">
        <v>8017</v>
      </c>
      <c r="L698" s="329" t="s">
        <v>13149</v>
      </c>
      <c r="M698" s="329" t="s">
        <v>10760</v>
      </c>
      <c r="N698" s="329" t="s">
        <v>11570</v>
      </c>
      <c r="O698" s="294" t="s">
        <v>6897</v>
      </c>
      <c r="P698" s="330" t="s">
        <v>10496</v>
      </c>
      <c r="Q698" s="330" t="s">
        <v>2504</v>
      </c>
      <c r="R698" s="293" t="s">
        <v>2505</v>
      </c>
      <c r="S698" s="294" t="s">
        <v>2506</v>
      </c>
      <c r="T698" s="293" t="s">
        <v>164</v>
      </c>
      <c r="U698" s="323" t="str">
        <f t="shared" si="34"/>
        <v>-</v>
      </c>
      <c r="V698" s="293" t="s">
        <v>2507</v>
      </c>
      <c r="W698" s="295" t="str">
        <f t="shared" si="35"/>
        <v>http://www.khi.co.jp/cgi-bin/other-q1.cgi?form-type=gasturbine</v>
      </c>
      <c r="X698" s="292" t="s">
        <v>8031</v>
      </c>
      <c r="Y698" s="292" t="s">
        <v>8033</v>
      </c>
      <c r="Z698" s="80" t="s">
        <v>10063</v>
      </c>
      <c r="AA698" s="296"/>
      <c r="AB698" s="265" t="str">
        <f>IF('認証製品一覧（検索用）'!$E$7=認証製品一覧!I698,"●","")</f>
        <v/>
      </c>
      <c r="AC698" s="265" t="str">
        <f>IF(AB698="","",COUNTIF($B$5:AB698,"●"))</f>
        <v/>
      </c>
    </row>
    <row r="699" spans="1:29" ht="78">
      <c r="A699" s="347"/>
      <c r="B699" s="292" t="s">
        <v>7202</v>
      </c>
      <c r="C699" s="293" t="s">
        <v>6949</v>
      </c>
      <c r="D699" s="294" t="s">
        <v>6961</v>
      </c>
      <c r="E699" s="293" t="s">
        <v>7014</v>
      </c>
      <c r="F699" s="330" t="s">
        <v>7285</v>
      </c>
      <c r="G699" s="330" t="s">
        <v>10300</v>
      </c>
      <c r="H699" s="294">
        <v>301</v>
      </c>
      <c r="I699" s="321" t="str">
        <f t="shared" si="33"/>
        <v>A-10-00135kW以下50Hz</v>
      </c>
      <c r="J699" s="294">
        <v>88</v>
      </c>
      <c r="K699" s="330" t="s">
        <v>86</v>
      </c>
      <c r="L699" s="329" t="s">
        <v>13116</v>
      </c>
      <c r="M699" s="329" t="s">
        <v>10761</v>
      </c>
      <c r="N699" s="329" t="s">
        <v>11571</v>
      </c>
      <c r="O699" s="294" t="s">
        <v>6897</v>
      </c>
      <c r="P699" s="329" t="s">
        <v>10497</v>
      </c>
      <c r="Q699" s="330" t="s">
        <v>8034</v>
      </c>
      <c r="R699" s="293" t="s">
        <v>8035</v>
      </c>
      <c r="S699" s="294" t="s">
        <v>7132</v>
      </c>
      <c r="T699" s="292" t="s">
        <v>7133</v>
      </c>
      <c r="U699" s="295" t="str">
        <f t="shared" si="34"/>
        <v>kiyoshi_hayashi@yanmar.com</v>
      </c>
      <c r="V699" s="292" t="s">
        <v>8036</v>
      </c>
      <c r="W699" s="295" t="str">
        <f t="shared" si="35"/>
        <v>https://www.yanmar.com/jp/energy/normal_generator/cp/products/</v>
      </c>
      <c r="X699" s="292" t="s">
        <v>8037</v>
      </c>
      <c r="Y699" s="292" t="s">
        <v>8038</v>
      </c>
      <c r="Z699" s="80" t="s">
        <v>9753</v>
      </c>
      <c r="AA699" s="296"/>
      <c r="AB699" s="265" t="str">
        <f>IF('認証製品一覧（検索用）'!$E$7=認証製品一覧!I699,"●","")</f>
        <v/>
      </c>
      <c r="AC699" s="265" t="str">
        <f>IF(AB699="","",COUNTIF($B$5:AB699,"●"))</f>
        <v/>
      </c>
    </row>
    <row r="700" spans="1:29" ht="78">
      <c r="A700" s="347"/>
      <c r="B700" s="292" t="s">
        <v>7202</v>
      </c>
      <c r="C700" s="293" t="s">
        <v>6949</v>
      </c>
      <c r="D700" s="294" t="s">
        <v>6961</v>
      </c>
      <c r="E700" s="293" t="s">
        <v>7014</v>
      </c>
      <c r="F700" s="330" t="s">
        <v>7285</v>
      </c>
      <c r="G700" s="330" t="s">
        <v>10300</v>
      </c>
      <c r="H700" s="294">
        <v>301</v>
      </c>
      <c r="I700" s="321" t="str">
        <f t="shared" si="33"/>
        <v>A-10-00135kW以下50Hz</v>
      </c>
      <c r="J700" s="294">
        <v>88</v>
      </c>
      <c r="K700" s="330" t="s">
        <v>86</v>
      </c>
      <c r="L700" s="329" t="s">
        <v>13116</v>
      </c>
      <c r="M700" s="329" t="s">
        <v>10761</v>
      </c>
      <c r="N700" s="329" t="s">
        <v>11572</v>
      </c>
      <c r="O700" s="294" t="s">
        <v>2838</v>
      </c>
      <c r="P700" s="329" t="s">
        <v>10497</v>
      </c>
      <c r="Q700" s="330" t="s">
        <v>8034</v>
      </c>
      <c r="R700" s="293" t="s">
        <v>8035</v>
      </c>
      <c r="S700" s="294" t="s">
        <v>7132</v>
      </c>
      <c r="T700" s="292" t="s">
        <v>7133</v>
      </c>
      <c r="U700" s="295" t="str">
        <f t="shared" si="34"/>
        <v>kiyoshi_hayashi@yanmar.com</v>
      </c>
      <c r="V700" s="292" t="s">
        <v>8036</v>
      </c>
      <c r="W700" s="295" t="str">
        <f t="shared" si="35"/>
        <v>https://www.yanmar.com/jp/energy/normal_generator/cp/products/</v>
      </c>
      <c r="X700" s="292" t="s">
        <v>8037</v>
      </c>
      <c r="Y700" s="292" t="s">
        <v>8039</v>
      </c>
      <c r="Z700" s="80" t="s">
        <v>9753</v>
      </c>
      <c r="AA700" s="296"/>
      <c r="AB700" s="265" t="str">
        <f>IF('認証製品一覧（検索用）'!$E$7=認証製品一覧!I700,"●","")</f>
        <v/>
      </c>
      <c r="AC700" s="265" t="str">
        <f>IF(AB700="","",COUNTIF($B$5:AB700,"●"))</f>
        <v/>
      </c>
    </row>
    <row r="701" spans="1:29" ht="78">
      <c r="A701" s="347"/>
      <c r="B701" s="292" t="s">
        <v>7202</v>
      </c>
      <c r="C701" s="293" t="s">
        <v>6949</v>
      </c>
      <c r="D701" s="294" t="s">
        <v>6961</v>
      </c>
      <c r="E701" s="293" t="s">
        <v>7014</v>
      </c>
      <c r="F701" s="330" t="s">
        <v>7285</v>
      </c>
      <c r="G701" s="330" t="s">
        <v>7288</v>
      </c>
      <c r="H701" s="294">
        <v>307</v>
      </c>
      <c r="I701" s="321" t="str">
        <f t="shared" si="33"/>
        <v>A-10-0013000kW超50Hz</v>
      </c>
      <c r="J701" s="294">
        <v>85.5</v>
      </c>
      <c r="K701" s="330" t="s">
        <v>86</v>
      </c>
      <c r="L701" s="329" t="s">
        <v>13146</v>
      </c>
      <c r="M701" s="329" t="s">
        <v>10759</v>
      </c>
      <c r="N701" s="329" t="s">
        <v>11565</v>
      </c>
      <c r="O701" s="294" t="s">
        <v>6897</v>
      </c>
      <c r="P701" s="329" t="s">
        <v>10492</v>
      </c>
      <c r="Q701" s="330" t="s">
        <v>8018</v>
      </c>
      <c r="R701" s="293" t="s">
        <v>8019</v>
      </c>
      <c r="S701" s="294" t="s">
        <v>7137</v>
      </c>
      <c r="T701" s="292" t="s">
        <v>181</v>
      </c>
      <c r="U701" s="323" t="str">
        <f t="shared" si="34"/>
        <v>-</v>
      </c>
      <c r="V701" s="291" t="s">
        <v>8020</v>
      </c>
      <c r="W701" s="295" t="str">
        <f t="shared" si="35"/>
        <v>http://www.mhiet.co.jp/products/index.html</v>
      </c>
      <c r="X701" s="292" t="s">
        <v>8021</v>
      </c>
      <c r="Y701" s="292" t="s">
        <v>8040</v>
      </c>
      <c r="Z701" s="80" t="s">
        <v>10063</v>
      </c>
      <c r="AA701" s="296"/>
      <c r="AB701" s="265" t="str">
        <f>IF('認証製品一覧（検索用）'!$E$7=認証製品一覧!I701,"●","")</f>
        <v/>
      </c>
      <c r="AC701" s="265" t="str">
        <f>IF(AB701="","",COUNTIF($B$5:AB701,"●"))</f>
        <v/>
      </c>
    </row>
    <row r="702" spans="1:29" ht="78">
      <c r="A702" s="347"/>
      <c r="B702" s="292" t="s">
        <v>7202</v>
      </c>
      <c r="C702" s="293" t="s">
        <v>6949</v>
      </c>
      <c r="D702" s="294" t="s">
        <v>6961</v>
      </c>
      <c r="E702" s="293" t="s">
        <v>7014</v>
      </c>
      <c r="F702" s="330" t="s">
        <v>7285</v>
      </c>
      <c r="G702" s="330" t="s">
        <v>7288</v>
      </c>
      <c r="H702" s="294">
        <v>307</v>
      </c>
      <c r="I702" s="321" t="str">
        <f t="shared" si="33"/>
        <v>A-10-0013000kW超50Hz</v>
      </c>
      <c r="J702" s="294">
        <v>85.5</v>
      </c>
      <c r="K702" s="330" t="s">
        <v>86</v>
      </c>
      <c r="L702" s="329" t="s">
        <v>13146</v>
      </c>
      <c r="M702" s="329" t="s">
        <v>10759</v>
      </c>
      <c r="N702" s="329" t="s">
        <v>11566</v>
      </c>
      <c r="O702" s="294" t="s">
        <v>6897</v>
      </c>
      <c r="P702" s="329" t="s">
        <v>10492</v>
      </c>
      <c r="Q702" s="330" t="s">
        <v>8018</v>
      </c>
      <c r="R702" s="293" t="s">
        <v>8019</v>
      </c>
      <c r="S702" s="294" t="s">
        <v>7137</v>
      </c>
      <c r="T702" s="292" t="s">
        <v>181</v>
      </c>
      <c r="U702" s="323" t="str">
        <f t="shared" si="34"/>
        <v>-</v>
      </c>
      <c r="V702" s="291" t="s">
        <v>8020</v>
      </c>
      <c r="W702" s="295" t="str">
        <f t="shared" si="35"/>
        <v>http://www.mhiet.co.jp/products/index.html</v>
      </c>
      <c r="X702" s="292" t="s">
        <v>8021</v>
      </c>
      <c r="Y702" s="292" t="s">
        <v>8041</v>
      </c>
      <c r="Z702" s="80" t="s">
        <v>10063</v>
      </c>
      <c r="AA702" s="296"/>
      <c r="AB702" s="265" t="str">
        <f>IF('認証製品一覧（検索用）'!$E$7=認証製品一覧!I702,"●","")</f>
        <v/>
      </c>
      <c r="AC702" s="265" t="str">
        <f>IF(AB702="","",COUNTIF($B$5:AB702,"●"))</f>
        <v/>
      </c>
    </row>
    <row r="703" spans="1:29" ht="78">
      <c r="A703" s="347"/>
      <c r="B703" s="292" t="s">
        <v>7202</v>
      </c>
      <c r="C703" s="293" t="s">
        <v>6949</v>
      </c>
      <c r="D703" s="294" t="s">
        <v>6961</v>
      </c>
      <c r="E703" s="293" t="s">
        <v>7014</v>
      </c>
      <c r="F703" s="330" t="s">
        <v>7285</v>
      </c>
      <c r="G703" s="330" t="s">
        <v>7288</v>
      </c>
      <c r="H703" s="294">
        <v>307</v>
      </c>
      <c r="I703" s="321" t="str">
        <f t="shared" si="33"/>
        <v>A-10-0013000kW超50Hz</v>
      </c>
      <c r="J703" s="294">
        <v>85.5</v>
      </c>
      <c r="K703" s="330" t="s">
        <v>86</v>
      </c>
      <c r="L703" s="329" t="s">
        <v>13146</v>
      </c>
      <c r="M703" s="329" t="s">
        <v>10759</v>
      </c>
      <c r="N703" s="329" t="s">
        <v>11567</v>
      </c>
      <c r="O703" s="294" t="s">
        <v>6897</v>
      </c>
      <c r="P703" s="329" t="s">
        <v>10492</v>
      </c>
      <c r="Q703" s="330" t="s">
        <v>8018</v>
      </c>
      <c r="R703" s="293" t="s">
        <v>8019</v>
      </c>
      <c r="S703" s="294" t="s">
        <v>7137</v>
      </c>
      <c r="T703" s="292" t="s">
        <v>181</v>
      </c>
      <c r="U703" s="323" t="str">
        <f t="shared" si="34"/>
        <v>-</v>
      </c>
      <c r="V703" s="291" t="s">
        <v>8020</v>
      </c>
      <c r="W703" s="295" t="str">
        <f t="shared" si="35"/>
        <v>http://www.mhiet.co.jp/products/index.html</v>
      </c>
      <c r="X703" s="292" t="s">
        <v>8021</v>
      </c>
      <c r="Y703" s="292" t="s">
        <v>8042</v>
      </c>
      <c r="Z703" s="80" t="s">
        <v>10063</v>
      </c>
      <c r="AA703" s="296"/>
      <c r="AB703" s="265" t="str">
        <f>IF('認証製品一覧（検索用）'!$E$7=認証製品一覧!I703,"●","")</f>
        <v/>
      </c>
      <c r="AC703" s="265" t="str">
        <f>IF(AB703="","",COUNTIF($B$5:AB703,"●"))</f>
        <v/>
      </c>
    </row>
    <row r="704" spans="1:29" ht="78">
      <c r="A704" s="347"/>
      <c r="B704" s="292" t="s">
        <v>7202</v>
      </c>
      <c r="C704" s="293" t="s">
        <v>6949</v>
      </c>
      <c r="D704" s="294" t="s">
        <v>6961</v>
      </c>
      <c r="E704" s="293" t="s">
        <v>7014</v>
      </c>
      <c r="F704" s="330" t="s">
        <v>7285</v>
      </c>
      <c r="G704" s="330" t="s">
        <v>7288</v>
      </c>
      <c r="H704" s="294">
        <v>307</v>
      </c>
      <c r="I704" s="321" t="str">
        <f t="shared" si="33"/>
        <v>A-10-0013000kW超50Hz</v>
      </c>
      <c r="J704" s="294">
        <v>85.5</v>
      </c>
      <c r="K704" s="330" t="s">
        <v>86</v>
      </c>
      <c r="L704" s="329" t="s">
        <v>13146</v>
      </c>
      <c r="M704" s="329" t="s">
        <v>10759</v>
      </c>
      <c r="N704" s="329" t="s">
        <v>11568</v>
      </c>
      <c r="O704" s="294" t="s">
        <v>6897</v>
      </c>
      <c r="P704" s="329" t="s">
        <v>10492</v>
      </c>
      <c r="Q704" s="330" t="s">
        <v>8018</v>
      </c>
      <c r="R704" s="293" t="s">
        <v>8019</v>
      </c>
      <c r="S704" s="294" t="s">
        <v>7137</v>
      </c>
      <c r="T704" s="292" t="s">
        <v>181</v>
      </c>
      <c r="U704" s="323" t="str">
        <f t="shared" si="34"/>
        <v>-</v>
      </c>
      <c r="V704" s="291" t="s">
        <v>8020</v>
      </c>
      <c r="W704" s="295" t="str">
        <f t="shared" si="35"/>
        <v>http://www.mhiet.co.jp/products/index.html</v>
      </c>
      <c r="X704" s="292" t="s">
        <v>8021</v>
      </c>
      <c r="Y704" s="292" t="s">
        <v>8043</v>
      </c>
      <c r="Z704" s="80" t="s">
        <v>10063</v>
      </c>
      <c r="AA704" s="296"/>
      <c r="AB704" s="265" t="str">
        <f>IF('認証製品一覧（検索用）'!$E$7=認証製品一覧!I704,"●","")</f>
        <v/>
      </c>
      <c r="AC704" s="265" t="str">
        <f>IF(AB704="","",COUNTIF($B$5:AB704,"●"))</f>
        <v/>
      </c>
    </row>
    <row r="705" spans="1:29" ht="78">
      <c r="A705" s="347"/>
      <c r="B705" s="292" t="s">
        <v>7202</v>
      </c>
      <c r="C705" s="293" t="s">
        <v>6949</v>
      </c>
      <c r="D705" s="294" t="s">
        <v>6961</v>
      </c>
      <c r="E705" s="293" t="s">
        <v>7014</v>
      </c>
      <c r="F705" s="330" t="s">
        <v>7289</v>
      </c>
      <c r="G705" s="330" t="s">
        <v>7286</v>
      </c>
      <c r="H705" s="294">
        <v>309</v>
      </c>
      <c r="I705" s="321" t="str">
        <f t="shared" si="33"/>
        <v>A-10-00135kW超500kW以下60Hz</v>
      </c>
      <c r="J705" s="294">
        <v>42</v>
      </c>
      <c r="K705" s="334" t="s">
        <v>8017</v>
      </c>
      <c r="L705" s="329" t="s">
        <v>13146</v>
      </c>
      <c r="M705" s="329" t="s">
        <v>10756</v>
      </c>
      <c r="N705" s="329" t="s">
        <v>11573</v>
      </c>
      <c r="O705" s="294" t="s">
        <v>6897</v>
      </c>
      <c r="P705" s="329" t="s">
        <v>10492</v>
      </c>
      <c r="Q705" s="330" t="s">
        <v>8018</v>
      </c>
      <c r="R705" s="293" t="s">
        <v>8019</v>
      </c>
      <c r="S705" s="294" t="s">
        <v>7137</v>
      </c>
      <c r="T705" s="292" t="s">
        <v>181</v>
      </c>
      <c r="U705" s="323" t="str">
        <f t="shared" si="34"/>
        <v>-</v>
      </c>
      <c r="V705" s="291" t="s">
        <v>8020</v>
      </c>
      <c r="W705" s="295" t="str">
        <f t="shared" si="35"/>
        <v>http://www.mhiet.co.jp/products/index.html</v>
      </c>
      <c r="X705" s="292" t="s">
        <v>8021</v>
      </c>
      <c r="Y705" s="292" t="s">
        <v>8044</v>
      </c>
      <c r="Z705" s="80" t="s">
        <v>10063</v>
      </c>
      <c r="AA705" s="296"/>
      <c r="AB705" s="265" t="str">
        <f>IF('認証製品一覧（検索用）'!$E$7=認証製品一覧!I705,"●","")</f>
        <v/>
      </c>
      <c r="AC705" s="265" t="str">
        <f>IF(AB705="","",COUNTIF($B$5:AB705,"●"))</f>
        <v/>
      </c>
    </row>
    <row r="706" spans="1:29" ht="78">
      <c r="A706" s="347"/>
      <c r="B706" s="292" t="s">
        <v>7202</v>
      </c>
      <c r="C706" s="293" t="s">
        <v>6949</v>
      </c>
      <c r="D706" s="294" t="s">
        <v>6961</v>
      </c>
      <c r="E706" s="293" t="s">
        <v>7014</v>
      </c>
      <c r="F706" s="330" t="s">
        <v>7289</v>
      </c>
      <c r="G706" s="330" t="s">
        <v>7286</v>
      </c>
      <c r="H706" s="294">
        <v>309</v>
      </c>
      <c r="I706" s="321" t="str">
        <f t="shared" si="33"/>
        <v>A-10-00135kW超500kW以下60Hz</v>
      </c>
      <c r="J706" s="294">
        <v>42</v>
      </c>
      <c r="K706" s="334" t="s">
        <v>8017</v>
      </c>
      <c r="L706" s="329" t="s">
        <v>13146</v>
      </c>
      <c r="M706" s="329" t="s">
        <v>10756</v>
      </c>
      <c r="N706" s="329" t="s">
        <v>11574</v>
      </c>
      <c r="O706" s="294" t="s">
        <v>6897</v>
      </c>
      <c r="P706" s="329" t="s">
        <v>10492</v>
      </c>
      <c r="Q706" s="330" t="s">
        <v>8018</v>
      </c>
      <c r="R706" s="293" t="s">
        <v>8019</v>
      </c>
      <c r="S706" s="294" t="s">
        <v>7137</v>
      </c>
      <c r="T706" s="292" t="s">
        <v>181</v>
      </c>
      <c r="U706" s="323" t="str">
        <f t="shared" si="34"/>
        <v>-</v>
      </c>
      <c r="V706" s="291" t="s">
        <v>8020</v>
      </c>
      <c r="W706" s="295" t="str">
        <f t="shared" si="35"/>
        <v>http://www.mhiet.co.jp/products/index.html</v>
      </c>
      <c r="X706" s="292" t="s">
        <v>8021</v>
      </c>
      <c r="Y706" s="292" t="s">
        <v>8045</v>
      </c>
      <c r="Z706" s="80" t="s">
        <v>10063</v>
      </c>
      <c r="AA706" s="296"/>
      <c r="AB706" s="265" t="str">
        <f>IF('認証製品一覧（検索用）'!$E$7=認証製品一覧!I706,"●","")</f>
        <v/>
      </c>
      <c r="AC706" s="265" t="str">
        <f>IF(AB706="","",COUNTIF($B$5:AB706,"●"))</f>
        <v/>
      </c>
    </row>
    <row r="707" spans="1:29" ht="93.6">
      <c r="A707" s="316"/>
      <c r="B707" s="292" t="s">
        <v>7202</v>
      </c>
      <c r="C707" s="293" t="s">
        <v>6949</v>
      </c>
      <c r="D707" s="294" t="s">
        <v>6961</v>
      </c>
      <c r="E707" s="293" t="s">
        <v>7014</v>
      </c>
      <c r="F707" s="330" t="s">
        <v>7289</v>
      </c>
      <c r="G707" s="330" t="s">
        <v>7292</v>
      </c>
      <c r="H707" s="294">
        <v>312</v>
      </c>
      <c r="I707" s="321" t="str">
        <f t="shared" si="33"/>
        <v>A-10-0011000kW超2000kW以下60Hz</v>
      </c>
      <c r="J707" s="294">
        <v>45.5</v>
      </c>
      <c r="K707" s="330" t="s">
        <v>49</v>
      </c>
      <c r="L707" s="329" t="s">
        <v>13148</v>
      </c>
      <c r="M707" s="329" t="s">
        <v>10758</v>
      </c>
      <c r="N707" s="329" t="s">
        <v>11564</v>
      </c>
      <c r="O707" s="294" t="s">
        <v>6897</v>
      </c>
      <c r="P707" s="330" t="s">
        <v>10494</v>
      </c>
      <c r="Q707" s="330" t="s">
        <v>7138</v>
      </c>
      <c r="R707" s="293" t="s">
        <v>7139</v>
      </c>
      <c r="S707" s="294" t="s">
        <v>7140</v>
      </c>
      <c r="T707" s="293" t="s">
        <v>181</v>
      </c>
      <c r="U707" s="323" t="str">
        <f t="shared" si="34"/>
        <v>-</v>
      </c>
      <c r="V707" s="293" t="s">
        <v>7141</v>
      </c>
      <c r="W707" s="295" t="str">
        <f t="shared" si="35"/>
        <v>https://www.niigata-power.com/indexj.html</v>
      </c>
      <c r="X707" s="292" t="s">
        <v>8028</v>
      </c>
      <c r="Y707" s="325" t="s">
        <v>8047</v>
      </c>
      <c r="Z707" s="80" t="s">
        <v>10063</v>
      </c>
      <c r="AA707" s="296">
        <v>1</v>
      </c>
      <c r="AB707" s="265" t="str">
        <f>IF('認証製品一覧（検索用）'!$E$7=認証製品一覧!I707,"●","")</f>
        <v/>
      </c>
      <c r="AC707" s="265" t="str">
        <f>IF(AB707="","",COUNTIF($B$5:AB707,"●"))</f>
        <v/>
      </c>
    </row>
    <row r="708" spans="1:29" ht="78">
      <c r="A708" s="347"/>
      <c r="B708" s="292" t="s">
        <v>7202</v>
      </c>
      <c r="C708" s="293" t="s">
        <v>6949</v>
      </c>
      <c r="D708" s="294" t="s">
        <v>6961</v>
      </c>
      <c r="E708" s="293" t="s">
        <v>7014</v>
      </c>
      <c r="F708" s="330" t="s">
        <v>7289</v>
      </c>
      <c r="G708" s="330" t="s">
        <v>7288</v>
      </c>
      <c r="H708" s="294">
        <v>314</v>
      </c>
      <c r="I708" s="321" t="str">
        <f t="shared" si="33"/>
        <v>A-10-0013000kW超60Hz</v>
      </c>
      <c r="J708" s="294">
        <v>49.5</v>
      </c>
      <c r="K708" s="330" t="s">
        <v>8017</v>
      </c>
      <c r="L708" s="329" t="s">
        <v>13146</v>
      </c>
      <c r="M708" s="329" t="s">
        <v>10759</v>
      </c>
      <c r="N708" s="329" t="s">
        <v>11565</v>
      </c>
      <c r="O708" s="294" t="s">
        <v>6897</v>
      </c>
      <c r="P708" s="329" t="s">
        <v>10492</v>
      </c>
      <c r="Q708" s="330" t="s">
        <v>8018</v>
      </c>
      <c r="R708" s="293" t="s">
        <v>8019</v>
      </c>
      <c r="S708" s="294" t="s">
        <v>7137</v>
      </c>
      <c r="T708" s="292" t="s">
        <v>181</v>
      </c>
      <c r="U708" s="323" t="str">
        <f t="shared" si="34"/>
        <v>-</v>
      </c>
      <c r="V708" s="291" t="s">
        <v>8020</v>
      </c>
      <c r="W708" s="295" t="str">
        <f t="shared" si="35"/>
        <v>http://www.mhiet.co.jp/products/index.html</v>
      </c>
      <c r="X708" s="292" t="s">
        <v>8021</v>
      </c>
      <c r="Y708" s="292" t="s">
        <v>8048</v>
      </c>
      <c r="Z708" s="80" t="s">
        <v>10063</v>
      </c>
      <c r="AA708" s="296"/>
      <c r="AB708" s="265" t="str">
        <f>IF('認証製品一覧（検索用）'!$E$7=認証製品一覧!I708,"●","")</f>
        <v/>
      </c>
      <c r="AC708" s="265" t="str">
        <f>IF(AB708="","",COUNTIF($B$5:AB708,"●"))</f>
        <v/>
      </c>
    </row>
    <row r="709" spans="1:29" ht="78">
      <c r="A709" s="347"/>
      <c r="B709" s="292" t="s">
        <v>7202</v>
      </c>
      <c r="C709" s="293" t="s">
        <v>6949</v>
      </c>
      <c r="D709" s="294" t="s">
        <v>6961</v>
      </c>
      <c r="E709" s="293" t="s">
        <v>7014</v>
      </c>
      <c r="F709" s="330" t="s">
        <v>7289</v>
      </c>
      <c r="G709" s="330" t="s">
        <v>7288</v>
      </c>
      <c r="H709" s="294">
        <v>314</v>
      </c>
      <c r="I709" s="321" t="str">
        <f t="shared" si="33"/>
        <v>A-10-0013000kW超60Hz</v>
      </c>
      <c r="J709" s="294">
        <v>49.5</v>
      </c>
      <c r="K709" s="330" t="s">
        <v>8017</v>
      </c>
      <c r="L709" s="329" t="s">
        <v>13146</v>
      </c>
      <c r="M709" s="329" t="s">
        <v>10759</v>
      </c>
      <c r="N709" s="329" t="s">
        <v>11566</v>
      </c>
      <c r="O709" s="294" t="s">
        <v>6897</v>
      </c>
      <c r="P709" s="329" t="s">
        <v>10492</v>
      </c>
      <c r="Q709" s="330" t="s">
        <v>8018</v>
      </c>
      <c r="R709" s="293" t="s">
        <v>8019</v>
      </c>
      <c r="S709" s="294" t="s">
        <v>7137</v>
      </c>
      <c r="T709" s="292" t="s">
        <v>181</v>
      </c>
      <c r="U709" s="323" t="str">
        <f t="shared" si="34"/>
        <v>-</v>
      </c>
      <c r="V709" s="291" t="s">
        <v>8020</v>
      </c>
      <c r="W709" s="295" t="str">
        <f t="shared" si="35"/>
        <v>http://www.mhiet.co.jp/products/index.html</v>
      </c>
      <c r="X709" s="292" t="s">
        <v>8021</v>
      </c>
      <c r="Y709" s="292" t="s">
        <v>8049</v>
      </c>
      <c r="Z709" s="80" t="s">
        <v>10063</v>
      </c>
      <c r="AA709" s="296"/>
      <c r="AB709" s="265" t="str">
        <f>IF('認証製品一覧（検索用）'!$E$7=認証製品一覧!I709,"●","")</f>
        <v/>
      </c>
      <c r="AC709" s="265" t="str">
        <f>IF(AB709="","",COUNTIF($B$5:AB709,"●"))</f>
        <v/>
      </c>
    </row>
    <row r="710" spans="1:29" ht="78">
      <c r="A710" s="347"/>
      <c r="B710" s="292" t="s">
        <v>7202</v>
      </c>
      <c r="C710" s="293" t="s">
        <v>6949</v>
      </c>
      <c r="D710" s="294" t="s">
        <v>6961</v>
      </c>
      <c r="E710" s="293" t="s">
        <v>7014</v>
      </c>
      <c r="F710" s="330" t="s">
        <v>7289</v>
      </c>
      <c r="G710" s="330" t="s">
        <v>7288</v>
      </c>
      <c r="H710" s="294">
        <v>314</v>
      </c>
      <c r="I710" s="321" t="str">
        <f t="shared" si="33"/>
        <v>A-10-0013000kW超60Hz</v>
      </c>
      <c r="J710" s="294">
        <v>49.5</v>
      </c>
      <c r="K710" s="330" t="s">
        <v>8017</v>
      </c>
      <c r="L710" s="329" t="s">
        <v>13146</v>
      </c>
      <c r="M710" s="329" t="s">
        <v>10759</v>
      </c>
      <c r="N710" s="329" t="s">
        <v>11567</v>
      </c>
      <c r="O710" s="294" t="s">
        <v>6897</v>
      </c>
      <c r="P710" s="329" t="s">
        <v>10492</v>
      </c>
      <c r="Q710" s="330" t="s">
        <v>8018</v>
      </c>
      <c r="R710" s="293" t="s">
        <v>8019</v>
      </c>
      <c r="S710" s="294" t="s">
        <v>7137</v>
      </c>
      <c r="T710" s="292" t="s">
        <v>181</v>
      </c>
      <c r="U710" s="323" t="str">
        <f t="shared" si="34"/>
        <v>-</v>
      </c>
      <c r="V710" s="291" t="s">
        <v>8020</v>
      </c>
      <c r="W710" s="295" t="str">
        <f t="shared" si="35"/>
        <v>http://www.mhiet.co.jp/products/index.html</v>
      </c>
      <c r="X710" s="292" t="s">
        <v>8021</v>
      </c>
      <c r="Y710" s="292" t="s">
        <v>8050</v>
      </c>
      <c r="Z710" s="80" t="s">
        <v>10063</v>
      </c>
      <c r="AA710" s="296"/>
      <c r="AB710" s="265" t="str">
        <f>IF('認証製品一覧（検索用）'!$E$7=認証製品一覧!I710,"●","")</f>
        <v/>
      </c>
      <c r="AC710" s="265" t="str">
        <f>IF(AB710="","",COUNTIF($B$5:AB710,"●"))</f>
        <v/>
      </c>
    </row>
    <row r="711" spans="1:29" ht="78">
      <c r="A711" s="347"/>
      <c r="B711" s="292" t="s">
        <v>7202</v>
      </c>
      <c r="C711" s="293" t="s">
        <v>6949</v>
      </c>
      <c r="D711" s="294" t="s">
        <v>6961</v>
      </c>
      <c r="E711" s="293" t="s">
        <v>7014</v>
      </c>
      <c r="F711" s="330" t="s">
        <v>7289</v>
      </c>
      <c r="G711" s="330" t="s">
        <v>7288</v>
      </c>
      <c r="H711" s="294">
        <v>314</v>
      </c>
      <c r="I711" s="321" t="str">
        <f t="shared" si="33"/>
        <v>A-10-0013000kW超60Hz</v>
      </c>
      <c r="J711" s="294">
        <v>49.5</v>
      </c>
      <c r="K711" s="330" t="s">
        <v>8017</v>
      </c>
      <c r="L711" s="329" t="s">
        <v>13146</v>
      </c>
      <c r="M711" s="329" t="s">
        <v>10759</v>
      </c>
      <c r="N711" s="329" t="s">
        <v>11568</v>
      </c>
      <c r="O711" s="294" t="s">
        <v>6897</v>
      </c>
      <c r="P711" s="329" t="s">
        <v>10492</v>
      </c>
      <c r="Q711" s="330" t="s">
        <v>8018</v>
      </c>
      <c r="R711" s="293" t="s">
        <v>8019</v>
      </c>
      <c r="S711" s="294" t="s">
        <v>7137</v>
      </c>
      <c r="T711" s="292" t="s">
        <v>181</v>
      </c>
      <c r="U711" s="323" t="str">
        <f t="shared" si="34"/>
        <v>-</v>
      </c>
      <c r="V711" s="291" t="s">
        <v>8020</v>
      </c>
      <c r="W711" s="295" t="str">
        <f t="shared" si="35"/>
        <v>http://www.mhiet.co.jp/products/index.html</v>
      </c>
      <c r="X711" s="292" t="s">
        <v>8021</v>
      </c>
      <c r="Y711" s="292" t="s">
        <v>8051</v>
      </c>
      <c r="Z711" s="80" t="s">
        <v>10063</v>
      </c>
      <c r="AA711" s="296"/>
      <c r="AB711" s="265" t="str">
        <f>IF('認証製品一覧（検索用）'!$E$7=認証製品一覧!I711,"●","")</f>
        <v/>
      </c>
      <c r="AC711" s="265" t="str">
        <f>IF(AB711="","",COUNTIF($B$5:AB711,"●"))</f>
        <v/>
      </c>
    </row>
    <row r="712" spans="1:29" ht="295.8" customHeight="1">
      <c r="A712" s="347"/>
      <c r="B712" s="292" t="s">
        <v>7202</v>
      </c>
      <c r="C712" s="293" t="s">
        <v>6949</v>
      </c>
      <c r="D712" s="294" t="s">
        <v>6961</v>
      </c>
      <c r="E712" s="293" t="s">
        <v>7014</v>
      </c>
      <c r="F712" s="330" t="s">
        <v>7289</v>
      </c>
      <c r="G712" s="330" t="s">
        <v>7288</v>
      </c>
      <c r="H712" s="294">
        <v>314</v>
      </c>
      <c r="I712" s="321" t="str">
        <f t="shared" si="33"/>
        <v>A-10-0013000kW超60Hz</v>
      </c>
      <c r="J712" s="294">
        <v>49.5</v>
      </c>
      <c r="K712" s="330" t="s">
        <v>8017</v>
      </c>
      <c r="L712" s="329" t="s">
        <v>13149</v>
      </c>
      <c r="M712" s="329" t="s">
        <v>10760</v>
      </c>
      <c r="N712" s="329" t="s">
        <v>11569</v>
      </c>
      <c r="O712" s="294" t="s">
        <v>6897</v>
      </c>
      <c r="P712" s="330" t="s">
        <v>10498</v>
      </c>
      <c r="Q712" s="330" t="s">
        <v>2504</v>
      </c>
      <c r="R712" s="293" t="s">
        <v>2505</v>
      </c>
      <c r="S712" s="294" t="s">
        <v>2506</v>
      </c>
      <c r="T712" s="293" t="s">
        <v>8052</v>
      </c>
      <c r="U712" s="323" t="str">
        <f t="shared" si="34"/>
        <v>-</v>
      </c>
      <c r="V712" s="293" t="s">
        <v>2507</v>
      </c>
      <c r="W712" s="295" t="str">
        <f t="shared" si="35"/>
        <v>http://www.khi.co.jp/cgi-bin/other-q1.cgi?form-type=gasturbine</v>
      </c>
      <c r="X712" s="292" t="s">
        <v>8031</v>
      </c>
      <c r="Y712" s="292" t="s">
        <v>8053</v>
      </c>
      <c r="Z712" s="80" t="s">
        <v>10063</v>
      </c>
      <c r="AA712" s="296"/>
      <c r="AB712" s="265" t="str">
        <f>IF('認証製品一覧（検索用）'!$E$7=認証製品一覧!I712,"●","")</f>
        <v/>
      </c>
      <c r="AC712" s="265" t="str">
        <f>IF(AB712="","",COUNTIF($B$5:AB712,"●"))</f>
        <v/>
      </c>
    </row>
    <row r="713" spans="1:29" ht="295.8" customHeight="1">
      <c r="A713" s="347"/>
      <c r="B713" s="292" t="s">
        <v>7202</v>
      </c>
      <c r="C713" s="293" t="s">
        <v>6949</v>
      </c>
      <c r="D713" s="294" t="s">
        <v>6961</v>
      </c>
      <c r="E713" s="293" t="s">
        <v>7014</v>
      </c>
      <c r="F713" s="330" t="s">
        <v>7289</v>
      </c>
      <c r="G713" s="330" t="s">
        <v>7288</v>
      </c>
      <c r="H713" s="294">
        <v>314</v>
      </c>
      <c r="I713" s="321" t="str">
        <f t="shared" si="33"/>
        <v>A-10-0013000kW超60Hz</v>
      </c>
      <c r="J713" s="294">
        <v>49.5</v>
      </c>
      <c r="K713" s="330" t="s">
        <v>8017</v>
      </c>
      <c r="L713" s="329" t="s">
        <v>13149</v>
      </c>
      <c r="M713" s="329" t="s">
        <v>10760</v>
      </c>
      <c r="N713" s="329" t="s">
        <v>11570</v>
      </c>
      <c r="O713" s="294" t="s">
        <v>6897</v>
      </c>
      <c r="P713" s="330" t="s">
        <v>10499</v>
      </c>
      <c r="Q713" s="330" t="s">
        <v>2504</v>
      </c>
      <c r="R713" s="293" t="s">
        <v>2505</v>
      </c>
      <c r="S713" s="294" t="s">
        <v>2506</v>
      </c>
      <c r="T713" s="293" t="s">
        <v>8052</v>
      </c>
      <c r="U713" s="323" t="str">
        <f t="shared" si="34"/>
        <v>-</v>
      </c>
      <c r="V713" s="293" t="s">
        <v>2507</v>
      </c>
      <c r="W713" s="295" t="str">
        <f t="shared" si="35"/>
        <v>http://www.khi.co.jp/cgi-bin/other-q1.cgi?form-type=gasturbine</v>
      </c>
      <c r="X713" s="292" t="s">
        <v>8031</v>
      </c>
      <c r="Y713" s="292" t="s">
        <v>8054</v>
      </c>
      <c r="Z713" s="80" t="s">
        <v>10063</v>
      </c>
      <c r="AA713" s="296"/>
      <c r="AB713" s="265" t="str">
        <f>IF('認証製品一覧（検索用）'!$E$7=認証製品一覧!I713,"●","")</f>
        <v/>
      </c>
      <c r="AC713" s="265" t="str">
        <f>IF(AB713="","",COUNTIF($B$5:AB713,"●"))</f>
        <v/>
      </c>
    </row>
    <row r="714" spans="1:29" ht="78">
      <c r="A714" s="347"/>
      <c r="B714" s="292" t="s">
        <v>7202</v>
      </c>
      <c r="C714" s="293" t="s">
        <v>6949</v>
      </c>
      <c r="D714" s="294" t="s">
        <v>6961</v>
      </c>
      <c r="E714" s="293" t="s">
        <v>7014</v>
      </c>
      <c r="F714" s="330" t="s">
        <v>7289</v>
      </c>
      <c r="G714" s="330" t="s">
        <v>10300</v>
      </c>
      <c r="H714" s="294">
        <v>308</v>
      </c>
      <c r="I714" s="321" t="str">
        <f t="shared" si="33"/>
        <v>A-10-00135kW以下60Hz</v>
      </c>
      <c r="J714" s="294">
        <v>88</v>
      </c>
      <c r="K714" s="330" t="s">
        <v>86</v>
      </c>
      <c r="L714" s="329" t="s">
        <v>13116</v>
      </c>
      <c r="M714" s="329" t="s">
        <v>10761</v>
      </c>
      <c r="N714" s="329" t="s">
        <v>11571</v>
      </c>
      <c r="O714" s="294" t="s">
        <v>6897</v>
      </c>
      <c r="P714" s="329" t="s">
        <v>10497</v>
      </c>
      <c r="Q714" s="330" t="s">
        <v>8034</v>
      </c>
      <c r="R714" s="293" t="s">
        <v>8035</v>
      </c>
      <c r="S714" s="294" t="s">
        <v>7132</v>
      </c>
      <c r="T714" s="292" t="s">
        <v>7133</v>
      </c>
      <c r="U714" s="295" t="str">
        <f t="shared" si="34"/>
        <v>kiyoshi_hayashi@yanmar.com</v>
      </c>
      <c r="V714" s="292" t="s">
        <v>8036</v>
      </c>
      <c r="W714" s="295" t="str">
        <f t="shared" si="35"/>
        <v>https://www.yanmar.com/jp/energy/normal_generator/cp/products/</v>
      </c>
      <c r="X714" s="292" t="s">
        <v>8037</v>
      </c>
      <c r="Y714" s="292" t="s">
        <v>6887</v>
      </c>
      <c r="Z714" s="80" t="s">
        <v>9753</v>
      </c>
      <c r="AA714" s="296"/>
      <c r="AB714" s="265" t="str">
        <f>IF('認証製品一覧（検索用）'!$E$7=認証製品一覧!I714,"●","")</f>
        <v/>
      </c>
      <c r="AC714" s="265" t="str">
        <f>IF(AB714="","",COUNTIF($B$5:AB714,"●"))</f>
        <v/>
      </c>
    </row>
    <row r="715" spans="1:29" ht="78">
      <c r="A715" s="347"/>
      <c r="B715" s="292" t="s">
        <v>7202</v>
      </c>
      <c r="C715" s="293" t="s">
        <v>6949</v>
      </c>
      <c r="D715" s="294" t="s">
        <v>6961</v>
      </c>
      <c r="E715" s="293" t="s">
        <v>6913</v>
      </c>
      <c r="F715" s="330" t="s">
        <v>7289</v>
      </c>
      <c r="G715" s="330" t="s">
        <v>10300</v>
      </c>
      <c r="H715" s="294">
        <v>308</v>
      </c>
      <c r="I715" s="321" t="str">
        <f t="shared" si="33"/>
        <v>A-10-00135kW以下60Hz</v>
      </c>
      <c r="J715" s="294">
        <v>88</v>
      </c>
      <c r="K715" s="330" t="s">
        <v>86</v>
      </c>
      <c r="L715" s="329" t="s">
        <v>13116</v>
      </c>
      <c r="M715" s="329" t="s">
        <v>10761</v>
      </c>
      <c r="N715" s="329" t="s">
        <v>11572</v>
      </c>
      <c r="O715" s="294" t="s">
        <v>2838</v>
      </c>
      <c r="P715" s="329" t="s">
        <v>10497</v>
      </c>
      <c r="Q715" s="330" t="s">
        <v>8034</v>
      </c>
      <c r="R715" s="293" t="s">
        <v>8035</v>
      </c>
      <c r="S715" s="294" t="s">
        <v>7132</v>
      </c>
      <c r="T715" s="292" t="s">
        <v>7133</v>
      </c>
      <c r="U715" s="295" t="str">
        <f t="shared" si="34"/>
        <v>kiyoshi_hayashi@yanmar.com</v>
      </c>
      <c r="V715" s="292" t="s">
        <v>8036</v>
      </c>
      <c r="W715" s="295" t="str">
        <f t="shared" si="35"/>
        <v>https://www.yanmar.com/jp/energy/normal_generator/cp/products/</v>
      </c>
      <c r="X715" s="292" t="s">
        <v>8037</v>
      </c>
      <c r="Y715" s="292" t="s">
        <v>6888</v>
      </c>
      <c r="Z715" s="80" t="s">
        <v>9753</v>
      </c>
      <c r="AA715" s="296"/>
      <c r="AB715" s="265" t="str">
        <f>IF('認証製品一覧（検索用）'!$E$7=認証製品一覧!I715,"●","")</f>
        <v/>
      </c>
      <c r="AC715" s="265" t="str">
        <f>IF(AB715="","",COUNTIF($B$5:AB715,"●"))</f>
        <v/>
      </c>
    </row>
    <row r="716" spans="1:29" ht="78">
      <c r="A716" s="347"/>
      <c r="B716" s="292" t="s">
        <v>7202</v>
      </c>
      <c r="C716" s="293" t="s">
        <v>6949</v>
      </c>
      <c r="D716" s="294" t="s">
        <v>6961</v>
      </c>
      <c r="E716" s="293" t="s">
        <v>6913</v>
      </c>
      <c r="F716" s="330" t="s">
        <v>7289</v>
      </c>
      <c r="G716" s="330" t="s">
        <v>7288</v>
      </c>
      <c r="H716" s="294">
        <v>314</v>
      </c>
      <c r="I716" s="321" t="str">
        <f t="shared" si="33"/>
        <v>A-10-0013000kW超60Hz</v>
      </c>
      <c r="J716" s="294">
        <v>85.6</v>
      </c>
      <c r="K716" s="330" t="s">
        <v>86</v>
      </c>
      <c r="L716" s="329" t="s">
        <v>13146</v>
      </c>
      <c r="M716" s="329" t="s">
        <v>10759</v>
      </c>
      <c r="N716" s="329" t="s">
        <v>11565</v>
      </c>
      <c r="O716" s="294" t="s">
        <v>6897</v>
      </c>
      <c r="P716" s="329" t="s">
        <v>10492</v>
      </c>
      <c r="Q716" s="330" t="s">
        <v>8018</v>
      </c>
      <c r="R716" s="293" t="s">
        <v>8019</v>
      </c>
      <c r="S716" s="294" t="s">
        <v>7137</v>
      </c>
      <c r="T716" s="292" t="s">
        <v>181</v>
      </c>
      <c r="U716" s="323" t="str">
        <f t="shared" si="34"/>
        <v>-</v>
      </c>
      <c r="V716" s="291" t="s">
        <v>8020</v>
      </c>
      <c r="W716" s="295" t="str">
        <f t="shared" si="35"/>
        <v>http://www.mhiet.co.jp/products/index.html</v>
      </c>
      <c r="X716" s="292" t="s">
        <v>8021</v>
      </c>
      <c r="Y716" s="292" t="s">
        <v>8055</v>
      </c>
      <c r="Z716" s="80" t="s">
        <v>10063</v>
      </c>
      <c r="AA716" s="296"/>
      <c r="AB716" s="265" t="str">
        <f>IF('認証製品一覧（検索用）'!$E$7=認証製品一覧!I716,"●","")</f>
        <v/>
      </c>
      <c r="AC716" s="265" t="str">
        <f>IF(AB716="","",COUNTIF($B$5:AB716,"●"))</f>
        <v/>
      </c>
    </row>
    <row r="717" spans="1:29" ht="78">
      <c r="A717" s="347"/>
      <c r="B717" s="292" t="s">
        <v>7202</v>
      </c>
      <c r="C717" s="293" t="s">
        <v>6949</v>
      </c>
      <c r="D717" s="294" t="s">
        <v>6961</v>
      </c>
      <c r="E717" s="293" t="s">
        <v>6913</v>
      </c>
      <c r="F717" s="330" t="s">
        <v>7289</v>
      </c>
      <c r="G717" s="330" t="s">
        <v>7288</v>
      </c>
      <c r="H717" s="294">
        <v>314</v>
      </c>
      <c r="I717" s="321" t="str">
        <f t="shared" si="33"/>
        <v>A-10-0013000kW超60Hz</v>
      </c>
      <c r="J717" s="294">
        <v>85.6</v>
      </c>
      <c r="K717" s="330" t="s">
        <v>86</v>
      </c>
      <c r="L717" s="329" t="s">
        <v>13146</v>
      </c>
      <c r="M717" s="329" t="s">
        <v>10759</v>
      </c>
      <c r="N717" s="329" t="s">
        <v>11566</v>
      </c>
      <c r="O717" s="294" t="s">
        <v>6897</v>
      </c>
      <c r="P717" s="329" t="s">
        <v>10492</v>
      </c>
      <c r="Q717" s="330" t="s">
        <v>8018</v>
      </c>
      <c r="R717" s="293" t="s">
        <v>8019</v>
      </c>
      <c r="S717" s="294" t="s">
        <v>7137</v>
      </c>
      <c r="T717" s="292" t="s">
        <v>181</v>
      </c>
      <c r="U717" s="323" t="str">
        <f t="shared" si="34"/>
        <v>-</v>
      </c>
      <c r="V717" s="291" t="s">
        <v>8020</v>
      </c>
      <c r="W717" s="295" t="str">
        <f t="shared" si="35"/>
        <v>http://www.mhiet.co.jp/products/index.html</v>
      </c>
      <c r="X717" s="292" t="s">
        <v>8021</v>
      </c>
      <c r="Y717" s="292" t="s">
        <v>8056</v>
      </c>
      <c r="Z717" s="80" t="s">
        <v>10063</v>
      </c>
      <c r="AA717" s="296"/>
      <c r="AB717" s="265" t="str">
        <f>IF('認証製品一覧（検索用）'!$E$7=認証製品一覧!I717,"●","")</f>
        <v/>
      </c>
      <c r="AC717" s="265" t="str">
        <f>IF(AB717="","",COUNTIF($B$5:AB717,"●"))</f>
        <v/>
      </c>
    </row>
    <row r="718" spans="1:29" ht="78">
      <c r="A718" s="347"/>
      <c r="B718" s="292" t="s">
        <v>7202</v>
      </c>
      <c r="C718" s="293" t="s">
        <v>6949</v>
      </c>
      <c r="D718" s="294" t="s">
        <v>6961</v>
      </c>
      <c r="E718" s="293" t="s">
        <v>9751</v>
      </c>
      <c r="F718" s="330" t="s">
        <v>7289</v>
      </c>
      <c r="G718" s="330" t="s">
        <v>7288</v>
      </c>
      <c r="H718" s="294">
        <v>314</v>
      </c>
      <c r="I718" s="321" t="str">
        <f t="shared" si="33"/>
        <v>A-10-0013000kW超60Hz</v>
      </c>
      <c r="J718" s="294">
        <v>85.6</v>
      </c>
      <c r="K718" s="330" t="s">
        <v>86</v>
      </c>
      <c r="L718" s="329" t="s">
        <v>13146</v>
      </c>
      <c r="M718" s="329" t="s">
        <v>10759</v>
      </c>
      <c r="N718" s="329" t="s">
        <v>11567</v>
      </c>
      <c r="O718" s="294" t="s">
        <v>6897</v>
      </c>
      <c r="P718" s="329" t="s">
        <v>10492</v>
      </c>
      <c r="Q718" s="330" t="s">
        <v>8018</v>
      </c>
      <c r="R718" s="293" t="s">
        <v>8019</v>
      </c>
      <c r="S718" s="294" t="s">
        <v>7137</v>
      </c>
      <c r="T718" s="292" t="s">
        <v>181</v>
      </c>
      <c r="U718" s="323" t="str">
        <f t="shared" si="34"/>
        <v>-</v>
      </c>
      <c r="V718" s="291" t="s">
        <v>8020</v>
      </c>
      <c r="W718" s="295" t="str">
        <f t="shared" si="35"/>
        <v>http://www.mhiet.co.jp/products/index.html</v>
      </c>
      <c r="X718" s="292" t="s">
        <v>8021</v>
      </c>
      <c r="Y718" s="292" t="s">
        <v>8057</v>
      </c>
      <c r="Z718" s="80" t="s">
        <v>10063</v>
      </c>
      <c r="AA718" s="296"/>
      <c r="AB718" s="265" t="str">
        <f>IF('認証製品一覧（検索用）'!$E$7=認証製品一覧!I718,"●","")</f>
        <v/>
      </c>
      <c r="AC718" s="265" t="str">
        <f>IF(AB718="","",COUNTIF($B$5:AB718,"●"))</f>
        <v/>
      </c>
    </row>
    <row r="719" spans="1:29" ht="78">
      <c r="A719" s="347"/>
      <c r="B719" s="292" t="s">
        <v>7202</v>
      </c>
      <c r="C719" s="293" t="s">
        <v>6949</v>
      </c>
      <c r="D719" s="294" t="s">
        <v>6961</v>
      </c>
      <c r="E719" s="293" t="s">
        <v>7290</v>
      </c>
      <c r="F719" s="330" t="s">
        <v>7289</v>
      </c>
      <c r="G719" s="330" t="s">
        <v>7288</v>
      </c>
      <c r="H719" s="294">
        <v>314</v>
      </c>
      <c r="I719" s="321" t="str">
        <f t="shared" si="33"/>
        <v>A-10-0013000kW超60Hz</v>
      </c>
      <c r="J719" s="294">
        <v>85.6</v>
      </c>
      <c r="K719" s="330" t="s">
        <v>86</v>
      </c>
      <c r="L719" s="329" t="s">
        <v>13146</v>
      </c>
      <c r="M719" s="329" t="s">
        <v>10759</v>
      </c>
      <c r="N719" s="329" t="s">
        <v>11568</v>
      </c>
      <c r="O719" s="294" t="s">
        <v>6897</v>
      </c>
      <c r="P719" s="329" t="s">
        <v>10492</v>
      </c>
      <c r="Q719" s="330" t="s">
        <v>8018</v>
      </c>
      <c r="R719" s="293" t="s">
        <v>8019</v>
      </c>
      <c r="S719" s="294" t="s">
        <v>7137</v>
      </c>
      <c r="T719" s="292" t="s">
        <v>181</v>
      </c>
      <c r="U719" s="323" t="str">
        <f t="shared" si="34"/>
        <v>-</v>
      </c>
      <c r="V719" s="291" t="s">
        <v>8020</v>
      </c>
      <c r="W719" s="295" t="str">
        <f t="shared" si="35"/>
        <v>http://www.mhiet.co.jp/products/index.html</v>
      </c>
      <c r="X719" s="292" t="s">
        <v>8021</v>
      </c>
      <c r="Y719" s="292" t="s">
        <v>8058</v>
      </c>
      <c r="Z719" s="80" t="s">
        <v>10063</v>
      </c>
      <c r="AA719" s="296"/>
      <c r="AB719" s="265" t="str">
        <f>IF('認証製品一覧（検索用）'!$E$7=認証製品一覧!I719,"●","")</f>
        <v/>
      </c>
      <c r="AC719" s="265" t="str">
        <f>IF(AB719="","",COUNTIF($B$5:AB719,"●"))</f>
        <v/>
      </c>
    </row>
    <row r="720" spans="1:29" ht="104.4" customHeight="1">
      <c r="A720" s="347"/>
      <c r="B720" s="292" t="s">
        <v>7202</v>
      </c>
      <c r="C720" s="293" t="s">
        <v>6949</v>
      </c>
      <c r="D720" s="294" t="s">
        <v>6962</v>
      </c>
      <c r="E720" s="293" t="s">
        <v>7015</v>
      </c>
      <c r="F720" s="330" t="s">
        <v>7285</v>
      </c>
      <c r="G720" s="330" t="s">
        <v>7291</v>
      </c>
      <c r="H720" s="294">
        <v>321</v>
      </c>
      <c r="I720" s="321" t="str">
        <f t="shared" si="33"/>
        <v>A-10-00210000kW超40000kW以下50Hz</v>
      </c>
      <c r="J720" s="294">
        <v>38.799999999999997</v>
      </c>
      <c r="K720" s="330" t="s">
        <v>8017</v>
      </c>
      <c r="L720" s="329" t="s">
        <v>13149</v>
      </c>
      <c r="M720" s="329" t="s">
        <v>10762</v>
      </c>
      <c r="N720" s="329" t="s">
        <v>11575</v>
      </c>
      <c r="O720" s="294" t="s">
        <v>6897</v>
      </c>
      <c r="P720" s="330" t="s">
        <v>10500</v>
      </c>
      <c r="Q720" s="330" t="s">
        <v>2504</v>
      </c>
      <c r="R720" s="293" t="s">
        <v>2505</v>
      </c>
      <c r="S720" s="294" t="s">
        <v>2506</v>
      </c>
      <c r="T720" s="293" t="s">
        <v>8052</v>
      </c>
      <c r="U720" s="323" t="str">
        <f t="shared" si="34"/>
        <v>-</v>
      </c>
      <c r="V720" s="293" t="s">
        <v>2507</v>
      </c>
      <c r="W720" s="295" t="str">
        <f t="shared" si="35"/>
        <v>http://www.khi.co.jp/cgi-bin/other-q1.cgi?form-type=gasturbine</v>
      </c>
      <c r="X720" s="292" t="s">
        <v>8031</v>
      </c>
      <c r="Y720" s="292" t="s">
        <v>8059</v>
      </c>
      <c r="Z720" s="80" t="s">
        <v>10063</v>
      </c>
      <c r="AA720" s="296"/>
      <c r="AB720" s="265" t="str">
        <f>IF('認証製品一覧（検索用）'!$E$7=認証製品一覧!I720,"●","")</f>
        <v/>
      </c>
      <c r="AC720" s="265" t="str">
        <f>IF(AB720="","",COUNTIF($B$5:AB720,"●"))</f>
        <v/>
      </c>
    </row>
    <row r="721" spans="1:29" ht="104.4" customHeight="1">
      <c r="A721" s="347"/>
      <c r="B721" s="292" t="s">
        <v>7202</v>
      </c>
      <c r="C721" s="293" t="s">
        <v>6949</v>
      </c>
      <c r="D721" s="294" t="s">
        <v>6962</v>
      </c>
      <c r="E721" s="293" t="s">
        <v>7015</v>
      </c>
      <c r="F721" s="330" t="s">
        <v>7285</v>
      </c>
      <c r="G721" s="330" t="s">
        <v>7292</v>
      </c>
      <c r="H721" s="294">
        <v>316</v>
      </c>
      <c r="I721" s="321" t="str">
        <f t="shared" si="33"/>
        <v>A-10-0021000kW超2000kW以下50Hz</v>
      </c>
      <c r="J721" s="294">
        <v>84</v>
      </c>
      <c r="K721" s="335" t="s">
        <v>86</v>
      </c>
      <c r="L721" s="329" t="s">
        <v>13149</v>
      </c>
      <c r="M721" s="329" t="s">
        <v>10762</v>
      </c>
      <c r="N721" s="329" t="s">
        <v>11576</v>
      </c>
      <c r="O721" s="294" t="s">
        <v>6897</v>
      </c>
      <c r="P721" s="330" t="s">
        <v>10500</v>
      </c>
      <c r="Q721" s="330" t="s">
        <v>2504</v>
      </c>
      <c r="R721" s="293" t="s">
        <v>2505</v>
      </c>
      <c r="S721" s="294" t="s">
        <v>2506</v>
      </c>
      <c r="T721" s="293" t="s">
        <v>8052</v>
      </c>
      <c r="U721" s="323" t="str">
        <f t="shared" si="34"/>
        <v>-</v>
      </c>
      <c r="V721" s="293" t="s">
        <v>2507</v>
      </c>
      <c r="W721" s="295" t="str">
        <f t="shared" si="35"/>
        <v>http://www.khi.co.jp/cgi-bin/other-q1.cgi?form-type=gasturbine</v>
      </c>
      <c r="X721" s="292" t="s">
        <v>8031</v>
      </c>
      <c r="Y721" s="292" t="s">
        <v>8060</v>
      </c>
      <c r="Z721" s="80" t="s">
        <v>10063</v>
      </c>
      <c r="AA721" s="296"/>
      <c r="AB721" s="265" t="str">
        <f>IF('認証製品一覧（検索用）'!$E$7=認証製品一覧!I721,"●","")</f>
        <v/>
      </c>
      <c r="AC721" s="265" t="str">
        <f>IF(AB721="","",COUNTIF($B$5:AB721,"●"))</f>
        <v/>
      </c>
    </row>
    <row r="722" spans="1:29" ht="104.4" customHeight="1">
      <c r="A722" s="347"/>
      <c r="B722" s="292" t="s">
        <v>7202</v>
      </c>
      <c r="C722" s="293" t="s">
        <v>6949</v>
      </c>
      <c r="D722" s="294" t="s">
        <v>6962</v>
      </c>
      <c r="E722" s="293" t="s">
        <v>7015</v>
      </c>
      <c r="F722" s="330" t="s">
        <v>7285</v>
      </c>
      <c r="G722" s="330" t="s">
        <v>7293</v>
      </c>
      <c r="H722" s="294">
        <v>317</v>
      </c>
      <c r="I722" s="321" t="str">
        <f t="shared" si="33"/>
        <v>A-10-0022000kW超3000kW以下50Hz</v>
      </c>
      <c r="J722" s="294">
        <v>81.8</v>
      </c>
      <c r="K722" s="330" t="s">
        <v>86</v>
      </c>
      <c r="L722" s="329" t="s">
        <v>13149</v>
      </c>
      <c r="M722" s="329" t="s">
        <v>10762</v>
      </c>
      <c r="N722" s="329" t="s">
        <v>11577</v>
      </c>
      <c r="O722" s="294" t="s">
        <v>6897</v>
      </c>
      <c r="P722" s="330" t="s">
        <v>10500</v>
      </c>
      <c r="Q722" s="330" t="s">
        <v>2504</v>
      </c>
      <c r="R722" s="293" t="s">
        <v>2505</v>
      </c>
      <c r="S722" s="294" t="s">
        <v>2506</v>
      </c>
      <c r="T722" s="293" t="s">
        <v>8052</v>
      </c>
      <c r="U722" s="323" t="str">
        <f t="shared" si="34"/>
        <v>-</v>
      </c>
      <c r="V722" s="293" t="s">
        <v>2507</v>
      </c>
      <c r="W722" s="295" t="str">
        <f t="shared" si="35"/>
        <v>http://www.khi.co.jp/cgi-bin/other-q1.cgi?form-type=gasturbine</v>
      </c>
      <c r="X722" s="292" t="s">
        <v>8031</v>
      </c>
      <c r="Y722" s="292" t="s">
        <v>8061</v>
      </c>
      <c r="Z722" s="80" t="s">
        <v>10063</v>
      </c>
      <c r="AA722" s="296"/>
      <c r="AB722" s="265" t="str">
        <f>IF('認証製品一覧（検索用）'!$E$7=認証製品一覧!I722,"●","")</f>
        <v/>
      </c>
      <c r="AC722" s="265" t="str">
        <f>IF(AB722="","",COUNTIF($B$5:AB722,"●"))</f>
        <v/>
      </c>
    </row>
    <row r="723" spans="1:29" ht="104.4" customHeight="1">
      <c r="A723" s="347"/>
      <c r="B723" s="292" t="s">
        <v>7202</v>
      </c>
      <c r="C723" s="293" t="s">
        <v>6949</v>
      </c>
      <c r="D723" s="294" t="s">
        <v>6962</v>
      </c>
      <c r="E723" s="293" t="s">
        <v>7015</v>
      </c>
      <c r="F723" s="330" t="s">
        <v>7285</v>
      </c>
      <c r="G723" s="330" t="s">
        <v>7294</v>
      </c>
      <c r="H723" s="294">
        <v>320</v>
      </c>
      <c r="I723" s="321" t="str">
        <f t="shared" si="33"/>
        <v>A-10-0027000kW超10000kW以下50Hz</v>
      </c>
      <c r="J723" s="294">
        <v>85.2</v>
      </c>
      <c r="K723" s="330" t="s">
        <v>86</v>
      </c>
      <c r="L723" s="329" t="s">
        <v>13149</v>
      </c>
      <c r="M723" s="329" t="s">
        <v>10762</v>
      </c>
      <c r="N723" s="329" t="s">
        <v>11578</v>
      </c>
      <c r="O723" s="294" t="s">
        <v>6897</v>
      </c>
      <c r="P723" s="330" t="s">
        <v>10500</v>
      </c>
      <c r="Q723" s="330" t="s">
        <v>2504</v>
      </c>
      <c r="R723" s="293" t="s">
        <v>2505</v>
      </c>
      <c r="S723" s="294" t="s">
        <v>2506</v>
      </c>
      <c r="T723" s="293" t="s">
        <v>8052</v>
      </c>
      <c r="U723" s="323" t="str">
        <f t="shared" si="34"/>
        <v>-</v>
      </c>
      <c r="V723" s="293" t="s">
        <v>2507</v>
      </c>
      <c r="W723" s="295" t="str">
        <f t="shared" si="35"/>
        <v>http://www.khi.co.jp/cgi-bin/other-q1.cgi?form-type=gasturbine</v>
      </c>
      <c r="X723" s="292" t="s">
        <v>8031</v>
      </c>
      <c r="Y723" s="292" t="s">
        <v>8062</v>
      </c>
      <c r="Z723" s="80" t="s">
        <v>10063</v>
      </c>
      <c r="AA723" s="296"/>
      <c r="AB723" s="265" t="str">
        <f>IF('認証製品一覧（検索用）'!$E$7=認証製品一覧!I723,"●","")</f>
        <v/>
      </c>
      <c r="AC723" s="265" t="str">
        <f>IF(AB723="","",COUNTIF($B$5:AB723,"●"))</f>
        <v/>
      </c>
    </row>
    <row r="724" spans="1:29" ht="104.4" customHeight="1">
      <c r="A724" s="347"/>
      <c r="B724" s="292" t="s">
        <v>7202</v>
      </c>
      <c r="C724" s="293" t="s">
        <v>6949</v>
      </c>
      <c r="D724" s="294" t="s">
        <v>6962</v>
      </c>
      <c r="E724" s="293" t="s">
        <v>7015</v>
      </c>
      <c r="F724" s="330" t="s">
        <v>7289</v>
      </c>
      <c r="G724" s="330" t="s">
        <v>7291</v>
      </c>
      <c r="H724" s="294">
        <v>329</v>
      </c>
      <c r="I724" s="321" t="str">
        <f t="shared" si="33"/>
        <v>A-10-00210000kW超40000kW以下60Hz</v>
      </c>
      <c r="J724" s="294">
        <v>38.799999999999997</v>
      </c>
      <c r="K724" s="330" t="s">
        <v>8017</v>
      </c>
      <c r="L724" s="329" t="s">
        <v>13149</v>
      </c>
      <c r="M724" s="329" t="s">
        <v>10762</v>
      </c>
      <c r="N724" s="329" t="s">
        <v>11575</v>
      </c>
      <c r="O724" s="294" t="s">
        <v>6897</v>
      </c>
      <c r="P724" s="330" t="s">
        <v>10500</v>
      </c>
      <c r="Q724" s="330" t="s">
        <v>2504</v>
      </c>
      <c r="R724" s="293" t="s">
        <v>2505</v>
      </c>
      <c r="S724" s="294" t="s">
        <v>2506</v>
      </c>
      <c r="T724" s="293" t="s">
        <v>8052</v>
      </c>
      <c r="U724" s="323" t="str">
        <f t="shared" si="34"/>
        <v>-</v>
      </c>
      <c r="V724" s="293" t="s">
        <v>2507</v>
      </c>
      <c r="W724" s="295" t="str">
        <f t="shared" si="35"/>
        <v>http://www.khi.co.jp/cgi-bin/other-q1.cgi?form-type=gasturbine</v>
      </c>
      <c r="X724" s="292" t="s">
        <v>8031</v>
      </c>
      <c r="Y724" s="292" t="s">
        <v>8063</v>
      </c>
      <c r="Z724" s="80" t="s">
        <v>10063</v>
      </c>
      <c r="AA724" s="296"/>
      <c r="AB724" s="265" t="str">
        <f>IF('認証製品一覧（検索用）'!$E$7=認証製品一覧!I724,"●","")</f>
        <v/>
      </c>
      <c r="AC724" s="265" t="str">
        <f>IF(AB724="","",COUNTIF($B$5:AB724,"●"))</f>
        <v/>
      </c>
    </row>
    <row r="725" spans="1:29" ht="104.4" customHeight="1">
      <c r="A725" s="347"/>
      <c r="B725" s="292" t="s">
        <v>7202</v>
      </c>
      <c r="C725" s="293" t="s">
        <v>6949</v>
      </c>
      <c r="D725" s="294" t="s">
        <v>6962</v>
      </c>
      <c r="E725" s="293" t="s">
        <v>7015</v>
      </c>
      <c r="F725" s="330" t="s">
        <v>7289</v>
      </c>
      <c r="G725" s="330" t="s">
        <v>7292</v>
      </c>
      <c r="H725" s="294">
        <v>324</v>
      </c>
      <c r="I725" s="321" t="str">
        <f t="shared" ref="I725:I788" si="36">CONCATENATE(D725,G725,F725)</f>
        <v>A-10-0021000kW超2000kW以下60Hz</v>
      </c>
      <c r="J725" s="294">
        <v>84</v>
      </c>
      <c r="K725" s="335" t="s">
        <v>86</v>
      </c>
      <c r="L725" s="329" t="s">
        <v>13149</v>
      </c>
      <c r="M725" s="329" t="s">
        <v>10762</v>
      </c>
      <c r="N725" s="329" t="s">
        <v>11576</v>
      </c>
      <c r="O725" s="294" t="s">
        <v>6897</v>
      </c>
      <c r="P725" s="330" t="s">
        <v>10500</v>
      </c>
      <c r="Q725" s="330" t="s">
        <v>2504</v>
      </c>
      <c r="R725" s="293" t="s">
        <v>2505</v>
      </c>
      <c r="S725" s="294" t="s">
        <v>2506</v>
      </c>
      <c r="T725" s="293" t="s">
        <v>8052</v>
      </c>
      <c r="U725" s="323" t="str">
        <f t="shared" ref="U725:U788" si="37">IF(T725="-","-",HYPERLINK("mailto:"&amp;T725,T725))</f>
        <v>-</v>
      </c>
      <c r="V725" s="293" t="s">
        <v>2507</v>
      </c>
      <c r="W725" s="295" t="str">
        <f t="shared" ref="W725:W788" si="38">IF(V725="-",V725,HYPERLINK(V725))</f>
        <v>http://www.khi.co.jp/cgi-bin/other-q1.cgi?form-type=gasturbine</v>
      </c>
      <c r="X725" s="292" t="s">
        <v>8031</v>
      </c>
      <c r="Y725" s="292" t="s">
        <v>8064</v>
      </c>
      <c r="Z725" s="80" t="s">
        <v>10063</v>
      </c>
      <c r="AA725" s="296"/>
      <c r="AB725" s="265" t="str">
        <f>IF('認証製品一覧（検索用）'!$E$7=認証製品一覧!I725,"●","")</f>
        <v/>
      </c>
      <c r="AC725" s="265" t="str">
        <f>IF(AB725="","",COUNTIF($B$5:AB725,"●"))</f>
        <v/>
      </c>
    </row>
    <row r="726" spans="1:29" ht="104.4" customHeight="1">
      <c r="A726" s="347"/>
      <c r="B726" s="292" t="s">
        <v>7202</v>
      </c>
      <c r="C726" s="293" t="s">
        <v>6949</v>
      </c>
      <c r="D726" s="294" t="s">
        <v>6962</v>
      </c>
      <c r="E726" s="293" t="s">
        <v>7015</v>
      </c>
      <c r="F726" s="330" t="s">
        <v>7289</v>
      </c>
      <c r="G726" s="330" t="s">
        <v>7293</v>
      </c>
      <c r="H726" s="294">
        <v>325</v>
      </c>
      <c r="I726" s="321" t="str">
        <f t="shared" si="36"/>
        <v>A-10-0022000kW超3000kW以下60Hz</v>
      </c>
      <c r="J726" s="294">
        <v>81.8</v>
      </c>
      <c r="K726" s="330" t="s">
        <v>86</v>
      </c>
      <c r="L726" s="329" t="s">
        <v>13149</v>
      </c>
      <c r="M726" s="329" t="s">
        <v>10762</v>
      </c>
      <c r="N726" s="329" t="s">
        <v>11577</v>
      </c>
      <c r="O726" s="294" t="s">
        <v>6897</v>
      </c>
      <c r="P726" s="330" t="s">
        <v>10500</v>
      </c>
      <c r="Q726" s="330" t="s">
        <v>2504</v>
      </c>
      <c r="R726" s="293" t="s">
        <v>2505</v>
      </c>
      <c r="S726" s="294" t="s">
        <v>2506</v>
      </c>
      <c r="T726" s="293" t="s">
        <v>8052</v>
      </c>
      <c r="U726" s="323" t="str">
        <f t="shared" si="37"/>
        <v>-</v>
      </c>
      <c r="V726" s="293" t="s">
        <v>2507</v>
      </c>
      <c r="W726" s="295" t="str">
        <f t="shared" si="38"/>
        <v>http://www.khi.co.jp/cgi-bin/other-q1.cgi?form-type=gasturbine</v>
      </c>
      <c r="X726" s="292" t="s">
        <v>8031</v>
      </c>
      <c r="Y726" s="292" t="s">
        <v>8065</v>
      </c>
      <c r="Z726" s="80" t="s">
        <v>10063</v>
      </c>
      <c r="AA726" s="296"/>
      <c r="AB726" s="265" t="str">
        <f>IF('認証製品一覧（検索用）'!$E$7=認証製品一覧!I726,"●","")</f>
        <v/>
      </c>
      <c r="AC726" s="265" t="str">
        <f>IF(AB726="","",COUNTIF($B$5:AB726,"●"))</f>
        <v/>
      </c>
    </row>
    <row r="727" spans="1:29" ht="104.4" customHeight="1">
      <c r="A727" s="347"/>
      <c r="B727" s="292" t="s">
        <v>7202</v>
      </c>
      <c r="C727" s="293" t="s">
        <v>6949</v>
      </c>
      <c r="D727" s="294" t="s">
        <v>6962</v>
      </c>
      <c r="E727" s="293" t="s">
        <v>7015</v>
      </c>
      <c r="F727" s="330" t="s">
        <v>7289</v>
      </c>
      <c r="G727" s="330" t="s">
        <v>7294</v>
      </c>
      <c r="H727" s="294">
        <v>328</v>
      </c>
      <c r="I727" s="321" t="str">
        <f t="shared" si="36"/>
        <v>A-10-0027000kW超10000kW以下60Hz</v>
      </c>
      <c r="J727" s="294">
        <v>85.2</v>
      </c>
      <c r="K727" s="330" t="s">
        <v>86</v>
      </c>
      <c r="L727" s="329" t="s">
        <v>13149</v>
      </c>
      <c r="M727" s="329" t="s">
        <v>10762</v>
      </c>
      <c r="N727" s="329" t="s">
        <v>11578</v>
      </c>
      <c r="O727" s="294" t="s">
        <v>6897</v>
      </c>
      <c r="P727" s="330" t="s">
        <v>10500</v>
      </c>
      <c r="Q727" s="330" t="s">
        <v>2504</v>
      </c>
      <c r="R727" s="293" t="s">
        <v>2505</v>
      </c>
      <c r="S727" s="294" t="s">
        <v>2506</v>
      </c>
      <c r="T727" s="293" t="s">
        <v>8052</v>
      </c>
      <c r="U727" s="323" t="str">
        <f t="shared" si="37"/>
        <v>-</v>
      </c>
      <c r="V727" s="293" t="s">
        <v>2507</v>
      </c>
      <c r="W727" s="295" t="str">
        <f t="shared" si="38"/>
        <v>http://www.khi.co.jp/cgi-bin/other-q1.cgi?form-type=gasturbine</v>
      </c>
      <c r="X727" s="292" t="s">
        <v>8031</v>
      </c>
      <c r="Y727" s="292" t="s">
        <v>8066</v>
      </c>
      <c r="Z727" s="80" t="s">
        <v>10063</v>
      </c>
      <c r="AA727" s="296"/>
      <c r="AB727" s="265" t="str">
        <f>IF('認証製品一覧（検索用）'!$E$7=認証製品一覧!I727,"●","")</f>
        <v/>
      </c>
      <c r="AC727" s="265" t="str">
        <f>IF(AB727="","",COUNTIF($B$5:AB727,"●"))</f>
        <v/>
      </c>
    </row>
    <row r="728" spans="1:29" ht="122.4" customHeight="1">
      <c r="A728" s="347"/>
      <c r="B728" s="292" t="s">
        <v>7202</v>
      </c>
      <c r="C728" s="293" t="s">
        <v>6949</v>
      </c>
      <c r="D728" s="294" t="s">
        <v>6964</v>
      </c>
      <c r="E728" s="293" t="s">
        <v>7016</v>
      </c>
      <c r="F728" s="330" t="s">
        <v>7285</v>
      </c>
      <c r="G728" s="330" t="s">
        <v>181</v>
      </c>
      <c r="H728" s="294">
        <v>331</v>
      </c>
      <c r="I728" s="321" t="str">
        <f t="shared" si="36"/>
        <v>A-10-003-50Hz</v>
      </c>
      <c r="J728" s="294">
        <v>48</v>
      </c>
      <c r="K728" s="335" t="s">
        <v>8017</v>
      </c>
      <c r="L728" s="329" t="s">
        <v>13150</v>
      </c>
      <c r="M728" s="329" t="s">
        <v>10763</v>
      </c>
      <c r="N728" s="329" t="s">
        <v>11579</v>
      </c>
      <c r="O728" s="294" t="s">
        <v>6897</v>
      </c>
      <c r="P728" s="330" t="s">
        <v>10501</v>
      </c>
      <c r="Q728" s="330" t="s">
        <v>7142</v>
      </c>
      <c r="R728" s="293" t="s">
        <v>7143</v>
      </c>
      <c r="S728" s="294" t="s">
        <v>7144</v>
      </c>
      <c r="T728" s="293" t="s">
        <v>8067</v>
      </c>
      <c r="U728" s="295" t="str">
        <f t="shared" si="37"/>
        <v>yoshioka-hiroshi@fujielectric.com</v>
      </c>
      <c r="V728" s="293" t="s">
        <v>8052</v>
      </c>
      <c r="W728" s="323" t="str">
        <f t="shared" si="38"/>
        <v>-</v>
      </c>
      <c r="X728" s="292" t="s">
        <v>8068</v>
      </c>
      <c r="Y728" s="292" t="s">
        <v>8069</v>
      </c>
      <c r="Z728" s="80" t="s">
        <v>10063</v>
      </c>
      <c r="AA728" s="296"/>
      <c r="AB728" s="265" t="str">
        <f>IF('認証製品一覧（検索用）'!$E$7=認証製品一覧!I728,"●","")</f>
        <v/>
      </c>
      <c r="AC728" s="265" t="str">
        <f>IF(AB728="","",COUNTIF($B$5:AB728,"●"))</f>
        <v/>
      </c>
    </row>
    <row r="729" spans="1:29" ht="122.4" customHeight="1">
      <c r="A729" s="347"/>
      <c r="B729" s="292" t="s">
        <v>7202</v>
      </c>
      <c r="C729" s="293" t="s">
        <v>6949</v>
      </c>
      <c r="D729" s="294" t="s">
        <v>6964</v>
      </c>
      <c r="E729" s="293" t="s">
        <v>7016</v>
      </c>
      <c r="F729" s="330" t="s">
        <v>7285</v>
      </c>
      <c r="G729" s="330" t="s">
        <v>181</v>
      </c>
      <c r="H729" s="294">
        <v>331</v>
      </c>
      <c r="I729" s="321" t="str">
        <f t="shared" si="36"/>
        <v>A-10-003-50Hz</v>
      </c>
      <c r="J729" s="294">
        <v>93</v>
      </c>
      <c r="K729" s="335" t="s">
        <v>86</v>
      </c>
      <c r="L729" s="329" t="s">
        <v>13150</v>
      </c>
      <c r="M729" s="329" t="s">
        <v>10763</v>
      </c>
      <c r="N729" s="329" t="s">
        <v>11579</v>
      </c>
      <c r="O729" s="294" t="s">
        <v>6897</v>
      </c>
      <c r="P729" s="330" t="s">
        <v>10501</v>
      </c>
      <c r="Q729" s="330" t="s">
        <v>7142</v>
      </c>
      <c r="R729" s="293" t="s">
        <v>7143</v>
      </c>
      <c r="S729" s="294" t="s">
        <v>7144</v>
      </c>
      <c r="T729" s="293" t="s">
        <v>8070</v>
      </c>
      <c r="U729" s="295" t="str">
        <f t="shared" si="37"/>
        <v>yoshioka-hiroshi@fujielectric.com</v>
      </c>
      <c r="V729" s="293" t="s">
        <v>8052</v>
      </c>
      <c r="W729" s="323" t="str">
        <f t="shared" si="38"/>
        <v>-</v>
      </c>
      <c r="X729" s="292" t="s">
        <v>8068</v>
      </c>
      <c r="Y729" s="292" t="s">
        <v>8071</v>
      </c>
      <c r="Z729" s="80" t="s">
        <v>10063</v>
      </c>
      <c r="AA729" s="296"/>
      <c r="AB729" s="265" t="str">
        <f>IF('認証製品一覧（検索用）'!$E$7=認証製品一覧!I729,"●","")</f>
        <v/>
      </c>
      <c r="AC729" s="265" t="str">
        <f>IF(AB729="","",COUNTIF($B$5:AB729,"●"))</f>
        <v/>
      </c>
    </row>
    <row r="730" spans="1:29" ht="122.4" customHeight="1">
      <c r="A730" s="347"/>
      <c r="B730" s="292" t="s">
        <v>7202</v>
      </c>
      <c r="C730" s="293" t="s">
        <v>6949</v>
      </c>
      <c r="D730" s="294" t="s">
        <v>6964</v>
      </c>
      <c r="E730" s="293" t="s">
        <v>7016</v>
      </c>
      <c r="F730" s="330" t="s">
        <v>7289</v>
      </c>
      <c r="G730" s="330" t="s">
        <v>181</v>
      </c>
      <c r="H730" s="294">
        <v>332</v>
      </c>
      <c r="I730" s="321" t="str">
        <f t="shared" si="36"/>
        <v>A-10-003-60Hz</v>
      </c>
      <c r="J730" s="294">
        <v>48</v>
      </c>
      <c r="K730" s="335" t="s">
        <v>8017</v>
      </c>
      <c r="L730" s="329" t="s">
        <v>13150</v>
      </c>
      <c r="M730" s="329" t="s">
        <v>10763</v>
      </c>
      <c r="N730" s="329" t="s">
        <v>11579</v>
      </c>
      <c r="O730" s="294" t="s">
        <v>6897</v>
      </c>
      <c r="P730" s="330" t="s">
        <v>10501</v>
      </c>
      <c r="Q730" s="330" t="s">
        <v>7142</v>
      </c>
      <c r="R730" s="293" t="s">
        <v>7143</v>
      </c>
      <c r="S730" s="294" t="s">
        <v>7144</v>
      </c>
      <c r="T730" s="293" t="s">
        <v>8067</v>
      </c>
      <c r="U730" s="295" t="str">
        <f t="shared" si="37"/>
        <v>yoshioka-hiroshi@fujielectric.com</v>
      </c>
      <c r="V730" s="293" t="s">
        <v>8046</v>
      </c>
      <c r="W730" s="323" t="str">
        <f t="shared" si="38"/>
        <v>-</v>
      </c>
      <c r="X730" s="292" t="s">
        <v>8068</v>
      </c>
      <c r="Y730" s="292" t="s">
        <v>8072</v>
      </c>
      <c r="Z730" s="80" t="s">
        <v>10063</v>
      </c>
      <c r="AA730" s="296"/>
      <c r="AB730" s="265" t="str">
        <f>IF('認証製品一覧（検索用）'!$E$7=認証製品一覧!I730,"●","")</f>
        <v/>
      </c>
      <c r="AC730" s="265" t="str">
        <f>IF(AB730="","",COUNTIF($B$5:AB730,"●"))</f>
        <v/>
      </c>
    </row>
    <row r="731" spans="1:29" ht="122.4" customHeight="1">
      <c r="A731" s="347"/>
      <c r="B731" s="292" t="s">
        <v>7202</v>
      </c>
      <c r="C731" s="293" t="s">
        <v>6949</v>
      </c>
      <c r="D731" s="294" t="s">
        <v>6964</v>
      </c>
      <c r="E731" s="293" t="s">
        <v>7016</v>
      </c>
      <c r="F731" s="330" t="s">
        <v>7289</v>
      </c>
      <c r="G731" s="330" t="s">
        <v>181</v>
      </c>
      <c r="H731" s="294">
        <v>332</v>
      </c>
      <c r="I731" s="321" t="str">
        <f t="shared" si="36"/>
        <v>A-10-003-60Hz</v>
      </c>
      <c r="J731" s="294">
        <v>93</v>
      </c>
      <c r="K731" s="335" t="s">
        <v>86</v>
      </c>
      <c r="L731" s="329" t="s">
        <v>13150</v>
      </c>
      <c r="M731" s="329" t="s">
        <v>10763</v>
      </c>
      <c r="N731" s="329" t="s">
        <v>11579</v>
      </c>
      <c r="O731" s="294" t="s">
        <v>6897</v>
      </c>
      <c r="P731" s="330" t="s">
        <v>10501</v>
      </c>
      <c r="Q731" s="330" t="s">
        <v>7142</v>
      </c>
      <c r="R731" s="293" t="s">
        <v>7143</v>
      </c>
      <c r="S731" s="294" t="s">
        <v>7144</v>
      </c>
      <c r="T731" s="293" t="s">
        <v>8070</v>
      </c>
      <c r="U731" s="295" t="str">
        <f t="shared" si="37"/>
        <v>yoshioka-hiroshi@fujielectric.com</v>
      </c>
      <c r="V731" s="293" t="s">
        <v>8052</v>
      </c>
      <c r="W731" s="323" t="str">
        <f t="shared" si="38"/>
        <v>-</v>
      </c>
      <c r="X731" s="292" t="s">
        <v>8068</v>
      </c>
      <c r="Y731" s="292" t="s">
        <v>8073</v>
      </c>
      <c r="Z731" s="80" t="s">
        <v>10063</v>
      </c>
      <c r="AA731" s="296"/>
      <c r="AB731" s="265" t="str">
        <f>IF('認証製品一覧（検索用）'!$E$7=認証製品一覧!I731,"●","")</f>
        <v/>
      </c>
      <c r="AC731" s="265" t="str">
        <f>IF(AB731="","",COUNTIF($B$5:AB731,"●"))</f>
        <v/>
      </c>
    </row>
    <row r="732" spans="1:29" ht="46.8">
      <c r="A732" s="347"/>
      <c r="B732" s="292" t="s">
        <v>7202</v>
      </c>
      <c r="C732" s="293" t="s">
        <v>6914</v>
      </c>
      <c r="D732" s="294" t="s">
        <v>7295</v>
      </c>
      <c r="E732" s="293" t="s">
        <v>7296</v>
      </c>
      <c r="F732" s="330" t="s">
        <v>10906</v>
      </c>
      <c r="G732" s="330" t="s">
        <v>10907</v>
      </c>
      <c r="H732" s="294">
        <v>336</v>
      </c>
      <c r="I732" s="321" t="str">
        <f t="shared" si="36"/>
        <v>A-11-001250L以下冷蔵庫：横型</v>
      </c>
      <c r="J732" s="294">
        <v>280</v>
      </c>
      <c r="K732" s="330" t="s">
        <v>8074</v>
      </c>
      <c r="L732" s="329" t="s">
        <v>13151</v>
      </c>
      <c r="M732" s="329" t="s">
        <v>10764</v>
      </c>
      <c r="N732" s="329" t="s">
        <v>11580</v>
      </c>
      <c r="O732" s="294" t="s">
        <v>6897</v>
      </c>
      <c r="P732" s="329" t="s">
        <v>10502</v>
      </c>
      <c r="Q732" s="330" t="s">
        <v>8075</v>
      </c>
      <c r="R732" s="294" t="s">
        <v>181</v>
      </c>
      <c r="S732" s="294" t="s">
        <v>8076</v>
      </c>
      <c r="T732" s="292" t="s">
        <v>8077</v>
      </c>
      <c r="U732" s="295" t="str">
        <f t="shared" si="37"/>
        <v>ts@fukusima.co.jp</v>
      </c>
      <c r="V732" s="292" t="s">
        <v>8078</v>
      </c>
      <c r="W732" s="295" t="str">
        <f t="shared" si="38"/>
        <v>http://www.fukusima.co.jp/</v>
      </c>
      <c r="X732" s="292" t="s">
        <v>8079</v>
      </c>
      <c r="Y732" s="292" t="s">
        <v>6618</v>
      </c>
      <c r="Z732" s="80" t="s">
        <v>9753</v>
      </c>
      <c r="AA732" s="296"/>
      <c r="AB732" s="265" t="str">
        <f>IF('認証製品一覧（検索用）'!$E$7=認証製品一覧!I732,"●","")</f>
        <v/>
      </c>
      <c r="AC732" s="265" t="str">
        <f>IF(AB732="","",COUNTIF($B$5:AB732,"●"))</f>
        <v/>
      </c>
    </row>
    <row r="733" spans="1:29" ht="78">
      <c r="A733" s="347"/>
      <c r="B733" s="292" t="s">
        <v>7202</v>
      </c>
      <c r="C733" s="293" t="s">
        <v>6914</v>
      </c>
      <c r="D733" s="294" t="s">
        <v>7295</v>
      </c>
      <c r="E733" s="293" t="s">
        <v>7296</v>
      </c>
      <c r="F733" s="330" t="s">
        <v>10908</v>
      </c>
      <c r="G733" s="330" t="s">
        <v>7298</v>
      </c>
      <c r="H733" s="294">
        <v>344</v>
      </c>
      <c r="I733" s="321" t="str">
        <f t="shared" si="36"/>
        <v>A-11-0011200L超冷凍冷蔵庫：縦型(冷凍室2室)</v>
      </c>
      <c r="J733" s="294">
        <v>1810</v>
      </c>
      <c r="K733" s="330" t="s">
        <v>8074</v>
      </c>
      <c r="L733" s="329" t="s">
        <v>13151</v>
      </c>
      <c r="M733" s="329" t="s">
        <v>10764</v>
      </c>
      <c r="N733" s="329" t="s">
        <v>11581</v>
      </c>
      <c r="O733" s="294" t="s">
        <v>6897</v>
      </c>
      <c r="P733" s="329" t="s">
        <v>10502</v>
      </c>
      <c r="Q733" s="330" t="s">
        <v>8075</v>
      </c>
      <c r="R733" s="294" t="s">
        <v>181</v>
      </c>
      <c r="S733" s="294" t="s">
        <v>8076</v>
      </c>
      <c r="T733" s="292" t="s">
        <v>8077</v>
      </c>
      <c r="U733" s="295" t="str">
        <f t="shared" si="37"/>
        <v>ts@fukusima.co.jp</v>
      </c>
      <c r="V733" s="292" t="s">
        <v>8078</v>
      </c>
      <c r="W733" s="295" t="str">
        <f t="shared" si="38"/>
        <v>http://www.fukusima.co.jp/</v>
      </c>
      <c r="X733" s="292" t="s">
        <v>8079</v>
      </c>
      <c r="Y733" s="292" t="s">
        <v>6614</v>
      </c>
      <c r="Z733" s="80" t="s">
        <v>9753</v>
      </c>
      <c r="AA733" s="296"/>
      <c r="AB733" s="265" t="str">
        <f>IF('認証製品一覧（検索用）'!$E$7=認証製品一覧!I733,"●","")</f>
        <v/>
      </c>
      <c r="AC733" s="265" t="str">
        <f>IF(AB733="","",COUNTIF($B$5:AB733,"●"))</f>
        <v/>
      </c>
    </row>
    <row r="734" spans="1:29" ht="62.4">
      <c r="A734" s="347"/>
      <c r="B734" s="292" t="s">
        <v>7202</v>
      </c>
      <c r="C734" s="293" t="s">
        <v>6914</v>
      </c>
      <c r="D734" s="294" t="s">
        <v>7295</v>
      </c>
      <c r="E734" s="293" t="s">
        <v>7296</v>
      </c>
      <c r="F734" s="330" t="s">
        <v>10909</v>
      </c>
      <c r="G734" s="330" t="s">
        <v>9851</v>
      </c>
      <c r="H734" s="294">
        <v>349</v>
      </c>
      <c r="I734" s="321" t="str">
        <f t="shared" si="36"/>
        <v>A-11-001700L超900L以下冷凍庫：縦型</v>
      </c>
      <c r="J734" s="294">
        <v>1550</v>
      </c>
      <c r="K734" s="330" t="s">
        <v>8074</v>
      </c>
      <c r="L734" s="329" t="s">
        <v>13151</v>
      </c>
      <c r="M734" s="329" t="s">
        <v>10764</v>
      </c>
      <c r="N734" s="329" t="s">
        <v>11582</v>
      </c>
      <c r="O734" s="294" t="s">
        <v>6897</v>
      </c>
      <c r="P734" s="329" t="s">
        <v>10502</v>
      </c>
      <c r="Q734" s="330" t="s">
        <v>8075</v>
      </c>
      <c r="R734" s="294" t="s">
        <v>181</v>
      </c>
      <c r="S734" s="294" t="s">
        <v>8076</v>
      </c>
      <c r="T734" s="292" t="s">
        <v>8077</v>
      </c>
      <c r="U734" s="295" t="str">
        <f t="shared" si="37"/>
        <v>ts@fukusima.co.jp</v>
      </c>
      <c r="V734" s="292" t="s">
        <v>8078</v>
      </c>
      <c r="W734" s="295" t="str">
        <f t="shared" si="38"/>
        <v>http://www.fukusima.co.jp/</v>
      </c>
      <c r="X734" s="292" t="s">
        <v>8079</v>
      </c>
      <c r="Y734" s="292" t="s">
        <v>6615</v>
      </c>
      <c r="Z734" s="80" t="s">
        <v>9753</v>
      </c>
      <c r="AA734" s="296"/>
      <c r="AB734" s="265" t="str">
        <f>IF('認証製品一覧（検索用）'!$E$7=認証製品一覧!I734,"●","")</f>
        <v/>
      </c>
      <c r="AC734" s="265" t="str">
        <f>IF(AB734="","",COUNTIF($B$5:AB734,"●"))</f>
        <v/>
      </c>
    </row>
    <row r="735" spans="1:29" ht="62.4">
      <c r="A735" s="347"/>
      <c r="B735" s="292" t="s">
        <v>7202</v>
      </c>
      <c r="C735" s="293" t="s">
        <v>6914</v>
      </c>
      <c r="D735" s="294" t="s">
        <v>7295</v>
      </c>
      <c r="E735" s="293" t="s">
        <v>7296</v>
      </c>
      <c r="F735" s="330" t="s">
        <v>10909</v>
      </c>
      <c r="G735" s="330" t="s">
        <v>9847</v>
      </c>
      <c r="H735" s="294">
        <v>350</v>
      </c>
      <c r="I735" s="321" t="str">
        <f t="shared" si="36"/>
        <v>A-11-001900L超1200L以下冷凍庫：縦型</v>
      </c>
      <c r="J735" s="294">
        <v>2020</v>
      </c>
      <c r="K735" s="330" t="s">
        <v>8074</v>
      </c>
      <c r="L735" s="329" t="s">
        <v>13151</v>
      </c>
      <c r="M735" s="329" t="s">
        <v>10764</v>
      </c>
      <c r="N735" s="329" t="s">
        <v>11583</v>
      </c>
      <c r="O735" s="294" t="s">
        <v>6897</v>
      </c>
      <c r="P735" s="329" t="s">
        <v>10502</v>
      </c>
      <c r="Q735" s="330" t="s">
        <v>8075</v>
      </c>
      <c r="R735" s="294" t="s">
        <v>181</v>
      </c>
      <c r="S735" s="294" t="s">
        <v>8076</v>
      </c>
      <c r="T735" s="292" t="s">
        <v>8077</v>
      </c>
      <c r="U735" s="295" t="str">
        <f t="shared" si="37"/>
        <v>ts@fukusima.co.jp</v>
      </c>
      <c r="V735" s="292" t="s">
        <v>8078</v>
      </c>
      <c r="W735" s="295" t="str">
        <f t="shared" si="38"/>
        <v>http://www.fukusima.co.jp/</v>
      </c>
      <c r="X735" s="292" t="s">
        <v>8079</v>
      </c>
      <c r="Y735" s="292" t="s">
        <v>6616</v>
      </c>
      <c r="Z735" s="80" t="s">
        <v>9753</v>
      </c>
      <c r="AA735" s="296"/>
      <c r="AB735" s="265" t="str">
        <f>IF('認証製品一覧（検索用）'!$E$7=認証製品一覧!I735,"●","")</f>
        <v/>
      </c>
      <c r="AC735" s="265" t="str">
        <f>IF(AB735="","",COUNTIF($B$5:AB735,"●"))</f>
        <v/>
      </c>
    </row>
    <row r="736" spans="1:29" ht="62.4">
      <c r="A736" s="347"/>
      <c r="B736" s="292" t="s">
        <v>7202</v>
      </c>
      <c r="C736" s="293" t="s">
        <v>6914</v>
      </c>
      <c r="D736" s="294" t="s">
        <v>7295</v>
      </c>
      <c r="E736" s="293" t="s">
        <v>7296</v>
      </c>
      <c r="F736" s="330" t="s">
        <v>10909</v>
      </c>
      <c r="G736" s="330" t="s">
        <v>9852</v>
      </c>
      <c r="H736" s="294">
        <v>351</v>
      </c>
      <c r="I736" s="321" t="str">
        <f t="shared" si="36"/>
        <v>A-11-0011200L超1500L以下冷凍庫：縦型</v>
      </c>
      <c r="J736" s="294">
        <v>2440</v>
      </c>
      <c r="K736" s="330" t="s">
        <v>8074</v>
      </c>
      <c r="L736" s="329" t="s">
        <v>13151</v>
      </c>
      <c r="M736" s="329" t="s">
        <v>10764</v>
      </c>
      <c r="N736" s="329" t="s">
        <v>11584</v>
      </c>
      <c r="O736" s="294" t="s">
        <v>6897</v>
      </c>
      <c r="P736" s="329" t="s">
        <v>10502</v>
      </c>
      <c r="Q736" s="330" t="s">
        <v>8075</v>
      </c>
      <c r="R736" s="294" t="s">
        <v>181</v>
      </c>
      <c r="S736" s="294" t="s">
        <v>8076</v>
      </c>
      <c r="T736" s="292" t="s">
        <v>8077</v>
      </c>
      <c r="U736" s="295" t="str">
        <f t="shared" si="37"/>
        <v>ts@fukusima.co.jp</v>
      </c>
      <c r="V736" s="292" t="s">
        <v>8078</v>
      </c>
      <c r="W736" s="295" t="str">
        <f t="shared" si="38"/>
        <v>http://www.fukusima.co.jp/</v>
      </c>
      <c r="X736" s="292" t="s">
        <v>8079</v>
      </c>
      <c r="Y736" s="292" t="s">
        <v>6617</v>
      </c>
      <c r="Z736" s="80" t="s">
        <v>9753</v>
      </c>
      <c r="AA736" s="296"/>
      <c r="AB736" s="265" t="str">
        <f>IF('認証製品一覧（検索用）'!$E$7=認証製品一覧!I736,"●","")</f>
        <v/>
      </c>
      <c r="AC736" s="265" t="str">
        <f>IF(AB736="","",COUNTIF($B$5:AB736,"●"))</f>
        <v/>
      </c>
    </row>
    <row r="737" spans="1:29" ht="46.8">
      <c r="A737" s="347"/>
      <c r="B737" s="292" t="s">
        <v>7202</v>
      </c>
      <c r="C737" s="293" t="s">
        <v>9752</v>
      </c>
      <c r="D737" s="294" t="s">
        <v>7295</v>
      </c>
      <c r="E737" s="293" t="s">
        <v>7296</v>
      </c>
      <c r="F737" s="330" t="s">
        <v>10910</v>
      </c>
      <c r="G737" s="330" t="s">
        <v>10907</v>
      </c>
      <c r="H737" s="294">
        <v>353</v>
      </c>
      <c r="I737" s="321" t="str">
        <f t="shared" si="36"/>
        <v>A-11-001250L以下冷凍庫：横型</v>
      </c>
      <c r="J737" s="294">
        <v>810</v>
      </c>
      <c r="K737" s="330" t="s">
        <v>8074</v>
      </c>
      <c r="L737" s="329" t="s">
        <v>13151</v>
      </c>
      <c r="M737" s="329" t="s">
        <v>10764</v>
      </c>
      <c r="N737" s="329" t="s">
        <v>11585</v>
      </c>
      <c r="O737" s="294" t="s">
        <v>6897</v>
      </c>
      <c r="P737" s="329" t="s">
        <v>10502</v>
      </c>
      <c r="Q737" s="330" t="s">
        <v>8075</v>
      </c>
      <c r="R737" s="294" t="s">
        <v>181</v>
      </c>
      <c r="S737" s="294" t="s">
        <v>8076</v>
      </c>
      <c r="T737" s="292" t="s">
        <v>8077</v>
      </c>
      <c r="U737" s="295" t="str">
        <f t="shared" si="37"/>
        <v>ts@fukusima.co.jp</v>
      </c>
      <c r="V737" s="292" t="s">
        <v>8078</v>
      </c>
      <c r="W737" s="295" t="str">
        <f t="shared" si="38"/>
        <v>http://www.fukusima.co.jp/</v>
      </c>
      <c r="X737" s="292" t="s">
        <v>8079</v>
      </c>
      <c r="Y737" s="292" t="s">
        <v>6619</v>
      </c>
      <c r="Z737" s="80" t="s">
        <v>9753</v>
      </c>
      <c r="AA737" s="296"/>
      <c r="AB737" s="265" t="str">
        <f>IF('認証製品一覧（検索用）'!$E$7=認証製品一覧!I737,"●","")</f>
        <v/>
      </c>
      <c r="AC737" s="265" t="str">
        <f>IF(AB737="","",COUNTIF($B$5:AB737,"●"))</f>
        <v/>
      </c>
    </row>
    <row r="738" spans="1:29" ht="93.6">
      <c r="A738" s="316"/>
      <c r="B738" s="292" t="s">
        <v>7202</v>
      </c>
      <c r="C738" s="293" t="s">
        <v>6953</v>
      </c>
      <c r="D738" s="294" t="s">
        <v>5304</v>
      </c>
      <c r="E738" s="293" t="s">
        <v>7299</v>
      </c>
      <c r="F738" s="330" t="s">
        <v>181</v>
      </c>
      <c r="G738" s="330" t="s">
        <v>181</v>
      </c>
      <c r="H738" s="294">
        <v>356</v>
      </c>
      <c r="I738" s="321" t="str">
        <f t="shared" si="36"/>
        <v>A-11-002--</v>
      </c>
      <c r="J738" s="294" t="s">
        <v>8080</v>
      </c>
      <c r="K738" s="330" t="s">
        <v>7574</v>
      </c>
      <c r="L738" s="329" t="s">
        <v>13129</v>
      </c>
      <c r="M738" s="329" t="s">
        <v>10765</v>
      </c>
      <c r="N738" s="329" t="s">
        <v>11586</v>
      </c>
      <c r="O738" s="294" t="s">
        <v>6897</v>
      </c>
      <c r="P738" s="329" t="s">
        <v>10503</v>
      </c>
      <c r="Q738" s="330" t="s">
        <v>8081</v>
      </c>
      <c r="R738" s="293" t="s">
        <v>8082</v>
      </c>
      <c r="S738" s="294" t="s">
        <v>3138</v>
      </c>
      <c r="T738" s="292" t="s">
        <v>7116</v>
      </c>
      <c r="U738" s="295" t="str">
        <f t="shared" si="37"/>
        <v>public@mayekawa.co.jp</v>
      </c>
      <c r="V738" s="292" t="s">
        <v>8083</v>
      </c>
      <c r="W738" s="295" t="str">
        <f t="shared" si="38"/>
        <v>https://www.mayekawa.co.jp/ja/contact/contact.cgi</v>
      </c>
      <c r="X738" s="292" t="s">
        <v>7704</v>
      </c>
      <c r="Y738" s="292" t="s">
        <v>8084</v>
      </c>
      <c r="Z738" s="80" t="s">
        <v>9753</v>
      </c>
      <c r="AA738" s="296"/>
      <c r="AB738" s="265" t="str">
        <f>IF('認証製品一覧（検索用）'!$E$7=認証製品一覧!I738,"●","")</f>
        <v/>
      </c>
      <c r="AC738" s="265" t="str">
        <f>IF(AB738="","",COUNTIF($B$5:AB738,"●"))</f>
        <v/>
      </c>
    </row>
    <row r="739" spans="1:29" ht="114" customHeight="1">
      <c r="A739" s="347"/>
      <c r="B739" s="292" t="s">
        <v>7202</v>
      </c>
      <c r="C739" s="293" t="s">
        <v>6953</v>
      </c>
      <c r="D739" s="294" t="s">
        <v>6970</v>
      </c>
      <c r="E739" s="293" t="s">
        <v>7300</v>
      </c>
      <c r="F739" s="330" t="s">
        <v>10911</v>
      </c>
      <c r="G739" s="330" t="s">
        <v>5288</v>
      </c>
      <c r="H739" s="294">
        <v>358</v>
      </c>
      <c r="I739" s="321" t="str">
        <f t="shared" si="36"/>
        <v>A-11-00350kW超 150kW以下庫内温度-40℃超-20℃以下</v>
      </c>
      <c r="J739" s="294" t="s">
        <v>8085</v>
      </c>
      <c r="K739" s="330" t="s">
        <v>7574</v>
      </c>
      <c r="L739" s="329" t="s">
        <v>13129</v>
      </c>
      <c r="M739" s="329" t="s">
        <v>10766</v>
      </c>
      <c r="N739" s="329" t="s">
        <v>11587</v>
      </c>
      <c r="O739" s="294" t="s">
        <v>6897</v>
      </c>
      <c r="P739" s="329" t="s">
        <v>10504</v>
      </c>
      <c r="Q739" s="330" t="s">
        <v>8086</v>
      </c>
      <c r="R739" s="293" t="s">
        <v>5279</v>
      </c>
      <c r="S739" s="294" t="s">
        <v>3138</v>
      </c>
      <c r="T739" s="292" t="s">
        <v>7116</v>
      </c>
      <c r="U739" s="295" t="str">
        <f t="shared" si="37"/>
        <v>public@mayekawa.co.jp</v>
      </c>
      <c r="V739" s="292" t="s">
        <v>8083</v>
      </c>
      <c r="W739" s="295" t="str">
        <f t="shared" si="38"/>
        <v>https://www.mayekawa.co.jp/ja/contact/contact.cgi</v>
      </c>
      <c r="X739" s="292" t="s">
        <v>7704</v>
      </c>
      <c r="Y739" s="292" t="s">
        <v>8087</v>
      </c>
      <c r="Z739" s="80" t="s">
        <v>9753</v>
      </c>
      <c r="AA739" s="296"/>
      <c r="AB739" s="265" t="str">
        <f>IF('認証製品一覧（検索用）'!$E$7=認証製品一覧!I739,"●","")</f>
        <v/>
      </c>
      <c r="AC739" s="265" t="str">
        <f>IF(AB739="","",COUNTIF($B$5:AB739,"●"))</f>
        <v/>
      </c>
    </row>
    <row r="740" spans="1:29" ht="114" customHeight="1">
      <c r="A740" s="347"/>
      <c r="B740" s="292" t="s">
        <v>7202</v>
      </c>
      <c r="C740" s="293" t="s">
        <v>6953</v>
      </c>
      <c r="D740" s="294" t="s">
        <v>6970</v>
      </c>
      <c r="E740" s="293" t="s">
        <v>7300</v>
      </c>
      <c r="F740" s="330" t="s">
        <v>10911</v>
      </c>
      <c r="G740" s="330" t="s">
        <v>5288</v>
      </c>
      <c r="H740" s="294">
        <v>358</v>
      </c>
      <c r="I740" s="321" t="str">
        <f t="shared" si="36"/>
        <v>A-11-00350kW超 150kW以下庫内温度-40℃超-20℃以下</v>
      </c>
      <c r="J740" s="294" t="s">
        <v>8085</v>
      </c>
      <c r="K740" s="330" t="s">
        <v>7574</v>
      </c>
      <c r="L740" s="329" t="s">
        <v>13129</v>
      </c>
      <c r="M740" s="329" t="s">
        <v>10766</v>
      </c>
      <c r="N740" s="329" t="s">
        <v>11588</v>
      </c>
      <c r="O740" s="294" t="s">
        <v>2838</v>
      </c>
      <c r="P740" s="329" t="s">
        <v>10504</v>
      </c>
      <c r="Q740" s="330" t="s">
        <v>8086</v>
      </c>
      <c r="R740" s="293" t="s">
        <v>5279</v>
      </c>
      <c r="S740" s="294" t="s">
        <v>3138</v>
      </c>
      <c r="T740" s="292" t="s">
        <v>7116</v>
      </c>
      <c r="U740" s="295" t="str">
        <f t="shared" si="37"/>
        <v>public@mayekawa.co.jp</v>
      </c>
      <c r="V740" s="292" t="s">
        <v>8083</v>
      </c>
      <c r="W740" s="295" t="str">
        <f t="shared" si="38"/>
        <v>https://www.mayekawa.co.jp/ja/contact/contact.cgi</v>
      </c>
      <c r="X740" s="292" t="s">
        <v>7704</v>
      </c>
      <c r="Y740" s="292" t="s">
        <v>8088</v>
      </c>
      <c r="Z740" s="80" t="s">
        <v>9753</v>
      </c>
      <c r="AA740" s="296"/>
      <c r="AB740" s="265" t="str">
        <f>IF('認証製品一覧（検索用）'!$E$7=認証製品一覧!I740,"●","")</f>
        <v/>
      </c>
      <c r="AC740" s="265" t="str">
        <f>IF(AB740="","",COUNTIF($B$5:AB740,"●"))</f>
        <v/>
      </c>
    </row>
    <row r="741" spans="1:29" ht="114" customHeight="1">
      <c r="A741" s="347"/>
      <c r="B741" s="292" t="s">
        <v>7202</v>
      </c>
      <c r="C741" s="293" t="s">
        <v>6953</v>
      </c>
      <c r="D741" s="294" t="s">
        <v>6970</v>
      </c>
      <c r="E741" s="293" t="s">
        <v>7300</v>
      </c>
      <c r="F741" s="330" t="s">
        <v>10911</v>
      </c>
      <c r="G741" s="330" t="s">
        <v>5288</v>
      </c>
      <c r="H741" s="294">
        <v>358</v>
      </c>
      <c r="I741" s="321" t="str">
        <f t="shared" si="36"/>
        <v>A-11-00350kW超 150kW以下庫内温度-40℃超-20℃以下</v>
      </c>
      <c r="J741" s="294" t="s">
        <v>8085</v>
      </c>
      <c r="K741" s="330" t="s">
        <v>7574</v>
      </c>
      <c r="L741" s="329" t="s">
        <v>13129</v>
      </c>
      <c r="M741" s="329" t="s">
        <v>10766</v>
      </c>
      <c r="N741" s="329" t="s">
        <v>11589</v>
      </c>
      <c r="O741" s="294" t="s">
        <v>2838</v>
      </c>
      <c r="P741" s="329" t="s">
        <v>10504</v>
      </c>
      <c r="Q741" s="330" t="s">
        <v>8086</v>
      </c>
      <c r="R741" s="293" t="s">
        <v>5279</v>
      </c>
      <c r="S741" s="294" t="s">
        <v>3138</v>
      </c>
      <c r="T741" s="292" t="s">
        <v>7116</v>
      </c>
      <c r="U741" s="295" t="str">
        <f t="shared" si="37"/>
        <v>public@mayekawa.co.jp</v>
      </c>
      <c r="V741" s="292" t="s">
        <v>8083</v>
      </c>
      <c r="W741" s="295" t="str">
        <f t="shared" si="38"/>
        <v>https://www.mayekawa.co.jp/ja/contact/contact.cgi</v>
      </c>
      <c r="X741" s="292" t="s">
        <v>7704</v>
      </c>
      <c r="Y741" s="292" t="s">
        <v>8089</v>
      </c>
      <c r="Z741" s="80" t="s">
        <v>9753</v>
      </c>
      <c r="AA741" s="296"/>
      <c r="AB741" s="265" t="str">
        <f>IF('認証製品一覧（検索用）'!$E$7=認証製品一覧!I741,"●","")</f>
        <v/>
      </c>
      <c r="AC741" s="265" t="str">
        <f>IF(AB741="","",COUNTIF($B$5:AB741,"●"))</f>
        <v/>
      </c>
    </row>
    <row r="742" spans="1:29" ht="114" customHeight="1">
      <c r="A742" s="347"/>
      <c r="B742" s="292" t="s">
        <v>7202</v>
      </c>
      <c r="C742" s="293" t="s">
        <v>6953</v>
      </c>
      <c r="D742" s="294" t="s">
        <v>6970</v>
      </c>
      <c r="E742" s="293" t="s">
        <v>7300</v>
      </c>
      <c r="F742" s="330" t="s">
        <v>10911</v>
      </c>
      <c r="G742" s="330" t="s">
        <v>5288</v>
      </c>
      <c r="H742" s="294">
        <v>358</v>
      </c>
      <c r="I742" s="321" t="str">
        <f t="shared" si="36"/>
        <v>A-11-00350kW超 150kW以下庫内温度-40℃超-20℃以下</v>
      </c>
      <c r="J742" s="294" t="s">
        <v>8085</v>
      </c>
      <c r="K742" s="330" t="s">
        <v>7574</v>
      </c>
      <c r="L742" s="329" t="s">
        <v>13129</v>
      </c>
      <c r="M742" s="329" t="s">
        <v>10766</v>
      </c>
      <c r="N742" s="329" t="s">
        <v>11590</v>
      </c>
      <c r="O742" s="294" t="s">
        <v>2838</v>
      </c>
      <c r="P742" s="329" t="s">
        <v>10504</v>
      </c>
      <c r="Q742" s="330" t="s">
        <v>8086</v>
      </c>
      <c r="R742" s="293" t="s">
        <v>5279</v>
      </c>
      <c r="S742" s="294" t="s">
        <v>3138</v>
      </c>
      <c r="T742" s="292" t="s">
        <v>7116</v>
      </c>
      <c r="U742" s="295" t="str">
        <f t="shared" si="37"/>
        <v>public@mayekawa.co.jp</v>
      </c>
      <c r="V742" s="292" t="s">
        <v>8083</v>
      </c>
      <c r="W742" s="295" t="str">
        <f t="shared" si="38"/>
        <v>https://www.mayekawa.co.jp/ja/contact/contact.cgi</v>
      </c>
      <c r="X742" s="292" t="s">
        <v>7704</v>
      </c>
      <c r="Y742" s="292" t="s">
        <v>8090</v>
      </c>
      <c r="Z742" s="80" t="s">
        <v>9753</v>
      </c>
      <c r="AA742" s="296"/>
      <c r="AB742" s="265" t="str">
        <f>IF('認証製品一覧（検索用）'!$E$7=認証製品一覧!I742,"●","")</f>
        <v/>
      </c>
      <c r="AC742" s="265" t="str">
        <f>IF(AB742="","",COUNTIF($B$5:AB742,"●"))</f>
        <v/>
      </c>
    </row>
    <row r="743" spans="1:29" ht="114" customHeight="1">
      <c r="A743" s="347"/>
      <c r="B743" s="292" t="s">
        <v>7202</v>
      </c>
      <c r="C743" s="293" t="s">
        <v>6953</v>
      </c>
      <c r="D743" s="294" t="s">
        <v>6970</v>
      </c>
      <c r="E743" s="293" t="s">
        <v>7300</v>
      </c>
      <c r="F743" s="330" t="s">
        <v>10911</v>
      </c>
      <c r="G743" s="330" t="s">
        <v>5288</v>
      </c>
      <c r="H743" s="294">
        <v>358</v>
      </c>
      <c r="I743" s="321" t="str">
        <f t="shared" si="36"/>
        <v>A-11-00350kW超 150kW以下庫内温度-40℃超-20℃以下</v>
      </c>
      <c r="J743" s="294" t="s">
        <v>8085</v>
      </c>
      <c r="K743" s="330" t="s">
        <v>7574</v>
      </c>
      <c r="L743" s="329" t="s">
        <v>13129</v>
      </c>
      <c r="M743" s="329" t="s">
        <v>10766</v>
      </c>
      <c r="N743" s="329" t="s">
        <v>11591</v>
      </c>
      <c r="O743" s="294" t="s">
        <v>2838</v>
      </c>
      <c r="P743" s="329" t="s">
        <v>10504</v>
      </c>
      <c r="Q743" s="330" t="s">
        <v>8086</v>
      </c>
      <c r="R743" s="293" t="s">
        <v>5279</v>
      </c>
      <c r="S743" s="294" t="s">
        <v>3138</v>
      </c>
      <c r="T743" s="292" t="s">
        <v>7116</v>
      </c>
      <c r="U743" s="295" t="str">
        <f t="shared" si="37"/>
        <v>public@mayekawa.co.jp</v>
      </c>
      <c r="V743" s="292" t="s">
        <v>8083</v>
      </c>
      <c r="W743" s="295" t="str">
        <f t="shared" si="38"/>
        <v>https://www.mayekawa.co.jp/ja/contact/contact.cgi</v>
      </c>
      <c r="X743" s="292" t="s">
        <v>7704</v>
      </c>
      <c r="Y743" s="292" t="s">
        <v>8091</v>
      </c>
      <c r="Z743" s="80" t="s">
        <v>9753</v>
      </c>
      <c r="AA743" s="296"/>
      <c r="AB743" s="265" t="str">
        <f>IF('認証製品一覧（検索用）'!$E$7=認証製品一覧!I743,"●","")</f>
        <v/>
      </c>
      <c r="AC743" s="265" t="str">
        <f>IF(AB743="","",COUNTIF($B$5:AB743,"●"))</f>
        <v/>
      </c>
    </row>
    <row r="744" spans="1:29" ht="114" customHeight="1">
      <c r="A744" s="347"/>
      <c r="B744" s="292" t="s">
        <v>7202</v>
      </c>
      <c r="C744" s="293" t="s">
        <v>6953</v>
      </c>
      <c r="D744" s="294" t="s">
        <v>6970</v>
      </c>
      <c r="E744" s="293" t="s">
        <v>7300</v>
      </c>
      <c r="F744" s="330" t="s">
        <v>10911</v>
      </c>
      <c r="G744" s="330" t="s">
        <v>5288</v>
      </c>
      <c r="H744" s="294">
        <v>358</v>
      </c>
      <c r="I744" s="321" t="str">
        <f t="shared" si="36"/>
        <v>A-11-00350kW超 150kW以下庫内温度-40℃超-20℃以下</v>
      </c>
      <c r="J744" s="294" t="s">
        <v>8085</v>
      </c>
      <c r="K744" s="330" t="s">
        <v>7574</v>
      </c>
      <c r="L744" s="329" t="s">
        <v>13129</v>
      </c>
      <c r="M744" s="329" t="s">
        <v>10766</v>
      </c>
      <c r="N744" s="329" t="s">
        <v>11592</v>
      </c>
      <c r="O744" s="294" t="s">
        <v>2838</v>
      </c>
      <c r="P744" s="329" t="s">
        <v>10504</v>
      </c>
      <c r="Q744" s="330" t="s">
        <v>8086</v>
      </c>
      <c r="R744" s="293" t="s">
        <v>5279</v>
      </c>
      <c r="S744" s="294" t="s">
        <v>3138</v>
      </c>
      <c r="T744" s="292" t="s">
        <v>7116</v>
      </c>
      <c r="U744" s="295" t="str">
        <f t="shared" si="37"/>
        <v>public@mayekawa.co.jp</v>
      </c>
      <c r="V744" s="292" t="s">
        <v>8083</v>
      </c>
      <c r="W744" s="295" t="str">
        <f t="shared" si="38"/>
        <v>https://www.mayekawa.co.jp/ja/contact/contact.cgi</v>
      </c>
      <c r="X744" s="292" t="s">
        <v>7704</v>
      </c>
      <c r="Y744" s="292" t="s">
        <v>8092</v>
      </c>
      <c r="Z744" s="80" t="s">
        <v>9753</v>
      </c>
      <c r="AA744" s="296"/>
      <c r="AB744" s="265" t="str">
        <f>IF('認証製品一覧（検索用）'!$E$7=認証製品一覧!I744,"●","")</f>
        <v/>
      </c>
      <c r="AC744" s="265" t="str">
        <f>IF(AB744="","",COUNTIF($B$5:AB744,"●"))</f>
        <v/>
      </c>
    </row>
    <row r="745" spans="1:29" ht="114" customHeight="1">
      <c r="A745" s="347"/>
      <c r="B745" s="292" t="s">
        <v>7202</v>
      </c>
      <c r="C745" s="293" t="s">
        <v>6953</v>
      </c>
      <c r="D745" s="294" t="s">
        <v>6970</v>
      </c>
      <c r="E745" s="293" t="s">
        <v>7300</v>
      </c>
      <c r="F745" s="330" t="s">
        <v>10911</v>
      </c>
      <c r="G745" s="330" t="s">
        <v>5288</v>
      </c>
      <c r="H745" s="294">
        <v>358</v>
      </c>
      <c r="I745" s="321" t="str">
        <f t="shared" si="36"/>
        <v>A-11-00350kW超 150kW以下庫内温度-40℃超-20℃以下</v>
      </c>
      <c r="J745" s="294" t="s">
        <v>8085</v>
      </c>
      <c r="K745" s="330" t="s">
        <v>7574</v>
      </c>
      <c r="L745" s="329" t="s">
        <v>13129</v>
      </c>
      <c r="M745" s="329" t="s">
        <v>10766</v>
      </c>
      <c r="N745" s="329" t="s">
        <v>11593</v>
      </c>
      <c r="O745" s="294" t="s">
        <v>2838</v>
      </c>
      <c r="P745" s="329" t="s">
        <v>10504</v>
      </c>
      <c r="Q745" s="330" t="s">
        <v>8086</v>
      </c>
      <c r="R745" s="293" t="s">
        <v>5279</v>
      </c>
      <c r="S745" s="294" t="s">
        <v>3138</v>
      </c>
      <c r="T745" s="292" t="s">
        <v>7116</v>
      </c>
      <c r="U745" s="295" t="str">
        <f t="shared" si="37"/>
        <v>public@mayekawa.co.jp</v>
      </c>
      <c r="V745" s="292" t="s">
        <v>8083</v>
      </c>
      <c r="W745" s="295" t="str">
        <f t="shared" si="38"/>
        <v>https://www.mayekawa.co.jp/ja/contact/contact.cgi</v>
      </c>
      <c r="X745" s="292" t="s">
        <v>7704</v>
      </c>
      <c r="Y745" s="292" t="s">
        <v>8093</v>
      </c>
      <c r="Z745" s="80" t="s">
        <v>9753</v>
      </c>
      <c r="AA745" s="296"/>
      <c r="AB745" s="265" t="str">
        <f>IF('認証製品一覧（検索用）'!$E$7=認証製品一覧!I745,"●","")</f>
        <v/>
      </c>
      <c r="AC745" s="265" t="str">
        <f>IF(AB745="","",COUNTIF($B$5:AB745,"●"))</f>
        <v/>
      </c>
    </row>
    <row r="746" spans="1:29" ht="114" customHeight="1">
      <c r="A746" s="347"/>
      <c r="B746" s="292" t="s">
        <v>7202</v>
      </c>
      <c r="C746" s="293" t="s">
        <v>6953</v>
      </c>
      <c r="D746" s="294" t="s">
        <v>6970</v>
      </c>
      <c r="E746" s="293" t="s">
        <v>7300</v>
      </c>
      <c r="F746" s="330" t="s">
        <v>10911</v>
      </c>
      <c r="G746" s="330" t="s">
        <v>5288</v>
      </c>
      <c r="H746" s="294">
        <v>358</v>
      </c>
      <c r="I746" s="321" t="str">
        <f t="shared" si="36"/>
        <v>A-11-00350kW超 150kW以下庫内温度-40℃超-20℃以下</v>
      </c>
      <c r="J746" s="294" t="s">
        <v>8085</v>
      </c>
      <c r="K746" s="330" t="s">
        <v>7574</v>
      </c>
      <c r="L746" s="329" t="s">
        <v>13129</v>
      </c>
      <c r="M746" s="329" t="s">
        <v>10766</v>
      </c>
      <c r="N746" s="329" t="s">
        <v>11594</v>
      </c>
      <c r="O746" s="294" t="s">
        <v>2838</v>
      </c>
      <c r="P746" s="329" t="s">
        <v>10504</v>
      </c>
      <c r="Q746" s="330" t="s">
        <v>8086</v>
      </c>
      <c r="R746" s="293" t="s">
        <v>5279</v>
      </c>
      <c r="S746" s="294" t="s">
        <v>3138</v>
      </c>
      <c r="T746" s="292" t="s">
        <v>7116</v>
      </c>
      <c r="U746" s="295" t="str">
        <f t="shared" si="37"/>
        <v>public@mayekawa.co.jp</v>
      </c>
      <c r="V746" s="292" t="s">
        <v>8083</v>
      </c>
      <c r="W746" s="295" t="str">
        <f t="shared" si="38"/>
        <v>https://www.mayekawa.co.jp/ja/contact/contact.cgi</v>
      </c>
      <c r="X746" s="292" t="s">
        <v>7704</v>
      </c>
      <c r="Y746" s="292" t="s">
        <v>8094</v>
      </c>
      <c r="Z746" s="80" t="s">
        <v>9753</v>
      </c>
      <c r="AA746" s="296"/>
      <c r="AB746" s="265" t="str">
        <f>IF('認証製品一覧（検索用）'!$E$7=認証製品一覧!I746,"●","")</f>
        <v/>
      </c>
      <c r="AC746" s="265" t="str">
        <f>IF(AB746="","",COUNTIF($B$5:AB746,"●"))</f>
        <v/>
      </c>
    </row>
    <row r="747" spans="1:29" ht="114" customHeight="1">
      <c r="A747" s="347"/>
      <c r="B747" s="292" t="s">
        <v>7202</v>
      </c>
      <c r="C747" s="293" t="s">
        <v>6953</v>
      </c>
      <c r="D747" s="294" t="s">
        <v>6970</v>
      </c>
      <c r="E747" s="293" t="s">
        <v>7300</v>
      </c>
      <c r="F747" s="330" t="s">
        <v>10911</v>
      </c>
      <c r="G747" s="330" t="s">
        <v>5288</v>
      </c>
      <c r="H747" s="294">
        <v>358</v>
      </c>
      <c r="I747" s="321" t="str">
        <f t="shared" si="36"/>
        <v>A-11-00350kW超 150kW以下庫内温度-40℃超-20℃以下</v>
      </c>
      <c r="J747" s="294" t="s">
        <v>8085</v>
      </c>
      <c r="K747" s="330" t="s">
        <v>7574</v>
      </c>
      <c r="L747" s="329" t="s">
        <v>13152</v>
      </c>
      <c r="M747" s="329" t="s">
        <v>10767</v>
      </c>
      <c r="N747" s="329" t="s">
        <v>11595</v>
      </c>
      <c r="O747" s="294" t="s">
        <v>6896</v>
      </c>
      <c r="P747" s="329" t="s">
        <v>10505</v>
      </c>
      <c r="Q747" s="330" t="s">
        <v>8095</v>
      </c>
      <c r="R747" s="293" t="s">
        <v>2537</v>
      </c>
      <c r="S747" s="294" t="s">
        <v>7734</v>
      </c>
      <c r="T747" s="292" t="s">
        <v>7121</v>
      </c>
      <c r="U747" s="295" t="str">
        <f t="shared" si="37"/>
        <v>kiyotaka_sugiyama@mhiair.mhi.co.jp</v>
      </c>
      <c r="V747" s="292" t="s">
        <v>181</v>
      </c>
      <c r="W747" s="323" t="str">
        <f t="shared" si="38"/>
        <v>-</v>
      </c>
      <c r="X747" s="292" t="s">
        <v>8096</v>
      </c>
      <c r="Y747" s="292" t="s">
        <v>8097</v>
      </c>
      <c r="Z747" s="80" t="s">
        <v>9753</v>
      </c>
      <c r="AA747" s="296"/>
      <c r="AB747" s="265" t="str">
        <f>IF('認証製品一覧（検索用）'!$E$7=認証製品一覧!I747,"●","")</f>
        <v/>
      </c>
      <c r="AC747" s="265" t="str">
        <f>IF(AB747="","",COUNTIF($B$5:AB747,"●"))</f>
        <v/>
      </c>
    </row>
    <row r="748" spans="1:29" ht="114" customHeight="1">
      <c r="A748" s="347"/>
      <c r="B748" s="292" t="s">
        <v>7202</v>
      </c>
      <c r="C748" s="293" t="s">
        <v>6953</v>
      </c>
      <c r="D748" s="294" t="s">
        <v>6970</v>
      </c>
      <c r="E748" s="293" t="s">
        <v>7300</v>
      </c>
      <c r="F748" s="330" t="s">
        <v>10911</v>
      </c>
      <c r="G748" s="330" t="s">
        <v>5288</v>
      </c>
      <c r="H748" s="294">
        <v>358</v>
      </c>
      <c r="I748" s="321" t="str">
        <f t="shared" si="36"/>
        <v>A-11-00350kW超 150kW以下庫内温度-40℃超-20℃以下</v>
      </c>
      <c r="J748" s="294" t="s">
        <v>8085</v>
      </c>
      <c r="K748" s="330" t="s">
        <v>7574</v>
      </c>
      <c r="L748" s="329" t="s">
        <v>13152</v>
      </c>
      <c r="M748" s="329" t="s">
        <v>10767</v>
      </c>
      <c r="N748" s="329" t="s">
        <v>11596</v>
      </c>
      <c r="O748" s="294" t="s">
        <v>159</v>
      </c>
      <c r="P748" s="329" t="s">
        <v>10505</v>
      </c>
      <c r="Q748" s="330" t="s">
        <v>8095</v>
      </c>
      <c r="R748" s="293" t="s">
        <v>2537</v>
      </c>
      <c r="S748" s="294" t="s">
        <v>7734</v>
      </c>
      <c r="T748" s="292" t="s">
        <v>7121</v>
      </c>
      <c r="U748" s="295" t="str">
        <f t="shared" si="37"/>
        <v>kiyotaka_sugiyama@mhiair.mhi.co.jp</v>
      </c>
      <c r="V748" s="292" t="s">
        <v>181</v>
      </c>
      <c r="W748" s="323" t="str">
        <f t="shared" si="38"/>
        <v>-</v>
      </c>
      <c r="X748" s="292" t="s">
        <v>8096</v>
      </c>
      <c r="Y748" s="292" t="s">
        <v>8098</v>
      </c>
      <c r="Z748" s="80" t="s">
        <v>9753</v>
      </c>
      <c r="AA748" s="296"/>
      <c r="AB748" s="265" t="str">
        <f>IF('認証製品一覧（検索用）'!$E$7=認証製品一覧!I748,"●","")</f>
        <v/>
      </c>
      <c r="AC748" s="265" t="str">
        <f>IF(AB748="","",COUNTIF($B$5:AB748,"●"))</f>
        <v/>
      </c>
    </row>
    <row r="749" spans="1:29" ht="114" customHeight="1">
      <c r="A749" s="347"/>
      <c r="B749" s="292" t="s">
        <v>7202</v>
      </c>
      <c r="C749" s="293" t="s">
        <v>6953</v>
      </c>
      <c r="D749" s="294" t="s">
        <v>6970</v>
      </c>
      <c r="E749" s="293" t="s">
        <v>7300</v>
      </c>
      <c r="F749" s="330" t="s">
        <v>10911</v>
      </c>
      <c r="G749" s="330" t="s">
        <v>5288</v>
      </c>
      <c r="H749" s="294">
        <v>358</v>
      </c>
      <c r="I749" s="321" t="str">
        <f t="shared" si="36"/>
        <v>A-11-00350kW超 150kW以下庫内温度-40℃超-20℃以下</v>
      </c>
      <c r="J749" s="294" t="s">
        <v>8085</v>
      </c>
      <c r="K749" s="330" t="s">
        <v>7574</v>
      </c>
      <c r="L749" s="329" t="s">
        <v>13152</v>
      </c>
      <c r="M749" s="329" t="s">
        <v>10767</v>
      </c>
      <c r="N749" s="329" t="s">
        <v>11597</v>
      </c>
      <c r="O749" s="294" t="s">
        <v>159</v>
      </c>
      <c r="P749" s="329" t="s">
        <v>10505</v>
      </c>
      <c r="Q749" s="330" t="s">
        <v>8095</v>
      </c>
      <c r="R749" s="293" t="s">
        <v>2537</v>
      </c>
      <c r="S749" s="294" t="s">
        <v>7734</v>
      </c>
      <c r="T749" s="292" t="s">
        <v>7121</v>
      </c>
      <c r="U749" s="295" t="str">
        <f t="shared" si="37"/>
        <v>kiyotaka_sugiyama@mhiair.mhi.co.jp</v>
      </c>
      <c r="V749" s="292" t="s">
        <v>181</v>
      </c>
      <c r="W749" s="323" t="str">
        <f t="shared" si="38"/>
        <v>-</v>
      </c>
      <c r="X749" s="292" t="s">
        <v>8096</v>
      </c>
      <c r="Y749" s="292" t="s">
        <v>6878</v>
      </c>
      <c r="Z749" s="80" t="s">
        <v>9753</v>
      </c>
      <c r="AA749" s="296"/>
      <c r="AB749" s="265" t="str">
        <f>IF('認証製品一覧（検索用）'!$E$7=認証製品一覧!I749,"●","")</f>
        <v/>
      </c>
      <c r="AC749" s="265" t="str">
        <f>IF(AB749="","",COUNTIF($B$5:AB749,"●"))</f>
        <v/>
      </c>
    </row>
    <row r="750" spans="1:29" ht="114" customHeight="1">
      <c r="A750" s="347"/>
      <c r="B750" s="292" t="s">
        <v>7202</v>
      </c>
      <c r="C750" s="293" t="s">
        <v>6953</v>
      </c>
      <c r="D750" s="294" t="s">
        <v>6970</v>
      </c>
      <c r="E750" s="293" t="s">
        <v>7300</v>
      </c>
      <c r="F750" s="330" t="s">
        <v>10911</v>
      </c>
      <c r="G750" s="330" t="s">
        <v>5288</v>
      </c>
      <c r="H750" s="294">
        <v>358</v>
      </c>
      <c r="I750" s="321" t="str">
        <f t="shared" si="36"/>
        <v>A-11-00350kW超 150kW以下庫内温度-40℃超-20℃以下</v>
      </c>
      <c r="J750" s="294" t="s">
        <v>8085</v>
      </c>
      <c r="K750" s="330" t="s">
        <v>7574</v>
      </c>
      <c r="L750" s="329" t="s">
        <v>13152</v>
      </c>
      <c r="M750" s="329" t="s">
        <v>10767</v>
      </c>
      <c r="N750" s="329" t="s">
        <v>11598</v>
      </c>
      <c r="O750" s="294" t="s">
        <v>6896</v>
      </c>
      <c r="P750" s="329" t="s">
        <v>10505</v>
      </c>
      <c r="Q750" s="330" t="s">
        <v>8095</v>
      </c>
      <c r="R750" s="293" t="s">
        <v>2537</v>
      </c>
      <c r="S750" s="294" t="s">
        <v>7734</v>
      </c>
      <c r="T750" s="292" t="s">
        <v>7121</v>
      </c>
      <c r="U750" s="295" t="str">
        <f t="shared" si="37"/>
        <v>kiyotaka_sugiyama@mhiair.mhi.co.jp</v>
      </c>
      <c r="V750" s="292" t="s">
        <v>181</v>
      </c>
      <c r="W750" s="323" t="str">
        <f t="shared" si="38"/>
        <v>-</v>
      </c>
      <c r="X750" s="292" t="s">
        <v>8096</v>
      </c>
      <c r="Y750" s="292" t="s">
        <v>6879</v>
      </c>
      <c r="Z750" s="80" t="s">
        <v>9753</v>
      </c>
      <c r="AA750" s="296"/>
      <c r="AB750" s="265" t="str">
        <f>IF('認証製品一覧（検索用）'!$E$7=認証製品一覧!I750,"●","")</f>
        <v/>
      </c>
      <c r="AC750" s="265" t="str">
        <f>IF(AB750="","",COUNTIF($B$5:AB750,"●"))</f>
        <v/>
      </c>
    </row>
    <row r="751" spans="1:29" ht="114" customHeight="1">
      <c r="A751" s="347"/>
      <c r="B751" s="292" t="s">
        <v>7202</v>
      </c>
      <c r="C751" s="293" t="s">
        <v>6953</v>
      </c>
      <c r="D751" s="294" t="s">
        <v>6970</v>
      </c>
      <c r="E751" s="293" t="s">
        <v>7300</v>
      </c>
      <c r="F751" s="330" t="s">
        <v>10911</v>
      </c>
      <c r="G751" s="330" t="s">
        <v>5288</v>
      </c>
      <c r="H751" s="294">
        <v>358</v>
      </c>
      <c r="I751" s="321" t="str">
        <f t="shared" si="36"/>
        <v>A-11-00350kW超 150kW以下庫内温度-40℃超-20℃以下</v>
      </c>
      <c r="J751" s="294" t="s">
        <v>8085</v>
      </c>
      <c r="K751" s="330" t="s">
        <v>7574</v>
      </c>
      <c r="L751" s="329" t="s">
        <v>13152</v>
      </c>
      <c r="M751" s="329" t="s">
        <v>10767</v>
      </c>
      <c r="N751" s="329" t="s">
        <v>11599</v>
      </c>
      <c r="O751" s="294" t="s">
        <v>159</v>
      </c>
      <c r="P751" s="329" t="s">
        <v>10505</v>
      </c>
      <c r="Q751" s="330" t="s">
        <v>8095</v>
      </c>
      <c r="R751" s="293" t="s">
        <v>2537</v>
      </c>
      <c r="S751" s="294" t="s">
        <v>7734</v>
      </c>
      <c r="T751" s="292" t="s">
        <v>7121</v>
      </c>
      <c r="U751" s="295" t="str">
        <f t="shared" si="37"/>
        <v>kiyotaka_sugiyama@mhiair.mhi.co.jp</v>
      </c>
      <c r="V751" s="292" t="s">
        <v>181</v>
      </c>
      <c r="W751" s="323" t="str">
        <f t="shared" si="38"/>
        <v>-</v>
      </c>
      <c r="X751" s="292" t="s">
        <v>8096</v>
      </c>
      <c r="Y751" s="292" t="s">
        <v>6880</v>
      </c>
      <c r="Z751" s="80" t="s">
        <v>9753</v>
      </c>
      <c r="AA751" s="296"/>
      <c r="AB751" s="265" t="str">
        <f>IF('認証製品一覧（検索用）'!$E$7=認証製品一覧!I751,"●","")</f>
        <v/>
      </c>
      <c r="AC751" s="265" t="str">
        <f>IF(AB751="","",COUNTIF($B$5:AB751,"●"))</f>
        <v/>
      </c>
    </row>
    <row r="752" spans="1:29" ht="114" customHeight="1">
      <c r="A752" s="347"/>
      <c r="B752" s="292" t="s">
        <v>7202</v>
      </c>
      <c r="C752" s="293" t="s">
        <v>6953</v>
      </c>
      <c r="D752" s="294" t="s">
        <v>6970</v>
      </c>
      <c r="E752" s="293" t="s">
        <v>7300</v>
      </c>
      <c r="F752" s="330" t="s">
        <v>10911</v>
      </c>
      <c r="G752" s="330" t="s">
        <v>5288</v>
      </c>
      <c r="H752" s="294">
        <v>358</v>
      </c>
      <c r="I752" s="321" t="str">
        <f t="shared" si="36"/>
        <v>A-11-00350kW超 150kW以下庫内温度-40℃超-20℃以下</v>
      </c>
      <c r="J752" s="294" t="s">
        <v>8085</v>
      </c>
      <c r="K752" s="330" t="s">
        <v>7574</v>
      </c>
      <c r="L752" s="329" t="s">
        <v>13152</v>
      </c>
      <c r="M752" s="329" t="s">
        <v>10767</v>
      </c>
      <c r="N752" s="329" t="s">
        <v>11600</v>
      </c>
      <c r="O752" s="294" t="s">
        <v>159</v>
      </c>
      <c r="P752" s="329" t="s">
        <v>10505</v>
      </c>
      <c r="Q752" s="330" t="s">
        <v>8095</v>
      </c>
      <c r="R752" s="293" t="s">
        <v>2537</v>
      </c>
      <c r="S752" s="294" t="s">
        <v>7734</v>
      </c>
      <c r="T752" s="292" t="s">
        <v>7121</v>
      </c>
      <c r="U752" s="295" t="str">
        <f t="shared" si="37"/>
        <v>kiyotaka_sugiyama@mhiair.mhi.co.jp</v>
      </c>
      <c r="V752" s="292" t="s">
        <v>181</v>
      </c>
      <c r="W752" s="323" t="str">
        <f t="shared" si="38"/>
        <v>-</v>
      </c>
      <c r="X752" s="292" t="s">
        <v>8096</v>
      </c>
      <c r="Y752" s="292" t="s">
        <v>6881</v>
      </c>
      <c r="Z752" s="80" t="s">
        <v>9753</v>
      </c>
      <c r="AA752" s="296"/>
      <c r="AB752" s="265" t="str">
        <f>IF('認証製品一覧（検索用）'!$E$7=認証製品一覧!I752,"●","")</f>
        <v/>
      </c>
      <c r="AC752" s="265" t="str">
        <f>IF(AB752="","",COUNTIF($B$5:AB752,"●"))</f>
        <v/>
      </c>
    </row>
    <row r="753" spans="1:29" ht="114" customHeight="1">
      <c r="A753" s="347"/>
      <c r="B753" s="292" t="s">
        <v>7202</v>
      </c>
      <c r="C753" s="293" t="s">
        <v>6953</v>
      </c>
      <c r="D753" s="294" t="s">
        <v>6970</v>
      </c>
      <c r="E753" s="293" t="s">
        <v>7300</v>
      </c>
      <c r="F753" s="330" t="s">
        <v>10911</v>
      </c>
      <c r="G753" s="330" t="s">
        <v>5295</v>
      </c>
      <c r="H753" s="294">
        <v>359</v>
      </c>
      <c r="I753" s="321" t="str">
        <f t="shared" si="36"/>
        <v>A-11-003150kW超 250kW以下庫内温度-40℃超-20℃以下</v>
      </c>
      <c r="J753" s="294" t="s">
        <v>8099</v>
      </c>
      <c r="K753" s="330" t="s">
        <v>7574</v>
      </c>
      <c r="L753" s="329" t="s">
        <v>13129</v>
      </c>
      <c r="M753" s="329" t="s">
        <v>10768</v>
      </c>
      <c r="N753" s="329" t="s">
        <v>11601</v>
      </c>
      <c r="O753" s="294" t="s">
        <v>6897</v>
      </c>
      <c r="P753" s="329" t="s">
        <v>10504</v>
      </c>
      <c r="Q753" s="330" t="s">
        <v>8086</v>
      </c>
      <c r="R753" s="293" t="s">
        <v>5279</v>
      </c>
      <c r="S753" s="294" t="s">
        <v>3138</v>
      </c>
      <c r="T753" s="292" t="s">
        <v>7116</v>
      </c>
      <c r="U753" s="295" t="str">
        <f t="shared" si="37"/>
        <v>public@mayekawa.co.jp</v>
      </c>
      <c r="V753" s="292" t="s">
        <v>8083</v>
      </c>
      <c r="W753" s="295" t="str">
        <f t="shared" si="38"/>
        <v>https://www.mayekawa.co.jp/ja/contact/contact.cgi</v>
      </c>
      <c r="X753" s="292" t="s">
        <v>7704</v>
      </c>
      <c r="Y753" s="292" t="s">
        <v>8100</v>
      </c>
      <c r="Z753" s="80" t="s">
        <v>9753</v>
      </c>
      <c r="AA753" s="296"/>
      <c r="AB753" s="265" t="str">
        <f>IF('認証製品一覧（検索用）'!$E$7=認証製品一覧!I753,"●","")</f>
        <v/>
      </c>
      <c r="AC753" s="265" t="str">
        <f>IF(AB753="","",COUNTIF($B$5:AB753,"●"))</f>
        <v/>
      </c>
    </row>
    <row r="754" spans="1:29" ht="114" customHeight="1">
      <c r="A754" s="347"/>
      <c r="B754" s="292" t="s">
        <v>7202</v>
      </c>
      <c r="C754" s="293" t="s">
        <v>6953</v>
      </c>
      <c r="D754" s="294" t="s">
        <v>6970</v>
      </c>
      <c r="E754" s="293" t="s">
        <v>7300</v>
      </c>
      <c r="F754" s="330" t="s">
        <v>10911</v>
      </c>
      <c r="G754" s="330" t="s">
        <v>5295</v>
      </c>
      <c r="H754" s="294">
        <v>359</v>
      </c>
      <c r="I754" s="321" t="str">
        <f t="shared" si="36"/>
        <v>A-11-003150kW超 250kW以下庫内温度-40℃超-20℃以下</v>
      </c>
      <c r="J754" s="294" t="s">
        <v>8099</v>
      </c>
      <c r="K754" s="330" t="s">
        <v>7574</v>
      </c>
      <c r="L754" s="329" t="s">
        <v>13129</v>
      </c>
      <c r="M754" s="329" t="s">
        <v>10768</v>
      </c>
      <c r="N754" s="329" t="s">
        <v>11602</v>
      </c>
      <c r="O754" s="294" t="s">
        <v>2838</v>
      </c>
      <c r="P754" s="329" t="s">
        <v>10504</v>
      </c>
      <c r="Q754" s="330" t="s">
        <v>8086</v>
      </c>
      <c r="R754" s="293" t="s">
        <v>5279</v>
      </c>
      <c r="S754" s="294" t="s">
        <v>3138</v>
      </c>
      <c r="T754" s="292" t="s">
        <v>7116</v>
      </c>
      <c r="U754" s="295" t="str">
        <f t="shared" si="37"/>
        <v>public@mayekawa.co.jp</v>
      </c>
      <c r="V754" s="292" t="s">
        <v>8083</v>
      </c>
      <c r="W754" s="295" t="str">
        <f t="shared" si="38"/>
        <v>https://www.mayekawa.co.jp/ja/contact/contact.cgi</v>
      </c>
      <c r="X754" s="292" t="s">
        <v>7704</v>
      </c>
      <c r="Y754" s="292" t="s">
        <v>8101</v>
      </c>
      <c r="Z754" s="80" t="s">
        <v>9753</v>
      </c>
      <c r="AA754" s="296"/>
      <c r="AB754" s="265" t="str">
        <f>IF('認証製品一覧（検索用）'!$E$7=認証製品一覧!I754,"●","")</f>
        <v/>
      </c>
      <c r="AC754" s="265" t="str">
        <f>IF(AB754="","",COUNTIF($B$5:AB754,"●"))</f>
        <v/>
      </c>
    </row>
    <row r="755" spans="1:29" ht="114" customHeight="1">
      <c r="A755" s="347"/>
      <c r="B755" s="292" t="s">
        <v>7202</v>
      </c>
      <c r="C755" s="293" t="s">
        <v>6953</v>
      </c>
      <c r="D755" s="294" t="s">
        <v>6970</v>
      </c>
      <c r="E755" s="293" t="s">
        <v>7300</v>
      </c>
      <c r="F755" s="330" t="s">
        <v>10911</v>
      </c>
      <c r="G755" s="330" t="s">
        <v>5295</v>
      </c>
      <c r="H755" s="294">
        <v>359</v>
      </c>
      <c r="I755" s="321" t="str">
        <f t="shared" si="36"/>
        <v>A-11-003150kW超 250kW以下庫内温度-40℃超-20℃以下</v>
      </c>
      <c r="J755" s="294" t="s">
        <v>8099</v>
      </c>
      <c r="K755" s="330" t="s">
        <v>7574</v>
      </c>
      <c r="L755" s="329" t="s">
        <v>13129</v>
      </c>
      <c r="M755" s="329" t="s">
        <v>10768</v>
      </c>
      <c r="N755" s="329" t="s">
        <v>11603</v>
      </c>
      <c r="O755" s="294" t="s">
        <v>2838</v>
      </c>
      <c r="P755" s="329" t="s">
        <v>10504</v>
      </c>
      <c r="Q755" s="330" t="s">
        <v>8086</v>
      </c>
      <c r="R755" s="293" t="s">
        <v>5279</v>
      </c>
      <c r="S755" s="294" t="s">
        <v>3138</v>
      </c>
      <c r="T755" s="292" t="s">
        <v>7116</v>
      </c>
      <c r="U755" s="295" t="str">
        <f t="shared" si="37"/>
        <v>public@mayekawa.co.jp</v>
      </c>
      <c r="V755" s="292" t="s">
        <v>8083</v>
      </c>
      <c r="W755" s="295" t="str">
        <f t="shared" si="38"/>
        <v>https://www.mayekawa.co.jp/ja/contact/contact.cgi</v>
      </c>
      <c r="X755" s="292" t="s">
        <v>7704</v>
      </c>
      <c r="Y755" s="292" t="s">
        <v>8102</v>
      </c>
      <c r="Z755" s="80" t="s">
        <v>9753</v>
      </c>
      <c r="AA755" s="296"/>
      <c r="AB755" s="265" t="str">
        <f>IF('認証製品一覧（検索用）'!$E$7=認証製品一覧!I755,"●","")</f>
        <v/>
      </c>
      <c r="AC755" s="265" t="str">
        <f>IF(AB755="","",COUNTIF($B$5:AB755,"●"))</f>
        <v/>
      </c>
    </row>
    <row r="756" spans="1:29" ht="114" customHeight="1">
      <c r="A756" s="347"/>
      <c r="B756" s="292" t="s">
        <v>7202</v>
      </c>
      <c r="C756" s="293" t="s">
        <v>6953</v>
      </c>
      <c r="D756" s="294" t="s">
        <v>6970</v>
      </c>
      <c r="E756" s="293" t="s">
        <v>7300</v>
      </c>
      <c r="F756" s="330" t="s">
        <v>10911</v>
      </c>
      <c r="G756" s="330" t="s">
        <v>5295</v>
      </c>
      <c r="H756" s="294">
        <v>359</v>
      </c>
      <c r="I756" s="321" t="str">
        <f t="shared" si="36"/>
        <v>A-11-003150kW超 250kW以下庫内温度-40℃超-20℃以下</v>
      </c>
      <c r="J756" s="294" t="s">
        <v>8099</v>
      </c>
      <c r="K756" s="330" t="s">
        <v>7574</v>
      </c>
      <c r="L756" s="329" t="s">
        <v>13129</v>
      </c>
      <c r="M756" s="329" t="s">
        <v>10768</v>
      </c>
      <c r="N756" s="329" t="s">
        <v>11604</v>
      </c>
      <c r="O756" s="294" t="s">
        <v>2838</v>
      </c>
      <c r="P756" s="329" t="s">
        <v>10504</v>
      </c>
      <c r="Q756" s="330" t="s">
        <v>8086</v>
      </c>
      <c r="R756" s="293" t="s">
        <v>5279</v>
      </c>
      <c r="S756" s="294" t="s">
        <v>3138</v>
      </c>
      <c r="T756" s="292" t="s">
        <v>7116</v>
      </c>
      <c r="U756" s="295" t="str">
        <f t="shared" si="37"/>
        <v>public@mayekawa.co.jp</v>
      </c>
      <c r="V756" s="292" t="s">
        <v>8083</v>
      </c>
      <c r="W756" s="295" t="str">
        <f t="shared" si="38"/>
        <v>https://www.mayekawa.co.jp/ja/contact/contact.cgi</v>
      </c>
      <c r="X756" s="292" t="s">
        <v>7704</v>
      </c>
      <c r="Y756" s="292" t="s">
        <v>8103</v>
      </c>
      <c r="Z756" s="80" t="s">
        <v>9753</v>
      </c>
      <c r="AA756" s="296"/>
      <c r="AB756" s="265" t="str">
        <f>IF('認証製品一覧（検索用）'!$E$7=認証製品一覧!I756,"●","")</f>
        <v/>
      </c>
      <c r="AC756" s="265" t="str">
        <f>IF(AB756="","",COUNTIF($B$5:AB756,"●"))</f>
        <v/>
      </c>
    </row>
    <row r="757" spans="1:29" ht="114" customHeight="1">
      <c r="A757" s="347"/>
      <c r="B757" s="292" t="s">
        <v>7202</v>
      </c>
      <c r="C757" s="293" t="s">
        <v>6953</v>
      </c>
      <c r="D757" s="294" t="s">
        <v>6970</v>
      </c>
      <c r="E757" s="293" t="s">
        <v>7300</v>
      </c>
      <c r="F757" s="330" t="s">
        <v>10911</v>
      </c>
      <c r="G757" s="330" t="s">
        <v>5301</v>
      </c>
      <c r="H757" s="294">
        <v>360</v>
      </c>
      <c r="I757" s="321" t="str">
        <f t="shared" si="36"/>
        <v>A-11-003250kW超庫内温度-40℃超-20℃以下</v>
      </c>
      <c r="J757" s="294" t="s">
        <v>8104</v>
      </c>
      <c r="K757" s="330" t="s">
        <v>7574</v>
      </c>
      <c r="L757" s="329" t="s">
        <v>13129</v>
      </c>
      <c r="M757" s="329" t="s">
        <v>10769</v>
      </c>
      <c r="N757" s="329" t="s">
        <v>11605</v>
      </c>
      <c r="O757" s="294" t="s">
        <v>6897</v>
      </c>
      <c r="P757" s="329" t="s">
        <v>10504</v>
      </c>
      <c r="Q757" s="330" t="s">
        <v>8086</v>
      </c>
      <c r="R757" s="293" t="s">
        <v>5279</v>
      </c>
      <c r="S757" s="294" t="s">
        <v>3138</v>
      </c>
      <c r="T757" s="292" t="s">
        <v>7116</v>
      </c>
      <c r="U757" s="295" t="str">
        <f t="shared" si="37"/>
        <v>public@mayekawa.co.jp</v>
      </c>
      <c r="V757" s="292" t="s">
        <v>8083</v>
      </c>
      <c r="W757" s="295" t="str">
        <f t="shared" si="38"/>
        <v>https://www.mayekawa.co.jp/ja/contact/contact.cgi</v>
      </c>
      <c r="X757" s="292" t="s">
        <v>7704</v>
      </c>
      <c r="Y757" s="292" t="s">
        <v>8105</v>
      </c>
      <c r="Z757" s="80" t="s">
        <v>9753</v>
      </c>
      <c r="AA757" s="296"/>
      <c r="AB757" s="265" t="str">
        <f>IF('認証製品一覧（検索用）'!$E$7=認証製品一覧!I757,"●","")</f>
        <v/>
      </c>
      <c r="AC757" s="265" t="str">
        <f>IF(AB757="","",COUNTIF($B$5:AB757,"●"))</f>
        <v/>
      </c>
    </row>
    <row r="758" spans="1:29" ht="114" customHeight="1">
      <c r="A758" s="347"/>
      <c r="B758" s="292" t="s">
        <v>7202</v>
      </c>
      <c r="C758" s="293" t="s">
        <v>6953</v>
      </c>
      <c r="D758" s="294" t="s">
        <v>6970</v>
      </c>
      <c r="E758" s="293" t="s">
        <v>7300</v>
      </c>
      <c r="F758" s="330" t="s">
        <v>10911</v>
      </c>
      <c r="G758" s="330" t="s">
        <v>5301</v>
      </c>
      <c r="H758" s="294">
        <v>360</v>
      </c>
      <c r="I758" s="321" t="str">
        <f t="shared" si="36"/>
        <v>A-11-003250kW超庫内温度-40℃超-20℃以下</v>
      </c>
      <c r="J758" s="294" t="s">
        <v>8104</v>
      </c>
      <c r="K758" s="330" t="s">
        <v>7574</v>
      </c>
      <c r="L758" s="329" t="s">
        <v>13129</v>
      </c>
      <c r="M758" s="329" t="s">
        <v>10769</v>
      </c>
      <c r="N758" s="329" t="s">
        <v>11606</v>
      </c>
      <c r="O758" s="294" t="s">
        <v>2838</v>
      </c>
      <c r="P758" s="329" t="s">
        <v>10504</v>
      </c>
      <c r="Q758" s="330" t="s">
        <v>8086</v>
      </c>
      <c r="R758" s="293" t="s">
        <v>5279</v>
      </c>
      <c r="S758" s="294" t="s">
        <v>3138</v>
      </c>
      <c r="T758" s="292" t="s">
        <v>7116</v>
      </c>
      <c r="U758" s="295" t="str">
        <f t="shared" si="37"/>
        <v>public@mayekawa.co.jp</v>
      </c>
      <c r="V758" s="292" t="s">
        <v>8083</v>
      </c>
      <c r="W758" s="295" t="str">
        <f t="shared" si="38"/>
        <v>https://www.mayekawa.co.jp/ja/contact/contact.cgi</v>
      </c>
      <c r="X758" s="292" t="s">
        <v>7704</v>
      </c>
      <c r="Y758" s="292" t="s">
        <v>8106</v>
      </c>
      <c r="Z758" s="80" t="s">
        <v>9753</v>
      </c>
      <c r="AA758" s="296"/>
      <c r="AB758" s="265" t="str">
        <f>IF('認証製品一覧（検索用）'!$E$7=認証製品一覧!I758,"●","")</f>
        <v/>
      </c>
      <c r="AC758" s="265" t="str">
        <f>IF(AB758="","",COUNTIF($B$5:AB758,"●"))</f>
        <v/>
      </c>
    </row>
    <row r="759" spans="1:29" ht="114" customHeight="1">
      <c r="A759" s="347"/>
      <c r="B759" s="292" t="s">
        <v>7202</v>
      </c>
      <c r="C759" s="293" t="s">
        <v>6953</v>
      </c>
      <c r="D759" s="294" t="s">
        <v>6970</v>
      </c>
      <c r="E759" s="293" t="s">
        <v>7300</v>
      </c>
      <c r="F759" s="330" t="s">
        <v>10912</v>
      </c>
      <c r="G759" s="330" t="s">
        <v>5273</v>
      </c>
      <c r="H759" s="294">
        <v>363</v>
      </c>
      <c r="I759" s="321" t="str">
        <f t="shared" si="36"/>
        <v>A-11-003200kW超庫内温度-20℃超10℃以下</v>
      </c>
      <c r="J759" s="294" t="s">
        <v>8107</v>
      </c>
      <c r="K759" s="330" t="s">
        <v>7574</v>
      </c>
      <c r="L759" s="329" t="s">
        <v>13129</v>
      </c>
      <c r="M759" s="329" t="s">
        <v>10770</v>
      </c>
      <c r="N759" s="329" t="s">
        <v>11607</v>
      </c>
      <c r="O759" s="294" t="s">
        <v>6897</v>
      </c>
      <c r="P759" s="329" t="s">
        <v>10504</v>
      </c>
      <c r="Q759" s="330" t="s">
        <v>8086</v>
      </c>
      <c r="R759" s="293" t="s">
        <v>5279</v>
      </c>
      <c r="S759" s="294" t="s">
        <v>3138</v>
      </c>
      <c r="T759" s="292" t="s">
        <v>7116</v>
      </c>
      <c r="U759" s="295" t="str">
        <f t="shared" si="37"/>
        <v>public@mayekawa.co.jp</v>
      </c>
      <c r="V759" s="292" t="s">
        <v>8083</v>
      </c>
      <c r="W759" s="295" t="str">
        <f t="shared" si="38"/>
        <v>https://www.mayekawa.co.jp/ja/contact/contact.cgi</v>
      </c>
      <c r="X759" s="292" t="s">
        <v>7704</v>
      </c>
      <c r="Y759" s="292" t="s">
        <v>8108</v>
      </c>
      <c r="Z759" s="80" t="s">
        <v>9753</v>
      </c>
      <c r="AA759" s="296"/>
      <c r="AB759" s="265" t="str">
        <f>IF('認証製品一覧（検索用）'!$E$7=認証製品一覧!I759,"●","")</f>
        <v/>
      </c>
      <c r="AC759" s="265" t="str">
        <f>IF(AB759="","",COUNTIF($B$5:AB759,"●"))</f>
        <v/>
      </c>
    </row>
    <row r="760" spans="1:29" ht="114" customHeight="1">
      <c r="A760" s="347"/>
      <c r="B760" s="292" t="s">
        <v>7202</v>
      </c>
      <c r="C760" s="293" t="s">
        <v>6953</v>
      </c>
      <c r="D760" s="294" t="s">
        <v>6970</v>
      </c>
      <c r="E760" s="293" t="s">
        <v>7300</v>
      </c>
      <c r="F760" s="330" t="s">
        <v>10912</v>
      </c>
      <c r="G760" s="330" t="s">
        <v>5273</v>
      </c>
      <c r="H760" s="294">
        <v>363</v>
      </c>
      <c r="I760" s="321" t="str">
        <f t="shared" si="36"/>
        <v>A-11-003200kW超庫内温度-20℃超10℃以下</v>
      </c>
      <c r="J760" s="294" t="s">
        <v>8107</v>
      </c>
      <c r="K760" s="330" t="s">
        <v>7574</v>
      </c>
      <c r="L760" s="329" t="s">
        <v>13129</v>
      </c>
      <c r="M760" s="329" t="s">
        <v>10770</v>
      </c>
      <c r="N760" s="329" t="s">
        <v>11608</v>
      </c>
      <c r="O760" s="294" t="s">
        <v>2838</v>
      </c>
      <c r="P760" s="329" t="s">
        <v>10504</v>
      </c>
      <c r="Q760" s="330" t="s">
        <v>8086</v>
      </c>
      <c r="R760" s="293" t="s">
        <v>5279</v>
      </c>
      <c r="S760" s="294" t="s">
        <v>3138</v>
      </c>
      <c r="T760" s="292" t="s">
        <v>7116</v>
      </c>
      <c r="U760" s="295" t="str">
        <f t="shared" si="37"/>
        <v>public@mayekawa.co.jp</v>
      </c>
      <c r="V760" s="292" t="s">
        <v>8083</v>
      </c>
      <c r="W760" s="295" t="str">
        <f t="shared" si="38"/>
        <v>https://www.mayekawa.co.jp/ja/contact/contact.cgi</v>
      </c>
      <c r="X760" s="292" t="s">
        <v>7704</v>
      </c>
      <c r="Y760" s="292" t="s">
        <v>8109</v>
      </c>
      <c r="Z760" s="80" t="s">
        <v>9753</v>
      </c>
      <c r="AA760" s="296"/>
      <c r="AB760" s="265" t="str">
        <f>IF('認証製品一覧（検索用）'!$E$7=認証製品一覧!I760,"●","")</f>
        <v/>
      </c>
      <c r="AC760" s="265" t="str">
        <f>IF(AB760="","",COUNTIF($B$5:AB760,"●"))</f>
        <v/>
      </c>
    </row>
    <row r="761" spans="1:29" ht="114" customHeight="1">
      <c r="A761" s="347"/>
      <c r="B761" s="292" t="s">
        <v>7202</v>
      </c>
      <c r="C761" s="293" t="s">
        <v>6953</v>
      </c>
      <c r="D761" s="294" t="s">
        <v>6970</v>
      </c>
      <c r="E761" s="293" t="s">
        <v>7300</v>
      </c>
      <c r="F761" s="330" t="s">
        <v>10912</v>
      </c>
      <c r="G761" s="330" t="s">
        <v>5273</v>
      </c>
      <c r="H761" s="294">
        <v>363</v>
      </c>
      <c r="I761" s="321" t="str">
        <f t="shared" si="36"/>
        <v>A-11-003200kW超庫内温度-20℃超10℃以下</v>
      </c>
      <c r="J761" s="294" t="s">
        <v>8107</v>
      </c>
      <c r="K761" s="330" t="s">
        <v>7574</v>
      </c>
      <c r="L761" s="329" t="s">
        <v>13129</v>
      </c>
      <c r="M761" s="329" t="s">
        <v>10770</v>
      </c>
      <c r="N761" s="329" t="s">
        <v>11609</v>
      </c>
      <c r="O761" s="294" t="s">
        <v>2838</v>
      </c>
      <c r="P761" s="329" t="s">
        <v>10504</v>
      </c>
      <c r="Q761" s="330" t="s">
        <v>8086</v>
      </c>
      <c r="R761" s="293" t="s">
        <v>5279</v>
      </c>
      <c r="S761" s="294" t="s">
        <v>3138</v>
      </c>
      <c r="T761" s="292" t="s">
        <v>7116</v>
      </c>
      <c r="U761" s="295" t="str">
        <f t="shared" si="37"/>
        <v>public@mayekawa.co.jp</v>
      </c>
      <c r="V761" s="292" t="s">
        <v>8083</v>
      </c>
      <c r="W761" s="295" t="str">
        <f t="shared" si="38"/>
        <v>https://www.mayekawa.co.jp/ja/contact/contact.cgi</v>
      </c>
      <c r="X761" s="292" t="s">
        <v>7704</v>
      </c>
      <c r="Y761" s="292" t="s">
        <v>8110</v>
      </c>
      <c r="Z761" s="80" t="s">
        <v>9753</v>
      </c>
      <c r="AA761" s="296"/>
      <c r="AB761" s="265" t="str">
        <f>IF('認証製品一覧（検索用）'!$E$7=認証製品一覧!I761,"●","")</f>
        <v/>
      </c>
      <c r="AC761" s="265" t="str">
        <f>IF(AB761="","",COUNTIF($B$5:AB761,"●"))</f>
        <v/>
      </c>
    </row>
    <row r="762" spans="1:29" ht="114" customHeight="1">
      <c r="A762" s="347"/>
      <c r="B762" s="292" t="s">
        <v>7202</v>
      </c>
      <c r="C762" s="293" t="s">
        <v>6953</v>
      </c>
      <c r="D762" s="294" t="s">
        <v>6970</v>
      </c>
      <c r="E762" s="293" t="s">
        <v>7300</v>
      </c>
      <c r="F762" s="330" t="s">
        <v>10912</v>
      </c>
      <c r="G762" s="330" t="s">
        <v>5273</v>
      </c>
      <c r="H762" s="294">
        <v>363</v>
      </c>
      <c r="I762" s="321" t="str">
        <f t="shared" si="36"/>
        <v>A-11-003200kW超庫内温度-20℃超10℃以下</v>
      </c>
      <c r="J762" s="294" t="s">
        <v>8107</v>
      </c>
      <c r="K762" s="330" t="s">
        <v>7574</v>
      </c>
      <c r="L762" s="329" t="s">
        <v>13129</v>
      </c>
      <c r="M762" s="329" t="s">
        <v>10770</v>
      </c>
      <c r="N762" s="329" t="s">
        <v>11610</v>
      </c>
      <c r="O762" s="294" t="s">
        <v>2838</v>
      </c>
      <c r="P762" s="329" t="s">
        <v>10504</v>
      </c>
      <c r="Q762" s="330" t="s">
        <v>8086</v>
      </c>
      <c r="R762" s="293" t="s">
        <v>5279</v>
      </c>
      <c r="S762" s="294" t="s">
        <v>3138</v>
      </c>
      <c r="T762" s="292" t="s">
        <v>7116</v>
      </c>
      <c r="U762" s="295" t="str">
        <f t="shared" si="37"/>
        <v>public@mayekawa.co.jp</v>
      </c>
      <c r="V762" s="292" t="s">
        <v>8083</v>
      </c>
      <c r="W762" s="295" t="str">
        <f t="shared" si="38"/>
        <v>https://www.mayekawa.co.jp/ja/contact/contact.cgi</v>
      </c>
      <c r="X762" s="292" t="s">
        <v>7704</v>
      </c>
      <c r="Y762" s="292" t="s">
        <v>8111</v>
      </c>
      <c r="Z762" s="80" t="s">
        <v>9753</v>
      </c>
      <c r="AA762" s="296"/>
      <c r="AB762" s="265" t="str">
        <f>IF('認証製品一覧（検索用）'!$E$7=認証製品一覧!I762,"●","")</f>
        <v/>
      </c>
      <c r="AC762" s="265" t="str">
        <f>IF(AB762="","",COUNTIF($B$5:AB762,"●"))</f>
        <v/>
      </c>
    </row>
    <row r="763" spans="1:29" ht="76.2" customHeight="1">
      <c r="A763" s="347"/>
      <c r="B763" s="292" t="s">
        <v>7202</v>
      </c>
      <c r="C763" s="293" t="s">
        <v>6955</v>
      </c>
      <c r="D763" s="294" t="s">
        <v>3556</v>
      </c>
      <c r="E763" s="293" t="s">
        <v>866</v>
      </c>
      <c r="F763" s="330" t="s">
        <v>10913</v>
      </c>
      <c r="G763" s="330" t="s">
        <v>181</v>
      </c>
      <c r="H763" s="294">
        <v>364</v>
      </c>
      <c r="I763" s="321" t="str">
        <f t="shared" si="36"/>
        <v>A-12-001-ベースライト型(ストレート)</v>
      </c>
      <c r="J763" s="294">
        <v>190.3</v>
      </c>
      <c r="K763" s="330" t="s">
        <v>8112</v>
      </c>
      <c r="L763" s="329" t="s">
        <v>13153</v>
      </c>
      <c r="M763" s="329" t="s">
        <v>10771</v>
      </c>
      <c r="N763" s="329" t="s">
        <v>11611</v>
      </c>
      <c r="O763" s="294" t="s">
        <v>6897</v>
      </c>
      <c r="P763" s="329" t="s">
        <v>10506</v>
      </c>
      <c r="Q763" s="330" t="s">
        <v>8113</v>
      </c>
      <c r="R763" s="293" t="s">
        <v>8114</v>
      </c>
      <c r="S763" s="294" t="s">
        <v>8115</v>
      </c>
      <c r="T763" s="292" t="s">
        <v>8116</v>
      </c>
      <c r="U763" s="295" t="str">
        <f t="shared" si="37"/>
        <v>hiroki_ochifuji@irisohyama.co.jp</v>
      </c>
      <c r="V763" s="292" t="s">
        <v>8117</v>
      </c>
      <c r="W763" s="295" t="str">
        <f t="shared" si="38"/>
        <v>http://www.irisohyama.co.jp/led/houjin/</v>
      </c>
      <c r="X763" s="292" t="s">
        <v>8118</v>
      </c>
      <c r="Y763" s="292" t="s">
        <v>8119</v>
      </c>
      <c r="Z763" s="80" t="s">
        <v>9753</v>
      </c>
      <c r="AA763" s="296"/>
      <c r="AB763" s="265" t="str">
        <f>IF('認証製品一覧（検索用）'!$E$7=認証製品一覧!I763,"●","")</f>
        <v/>
      </c>
      <c r="AC763" s="265" t="str">
        <f>IF(AB763="","",COUNTIF($B$5:AB763,"●"))</f>
        <v/>
      </c>
    </row>
    <row r="764" spans="1:29" ht="124.8">
      <c r="A764" s="316"/>
      <c r="B764" s="292" t="s">
        <v>7202</v>
      </c>
      <c r="C764" s="293" t="s">
        <v>6955</v>
      </c>
      <c r="D764" s="294" t="s">
        <v>3556</v>
      </c>
      <c r="E764" s="293" t="s">
        <v>866</v>
      </c>
      <c r="F764" s="330" t="s">
        <v>10914</v>
      </c>
      <c r="G764" s="330" t="s">
        <v>10915</v>
      </c>
      <c r="H764" s="294">
        <v>365</v>
      </c>
      <c r="I764" s="321" t="str">
        <f t="shared" si="36"/>
        <v>A-12-00132W蛍光灯相当スクエアサイズベースライト型(スクエア)</v>
      </c>
      <c r="J764" s="294">
        <v>150.9</v>
      </c>
      <c r="K764" s="330" t="s">
        <v>8112</v>
      </c>
      <c r="L764" s="329" t="s">
        <v>13154</v>
      </c>
      <c r="M764" s="329" t="s">
        <v>10772</v>
      </c>
      <c r="N764" s="329" t="s">
        <v>11612</v>
      </c>
      <c r="O764" s="294" t="s">
        <v>6897</v>
      </c>
      <c r="P764" s="330" t="s">
        <v>10507</v>
      </c>
      <c r="Q764" s="330" t="s">
        <v>7145</v>
      </c>
      <c r="R764" s="294" t="s">
        <v>181</v>
      </c>
      <c r="S764" s="294" t="s">
        <v>2771</v>
      </c>
      <c r="T764" s="293" t="s">
        <v>164</v>
      </c>
      <c r="U764" s="323" t="str">
        <f t="shared" si="37"/>
        <v>-</v>
      </c>
      <c r="V764" s="293" t="s">
        <v>3030</v>
      </c>
      <c r="W764" s="295" t="str">
        <f t="shared" si="38"/>
        <v>http://kadenfan.hitachi.co.jp/afterservice/toiawase.html</v>
      </c>
      <c r="X764" s="292" t="s">
        <v>8120</v>
      </c>
      <c r="Y764" s="292" t="s">
        <v>8121</v>
      </c>
      <c r="Z764" s="80" t="s">
        <v>10063</v>
      </c>
      <c r="AA764" s="296"/>
      <c r="AB764" s="265" t="str">
        <f>IF('認証製品一覧（検索用）'!$E$7=認証製品一覧!I764,"●","")</f>
        <v/>
      </c>
      <c r="AC764" s="265" t="str">
        <f>IF(AB764="","",COUNTIF($B$5:AB764,"●"))</f>
        <v/>
      </c>
    </row>
    <row r="765" spans="1:29" ht="78">
      <c r="A765" s="347"/>
      <c r="B765" s="292" t="s">
        <v>7202</v>
      </c>
      <c r="C765" s="293" t="s">
        <v>6955</v>
      </c>
      <c r="D765" s="294" t="s">
        <v>3556</v>
      </c>
      <c r="E765" s="293" t="s">
        <v>866</v>
      </c>
      <c r="F765" s="330" t="s">
        <v>10914</v>
      </c>
      <c r="G765" s="330" t="s">
        <v>10915</v>
      </c>
      <c r="H765" s="294">
        <v>365</v>
      </c>
      <c r="I765" s="321" t="str">
        <f t="shared" si="36"/>
        <v>A-12-00132W蛍光灯相当スクエアサイズベースライト型(スクエア)</v>
      </c>
      <c r="J765" s="294">
        <v>150.9</v>
      </c>
      <c r="K765" s="330" t="s">
        <v>8112</v>
      </c>
      <c r="L765" s="329" t="s">
        <v>13153</v>
      </c>
      <c r="M765" s="329" t="s">
        <v>10773</v>
      </c>
      <c r="N765" s="329" t="s">
        <v>11613</v>
      </c>
      <c r="O765" s="294" t="s">
        <v>6897</v>
      </c>
      <c r="P765" s="329" t="s">
        <v>10508</v>
      </c>
      <c r="Q765" s="330" t="s">
        <v>8113</v>
      </c>
      <c r="R765" s="293" t="s">
        <v>8114</v>
      </c>
      <c r="S765" s="294" t="s">
        <v>8115</v>
      </c>
      <c r="T765" s="292" t="s">
        <v>8116</v>
      </c>
      <c r="U765" s="295" t="str">
        <f t="shared" si="37"/>
        <v>hiroki_ochifuji@irisohyama.co.jp</v>
      </c>
      <c r="V765" s="292" t="s">
        <v>8117</v>
      </c>
      <c r="W765" s="295" t="str">
        <f t="shared" si="38"/>
        <v>http://www.irisohyama.co.jp/led/houjin/</v>
      </c>
      <c r="X765" s="292" t="s">
        <v>8118</v>
      </c>
      <c r="Y765" s="292" t="s">
        <v>8122</v>
      </c>
      <c r="Z765" s="80" t="s">
        <v>9753</v>
      </c>
      <c r="AA765" s="296"/>
      <c r="AB765" s="265" t="str">
        <f>IF('認証製品一覧（検索用）'!$E$7=認証製品一覧!I765,"●","")</f>
        <v/>
      </c>
      <c r="AC765" s="265" t="str">
        <f>IF(AB765="","",COUNTIF($B$5:AB765,"●"))</f>
        <v/>
      </c>
    </row>
    <row r="766" spans="1:29" ht="78">
      <c r="A766" s="347"/>
      <c r="B766" s="292" t="s">
        <v>7202</v>
      </c>
      <c r="C766" s="293" t="s">
        <v>6955</v>
      </c>
      <c r="D766" s="294" t="s">
        <v>3556</v>
      </c>
      <c r="E766" s="293" t="s">
        <v>866</v>
      </c>
      <c r="F766" s="330" t="s">
        <v>10914</v>
      </c>
      <c r="G766" s="330" t="s">
        <v>10915</v>
      </c>
      <c r="H766" s="294">
        <v>365</v>
      </c>
      <c r="I766" s="321" t="str">
        <f t="shared" si="36"/>
        <v>A-12-00132W蛍光灯相当スクエアサイズベースライト型(スクエア)</v>
      </c>
      <c r="J766" s="294">
        <v>150.9</v>
      </c>
      <c r="K766" s="330" t="s">
        <v>8112</v>
      </c>
      <c r="L766" s="329" t="s">
        <v>13153</v>
      </c>
      <c r="M766" s="329" t="s">
        <v>10774</v>
      </c>
      <c r="N766" s="329" t="s">
        <v>11614</v>
      </c>
      <c r="O766" s="294" t="s">
        <v>2838</v>
      </c>
      <c r="P766" s="329" t="s">
        <v>10508</v>
      </c>
      <c r="Q766" s="330" t="s">
        <v>8113</v>
      </c>
      <c r="R766" s="293" t="s">
        <v>8114</v>
      </c>
      <c r="S766" s="294" t="s">
        <v>8115</v>
      </c>
      <c r="T766" s="292" t="s">
        <v>8116</v>
      </c>
      <c r="U766" s="295" t="str">
        <f t="shared" si="37"/>
        <v>hiroki_ochifuji@irisohyama.co.jp</v>
      </c>
      <c r="V766" s="292" t="s">
        <v>8117</v>
      </c>
      <c r="W766" s="295" t="str">
        <f t="shared" si="38"/>
        <v>http://www.irisohyama.co.jp/led/houjin/</v>
      </c>
      <c r="X766" s="292" t="s">
        <v>8118</v>
      </c>
      <c r="Y766" s="292" t="s">
        <v>6882</v>
      </c>
      <c r="Z766" s="80" t="s">
        <v>9753</v>
      </c>
      <c r="AA766" s="296"/>
      <c r="AB766" s="265" t="str">
        <f>IF('認証製品一覧（検索用）'!$E$7=認証製品一覧!I766,"●","")</f>
        <v/>
      </c>
      <c r="AC766" s="265" t="str">
        <f>IF(AB766="","",COUNTIF($B$5:AB766,"●"))</f>
        <v/>
      </c>
    </row>
    <row r="767" spans="1:29" ht="78">
      <c r="A767" s="347"/>
      <c r="B767" s="292" t="s">
        <v>7202</v>
      </c>
      <c r="C767" s="293" t="s">
        <v>6955</v>
      </c>
      <c r="D767" s="294" t="s">
        <v>3556</v>
      </c>
      <c r="E767" s="293" t="s">
        <v>866</v>
      </c>
      <c r="F767" s="330" t="s">
        <v>10914</v>
      </c>
      <c r="G767" s="330" t="s">
        <v>10915</v>
      </c>
      <c r="H767" s="294">
        <v>365</v>
      </c>
      <c r="I767" s="321" t="str">
        <f t="shared" si="36"/>
        <v>A-12-00132W蛍光灯相当スクエアサイズベースライト型(スクエア)</v>
      </c>
      <c r="J767" s="294">
        <v>150.9</v>
      </c>
      <c r="K767" s="330" t="s">
        <v>8112</v>
      </c>
      <c r="L767" s="329" t="s">
        <v>13153</v>
      </c>
      <c r="M767" s="329" t="s">
        <v>10775</v>
      </c>
      <c r="N767" s="329" t="s">
        <v>11615</v>
      </c>
      <c r="O767" s="294" t="s">
        <v>2838</v>
      </c>
      <c r="P767" s="329" t="s">
        <v>10508</v>
      </c>
      <c r="Q767" s="330" t="s">
        <v>8113</v>
      </c>
      <c r="R767" s="293" t="s">
        <v>8114</v>
      </c>
      <c r="S767" s="294" t="s">
        <v>8115</v>
      </c>
      <c r="T767" s="292" t="s">
        <v>8116</v>
      </c>
      <c r="U767" s="295" t="str">
        <f t="shared" si="37"/>
        <v>hiroki_ochifuji@irisohyama.co.jp</v>
      </c>
      <c r="V767" s="292" t="s">
        <v>8117</v>
      </c>
      <c r="W767" s="295" t="str">
        <f t="shared" si="38"/>
        <v>http://www.irisohyama.co.jp/led/houjin/</v>
      </c>
      <c r="X767" s="292" t="s">
        <v>8118</v>
      </c>
      <c r="Y767" s="292" t="s">
        <v>6883</v>
      </c>
      <c r="Z767" s="80" t="s">
        <v>9753</v>
      </c>
      <c r="AA767" s="296"/>
      <c r="AB767" s="265" t="str">
        <f>IF('認証製品一覧（検索用）'!$E$7=認証製品一覧!I767,"●","")</f>
        <v/>
      </c>
      <c r="AC767" s="265" t="str">
        <f>IF(AB767="","",COUNTIF($B$5:AB767,"●"))</f>
        <v/>
      </c>
    </row>
    <row r="768" spans="1:29" ht="78">
      <c r="A768" s="347"/>
      <c r="B768" s="292" t="s">
        <v>7202</v>
      </c>
      <c r="C768" s="293" t="s">
        <v>6955</v>
      </c>
      <c r="D768" s="294" t="s">
        <v>3556</v>
      </c>
      <c r="E768" s="293" t="s">
        <v>866</v>
      </c>
      <c r="F768" s="330" t="s">
        <v>10914</v>
      </c>
      <c r="G768" s="330" t="s">
        <v>10915</v>
      </c>
      <c r="H768" s="294">
        <v>365</v>
      </c>
      <c r="I768" s="321" t="str">
        <f t="shared" si="36"/>
        <v>A-12-00132W蛍光灯相当スクエアサイズベースライト型(スクエア)</v>
      </c>
      <c r="J768" s="294">
        <v>150.9</v>
      </c>
      <c r="K768" s="330" t="s">
        <v>8112</v>
      </c>
      <c r="L768" s="329" t="s">
        <v>13153</v>
      </c>
      <c r="M768" s="329" t="s">
        <v>10775</v>
      </c>
      <c r="N768" s="329" t="s">
        <v>11616</v>
      </c>
      <c r="O768" s="294" t="s">
        <v>2838</v>
      </c>
      <c r="P768" s="329" t="s">
        <v>10508</v>
      </c>
      <c r="Q768" s="330" t="s">
        <v>8113</v>
      </c>
      <c r="R768" s="293" t="s">
        <v>8114</v>
      </c>
      <c r="S768" s="294" t="s">
        <v>8115</v>
      </c>
      <c r="T768" s="292" t="s">
        <v>8116</v>
      </c>
      <c r="U768" s="295" t="str">
        <f t="shared" si="37"/>
        <v>hiroki_ochifuji@irisohyama.co.jp</v>
      </c>
      <c r="V768" s="292" t="s">
        <v>8117</v>
      </c>
      <c r="W768" s="295" t="str">
        <f t="shared" si="38"/>
        <v>http://www.irisohyama.co.jp/led/houjin/</v>
      </c>
      <c r="X768" s="292" t="s">
        <v>8118</v>
      </c>
      <c r="Y768" s="292" t="s">
        <v>6884</v>
      </c>
      <c r="Z768" s="80" t="s">
        <v>9753</v>
      </c>
      <c r="AA768" s="296"/>
      <c r="AB768" s="265" t="str">
        <f>IF('認証製品一覧（検索用）'!$E$7=認証製品一覧!I768,"●","")</f>
        <v/>
      </c>
      <c r="AC768" s="265" t="str">
        <f>IF(AB768="","",COUNTIF($B$5:AB768,"●"))</f>
        <v/>
      </c>
    </row>
    <row r="769" spans="1:29" ht="78">
      <c r="A769" s="347"/>
      <c r="B769" s="292" t="s">
        <v>7202</v>
      </c>
      <c r="C769" s="293" t="s">
        <v>6955</v>
      </c>
      <c r="D769" s="294" t="s">
        <v>3556</v>
      </c>
      <c r="E769" s="293" t="s">
        <v>866</v>
      </c>
      <c r="F769" s="330" t="s">
        <v>10914</v>
      </c>
      <c r="G769" s="330" t="s">
        <v>10915</v>
      </c>
      <c r="H769" s="294">
        <v>365</v>
      </c>
      <c r="I769" s="321" t="str">
        <f t="shared" si="36"/>
        <v>A-12-00132W蛍光灯相当スクエアサイズベースライト型(スクエア)</v>
      </c>
      <c r="J769" s="294">
        <v>150.9</v>
      </c>
      <c r="K769" s="330" t="s">
        <v>8112</v>
      </c>
      <c r="L769" s="329" t="s">
        <v>13153</v>
      </c>
      <c r="M769" s="329" t="s">
        <v>10775</v>
      </c>
      <c r="N769" s="329" t="s">
        <v>11617</v>
      </c>
      <c r="O769" s="294" t="s">
        <v>2838</v>
      </c>
      <c r="P769" s="329" t="s">
        <v>10508</v>
      </c>
      <c r="Q769" s="330" t="s">
        <v>8113</v>
      </c>
      <c r="R769" s="293" t="s">
        <v>8114</v>
      </c>
      <c r="S769" s="294" t="s">
        <v>8115</v>
      </c>
      <c r="T769" s="292" t="s">
        <v>8116</v>
      </c>
      <c r="U769" s="295" t="str">
        <f t="shared" si="37"/>
        <v>hiroki_ochifuji@irisohyama.co.jp</v>
      </c>
      <c r="V769" s="292" t="s">
        <v>8117</v>
      </c>
      <c r="W769" s="295" t="str">
        <f t="shared" si="38"/>
        <v>http://www.irisohyama.co.jp/led/houjin/</v>
      </c>
      <c r="X769" s="292" t="s">
        <v>8118</v>
      </c>
      <c r="Y769" s="292" t="s">
        <v>6885</v>
      </c>
      <c r="Z769" s="80" t="s">
        <v>9753</v>
      </c>
      <c r="AA769" s="296"/>
      <c r="AB769" s="265" t="str">
        <f>IF('認証製品一覧（検索用）'!$E$7=認証製品一覧!I769,"●","")</f>
        <v/>
      </c>
      <c r="AC769" s="265" t="str">
        <f>IF(AB769="","",COUNTIF($B$5:AB769,"●"))</f>
        <v/>
      </c>
    </row>
    <row r="770" spans="1:29" ht="100.2" customHeight="1">
      <c r="A770" s="347"/>
      <c r="B770" s="292" t="s">
        <v>7202</v>
      </c>
      <c r="C770" s="293" t="s">
        <v>6955</v>
      </c>
      <c r="D770" s="294" t="s">
        <v>3556</v>
      </c>
      <c r="E770" s="293" t="s">
        <v>866</v>
      </c>
      <c r="F770" s="330" t="s">
        <v>10916</v>
      </c>
      <c r="G770" s="330" t="s">
        <v>181</v>
      </c>
      <c r="H770" s="294">
        <v>367</v>
      </c>
      <c r="I770" s="321" t="str">
        <f t="shared" si="36"/>
        <v>A-12-001-ダウンライト型昼光色、昼白色、白色配光角60°超</v>
      </c>
      <c r="J770" s="294">
        <v>140.1</v>
      </c>
      <c r="K770" s="330" t="s">
        <v>8112</v>
      </c>
      <c r="L770" s="329" t="s">
        <v>13154</v>
      </c>
      <c r="M770" s="329" t="s">
        <v>10776</v>
      </c>
      <c r="N770" s="329" t="s">
        <v>11618</v>
      </c>
      <c r="O770" s="294" t="s">
        <v>6897</v>
      </c>
      <c r="P770" s="330" t="s">
        <v>10509</v>
      </c>
      <c r="Q770" s="330" t="s">
        <v>7145</v>
      </c>
      <c r="R770" s="294" t="s">
        <v>181</v>
      </c>
      <c r="S770" s="294" t="s">
        <v>2771</v>
      </c>
      <c r="T770" s="293" t="s">
        <v>164</v>
      </c>
      <c r="U770" s="323" t="str">
        <f t="shared" si="37"/>
        <v>-</v>
      </c>
      <c r="V770" s="293" t="s">
        <v>3030</v>
      </c>
      <c r="W770" s="295" t="str">
        <f t="shared" si="38"/>
        <v>http://kadenfan.hitachi.co.jp/afterservice/toiawase.html</v>
      </c>
      <c r="X770" s="292" t="s">
        <v>8120</v>
      </c>
      <c r="Y770" s="292" t="s">
        <v>8123</v>
      </c>
      <c r="Z770" s="80" t="s">
        <v>10063</v>
      </c>
      <c r="AA770" s="296"/>
      <c r="AB770" s="265" t="str">
        <f>IF('認証製品一覧（検索用）'!$E$7=認証製品一覧!I770,"●","")</f>
        <v/>
      </c>
      <c r="AC770" s="265" t="str">
        <f>IF(AB770="","",COUNTIF($B$5:AB770,"●"))</f>
        <v/>
      </c>
    </row>
    <row r="771" spans="1:29" ht="100.2" customHeight="1">
      <c r="A771" s="347"/>
      <c r="B771" s="292" t="s">
        <v>7202</v>
      </c>
      <c r="C771" s="293" t="s">
        <v>6955</v>
      </c>
      <c r="D771" s="294" t="s">
        <v>3556</v>
      </c>
      <c r="E771" s="293" t="s">
        <v>866</v>
      </c>
      <c r="F771" s="330" t="s">
        <v>10917</v>
      </c>
      <c r="G771" s="330" t="s">
        <v>181</v>
      </c>
      <c r="H771" s="294">
        <v>368</v>
      </c>
      <c r="I771" s="321" t="str">
        <f t="shared" si="36"/>
        <v>A-12-001-ダウンライト型昼光色、昼白色、白色配光角30°超60°以下</v>
      </c>
      <c r="J771" s="294">
        <v>140.1</v>
      </c>
      <c r="K771" s="330" t="s">
        <v>8112</v>
      </c>
      <c r="L771" s="329" t="s">
        <v>13155</v>
      </c>
      <c r="M771" s="329" t="s">
        <v>10777</v>
      </c>
      <c r="N771" s="329" t="s">
        <v>11619</v>
      </c>
      <c r="O771" s="294" t="s">
        <v>6897</v>
      </c>
      <c r="P771" s="329" t="s">
        <v>10510</v>
      </c>
      <c r="Q771" s="330" t="s">
        <v>8124</v>
      </c>
      <c r="R771" s="293" t="s">
        <v>8125</v>
      </c>
      <c r="S771" s="294" t="s">
        <v>7146</v>
      </c>
      <c r="T771" s="292" t="s">
        <v>8126</v>
      </c>
      <c r="U771" s="295" t="str">
        <f t="shared" si="37"/>
        <v>j.fujii@light-beam.co.jp</v>
      </c>
      <c r="V771" s="292" t="s">
        <v>7147</v>
      </c>
      <c r="W771" s="295" t="str">
        <f t="shared" si="38"/>
        <v>http://www.light-beam.co.jp/</v>
      </c>
      <c r="X771" s="292" t="s">
        <v>8127</v>
      </c>
      <c r="Y771" s="292" t="s">
        <v>8128</v>
      </c>
      <c r="Z771" s="80" t="s">
        <v>9753</v>
      </c>
      <c r="AA771" s="296"/>
      <c r="AB771" s="265" t="str">
        <f>IF('認証製品一覧（検索用）'!$E$7=認証製品一覧!I771,"●","")</f>
        <v/>
      </c>
      <c r="AC771" s="265" t="str">
        <f>IF(AB771="","",COUNTIF($B$5:AB771,"●"))</f>
        <v/>
      </c>
    </row>
    <row r="772" spans="1:29" ht="100.2" customHeight="1">
      <c r="A772" s="347"/>
      <c r="B772" s="292" t="s">
        <v>7202</v>
      </c>
      <c r="C772" s="293" t="s">
        <v>6955</v>
      </c>
      <c r="D772" s="294" t="s">
        <v>3556</v>
      </c>
      <c r="E772" s="293" t="s">
        <v>866</v>
      </c>
      <c r="F772" s="330" t="s">
        <v>10917</v>
      </c>
      <c r="G772" s="330" t="s">
        <v>181</v>
      </c>
      <c r="H772" s="294">
        <v>368</v>
      </c>
      <c r="I772" s="321" t="str">
        <f t="shared" si="36"/>
        <v>A-12-001-ダウンライト型昼光色、昼白色、白色配光角30°超60°以下</v>
      </c>
      <c r="J772" s="294">
        <v>140.1</v>
      </c>
      <c r="K772" s="330" t="s">
        <v>8112</v>
      </c>
      <c r="L772" s="329" t="s">
        <v>13155</v>
      </c>
      <c r="M772" s="329" t="s">
        <v>10777</v>
      </c>
      <c r="N772" s="329" t="s">
        <v>11620</v>
      </c>
      <c r="O772" s="294" t="s">
        <v>2838</v>
      </c>
      <c r="P772" s="329" t="s">
        <v>10511</v>
      </c>
      <c r="Q772" s="330" t="s">
        <v>8124</v>
      </c>
      <c r="R772" s="293" t="s">
        <v>8125</v>
      </c>
      <c r="S772" s="294" t="s">
        <v>7146</v>
      </c>
      <c r="T772" s="292" t="s">
        <v>8126</v>
      </c>
      <c r="U772" s="295" t="str">
        <f t="shared" si="37"/>
        <v>j.fujii@light-beam.co.jp</v>
      </c>
      <c r="V772" s="292" t="s">
        <v>7147</v>
      </c>
      <c r="W772" s="295" t="str">
        <f t="shared" si="38"/>
        <v>http://www.light-beam.co.jp/</v>
      </c>
      <c r="X772" s="292" t="s">
        <v>8127</v>
      </c>
      <c r="Y772" s="292" t="s">
        <v>8129</v>
      </c>
      <c r="Z772" s="80" t="s">
        <v>9753</v>
      </c>
      <c r="AA772" s="296"/>
      <c r="AB772" s="265" t="str">
        <f>IF('認証製品一覧（検索用）'!$E$7=認証製品一覧!I772,"●","")</f>
        <v/>
      </c>
      <c r="AC772" s="265" t="str">
        <f>IF(AB772="","",COUNTIF($B$5:AB772,"●"))</f>
        <v/>
      </c>
    </row>
    <row r="773" spans="1:29" ht="100.2" customHeight="1">
      <c r="A773" s="347"/>
      <c r="B773" s="292" t="s">
        <v>7202</v>
      </c>
      <c r="C773" s="293" t="s">
        <v>6955</v>
      </c>
      <c r="D773" s="294" t="s">
        <v>3556</v>
      </c>
      <c r="E773" s="293" t="s">
        <v>866</v>
      </c>
      <c r="F773" s="330" t="s">
        <v>10918</v>
      </c>
      <c r="G773" s="330" t="s">
        <v>181</v>
      </c>
      <c r="H773" s="294">
        <v>369</v>
      </c>
      <c r="I773" s="321" t="str">
        <f t="shared" si="36"/>
        <v>A-12-001-ダウンライト型昼光色、昼白色、白色配光角30°以下</v>
      </c>
      <c r="J773" s="294">
        <v>140.1</v>
      </c>
      <c r="K773" s="330" t="s">
        <v>8112</v>
      </c>
      <c r="L773" s="329" t="s">
        <v>13155</v>
      </c>
      <c r="M773" s="329" t="s">
        <v>10777</v>
      </c>
      <c r="N773" s="329" t="s">
        <v>11621</v>
      </c>
      <c r="O773" s="294" t="s">
        <v>6897</v>
      </c>
      <c r="P773" s="329" t="s">
        <v>10512</v>
      </c>
      <c r="Q773" s="330" t="s">
        <v>8124</v>
      </c>
      <c r="R773" s="293" t="s">
        <v>8125</v>
      </c>
      <c r="S773" s="294" t="s">
        <v>7146</v>
      </c>
      <c r="T773" s="292" t="s">
        <v>8126</v>
      </c>
      <c r="U773" s="295" t="str">
        <f t="shared" si="37"/>
        <v>j.fujii@light-beam.co.jp</v>
      </c>
      <c r="V773" s="292" t="s">
        <v>7147</v>
      </c>
      <c r="W773" s="295" t="str">
        <f t="shared" si="38"/>
        <v>http://www.light-beam.co.jp/</v>
      </c>
      <c r="X773" s="292" t="s">
        <v>8127</v>
      </c>
      <c r="Y773" s="292" t="s">
        <v>8130</v>
      </c>
      <c r="Z773" s="80" t="s">
        <v>9753</v>
      </c>
      <c r="AA773" s="296"/>
      <c r="AB773" s="265" t="str">
        <f>IF('認証製品一覧（検索用）'!$E$7=認証製品一覧!I773,"●","")</f>
        <v/>
      </c>
      <c r="AC773" s="265" t="str">
        <f>IF(AB773="","",COUNTIF($B$5:AB773,"●"))</f>
        <v/>
      </c>
    </row>
    <row r="774" spans="1:29" ht="100.2" customHeight="1">
      <c r="A774" s="347"/>
      <c r="B774" s="292" t="s">
        <v>7202</v>
      </c>
      <c r="C774" s="293" t="s">
        <v>6955</v>
      </c>
      <c r="D774" s="294" t="s">
        <v>3556</v>
      </c>
      <c r="E774" s="293" t="s">
        <v>866</v>
      </c>
      <c r="F774" s="330" t="s">
        <v>10918</v>
      </c>
      <c r="G774" s="330" t="s">
        <v>181</v>
      </c>
      <c r="H774" s="294">
        <v>369</v>
      </c>
      <c r="I774" s="321" t="str">
        <f t="shared" si="36"/>
        <v>A-12-001-ダウンライト型昼光色、昼白色、白色配光角30°以下</v>
      </c>
      <c r="J774" s="294">
        <v>140.1</v>
      </c>
      <c r="K774" s="330" t="s">
        <v>8112</v>
      </c>
      <c r="L774" s="329" t="s">
        <v>13155</v>
      </c>
      <c r="M774" s="329" t="s">
        <v>10777</v>
      </c>
      <c r="N774" s="329" t="s">
        <v>11622</v>
      </c>
      <c r="O774" s="294" t="s">
        <v>6897</v>
      </c>
      <c r="P774" s="329" t="s">
        <v>10513</v>
      </c>
      <c r="Q774" s="330" t="s">
        <v>8124</v>
      </c>
      <c r="R774" s="293" t="s">
        <v>8125</v>
      </c>
      <c r="S774" s="294" t="s">
        <v>7146</v>
      </c>
      <c r="T774" s="292" t="s">
        <v>8126</v>
      </c>
      <c r="U774" s="295" t="str">
        <f t="shared" si="37"/>
        <v>j.fujii@light-beam.co.jp</v>
      </c>
      <c r="V774" s="292" t="s">
        <v>7147</v>
      </c>
      <c r="W774" s="295" t="str">
        <f t="shared" si="38"/>
        <v>http://www.light-beam.co.jp/</v>
      </c>
      <c r="X774" s="292" t="s">
        <v>8127</v>
      </c>
      <c r="Y774" s="292" t="s">
        <v>8131</v>
      </c>
      <c r="Z774" s="80" t="s">
        <v>9753</v>
      </c>
      <c r="AA774" s="296"/>
      <c r="AB774" s="265" t="str">
        <f>IF('認証製品一覧（検索用）'!$E$7=認証製品一覧!I774,"●","")</f>
        <v/>
      </c>
      <c r="AC774" s="265" t="str">
        <f>IF(AB774="","",COUNTIF($B$5:AB774,"●"))</f>
        <v/>
      </c>
    </row>
    <row r="775" spans="1:29" ht="100.2" customHeight="1">
      <c r="A775" s="347"/>
      <c r="B775" s="292" t="s">
        <v>7202</v>
      </c>
      <c r="C775" s="293" t="s">
        <v>6955</v>
      </c>
      <c r="D775" s="294" t="s">
        <v>3556</v>
      </c>
      <c r="E775" s="293" t="s">
        <v>866</v>
      </c>
      <c r="F775" s="330" t="s">
        <v>10918</v>
      </c>
      <c r="G775" s="330" t="s">
        <v>181</v>
      </c>
      <c r="H775" s="294">
        <v>369</v>
      </c>
      <c r="I775" s="321" t="str">
        <f t="shared" si="36"/>
        <v>A-12-001-ダウンライト型昼光色、昼白色、白色配光角30°以下</v>
      </c>
      <c r="J775" s="294">
        <v>140.1</v>
      </c>
      <c r="K775" s="330" t="s">
        <v>8112</v>
      </c>
      <c r="L775" s="329" t="s">
        <v>13155</v>
      </c>
      <c r="M775" s="329" t="s">
        <v>10777</v>
      </c>
      <c r="N775" s="329" t="s">
        <v>11623</v>
      </c>
      <c r="O775" s="294" t="s">
        <v>6897</v>
      </c>
      <c r="P775" s="329" t="s">
        <v>10514</v>
      </c>
      <c r="Q775" s="330" t="s">
        <v>8124</v>
      </c>
      <c r="R775" s="293" t="s">
        <v>8125</v>
      </c>
      <c r="S775" s="294" t="s">
        <v>7146</v>
      </c>
      <c r="T775" s="292" t="s">
        <v>8126</v>
      </c>
      <c r="U775" s="295" t="str">
        <f t="shared" si="37"/>
        <v>j.fujii@light-beam.co.jp</v>
      </c>
      <c r="V775" s="292" t="s">
        <v>7147</v>
      </c>
      <c r="W775" s="295" t="str">
        <f t="shared" si="38"/>
        <v>http://www.light-beam.co.jp/</v>
      </c>
      <c r="X775" s="292" t="s">
        <v>8127</v>
      </c>
      <c r="Y775" s="292" t="s">
        <v>8132</v>
      </c>
      <c r="Z775" s="80" t="s">
        <v>9753</v>
      </c>
      <c r="AA775" s="296"/>
      <c r="AB775" s="265" t="str">
        <f>IF('認証製品一覧（検索用）'!$E$7=認証製品一覧!I775,"●","")</f>
        <v/>
      </c>
      <c r="AC775" s="265" t="str">
        <f>IF(AB775="","",COUNTIF($B$5:AB775,"●"))</f>
        <v/>
      </c>
    </row>
    <row r="776" spans="1:29" ht="100.2" customHeight="1">
      <c r="A776" s="347"/>
      <c r="B776" s="292" t="s">
        <v>7202</v>
      </c>
      <c r="C776" s="293" t="s">
        <v>6955</v>
      </c>
      <c r="D776" s="294" t="s">
        <v>3556</v>
      </c>
      <c r="E776" s="293" t="s">
        <v>866</v>
      </c>
      <c r="F776" s="330" t="s">
        <v>10919</v>
      </c>
      <c r="G776" s="330" t="s">
        <v>181</v>
      </c>
      <c r="H776" s="294">
        <v>370</v>
      </c>
      <c r="I776" s="321" t="str">
        <f t="shared" si="36"/>
        <v>A-12-001-ダウンライト型温白色、電球色配光角60°超</v>
      </c>
      <c r="J776" s="294">
        <v>131.30000000000001</v>
      </c>
      <c r="K776" s="330" t="s">
        <v>8112</v>
      </c>
      <c r="L776" s="329" t="s">
        <v>13155</v>
      </c>
      <c r="M776" s="329" t="s">
        <v>10777</v>
      </c>
      <c r="N776" s="329" t="s">
        <v>11624</v>
      </c>
      <c r="O776" s="294" t="s">
        <v>6897</v>
      </c>
      <c r="P776" s="329" t="s">
        <v>10515</v>
      </c>
      <c r="Q776" s="330" t="s">
        <v>8124</v>
      </c>
      <c r="R776" s="293" t="s">
        <v>8125</v>
      </c>
      <c r="S776" s="294" t="s">
        <v>7146</v>
      </c>
      <c r="T776" s="292" t="s">
        <v>8126</v>
      </c>
      <c r="U776" s="295" t="str">
        <f t="shared" si="37"/>
        <v>j.fujii@light-beam.co.jp</v>
      </c>
      <c r="V776" s="292" t="s">
        <v>7147</v>
      </c>
      <c r="W776" s="295" t="str">
        <f t="shared" si="38"/>
        <v>http://www.light-beam.co.jp/</v>
      </c>
      <c r="X776" s="292" t="s">
        <v>8127</v>
      </c>
      <c r="Y776" s="292" t="s">
        <v>8133</v>
      </c>
      <c r="Z776" s="80" t="s">
        <v>9753</v>
      </c>
      <c r="AA776" s="296"/>
      <c r="AB776" s="265" t="str">
        <f>IF('認証製品一覧（検索用）'!$E$7=認証製品一覧!I776,"●","")</f>
        <v/>
      </c>
      <c r="AC776" s="265" t="str">
        <f>IF(AB776="","",COUNTIF($B$5:AB776,"●"))</f>
        <v/>
      </c>
    </row>
    <row r="777" spans="1:29" ht="100.2" customHeight="1">
      <c r="A777" s="347"/>
      <c r="B777" s="292" t="s">
        <v>7202</v>
      </c>
      <c r="C777" s="293" t="s">
        <v>6955</v>
      </c>
      <c r="D777" s="294" t="s">
        <v>3556</v>
      </c>
      <c r="E777" s="293" t="s">
        <v>866</v>
      </c>
      <c r="F777" s="330" t="s">
        <v>10919</v>
      </c>
      <c r="G777" s="330" t="s">
        <v>181</v>
      </c>
      <c r="H777" s="294">
        <v>370</v>
      </c>
      <c r="I777" s="321" t="str">
        <f t="shared" si="36"/>
        <v>A-12-001-ダウンライト型温白色、電球色配光角60°超</v>
      </c>
      <c r="J777" s="294">
        <v>131.30000000000001</v>
      </c>
      <c r="K777" s="330" t="s">
        <v>8112</v>
      </c>
      <c r="L777" s="329" t="s">
        <v>13155</v>
      </c>
      <c r="M777" s="329" t="s">
        <v>10777</v>
      </c>
      <c r="N777" s="329" t="s">
        <v>11625</v>
      </c>
      <c r="O777" s="294" t="s">
        <v>2838</v>
      </c>
      <c r="P777" s="329" t="s">
        <v>10516</v>
      </c>
      <c r="Q777" s="330" t="s">
        <v>8124</v>
      </c>
      <c r="R777" s="293" t="s">
        <v>8125</v>
      </c>
      <c r="S777" s="294" t="s">
        <v>7146</v>
      </c>
      <c r="T777" s="292" t="s">
        <v>8126</v>
      </c>
      <c r="U777" s="295" t="str">
        <f t="shared" si="37"/>
        <v>j.fujii@light-beam.co.jp</v>
      </c>
      <c r="V777" s="292" t="s">
        <v>7147</v>
      </c>
      <c r="W777" s="295" t="str">
        <f t="shared" si="38"/>
        <v>http://www.light-beam.co.jp/</v>
      </c>
      <c r="X777" s="292" t="s">
        <v>8127</v>
      </c>
      <c r="Y777" s="292" t="s">
        <v>8134</v>
      </c>
      <c r="Z777" s="80" t="s">
        <v>9753</v>
      </c>
      <c r="AA777" s="296"/>
      <c r="AB777" s="265" t="str">
        <f>IF('認証製品一覧（検索用）'!$E$7=認証製品一覧!I777,"●","")</f>
        <v/>
      </c>
      <c r="AC777" s="265" t="str">
        <f>IF(AB777="","",COUNTIF($B$5:AB777,"●"))</f>
        <v/>
      </c>
    </row>
    <row r="778" spans="1:29" ht="100.2" customHeight="1">
      <c r="A778" s="347"/>
      <c r="B778" s="292" t="s">
        <v>7202</v>
      </c>
      <c r="C778" s="293" t="s">
        <v>6955</v>
      </c>
      <c r="D778" s="294" t="s">
        <v>3556</v>
      </c>
      <c r="E778" s="293" t="s">
        <v>866</v>
      </c>
      <c r="F778" s="330" t="s">
        <v>10919</v>
      </c>
      <c r="G778" s="330" t="s">
        <v>181</v>
      </c>
      <c r="H778" s="294">
        <v>370</v>
      </c>
      <c r="I778" s="321" t="str">
        <f t="shared" si="36"/>
        <v>A-12-001-ダウンライト型温白色、電球色配光角60°超</v>
      </c>
      <c r="J778" s="294">
        <v>131.30000000000001</v>
      </c>
      <c r="K778" s="330" t="s">
        <v>8112</v>
      </c>
      <c r="L778" s="329" t="s">
        <v>13155</v>
      </c>
      <c r="M778" s="329" t="s">
        <v>10777</v>
      </c>
      <c r="N778" s="329" t="s">
        <v>11626</v>
      </c>
      <c r="O778" s="294" t="s">
        <v>6897</v>
      </c>
      <c r="P778" s="329" t="s">
        <v>10517</v>
      </c>
      <c r="Q778" s="330" t="s">
        <v>8124</v>
      </c>
      <c r="R778" s="293" t="s">
        <v>8125</v>
      </c>
      <c r="S778" s="294" t="s">
        <v>7146</v>
      </c>
      <c r="T778" s="292" t="s">
        <v>8126</v>
      </c>
      <c r="U778" s="295" t="str">
        <f t="shared" si="37"/>
        <v>j.fujii@light-beam.co.jp</v>
      </c>
      <c r="V778" s="292" t="s">
        <v>7147</v>
      </c>
      <c r="W778" s="295" t="str">
        <f t="shared" si="38"/>
        <v>http://www.light-beam.co.jp/</v>
      </c>
      <c r="X778" s="292" t="s">
        <v>8127</v>
      </c>
      <c r="Y778" s="292" t="s">
        <v>8135</v>
      </c>
      <c r="Z778" s="80" t="s">
        <v>9753</v>
      </c>
      <c r="AA778" s="296"/>
      <c r="AB778" s="265" t="str">
        <f>IF('認証製品一覧（検索用）'!$E$7=認証製品一覧!I778,"●","")</f>
        <v/>
      </c>
      <c r="AC778" s="265" t="str">
        <f>IF(AB778="","",COUNTIF($B$5:AB778,"●"))</f>
        <v/>
      </c>
    </row>
    <row r="779" spans="1:29" ht="100.2" customHeight="1">
      <c r="A779" s="347"/>
      <c r="B779" s="292" t="s">
        <v>7202</v>
      </c>
      <c r="C779" s="293" t="s">
        <v>6955</v>
      </c>
      <c r="D779" s="294" t="s">
        <v>3556</v>
      </c>
      <c r="E779" s="293" t="s">
        <v>866</v>
      </c>
      <c r="F779" s="330" t="s">
        <v>10919</v>
      </c>
      <c r="G779" s="330" t="s">
        <v>181</v>
      </c>
      <c r="H779" s="294">
        <v>370</v>
      </c>
      <c r="I779" s="321" t="str">
        <f t="shared" si="36"/>
        <v>A-12-001-ダウンライト型温白色、電球色配光角60°超</v>
      </c>
      <c r="J779" s="294">
        <v>131.30000000000001</v>
      </c>
      <c r="K779" s="330" t="s">
        <v>8112</v>
      </c>
      <c r="L779" s="329" t="s">
        <v>13155</v>
      </c>
      <c r="M779" s="329" t="s">
        <v>10777</v>
      </c>
      <c r="N779" s="329" t="s">
        <v>11627</v>
      </c>
      <c r="O779" s="294" t="s">
        <v>2838</v>
      </c>
      <c r="P779" s="329" t="s">
        <v>10518</v>
      </c>
      <c r="Q779" s="330" t="s">
        <v>8124</v>
      </c>
      <c r="R779" s="293" t="s">
        <v>8125</v>
      </c>
      <c r="S779" s="294" t="s">
        <v>7146</v>
      </c>
      <c r="T779" s="292" t="s">
        <v>8126</v>
      </c>
      <c r="U779" s="295" t="str">
        <f t="shared" si="37"/>
        <v>j.fujii@light-beam.co.jp</v>
      </c>
      <c r="V779" s="292" t="s">
        <v>7147</v>
      </c>
      <c r="W779" s="295" t="str">
        <f t="shared" si="38"/>
        <v>http://www.light-beam.co.jp/</v>
      </c>
      <c r="X779" s="292" t="s">
        <v>8127</v>
      </c>
      <c r="Y779" s="292" t="s">
        <v>8136</v>
      </c>
      <c r="Z779" s="80" t="s">
        <v>9753</v>
      </c>
      <c r="AA779" s="296"/>
      <c r="AB779" s="265" t="str">
        <f>IF('認証製品一覧（検索用）'!$E$7=認証製品一覧!I779,"●","")</f>
        <v/>
      </c>
      <c r="AC779" s="265" t="str">
        <f>IF(AB779="","",COUNTIF($B$5:AB779,"●"))</f>
        <v/>
      </c>
    </row>
    <row r="780" spans="1:29" ht="100.2" customHeight="1">
      <c r="A780" s="347"/>
      <c r="B780" s="292" t="s">
        <v>7202</v>
      </c>
      <c r="C780" s="293" t="s">
        <v>6955</v>
      </c>
      <c r="D780" s="294" t="s">
        <v>3556</v>
      </c>
      <c r="E780" s="293" t="s">
        <v>866</v>
      </c>
      <c r="F780" s="330" t="s">
        <v>10919</v>
      </c>
      <c r="G780" s="330" t="s">
        <v>181</v>
      </c>
      <c r="H780" s="294">
        <v>370</v>
      </c>
      <c r="I780" s="321" t="str">
        <f t="shared" si="36"/>
        <v>A-12-001-ダウンライト型温白色、電球色配光角60°超</v>
      </c>
      <c r="J780" s="294">
        <v>131.30000000000001</v>
      </c>
      <c r="K780" s="330" t="s">
        <v>8112</v>
      </c>
      <c r="L780" s="329" t="s">
        <v>13155</v>
      </c>
      <c r="M780" s="329" t="s">
        <v>10777</v>
      </c>
      <c r="N780" s="329" t="s">
        <v>11628</v>
      </c>
      <c r="O780" s="294" t="s">
        <v>6897</v>
      </c>
      <c r="P780" s="329" t="s">
        <v>10519</v>
      </c>
      <c r="Q780" s="330" t="s">
        <v>8124</v>
      </c>
      <c r="R780" s="293" t="s">
        <v>8125</v>
      </c>
      <c r="S780" s="294" t="s">
        <v>7146</v>
      </c>
      <c r="T780" s="292" t="s">
        <v>8126</v>
      </c>
      <c r="U780" s="295" t="str">
        <f t="shared" si="37"/>
        <v>j.fujii@light-beam.co.jp</v>
      </c>
      <c r="V780" s="292" t="s">
        <v>7147</v>
      </c>
      <c r="W780" s="295" t="str">
        <f t="shared" si="38"/>
        <v>http://www.light-beam.co.jp/</v>
      </c>
      <c r="X780" s="292" t="s">
        <v>8127</v>
      </c>
      <c r="Y780" s="292" t="s">
        <v>8137</v>
      </c>
      <c r="Z780" s="80" t="s">
        <v>9753</v>
      </c>
      <c r="AA780" s="296"/>
      <c r="AB780" s="265" t="str">
        <f>IF('認証製品一覧（検索用）'!$E$7=認証製品一覧!I780,"●","")</f>
        <v/>
      </c>
      <c r="AC780" s="265" t="str">
        <f>IF(AB780="","",COUNTIF($B$5:AB780,"●"))</f>
        <v/>
      </c>
    </row>
    <row r="781" spans="1:29" ht="100.2" customHeight="1">
      <c r="A781" s="347"/>
      <c r="B781" s="292" t="s">
        <v>7202</v>
      </c>
      <c r="C781" s="293" t="s">
        <v>6955</v>
      </c>
      <c r="D781" s="294" t="s">
        <v>3556</v>
      </c>
      <c r="E781" s="293" t="s">
        <v>866</v>
      </c>
      <c r="F781" s="330" t="s">
        <v>10919</v>
      </c>
      <c r="G781" s="330" t="s">
        <v>181</v>
      </c>
      <c r="H781" s="294">
        <v>370</v>
      </c>
      <c r="I781" s="321" t="str">
        <f t="shared" si="36"/>
        <v>A-12-001-ダウンライト型温白色、電球色配光角60°超</v>
      </c>
      <c r="J781" s="294">
        <v>131.30000000000001</v>
      </c>
      <c r="K781" s="330" t="s">
        <v>8112</v>
      </c>
      <c r="L781" s="329" t="s">
        <v>13155</v>
      </c>
      <c r="M781" s="329" t="s">
        <v>10777</v>
      </c>
      <c r="N781" s="329" t="s">
        <v>11629</v>
      </c>
      <c r="O781" s="294" t="s">
        <v>2838</v>
      </c>
      <c r="P781" s="329" t="s">
        <v>10520</v>
      </c>
      <c r="Q781" s="330" t="s">
        <v>8124</v>
      </c>
      <c r="R781" s="293" t="s">
        <v>8125</v>
      </c>
      <c r="S781" s="294" t="s">
        <v>7146</v>
      </c>
      <c r="T781" s="292" t="s">
        <v>8126</v>
      </c>
      <c r="U781" s="295" t="str">
        <f t="shared" si="37"/>
        <v>j.fujii@light-beam.co.jp</v>
      </c>
      <c r="V781" s="292" t="s">
        <v>7147</v>
      </c>
      <c r="W781" s="295" t="str">
        <f t="shared" si="38"/>
        <v>http://www.light-beam.co.jp/</v>
      </c>
      <c r="X781" s="292" t="s">
        <v>8127</v>
      </c>
      <c r="Y781" s="292" t="s">
        <v>8138</v>
      </c>
      <c r="Z781" s="80" t="s">
        <v>9753</v>
      </c>
      <c r="AA781" s="296"/>
      <c r="AB781" s="265" t="str">
        <f>IF('認証製品一覧（検索用）'!$E$7=認証製品一覧!I781,"●","")</f>
        <v/>
      </c>
      <c r="AC781" s="265" t="str">
        <f>IF(AB781="","",COUNTIF($B$5:AB781,"●"))</f>
        <v/>
      </c>
    </row>
    <row r="782" spans="1:29" ht="100.2" customHeight="1">
      <c r="A782" s="347"/>
      <c r="B782" s="292" t="s">
        <v>7202</v>
      </c>
      <c r="C782" s="293" t="s">
        <v>6955</v>
      </c>
      <c r="D782" s="294" t="s">
        <v>3556</v>
      </c>
      <c r="E782" s="293" t="s">
        <v>866</v>
      </c>
      <c r="F782" s="330" t="s">
        <v>10920</v>
      </c>
      <c r="G782" s="330" t="s">
        <v>181</v>
      </c>
      <c r="H782" s="294">
        <v>371</v>
      </c>
      <c r="I782" s="321" t="str">
        <f t="shared" si="36"/>
        <v>A-12-001-ダウンライト型温白色、電球色配光角30°超60°以下</v>
      </c>
      <c r="J782" s="294">
        <v>134.5</v>
      </c>
      <c r="K782" s="330" t="s">
        <v>8112</v>
      </c>
      <c r="L782" s="329" t="s">
        <v>13155</v>
      </c>
      <c r="M782" s="329" t="s">
        <v>10777</v>
      </c>
      <c r="N782" s="329" t="s">
        <v>11630</v>
      </c>
      <c r="O782" s="294" t="s">
        <v>6897</v>
      </c>
      <c r="P782" s="329" t="s">
        <v>10521</v>
      </c>
      <c r="Q782" s="330" t="s">
        <v>8124</v>
      </c>
      <c r="R782" s="293" t="s">
        <v>8125</v>
      </c>
      <c r="S782" s="294" t="s">
        <v>7146</v>
      </c>
      <c r="T782" s="292" t="s">
        <v>8126</v>
      </c>
      <c r="U782" s="295" t="str">
        <f t="shared" si="37"/>
        <v>j.fujii@light-beam.co.jp</v>
      </c>
      <c r="V782" s="292" t="s">
        <v>7147</v>
      </c>
      <c r="W782" s="295" t="str">
        <f t="shared" si="38"/>
        <v>http://www.light-beam.co.jp/</v>
      </c>
      <c r="X782" s="292" t="s">
        <v>8127</v>
      </c>
      <c r="Y782" s="292" t="s">
        <v>8139</v>
      </c>
      <c r="Z782" s="80" t="s">
        <v>9753</v>
      </c>
      <c r="AA782" s="296"/>
      <c r="AB782" s="265" t="str">
        <f>IF('認証製品一覧（検索用）'!$E$7=認証製品一覧!I782,"●","")</f>
        <v/>
      </c>
      <c r="AC782" s="265" t="str">
        <f>IF(AB782="","",COUNTIF($B$5:AB782,"●"))</f>
        <v/>
      </c>
    </row>
    <row r="783" spans="1:29" ht="100.2" customHeight="1">
      <c r="A783" s="347"/>
      <c r="B783" s="292" t="s">
        <v>7202</v>
      </c>
      <c r="C783" s="293" t="s">
        <v>6955</v>
      </c>
      <c r="D783" s="294" t="s">
        <v>3556</v>
      </c>
      <c r="E783" s="293" t="s">
        <v>866</v>
      </c>
      <c r="F783" s="330" t="s">
        <v>10920</v>
      </c>
      <c r="G783" s="330" t="s">
        <v>181</v>
      </c>
      <c r="H783" s="294">
        <v>371</v>
      </c>
      <c r="I783" s="321" t="str">
        <f t="shared" si="36"/>
        <v>A-12-001-ダウンライト型温白色、電球色配光角30°超60°以下</v>
      </c>
      <c r="J783" s="294">
        <v>134.5</v>
      </c>
      <c r="K783" s="330" t="s">
        <v>8112</v>
      </c>
      <c r="L783" s="329" t="s">
        <v>13155</v>
      </c>
      <c r="M783" s="329" t="s">
        <v>10777</v>
      </c>
      <c r="N783" s="329" t="s">
        <v>11631</v>
      </c>
      <c r="O783" s="294" t="s">
        <v>2838</v>
      </c>
      <c r="P783" s="329" t="s">
        <v>10522</v>
      </c>
      <c r="Q783" s="330" t="s">
        <v>8124</v>
      </c>
      <c r="R783" s="293" t="s">
        <v>8125</v>
      </c>
      <c r="S783" s="294" t="s">
        <v>7146</v>
      </c>
      <c r="T783" s="292" t="s">
        <v>8126</v>
      </c>
      <c r="U783" s="295" t="str">
        <f t="shared" si="37"/>
        <v>j.fujii@light-beam.co.jp</v>
      </c>
      <c r="V783" s="292" t="s">
        <v>7147</v>
      </c>
      <c r="W783" s="295" t="str">
        <f t="shared" si="38"/>
        <v>http://www.light-beam.co.jp/</v>
      </c>
      <c r="X783" s="292" t="s">
        <v>8127</v>
      </c>
      <c r="Y783" s="292" t="s">
        <v>8140</v>
      </c>
      <c r="Z783" s="80" t="s">
        <v>9753</v>
      </c>
      <c r="AA783" s="296"/>
      <c r="AB783" s="265" t="str">
        <f>IF('認証製品一覧（検索用）'!$E$7=認証製品一覧!I783,"●","")</f>
        <v/>
      </c>
      <c r="AC783" s="265" t="str">
        <f>IF(AB783="","",COUNTIF($B$5:AB783,"●"))</f>
        <v/>
      </c>
    </row>
    <row r="784" spans="1:29" ht="100.2" customHeight="1">
      <c r="A784" s="347"/>
      <c r="B784" s="292" t="s">
        <v>7202</v>
      </c>
      <c r="C784" s="293" t="s">
        <v>6955</v>
      </c>
      <c r="D784" s="294" t="s">
        <v>3556</v>
      </c>
      <c r="E784" s="293" t="s">
        <v>866</v>
      </c>
      <c r="F784" s="330" t="s">
        <v>10921</v>
      </c>
      <c r="G784" s="330" t="s">
        <v>181</v>
      </c>
      <c r="H784" s="294">
        <v>372</v>
      </c>
      <c r="I784" s="321" t="str">
        <f t="shared" si="36"/>
        <v>A-12-001-ダウンライト型温白色、電球色配光角30°以下</v>
      </c>
      <c r="J784" s="294">
        <v>133.9</v>
      </c>
      <c r="K784" s="330" t="s">
        <v>8112</v>
      </c>
      <c r="L784" s="329" t="s">
        <v>13155</v>
      </c>
      <c r="M784" s="329" t="s">
        <v>10777</v>
      </c>
      <c r="N784" s="329" t="s">
        <v>11632</v>
      </c>
      <c r="O784" s="294" t="s">
        <v>6897</v>
      </c>
      <c r="P784" s="329" t="s">
        <v>10523</v>
      </c>
      <c r="Q784" s="330" t="s">
        <v>8124</v>
      </c>
      <c r="R784" s="293" t="s">
        <v>8125</v>
      </c>
      <c r="S784" s="294" t="s">
        <v>7146</v>
      </c>
      <c r="T784" s="292" t="s">
        <v>8126</v>
      </c>
      <c r="U784" s="295" t="str">
        <f t="shared" si="37"/>
        <v>j.fujii@light-beam.co.jp</v>
      </c>
      <c r="V784" s="292" t="s">
        <v>7147</v>
      </c>
      <c r="W784" s="295" t="str">
        <f t="shared" si="38"/>
        <v>http://www.light-beam.co.jp/</v>
      </c>
      <c r="X784" s="292" t="s">
        <v>8127</v>
      </c>
      <c r="Y784" s="292" t="s">
        <v>8141</v>
      </c>
      <c r="Z784" s="80" t="s">
        <v>9753</v>
      </c>
      <c r="AA784" s="296"/>
      <c r="AB784" s="265" t="str">
        <f>IF('認証製品一覧（検索用）'!$E$7=認証製品一覧!I784,"●","")</f>
        <v/>
      </c>
      <c r="AC784" s="265" t="str">
        <f>IF(AB784="","",COUNTIF($B$5:AB784,"●"))</f>
        <v/>
      </c>
    </row>
    <row r="785" spans="1:29" ht="100.2" customHeight="1">
      <c r="A785" s="347"/>
      <c r="B785" s="292" t="s">
        <v>7202</v>
      </c>
      <c r="C785" s="293" t="s">
        <v>6955</v>
      </c>
      <c r="D785" s="294" t="s">
        <v>3556</v>
      </c>
      <c r="E785" s="293" t="s">
        <v>866</v>
      </c>
      <c r="F785" s="330" t="s">
        <v>10921</v>
      </c>
      <c r="G785" s="330" t="s">
        <v>181</v>
      </c>
      <c r="H785" s="294">
        <v>372</v>
      </c>
      <c r="I785" s="321" t="str">
        <f t="shared" si="36"/>
        <v>A-12-001-ダウンライト型温白色、電球色配光角30°以下</v>
      </c>
      <c r="J785" s="294">
        <v>133.9</v>
      </c>
      <c r="K785" s="330" t="s">
        <v>8112</v>
      </c>
      <c r="L785" s="329" t="s">
        <v>13155</v>
      </c>
      <c r="M785" s="329" t="s">
        <v>10777</v>
      </c>
      <c r="N785" s="329" t="s">
        <v>11633</v>
      </c>
      <c r="O785" s="294" t="s">
        <v>6897</v>
      </c>
      <c r="P785" s="329" t="s">
        <v>10524</v>
      </c>
      <c r="Q785" s="330" t="s">
        <v>8124</v>
      </c>
      <c r="R785" s="293" t="s">
        <v>8125</v>
      </c>
      <c r="S785" s="294" t="s">
        <v>7146</v>
      </c>
      <c r="T785" s="292" t="s">
        <v>8126</v>
      </c>
      <c r="U785" s="295" t="str">
        <f t="shared" si="37"/>
        <v>j.fujii@light-beam.co.jp</v>
      </c>
      <c r="V785" s="292" t="s">
        <v>7147</v>
      </c>
      <c r="W785" s="295" t="str">
        <f t="shared" si="38"/>
        <v>http://www.light-beam.co.jp/</v>
      </c>
      <c r="X785" s="292" t="s">
        <v>8127</v>
      </c>
      <c r="Y785" s="292" t="s">
        <v>8142</v>
      </c>
      <c r="Z785" s="80" t="s">
        <v>9753</v>
      </c>
      <c r="AA785" s="296"/>
      <c r="AB785" s="265" t="str">
        <f>IF('認証製品一覧（検索用）'!$E$7=認証製品一覧!I785,"●","")</f>
        <v/>
      </c>
      <c r="AC785" s="265" t="str">
        <f>IF(AB785="","",COUNTIF($B$5:AB785,"●"))</f>
        <v/>
      </c>
    </row>
    <row r="786" spans="1:29" ht="100.2" customHeight="1">
      <c r="A786" s="347"/>
      <c r="B786" s="292" t="s">
        <v>7202</v>
      </c>
      <c r="C786" s="293" t="s">
        <v>6955</v>
      </c>
      <c r="D786" s="294" t="s">
        <v>3556</v>
      </c>
      <c r="E786" s="293" t="s">
        <v>866</v>
      </c>
      <c r="F786" s="330" t="s">
        <v>10921</v>
      </c>
      <c r="G786" s="330" t="s">
        <v>181</v>
      </c>
      <c r="H786" s="294">
        <v>372</v>
      </c>
      <c r="I786" s="321" t="str">
        <f t="shared" si="36"/>
        <v>A-12-001-ダウンライト型温白色、電球色配光角30°以下</v>
      </c>
      <c r="J786" s="294">
        <v>133.9</v>
      </c>
      <c r="K786" s="330" t="s">
        <v>8112</v>
      </c>
      <c r="L786" s="329" t="s">
        <v>13155</v>
      </c>
      <c r="M786" s="329" t="s">
        <v>10777</v>
      </c>
      <c r="N786" s="329" t="s">
        <v>11634</v>
      </c>
      <c r="O786" s="294" t="s">
        <v>6897</v>
      </c>
      <c r="P786" s="329" t="s">
        <v>10525</v>
      </c>
      <c r="Q786" s="330" t="s">
        <v>8124</v>
      </c>
      <c r="R786" s="293" t="s">
        <v>8125</v>
      </c>
      <c r="S786" s="294" t="s">
        <v>7146</v>
      </c>
      <c r="T786" s="292" t="s">
        <v>8126</v>
      </c>
      <c r="U786" s="295" t="str">
        <f t="shared" si="37"/>
        <v>j.fujii@light-beam.co.jp</v>
      </c>
      <c r="V786" s="292" t="s">
        <v>7147</v>
      </c>
      <c r="W786" s="295" t="str">
        <f t="shared" si="38"/>
        <v>http://www.light-beam.co.jp/</v>
      </c>
      <c r="X786" s="292" t="s">
        <v>8127</v>
      </c>
      <c r="Y786" s="292" t="s">
        <v>8143</v>
      </c>
      <c r="Z786" s="80" t="s">
        <v>9753</v>
      </c>
      <c r="AA786" s="296"/>
      <c r="AB786" s="265" t="str">
        <f>IF('認証製品一覧（検索用）'!$E$7=認証製品一覧!I786,"●","")</f>
        <v/>
      </c>
      <c r="AC786" s="265" t="str">
        <f>IF(AB786="","",COUNTIF($B$5:AB786,"●"))</f>
        <v/>
      </c>
    </row>
    <row r="787" spans="1:29" ht="90" customHeight="1">
      <c r="A787" s="316"/>
      <c r="B787" s="292" t="s">
        <v>7202</v>
      </c>
      <c r="C787" s="293" t="s">
        <v>6974</v>
      </c>
      <c r="D787" s="299" t="s">
        <v>6975</v>
      </c>
      <c r="E787" s="300" t="s">
        <v>102</v>
      </c>
      <c r="F787" s="338" t="s">
        <v>7310</v>
      </c>
      <c r="G787" s="331" t="s">
        <v>2096</v>
      </c>
      <c r="H787" s="294">
        <v>378</v>
      </c>
      <c r="I787" s="321" t="str">
        <f t="shared" si="36"/>
        <v>A-14-0011.1kW超1.5kW以下50Hz、200V、極数2</v>
      </c>
      <c r="J787" s="294">
        <v>89.4</v>
      </c>
      <c r="K787" s="330" t="s">
        <v>8144</v>
      </c>
      <c r="L787" s="329" t="s">
        <v>13156</v>
      </c>
      <c r="M787" s="329" t="s">
        <v>10778</v>
      </c>
      <c r="N787" s="329" t="s">
        <v>11635</v>
      </c>
      <c r="O787" s="294" t="s">
        <v>6897</v>
      </c>
      <c r="P787" s="329" t="s">
        <v>10526</v>
      </c>
      <c r="Q787" s="330" t="s">
        <v>8145</v>
      </c>
      <c r="R787" s="293" t="s">
        <v>8146</v>
      </c>
      <c r="S787" s="294" t="s">
        <v>2102</v>
      </c>
      <c r="T787" s="302" t="s">
        <v>2103</v>
      </c>
      <c r="U787" s="295" t="str">
        <f t="shared" si="37"/>
        <v>Yamamoto.Keita@df.MitsubishiElectric.co.jp</v>
      </c>
      <c r="V787" s="292" t="s">
        <v>8147</v>
      </c>
      <c r="W787" s="295" t="str">
        <f t="shared" si="38"/>
        <v>http://www.mitsubishielectric.co.jp/fa/products/drv/i_motor/items/toprunner/index.html</v>
      </c>
      <c r="X787" s="303" t="s">
        <v>8148</v>
      </c>
      <c r="Y787" s="304" t="s">
        <v>8149</v>
      </c>
      <c r="Z787" s="80" t="s">
        <v>9753</v>
      </c>
      <c r="AA787" s="296"/>
      <c r="AB787" s="265" t="str">
        <f>IF('認証製品一覧（検索用）'!$E$7=認証製品一覧!I787,"●","")</f>
        <v/>
      </c>
      <c r="AC787" s="265" t="str">
        <f>IF(AB787="","",COUNTIF($B$5:AB787,"●"))</f>
        <v/>
      </c>
    </row>
    <row r="788" spans="1:29" ht="90" customHeight="1">
      <c r="A788" s="316"/>
      <c r="B788" s="292" t="s">
        <v>7202</v>
      </c>
      <c r="C788" s="293" t="s">
        <v>6974</v>
      </c>
      <c r="D788" s="294" t="s">
        <v>6975</v>
      </c>
      <c r="E788" s="293" t="s">
        <v>7022</v>
      </c>
      <c r="F788" s="338" t="s">
        <v>7310</v>
      </c>
      <c r="G788" s="331" t="s">
        <v>2096</v>
      </c>
      <c r="H788" s="294">
        <v>378</v>
      </c>
      <c r="I788" s="321" t="str">
        <f t="shared" si="36"/>
        <v>A-14-0011.1kW超1.5kW以下50Hz、200V、極数2</v>
      </c>
      <c r="J788" s="294">
        <v>89.4</v>
      </c>
      <c r="K788" s="330" t="s">
        <v>8144</v>
      </c>
      <c r="L788" s="329" t="s">
        <v>13156</v>
      </c>
      <c r="M788" s="329" t="s">
        <v>10778</v>
      </c>
      <c r="N788" s="329" t="s">
        <v>11636</v>
      </c>
      <c r="O788" s="294" t="s">
        <v>2838</v>
      </c>
      <c r="P788" s="329" t="s">
        <v>10526</v>
      </c>
      <c r="Q788" s="330" t="s">
        <v>8145</v>
      </c>
      <c r="R788" s="293" t="s">
        <v>8146</v>
      </c>
      <c r="S788" s="294" t="s">
        <v>2102</v>
      </c>
      <c r="T788" s="302" t="s">
        <v>2103</v>
      </c>
      <c r="U788" s="295" t="str">
        <f t="shared" si="37"/>
        <v>Yamamoto.Keita@df.MitsubishiElectric.co.jp</v>
      </c>
      <c r="V788" s="292" t="s">
        <v>8147</v>
      </c>
      <c r="W788" s="295" t="str">
        <f t="shared" si="38"/>
        <v>http://www.mitsubishielectric.co.jp/fa/products/drv/i_motor/items/toprunner/index.html</v>
      </c>
      <c r="X788" s="303" t="s">
        <v>8148</v>
      </c>
      <c r="Y788" s="304" t="s">
        <v>8150</v>
      </c>
      <c r="Z788" s="80" t="s">
        <v>9753</v>
      </c>
      <c r="AA788" s="296"/>
      <c r="AB788" s="265" t="str">
        <f>IF('認証製品一覧（検索用）'!$E$7=認証製品一覧!I788,"●","")</f>
        <v/>
      </c>
      <c r="AC788" s="265" t="str">
        <f>IF(AB788="","",COUNTIF($B$5:AB788,"●"))</f>
        <v/>
      </c>
    </row>
    <row r="789" spans="1:29" ht="90" customHeight="1">
      <c r="A789" s="316"/>
      <c r="B789" s="292" t="s">
        <v>7202</v>
      </c>
      <c r="C789" s="293" t="s">
        <v>6974</v>
      </c>
      <c r="D789" s="294" t="s">
        <v>6975</v>
      </c>
      <c r="E789" s="293" t="s">
        <v>7022</v>
      </c>
      <c r="F789" s="338" t="s">
        <v>7310</v>
      </c>
      <c r="G789" s="331" t="s">
        <v>2096</v>
      </c>
      <c r="H789" s="294">
        <v>378</v>
      </c>
      <c r="I789" s="321" t="str">
        <f t="shared" ref="I789:I852" si="39">CONCATENATE(D789,G789,F789)</f>
        <v>A-14-0011.1kW超1.5kW以下50Hz、200V、極数2</v>
      </c>
      <c r="J789" s="294">
        <v>89.4</v>
      </c>
      <c r="K789" s="330" t="s">
        <v>8144</v>
      </c>
      <c r="L789" s="329" t="s">
        <v>13156</v>
      </c>
      <c r="M789" s="329" t="s">
        <v>10778</v>
      </c>
      <c r="N789" s="329" t="s">
        <v>11637</v>
      </c>
      <c r="O789" s="294" t="s">
        <v>2838</v>
      </c>
      <c r="P789" s="329" t="s">
        <v>10526</v>
      </c>
      <c r="Q789" s="330" t="s">
        <v>8145</v>
      </c>
      <c r="R789" s="293" t="s">
        <v>8146</v>
      </c>
      <c r="S789" s="294" t="s">
        <v>2102</v>
      </c>
      <c r="T789" s="302" t="s">
        <v>2103</v>
      </c>
      <c r="U789" s="295" t="str">
        <f t="shared" ref="U789:U852" si="40">IF(T789="-","-",HYPERLINK("mailto:"&amp;T789,T789))</f>
        <v>Yamamoto.Keita@df.MitsubishiElectric.co.jp</v>
      </c>
      <c r="V789" s="292" t="s">
        <v>8147</v>
      </c>
      <c r="W789" s="295" t="str">
        <f t="shared" ref="W789:W852" si="41">IF(V789="-",V789,HYPERLINK(V789))</f>
        <v>http://www.mitsubishielectric.co.jp/fa/products/drv/i_motor/items/toprunner/index.html</v>
      </c>
      <c r="X789" s="303" t="s">
        <v>8151</v>
      </c>
      <c r="Y789" s="304" t="s">
        <v>8152</v>
      </c>
      <c r="Z789" s="80" t="s">
        <v>9753</v>
      </c>
      <c r="AA789" s="296"/>
      <c r="AB789" s="265" t="str">
        <f>IF('認証製品一覧（検索用）'!$E$7=認証製品一覧!I789,"●","")</f>
        <v/>
      </c>
      <c r="AC789" s="265" t="str">
        <f>IF(AB789="","",COUNTIF($B$5:AB789,"●"))</f>
        <v/>
      </c>
    </row>
    <row r="790" spans="1:29" ht="90" customHeight="1">
      <c r="A790" s="316"/>
      <c r="B790" s="292" t="s">
        <v>7202</v>
      </c>
      <c r="C790" s="293" t="s">
        <v>6974</v>
      </c>
      <c r="D790" s="294" t="s">
        <v>6975</v>
      </c>
      <c r="E790" s="293" t="s">
        <v>7022</v>
      </c>
      <c r="F790" s="338" t="s">
        <v>7310</v>
      </c>
      <c r="G790" s="331" t="s">
        <v>2096</v>
      </c>
      <c r="H790" s="294">
        <v>378</v>
      </c>
      <c r="I790" s="321" t="str">
        <f t="shared" si="39"/>
        <v>A-14-0011.1kW超1.5kW以下50Hz、200V、極数2</v>
      </c>
      <c r="J790" s="294">
        <v>89.4</v>
      </c>
      <c r="K790" s="330" t="s">
        <v>8144</v>
      </c>
      <c r="L790" s="329" t="s">
        <v>13156</v>
      </c>
      <c r="M790" s="329" t="s">
        <v>10778</v>
      </c>
      <c r="N790" s="329" t="s">
        <v>11638</v>
      </c>
      <c r="O790" s="294" t="s">
        <v>2838</v>
      </c>
      <c r="P790" s="329" t="s">
        <v>10526</v>
      </c>
      <c r="Q790" s="330" t="s">
        <v>8145</v>
      </c>
      <c r="R790" s="293" t="s">
        <v>8146</v>
      </c>
      <c r="S790" s="294" t="s">
        <v>2102</v>
      </c>
      <c r="T790" s="302" t="s">
        <v>2103</v>
      </c>
      <c r="U790" s="295" t="str">
        <f t="shared" si="40"/>
        <v>Yamamoto.Keita@df.MitsubishiElectric.co.jp</v>
      </c>
      <c r="V790" s="292" t="s">
        <v>8147</v>
      </c>
      <c r="W790" s="295" t="str">
        <f t="shared" si="41"/>
        <v>http://www.mitsubishielectric.co.jp/fa/products/drv/i_motor/items/toprunner/index.html</v>
      </c>
      <c r="X790" s="303" t="s">
        <v>8148</v>
      </c>
      <c r="Y790" s="304" t="s">
        <v>8153</v>
      </c>
      <c r="Z790" s="80" t="s">
        <v>9753</v>
      </c>
      <c r="AA790" s="296"/>
      <c r="AB790" s="265" t="str">
        <f>IF('認証製品一覧（検索用）'!$E$7=認証製品一覧!I790,"●","")</f>
        <v/>
      </c>
      <c r="AC790" s="265" t="str">
        <f>IF(AB790="","",COUNTIF($B$5:AB790,"●"))</f>
        <v/>
      </c>
    </row>
    <row r="791" spans="1:29" ht="90" customHeight="1">
      <c r="A791" s="316"/>
      <c r="B791" s="292" t="s">
        <v>7202</v>
      </c>
      <c r="C791" s="293" t="s">
        <v>6974</v>
      </c>
      <c r="D791" s="294" t="s">
        <v>6975</v>
      </c>
      <c r="E791" s="293" t="s">
        <v>7022</v>
      </c>
      <c r="F791" s="338" t="s">
        <v>7310</v>
      </c>
      <c r="G791" s="331" t="s">
        <v>2096</v>
      </c>
      <c r="H791" s="294">
        <v>378</v>
      </c>
      <c r="I791" s="321" t="str">
        <f t="shared" si="39"/>
        <v>A-14-0011.1kW超1.5kW以下50Hz、200V、極数2</v>
      </c>
      <c r="J791" s="294">
        <v>89.4</v>
      </c>
      <c r="K791" s="330" t="s">
        <v>8144</v>
      </c>
      <c r="L791" s="329" t="s">
        <v>13156</v>
      </c>
      <c r="M791" s="329" t="s">
        <v>10778</v>
      </c>
      <c r="N791" s="329" t="s">
        <v>11639</v>
      </c>
      <c r="O791" s="294" t="s">
        <v>2838</v>
      </c>
      <c r="P791" s="329" t="s">
        <v>10526</v>
      </c>
      <c r="Q791" s="330" t="s">
        <v>8145</v>
      </c>
      <c r="R791" s="293" t="s">
        <v>8146</v>
      </c>
      <c r="S791" s="294" t="s">
        <v>2102</v>
      </c>
      <c r="T791" s="302" t="s">
        <v>2103</v>
      </c>
      <c r="U791" s="295" t="str">
        <f t="shared" si="40"/>
        <v>Yamamoto.Keita@df.MitsubishiElectric.co.jp</v>
      </c>
      <c r="V791" s="292" t="s">
        <v>8147</v>
      </c>
      <c r="W791" s="295" t="str">
        <f t="shared" si="41"/>
        <v>http://www.mitsubishielectric.co.jp/fa/products/drv/i_motor/items/toprunner/index.html</v>
      </c>
      <c r="X791" s="303" t="s">
        <v>8148</v>
      </c>
      <c r="Y791" s="304" t="s">
        <v>8154</v>
      </c>
      <c r="Z791" s="80" t="s">
        <v>9753</v>
      </c>
      <c r="AA791" s="296"/>
      <c r="AB791" s="265" t="str">
        <f>IF('認証製品一覧（検索用）'!$E$7=認証製品一覧!I791,"●","")</f>
        <v/>
      </c>
      <c r="AC791" s="265" t="str">
        <f>IF(AB791="","",COUNTIF($B$5:AB791,"●"))</f>
        <v/>
      </c>
    </row>
    <row r="792" spans="1:29" ht="90" customHeight="1">
      <c r="A792" s="316"/>
      <c r="B792" s="292" t="s">
        <v>7202</v>
      </c>
      <c r="C792" s="293" t="s">
        <v>6974</v>
      </c>
      <c r="D792" s="294" t="s">
        <v>6975</v>
      </c>
      <c r="E792" s="293" t="s">
        <v>7022</v>
      </c>
      <c r="F792" s="338" t="s">
        <v>7310</v>
      </c>
      <c r="G792" s="331" t="s">
        <v>2096</v>
      </c>
      <c r="H792" s="294">
        <v>378</v>
      </c>
      <c r="I792" s="321" t="str">
        <f t="shared" si="39"/>
        <v>A-14-0011.1kW超1.5kW以下50Hz、200V、極数2</v>
      </c>
      <c r="J792" s="294">
        <v>89.4</v>
      </c>
      <c r="K792" s="330" t="s">
        <v>8144</v>
      </c>
      <c r="L792" s="329" t="s">
        <v>13156</v>
      </c>
      <c r="M792" s="329" t="s">
        <v>10778</v>
      </c>
      <c r="N792" s="329" t="s">
        <v>11640</v>
      </c>
      <c r="O792" s="294" t="s">
        <v>2838</v>
      </c>
      <c r="P792" s="329" t="s">
        <v>10526</v>
      </c>
      <c r="Q792" s="330" t="s">
        <v>8145</v>
      </c>
      <c r="R792" s="293" t="s">
        <v>8146</v>
      </c>
      <c r="S792" s="294" t="s">
        <v>2102</v>
      </c>
      <c r="T792" s="302" t="s">
        <v>2103</v>
      </c>
      <c r="U792" s="295" t="str">
        <f t="shared" si="40"/>
        <v>Yamamoto.Keita@df.MitsubishiElectric.co.jp</v>
      </c>
      <c r="V792" s="292" t="s">
        <v>8147</v>
      </c>
      <c r="W792" s="295" t="str">
        <f t="shared" si="41"/>
        <v>http://www.mitsubishielectric.co.jp/fa/products/drv/i_motor/items/toprunner/index.html</v>
      </c>
      <c r="X792" s="303" t="s">
        <v>8148</v>
      </c>
      <c r="Y792" s="304" t="s">
        <v>8155</v>
      </c>
      <c r="Z792" s="80" t="s">
        <v>9753</v>
      </c>
      <c r="AA792" s="296"/>
      <c r="AB792" s="265" t="str">
        <f>IF('認証製品一覧（検索用）'!$E$7=認証製品一覧!I792,"●","")</f>
        <v/>
      </c>
      <c r="AC792" s="265" t="str">
        <f>IF(AB792="","",COUNTIF($B$5:AB792,"●"))</f>
        <v/>
      </c>
    </row>
    <row r="793" spans="1:29" ht="62.4">
      <c r="A793" s="347"/>
      <c r="B793" s="292" t="s">
        <v>7202</v>
      </c>
      <c r="C793" s="293" t="s">
        <v>6974</v>
      </c>
      <c r="D793" s="294" t="s">
        <v>6975</v>
      </c>
      <c r="E793" s="293" t="s">
        <v>7022</v>
      </c>
      <c r="F793" s="330" t="s">
        <v>7310</v>
      </c>
      <c r="G793" s="330" t="s">
        <v>2207</v>
      </c>
      <c r="H793" s="294">
        <v>378</v>
      </c>
      <c r="I793" s="321" t="str">
        <f t="shared" si="39"/>
        <v>A-14-0010.75kW以下50Hz、200V、極数2</v>
      </c>
      <c r="J793" s="294">
        <v>83.9</v>
      </c>
      <c r="K793" s="330" t="s">
        <v>8144</v>
      </c>
      <c r="L793" s="329" t="s">
        <v>13157</v>
      </c>
      <c r="M793" s="329" t="s">
        <v>10779</v>
      </c>
      <c r="N793" s="329" t="s">
        <v>11641</v>
      </c>
      <c r="O793" s="294" t="s">
        <v>6897</v>
      </c>
      <c r="P793" s="329" t="s">
        <v>10527</v>
      </c>
      <c r="Q793" s="330" t="s">
        <v>8156</v>
      </c>
      <c r="R793" s="293" t="s">
        <v>8157</v>
      </c>
      <c r="S793" s="294" t="s">
        <v>4348</v>
      </c>
      <c r="T793" s="292" t="s">
        <v>4349</v>
      </c>
      <c r="U793" s="295" t="str">
        <f t="shared" si="40"/>
        <v>utatsu-katsuyuki@hitachi-ies.co.jp</v>
      </c>
      <c r="V793" s="292" t="s">
        <v>8158</v>
      </c>
      <c r="W793" s="295" t="str">
        <f t="shared" si="41"/>
        <v>http://www.hitachi-ies.co.jp/products/motor/index.htm</v>
      </c>
      <c r="X793" s="292" t="s">
        <v>8159</v>
      </c>
      <c r="Y793" s="292" t="s">
        <v>8160</v>
      </c>
      <c r="Z793" s="80" t="s">
        <v>9753</v>
      </c>
      <c r="AA793" s="296"/>
      <c r="AB793" s="265" t="str">
        <f>IF('認証製品一覧（検索用）'!$E$7=認証製品一覧!I793,"●","")</f>
        <v/>
      </c>
      <c r="AC793" s="265" t="str">
        <f>IF(AB793="","",COUNTIF($B$5:AB793,"●"))</f>
        <v/>
      </c>
    </row>
    <row r="794" spans="1:29" ht="62.4">
      <c r="A794" s="347"/>
      <c r="B794" s="292" t="s">
        <v>7202</v>
      </c>
      <c r="C794" s="293" t="s">
        <v>6974</v>
      </c>
      <c r="D794" s="294" t="s">
        <v>6975</v>
      </c>
      <c r="E794" s="293" t="s">
        <v>7022</v>
      </c>
      <c r="F794" s="330" t="s">
        <v>7310</v>
      </c>
      <c r="G794" s="330" t="s">
        <v>2207</v>
      </c>
      <c r="H794" s="294">
        <v>378</v>
      </c>
      <c r="I794" s="321" t="str">
        <f t="shared" si="39"/>
        <v>A-14-0010.75kW以下50Hz、200V、極数2</v>
      </c>
      <c r="J794" s="294">
        <v>83.9</v>
      </c>
      <c r="K794" s="330" t="s">
        <v>8144</v>
      </c>
      <c r="L794" s="329" t="s">
        <v>13157</v>
      </c>
      <c r="M794" s="329" t="s">
        <v>10779</v>
      </c>
      <c r="N794" s="329" t="s">
        <v>11642</v>
      </c>
      <c r="O794" s="294" t="s">
        <v>2838</v>
      </c>
      <c r="P794" s="329" t="s">
        <v>10527</v>
      </c>
      <c r="Q794" s="330" t="s">
        <v>8156</v>
      </c>
      <c r="R794" s="293" t="s">
        <v>8157</v>
      </c>
      <c r="S794" s="294" t="s">
        <v>4348</v>
      </c>
      <c r="T794" s="292" t="s">
        <v>4349</v>
      </c>
      <c r="U794" s="295" t="str">
        <f t="shared" si="40"/>
        <v>utatsu-katsuyuki@hitachi-ies.co.jp</v>
      </c>
      <c r="V794" s="292" t="s">
        <v>8158</v>
      </c>
      <c r="W794" s="295" t="str">
        <f t="shared" si="41"/>
        <v>http://www.hitachi-ies.co.jp/products/motor/index.htm</v>
      </c>
      <c r="X794" s="292" t="s">
        <v>8159</v>
      </c>
      <c r="Y794" s="292" t="s">
        <v>6709</v>
      </c>
      <c r="Z794" s="80" t="s">
        <v>9753</v>
      </c>
      <c r="AA794" s="296"/>
      <c r="AB794" s="265" t="str">
        <f>IF('認証製品一覧（検索用）'!$E$7=認証製品一覧!I794,"●","")</f>
        <v/>
      </c>
      <c r="AC794" s="265" t="str">
        <f>IF(AB794="","",COUNTIF($B$5:AB794,"●"))</f>
        <v/>
      </c>
    </row>
    <row r="795" spans="1:29" ht="62.4">
      <c r="A795" s="347"/>
      <c r="B795" s="292" t="s">
        <v>7202</v>
      </c>
      <c r="C795" s="293" t="s">
        <v>6974</v>
      </c>
      <c r="D795" s="294" t="s">
        <v>6975</v>
      </c>
      <c r="E795" s="293" t="s">
        <v>7022</v>
      </c>
      <c r="F795" s="330" t="s">
        <v>7310</v>
      </c>
      <c r="G795" s="330" t="s">
        <v>2207</v>
      </c>
      <c r="H795" s="294">
        <v>378</v>
      </c>
      <c r="I795" s="321" t="str">
        <f t="shared" si="39"/>
        <v>A-14-0010.75kW以下50Hz、200V、極数2</v>
      </c>
      <c r="J795" s="294">
        <v>83.9</v>
      </c>
      <c r="K795" s="330" t="s">
        <v>8144</v>
      </c>
      <c r="L795" s="329" t="s">
        <v>13157</v>
      </c>
      <c r="M795" s="329" t="s">
        <v>10779</v>
      </c>
      <c r="N795" s="329" t="s">
        <v>11643</v>
      </c>
      <c r="O795" s="294" t="s">
        <v>2838</v>
      </c>
      <c r="P795" s="329" t="s">
        <v>10527</v>
      </c>
      <c r="Q795" s="330" t="s">
        <v>8156</v>
      </c>
      <c r="R795" s="293" t="s">
        <v>8157</v>
      </c>
      <c r="S795" s="294" t="s">
        <v>4348</v>
      </c>
      <c r="T795" s="292" t="s">
        <v>4349</v>
      </c>
      <c r="U795" s="295" t="str">
        <f t="shared" si="40"/>
        <v>utatsu-katsuyuki@hitachi-ies.co.jp</v>
      </c>
      <c r="V795" s="292" t="s">
        <v>8158</v>
      </c>
      <c r="W795" s="295" t="str">
        <f t="shared" si="41"/>
        <v>http://www.hitachi-ies.co.jp/products/motor/index.htm</v>
      </c>
      <c r="X795" s="292" t="s">
        <v>8159</v>
      </c>
      <c r="Y795" s="292" t="s">
        <v>6710</v>
      </c>
      <c r="Z795" s="80" t="s">
        <v>9753</v>
      </c>
      <c r="AA795" s="296"/>
      <c r="AB795" s="265" t="str">
        <f>IF('認証製品一覧（検索用）'!$E$7=認証製品一覧!I795,"●","")</f>
        <v/>
      </c>
      <c r="AC795" s="265" t="str">
        <f>IF(AB795="","",COUNTIF($B$5:AB795,"●"))</f>
        <v/>
      </c>
    </row>
    <row r="796" spans="1:29" ht="62.4">
      <c r="A796" s="347"/>
      <c r="B796" s="292" t="s">
        <v>7202</v>
      </c>
      <c r="C796" s="293" t="s">
        <v>6974</v>
      </c>
      <c r="D796" s="294" t="s">
        <v>6975</v>
      </c>
      <c r="E796" s="293" t="s">
        <v>7022</v>
      </c>
      <c r="F796" s="330" t="s">
        <v>7310</v>
      </c>
      <c r="G796" s="330" t="s">
        <v>2207</v>
      </c>
      <c r="H796" s="294">
        <v>378</v>
      </c>
      <c r="I796" s="321" t="str">
        <f t="shared" si="39"/>
        <v>A-14-0010.75kW以下50Hz、200V、極数2</v>
      </c>
      <c r="J796" s="294">
        <v>83.9</v>
      </c>
      <c r="K796" s="330" t="s">
        <v>8144</v>
      </c>
      <c r="L796" s="329" t="s">
        <v>13157</v>
      </c>
      <c r="M796" s="329" t="s">
        <v>10779</v>
      </c>
      <c r="N796" s="329" t="s">
        <v>11644</v>
      </c>
      <c r="O796" s="294" t="s">
        <v>2838</v>
      </c>
      <c r="P796" s="329" t="s">
        <v>10527</v>
      </c>
      <c r="Q796" s="330" t="s">
        <v>8156</v>
      </c>
      <c r="R796" s="293" t="s">
        <v>8157</v>
      </c>
      <c r="S796" s="294" t="s">
        <v>4348</v>
      </c>
      <c r="T796" s="292" t="s">
        <v>4349</v>
      </c>
      <c r="U796" s="295" t="str">
        <f t="shared" si="40"/>
        <v>utatsu-katsuyuki@hitachi-ies.co.jp</v>
      </c>
      <c r="V796" s="292" t="s">
        <v>8158</v>
      </c>
      <c r="W796" s="295" t="str">
        <f t="shared" si="41"/>
        <v>http://www.hitachi-ies.co.jp/products/motor/index.htm</v>
      </c>
      <c r="X796" s="292" t="s">
        <v>8159</v>
      </c>
      <c r="Y796" s="292" t="s">
        <v>6711</v>
      </c>
      <c r="Z796" s="80" t="s">
        <v>9753</v>
      </c>
      <c r="AA796" s="296"/>
      <c r="AB796" s="265" t="str">
        <f>IF('認証製品一覧（検索用）'!$E$7=認証製品一覧!I796,"●","")</f>
        <v/>
      </c>
      <c r="AC796" s="265" t="str">
        <f>IF(AB796="","",COUNTIF($B$5:AB796,"●"))</f>
        <v/>
      </c>
    </row>
    <row r="797" spans="1:29" ht="62.4">
      <c r="A797" s="347"/>
      <c r="B797" s="292" t="s">
        <v>7202</v>
      </c>
      <c r="C797" s="293" t="s">
        <v>6974</v>
      </c>
      <c r="D797" s="294" t="s">
        <v>6975</v>
      </c>
      <c r="E797" s="293" t="s">
        <v>7022</v>
      </c>
      <c r="F797" s="330" t="s">
        <v>7310</v>
      </c>
      <c r="G797" s="330" t="s">
        <v>2207</v>
      </c>
      <c r="H797" s="294">
        <v>378</v>
      </c>
      <c r="I797" s="321" t="str">
        <f t="shared" si="39"/>
        <v>A-14-0010.75kW以下50Hz、200V、極数2</v>
      </c>
      <c r="J797" s="294">
        <v>83.9</v>
      </c>
      <c r="K797" s="330" t="s">
        <v>8144</v>
      </c>
      <c r="L797" s="329" t="s">
        <v>13157</v>
      </c>
      <c r="M797" s="329" t="s">
        <v>10779</v>
      </c>
      <c r="N797" s="329" t="s">
        <v>11645</v>
      </c>
      <c r="O797" s="294" t="s">
        <v>2838</v>
      </c>
      <c r="P797" s="329" t="s">
        <v>10527</v>
      </c>
      <c r="Q797" s="330" t="s">
        <v>8156</v>
      </c>
      <c r="R797" s="293" t="s">
        <v>8157</v>
      </c>
      <c r="S797" s="294" t="s">
        <v>4348</v>
      </c>
      <c r="T797" s="292" t="s">
        <v>4349</v>
      </c>
      <c r="U797" s="295" t="str">
        <f t="shared" si="40"/>
        <v>utatsu-katsuyuki@hitachi-ies.co.jp</v>
      </c>
      <c r="V797" s="292" t="s">
        <v>8158</v>
      </c>
      <c r="W797" s="295" t="str">
        <f t="shared" si="41"/>
        <v>http://www.hitachi-ies.co.jp/products/motor/index.htm</v>
      </c>
      <c r="X797" s="292" t="s">
        <v>8159</v>
      </c>
      <c r="Y797" s="292" t="s">
        <v>6712</v>
      </c>
      <c r="Z797" s="80" t="s">
        <v>9753</v>
      </c>
      <c r="AA797" s="296"/>
      <c r="AB797" s="265" t="str">
        <f>IF('認証製品一覧（検索用）'!$E$7=認証製品一覧!I797,"●","")</f>
        <v/>
      </c>
      <c r="AC797" s="265" t="str">
        <f>IF(AB797="","",COUNTIF($B$5:AB797,"●"))</f>
        <v/>
      </c>
    </row>
    <row r="798" spans="1:29" ht="62.4">
      <c r="A798" s="347"/>
      <c r="B798" s="292" t="s">
        <v>7202</v>
      </c>
      <c r="C798" s="293" t="s">
        <v>6974</v>
      </c>
      <c r="D798" s="294" t="s">
        <v>6975</v>
      </c>
      <c r="E798" s="293" t="s">
        <v>7022</v>
      </c>
      <c r="F798" s="330" t="s">
        <v>7310</v>
      </c>
      <c r="G798" s="330" t="s">
        <v>2207</v>
      </c>
      <c r="H798" s="294">
        <v>378</v>
      </c>
      <c r="I798" s="321" t="str">
        <f t="shared" si="39"/>
        <v>A-14-0010.75kW以下50Hz、200V、極数2</v>
      </c>
      <c r="J798" s="294">
        <v>83.9</v>
      </c>
      <c r="K798" s="330" t="s">
        <v>8144</v>
      </c>
      <c r="L798" s="329" t="s">
        <v>13157</v>
      </c>
      <c r="M798" s="329" t="s">
        <v>10779</v>
      </c>
      <c r="N798" s="329" t="s">
        <v>11646</v>
      </c>
      <c r="O798" s="294" t="s">
        <v>2838</v>
      </c>
      <c r="P798" s="329" t="s">
        <v>10527</v>
      </c>
      <c r="Q798" s="330" t="s">
        <v>8156</v>
      </c>
      <c r="R798" s="293" t="s">
        <v>8157</v>
      </c>
      <c r="S798" s="294" t="s">
        <v>4348</v>
      </c>
      <c r="T798" s="292" t="s">
        <v>4349</v>
      </c>
      <c r="U798" s="295" t="str">
        <f t="shared" si="40"/>
        <v>utatsu-katsuyuki@hitachi-ies.co.jp</v>
      </c>
      <c r="V798" s="292" t="s">
        <v>8158</v>
      </c>
      <c r="W798" s="295" t="str">
        <f t="shared" si="41"/>
        <v>http://www.hitachi-ies.co.jp/products/motor/index.htm</v>
      </c>
      <c r="X798" s="292" t="s">
        <v>8159</v>
      </c>
      <c r="Y798" s="292" t="s">
        <v>6713</v>
      </c>
      <c r="Z798" s="80" t="s">
        <v>9753</v>
      </c>
      <c r="AA798" s="296"/>
      <c r="AB798" s="265" t="str">
        <f>IF('認証製品一覧（検索用）'!$E$7=認証製品一覧!I798,"●","")</f>
        <v/>
      </c>
      <c r="AC798" s="265" t="str">
        <f>IF(AB798="","",COUNTIF($B$5:AB798,"●"))</f>
        <v/>
      </c>
    </row>
    <row r="799" spans="1:29" ht="62.4">
      <c r="A799" s="347"/>
      <c r="B799" s="292" t="s">
        <v>7202</v>
      </c>
      <c r="C799" s="293" t="s">
        <v>6974</v>
      </c>
      <c r="D799" s="294" t="s">
        <v>6975</v>
      </c>
      <c r="E799" s="293" t="s">
        <v>7022</v>
      </c>
      <c r="F799" s="330" t="s">
        <v>7310</v>
      </c>
      <c r="G799" s="330" t="s">
        <v>2207</v>
      </c>
      <c r="H799" s="294">
        <v>378</v>
      </c>
      <c r="I799" s="321" t="str">
        <f t="shared" si="39"/>
        <v>A-14-0010.75kW以下50Hz、200V、極数2</v>
      </c>
      <c r="J799" s="294">
        <v>83.9</v>
      </c>
      <c r="K799" s="330" t="s">
        <v>8144</v>
      </c>
      <c r="L799" s="329" t="s">
        <v>13157</v>
      </c>
      <c r="M799" s="329" t="s">
        <v>10779</v>
      </c>
      <c r="N799" s="329" t="s">
        <v>11647</v>
      </c>
      <c r="O799" s="294" t="s">
        <v>2838</v>
      </c>
      <c r="P799" s="329" t="s">
        <v>10527</v>
      </c>
      <c r="Q799" s="330" t="s">
        <v>8156</v>
      </c>
      <c r="R799" s="293" t="s">
        <v>8157</v>
      </c>
      <c r="S799" s="294" t="s">
        <v>4348</v>
      </c>
      <c r="T799" s="292" t="s">
        <v>4349</v>
      </c>
      <c r="U799" s="295" t="str">
        <f t="shared" si="40"/>
        <v>utatsu-katsuyuki@hitachi-ies.co.jp</v>
      </c>
      <c r="V799" s="292" t="s">
        <v>8158</v>
      </c>
      <c r="W799" s="295" t="str">
        <f t="shared" si="41"/>
        <v>http://www.hitachi-ies.co.jp/products/motor/index.htm</v>
      </c>
      <c r="X799" s="292" t="s">
        <v>8159</v>
      </c>
      <c r="Y799" s="292" t="s">
        <v>6714</v>
      </c>
      <c r="Z799" s="80" t="s">
        <v>9753</v>
      </c>
      <c r="AA799" s="296"/>
      <c r="AB799" s="265" t="str">
        <f>IF('認証製品一覧（検索用）'!$E$7=認証製品一覧!I799,"●","")</f>
        <v/>
      </c>
      <c r="AC799" s="265" t="str">
        <f>IF(AB799="","",COUNTIF($B$5:AB799,"●"))</f>
        <v/>
      </c>
    </row>
    <row r="800" spans="1:29" ht="62.4">
      <c r="A800" s="347"/>
      <c r="B800" s="292" t="s">
        <v>7202</v>
      </c>
      <c r="C800" s="293" t="s">
        <v>6974</v>
      </c>
      <c r="D800" s="294" t="s">
        <v>6975</v>
      </c>
      <c r="E800" s="293" t="s">
        <v>7022</v>
      </c>
      <c r="F800" s="330" t="s">
        <v>7310</v>
      </c>
      <c r="G800" s="330" t="s">
        <v>2207</v>
      </c>
      <c r="H800" s="294">
        <v>378</v>
      </c>
      <c r="I800" s="321" t="str">
        <f t="shared" si="39"/>
        <v>A-14-0010.75kW以下50Hz、200V、極数2</v>
      </c>
      <c r="J800" s="294">
        <v>83.9</v>
      </c>
      <c r="K800" s="330" t="s">
        <v>8144</v>
      </c>
      <c r="L800" s="329" t="s">
        <v>13157</v>
      </c>
      <c r="M800" s="329" t="s">
        <v>10779</v>
      </c>
      <c r="N800" s="329" t="s">
        <v>11648</v>
      </c>
      <c r="O800" s="294" t="s">
        <v>2838</v>
      </c>
      <c r="P800" s="329" t="s">
        <v>10527</v>
      </c>
      <c r="Q800" s="330" t="s">
        <v>8156</v>
      </c>
      <c r="R800" s="293" t="s">
        <v>8157</v>
      </c>
      <c r="S800" s="294" t="s">
        <v>4348</v>
      </c>
      <c r="T800" s="292" t="s">
        <v>4349</v>
      </c>
      <c r="U800" s="295" t="str">
        <f t="shared" si="40"/>
        <v>utatsu-katsuyuki@hitachi-ies.co.jp</v>
      </c>
      <c r="V800" s="292" t="s">
        <v>8158</v>
      </c>
      <c r="W800" s="295" t="str">
        <f t="shared" si="41"/>
        <v>http://www.hitachi-ies.co.jp/products/motor/index.htm</v>
      </c>
      <c r="X800" s="292" t="s">
        <v>8159</v>
      </c>
      <c r="Y800" s="292" t="s">
        <v>6715</v>
      </c>
      <c r="Z800" s="80" t="s">
        <v>9753</v>
      </c>
      <c r="AA800" s="296"/>
      <c r="AB800" s="265" t="str">
        <f>IF('認証製品一覧（検索用）'!$E$7=認証製品一覧!I800,"●","")</f>
        <v/>
      </c>
      <c r="AC800" s="265" t="str">
        <f>IF(AB800="","",COUNTIF($B$5:AB800,"●"))</f>
        <v/>
      </c>
    </row>
    <row r="801" spans="1:29" ht="62.4">
      <c r="A801" s="347"/>
      <c r="B801" s="292" t="s">
        <v>7202</v>
      </c>
      <c r="C801" s="293" t="s">
        <v>6974</v>
      </c>
      <c r="D801" s="294" t="s">
        <v>6975</v>
      </c>
      <c r="E801" s="293" t="s">
        <v>7022</v>
      </c>
      <c r="F801" s="330" t="s">
        <v>7310</v>
      </c>
      <c r="G801" s="330" t="s">
        <v>2207</v>
      </c>
      <c r="H801" s="294">
        <v>378</v>
      </c>
      <c r="I801" s="321" t="str">
        <f t="shared" si="39"/>
        <v>A-14-0010.75kW以下50Hz、200V、極数2</v>
      </c>
      <c r="J801" s="294">
        <v>83.9</v>
      </c>
      <c r="K801" s="330" t="s">
        <v>8144</v>
      </c>
      <c r="L801" s="329" t="s">
        <v>13157</v>
      </c>
      <c r="M801" s="329" t="s">
        <v>10779</v>
      </c>
      <c r="N801" s="329" t="s">
        <v>11649</v>
      </c>
      <c r="O801" s="294" t="s">
        <v>2838</v>
      </c>
      <c r="P801" s="329" t="s">
        <v>10527</v>
      </c>
      <c r="Q801" s="330" t="s">
        <v>8156</v>
      </c>
      <c r="R801" s="293" t="s">
        <v>8157</v>
      </c>
      <c r="S801" s="294" t="s">
        <v>4348</v>
      </c>
      <c r="T801" s="292" t="s">
        <v>4349</v>
      </c>
      <c r="U801" s="295" t="str">
        <f t="shared" si="40"/>
        <v>utatsu-katsuyuki@hitachi-ies.co.jp</v>
      </c>
      <c r="V801" s="292" t="s">
        <v>8158</v>
      </c>
      <c r="W801" s="295" t="str">
        <f t="shared" si="41"/>
        <v>http://www.hitachi-ies.co.jp/products/motor/index.htm</v>
      </c>
      <c r="X801" s="292" t="s">
        <v>8159</v>
      </c>
      <c r="Y801" s="292" t="s">
        <v>6716</v>
      </c>
      <c r="Z801" s="80" t="s">
        <v>9753</v>
      </c>
      <c r="AA801" s="296"/>
      <c r="AB801" s="265" t="str">
        <f>IF('認証製品一覧（検索用）'!$E$7=認証製品一覧!I801,"●","")</f>
        <v/>
      </c>
      <c r="AC801" s="265" t="str">
        <f>IF(AB801="","",COUNTIF($B$5:AB801,"●"))</f>
        <v/>
      </c>
    </row>
    <row r="802" spans="1:29" ht="62.4">
      <c r="A802" s="347"/>
      <c r="B802" s="292" t="s">
        <v>7202</v>
      </c>
      <c r="C802" s="293" t="s">
        <v>6974</v>
      </c>
      <c r="D802" s="294" t="s">
        <v>6975</v>
      </c>
      <c r="E802" s="293" t="s">
        <v>7022</v>
      </c>
      <c r="F802" s="330" t="s">
        <v>7310</v>
      </c>
      <c r="G802" s="330" t="s">
        <v>2207</v>
      </c>
      <c r="H802" s="294">
        <v>378</v>
      </c>
      <c r="I802" s="321" t="str">
        <f t="shared" si="39"/>
        <v>A-14-0010.75kW以下50Hz、200V、極数2</v>
      </c>
      <c r="J802" s="294">
        <v>83.9</v>
      </c>
      <c r="K802" s="330" t="s">
        <v>8144</v>
      </c>
      <c r="L802" s="329" t="s">
        <v>13157</v>
      </c>
      <c r="M802" s="329" t="s">
        <v>10779</v>
      </c>
      <c r="N802" s="329" t="s">
        <v>11650</v>
      </c>
      <c r="O802" s="294" t="s">
        <v>2838</v>
      </c>
      <c r="P802" s="329" t="s">
        <v>10527</v>
      </c>
      <c r="Q802" s="330" t="s">
        <v>8156</v>
      </c>
      <c r="R802" s="293" t="s">
        <v>8157</v>
      </c>
      <c r="S802" s="294" t="s">
        <v>4348</v>
      </c>
      <c r="T802" s="292" t="s">
        <v>4349</v>
      </c>
      <c r="U802" s="295" t="str">
        <f t="shared" si="40"/>
        <v>utatsu-katsuyuki@hitachi-ies.co.jp</v>
      </c>
      <c r="V802" s="292" t="s">
        <v>8158</v>
      </c>
      <c r="W802" s="295" t="str">
        <f t="shared" si="41"/>
        <v>http://www.hitachi-ies.co.jp/products/motor/index.htm</v>
      </c>
      <c r="X802" s="292" t="s">
        <v>8159</v>
      </c>
      <c r="Y802" s="292" t="s">
        <v>6717</v>
      </c>
      <c r="Z802" s="80" t="s">
        <v>9753</v>
      </c>
      <c r="AA802" s="296"/>
      <c r="AB802" s="265" t="str">
        <f>IF('認証製品一覧（検索用）'!$E$7=認証製品一覧!I802,"●","")</f>
        <v/>
      </c>
      <c r="AC802" s="265" t="str">
        <f>IF(AB802="","",COUNTIF($B$5:AB802,"●"))</f>
        <v/>
      </c>
    </row>
    <row r="803" spans="1:29" ht="90" customHeight="1">
      <c r="A803" s="316"/>
      <c r="B803" s="292" t="s">
        <v>7202</v>
      </c>
      <c r="C803" s="293" t="s">
        <v>6974</v>
      </c>
      <c r="D803" s="294" t="s">
        <v>6975</v>
      </c>
      <c r="E803" s="293" t="s">
        <v>102</v>
      </c>
      <c r="F803" s="330" t="s">
        <v>7310</v>
      </c>
      <c r="G803" s="330" t="s">
        <v>2114</v>
      </c>
      <c r="H803" s="294">
        <v>381</v>
      </c>
      <c r="I803" s="321" t="str">
        <f t="shared" si="39"/>
        <v>A-14-0011.5kW超2.2kW以下50Hz、200V、極数2</v>
      </c>
      <c r="J803" s="294">
        <v>89.5</v>
      </c>
      <c r="K803" s="330" t="s">
        <v>8144</v>
      </c>
      <c r="L803" s="329" t="s">
        <v>13156</v>
      </c>
      <c r="M803" s="329" t="s">
        <v>10778</v>
      </c>
      <c r="N803" s="329" t="s">
        <v>11651</v>
      </c>
      <c r="O803" s="294" t="s">
        <v>6897</v>
      </c>
      <c r="P803" s="329" t="s">
        <v>10526</v>
      </c>
      <c r="Q803" s="330" t="s">
        <v>8145</v>
      </c>
      <c r="R803" s="293" t="s">
        <v>8146</v>
      </c>
      <c r="S803" s="294" t="s">
        <v>2102</v>
      </c>
      <c r="T803" s="302" t="s">
        <v>2103</v>
      </c>
      <c r="U803" s="295" t="str">
        <f t="shared" si="40"/>
        <v>Yamamoto.Keita@df.MitsubishiElectric.co.jp</v>
      </c>
      <c r="V803" s="292" t="s">
        <v>8147</v>
      </c>
      <c r="W803" s="295" t="str">
        <f t="shared" si="41"/>
        <v>http://www.mitsubishielectric.co.jp/fa/products/drv/i_motor/items/toprunner/index.html</v>
      </c>
      <c r="X803" s="303" t="s">
        <v>8148</v>
      </c>
      <c r="Y803" s="304" t="s">
        <v>8161</v>
      </c>
      <c r="Z803" s="80" t="s">
        <v>9753</v>
      </c>
      <c r="AA803" s="296"/>
      <c r="AB803" s="265" t="str">
        <f>IF('認証製品一覧（検索用）'!$E$7=認証製品一覧!I803,"●","")</f>
        <v/>
      </c>
      <c r="AC803" s="265" t="str">
        <f>IF(AB803="","",COUNTIF($B$5:AB803,"●"))</f>
        <v/>
      </c>
    </row>
    <row r="804" spans="1:29" ht="90" customHeight="1">
      <c r="A804" s="316"/>
      <c r="B804" s="292" t="s">
        <v>7202</v>
      </c>
      <c r="C804" s="293" t="s">
        <v>6974</v>
      </c>
      <c r="D804" s="294" t="s">
        <v>6975</v>
      </c>
      <c r="E804" s="293" t="s">
        <v>102</v>
      </c>
      <c r="F804" s="330" t="s">
        <v>7310</v>
      </c>
      <c r="G804" s="330" t="s">
        <v>2114</v>
      </c>
      <c r="H804" s="294">
        <v>381</v>
      </c>
      <c r="I804" s="321" t="str">
        <f t="shared" si="39"/>
        <v>A-14-0011.5kW超2.2kW以下50Hz、200V、極数2</v>
      </c>
      <c r="J804" s="294">
        <v>89.5</v>
      </c>
      <c r="K804" s="330" t="s">
        <v>8144</v>
      </c>
      <c r="L804" s="329" t="s">
        <v>13156</v>
      </c>
      <c r="M804" s="329" t="s">
        <v>10778</v>
      </c>
      <c r="N804" s="329" t="s">
        <v>11652</v>
      </c>
      <c r="O804" s="294" t="s">
        <v>2838</v>
      </c>
      <c r="P804" s="329" t="s">
        <v>10526</v>
      </c>
      <c r="Q804" s="330" t="s">
        <v>8145</v>
      </c>
      <c r="R804" s="293" t="s">
        <v>8146</v>
      </c>
      <c r="S804" s="294" t="s">
        <v>2102</v>
      </c>
      <c r="T804" s="302" t="s">
        <v>2103</v>
      </c>
      <c r="U804" s="295" t="str">
        <f t="shared" si="40"/>
        <v>Yamamoto.Keita@df.MitsubishiElectric.co.jp</v>
      </c>
      <c r="V804" s="292" t="s">
        <v>8147</v>
      </c>
      <c r="W804" s="295" t="str">
        <f t="shared" si="41"/>
        <v>http://www.mitsubishielectric.co.jp/fa/products/drv/i_motor/items/toprunner/index.html</v>
      </c>
      <c r="X804" s="303" t="s">
        <v>8148</v>
      </c>
      <c r="Y804" s="304" t="s">
        <v>8162</v>
      </c>
      <c r="Z804" s="80" t="s">
        <v>9753</v>
      </c>
      <c r="AA804" s="296"/>
      <c r="AB804" s="265" t="str">
        <f>IF('認証製品一覧（検索用）'!$E$7=認証製品一覧!I804,"●","")</f>
        <v/>
      </c>
      <c r="AC804" s="265" t="str">
        <f>IF(AB804="","",COUNTIF($B$5:AB804,"●"))</f>
        <v/>
      </c>
    </row>
    <row r="805" spans="1:29" ht="90" customHeight="1">
      <c r="A805" s="316"/>
      <c r="B805" s="292" t="s">
        <v>7202</v>
      </c>
      <c r="C805" s="293" t="s">
        <v>6974</v>
      </c>
      <c r="D805" s="294" t="s">
        <v>6975</v>
      </c>
      <c r="E805" s="293" t="s">
        <v>102</v>
      </c>
      <c r="F805" s="330" t="s">
        <v>7310</v>
      </c>
      <c r="G805" s="330" t="s">
        <v>2114</v>
      </c>
      <c r="H805" s="294">
        <v>381</v>
      </c>
      <c r="I805" s="321" t="str">
        <f t="shared" si="39"/>
        <v>A-14-0011.5kW超2.2kW以下50Hz、200V、極数2</v>
      </c>
      <c r="J805" s="294">
        <v>89.5</v>
      </c>
      <c r="K805" s="330" t="s">
        <v>8144</v>
      </c>
      <c r="L805" s="329" t="s">
        <v>13156</v>
      </c>
      <c r="M805" s="329" t="s">
        <v>10778</v>
      </c>
      <c r="N805" s="329" t="s">
        <v>11653</v>
      </c>
      <c r="O805" s="294" t="s">
        <v>2838</v>
      </c>
      <c r="P805" s="329" t="s">
        <v>10526</v>
      </c>
      <c r="Q805" s="330" t="s">
        <v>8145</v>
      </c>
      <c r="R805" s="293" t="s">
        <v>8146</v>
      </c>
      <c r="S805" s="294" t="s">
        <v>2102</v>
      </c>
      <c r="T805" s="302" t="s">
        <v>2103</v>
      </c>
      <c r="U805" s="295" t="str">
        <f t="shared" si="40"/>
        <v>Yamamoto.Keita@df.MitsubishiElectric.co.jp</v>
      </c>
      <c r="V805" s="292" t="s">
        <v>8147</v>
      </c>
      <c r="W805" s="295" t="str">
        <f t="shared" si="41"/>
        <v>http://www.mitsubishielectric.co.jp/fa/products/drv/i_motor/items/toprunner/index.html</v>
      </c>
      <c r="X805" s="303" t="s">
        <v>8148</v>
      </c>
      <c r="Y805" s="304" t="s">
        <v>8163</v>
      </c>
      <c r="Z805" s="80" t="s">
        <v>9753</v>
      </c>
      <c r="AA805" s="296"/>
      <c r="AB805" s="265" t="str">
        <f>IF('認証製品一覧（検索用）'!$E$7=認証製品一覧!I805,"●","")</f>
        <v/>
      </c>
      <c r="AC805" s="265" t="str">
        <f>IF(AB805="","",COUNTIF($B$5:AB805,"●"))</f>
        <v/>
      </c>
    </row>
    <row r="806" spans="1:29" ht="90" customHeight="1">
      <c r="A806" s="316"/>
      <c r="B806" s="292" t="s">
        <v>7202</v>
      </c>
      <c r="C806" s="293" t="s">
        <v>6974</v>
      </c>
      <c r="D806" s="294" t="s">
        <v>6975</v>
      </c>
      <c r="E806" s="293" t="s">
        <v>102</v>
      </c>
      <c r="F806" s="330" t="s">
        <v>7310</v>
      </c>
      <c r="G806" s="330" t="s">
        <v>2114</v>
      </c>
      <c r="H806" s="294">
        <v>381</v>
      </c>
      <c r="I806" s="321" t="str">
        <f t="shared" si="39"/>
        <v>A-14-0011.5kW超2.2kW以下50Hz、200V、極数2</v>
      </c>
      <c r="J806" s="294">
        <v>89.5</v>
      </c>
      <c r="K806" s="330" t="s">
        <v>8144</v>
      </c>
      <c r="L806" s="329" t="s">
        <v>13156</v>
      </c>
      <c r="M806" s="329" t="s">
        <v>10778</v>
      </c>
      <c r="N806" s="329" t="s">
        <v>11654</v>
      </c>
      <c r="O806" s="294" t="s">
        <v>2838</v>
      </c>
      <c r="P806" s="329" t="s">
        <v>10526</v>
      </c>
      <c r="Q806" s="330" t="s">
        <v>8145</v>
      </c>
      <c r="R806" s="293" t="s">
        <v>8146</v>
      </c>
      <c r="S806" s="294" t="s">
        <v>2102</v>
      </c>
      <c r="T806" s="302" t="s">
        <v>2103</v>
      </c>
      <c r="U806" s="295" t="str">
        <f t="shared" si="40"/>
        <v>Yamamoto.Keita@df.MitsubishiElectric.co.jp</v>
      </c>
      <c r="V806" s="292" t="s">
        <v>8147</v>
      </c>
      <c r="W806" s="295" t="str">
        <f t="shared" si="41"/>
        <v>http://www.mitsubishielectric.co.jp/fa/products/drv/i_motor/items/toprunner/index.html</v>
      </c>
      <c r="X806" s="303" t="s">
        <v>8148</v>
      </c>
      <c r="Y806" s="304" t="s">
        <v>8164</v>
      </c>
      <c r="Z806" s="80" t="s">
        <v>9753</v>
      </c>
      <c r="AA806" s="296"/>
      <c r="AB806" s="265" t="str">
        <f>IF('認証製品一覧（検索用）'!$E$7=認証製品一覧!I806,"●","")</f>
        <v/>
      </c>
      <c r="AC806" s="265" t="str">
        <f>IF(AB806="","",COUNTIF($B$5:AB806,"●"))</f>
        <v/>
      </c>
    </row>
    <row r="807" spans="1:29" ht="90" customHeight="1">
      <c r="A807" s="316"/>
      <c r="B807" s="292" t="s">
        <v>7202</v>
      </c>
      <c r="C807" s="293" t="s">
        <v>6974</v>
      </c>
      <c r="D807" s="294" t="s">
        <v>6975</v>
      </c>
      <c r="E807" s="293" t="s">
        <v>102</v>
      </c>
      <c r="F807" s="330" t="s">
        <v>7310</v>
      </c>
      <c r="G807" s="330" t="s">
        <v>2114</v>
      </c>
      <c r="H807" s="294">
        <v>381</v>
      </c>
      <c r="I807" s="321" t="str">
        <f t="shared" si="39"/>
        <v>A-14-0011.5kW超2.2kW以下50Hz、200V、極数2</v>
      </c>
      <c r="J807" s="294">
        <v>89.5</v>
      </c>
      <c r="K807" s="330" t="s">
        <v>1988</v>
      </c>
      <c r="L807" s="329" t="s">
        <v>13156</v>
      </c>
      <c r="M807" s="329" t="s">
        <v>10778</v>
      </c>
      <c r="N807" s="329" t="s">
        <v>11655</v>
      </c>
      <c r="O807" s="294" t="s">
        <v>2838</v>
      </c>
      <c r="P807" s="329" t="s">
        <v>10526</v>
      </c>
      <c r="Q807" s="330" t="s">
        <v>8145</v>
      </c>
      <c r="R807" s="293" t="s">
        <v>8146</v>
      </c>
      <c r="S807" s="294" t="s">
        <v>2102</v>
      </c>
      <c r="T807" s="302" t="s">
        <v>2103</v>
      </c>
      <c r="U807" s="295" t="str">
        <f t="shared" si="40"/>
        <v>Yamamoto.Keita@df.MitsubishiElectric.co.jp</v>
      </c>
      <c r="V807" s="292" t="s">
        <v>8147</v>
      </c>
      <c r="W807" s="295" t="str">
        <f t="shared" si="41"/>
        <v>http://www.mitsubishielectric.co.jp/fa/products/drv/i_motor/items/toprunner/index.html</v>
      </c>
      <c r="X807" s="303" t="s">
        <v>8148</v>
      </c>
      <c r="Y807" s="304" t="s">
        <v>8165</v>
      </c>
      <c r="Z807" s="80" t="s">
        <v>9753</v>
      </c>
      <c r="AA807" s="296"/>
      <c r="AB807" s="265" t="str">
        <f>IF('認証製品一覧（検索用）'!$E$7=認証製品一覧!I807,"●","")</f>
        <v/>
      </c>
      <c r="AC807" s="265" t="str">
        <f>IF(AB807="","",COUNTIF($B$5:AB807,"●"))</f>
        <v/>
      </c>
    </row>
    <row r="808" spans="1:29" ht="90" customHeight="1">
      <c r="A808" s="316"/>
      <c r="B808" s="292" t="s">
        <v>7202</v>
      </c>
      <c r="C808" s="293" t="s">
        <v>6974</v>
      </c>
      <c r="D808" s="294" t="s">
        <v>6975</v>
      </c>
      <c r="E808" s="293" t="s">
        <v>102</v>
      </c>
      <c r="F808" s="330" t="s">
        <v>7310</v>
      </c>
      <c r="G808" s="330" t="s">
        <v>2114</v>
      </c>
      <c r="H808" s="294">
        <v>381</v>
      </c>
      <c r="I808" s="321" t="str">
        <f t="shared" si="39"/>
        <v>A-14-0011.5kW超2.2kW以下50Hz、200V、極数2</v>
      </c>
      <c r="J808" s="294">
        <v>89.5</v>
      </c>
      <c r="K808" s="330" t="s">
        <v>1988</v>
      </c>
      <c r="L808" s="329" t="s">
        <v>13156</v>
      </c>
      <c r="M808" s="329" t="s">
        <v>10778</v>
      </c>
      <c r="N808" s="329" t="s">
        <v>11656</v>
      </c>
      <c r="O808" s="294" t="s">
        <v>2838</v>
      </c>
      <c r="P808" s="329" t="s">
        <v>10526</v>
      </c>
      <c r="Q808" s="330" t="s">
        <v>8145</v>
      </c>
      <c r="R808" s="293" t="s">
        <v>8146</v>
      </c>
      <c r="S808" s="294" t="s">
        <v>2102</v>
      </c>
      <c r="T808" s="302" t="s">
        <v>2103</v>
      </c>
      <c r="U808" s="295" t="str">
        <f t="shared" si="40"/>
        <v>Yamamoto.Keita@df.MitsubishiElectric.co.jp</v>
      </c>
      <c r="V808" s="292" t="s">
        <v>8147</v>
      </c>
      <c r="W808" s="295" t="str">
        <f t="shared" si="41"/>
        <v>http://www.mitsubishielectric.co.jp/fa/products/drv/i_motor/items/toprunner/index.html</v>
      </c>
      <c r="X808" s="303" t="s">
        <v>8148</v>
      </c>
      <c r="Y808" s="304" t="s">
        <v>8166</v>
      </c>
      <c r="Z808" s="80" t="s">
        <v>9753</v>
      </c>
      <c r="AA808" s="296"/>
      <c r="AB808" s="265" t="str">
        <f>IF('認証製品一覧（検索用）'!$E$7=認証製品一覧!I808,"●","")</f>
        <v/>
      </c>
      <c r="AC808" s="265" t="str">
        <f>IF(AB808="","",COUNTIF($B$5:AB808,"●"))</f>
        <v/>
      </c>
    </row>
    <row r="809" spans="1:29" ht="90" customHeight="1">
      <c r="A809" s="316"/>
      <c r="B809" s="292" t="s">
        <v>7202</v>
      </c>
      <c r="C809" s="293" t="s">
        <v>6974</v>
      </c>
      <c r="D809" s="294" t="s">
        <v>6975</v>
      </c>
      <c r="E809" s="293" t="s">
        <v>102</v>
      </c>
      <c r="F809" s="330" t="s">
        <v>7310</v>
      </c>
      <c r="G809" s="330" t="s">
        <v>2121</v>
      </c>
      <c r="H809" s="294">
        <v>383</v>
      </c>
      <c r="I809" s="321" t="str">
        <f t="shared" si="39"/>
        <v>A-14-0013.0kW超3.7kW以下50Hz、200V、極数2</v>
      </c>
      <c r="J809" s="294">
        <v>89.9</v>
      </c>
      <c r="K809" s="330" t="s">
        <v>1988</v>
      </c>
      <c r="L809" s="329" t="s">
        <v>13156</v>
      </c>
      <c r="M809" s="329" t="s">
        <v>10778</v>
      </c>
      <c r="N809" s="329" t="s">
        <v>11657</v>
      </c>
      <c r="O809" s="294" t="s">
        <v>6897</v>
      </c>
      <c r="P809" s="329" t="s">
        <v>10526</v>
      </c>
      <c r="Q809" s="330" t="s">
        <v>8145</v>
      </c>
      <c r="R809" s="293" t="s">
        <v>8146</v>
      </c>
      <c r="S809" s="294" t="s">
        <v>2102</v>
      </c>
      <c r="T809" s="302" t="s">
        <v>2103</v>
      </c>
      <c r="U809" s="295" t="str">
        <f t="shared" si="40"/>
        <v>Yamamoto.Keita@df.MitsubishiElectric.co.jp</v>
      </c>
      <c r="V809" s="292" t="s">
        <v>8147</v>
      </c>
      <c r="W809" s="295" t="str">
        <f t="shared" si="41"/>
        <v>http://www.mitsubishielectric.co.jp/fa/products/drv/i_motor/items/toprunner/index.html</v>
      </c>
      <c r="X809" s="303" t="s">
        <v>8148</v>
      </c>
      <c r="Y809" s="304" t="s">
        <v>8167</v>
      </c>
      <c r="Z809" s="80" t="s">
        <v>9753</v>
      </c>
      <c r="AA809" s="296"/>
      <c r="AB809" s="265" t="str">
        <f>IF('認証製品一覧（検索用）'!$E$7=認証製品一覧!I809,"●","")</f>
        <v/>
      </c>
      <c r="AC809" s="265" t="str">
        <f>IF(AB809="","",COUNTIF($B$5:AB809,"●"))</f>
        <v/>
      </c>
    </row>
    <row r="810" spans="1:29" ht="90" customHeight="1">
      <c r="A810" s="316"/>
      <c r="B810" s="292" t="s">
        <v>7202</v>
      </c>
      <c r="C810" s="293" t="s">
        <v>6974</v>
      </c>
      <c r="D810" s="294" t="s">
        <v>6975</v>
      </c>
      <c r="E810" s="293" t="s">
        <v>102</v>
      </c>
      <c r="F810" s="330" t="s">
        <v>7310</v>
      </c>
      <c r="G810" s="330" t="s">
        <v>2121</v>
      </c>
      <c r="H810" s="294">
        <v>383</v>
      </c>
      <c r="I810" s="321" t="str">
        <f t="shared" si="39"/>
        <v>A-14-0013.0kW超3.7kW以下50Hz、200V、極数2</v>
      </c>
      <c r="J810" s="294">
        <v>89.9</v>
      </c>
      <c r="K810" s="330" t="s">
        <v>1988</v>
      </c>
      <c r="L810" s="329" t="s">
        <v>13156</v>
      </c>
      <c r="M810" s="329" t="s">
        <v>10778</v>
      </c>
      <c r="N810" s="329" t="s">
        <v>11658</v>
      </c>
      <c r="O810" s="294" t="s">
        <v>2838</v>
      </c>
      <c r="P810" s="329" t="s">
        <v>10526</v>
      </c>
      <c r="Q810" s="330" t="s">
        <v>8145</v>
      </c>
      <c r="R810" s="293" t="s">
        <v>8146</v>
      </c>
      <c r="S810" s="294" t="s">
        <v>2102</v>
      </c>
      <c r="T810" s="302" t="s">
        <v>2103</v>
      </c>
      <c r="U810" s="295" t="str">
        <f t="shared" si="40"/>
        <v>Yamamoto.Keita@df.MitsubishiElectric.co.jp</v>
      </c>
      <c r="V810" s="292" t="s">
        <v>8147</v>
      </c>
      <c r="W810" s="295" t="str">
        <f t="shared" si="41"/>
        <v>http://www.mitsubishielectric.co.jp/fa/products/drv/i_motor/items/toprunner/index.html</v>
      </c>
      <c r="X810" s="303" t="s">
        <v>8148</v>
      </c>
      <c r="Y810" s="304" t="s">
        <v>8168</v>
      </c>
      <c r="Z810" s="80" t="s">
        <v>9753</v>
      </c>
      <c r="AA810" s="296"/>
      <c r="AB810" s="265" t="str">
        <f>IF('認証製品一覧（検索用）'!$E$7=認証製品一覧!I810,"●","")</f>
        <v/>
      </c>
      <c r="AC810" s="265" t="str">
        <f>IF(AB810="","",COUNTIF($B$5:AB810,"●"))</f>
        <v/>
      </c>
    </row>
    <row r="811" spans="1:29" ht="90" customHeight="1">
      <c r="A811" s="316"/>
      <c r="B811" s="292" t="s">
        <v>7202</v>
      </c>
      <c r="C811" s="293" t="s">
        <v>6974</v>
      </c>
      <c r="D811" s="294" t="s">
        <v>6975</v>
      </c>
      <c r="E811" s="293" t="s">
        <v>102</v>
      </c>
      <c r="F811" s="330" t="s">
        <v>7310</v>
      </c>
      <c r="G811" s="330" t="s">
        <v>2121</v>
      </c>
      <c r="H811" s="294">
        <v>383</v>
      </c>
      <c r="I811" s="321" t="str">
        <f t="shared" si="39"/>
        <v>A-14-0013.0kW超3.7kW以下50Hz、200V、極数2</v>
      </c>
      <c r="J811" s="294">
        <v>89.9</v>
      </c>
      <c r="K811" s="330" t="s">
        <v>1988</v>
      </c>
      <c r="L811" s="329" t="s">
        <v>13156</v>
      </c>
      <c r="M811" s="329" t="s">
        <v>10778</v>
      </c>
      <c r="N811" s="329" t="s">
        <v>11659</v>
      </c>
      <c r="O811" s="294" t="s">
        <v>2838</v>
      </c>
      <c r="P811" s="329" t="s">
        <v>10526</v>
      </c>
      <c r="Q811" s="330" t="s">
        <v>8145</v>
      </c>
      <c r="R811" s="293" t="s">
        <v>8146</v>
      </c>
      <c r="S811" s="294" t="s">
        <v>2102</v>
      </c>
      <c r="T811" s="302" t="s">
        <v>2103</v>
      </c>
      <c r="U811" s="295" t="str">
        <f t="shared" si="40"/>
        <v>Yamamoto.Keita@df.MitsubishiElectric.co.jp</v>
      </c>
      <c r="V811" s="292" t="s">
        <v>8147</v>
      </c>
      <c r="W811" s="295" t="str">
        <f t="shared" si="41"/>
        <v>http://www.mitsubishielectric.co.jp/fa/products/drv/i_motor/items/toprunner/index.html</v>
      </c>
      <c r="X811" s="303" t="s">
        <v>8148</v>
      </c>
      <c r="Y811" s="304" t="s">
        <v>8169</v>
      </c>
      <c r="Z811" s="80" t="s">
        <v>9753</v>
      </c>
      <c r="AA811" s="296"/>
      <c r="AB811" s="265" t="str">
        <f>IF('認証製品一覧（検索用）'!$E$7=認証製品一覧!I811,"●","")</f>
        <v/>
      </c>
      <c r="AC811" s="265" t="str">
        <f>IF(AB811="","",COUNTIF($B$5:AB811,"●"))</f>
        <v/>
      </c>
    </row>
    <row r="812" spans="1:29" ht="90" customHeight="1">
      <c r="A812" s="316"/>
      <c r="B812" s="292" t="s">
        <v>7202</v>
      </c>
      <c r="C812" s="293" t="s">
        <v>6974</v>
      </c>
      <c r="D812" s="294" t="s">
        <v>6975</v>
      </c>
      <c r="E812" s="293" t="s">
        <v>102</v>
      </c>
      <c r="F812" s="330" t="s">
        <v>7310</v>
      </c>
      <c r="G812" s="330" t="s">
        <v>2121</v>
      </c>
      <c r="H812" s="294">
        <v>383</v>
      </c>
      <c r="I812" s="321" t="str">
        <f t="shared" si="39"/>
        <v>A-14-0013.0kW超3.7kW以下50Hz、200V、極数2</v>
      </c>
      <c r="J812" s="294">
        <v>89.9</v>
      </c>
      <c r="K812" s="330" t="s">
        <v>1988</v>
      </c>
      <c r="L812" s="329" t="s">
        <v>13156</v>
      </c>
      <c r="M812" s="329" t="s">
        <v>10778</v>
      </c>
      <c r="N812" s="329" t="s">
        <v>11660</v>
      </c>
      <c r="O812" s="294" t="s">
        <v>2838</v>
      </c>
      <c r="P812" s="329" t="s">
        <v>10526</v>
      </c>
      <c r="Q812" s="330" t="s">
        <v>8145</v>
      </c>
      <c r="R812" s="293" t="s">
        <v>8146</v>
      </c>
      <c r="S812" s="294" t="s">
        <v>2102</v>
      </c>
      <c r="T812" s="302" t="s">
        <v>2103</v>
      </c>
      <c r="U812" s="295" t="str">
        <f t="shared" si="40"/>
        <v>Yamamoto.Keita@df.MitsubishiElectric.co.jp</v>
      </c>
      <c r="V812" s="292" t="s">
        <v>8147</v>
      </c>
      <c r="W812" s="295" t="str">
        <f t="shared" si="41"/>
        <v>http://www.mitsubishielectric.co.jp/fa/products/drv/i_motor/items/toprunner/index.html</v>
      </c>
      <c r="X812" s="303" t="s">
        <v>8148</v>
      </c>
      <c r="Y812" s="304" t="s">
        <v>8170</v>
      </c>
      <c r="Z812" s="80" t="s">
        <v>9753</v>
      </c>
      <c r="AA812" s="296"/>
      <c r="AB812" s="265" t="str">
        <f>IF('認証製品一覧（検索用）'!$E$7=認証製品一覧!I812,"●","")</f>
        <v/>
      </c>
      <c r="AC812" s="265" t="str">
        <f>IF(AB812="","",COUNTIF($B$5:AB812,"●"))</f>
        <v/>
      </c>
    </row>
    <row r="813" spans="1:29" ht="90" customHeight="1">
      <c r="A813" s="316"/>
      <c r="B813" s="292" t="s">
        <v>7202</v>
      </c>
      <c r="C813" s="293" t="s">
        <v>6974</v>
      </c>
      <c r="D813" s="294" t="s">
        <v>6975</v>
      </c>
      <c r="E813" s="293" t="s">
        <v>102</v>
      </c>
      <c r="F813" s="330" t="s">
        <v>7310</v>
      </c>
      <c r="G813" s="330" t="s">
        <v>2121</v>
      </c>
      <c r="H813" s="294">
        <v>383</v>
      </c>
      <c r="I813" s="321" t="str">
        <f t="shared" si="39"/>
        <v>A-14-0013.0kW超3.7kW以下50Hz、200V、極数2</v>
      </c>
      <c r="J813" s="294">
        <v>89.9</v>
      </c>
      <c r="K813" s="330" t="s">
        <v>1988</v>
      </c>
      <c r="L813" s="329" t="s">
        <v>13156</v>
      </c>
      <c r="M813" s="329" t="s">
        <v>10778</v>
      </c>
      <c r="N813" s="329" t="s">
        <v>11661</v>
      </c>
      <c r="O813" s="294" t="s">
        <v>2838</v>
      </c>
      <c r="P813" s="329" t="s">
        <v>10526</v>
      </c>
      <c r="Q813" s="330" t="s">
        <v>8145</v>
      </c>
      <c r="R813" s="293" t="s">
        <v>8146</v>
      </c>
      <c r="S813" s="294" t="s">
        <v>2102</v>
      </c>
      <c r="T813" s="302" t="s">
        <v>2103</v>
      </c>
      <c r="U813" s="295" t="str">
        <f t="shared" si="40"/>
        <v>Yamamoto.Keita@df.MitsubishiElectric.co.jp</v>
      </c>
      <c r="V813" s="292" t="s">
        <v>8147</v>
      </c>
      <c r="W813" s="295" t="str">
        <f t="shared" si="41"/>
        <v>http://www.mitsubishielectric.co.jp/fa/products/drv/i_motor/items/toprunner/index.html</v>
      </c>
      <c r="X813" s="303" t="s">
        <v>8148</v>
      </c>
      <c r="Y813" s="304" t="s">
        <v>8171</v>
      </c>
      <c r="Z813" s="80" t="s">
        <v>9753</v>
      </c>
      <c r="AA813" s="296"/>
      <c r="AB813" s="265" t="str">
        <f>IF('認証製品一覧（検索用）'!$E$7=認証製品一覧!I813,"●","")</f>
        <v/>
      </c>
      <c r="AC813" s="265" t="str">
        <f>IF(AB813="","",COUNTIF($B$5:AB813,"●"))</f>
        <v/>
      </c>
    </row>
    <row r="814" spans="1:29" ht="90" customHeight="1">
      <c r="A814" s="316"/>
      <c r="B814" s="292" t="s">
        <v>7202</v>
      </c>
      <c r="C814" s="293" t="s">
        <v>6974</v>
      </c>
      <c r="D814" s="294" t="s">
        <v>6975</v>
      </c>
      <c r="E814" s="293" t="s">
        <v>102</v>
      </c>
      <c r="F814" s="330" t="s">
        <v>7310</v>
      </c>
      <c r="G814" s="330" t="s">
        <v>2121</v>
      </c>
      <c r="H814" s="294">
        <v>383</v>
      </c>
      <c r="I814" s="321" t="str">
        <f t="shared" si="39"/>
        <v>A-14-0013.0kW超3.7kW以下50Hz、200V、極数2</v>
      </c>
      <c r="J814" s="294">
        <v>89.9</v>
      </c>
      <c r="K814" s="330" t="s">
        <v>1988</v>
      </c>
      <c r="L814" s="329" t="s">
        <v>13156</v>
      </c>
      <c r="M814" s="329" t="s">
        <v>10778</v>
      </c>
      <c r="N814" s="329" t="s">
        <v>11662</v>
      </c>
      <c r="O814" s="294" t="s">
        <v>2838</v>
      </c>
      <c r="P814" s="329" t="s">
        <v>10526</v>
      </c>
      <c r="Q814" s="330" t="s">
        <v>8145</v>
      </c>
      <c r="R814" s="293" t="s">
        <v>8146</v>
      </c>
      <c r="S814" s="294" t="s">
        <v>2102</v>
      </c>
      <c r="T814" s="302" t="s">
        <v>2103</v>
      </c>
      <c r="U814" s="295" t="str">
        <f t="shared" si="40"/>
        <v>Yamamoto.Keita@df.MitsubishiElectric.co.jp</v>
      </c>
      <c r="V814" s="292" t="s">
        <v>8147</v>
      </c>
      <c r="W814" s="295" t="str">
        <f t="shared" si="41"/>
        <v>http://www.mitsubishielectric.co.jp/fa/products/drv/i_motor/items/toprunner/index.html</v>
      </c>
      <c r="X814" s="303" t="s">
        <v>8148</v>
      </c>
      <c r="Y814" s="304" t="s">
        <v>8172</v>
      </c>
      <c r="Z814" s="80" t="s">
        <v>9753</v>
      </c>
      <c r="AA814" s="296"/>
      <c r="AB814" s="265" t="str">
        <f>IF('認証製品一覧（検索用）'!$E$7=認証製品一覧!I814,"●","")</f>
        <v/>
      </c>
      <c r="AC814" s="265" t="str">
        <f>IF(AB814="","",COUNTIF($B$5:AB814,"●"))</f>
        <v/>
      </c>
    </row>
    <row r="815" spans="1:29" ht="90" customHeight="1">
      <c r="A815" s="316"/>
      <c r="B815" s="292" t="s">
        <v>7202</v>
      </c>
      <c r="C815" s="293" t="s">
        <v>6974</v>
      </c>
      <c r="D815" s="294" t="s">
        <v>6975</v>
      </c>
      <c r="E815" s="293" t="s">
        <v>102</v>
      </c>
      <c r="F815" s="330" t="s">
        <v>7310</v>
      </c>
      <c r="G815" s="330" t="s">
        <v>2128</v>
      </c>
      <c r="H815" s="294">
        <v>385</v>
      </c>
      <c r="I815" s="321" t="str">
        <f t="shared" si="39"/>
        <v>A-14-0014.0kW超5.5kW以下50Hz、200V、極数2</v>
      </c>
      <c r="J815" s="294">
        <v>91.2</v>
      </c>
      <c r="K815" s="330" t="s">
        <v>8144</v>
      </c>
      <c r="L815" s="329" t="s">
        <v>13156</v>
      </c>
      <c r="M815" s="329" t="s">
        <v>10778</v>
      </c>
      <c r="N815" s="329" t="s">
        <v>11663</v>
      </c>
      <c r="O815" s="294" t="s">
        <v>6897</v>
      </c>
      <c r="P815" s="329" t="s">
        <v>10526</v>
      </c>
      <c r="Q815" s="330" t="s">
        <v>8145</v>
      </c>
      <c r="R815" s="293" t="s">
        <v>8146</v>
      </c>
      <c r="S815" s="294" t="s">
        <v>2102</v>
      </c>
      <c r="T815" s="302" t="s">
        <v>2103</v>
      </c>
      <c r="U815" s="295" t="str">
        <f t="shared" si="40"/>
        <v>Yamamoto.Keita@df.MitsubishiElectric.co.jp</v>
      </c>
      <c r="V815" s="292" t="s">
        <v>8147</v>
      </c>
      <c r="W815" s="295" t="str">
        <f t="shared" si="41"/>
        <v>http://www.mitsubishielectric.co.jp/fa/products/drv/i_motor/items/toprunner/index.html</v>
      </c>
      <c r="X815" s="303" t="s">
        <v>8148</v>
      </c>
      <c r="Y815" s="304" t="s">
        <v>8173</v>
      </c>
      <c r="Z815" s="80" t="s">
        <v>9753</v>
      </c>
      <c r="AA815" s="296"/>
      <c r="AB815" s="265" t="str">
        <f>IF('認証製品一覧（検索用）'!$E$7=認証製品一覧!I815,"●","")</f>
        <v/>
      </c>
      <c r="AC815" s="265" t="str">
        <f>IF(AB815="","",COUNTIF($B$5:AB815,"●"))</f>
        <v/>
      </c>
    </row>
    <row r="816" spans="1:29" ht="90" customHeight="1">
      <c r="A816" s="316"/>
      <c r="B816" s="292" t="s">
        <v>7202</v>
      </c>
      <c r="C816" s="293" t="s">
        <v>6974</v>
      </c>
      <c r="D816" s="294" t="s">
        <v>6975</v>
      </c>
      <c r="E816" s="293" t="s">
        <v>102</v>
      </c>
      <c r="F816" s="330" t="s">
        <v>7310</v>
      </c>
      <c r="G816" s="330" t="s">
        <v>2128</v>
      </c>
      <c r="H816" s="294">
        <v>385</v>
      </c>
      <c r="I816" s="321" t="str">
        <f t="shared" si="39"/>
        <v>A-14-0014.0kW超5.5kW以下50Hz、200V、極数2</v>
      </c>
      <c r="J816" s="294">
        <v>91.2</v>
      </c>
      <c r="K816" s="330" t="s">
        <v>8144</v>
      </c>
      <c r="L816" s="329" t="s">
        <v>13156</v>
      </c>
      <c r="M816" s="329" t="s">
        <v>10778</v>
      </c>
      <c r="N816" s="329" t="s">
        <v>11664</v>
      </c>
      <c r="O816" s="294" t="s">
        <v>2838</v>
      </c>
      <c r="P816" s="329" t="s">
        <v>10526</v>
      </c>
      <c r="Q816" s="330" t="s">
        <v>8145</v>
      </c>
      <c r="R816" s="293" t="s">
        <v>8146</v>
      </c>
      <c r="S816" s="294" t="s">
        <v>2102</v>
      </c>
      <c r="T816" s="302" t="s">
        <v>2103</v>
      </c>
      <c r="U816" s="295" t="str">
        <f t="shared" si="40"/>
        <v>Yamamoto.Keita@df.MitsubishiElectric.co.jp</v>
      </c>
      <c r="V816" s="292" t="s">
        <v>8147</v>
      </c>
      <c r="W816" s="295" t="str">
        <f t="shared" si="41"/>
        <v>http://www.mitsubishielectric.co.jp/fa/products/drv/i_motor/items/toprunner/index.html</v>
      </c>
      <c r="X816" s="303" t="s">
        <v>8148</v>
      </c>
      <c r="Y816" s="304" t="s">
        <v>8174</v>
      </c>
      <c r="Z816" s="80" t="s">
        <v>9753</v>
      </c>
      <c r="AA816" s="296"/>
      <c r="AB816" s="265" t="str">
        <f>IF('認証製品一覧（検索用）'!$E$7=認証製品一覧!I816,"●","")</f>
        <v/>
      </c>
      <c r="AC816" s="265" t="str">
        <f>IF(AB816="","",COUNTIF($B$5:AB816,"●"))</f>
        <v/>
      </c>
    </row>
    <row r="817" spans="1:29" ht="90" customHeight="1">
      <c r="A817" s="316"/>
      <c r="B817" s="292" t="s">
        <v>7202</v>
      </c>
      <c r="C817" s="293" t="s">
        <v>6974</v>
      </c>
      <c r="D817" s="294" t="s">
        <v>6975</v>
      </c>
      <c r="E817" s="293" t="s">
        <v>102</v>
      </c>
      <c r="F817" s="330" t="s">
        <v>7310</v>
      </c>
      <c r="G817" s="330" t="s">
        <v>2128</v>
      </c>
      <c r="H817" s="294">
        <v>385</v>
      </c>
      <c r="I817" s="321" t="str">
        <f t="shared" si="39"/>
        <v>A-14-0014.0kW超5.5kW以下50Hz、200V、極数2</v>
      </c>
      <c r="J817" s="294">
        <v>91.2</v>
      </c>
      <c r="K817" s="330" t="s">
        <v>8144</v>
      </c>
      <c r="L817" s="329" t="s">
        <v>13156</v>
      </c>
      <c r="M817" s="329" t="s">
        <v>10778</v>
      </c>
      <c r="N817" s="329" t="s">
        <v>11665</v>
      </c>
      <c r="O817" s="294" t="s">
        <v>2838</v>
      </c>
      <c r="P817" s="329" t="s">
        <v>10526</v>
      </c>
      <c r="Q817" s="330" t="s">
        <v>8145</v>
      </c>
      <c r="R817" s="293" t="s">
        <v>8146</v>
      </c>
      <c r="S817" s="294" t="s">
        <v>2102</v>
      </c>
      <c r="T817" s="302" t="s">
        <v>2103</v>
      </c>
      <c r="U817" s="295" t="str">
        <f t="shared" si="40"/>
        <v>Yamamoto.Keita@df.MitsubishiElectric.co.jp</v>
      </c>
      <c r="V817" s="292" t="s">
        <v>8147</v>
      </c>
      <c r="W817" s="295" t="str">
        <f t="shared" si="41"/>
        <v>http://www.mitsubishielectric.co.jp/fa/products/drv/i_motor/items/toprunner/index.html</v>
      </c>
      <c r="X817" s="303" t="s">
        <v>8148</v>
      </c>
      <c r="Y817" s="304" t="s">
        <v>8175</v>
      </c>
      <c r="Z817" s="80" t="s">
        <v>9753</v>
      </c>
      <c r="AA817" s="296"/>
      <c r="AB817" s="265" t="str">
        <f>IF('認証製品一覧（検索用）'!$E$7=認証製品一覧!I817,"●","")</f>
        <v/>
      </c>
      <c r="AC817" s="265" t="str">
        <f>IF(AB817="","",COUNTIF($B$5:AB817,"●"))</f>
        <v/>
      </c>
    </row>
    <row r="818" spans="1:29" ht="90" customHeight="1">
      <c r="A818" s="316"/>
      <c r="B818" s="292" t="s">
        <v>7202</v>
      </c>
      <c r="C818" s="293" t="s">
        <v>6974</v>
      </c>
      <c r="D818" s="294" t="s">
        <v>6975</v>
      </c>
      <c r="E818" s="293" t="s">
        <v>102</v>
      </c>
      <c r="F818" s="330" t="s">
        <v>7310</v>
      </c>
      <c r="G818" s="330" t="s">
        <v>2128</v>
      </c>
      <c r="H818" s="294">
        <v>385</v>
      </c>
      <c r="I818" s="321" t="str">
        <f t="shared" si="39"/>
        <v>A-14-0014.0kW超5.5kW以下50Hz、200V、極数2</v>
      </c>
      <c r="J818" s="294">
        <v>91.2</v>
      </c>
      <c r="K818" s="330" t="s">
        <v>8144</v>
      </c>
      <c r="L818" s="329" t="s">
        <v>13156</v>
      </c>
      <c r="M818" s="329" t="s">
        <v>10778</v>
      </c>
      <c r="N818" s="329" t="s">
        <v>11666</v>
      </c>
      <c r="O818" s="294" t="s">
        <v>2838</v>
      </c>
      <c r="P818" s="329" t="s">
        <v>10526</v>
      </c>
      <c r="Q818" s="330" t="s">
        <v>8145</v>
      </c>
      <c r="R818" s="293" t="s">
        <v>8146</v>
      </c>
      <c r="S818" s="294" t="s">
        <v>2102</v>
      </c>
      <c r="T818" s="302" t="s">
        <v>2103</v>
      </c>
      <c r="U818" s="295" t="str">
        <f t="shared" si="40"/>
        <v>Yamamoto.Keita@df.MitsubishiElectric.co.jp</v>
      </c>
      <c r="V818" s="292" t="s">
        <v>8147</v>
      </c>
      <c r="W818" s="295" t="str">
        <f t="shared" si="41"/>
        <v>http://www.mitsubishielectric.co.jp/fa/products/drv/i_motor/items/toprunner/index.html</v>
      </c>
      <c r="X818" s="303" t="s">
        <v>8148</v>
      </c>
      <c r="Y818" s="304" t="s">
        <v>8176</v>
      </c>
      <c r="Z818" s="80" t="s">
        <v>9753</v>
      </c>
      <c r="AA818" s="296"/>
      <c r="AB818" s="265" t="str">
        <f>IF('認証製品一覧（検索用）'!$E$7=認証製品一覧!I818,"●","")</f>
        <v/>
      </c>
      <c r="AC818" s="265" t="str">
        <f>IF(AB818="","",COUNTIF($B$5:AB818,"●"))</f>
        <v/>
      </c>
    </row>
    <row r="819" spans="1:29" ht="90" customHeight="1">
      <c r="A819" s="316"/>
      <c r="B819" s="292" t="s">
        <v>7202</v>
      </c>
      <c r="C819" s="293" t="s">
        <v>6974</v>
      </c>
      <c r="D819" s="294" t="s">
        <v>6975</v>
      </c>
      <c r="E819" s="293" t="s">
        <v>102</v>
      </c>
      <c r="F819" s="330" t="s">
        <v>7310</v>
      </c>
      <c r="G819" s="330" t="s">
        <v>2128</v>
      </c>
      <c r="H819" s="294">
        <v>385</v>
      </c>
      <c r="I819" s="321" t="str">
        <f t="shared" si="39"/>
        <v>A-14-0014.0kW超5.5kW以下50Hz、200V、極数2</v>
      </c>
      <c r="J819" s="294">
        <v>91.2</v>
      </c>
      <c r="K819" s="330" t="s">
        <v>8144</v>
      </c>
      <c r="L819" s="329" t="s">
        <v>13156</v>
      </c>
      <c r="M819" s="329" t="s">
        <v>10778</v>
      </c>
      <c r="N819" s="329" t="s">
        <v>11667</v>
      </c>
      <c r="O819" s="294" t="s">
        <v>2838</v>
      </c>
      <c r="P819" s="329" t="s">
        <v>10526</v>
      </c>
      <c r="Q819" s="330" t="s">
        <v>8145</v>
      </c>
      <c r="R819" s="293" t="s">
        <v>8146</v>
      </c>
      <c r="S819" s="294" t="s">
        <v>2102</v>
      </c>
      <c r="T819" s="302" t="s">
        <v>2103</v>
      </c>
      <c r="U819" s="295" t="str">
        <f t="shared" si="40"/>
        <v>Yamamoto.Keita@df.MitsubishiElectric.co.jp</v>
      </c>
      <c r="V819" s="292" t="s">
        <v>8147</v>
      </c>
      <c r="W819" s="295" t="str">
        <f t="shared" si="41"/>
        <v>http://www.mitsubishielectric.co.jp/fa/products/drv/i_motor/items/toprunner/index.html</v>
      </c>
      <c r="X819" s="303" t="s">
        <v>8148</v>
      </c>
      <c r="Y819" s="304" t="s">
        <v>8177</v>
      </c>
      <c r="Z819" s="80" t="s">
        <v>9753</v>
      </c>
      <c r="AA819" s="296"/>
      <c r="AB819" s="265" t="str">
        <f>IF('認証製品一覧（検索用）'!$E$7=認証製品一覧!I819,"●","")</f>
        <v/>
      </c>
      <c r="AC819" s="265" t="str">
        <f>IF(AB819="","",COUNTIF($B$5:AB819,"●"))</f>
        <v/>
      </c>
    </row>
    <row r="820" spans="1:29" ht="90" customHeight="1">
      <c r="A820" s="316"/>
      <c r="B820" s="292" t="s">
        <v>7202</v>
      </c>
      <c r="C820" s="293" t="s">
        <v>6974</v>
      </c>
      <c r="D820" s="294" t="s">
        <v>6975</v>
      </c>
      <c r="E820" s="293" t="s">
        <v>102</v>
      </c>
      <c r="F820" s="330" t="s">
        <v>7310</v>
      </c>
      <c r="G820" s="330" t="s">
        <v>2128</v>
      </c>
      <c r="H820" s="294">
        <v>385</v>
      </c>
      <c r="I820" s="321" t="str">
        <f t="shared" si="39"/>
        <v>A-14-0014.0kW超5.5kW以下50Hz、200V、極数2</v>
      </c>
      <c r="J820" s="294">
        <v>91.2</v>
      </c>
      <c r="K820" s="330" t="s">
        <v>8144</v>
      </c>
      <c r="L820" s="329" t="s">
        <v>13156</v>
      </c>
      <c r="M820" s="329" t="s">
        <v>10778</v>
      </c>
      <c r="N820" s="329" t="s">
        <v>11668</v>
      </c>
      <c r="O820" s="294" t="s">
        <v>2838</v>
      </c>
      <c r="P820" s="329" t="s">
        <v>10526</v>
      </c>
      <c r="Q820" s="330" t="s">
        <v>8145</v>
      </c>
      <c r="R820" s="293" t="s">
        <v>8146</v>
      </c>
      <c r="S820" s="294" t="s">
        <v>2102</v>
      </c>
      <c r="T820" s="302" t="s">
        <v>2103</v>
      </c>
      <c r="U820" s="295" t="str">
        <f t="shared" si="40"/>
        <v>Yamamoto.Keita@df.MitsubishiElectric.co.jp</v>
      </c>
      <c r="V820" s="292" t="s">
        <v>8147</v>
      </c>
      <c r="W820" s="295" t="str">
        <f t="shared" si="41"/>
        <v>http://www.mitsubishielectric.co.jp/fa/products/drv/i_motor/items/toprunner/index.html</v>
      </c>
      <c r="X820" s="303" t="s">
        <v>8148</v>
      </c>
      <c r="Y820" s="304" t="s">
        <v>8178</v>
      </c>
      <c r="Z820" s="80" t="s">
        <v>9753</v>
      </c>
      <c r="AA820" s="296"/>
      <c r="AB820" s="265" t="str">
        <f>IF('認証製品一覧（検索用）'!$E$7=認証製品一覧!I820,"●","")</f>
        <v/>
      </c>
      <c r="AC820" s="265" t="str">
        <f>IF(AB820="","",COUNTIF($B$5:AB820,"●"))</f>
        <v/>
      </c>
    </row>
    <row r="821" spans="1:29" ht="90" customHeight="1">
      <c r="A821" s="316"/>
      <c r="B821" s="292" t="s">
        <v>7202</v>
      </c>
      <c r="C821" s="293" t="s">
        <v>6974</v>
      </c>
      <c r="D821" s="294" t="s">
        <v>6975</v>
      </c>
      <c r="E821" s="293" t="s">
        <v>102</v>
      </c>
      <c r="F821" s="330" t="s">
        <v>7310</v>
      </c>
      <c r="G821" s="330" t="s">
        <v>2135</v>
      </c>
      <c r="H821" s="294">
        <v>386</v>
      </c>
      <c r="I821" s="321" t="str">
        <f t="shared" si="39"/>
        <v>A-14-0015.5kW超7.5kW以下50Hz、200V、極数2</v>
      </c>
      <c r="J821" s="294">
        <v>91.5</v>
      </c>
      <c r="K821" s="330" t="s">
        <v>8144</v>
      </c>
      <c r="L821" s="329" t="s">
        <v>13156</v>
      </c>
      <c r="M821" s="329" t="s">
        <v>10778</v>
      </c>
      <c r="N821" s="329" t="s">
        <v>11669</v>
      </c>
      <c r="O821" s="294" t="s">
        <v>6897</v>
      </c>
      <c r="P821" s="329" t="s">
        <v>10526</v>
      </c>
      <c r="Q821" s="330" t="s">
        <v>8145</v>
      </c>
      <c r="R821" s="293" t="s">
        <v>8146</v>
      </c>
      <c r="S821" s="294" t="s">
        <v>2102</v>
      </c>
      <c r="T821" s="302" t="s">
        <v>2103</v>
      </c>
      <c r="U821" s="295" t="str">
        <f t="shared" si="40"/>
        <v>Yamamoto.Keita@df.MitsubishiElectric.co.jp</v>
      </c>
      <c r="V821" s="292" t="s">
        <v>8147</v>
      </c>
      <c r="W821" s="295" t="str">
        <f t="shared" si="41"/>
        <v>http://www.mitsubishielectric.co.jp/fa/products/drv/i_motor/items/toprunner/index.html</v>
      </c>
      <c r="X821" s="303" t="s">
        <v>8148</v>
      </c>
      <c r="Y821" s="304" t="s">
        <v>8179</v>
      </c>
      <c r="Z821" s="80" t="s">
        <v>9753</v>
      </c>
      <c r="AA821" s="296"/>
      <c r="AB821" s="265" t="str">
        <f>IF('認証製品一覧（検索用）'!$E$7=認証製品一覧!I821,"●","")</f>
        <v/>
      </c>
      <c r="AC821" s="265" t="str">
        <f>IF(AB821="","",COUNTIF($B$5:AB821,"●"))</f>
        <v/>
      </c>
    </row>
    <row r="822" spans="1:29" ht="90" customHeight="1">
      <c r="A822" s="316"/>
      <c r="B822" s="292" t="s">
        <v>7202</v>
      </c>
      <c r="C822" s="293" t="s">
        <v>6974</v>
      </c>
      <c r="D822" s="294" t="s">
        <v>6975</v>
      </c>
      <c r="E822" s="293" t="s">
        <v>102</v>
      </c>
      <c r="F822" s="330" t="s">
        <v>7310</v>
      </c>
      <c r="G822" s="330" t="s">
        <v>2135</v>
      </c>
      <c r="H822" s="294">
        <v>386</v>
      </c>
      <c r="I822" s="321" t="str">
        <f t="shared" si="39"/>
        <v>A-14-0015.5kW超7.5kW以下50Hz、200V、極数2</v>
      </c>
      <c r="J822" s="294">
        <v>91.5</v>
      </c>
      <c r="K822" s="330" t="s">
        <v>8144</v>
      </c>
      <c r="L822" s="329" t="s">
        <v>13156</v>
      </c>
      <c r="M822" s="329" t="s">
        <v>10778</v>
      </c>
      <c r="N822" s="329" t="s">
        <v>11670</v>
      </c>
      <c r="O822" s="294" t="s">
        <v>2838</v>
      </c>
      <c r="P822" s="329" t="s">
        <v>10526</v>
      </c>
      <c r="Q822" s="330" t="s">
        <v>8145</v>
      </c>
      <c r="R822" s="293" t="s">
        <v>8146</v>
      </c>
      <c r="S822" s="294" t="s">
        <v>2102</v>
      </c>
      <c r="T822" s="302" t="s">
        <v>2103</v>
      </c>
      <c r="U822" s="295" t="str">
        <f t="shared" si="40"/>
        <v>Yamamoto.Keita@df.MitsubishiElectric.co.jp</v>
      </c>
      <c r="V822" s="292" t="s">
        <v>8147</v>
      </c>
      <c r="W822" s="295" t="str">
        <f t="shared" si="41"/>
        <v>http://www.mitsubishielectric.co.jp/fa/products/drv/i_motor/items/toprunner/index.html</v>
      </c>
      <c r="X822" s="303" t="s">
        <v>8148</v>
      </c>
      <c r="Y822" s="304" t="s">
        <v>8180</v>
      </c>
      <c r="Z822" s="80" t="s">
        <v>9753</v>
      </c>
      <c r="AA822" s="296"/>
      <c r="AB822" s="265" t="str">
        <f>IF('認証製品一覧（検索用）'!$E$7=認証製品一覧!I822,"●","")</f>
        <v/>
      </c>
      <c r="AC822" s="265" t="str">
        <f>IF(AB822="","",COUNTIF($B$5:AB822,"●"))</f>
        <v/>
      </c>
    </row>
    <row r="823" spans="1:29" ht="90" customHeight="1">
      <c r="A823" s="316"/>
      <c r="B823" s="292" t="s">
        <v>7202</v>
      </c>
      <c r="C823" s="293" t="s">
        <v>6974</v>
      </c>
      <c r="D823" s="294" t="s">
        <v>6975</v>
      </c>
      <c r="E823" s="293" t="s">
        <v>102</v>
      </c>
      <c r="F823" s="330" t="s">
        <v>7310</v>
      </c>
      <c r="G823" s="330" t="s">
        <v>2135</v>
      </c>
      <c r="H823" s="294">
        <v>386</v>
      </c>
      <c r="I823" s="321" t="str">
        <f t="shared" si="39"/>
        <v>A-14-0015.5kW超7.5kW以下50Hz、200V、極数2</v>
      </c>
      <c r="J823" s="294">
        <v>91.5</v>
      </c>
      <c r="K823" s="330" t="s">
        <v>8144</v>
      </c>
      <c r="L823" s="329" t="s">
        <v>13156</v>
      </c>
      <c r="M823" s="329" t="s">
        <v>10778</v>
      </c>
      <c r="N823" s="329" t="s">
        <v>11671</v>
      </c>
      <c r="O823" s="294" t="s">
        <v>2838</v>
      </c>
      <c r="P823" s="329" t="s">
        <v>10526</v>
      </c>
      <c r="Q823" s="330" t="s">
        <v>8145</v>
      </c>
      <c r="R823" s="293" t="s">
        <v>8146</v>
      </c>
      <c r="S823" s="294" t="s">
        <v>2102</v>
      </c>
      <c r="T823" s="302" t="s">
        <v>2103</v>
      </c>
      <c r="U823" s="295" t="str">
        <f t="shared" si="40"/>
        <v>Yamamoto.Keita@df.MitsubishiElectric.co.jp</v>
      </c>
      <c r="V823" s="292" t="s">
        <v>8147</v>
      </c>
      <c r="W823" s="295" t="str">
        <f t="shared" si="41"/>
        <v>http://www.mitsubishielectric.co.jp/fa/products/drv/i_motor/items/toprunner/index.html</v>
      </c>
      <c r="X823" s="303" t="s">
        <v>8148</v>
      </c>
      <c r="Y823" s="304" t="s">
        <v>8181</v>
      </c>
      <c r="Z823" s="80" t="s">
        <v>9753</v>
      </c>
      <c r="AA823" s="296"/>
      <c r="AB823" s="265" t="str">
        <f>IF('認証製品一覧（検索用）'!$E$7=認証製品一覧!I823,"●","")</f>
        <v/>
      </c>
      <c r="AC823" s="265" t="str">
        <f>IF(AB823="","",COUNTIF($B$5:AB823,"●"))</f>
        <v/>
      </c>
    </row>
    <row r="824" spans="1:29" ht="90" customHeight="1">
      <c r="A824" s="316"/>
      <c r="B824" s="292" t="s">
        <v>7202</v>
      </c>
      <c r="C824" s="293" t="s">
        <v>6974</v>
      </c>
      <c r="D824" s="294" t="s">
        <v>6975</v>
      </c>
      <c r="E824" s="293" t="s">
        <v>102</v>
      </c>
      <c r="F824" s="330" t="s">
        <v>7310</v>
      </c>
      <c r="G824" s="330" t="s">
        <v>2135</v>
      </c>
      <c r="H824" s="294">
        <v>386</v>
      </c>
      <c r="I824" s="321" t="str">
        <f t="shared" si="39"/>
        <v>A-14-0015.5kW超7.5kW以下50Hz、200V、極数2</v>
      </c>
      <c r="J824" s="294">
        <v>91.5</v>
      </c>
      <c r="K824" s="330" t="s">
        <v>8144</v>
      </c>
      <c r="L824" s="329" t="s">
        <v>13156</v>
      </c>
      <c r="M824" s="329" t="s">
        <v>10778</v>
      </c>
      <c r="N824" s="329" t="s">
        <v>11672</v>
      </c>
      <c r="O824" s="294" t="s">
        <v>2838</v>
      </c>
      <c r="P824" s="329" t="s">
        <v>10526</v>
      </c>
      <c r="Q824" s="330" t="s">
        <v>8145</v>
      </c>
      <c r="R824" s="293" t="s">
        <v>8146</v>
      </c>
      <c r="S824" s="294" t="s">
        <v>2102</v>
      </c>
      <c r="T824" s="302" t="s">
        <v>2103</v>
      </c>
      <c r="U824" s="295" t="str">
        <f t="shared" si="40"/>
        <v>Yamamoto.Keita@df.MitsubishiElectric.co.jp</v>
      </c>
      <c r="V824" s="292" t="s">
        <v>8147</v>
      </c>
      <c r="W824" s="295" t="str">
        <f t="shared" si="41"/>
        <v>http://www.mitsubishielectric.co.jp/fa/products/drv/i_motor/items/toprunner/index.html</v>
      </c>
      <c r="X824" s="303" t="s">
        <v>8148</v>
      </c>
      <c r="Y824" s="304" t="s">
        <v>8182</v>
      </c>
      <c r="Z824" s="80" t="s">
        <v>9753</v>
      </c>
      <c r="AA824" s="296"/>
      <c r="AB824" s="265" t="str">
        <f>IF('認証製品一覧（検索用）'!$E$7=認証製品一覧!I824,"●","")</f>
        <v/>
      </c>
      <c r="AC824" s="265" t="str">
        <f>IF(AB824="","",COUNTIF($B$5:AB824,"●"))</f>
        <v/>
      </c>
    </row>
    <row r="825" spans="1:29" ht="90" customHeight="1">
      <c r="A825" s="316"/>
      <c r="B825" s="292" t="s">
        <v>7202</v>
      </c>
      <c r="C825" s="293" t="s">
        <v>6974</v>
      </c>
      <c r="D825" s="294" t="s">
        <v>6975</v>
      </c>
      <c r="E825" s="293" t="s">
        <v>102</v>
      </c>
      <c r="F825" s="330" t="s">
        <v>7310</v>
      </c>
      <c r="G825" s="330" t="s">
        <v>2135</v>
      </c>
      <c r="H825" s="294">
        <v>386</v>
      </c>
      <c r="I825" s="321" t="str">
        <f t="shared" si="39"/>
        <v>A-14-0015.5kW超7.5kW以下50Hz、200V、極数2</v>
      </c>
      <c r="J825" s="294">
        <v>91.5</v>
      </c>
      <c r="K825" s="330" t="s">
        <v>8144</v>
      </c>
      <c r="L825" s="329" t="s">
        <v>13156</v>
      </c>
      <c r="M825" s="329" t="s">
        <v>10778</v>
      </c>
      <c r="N825" s="329" t="s">
        <v>11673</v>
      </c>
      <c r="O825" s="294" t="s">
        <v>2838</v>
      </c>
      <c r="P825" s="329" t="s">
        <v>10526</v>
      </c>
      <c r="Q825" s="330" t="s">
        <v>8145</v>
      </c>
      <c r="R825" s="293" t="s">
        <v>8146</v>
      </c>
      <c r="S825" s="294" t="s">
        <v>2102</v>
      </c>
      <c r="T825" s="302" t="s">
        <v>2103</v>
      </c>
      <c r="U825" s="295" t="str">
        <f t="shared" si="40"/>
        <v>Yamamoto.Keita@df.MitsubishiElectric.co.jp</v>
      </c>
      <c r="V825" s="292" t="s">
        <v>8147</v>
      </c>
      <c r="W825" s="295" t="str">
        <f t="shared" si="41"/>
        <v>http://www.mitsubishielectric.co.jp/fa/products/drv/i_motor/items/toprunner/index.html</v>
      </c>
      <c r="X825" s="303" t="s">
        <v>8148</v>
      </c>
      <c r="Y825" s="304" t="s">
        <v>8183</v>
      </c>
      <c r="Z825" s="80" t="s">
        <v>9753</v>
      </c>
      <c r="AA825" s="296"/>
      <c r="AB825" s="265" t="str">
        <f>IF('認証製品一覧（検索用）'!$E$7=認証製品一覧!I825,"●","")</f>
        <v/>
      </c>
      <c r="AC825" s="265" t="str">
        <f>IF(AB825="","",COUNTIF($B$5:AB825,"●"))</f>
        <v/>
      </c>
    </row>
    <row r="826" spans="1:29" ht="90" customHeight="1">
      <c r="A826" s="316"/>
      <c r="B826" s="292" t="s">
        <v>7202</v>
      </c>
      <c r="C826" s="293" t="s">
        <v>6974</v>
      </c>
      <c r="D826" s="294" t="s">
        <v>6975</v>
      </c>
      <c r="E826" s="293" t="s">
        <v>102</v>
      </c>
      <c r="F826" s="330" t="s">
        <v>7310</v>
      </c>
      <c r="G826" s="330" t="s">
        <v>2135</v>
      </c>
      <c r="H826" s="294">
        <v>386</v>
      </c>
      <c r="I826" s="321" t="str">
        <f t="shared" si="39"/>
        <v>A-14-0015.5kW超7.5kW以下50Hz、200V、極数2</v>
      </c>
      <c r="J826" s="294">
        <v>91.5</v>
      </c>
      <c r="K826" s="330" t="s">
        <v>8144</v>
      </c>
      <c r="L826" s="329" t="s">
        <v>13156</v>
      </c>
      <c r="M826" s="329" t="s">
        <v>10778</v>
      </c>
      <c r="N826" s="329" t="s">
        <v>11674</v>
      </c>
      <c r="O826" s="294" t="s">
        <v>2838</v>
      </c>
      <c r="P826" s="329" t="s">
        <v>10526</v>
      </c>
      <c r="Q826" s="330" t="s">
        <v>8145</v>
      </c>
      <c r="R826" s="293" t="s">
        <v>8146</v>
      </c>
      <c r="S826" s="294" t="s">
        <v>2102</v>
      </c>
      <c r="T826" s="302" t="s">
        <v>2103</v>
      </c>
      <c r="U826" s="295" t="str">
        <f t="shared" si="40"/>
        <v>Yamamoto.Keita@df.MitsubishiElectric.co.jp</v>
      </c>
      <c r="V826" s="292" t="s">
        <v>8147</v>
      </c>
      <c r="W826" s="295" t="str">
        <f t="shared" si="41"/>
        <v>http://www.mitsubishielectric.co.jp/fa/products/drv/i_motor/items/toprunner/index.html</v>
      </c>
      <c r="X826" s="303" t="s">
        <v>8148</v>
      </c>
      <c r="Y826" s="304" t="s">
        <v>8184</v>
      </c>
      <c r="Z826" s="80" t="s">
        <v>9753</v>
      </c>
      <c r="AA826" s="296"/>
      <c r="AB826" s="265" t="str">
        <f>IF('認証製品一覧（検索用）'!$E$7=認証製品一覧!I826,"●","")</f>
        <v/>
      </c>
      <c r="AC826" s="265" t="str">
        <f>IF(AB826="","",COUNTIF($B$5:AB826,"●"))</f>
        <v/>
      </c>
    </row>
    <row r="827" spans="1:29" ht="100.05" customHeight="1">
      <c r="A827" s="347"/>
      <c r="B827" s="292" t="s">
        <v>7202</v>
      </c>
      <c r="C827" s="293" t="s">
        <v>6974</v>
      </c>
      <c r="D827" s="294" t="s">
        <v>6975</v>
      </c>
      <c r="E827" s="293" t="s">
        <v>102</v>
      </c>
      <c r="F827" s="330" t="s">
        <v>7310</v>
      </c>
      <c r="G827" s="330" t="s">
        <v>2185</v>
      </c>
      <c r="H827" s="294">
        <v>387</v>
      </c>
      <c r="I827" s="321" t="str">
        <f t="shared" si="39"/>
        <v>A-14-0017.5kW超11.0kW以下50Hz、200V、極数2</v>
      </c>
      <c r="J827" s="294">
        <v>91.9</v>
      </c>
      <c r="K827" s="330" t="s">
        <v>1988</v>
      </c>
      <c r="L827" s="329" t="s">
        <v>13158</v>
      </c>
      <c r="M827" s="329" t="s">
        <v>10780</v>
      </c>
      <c r="N827" s="329" t="s">
        <v>11675</v>
      </c>
      <c r="O827" s="294" t="s">
        <v>6897</v>
      </c>
      <c r="P827" s="329" t="s">
        <v>10528</v>
      </c>
      <c r="Q827" s="330" t="s">
        <v>8185</v>
      </c>
      <c r="R827" s="293" t="s">
        <v>8186</v>
      </c>
      <c r="S827" s="294" t="s">
        <v>8187</v>
      </c>
      <c r="T827" s="292" t="s">
        <v>181</v>
      </c>
      <c r="U827" s="323" t="str">
        <f t="shared" si="40"/>
        <v>-</v>
      </c>
      <c r="V827" s="292" t="s">
        <v>7151</v>
      </c>
      <c r="W827" s="295" t="str">
        <f t="shared" si="41"/>
        <v>http://www.toshiba-tips.co.jp</v>
      </c>
      <c r="X827" s="292" t="s">
        <v>8188</v>
      </c>
      <c r="Y827" s="292" t="s">
        <v>8189</v>
      </c>
      <c r="Z827" s="80" t="s">
        <v>9753</v>
      </c>
      <c r="AA827" s="296"/>
      <c r="AB827" s="265" t="str">
        <f>IF('認証製品一覧（検索用）'!$E$7=認証製品一覧!I827,"●","")</f>
        <v/>
      </c>
      <c r="AC827" s="265" t="str">
        <f>IF(AB827="","",COUNTIF($B$5:AB827,"●"))</f>
        <v/>
      </c>
    </row>
    <row r="828" spans="1:29" ht="100.05" customHeight="1">
      <c r="A828" s="347"/>
      <c r="B828" s="292" t="s">
        <v>7202</v>
      </c>
      <c r="C828" s="293" t="s">
        <v>6974</v>
      </c>
      <c r="D828" s="294" t="s">
        <v>6975</v>
      </c>
      <c r="E828" s="293" t="s">
        <v>102</v>
      </c>
      <c r="F828" s="330" t="s">
        <v>7310</v>
      </c>
      <c r="G828" s="330" t="s">
        <v>2185</v>
      </c>
      <c r="H828" s="294">
        <v>387</v>
      </c>
      <c r="I828" s="321" t="str">
        <f t="shared" si="39"/>
        <v>A-14-0017.5kW超11.0kW以下50Hz、200V、極数2</v>
      </c>
      <c r="J828" s="294">
        <v>91.9</v>
      </c>
      <c r="K828" s="330" t="s">
        <v>1988</v>
      </c>
      <c r="L828" s="329" t="s">
        <v>13158</v>
      </c>
      <c r="M828" s="329" t="s">
        <v>10780</v>
      </c>
      <c r="N828" s="329" t="s">
        <v>11676</v>
      </c>
      <c r="O828" s="294" t="s">
        <v>2838</v>
      </c>
      <c r="P828" s="329" t="s">
        <v>10528</v>
      </c>
      <c r="Q828" s="330" t="s">
        <v>8185</v>
      </c>
      <c r="R828" s="293" t="s">
        <v>8186</v>
      </c>
      <c r="S828" s="294" t="s">
        <v>8187</v>
      </c>
      <c r="T828" s="292" t="s">
        <v>181</v>
      </c>
      <c r="U828" s="323" t="str">
        <f t="shared" si="40"/>
        <v>-</v>
      </c>
      <c r="V828" s="292" t="s">
        <v>7151</v>
      </c>
      <c r="W828" s="295" t="str">
        <f t="shared" si="41"/>
        <v>http://www.toshiba-tips.co.jp</v>
      </c>
      <c r="X828" s="292" t="s">
        <v>8188</v>
      </c>
      <c r="Y828" s="292" t="s">
        <v>8190</v>
      </c>
      <c r="Z828" s="80" t="s">
        <v>9753</v>
      </c>
      <c r="AA828" s="296"/>
      <c r="AB828" s="265" t="str">
        <f>IF('認証製品一覧（検索用）'!$E$7=認証製品一覧!I828,"●","")</f>
        <v/>
      </c>
      <c r="AC828" s="265" t="str">
        <f>IF(AB828="","",COUNTIF($B$5:AB828,"●"))</f>
        <v/>
      </c>
    </row>
    <row r="829" spans="1:29" ht="100.05" customHeight="1">
      <c r="A829" s="347"/>
      <c r="B829" s="292" t="s">
        <v>7202</v>
      </c>
      <c r="C829" s="293" t="s">
        <v>6974</v>
      </c>
      <c r="D829" s="294" t="s">
        <v>6975</v>
      </c>
      <c r="E829" s="293" t="s">
        <v>102</v>
      </c>
      <c r="F829" s="330" t="s">
        <v>7310</v>
      </c>
      <c r="G829" s="330" t="s">
        <v>2185</v>
      </c>
      <c r="H829" s="294">
        <v>387</v>
      </c>
      <c r="I829" s="321" t="str">
        <f t="shared" si="39"/>
        <v>A-14-0017.5kW超11.0kW以下50Hz、200V、極数2</v>
      </c>
      <c r="J829" s="294">
        <v>91.9</v>
      </c>
      <c r="K829" s="330" t="s">
        <v>1988</v>
      </c>
      <c r="L829" s="329" t="s">
        <v>13158</v>
      </c>
      <c r="M829" s="329" t="s">
        <v>10780</v>
      </c>
      <c r="N829" s="329" t="s">
        <v>11677</v>
      </c>
      <c r="O829" s="294" t="s">
        <v>2838</v>
      </c>
      <c r="P829" s="329" t="s">
        <v>10528</v>
      </c>
      <c r="Q829" s="330" t="s">
        <v>8185</v>
      </c>
      <c r="R829" s="293" t="s">
        <v>8186</v>
      </c>
      <c r="S829" s="294" t="s">
        <v>8187</v>
      </c>
      <c r="T829" s="292" t="s">
        <v>181</v>
      </c>
      <c r="U829" s="323" t="str">
        <f t="shared" si="40"/>
        <v>-</v>
      </c>
      <c r="V829" s="292" t="s">
        <v>7151</v>
      </c>
      <c r="W829" s="295" t="str">
        <f t="shared" si="41"/>
        <v>http://www.toshiba-tips.co.jp</v>
      </c>
      <c r="X829" s="292" t="s">
        <v>8188</v>
      </c>
      <c r="Y829" s="292" t="s">
        <v>6417</v>
      </c>
      <c r="Z829" s="80" t="s">
        <v>9753</v>
      </c>
      <c r="AA829" s="296"/>
      <c r="AB829" s="265" t="str">
        <f>IF('認証製品一覧（検索用）'!$E$7=認証製品一覧!I829,"●","")</f>
        <v/>
      </c>
      <c r="AC829" s="265" t="str">
        <f>IF(AB829="","",COUNTIF($B$5:AB829,"●"))</f>
        <v/>
      </c>
    </row>
    <row r="830" spans="1:29" ht="100.05" customHeight="1">
      <c r="A830" s="347"/>
      <c r="B830" s="292" t="s">
        <v>7202</v>
      </c>
      <c r="C830" s="293" t="s">
        <v>6974</v>
      </c>
      <c r="D830" s="294" t="s">
        <v>6975</v>
      </c>
      <c r="E830" s="293" t="s">
        <v>102</v>
      </c>
      <c r="F830" s="330" t="s">
        <v>7310</v>
      </c>
      <c r="G830" s="330" t="s">
        <v>2185</v>
      </c>
      <c r="H830" s="294">
        <v>387</v>
      </c>
      <c r="I830" s="321" t="str">
        <f t="shared" si="39"/>
        <v>A-14-0017.5kW超11.0kW以下50Hz、200V、極数2</v>
      </c>
      <c r="J830" s="294">
        <v>91.9</v>
      </c>
      <c r="K830" s="330" t="s">
        <v>1988</v>
      </c>
      <c r="L830" s="329" t="s">
        <v>13158</v>
      </c>
      <c r="M830" s="329" t="s">
        <v>10780</v>
      </c>
      <c r="N830" s="329" t="s">
        <v>11678</v>
      </c>
      <c r="O830" s="294" t="s">
        <v>2838</v>
      </c>
      <c r="P830" s="329" t="s">
        <v>10528</v>
      </c>
      <c r="Q830" s="330" t="s">
        <v>8185</v>
      </c>
      <c r="R830" s="293" t="s">
        <v>8186</v>
      </c>
      <c r="S830" s="294" t="s">
        <v>8187</v>
      </c>
      <c r="T830" s="292" t="s">
        <v>181</v>
      </c>
      <c r="U830" s="323" t="str">
        <f t="shared" si="40"/>
        <v>-</v>
      </c>
      <c r="V830" s="292" t="s">
        <v>7151</v>
      </c>
      <c r="W830" s="295" t="str">
        <f t="shared" si="41"/>
        <v>http://www.toshiba-tips.co.jp</v>
      </c>
      <c r="X830" s="292" t="s">
        <v>8188</v>
      </c>
      <c r="Y830" s="292" t="s">
        <v>6418</v>
      </c>
      <c r="Z830" s="80" t="s">
        <v>9753</v>
      </c>
      <c r="AA830" s="296"/>
      <c r="AB830" s="265" t="str">
        <f>IF('認証製品一覧（検索用）'!$E$7=認証製品一覧!I830,"●","")</f>
        <v/>
      </c>
      <c r="AC830" s="265" t="str">
        <f>IF(AB830="","",COUNTIF($B$5:AB830,"●"))</f>
        <v/>
      </c>
    </row>
    <row r="831" spans="1:29" ht="90" customHeight="1">
      <c r="A831" s="316"/>
      <c r="B831" s="292" t="s">
        <v>7202</v>
      </c>
      <c r="C831" s="293" t="s">
        <v>6974</v>
      </c>
      <c r="D831" s="294" t="s">
        <v>6975</v>
      </c>
      <c r="E831" s="293" t="s">
        <v>102</v>
      </c>
      <c r="F831" s="330" t="s">
        <v>7310</v>
      </c>
      <c r="G831" s="330" t="s">
        <v>2142</v>
      </c>
      <c r="H831" s="294">
        <v>388</v>
      </c>
      <c r="I831" s="321" t="str">
        <f t="shared" si="39"/>
        <v>A-14-00111.0kW超15.0kW以下50Hz、200V、極数2</v>
      </c>
      <c r="J831" s="294">
        <v>92.2</v>
      </c>
      <c r="K831" s="330" t="s">
        <v>8144</v>
      </c>
      <c r="L831" s="329" t="s">
        <v>13156</v>
      </c>
      <c r="M831" s="329" t="s">
        <v>10778</v>
      </c>
      <c r="N831" s="329" t="s">
        <v>11679</v>
      </c>
      <c r="O831" s="294" t="s">
        <v>6897</v>
      </c>
      <c r="P831" s="329" t="s">
        <v>10526</v>
      </c>
      <c r="Q831" s="330" t="s">
        <v>8145</v>
      </c>
      <c r="R831" s="293" t="s">
        <v>8146</v>
      </c>
      <c r="S831" s="294" t="s">
        <v>2102</v>
      </c>
      <c r="T831" s="302" t="s">
        <v>2103</v>
      </c>
      <c r="U831" s="295" t="str">
        <f t="shared" si="40"/>
        <v>Yamamoto.Keita@df.MitsubishiElectric.co.jp</v>
      </c>
      <c r="V831" s="292" t="s">
        <v>8147</v>
      </c>
      <c r="W831" s="295" t="str">
        <f t="shared" si="41"/>
        <v>http://www.mitsubishielectric.co.jp/fa/products/drv/i_motor/items/toprunner/index.html</v>
      </c>
      <c r="X831" s="303" t="s">
        <v>8148</v>
      </c>
      <c r="Y831" s="304" t="s">
        <v>8191</v>
      </c>
      <c r="Z831" s="80" t="s">
        <v>9753</v>
      </c>
      <c r="AA831" s="296"/>
      <c r="AB831" s="265" t="str">
        <f>IF('認証製品一覧（検索用）'!$E$7=認証製品一覧!I831,"●","")</f>
        <v/>
      </c>
      <c r="AC831" s="265" t="str">
        <f>IF(AB831="","",COUNTIF($B$5:AB831,"●"))</f>
        <v/>
      </c>
    </row>
    <row r="832" spans="1:29" ht="90" customHeight="1">
      <c r="A832" s="316"/>
      <c r="B832" s="292" t="s">
        <v>7202</v>
      </c>
      <c r="C832" s="293" t="s">
        <v>6974</v>
      </c>
      <c r="D832" s="294" t="s">
        <v>6975</v>
      </c>
      <c r="E832" s="293" t="s">
        <v>102</v>
      </c>
      <c r="F832" s="330" t="s">
        <v>7310</v>
      </c>
      <c r="G832" s="330" t="s">
        <v>2142</v>
      </c>
      <c r="H832" s="294">
        <v>388</v>
      </c>
      <c r="I832" s="321" t="str">
        <f t="shared" si="39"/>
        <v>A-14-00111.0kW超15.0kW以下50Hz、200V、極数2</v>
      </c>
      <c r="J832" s="294">
        <v>92.2</v>
      </c>
      <c r="K832" s="330" t="s">
        <v>8144</v>
      </c>
      <c r="L832" s="329" t="s">
        <v>13156</v>
      </c>
      <c r="M832" s="329" t="s">
        <v>10778</v>
      </c>
      <c r="N832" s="329" t="s">
        <v>11680</v>
      </c>
      <c r="O832" s="294" t="s">
        <v>2838</v>
      </c>
      <c r="P832" s="329" t="s">
        <v>10526</v>
      </c>
      <c r="Q832" s="330" t="s">
        <v>8145</v>
      </c>
      <c r="R832" s="293" t="s">
        <v>8146</v>
      </c>
      <c r="S832" s="294" t="s">
        <v>2102</v>
      </c>
      <c r="T832" s="302" t="s">
        <v>2103</v>
      </c>
      <c r="U832" s="295" t="str">
        <f t="shared" si="40"/>
        <v>Yamamoto.Keita@df.MitsubishiElectric.co.jp</v>
      </c>
      <c r="V832" s="292" t="s">
        <v>8147</v>
      </c>
      <c r="W832" s="295" t="str">
        <f t="shared" si="41"/>
        <v>http://www.mitsubishielectric.co.jp/fa/products/drv/i_motor/items/toprunner/index.html</v>
      </c>
      <c r="X832" s="303" t="s">
        <v>8151</v>
      </c>
      <c r="Y832" s="304" t="s">
        <v>8192</v>
      </c>
      <c r="Z832" s="80" t="s">
        <v>9753</v>
      </c>
      <c r="AA832" s="296"/>
      <c r="AB832" s="265" t="str">
        <f>IF('認証製品一覧（検索用）'!$E$7=認証製品一覧!I832,"●","")</f>
        <v/>
      </c>
      <c r="AC832" s="265" t="str">
        <f>IF(AB832="","",COUNTIF($B$5:AB832,"●"))</f>
        <v/>
      </c>
    </row>
    <row r="833" spans="1:29" ht="90" customHeight="1">
      <c r="A833" s="316"/>
      <c r="B833" s="292" t="s">
        <v>7202</v>
      </c>
      <c r="C833" s="293" t="s">
        <v>6974</v>
      </c>
      <c r="D833" s="294" t="s">
        <v>6975</v>
      </c>
      <c r="E833" s="293" t="s">
        <v>102</v>
      </c>
      <c r="F833" s="330" t="s">
        <v>7310</v>
      </c>
      <c r="G833" s="330" t="s">
        <v>2142</v>
      </c>
      <c r="H833" s="294">
        <v>388</v>
      </c>
      <c r="I833" s="321" t="str">
        <f t="shared" si="39"/>
        <v>A-14-00111.0kW超15.0kW以下50Hz、200V、極数2</v>
      </c>
      <c r="J833" s="294">
        <v>92.2</v>
      </c>
      <c r="K833" s="330" t="s">
        <v>8144</v>
      </c>
      <c r="L833" s="329" t="s">
        <v>13156</v>
      </c>
      <c r="M833" s="329" t="s">
        <v>10778</v>
      </c>
      <c r="N833" s="329" t="s">
        <v>11681</v>
      </c>
      <c r="O833" s="294" t="s">
        <v>2838</v>
      </c>
      <c r="P833" s="329" t="s">
        <v>10526</v>
      </c>
      <c r="Q833" s="330" t="s">
        <v>8145</v>
      </c>
      <c r="R833" s="293" t="s">
        <v>8146</v>
      </c>
      <c r="S833" s="294" t="s">
        <v>2102</v>
      </c>
      <c r="T833" s="302" t="s">
        <v>2103</v>
      </c>
      <c r="U833" s="295" t="str">
        <f t="shared" si="40"/>
        <v>Yamamoto.Keita@df.MitsubishiElectric.co.jp</v>
      </c>
      <c r="V833" s="292" t="s">
        <v>8147</v>
      </c>
      <c r="W833" s="295" t="str">
        <f t="shared" si="41"/>
        <v>http://www.mitsubishielectric.co.jp/fa/products/drv/i_motor/items/toprunner/index.html</v>
      </c>
      <c r="X833" s="303" t="s">
        <v>8148</v>
      </c>
      <c r="Y833" s="304" t="s">
        <v>8193</v>
      </c>
      <c r="Z833" s="80" t="s">
        <v>9753</v>
      </c>
      <c r="AA833" s="296"/>
      <c r="AB833" s="265" t="str">
        <f>IF('認証製品一覧（検索用）'!$E$7=認証製品一覧!I833,"●","")</f>
        <v/>
      </c>
      <c r="AC833" s="265" t="str">
        <f>IF(AB833="","",COUNTIF($B$5:AB833,"●"))</f>
        <v/>
      </c>
    </row>
    <row r="834" spans="1:29" ht="90" customHeight="1">
      <c r="A834" s="316"/>
      <c r="B834" s="292" t="s">
        <v>7202</v>
      </c>
      <c r="C834" s="293" t="s">
        <v>6974</v>
      </c>
      <c r="D834" s="294" t="s">
        <v>6975</v>
      </c>
      <c r="E834" s="293" t="s">
        <v>102</v>
      </c>
      <c r="F834" s="330" t="s">
        <v>7310</v>
      </c>
      <c r="G834" s="330" t="s">
        <v>2142</v>
      </c>
      <c r="H834" s="294">
        <v>388</v>
      </c>
      <c r="I834" s="321" t="str">
        <f t="shared" si="39"/>
        <v>A-14-00111.0kW超15.0kW以下50Hz、200V、極数2</v>
      </c>
      <c r="J834" s="294">
        <v>92.2</v>
      </c>
      <c r="K834" s="330" t="s">
        <v>8144</v>
      </c>
      <c r="L834" s="329" t="s">
        <v>13156</v>
      </c>
      <c r="M834" s="329" t="s">
        <v>10778</v>
      </c>
      <c r="N834" s="329" t="s">
        <v>11682</v>
      </c>
      <c r="O834" s="294" t="s">
        <v>2838</v>
      </c>
      <c r="P834" s="329" t="s">
        <v>10526</v>
      </c>
      <c r="Q834" s="330" t="s">
        <v>8145</v>
      </c>
      <c r="R834" s="293" t="s">
        <v>8146</v>
      </c>
      <c r="S834" s="294" t="s">
        <v>2102</v>
      </c>
      <c r="T834" s="302" t="s">
        <v>2103</v>
      </c>
      <c r="U834" s="295" t="str">
        <f t="shared" si="40"/>
        <v>Yamamoto.Keita@df.MitsubishiElectric.co.jp</v>
      </c>
      <c r="V834" s="292" t="s">
        <v>8147</v>
      </c>
      <c r="W834" s="295" t="str">
        <f t="shared" si="41"/>
        <v>http://www.mitsubishielectric.co.jp/fa/products/drv/i_motor/items/toprunner/index.html</v>
      </c>
      <c r="X834" s="303" t="s">
        <v>8148</v>
      </c>
      <c r="Y834" s="304" t="s">
        <v>8194</v>
      </c>
      <c r="Z834" s="80" t="s">
        <v>9753</v>
      </c>
      <c r="AA834" s="296"/>
      <c r="AB834" s="265" t="str">
        <f>IF('認証製品一覧（検索用）'!$E$7=認証製品一覧!I834,"●","")</f>
        <v/>
      </c>
      <c r="AC834" s="265" t="str">
        <f>IF(AB834="","",COUNTIF($B$5:AB834,"●"))</f>
        <v/>
      </c>
    </row>
    <row r="835" spans="1:29" ht="90" customHeight="1">
      <c r="A835" s="316"/>
      <c r="B835" s="292" t="s">
        <v>7202</v>
      </c>
      <c r="C835" s="293" t="s">
        <v>6974</v>
      </c>
      <c r="D835" s="294" t="s">
        <v>6975</v>
      </c>
      <c r="E835" s="293" t="s">
        <v>102</v>
      </c>
      <c r="F835" s="330" t="s">
        <v>7310</v>
      </c>
      <c r="G835" s="330" t="s">
        <v>2142</v>
      </c>
      <c r="H835" s="294">
        <v>388</v>
      </c>
      <c r="I835" s="321" t="str">
        <f t="shared" si="39"/>
        <v>A-14-00111.0kW超15.0kW以下50Hz、200V、極数2</v>
      </c>
      <c r="J835" s="294">
        <v>92.2</v>
      </c>
      <c r="K835" s="330" t="s">
        <v>8144</v>
      </c>
      <c r="L835" s="329" t="s">
        <v>13156</v>
      </c>
      <c r="M835" s="329" t="s">
        <v>10778</v>
      </c>
      <c r="N835" s="329" t="s">
        <v>11683</v>
      </c>
      <c r="O835" s="294" t="s">
        <v>2838</v>
      </c>
      <c r="P835" s="329" t="s">
        <v>10526</v>
      </c>
      <c r="Q835" s="330" t="s">
        <v>8145</v>
      </c>
      <c r="R835" s="293" t="s">
        <v>8146</v>
      </c>
      <c r="S835" s="294" t="s">
        <v>2102</v>
      </c>
      <c r="T835" s="302" t="s">
        <v>2103</v>
      </c>
      <c r="U835" s="295" t="str">
        <f t="shared" si="40"/>
        <v>Yamamoto.Keita@df.MitsubishiElectric.co.jp</v>
      </c>
      <c r="V835" s="292" t="s">
        <v>8147</v>
      </c>
      <c r="W835" s="295" t="str">
        <f t="shared" si="41"/>
        <v>http://www.mitsubishielectric.co.jp/fa/products/drv/i_motor/items/toprunner/index.html</v>
      </c>
      <c r="X835" s="303" t="s">
        <v>8148</v>
      </c>
      <c r="Y835" s="304" t="s">
        <v>8195</v>
      </c>
      <c r="Z835" s="80" t="s">
        <v>9753</v>
      </c>
      <c r="AA835" s="296"/>
      <c r="AB835" s="265" t="str">
        <f>IF('認証製品一覧（検索用）'!$E$7=認証製品一覧!I835,"●","")</f>
        <v/>
      </c>
      <c r="AC835" s="265" t="str">
        <f>IF(AB835="","",COUNTIF($B$5:AB835,"●"))</f>
        <v/>
      </c>
    </row>
    <row r="836" spans="1:29" ht="90" customHeight="1">
      <c r="A836" s="316"/>
      <c r="B836" s="292" t="s">
        <v>7202</v>
      </c>
      <c r="C836" s="293" t="s">
        <v>6974</v>
      </c>
      <c r="D836" s="294" t="s">
        <v>6975</v>
      </c>
      <c r="E836" s="293" t="s">
        <v>102</v>
      </c>
      <c r="F836" s="330" t="s">
        <v>7310</v>
      </c>
      <c r="G836" s="330" t="s">
        <v>2142</v>
      </c>
      <c r="H836" s="294">
        <v>388</v>
      </c>
      <c r="I836" s="321" t="str">
        <f t="shared" si="39"/>
        <v>A-14-00111.0kW超15.0kW以下50Hz、200V、極数2</v>
      </c>
      <c r="J836" s="294">
        <v>92.2</v>
      </c>
      <c r="K836" s="330" t="s">
        <v>8144</v>
      </c>
      <c r="L836" s="329" t="s">
        <v>13156</v>
      </c>
      <c r="M836" s="329" t="s">
        <v>10778</v>
      </c>
      <c r="N836" s="329" t="s">
        <v>11684</v>
      </c>
      <c r="O836" s="294" t="s">
        <v>2838</v>
      </c>
      <c r="P836" s="329" t="s">
        <v>10526</v>
      </c>
      <c r="Q836" s="330" t="s">
        <v>8145</v>
      </c>
      <c r="R836" s="293" t="s">
        <v>8146</v>
      </c>
      <c r="S836" s="294" t="s">
        <v>2102</v>
      </c>
      <c r="T836" s="302" t="s">
        <v>2103</v>
      </c>
      <c r="U836" s="295" t="str">
        <f t="shared" si="40"/>
        <v>Yamamoto.Keita@df.MitsubishiElectric.co.jp</v>
      </c>
      <c r="V836" s="292" t="s">
        <v>8147</v>
      </c>
      <c r="W836" s="295" t="str">
        <f t="shared" si="41"/>
        <v>http://www.mitsubishielectric.co.jp/fa/products/drv/i_motor/items/toprunner/index.html</v>
      </c>
      <c r="X836" s="303" t="s">
        <v>8151</v>
      </c>
      <c r="Y836" s="304" t="s">
        <v>8196</v>
      </c>
      <c r="Z836" s="80" t="s">
        <v>9753</v>
      </c>
      <c r="AA836" s="296"/>
      <c r="AB836" s="265" t="str">
        <f>IF('認証製品一覧（検索用）'!$E$7=認証製品一覧!I836,"●","")</f>
        <v/>
      </c>
      <c r="AC836" s="265" t="str">
        <f>IF(AB836="","",COUNTIF($B$5:AB836,"●"))</f>
        <v/>
      </c>
    </row>
    <row r="837" spans="1:29" ht="100.05" customHeight="1">
      <c r="A837" s="347"/>
      <c r="B837" s="292" t="s">
        <v>7202</v>
      </c>
      <c r="C837" s="293" t="s">
        <v>6974</v>
      </c>
      <c r="D837" s="294" t="s">
        <v>6975</v>
      </c>
      <c r="E837" s="293" t="s">
        <v>102</v>
      </c>
      <c r="F837" s="330" t="s">
        <v>7310</v>
      </c>
      <c r="G837" s="330" t="s">
        <v>2142</v>
      </c>
      <c r="H837" s="294">
        <v>388</v>
      </c>
      <c r="I837" s="321" t="str">
        <f t="shared" si="39"/>
        <v>A-14-00111.0kW超15.0kW以下50Hz、200V、極数2</v>
      </c>
      <c r="J837" s="294">
        <v>92.2</v>
      </c>
      <c r="K837" s="330" t="s">
        <v>1988</v>
      </c>
      <c r="L837" s="329" t="s">
        <v>13158</v>
      </c>
      <c r="M837" s="329" t="s">
        <v>10780</v>
      </c>
      <c r="N837" s="329" t="s">
        <v>11685</v>
      </c>
      <c r="O837" s="294" t="s">
        <v>6897</v>
      </c>
      <c r="P837" s="329" t="s">
        <v>10528</v>
      </c>
      <c r="Q837" s="330" t="s">
        <v>8185</v>
      </c>
      <c r="R837" s="293" t="s">
        <v>8186</v>
      </c>
      <c r="S837" s="294" t="s">
        <v>8187</v>
      </c>
      <c r="T837" s="292" t="s">
        <v>181</v>
      </c>
      <c r="U837" s="323" t="str">
        <f t="shared" si="40"/>
        <v>-</v>
      </c>
      <c r="V837" s="292" t="s">
        <v>7151</v>
      </c>
      <c r="W837" s="295" t="str">
        <f t="shared" si="41"/>
        <v>http://www.toshiba-tips.co.jp</v>
      </c>
      <c r="X837" s="292" t="s">
        <v>8188</v>
      </c>
      <c r="Y837" s="292" t="s">
        <v>8197</v>
      </c>
      <c r="Z837" s="80" t="s">
        <v>9753</v>
      </c>
      <c r="AA837" s="296"/>
      <c r="AB837" s="265" t="str">
        <f>IF('認証製品一覧（検索用）'!$E$7=認証製品一覧!I837,"●","")</f>
        <v/>
      </c>
      <c r="AC837" s="265" t="str">
        <f>IF(AB837="","",COUNTIF($B$5:AB837,"●"))</f>
        <v/>
      </c>
    </row>
    <row r="838" spans="1:29" ht="100.05" customHeight="1">
      <c r="A838" s="347"/>
      <c r="B838" s="292" t="s">
        <v>7202</v>
      </c>
      <c r="C838" s="293" t="s">
        <v>6974</v>
      </c>
      <c r="D838" s="294" t="s">
        <v>6975</v>
      </c>
      <c r="E838" s="293" t="s">
        <v>102</v>
      </c>
      <c r="F838" s="330" t="s">
        <v>7310</v>
      </c>
      <c r="G838" s="330" t="s">
        <v>2142</v>
      </c>
      <c r="H838" s="294">
        <v>388</v>
      </c>
      <c r="I838" s="321" t="str">
        <f t="shared" si="39"/>
        <v>A-14-00111.0kW超15.0kW以下50Hz、200V、極数2</v>
      </c>
      <c r="J838" s="294">
        <v>92.2</v>
      </c>
      <c r="K838" s="330" t="s">
        <v>1988</v>
      </c>
      <c r="L838" s="329" t="s">
        <v>13158</v>
      </c>
      <c r="M838" s="329" t="s">
        <v>10780</v>
      </c>
      <c r="N838" s="329" t="s">
        <v>11686</v>
      </c>
      <c r="O838" s="294" t="s">
        <v>2838</v>
      </c>
      <c r="P838" s="329" t="s">
        <v>10528</v>
      </c>
      <c r="Q838" s="330" t="s">
        <v>8185</v>
      </c>
      <c r="R838" s="293" t="s">
        <v>8186</v>
      </c>
      <c r="S838" s="294" t="s">
        <v>8187</v>
      </c>
      <c r="T838" s="292" t="s">
        <v>181</v>
      </c>
      <c r="U838" s="323" t="str">
        <f t="shared" si="40"/>
        <v>-</v>
      </c>
      <c r="V838" s="292" t="s">
        <v>7151</v>
      </c>
      <c r="W838" s="295" t="str">
        <f t="shared" si="41"/>
        <v>http://www.toshiba-tips.co.jp</v>
      </c>
      <c r="X838" s="292" t="s">
        <v>8188</v>
      </c>
      <c r="Y838" s="292" t="s">
        <v>8198</v>
      </c>
      <c r="Z838" s="80" t="s">
        <v>9753</v>
      </c>
      <c r="AA838" s="296"/>
      <c r="AB838" s="265" t="str">
        <f>IF('認証製品一覧（検索用）'!$E$7=認証製品一覧!I838,"●","")</f>
        <v/>
      </c>
      <c r="AC838" s="265" t="str">
        <f>IF(AB838="","",COUNTIF($B$5:AB838,"●"))</f>
        <v/>
      </c>
    </row>
    <row r="839" spans="1:29" ht="100.05" customHeight="1">
      <c r="A839" s="347"/>
      <c r="B839" s="292" t="s">
        <v>7202</v>
      </c>
      <c r="C839" s="293" t="s">
        <v>6974</v>
      </c>
      <c r="D839" s="294" t="s">
        <v>6975</v>
      </c>
      <c r="E839" s="293" t="s">
        <v>102</v>
      </c>
      <c r="F839" s="330" t="s">
        <v>7310</v>
      </c>
      <c r="G839" s="330" t="s">
        <v>2142</v>
      </c>
      <c r="H839" s="294">
        <v>388</v>
      </c>
      <c r="I839" s="321" t="str">
        <f t="shared" si="39"/>
        <v>A-14-00111.0kW超15.0kW以下50Hz、200V、極数2</v>
      </c>
      <c r="J839" s="294">
        <v>92.2</v>
      </c>
      <c r="K839" s="330" t="s">
        <v>1988</v>
      </c>
      <c r="L839" s="329" t="s">
        <v>13158</v>
      </c>
      <c r="M839" s="329" t="s">
        <v>10780</v>
      </c>
      <c r="N839" s="329" t="s">
        <v>11687</v>
      </c>
      <c r="O839" s="294" t="s">
        <v>2838</v>
      </c>
      <c r="P839" s="329" t="s">
        <v>10528</v>
      </c>
      <c r="Q839" s="330" t="s">
        <v>8185</v>
      </c>
      <c r="R839" s="293" t="s">
        <v>8186</v>
      </c>
      <c r="S839" s="294" t="s">
        <v>8187</v>
      </c>
      <c r="T839" s="292" t="s">
        <v>181</v>
      </c>
      <c r="U839" s="323" t="str">
        <f t="shared" si="40"/>
        <v>-</v>
      </c>
      <c r="V839" s="292" t="s">
        <v>7151</v>
      </c>
      <c r="W839" s="295" t="str">
        <f t="shared" si="41"/>
        <v>http://www.toshiba-tips.co.jp</v>
      </c>
      <c r="X839" s="292" t="s">
        <v>8188</v>
      </c>
      <c r="Y839" s="292" t="s">
        <v>8199</v>
      </c>
      <c r="Z839" s="80" t="s">
        <v>9753</v>
      </c>
      <c r="AA839" s="296"/>
      <c r="AB839" s="265" t="str">
        <f>IF('認証製品一覧（検索用）'!$E$7=認証製品一覧!I839,"●","")</f>
        <v/>
      </c>
      <c r="AC839" s="265" t="str">
        <f>IF(AB839="","",COUNTIF($B$5:AB839,"●"))</f>
        <v/>
      </c>
    </row>
    <row r="840" spans="1:29" ht="100.05" customHeight="1">
      <c r="A840" s="347"/>
      <c r="B840" s="292" t="s">
        <v>7202</v>
      </c>
      <c r="C840" s="293" t="s">
        <v>6974</v>
      </c>
      <c r="D840" s="294" t="s">
        <v>6975</v>
      </c>
      <c r="E840" s="293" t="s">
        <v>102</v>
      </c>
      <c r="F840" s="330" t="s">
        <v>7310</v>
      </c>
      <c r="G840" s="330" t="s">
        <v>2142</v>
      </c>
      <c r="H840" s="294">
        <v>388</v>
      </c>
      <c r="I840" s="321" t="str">
        <f t="shared" si="39"/>
        <v>A-14-00111.0kW超15.0kW以下50Hz、200V、極数2</v>
      </c>
      <c r="J840" s="294">
        <v>92.2</v>
      </c>
      <c r="K840" s="330" t="s">
        <v>1988</v>
      </c>
      <c r="L840" s="329" t="s">
        <v>13158</v>
      </c>
      <c r="M840" s="329" t="s">
        <v>10780</v>
      </c>
      <c r="N840" s="329" t="s">
        <v>11688</v>
      </c>
      <c r="O840" s="294" t="s">
        <v>2838</v>
      </c>
      <c r="P840" s="329" t="s">
        <v>10528</v>
      </c>
      <c r="Q840" s="330" t="s">
        <v>8185</v>
      </c>
      <c r="R840" s="293" t="s">
        <v>8186</v>
      </c>
      <c r="S840" s="294" t="s">
        <v>8187</v>
      </c>
      <c r="T840" s="292" t="s">
        <v>181</v>
      </c>
      <c r="U840" s="323" t="str">
        <f t="shared" si="40"/>
        <v>-</v>
      </c>
      <c r="V840" s="292" t="s">
        <v>7151</v>
      </c>
      <c r="W840" s="295" t="str">
        <f t="shared" si="41"/>
        <v>http://www.toshiba-tips.co.jp</v>
      </c>
      <c r="X840" s="292" t="s">
        <v>8188</v>
      </c>
      <c r="Y840" s="292" t="s">
        <v>8200</v>
      </c>
      <c r="Z840" s="80" t="s">
        <v>9753</v>
      </c>
      <c r="AA840" s="296"/>
      <c r="AB840" s="265" t="str">
        <f>IF('認証製品一覧（検索用）'!$E$7=認証製品一覧!I840,"●","")</f>
        <v/>
      </c>
      <c r="AC840" s="265" t="str">
        <f>IF(AB840="","",COUNTIF($B$5:AB840,"●"))</f>
        <v/>
      </c>
    </row>
    <row r="841" spans="1:29" ht="90" customHeight="1">
      <c r="A841" s="316"/>
      <c r="B841" s="292" t="s">
        <v>7202</v>
      </c>
      <c r="C841" s="293" t="s">
        <v>6974</v>
      </c>
      <c r="D841" s="294" t="s">
        <v>6975</v>
      </c>
      <c r="E841" s="293" t="s">
        <v>102</v>
      </c>
      <c r="F841" s="330" t="s">
        <v>7310</v>
      </c>
      <c r="G841" s="330" t="s">
        <v>2149</v>
      </c>
      <c r="H841" s="294">
        <v>389</v>
      </c>
      <c r="I841" s="321" t="str">
        <f t="shared" si="39"/>
        <v>A-14-00115.0kW超18.5kW以下50Hz、200V、極数2</v>
      </c>
      <c r="J841" s="294">
        <v>93.1</v>
      </c>
      <c r="K841" s="330" t="s">
        <v>8144</v>
      </c>
      <c r="L841" s="329" t="s">
        <v>13156</v>
      </c>
      <c r="M841" s="329" t="s">
        <v>10778</v>
      </c>
      <c r="N841" s="329" t="s">
        <v>11689</v>
      </c>
      <c r="O841" s="294" t="s">
        <v>6897</v>
      </c>
      <c r="P841" s="329" t="s">
        <v>10526</v>
      </c>
      <c r="Q841" s="330" t="s">
        <v>8145</v>
      </c>
      <c r="R841" s="293" t="s">
        <v>8146</v>
      </c>
      <c r="S841" s="294" t="s">
        <v>2102</v>
      </c>
      <c r="T841" s="302" t="s">
        <v>2103</v>
      </c>
      <c r="U841" s="295" t="str">
        <f t="shared" si="40"/>
        <v>Yamamoto.Keita@df.MitsubishiElectric.co.jp</v>
      </c>
      <c r="V841" s="292" t="s">
        <v>8147</v>
      </c>
      <c r="W841" s="295" t="str">
        <f t="shared" si="41"/>
        <v>http://www.mitsubishielectric.co.jp/fa/products/drv/i_motor/items/toprunner/index.html</v>
      </c>
      <c r="X841" s="303" t="s">
        <v>8151</v>
      </c>
      <c r="Y841" s="304" t="s">
        <v>8201</v>
      </c>
      <c r="Z841" s="80" t="s">
        <v>9753</v>
      </c>
      <c r="AA841" s="296"/>
      <c r="AB841" s="265" t="str">
        <f>IF('認証製品一覧（検索用）'!$E$7=認証製品一覧!I841,"●","")</f>
        <v/>
      </c>
      <c r="AC841" s="265" t="str">
        <f>IF(AB841="","",COUNTIF($B$5:AB841,"●"))</f>
        <v/>
      </c>
    </row>
    <row r="842" spans="1:29" ht="90" customHeight="1">
      <c r="A842" s="316"/>
      <c r="B842" s="292" t="s">
        <v>7202</v>
      </c>
      <c r="C842" s="293" t="s">
        <v>6974</v>
      </c>
      <c r="D842" s="294" t="s">
        <v>6975</v>
      </c>
      <c r="E842" s="293" t="s">
        <v>102</v>
      </c>
      <c r="F842" s="330" t="s">
        <v>7310</v>
      </c>
      <c r="G842" s="330" t="s">
        <v>2149</v>
      </c>
      <c r="H842" s="294">
        <v>389</v>
      </c>
      <c r="I842" s="321" t="str">
        <f t="shared" si="39"/>
        <v>A-14-00115.0kW超18.5kW以下50Hz、200V、極数2</v>
      </c>
      <c r="J842" s="294">
        <v>93.1</v>
      </c>
      <c r="K842" s="330" t="s">
        <v>8144</v>
      </c>
      <c r="L842" s="329" t="s">
        <v>13156</v>
      </c>
      <c r="M842" s="329" t="s">
        <v>10778</v>
      </c>
      <c r="N842" s="329" t="s">
        <v>11690</v>
      </c>
      <c r="O842" s="294" t="s">
        <v>2838</v>
      </c>
      <c r="P842" s="329" t="s">
        <v>10526</v>
      </c>
      <c r="Q842" s="330" t="s">
        <v>8145</v>
      </c>
      <c r="R842" s="293" t="s">
        <v>8146</v>
      </c>
      <c r="S842" s="294" t="s">
        <v>2102</v>
      </c>
      <c r="T842" s="302" t="s">
        <v>2103</v>
      </c>
      <c r="U842" s="295" t="str">
        <f t="shared" si="40"/>
        <v>Yamamoto.Keita@df.MitsubishiElectric.co.jp</v>
      </c>
      <c r="V842" s="292" t="s">
        <v>8147</v>
      </c>
      <c r="W842" s="295" t="str">
        <f t="shared" si="41"/>
        <v>http://www.mitsubishielectric.co.jp/fa/products/drv/i_motor/items/toprunner/index.html</v>
      </c>
      <c r="X842" s="303" t="s">
        <v>8151</v>
      </c>
      <c r="Y842" s="304" t="s">
        <v>8202</v>
      </c>
      <c r="Z842" s="80" t="s">
        <v>9753</v>
      </c>
      <c r="AA842" s="296"/>
      <c r="AB842" s="265" t="str">
        <f>IF('認証製品一覧（検索用）'!$E$7=認証製品一覧!I842,"●","")</f>
        <v/>
      </c>
      <c r="AC842" s="265" t="str">
        <f>IF(AB842="","",COUNTIF($B$5:AB842,"●"))</f>
        <v/>
      </c>
    </row>
    <row r="843" spans="1:29" ht="90" customHeight="1">
      <c r="A843" s="316"/>
      <c r="B843" s="292" t="s">
        <v>7202</v>
      </c>
      <c r="C843" s="293" t="s">
        <v>6974</v>
      </c>
      <c r="D843" s="294" t="s">
        <v>6975</v>
      </c>
      <c r="E843" s="293" t="s">
        <v>102</v>
      </c>
      <c r="F843" s="330" t="s">
        <v>7310</v>
      </c>
      <c r="G843" s="330" t="s">
        <v>2149</v>
      </c>
      <c r="H843" s="294">
        <v>389</v>
      </c>
      <c r="I843" s="321" t="str">
        <f t="shared" si="39"/>
        <v>A-14-00115.0kW超18.5kW以下50Hz、200V、極数2</v>
      </c>
      <c r="J843" s="294">
        <v>93.1</v>
      </c>
      <c r="K843" s="330" t="s">
        <v>1988</v>
      </c>
      <c r="L843" s="329" t="s">
        <v>13156</v>
      </c>
      <c r="M843" s="329" t="s">
        <v>10778</v>
      </c>
      <c r="N843" s="329" t="s">
        <v>11691</v>
      </c>
      <c r="O843" s="294" t="s">
        <v>2838</v>
      </c>
      <c r="P843" s="329" t="s">
        <v>10526</v>
      </c>
      <c r="Q843" s="330" t="s">
        <v>8145</v>
      </c>
      <c r="R843" s="293" t="s">
        <v>8146</v>
      </c>
      <c r="S843" s="294" t="s">
        <v>2102</v>
      </c>
      <c r="T843" s="302" t="s">
        <v>2103</v>
      </c>
      <c r="U843" s="295" t="str">
        <f t="shared" si="40"/>
        <v>Yamamoto.Keita@df.MitsubishiElectric.co.jp</v>
      </c>
      <c r="V843" s="292" t="s">
        <v>8147</v>
      </c>
      <c r="W843" s="295" t="str">
        <f t="shared" si="41"/>
        <v>http://www.mitsubishielectric.co.jp/fa/products/drv/i_motor/items/toprunner/index.html</v>
      </c>
      <c r="X843" s="303" t="s">
        <v>8151</v>
      </c>
      <c r="Y843" s="304" t="s">
        <v>8203</v>
      </c>
      <c r="Z843" s="80" t="s">
        <v>9753</v>
      </c>
      <c r="AA843" s="296"/>
      <c r="AB843" s="265" t="str">
        <f>IF('認証製品一覧（検索用）'!$E$7=認証製品一覧!I843,"●","")</f>
        <v/>
      </c>
      <c r="AC843" s="265" t="str">
        <f>IF(AB843="","",COUNTIF($B$5:AB843,"●"))</f>
        <v/>
      </c>
    </row>
    <row r="844" spans="1:29" ht="90" customHeight="1">
      <c r="A844" s="316"/>
      <c r="B844" s="292" t="s">
        <v>7202</v>
      </c>
      <c r="C844" s="293" t="s">
        <v>6974</v>
      </c>
      <c r="D844" s="294" t="s">
        <v>6975</v>
      </c>
      <c r="E844" s="293" t="s">
        <v>102</v>
      </c>
      <c r="F844" s="330" t="s">
        <v>7310</v>
      </c>
      <c r="G844" s="330" t="s">
        <v>2149</v>
      </c>
      <c r="H844" s="294">
        <v>389</v>
      </c>
      <c r="I844" s="321" t="str">
        <f t="shared" si="39"/>
        <v>A-14-00115.0kW超18.5kW以下50Hz、200V、極数2</v>
      </c>
      <c r="J844" s="294">
        <v>93.1</v>
      </c>
      <c r="K844" s="330" t="s">
        <v>1988</v>
      </c>
      <c r="L844" s="329" t="s">
        <v>13156</v>
      </c>
      <c r="M844" s="329" t="s">
        <v>10778</v>
      </c>
      <c r="N844" s="329" t="s">
        <v>11692</v>
      </c>
      <c r="O844" s="294" t="s">
        <v>2838</v>
      </c>
      <c r="P844" s="329" t="s">
        <v>10526</v>
      </c>
      <c r="Q844" s="330" t="s">
        <v>8145</v>
      </c>
      <c r="R844" s="293" t="s">
        <v>8146</v>
      </c>
      <c r="S844" s="294" t="s">
        <v>2102</v>
      </c>
      <c r="T844" s="302" t="s">
        <v>2103</v>
      </c>
      <c r="U844" s="295" t="str">
        <f t="shared" si="40"/>
        <v>Yamamoto.Keita@df.MitsubishiElectric.co.jp</v>
      </c>
      <c r="V844" s="292" t="s">
        <v>8147</v>
      </c>
      <c r="W844" s="295" t="str">
        <f t="shared" si="41"/>
        <v>http://www.mitsubishielectric.co.jp/fa/products/drv/i_motor/items/toprunner/index.html</v>
      </c>
      <c r="X844" s="303" t="s">
        <v>8151</v>
      </c>
      <c r="Y844" s="304" t="s">
        <v>8204</v>
      </c>
      <c r="Z844" s="80" t="s">
        <v>9753</v>
      </c>
      <c r="AA844" s="296"/>
      <c r="AB844" s="265" t="str">
        <f>IF('認証製品一覧（検索用）'!$E$7=認証製品一覧!I844,"●","")</f>
        <v/>
      </c>
      <c r="AC844" s="265" t="str">
        <f>IF(AB844="","",COUNTIF($B$5:AB844,"●"))</f>
        <v/>
      </c>
    </row>
    <row r="845" spans="1:29" ht="90" customHeight="1">
      <c r="A845" s="316"/>
      <c r="B845" s="292" t="s">
        <v>7202</v>
      </c>
      <c r="C845" s="293" t="s">
        <v>6974</v>
      </c>
      <c r="D845" s="294" t="s">
        <v>6975</v>
      </c>
      <c r="E845" s="293" t="s">
        <v>102</v>
      </c>
      <c r="F845" s="330" t="s">
        <v>7310</v>
      </c>
      <c r="G845" s="330" t="s">
        <v>2149</v>
      </c>
      <c r="H845" s="294">
        <v>389</v>
      </c>
      <c r="I845" s="321" t="str">
        <f t="shared" si="39"/>
        <v>A-14-00115.0kW超18.5kW以下50Hz、200V、極数2</v>
      </c>
      <c r="J845" s="294">
        <v>93.1</v>
      </c>
      <c r="K845" s="330" t="s">
        <v>1988</v>
      </c>
      <c r="L845" s="329" t="s">
        <v>13156</v>
      </c>
      <c r="M845" s="329" t="s">
        <v>10778</v>
      </c>
      <c r="N845" s="329" t="s">
        <v>11693</v>
      </c>
      <c r="O845" s="294" t="s">
        <v>2838</v>
      </c>
      <c r="P845" s="329" t="s">
        <v>10526</v>
      </c>
      <c r="Q845" s="330" t="s">
        <v>8145</v>
      </c>
      <c r="R845" s="293" t="s">
        <v>8146</v>
      </c>
      <c r="S845" s="294" t="s">
        <v>2102</v>
      </c>
      <c r="T845" s="302" t="s">
        <v>2103</v>
      </c>
      <c r="U845" s="295" t="str">
        <f t="shared" si="40"/>
        <v>Yamamoto.Keita@df.MitsubishiElectric.co.jp</v>
      </c>
      <c r="V845" s="292" t="s">
        <v>8147</v>
      </c>
      <c r="W845" s="295" t="str">
        <f t="shared" si="41"/>
        <v>http://www.mitsubishielectric.co.jp/fa/products/drv/i_motor/items/toprunner/index.html</v>
      </c>
      <c r="X845" s="303" t="s">
        <v>8151</v>
      </c>
      <c r="Y845" s="304" t="s">
        <v>8205</v>
      </c>
      <c r="Z845" s="80" t="s">
        <v>9753</v>
      </c>
      <c r="AA845" s="296"/>
      <c r="AB845" s="265" t="str">
        <f>IF('認証製品一覧（検索用）'!$E$7=認証製品一覧!I845,"●","")</f>
        <v/>
      </c>
      <c r="AC845" s="265" t="str">
        <f>IF(AB845="","",COUNTIF($B$5:AB845,"●"))</f>
        <v/>
      </c>
    </row>
    <row r="846" spans="1:29" ht="90" customHeight="1">
      <c r="A846" s="316"/>
      <c r="B846" s="292" t="s">
        <v>7202</v>
      </c>
      <c r="C846" s="293" t="s">
        <v>6974</v>
      </c>
      <c r="D846" s="294" t="s">
        <v>6975</v>
      </c>
      <c r="E846" s="293" t="s">
        <v>102</v>
      </c>
      <c r="F846" s="330" t="s">
        <v>7310</v>
      </c>
      <c r="G846" s="330" t="s">
        <v>2149</v>
      </c>
      <c r="H846" s="294">
        <v>389</v>
      </c>
      <c r="I846" s="321" t="str">
        <f t="shared" si="39"/>
        <v>A-14-00115.0kW超18.5kW以下50Hz、200V、極数2</v>
      </c>
      <c r="J846" s="294">
        <v>93.1</v>
      </c>
      <c r="K846" s="330" t="s">
        <v>1988</v>
      </c>
      <c r="L846" s="329" t="s">
        <v>13156</v>
      </c>
      <c r="M846" s="329" t="s">
        <v>10778</v>
      </c>
      <c r="N846" s="329" t="s">
        <v>11694</v>
      </c>
      <c r="O846" s="294" t="s">
        <v>2838</v>
      </c>
      <c r="P846" s="329" t="s">
        <v>10526</v>
      </c>
      <c r="Q846" s="330" t="s">
        <v>8145</v>
      </c>
      <c r="R846" s="293" t="s">
        <v>8146</v>
      </c>
      <c r="S846" s="294" t="s">
        <v>2102</v>
      </c>
      <c r="T846" s="302" t="s">
        <v>2103</v>
      </c>
      <c r="U846" s="295" t="str">
        <f t="shared" si="40"/>
        <v>Yamamoto.Keita@df.MitsubishiElectric.co.jp</v>
      </c>
      <c r="V846" s="292" t="s">
        <v>8147</v>
      </c>
      <c r="W846" s="295" t="str">
        <f t="shared" si="41"/>
        <v>http://www.mitsubishielectric.co.jp/fa/products/drv/i_motor/items/toprunner/index.html</v>
      </c>
      <c r="X846" s="303" t="s">
        <v>8151</v>
      </c>
      <c r="Y846" s="304" t="s">
        <v>8206</v>
      </c>
      <c r="Z846" s="80" t="s">
        <v>9753</v>
      </c>
      <c r="AA846" s="296"/>
      <c r="AB846" s="265" t="str">
        <f>IF('認証製品一覧（検索用）'!$E$7=認証製品一覧!I846,"●","")</f>
        <v/>
      </c>
      <c r="AC846" s="265" t="str">
        <f>IF(AB846="","",COUNTIF($B$5:AB846,"●"))</f>
        <v/>
      </c>
    </row>
    <row r="847" spans="1:29" ht="90" customHeight="1">
      <c r="A847" s="316"/>
      <c r="B847" s="292" t="s">
        <v>7202</v>
      </c>
      <c r="C847" s="293" t="s">
        <v>6974</v>
      </c>
      <c r="D847" s="294" t="s">
        <v>6975</v>
      </c>
      <c r="E847" s="293" t="s">
        <v>102</v>
      </c>
      <c r="F847" s="330" t="s">
        <v>7310</v>
      </c>
      <c r="G847" s="330" t="s">
        <v>2156</v>
      </c>
      <c r="H847" s="294">
        <v>390</v>
      </c>
      <c r="I847" s="321" t="str">
        <f t="shared" si="39"/>
        <v>A-14-00118.5kW超22.0kW以下50Hz、200V、極数2</v>
      </c>
      <c r="J847" s="294">
        <v>93.8</v>
      </c>
      <c r="K847" s="330" t="s">
        <v>8144</v>
      </c>
      <c r="L847" s="329" t="s">
        <v>13156</v>
      </c>
      <c r="M847" s="329" t="s">
        <v>10778</v>
      </c>
      <c r="N847" s="329" t="s">
        <v>11695</v>
      </c>
      <c r="O847" s="294" t="s">
        <v>6897</v>
      </c>
      <c r="P847" s="329" t="s">
        <v>10526</v>
      </c>
      <c r="Q847" s="330" t="s">
        <v>8145</v>
      </c>
      <c r="R847" s="293" t="s">
        <v>8146</v>
      </c>
      <c r="S847" s="294" t="s">
        <v>2102</v>
      </c>
      <c r="T847" s="302" t="s">
        <v>2103</v>
      </c>
      <c r="U847" s="295" t="str">
        <f t="shared" si="40"/>
        <v>Yamamoto.Keita@df.MitsubishiElectric.co.jp</v>
      </c>
      <c r="V847" s="292" t="s">
        <v>8147</v>
      </c>
      <c r="W847" s="295" t="str">
        <f t="shared" si="41"/>
        <v>http://www.mitsubishielectric.co.jp/fa/products/drv/i_motor/items/toprunner/index.html</v>
      </c>
      <c r="X847" s="303" t="s">
        <v>8151</v>
      </c>
      <c r="Y847" s="304" t="s">
        <v>8207</v>
      </c>
      <c r="Z847" s="80" t="s">
        <v>9753</v>
      </c>
      <c r="AA847" s="296"/>
      <c r="AB847" s="265" t="str">
        <f>IF('認証製品一覧（検索用）'!$E$7=認証製品一覧!I847,"●","")</f>
        <v/>
      </c>
      <c r="AC847" s="265" t="str">
        <f>IF(AB847="","",COUNTIF($B$5:AB847,"●"))</f>
        <v/>
      </c>
    </row>
    <row r="848" spans="1:29" ht="90" customHeight="1">
      <c r="A848" s="316"/>
      <c r="B848" s="292" t="s">
        <v>7202</v>
      </c>
      <c r="C848" s="293" t="s">
        <v>6974</v>
      </c>
      <c r="D848" s="294" t="s">
        <v>6975</v>
      </c>
      <c r="E848" s="293" t="s">
        <v>102</v>
      </c>
      <c r="F848" s="330" t="s">
        <v>7310</v>
      </c>
      <c r="G848" s="330" t="s">
        <v>2156</v>
      </c>
      <c r="H848" s="294">
        <v>390</v>
      </c>
      <c r="I848" s="321" t="str">
        <f t="shared" si="39"/>
        <v>A-14-00118.5kW超22.0kW以下50Hz、200V、極数2</v>
      </c>
      <c r="J848" s="294">
        <v>93.8</v>
      </c>
      <c r="K848" s="330" t="s">
        <v>8144</v>
      </c>
      <c r="L848" s="329" t="s">
        <v>13156</v>
      </c>
      <c r="M848" s="329" t="s">
        <v>10778</v>
      </c>
      <c r="N848" s="329" t="s">
        <v>11696</v>
      </c>
      <c r="O848" s="294" t="s">
        <v>2838</v>
      </c>
      <c r="P848" s="329" t="s">
        <v>10526</v>
      </c>
      <c r="Q848" s="330" t="s">
        <v>8145</v>
      </c>
      <c r="R848" s="293" t="s">
        <v>8146</v>
      </c>
      <c r="S848" s="294" t="s">
        <v>2102</v>
      </c>
      <c r="T848" s="302" t="s">
        <v>2103</v>
      </c>
      <c r="U848" s="295" t="str">
        <f t="shared" si="40"/>
        <v>Yamamoto.Keita@df.MitsubishiElectric.co.jp</v>
      </c>
      <c r="V848" s="292" t="s">
        <v>8147</v>
      </c>
      <c r="W848" s="295" t="str">
        <f t="shared" si="41"/>
        <v>http://www.mitsubishielectric.co.jp/fa/products/drv/i_motor/items/toprunner/index.html</v>
      </c>
      <c r="X848" s="303" t="s">
        <v>8151</v>
      </c>
      <c r="Y848" s="304" t="s">
        <v>8208</v>
      </c>
      <c r="Z848" s="80" t="s">
        <v>9753</v>
      </c>
      <c r="AA848" s="296"/>
      <c r="AB848" s="265" t="str">
        <f>IF('認証製品一覧（検索用）'!$E$7=認証製品一覧!I848,"●","")</f>
        <v/>
      </c>
      <c r="AC848" s="265" t="str">
        <f>IF(AB848="","",COUNTIF($B$5:AB848,"●"))</f>
        <v/>
      </c>
    </row>
    <row r="849" spans="1:29" ht="90" customHeight="1">
      <c r="A849" s="316"/>
      <c r="B849" s="292" t="s">
        <v>7202</v>
      </c>
      <c r="C849" s="293" t="s">
        <v>6974</v>
      </c>
      <c r="D849" s="294" t="s">
        <v>6975</v>
      </c>
      <c r="E849" s="293" t="s">
        <v>102</v>
      </c>
      <c r="F849" s="330" t="s">
        <v>7310</v>
      </c>
      <c r="G849" s="330" t="s">
        <v>2156</v>
      </c>
      <c r="H849" s="294">
        <v>390</v>
      </c>
      <c r="I849" s="321" t="str">
        <f t="shared" si="39"/>
        <v>A-14-00118.5kW超22.0kW以下50Hz、200V、極数2</v>
      </c>
      <c r="J849" s="294">
        <v>93.8</v>
      </c>
      <c r="K849" s="330" t="s">
        <v>8144</v>
      </c>
      <c r="L849" s="329" t="s">
        <v>13156</v>
      </c>
      <c r="M849" s="329" t="s">
        <v>10778</v>
      </c>
      <c r="N849" s="329" t="s">
        <v>11697</v>
      </c>
      <c r="O849" s="294" t="s">
        <v>2838</v>
      </c>
      <c r="P849" s="329" t="s">
        <v>10526</v>
      </c>
      <c r="Q849" s="330" t="s">
        <v>8145</v>
      </c>
      <c r="R849" s="293" t="s">
        <v>8146</v>
      </c>
      <c r="S849" s="294" t="s">
        <v>2102</v>
      </c>
      <c r="T849" s="302" t="s">
        <v>2103</v>
      </c>
      <c r="U849" s="295" t="str">
        <f t="shared" si="40"/>
        <v>Yamamoto.Keita@df.MitsubishiElectric.co.jp</v>
      </c>
      <c r="V849" s="292" t="s">
        <v>8147</v>
      </c>
      <c r="W849" s="295" t="str">
        <f t="shared" si="41"/>
        <v>http://www.mitsubishielectric.co.jp/fa/products/drv/i_motor/items/toprunner/index.html</v>
      </c>
      <c r="X849" s="303" t="s">
        <v>8151</v>
      </c>
      <c r="Y849" s="304" t="s">
        <v>8209</v>
      </c>
      <c r="Z849" s="80" t="s">
        <v>9753</v>
      </c>
      <c r="AA849" s="296"/>
      <c r="AB849" s="265" t="str">
        <f>IF('認証製品一覧（検索用）'!$E$7=認証製品一覧!I849,"●","")</f>
        <v/>
      </c>
      <c r="AC849" s="265" t="str">
        <f>IF(AB849="","",COUNTIF($B$5:AB849,"●"))</f>
        <v/>
      </c>
    </row>
    <row r="850" spans="1:29" ht="90" customHeight="1">
      <c r="A850" s="316"/>
      <c r="B850" s="292" t="s">
        <v>7202</v>
      </c>
      <c r="C850" s="293" t="s">
        <v>6974</v>
      </c>
      <c r="D850" s="294" t="s">
        <v>6975</v>
      </c>
      <c r="E850" s="293" t="s">
        <v>102</v>
      </c>
      <c r="F850" s="330" t="s">
        <v>7310</v>
      </c>
      <c r="G850" s="330" t="s">
        <v>2156</v>
      </c>
      <c r="H850" s="294">
        <v>390</v>
      </c>
      <c r="I850" s="321" t="str">
        <f t="shared" si="39"/>
        <v>A-14-00118.5kW超22.0kW以下50Hz、200V、極数2</v>
      </c>
      <c r="J850" s="294">
        <v>93.8</v>
      </c>
      <c r="K850" s="330" t="s">
        <v>8144</v>
      </c>
      <c r="L850" s="329" t="s">
        <v>13156</v>
      </c>
      <c r="M850" s="329" t="s">
        <v>10778</v>
      </c>
      <c r="N850" s="329" t="s">
        <v>11698</v>
      </c>
      <c r="O850" s="294" t="s">
        <v>2838</v>
      </c>
      <c r="P850" s="329" t="s">
        <v>10526</v>
      </c>
      <c r="Q850" s="330" t="s">
        <v>8145</v>
      </c>
      <c r="R850" s="293" t="s">
        <v>8146</v>
      </c>
      <c r="S850" s="294" t="s">
        <v>2102</v>
      </c>
      <c r="T850" s="302" t="s">
        <v>2103</v>
      </c>
      <c r="U850" s="295" t="str">
        <f t="shared" si="40"/>
        <v>Yamamoto.Keita@df.MitsubishiElectric.co.jp</v>
      </c>
      <c r="V850" s="292" t="s">
        <v>8147</v>
      </c>
      <c r="W850" s="295" t="str">
        <f t="shared" si="41"/>
        <v>http://www.mitsubishielectric.co.jp/fa/products/drv/i_motor/items/toprunner/index.html</v>
      </c>
      <c r="X850" s="303" t="s">
        <v>8151</v>
      </c>
      <c r="Y850" s="304" t="s">
        <v>8210</v>
      </c>
      <c r="Z850" s="80" t="s">
        <v>9753</v>
      </c>
      <c r="AA850" s="296"/>
      <c r="AB850" s="265" t="str">
        <f>IF('認証製品一覧（検索用）'!$E$7=認証製品一覧!I850,"●","")</f>
        <v/>
      </c>
      <c r="AC850" s="265" t="str">
        <f>IF(AB850="","",COUNTIF($B$5:AB850,"●"))</f>
        <v/>
      </c>
    </row>
    <row r="851" spans="1:29" ht="90" customHeight="1">
      <c r="A851" s="316"/>
      <c r="B851" s="292" t="s">
        <v>7202</v>
      </c>
      <c r="C851" s="293" t="s">
        <v>6974</v>
      </c>
      <c r="D851" s="294" t="s">
        <v>6975</v>
      </c>
      <c r="E851" s="293" t="s">
        <v>102</v>
      </c>
      <c r="F851" s="330" t="s">
        <v>7310</v>
      </c>
      <c r="G851" s="330" t="s">
        <v>2156</v>
      </c>
      <c r="H851" s="294">
        <v>390</v>
      </c>
      <c r="I851" s="321" t="str">
        <f t="shared" si="39"/>
        <v>A-14-00118.5kW超22.0kW以下50Hz、200V、極数2</v>
      </c>
      <c r="J851" s="294">
        <v>93.8</v>
      </c>
      <c r="K851" s="330" t="s">
        <v>8144</v>
      </c>
      <c r="L851" s="329" t="s">
        <v>13156</v>
      </c>
      <c r="M851" s="329" t="s">
        <v>10778</v>
      </c>
      <c r="N851" s="329" t="s">
        <v>11699</v>
      </c>
      <c r="O851" s="294" t="s">
        <v>2838</v>
      </c>
      <c r="P851" s="329" t="s">
        <v>10526</v>
      </c>
      <c r="Q851" s="330" t="s">
        <v>8145</v>
      </c>
      <c r="R851" s="293" t="s">
        <v>8146</v>
      </c>
      <c r="S851" s="294" t="s">
        <v>2102</v>
      </c>
      <c r="T851" s="302" t="s">
        <v>2103</v>
      </c>
      <c r="U851" s="295" t="str">
        <f t="shared" si="40"/>
        <v>Yamamoto.Keita@df.MitsubishiElectric.co.jp</v>
      </c>
      <c r="V851" s="292" t="s">
        <v>8147</v>
      </c>
      <c r="W851" s="295" t="str">
        <f t="shared" si="41"/>
        <v>http://www.mitsubishielectric.co.jp/fa/products/drv/i_motor/items/toprunner/index.html</v>
      </c>
      <c r="X851" s="303" t="s">
        <v>8151</v>
      </c>
      <c r="Y851" s="304" t="s">
        <v>8211</v>
      </c>
      <c r="Z851" s="80" t="s">
        <v>9753</v>
      </c>
      <c r="AA851" s="296"/>
      <c r="AB851" s="265" t="str">
        <f>IF('認証製品一覧（検索用）'!$E$7=認証製品一覧!I851,"●","")</f>
        <v/>
      </c>
      <c r="AC851" s="265" t="str">
        <f>IF(AB851="","",COUNTIF($B$5:AB851,"●"))</f>
        <v/>
      </c>
    </row>
    <row r="852" spans="1:29" ht="90" customHeight="1">
      <c r="A852" s="316"/>
      <c r="B852" s="292" t="s">
        <v>7202</v>
      </c>
      <c r="C852" s="293" t="s">
        <v>6974</v>
      </c>
      <c r="D852" s="294" t="s">
        <v>6975</v>
      </c>
      <c r="E852" s="293" t="s">
        <v>102</v>
      </c>
      <c r="F852" s="330" t="s">
        <v>7310</v>
      </c>
      <c r="G852" s="330" t="s">
        <v>2156</v>
      </c>
      <c r="H852" s="294">
        <v>390</v>
      </c>
      <c r="I852" s="321" t="str">
        <f t="shared" si="39"/>
        <v>A-14-00118.5kW超22.0kW以下50Hz、200V、極数2</v>
      </c>
      <c r="J852" s="294">
        <v>93.8</v>
      </c>
      <c r="K852" s="330" t="s">
        <v>8144</v>
      </c>
      <c r="L852" s="329" t="s">
        <v>13156</v>
      </c>
      <c r="M852" s="329" t="s">
        <v>10778</v>
      </c>
      <c r="N852" s="329" t="s">
        <v>11700</v>
      </c>
      <c r="O852" s="294" t="s">
        <v>2838</v>
      </c>
      <c r="P852" s="329" t="s">
        <v>10526</v>
      </c>
      <c r="Q852" s="330" t="s">
        <v>8145</v>
      </c>
      <c r="R852" s="293" t="s">
        <v>8146</v>
      </c>
      <c r="S852" s="294" t="s">
        <v>2102</v>
      </c>
      <c r="T852" s="302" t="s">
        <v>2103</v>
      </c>
      <c r="U852" s="295" t="str">
        <f t="shared" si="40"/>
        <v>Yamamoto.Keita@df.MitsubishiElectric.co.jp</v>
      </c>
      <c r="V852" s="292" t="s">
        <v>8147</v>
      </c>
      <c r="W852" s="295" t="str">
        <f t="shared" si="41"/>
        <v>http://www.mitsubishielectric.co.jp/fa/products/drv/i_motor/items/toprunner/index.html</v>
      </c>
      <c r="X852" s="303" t="s">
        <v>8151</v>
      </c>
      <c r="Y852" s="304" t="s">
        <v>8212</v>
      </c>
      <c r="Z852" s="80" t="s">
        <v>9753</v>
      </c>
      <c r="AA852" s="296"/>
      <c r="AB852" s="265" t="str">
        <f>IF('認証製品一覧（検索用）'!$E$7=認証製品一覧!I852,"●","")</f>
        <v/>
      </c>
      <c r="AC852" s="265" t="str">
        <f>IF(AB852="","",COUNTIF($B$5:AB852,"●"))</f>
        <v/>
      </c>
    </row>
    <row r="853" spans="1:29" ht="90" customHeight="1">
      <c r="A853" s="316"/>
      <c r="B853" s="292" t="s">
        <v>7202</v>
      </c>
      <c r="C853" s="293" t="s">
        <v>6974</v>
      </c>
      <c r="D853" s="294" t="s">
        <v>6975</v>
      </c>
      <c r="E853" s="293" t="s">
        <v>102</v>
      </c>
      <c r="F853" s="330" t="s">
        <v>7310</v>
      </c>
      <c r="G853" s="330" t="s">
        <v>2163</v>
      </c>
      <c r="H853" s="294">
        <v>391</v>
      </c>
      <c r="I853" s="321" t="str">
        <f t="shared" ref="I853:I916" si="42">CONCATENATE(D853,G853,F853)</f>
        <v>A-14-00122.0kW超30.0kW以下50Hz、200V、極数2</v>
      </c>
      <c r="J853" s="294" t="s">
        <v>8213</v>
      </c>
      <c r="K853" s="330" t="s">
        <v>8144</v>
      </c>
      <c r="L853" s="329" t="s">
        <v>13156</v>
      </c>
      <c r="M853" s="329" t="s">
        <v>10778</v>
      </c>
      <c r="N853" s="329" t="s">
        <v>11701</v>
      </c>
      <c r="O853" s="294" t="s">
        <v>6897</v>
      </c>
      <c r="P853" s="329" t="s">
        <v>10526</v>
      </c>
      <c r="Q853" s="330" t="s">
        <v>8145</v>
      </c>
      <c r="R853" s="293" t="s">
        <v>8146</v>
      </c>
      <c r="S853" s="294" t="s">
        <v>2102</v>
      </c>
      <c r="T853" s="302" t="s">
        <v>2103</v>
      </c>
      <c r="U853" s="295" t="str">
        <f t="shared" ref="U853:U916" si="43">IF(T853="-","-",HYPERLINK("mailto:"&amp;T853,T853))</f>
        <v>Yamamoto.Keita@df.MitsubishiElectric.co.jp</v>
      </c>
      <c r="V853" s="292" t="s">
        <v>8147</v>
      </c>
      <c r="W853" s="295" t="str">
        <f t="shared" ref="W853:W916" si="44">IF(V853="-",V853,HYPERLINK(V853))</f>
        <v>http://www.mitsubishielectric.co.jp/fa/products/drv/i_motor/items/toprunner/index.html</v>
      </c>
      <c r="X853" s="303" t="s">
        <v>8151</v>
      </c>
      <c r="Y853" s="304" t="s">
        <v>8214</v>
      </c>
      <c r="Z853" s="80" t="s">
        <v>9753</v>
      </c>
      <c r="AA853" s="296"/>
      <c r="AB853" s="265" t="str">
        <f>IF('認証製品一覧（検索用）'!$E$7=認証製品一覧!I853,"●","")</f>
        <v/>
      </c>
      <c r="AC853" s="265" t="str">
        <f>IF(AB853="","",COUNTIF($B$5:AB853,"●"))</f>
        <v/>
      </c>
    </row>
    <row r="854" spans="1:29" ht="90" customHeight="1">
      <c r="A854" s="316"/>
      <c r="B854" s="292" t="s">
        <v>7202</v>
      </c>
      <c r="C854" s="293" t="s">
        <v>6974</v>
      </c>
      <c r="D854" s="294" t="s">
        <v>6975</v>
      </c>
      <c r="E854" s="293" t="s">
        <v>102</v>
      </c>
      <c r="F854" s="330" t="s">
        <v>7310</v>
      </c>
      <c r="G854" s="330" t="s">
        <v>2163</v>
      </c>
      <c r="H854" s="294">
        <v>391</v>
      </c>
      <c r="I854" s="321" t="str">
        <f t="shared" si="42"/>
        <v>A-14-00122.0kW超30.0kW以下50Hz、200V、極数2</v>
      </c>
      <c r="J854" s="294" t="s">
        <v>8213</v>
      </c>
      <c r="K854" s="330" t="s">
        <v>8144</v>
      </c>
      <c r="L854" s="329" t="s">
        <v>13156</v>
      </c>
      <c r="M854" s="329" t="s">
        <v>10778</v>
      </c>
      <c r="N854" s="329" t="s">
        <v>11702</v>
      </c>
      <c r="O854" s="294" t="s">
        <v>2838</v>
      </c>
      <c r="P854" s="329" t="s">
        <v>10526</v>
      </c>
      <c r="Q854" s="330" t="s">
        <v>8145</v>
      </c>
      <c r="R854" s="293" t="s">
        <v>8146</v>
      </c>
      <c r="S854" s="294" t="s">
        <v>2102</v>
      </c>
      <c r="T854" s="302" t="s">
        <v>2103</v>
      </c>
      <c r="U854" s="295" t="str">
        <f t="shared" si="43"/>
        <v>Yamamoto.Keita@df.MitsubishiElectric.co.jp</v>
      </c>
      <c r="V854" s="292" t="s">
        <v>8147</v>
      </c>
      <c r="W854" s="295" t="str">
        <f t="shared" si="44"/>
        <v>http://www.mitsubishielectric.co.jp/fa/products/drv/i_motor/items/toprunner/index.html</v>
      </c>
      <c r="X854" s="303" t="s">
        <v>8151</v>
      </c>
      <c r="Y854" s="304" t="s">
        <v>8215</v>
      </c>
      <c r="Z854" s="80" t="s">
        <v>9753</v>
      </c>
      <c r="AA854" s="296"/>
      <c r="AB854" s="265" t="str">
        <f>IF('認証製品一覧（検索用）'!$E$7=認証製品一覧!I854,"●","")</f>
        <v/>
      </c>
      <c r="AC854" s="265" t="str">
        <f>IF(AB854="","",COUNTIF($B$5:AB854,"●"))</f>
        <v/>
      </c>
    </row>
    <row r="855" spans="1:29" ht="90" customHeight="1">
      <c r="A855" s="316"/>
      <c r="B855" s="292" t="s">
        <v>7202</v>
      </c>
      <c r="C855" s="293" t="s">
        <v>6974</v>
      </c>
      <c r="D855" s="294" t="s">
        <v>6975</v>
      </c>
      <c r="E855" s="293" t="s">
        <v>102</v>
      </c>
      <c r="F855" s="330" t="s">
        <v>7310</v>
      </c>
      <c r="G855" s="330" t="s">
        <v>2163</v>
      </c>
      <c r="H855" s="294">
        <v>391</v>
      </c>
      <c r="I855" s="321" t="str">
        <f t="shared" si="42"/>
        <v>A-14-00122.0kW超30.0kW以下50Hz、200V、極数2</v>
      </c>
      <c r="J855" s="294" t="s">
        <v>8213</v>
      </c>
      <c r="K855" s="330" t="s">
        <v>8144</v>
      </c>
      <c r="L855" s="329" t="s">
        <v>13156</v>
      </c>
      <c r="M855" s="329" t="s">
        <v>10778</v>
      </c>
      <c r="N855" s="329" t="s">
        <v>11703</v>
      </c>
      <c r="O855" s="294" t="s">
        <v>2838</v>
      </c>
      <c r="P855" s="329" t="s">
        <v>10526</v>
      </c>
      <c r="Q855" s="330" t="s">
        <v>8145</v>
      </c>
      <c r="R855" s="293" t="s">
        <v>8146</v>
      </c>
      <c r="S855" s="294" t="s">
        <v>2102</v>
      </c>
      <c r="T855" s="302" t="s">
        <v>2103</v>
      </c>
      <c r="U855" s="295" t="str">
        <f t="shared" si="43"/>
        <v>Yamamoto.Keita@df.MitsubishiElectric.co.jp</v>
      </c>
      <c r="V855" s="292" t="s">
        <v>8147</v>
      </c>
      <c r="W855" s="295" t="str">
        <f t="shared" si="44"/>
        <v>http://www.mitsubishielectric.co.jp/fa/products/drv/i_motor/items/toprunner/index.html</v>
      </c>
      <c r="X855" s="303" t="s">
        <v>8148</v>
      </c>
      <c r="Y855" s="304" t="s">
        <v>8216</v>
      </c>
      <c r="Z855" s="80" t="s">
        <v>9753</v>
      </c>
      <c r="AA855" s="296"/>
      <c r="AB855" s="265" t="str">
        <f>IF('認証製品一覧（検索用）'!$E$7=認証製品一覧!I855,"●","")</f>
        <v/>
      </c>
      <c r="AC855" s="265" t="str">
        <f>IF(AB855="","",COUNTIF($B$5:AB855,"●"))</f>
        <v/>
      </c>
    </row>
    <row r="856" spans="1:29" ht="90" customHeight="1">
      <c r="A856" s="316"/>
      <c r="B856" s="292" t="s">
        <v>7202</v>
      </c>
      <c r="C856" s="293" t="s">
        <v>6974</v>
      </c>
      <c r="D856" s="294" t="s">
        <v>6975</v>
      </c>
      <c r="E856" s="293" t="s">
        <v>102</v>
      </c>
      <c r="F856" s="330" t="s">
        <v>7310</v>
      </c>
      <c r="G856" s="330" t="s">
        <v>2163</v>
      </c>
      <c r="H856" s="294">
        <v>391</v>
      </c>
      <c r="I856" s="321" t="str">
        <f t="shared" si="42"/>
        <v>A-14-00122.0kW超30.0kW以下50Hz、200V、極数2</v>
      </c>
      <c r="J856" s="294" t="s">
        <v>8213</v>
      </c>
      <c r="K856" s="330" t="s">
        <v>8144</v>
      </c>
      <c r="L856" s="329" t="s">
        <v>13156</v>
      </c>
      <c r="M856" s="329" t="s">
        <v>10778</v>
      </c>
      <c r="N856" s="329" t="s">
        <v>11704</v>
      </c>
      <c r="O856" s="294" t="s">
        <v>2838</v>
      </c>
      <c r="P856" s="329" t="s">
        <v>10526</v>
      </c>
      <c r="Q856" s="330" t="s">
        <v>8145</v>
      </c>
      <c r="R856" s="293" t="s">
        <v>8146</v>
      </c>
      <c r="S856" s="294" t="s">
        <v>2102</v>
      </c>
      <c r="T856" s="302" t="s">
        <v>2103</v>
      </c>
      <c r="U856" s="295" t="str">
        <f t="shared" si="43"/>
        <v>Yamamoto.Keita@df.MitsubishiElectric.co.jp</v>
      </c>
      <c r="V856" s="292" t="s">
        <v>8147</v>
      </c>
      <c r="W856" s="295" t="str">
        <f t="shared" si="44"/>
        <v>http://www.mitsubishielectric.co.jp/fa/products/drv/i_motor/items/toprunner/index.html</v>
      </c>
      <c r="X856" s="303" t="s">
        <v>8151</v>
      </c>
      <c r="Y856" s="304" t="s">
        <v>8217</v>
      </c>
      <c r="Z856" s="80" t="s">
        <v>9753</v>
      </c>
      <c r="AA856" s="296"/>
      <c r="AB856" s="265" t="str">
        <f>IF('認証製品一覧（検索用）'!$E$7=認証製品一覧!I856,"●","")</f>
        <v/>
      </c>
      <c r="AC856" s="265" t="str">
        <f>IF(AB856="","",COUNTIF($B$5:AB856,"●"))</f>
        <v/>
      </c>
    </row>
    <row r="857" spans="1:29" ht="90" customHeight="1">
      <c r="A857" s="316"/>
      <c r="B857" s="292" t="s">
        <v>7202</v>
      </c>
      <c r="C857" s="293" t="s">
        <v>6974</v>
      </c>
      <c r="D857" s="294" t="s">
        <v>6975</v>
      </c>
      <c r="E857" s="293" t="s">
        <v>102</v>
      </c>
      <c r="F857" s="330" t="s">
        <v>7310</v>
      </c>
      <c r="G857" s="330" t="s">
        <v>2163</v>
      </c>
      <c r="H857" s="294">
        <v>391</v>
      </c>
      <c r="I857" s="321" t="str">
        <f t="shared" si="42"/>
        <v>A-14-00122.0kW超30.0kW以下50Hz、200V、極数2</v>
      </c>
      <c r="J857" s="294" t="s">
        <v>8213</v>
      </c>
      <c r="K857" s="330" t="s">
        <v>8144</v>
      </c>
      <c r="L857" s="329" t="s">
        <v>13156</v>
      </c>
      <c r="M857" s="329" t="s">
        <v>10778</v>
      </c>
      <c r="N857" s="329" t="s">
        <v>11705</v>
      </c>
      <c r="O857" s="294" t="s">
        <v>2838</v>
      </c>
      <c r="P857" s="329" t="s">
        <v>10526</v>
      </c>
      <c r="Q857" s="330" t="s">
        <v>8145</v>
      </c>
      <c r="R857" s="293" t="s">
        <v>8146</v>
      </c>
      <c r="S857" s="294" t="s">
        <v>2102</v>
      </c>
      <c r="T857" s="302" t="s">
        <v>2103</v>
      </c>
      <c r="U857" s="295" t="str">
        <f t="shared" si="43"/>
        <v>Yamamoto.Keita@df.MitsubishiElectric.co.jp</v>
      </c>
      <c r="V857" s="292" t="s">
        <v>8147</v>
      </c>
      <c r="W857" s="295" t="str">
        <f t="shared" si="44"/>
        <v>http://www.mitsubishielectric.co.jp/fa/products/drv/i_motor/items/toprunner/index.html</v>
      </c>
      <c r="X857" s="303" t="s">
        <v>8151</v>
      </c>
      <c r="Y857" s="304" t="s">
        <v>8218</v>
      </c>
      <c r="Z857" s="80" t="s">
        <v>9753</v>
      </c>
      <c r="AA857" s="296"/>
      <c r="AB857" s="265" t="str">
        <f>IF('認証製品一覧（検索用）'!$E$7=認証製品一覧!I857,"●","")</f>
        <v/>
      </c>
      <c r="AC857" s="265" t="str">
        <f>IF(AB857="","",COUNTIF($B$5:AB857,"●"))</f>
        <v/>
      </c>
    </row>
    <row r="858" spans="1:29" ht="90" customHeight="1">
      <c r="A858" s="316"/>
      <c r="B858" s="292" t="s">
        <v>7202</v>
      </c>
      <c r="C858" s="293" t="s">
        <v>6974</v>
      </c>
      <c r="D858" s="294" t="s">
        <v>6975</v>
      </c>
      <c r="E858" s="293" t="s">
        <v>102</v>
      </c>
      <c r="F858" s="330" t="s">
        <v>7310</v>
      </c>
      <c r="G858" s="330" t="s">
        <v>2163</v>
      </c>
      <c r="H858" s="294">
        <v>391</v>
      </c>
      <c r="I858" s="321" t="str">
        <f t="shared" si="42"/>
        <v>A-14-00122.0kW超30.0kW以下50Hz、200V、極数2</v>
      </c>
      <c r="J858" s="294" t="s">
        <v>8213</v>
      </c>
      <c r="K858" s="330" t="s">
        <v>8144</v>
      </c>
      <c r="L858" s="329" t="s">
        <v>13156</v>
      </c>
      <c r="M858" s="329" t="s">
        <v>10778</v>
      </c>
      <c r="N858" s="329" t="s">
        <v>11706</v>
      </c>
      <c r="O858" s="294" t="s">
        <v>2838</v>
      </c>
      <c r="P858" s="329" t="s">
        <v>10526</v>
      </c>
      <c r="Q858" s="330" t="s">
        <v>8145</v>
      </c>
      <c r="R858" s="293" t="s">
        <v>8146</v>
      </c>
      <c r="S858" s="294" t="s">
        <v>2102</v>
      </c>
      <c r="T858" s="302" t="s">
        <v>2103</v>
      </c>
      <c r="U858" s="295" t="str">
        <f t="shared" si="43"/>
        <v>Yamamoto.Keita@df.MitsubishiElectric.co.jp</v>
      </c>
      <c r="V858" s="292" t="s">
        <v>8147</v>
      </c>
      <c r="W858" s="295" t="str">
        <f t="shared" si="44"/>
        <v>http://www.mitsubishielectric.co.jp/fa/products/drv/i_motor/items/toprunner/index.html</v>
      </c>
      <c r="X858" s="303" t="s">
        <v>8151</v>
      </c>
      <c r="Y858" s="304" t="s">
        <v>8219</v>
      </c>
      <c r="Z858" s="80" t="s">
        <v>9753</v>
      </c>
      <c r="AA858" s="296"/>
      <c r="AB858" s="265" t="str">
        <f>IF('認証製品一覧（検索用）'!$E$7=認証製品一覧!I858,"●","")</f>
        <v/>
      </c>
      <c r="AC858" s="265" t="str">
        <f>IF(AB858="","",COUNTIF($B$5:AB858,"●"))</f>
        <v/>
      </c>
    </row>
    <row r="859" spans="1:29" ht="90" customHeight="1">
      <c r="A859" s="316"/>
      <c r="B859" s="292" t="s">
        <v>7202</v>
      </c>
      <c r="C859" s="293" t="s">
        <v>6974</v>
      </c>
      <c r="D859" s="294" t="s">
        <v>6975</v>
      </c>
      <c r="E859" s="293" t="s">
        <v>102</v>
      </c>
      <c r="F859" s="330" t="s">
        <v>7310</v>
      </c>
      <c r="G859" s="330" t="s">
        <v>2170</v>
      </c>
      <c r="H859" s="294">
        <v>392</v>
      </c>
      <c r="I859" s="321" t="str">
        <f t="shared" si="42"/>
        <v>A-14-00130.0kW超37.0kW以下50Hz、200V、極数2</v>
      </c>
      <c r="J859" s="294">
        <v>94.3</v>
      </c>
      <c r="K859" s="330" t="s">
        <v>8144</v>
      </c>
      <c r="L859" s="329" t="s">
        <v>13156</v>
      </c>
      <c r="M859" s="329" t="s">
        <v>10778</v>
      </c>
      <c r="N859" s="329" t="s">
        <v>11707</v>
      </c>
      <c r="O859" s="294" t="s">
        <v>6897</v>
      </c>
      <c r="P859" s="329" t="s">
        <v>10526</v>
      </c>
      <c r="Q859" s="330" t="s">
        <v>8145</v>
      </c>
      <c r="R859" s="293" t="s">
        <v>8146</v>
      </c>
      <c r="S859" s="294" t="s">
        <v>2102</v>
      </c>
      <c r="T859" s="302" t="s">
        <v>2103</v>
      </c>
      <c r="U859" s="295" t="str">
        <f t="shared" si="43"/>
        <v>Yamamoto.Keita@df.MitsubishiElectric.co.jp</v>
      </c>
      <c r="V859" s="292" t="s">
        <v>8147</v>
      </c>
      <c r="W859" s="295" t="str">
        <f t="shared" si="44"/>
        <v>http://www.mitsubishielectric.co.jp/fa/products/drv/i_motor/items/toprunner/index.html</v>
      </c>
      <c r="X859" s="303" t="s">
        <v>8151</v>
      </c>
      <c r="Y859" s="304" t="s">
        <v>8220</v>
      </c>
      <c r="Z859" s="80" t="s">
        <v>9753</v>
      </c>
      <c r="AA859" s="296"/>
      <c r="AB859" s="265" t="str">
        <f>IF('認証製品一覧（検索用）'!$E$7=認証製品一覧!I859,"●","")</f>
        <v/>
      </c>
      <c r="AC859" s="265" t="str">
        <f>IF(AB859="","",COUNTIF($B$5:AB859,"●"))</f>
        <v/>
      </c>
    </row>
    <row r="860" spans="1:29" ht="90" customHeight="1">
      <c r="A860" s="316"/>
      <c r="B860" s="292" t="s">
        <v>7202</v>
      </c>
      <c r="C860" s="293" t="s">
        <v>6974</v>
      </c>
      <c r="D860" s="294" t="s">
        <v>6975</v>
      </c>
      <c r="E860" s="293" t="s">
        <v>102</v>
      </c>
      <c r="F860" s="330" t="s">
        <v>7310</v>
      </c>
      <c r="G860" s="330" t="s">
        <v>2170</v>
      </c>
      <c r="H860" s="294">
        <v>392</v>
      </c>
      <c r="I860" s="321" t="str">
        <f t="shared" si="42"/>
        <v>A-14-00130.0kW超37.0kW以下50Hz、200V、極数2</v>
      </c>
      <c r="J860" s="294">
        <v>94.3</v>
      </c>
      <c r="K860" s="330" t="s">
        <v>8144</v>
      </c>
      <c r="L860" s="329" t="s">
        <v>13156</v>
      </c>
      <c r="M860" s="329" t="s">
        <v>10778</v>
      </c>
      <c r="N860" s="329" t="s">
        <v>11708</v>
      </c>
      <c r="O860" s="294" t="s">
        <v>2838</v>
      </c>
      <c r="P860" s="329" t="s">
        <v>10526</v>
      </c>
      <c r="Q860" s="330" t="s">
        <v>8145</v>
      </c>
      <c r="R860" s="293" t="s">
        <v>8146</v>
      </c>
      <c r="S860" s="294" t="s">
        <v>2102</v>
      </c>
      <c r="T860" s="302" t="s">
        <v>2103</v>
      </c>
      <c r="U860" s="295" t="str">
        <f t="shared" si="43"/>
        <v>Yamamoto.Keita@df.MitsubishiElectric.co.jp</v>
      </c>
      <c r="V860" s="292" t="s">
        <v>8147</v>
      </c>
      <c r="W860" s="295" t="str">
        <f t="shared" si="44"/>
        <v>http://www.mitsubishielectric.co.jp/fa/products/drv/i_motor/items/toprunner/index.html</v>
      </c>
      <c r="X860" s="303" t="s">
        <v>8151</v>
      </c>
      <c r="Y860" s="304" t="s">
        <v>8221</v>
      </c>
      <c r="Z860" s="80" t="s">
        <v>9753</v>
      </c>
      <c r="AA860" s="296"/>
      <c r="AB860" s="265" t="str">
        <f>IF('認証製品一覧（検索用）'!$E$7=認証製品一覧!I860,"●","")</f>
        <v/>
      </c>
      <c r="AC860" s="265" t="str">
        <f>IF(AB860="","",COUNTIF($B$5:AB860,"●"))</f>
        <v/>
      </c>
    </row>
    <row r="861" spans="1:29" ht="90" customHeight="1">
      <c r="A861" s="316"/>
      <c r="B861" s="292" t="s">
        <v>7202</v>
      </c>
      <c r="C861" s="293" t="s">
        <v>6974</v>
      </c>
      <c r="D861" s="294" t="s">
        <v>6975</v>
      </c>
      <c r="E861" s="293" t="s">
        <v>102</v>
      </c>
      <c r="F861" s="330" t="s">
        <v>7310</v>
      </c>
      <c r="G861" s="330" t="s">
        <v>2170</v>
      </c>
      <c r="H861" s="294">
        <v>392</v>
      </c>
      <c r="I861" s="321" t="str">
        <f t="shared" si="42"/>
        <v>A-14-00130.0kW超37.0kW以下50Hz、200V、極数2</v>
      </c>
      <c r="J861" s="294">
        <v>94.3</v>
      </c>
      <c r="K861" s="330" t="s">
        <v>8144</v>
      </c>
      <c r="L861" s="329" t="s">
        <v>13156</v>
      </c>
      <c r="M861" s="329" t="s">
        <v>10778</v>
      </c>
      <c r="N861" s="329" t="s">
        <v>11709</v>
      </c>
      <c r="O861" s="294" t="s">
        <v>2838</v>
      </c>
      <c r="P861" s="329" t="s">
        <v>10526</v>
      </c>
      <c r="Q861" s="330" t="s">
        <v>8145</v>
      </c>
      <c r="R861" s="293" t="s">
        <v>8146</v>
      </c>
      <c r="S861" s="294" t="s">
        <v>2102</v>
      </c>
      <c r="T861" s="302" t="s">
        <v>2103</v>
      </c>
      <c r="U861" s="295" t="str">
        <f t="shared" si="43"/>
        <v>Yamamoto.Keita@df.MitsubishiElectric.co.jp</v>
      </c>
      <c r="V861" s="292" t="s">
        <v>8147</v>
      </c>
      <c r="W861" s="295" t="str">
        <f t="shared" si="44"/>
        <v>http://www.mitsubishielectric.co.jp/fa/products/drv/i_motor/items/toprunner/index.html</v>
      </c>
      <c r="X861" s="303" t="s">
        <v>8151</v>
      </c>
      <c r="Y861" s="304" t="s">
        <v>8222</v>
      </c>
      <c r="Z861" s="80" t="s">
        <v>9753</v>
      </c>
      <c r="AA861" s="296"/>
      <c r="AB861" s="265" t="str">
        <f>IF('認証製品一覧（検索用）'!$E$7=認証製品一覧!I861,"●","")</f>
        <v/>
      </c>
      <c r="AC861" s="265" t="str">
        <f>IF(AB861="","",COUNTIF($B$5:AB861,"●"))</f>
        <v/>
      </c>
    </row>
    <row r="862" spans="1:29" ht="90" customHeight="1">
      <c r="A862" s="316"/>
      <c r="B862" s="292" t="s">
        <v>7202</v>
      </c>
      <c r="C862" s="293" t="s">
        <v>6974</v>
      </c>
      <c r="D862" s="294" t="s">
        <v>6975</v>
      </c>
      <c r="E862" s="293" t="s">
        <v>102</v>
      </c>
      <c r="F862" s="330" t="s">
        <v>7310</v>
      </c>
      <c r="G862" s="330" t="s">
        <v>2170</v>
      </c>
      <c r="H862" s="294">
        <v>392</v>
      </c>
      <c r="I862" s="321" t="str">
        <f t="shared" si="42"/>
        <v>A-14-00130.0kW超37.0kW以下50Hz、200V、極数2</v>
      </c>
      <c r="J862" s="294">
        <v>94.3</v>
      </c>
      <c r="K862" s="330" t="s">
        <v>8144</v>
      </c>
      <c r="L862" s="329" t="s">
        <v>13156</v>
      </c>
      <c r="M862" s="329" t="s">
        <v>10778</v>
      </c>
      <c r="N862" s="329" t="s">
        <v>11710</v>
      </c>
      <c r="O862" s="294" t="s">
        <v>2838</v>
      </c>
      <c r="P862" s="329" t="s">
        <v>10526</v>
      </c>
      <c r="Q862" s="330" t="s">
        <v>8145</v>
      </c>
      <c r="R862" s="293" t="s">
        <v>8146</v>
      </c>
      <c r="S862" s="294" t="s">
        <v>2102</v>
      </c>
      <c r="T862" s="302" t="s">
        <v>2103</v>
      </c>
      <c r="U862" s="295" t="str">
        <f t="shared" si="43"/>
        <v>Yamamoto.Keita@df.MitsubishiElectric.co.jp</v>
      </c>
      <c r="V862" s="292" t="s">
        <v>8147</v>
      </c>
      <c r="W862" s="295" t="str">
        <f t="shared" si="44"/>
        <v>http://www.mitsubishielectric.co.jp/fa/products/drv/i_motor/items/toprunner/index.html</v>
      </c>
      <c r="X862" s="303" t="s">
        <v>8151</v>
      </c>
      <c r="Y862" s="304" t="s">
        <v>8223</v>
      </c>
      <c r="Z862" s="80" t="s">
        <v>9753</v>
      </c>
      <c r="AA862" s="296"/>
      <c r="AB862" s="265" t="str">
        <f>IF('認証製品一覧（検索用）'!$E$7=認証製品一覧!I862,"●","")</f>
        <v/>
      </c>
      <c r="AC862" s="265" t="str">
        <f>IF(AB862="","",COUNTIF($B$5:AB862,"●"))</f>
        <v/>
      </c>
    </row>
    <row r="863" spans="1:29" ht="90" customHeight="1">
      <c r="A863" s="316"/>
      <c r="B863" s="292" t="s">
        <v>7202</v>
      </c>
      <c r="C863" s="293" t="s">
        <v>6974</v>
      </c>
      <c r="D863" s="294" t="s">
        <v>6975</v>
      </c>
      <c r="E863" s="293" t="s">
        <v>102</v>
      </c>
      <c r="F863" s="330" t="s">
        <v>7310</v>
      </c>
      <c r="G863" s="330" t="s">
        <v>2170</v>
      </c>
      <c r="H863" s="294">
        <v>392</v>
      </c>
      <c r="I863" s="321" t="str">
        <f t="shared" si="42"/>
        <v>A-14-00130.0kW超37.0kW以下50Hz、200V、極数2</v>
      </c>
      <c r="J863" s="294">
        <v>94.3</v>
      </c>
      <c r="K863" s="330" t="s">
        <v>8144</v>
      </c>
      <c r="L863" s="329" t="s">
        <v>13156</v>
      </c>
      <c r="M863" s="329" t="s">
        <v>10778</v>
      </c>
      <c r="N863" s="329" t="s">
        <v>11711</v>
      </c>
      <c r="O863" s="294" t="s">
        <v>2838</v>
      </c>
      <c r="P863" s="329" t="s">
        <v>10526</v>
      </c>
      <c r="Q863" s="330" t="s">
        <v>8145</v>
      </c>
      <c r="R863" s="293" t="s">
        <v>8146</v>
      </c>
      <c r="S863" s="294" t="s">
        <v>2102</v>
      </c>
      <c r="T863" s="302" t="s">
        <v>2103</v>
      </c>
      <c r="U863" s="295" t="str">
        <f t="shared" si="43"/>
        <v>Yamamoto.Keita@df.MitsubishiElectric.co.jp</v>
      </c>
      <c r="V863" s="292" t="s">
        <v>8147</v>
      </c>
      <c r="W863" s="295" t="str">
        <f t="shared" si="44"/>
        <v>http://www.mitsubishielectric.co.jp/fa/products/drv/i_motor/items/toprunner/index.html</v>
      </c>
      <c r="X863" s="303" t="s">
        <v>8151</v>
      </c>
      <c r="Y863" s="304" t="s">
        <v>8224</v>
      </c>
      <c r="Z863" s="80" t="s">
        <v>9753</v>
      </c>
      <c r="AA863" s="296"/>
      <c r="AB863" s="265" t="str">
        <f>IF('認証製品一覧（検索用）'!$E$7=認証製品一覧!I863,"●","")</f>
        <v/>
      </c>
      <c r="AC863" s="265" t="str">
        <f>IF(AB863="","",COUNTIF($B$5:AB863,"●"))</f>
        <v/>
      </c>
    </row>
    <row r="864" spans="1:29" ht="90" customHeight="1">
      <c r="A864" s="316"/>
      <c r="B864" s="292" t="s">
        <v>7202</v>
      </c>
      <c r="C864" s="293" t="s">
        <v>6974</v>
      </c>
      <c r="D864" s="294" t="s">
        <v>6975</v>
      </c>
      <c r="E864" s="293" t="s">
        <v>102</v>
      </c>
      <c r="F864" s="330" t="s">
        <v>7310</v>
      </c>
      <c r="G864" s="330" t="s">
        <v>2170</v>
      </c>
      <c r="H864" s="294">
        <v>392</v>
      </c>
      <c r="I864" s="321" t="str">
        <f t="shared" si="42"/>
        <v>A-14-00130.0kW超37.0kW以下50Hz、200V、極数2</v>
      </c>
      <c r="J864" s="294">
        <v>94.3</v>
      </c>
      <c r="K864" s="330" t="s">
        <v>8144</v>
      </c>
      <c r="L864" s="329" t="s">
        <v>13156</v>
      </c>
      <c r="M864" s="329" t="s">
        <v>10778</v>
      </c>
      <c r="N864" s="329" t="s">
        <v>11712</v>
      </c>
      <c r="O864" s="294" t="s">
        <v>2838</v>
      </c>
      <c r="P864" s="329" t="s">
        <v>10526</v>
      </c>
      <c r="Q864" s="330" t="s">
        <v>8145</v>
      </c>
      <c r="R864" s="293" t="s">
        <v>8146</v>
      </c>
      <c r="S864" s="294" t="s">
        <v>2102</v>
      </c>
      <c r="T864" s="302" t="s">
        <v>2103</v>
      </c>
      <c r="U864" s="295" t="str">
        <f t="shared" si="43"/>
        <v>Yamamoto.Keita@df.MitsubishiElectric.co.jp</v>
      </c>
      <c r="V864" s="292" t="s">
        <v>8147</v>
      </c>
      <c r="W864" s="295" t="str">
        <f t="shared" si="44"/>
        <v>http://www.mitsubishielectric.co.jp/fa/products/drv/i_motor/items/toprunner/index.html</v>
      </c>
      <c r="X864" s="303" t="s">
        <v>8151</v>
      </c>
      <c r="Y864" s="304" t="s">
        <v>8225</v>
      </c>
      <c r="Z864" s="80" t="s">
        <v>9753</v>
      </c>
      <c r="AA864" s="296"/>
      <c r="AB864" s="265" t="str">
        <f>IF('認証製品一覧（検索用）'!$E$7=認証製品一覧!I864,"●","")</f>
        <v/>
      </c>
      <c r="AC864" s="265" t="str">
        <f>IF(AB864="","",COUNTIF($B$5:AB864,"●"))</f>
        <v/>
      </c>
    </row>
    <row r="865" spans="1:29" ht="90" customHeight="1">
      <c r="A865" s="316"/>
      <c r="B865" s="292" t="s">
        <v>7202</v>
      </c>
      <c r="C865" s="293" t="s">
        <v>6974</v>
      </c>
      <c r="D865" s="294" t="s">
        <v>6975</v>
      </c>
      <c r="E865" s="293" t="s">
        <v>102</v>
      </c>
      <c r="F865" s="330" t="s">
        <v>7310</v>
      </c>
      <c r="G865" s="330" t="s">
        <v>4479</v>
      </c>
      <c r="H865" s="294">
        <v>393</v>
      </c>
      <c r="I865" s="321" t="str">
        <f t="shared" si="42"/>
        <v>A-14-00137.0kW超50Hz、200V、極数2</v>
      </c>
      <c r="J865" s="294" t="s">
        <v>8226</v>
      </c>
      <c r="K865" s="330" t="s">
        <v>8144</v>
      </c>
      <c r="L865" s="329" t="s">
        <v>13156</v>
      </c>
      <c r="M865" s="329" t="s">
        <v>10778</v>
      </c>
      <c r="N865" s="329" t="s">
        <v>11713</v>
      </c>
      <c r="O865" s="294" t="s">
        <v>6897</v>
      </c>
      <c r="P865" s="329" t="s">
        <v>10526</v>
      </c>
      <c r="Q865" s="330" t="s">
        <v>8145</v>
      </c>
      <c r="R865" s="293" t="s">
        <v>8146</v>
      </c>
      <c r="S865" s="294" t="s">
        <v>2102</v>
      </c>
      <c r="T865" s="302" t="s">
        <v>2103</v>
      </c>
      <c r="U865" s="295" t="str">
        <f t="shared" si="43"/>
        <v>Yamamoto.Keita@df.MitsubishiElectric.co.jp</v>
      </c>
      <c r="V865" s="292" t="s">
        <v>8147</v>
      </c>
      <c r="W865" s="295" t="str">
        <f t="shared" si="44"/>
        <v>http://www.mitsubishielectric.co.jp/fa/products/drv/i_motor/items/toprunner/index.html</v>
      </c>
      <c r="X865" s="303" t="s">
        <v>8151</v>
      </c>
      <c r="Y865" s="304" t="s">
        <v>8227</v>
      </c>
      <c r="Z865" s="80" t="s">
        <v>9753</v>
      </c>
      <c r="AA865" s="296"/>
      <c r="AB865" s="265" t="str">
        <f>IF('認証製品一覧（検索用）'!$E$7=認証製品一覧!I865,"●","")</f>
        <v/>
      </c>
      <c r="AC865" s="265" t="str">
        <f>IF(AB865="","",COUNTIF($B$5:AB865,"●"))</f>
        <v/>
      </c>
    </row>
    <row r="866" spans="1:29" ht="90" customHeight="1">
      <c r="A866" s="316"/>
      <c r="B866" s="292" t="s">
        <v>7202</v>
      </c>
      <c r="C866" s="293" t="s">
        <v>6974</v>
      </c>
      <c r="D866" s="294" t="s">
        <v>6975</v>
      </c>
      <c r="E866" s="293" t="s">
        <v>102</v>
      </c>
      <c r="F866" s="330" t="s">
        <v>7310</v>
      </c>
      <c r="G866" s="330" t="s">
        <v>4479</v>
      </c>
      <c r="H866" s="294">
        <v>393</v>
      </c>
      <c r="I866" s="321" t="str">
        <f t="shared" si="42"/>
        <v>A-14-00137.0kW超50Hz、200V、極数2</v>
      </c>
      <c r="J866" s="294" t="s">
        <v>8226</v>
      </c>
      <c r="K866" s="330" t="s">
        <v>8144</v>
      </c>
      <c r="L866" s="329" t="s">
        <v>13156</v>
      </c>
      <c r="M866" s="329" t="s">
        <v>10778</v>
      </c>
      <c r="N866" s="329" t="s">
        <v>11714</v>
      </c>
      <c r="O866" s="294" t="s">
        <v>2838</v>
      </c>
      <c r="P866" s="329" t="s">
        <v>10526</v>
      </c>
      <c r="Q866" s="330" t="s">
        <v>8145</v>
      </c>
      <c r="R866" s="293" t="s">
        <v>8146</v>
      </c>
      <c r="S866" s="294" t="s">
        <v>2102</v>
      </c>
      <c r="T866" s="302" t="s">
        <v>2103</v>
      </c>
      <c r="U866" s="295" t="str">
        <f t="shared" si="43"/>
        <v>Yamamoto.Keita@df.MitsubishiElectric.co.jp</v>
      </c>
      <c r="V866" s="292" t="s">
        <v>8147</v>
      </c>
      <c r="W866" s="295" t="str">
        <f t="shared" si="44"/>
        <v>http://www.mitsubishielectric.co.jp/fa/products/drv/i_motor/items/toprunner/index.html</v>
      </c>
      <c r="X866" s="303" t="s">
        <v>8151</v>
      </c>
      <c r="Y866" s="304" t="s">
        <v>8228</v>
      </c>
      <c r="Z866" s="80" t="s">
        <v>9753</v>
      </c>
      <c r="AA866" s="296"/>
      <c r="AB866" s="265" t="str">
        <f>IF('認証製品一覧（検索用）'!$E$7=認証製品一覧!I866,"●","")</f>
        <v/>
      </c>
      <c r="AC866" s="265" t="str">
        <f>IF(AB866="","",COUNTIF($B$5:AB866,"●"))</f>
        <v/>
      </c>
    </row>
    <row r="867" spans="1:29" ht="90" customHeight="1">
      <c r="A867" s="316"/>
      <c r="B867" s="292" t="s">
        <v>7202</v>
      </c>
      <c r="C867" s="293" t="s">
        <v>6974</v>
      </c>
      <c r="D867" s="294" t="s">
        <v>6975</v>
      </c>
      <c r="E867" s="293" t="s">
        <v>102</v>
      </c>
      <c r="F867" s="330" t="s">
        <v>7310</v>
      </c>
      <c r="G867" s="330" t="s">
        <v>4479</v>
      </c>
      <c r="H867" s="294">
        <v>393</v>
      </c>
      <c r="I867" s="321" t="str">
        <f t="shared" si="42"/>
        <v>A-14-00137.0kW超50Hz、200V、極数2</v>
      </c>
      <c r="J867" s="294" t="s">
        <v>8226</v>
      </c>
      <c r="K867" s="330" t="s">
        <v>1988</v>
      </c>
      <c r="L867" s="329" t="s">
        <v>13156</v>
      </c>
      <c r="M867" s="329" t="s">
        <v>10778</v>
      </c>
      <c r="N867" s="329" t="s">
        <v>11715</v>
      </c>
      <c r="O867" s="294" t="s">
        <v>2838</v>
      </c>
      <c r="P867" s="329" t="s">
        <v>10526</v>
      </c>
      <c r="Q867" s="330" t="s">
        <v>8145</v>
      </c>
      <c r="R867" s="293" t="s">
        <v>8146</v>
      </c>
      <c r="S867" s="294" t="s">
        <v>2102</v>
      </c>
      <c r="T867" s="302" t="s">
        <v>2103</v>
      </c>
      <c r="U867" s="295" t="str">
        <f t="shared" si="43"/>
        <v>Yamamoto.Keita@df.MitsubishiElectric.co.jp</v>
      </c>
      <c r="V867" s="292" t="s">
        <v>8147</v>
      </c>
      <c r="W867" s="295" t="str">
        <f t="shared" si="44"/>
        <v>http://www.mitsubishielectric.co.jp/fa/products/drv/i_motor/items/toprunner/index.html</v>
      </c>
      <c r="X867" s="303" t="s">
        <v>8151</v>
      </c>
      <c r="Y867" s="304" t="s">
        <v>8229</v>
      </c>
      <c r="Z867" s="80" t="s">
        <v>9753</v>
      </c>
      <c r="AA867" s="296"/>
      <c r="AB867" s="265" t="str">
        <f>IF('認証製品一覧（検索用）'!$E$7=認証製品一覧!I867,"●","")</f>
        <v/>
      </c>
      <c r="AC867" s="265" t="str">
        <f>IF(AB867="","",COUNTIF($B$5:AB867,"●"))</f>
        <v/>
      </c>
    </row>
    <row r="868" spans="1:29" ht="90" customHeight="1">
      <c r="A868" s="316"/>
      <c r="B868" s="292" t="s">
        <v>7202</v>
      </c>
      <c r="C868" s="293" t="s">
        <v>6974</v>
      </c>
      <c r="D868" s="294" t="s">
        <v>6975</v>
      </c>
      <c r="E868" s="293" t="s">
        <v>102</v>
      </c>
      <c r="F868" s="330" t="s">
        <v>7310</v>
      </c>
      <c r="G868" s="330" t="s">
        <v>4479</v>
      </c>
      <c r="H868" s="294">
        <v>393</v>
      </c>
      <c r="I868" s="321" t="str">
        <f t="shared" si="42"/>
        <v>A-14-00137.0kW超50Hz、200V、極数2</v>
      </c>
      <c r="J868" s="294" t="s">
        <v>8226</v>
      </c>
      <c r="K868" s="330" t="s">
        <v>1988</v>
      </c>
      <c r="L868" s="329" t="s">
        <v>13156</v>
      </c>
      <c r="M868" s="329" t="s">
        <v>10778</v>
      </c>
      <c r="N868" s="329" t="s">
        <v>11716</v>
      </c>
      <c r="O868" s="294" t="s">
        <v>2838</v>
      </c>
      <c r="P868" s="329" t="s">
        <v>10526</v>
      </c>
      <c r="Q868" s="330" t="s">
        <v>8145</v>
      </c>
      <c r="R868" s="293" t="s">
        <v>8146</v>
      </c>
      <c r="S868" s="294" t="s">
        <v>2102</v>
      </c>
      <c r="T868" s="302" t="s">
        <v>2103</v>
      </c>
      <c r="U868" s="295" t="str">
        <f t="shared" si="43"/>
        <v>Yamamoto.Keita@df.MitsubishiElectric.co.jp</v>
      </c>
      <c r="V868" s="292" t="s">
        <v>8147</v>
      </c>
      <c r="W868" s="295" t="str">
        <f t="shared" si="44"/>
        <v>http://www.mitsubishielectric.co.jp/fa/products/drv/i_motor/items/toprunner/index.html</v>
      </c>
      <c r="X868" s="303" t="s">
        <v>8151</v>
      </c>
      <c r="Y868" s="304" t="s">
        <v>8230</v>
      </c>
      <c r="Z868" s="80" t="s">
        <v>9753</v>
      </c>
      <c r="AA868" s="296"/>
      <c r="AB868" s="265" t="str">
        <f>IF('認証製品一覧（検索用）'!$E$7=認証製品一覧!I868,"●","")</f>
        <v/>
      </c>
      <c r="AC868" s="265" t="str">
        <f>IF(AB868="","",COUNTIF($B$5:AB868,"●"))</f>
        <v/>
      </c>
    </row>
    <row r="869" spans="1:29" ht="90" customHeight="1">
      <c r="A869" s="316"/>
      <c r="B869" s="292" t="s">
        <v>7202</v>
      </c>
      <c r="C869" s="293" t="s">
        <v>6974</v>
      </c>
      <c r="D869" s="294" t="s">
        <v>6975</v>
      </c>
      <c r="E869" s="293" t="s">
        <v>102</v>
      </c>
      <c r="F869" s="330" t="s">
        <v>7310</v>
      </c>
      <c r="G869" s="330" t="s">
        <v>4479</v>
      </c>
      <c r="H869" s="294">
        <v>393</v>
      </c>
      <c r="I869" s="321" t="str">
        <f t="shared" si="42"/>
        <v>A-14-00137.0kW超50Hz、200V、極数2</v>
      </c>
      <c r="J869" s="294" t="s">
        <v>8226</v>
      </c>
      <c r="K869" s="330" t="s">
        <v>1988</v>
      </c>
      <c r="L869" s="329" t="s">
        <v>13156</v>
      </c>
      <c r="M869" s="329" t="s">
        <v>10778</v>
      </c>
      <c r="N869" s="329" t="s">
        <v>11717</v>
      </c>
      <c r="O869" s="294" t="s">
        <v>2838</v>
      </c>
      <c r="P869" s="329" t="s">
        <v>10526</v>
      </c>
      <c r="Q869" s="330" t="s">
        <v>8145</v>
      </c>
      <c r="R869" s="293" t="s">
        <v>8146</v>
      </c>
      <c r="S869" s="294" t="s">
        <v>2102</v>
      </c>
      <c r="T869" s="302" t="s">
        <v>2103</v>
      </c>
      <c r="U869" s="295" t="str">
        <f t="shared" si="43"/>
        <v>Yamamoto.Keita@df.MitsubishiElectric.co.jp</v>
      </c>
      <c r="V869" s="292" t="s">
        <v>8147</v>
      </c>
      <c r="W869" s="295" t="str">
        <f t="shared" si="44"/>
        <v>http://www.mitsubishielectric.co.jp/fa/products/drv/i_motor/items/toprunner/index.html</v>
      </c>
      <c r="X869" s="303" t="s">
        <v>8151</v>
      </c>
      <c r="Y869" s="304" t="s">
        <v>8231</v>
      </c>
      <c r="Z869" s="80" t="s">
        <v>9753</v>
      </c>
      <c r="AA869" s="296"/>
      <c r="AB869" s="265" t="str">
        <f>IF('認証製品一覧（検索用）'!$E$7=認証製品一覧!I869,"●","")</f>
        <v/>
      </c>
      <c r="AC869" s="265" t="str">
        <f>IF(AB869="","",COUNTIF($B$5:AB869,"●"))</f>
        <v/>
      </c>
    </row>
    <row r="870" spans="1:29" ht="90" customHeight="1">
      <c r="A870" s="316"/>
      <c r="B870" s="292" t="s">
        <v>7202</v>
      </c>
      <c r="C870" s="293" t="s">
        <v>6974</v>
      </c>
      <c r="D870" s="294" t="s">
        <v>6975</v>
      </c>
      <c r="E870" s="293" t="s">
        <v>102</v>
      </c>
      <c r="F870" s="330" t="s">
        <v>7310</v>
      </c>
      <c r="G870" s="330" t="s">
        <v>4479</v>
      </c>
      <c r="H870" s="294">
        <v>393</v>
      </c>
      <c r="I870" s="321" t="str">
        <f t="shared" si="42"/>
        <v>A-14-00137.0kW超50Hz、200V、極数2</v>
      </c>
      <c r="J870" s="294" t="s">
        <v>8226</v>
      </c>
      <c r="K870" s="330" t="s">
        <v>1988</v>
      </c>
      <c r="L870" s="329" t="s">
        <v>13156</v>
      </c>
      <c r="M870" s="329" t="s">
        <v>10778</v>
      </c>
      <c r="N870" s="329" t="s">
        <v>11718</v>
      </c>
      <c r="O870" s="294" t="s">
        <v>2838</v>
      </c>
      <c r="P870" s="329" t="s">
        <v>10526</v>
      </c>
      <c r="Q870" s="330" t="s">
        <v>8145</v>
      </c>
      <c r="R870" s="293" t="s">
        <v>8146</v>
      </c>
      <c r="S870" s="294" t="s">
        <v>2102</v>
      </c>
      <c r="T870" s="302" t="s">
        <v>2103</v>
      </c>
      <c r="U870" s="295" t="str">
        <f t="shared" si="43"/>
        <v>Yamamoto.Keita@df.MitsubishiElectric.co.jp</v>
      </c>
      <c r="V870" s="292" t="s">
        <v>8147</v>
      </c>
      <c r="W870" s="295" t="str">
        <f t="shared" si="44"/>
        <v>http://www.mitsubishielectric.co.jp/fa/products/drv/i_motor/items/toprunner/index.html</v>
      </c>
      <c r="X870" s="303" t="s">
        <v>8151</v>
      </c>
      <c r="Y870" s="304" t="s">
        <v>8232</v>
      </c>
      <c r="Z870" s="80" t="s">
        <v>9753</v>
      </c>
      <c r="AA870" s="296"/>
      <c r="AB870" s="265" t="str">
        <f>IF('認証製品一覧（検索用）'!$E$7=認証製品一覧!I870,"●","")</f>
        <v/>
      </c>
      <c r="AC870" s="265" t="str">
        <f>IF(AB870="","",COUNTIF($B$5:AB870,"●"))</f>
        <v/>
      </c>
    </row>
    <row r="871" spans="1:29" ht="90" customHeight="1">
      <c r="A871" s="316"/>
      <c r="B871" s="292" t="s">
        <v>7202</v>
      </c>
      <c r="C871" s="293" t="s">
        <v>6974</v>
      </c>
      <c r="D871" s="294" t="s">
        <v>6975</v>
      </c>
      <c r="E871" s="293" t="s">
        <v>7022</v>
      </c>
      <c r="F871" s="330" t="s">
        <v>7310</v>
      </c>
      <c r="G871" s="330" t="s">
        <v>4479</v>
      </c>
      <c r="H871" s="294">
        <v>393</v>
      </c>
      <c r="I871" s="321" t="str">
        <f t="shared" si="42"/>
        <v>A-14-00137.0kW超50Hz、200V、極数2</v>
      </c>
      <c r="J871" s="294" t="s">
        <v>8226</v>
      </c>
      <c r="K871" s="330" t="s">
        <v>8144</v>
      </c>
      <c r="L871" s="329" t="s">
        <v>13156</v>
      </c>
      <c r="M871" s="329" t="s">
        <v>10778</v>
      </c>
      <c r="N871" s="329" t="s">
        <v>11719</v>
      </c>
      <c r="O871" s="294" t="s">
        <v>6897</v>
      </c>
      <c r="P871" s="329" t="s">
        <v>10529</v>
      </c>
      <c r="Q871" s="330" t="s">
        <v>8145</v>
      </c>
      <c r="R871" s="293" t="s">
        <v>8146</v>
      </c>
      <c r="S871" s="294" t="s">
        <v>2102</v>
      </c>
      <c r="T871" s="302" t="s">
        <v>2103</v>
      </c>
      <c r="U871" s="295" t="str">
        <f t="shared" si="43"/>
        <v>Yamamoto.Keita@df.MitsubishiElectric.co.jp</v>
      </c>
      <c r="V871" s="292" t="s">
        <v>8233</v>
      </c>
      <c r="W871" s="295" t="str">
        <f t="shared" si="44"/>
        <v>https://www.tmeic.co.jp/product/rotating_machinery/motor/high_efficiency/</v>
      </c>
      <c r="X871" s="303" t="s">
        <v>8151</v>
      </c>
      <c r="Y871" s="305" t="s">
        <v>8234</v>
      </c>
      <c r="Z871" s="80" t="s">
        <v>9753</v>
      </c>
      <c r="AA871" s="296"/>
      <c r="AB871" s="265" t="str">
        <f>IF('認証製品一覧（検索用）'!$E$7=認証製品一覧!I871,"●","")</f>
        <v/>
      </c>
      <c r="AC871" s="265" t="str">
        <f>IF(AB871="","",COUNTIF($B$5:AB871,"●"))</f>
        <v/>
      </c>
    </row>
    <row r="872" spans="1:29" ht="90" customHeight="1">
      <c r="A872" s="316"/>
      <c r="B872" s="292" t="s">
        <v>7202</v>
      </c>
      <c r="C872" s="293" t="s">
        <v>6974</v>
      </c>
      <c r="D872" s="294" t="s">
        <v>6975</v>
      </c>
      <c r="E872" s="293" t="s">
        <v>7022</v>
      </c>
      <c r="F872" s="330" t="s">
        <v>7310</v>
      </c>
      <c r="G872" s="330" t="s">
        <v>4479</v>
      </c>
      <c r="H872" s="294">
        <v>393</v>
      </c>
      <c r="I872" s="321" t="str">
        <f t="shared" si="42"/>
        <v>A-14-00137.0kW超50Hz、200V、極数2</v>
      </c>
      <c r="J872" s="294" t="s">
        <v>8226</v>
      </c>
      <c r="K872" s="330" t="s">
        <v>8144</v>
      </c>
      <c r="L872" s="329" t="s">
        <v>13156</v>
      </c>
      <c r="M872" s="329" t="s">
        <v>10778</v>
      </c>
      <c r="N872" s="329" t="s">
        <v>11720</v>
      </c>
      <c r="O872" s="294" t="s">
        <v>2838</v>
      </c>
      <c r="P872" s="329" t="s">
        <v>10529</v>
      </c>
      <c r="Q872" s="330" t="s">
        <v>8145</v>
      </c>
      <c r="R872" s="293" t="s">
        <v>8146</v>
      </c>
      <c r="S872" s="294" t="s">
        <v>2102</v>
      </c>
      <c r="T872" s="302" t="s">
        <v>2103</v>
      </c>
      <c r="U872" s="295" t="str">
        <f t="shared" si="43"/>
        <v>Yamamoto.Keita@df.MitsubishiElectric.co.jp</v>
      </c>
      <c r="V872" s="292" t="s">
        <v>8233</v>
      </c>
      <c r="W872" s="295" t="str">
        <f t="shared" si="44"/>
        <v>https://www.tmeic.co.jp/product/rotating_machinery/motor/high_efficiency/</v>
      </c>
      <c r="X872" s="303" t="s">
        <v>8151</v>
      </c>
      <c r="Y872" s="305" t="s">
        <v>8235</v>
      </c>
      <c r="Z872" s="80" t="s">
        <v>9753</v>
      </c>
      <c r="AA872" s="296"/>
      <c r="AB872" s="265" t="str">
        <f>IF('認証製品一覧（検索用）'!$E$7=認証製品一覧!I872,"●","")</f>
        <v/>
      </c>
      <c r="AC872" s="265" t="str">
        <f>IF(AB872="","",COUNTIF($B$5:AB872,"●"))</f>
        <v/>
      </c>
    </row>
    <row r="873" spans="1:29" ht="90" customHeight="1">
      <c r="A873" s="316"/>
      <c r="B873" s="292" t="s">
        <v>7202</v>
      </c>
      <c r="C873" s="293" t="s">
        <v>6974</v>
      </c>
      <c r="D873" s="294" t="s">
        <v>6975</v>
      </c>
      <c r="E873" s="293" t="s">
        <v>7022</v>
      </c>
      <c r="F873" s="330" t="s">
        <v>7310</v>
      </c>
      <c r="G873" s="330" t="s">
        <v>4479</v>
      </c>
      <c r="H873" s="294">
        <v>393</v>
      </c>
      <c r="I873" s="321" t="str">
        <f t="shared" si="42"/>
        <v>A-14-00137.0kW超50Hz、200V、極数2</v>
      </c>
      <c r="J873" s="294" t="s">
        <v>8226</v>
      </c>
      <c r="K873" s="330" t="s">
        <v>8144</v>
      </c>
      <c r="L873" s="329" t="s">
        <v>13156</v>
      </c>
      <c r="M873" s="329" t="s">
        <v>10778</v>
      </c>
      <c r="N873" s="329" t="s">
        <v>11721</v>
      </c>
      <c r="O873" s="294" t="s">
        <v>2838</v>
      </c>
      <c r="P873" s="329" t="s">
        <v>10529</v>
      </c>
      <c r="Q873" s="330" t="s">
        <v>8145</v>
      </c>
      <c r="R873" s="293" t="s">
        <v>8146</v>
      </c>
      <c r="S873" s="294" t="s">
        <v>2102</v>
      </c>
      <c r="T873" s="302" t="s">
        <v>2103</v>
      </c>
      <c r="U873" s="295" t="str">
        <f t="shared" si="43"/>
        <v>Yamamoto.Keita@df.MitsubishiElectric.co.jp</v>
      </c>
      <c r="V873" s="292" t="s">
        <v>8233</v>
      </c>
      <c r="W873" s="295" t="str">
        <f t="shared" si="44"/>
        <v>https://www.tmeic.co.jp/product/rotating_machinery/motor/high_efficiency/</v>
      </c>
      <c r="X873" s="303" t="s">
        <v>8151</v>
      </c>
      <c r="Y873" s="305" t="s">
        <v>8236</v>
      </c>
      <c r="Z873" s="80" t="s">
        <v>9753</v>
      </c>
      <c r="AA873" s="296"/>
      <c r="AB873" s="265" t="str">
        <f>IF('認証製品一覧（検索用）'!$E$7=認証製品一覧!I873,"●","")</f>
        <v/>
      </c>
      <c r="AC873" s="265" t="str">
        <f>IF(AB873="","",COUNTIF($B$5:AB873,"●"))</f>
        <v/>
      </c>
    </row>
    <row r="874" spans="1:29" ht="90" customHeight="1">
      <c r="A874" s="316"/>
      <c r="B874" s="292" t="s">
        <v>7202</v>
      </c>
      <c r="C874" s="293" t="s">
        <v>6974</v>
      </c>
      <c r="D874" s="294" t="s">
        <v>6975</v>
      </c>
      <c r="E874" s="293" t="s">
        <v>7022</v>
      </c>
      <c r="F874" s="330" t="s">
        <v>7310</v>
      </c>
      <c r="G874" s="330" t="s">
        <v>4479</v>
      </c>
      <c r="H874" s="294">
        <v>393</v>
      </c>
      <c r="I874" s="321" t="str">
        <f t="shared" si="42"/>
        <v>A-14-00137.0kW超50Hz、200V、極数2</v>
      </c>
      <c r="J874" s="294" t="s">
        <v>8226</v>
      </c>
      <c r="K874" s="330" t="s">
        <v>8144</v>
      </c>
      <c r="L874" s="329" t="s">
        <v>13156</v>
      </c>
      <c r="M874" s="329" t="s">
        <v>10778</v>
      </c>
      <c r="N874" s="329" t="s">
        <v>11722</v>
      </c>
      <c r="O874" s="294" t="s">
        <v>2838</v>
      </c>
      <c r="P874" s="329" t="s">
        <v>10529</v>
      </c>
      <c r="Q874" s="330" t="s">
        <v>8145</v>
      </c>
      <c r="R874" s="293" t="s">
        <v>8146</v>
      </c>
      <c r="S874" s="294" t="s">
        <v>2102</v>
      </c>
      <c r="T874" s="302" t="s">
        <v>2103</v>
      </c>
      <c r="U874" s="295" t="str">
        <f t="shared" si="43"/>
        <v>Yamamoto.Keita@df.MitsubishiElectric.co.jp</v>
      </c>
      <c r="V874" s="292" t="s">
        <v>8233</v>
      </c>
      <c r="W874" s="295" t="str">
        <f t="shared" si="44"/>
        <v>https://www.tmeic.co.jp/product/rotating_machinery/motor/high_efficiency/</v>
      </c>
      <c r="X874" s="303" t="s">
        <v>8151</v>
      </c>
      <c r="Y874" s="305" t="s">
        <v>8237</v>
      </c>
      <c r="Z874" s="80" t="s">
        <v>9753</v>
      </c>
      <c r="AA874" s="296"/>
      <c r="AB874" s="265" t="str">
        <f>IF('認証製品一覧（検索用）'!$E$7=認証製品一覧!I874,"●","")</f>
        <v/>
      </c>
      <c r="AC874" s="265" t="str">
        <f>IF(AB874="","",COUNTIF($B$5:AB874,"●"))</f>
        <v/>
      </c>
    </row>
    <row r="875" spans="1:29" ht="90" customHeight="1">
      <c r="A875" s="316"/>
      <c r="B875" s="292" t="s">
        <v>7202</v>
      </c>
      <c r="C875" s="293" t="s">
        <v>6974</v>
      </c>
      <c r="D875" s="294" t="s">
        <v>6975</v>
      </c>
      <c r="E875" s="293" t="s">
        <v>7022</v>
      </c>
      <c r="F875" s="330" t="s">
        <v>7310</v>
      </c>
      <c r="G875" s="330" t="s">
        <v>4479</v>
      </c>
      <c r="H875" s="294">
        <v>393</v>
      </c>
      <c r="I875" s="321" t="str">
        <f t="shared" si="42"/>
        <v>A-14-00137.0kW超50Hz、200V、極数2</v>
      </c>
      <c r="J875" s="294" t="s">
        <v>8226</v>
      </c>
      <c r="K875" s="330" t="s">
        <v>8144</v>
      </c>
      <c r="L875" s="329" t="s">
        <v>13156</v>
      </c>
      <c r="M875" s="329" t="s">
        <v>10778</v>
      </c>
      <c r="N875" s="329" t="s">
        <v>11723</v>
      </c>
      <c r="O875" s="294" t="s">
        <v>2838</v>
      </c>
      <c r="P875" s="329" t="s">
        <v>10529</v>
      </c>
      <c r="Q875" s="330" t="s">
        <v>8145</v>
      </c>
      <c r="R875" s="293" t="s">
        <v>8146</v>
      </c>
      <c r="S875" s="294" t="s">
        <v>2102</v>
      </c>
      <c r="T875" s="302" t="s">
        <v>2103</v>
      </c>
      <c r="U875" s="295" t="str">
        <f t="shared" si="43"/>
        <v>Yamamoto.Keita@df.MitsubishiElectric.co.jp</v>
      </c>
      <c r="V875" s="292" t="s">
        <v>8233</v>
      </c>
      <c r="W875" s="295" t="str">
        <f t="shared" si="44"/>
        <v>https://www.tmeic.co.jp/product/rotating_machinery/motor/high_efficiency/</v>
      </c>
      <c r="X875" s="303" t="s">
        <v>8151</v>
      </c>
      <c r="Y875" s="305" t="s">
        <v>8238</v>
      </c>
      <c r="Z875" s="80" t="s">
        <v>9753</v>
      </c>
      <c r="AA875" s="296"/>
      <c r="AB875" s="265" t="str">
        <f>IF('認証製品一覧（検索用）'!$E$7=認証製品一覧!I875,"●","")</f>
        <v/>
      </c>
      <c r="AC875" s="265" t="str">
        <f>IF(AB875="","",COUNTIF($B$5:AB875,"●"))</f>
        <v/>
      </c>
    </row>
    <row r="876" spans="1:29" ht="62.4">
      <c r="A876" s="347"/>
      <c r="B876" s="292" t="s">
        <v>7202</v>
      </c>
      <c r="C876" s="293" t="s">
        <v>6974</v>
      </c>
      <c r="D876" s="294" t="s">
        <v>6975</v>
      </c>
      <c r="E876" s="293" t="s">
        <v>7022</v>
      </c>
      <c r="F876" s="330" t="s">
        <v>7311</v>
      </c>
      <c r="G876" s="330" t="s">
        <v>2207</v>
      </c>
      <c r="H876" s="294">
        <v>394</v>
      </c>
      <c r="I876" s="321" t="str">
        <f t="shared" si="42"/>
        <v>A-14-0010.75kW以下50Hz、200V、極数4</v>
      </c>
      <c r="J876" s="294">
        <v>84.8</v>
      </c>
      <c r="K876" s="330" t="s">
        <v>8144</v>
      </c>
      <c r="L876" s="329" t="s">
        <v>13157</v>
      </c>
      <c r="M876" s="329" t="s">
        <v>10779</v>
      </c>
      <c r="N876" s="329" t="s">
        <v>11724</v>
      </c>
      <c r="O876" s="294" t="s">
        <v>6897</v>
      </c>
      <c r="P876" s="329" t="s">
        <v>10527</v>
      </c>
      <c r="Q876" s="330" t="s">
        <v>8156</v>
      </c>
      <c r="R876" s="293" t="s">
        <v>8157</v>
      </c>
      <c r="S876" s="294" t="s">
        <v>4348</v>
      </c>
      <c r="T876" s="292" t="s">
        <v>4349</v>
      </c>
      <c r="U876" s="295" t="str">
        <f t="shared" si="43"/>
        <v>utatsu-katsuyuki@hitachi-ies.co.jp</v>
      </c>
      <c r="V876" s="292" t="s">
        <v>8158</v>
      </c>
      <c r="W876" s="295" t="str">
        <f t="shared" si="44"/>
        <v>http://www.hitachi-ies.co.jp/products/motor/index.htm</v>
      </c>
      <c r="X876" s="292" t="s">
        <v>8159</v>
      </c>
      <c r="Y876" s="292" t="s">
        <v>8239</v>
      </c>
      <c r="Z876" s="80" t="s">
        <v>9753</v>
      </c>
      <c r="AA876" s="296"/>
      <c r="AB876" s="265" t="str">
        <f>IF('認証製品一覧（検索用）'!$E$7=認証製品一覧!I876,"●","")</f>
        <v/>
      </c>
      <c r="AC876" s="265" t="str">
        <f>IF(AB876="","",COUNTIF($B$5:AB876,"●"))</f>
        <v/>
      </c>
    </row>
    <row r="877" spans="1:29" ht="62.4">
      <c r="A877" s="347"/>
      <c r="B877" s="292" t="s">
        <v>7202</v>
      </c>
      <c r="C877" s="293" t="s">
        <v>6974</v>
      </c>
      <c r="D877" s="294" t="s">
        <v>6975</v>
      </c>
      <c r="E877" s="293" t="s">
        <v>7022</v>
      </c>
      <c r="F877" s="330" t="s">
        <v>7311</v>
      </c>
      <c r="G877" s="330" t="s">
        <v>2207</v>
      </c>
      <c r="H877" s="294">
        <v>394</v>
      </c>
      <c r="I877" s="321" t="str">
        <f t="shared" si="42"/>
        <v>A-14-0010.75kW以下50Hz、200V、極数4</v>
      </c>
      <c r="J877" s="294">
        <v>84.8</v>
      </c>
      <c r="K877" s="330" t="s">
        <v>8144</v>
      </c>
      <c r="L877" s="329" t="s">
        <v>13157</v>
      </c>
      <c r="M877" s="329" t="s">
        <v>10779</v>
      </c>
      <c r="N877" s="329" t="s">
        <v>11725</v>
      </c>
      <c r="O877" s="294" t="s">
        <v>2838</v>
      </c>
      <c r="P877" s="329" t="s">
        <v>10527</v>
      </c>
      <c r="Q877" s="330" t="s">
        <v>8156</v>
      </c>
      <c r="R877" s="293" t="s">
        <v>8157</v>
      </c>
      <c r="S877" s="294" t="s">
        <v>4348</v>
      </c>
      <c r="T877" s="292" t="s">
        <v>4349</v>
      </c>
      <c r="U877" s="295" t="str">
        <f t="shared" si="43"/>
        <v>utatsu-katsuyuki@hitachi-ies.co.jp</v>
      </c>
      <c r="V877" s="292" t="s">
        <v>8158</v>
      </c>
      <c r="W877" s="295" t="str">
        <f t="shared" si="44"/>
        <v>http://www.hitachi-ies.co.jp/products/motor/index.htm</v>
      </c>
      <c r="X877" s="292" t="s">
        <v>8159</v>
      </c>
      <c r="Y877" s="292" t="s">
        <v>6718</v>
      </c>
      <c r="Z877" s="80" t="s">
        <v>9753</v>
      </c>
      <c r="AA877" s="296"/>
      <c r="AB877" s="265" t="str">
        <f>IF('認証製品一覧（検索用）'!$E$7=認証製品一覧!I877,"●","")</f>
        <v/>
      </c>
      <c r="AC877" s="265" t="str">
        <f>IF(AB877="","",COUNTIF($B$5:AB877,"●"))</f>
        <v/>
      </c>
    </row>
    <row r="878" spans="1:29" ht="62.4">
      <c r="A878" s="347"/>
      <c r="B878" s="292" t="s">
        <v>7202</v>
      </c>
      <c r="C878" s="293" t="s">
        <v>6974</v>
      </c>
      <c r="D878" s="294" t="s">
        <v>6975</v>
      </c>
      <c r="E878" s="293" t="s">
        <v>7022</v>
      </c>
      <c r="F878" s="330" t="s">
        <v>7311</v>
      </c>
      <c r="G878" s="330" t="s">
        <v>2207</v>
      </c>
      <c r="H878" s="294">
        <v>394</v>
      </c>
      <c r="I878" s="321" t="str">
        <f t="shared" si="42"/>
        <v>A-14-0010.75kW以下50Hz、200V、極数4</v>
      </c>
      <c r="J878" s="294">
        <v>84.8</v>
      </c>
      <c r="K878" s="330" t="s">
        <v>8144</v>
      </c>
      <c r="L878" s="329" t="s">
        <v>13157</v>
      </c>
      <c r="M878" s="329" t="s">
        <v>10779</v>
      </c>
      <c r="N878" s="329" t="s">
        <v>11726</v>
      </c>
      <c r="O878" s="294" t="s">
        <v>2838</v>
      </c>
      <c r="P878" s="329" t="s">
        <v>10527</v>
      </c>
      <c r="Q878" s="330" t="s">
        <v>8156</v>
      </c>
      <c r="R878" s="293" t="s">
        <v>8157</v>
      </c>
      <c r="S878" s="294" t="s">
        <v>4348</v>
      </c>
      <c r="T878" s="292" t="s">
        <v>4349</v>
      </c>
      <c r="U878" s="295" t="str">
        <f t="shared" si="43"/>
        <v>utatsu-katsuyuki@hitachi-ies.co.jp</v>
      </c>
      <c r="V878" s="292" t="s">
        <v>8158</v>
      </c>
      <c r="W878" s="295" t="str">
        <f t="shared" si="44"/>
        <v>http://www.hitachi-ies.co.jp/products/motor/index.htm</v>
      </c>
      <c r="X878" s="292" t="s">
        <v>8159</v>
      </c>
      <c r="Y878" s="292" t="s">
        <v>6719</v>
      </c>
      <c r="Z878" s="80" t="s">
        <v>9753</v>
      </c>
      <c r="AA878" s="296"/>
      <c r="AB878" s="265" t="str">
        <f>IF('認証製品一覧（検索用）'!$E$7=認証製品一覧!I878,"●","")</f>
        <v/>
      </c>
      <c r="AC878" s="265" t="str">
        <f>IF(AB878="","",COUNTIF($B$5:AB878,"●"))</f>
        <v/>
      </c>
    </row>
    <row r="879" spans="1:29" ht="62.4">
      <c r="A879" s="347"/>
      <c r="B879" s="292" t="s">
        <v>7202</v>
      </c>
      <c r="C879" s="293" t="s">
        <v>6974</v>
      </c>
      <c r="D879" s="294" t="s">
        <v>6975</v>
      </c>
      <c r="E879" s="293" t="s">
        <v>7022</v>
      </c>
      <c r="F879" s="330" t="s">
        <v>7311</v>
      </c>
      <c r="G879" s="330" t="s">
        <v>2207</v>
      </c>
      <c r="H879" s="294">
        <v>394</v>
      </c>
      <c r="I879" s="321" t="str">
        <f t="shared" si="42"/>
        <v>A-14-0010.75kW以下50Hz、200V、極数4</v>
      </c>
      <c r="J879" s="294">
        <v>84.8</v>
      </c>
      <c r="K879" s="330" t="s">
        <v>8144</v>
      </c>
      <c r="L879" s="329" t="s">
        <v>13157</v>
      </c>
      <c r="M879" s="329" t="s">
        <v>10779</v>
      </c>
      <c r="N879" s="329" t="s">
        <v>11727</v>
      </c>
      <c r="O879" s="294" t="s">
        <v>2838</v>
      </c>
      <c r="P879" s="329" t="s">
        <v>10527</v>
      </c>
      <c r="Q879" s="330" t="s">
        <v>8156</v>
      </c>
      <c r="R879" s="293" t="s">
        <v>8157</v>
      </c>
      <c r="S879" s="294" t="s">
        <v>4348</v>
      </c>
      <c r="T879" s="292" t="s">
        <v>4349</v>
      </c>
      <c r="U879" s="295" t="str">
        <f t="shared" si="43"/>
        <v>utatsu-katsuyuki@hitachi-ies.co.jp</v>
      </c>
      <c r="V879" s="292" t="s">
        <v>8158</v>
      </c>
      <c r="W879" s="295" t="str">
        <f t="shared" si="44"/>
        <v>http://www.hitachi-ies.co.jp/products/motor/index.htm</v>
      </c>
      <c r="X879" s="292" t="s">
        <v>8159</v>
      </c>
      <c r="Y879" s="292" t="s">
        <v>6720</v>
      </c>
      <c r="Z879" s="80" t="s">
        <v>9753</v>
      </c>
      <c r="AA879" s="296"/>
      <c r="AB879" s="265" t="str">
        <f>IF('認証製品一覧（検索用）'!$E$7=認証製品一覧!I879,"●","")</f>
        <v/>
      </c>
      <c r="AC879" s="265" t="str">
        <f>IF(AB879="","",COUNTIF($B$5:AB879,"●"))</f>
        <v/>
      </c>
    </row>
    <row r="880" spans="1:29" ht="62.4">
      <c r="A880" s="347"/>
      <c r="B880" s="292" t="s">
        <v>7202</v>
      </c>
      <c r="C880" s="293" t="s">
        <v>6974</v>
      </c>
      <c r="D880" s="294" t="s">
        <v>6975</v>
      </c>
      <c r="E880" s="293" t="s">
        <v>7022</v>
      </c>
      <c r="F880" s="330" t="s">
        <v>7311</v>
      </c>
      <c r="G880" s="330" t="s">
        <v>2207</v>
      </c>
      <c r="H880" s="294">
        <v>394</v>
      </c>
      <c r="I880" s="321" t="str">
        <f t="shared" si="42"/>
        <v>A-14-0010.75kW以下50Hz、200V、極数4</v>
      </c>
      <c r="J880" s="294">
        <v>84.8</v>
      </c>
      <c r="K880" s="330" t="s">
        <v>8144</v>
      </c>
      <c r="L880" s="329" t="s">
        <v>13157</v>
      </c>
      <c r="M880" s="329" t="s">
        <v>10779</v>
      </c>
      <c r="N880" s="329" t="s">
        <v>11728</v>
      </c>
      <c r="O880" s="294" t="s">
        <v>2838</v>
      </c>
      <c r="P880" s="329" t="s">
        <v>10527</v>
      </c>
      <c r="Q880" s="330" t="s">
        <v>8156</v>
      </c>
      <c r="R880" s="293" t="s">
        <v>8157</v>
      </c>
      <c r="S880" s="294" t="s">
        <v>4348</v>
      </c>
      <c r="T880" s="292" t="s">
        <v>4349</v>
      </c>
      <c r="U880" s="295" t="str">
        <f t="shared" si="43"/>
        <v>utatsu-katsuyuki@hitachi-ies.co.jp</v>
      </c>
      <c r="V880" s="292" t="s">
        <v>8158</v>
      </c>
      <c r="W880" s="295" t="str">
        <f t="shared" si="44"/>
        <v>http://www.hitachi-ies.co.jp/products/motor/index.htm</v>
      </c>
      <c r="X880" s="292" t="s">
        <v>8159</v>
      </c>
      <c r="Y880" s="292" t="s">
        <v>6721</v>
      </c>
      <c r="Z880" s="80" t="s">
        <v>9753</v>
      </c>
      <c r="AA880" s="296"/>
      <c r="AB880" s="265" t="str">
        <f>IF('認証製品一覧（検索用）'!$E$7=認証製品一覧!I880,"●","")</f>
        <v/>
      </c>
      <c r="AC880" s="265" t="str">
        <f>IF(AB880="","",COUNTIF($B$5:AB880,"●"))</f>
        <v/>
      </c>
    </row>
    <row r="881" spans="1:29" ht="62.4">
      <c r="A881" s="347"/>
      <c r="B881" s="292" t="s">
        <v>7202</v>
      </c>
      <c r="C881" s="293" t="s">
        <v>6974</v>
      </c>
      <c r="D881" s="294" t="s">
        <v>6975</v>
      </c>
      <c r="E881" s="293" t="s">
        <v>7022</v>
      </c>
      <c r="F881" s="330" t="s">
        <v>7311</v>
      </c>
      <c r="G881" s="330" t="s">
        <v>2207</v>
      </c>
      <c r="H881" s="294">
        <v>394</v>
      </c>
      <c r="I881" s="321" t="str">
        <f t="shared" si="42"/>
        <v>A-14-0010.75kW以下50Hz、200V、極数4</v>
      </c>
      <c r="J881" s="294">
        <v>84.8</v>
      </c>
      <c r="K881" s="330" t="s">
        <v>8144</v>
      </c>
      <c r="L881" s="329" t="s">
        <v>13157</v>
      </c>
      <c r="M881" s="329" t="s">
        <v>10779</v>
      </c>
      <c r="N881" s="329" t="s">
        <v>11729</v>
      </c>
      <c r="O881" s="294" t="s">
        <v>2838</v>
      </c>
      <c r="P881" s="329" t="s">
        <v>10527</v>
      </c>
      <c r="Q881" s="330" t="s">
        <v>8156</v>
      </c>
      <c r="R881" s="293" t="s">
        <v>8157</v>
      </c>
      <c r="S881" s="294" t="s">
        <v>4348</v>
      </c>
      <c r="T881" s="292" t="s">
        <v>4349</v>
      </c>
      <c r="U881" s="295" t="str">
        <f t="shared" si="43"/>
        <v>utatsu-katsuyuki@hitachi-ies.co.jp</v>
      </c>
      <c r="V881" s="292" t="s">
        <v>8158</v>
      </c>
      <c r="W881" s="295" t="str">
        <f t="shared" si="44"/>
        <v>http://www.hitachi-ies.co.jp/products/motor/index.htm</v>
      </c>
      <c r="X881" s="292" t="s">
        <v>8159</v>
      </c>
      <c r="Y881" s="292" t="s">
        <v>6722</v>
      </c>
      <c r="Z881" s="80" t="s">
        <v>9753</v>
      </c>
      <c r="AA881" s="296"/>
      <c r="AB881" s="265" t="str">
        <f>IF('認証製品一覧（検索用）'!$E$7=認証製品一覧!I881,"●","")</f>
        <v/>
      </c>
      <c r="AC881" s="265" t="str">
        <f>IF(AB881="","",COUNTIF($B$5:AB881,"●"))</f>
        <v/>
      </c>
    </row>
    <row r="882" spans="1:29" ht="62.4">
      <c r="A882" s="347"/>
      <c r="B882" s="292" t="s">
        <v>7202</v>
      </c>
      <c r="C882" s="293" t="s">
        <v>6974</v>
      </c>
      <c r="D882" s="294" t="s">
        <v>6975</v>
      </c>
      <c r="E882" s="293" t="s">
        <v>7022</v>
      </c>
      <c r="F882" s="330" t="s">
        <v>7311</v>
      </c>
      <c r="G882" s="330" t="s">
        <v>2207</v>
      </c>
      <c r="H882" s="294">
        <v>394</v>
      </c>
      <c r="I882" s="321" t="str">
        <f t="shared" si="42"/>
        <v>A-14-0010.75kW以下50Hz、200V、極数4</v>
      </c>
      <c r="J882" s="294">
        <v>84.8</v>
      </c>
      <c r="K882" s="330" t="s">
        <v>8144</v>
      </c>
      <c r="L882" s="329" t="s">
        <v>13157</v>
      </c>
      <c r="M882" s="329" t="s">
        <v>10779</v>
      </c>
      <c r="N882" s="329" t="s">
        <v>11730</v>
      </c>
      <c r="O882" s="294" t="s">
        <v>2838</v>
      </c>
      <c r="P882" s="329" t="s">
        <v>10527</v>
      </c>
      <c r="Q882" s="330" t="s">
        <v>8156</v>
      </c>
      <c r="R882" s="293" t="s">
        <v>8157</v>
      </c>
      <c r="S882" s="294" t="s">
        <v>4348</v>
      </c>
      <c r="T882" s="292" t="s">
        <v>4349</v>
      </c>
      <c r="U882" s="295" t="str">
        <f t="shared" si="43"/>
        <v>utatsu-katsuyuki@hitachi-ies.co.jp</v>
      </c>
      <c r="V882" s="292" t="s">
        <v>8158</v>
      </c>
      <c r="W882" s="295" t="str">
        <f t="shared" si="44"/>
        <v>http://www.hitachi-ies.co.jp/products/motor/index.htm</v>
      </c>
      <c r="X882" s="292" t="s">
        <v>8159</v>
      </c>
      <c r="Y882" s="292" t="s">
        <v>6723</v>
      </c>
      <c r="Z882" s="80" t="s">
        <v>9753</v>
      </c>
      <c r="AA882" s="296"/>
      <c r="AB882" s="265" t="str">
        <f>IF('認証製品一覧（検索用）'!$E$7=認証製品一覧!I882,"●","")</f>
        <v/>
      </c>
      <c r="AC882" s="265" t="str">
        <f>IF(AB882="","",COUNTIF($B$5:AB882,"●"))</f>
        <v/>
      </c>
    </row>
    <row r="883" spans="1:29" ht="62.4">
      <c r="A883" s="347"/>
      <c r="B883" s="292" t="s">
        <v>7202</v>
      </c>
      <c r="C883" s="293" t="s">
        <v>6974</v>
      </c>
      <c r="D883" s="294" t="s">
        <v>6975</v>
      </c>
      <c r="E883" s="293" t="s">
        <v>7022</v>
      </c>
      <c r="F883" s="330" t="s">
        <v>7311</v>
      </c>
      <c r="G883" s="330" t="s">
        <v>2207</v>
      </c>
      <c r="H883" s="294">
        <v>394</v>
      </c>
      <c r="I883" s="321" t="str">
        <f t="shared" si="42"/>
        <v>A-14-0010.75kW以下50Hz、200V、極数4</v>
      </c>
      <c r="J883" s="294">
        <v>84.8</v>
      </c>
      <c r="K883" s="330" t="s">
        <v>8144</v>
      </c>
      <c r="L883" s="329" t="s">
        <v>13157</v>
      </c>
      <c r="M883" s="329" t="s">
        <v>10779</v>
      </c>
      <c r="N883" s="329" t="s">
        <v>11731</v>
      </c>
      <c r="O883" s="294" t="s">
        <v>2838</v>
      </c>
      <c r="P883" s="329" t="s">
        <v>10527</v>
      </c>
      <c r="Q883" s="330" t="s">
        <v>8156</v>
      </c>
      <c r="R883" s="293" t="s">
        <v>8157</v>
      </c>
      <c r="S883" s="294" t="s">
        <v>4348</v>
      </c>
      <c r="T883" s="292" t="s">
        <v>4349</v>
      </c>
      <c r="U883" s="295" t="str">
        <f t="shared" si="43"/>
        <v>utatsu-katsuyuki@hitachi-ies.co.jp</v>
      </c>
      <c r="V883" s="292" t="s">
        <v>8158</v>
      </c>
      <c r="W883" s="295" t="str">
        <f t="shared" si="44"/>
        <v>http://www.hitachi-ies.co.jp/products/motor/index.htm</v>
      </c>
      <c r="X883" s="292" t="s">
        <v>8159</v>
      </c>
      <c r="Y883" s="292" t="s">
        <v>6724</v>
      </c>
      <c r="Z883" s="80" t="s">
        <v>9753</v>
      </c>
      <c r="AA883" s="296"/>
      <c r="AB883" s="265" t="str">
        <f>IF('認証製品一覧（検索用）'!$E$7=認証製品一覧!I883,"●","")</f>
        <v/>
      </c>
      <c r="AC883" s="265" t="str">
        <f>IF(AB883="","",COUNTIF($B$5:AB883,"●"))</f>
        <v/>
      </c>
    </row>
    <row r="884" spans="1:29" ht="62.4">
      <c r="A884" s="347"/>
      <c r="B884" s="292" t="s">
        <v>7202</v>
      </c>
      <c r="C884" s="293" t="s">
        <v>6974</v>
      </c>
      <c r="D884" s="294" t="s">
        <v>6975</v>
      </c>
      <c r="E884" s="293" t="s">
        <v>7022</v>
      </c>
      <c r="F884" s="330" t="s">
        <v>7311</v>
      </c>
      <c r="G884" s="330" t="s">
        <v>2207</v>
      </c>
      <c r="H884" s="294">
        <v>394</v>
      </c>
      <c r="I884" s="321" t="str">
        <f t="shared" si="42"/>
        <v>A-14-0010.75kW以下50Hz、200V、極数4</v>
      </c>
      <c r="J884" s="294">
        <v>84.8</v>
      </c>
      <c r="K884" s="330" t="s">
        <v>8144</v>
      </c>
      <c r="L884" s="329" t="s">
        <v>13157</v>
      </c>
      <c r="M884" s="329" t="s">
        <v>10779</v>
      </c>
      <c r="N884" s="329" t="s">
        <v>11732</v>
      </c>
      <c r="O884" s="294" t="s">
        <v>2838</v>
      </c>
      <c r="P884" s="329" t="s">
        <v>10527</v>
      </c>
      <c r="Q884" s="330" t="s">
        <v>8156</v>
      </c>
      <c r="R884" s="293" t="s">
        <v>8157</v>
      </c>
      <c r="S884" s="294" t="s">
        <v>4348</v>
      </c>
      <c r="T884" s="292" t="s">
        <v>4349</v>
      </c>
      <c r="U884" s="295" t="str">
        <f t="shared" si="43"/>
        <v>utatsu-katsuyuki@hitachi-ies.co.jp</v>
      </c>
      <c r="V884" s="292" t="s">
        <v>8158</v>
      </c>
      <c r="W884" s="295" t="str">
        <f t="shared" si="44"/>
        <v>http://www.hitachi-ies.co.jp/products/motor/index.htm</v>
      </c>
      <c r="X884" s="292" t="s">
        <v>8159</v>
      </c>
      <c r="Y884" s="292" t="s">
        <v>6725</v>
      </c>
      <c r="Z884" s="80" t="s">
        <v>9753</v>
      </c>
      <c r="AA884" s="296"/>
      <c r="AB884" s="265" t="str">
        <f>IF('認証製品一覧（検索用）'!$E$7=認証製品一覧!I884,"●","")</f>
        <v/>
      </c>
      <c r="AC884" s="265" t="str">
        <f>IF(AB884="","",COUNTIF($B$5:AB884,"●"))</f>
        <v/>
      </c>
    </row>
    <row r="885" spans="1:29" ht="62.4">
      <c r="A885" s="347"/>
      <c r="B885" s="292" t="s">
        <v>7202</v>
      </c>
      <c r="C885" s="293" t="s">
        <v>6974</v>
      </c>
      <c r="D885" s="294" t="s">
        <v>6975</v>
      </c>
      <c r="E885" s="293" t="s">
        <v>7022</v>
      </c>
      <c r="F885" s="330" t="s">
        <v>7311</v>
      </c>
      <c r="G885" s="330" t="s">
        <v>2207</v>
      </c>
      <c r="H885" s="294">
        <v>394</v>
      </c>
      <c r="I885" s="321" t="str">
        <f t="shared" si="42"/>
        <v>A-14-0010.75kW以下50Hz、200V、極数4</v>
      </c>
      <c r="J885" s="294">
        <v>84.8</v>
      </c>
      <c r="K885" s="330" t="s">
        <v>8144</v>
      </c>
      <c r="L885" s="329" t="s">
        <v>13157</v>
      </c>
      <c r="M885" s="329" t="s">
        <v>10779</v>
      </c>
      <c r="N885" s="329" t="s">
        <v>11733</v>
      </c>
      <c r="O885" s="294" t="s">
        <v>2838</v>
      </c>
      <c r="P885" s="329" t="s">
        <v>10527</v>
      </c>
      <c r="Q885" s="330" t="s">
        <v>8156</v>
      </c>
      <c r="R885" s="293" t="s">
        <v>8157</v>
      </c>
      <c r="S885" s="294" t="s">
        <v>4348</v>
      </c>
      <c r="T885" s="292" t="s">
        <v>4349</v>
      </c>
      <c r="U885" s="295" t="str">
        <f t="shared" si="43"/>
        <v>utatsu-katsuyuki@hitachi-ies.co.jp</v>
      </c>
      <c r="V885" s="292" t="s">
        <v>8158</v>
      </c>
      <c r="W885" s="295" t="str">
        <f t="shared" si="44"/>
        <v>http://www.hitachi-ies.co.jp/products/motor/index.htm</v>
      </c>
      <c r="X885" s="292" t="s">
        <v>8159</v>
      </c>
      <c r="Y885" s="292" t="s">
        <v>6726</v>
      </c>
      <c r="Z885" s="80" t="s">
        <v>9753</v>
      </c>
      <c r="AA885" s="296"/>
      <c r="AB885" s="265" t="str">
        <f>IF('認証製品一覧（検索用）'!$E$7=認証製品一覧!I885,"●","")</f>
        <v/>
      </c>
      <c r="AC885" s="265" t="str">
        <f>IF(AB885="","",COUNTIF($B$5:AB885,"●"))</f>
        <v/>
      </c>
    </row>
    <row r="886" spans="1:29" ht="90" customHeight="1">
      <c r="A886" s="316"/>
      <c r="B886" s="292" t="s">
        <v>7202</v>
      </c>
      <c r="C886" s="293" t="s">
        <v>6974</v>
      </c>
      <c r="D886" s="294" t="s">
        <v>6975</v>
      </c>
      <c r="E886" s="293" t="s">
        <v>102</v>
      </c>
      <c r="F886" s="330" t="s">
        <v>7311</v>
      </c>
      <c r="G886" s="330" t="s">
        <v>2096</v>
      </c>
      <c r="H886" s="294">
        <v>396</v>
      </c>
      <c r="I886" s="321" t="str">
        <f t="shared" si="42"/>
        <v>A-14-0011.1kW超1.5kW以下50Hz、200V、極数4</v>
      </c>
      <c r="J886" s="294">
        <v>86.9</v>
      </c>
      <c r="K886" s="330" t="s">
        <v>8144</v>
      </c>
      <c r="L886" s="329" t="s">
        <v>13156</v>
      </c>
      <c r="M886" s="329" t="s">
        <v>10778</v>
      </c>
      <c r="N886" s="329" t="s">
        <v>11734</v>
      </c>
      <c r="O886" s="294" t="s">
        <v>6897</v>
      </c>
      <c r="P886" s="329" t="s">
        <v>10526</v>
      </c>
      <c r="Q886" s="330" t="s">
        <v>8145</v>
      </c>
      <c r="R886" s="293" t="s">
        <v>8146</v>
      </c>
      <c r="S886" s="294" t="s">
        <v>2102</v>
      </c>
      <c r="T886" s="302" t="s">
        <v>2103</v>
      </c>
      <c r="U886" s="295" t="str">
        <f t="shared" si="43"/>
        <v>Yamamoto.Keita@df.MitsubishiElectric.co.jp</v>
      </c>
      <c r="V886" s="292" t="s">
        <v>8147</v>
      </c>
      <c r="W886" s="295" t="str">
        <f t="shared" si="44"/>
        <v>http://www.mitsubishielectric.co.jp/fa/products/drv/i_motor/items/toprunner/index.html</v>
      </c>
      <c r="X886" s="303" t="s">
        <v>8151</v>
      </c>
      <c r="Y886" s="304" t="s">
        <v>8240</v>
      </c>
      <c r="Z886" s="80" t="s">
        <v>9753</v>
      </c>
      <c r="AA886" s="296"/>
      <c r="AB886" s="265" t="str">
        <f>IF('認証製品一覧（検索用）'!$E$7=認証製品一覧!I886,"●","")</f>
        <v/>
      </c>
      <c r="AC886" s="265" t="str">
        <f>IF(AB886="","",COUNTIF($B$5:AB886,"●"))</f>
        <v/>
      </c>
    </row>
    <row r="887" spans="1:29" ht="90" customHeight="1">
      <c r="A887" s="316"/>
      <c r="B887" s="292" t="s">
        <v>7202</v>
      </c>
      <c r="C887" s="293" t="s">
        <v>6974</v>
      </c>
      <c r="D887" s="294" t="s">
        <v>6975</v>
      </c>
      <c r="E887" s="293" t="s">
        <v>102</v>
      </c>
      <c r="F887" s="330" t="s">
        <v>7311</v>
      </c>
      <c r="G887" s="330" t="s">
        <v>2096</v>
      </c>
      <c r="H887" s="294">
        <v>396</v>
      </c>
      <c r="I887" s="321" t="str">
        <f t="shared" si="42"/>
        <v>A-14-0011.1kW超1.5kW以下50Hz、200V、極数4</v>
      </c>
      <c r="J887" s="294">
        <v>86.9</v>
      </c>
      <c r="K887" s="330" t="s">
        <v>8144</v>
      </c>
      <c r="L887" s="329" t="s">
        <v>13156</v>
      </c>
      <c r="M887" s="329" t="s">
        <v>10778</v>
      </c>
      <c r="N887" s="329" t="s">
        <v>11735</v>
      </c>
      <c r="O887" s="294" t="s">
        <v>2838</v>
      </c>
      <c r="P887" s="329" t="s">
        <v>10526</v>
      </c>
      <c r="Q887" s="330" t="s">
        <v>8145</v>
      </c>
      <c r="R887" s="293" t="s">
        <v>8146</v>
      </c>
      <c r="S887" s="294" t="s">
        <v>2102</v>
      </c>
      <c r="T887" s="302" t="s">
        <v>2103</v>
      </c>
      <c r="U887" s="295" t="str">
        <f t="shared" si="43"/>
        <v>Yamamoto.Keita@df.MitsubishiElectric.co.jp</v>
      </c>
      <c r="V887" s="292" t="s">
        <v>8147</v>
      </c>
      <c r="W887" s="295" t="str">
        <f t="shared" si="44"/>
        <v>http://www.mitsubishielectric.co.jp/fa/products/drv/i_motor/items/toprunner/index.html</v>
      </c>
      <c r="X887" s="303" t="s">
        <v>8151</v>
      </c>
      <c r="Y887" s="304" t="s">
        <v>8241</v>
      </c>
      <c r="Z887" s="80" t="s">
        <v>9753</v>
      </c>
      <c r="AA887" s="296"/>
      <c r="AB887" s="265" t="str">
        <f>IF('認証製品一覧（検索用）'!$E$7=認証製品一覧!I887,"●","")</f>
        <v/>
      </c>
      <c r="AC887" s="265" t="str">
        <f>IF(AB887="","",COUNTIF($B$5:AB887,"●"))</f>
        <v/>
      </c>
    </row>
    <row r="888" spans="1:29" ht="90" customHeight="1">
      <c r="A888" s="316"/>
      <c r="B888" s="292" t="s">
        <v>7202</v>
      </c>
      <c r="C888" s="293" t="s">
        <v>6974</v>
      </c>
      <c r="D888" s="294" t="s">
        <v>6975</v>
      </c>
      <c r="E888" s="293" t="s">
        <v>102</v>
      </c>
      <c r="F888" s="330" t="s">
        <v>7311</v>
      </c>
      <c r="G888" s="330" t="s">
        <v>2096</v>
      </c>
      <c r="H888" s="294">
        <v>396</v>
      </c>
      <c r="I888" s="321" t="str">
        <f t="shared" si="42"/>
        <v>A-14-0011.1kW超1.5kW以下50Hz、200V、極数4</v>
      </c>
      <c r="J888" s="294">
        <v>86.9</v>
      </c>
      <c r="K888" s="330" t="s">
        <v>8144</v>
      </c>
      <c r="L888" s="329" t="s">
        <v>13156</v>
      </c>
      <c r="M888" s="329" t="s">
        <v>10778</v>
      </c>
      <c r="N888" s="329" t="s">
        <v>11736</v>
      </c>
      <c r="O888" s="294" t="s">
        <v>2838</v>
      </c>
      <c r="P888" s="329" t="s">
        <v>10526</v>
      </c>
      <c r="Q888" s="330" t="s">
        <v>8145</v>
      </c>
      <c r="R888" s="293" t="s">
        <v>8146</v>
      </c>
      <c r="S888" s="294" t="s">
        <v>2102</v>
      </c>
      <c r="T888" s="302" t="s">
        <v>2103</v>
      </c>
      <c r="U888" s="295" t="str">
        <f t="shared" si="43"/>
        <v>Yamamoto.Keita@df.MitsubishiElectric.co.jp</v>
      </c>
      <c r="V888" s="292" t="s">
        <v>8147</v>
      </c>
      <c r="W888" s="295" t="str">
        <f t="shared" si="44"/>
        <v>http://www.mitsubishielectric.co.jp/fa/products/drv/i_motor/items/toprunner/index.html</v>
      </c>
      <c r="X888" s="303" t="s">
        <v>8148</v>
      </c>
      <c r="Y888" s="304" t="s">
        <v>8242</v>
      </c>
      <c r="Z888" s="80" t="s">
        <v>9753</v>
      </c>
      <c r="AA888" s="296"/>
      <c r="AB888" s="265" t="str">
        <f>IF('認証製品一覧（検索用）'!$E$7=認証製品一覧!I888,"●","")</f>
        <v/>
      </c>
      <c r="AC888" s="265" t="str">
        <f>IF(AB888="","",COUNTIF($B$5:AB888,"●"))</f>
        <v/>
      </c>
    </row>
    <row r="889" spans="1:29" ht="90" customHeight="1">
      <c r="A889" s="316"/>
      <c r="B889" s="292" t="s">
        <v>7202</v>
      </c>
      <c r="C889" s="293" t="s">
        <v>6974</v>
      </c>
      <c r="D889" s="294" t="s">
        <v>6975</v>
      </c>
      <c r="E889" s="293" t="s">
        <v>102</v>
      </c>
      <c r="F889" s="330" t="s">
        <v>7311</v>
      </c>
      <c r="G889" s="330" t="s">
        <v>2096</v>
      </c>
      <c r="H889" s="294">
        <v>396</v>
      </c>
      <c r="I889" s="321" t="str">
        <f t="shared" si="42"/>
        <v>A-14-0011.1kW超1.5kW以下50Hz、200V、極数4</v>
      </c>
      <c r="J889" s="294">
        <v>86.9</v>
      </c>
      <c r="K889" s="330" t="s">
        <v>8144</v>
      </c>
      <c r="L889" s="329" t="s">
        <v>13156</v>
      </c>
      <c r="M889" s="329" t="s">
        <v>10778</v>
      </c>
      <c r="N889" s="329" t="s">
        <v>11737</v>
      </c>
      <c r="O889" s="294" t="s">
        <v>2838</v>
      </c>
      <c r="P889" s="329" t="s">
        <v>10526</v>
      </c>
      <c r="Q889" s="330" t="s">
        <v>8145</v>
      </c>
      <c r="R889" s="293" t="s">
        <v>8146</v>
      </c>
      <c r="S889" s="294" t="s">
        <v>2102</v>
      </c>
      <c r="T889" s="302" t="s">
        <v>2103</v>
      </c>
      <c r="U889" s="295" t="str">
        <f t="shared" si="43"/>
        <v>Yamamoto.Keita@df.MitsubishiElectric.co.jp</v>
      </c>
      <c r="V889" s="292" t="s">
        <v>8147</v>
      </c>
      <c r="W889" s="295" t="str">
        <f t="shared" si="44"/>
        <v>http://www.mitsubishielectric.co.jp/fa/products/drv/i_motor/items/toprunner/index.html</v>
      </c>
      <c r="X889" s="303" t="s">
        <v>8151</v>
      </c>
      <c r="Y889" s="304" t="s">
        <v>8243</v>
      </c>
      <c r="Z889" s="80" t="s">
        <v>9753</v>
      </c>
      <c r="AA889" s="296"/>
      <c r="AB889" s="265" t="str">
        <f>IF('認証製品一覧（検索用）'!$E$7=認証製品一覧!I889,"●","")</f>
        <v/>
      </c>
      <c r="AC889" s="265" t="str">
        <f>IF(AB889="","",COUNTIF($B$5:AB889,"●"))</f>
        <v/>
      </c>
    </row>
    <row r="890" spans="1:29" ht="90" customHeight="1">
      <c r="A890" s="316"/>
      <c r="B890" s="292" t="s">
        <v>7202</v>
      </c>
      <c r="C890" s="293" t="s">
        <v>6974</v>
      </c>
      <c r="D890" s="294" t="s">
        <v>6975</v>
      </c>
      <c r="E890" s="293" t="s">
        <v>102</v>
      </c>
      <c r="F890" s="330" t="s">
        <v>7311</v>
      </c>
      <c r="G890" s="330" t="s">
        <v>2096</v>
      </c>
      <c r="H890" s="294">
        <v>396</v>
      </c>
      <c r="I890" s="321" t="str">
        <f t="shared" si="42"/>
        <v>A-14-0011.1kW超1.5kW以下50Hz、200V、極数4</v>
      </c>
      <c r="J890" s="294">
        <v>86.9</v>
      </c>
      <c r="K890" s="330" t="s">
        <v>8144</v>
      </c>
      <c r="L890" s="329" t="s">
        <v>13156</v>
      </c>
      <c r="M890" s="329" t="s">
        <v>10778</v>
      </c>
      <c r="N890" s="329" t="s">
        <v>11738</v>
      </c>
      <c r="O890" s="294" t="s">
        <v>2838</v>
      </c>
      <c r="P890" s="329" t="s">
        <v>10526</v>
      </c>
      <c r="Q890" s="330" t="s">
        <v>8145</v>
      </c>
      <c r="R890" s="293" t="s">
        <v>8146</v>
      </c>
      <c r="S890" s="294" t="s">
        <v>2102</v>
      </c>
      <c r="T890" s="302" t="s">
        <v>2103</v>
      </c>
      <c r="U890" s="295" t="str">
        <f t="shared" si="43"/>
        <v>Yamamoto.Keita@df.MitsubishiElectric.co.jp</v>
      </c>
      <c r="V890" s="292" t="s">
        <v>8147</v>
      </c>
      <c r="W890" s="295" t="str">
        <f t="shared" si="44"/>
        <v>http://www.mitsubishielectric.co.jp/fa/products/drv/i_motor/items/toprunner/index.html</v>
      </c>
      <c r="X890" s="303" t="s">
        <v>8151</v>
      </c>
      <c r="Y890" s="304" t="s">
        <v>8244</v>
      </c>
      <c r="Z890" s="80" t="s">
        <v>9753</v>
      </c>
      <c r="AA890" s="296"/>
      <c r="AB890" s="265" t="str">
        <f>IF('認証製品一覧（検索用）'!$E$7=認証製品一覧!I890,"●","")</f>
        <v/>
      </c>
      <c r="AC890" s="265" t="str">
        <f>IF(AB890="","",COUNTIF($B$5:AB890,"●"))</f>
        <v/>
      </c>
    </row>
    <row r="891" spans="1:29" ht="90" customHeight="1">
      <c r="A891" s="316"/>
      <c r="B891" s="292" t="s">
        <v>7202</v>
      </c>
      <c r="C891" s="293" t="s">
        <v>6974</v>
      </c>
      <c r="D891" s="294" t="s">
        <v>6975</v>
      </c>
      <c r="E891" s="293" t="s">
        <v>102</v>
      </c>
      <c r="F891" s="330" t="s">
        <v>7311</v>
      </c>
      <c r="G891" s="330" t="s">
        <v>2096</v>
      </c>
      <c r="H891" s="294">
        <v>396</v>
      </c>
      <c r="I891" s="321" t="str">
        <f t="shared" si="42"/>
        <v>A-14-0011.1kW超1.5kW以下50Hz、200V、極数4</v>
      </c>
      <c r="J891" s="294">
        <v>86.9</v>
      </c>
      <c r="K891" s="330" t="s">
        <v>8144</v>
      </c>
      <c r="L891" s="329" t="s">
        <v>13156</v>
      </c>
      <c r="M891" s="329" t="s">
        <v>10778</v>
      </c>
      <c r="N891" s="329" t="s">
        <v>11739</v>
      </c>
      <c r="O891" s="294" t="s">
        <v>2838</v>
      </c>
      <c r="P891" s="329" t="s">
        <v>10526</v>
      </c>
      <c r="Q891" s="330" t="s">
        <v>8145</v>
      </c>
      <c r="R891" s="293" t="s">
        <v>8146</v>
      </c>
      <c r="S891" s="294" t="s">
        <v>2102</v>
      </c>
      <c r="T891" s="302" t="s">
        <v>2103</v>
      </c>
      <c r="U891" s="295" t="str">
        <f t="shared" si="43"/>
        <v>Yamamoto.Keita@df.MitsubishiElectric.co.jp</v>
      </c>
      <c r="V891" s="292" t="s">
        <v>8147</v>
      </c>
      <c r="W891" s="295" t="str">
        <f t="shared" si="44"/>
        <v>http://www.mitsubishielectric.co.jp/fa/products/drv/i_motor/items/toprunner/index.html</v>
      </c>
      <c r="X891" s="303" t="s">
        <v>8151</v>
      </c>
      <c r="Y891" s="304" t="s">
        <v>8245</v>
      </c>
      <c r="Z891" s="80" t="s">
        <v>9753</v>
      </c>
      <c r="AA891" s="296"/>
      <c r="AB891" s="265" t="str">
        <f>IF('認証製品一覧（検索用）'!$E$7=認証製品一覧!I891,"●","")</f>
        <v/>
      </c>
      <c r="AC891" s="265" t="str">
        <f>IF(AB891="","",COUNTIF($B$5:AB891,"●"))</f>
        <v/>
      </c>
    </row>
    <row r="892" spans="1:29" ht="90" customHeight="1">
      <c r="A892" s="316"/>
      <c r="B892" s="292" t="s">
        <v>7202</v>
      </c>
      <c r="C892" s="293" t="s">
        <v>6974</v>
      </c>
      <c r="D892" s="294" t="s">
        <v>6975</v>
      </c>
      <c r="E892" s="293" t="s">
        <v>102</v>
      </c>
      <c r="F892" s="330" t="s">
        <v>7311</v>
      </c>
      <c r="G892" s="330" t="s">
        <v>2096</v>
      </c>
      <c r="H892" s="294">
        <v>396</v>
      </c>
      <c r="I892" s="321" t="str">
        <f t="shared" si="42"/>
        <v>A-14-0011.1kW超1.5kW以下50Hz、200V、極数4</v>
      </c>
      <c r="J892" s="294">
        <v>86.9</v>
      </c>
      <c r="K892" s="330" t="s">
        <v>8144</v>
      </c>
      <c r="L892" s="329" t="s">
        <v>13156</v>
      </c>
      <c r="M892" s="329" t="s">
        <v>10778</v>
      </c>
      <c r="N892" s="329" t="s">
        <v>11740</v>
      </c>
      <c r="O892" s="294" t="s">
        <v>2838</v>
      </c>
      <c r="P892" s="329" t="s">
        <v>10526</v>
      </c>
      <c r="Q892" s="330" t="s">
        <v>8145</v>
      </c>
      <c r="R892" s="293" t="s">
        <v>8146</v>
      </c>
      <c r="S892" s="294" t="s">
        <v>2102</v>
      </c>
      <c r="T892" s="302" t="s">
        <v>2103</v>
      </c>
      <c r="U892" s="295" t="str">
        <f t="shared" si="43"/>
        <v>Yamamoto.Keita@df.MitsubishiElectric.co.jp</v>
      </c>
      <c r="V892" s="292" t="s">
        <v>8147</v>
      </c>
      <c r="W892" s="295" t="str">
        <f t="shared" si="44"/>
        <v>http://www.mitsubishielectric.co.jp/fa/products/drv/i_motor/items/toprunner/index.html</v>
      </c>
      <c r="X892" s="303" t="s">
        <v>8151</v>
      </c>
      <c r="Y892" s="304" t="s">
        <v>8246</v>
      </c>
      <c r="Z892" s="80" t="s">
        <v>9753</v>
      </c>
      <c r="AA892" s="296"/>
      <c r="AB892" s="265" t="str">
        <f>IF('認証製品一覧（検索用）'!$E$7=認証製品一覧!I892,"●","")</f>
        <v/>
      </c>
      <c r="AC892" s="265" t="str">
        <f>IF(AB892="","",COUNTIF($B$5:AB892,"●"))</f>
        <v/>
      </c>
    </row>
    <row r="893" spans="1:29" ht="78">
      <c r="A893" s="347"/>
      <c r="B893" s="292" t="s">
        <v>7202</v>
      </c>
      <c r="C893" s="293" t="s">
        <v>6974</v>
      </c>
      <c r="D893" s="294" t="s">
        <v>6975</v>
      </c>
      <c r="E893" s="293" t="s">
        <v>7022</v>
      </c>
      <c r="F893" s="330" t="s">
        <v>7311</v>
      </c>
      <c r="G893" s="330" t="s">
        <v>2114</v>
      </c>
      <c r="H893" s="294">
        <v>397</v>
      </c>
      <c r="I893" s="321" t="str">
        <f t="shared" si="42"/>
        <v>A-14-0011.5kW超2.2kW以下50Hz、200V、極数4</v>
      </c>
      <c r="J893" s="294">
        <v>88.6</v>
      </c>
      <c r="K893" s="330" t="s">
        <v>8144</v>
      </c>
      <c r="L893" s="329" t="s">
        <v>13157</v>
      </c>
      <c r="M893" s="329" t="s">
        <v>10779</v>
      </c>
      <c r="N893" s="329" t="s">
        <v>11741</v>
      </c>
      <c r="O893" s="294" t="s">
        <v>6897</v>
      </c>
      <c r="P893" s="329" t="s">
        <v>10527</v>
      </c>
      <c r="Q893" s="330" t="s">
        <v>8156</v>
      </c>
      <c r="R893" s="293" t="s">
        <v>8157</v>
      </c>
      <c r="S893" s="294" t="s">
        <v>4348</v>
      </c>
      <c r="T893" s="292" t="s">
        <v>4349</v>
      </c>
      <c r="U893" s="295" t="str">
        <f t="shared" si="43"/>
        <v>utatsu-katsuyuki@hitachi-ies.co.jp</v>
      </c>
      <c r="V893" s="292" t="s">
        <v>8158</v>
      </c>
      <c r="W893" s="295" t="str">
        <f t="shared" si="44"/>
        <v>http://www.hitachi-ies.co.jp/products/motor/index.htm</v>
      </c>
      <c r="X893" s="292" t="s">
        <v>8159</v>
      </c>
      <c r="Y893" s="292" t="s">
        <v>6675</v>
      </c>
      <c r="Z893" s="80" t="s">
        <v>9753</v>
      </c>
      <c r="AA893" s="296"/>
      <c r="AB893" s="265" t="str">
        <f>IF('認証製品一覧（検索用）'!$E$7=認証製品一覧!I893,"●","")</f>
        <v/>
      </c>
      <c r="AC893" s="265" t="str">
        <f>IF(AB893="","",COUNTIF($B$5:AB893,"●"))</f>
        <v/>
      </c>
    </row>
    <row r="894" spans="1:29" ht="78">
      <c r="A894" s="347"/>
      <c r="B894" s="292" t="s">
        <v>7202</v>
      </c>
      <c r="C894" s="293" t="s">
        <v>6974</v>
      </c>
      <c r="D894" s="294" t="s">
        <v>6975</v>
      </c>
      <c r="E894" s="293" t="s">
        <v>7022</v>
      </c>
      <c r="F894" s="330" t="s">
        <v>7311</v>
      </c>
      <c r="G894" s="330" t="s">
        <v>2114</v>
      </c>
      <c r="H894" s="294">
        <v>397</v>
      </c>
      <c r="I894" s="321" t="str">
        <f t="shared" si="42"/>
        <v>A-14-0011.5kW超2.2kW以下50Hz、200V、極数4</v>
      </c>
      <c r="J894" s="294">
        <v>88.6</v>
      </c>
      <c r="K894" s="330" t="s">
        <v>8144</v>
      </c>
      <c r="L894" s="329" t="s">
        <v>13157</v>
      </c>
      <c r="M894" s="329" t="s">
        <v>10779</v>
      </c>
      <c r="N894" s="329" t="s">
        <v>11742</v>
      </c>
      <c r="O894" s="294" t="s">
        <v>2838</v>
      </c>
      <c r="P894" s="329" t="s">
        <v>10527</v>
      </c>
      <c r="Q894" s="330" t="s">
        <v>8156</v>
      </c>
      <c r="R894" s="293" t="s">
        <v>8157</v>
      </c>
      <c r="S894" s="294" t="s">
        <v>4348</v>
      </c>
      <c r="T894" s="292" t="s">
        <v>4349</v>
      </c>
      <c r="U894" s="295" t="str">
        <f t="shared" si="43"/>
        <v>utatsu-katsuyuki@hitachi-ies.co.jp</v>
      </c>
      <c r="V894" s="292" t="s">
        <v>8158</v>
      </c>
      <c r="W894" s="295" t="str">
        <f t="shared" si="44"/>
        <v>http://www.hitachi-ies.co.jp/products/motor/index.htm</v>
      </c>
      <c r="X894" s="292" t="s">
        <v>8159</v>
      </c>
      <c r="Y894" s="292" t="s">
        <v>6727</v>
      </c>
      <c r="Z894" s="80" t="s">
        <v>9753</v>
      </c>
      <c r="AA894" s="296"/>
      <c r="AB894" s="265" t="str">
        <f>IF('認証製品一覧（検索用）'!$E$7=認証製品一覧!I894,"●","")</f>
        <v/>
      </c>
      <c r="AC894" s="265" t="str">
        <f>IF(AB894="","",COUNTIF($B$5:AB894,"●"))</f>
        <v/>
      </c>
    </row>
    <row r="895" spans="1:29" ht="78">
      <c r="A895" s="347"/>
      <c r="B895" s="292" t="s">
        <v>7202</v>
      </c>
      <c r="C895" s="293" t="s">
        <v>6974</v>
      </c>
      <c r="D895" s="294" t="s">
        <v>6975</v>
      </c>
      <c r="E895" s="293" t="s">
        <v>7022</v>
      </c>
      <c r="F895" s="330" t="s">
        <v>7311</v>
      </c>
      <c r="G895" s="330" t="s">
        <v>2114</v>
      </c>
      <c r="H895" s="294">
        <v>397</v>
      </c>
      <c r="I895" s="321" t="str">
        <f t="shared" si="42"/>
        <v>A-14-0011.5kW超2.2kW以下50Hz、200V、極数4</v>
      </c>
      <c r="J895" s="294">
        <v>88.6</v>
      </c>
      <c r="K895" s="330" t="s">
        <v>8144</v>
      </c>
      <c r="L895" s="329" t="s">
        <v>13157</v>
      </c>
      <c r="M895" s="329" t="s">
        <v>10779</v>
      </c>
      <c r="N895" s="329" t="s">
        <v>11743</v>
      </c>
      <c r="O895" s="294" t="s">
        <v>2838</v>
      </c>
      <c r="P895" s="329" t="s">
        <v>10527</v>
      </c>
      <c r="Q895" s="330" t="s">
        <v>8156</v>
      </c>
      <c r="R895" s="293" t="s">
        <v>8157</v>
      </c>
      <c r="S895" s="294" t="s">
        <v>4348</v>
      </c>
      <c r="T895" s="292" t="s">
        <v>4349</v>
      </c>
      <c r="U895" s="295" t="str">
        <f t="shared" si="43"/>
        <v>utatsu-katsuyuki@hitachi-ies.co.jp</v>
      </c>
      <c r="V895" s="292" t="s">
        <v>8158</v>
      </c>
      <c r="W895" s="295" t="str">
        <f t="shared" si="44"/>
        <v>http://www.hitachi-ies.co.jp/products/motor/index.htm</v>
      </c>
      <c r="X895" s="292" t="s">
        <v>8159</v>
      </c>
      <c r="Y895" s="292" t="s">
        <v>6728</v>
      </c>
      <c r="Z895" s="80" t="s">
        <v>9753</v>
      </c>
      <c r="AA895" s="296"/>
      <c r="AB895" s="265" t="str">
        <f>IF('認証製品一覧（検索用）'!$E$7=認証製品一覧!I895,"●","")</f>
        <v/>
      </c>
      <c r="AC895" s="265" t="str">
        <f>IF(AB895="","",COUNTIF($B$5:AB895,"●"))</f>
        <v/>
      </c>
    </row>
    <row r="896" spans="1:29" ht="78">
      <c r="A896" s="347"/>
      <c r="B896" s="292" t="s">
        <v>7202</v>
      </c>
      <c r="C896" s="293" t="s">
        <v>6974</v>
      </c>
      <c r="D896" s="294" t="s">
        <v>6975</v>
      </c>
      <c r="E896" s="293" t="s">
        <v>7022</v>
      </c>
      <c r="F896" s="330" t="s">
        <v>7311</v>
      </c>
      <c r="G896" s="330" t="s">
        <v>2114</v>
      </c>
      <c r="H896" s="294">
        <v>397</v>
      </c>
      <c r="I896" s="321" t="str">
        <f t="shared" si="42"/>
        <v>A-14-0011.5kW超2.2kW以下50Hz、200V、極数4</v>
      </c>
      <c r="J896" s="294">
        <v>88.6</v>
      </c>
      <c r="K896" s="330" t="s">
        <v>8144</v>
      </c>
      <c r="L896" s="329" t="s">
        <v>13157</v>
      </c>
      <c r="M896" s="329" t="s">
        <v>10779</v>
      </c>
      <c r="N896" s="329" t="s">
        <v>11744</v>
      </c>
      <c r="O896" s="294" t="s">
        <v>2838</v>
      </c>
      <c r="P896" s="329" t="s">
        <v>10527</v>
      </c>
      <c r="Q896" s="330" t="s">
        <v>8156</v>
      </c>
      <c r="R896" s="293" t="s">
        <v>8157</v>
      </c>
      <c r="S896" s="294" t="s">
        <v>4348</v>
      </c>
      <c r="T896" s="292" t="s">
        <v>4349</v>
      </c>
      <c r="U896" s="295" t="str">
        <f t="shared" si="43"/>
        <v>utatsu-katsuyuki@hitachi-ies.co.jp</v>
      </c>
      <c r="V896" s="292" t="s">
        <v>8158</v>
      </c>
      <c r="W896" s="295" t="str">
        <f t="shared" si="44"/>
        <v>http://www.hitachi-ies.co.jp/products/motor/index.htm</v>
      </c>
      <c r="X896" s="292" t="s">
        <v>8159</v>
      </c>
      <c r="Y896" s="292" t="s">
        <v>6729</v>
      </c>
      <c r="Z896" s="80" t="s">
        <v>9753</v>
      </c>
      <c r="AA896" s="296"/>
      <c r="AB896" s="265" t="str">
        <f>IF('認証製品一覧（検索用）'!$E$7=認証製品一覧!I896,"●","")</f>
        <v/>
      </c>
      <c r="AC896" s="265" t="str">
        <f>IF(AB896="","",COUNTIF($B$5:AB896,"●"))</f>
        <v/>
      </c>
    </row>
    <row r="897" spans="1:29" ht="78">
      <c r="A897" s="347"/>
      <c r="B897" s="292" t="s">
        <v>7202</v>
      </c>
      <c r="C897" s="293" t="s">
        <v>6974</v>
      </c>
      <c r="D897" s="294" t="s">
        <v>6975</v>
      </c>
      <c r="E897" s="293" t="s">
        <v>7022</v>
      </c>
      <c r="F897" s="330" t="s">
        <v>7311</v>
      </c>
      <c r="G897" s="330" t="s">
        <v>2114</v>
      </c>
      <c r="H897" s="294">
        <v>397</v>
      </c>
      <c r="I897" s="321" t="str">
        <f t="shared" si="42"/>
        <v>A-14-0011.5kW超2.2kW以下50Hz、200V、極数4</v>
      </c>
      <c r="J897" s="294">
        <v>88.6</v>
      </c>
      <c r="K897" s="330" t="s">
        <v>8144</v>
      </c>
      <c r="L897" s="329" t="s">
        <v>13157</v>
      </c>
      <c r="M897" s="329" t="s">
        <v>10779</v>
      </c>
      <c r="N897" s="329" t="s">
        <v>11745</v>
      </c>
      <c r="O897" s="294" t="s">
        <v>2838</v>
      </c>
      <c r="P897" s="329" t="s">
        <v>10527</v>
      </c>
      <c r="Q897" s="330" t="s">
        <v>8156</v>
      </c>
      <c r="R897" s="293" t="s">
        <v>8157</v>
      </c>
      <c r="S897" s="294" t="s">
        <v>4348</v>
      </c>
      <c r="T897" s="292" t="s">
        <v>4349</v>
      </c>
      <c r="U897" s="295" t="str">
        <f t="shared" si="43"/>
        <v>utatsu-katsuyuki@hitachi-ies.co.jp</v>
      </c>
      <c r="V897" s="292" t="s">
        <v>8158</v>
      </c>
      <c r="W897" s="295" t="str">
        <f t="shared" si="44"/>
        <v>http://www.hitachi-ies.co.jp/products/motor/index.htm</v>
      </c>
      <c r="X897" s="292" t="s">
        <v>8159</v>
      </c>
      <c r="Y897" s="292" t="s">
        <v>6730</v>
      </c>
      <c r="Z897" s="80" t="s">
        <v>9753</v>
      </c>
      <c r="AA897" s="296"/>
      <c r="AB897" s="265" t="str">
        <f>IF('認証製品一覧（検索用）'!$E$7=認証製品一覧!I897,"●","")</f>
        <v/>
      </c>
      <c r="AC897" s="265" t="str">
        <f>IF(AB897="","",COUNTIF($B$5:AB897,"●"))</f>
        <v/>
      </c>
    </row>
    <row r="898" spans="1:29" ht="78">
      <c r="A898" s="347"/>
      <c r="B898" s="292" t="s">
        <v>7202</v>
      </c>
      <c r="C898" s="293" t="s">
        <v>6974</v>
      </c>
      <c r="D898" s="294" t="s">
        <v>6975</v>
      </c>
      <c r="E898" s="293" t="s">
        <v>7022</v>
      </c>
      <c r="F898" s="330" t="s">
        <v>7311</v>
      </c>
      <c r="G898" s="330" t="s">
        <v>2114</v>
      </c>
      <c r="H898" s="294">
        <v>397</v>
      </c>
      <c r="I898" s="321" t="str">
        <f t="shared" si="42"/>
        <v>A-14-0011.5kW超2.2kW以下50Hz、200V、極数4</v>
      </c>
      <c r="J898" s="294">
        <v>88.6</v>
      </c>
      <c r="K898" s="330" t="s">
        <v>8144</v>
      </c>
      <c r="L898" s="329" t="s">
        <v>13157</v>
      </c>
      <c r="M898" s="329" t="s">
        <v>10779</v>
      </c>
      <c r="N898" s="329" t="s">
        <v>11746</v>
      </c>
      <c r="O898" s="294" t="s">
        <v>2838</v>
      </c>
      <c r="P898" s="329" t="s">
        <v>10527</v>
      </c>
      <c r="Q898" s="330" t="s">
        <v>8156</v>
      </c>
      <c r="R898" s="293" t="s">
        <v>8157</v>
      </c>
      <c r="S898" s="294" t="s">
        <v>4348</v>
      </c>
      <c r="T898" s="292" t="s">
        <v>4349</v>
      </c>
      <c r="U898" s="295" t="str">
        <f t="shared" si="43"/>
        <v>utatsu-katsuyuki@hitachi-ies.co.jp</v>
      </c>
      <c r="V898" s="292" t="s">
        <v>8158</v>
      </c>
      <c r="W898" s="295" t="str">
        <f t="shared" si="44"/>
        <v>http://www.hitachi-ies.co.jp/products/motor/index.htm</v>
      </c>
      <c r="X898" s="292" t="s">
        <v>8159</v>
      </c>
      <c r="Y898" s="292" t="s">
        <v>6731</v>
      </c>
      <c r="Z898" s="80" t="s">
        <v>9753</v>
      </c>
      <c r="AA898" s="296"/>
      <c r="AB898" s="265" t="str">
        <f>IF('認証製品一覧（検索用）'!$E$7=認証製品一覧!I898,"●","")</f>
        <v/>
      </c>
      <c r="AC898" s="265" t="str">
        <f>IF(AB898="","",COUNTIF($B$5:AB898,"●"))</f>
        <v/>
      </c>
    </row>
    <row r="899" spans="1:29" ht="78">
      <c r="A899" s="347"/>
      <c r="B899" s="292" t="s">
        <v>7202</v>
      </c>
      <c r="C899" s="293" t="s">
        <v>6974</v>
      </c>
      <c r="D899" s="294" t="s">
        <v>6975</v>
      </c>
      <c r="E899" s="293" t="s">
        <v>7022</v>
      </c>
      <c r="F899" s="330" t="s">
        <v>7311</v>
      </c>
      <c r="G899" s="330" t="s">
        <v>2114</v>
      </c>
      <c r="H899" s="294">
        <v>397</v>
      </c>
      <c r="I899" s="321" t="str">
        <f t="shared" si="42"/>
        <v>A-14-0011.5kW超2.2kW以下50Hz、200V、極数4</v>
      </c>
      <c r="J899" s="294">
        <v>88.6</v>
      </c>
      <c r="K899" s="330" t="s">
        <v>8144</v>
      </c>
      <c r="L899" s="329" t="s">
        <v>13157</v>
      </c>
      <c r="M899" s="329" t="s">
        <v>10779</v>
      </c>
      <c r="N899" s="329" t="s">
        <v>11747</v>
      </c>
      <c r="O899" s="294" t="s">
        <v>2838</v>
      </c>
      <c r="P899" s="329" t="s">
        <v>10527</v>
      </c>
      <c r="Q899" s="330" t="s">
        <v>8156</v>
      </c>
      <c r="R899" s="293" t="s">
        <v>8157</v>
      </c>
      <c r="S899" s="294" t="s">
        <v>4348</v>
      </c>
      <c r="T899" s="292" t="s">
        <v>4349</v>
      </c>
      <c r="U899" s="295" t="str">
        <f t="shared" si="43"/>
        <v>utatsu-katsuyuki@hitachi-ies.co.jp</v>
      </c>
      <c r="V899" s="292" t="s">
        <v>8158</v>
      </c>
      <c r="W899" s="295" t="str">
        <f t="shared" si="44"/>
        <v>http://www.hitachi-ies.co.jp/products/motor/index.htm</v>
      </c>
      <c r="X899" s="292" t="s">
        <v>8159</v>
      </c>
      <c r="Y899" s="292" t="s">
        <v>6732</v>
      </c>
      <c r="Z899" s="80" t="s">
        <v>9753</v>
      </c>
      <c r="AA899" s="296"/>
      <c r="AB899" s="265" t="str">
        <f>IF('認証製品一覧（検索用）'!$E$7=認証製品一覧!I899,"●","")</f>
        <v/>
      </c>
      <c r="AC899" s="265" t="str">
        <f>IF(AB899="","",COUNTIF($B$5:AB899,"●"))</f>
        <v/>
      </c>
    </row>
    <row r="900" spans="1:29" ht="78">
      <c r="A900" s="347"/>
      <c r="B900" s="292" t="s">
        <v>7202</v>
      </c>
      <c r="C900" s="293" t="s">
        <v>6974</v>
      </c>
      <c r="D900" s="294" t="s">
        <v>6975</v>
      </c>
      <c r="E900" s="293" t="s">
        <v>7022</v>
      </c>
      <c r="F900" s="330" t="s">
        <v>7311</v>
      </c>
      <c r="G900" s="330" t="s">
        <v>2114</v>
      </c>
      <c r="H900" s="294">
        <v>397</v>
      </c>
      <c r="I900" s="321" t="str">
        <f t="shared" si="42"/>
        <v>A-14-0011.5kW超2.2kW以下50Hz、200V、極数4</v>
      </c>
      <c r="J900" s="294">
        <v>88.6</v>
      </c>
      <c r="K900" s="330" t="s">
        <v>8144</v>
      </c>
      <c r="L900" s="329" t="s">
        <v>13157</v>
      </c>
      <c r="M900" s="329" t="s">
        <v>10779</v>
      </c>
      <c r="N900" s="329" t="s">
        <v>11748</v>
      </c>
      <c r="O900" s="294" t="s">
        <v>2838</v>
      </c>
      <c r="P900" s="329" t="s">
        <v>10527</v>
      </c>
      <c r="Q900" s="330" t="s">
        <v>8156</v>
      </c>
      <c r="R900" s="293" t="s">
        <v>8157</v>
      </c>
      <c r="S900" s="294" t="s">
        <v>4348</v>
      </c>
      <c r="T900" s="292" t="s">
        <v>4349</v>
      </c>
      <c r="U900" s="295" t="str">
        <f t="shared" si="43"/>
        <v>utatsu-katsuyuki@hitachi-ies.co.jp</v>
      </c>
      <c r="V900" s="292" t="s">
        <v>8158</v>
      </c>
      <c r="W900" s="295" t="str">
        <f t="shared" si="44"/>
        <v>http://www.hitachi-ies.co.jp/products/motor/index.htm</v>
      </c>
      <c r="X900" s="292" t="s">
        <v>8159</v>
      </c>
      <c r="Y900" s="292" t="s">
        <v>6733</v>
      </c>
      <c r="Z900" s="80" t="s">
        <v>9753</v>
      </c>
      <c r="AA900" s="296"/>
      <c r="AB900" s="265" t="str">
        <f>IF('認証製品一覧（検索用）'!$E$7=認証製品一覧!I900,"●","")</f>
        <v/>
      </c>
      <c r="AC900" s="265" t="str">
        <f>IF(AB900="","",COUNTIF($B$5:AB900,"●"))</f>
        <v/>
      </c>
    </row>
    <row r="901" spans="1:29" ht="78">
      <c r="A901" s="347"/>
      <c r="B901" s="292" t="s">
        <v>7202</v>
      </c>
      <c r="C901" s="293" t="s">
        <v>6974</v>
      </c>
      <c r="D901" s="294" t="s">
        <v>6975</v>
      </c>
      <c r="E901" s="293" t="s">
        <v>7022</v>
      </c>
      <c r="F901" s="330" t="s">
        <v>7311</v>
      </c>
      <c r="G901" s="330" t="s">
        <v>2114</v>
      </c>
      <c r="H901" s="294">
        <v>397</v>
      </c>
      <c r="I901" s="321" t="str">
        <f t="shared" si="42"/>
        <v>A-14-0011.5kW超2.2kW以下50Hz、200V、極数4</v>
      </c>
      <c r="J901" s="294">
        <v>88.6</v>
      </c>
      <c r="K901" s="330" t="s">
        <v>8144</v>
      </c>
      <c r="L901" s="329" t="s">
        <v>13157</v>
      </c>
      <c r="M901" s="329" t="s">
        <v>10779</v>
      </c>
      <c r="N901" s="329" t="s">
        <v>11749</v>
      </c>
      <c r="O901" s="294" t="s">
        <v>2838</v>
      </c>
      <c r="P901" s="329" t="s">
        <v>10527</v>
      </c>
      <c r="Q901" s="330" t="s">
        <v>8156</v>
      </c>
      <c r="R901" s="293" t="s">
        <v>8157</v>
      </c>
      <c r="S901" s="294" t="s">
        <v>4348</v>
      </c>
      <c r="T901" s="292" t="s">
        <v>4349</v>
      </c>
      <c r="U901" s="295" t="str">
        <f t="shared" si="43"/>
        <v>utatsu-katsuyuki@hitachi-ies.co.jp</v>
      </c>
      <c r="V901" s="292" t="s">
        <v>8158</v>
      </c>
      <c r="W901" s="295" t="str">
        <f t="shared" si="44"/>
        <v>http://www.hitachi-ies.co.jp/products/motor/index.htm</v>
      </c>
      <c r="X901" s="292" t="s">
        <v>8159</v>
      </c>
      <c r="Y901" s="292" t="s">
        <v>6734</v>
      </c>
      <c r="Z901" s="80" t="s">
        <v>9753</v>
      </c>
      <c r="AA901" s="296"/>
      <c r="AB901" s="265" t="str">
        <f>IF('認証製品一覧（検索用）'!$E$7=認証製品一覧!I901,"●","")</f>
        <v/>
      </c>
      <c r="AC901" s="265" t="str">
        <f>IF(AB901="","",COUNTIF($B$5:AB901,"●"))</f>
        <v/>
      </c>
    </row>
    <row r="902" spans="1:29" ht="78">
      <c r="A902" s="347"/>
      <c r="B902" s="292" t="s">
        <v>7202</v>
      </c>
      <c r="C902" s="293" t="s">
        <v>6974</v>
      </c>
      <c r="D902" s="294" t="s">
        <v>6975</v>
      </c>
      <c r="E902" s="293" t="s">
        <v>7022</v>
      </c>
      <c r="F902" s="330" t="s">
        <v>7311</v>
      </c>
      <c r="G902" s="330" t="s">
        <v>2114</v>
      </c>
      <c r="H902" s="294">
        <v>397</v>
      </c>
      <c r="I902" s="321" t="str">
        <f t="shared" si="42"/>
        <v>A-14-0011.5kW超2.2kW以下50Hz、200V、極数4</v>
      </c>
      <c r="J902" s="294">
        <v>88.6</v>
      </c>
      <c r="K902" s="330" t="s">
        <v>8144</v>
      </c>
      <c r="L902" s="329" t="s">
        <v>13157</v>
      </c>
      <c r="M902" s="329" t="s">
        <v>10779</v>
      </c>
      <c r="N902" s="329" t="s">
        <v>11750</v>
      </c>
      <c r="O902" s="294" t="s">
        <v>2838</v>
      </c>
      <c r="P902" s="329" t="s">
        <v>10527</v>
      </c>
      <c r="Q902" s="330" t="s">
        <v>8156</v>
      </c>
      <c r="R902" s="293" t="s">
        <v>8157</v>
      </c>
      <c r="S902" s="294" t="s">
        <v>4348</v>
      </c>
      <c r="T902" s="292" t="s">
        <v>4349</v>
      </c>
      <c r="U902" s="295" t="str">
        <f t="shared" si="43"/>
        <v>utatsu-katsuyuki@hitachi-ies.co.jp</v>
      </c>
      <c r="V902" s="292" t="s">
        <v>8158</v>
      </c>
      <c r="W902" s="295" t="str">
        <f t="shared" si="44"/>
        <v>http://www.hitachi-ies.co.jp/products/motor/index.htm</v>
      </c>
      <c r="X902" s="292" t="s">
        <v>8159</v>
      </c>
      <c r="Y902" s="292" t="s">
        <v>6735</v>
      </c>
      <c r="Z902" s="80" t="s">
        <v>9753</v>
      </c>
      <c r="AA902" s="296"/>
      <c r="AB902" s="265" t="str">
        <f>IF('認証製品一覧（検索用）'!$E$7=認証製品一覧!I902,"●","")</f>
        <v/>
      </c>
      <c r="AC902" s="265" t="str">
        <f>IF(AB902="","",COUNTIF($B$5:AB902,"●"))</f>
        <v/>
      </c>
    </row>
    <row r="903" spans="1:29" ht="100.05" customHeight="1">
      <c r="A903" s="347"/>
      <c r="B903" s="292" t="s">
        <v>7202</v>
      </c>
      <c r="C903" s="293" t="s">
        <v>6974</v>
      </c>
      <c r="D903" s="294" t="s">
        <v>6975</v>
      </c>
      <c r="E903" s="293" t="s">
        <v>102</v>
      </c>
      <c r="F903" s="330" t="s">
        <v>7311</v>
      </c>
      <c r="G903" s="330" t="s">
        <v>2121</v>
      </c>
      <c r="H903" s="294">
        <v>399</v>
      </c>
      <c r="I903" s="321" t="str">
        <f t="shared" si="42"/>
        <v>A-14-0013.0kW超3.7kW以下50Hz、200V、極数4</v>
      </c>
      <c r="J903" s="294">
        <v>89.4</v>
      </c>
      <c r="K903" s="330" t="s">
        <v>1988</v>
      </c>
      <c r="L903" s="329" t="s">
        <v>13158</v>
      </c>
      <c r="M903" s="329" t="s">
        <v>10780</v>
      </c>
      <c r="N903" s="329" t="s">
        <v>11751</v>
      </c>
      <c r="O903" s="294" t="s">
        <v>6897</v>
      </c>
      <c r="P903" s="329" t="s">
        <v>10528</v>
      </c>
      <c r="Q903" s="330" t="s">
        <v>8185</v>
      </c>
      <c r="R903" s="293" t="s">
        <v>8186</v>
      </c>
      <c r="S903" s="294" t="s">
        <v>8187</v>
      </c>
      <c r="T903" s="292" t="s">
        <v>181</v>
      </c>
      <c r="U903" s="323" t="str">
        <f t="shared" si="43"/>
        <v>-</v>
      </c>
      <c r="V903" s="292" t="s">
        <v>7151</v>
      </c>
      <c r="W903" s="295" t="str">
        <f t="shared" si="44"/>
        <v>http://www.toshiba-tips.co.jp</v>
      </c>
      <c r="X903" s="292" t="s">
        <v>8188</v>
      </c>
      <c r="Y903" s="292" t="s">
        <v>8247</v>
      </c>
      <c r="Z903" s="80" t="s">
        <v>9753</v>
      </c>
      <c r="AA903" s="296"/>
      <c r="AB903" s="265" t="str">
        <f>IF('認証製品一覧（検索用）'!$E$7=認証製品一覧!I903,"●","")</f>
        <v/>
      </c>
      <c r="AC903" s="265" t="str">
        <f>IF(AB903="","",COUNTIF($B$5:AB903,"●"))</f>
        <v/>
      </c>
    </row>
    <row r="904" spans="1:29" ht="100.05" customHeight="1">
      <c r="A904" s="347"/>
      <c r="B904" s="292" t="s">
        <v>7202</v>
      </c>
      <c r="C904" s="293" t="s">
        <v>6974</v>
      </c>
      <c r="D904" s="294" t="s">
        <v>6975</v>
      </c>
      <c r="E904" s="293" t="s">
        <v>102</v>
      </c>
      <c r="F904" s="330" t="s">
        <v>7311</v>
      </c>
      <c r="G904" s="330" t="s">
        <v>2121</v>
      </c>
      <c r="H904" s="294">
        <v>399</v>
      </c>
      <c r="I904" s="321" t="str">
        <f t="shared" si="42"/>
        <v>A-14-0013.0kW超3.7kW以下50Hz、200V、極数4</v>
      </c>
      <c r="J904" s="294">
        <v>89.4</v>
      </c>
      <c r="K904" s="330" t="s">
        <v>1988</v>
      </c>
      <c r="L904" s="329" t="s">
        <v>13158</v>
      </c>
      <c r="M904" s="329" t="s">
        <v>10780</v>
      </c>
      <c r="N904" s="329" t="s">
        <v>11752</v>
      </c>
      <c r="O904" s="294" t="s">
        <v>2838</v>
      </c>
      <c r="P904" s="329" t="s">
        <v>10528</v>
      </c>
      <c r="Q904" s="330" t="s">
        <v>8185</v>
      </c>
      <c r="R904" s="293" t="s">
        <v>8186</v>
      </c>
      <c r="S904" s="294" t="s">
        <v>8187</v>
      </c>
      <c r="T904" s="292" t="s">
        <v>181</v>
      </c>
      <c r="U904" s="323" t="str">
        <f t="shared" si="43"/>
        <v>-</v>
      </c>
      <c r="V904" s="292" t="s">
        <v>7151</v>
      </c>
      <c r="W904" s="295" t="str">
        <f t="shared" si="44"/>
        <v>http://www.toshiba-tips.co.jp</v>
      </c>
      <c r="X904" s="292" t="s">
        <v>8188</v>
      </c>
      <c r="Y904" s="292" t="s">
        <v>8248</v>
      </c>
      <c r="Z904" s="80" t="s">
        <v>9753</v>
      </c>
      <c r="AA904" s="296"/>
      <c r="AB904" s="265" t="str">
        <f>IF('認証製品一覧（検索用）'!$E$7=認証製品一覧!I904,"●","")</f>
        <v/>
      </c>
      <c r="AC904" s="265" t="str">
        <f>IF(AB904="","",COUNTIF($B$5:AB904,"●"))</f>
        <v/>
      </c>
    </row>
    <row r="905" spans="1:29" ht="100.05" customHeight="1">
      <c r="A905" s="347"/>
      <c r="B905" s="292" t="s">
        <v>7202</v>
      </c>
      <c r="C905" s="293" t="s">
        <v>6974</v>
      </c>
      <c r="D905" s="294" t="s">
        <v>6975</v>
      </c>
      <c r="E905" s="293" t="s">
        <v>102</v>
      </c>
      <c r="F905" s="330" t="s">
        <v>7311</v>
      </c>
      <c r="G905" s="330" t="s">
        <v>2121</v>
      </c>
      <c r="H905" s="294">
        <v>399</v>
      </c>
      <c r="I905" s="321" t="str">
        <f t="shared" si="42"/>
        <v>A-14-0013.0kW超3.7kW以下50Hz、200V、極数4</v>
      </c>
      <c r="J905" s="294">
        <v>89.4</v>
      </c>
      <c r="K905" s="330" t="s">
        <v>1988</v>
      </c>
      <c r="L905" s="329" t="s">
        <v>13158</v>
      </c>
      <c r="M905" s="329" t="s">
        <v>10780</v>
      </c>
      <c r="N905" s="329" t="s">
        <v>11753</v>
      </c>
      <c r="O905" s="294" t="s">
        <v>2838</v>
      </c>
      <c r="P905" s="329" t="s">
        <v>10528</v>
      </c>
      <c r="Q905" s="330" t="s">
        <v>8185</v>
      </c>
      <c r="R905" s="293" t="s">
        <v>8186</v>
      </c>
      <c r="S905" s="294" t="s">
        <v>8187</v>
      </c>
      <c r="T905" s="292" t="s">
        <v>181</v>
      </c>
      <c r="U905" s="323" t="str">
        <f t="shared" si="43"/>
        <v>-</v>
      </c>
      <c r="V905" s="292" t="s">
        <v>7151</v>
      </c>
      <c r="W905" s="295" t="str">
        <f t="shared" si="44"/>
        <v>http://www.toshiba-tips.co.jp</v>
      </c>
      <c r="X905" s="292" t="s">
        <v>8188</v>
      </c>
      <c r="Y905" s="292" t="s">
        <v>8249</v>
      </c>
      <c r="Z905" s="80" t="s">
        <v>9753</v>
      </c>
      <c r="AA905" s="296"/>
      <c r="AB905" s="265" t="str">
        <f>IF('認証製品一覧（検索用）'!$E$7=認証製品一覧!I905,"●","")</f>
        <v/>
      </c>
      <c r="AC905" s="265" t="str">
        <f>IF(AB905="","",COUNTIF($B$5:AB905,"●"))</f>
        <v/>
      </c>
    </row>
    <row r="906" spans="1:29" ht="100.05" customHeight="1">
      <c r="A906" s="347"/>
      <c r="B906" s="292" t="s">
        <v>7202</v>
      </c>
      <c r="C906" s="293" t="s">
        <v>6974</v>
      </c>
      <c r="D906" s="294" t="s">
        <v>6975</v>
      </c>
      <c r="E906" s="293" t="s">
        <v>102</v>
      </c>
      <c r="F906" s="330" t="s">
        <v>7311</v>
      </c>
      <c r="G906" s="330" t="s">
        <v>2121</v>
      </c>
      <c r="H906" s="294">
        <v>399</v>
      </c>
      <c r="I906" s="321" t="str">
        <f t="shared" si="42"/>
        <v>A-14-0013.0kW超3.7kW以下50Hz、200V、極数4</v>
      </c>
      <c r="J906" s="294">
        <v>89.4</v>
      </c>
      <c r="K906" s="330" t="s">
        <v>1988</v>
      </c>
      <c r="L906" s="329" t="s">
        <v>13158</v>
      </c>
      <c r="M906" s="329" t="s">
        <v>10780</v>
      </c>
      <c r="N906" s="329" t="s">
        <v>11754</v>
      </c>
      <c r="O906" s="294" t="s">
        <v>2838</v>
      </c>
      <c r="P906" s="329" t="s">
        <v>10528</v>
      </c>
      <c r="Q906" s="330" t="s">
        <v>8185</v>
      </c>
      <c r="R906" s="293" t="s">
        <v>8186</v>
      </c>
      <c r="S906" s="294" t="s">
        <v>8187</v>
      </c>
      <c r="T906" s="292" t="s">
        <v>181</v>
      </c>
      <c r="U906" s="323" t="str">
        <f t="shared" si="43"/>
        <v>-</v>
      </c>
      <c r="V906" s="292" t="s">
        <v>7151</v>
      </c>
      <c r="W906" s="295" t="str">
        <f t="shared" si="44"/>
        <v>http://www.toshiba-tips.co.jp</v>
      </c>
      <c r="X906" s="292" t="s">
        <v>8188</v>
      </c>
      <c r="Y906" s="292" t="s">
        <v>8250</v>
      </c>
      <c r="Z906" s="80" t="s">
        <v>9753</v>
      </c>
      <c r="AA906" s="296"/>
      <c r="AB906" s="265" t="str">
        <f>IF('認証製品一覧（検索用）'!$E$7=認証製品一覧!I906,"●","")</f>
        <v/>
      </c>
      <c r="AC906" s="265" t="str">
        <f>IF(AB906="","",COUNTIF($B$5:AB906,"●"))</f>
        <v/>
      </c>
    </row>
    <row r="907" spans="1:29" ht="78">
      <c r="A907" s="347"/>
      <c r="B907" s="292" t="s">
        <v>7202</v>
      </c>
      <c r="C907" s="293" t="s">
        <v>6974</v>
      </c>
      <c r="D907" s="294" t="s">
        <v>6975</v>
      </c>
      <c r="E907" s="293" t="s">
        <v>102</v>
      </c>
      <c r="F907" s="330" t="s">
        <v>7311</v>
      </c>
      <c r="G907" s="330" t="s">
        <v>7312</v>
      </c>
      <c r="H907" s="294">
        <v>401</v>
      </c>
      <c r="I907" s="321" t="str">
        <f t="shared" si="42"/>
        <v>A-14-0014.0kW超5.5kW以下 50Hz、200V、極数4</v>
      </c>
      <c r="J907" s="294">
        <v>91.9</v>
      </c>
      <c r="K907" s="330" t="s">
        <v>8144</v>
      </c>
      <c r="L907" s="329" t="s">
        <v>13157</v>
      </c>
      <c r="M907" s="329" t="s">
        <v>10779</v>
      </c>
      <c r="N907" s="329" t="s">
        <v>11755</v>
      </c>
      <c r="O907" s="294" t="s">
        <v>6897</v>
      </c>
      <c r="P907" s="329" t="s">
        <v>10527</v>
      </c>
      <c r="Q907" s="330" t="s">
        <v>8156</v>
      </c>
      <c r="R907" s="293" t="s">
        <v>8157</v>
      </c>
      <c r="S907" s="294" t="s">
        <v>4348</v>
      </c>
      <c r="T907" s="292" t="s">
        <v>4349</v>
      </c>
      <c r="U907" s="295" t="str">
        <f t="shared" si="43"/>
        <v>utatsu-katsuyuki@hitachi-ies.co.jp</v>
      </c>
      <c r="V907" s="292" t="s">
        <v>8158</v>
      </c>
      <c r="W907" s="295" t="str">
        <f t="shared" si="44"/>
        <v>http://www.hitachi-ies.co.jp/products/motor/index.htm</v>
      </c>
      <c r="X907" s="292" t="s">
        <v>8159</v>
      </c>
      <c r="Y907" s="292" t="s">
        <v>6676</v>
      </c>
      <c r="Z907" s="80" t="s">
        <v>9753</v>
      </c>
      <c r="AA907" s="296"/>
      <c r="AB907" s="265" t="str">
        <f>IF('認証製品一覧（検索用）'!$E$7=認証製品一覧!I907,"●","")</f>
        <v/>
      </c>
      <c r="AC907" s="265" t="str">
        <f>IF(AB907="","",COUNTIF($B$5:AB907,"●"))</f>
        <v/>
      </c>
    </row>
    <row r="908" spans="1:29" ht="78">
      <c r="A908" s="347"/>
      <c r="B908" s="292" t="s">
        <v>7202</v>
      </c>
      <c r="C908" s="293" t="s">
        <v>6974</v>
      </c>
      <c r="D908" s="294" t="s">
        <v>6975</v>
      </c>
      <c r="E908" s="293" t="s">
        <v>102</v>
      </c>
      <c r="F908" s="330" t="s">
        <v>7311</v>
      </c>
      <c r="G908" s="330" t="s">
        <v>7312</v>
      </c>
      <c r="H908" s="294">
        <v>401</v>
      </c>
      <c r="I908" s="321" t="str">
        <f t="shared" si="42"/>
        <v>A-14-0014.0kW超5.5kW以下 50Hz、200V、極数4</v>
      </c>
      <c r="J908" s="294">
        <v>91.9</v>
      </c>
      <c r="K908" s="330" t="s">
        <v>8144</v>
      </c>
      <c r="L908" s="329" t="s">
        <v>13157</v>
      </c>
      <c r="M908" s="329" t="s">
        <v>10779</v>
      </c>
      <c r="N908" s="329" t="s">
        <v>11756</v>
      </c>
      <c r="O908" s="294" t="s">
        <v>2838</v>
      </c>
      <c r="P908" s="329" t="s">
        <v>10527</v>
      </c>
      <c r="Q908" s="330" t="s">
        <v>8156</v>
      </c>
      <c r="R908" s="293" t="s">
        <v>8157</v>
      </c>
      <c r="S908" s="294" t="s">
        <v>4348</v>
      </c>
      <c r="T908" s="292" t="s">
        <v>4349</v>
      </c>
      <c r="U908" s="295" t="str">
        <f t="shared" si="43"/>
        <v>utatsu-katsuyuki@hitachi-ies.co.jp</v>
      </c>
      <c r="V908" s="292" t="s">
        <v>8158</v>
      </c>
      <c r="W908" s="295" t="str">
        <f t="shared" si="44"/>
        <v>http://www.hitachi-ies.co.jp/products/motor/index.htm</v>
      </c>
      <c r="X908" s="292" t="s">
        <v>8159</v>
      </c>
      <c r="Y908" s="292" t="s">
        <v>6736</v>
      </c>
      <c r="Z908" s="80" t="s">
        <v>9753</v>
      </c>
      <c r="AA908" s="296"/>
      <c r="AB908" s="265" t="str">
        <f>IF('認証製品一覧（検索用）'!$E$7=認証製品一覧!I908,"●","")</f>
        <v/>
      </c>
      <c r="AC908" s="265" t="str">
        <f>IF(AB908="","",COUNTIF($B$5:AB908,"●"))</f>
        <v/>
      </c>
    </row>
    <row r="909" spans="1:29" ht="78">
      <c r="A909" s="347"/>
      <c r="B909" s="292" t="s">
        <v>7202</v>
      </c>
      <c r="C909" s="293" t="s">
        <v>6974</v>
      </c>
      <c r="D909" s="294" t="s">
        <v>6975</v>
      </c>
      <c r="E909" s="293" t="s">
        <v>102</v>
      </c>
      <c r="F909" s="330" t="s">
        <v>7311</v>
      </c>
      <c r="G909" s="330" t="s">
        <v>7312</v>
      </c>
      <c r="H909" s="294">
        <v>401</v>
      </c>
      <c r="I909" s="321" t="str">
        <f t="shared" si="42"/>
        <v>A-14-0014.0kW超5.5kW以下 50Hz、200V、極数4</v>
      </c>
      <c r="J909" s="294">
        <v>91.9</v>
      </c>
      <c r="K909" s="330" t="s">
        <v>8144</v>
      </c>
      <c r="L909" s="329" t="s">
        <v>13157</v>
      </c>
      <c r="M909" s="329" t="s">
        <v>10779</v>
      </c>
      <c r="N909" s="329" t="s">
        <v>11757</v>
      </c>
      <c r="O909" s="294" t="s">
        <v>2838</v>
      </c>
      <c r="P909" s="329" t="s">
        <v>10527</v>
      </c>
      <c r="Q909" s="330" t="s">
        <v>8156</v>
      </c>
      <c r="R909" s="293" t="s">
        <v>8157</v>
      </c>
      <c r="S909" s="294" t="s">
        <v>4348</v>
      </c>
      <c r="T909" s="292" t="s">
        <v>4349</v>
      </c>
      <c r="U909" s="295" t="str">
        <f t="shared" si="43"/>
        <v>utatsu-katsuyuki@hitachi-ies.co.jp</v>
      </c>
      <c r="V909" s="292" t="s">
        <v>8158</v>
      </c>
      <c r="W909" s="295" t="str">
        <f t="shared" si="44"/>
        <v>http://www.hitachi-ies.co.jp/products/motor/index.htm</v>
      </c>
      <c r="X909" s="292" t="s">
        <v>8159</v>
      </c>
      <c r="Y909" s="292" t="s">
        <v>6737</v>
      </c>
      <c r="Z909" s="80" t="s">
        <v>9753</v>
      </c>
      <c r="AA909" s="296"/>
      <c r="AB909" s="265" t="str">
        <f>IF('認証製品一覧（検索用）'!$E$7=認証製品一覧!I909,"●","")</f>
        <v/>
      </c>
      <c r="AC909" s="265" t="str">
        <f>IF(AB909="","",COUNTIF($B$5:AB909,"●"))</f>
        <v/>
      </c>
    </row>
    <row r="910" spans="1:29" ht="78">
      <c r="A910" s="347"/>
      <c r="B910" s="292" t="s">
        <v>7202</v>
      </c>
      <c r="C910" s="293" t="s">
        <v>6974</v>
      </c>
      <c r="D910" s="294" t="s">
        <v>6975</v>
      </c>
      <c r="E910" s="293" t="s">
        <v>102</v>
      </c>
      <c r="F910" s="330" t="s">
        <v>7311</v>
      </c>
      <c r="G910" s="330" t="s">
        <v>7312</v>
      </c>
      <c r="H910" s="294">
        <v>401</v>
      </c>
      <c r="I910" s="321" t="str">
        <f t="shared" si="42"/>
        <v>A-14-0014.0kW超5.5kW以下 50Hz、200V、極数4</v>
      </c>
      <c r="J910" s="294">
        <v>91.9</v>
      </c>
      <c r="K910" s="330" t="s">
        <v>8144</v>
      </c>
      <c r="L910" s="329" t="s">
        <v>13157</v>
      </c>
      <c r="M910" s="329" t="s">
        <v>10779</v>
      </c>
      <c r="N910" s="329" t="s">
        <v>11758</v>
      </c>
      <c r="O910" s="294" t="s">
        <v>2838</v>
      </c>
      <c r="P910" s="329" t="s">
        <v>10527</v>
      </c>
      <c r="Q910" s="330" t="s">
        <v>8156</v>
      </c>
      <c r="R910" s="293" t="s">
        <v>8157</v>
      </c>
      <c r="S910" s="294" t="s">
        <v>4348</v>
      </c>
      <c r="T910" s="292" t="s">
        <v>4349</v>
      </c>
      <c r="U910" s="295" t="str">
        <f t="shared" si="43"/>
        <v>utatsu-katsuyuki@hitachi-ies.co.jp</v>
      </c>
      <c r="V910" s="292" t="s">
        <v>8158</v>
      </c>
      <c r="W910" s="295" t="str">
        <f t="shared" si="44"/>
        <v>http://www.hitachi-ies.co.jp/products/motor/index.htm</v>
      </c>
      <c r="X910" s="292" t="s">
        <v>8159</v>
      </c>
      <c r="Y910" s="292" t="s">
        <v>6738</v>
      </c>
      <c r="Z910" s="80" t="s">
        <v>9753</v>
      </c>
      <c r="AA910" s="296"/>
      <c r="AB910" s="265" t="str">
        <f>IF('認証製品一覧（検索用）'!$E$7=認証製品一覧!I910,"●","")</f>
        <v/>
      </c>
      <c r="AC910" s="265" t="str">
        <f>IF(AB910="","",COUNTIF($B$5:AB910,"●"))</f>
        <v/>
      </c>
    </row>
    <row r="911" spans="1:29" ht="78">
      <c r="A911" s="347"/>
      <c r="B911" s="292" t="s">
        <v>7202</v>
      </c>
      <c r="C911" s="293" t="s">
        <v>6974</v>
      </c>
      <c r="D911" s="294" t="s">
        <v>6975</v>
      </c>
      <c r="E911" s="293" t="s">
        <v>102</v>
      </c>
      <c r="F911" s="330" t="s">
        <v>7311</v>
      </c>
      <c r="G911" s="330" t="s">
        <v>7312</v>
      </c>
      <c r="H911" s="294">
        <v>401</v>
      </c>
      <c r="I911" s="321" t="str">
        <f t="shared" si="42"/>
        <v>A-14-0014.0kW超5.5kW以下 50Hz、200V、極数4</v>
      </c>
      <c r="J911" s="294">
        <v>91.9</v>
      </c>
      <c r="K911" s="330" t="s">
        <v>8144</v>
      </c>
      <c r="L911" s="329" t="s">
        <v>13157</v>
      </c>
      <c r="M911" s="329" t="s">
        <v>10779</v>
      </c>
      <c r="N911" s="329" t="s">
        <v>11759</v>
      </c>
      <c r="O911" s="294" t="s">
        <v>2838</v>
      </c>
      <c r="P911" s="329" t="s">
        <v>10527</v>
      </c>
      <c r="Q911" s="330" t="s">
        <v>8156</v>
      </c>
      <c r="R911" s="293" t="s">
        <v>8157</v>
      </c>
      <c r="S911" s="294" t="s">
        <v>4348</v>
      </c>
      <c r="T911" s="292" t="s">
        <v>4349</v>
      </c>
      <c r="U911" s="295" t="str">
        <f t="shared" si="43"/>
        <v>utatsu-katsuyuki@hitachi-ies.co.jp</v>
      </c>
      <c r="V911" s="292" t="s">
        <v>8158</v>
      </c>
      <c r="W911" s="295" t="str">
        <f t="shared" si="44"/>
        <v>http://www.hitachi-ies.co.jp/products/motor/index.htm</v>
      </c>
      <c r="X911" s="292" t="s">
        <v>8159</v>
      </c>
      <c r="Y911" s="292" t="s">
        <v>6739</v>
      </c>
      <c r="Z911" s="80" t="s">
        <v>9753</v>
      </c>
      <c r="AA911" s="296"/>
      <c r="AB911" s="265" t="str">
        <f>IF('認証製品一覧（検索用）'!$E$7=認証製品一覧!I911,"●","")</f>
        <v/>
      </c>
      <c r="AC911" s="265" t="str">
        <f>IF(AB911="","",COUNTIF($B$5:AB911,"●"))</f>
        <v/>
      </c>
    </row>
    <row r="912" spans="1:29" ht="78">
      <c r="A912" s="347"/>
      <c r="B912" s="292" t="s">
        <v>7202</v>
      </c>
      <c r="C912" s="293" t="s">
        <v>6974</v>
      </c>
      <c r="D912" s="294" t="s">
        <v>6975</v>
      </c>
      <c r="E912" s="293" t="s">
        <v>102</v>
      </c>
      <c r="F912" s="330" t="s">
        <v>7311</v>
      </c>
      <c r="G912" s="330" t="s">
        <v>7312</v>
      </c>
      <c r="H912" s="294">
        <v>401</v>
      </c>
      <c r="I912" s="321" t="str">
        <f t="shared" si="42"/>
        <v>A-14-0014.0kW超5.5kW以下 50Hz、200V、極数4</v>
      </c>
      <c r="J912" s="294">
        <v>91.9</v>
      </c>
      <c r="K912" s="330" t="s">
        <v>8144</v>
      </c>
      <c r="L912" s="329" t="s">
        <v>13157</v>
      </c>
      <c r="M912" s="329" t="s">
        <v>10779</v>
      </c>
      <c r="N912" s="329" t="s">
        <v>11760</v>
      </c>
      <c r="O912" s="294" t="s">
        <v>2838</v>
      </c>
      <c r="P912" s="329" t="s">
        <v>10527</v>
      </c>
      <c r="Q912" s="330" t="s">
        <v>8156</v>
      </c>
      <c r="R912" s="293" t="s">
        <v>8157</v>
      </c>
      <c r="S912" s="294" t="s">
        <v>4348</v>
      </c>
      <c r="T912" s="292" t="s">
        <v>4349</v>
      </c>
      <c r="U912" s="295" t="str">
        <f t="shared" si="43"/>
        <v>utatsu-katsuyuki@hitachi-ies.co.jp</v>
      </c>
      <c r="V912" s="292" t="s">
        <v>8158</v>
      </c>
      <c r="W912" s="295" t="str">
        <f t="shared" si="44"/>
        <v>http://www.hitachi-ies.co.jp/products/motor/index.htm</v>
      </c>
      <c r="X912" s="292" t="s">
        <v>8159</v>
      </c>
      <c r="Y912" s="292" t="s">
        <v>6740</v>
      </c>
      <c r="Z912" s="80" t="s">
        <v>9753</v>
      </c>
      <c r="AA912" s="296"/>
      <c r="AB912" s="265" t="str">
        <f>IF('認証製品一覧（検索用）'!$E$7=認証製品一覧!I912,"●","")</f>
        <v/>
      </c>
      <c r="AC912" s="265" t="str">
        <f>IF(AB912="","",COUNTIF($B$5:AB912,"●"))</f>
        <v/>
      </c>
    </row>
    <row r="913" spans="1:29" ht="78">
      <c r="A913" s="347"/>
      <c r="B913" s="292" t="s">
        <v>7202</v>
      </c>
      <c r="C913" s="293" t="s">
        <v>6974</v>
      </c>
      <c r="D913" s="294" t="s">
        <v>6975</v>
      </c>
      <c r="E913" s="293" t="s">
        <v>102</v>
      </c>
      <c r="F913" s="330" t="s">
        <v>7311</v>
      </c>
      <c r="G913" s="330" t="s">
        <v>7312</v>
      </c>
      <c r="H913" s="294">
        <v>401</v>
      </c>
      <c r="I913" s="321" t="str">
        <f t="shared" si="42"/>
        <v>A-14-0014.0kW超5.5kW以下 50Hz、200V、極数4</v>
      </c>
      <c r="J913" s="294">
        <v>91.9</v>
      </c>
      <c r="K913" s="330" t="s">
        <v>8144</v>
      </c>
      <c r="L913" s="329" t="s">
        <v>13157</v>
      </c>
      <c r="M913" s="329" t="s">
        <v>10779</v>
      </c>
      <c r="N913" s="329" t="s">
        <v>11761</v>
      </c>
      <c r="O913" s="294" t="s">
        <v>2838</v>
      </c>
      <c r="P913" s="329" t="s">
        <v>10527</v>
      </c>
      <c r="Q913" s="330" t="s">
        <v>8156</v>
      </c>
      <c r="R913" s="293" t="s">
        <v>8157</v>
      </c>
      <c r="S913" s="294" t="s">
        <v>4348</v>
      </c>
      <c r="T913" s="292" t="s">
        <v>4349</v>
      </c>
      <c r="U913" s="295" t="str">
        <f t="shared" si="43"/>
        <v>utatsu-katsuyuki@hitachi-ies.co.jp</v>
      </c>
      <c r="V913" s="292" t="s">
        <v>8158</v>
      </c>
      <c r="W913" s="295" t="str">
        <f t="shared" si="44"/>
        <v>http://www.hitachi-ies.co.jp/products/motor/index.htm</v>
      </c>
      <c r="X913" s="292" t="s">
        <v>8159</v>
      </c>
      <c r="Y913" s="292" t="s">
        <v>6741</v>
      </c>
      <c r="Z913" s="80" t="s">
        <v>9753</v>
      </c>
      <c r="AA913" s="296"/>
      <c r="AB913" s="265" t="str">
        <f>IF('認証製品一覧（検索用）'!$E$7=認証製品一覧!I913,"●","")</f>
        <v/>
      </c>
      <c r="AC913" s="265" t="str">
        <f>IF(AB913="","",COUNTIF($B$5:AB913,"●"))</f>
        <v/>
      </c>
    </row>
    <row r="914" spans="1:29" ht="78">
      <c r="A914" s="347"/>
      <c r="B914" s="292" t="s">
        <v>7202</v>
      </c>
      <c r="C914" s="293" t="s">
        <v>6974</v>
      </c>
      <c r="D914" s="294" t="s">
        <v>6975</v>
      </c>
      <c r="E914" s="293" t="s">
        <v>102</v>
      </c>
      <c r="F914" s="330" t="s">
        <v>7311</v>
      </c>
      <c r="G914" s="330" t="s">
        <v>7312</v>
      </c>
      <c r="H914" s="294">
        <v>401</v>
      </c>
      <c r="I914" s="321" t="str">
        <f t="shared" si="42"/>
        <v>A-14-0014.0kW超5.5kW以下 50Hz、200V、極数4</v>
      </c>
      <c r="J914" s="294">
        <v>91.9</v>
      </c>
      <c r="K914" s="330" t="s">
        <v>8144</v>
      </c>
      <c r="L914" s="329" t="s">
        <v>13157</v>
      </c>
      <c r="M914" s="329" t="s">
        <v>10779</v>
      </c>
      <c r="N914" s="329" t="s">
        <v>11762</v>
      </c>
      <c r="O914" s="294" t="s">
        <v>2838</v>
      </c>
      <c r="P914" s="329" t="s">
        <v>10527</v>
      </c>
      <c r="Q914" s="330" t="s">
        <v>8156</v>
      </c>
      <c r="R914" s="293" t="s">
        <v>8157</v>
      </c>
      <c r="S914" s="294" t="s">
        <v>4348</v>
      </c>
      <c r="T914" s="292" t="s">
        <v>4349</v>
      </c>
      <c r="U914" s="295" t="str">
        <f t="shared" si="43"/>
        <v>utatsu-katsuyuki@hitachi-ies.co.jp</v>
      </c>
      <c r="V914" s="292" t="s">
        <v>8158</v>
      </c>
      <c r="W914" s="295" t="str">
        <f t="shared" si="44"/>
        <v>http://www.hitachi-ies.co.jp/products/motor/index.htm</v>
      </c>
      <c r="X914" s="292" t="s">
        <v>8159</v>
      </c>
      <c r="Y914" s="292" t="s">
        <v>6742</v>
      </c>
      <c r="Z914" s="80" t="s">
        <v>9753</v>
      </c>
      <c r="AA914" s="296"/>
      <c r="AB914" s="265" t="str">
        <f>IF('認証製品一覧（検索用）'!$E$7=認証製品一覧!I914,"●","")</f>
        <v/>
      </c>
      <c r="AC914" s="265" t="str">
        <f>IF(AB914="","",COUNTIF($B$5:AB914,"●"))</f>
        <v/>
      </c>
    </row>
    <row r="915" spans="1:29" ht="78">
      <c r="A915" s="347"/>
      <c r="B915" s="292" t="s">
        <v>7202</v>
      </c>
      <c r="C915" s="293" t="s">
        <v>6974</v>
      </c>
      <c r="D915" s="294" t="s">
        <v>6975</v>
      </c>
      <c r="E915" s="293" t="s">
        <v>102</v>
      </c>
      <c r="F915" s="330" t="s">
        <v>7311</v>
      </c>
      <c r="G915" s="330" t="s">
        <v>7312</v>
      </c>
      <c r="H915" s="294">
        <v>401</v>
      </c>
      <c r="I915" s="321" t="str">
        <f t="shared" si="42"/>
        <v>A-14-0014.0kW超5.5kW以下 50Hz、200V、極数4</v>
      </c>
      <c r="J915" s="294">
        <v>91.9</v>
      </c>
      <c r="K915" s="330" t="s">
        <v>8144</v>
      </c>
      <c r="L915" s="329" t="s">
        <v>13157</v>
      </c>
      <c r="M915" s="329" t="s">
        <v>10779</v>
      </c>
      <c r="N915" s="329" t="s">
        <v>11763</v>
      </c>
      <c r="O915" s="294" t="s">
        <v>2838</v>
      </c>
      <c r="P915" s="329" t="s">
        <v>10527</v>
      </c>
      <c r="Q915" s="330" t="s">
        <v>8156</v>
      </c>
      <c r="R915" s="293" t="s">
        <v>8157</v>
      </c>
      <c r="S915" s="294" t="s">
        <v>4348</v>
      </c>
      <c r="T915" s="292" t="s">
        <v>4349</v>
      </c>
      <c r="U915" s="295" t="str">
        <f t="shared" si="43"/>
        <v>utatsu-katsuyuki@hitachi-ies.co.jp</v>
      </c>
      <c r="V915" s="292" t="s">
        <v>8158</v>
      </c>
      <c r="W915" s="295" t="str">
        <f t="shared" si="44"/>
        <v>http://www.hitachi-ies.co.jp/products/motor/index.htm</v>
      </c>
      <c r="X915" s="292" t="s">
        <v>8159</v>
      </c>
      <c r="Y915" s="292" t="s">
        <v>6743</v>
      </c>
      <c r="Z915" s="80" t="s">
        <v>9753</v>
      </c>
      <c r="AA915" s="296"/>
      <c r="AB915" s="265" t="str">
        <f>IF('認証製品一覧（検索用）'!$E$7=認証製品一覧!I915,"●","")</f>
        <v/>
      </c>
      <c r="AC915" s="265" t="str">
        <f>IF(AB915="","",COUNTIF($B$5:AB915,"●"))</f>
        <v/>
      </c>
    </row>
    <row r="916" spans="1:29" ht="78">
      <c r="A916" s="347"/>
      <c r="B916" s="292" t="s">
        <v>7202</v>
      </c>
      <c r="C916" s="293" t="s">
        <v>6974</v>
      </c>
      <c r="D916" s="294" t="s">
        <v>6975</v>
      </c>
      <c r="E916" s="293" t="s">
        <v>102</v>
      </c>
      <c r="F916" s="330" t="s">
        <v>7311</v>
      </c>
      <c r="G916" s="330" t="s">
        <v>7312</v>
      </c>
      <c r="H916" s="294">
        <v>401</v>
      </c>
      <c r="I916" s="321" t="str">
        <f t="shared" si="42"/>
        <v>A-14-0014.0kW超5.5kW以下 50Hz、200V、極数4</v>
      </c>
      <c r="J916" s="294">
        <v>91.9</v>
      </c>
      <c r="K916" s="330" t="s">
        <v>8144</v>
      </c>
      <c r="L916" s="329" t="s">
        <v>13157</v>
      </c>
      <c r="M916" s="329" t="s">
        <v>10779</v>
      </c>
      <c r="N916" s="329" t="s">
        <v>11764</v>
      </c>
      <c r="O916" s="294" t="s">
        <v>2838</v>
      </c>
      <c r="P916" s="329" t="s">
        <v>10527</v>
      </c>
      <c r="Q916" s="330" t="s">
        <v>8156</v>
      </c>
      <c r="R916" s="293" t="s">
        <v>8157</v>
      </c>
      <c r="S916" s="294" t="s">
        <v>4348</v>
      </c>
      <c r="T916" s="292" t="s">
        <v>4349</v>
      </c>
      <c r="U916" s="295" t="str">
        <f t="shared" si="43"/>
        <v>utatsu-katsuyuki@hitachi-ies.co.jp</v>
      </c>
      <c r="V916" s="292" t="s">
        <v>8158</v>
      </c>
      <c r="W916" s="295" t="str">
        <f t="shared" si="44"/>
        <v>http://www.hitachi-ies.co.jp/products/motor/index.htm</v>
      </c>
      <c r="X916" s="292" t="s">
        <v>8159</v>
      </c>
      <c r="Y916" s="292" t="s">
        <v>6744</v>
      </c>
      <c r="Z916" s="80" t="s">
        <v>9753</v>
      </c>
      <c r="AA916" s="296"/>
      <c r="AB916" s="265" t="str">
        <f>IF('認証製品一覧（検索用）'!$E$7=認証製品一覧!I916,"●","")</f>
        <v/>
      </c>
      <c r="AC916" s="265" t="str">
        <f>IF(AB916="","",COUNTIF($B$5:AB916,"●"))</f>
        <v/>
      </c>
    </row>
    <row r="917" spans="1:29" ht="78">
      <c r="A917" s="347"/>
      <c r="B917" s="292" t="s">
        <v>7202</v>
      </c>
      <c r="C917" s="293" t="s">
        <v>6974</v>
      </c>
      <c r="D917" s="294" t="s">
        <v>6975</v>
      </c>
      <c r="E917" s="293" t="s">
        <v>7022</v>
      </c>
      <c r="F917" s="330" t="s">
        <v>7311</v>
      </c>
      <c r="G917" s="330" t="s">
        <v>2135</v>
      </c>
      <c r="H917" s="294">
        <v>402</v>
      </c>
      <c r="I917" s="321" t="str">
        <f t="shared" ref="I917:I980" si="45">CONCATENATE(D917,G917,F917)</f>
        <v>A-14-0015.5kW超7.5kW以下50Hz、200V、極数4</v>
      </c>
      <c r="J917" s="294">
        <v>91.7</v>
      </c>
      <c r="K917" s="330" t="s">
        <v>8144</v>
      </c>
      <c r="L917" s="329" t="s">
        <v>13157</v>
      </c>
      <c r="M917" s="329" t="s">
        <v>10779</v>
      </c>
      <c r="N917" s="329" t="s">
        <v>11765</v>
      </c>
      <c r="O917" s="294" t="s">
        <v>6897</v>
      </c>
      <c r="P917" s="329" t="s">
        <v>10527</v>
      </c>
      <c r="Q917" s="330" t="s">
        <v>8156</v>
      </c>
      <c r="R917" s="293" t="s">
        <v>8157</v>
      </c>
      <c r="S917" s="294" t="s">
        <v>4348</v>
      </c>
      <c r="T917" s="292" t="s">
        <v>4349</v>
      </c>
      <c r="U917" s="295" t="str">
        <f t="shared" ref="U917:U980" si="46">IF(T917="-","-",HYPERLINK("mailto:"&amp;T917,T917))</f>
        <v>utatsu-katsuyuki@hitachi-ies.co.jp</v>
      </c>
      <c r="V917" s="292" t="s">
        <v>8158</v>
      </c>
      <c r="W917" s="295" t="str">
        <f t="shared" ref="W917:W980" si="47">IF(V917="-",V917,HYPERLINK(V917))</f>
        <v>http://www.hitachi-ies.co.jp/products/motor/index.htm</v>
      </c>
      <c r="X917" s="292" t="s">
        <v>8159</v>
      </c>
      <c r="Y917" s="292" t="s">
        <v>6677</v>
      </c>
      <c r="Z917" s="80" t="s">
        <v>9753</v>
      </c>
      <c r="AA917" s="296"/>
      <c r="AB917" s="265" t="str">
        <f>IF('認証製品一覧（検索用）'!$E$7=認証製品一覧!I917,"●","")</f>
        <v/>
      </c>
      <c r="AC917" s="265" t="str">
        <f>IF(AB917="","",COUNTIF($B$5:AB917,"●"))</f>
        <v/>
      </c>
    </row>
    <row r="918" spans="1:29" ht="78">
      <c r="A918" s="347"/>
      <c r="B918" s="292" t="s">
        <v>7202</v>
      </c>
      <c r="C918" s="293" t="s">
        <v>6974</v>
      </c>
      <c r="D918" s="294" t="s">
        <v>6975</v>
      </c>
      <c r="E918" s="293" t="s">
        <v>7022</v>
      </c>
      <c r="F918" s="330" t="s">
        <v>7311</v>
      </c>
      <c r="G918" s="330" t="s">
        <v>2135</v>
      </c>
      <c r="H918" s="294">
        <v>402</v>
      </c>
      <c r="I918" s="321" t="str">
        <f t="shared" si="45"/>
        <v>A-14-0015.5kW超7.5kW以下50Hz、200V、極数4</v>
      </c>
      <c r="J918" s="294">
        <v>91.7</v>
      </c>
      <c r="K918" s="330" t="s">
        <v>8144</v>
      </c>
      <c r="L918" s="329" t="s">
        <v>13157</v>
      </c>
      <c r="M918" s="329" t="s">
        <v>10779</v>
      </c>
      <c r="N918" s="329" t="s">
        <v>11766</v>
      </c>
      <c r="O918" s="294" t="s">
        <v>2838</v>
      </c>
      <c r="P918" s="329" t="s">
        <v>10527</v>
      </c>
      <c r="Q918" s="330" t="s">
        <v>8156</v>
      </c>
      <c r="R918" s="293" t="s">
        <v>8157</v>
      </c>
      <c r="S918" s="294" t="s">
        <v>4348</v>
      </c>
      <c r="T918" s="292" t="s">
        <v>4349</v>
      </c>
      <c r="U918" s="295" t="str">
        <f t="shared" si="46"/>
        <v>utatsu-katsuyuki@hitachi-ies.co.jp</v>
      </c>
      <c r="V918" s="292" t="s">
        <v>8158</v>
      </c>
      <c r="W918" s="295" t="str">
        <f t="shared" si="47"/>
        <v>http://www.hitachi-ies.co.jp/products/motor/index.htm</v>
      </c>
      <c r="X918" s="292" t="s">
        <v>8159</v>
      </c>
      <c r="Y918" s="292" t="s">
        <v>6745</v>
      </c>
      <c r="Z918" s="80" t="s">
        <v>9753</v>
      </c>
      <c r="AA918" s="296"/>
      <c r="AB918" s="265" t="str">
        <f>IF('認証製品一覧（検索用）'!$E$7=認証製品一覧!I918,"●","")</f>
        <v/>
      </c>
      <c r="AC918" s="265" t="str">
        <f>IF(AB918="","",COUNTIF($B$5:AB918,"●"))</f>
        <v/>
      </c>
    </row>
    <row r="919" spans="1:29" ht="78">
      <c r="A919" s="347"/>
      <c r="B919" s="292" t="s">
        <v>7202</v>
      </c>
      <c r="C919" s="293" t="s">
        <v>6974</v>
      </c>
      <c r="D919" s="294" t="s">
        <v>6975</v>
      </c>
      <c r="E919" s="293" t="s">
        <v>7022</v>
      </c>
      <c r="F919" s="330" t="s">
        <v>7311</v>
      </c>
      <c r="G919" s="330" t="s">
        <v>2135</v>
      </c>
      <c r="H919" s="294">
        <v>402</v>
      </c>
      <c r="I919" s="321" t="str">
        <f t="shared" si="45"/>
        <v>A-14-0015.5kW超7.5kW以下50Hz、200V、極数4</v>
      </c>
      <c r="J919" s="294">
        <v>91.7</v>
      </c>
      <c r="K919" s="330" t="s">
        <v>8144</v>
      </c>
      <c r="L919" s="329" t="s">
        <v>13157</v>
      </c>
      <c r="M919" s="329" t="s">
        <v>10779</v>
      </c>
      <c r="N919" s="329" t="s">
        <v>11767</v>
      </c>
      <c r="O919" s="294" t="s">
        <v>2838</v>
      </c>
      <c r="P919" s="329" t="s">
        <v>10527</v>
      </c>
      <c r="Q919" s="330" t="s">
        <v>8156</v>
      </c>
      <c r="R919" s="293" t="s">
        <v>8157</v>
      </c>
      <c r="S919" s="294" t="s">
        <v>4348</v>
      </c>
      <c r="T919" s="292" t="s">
        <v>4349</v>
      </c>
      <c r="U919" s="295" t="str">
        <f t="shared" si="46"/>
        <v>utatsu-katsuyuki@hitachi-ies.co.jp</v>
      </c>
      <c r="V919" s="292" t="s">
        <v>8158</v>
      </c>
      <c r="W919" s="295" t="str">
        <f t="shared" si="47"/>
        <v>http://www.hitachi-ies.co.jp/products/motor/index.htm</v>
      </c>
      <c r="X919" s="292" t="s">
        <v>8159</v>
      </c>
      <c r="Y919" s="292" t="s">
        <v>6746</v>
      </c>
      <c r="Z919" s="80" t="s">
        <v>9753</v>
      </c>
      <c r="AA919" s="296"/>
      <c r="AB919" s="265" t="str">
        <f>IF('認証製品一覧（検索用）'!$E$7=認証製品一覧!I919,"●","")</f>
        <v/>
      </c>
      <c r="AC919" s="265" t="str">
        <f>IF(AB919="","",COUNTIF($B$5:AB919,"●"))</f>
        <v/>
      </c>
    </row>
    <row r="920" spans="1:29" ht="78">
      <c r="A920" s="347"/>
      <c r="B920" s="292" t="s">
        <v>7202</v>
      </c>
      <c r="C920" s="293" t="s">
        <v>6974</v>
      </c>
      <c r="D920" s="294" t="s">
        <v>6975</v>
      </c>
      <c r="E920" s="293" t="s">
        <v>7022</v>
      </c>
      <c r="F920" s="330" t="s">
        <v>7311</v>
      </c>
      <c r="G920" s="330" t="s">
        <v>2135</v>
      </c>
      <c r="H920" s="294">
        <v>402</v>
      </c>
      <c r="I920" s="321" t="str">
        <f t="shared" si="45"/>
        <v>A-14-0015.5kW超7.5kW以下50Hz、200V、極数4</v>
      </c>
      <c r="J920" s="294">
        <v>91.7</v>
      </c>
      <c r="K920" s="330" t="s">
        <v>8144</v>
      </c>
      <c r="L920" s="329" t="s">
        <v>13157</v>
      </c>
      <c r="M920" s="329" t="s">
        <v>10779</v>
      </c>
      <c r="N920" s="329" t="s">
        <v>11768</v>
      </c>
      <c r="O920" s="294" t="s">
        <v>2838</v>
      </c>
      <c r="P920" s="329" t="s">
        <v>10527</v>
      </c>
      <c r="Q920" s="330" t="s">
        <v>8156</v>
      </c>
      <c r="R920" s="293" t="s">
        <v>8157</v>
      </c>
      <c r="S920" s="294" t="s">
        <v>4348</v>
      </c>
      <c r="T920" s="292" t="s">
        <v>4349</v>
      </c>
      <c r="U920" s="295" t="str">
        <f t="shared" si="46"/>
        <v>utatsu-katsuyuki@hitachi-ies.co.jp</v>
      </c>
      <c r="V920" s="292" t="s">
        <v>8158</v>
      </c>
      <c r="W920" s="295" t="str">
        <f t="shared" si="47"/>
        <v>http://www.hitachi-ies.co.jp/products/motor/index.htm</v>
      </c>
      <c r="X920" s="292" t="s">
        <v>8159</v>
      </c>
      <c r="Y920" s="292" t="s">
        <v>6747</v>
      </c>
      <c r="Z920" s="80" t="s">
        <v>9753</v>
      </c>
      <c r="AA920" s="296"/>
      <c r="AB920" s="265" t="str">
        <f>IF('認証製品一覧（検索用）'!$E$7=認証製品一覧!I920,"●","")</f>
        <v/>
      </c>
      <c r="AC920" s="265" t="str">
        <f>IF(AB920="","",COUNTIF($B$5:AB920,"●"))</f>
        <v/>
      </c>
    </row>
    <row r="921" spans="1:29" ht="78">
      <c r="A921" s="347"/>
      <c r="B921" s="292" t="s">
        <v>7202</v>
      </c>
      <c r="C921" s="293" t="s">
        <v>6974</v>
      </c>
      <c r="D921" s="294" t="s">
        <v>6975</v>
      </c>
      <c r="E921" s="293" t="s">
        <v>7022</v>
      </c>
      <c r="F921" s="330" t="s">
        <v>7311</v>
      </c>
      <c r="G921" s="330" t="s">
        <v>2135</v>
      </c>
      <c r="H921" s="294">
        <v>402</v>
      </c>
      <c r="I921" s="321" t="str">
        <f t="shared" si="45"/>
        <v>A-14-0015.5kW超7.5kW以下50Hz、200V、極数4</v>
      </c>
      <c r="J921" s="294">
        <v>91.7</v>
      </c>
      <c r="K921" s="330" t="s">
        <v>8144</v>
      </c>
      <c r="L921" s="329" t="s">
        <v>13157</v>
      </c>
      <c r="M921" s="329" t="s">
        <v>10779</v>
      </c>
      <c r="N921" s="329" t="s">
        <v>11769</v>
      </c>
      <c r="O921" s="294" t="s">
        <v>2838</v>
      </c>
      <c r="P921" s="329" t="s">
        <v>10527</v>
      </c>
      <c r="Q921" s="330" t="s">
        <v>8156</v>
      </c>
      <c r="R921" s="293" t="s">
        <v>8157</v>
      </c>
      <c r="S921" s="294" t="s">
        <v>4348</v>
      </c>
      <c r="T921" s="292" t="s">
        <v>4349</v>
      </c>
      <c r="U921" s="295" t="str">
        <f t="shared" si="46"/>
        <v>utatsu-katsuyuki@hitachi-ies.co.jp</v>
      </c>
      <c r="V921" s="292" t="s">
        <v>8158</v>
      </c>
      <c r="W921" s="295" t="str">
        <f t="shared" si="47"/>
        <v>http://www.hitachi-ies.co.jp/products/motor/index.htm</v>
      </c>
      <c r="X921" s="292" t="s">
        <v>8159</v>
      </c>
      <c r="Y921" s="292" t="s">
        <v>6748</v>
      </c>
      <c r="Z921" s="80" t="s">
        <v>9753</v>
      </c>
      <c r="AA921" s="296"/>
      <c r="AB921" s="265" t="str">
        <f>IF('認証製品一覧（検索用）'!$E$7=認証製品一覧!I921,"●","")</f>
        <v/>
      </c>
      <c r="AC921" s="265" t="str">
        <f>IF(AB921="","",COUNTIF($B$5:AB921,"●"))</f>
        <v/>
      </c>
    </row>
    <row r="922" spans="1:29" ht="78">
      <c r="A922" s="347"/>
      <c r="B922" s="292" t="s">
        <v>7202</v>
      </c>
      <c r="C922" s="293" t="s">
        <v>6974</v>
      </c>
      <c r="D922" s="294" t="s">
        <v>6975</v>
      </c>
      <c r="E922" s="293" t="s">
        <v>7022</v>
      </c>
      <c r="F922" s="330" t="s">
        <v>7311</v>
      </c>
      <c r="G922" s="330" t="s">
        <v>2135</v>
      </c>
      <c r="H922" s="294">
        <v>402</v>
      </c>
      <c r="I922" s="321" t="str">
        <f t="shared" si="45"/>
        <v>A-14-0015.5kW超7.5kW以下50Hz、200V、極数4</v>
      </c>
      <c r="J922" s="294">
        <v>91.7</v>
      </c>
      <c r="K922" s="330" t="s">
        <v>8144</v>
      </c>
      <c r="L922" s="329" t="s">
        <v>13157</v>
      </c>
      <c r="M922" s="329" t="s">
        <v>10779</v>
      </c>
      <c r="N922" s="329" t="s">
        <v>11770</v>
      </c>
      <c r="O922" s="294" t="s">
        <v>2838</v>
      </c>
      <c r="P922" s="329" t="s">
        <v>10527</v>
      </c>
      <c r="Q922" s="330" t="s">
        <v>8156</v>
      </c>
      <c r="R922" s="293" t="s">
        <v>8157</v>
      </c>
      <c r="S922" s="294" t="s">
        <v>4348</v>
      </c>
      <c r="T922" s="292" t="s">
        <v>4349</v>
      </c>
      <c r="U922" s="295" t="str">
        <f t="shared" si="46"/>
        <v>utatsu-katsuyuki@hitachi-ies.co.jp</v>
      </c>
      <c r="V922" s="292" t="s">
        <v>8158</v>
      </c>
      <c r="W922" s="295" t="str">
        <f t="shared" si="47"/>
        <v>http://www.hitachi-ies.co.jp/products/motor/index.htm</v>
      </c>
      <c r="X922" s="292" t="s">
        <v>8159</v>
      </c>
      <c r="Y922" s="292" t="s">
        <v>8251</v>
      </c>
      <c r="Z922" s="80" t="s">
        <v>9753</v>
      </c>
      <c r="AA922" s="296"/>
      <c r="AB922" s="265" t="str">
        <f>IF('認証製品一覧（検索用）'!$E$7=認証製品一覧!I922,"●","")</f>
        <v/>
      </c>
      <c r="AC922" s="265" t="str">
        <f>IF(AB922="","",COUNTIF($B$5:AB922,"●"))</f>
        <v/>
      </c>
    </row>
    <row r="923" spans="1:29" ht="78">
      <c r="A923" s="347"/>
      <c r="B923" s="292" t="s">
        <v>7202</v>
      </c>
      <c r="C923" s="293" t="s">
        <v>6974</v>
      </c>
      <c r="D923" s="294" t="s">
        <v>6975</v>
      </c>
      <c r="E923" s="293" t="s">
        <v>7022</v>
      </c>
      <c r="F923" s="330" t="s">
        <v>7311</v>
      </c>
      <c r="G923" s="330" t="s">
        <v>2135</v>
      </c>
      <c r="H923" s="294">
        <v>402</v>
      </c>
      <c r="I923" s="321" t="str">
        <f t="shared" si="45"/>
        <v>A-14-0015.5kW超7.5kW以下50Hz、200V、極数4</v>
      </c>
      <c r="J923" s="294">
        <v>91.7</v>
      </c>
      <c r="K923" s="330" t="s">
        <v>8144</v>
      </c>
      <c r="L923" s="329" t="s">
        <v>13157</v>
      </c>
      <c r="M923" s="329" t="s">
        <v>10779</v>
      </c>
      <c r="N923" s="329" t="s">
        <v>11771</v>
      </c>
      <c r="O923" s="294" t="s">
        <v>2838</v>
      </c>
      <c r="P923" s="329" t="s">
        <v>10527</v>
      </c>
      <c r="Q923" s="330" t="s">
        <v>8156</v>
      </c>
      <c r="R923" s="293" t="s">
        <v>8157</v>
      </c>
      <c r="S923" s="294" t="s">
        <v>4348</v>
      </c>
      <c r="T923" s="292" t="s">
        <v>4349</v>
      </c>
      <c r="U923" s="295" t="str">
        <f t="shared" si="46"/>
        <v>utatsu-katsuyuki@hitachi-ies.co.jp</v>
      </c>
      <c r="V923" s="292" t="s">
        <v>8158</v>
      </c>
      <c r="W923" s="295" t="str">
        <f t="shared" si="47"/>
        <v>http://www.hitachi-ies.co.jp/products/motor/index.htm</v>
      </c>
      <c r="X923" s="292" t="s">
        <v>8159</v>
      </c>
      <c r="Y923" s="292" t="s">
        <v>8252</v>
      </c>
      <c r="Z923" s="80" t="s">
        <v>9753</v>
      </c>
      <c r="AA923" s="296"/>
      <c r="AB923" s="265" t="str">
        <f>IF('認証製品一覧（検索用）'!$E$7=認証製品一覧!I923,"●","")</f>
        <v/>
      </c>
      <c r="AC923" s="265" t="str">
        <f>IF(AB923="","",COUNTIF($B$5:AB923,"●"))</f>
        <v/>
      </c>
    </row>
    <row r="924" spans="1:29" ht="78">
      <c r="A924" s="347"/>
      <c r="B924" s="292" t="s">
        <v>7202</v>
      </c>
      <c r="C924" s="293" t="s">
        <v>6974</v>
      </c>
      <c r="D924" s="294" t="s">
        <v>6975</v>
      </c>
      <c r="E924" s="293" t="s">
        <v>7022</v>
      </c>
      <c r="F924" s="330" t="s">
        <v>7311</v>
      </c>
      <c r="G924" s="330" t="s">
        <v>2135</v>
      </c>
      <c r="H924" s="294">
        <v>402</v>
      </c>
      <c r="I924" s="321" t="str">
        <f t="shared" si="45"/>
        <v>A-14-0015.5kW超7.5kW以下50Hz、200V、極数4</v>
      </c>
      <c r="J924" s="294">
        <v>91.7</v>
      </c>
      <c r="K924" s="330" t="s">
        <v>8144</v>
      </c>
      <c r="L924" s="329" t="s">
        <v>13157</v>
      </c>
      <c r="M924" s="329" t="s">
        <v>10779</v>
      </c>
      <c r="N924" s="329" t="s">
        <v>11772</v>
      </c>
      <c r="O924" s="294" t="s">
        <v>2838</v>
      </c>
      <c r="P924" s="329" t="s">
        <v>10527</v>
      </c>
      <c r="Q924" s="330" t="s">
        <v>8156</v>
      </c>
      <c r="R924" s="293" t="s">
        <v>8157</v>
      </c>
      <c r="S924" s="294" t="s">
        <v>4348</v>
      </c>
      <c r="T924" s="292" t="s">
        <v>4349</v>
      </c>
      <c r="U924" s="295" t="str">
        <f t="shared" si="46"/>
        <v>utatsu-katsuyuki@hitachi-ies.co.jp</v>
      </c>
      <c r="V924" s="292" t="s">
        <v>8158</v>
      </c>
      <c r="W924" s="295" t="str">
        <f t="shared" si="47"/>
        <v>http://www.hitachi-ies.co.jp/products/motor/index.htm</v>
      </c>
      <c r="X924" s="292" t="s">
        <v>8159</v>
      </c>
      <c r="Y924" s="292" t="s">
        <v>8253</v>
      </c>
      <c r="Z924" s="80" t="s">
        <v>9753</v>
      </c>
      <c r="AA924" s="296"/>
      <c r="AB924" s="265" t="str">
        <f>IF('認証製品一覧（検索用）'!$E$7=認証製品一覧!I924,"●","")</f>
        <v/>
      </c>
      <c r="AC924" s="265" t="str">
        <f>IF(AB924="","",COUNTIF($B$5:AB924,"●"))</f>
        <v/>
      </c>
    </row>
    <row r="925" spans="1:29" ht="78">
      <c r="A925" s="347"/>
      <c r="B925" s="292" t="s">
        <v>7202</v>
      </c>
      <c r="C925" s="293" t="s">
        <v>6974</v>
      </c>
      <c r="D925" s="294" t="s">
        <v>6975</v>
      </c>
      <c r="E925" s="293" t="s">
        <v>7022</v>
      </c>
      <c r="F925" s="330" t="s">
        <v>7311</v>
      </c>
      <c r="G925" s="330" t="s">
        <v>2135</v>
      </c>
      <c r="H925" s="294">
        <v>402</v>
      </c>
      <c r="I925" s="321" t="str">
        <f t="shared" si="45"/>
        <v>A-14-0015.5kW超7.5kW以下50Hz、200V、極数4</v>
      </c>
      <c r="J925" s="294">
        <v>91.7</v>
      </c>
      <c r="K925" s="330" t="s">
        <v>8144</v>
      </c>
      <c r="L925" s="329" t="s">
        <v>13157</v>
      </c>
      <c r="M925" s="329" t="s">
        <v>10779</v>
      </c>
      <c r="N925" s="329" t="s">
        <v>11773</v>
      </c>
      <c r="O925" s="294" t="s">
        <v>2838</v>
      </c>
      <c r="P925" s="329" t="s">
        <v>10527</v>
      </c>
      <c r="Q925" s="330" t="s">
        <v>8156</v>
      </c>
      <c r="R925" s="293" t="s">
        <v>8157</v>
      </c>
      <c r="S925" s="294" t="s">
        <v>4348</v>
      </c>
      <c r="T925" s="292" t="s">
        <v>4349</v>
      </c>
      <c r="U925" s="295" t="str">
        <f t="shared" si="46"/>
        <v>utatsu-katsuyuki@hitachi-ies.co.jp</v>
      </c>
      <c r="V925" s="292" t="s">
        <v>8158</v>
      </c>
      <c r="W925" s="295" t="str">
        <f t="shared" si="47"/>
        <v>http://www.hitachi-ies.co.jp/products/motor/index.htm</v>
      </c>
      <c r="X925" s="292" t="s">
        <v>8159</v>
      </c>
      <c r="Y925" s="292" t="s">
        <v>8254</v>
      </c>
      <c r="Z925" s="80" t="s">
        <v>9753</v>
      </c>
      <c r="AA925" s="296"/>
      <c r="AB925" s="265" t="str">
        <f>IF('認証製品一覧（検索用）'!$E$7=認証製品一覧!I925,"●","")</f>
        <v/>
      </c>
      <c r="AC925" s="265" t="str">
        <f>IF(AB925="","",COUNTIF($B$5:AB925,"●"))</f>
        <v/>
      </c>
    </row>
    <row r="926" spans="1:29" ht="78">
      <c r="A926" s="347"/>
      <c r="B926" s="292" t="s">
        <v>7202</v>
      </c>
      <c r="C926" s="293" t="s">
        <v>6974</v>
      </c>
      <c r="D926" s="294" t="s">
        <v>6975</v>
      </c>
      <c r="E926" s="293" t="s">
        <v>7022</v>
      </c>
      <c r="F926" s="330" t="s">
        <v>7311</v>
      </c>
      <c r="G926" s="330" t="s">
        <v>2135</v>
      </c>
      <c r="H926" s="294">
        <v>402</v>
      </c>
      <c r="I926" s="321" t="str">
        <f t="shared" si="45"/>
        <v>A-14-0015.5kW超7.5kW以下50Hz、200V、極数4</v>
      </c>
      <c r="J926" s="294">
        <v>91.7</v>
      </c>
      <c r="K926" s="330" t="s">
        <v>8144</v>
      </c>
      <c r="L926" s="329" t="s">
        <v>13157</v>
      </c>
      <c r="M926" s="329" t="s">
        <v>10779</v>
      </c>
      <c r="N926" s="329" t="s">
        <v>11774</v>
      </c>
      <c r="O926" s="294" t="s">
        <v>2838</v>
      </c>
      <c r="P926" s="329" t="s">
        <v>10527</v>
      </c>
      <c r="Q926" s="330" t="s">
        <v>8156</v>
      </c>
      <c r="R926" s="293" t="s">
        <v>8157</v>
      </c>
      <c r="S926" s="294" t="s">
        <v>4348</v>
      </c>
      <c r="T926" s="292" t="s">
        <v>4349</v>
      </c>
      <c r="U926" s="295" t="str">
        <f t="shared" si="46"/>
        <v>utatsu-katsuyuki@hitachi-ies.co.jp</v>
      </c>
      <c r="V926" s="292" t="s">
        <v>8158</v>
      </c>
      <c r="W926" s="295" t="str">
        <f t="shared" si="47"/>
        <v>http://www.hitachi-ies.co.jp/products/motor/index.htm</v>
      </c>
      <c r="X926" s="292" t="s">
        <v>8159</v>
      </c>
      <c r="Y926" s="292" t="s">
        <v>8255</v>
      </c>
      <c r="Z926" s="80" t="s">
        <v>9753</v>
      </c>
      <c r="AA926" s="296"/>
      <c r="AB926" s="265" t="str">
        <f>IF('認証製品一覧（検索用）'!$E$7=認証製品一覧!I926,"●","")</f>
        <v/>
      </c>
      <c r="AC926" s="265" t="str">
        <f>IF(AB926="","",COUNTIF($B$5:AB926,"●"))</f>
        <v/>
      </c>
    </row>
    <row r="927" spans="1:29" ht="90" customHeight="1">
      <c r="A927" s="316"/>
      <c r="B927" s="292" t="s">
        <v>7202</v>
      </c>
      <c r="C927" s="293" t="s">
        <v>6974</v>
      </c>
      <c r="D927" s="294" t="s">
        <v>6975</v>
      </c>
      <c r="E927" s="293" t="s">
        <v>7022</v>
      </c>
      <c r="F927" s="330" t="s">
        <v>7311</v>
      </c>
      <c r="G927" s="330" t="s">
        <v>7313</v>
      </c>
      <c r="H927" s="294">
        <v>403</v>
      </c>
      <c r="I927" s="321" t="str">
        <f t="shared" si="45"/>
        <v>A-14-0017.5kW超11.0kW以下 50Hz、200V、極数4</v>
      </c>
      <c r="J927" s="294">
        <v>92.5</v>
      </c>
      <c r="K927" s="330" t="s">
        <v>8144</v>
      </c>
      <c r="L927" s="329" t="s">
        <v>13156</v>
      </c>
      <c r="M927" s="329" t="s">
        <v>10778</v>
      </c>
      <c r="N927" s="329" t="s">
        <v>11775</v>
      </c>
      <c r="O927" s="294" t="s">
        <v>6897</v>
      </c>
      <c r="P927" s="329" t="s">
        <v>10526</v>
      </c>
      <c r="Q927" s="330" t="s">
        <v>8145</v>
      </c>
      <c r="R927" s="293" t="s">
        <v>8146</v>
      </c>
      <c r="S927" s="294" t="s">
        <v>2102</v>
      </c>
      <c r="T927" s="302" t="s">
        <v>2103</v>
      </c>
      <c r="U927" s="295" t="str">
        <f t="shared" si="46"/>
        <v>Yamamoto.Keita@df.MitsubishiElectric.co.jp</v>
      </c>
      <c r="V927" s="292" t="s">
        <v>8147</v>
      </c>
      <c r="W927" s="295" t="str">
        <f t="shared" si="47"/>
        <v>http://www.mitsubishielectric.co.jp/fa/products/drv/i_motor/items/toprunner/index.html</v>
      </c>
      <c r="X927" s="303" t="s">
        <v>8151</v>
      </c>
      <c r="Y927" s="304" t="s">
        <v>8257</v>
      </c>
      <c r="Z927" s="80" t="s">
        <v>9753</v>
      </c>
      <c r="AA927" s="296"/>
      <c r="AB927" s="265" t="str">
        <f>IF('認証製品一覧（検索用）'!$E$7=認証製品一覧!I927,"●","")</f>
        <v/>
      </c>
      <c r="AC927" s="265" t="str">
        <f>IF(AB927="","",COUNTIF($B$5:AB927,"●"))</f>
        <v/>
      </c>
    </row>
    <row r="928" spans="1:29" ht="90" customHeight="1">
      <c r="A928" s="316"/>
      <c r="B928" s="292" t="s">
        <v>7202</v>
      </c>
      <c r="C928" s="293" t="s">
        <v>6974</v>
      </c>
      <c r="D928" s="294" t="s">
        <v>6975</v>
      </c>
      <c r="E928" s="293" t="s">
        <v>7022</v>
      </c>
      <c r="F928" s="330" t="s">
        <v>7311</v>
      </c>
      <c r="G928" s="330" t="s">
        <v>7313</v>
      </c>
      <c r="H928" s="294">
        <v>403</v>
      </c>
      <c r="I928" s="321" t="str">
        <f t="shared" si="45"/>
        <v>A-14-0017.5kW超11.0kW以下 50Hz、200V、極数4</v>
      </c>
      <c r="J928" s="294">
        <v>92.5</v>
      </c>
      <c r="K928" s="330" t="s">
        <v>8144</v>
      </c>
      <c r="L928" s="329" t="s">
        <v>13156</v>
      </c>
      <c r="M928" s="329" t="s">
        <v>10778</v>
      </c>
      <c r="N928" s="329" t="s">
        <v>11776</v>
      </c>
      <c r="O928" s="294" t="s">
        <v>2838</v>
      </c>
      <c r="P928" s="329" t="s">
        <v>10526</v>
      </c>
      <c r="Q928" s="330" t="s">
        <v>8145</v>
      </c>
      <c r="R928" s="293" t="s">
        <v>8146</v>
      </c>
      <c r="S928" s="294" t="s">
        <v>2102</v>
      </c>
      <c r="T928" s="302" t="s">
        <v>2103</v>
      </c>
      <c r="U928" s="295" t="str">
        <f t="shared" si="46"/>
        <v>Yamamoto.Keita@df.MitsubishiElectric.co.jp</v>
      </c>
      <c r="V928" s="292" t="s">
        <v>8147</v>
      </c>
      <c r="W928" s="295" t="str">
        <f t="shared" si="47"/>
        <v>http://www.mitsubishielectric.co.jp/fa/products/drv/i_motor/items/toprunner/index.html</v>
      </c>
      <c r="X928" s="303" t="s">
        <v>8151</v>
      </c>
      <c r="Y928" s="304" t="s">
        <v>8258</v>
      </c>
      <c r="Z928" s="80" t="s">
        <v>9753</v>
      </c>
      <c r="AA928" s="296"/>
      <c r="AB928" s="265" t="str">
        <f>IF('認証製品一覧（検索用）'!$E$7=認証製品一覧!I928,"●","")</f>
        <v/>
      </c>
      <c r="AC928" s="265" t="str">
        <f>IF(AB928="","",COUNTIF($B$5:AB928,"●"))</f>
        <v/>
      </c>
    </row>
    <row r="929" spans="1:29" ht="90" customHeight="1">
      <c r="A929" s="316"/>
      <c r="B929" s="292" t="s">
        <v>7202</v>
      </c>
      <c r="C929" s="293" t="s">
        <v>6974</v>
      </c>
      <c r="D929" s="294" t="s">
        <v>6975</v>
      </c>
      <c r="E929" s="293" t="s">
        <v>7022</v>
      </c>
      <c r="F929" s="330" t="s">
        <v>7311</v>
      </c>
      <c r="G929" s="330" t="s">
        <v>7313</v>
      </c>
      <c r="H929" s="294">
        <v>403</v>
      </c>
      <c r="I929" s="321" t="str">
        <f t="shared" si="45"/>
        <v>A-14-0017.5kW超11.0kW以下 50Hz、200V、極数4</v>
      </c>
      <c r="J929" s="294">
        <v>92.5</v>
      </c>
      <c r="K929" s="330" t="s">
        <v>8144</v>
      </c>
      <c r="L929" s="329" t="s">
        <v>13156</v>
      </c>
      <c r="M929" s="329" t="s">
        <v>10778</v>
      </c>
      <c r="N929" s="329" t="s">
        <v>11777</v>
      </c>
      <c r="O929" s="294" t="s">
        <v>2838</v>
      </c>
      <c r="P929" s="329" t="s">
        <v>10526</v>
      </c>
      <c r="Q929" s="330" t="s">
        <v>8145</v>
      </c>
      <c r="R929" s="293" t="s">
        <v>8146</v>
      </c>
      <c r="S929" s="294" t="s">
        <v>2102</v>
      </c>
      <c r="T929" s="302" t="s">
        <v>2103</v>
      </c>
      <c r="U929" s="295" t="str">
        <f t="shared" si="46"/>
        <v>Yamamoto.Keita@df.MitsubishiElectric.co.jp</v>
      </c>
      <c r="V929" s="292" t="s">
        <v>8147</v>
      </c>
      <c r="W929" s="295" t="str">
        <f t="shared" si="47"/>
        <v>http://www.mitsubishielectric.co.jp/fa/products/drv/i_motor/items/toprunner/index.html</v>
      </c>
      <c r="X929" s="303" t="s">
        <v>8151</v>
      </c>
      <c r="Y929" s="304" t="s">
        <v>8259</v>
      </c>
      <c r="Z929" s="80" t="s">
        <v>9753</v>
      </c>
      <c r="AA929" s="296"/>
      <c r="AB929" s="265" t="str">
        <f>IF('認証製品一覧（検索用）'!$E$7=認証製品一覧!I929,"●","")</f>
        <v/>
      </c>
      <c r="AC929" s="265" t="str">
        <f>IF(AB929="","",COUNTIF($B$5:AB929,"●"))</f>
        <v/>
      </c>
    </row>
    <row r="930" spans="1:29" ht="90" customHeight="1">
      <c r="A930" s="316"/>
      <c r="B930" s="292" t="s">
        <v>7202</v>
      </c>
      <c r="C930" s="293" t="s">
        <v>6974</v>
      </c>
      <c r="D930" s="294" t="s">
        <v>6975</v>
      </c>
      <c r="E930" s="293" t="s">
        <v>7022</v>
      </c>
      <c r="F930" s="330" t="s">
        <v>7311</v>
      </c>
      <c r="G930" s="330" t="s">
        <v>7313</v>
      </c>
      <c r="H930" s="294">
        <v>403</v>
      </c>
      <c r="I930" s="321" t="str">
        <f t="shared" si="45"/>
        <v>A-14-0017.5kW超11.0kW以下 50Hz、200V、極数4</v>
      </c>
      <c r="J930" s="294">
        <v>92.5</v>
      </c>
      <c r="K930" s="330" t="s">
        <v>8144</v>
      </c>
      <c r="L930" s="329" t="s">
        <v>13156</v>
      </c>
      <c r="M930" s="329" t="s">
        <v>10778</v>
      </c>
      <c r="N930" s="329" t="s">
        <v>11778</v>
      </c>
      <c r="O930" s="294" t="s">
        <v>2838</v>
      </c>
      <c r="P930" s="329" t="s">
        <v>10526</v>
      </c>
      <c r="Q930" s="330" t="s">
        <v>8145</v>
      </c>
      <c r="R930" s="293" t="s">
        <v>8146</v>
      </c>
      <c r="S930" s="294" t="s">
        <v>2102</v>
      </c>
      <c r="T930" s="302" t="s">
        <v>2103</v>
      </c>
      <c r="U930" s="295" t="str">
        <f t="shared" si="46"/>
        <v>Yamamoto.Keita@df.MitsubishiElectric.co.jp</v>
      </c>
      <c r="V930" s="292" t="s">
        <v>8147</v>
      </c>
      <c r="W930" s="295" t="str">
        <f t="shared" si="47"/>
        <v>http://www.mitsubishielectric.co.jp/fa/products/drv/i_motor/items/toprunner/index.html</v>
      </c>
      <c r="X930" s="303" t="s">
        <v>8151</v>
      </c>
      <c r="Y930" s="304" t="s">
        <v>8260</v>
      </c>
      <c r="Z930" s="80" t="s">
        <v>9753</v>
      </c>
      <c r="AA930" s="296"/>
      <c r="AB930" s="265" t="str">
        <f>IF('認証製品一覧（検索用）'!$E$7=認証製品一覧!I930,"●","")</f>
        <v/>
      </c>
      <c r="AC930" s="265" t="str">
        <f>IF(AB930="","",COUNTIF($B$5:AB930,"●"))</f>
        <v/>
      </c>
    </row>
    <row r="931" spans="1:29" ht="90" customHeight="1">
      <c r="A931" s="316"/>
      <c r="B931" s="292" t="s">
        <v>7202</v>
      </c>
      <c r="C931" s="293" t="s">
        <v>6974</v>
      </c>
      <c r="D931" s="294" t="s">
        <v>6975</v>
      </c>
      <c r="E931" s="293" t="s">
        <v>7022</v>
      </c>
      <c r="F931" s="330" t="s">
        <v>7311</v>
      </c>
      <c r="G931" s="330" t="s">
        <v>7313</v>
      </c>
      <c r="H931" s="294">
        <v>403</v>
      </c>
      <c r="I931" s="321" t="str">
        <f t="shared" si="45"/>
        <v>A-14-0017.5kW超11.0kW以下 50Hz、200V、極数4</v>
      </c>
      <c r="J931" s="294">
        <v>92.5</v>
      </c>
      <c r="K931" s="330" t="s">
        <v>8144</v>
      </c>
      <c r="L931" s="329" t="s">
        <v>13156</v>
      </c>
      <c r="M931" s="329" t="s">
        <v>10778</v>
      </c>
      <c r="N931" s="329" t="s">
        <v>11779</v>
      </c>
      <c r="O931" s="294" t="s">
        <v>2838</v>
      </c>
      <c r="P931" s="329" t="s">
        <v>10526</v>
      </c>
      <c r="Q931" s="330" t="s">
        <v>8145</v>
      </c>
      <c r="R931" s="293" t="s">
        <v>8146</v>
      </c>
      <c r="S931" s="294" t="s">
        <v>2102</v>
      </c>
      <c r="T931" s="302" t="s">
        <v>2103</v>
      </c>
      <c r="U931" s="295" t="str">
        <f t="shared" si="46"/>
        <v>Yamamoto.Keita@df.MitsubishiElectric.co.jp</v>
      </c>
      <c r="V931" s="292" t="s">
        <v>8147</v>
      </c>
      <c r="W931" s="295" t="str">
        <f t="shared" si="47"/>
        <v>http://www.mitsubishielectric.co.jp/fa/products/drv/i_motor/items/toprunner/index.html</v>
      </c>
      <c r="X931" s="303" t="s">
        <v>8151</v>
      </c>
      <c r="Y931" s="304" t="s">
        <v>8261</v>
      </c>
      <c r="Z931" s="80" t="s">
        <v>9753</v>
      </c>
      <c r="AA931" s="296"/>
      <c r="AB931" s="265" t="str">
        <f>IF('認証製品一覧（検索用）'!$E$7=認証製品一覧!I931,"●","")</f>
        <v/>
      </c>
      <c r="AC931" s="265" t="str">
        <f>IF(AB931="","",COUNTIF($B$5:AB931,"●"))</f>
        <v/>
      </c>
    </row>
    <row r="932" spans="1:29" ht="90" customHeight="1">
      <c r="A932" s="316"/>
      <c r="B932" s="292" t="s">
        <v>7202</v>
      </c>
      <c r="C932" s="293" t="s">
        <v>6974</v>
      </c>
      <c r="D932" s="294" t="s">
        <v>6975</v>
      </c>
      <c r="E932" s="293" t="s">
        <v>7022</v>
      </c>
      <c r="F932" s="330" t="s">
        <v>7311</v>
      </c>
      <c r="G932" s="330" t="s">
        <v>7313</v>
      </c>
      <c r="H932" s="294">
        <v>403</v>
      </c>
      <c r="I932" s="321" t="str">
        <f t="shared" si="45"/>
        <v>A-14-0017.5kW超11.0kW以下 50Hz、200V、極数4</v>
      </c>
      <c r="J932" s="294">
        <v>92.5</v>
      </c>
      <c r="K932" s="330" t="s">
        <v>8144</v>
      </c>
      <c r="L932" s="329" t="s">
        <v>13156</v>
      </c>
      <c r="M932" s="329" t="s">
        <v>10778</v>
      </c>
      <c r="N932" s="329" t="s">
        <v>11780</v>
      </c>
      <c r="O932" s="294" t="s">
        <v>2838</v>
      </c>
      <c r="P932" s="329" t="s">
        <v>10526</v>
      </c>
      <c r="Q932" s="330" t="s">
        <v>8145</v>
      </c>
      <c r="R932" s="293" t="s">
        <v>8146</v>
      </c>
      <c r="S932" s="294" t="s">
        <v>2102</v>
      </c>
      <c r="T932" s="302" t="s">
        <v>2103</v>
      </c>
      <c r="U932" s="295" t="str">
        <f t="shared" si="46"/>
        <v>Yamamoto.Keita@df.MitsubishiElectric.co.jp</v>
      </c>
      <c r="V932" s="292" t="s">
        <v>8147</v>
      </c>
      <c r="W932" s="295" t="str">
        <f t="shared" si="47"/>
        <v>http://www.mitsubishielectric.co.jp/fa/products/drv/i_motor/items/toprunner/index.html</v>
      </c>
      <c r="X932" s="303" t="s">
        <v>8151</v>
      </c>
      <c r="Y932" s="304" t="s">
        <v>8262</v>
      </c>
      <c r="Z932" s="80" t="s">
        <v>9753</v>
      </c>
      <c r="AA932" s="296"/>
      <c r="AB932" s="265" t="str">
        <f>IF('認証製品一覧（検索用）'!$E$7=認証製品一覧!I932,"●","")</f>
        <v/>
      </c>
      <c r="AC932" s="265" t="str">
        <f>IF(AB932="","",COUNTIF($B$5:AB932,"●"))</f>
        <v/>
      </c>
    </row>
    <row r="933" spans="1:29" ht="90" customHeight="1">
      <c r="A933" s="316"/>
      <c r="B933" s="292" t="s">
        <v>7202</v>
      </c>
      <c r="C933" s="293" t="s">
        <v>6974</v>
      </c>
      <c r="D933" s="294" t="s">
        <v>6975</v>
      </c>
      <c r="E933" s="293" t="s">
        <v>7022</v>
      </c>
      <c r="F933" s="330" t="s">
        <v>7311</v>
      </c>
      <c r="G933" s="330" t="s">
        <v>7313</v>
      </c>
      <c r="H933" s="294">
        <v>403</v>
      </c>
      <c r="I933" s="321" t="str">
        <f t="shared" si="45"/>
        <v>A-14-0017.5kW超11.0kW以下 50Hz、200V、極数4</v>
      </c>
      <c r="J933" s="294">
        <v>92.5</v>
      </c>
      <c r="K933" s="330" t="s">
        <v>8144</v>
      </c>
      <c r="L933" s="329" t="s">
        <v>13156</v>
      </c>
      <c r="M933" s="329" t="s">
        <v>10778</v>
      </c>
      <c r="N933" s="329" t="s">
        <v>11781</v>
      </c>
      <c r="O933" s="294" t="s">
        <v>2838</v>
      </c>
      <c r="P933" s="329" t="s">
        <v>10526</v>
      </c>
      <c r="Q933" s="330" t="s">
        <v>8145</v>
      </c>
      <c r="R933" s="293" t="s">
        <v>8146</v>
      </c>
      <c r="S933" s="294" t="s">
        <v>2102</v>
      </c>
      <c r="T933" s="302" t="s">
        <v>2103</v>
      </c>
      <c r="U933" s="295" t="str">
        <f t="shared" si="46"/>
        <v>Yamamoto.Keita@df.MitsubishiElectric.co.jp</v>
      </c>
      <c r="V933" s="292" t="s">
        <v>8147</v>
      </c>
      <c r="W933" s="295" t="str">
        <f t="shared" si="47"/>
        <v>http://www.mitsubishielectric.co.jp/fa/products/drv/i_motor/items/toprunner/index.html</v>
      </c>
      <c r="X933" s="303" t="s">
        <v>8151</v>
      </c>
      <c r="Y933" s="304" t="s">
        <v>8263</v>
      </c>
      <c r="Z933" s="80" t="s">
        <v>9753</v>
      </c>
      <c r="AA933" s="296"/>
      <c r="AB933" s="265" t="str">
        <f>IF('認証製品一覧（検索用）'!$E$7=認証製品一覧!I933,"●","")</f>
        <v/>
      </c>
      <c r="AC933" s="265" t="str">
        <f>IF(AB933="","",COUNTIF($B$5:AB933,"●"))</f>
        <v/>
      </c>
    </row>
    <row r="934" spans="1:29" ht="100.05" customHeight="1">
      <c r="A934" s="347"/>
      <c r="B934" s="292" t="s">
        <v>7202</v>
      </c>
      <c r="C934" s="293" t="s">
        <v>6974</v>
      </c>
      <c r="D934" s="294" t="s">
        <v>6975</v>
      </c>
      <c r="E934" s="293" t="s">
        <v>102</v>
      </c>
      <c r="F934" s="330" t="s">
        <v>7311</v>
      </c>
      <c r="G934" s="330" t="s">
        <v>2142</v>
      </c>
      <c r="H934" s="294">
        <v>404</v>
      </c>
      <c r="I934" s="321" t="str">
        <f t="shared" si="45"/>
        <v>A-14-00111.0kW超15.0kW以下50Hz、200V、極数4</v>
      </c>
      <c r="J934" s="294">
        <v>93.1</v>
      </c>
      <c r="K934" s="330" t="s">
        <v>1988</v>
      </c>
      <c r="L934" s="329" t="s">
        <v>13158</v>
      </c>
      <c r="M934" s="329" t="s">
        <v>10780</v>
      </c>
      <c r="N934" s="329" t="s">
        <v>11782</v>
      </c>
      <c r="O934" s="294" t="s">
        <v>6897</v>
      </c>
      <c r="P934" s="329" t="s">
        <v>10528</v>
      </c>
      <c r="Q934" s="330" t="s">
        <v>8185</v>
      </c>
      <c r="R934" s="293" t="s">
        <v>8186</v>
      </c>
      <c r="S934" s="294" t="s">
        <v>8187</v>
      </c>
      <c r="T934" s="292" t="s">
        <v>181</v>
      </c>
      <c r="U934" s="323" t="str">
        <f t="shared" si="46"/>
        <v>-</v>
      </c>
      <c r="V934" s="292" t="s">
        <v>7151</v>
      </c>
      <c r="W934" s="295" t="str">
        <f t="shared" si="47"/>
        <v>http://www.toshiba-tips.co.jp</v>
      </c>
      <c r="X934" s="292" t="s">
        <v>8188</v>
      </c>
      <c r="Y934" s="292" t="s">
        <v>8264</v>
      </c>
      <c r="Z934" s="80" t="s">
        <v>9753</v>
      </c>
      <c r="AA934" s="296"/>
      <c r="AB934" s="265" t="str">
        <f>IF('認証製品一覧（検索用）'!$E$7=認証製品一覧!I934,"●","")</f>
        <v/>
      </c>
      <c r="AC934" s="265" t="str">
        <f>IF(AB934="","",COUNTIF($B$5:AB934,"●"))</f>
        <v/>
      </c>
    </row>
    <row r="935" spans="1:29" ht="100.05" customHeight="1">
      <c r="A935" s="347"/>
      <c r="B935" s="292" t="s">
        <v>7202</v>
      </c>
      <c r="C935" s="293" t="s">
        <v>6974</v>
      </c>
      <c r="D935" s="294" t="s">
        <v>6975</v>
      </c>
      <c r="E935" s="293" t="s">
        <v>102</v>
      </c>
      <c r="F935" s="330" t="s">
        <v>7311</v>
      </c>
      <c r="G935" s="330" t="s">
        <v>2142</v>
      </c>
      <c r="H935" s="294">
        <v>404</v>
      </c>
      <c r="I935" s="321" t="str">
        <f t="shared" si="45"/>
        <v>A-14-00111.0kW超15.0kW以下50Hz、200V、極数4</v>
      </c>
      <c r="J935" s="294">
        <v>93.1</v>
      </c>
      <c r="K935" s="330" t="s">
        <v>1988</v>
      </c>
      <c r="L935" s="329" t="s">
        <v>13158</v>
      </c>
      <c r="M935" s="329" t="s">
        <v>10780</v>
      </c>
      <c r="N935" s="329" t="s">
        <v>11783</v>
      </c>
      <c r="O935" s="294" t="s">
        <v>2838</v>
      </c>
      <c r="P935" s="329" t="s">
        <v>10528</v>
      </c>
      <c r="Q935" s="330" t="s">
        <v>8185</v>
      </c>
      <c r="R935" s="293" t="s">
        <v>8186</v>
      </c>
      <c r="S935" s="294" t="s">
        <v>8187</v>
      </c>
      <c r="T935" s="292" t="s">
        <v>181</v>
      </c>
      <c r="U935" s="323" t="str">
        <f t="shared" si="46"/>
        <v>-</v>
      </c>
      <c r="V935" s="292" t="s">
        <v>7151</v>
      </c>
      <c r="W935" s="295" t="str">
        <f t="shared" si="47"/>
        <v>http://www.toshiba-tips.co.jp</v>
      </c>
      <c r="X935" s="292" t="s">
        <v>8188</v>
      </c>
      <c r="Y935" s="292" t="s">
        <v>8265</v>
      </c>
      <c r="Z935" s="80" t="s">
        <v>9753</v>
      </c>
      <c r="AA935" s="296"/>
      <c r="AB935" s="265" t="str">
        <f>IF('認証製品一覧（検索用）'!$E$7=認証製品一覧!I935,"●","")</f>
        <v/>
      </c>
      <c r="AC935" s="265" t="str">
        <f>IF(AB935="","",COUNTIF($B$5:AB935,"●"))</f>
        <v/>
      </c>
    </row>
    <row r="936" spans="1:29" ht="100.05" customHeight="1">
      <c r="A936" s="347"/>
      <c r="B936" s="292" t="s">
        <v>7202</v>
      </c>
      <c r="C936" s="293" t="s">
        <v>6974</v>
      </c>
      <c r="D936" s="294" t="s">
        <v>6975</v>
      </c>
      <c r="E936" s="293" t="s">
        <v>102</v>
      </c>
      <c r="F936" s="330" t="s">
        <v>7311</v>
      </c>
      <c r="G936" s="330" t="s">
        <v>2142</v>
      </c>
      <c r="H936" s="294">
        <v>404</v>
      </c>
      <c r="I936" s="321" t="str">
        <f t="shared" si="45"/>
        <v>A-14-00111.0kW超15.0kW以下50Hz、200V、極数4</v>
      </c>
      <c r="J936" s="294">
        <v>93.1</v>
      </c>
      <c r="K936" s="330" t="s">
        <v>1988</v>
      </c>
      <c r="L936" s="329" t="s">
        <v>13158</v>
      </c>
      <c r="M936" s="329" t="s">
        <v>10780</v>
      </c>
      <c r="N936" s="329" t="s">
        <v>11784</v>
      </c>
      <c r="O936" s="294" t="s">
        <v>2838</v>
      </c>
      <c r="P936" s="329" t="s">
        <v>10528</v>
      </c>
      <c r="Q936" s="330" t="s">
        <v>8185</v>
      </c>
      <c r="R936" s="293" t="s">
        <v>8186</v>
      </c>
      <c r="S936" s="294" t="s">
        <v>8187</v>
      </c>
      <c r="T936" s="292" t="s">
        <v>181</v>
      </c>
      <c r="U936" s="323" t="str">
        <f t="shared" si="46"/>
        <v>-</v>
      </c>
      <c r="V936" s="292" t="s">
        <v>7151</v>
      </c>
      <c r="W936" s="295" t="str">
        <f t="shared" si="47"/>
        <v>http://www.toshiba-tips.co.jp</v>
      </c>
      <c r="X936" s="292" t="s">
        <v>8188</v>
      </c>
      <c r="Y936" s="292" t="s">
        <v>8266</v>
      </c>
      <c r="Z936" s="80" t="s">
        <v>9753</v>
      </c>
      <c r="AA936" s="296"/>
      <c r="AB936" s="265" t="str">
        <f>IF('認証製品一覧（検索用）'!$E$7=認証製品一覧!I936,"●","")</f>
        <v/>
      </c>
      <c r="AC936" s="265" t="str">
        <f>IF(AB936="","",COUNTIF($B$5:AB936,"●"))</f>
        <v/>
      </c>
    </row>
    <row r="937" spans="1:29" ht="100.05" customHeight="1">
      <c r="A937" s="347"/>
      <c r="B937" s="292" t="s">
        <v>7202</v>
      </c>
      <c r="C937" s="293" t="s">
        <v>6974</v>
      </c>
      <c r="D937" s="294" t="s">
        <v>6975</v>
      </c>
      <c r="E937" s="293" t="s">
        <v>102</v>
      </c>
      <c r="F937" s="330" t="s">
        <v>7311</v>
      </c>
      <c r="G937" s="330" t="s">
        <v>2142</v>
      </c>
      <c r="H937" s="294">
        <v>404</v>
      </c>
      <c r="I937" s="321" t="str">
        <f t="shared" si="45"/>
        <v>A-14-00111.0kW超15.0kW以下50Hz、200V、極数4</v>
      </c>
      <c r="J937" s="294">
        <v>93.1</v>
      </c>
      <c r="K937" s="330" t="s">
        <v>1988</v>
      </c>
      <c r="L937" s="329" t="s">
        <v>13158</v>
      </c>
      <c r="M937" s="329" t="s">
        <v>10780</v>
      </c>
      <c r="N937" s="329" t="s">
        <v>11785</v>
      </c>
      <c r="O937" s="294" t="s">
        <v>2838</v>
      </c>
      <c r="P937" s="329" t="s">
        <v>10528</v>
      </c>
      <c r="Q937" s="330" t="s">
        <v>8185</v>
      </c>
      <c r="R937" s="293" t="s">
        <v>8186</v>
      </c>
      <c r="S937" s="294" t="s">
        <v>8187</v>
      </c>
      <c r="T937" s="292" t="s">
        <v>181</v>
      </c>
      <c r="U937" s="323" t="str">
        <f t="shared" si="46"/>
        <v>-</v>
      </c>
      <c r="V937" s="292" t="s">
        <v>7151</v>
      </c>
      <c r="W937" s="295" t="str">
        <f t="shared" si="47"/>
        <v>http://www.toshiba-tips.co.jp</v>
      </c>
      <c r="X937" s="292" t="s">
        <v>8188</v>
      </c>
      <c r="Y937" s="292" t="s">
        <v>8267</v>
      </c>
      <c r="Z937" s="80" t="s">
        <v>9753</v>
      </c>
      <c r="AA937" s="296"/>
      <c r="AB937" s="265" t="str">
        <f>IF('認証製品一覧（検索用）'!$E$7=認証製品一覧!I937,"●","")</f>
        <v/>
      </c>
      <c r="AC937" s="265" t="str">
        <f>IF(AB937="","",COUNTIF($B$5:AB937,"●"))</f>
        <v/>
      </c>
    </row>
    <row r="938" spans="1:29" ht="78">
      <c r="A938" s="347"/>
      <c r="B938" s="292" t="s">
        <v>7202</v>
      </c>
      <c r="C938" s="293" t="s">
        <v>6974</v>
      </c>
      <c r="D938" s="294" t="s">
        <v>6975</v>
      </c>
      <c r="E938" s="293" t="s">
        <v>7022</v>
      </c>
      <c r="F938" s="330" t="s">
        <v>7311</v>
      </c>
      <c r="G938" s="330" t="s">
        <v>2149</v>
      </c>
      <c r="H938" s="294">
        <v>405</v>
      </c>
      <c r="I938" s="321" t="str">
        <f t="shared" si="45"/>
        <v>A-14-00115.0kW超18.5kW以下50Hz、200V、極数4</v>
      </c>
      <c r="J938" s="294">
        <v>94.1</v>
      </c>
      <c r="K938" s="330" t="s">
        <v>8144</v>
      </c>
      <c r="L938" s="329" t="s">
        <v>13157</v>
      </c>
      <c r="M938" s="329" t="s">
        <v>10779</v>
      </c>
      <c r="N938" s="329" t="s">
        <v>11786</v>
      </c>
      <c r="O938" s="294" t="s">
        <v>6897</v>
      </c>
      <c r="P938" s="329" t="s">
        <v>10527</v>
      </c>
      <c r="Q938" s="330" t="s">
        <v>8156</v>
      </c>
      <c r="R938" s="293" t="s">
        <v>8157</v>
      </c>
      <c r="S938" s="294" t="s">
        <v>4348</v>
      </c>
      <c r="T938" s="292" t="s">
        <v>4349</v>
      </c>
      <c r="U938" s="295" t="str">
        <f t="shared" si="46"/>
        <v>utatsu-katsuyuki@hitachi-ies.co.jp</v>
      </c>
      <c r="V938" s="292" t="s">
        <v>8158</v>
      </c>
      <c r="W938" s="295" t="str">
        <f t="shared" si="47"/>
        <v>http://www.hitachi-ies.co.jp/products/motor/index.htm</v>
      </c>
      <c r="X938" s="292" t="s">
        <v>8159</v>
      </c>
      <c r="Y938" s="292" t="s">
        <v>6678</v>
      </c>
      <c r="Z938" s="80" t="s">
        <v>9753</v>
      </c>
      <c r="AA938" s="296"/>
      <c r="AB938" s="265" t="str">
        <f>IF('認証製品一覧（検索用）'!$E$7=認証製品一覧!I938,"●","")</f>
        <v/>
      </c>
      <c r="AC938" s="265" t="str">
        <f>IF(AB938="","",COUNTIF($B$5:AB938,"●"))</f>
        <v/>
      </c>
    </row>
    <row r="939" spans="1:29" ht="78">
      <c r="A939" s="347"/>
      <c r="B939" s="292" t="s">
        <v>7202</v>
      </c>
      <c r="C939" s="293" t="s">
        <v>6974</v>
      </c>
      <c r="D939" s="294" t="s">
        <v>6975</v>
      </c>
      <c r="E939" s="293" t="s">
        <v>7022</v>
      </c>
      <c r="F939" s="330" t="s">
        <v>7311</v>
      </c>
      <c r="G939" s="330" t="s">
        <v>2149</v>
      </c>
      <c r="H939" s="294">
        <v>405</v>
      </c>
      <c r="I939" s="321" t="str">
        <f t="shared" si="45"/>
        <v>A-14-00115.0kW超18.5kW以下50Hz、200V、極数4</v>
      </c>
      <c r="J939" s="294">
        <v>94.1</v>
      </c>
      <c r="K939" s="330" t="s">
        <v>8144</v>
      </c>
      <c r="L939" s="329" t="s">
        <v>13157</v>
      </c>
      <c r="M939" s="329" t="s">
        <v>10779</v>
      </c>
      <c r="N939" s="329" t="s">
        <v>11787</v>
      </c>
      <c r="O939" s="294" t="s">
        <v>2838</v>
      </c>
      <c r="P939" s="329" t="s">
        <v>10527</v>
      </c>
      <c r="Q939" s="330" t="s">
        <v>8156</v>
      </c>
      <c r="R939" s="293" t="s">
        <v>8157</v>
      </c>
      <c r="S939" s="294" t="s">
        <v>4348</v>
      </c>
      <c r="T939" s="292" t="s">
        <v>4349</v>
      </c>
      <c r="U939" s="295" t="str">
        <f t="shared" si="46"/>
        <v>utatsu-katsuyuki@hitachi-ies.co.jp</v>
      </c>
      <c r="V939" s="292" t="s">
        <v>8158</v>
      </c>
      <c r="W939" s="295" t="str">
        <f t="shared" si="47"/>
        <v>http://www.hitachi-ies.co.jp/products/motor/index.htm</v>
      </c>
      <c r="X939" s="292" t="s">
        <v>8159</v>
      </c>
      <c r="Y939" s="292" t="s">
        <v>8268</v>
      </c>
      <c r="Z939" s="80" t="s">
        <v>9753</v>
      </c>
      <c r="AA939" s="296"/>
      <c r="AB939" s="265" t="str">
        <f>IF('認証製品一覧（検索用）'!$E$7=認証製品一覧!I939,"●","")</f>
        <v/>
      </c>
      <c r="AC939" s="265" t="str">
        <f>IF(AB939="","",COUNTIF($B$5:AB939,"●"))</f>
        <v/>
      </c>
    </row>
    <row r="940" spans="1:29" ht="78">
      <c r="A940" s="347"/>
      <c r="B940" s="292" t="s">
        <v>7202</v>
      </c>
      <c r="C940" s="293" t="s">
        <v>6974</v>
      </c>
      <c r="D940" s="294" t="s">
        <v>6975</v>
      </c>
      <c r="E940" s="293" t="s">
        <v>7022</v>
      </c>
      <c r="F940" s="330" t="s">
        <v>7311</v>
      </c>
      <c r="G940" s="330" t="s">
        <v>2149</v>
      </c>
      <c r="H940" s="294">
        <v>405</v>
      </c>
      <c r="I940" s="321" t="str">
        <f t="shared" si="45"/>
        <v>A-14-00115.0kW超18.5kW以下50Hz、200V、極数4</v>
      </c>
      <c r="J940" s="294">
        <v>94.1</v>
      </c>
      <c r="K940" s="330" t="s">
        <v>8144</v>
      </c>
      <c r="L940" s="329" t="s">
        <v>13157</v>
      </c>
      <c r="M940" s="329" t="s">
        <v>10779</v>
      </c>
      <c r="N940" s="329" t="s">
        <v>11788</v>
      </c>
      <c r="O940" s="294" t="s">
        <v>2838</v>
      </c>
      <c r="P940" s="329" t="s">
        <v>10527</v>
      </c>
      <c r="Q940" s="330" t="s">
        <v>8156</v>
      </c>
      <c r="R940" s="293" t="s">
        <v>8157</v>
      </c>
      <c r="S940" s="294" t="s">
        <v>4348</v>
      </c>
      <c r="T940" s="292" t="s">
        <v>4349</v>
      </c>
      <c r="U940" s="295" t="str">
        <f t="shared" si="46"/>
        <v>utatsu-katsuyuki@hitachi-ies.co.jp</v>
      </c>
      <c r="V940" s="292" t="s">
        <v>8158</v>
      </c>
      <c r="W940" s="295" t="str">
        <f t="shared" si="47"/>
        <v>http://www.hitachi-ies.co.jp/products/motor/index.htm</v>
      </c>
      <c r="X940" s="292" t="s">
        <v>8159</v>
      </c>
      <c r="Y940" s="292" t="s">
        <v>8269</v>
      </c>
      <c r="Z940" s="80" t="s">
        <v>9753</v>
      </c>
      <c r="AA940" s="296"/>
      <c r="AB940" s="265" t="str">
        <f>IF('認証製品一覧（検索用）'!$E$7=認証製品一覧!I940,"●","")</f>
        <v/>
      </c>
      <c r="AC940" s="265" t="str">
        <f>IF(AB940="","",COUNTIF($B$5:AB940,"●"))</f>
        <v/>
      </c>
    </row>
    <row r="941" spans="1:29" ht="78">
      <c r="A941" s="347"/>
      <c r="B941" s="292" t="s">
        <v>7202</v>
      </c>
      <c r="C941" s="293" t="s">
        <v>6974</v>
      </c>
      <c r="D941" s="294" t="s">
        <v>6975</v>
      </c>
      <c r="E941" s="293" t="s">
        <v>7022</v>
      </c>
      <c r="F941" s="330" t="s">
        <v>7311</v>
      </c>
      <c r="G941" s="330" t="s">
        <v>2149</v>
      </c>
      <c r="H941" s="294">
        <v>405</v>
      </c>
      <c r="I941" s="321" t="str">
        <f t="shared" si="45"/>
        <v>A-14-00115.0kW超18.5kW以下50Hz、200V、極数4</v>
      </c>
      <c r="J941" s="294">
        <v>94.1</v>
      </c>
      <c r="K941" s="330" t="s">
        <v>8144</v>
      </c>
      <c r="L941" s="329" t="s">
        <v>13157</v>
      </c>
      <c r="M941" s="329" t="s">
        <v>10779</v>
      </c>
      <c r="N941" s="329" t="s">
        <v>11789</v>
      </c>
      <c r="O941" s="294" t="s">
        <v>2838</v>
      </c>
      <c r="P941" s="329" t="s">
        <v>10527</v>
      </c>
      <c r="Q941" s="330" t="s">
        <v>8156</v>
      </c>
      <c r="R941" s="293" t="s">
        <v>8157</v>
      </c>
      <c r="S941" s="294" t="s">
        <v>4348</v>
      </c>
      <c r="T941" s="292" t="s">
        <v>4349</v>
      </c>
      <c r="U941" s="295" t="str">
        <f t="shared" si="46"/>
        <v>utatsu-katsuyuki@hitachi-ies.co.jp</v>
      </c>
      <c r="V941" s="292" t="s">
        <v>8158</v>
      </c>
      <c r="W941" s="295" t="str">
        <f t="shared" si="47"/>
        <v>http://www.hitachi-ies.co.jp/products/motor/index.htm</v>
      </c>
      <c r="X941" s="292" t="s">
        <v>8159</v>
      </c>
      <c r="Y941" s="292" t="s">
        <v>8270</v>
      </c>
      <c r="Z941" s="80" t="s">
        <v>9753</v>
      </c>
      <c r="AA941" s="296"/>
      <c r="AB941" s="265" t="str">
        <f>IF('認証製品一覧（検索用）'!$E$7=認証製品一覧!I941,"●","")</f>
        <v/>
      </c>
      <c r="AC941" s="265" t="str">
        <f>IF(AB941="","",COUNTIF($B$5:AB941,"●"))</f>
        <v/>
      </c>
    </row>
    <row r="942" spans="1:29" ht="78">
      <c r="A942" s="347"/>
      <c r="B942" s="292" t="s">
        <v>7202</v>
      </c>
      <c r="C942" s="293" t="s">
        <v>6974</v>
      </c>
      <c r="D942" s="294" t="s">
        <v>6975</v>
      </c>
      <c r="E942" s="293" t="s">
        <v>7022</v>
      </c>
      <c r="F942" s="330" t="s">
        <v>7311</v>
      </c>
      <c r="G942" s="330" t="s">
        <v>2149</v>
      </c>
      <c r="H942" s="294">
        <v>405</v>
      </c>
      <c r="I942" s="321" t="str">
        <f t="shared" si="45"/>
        <v>A-14-00115.0kW超18.5kW以下50Hz、200V、極数4</v>
      </c>
      <c r="J942" s="294">
        <v>94.1</v>
      </c>
      <c r="K942" s="330" t="s">
        <v>8144</v>
      </c>
      <c r="L942" s="329" t="s">
        <v>13157</v>
      </c>
      <c r="M942" s="329" t="s">
        <v>10779</v>
      </c>
      <c r="N942" s="329" t="s">
        <v>11790</v>
      </c>
      <c r="O942" s="294" t="s">
        <v>2838</v>
      </c>
      <c r="P942" s="329" t="s">
        <v>10527</v>
      </c>
      <c r="Q942" s="330" t="s">
        <v>8156</v>
      </c>
      <c r="R942" s="293" t="s">
        <v>8157</v>
      </c>
      <c r="S942" s="294" t="s">
        <v>4348</v>
      </c>
      <c r="T942" s="292" t="s">
        <v>4349</v>
      </c>
      <c r="U942" s="295" t="str">
        <f t="shared" si="46"/>
        <v>utatsu-katsuyuki@hitachi-ies.co.jp</v>
      </c>
      <c r="V942" s="292" t="s">
        <v>8158</v>
      </c>
      <c r="W942" s="295" t="str">
        <f t="shared" si="47"/>
        <v>http://www.hitachi-ies.co.jp/products/motor/index.htm</v>
      </c>
      <c r="X942" s="292" t="s">
        <v>8159</v>
      </c>
      <c r="Y942" s="292" t="s">
        <v>8271</v>
      </c>
      <c r="Z942" s="80" t="s">
        <v>9753</v>
      </c>
      <c r="AA942" s="296"/>
      <c r="AB942" s="265" t="str">
        <f>IF('認証製品一覧（検索用）'!$E$7=認証製品一覧!I942,"●","")</f>
        <v/>
      </c>
      <c r="AC942" s="265" t="str">
        <f>IF(AB942="","",COUNTIF($B$5:AB942,"●"))</f>
        <v/>
      </c>
    </row>
    <row r="943" spans="1:29" ht="78">
      <c r="A943" s="347"/>
      <c r="B943" s="292" t="s">
        <v>7202</v>
      </c>
      <c r="C943" s="293" t="s">
        <v>6974</v>
      </c>
      <c r="D943" s="294" t="s">
        <v>6975</v>
      </c>
      <c r="E943" s="293" t="s">
        <v>7022</v>
      </c>
      <c r="F943" s="330" t="s">
        <v>7311</v>
      </c>
      <c r="G943" s="330" t="s">
        <v>2149</v>
      </c>
      <c r="H943" s="294">
        <v>405</v>
      </c>
      <c r="I943" s="321" t="str">
        <f t="shared" si="45"/>
        <v>A-14-00115.0kW超18.5kW以下50Hz、200V、極数4</v>
      </c>
      <c r="J943" s="294">
        <v>94.1</v>
      </c>
      <c r="K943" s="330" t="s">
        <v>8144</v>
      </c>
      <c r="L943" s="329" t="s">
        <v>13157</v>
      </c>
      <c r="M943" s="329" t="s">
        <v>10779</v>
      </c>
      <c r="N943" s="329" t="s">
        <v>11791</v>
      </c>
      <c r="O943" s="294" t="s">
        <v>2838</v>
      </c>
      <c r="P943" s="329" t="s">
        <v>10527</v>
      </c>
      <c r="Q943" s="330" t="s">
        <v>8156</v>
      </c>
      <c r="R943" s="293" t="s">
        <v>8157</v>
      </c>
      <c r="S943" s="294" t="s">
        <v>4348</v>
      </c>
      <c r="T943" s="292" t="s">
        <v>4349</v>
      </c>
      <c r="U943" s="295" t="str">
        <f t="shared" si="46"/>
        <v>utatsu-katsuyuki@hitachi-ies.co.jp</v>
      </c>
      <c r="V943" s="292" t="s">
        <v>8158</v>
      </c>
      <c r="W943" s="295" t="str">
        <f t="shared" si="47"/>
        <v>http://www.hitachi-ies.co.jp/products/motor/index.htm</v>
      </c>
      <c r="X943" s="292" t="s">
        <v>8159</v>
      </c>
      <c r="Y943" s="292" t="s">
        <v>8272</v>
      </c>
      <c r="Z943" s="80" t="s">
        <v>9753</v>
      </c>
      <c r="AA943" s="296"/>
      <c r="AB943" s="265" t="str">
        <f>IF('認証製品一覧（検索用）'!$E$7=認証製品一覧!I943,"●","")</f>
        <v/>
      </c>
      <c r="AC943" s="265" t="str">
        <f>IF(AB943="","",COUNTIF($B$5:AB943,"●"))</f>
        <v/>
      </c>
    </row>
    <row r="944" spans="1:29" ht="78">
      <c r="A944" s="347"/>
      <c r="B944" s="292" t="s">
        <v>7202</v>
      </c>
      <c r="C944" s="293" t="s">
        <v>6974</v>
      </c>
      <c r="D944" s="294" t="s">
        <v>6975</v>
      </c>
      <c r="E944" s="293" t="s">
        <v>7022</v>
      </c>
      <c r="F944" s="330" t="s">
        <v>7311</v>
      </c>
      <c r="G944" s="330" t="s">
        <v>2149</v>
      </c>
      <c r="H944" s="294">
        <v>405</v>
      </c>
      <c r="I944" s="321" t="str">
        <f t="shared" si="45"/>
        <v>A-14-00115.0kW超18.5kW以下50Hz、200V、極数4</v>
      </c>
      <c r="J944" s="294">
        <v>94.1</v>
      </c>
      <c r="K944" s="330" t="s">
        <v>8144</v>
      </c>
      <c r="L944" s="329" t="s">
        <v>13157</v>
      </c>
      <c r="M944" s="329" t="s">
        <v>10779</v>
      </c>
      <c r="N944" s="329" t="s">
        <v>11792</v>
      </c>
      <c r="O944" s="294" t="s">
        <v>2838</v>
      </c>
      <c r="P944" s="329" t="s">
        <v>10527</v>
      </c>
      <c r="Q944" s="330" t="s">
        <v>8156</v>
      </c>
      <c r="R944" s="293" t="s">
        <v>8157</v>
      </c>
      <c r="S944" s="294" t="s">
        <v>4348</v>
      </c>
      <c r="T944" s="292" t="s">
        <v>4349</v>
      </c>
      <c r="U944" s="295" t="str">
        <f t="shared" si="46"/>
        <v>utatsu-katsuyuki@hitachi-ies.co.jp</v>
      </c>
      <c r="V944" s="292" t="s">
        <v>8158</v>
      </c>
      <c r="W944" s="295" t="str">
        <f t="shared" si="47"/>
        <v>http://www.hitachi-ies.co.jp/products/motor/index.htm</v>
      </c>
      <c r="X944" s="292" t="s">
        <v>8159</v>
      </c>
      <c r="Y944" s="292" t="s">
        <v>8273</v>
      </c>
      <c r="Z944" s="80" t="s">
        <v>9753</v>
      </c>
      <c r="AA944" s="296"/>
      <c r="AB944" s="265" t="str">
        <f>IF('認証製品一覧（検索用）'!$E$7=認証製品一覧!I944,"●","")</f>
        <v/>
      </c>
      <c r="AC944" s="265" t="str">
        <f>IF(AB944="","",COUNTIF($B$5:AB944,"●"))</f>
        <v/>
      </c>
    </row>
    <row r="945" spans="1:29" ht="78">
      <c r="A945" s="347"/>
      <c r="B945" s="292" t="s">
        <v>7202</v>
      </c>
      <c r="C945" s="293" t="s">
        <v>6974</v>
      </c>
      <c r="D945" s="294" t="s">
        <v>6975</v>
      </c>
      <c r="E945" s="293" t="s">
        <v>7022</v>
      </c>
      <c r="F945" s="330" t="s">
        <v>7311</v>
      </c>
      <c r="G945" s="330" t="s">
        <v>2149</v>
      </c>
      <c r="H945" s="294">
        <v>405</v>
      </c>
      <c r="I945" s="321" t="str">
        <f t="shared" si="45"/>
        <v>A-14-00115.0kW超18.5kW以下50Hz、200V、極数4</v>
      </c>
      <c r="J945" s="294">
        <v>94.1</v>
      </c>
      <c r="K945" s="330" t="s">
        <v>8144</v>
      </c>
      <c r="L945" s="329" t="s">
        <v>13157</v>
      </c>
      <c r="M945" s="329" t="s">
        <v>10779</v>
      </c>
      <c r="N945" s="329" t="s">
        <v>11793</v>
      </c>
      <c r="O945" s="294" t="s">
        <v>2838</v>
      </c>
      <c r="P945" s="329" t="s">
        <v>10527</v>
      </c>
      <c r="Q945" s="330" t="s">
        <v>8156</v>
      </c>
      <c r="R945" s="293" t="s">
        <v>8157</v>
      </c>
      <c r="S945" s="294" t="s">
        <v>4348</v>
      </c>
      <c r="T945" s="292" t="s">
        <v>4349</v>
      </c>
      <c r="U945" s="295" t="str">
        <f t="shared" si="46"/>
        <v>utatsu-katsuyuki@hitachi-ies.co.jp</v>
      </c>
      <c r="V945" s="292" t="s">
        <v>8158</v>
      </c>
      <c r="W945" s="295" t="str">
        <f t="shared" si="47"/>
        <v>http://www.hitachi-ies.co.jp/products/motor/index.htm</v>
      </c>
      <c r="X945" s="292" t="s">
        <v>8159</v>
      </c>
      <c r="Y945" s="292" t="s">
        <v>8274</v>
      </c>
      <c r="Z945" s="80" t="s">
        <v>9753</v>
      </c>
      <c r="AA945" s="296"/>
      <c r="AB945" s="265" t="str">
        <f>IF('認証製品一覧（検索用）'!$E$7=認証製品一覧!I945,"●","")</f>
        <v/>
      </c>
      <c r="AC945" s="265" t="str">
        <f>IF(AB945="","",COUNTIF($B$5:AB945,"●"))</f>
        <v/>
      </c>
    </row>
    <row r="946" spans="1:29" ht="78">
      <c r="A946" s="347"/>
      <c r="B946" s="292" t="s">
        <v>7202</v>
      </c>
      <c r="C946" s="293" t="s">
        <v>6974</v>
      </c>
      <c r="D946" s="294" t="s">
        <v>6975</v>
      </c>
      <c r="E946" s="293" t="s">
        <v>7022</v>
      </c>
      <c r="F946" s="330" t="s">
        <v>7311</v>
      </c>
      <c r="G946" s="330" t="s">
        <v>2149</v>
      </c>
      <c r="H946" s="294">
        <v>405</v>
      </c>
      <c r="I946" s="321" t="str">
        <f t="shared" si="45"/>
        <v>A-14-00115.0kW超18.5kW以下50Hz、200V、極数4</v>
      </c>
      <c r="J946" s="294">
        <v>94.1</v>
      </c>
      <c r="K946" s="330" t="s">
        <v>8144</v>
      </c>
      <c r="L946" s="329" t="s">
        <v>13157</v>
      </c>
      <c r="M946" s="329" t="s">
        <v>10779</v>
      </c>
      <c r="N946" s="329" t="s">
        <v>11794</v>
      </c>
      <c r="O946" s="294" t="s">
        <v>2838</v>
      </c>
      <c r="P946" s="329" t="s">
        <v>10527</v>
      </c>
      <c r="Q946" s="330" t="s">
        <v>8156</v>
      </c>
      <c r="R946" s="293" t="s">
        <v>8157</v>
      </c>
      <c r="S946" s="294" t="s">
        <v>4348</v>
      </c>
      <c r="T946" s="292" t="s">
        <v>4349</v>
      </c>
      <c r="U946" s="295" t="str">
        <f t="shared" si="46"/>
        <v>utatsu-katsuyuki@hitachi-ies.co.jp</v>
      </c>
      <c r="V946" s="292" t="s">
        <v>8158</v>
      </c>
      <c r="W946" s="295" t="str">
        <f t="shared" si="47"/>
        <v>http://www.hitachi-ies.co.jp/products/motor/index.htm</v>
      </c>
      <c r="X946" s="292" t="s">
        <v>8159</v>
      </c>
      <c r="Y946" s="292" t="s">
        <v>8275</v>
      </c>
      <c r="Z946" s="80" t="s">
        <v>9753</v>
      </c>
      <c r="AA946" s="296"/>
      <c r="AB946" s="265" t="str">
        <f>IF('認証製品一覧（検索用）'!$E$7=認証製品一覧!I946,"●","")</f>
        <v/>
      </c>
      <c r="AC946" s="265" t="str">
        <f>IF(AB946="","",COUNTIF($B$5:AB946,"●"))</f>
        <v/>
      </c>
    </row>
    <row r="947" spans="1:29" ht="78">
      <c r="A947" s="347"/>
      <c r="B947" s="292" t="s">
        <v>7202</v>
      </c>
      <c r="C947" s="293" t="s">
        <v>6974</v>
      </c>
      <c r="D947" s="294" t="s">
        <v>6975</v>
      </c>
      <c r="E947" s="293" t="s">
        <v>7022</v>
      </c>
      <c r="F947" s="330" t="s">
        <v>7311</v>
      </c>
      <c r="G947" s="330" t="s">
        <v>2149</v>
      </c>
      <c r="H947" s="294">
        <v>405</v>
      </c>
      <c r="I947" s="321" t="str">
        <f t="shared" si="45"/>
        <v>A-14-00115.0kW超18.5kW以下50Hz、200V、極数4</v>
      </c>
      <c r="J947" s="294">
        <v>94.1</v>
      </c>
      <c r="K947" s="330" t="s">
        <v>8144</v>
      </c>
      <c r="L947" s="329" t="s">
        <v>13157</v>
      </c>
      <c r="M947" s="329" t="s">
        <v>10779</v>
      </c>
      <c r="N947" s="329" t="s">
        <v>11795</v>
      </c>
      <c r="O947" s="294" t="s">
        <v>2838</v>
      </c>
      <c r="P947" s="329" t="s">
        <v>10527</v>
      </c>
      <c r="Q947" s="330" t="s">
        <v>8156</v>
      </c>
      <c r="R947" s="293" t="s">
        <v>8157</v>
      </c>
      <c r="S947" s="294" t="s">
        <v>4348</v>
      </c>
      <c r="T947" s="292" t="s">
        <v>4349</v>
      </c>
      <c r="U947" s="295" t="str">
        <f t="shared" si="46"/>
        <v>utatsu-katsuyuki@hitachi-ies.co.jp</v>
      </c>
      <c r="V947" s="292" t="s">
        <v>8158</v>
      </c>
      <c r="W947" s="295" t="str">
        <f t="shared" si="47"/>
        <v>http://www.hitachi-ies.co.jp/products/motor/index.htm</v>
      </c>
      <c r="X947" s="292" t="s">
        <v>8159</v>
      </c>
      <c r="Y947" s="292" t="s">
        <v>8276</v>
      </c>
      <c r="Z947" s="80" t="s">
        <v>9753</v>
      </c>
      <c r="AA947" s="296"/>
      <c r="AB947" s="265" t="str">
        <f>IF('認証製品一覧（検索用）'!$E$7=認証製品一覧!I947,"●","")</f>
        <v/>
      </c>
      <c r="AC947" s="265" t="str">
        <f>IF(AB947="","",COUNTIF($B$5:AB947,"●"))</f>
        <v/>
      </c>
    </row>
    <row r="948" spans="1:29" ht="78">
      <c r="A948" s="347"/>
      <c r="B948" s="292" t="s">
        <v>7202</v>
      </c>
      <c r="C948" s="293" t="s">
        <v>6974</v>
      </c>
      <c r="D948" s="294" t="s">
        <v>6975</v>
      </c>
      <c r="E948" s="293" t="s">
        <v>7022</v>
      </c>
      <c r="F948" s="330" t="s">
        <v>7311</v>
      </c>
      <c r="G948" s="330" t="s">
        <v>2156</v>
      </c>
      <c r="H948" s="294">
        <v>406</v>
      </c>
      <c r="I948" s="321" t="str">
        <f t="shared" si="45"/>
        <v>A-14-00118.5kW超22.0kW以下50Hz、200V、極数4</v>
      </c>
      <c r="J948" s="294">
        <v>93.9</v>
      </c>
      <c r="K948" s="330" t="s">
        <v>8144</v>
      </c>
      <c r="L948" s="329" t="s">
        <v>13157</v>
      </c>
      <c r="M948" s="329" t="s">
        <v>10779</v>
      </c>
      <c r="N948" s="329" t="s">
        <v>11796</v>
      </c>
      <c r="O948" s="294" t="s">
        <v>6897</v>
      </c>
      <c r="P948" s="329" t="s">
        <v>10527</v>
      </c>
      <c r="Q948" s="330" t="s">
        <v>8156</v>
      </c>
      <c r="R948" s="293" t="s">
        <v>8157</v>
      </c>
      <c r="S948" s="294" t="s">
        <v>4348</v>
      </c>
      <c r="T948" s="292" t="s">
        <v>4349</v>
      </c>
      <c r="U948" s="295" t="str">
        <f t="shared" si="46"/>
        <v>utatsu-katsuyuki@hitachi-ies.co.jp</v>
      </c>
      <c r="V948" s="292" t="s">
        <v>8158</v>
      </c>
      <c r="W948" s="295" t="str">
        <f t="shared" si="47"/>
        <v>http://www.hitachi-ies.co.jp/products/motor/index.htm</v>
      </c>
      <c r="X948" s="292" t="s">
        <v>8159</v>
      </c>
      <c r="Y948" s="292" t="s">
        <v>6679</v>
      </c>
      <c r="Z948" s="80" t="s">
        <v>9753</v>
      </c>
      <c r="AA948" s="296"/>
      <c r="AB948" s="265" t="str">
        <f>IF('認証製品一覧（検索用）'!$E$7=認証製品一覧!I948,"●","")</f>
        <v/>
      </c>
      <c r="AC948" s="265" t="str">
        <f>IF(AB948="","",COUNTIF($B$5:AB948,"●"))</f>
        <v/>
      </c>
    </row>
    <row r="949" spans="1:29" ht="78">
      <c r="A949" s="347"/>
      <c r="B949" s="292" t="s">
        <v>7202</v>
      </c>
      <c r="C949" s="293" t="s">
        <v>6974</v>
      </c>
      <c r="D949" s="294" t="s">
        <v>6975</v>
      </c>
      <c r="E949" s="293" t="s">
        <v>7022</v>
      </c>
      <c r="F949" s="330" t="s">
        <v>7311</v>
      </c>
      <c r="G949" s="330" t="s">
        <v>2156</v>
      </c>
      <c r="H949" s="294">
        <v>406</v>
      </c>
      <c r="I949" s="321" t="str">
        <f t="shared" si="45"/>
        <v>A-14-00118.5kW超22.0kW以下50Hz、200V、極数4</v>
      </c>
      <c r="J949" s="294">
        <v>93.9</v>
      </c>
      <c r="K949" s="330" t="s">
        <v>8144</v>
      </c>
      <c r="L949" s="329" t="s">
        <v>13157</v>
      </c>
      <c r="M949" s="329" t="s">
        <v>10779</v>
      </c>
      <c r="N949" s="329" t="s">
        <v>11797</v>
      </c>
      <c r="O949" s="294" t="s">
        <v>2838</v>
      </c>
      <c r="P949" s="329" t="s">
        <v>10527</v>
      </c>
      <c r="Q949" s="330" t="s">
        <v>8156</v>
      </c>
      <c r="R949" s="293" t="s">
        <v>8157</v>
      </c>
      <c r="S949" s="294" t="s">
        <v>4348</v>
      </c>
      <c r="T949" s="292" t="s">
        <v>4349</v>
      </c>
      <c r="U949" s="295" t="str">
        <f t="shared" si="46"/>
        <v>utatsu-katsuyuki@hitachi-ies.co.jp</v>
      </c>
      <c r="V949" s="292" t="s">
        <v>8158</v>
      </c>
      <c r="W949" s="295" t="str">
        <f t="shared" si="47"/>
        <v>http://www.hitachi-ies.co.jp/products/motor/index.htm</v>
      </c>
      <c r="X949" s="292" t="s">
        <v>8159</v>
      </c>
      <c r="Y949" s="292" t="s">
        <v>8277</v>
      </c>
      <c r="Z949" s="80" t="s">
        <v>9753</v>
      </c>
      <c r="AA949" s="296"/>
      <c r="AB949" s="265" t="str">
        <f>IF('認証製品一覧（検索用）'!$E$7=認証製品一覧!I949,"●","")</f>
        <v/>
      </c>
      <c r="AC949" s="265" t="str">
        <f>IF(AB949="","",COUNTIF($B$5:AB949,"●"))</f>
        <v/>
      </c>
    </row>
    <row r="950" spans="1:29" ht="78">
      <c r="A950" s="347"/>
      <c r="B950" s="292" t="s">
        <v>7202</v>
      </c>
      <c r="C950" s="293" t="s">
        <v>6974</v>
      </c>
      <c r="D950" s="294" t="s">
        <v>6975</v>
      </c>
      <c r="E950" s="293" t="s">
        <v>7022</v>
      </c>
      <c r="F950" s="330" t="s">
        <v>7311</v>
      </c>
      <c r="G950" s="330" t="s">
        <v>2156</v>
      </c>
      <c r="H950" s="294">
        <v>406</v>
      </c>
      <c r="I950" s="321" t="str">
        <f t="shared" si="45"/>
        <v>A-14-00118.5kW超22.0kW以下50Hz、200V、極数4</v>
      </c>
      <c r="J950" s="294">
        <v>93.9</v>
      </c>
      <c r="K950" s="330" t="s">
        <v>8144</v>
      </c>
      <c r="L950" s="329" t="s">
        <v>13157</v>
      </c>
      <c r="M950" s="329" t="s">
        <v>10779</v>
      </c>
      <c r="N950" s="329" t="s">
        <v>11798</v>
      </c>
      <c r="O950" s="294" t="s">
        <v>2838</v>
      </c>
      <c r="P950" s="329" t="s">
        <v>10527</v>
      </c>
      <c r="Q950" s="330" t="s">
        <v>8156</v>
      </c>
      <c r="R950" s="293" t="s">
        <v>8157</v>
      </c>
      <c r="S950" s="294" t="s">
        <v>4348</v>
      </c>
      <c r="T950" s="292" t="s">
        <v>4349</v>
      </c>
      <c r="U950" s="295" t="str">
        <f t="shared" si="46"/>
        <v>utatsu-katsuyuki@hitachi-ies.co.jp</v>
      </c>
      <c r="V950" s="292" t="s">
        <v>8158</v>
      </c>
      <c r="W950" s="295" t="str">
        <f t="shared" si="47"/>
        <v>http://www.hitachi-ies.co.jp/products/motor/index.htm</v>
      </c>
      <c r="X950" s="292" t="s">
        <v>8159</v>
      </c>
      <c r="Y950" s="292" t="s">
        <v>8278</v>
      </c>
      <c r="Z950" s="80" t="s">
        <v>9753</v>
      </c>
      <c r="AA950" s="296"/>
      <c r="AB950" s="265" t="str">
        <f>IF('認証製品一覧（検索用）'!$E$7=認証製品一覧!I950,"●","")</f>
        <v/>
      </c>
      <c r="AC950" s="265" t="str">
        <f>IF(AB950="","",COUNTIF($B$5:AB950,"●"))</f>
        <v/>
      </c>
    </row>
    <row r="951" spans="1:29" ht="78">
      <c r="A951" s="347"/>
      <c r="B951" s="292" t="s">
        <v>7202</v>
      </c>
      <c r="C951" s="293" t="s">
        <v>6974</v>
      </c>
      <c r="D951" s="294" t="s">
        <v>6975</v>
      </c>
      <c r="E951" s="293" t="s">
        <v>7022</v>
      </c>
      <c r="F951" s="330" t="s">
        <v>7311</v>
      </c>
      <c r="G951" s="330" t="s">
        <v>2156</v>
      </c>
      <c r="H951" s="294">
        <v>406</v>
      </c>
      <c r="I951" s="321" t="str">
        <f t="shared" si="45"/>
        <v>A-14-00118.5kW超22.0kW以下50Hz、200V、極数4</v>
      </c>
      <c r="J951" s="294">
        <v>93.9</v>
      </c>
      <c r="K951" s="330" t="s">
        <v>8144</v>
      </c>
      <c r="L951" s="329" t="s">
        <v>13157</v>
      </c>
      <c r="M951" s="329" t="s">
        <v>10779</v>
      </c>
      <c r="N951" s="329" t="s">
        <v>11799</v>
      </c>
      <c r="O951" s="294" t="s">
        <v>2838</v>
      </c>
      <c r="P951" s="329" t="s">
        <v>10527</v>
      </c>
      <c r="Q951" s="330" t="s">
        <v>8156</v>
      </c>
      <c r="R951" s="293" t="s">
        <v>8157</v>
      </c>
      <c r="S951" s="294" t="s">
        <v>4348</v>
      </c>
      <c r="T951" s="292" t="s">
        <v>4349</v>
      </c>
      <c r="U951" s="295" t="str">
        <f t="shared" si="46"/>
        <v>utatsu-katsuyuki@hitachi-ies.co.jp</v>
      </c>
      <c r="V951" s="292" t="s">
        <v>8158</v>
      </c>
      <c r="W951" s="295" t="str">
        <f t="shared" si="47"/>
        <v>http://www.hitachi-ies.co.jp/products/motor/index.htm</v>
      </c>
      <c r="X951" s="292" t="s">
        <v>8159</v>
      </c>
      <c r="Y951" s="292" t="s">
        <v>8279</v>
      </c>
      <c r="Z951" s="80" t="s">
        <v>9753</v>
      </c>
      <c r="AA951" s="296"/>
      <c r="AB951" s="265" t="str">
        <f>IF('認証製品一覧（検索用）'!$E$7=認証製品一覧!I951,"●","")</f>
        <v/>
      </c>
      <c r="AC951" s="265" t="str">
        <f>IF(AB951="","",COUNTIF($B$5:AB951,"●"))</f>
        <v/>
      </c>
    </row>
    <row r="952" spans="1:29" ht="78">
      <c r="A952" s="347"/>
      <c r="B952" s="292" t="s">
        <v>7202</v>
      </c>
      <c r="C952" s="293" t="s">
        <v>6974</v>
      </c>
      <c r="D952" s="294" t="s">
        <v>6975</v>
      </c>
      <c r="E952" s="293" t="s">
        <v>7022</v>
      </c>
      <c r="F952" s="330" t="s">
        <v>7311</v>
      </c>
      <c r="G952" s="330" t="s">
        <v>2156</v>
      </c>
      <c r="H952" s="294">
        <v>406</v>
      </c>
      <c r="I952" s="321" t="str">
        <f t="shared" si="45"/>
        <v>A-14-00118.5kW超22.0kW以下50Hz、200V、極数4</v>
      </c>
      <c r="J952" s="294">
        <v>93.9</v>
      </c>
      <c r="K952" s="330" t="s">
        <v>8144</v>
      </c>
      <c r="L952" s="329" t="s">
        <v>13157</v>
      </c>
      <c r="M952" s="329" t="s">
        <v>10779</v>
      </c>
      <c r="N952" s="329" t="s">
        <v>11800</v>
      </c>
      <c r="O952" s="294" t="s">
        <v>2838</v>
      </c>
      <c r="P952" s="329" t="s">
        <v>10527</v>
      </c>
      <c r="Q952" s="330" t="s">
        <v>8156</v>
      </c>
      <c r="R952" s="293" t="s">
        <v>8157</v>
      </c>
      <c r="S952" s="294" t="s">
        <v>4348</v>
      </c>
      <c r="T952" s="292" t="s">
        <v>4349</v>
      </c>
      <c r="U952" s="295" t="str">
        <f t="shared" si="46"/>
        <v>utatsu-katsuyuki@hitachi-ies.co.jp</v>
      </c>
      <c r="V952" s="292" t="s">
        <v>8158</v>
      </c>
      <c r="W952" s="295" t="str">
        <f t="shared" si="47"/>
        <v>http://www.hitachi-ies.co.jp/products/motor/index.htm</v>
      </c>
      <c r="X952" s="292" t="s">
        <v>8159</v>
      </c>
      <c r="Y952" s="292" t="s">
        <v>8280</v>
      </c>
      <c r="Z952" s="80" t="s">
        <v>9753</v>
      </c>
      <c r="AA952" s="296"/>
      <c r="AB952" s="265" t="str">
        <f>IF('認証製品一覧（検索用）'!$E$7=認証製品一覧!I952,"●","")</f>
        <v/>
      </c>
      <c r="AC952" s="265" t="str">
        <f>IF(AB952="","",COUNTIF($B$5:AB952,"●"))</f>
        <v/>
      </c>
    </row>
    <row r="953" spans="1:29" ht="78">
      <c r="A953" s="347"/>
      <c r="B953" s="292" t="s">
        <v>7202</v>
      </c>
      <c r="C953" s="293" t="s">
        <v>6974</v>
      </c>
      <c r="D953" s="294" t="s">
        <v>6975</v>
      </c>
      <c r="E953" s="293" t="s">
        <v>7022</v>
      </c>
      <c r="F953" s="330" t="s">
        <v>7311</v>
      </c>
      <c r="G953" s="330" t="s">
        <v>2156</v>
      </c>
      <c r="H953" s="294">
        <v>406</v>
      </c>
      <c r="I953" s="321" t="str">
        <f t="shared" si="45"/>
        <v>A-14-00118.5kW超22.0kW以下50Hz、200V、極数4</v>
      </c>
      <c r="J953" s="294">
        <v>93.9</v>
      </c>
      <c r="K953" s="330" t="s">
        <v>8144</v>
      </c>
      <c r="L953" s="329" t="s">
        <v>13157</v>
      </c>
      <c r="M953" s="329" t="s">
        <v>10779</v>
      </c>
      <c r="N953" s="329" t="s">
        <v>11801</v>
      </c>
      <c r="O953" s="294" t="s">
        <v>2838</v>
      </c>
      <c r="P953" s="329" t="s">
        <v>10527</v>
      </c>
      <c r="Q953" s="330" t="s">
        <v>8156</v>
      </c>
      <c r="R953" s="293" t="s">
        <v>8157</v>
      </c>
      <c r="S953" s="294" t="s">
        <v>4348</v>
      </c>
      <c r="T953" s="292" t="s">
        <v>4349</v>
      </c>
      <c r="U953" s="295" t="str">
        <f t="shared" si="46"/>
        <v>utatsu-katsuyuki@hitachi-ies.co.jp</v>
      </c>
      <c r="V953" s="292" t="s">
        <v>8158</v>
      </c>
      <c r="W953" s="295" t="str">
        <f t="shared" si="47"/>
        <v>http://www.hitachi-ies.co.jp/products/motor/index.htm</v>
      </c>
      <c r="X953" s="292" t="s">
        <v>8159</v>
      </c>
      <c r="Y953" s="292" t="s">
        <v>8281</v>
      </c>
      <c r="Z953" s="80" t="s">
        <v>9753</v>
      </c>
      <c r="AA953" s="296"/>
      <c r="AB953" s="265" t="str">
        <f>IF('認証製品一覧（検索用）'!$E$7=認証製品一覧!I953,"●","")</f>
        <v/>
      </c>
      <c r="AC953" s="265" t="str">
        <f>IF(AB953="","",COUNTIF($B$5:AB953,"●"))</f>
        <v/>
      </c>
    </row>
    <row r="954" spans="1:29" ht="78">
      <c r="A954" s="347"/>
      <c r="B954" s="292" t="s">
        <v>7202</v>
      </c>
      <c r="C954" s="293" t="s">
        <v>6974</v>
      </c>
      <c r="D954" s="294" t="s">
        <v>6975</v>
      </c>
      <c r="E954" s="293" t="s">
        <v>7022</v>
      </c>
      <c r="F954" s="330" t="s">
        <v>7311</v>
      </c>
      <c r="G954" s="330" t="s">
        <v>2156</v>
      </c>
      <c r="H954" s="294">
        <v>406</v>
      </c>
      <c r="I954" s="321" t="str">
        <f t="shared" si="45"/>
        <v>A-14-00118.5kW超22.0kW以下50Hz、200V、極数4</v>
      </c>
      <c r="J954" s="294">
        <v>93.9</v>
      </c>
      <c r="K954" s="330" t="s">
        <v>8144</v>
      </c>
      <c r="L954" s="329" t="s">
        <v>13157</v>
      </c>
      <c r="M954" s="329" t="s">
        <v>10779</v>
      </c>
      <c r="N954" s="329" t="s">
        <v>11802</v>
      </c>
      <c r="O954" s="294" t="s">
        <v>2838</v>
      </c>
      <c r="P954" s="329" t="s">
        <v>10527</v>
      </c>
      <c r="Q954" s="330" t="s">
        <v>8156</v>
      </c>
      <c r="R954" s="293" t="s">
        <v>8157</v>
      </c>
      <c r="S954" s="294" t="s">
        <v>4348</v>
      </c>
      <c r="T954" s="292" t="s">
        <v>4349</v>
      </c>
      <c r="U954" s="295" t="str">
        <f t="shared" si="46"/>
        <v>utatsu-katsuyuki@hitachi-ies.co.jp</v>
      </c>
      <c r="V954" s="292" t="s">
        <v>8158</v>
      </c>
      <c r="W954" s="295" t="str">
        <f t="shared" si="47"/>
        <v>http://www.hitachi-ies.co.jp/products/motor/index.htm</v>
      </c>
      <c r="X954" s="292" t="s">
        <v>8159</v>
      </c>
      <c r="Y954" s="292" t="s">
        <v>8282</v>
      </c>
      <c r="Z954" s="80" t="s">
        <v>9753</v>
      </c>
      <c r="AA954" s="296"/>
      <c r="AB954" s="265" t="str">
        <f>IF('認証製品一覧（検索用）'!$E$7=認証製品一覧!I954,"●","")</f>
        <v/>
      </c>
      <c r="AC954" s="265" t="str">
        <f>IF(AB954="","",COUNTIF($B$5:AB954,"●"))</f>
        <v/>
      </c>
    </row>
    <row r="955" spans="1:29" ht="78">
      <c r="A955" s="347"/>
      <c r="B955" s="292" t="s">
        <v>7202</v>
      </c>
      <c r="C955" s="293" t="s">
        <v>6974</v>
      </c>
      <c r="D955" s="294" t="s">
        <v>6975</v>
      </c>
      <c r="E955" s="293" t="s">
        <v>7022</v>
      </c>
      <c r="F955" s="330" t="s">
        <v>7311</v>
      </c>
      <c r="G955" s="330" t="s">
        <v>2156</v>
      </c>
      <c r="H955" s="294">
        <v>406</v>
      </c>
      <c r="I955" s="321" t="str">
        <f t="shared" si="45"/>
        <v>A-14-00118.5kW超22.0kW以下50Hz、200V、極数4</v>
      </c>
      <c r="J955" s="294">
        <v>93.9</v>
      </c>
      <c r="K955" s="330" t="s">
        <v>8144</v>
      </c>
      <c r="L955" s="329" t="s">
        <v>13157</v>
      </c>
      <c r="M955" s="329" t="s">
        <v>10779</v>
      </c>
      <c r="N955" s="329" t="s">
        <v>11803</v>
      </c>
      <c r="O955" s="294" t="s">
        <v>2838</v>
      </c>
      <c r="P955" s="329" t="s">
        <v>10527</v>
      </c>
      <c r="Q955" s="330" t="s">
        <v>8156</v>
      </c>
      <c r="R955" s="293" t="s">
        <v>8157</v>
      </c>
      <c r="S955" s="294" t="s">
        <v>4348</v>
      </c>
      <c r="T955" s="292" t="s">
        <v>4349</v>
      </c>
      <c r="U955" s="295" t="str">
        <f t="shared" si="46"/>
        <v>utatsu-katsuyuki@hitachi-ies.co.jp</v>
      </c>
      <c r="V955" s="292" t="s">
        <v>8158</v>
      </c>
      <c r="W955" s="295" t="str">
        <f t="shared" si="47"/>
        <v>http://www.hitachi-ies.co.jp/products/motor/index.htm</v>
      </c>
      <c r="X955" s="292" t="s">
        <v>8159</v>
      </c>
      <c r="Y955" s="292" t="s">
        <v>8283</v>
      </c>
      <c r="Z955" s="80" t="s">
        <v>9753</v>
      </c>
      <c r="AA955" s="296"/>
      <c r="AB955" s="265" t="str">
        <f>IF('認証製品一覧（検索用）'!$E$7=認証製品一覧!I955,"●","")</f>
        <v/>
      </c>
      <c r="AC955" s="265" t="str">
        <f>IF(AB955="","",COUNTIF($B$5:AB955,"●"))</f>
        <v/>
      </c>
    </row>
    <row r="956" spans="1:29" ht="78">
      <c r="A956" s="347"/>
      <c r="B956" s="292" t="s">
        <v>7202</v>
      </c>
      <c r="C956" s="293" t="s">
        <v>6974</v>
      </c>
      <c r="D956" s="294" t="s">
        <v>6975</v>
      </c>
      <c r="E956" s="293" t="s">
        <v>7022</v>
      </c>
      <c r="F956" s="330" t="s">
        <v>7311</v>
      </c>
      <c r="G956" s="330" t="s">
        <v>2156</v>
      </c>
      <c r="H956" s="294">
        <v>406</v>
      </c>
      <c r="I956" s="321" t="str">
        <f t="shared" si="45"/>
        <v>A-14-00118.5kW超22.0kW以下50Hz、200V、極数4</v>
      </c>
      <c r="J956" s="294">
        <v>93.9</v>
      </c>
      <c r="K956" s="330" t="s">
        <v>8144</v>
      </c>
      <c r="L956" s="329" t="s">
        <v>13157</v>
      </c>
      <c r="M956" s="329" t="s">
        <v>10779</v>
      </c>
      <c r="N956" s="329" t="s">
        <v>11804</v>
      </c>
      <c r="O956" s="294" t="s">
        <v>2838</v>
      </c>
      <c r="P956" s="329" t="s">
        <v>10527</v>
      </c>
      <c r="Q956" s="330" t="s">
        <v>8156</v>
      </c>
      <c r="R956" s="293" t="s">
        <v>8157</v>
      </c>
      <c r="S956" s="294" t="s">
        <v>4348</v>
      </c>
      <c r="T956" s="292" t="s">
        <v>4349</v>
      </c>
      <c r="U956" s="295" t="str">
        <f t="shared" si="46"/>
        <v>utatsu-katsuyuki@hitachi-ies.co.jp</v>
      </c>
      <c r="V956" s="292" t="s">
        <v>8158</v>
      </c>
      <c r="W956" s="295" t="str">
        <f t="shared" si="47"/>
        <v>http://www.hitachi-ies.co.jp/products/motor/index.htm</v>
      </c>
      <c r="X956" s="292" t="s">
        <v>8159</v>
      </c>
      <c r="Y956" s="292" t="s">
        <v>8284</v>
      </c>
      <c r="Z956" s="80" t="s">
        <v>9753</v>
      </c>
      <c r="AA956" s="296"/>
      <c r="AB956" s="265" t="str">
        <f>IF('認証製品一覧（検索用）'!$E$7=認証製品一覧!I956,"●","")</f>
        <v/>
      </c>
      <c r="AC956" s="265" t="str">
        <f>IF(AB956="","",COUNTIF($B$5:AB956,"●"))</f>
        <v/>
      </c>
    </row>
    <row r="957" spans="1:29" ht="78">
      <c r="A957" s="347"/>
      <c r="B957" s="292" t="s">
        <v>7202</v>
      </c>
      <c r="C957" s="293" t="s">
        <v>6974</v>
      </c>
      <c r="D957" s="294" t="s">
        <v>6975</v>
      </c>
      <c r="E957" s="293" t="s">
        <v>7022</v>
      </c>
      <c r="F957" s="330" t="s">
        <v>7311</v>
      </c>
      <c r="G957" s="330" t="s">
        <v>2156</v>
      </c>
      <c r="H957" s="294">
        <v>406</v>
      </c>
      <c r="I957" s="321" t="str">
        <f t="shared" si="45"/>
        <v>A-14-00118.5kW超22.0kW以下50Hz、200V、極数4</v>
      </c>
      <c r="J957" s="294">
        <v>93.9</v>
      </c>
      <c r="K957" s="330" t="s">
        <v>8144</v>
      </c>
      <c r="L957" s="329" t="s">
        <v>13157</v>
      </c>
      <c r="M957" s="329" t="s">
        <v>10779</v>
      </c>
      <c r="N957" s="329" t="s">
        <v>11805</v>
      </c>
      <c r="O957" s="294" t="s">
        <v>2838</v>
      </c>
      <c r="P957" s="329" t="s">
        <v>10527</v>
      </c>
      <c r="Q957" s="330" t="s">
        <v>8156</v>
      </c>
      <c r="R957" s="293" t="s">
        <v>8157</v>
      </c>
      <c r="S957" s="294" t="s">
        <v>4348</v>
      </c>
      <c r="T957" s="292" t="s">
        <v>4349</v>
      </c>
      <c r="U957" s="295" t="str">
        <f t="shared" si="46"/>
        <v>utatsu-katsuyuki@hitachi-ies.co.jp</v>
      </c>
      <c r="V957" s="292" t="s">
        <v>8158</v>
      </c>
      <c r="W957" s="295" t="str">
        <f t="shared" si="47"/>
        <v>http://www.hitachi-ies.co.jp/products/motor/index.htm</v>
      </c>
      <c r="X957" s="292" t="s">
        <v>8159</v>
      </c>
      <c r="Y957" s="292" t="s">
        <v>8285</v>
      </c>
      <c r="Z957" s="80" t="s">
        <v>9753</v>
      </c>
      <c r="AA957" s="296"/>
      <c r="AB957" s="265" t="str">
        <f>IF('認証製品一覧（検索用）'!$E$7=認証製品一覧!I957,"●","")</f>
        <v/>
      </c>
      <c r="AC957" s="265" t="str">
        <f>IF(AB957="","",COUNTIF($B$5:AB957,"●"))</f>
        <v/>
      </c>
    </row>
    <row r="958" spans="1:29" ht="90" customHeight="1">
      <c r="A958" s="316"/>
      <c r="B958" s="292" t="s">
        <v>7202</v>
      </c>
      <c r="C958" s="293" t="s">
        <v>6974</v>
      </c>
      <c r="D958" s="294" t="s">
        <v>6975</v>
      </c>
      <c r="E958" s="293" t="s">
        <v>7022</v>
      </c>
      <c r="F958" s="330" t="s">
        <v>7311</v>
      </c>
      <c r="G958" s="330" t="s">
        <v>7314</v>
      </c>
      <c r="H958" s="294">
        <v>407</v>
      </c>
      <c r="I958" s="321" t="str">
        <f t="shared" si="45"/>
        <v>A-14-00122.0kW超30.0kW以下 50Hz、200V、極数4</v>
      </c>
      <c r="J958" s="294">
        <v>94.5</v>
      </c>
      <c r="K958" s="330" t="s">
        <v>8144</v>
      </c>
      <c r="L958" s="329" t="s">
        <v>13156</v>
      </c>
      <c r="M958" s="329" t="s">
        <v>10778</v>
      </c>
      <c r="N958" s="329" t="s">
        <v>11806</v>
      </c>
      <c r="O958" s="294" t="s">
        <v>6897</v>
      </c>
      <c r="P958" s="329" t="s">
        <v>10526</v>
      </c>
      <c r="Q958" s="330" t="s">
        <v>8145</v>
      </c>
      <c r="R958" s="293" t="s">
        <v>8146</v>
      </c>
      <c r="S958" s="294" t="s">
        <v>2102</v>
      </c>
      <c r="T958" s="302" t="s">
        <v>2103</v>
      </c>
      <c r="U958" s="295" t="str">
        <f t="shared" si="46"/>
        <v>Yamamoto.Keita@df.MitsubishiElectric.co.jp</v>
      </c>
      <c r="V958" s="292" t="s">
        <v>8147</v>
      </c>
      <c r="W958" s="295" t="str">
        <f t="shared" si="47"/>
        <v>http://www.mitsubishielectric.co.jp/fa/products/drv/i_motor/items/toprunner/index.html</v>
      </c>
      <c r="X958" s="303" t="s">
        <v>8151</v>
      </c>
      <c r="Y958" s="304" t="s">
        <v>8286</v>
      </c>
      <c r="Z958" s="80" t="s">
        <v>9753</v>
      </c>
      <c r="AA958" s="296"/>
      <c r="AB958" s="265" t="str">
        <f>IF('認証製品一覧（検索用）'!$E$7=認証製品一覧!I958,"●","")</f>
        <v/>
      </c>
      <c r="AC958" s="265" t="str">
        <f>IF(AB958="","",COUNTIF($B$5:AB958,"●"))</f>
        <v/>
      </c>
    </row>
    <row r="959" spans="1:29" ht="90" customHeight="1">
      <c r="A959" s="316"/>
      <c r="B959" s="292" t="s">
        <v>7202</v>
      </c>
      <c r="C959" s="293" t="s">
        <v>6974</v>
      </c>
      <c r="D959" s="294" t="s">
        <v>6975</v>
      </c>
      <c r="E959" s="293" t="s">
        <v>7022</v>
      </c>
      <c r="F959" s="330" t="s">
        <v>7311</v>
      </c>
      <c r="G959" s="330" t="s">
        <v>7314</v>
      </c>
      <c r="H959" s="294">
        <v>407</v>
      </c>
      <c r="I959" s="321" t="str">
        <f t="shared" si="45"/>
        <v>A-14-00122.0kW超30.0kW以下 50Hz、200V、極数4</v>
      </c>
      <c r="J959" s="294">
        <v>94.5</v>
      </c>
      <c r="K959" s="330" t="s">
        <v>8144</v>
      </c>
      <c r="L959" s="329" t="s">
        <v>13156</v>
      </c>
      <c r="M959" s="329" t="s">
        <v>10778</v>
      </c>
      <c r="N959" s="329" t="s">
        <v>11807</v>
      </c>
      <c r="O959" s="294" t="s">
        <v>2838</v>
      </c>
      <c r="P959" s="329" t="s">
        <v>10526</v>
      </c>
      <c r="Q959" s="330" t="s">
        <v>8145</v>
      </c>
      <c r="R959" s="293" t="s">
        <v>8146</v>
      </c>
      <c r="S959" s="294" t="s">
        <v>2102</v>
      </c>
      <c r="T959" s="302" t="s">
        <v>2103</v>
      </c>
      <c r="U959" s="295" t="str">
        <f t="shared" si="46"/>
        <v>Yamamoto.Keita@df.MitsubishiElectric.co.jp</v>
      </c>
      <c r="V959" s="292" t="s">
        <v>8147</v>
      </c>
      <c r="W959" s="295" t="str">
        <f t="shared" si="47"/>
        <v>http://www.mitsubishielectric.co.jp/fa/products/drv/i_motor/items/toprunner/index.html</v>
      </c>
      <c r="X959" s="303" t="s">
        <v>8151</v>
      </c>
      <c r="Y959" s="304" t="s">
        <v>8287</v>
      </c>
      <c r="Z959" s="80" t="s">
        <v>9753</v>
      </c>
      <c r="AA959" s="296"/>
      <c r="AB959" s="265" t="str">
        <f>IF('認証製品一覧（検索用）'!$E$7=認証製品一覧!I959,"●","")</f>
        <v/>
      </c>
      <c r="AC959" s="265" t="str">
        <f>IF(AB959="","",COUNTIF($B$5:AB959,"●"))</f>
        <v/>
      </c>
    </row>
    <row r="960" spans="1:29" ht="90" customHeight="1">
      <c r="A960" s="316"/>
      <c r="B960" s="292" t="s">
        <v>7202</v>
      </c>
      <c r="C960" s="293" t="s">
        <v>6974</v>
      </c>
      <c r="D960" s="294" t="s">
        <v>6975</v>
      </c>
      <c r="E960" s="293" t="s">
        <v>7022</v>
      </c>
      <c r="F960" s="330" t="s">
        <v>7311</v>
      </c>
      <c r="G960" s="330" t="s">
        <v>7314</v>
      </c>
      <c r="H960" s="294">
        <v>407</v>
      </c>
      <c r="I960" s="321" t="str">
        <f t="shared" si="45"/>
        <v>A-14-00122.0kW超30.0kW以下 50Hz、200V、極数4</v>
      </c>
      <c r="J960" s="294">
        <v>94.5</v>
      </c>
      <c r="K960" s="330" t="s">
        <v>8144</v>
      </c>
      <c r="L960" s="329" t="s">
        <v>13156</v>
      </c>
      <c r="M960" s="329" t="s">
        <v>10778</v>
      </c>
      <c r="N960" s="329" t="s">
        <v>11808</v>
      </c>
      <c r="O960" s="294" t="s">
        <v>2838</v>
      </c>
      <c r="P960" s="329" t="s">
        <v>10526</v>
      </c>
      <c r="Q960" s="330" t="s">
        <v>8145</v>
      </c>
      <c r="R960" s="293" t="s">
        <v>8146</v>
      </c>
      <c r="S960" s="294" t="s">
        <v>2102</v>
      </c>
      <c r="T960" s="302" t="s">
        <v>2103</v>
      </c>
      <c r="U960" s="295" t="str">
        <f t="shared" si="46"/>
        <v>Yamamoto.Keita@df.MitsubishiElectric.co.jp</v>
      </c>
      <c r="V960" s="292" t="s">
        <v>8147</v>
      </c>
      <c r="W960" s="295" t="str">
        <f t="shared" si="47"/>
        <v>http://www.mitsubishielectric.co.jp/fa/products/drv/i_motor/items/toprunner/index.html</v>
      </c>
      <c r="X960" s="303" t="s">
        <v>8151</v>
      </c>
      <c r="Y960" s="304" t="s">
        <v>8288</v>
      </c>
      <c r="Z960" s="80" t="s">
        <v>9753</v>
      </c>
      <c r="AA960" s="296"/>
      <c r="AB960" s="265" t="str">
        <f>IF('認証製品一覧（検索用）'!$E$7=認証製品一覧!I960,"●","")</f>
        <v/>
      </c>
      <c r="AC960" s="265" t="str">
        <f>IF(AB960="","",COUNTIF($B$5:AB960,"●"))</f>
        <v/>
      </c>
    </row>
    <row r="961" spans="1:29" ht="90" customHeight="1">
      <c r="A961" s="316"/>
      <c r="B961" s="292" t="s">
        <v>7202</v>
      </c>
      <c r="C961" s="293" t="s">
        <v>6974</v>
      </c>
      <c r="D961" s="294" t="s">
        <v>6975</v>
      </c>
      <c r="E961" s="293" t="s">
        <v>7022</v>
      </c>
      <c r="F961" s="330" t="s">
        <v>7311</v>
      </c>
      <c r="G961" s="330" t="s">
        <v>7314</v>
      </c>
      <c r="H961" s="294">
        <v>407</v>
      </c>
      <c r="I961" s="321" t="str">
        <f t="shared" si="45"/>
        <v>A-14-00122.0kW超30.0kW以下 50Hz、200V、極数4</v>
      </c>
      <c r="J961" s="294">
        <v>94.5</v>
      </c>
      <c r="K961" s="330" t="s">
        <v>8144</v>
      </c>
      <c r="L961" s="329" t="s">
        <v>13156</v>
      </c>
      <c r="M961" s="329" t="s">
        <v>10778</v>
      </c>
      <c r="N961" s="329" t="s">
        <v>11809</v>
      </c>
      <c r="O961" s="294" t="s">
        <v>2838</v>
      </c>
      <c r="P961" s="329" t="s">
        <v>10526</v>
      </c>
      <c r="Q961" s="330" t="s">
        <v>8145</v>
      </c>
      <c r="R961" s="293" t="s">
        <v>8146</v>
      </c>
      <c r="S961" s="294" t="s">
        <v>2102</v>
      </c>
      <c r="T961" s="302" t="s">
        <v>2103</v>
      </c>
      <c r="U961" s="295" t="str">
        <f t="shared" si="46"/>
        <v>Yamamoto.Keita@df.MitsubishiElectric.co.jp</v>
      </c>
      <c r="V961" s="292" t="s">
        <v>8147</v>
      </c>
      <c r="W961" s="295" t="str">
        <f t="shared" si="47"/>
        <v>http://www.mitsubishielectric.co.jp/fa/products/drv/i_motor/items/toprunner/index.html</v>
      </c>
      <c r="X961" s="303" t="s">
        <v>8151</v>
      </c>
      <c r="Y961" s="304" t="s">
        <v>8289</v>
      </c>
      <c r="Z961" s="80" t="s">
        <v>9753</v>
      </c>
      <c r="AA961" s="296"/>
      <c r="AB961" s="265" t="str">
        <f>IF('認証製品一覧（検索用）'!$E$7=認証製品一覧!I961,"●","")</f>
        <v/>
      </c>
      <c r="AC961" s="265" t="str">
        <f>IF(AB961="","",COUNTIF($B$5:AB961,"●"))</f>
        <v/>
      </c>
    </row>
    <row r="962" spans="1:29" ht="90" customHeight="1">
      <c r="A962" s="316"/>
      <c r="B962" s="292" t="s">
        <v>7202</v>
      </c>
      <c r="C962" s="293" t="s">
        <v>6974</v>
      </c>
      <c r="D962" s="294" t="s">
        <v>6975</v>
      </c>
      <c r="E962" s="293" t="s">
        <v>7022</v>
      </c>
      <c r="F962" s="330" t="s">
        <v>7311</v>
      </c>
      <c r="G962" s="330" t="s">
        <v>7314</v>
      </c>
      <c r="H962" s="294">
        <v>407</v>
      </c>
      <c r="I962" s="321" t="str">
        <f t="shared" si="45"/>
        <v>A-14-00122.0kW超30.0kW以下 50Hz、200V、極数4</v>
      </c>
      <c r="J962" s="294">
        <v>94.5</v>
      </c>
      <c r="K962" s="330" t="s">
        <v>8144</v>
      </c>
      <c r="L962" s="329" t="s">
        <v>13156</v>
      </c>
      <c r="M962" s="329" t="s">
        <v>10778</v>
      </c>
      <c r="N962" s="329" t="s">
        <v>11810</v>
      </c>
      <c r="O962" s="294" t="s">
        <v>2838</v>
      </c>
      <c r="P962" s="329" t="s">
        <v>10526</v>
      </c>
      <c r="Q962" s="330" t="s">
        <v>8145</v>
      </c>
      <c r="R962" s="293" t="s">
        <v>8146</v>
      </c>
      <c r="S962" s="294" t="s">
        <v>2102</v>
      </c>
      <c r="T962" s="302" t="s">
        <v>2103</v>
      </c>
      <c r="U962" s="295" t="str">
        <f t="shared" si="46"/>
        <v>Yamamoto.Keita@df.MitsubishiElectric.co.jp</v>
      </c>
      <c r="V962" s="292" t="s">
        <v>8147</v>
      </c>
      <c r="W962" s="295" t="str">
        <f t="shared" si="47"/>
        <v>http://www.mitsubishielectric.co.jp/fa/products/drv/i_motor/items/toprunner/index.html</v>
      </c>
      <c r="X962" s="303" t="s">
        <v>8151</v>
      </c>
      <c r="Y962" s="304" t="s">
        <v>8290</v>
      </c>
      <c r="Z962" s="80" t="s">
        <v>9753</v>
      </c>
      <c r="AA962" s="296"/>
      <c r="AB962" s="265" t="str">
        <f>IF('認証製品一覧（検索用）'!$E$7=認証製品一覧!I962,"●","")</f>
        <v/>
      </c>
      <c r="AC962" s="265" t="str">
        <f>IF(AB962="","",COUNTIF($B$5:AB962,"●"))</f>
        <v/>
      </c>
    </row>
    <row r="963" spans="1:29" ht="90" customHeight="1">
      <c r="A963" s="316"/>
      <c r="B963" s="292" t="s">
        <v>7202</v>
      </c>
      <c r="C963" s="293" t="s">
        <v>6974</v>
      </c>
      <c r="D963" s="294" t="s">
        <v>6975</v>
      </c>
      <c r="E963" s="293" t="s">
        <v>7022</v>
      </c>
      <c r="F963" s="330" t="s">
        <v>7311</v>
      </c>
      <c r="G963" s="330" t="s">
        <v>7314</v>
      </c>
      <c r="H963" s="294">
        <v>407</v>
      </c>
      <c r="I963" s="321" t="str">
        <f t="shared" si="45"/>
        <v>A-14-00122.0kW超30.0kW以下 50Hz、200V、極数4</v>
      </c>
      <c r="J963" s="294">
        <v>94.5</v>
      </c>
      <c r="K963" s="330" t="s">
        <v>8144</v>
      </c>
      <c r="L963" s="329" t="s">
        <v>13156</v>
      </c>
      <c r="M963" s="329" t="s">
        <v>10778</v>
      </c>
      <c r="N963" s="329" t="s">
        <v>11811</v>
      </c>
      <c r="O963" s="294" t="s">
        <v>2838</v>
      </c>
      <c r="P963" s="329" t="s">
        <v>10526</v>
      </c>
      <c r="Q963" s="330" t="s">
        <v>8145</v>
      </c>
      <c r="R963" s="293" t="s">
        <v>8146</v>
      </c>
      <c r="S963" s="294" t="s">
        <v>2102</v>
      </c>
      <c r="T963" s="302" t="s">
        <v>2103</v>
      </c>
      <c r="U963" s="295" t="str">
        <f t="shared" si="46"/>
        <v>Yamamoto.Keita@df.MitsubishiElectric.co.jp</v>
      </c>
      <c r="V963" s="292" t="s">
        <v>8147</v>
      </c>
      <c r="W963" s="295" t="str">
        <f t="shared" si="47"/>
        <v>http://www.mitsubishielectric.co.jp/fa/products/drv/i_motor/items/toprunner/index.html</v>
      </c>
      <c r="X963" s="303" t="s">
        <v>8256</v>
      </c>
      <c r="Y963" s="304" t="s">
        <v>8291</v>
      </c>
      <c r="Z963" s="80" t="s">
        <v>9753</v>
      </c>
      <c r="AA963" s="296"/>
      <c r="AB963" s="265" t="str">
        <f>IF('認証製品一覧（検索用）'!$E$7=認証製品一覧!I963,"●","")</f>
        <v/>
      </c>
      <c r="AC963" s="265" t="str">
        <f>IF(AB963="","",COUNTIF($B$5:AB963,"●"))</f>
        <v/>
      </c>
    </row>
    <row r="964" spans="1:29" ht="90" customHeight="1">
      <c r="A964" s="316"/>
      <c r="B964" s="292" t="s">
        <v>7202</v>
      </c>
      <c r="C964" s="293" t="s">
        <v>6974</v>
      </c>
      <c r="D964" s="294" t="s">
        <v>6975</v>
      </c>
      <c r="E964" s="293" t="s">
        <v>7022</v>
      </c>
      <c r="F964" s="330" t="s">
        <v>7311</v>
      </c>
      <c r="G964" s="330" t="s">
        <v>7314</v>
      </c>
      <c r="H964" s="294">
        <v>407</v>
      </c>
      <c r="I964" s="321" t="str">
        <f t="shared" si="45"/>
        <v>A-14-00122.0kW超30.0kW以下 50Hz、200V、極数4</v>
      </c>
      <c r="J964" s="294">
        <v>94.5</v>
      </c>
      <c r="K964" s="330" t="s">
        <v>8144</v>
      </c>
      <c r="L964" s="329" t="s">
        <v>13156</v>
      </c>
      <c r="M964" s="329" t="s">
        <v>10778</v>
      </c>
      <c r="N964" s="329" t="s">
        <v>11812</v>
      </c>
      <c r="O964" s="294" t="s">
        <v>2838</v>
      </c>
      <c r="P964" s="329" t="s">
        <v>10526</v>
      </c>
      <c r="Q964" s="330" t="s">
        <v>8145</v>
      </c>
      <c r="R964" s="293" t="s">
        <v>8146</v>
      </c>
      <c r="S964" s="294" t="s">
        <v>2102</v>
      </c>
      <c r="T964" s="302" t="s">
        <v>2103</v>
      </c>
      <c r="U964" s="295" t="str">
        <f t="shared" si="46"/>
        <v>Yamamoto.Keita@df.MitsubishiElectric.co.jp</v>
      </c>
      <c r="V964" s="292" t="s">
        <v>8147</v>
      </c>
      <c r="W964" s="295" t="str">
        <f t="shared" si="47"/>
        <v>http://www.mitsubishielectric.co.jp/fa/products/drv/i_motor/items/toprunner/index.html</v>
      </c>
      <c r="X964" s="303" t="s">
        <v>8151</v>
      </c>
      <c r="Y964" s="304" t="s">
        <v>8292</v>
      </c>
      <c r="Z964" s="80" t="s">
        <v>9753</v>
      </c>
      <c r="AA964" s="296"/>
      <c r="AB964" s="265" t="str">
        <f>IF('認証製品一覧（検索用）'!$E$7=認証製品一覧!I964,"●","")</f>
        <v/>
      </c>
      <c r="AC964" s="265" t="str">
        <f>IF(AB964="","",COUNTIF($B$5:AB964,"●"))</f>
        <v/>
      </c>
    </row>
    <row r="965" spans="1:29" ht="90" customHeight="1">
      <c r="A965" s="316"/>
      <c r="B965" s="292" t="s">
        <v>7202</v>
      </c>
      <c r="C965" s="293" t="s">
        <v>6974</v>
      </c>
      <c r="D965" s="294" t="s">
        <v>6975</v>
      </c>
      <c r="E965" s="293" t="s">
        <v>7022</v>
      </c>
      <c r="F965" s="330" t="s">
        <v>7311</v>
      </c>
      <c r="G965" s="330" t="s">
        <v>2170</v>
      </c>
      <c r="H965" s="294">
        <v>408</v>
      </c>
      <c r="I965" s="321" t="str">
        <f t="shared" si="45"/>
        <v>A-14-00130.0kW超37.0kW以下50Hz、200V、極数4</v>
      </c>
      <c r="J965" s="294">
        <v>95.1</v>
      </c>
      <c r="K965" s="330" t="s">
        <v>8144</v>
      </c>
      <c r="L965" s="329" t="s">
        <v>13156</v>
      </c>
      <c r="M965" s="329" t="s">
        <v>10778</v>
      </c>
      <c r="N965" s="329" t="s">
        <v>11813</v>
      </c>
      <c r="O965" s="294" t="s">
        <v>6897</v>
      </c>
      <c r="P965" s="329" t="s">
        <v>10526</v>
      </c>
      <c r="Q965" s="330" t="s">
        <v>8145</v>
      </c>
      <c r="R965" s="293" t="s">
        <v>8146</v>
      </c>
      <c r="S965" s="294" t="s">
        <v>2102</v>
      </c>
      <c r="T965" s="302" t="s">
        <v>2103</v>
      </c>
      <c r="U965" s="295" t="str">
        <f t="shared" si="46"/>
        <v>Yamamoto.Keita@df.MitsubishiElectric.co.jp</v>
      </c>
      <c r="V965" s="292" t="s">
        <v>8147</v>
      </c>
      <c r="W965" s="295" t="str">
        <f t="shared" si="47"/>
        <v>http://www.mitsubishielectric.co.jp/fa/products/drv/i_motor/items/toprunner/index.html</v>
      </c>
      <c r="X965" s="303" t="s">
        <v>8151</v>
      </c>
      <c r="Y965" s="304" t="s">
        <v>8293</v>
      </c>
      <c r="Z965" s="80" t="s">
        <v>9753</v>
      </c>
      <c r="AA965" s="296"/>
      <c r="AB965" s="265" t="str">
        <f>IF('認証製品一覧（検索用）'!$E$7=認証製品一覧!I965,"●","")</f>
        <v/>
      </c>
      <c r="AC965" s="265" t="str">
        <f>IF(AB965="","",COUNTIF($B$5:AB965,"●"))</f>
        <v/>
      </c>
    </row>
    <row r="966" spans="1:29" ht="90" customHeight="1">
      <c r="A966" s="316"/>
      <c r="B966" s="292" t="s">
        <v>7202</v>
      </c>
      <c r="C966" s="293" t="s">
        <v>6974</v>
      </c>
      <c r="D966" s="294" t="s">
        <v>6975</v>
      </c>
      <c r="E966" s="293" t="s">
        <v>7022</v>
      </c>
      <c r="F966" s="330" t="s">
        <v>7311</v>
      </c>
      <c r="G966" s="330" t="s">
        <v>2170</v>
      </c>
      <c r="H966" s="294">
        <v>408</v>
      </c>
      <c r="I966" s="321" t="str">
        <f t="shared" si="45"/>
        <v>A-14-00130.0kW超37.0kW以下50Hz、200V、極数4</v>
      </c>
      <c r="J966" s="294">
        <v>95.1</v>
      </c>
      <c r="K966" s="330" t="s">
        <v>8144</v>
      </c>
      <c r="L966" s="329" t="s">
        <v>13156</v>
      </c>
      <c r="M966" s="329" t="s">
        <v>10778</v>
      </c>
      <c r="N966" s="329" t="s">
        <v>11814</v>
      </c>
      <c r="O966" s="294" t="s">
        <v>2838</v>
      </c>
      <c r="P966" s="329" t="s">
        <v>10526</v>
      </c>
      <c r="Q966" s="330" t="s">
        <v>8145</v>
      </c>
      <c r="R966" s="293" t="s">
        <v>8146</v>
      </c>
      <c r="S966" s="294" t="s">
        <v>2102</v>
      </c>
      <c r="T966" s="302" t="s">
        <v>2103</v>
      </c>
      <c r="U966" s="295" t="str">
        <f t="shared" si="46"/>
        <v>Yamamoto.Keita@df.MitsubishiElectric.co.jp</v>
      </c>
      <c r="V966" s="292" t="s">
        <v>8147</v>
      </c>
      <c r="W966" s="295" t="str">
        <f t="shared" si="47"/>
        <v>http://www.mitsubishielectric.co.jp/fa/products/drv/i_motor/items/toprunner/index.html</v>
      </c>
      <c r="X966" s="303" t="s">
        <v>8151</v>
      </c>
      <c r="Y966" s="304" t="s">
        <v>8294</v>
      </c>
      <c r="Z966" s="80" t="s">
        <v>9753</v>
      </c>
      <c r="AA966" s="296"/>
      <c r="AB966" s="265" t="str">
        <f>IF('認証製品一覧（検索用）'!$E$7=認証製品一覧!I966,"●","")</f>
        <v/>
      </c>
      <c r="AC966" s="265" t="str">
        <f>IF(AB966="","",COUNTIF($B$5:AB966,"●"))</f>
        <v/>
      </c>
    </row>
    <row r="967" spans="1:29" ht="90" customHeight="1">
      <c r="A967" s="316"/>
      <c r="B967" s="292" t="s">
        <v>7202</v>
      </c>
      <c r="C967" s="293" t="s">
        <v>6974</v>
      </c>
      <c r="D967" s="294" t="s">
        <v>6975</v>
      </c>
      <c r="E967" s="293" t="s">
        <v>7022</v>
      </c>
      <c r="F967" s="330" t="s">
        <v>7311</v>
      </c>
      <c r="G967" s="330" t="s">
        <v>2170</v>
      </c>
      <c r="H967" s="294">
        <v>408</v>
      </c>
      <c r="I967" s="321" t="str">
        <f t="shared" si="45"/>
        <v>A-14-00130.0kW超37.0kW以下50Hz、200V、極数4</v>
      </c>
      <c r="J967" s="294">
        <v>95.1</v>
      </c>
      <c r="K967" s="330" t="s">
        <v>8144</v>
      </c>
      <c r="L967" s="329" t="s">
        <v>13156</v>
      </c>
      <c r="M967" s="329" t="s">
        <v>10778</v>
      </c>
      <c r="N967" s="329" t="s">
        <v>11815</v>
      </c>
      <c r="O967" s="294" t="s">
        <v>2838</v>
      </c>
      <c r="P967" s="329" t="s">
        <v>10526</v>
      </c>
      <c r="Q967" s="330" t="s">
        <v>8145</v>
      </c>
      <c r="R967" s="293" t="s">
        <v>8146</v>
      </c>
      <c r="S967" s="294" t="s">
        <v>2102</v>
      </c>
      <c r="T967" s="302" t="s">
        <v>2103</v>
      </c>
      <c r="U967" s="295" t="str">
        <f t="shared" si="46"/>
        <v>Yamamoto.Keita@df.MitsubishiElectric.co.jp</v>
      </c>
      <c r="V967" s="292" t="s">
        <v>8147</v>
      </c>
      <c r="W967" s="295" t="str">
        <f t="shared" si="47"/>
        <v>http://www.mitsubishielectric.co.jp/fa/products/drv/i_motor/items/toprunner/index.html</v>
      </c>
      <c r="X967" s="303" t="s">
        <v>8151</v>
      </c>
      <c r="Y967" s="304" t="s">
        <v>8295</v>
      </c>
      <c r="Z967" s="80" t="s">
        <v>9753</v>
      </c>
      <c r="AA967" s="296"/>
      <c r="AB967" s="265" t="str">
        <f>IF('認証製品一覧（検索用）'!$E$7=認証製品一覧!I967,"●","")</f>
        <v/>
      </c>
      <c r="AC967" s="265" t="str">
        <f>IF(AB967="","",COUNTIF($B$5:AB967,"●"))</f>
        <v/>
      </c>
    </row>
    <row r="968" spans="1:29" ht="90" customHeight="1">
      <c r="A968" s="316"/>
      <c r="B968" s="292" t="s">
        <v>7202</v>
      </c>
      <c r="C968" s="293" t="s">
        <v>6974</v>
      </c>
      <c r="D968" s="294" t="s">
        <v>6975</v>
      </c>
      <c r="E968" s="293" t="s">
        <v>7022</v>
      </c>
      <c r="F968" s="330" t="s">
        <v>7311</v>
      </c>
      <c r="G968" s="330" t="s">
        <v>2170</v>
      </c>
      <c r="H968" s="294">
        <v>408</v>
      </c>
      <c r="I968" s="321" t="str">
        <f t="shared" si="45"/>
        <v>A-14-00130.0kW超37.0kW以下50Hz、200V、極数4</v>
      </c>
      <c r="J968" s="294">
        <v>95.1</v>
      </c>
      <c r="K968" s="330" t="s">
        <v>8144</v>
      </c>
      <c r="L968" s="329" t="s">
        <v>13156</v>
      </c>
      <c r="M968" s="329" t="s">
        <v>10778</v>
      </c>
      <c r="N968" s="329" t="s">
        <v>11816</v>
      </c>
      <c r="O968" s="294" t="s">
        <v>2838</v>
      </c>
      <c r="P968" s="329" t="s">
        <v>10526</v>
      </c>
      <c r="Q968" s="330" t="s">
        <v>8145</v>
      </c>
      <c r="R968" s="293" t="s">
        <v>8146</v>
      </c>
      <c r="S968" s="294" t="s">
        <v>2102</v>
      </c>
      <c r="T968" s="302" t="s">
        <v>2103</v>
      </c>
      <c r="U968" s="295" t="str">
        <f t="shared" si="46"/>
        <v>Yamamoto.Keita@df.MitsubishiElectric.co.jp</v>
      </c>
      <c r="V968" s="292" t="s">
        <v>8147</v>
      </c>
      <c r="W968" s="295" t="str">
        <f t="shared" si="47"/>
        <v>http://www.mitsubishielectric.co.jp/fa/products/drv/i_motor/items/toprunner/index.html</v>
      </c>
      <c r="X968" s="303" t="s">
        <v>8151</v>
      </c>
      <c r="Y968" s="304" t="s">
        <v>8296</v>
      </c>
      <c r="Z968" s="80" t="s">
        <v>9753</v>
      </c>
      <c r="AA968" s="296"/>
      <c r="AB968" s="265" t="str">
        <f>IF('認証製品一覧（検索用）'!$E$7=認証製品一覧!I968,"●","")</f>
        <v/>
      </c>
      <c r="AC968" s="265" t="str">
        <f>IF(AB968="","",COUNTIF($B$5:AB968,"●"))</f>
        <v/>
      </c>
    </row>
    <row r="969" spans="1:29" ht="90" customHeight="1">
      <c r="A969" s="316"/>
      <c r="B969" s="292" t="s">
        <v>7202</v>
      </c>
      <c r="C969" s="293" t="s">
        <v>6974</v>
      </c>
      <c r="D969" s="294" t="s">
        <v>6975</v>
      </c>
      <c r="E969" s="293" t="s">
        <v>7022</v>
      </c>
      <c r="F969" s="330" t="s">
        <v>7311</v>
      </c>
      <c r="G969" s="330" t="s">
        <v>2170</v>
      </c>
      <c r="H969" s="294">
        <v>408</v>
      </c>
      <c r="I969" s="321" t="str">
        <f t="shared" si="45"/>
        <v>A-14-00130.0kW超37.0kW以下50Hz、200V、極数4</v>
      </c>
      <c r="J969" s="294">
        <v>95.1</v>
      </c>
      <c r="K969" s="330" t="s">
        <v>8144</v>
      </c>
      <c r="L969" s="329" t="s">
        <v>13156</v>
      </c>
      <c r="M969" s="329" t="s">
        <v>10778</v>
      </c>
      <c r="N969" s="329" t="s">
        <v>11817</v>
      </c>
      <c r="O969" s="294" t="s">
        <v>2838</v>
      </c>
      <c r="P969" s="329" t="s">
        <v>10526</v>
      </c>
      <c r="Q969" s="330" t="s">
        <v>8145</v>
      </c>
      <c r="R969" s="293" t="s">
        <v>8146</v>
      </c>
      <c r="S969" s="294" t="s">
        <v>2102</v>
      </c>
      <c r="T969" s="302" t="s">
        <v>2103</v>
      </c>
      <c r="U969" s="295" t="str">
        <f t="shared" si="46"/>
        <v>Yamamoto.Keita@df.MitsubishiElectric.co.jp</v>
      </c>
      <c r="V969" s="292" t="s">
        <v>8147</v>
      </c>
      <c r="W969" s="295" t="str">
        <f t="shared" si="47"/>
        <v>http://www.mitsubishielectric.co.jp/fa/products/drv/i_motor/items/toprunner/index.html</v>
      </c>
      <c r="X969" s="303" t="s">
        <v>8256</v>
      </c>
      <c r="Y969" s="304" t="s">
        <v>8297</v>
      </c>
      <c r="Z969" s="80" t="s">
        <v>9753</v>
      </c>
      <c r="AA969" s="296"/>
      <c r="AB969" s="265" t="str">
        <f>IF('認証製品一覧（検索用）'!$E$7=認証製品一覧!I969,"●","")</f>
        <v/>
      </c>
      <c r="AC969" s="265" t="str">
        <f>IF(AB969="","",COUNTIF($B$5:AB969,"●"))</f>
        <v/>
      </c>
    </row>
    <row r="970" spans="1:29" ht="90" customHeight="1">
      <c r="A970" s="316"/>
      <c r="B970" s="292" t="s">
        <v>7202</v>
      </c>
      <c r="C970" s="293" t="s">
        <v>6974</v>
      </c>
      <c r="D970" s="294" t="s">
        <v>6975</v>
      </c>
      <c r="E970" s="293" t="s">
        <v>7022</v>
      </c>
      <c r="F970" s="330" t="s">
        <v>7311</v>
      </c>
      <c r="G970" s="330" t="s">
        <v>2170</v>
      </c>
      <c r="H970" s="294">
        <v>408</v>
      </c>
      <c r="I970" s="321" t="str">
        <f t="shared" si="45"/>
        <v>A-14-00130.0kW超37.0kW以下50Hz、200V、極数4</v>
      </c>
      <c r="J970" s="294">
        <v>95.1</v>
      </c>
      <c r="K970" s="330" t="s">
        <v>8144</v>
      </c>
      <c r="L970" s="329" t="s">
        <v>13156</v>
      </c>
      <c r="M970" s="329" t="s">
        <v>10778</v>
      </c>
      <c r="N970" s="329" t="s">
        <v>11818</v>
      </c>
      <c r="O970" s="294" t="s">
        <v>2838</v>
      </c>
      <c r="P970" s="329" t="s">
        <v>10526</v>
      </c>
      <c r="Q970" s="330" t="s">
        <v>8145</v>
      </c>
      <c r="R970" s="293" t="s">
        <v>8146</v>
      </c>
      <c r="S970" s="294" t="s">
        <v>2102</v>
      </c>
      <c r="T970" s="302" t="s">
        <v>2103</v>
      </c>
      <c r="U970" s="295" t="str">
        <f t="shared" si="46"/>
        <v>Yamamoto.Keita@df.MitsubishiElectric.co.jp</v>
      </c>
      <c r="V970" s="292" t="s">
        <v>8147</v>
      </c>
      <c r="W970" s="295" t="str">
        <f t="shared" si="47"/>
        <v>http://www.mitsubishielectric.co.jp/fa/products/drv/i_motor/items/toprunner/index.html</v>
      </c>
      <c r="X970" s="303" t="s">
        <v>8256</v>
      </c>
      <c r="Y970" s="304" t="s">
        <v>8298</v>
      </c>
      <c r="Z970" s="80" t="s">
        <v>9753</v>
      </c>
      <c r="AA970" s="296"/>
      <c r="AB970" s="265" t="str">
        <f>IF('認証製品一覧（検索用）'!$E$7=認証製品一覧!I970,"●","")</f>
        <v/>
      </c>
      <c r="AC970" s="265" t="str">
        <f>IF(AB970="","",COUNTIF($B$5:AB970,"●"))</f>
        <v/>
      </c>
    </row>
    <row r="971" spans="1:29" ht="90" customHeight="1">
      <c r="A971" s="316"/>
      <c r="B971" s="292" t="s">
        <v>7202</v>
      </c>
      <c r="C971" s="293" t="s">
        <v>6974</v>
      </c>
      <c r="D971" s="294" t="s">
        <v>6975</v>
      </c>
      <c r="E971" s="293" t="s">
        <v>7022</v>
      </c>
      <c r="F971" s="330" t="s">
        <v>7311</v>
      </c>
      <c r="G971" s="330" t="s">
        <v>2170</v>
      </c>
      <c r="H971" s="294">
        <v>408</v>
      </c>
      <c r="I971" s="321" t="str">
        <f t="shared" si="45"/>
        <v>A-14-00130.0kW超37.0kW以下50Hz、200V、極数4</v>
      </c>
      <c r="J971" s="294">
        <v>95.1</v>
      </c>
      <c r="K971" s="330" t="s">
        <v>8144</v>
      </c>
      <c r="L971" s="329" t="s">
        <v>13156</v>
      </c>
      <c r="M971" s="329" t="s">
        <v>10778</v>
      </c>
      <c r="N971" s="329" t="s">
        <v>11819</v>
      </c>
      <c r="O971" s="294" t="s">
        <v>2838</v>
      </c>
      <c r="P971" s="329" t="s">
        <v>10526</v>
      </c>
      <c r="Q971" s="330" t="s">
        <v>8145</v>
      </c>
      <c r="R971" s="293" t="s">
        <v>8146</v>
      </c>
      <c r="S971" s="294" t="s">
        <v>2102</v>
      </c>
      <c r="T971" s="302" t="s">
        <v>2103</v>
      </c>
      <c r="U971" s="295" t="str">
        <f t="shared" si="46"/>
        <v>Yamamoto.Keita@df.MitsubishiElectric.co.jp</v>
      </c>
      <c r="V971" s="292" t="s">
        <v>8147</v>
      </c>
      <c r="W971" s="295" t="str">
        <f t="shared" si="47"/>
        <v>http://www.mitsubishielectric.co.jp/fa/products/drv/i_motor/items/toprunner/index.html</v>
      </c>
      <c r="X971" s="303" t="s">
        <v>8256</v>
      </c>
      <c r="Y971" s="304" t="s">
        <v>8299</v>
      </c>
      <c r="Z971" s="80" t="s">
        <v>9753</v>
      </c>
      <c r="AA971" s="296"/>
      <c r="AB971" s="265" t="str">
        <f>IF('認証製品一覧（検索用）'!$E$7=認証製品一覧!I971,"●","")</f>
        <v/>
      </c>
      <c r="AC971" s="265" t="str">
        <f>IF(AB971="","",COUNTIF($B$5:AB971,"●"))</f>
        <v/>
      </c>
    </row>
    <row r="972" spans="1:29" ht="78">
      <c r="A972" s="347"/>
      <c r="B972" s="292" t="s">
        <v>7202</v>
      </c>
      <c r="C972" s="293" t="s">
        <v>6974</v>
      </c>
      <c r="D972" s="294" t="s">
        <v>6975</v>
      </c>
      <c r="E972" s="293" t="s">
        <v>7022</v>
      </c>
      <c r="F972" s="330" t="s">
        <v>7311</v>
      </c>
      <c r="G972" s="330" t="s">
        <v>2170</v>
      </c>
      <c r="H972" s="294">
        <v>408</v>
      </c>
      <c r="I972" s="321" t="str">
        <f t="shared" si="45"/>
        <v>A-14-00130.0kW超37.0kW以下50Hz、200V、極数4</v>
      </c>
      <c r="J972" s="294">
        <v>95.1</v>
      </c>
      <c r="K972" s="330" t="s">
        <v>8144</v>
      </c>
      <c r="L972" s="329" t="s">
        <v>13157</v>
      </c>
      <c r="M972" s="329" t="s">
        <v>10779</v>
      </c>
      <c r="N972" s="329" t="s">
        <v>11820</v>
      </c>
      <c r="O972" s="294" t="s">
        <v>6897</v>
      </c>
      <c r="P972" s="329" t="s">
        <v>10527</v>
      </c>
      <c r="Q972" s="330" t="s">
        <v>8156</v>
      </c>
      <c r="R972" s="293" t="s">
        <v>8157</v>
      </c>
      <c r="S972" s="294" t="s">
        <v>4348</v>
      </c>
      <c r="T972" s="292" t="s">
        <v>4349</v>
      </c>
      <c r="U972" s="295" t="str">
        <f t="shared" si="46"/>
        <v>utatsu-katsuyuki@hitachi-ies.co.jp</v>
      </c>
      <c r="V972" s="292" t="s">
        <v>8158</v>
      </c>
      <c r="W972" s="295" t="str">
        <f t="shared" si="47"/>
        <v>http://www.hitachi-ies.co.jp/products/motor/index.htm</v>
      </c>
      <c r="X972" s="292" t="s">
        <v>8159</v>
      </c>
      <c r="Y972" s="292" t="s">
        <v>6680</v>
      </c>
      <c r="Z972" s="80" t="s">
        <v>9753</v>
      </c>
      <c r="AA972" s="296"/>
      <c r="AB972" s="265" t="str">
        <f>IF('認証製品一覧（検索用）'!$E$7=認証製品一覧!I972,"●","")</f>
        <v/>
      </c>
      <c r="AC972" s="265" t="str">
        <f>IF(AB972="","",COUNTIF($B$5:AB972,"●"))</f>
        <v/>
      </c>
    </row>
    <row r="973" spans="1:29" ht="78">
      <c r="A973" s="347"/>
      <c r="B973" s="292" t="s">
        <v>7202</v>
      </c>
      <c r="C973" s="293" t="s">
        <v>6974</v>
      </c>
      <c r="D973" s="294" t="s">
        <v>6975</v>
      </c>
      <c r="E973" s="293" t="s">
        <v>7022</v>
      </c>
      <c r="F973" s="330" t="s">
        <v>7311</v>
      </c>
      <c r="G973" s="330" t="s">
        <v>2170</v>
      </c>
      <c r="H973" s="294">
        <v>408</v>
      </c>
      <c r="I973" s="321" t="str">
        <f t="shared" si="45"/>
        <v>A-14-00130.0kW超37.0kW以下50Hz、200V、極数4</v>
      </c>
      <c r="J973" s="294">
        <v>95.1</v>
      </c>
      <c r="K973" s="330" t="s">
        <v>8144</v>
      </c>
      <c r="L973" s="329" t="s">
        <v>13157</v>
      </c>
      <c r="M973" s="329" t="s">
        <v>10779</v>
      </c>
      <c r="N973" s="329" t="s">
        <v>11821</v>
      </c>
      <c r="O973" s="294" t="s">
        <v>2838</v>
      </c>
      <c r="P973" s="329" t="s">
        <v>10527</v>
      </c>
      <c r="Q973" s="330" t="s">
        <v>8156</v>
      </c>
      <c r="R973" s="293" t="s">
        <v>8157</v>
      </c>
      <c r="S973" s="294" t="s">
        <v>4348</v>
      </c>
      <c r="T973" s="292" t="s">
        <v>4349</v>
      </c>
      <c r="U973" s="295" t="str">
        <f t="shared" si="46"/>
        <v>utatsu-katsuyuki@hitachi-ies.co.jp</v>
      </c>
      <c r="V973" s="292" t="s">
        <v>8158</v>
      </c>
      <c r="W973" s="295" t="str">
        <f t="shared" si="47"/>
        <v>http://www.hitachi-ies.co.jp/products/motor/index.htm</v>
      </c>
      <c r="X973" s="292" t="s">
        <v>8159</v>
      </c>
      <c r="Y973" s="292" t="s">
        <v>8300</v>
      </c>
      <c r="Z973" s="80" t="s">
        <v>9753</v>
      </c>
      <c r="AA973" s="296"/>
      <c r="AB973" s="265" t="str">
        <f>IF('認証製品一覧（検索用）'!$E$7=認証製品一覧!I973,"●","")</f>
        <v/>
      </c>
      <c r="AC973" s="265" t="str">
        <f>IF(AB973="","",COUNTIF($B$5:AB973,"●"))</f>
        <v/>
      </c>
    </row>
    <row r="974" spans="1:29" ht="78">
      <c r="A974" s="347"/>
      <c r="B974" s="292" t="s">
        <v>7202</v>
      </c>
      <c r="C974" s="293" t="s">
        <v>6974</v>
      </c>
      <c r="D974" s="294" t="s">
        <v>6975</v>
      </c>
      <c r="E974" s="293" t="s">
        <v>7022</v>
      </c>
      <c r="F974" s="330" t="s">
        <v>7311</v>
      </c>
      <c r="G974" s="330" t="s">
        <v>2170</v>
      </c>
      <c r="H974" s="294">
        <v>408</v>
      </c>
      <c r="I974" s="321" t="str">
        <f t="shared" si="45"/>
        <v>A-14-00130.0kW超37.0kW以下50Hz、200V、極数4</v>
      </c>
      <c r="J974" s="294">
        <v>95.1</v>
      </c>
      <c r="K974" s="330" t="s">
        <v>8144</v>
      </c>
      <c r="L974" s="329" t="s">
        <v>13157</v>
      </c>
      <c r="M974" s="329" t="s">
        <v>10779</v>
      </c>
      <c r="N974" s="329" t="s">
        <v>11822</v>
      </c>
      <c r="O974" s="294" t="s">
        <v>2838</v>
      </c>
      <c r="P974" s="329" t="s">
        <v>10527</v>
      </c>
      <c r="Q974" s="330" t="s">
        <v>8156</v>
      </c>
      <c r="R974" s="293" t="s">
        <v>8157</v>
      </c>
      <c r="S974" s="294" t="s">
        <v>4348</v>
      </c>
      <c r="T974" s="292" t="s">
        <v>4349</v>
      </c>
      <c r="U974" s="295" t="str">
        <f t="shared" si="46"/>
        <v>utatsu-katsuyuki@hitachi-ies.co.jp</v>
      </c>
      <c r="V974" s="292" t="s">
        <v>8158</v>
      </c>
      <c r="W974" s="295" t="str">
        <f t="shared" si="47"/>
        <v>http://www.hitachi-ies.co.jp/products/motor/index.htm</v>
      </c>
      <c r="X974" s="292" t="s">
        <v>8159</v>
      </c>
      <c r="Y974" s="292" t="s">
        <v>8301</v>
      </c>
      <c r="Z974" s="80" t="s">
        <v>9753</v>
      </c>
      <c r="AA974" s="296"/>
      <c r="AB974" s="265" t="str">
        <f>IF('認証製品一覧（検索用）'!$E$7=認証製品一覧!I974,"●","")</f>
        <v/>
      </c>
      <c r="AC974" s="265" t="str">
        <f>IF(AB974="","",COUNTIF($B$5:AB974,"●"))</f>
        <v/>
      </c>
    </row>
    <row r="975" spans="1:29" ht="78">
      <c r="A975" s="347"/>
      <c r="B975" s="292" t="s">
        <v>7202</v>
      </c>
      <c r="C975" s="293" t="s">
        <v>6974</v>
      </c>
      <c r="D975" s="294" t="s">
        <v>6975</v>
      </c>
      <c r="E975" s="293" t="s">
        <v>7022</v>
      </c>
      <c r="F975" s="330" t="s">
        <v>7311</v>
      </c>
      <c r="G975" s="330" t="s">
        <v>2170</v>
      </c>
      <c r="H975" s="294">
        <v>408</v>
      </c>
      <c r="I975" s="321" t="str">
        <f t="shared" si="45"/>
        <v>A-14-00130.0kW超37.0kW以下50Hz、200V、極数4</v>
      </c>
      <c r="J975" s="294">
        <v>95.1</v>
      </c>
      <c r="K975" s="330" t="s">
        <v>8144</v>
      </c>
      <c r="L975" s="329" t="s">
        <v>13157</v>
      </c>
      <c r="M975" s="329" t="s">
        <v>10779</v>
      </c>
      <c r="N975" s="329" t="s">
        <v>11823</v>
      </c>
      <c r="O975" s="294" t="s">
        <v>2838</v>
      </c>
      <c r="P975" s="329" t="s">
        <v>10527</v>
      </c>
      <c r="Q975" s="330" t="s">
        <v>8156</v>
      </c>
      <c r="R975" s="293" t="s">
        <v>8157</v>
      </c>
      <c r="S975" s="294" t="s">
        <v>4348</v>
      </c>
      <c r="T975" s="292" t="s">
        <v>4349</v>
      </c>
      <c r="U975" s="295" t="str">
        <f t="shared" si="46"/>
        <v>utatsu-katsuyuki@hitachi-ies.co.jp</v>
      </c>
      <c r="V975" s="292" t="s">
        <v>8158</v>
      </c>
      <c r="W975" s="295" t="str">
        <f t="shared" si="47"/>
        <v>http://www.hitachi-ies.co.jp/products/motor/index.htm</v>
      </c>
      <c r="X975" s="292" t="s">
        <v>8159</v>
      </c>
      <c r="Y975" s="292" t="s">
        <v>8302</v>
      </c>
      <c r="Z975" s="80" t="s">
        <v>9753</v>
      </c>
      <c r="AA975" s="296"/>
      <c r="AB975" s="265" t="str">
        <f>IF('認証製品一覧（検索用）'!$E$7=認証製品一覧!I975,"●","")</f>
        <v/>
      </c>
      <c r="AC975" s="265" t="str">
        <f>IF(AB975="","",COUNTIF($B$5:AB975,"●"))</f>
        <v/>
      </c>
    </row>
    <row r="976" spans="1:29" ht="78">
      <c r="A976" s="347"/>
      <c r="B976" s="292" t="s">
        <v>7202</v>
      </c>
      <c r="C976" s="293" t="s">
        <v>6974</v>
      </c>
      <c r="D976" s="294" t="s">
        <v>6975</v>
      </c>
      <c r="E976" s="293" t="s">
        <v>7022</v>
      </c>
      <c r="F976" s="330" t="s">
        <v>7311</v>
      </c>
      <c r="G976" s="330" t="s">
        <v>2170</v>
      </c>
      <c r="H976" s="294">
        <v>408</v>
      </c>
      <c r="I976" s="321" t="str">
        <f t="shared" si="45"/>
        <v>A-14-00130.0kW超37.0kW以下50Hz、200V、極数4</v>
      </c>
      <c r="J976" s="294">
        <v>95.1</v>
      </c>
      <c r="K976" s="330" t="s">
        <v>8144</v>
      </c>
      <c r="L976" s="329" t="s">
        <v>13157</v>
      </c>
      <c r="M976" s="329" t="s">
        <v>10779</v>
      </c>
      <c r="N976" s="329" t="s">
        <v>11824</v>
      </c>
      <c r="O976" s="294" t="s">
        <v>2838</v>
      </c>
      <c r="P976" s="329" t="s">
        <v>10527</v>
      </c>
      <c r="Q976" s="330" t="s">
        <v>8156</v>
      </c>
      <c r="R976" s="293" t="s">
        <v>8157</v>
      </c>
      <c r="S976" s="294" t="s">
        <v>4348</v>
      </c>
      <c r="T976" s="292" t="s">
        <v>4349</v>
      </c>
      <c r="U976" s="295" t="str">
        <f t="shared" si="46"/>
        <v>utatsu-katsuyuki@hitachi-ies.co.jp</v>
      </c>
      <c r="V976" s="292" t="s">
        <v>8158</v>
      </c>
      <c r="W976" s="295" t="str">
        <f t="shared" si="47"/>
        <v>http://www.hitachi-ies.co.jp/products/motor/index.htm</v>
      </c>
      <c r="X976" s="292" t="s">
        <v>8159</v>
      </c>
      <c r="Y976" s="292" t="s">
        <v>8303</v>
      </c>
      <c r="Z976" s="80" t="s">
        <v>9753</v>
      </c>
      <c r="AA976" s="296"/>
      <c r="AB976" s="265" t="str">
        <f>IF('認証製品一覧（検索用）'!$E$7=認証製品一覧!I976,"●","")</f>
        <v/>
      </c>
      <c r="AC976" s="265" t="str">
        <f>IF(AB976="","",COUNTIF($B$5:AB976,"●"))</f>
        <v/>
      </c>
    </row>
    <row r="977" spans="1:29" ht="78">
      <c r="A977" s="347"/>
      <c r="B977" s="292" t="s">
        <v>7202</v>
      </c>
      <c r="C977" s="293" t="s">
        <v>6974</v>
      </c>
      <c r="D977" s="294" t="s">
        <v>6975</v>
      </c>
      <c r="E977" s="293" t="s">
        <v>7022</v>
      </c>
      <c r="F977" s="330" t="s">
        <v>7311</v>
      </c>
      <c r="G977" s="330" t="s">
        <v>2170</v>
      </c>
      <c r="H977" s="294">
        <v>408</v>
      </c>
      <c r="I977" s="321" t="str">
        <f t="shared" si="45"/>
        <v>A-14-00130.0kW超37.0kW以下50Hz、200V、極数4</v>
      </c>
      <c r="J977" s="294">
        <v>95.1</v>
      </c>
      <c r="K977" s="330" t="s">
        <v>8144</v>
      </c>
      <c r="L977" s="329" t="s">
        <v>13157</v>
      </c>
      <c r="M977" s="329" t="s">
        <v>10779</v>
      </c>
      <c r="N977" s="329" t="s">
        <v>11825</v>
      </c>
      <c r="O977" s="294" t="s">
        <v>2838</v>
      </c>
      <c r="P977" s="329" t="s">
        <v>10527</v>
      </c>
      <c r="Q977" s="330" t="s">
        <v>8156</v>
      </c>
      <c r="R977" s="293" t="s">
        <v>8157</v>
      </c>
      <c r="S977" s="294" t="s">
        <v>4348</v>
      </c>
      <c r="T977" s="292" t="s">
        <v>4349</v>
      </c>
      <c r="U977" s="295" t="str">
        <f t="shared" si="46"/>
        <v>utatsu-katsuyuki@hitachi-ies.co.jp</v>
      </c>
      <c r="V977" s="292" t="s">
        <v>8158</v>
      </c>
      <c r="W977" s="295" t="str">
        <f t="shared" si="47"/>
        <v>http://www.hitachi-ies.co.jp/products/motor/index.htm</v>
      </c>
      <c r="X977" s="292" t="s">
        <v>8159</v>
      </c>
      <c r="Y977" s="292" t="s">
        <v>8304</v>
      </c>
      <c r="Z977" s="80" t="s">
        <v>9753</v>
      </c>
      <c r="AA977" s="296"/>
      <c r="AB977" s="265" t="str">
        <f>IF('認証製品一覧（検索用）'!$E$7=認証製品一覧!I977,"●","")</f>
        <v/>
      </c>
      <c r="AC977" s="265" t="str">
        <f>IF(AB977="","",COUNTIF($B$5:AB977,"●"))</f>
        <v/>
      </c>
    </row>
    <row r="978" spans="1:29" ht="78">
      <c r="A978" s="347"/>
      <c r="B978" s="292" t="s">
        <v>7202</v>
      </c>
      <c r="C978" s="293" t="s">
        <v>6974</v>
      </c>
      <c r="D978" s="294" t="s">
        <v>6975</v>
      </c>
      <c r="E978" s="293" t="s">
        <v>7022</v>
      </c>
      <c r="F978" s="330" t="s">
        <v>7311</v>
      </c>
      <c r="G978" s="330" t="s">
        <v>2170</v>
      </c>
      <c r="H978" s="294">
        <v>408</v>
      </c>
      <c r="I978" s="321" t="str">
        <f t="shared" si="45"/>
        <v>A-14-00130.0kW超37.0kW以下50Hz、200V、極数4</v>
      </c>
      <c r="J978" s="294">
        <v>95.1</v>
      </c>
      <c r="K978" s="330" t="s">
        <v>8144</v>
      </c>
      <c r="L978" s="329" t="s">
        <v>13157</v>
      </c>
      <c r="M978" s="329" t="s">
        <v>10779</v>
      </c>
      <c r="N978" s="329" t="s">
        <v>11826</v>
      </c>
      <c r="O978" s="294" t="s">
        <v>2838</v>
      </c>
      <c r="P978" s="329" t="s">
        <v>10527</v>
      </c>
      <c r="Q978" s="330" t="s">
        <v>8156</v>
      </c>
      <c r="R978" s="293" t="s">
        <v>8157</v>
      </c>
      <c r="S978" s="294" t="s">
        <v>4348</v>
      </c>
      <c r="T978" s="292" t="s">
        <v>4349</v>
      </c>
      <c r="U978" s="295" t="str">
        <f t="shared" si="46"/>
        <v>utatsu-katsuyuki@hitachi-ies.co.jp</v>
      </c>
      <c r="V978" s="292" t="s">
        <v>8158</v>
      </c>
      <c r="W978" s="295" t="str">
        <f t="shared" si="47"/>
        <v>http://www.hitachi-ies.co.jp/products/motor/index.htm</v>
      </c>
      <c r="X978" s="292" t="s">
        <v>8159</v>
      </c>
      <c r="Y978" s="292" t="s">
        <v>8305</v>
      </c>
      <c r="Z978" s="80" t="s">
        <v>9753</v>
      </c>
      <c r="AA978" s="296"/>
      <c r="AB978" s="265" t="str">
        <f>IF('認証製品一覧（検索用）'!$E$7=認証製品一覧!I978,"●","")</f>
        <v/>
      </c>
      <c r="AC978" s="265" t="str">
        <f>IF(AB978="","",COUNTIF($B$5:AB978,"●"))</f>
        <v/>
      </c>
    </row>
    <row r="979" spans="1:29" ht="78">
      <c r="A979" s="347"/>
      <c r="B979" s="292" t="s">
        <v>7202</v>
      </c>
      <c r="C979" s="293" t="s">
        <v>6974</v>
      </c>
      <c r="D979" s="294" t="s">
        <v>6975</v>
      </c>
      <c r="E979" s="293" t="s">
        <v>7022</v>
      </c>
      <c r="F979" s="330" t="s">
        <v>7311</v>
      </c>
      <c r="G979" s="330" t="s">
        <v>2170</v>
      </c>
      <c r="H979" s="294">
        <v>408</v>
      </c>
      <c r="I979" s="321" t="str">
        <f t="shared" si="45"/>
        <v>A-14-00130.0kW超37.0kW以下50Hz、200V、極数4</v>
      </c>
      <c r="J979" s="294">
        <v>95.1</v>
      </c>
      <c r="K979" s="330" t="s">
        <v>8144</v>
      </c>
      <c r="L979" s="329" t="s">
        <v>13157</v>
      </c>
      <c r="M979" s="329" t="s">
        <v>10779</v>
      </c>
      <c r="N979" s="329" t="s">
        <v>11827</v>
      </c>
      <c r="O979" s="294" t="s">
        <v>2838</v>
      </c>
      <c r="P979" s="329" t="s">
        <v>10527</v>
      </c>
      <c r="Q979" s="330" t="s">
        <v>8156</v>
      </c>
      <c r="R979" s="293" t="s">
        <v>8157</v>
      </c>
      <c r="S979" s="294" t="s">
        <v>4348</v>
      </c>
      <c r="T979" s="292" t="s">
        <v>4349</v>
      </c>
      <c r="U979" s="295" t="str">
        <f t="shared" si="46"/>
        <v>utatsu-katsuyuki@hitachi-ies.co.jp</v>
      </c>
      <c r="V979" s="292" t="s">
        <v>8158</v>
      </c>
      <c r="W979" s="295" t="str">
        <f t="shared" si="47"/>
        <v>http://www.hitachi-ies.co.jp/products/motor/index.htm</v>
      </c>
      <c r="X979" s="292" t="s">
        <v>8159</v>
      </c>
      <c r="Y979" s="292" t="s">
        <v>8306</v>
      </c>
      <c r="Z979" s="80" t="s">
        <v>9753</v>
      </c>
      <c r="AA979" s="296"/>
      <c r="AB979" s="265" t="str">
        <f>IF('認証製品一覧（検索用）'!$E$7=認証製品一覧!I979,"●","")</f>
        <v/>
      </c>
      <c r="AC979" s="265" t="str">
        <f>IF(AB979="","",COUNTIF($B$5:AB979,"●"))</f>
        <v/>
      </c>
    </row>
    <row r="980" spans="1:29" ht="78">
      <c r="A980" s="347"/>
      <c r="B980" s="292" t="s">
        <v>7202</v>
      </c>
      <c r="C980" s="293" t="s">
        <v>6974</v>
      </c>
      <c r="D980" s="294" t="s">
        <v>6975</v>
      </c>
      <c r="E980" s="293" t="s">
        <v>7022</v>
      </c>
      <c r="F980" s="330" t="s">
        <v>7311</v>
      </c>
      <c r="G980" s="330" t="s">
        <v>2170</v>
      </c>
      <c r="H980" s="294">
        <v>408</v>
      </c>
      <c r="I980" s="321" t="str">
        <f t="shared" si="45"/>
        <v>A-14-00130.0kW超37.0kW以下50Hz、200V、極数4</v>
      </c>
      <c r="J980" s="294">
        <v>95.1</v>
      </c>
      <c r="K980" s="330" t="s">
        <v>8144</v>
      </c>
      <c r="L980" s="329" t="s">
        <v>13157</v>
      </c>
      <c r="M980" s="329" t="s">
        <v>10779</v>
      </c>
      <c r="N980" s="329" t="s">
        <v>11828</v>
      </c>
      <c r="O980" s="294" t="s">
        <v>2838</v>
      </c>
      <c r="P980" s="329" t="s">
        <v>10527</v>
      </c>
      <c r="Q980" s="330" t="s">
        <v>8156</v>
      </c>
      <c r="R980" s="293" t="s">
        <v>8157</v>
      </c>
      <c r="S980" s="294" t="s">
        <v>4348</v>
      </c>
      <c r="T980" s="292" t="s">
        <v>4349</v>
      </c>
      <c r="U980" s="295" t="str">
        <f t="shared" si="46"/>
        <v>utatsu-katsuyuki@hitachi-ies.co.jp</v>
      </c>
      <c r="V980" s="292" t="s">
        <v>8158</v>
      </c>
      <c r="W980" s="295" t="str">
        <f t="shared" si="47"/>
        <v>http://www.hitachi-ies.co.jp/products/motor/index.htm</v>
      </c>
      <c r="X980" s="292" t="s">
        <v>8159</v>
      </c>
      <c r="Y980" s="292" t="s">
        <v>8307</v>
      </c>
      <c r="Z980" s="80" t="s">
        <v>9753</v>
      </c>
      <c r="AA980" s="296"/>
      <c r="AB980" s="265" t="str">
        <f>IF('認証製品一覧（検索用）'!$E$7=認証製品一覧!I980,"●","")</f>
        <v/>
      </c>
      <c r="AC980" s="265" t="str">
        <f>IF(AB980="","",COUNTIF($B$5:AB980,"●"))</f>
        <v/>
      </c>
    </row>
    <row r="981" spans="1:29" ht="78">
      <c r="A981" s="347"/>
      <c r="B981" s="292" t="s">
        <v>7202</v>
      </c>
      <c r="C981" s="293" t="s">
        <v>6974</v>
      </c>
      <c r="D981" s="294" t="s">
        <v>6975</v>
      </c>
      <c r="E981" s="293" t="s">
        <v>7022</v>
      </c>
      <c r="F981" s="330" t="s">
        <v>7311</v>
      </c>
      <c r="G981" s="330" t="s">
        <v>2170</v>
      </c>
      <c r="H981" s="294">
        <v>408</v>
      </c>
      <c r="I981" s="321" t="str">
        <f t="shared" ref="I981:I1044" si="48">CONCATENATE(D981,G981,F981)</f>
        <v>A-14-00130.0kW超37.0kW以下50Hz、200V、極数4</v>
      </c>
      <c r="J981" s="294">
        <v>95.1</v>
      </c>
      <c r="K981" s="330" t="s">
        <v>8144</v>
      </c>
      <c r="L981" s="329" t="s">
        <v>13157</v>
      </c>
      <c r="M981" s="329" t="s">
        <v>10779</v>
      </c>
      <c r="N981" s="329" t="s">
        <v>11829</v>
      </c>
      <c r="O981" s="294" t="s">
        <v>2838</v>
      </c>
      <c r="P981" s="329" t="s">
        <v>10527</v>
      </c>
      <c r="Q981" s="330" t="s">
        <v>8156</v>
      </c>
      <c r="R981" s="293" t="s">
        <v>8157</v>
      </c>
      <c r="S981" s="294" t="s">
        <v>4348</v>
      </c>
      <c r="T981" s="292" t="s">
        <v>4349</v>
      </c>
      <c r="U981" s="295" t="str">
        <f t="shared" ref="U981:U1044" si="49">IF(T981="-","-",HYPERLINK("mailto:"&amp;T981,T981))</f>
        <v>utatsu-katsuyuki@hitachi-ies.co.jp</v>
      </c>
      <c r="V981" s="292" t="s">
        <v>8158</v>
      </c>
      <c r="W981" s="295" t="str">
        <f t="shared" ref="W981:W1044" si="50">IF(V981="-",V981,HYPERLINK(V981))</f>
        <v>http://www.hitachi-ies.co.jp/products/motor/index.htm</v>
      </c>
      <c r="X981" s="292" t="s">
        <v>8159</v>
      </c>
      <c r="Y981" s="292" t="s">
        <v>8308</v>
      </c>
      <c r="Z981" s="80" t="s">
        <v>9753</v>
      </c>
      <c r="AA981" s="296"/>
      <c r="AB981" s="265" t="str">
        <f>IF('認証製品一覧（検索用）'!$E$7=認証製品一覧!I981,"●","")</f>
        <v/>
      </c>
      <c r="AC981" s="265" t="str">
        <f>IF(AB981="","",COUNTIF($B$5:AB981,"●"))</f>
        <v/>
      </c>
    </row>
    <row r="982" spans="1:29" ht="90" customHeight="1">
      <c r="A982" s="316"/>
      <c r="B982" s="292" t="s">
        <v>7202</v>
      </c>
      <c r="C982" s="293" t="s">
        <v>6974</v>
      </c>
      <c r="D982" s="294" t="s">
        <v>6975</v>
      </c>
      <c r="E982" s="293" t="s">
        <v>7022</v>
      </c>
      <c r="F982" s="330" t="s">
        <v>7311</v>
      </c>
      <c r="G982" s="330" t="s">
        <v>4479</v>
      </c>
      <c r="H982" s="294">
        <v>409</v>
      </c>
      <c r="I982" s="321" t="str">
        <f t="shared" si="48"/>
        <v>A-14-00137.0kW超50Hz、200V、極数4</v>
      </c>
      <c r="J982" s="294">
        <v>95.9</v>
      </c>
      <c r="K982" s="330" t="s">
        <v>8144</v>
      </c>
      <c r="L982" s="329" t="s">
        <v>13156</v>
      </c>
      <c r="M982" s="329" t="s">
        <v>10778</v>
      </c>
      <c r="N982" s="329" t="s">
        <v>11830</v>
      </c>
      <c r="O982" s="294" t="s">
        <v>6897</v>
      </c>
      <c r="P982" s="329" t="s">
        <v>10529</v>
      </c>
      <c r="Q982" s="330" t="s">
        <v>8145</v>
      </c>
      <c r="R982" s="293" t="s">
        <v>8146</v>
      </c>
      <c r="S982" s="294" t="s">
        <v>2102</v>
      </c>
      <c r="T982" s="302" t="s">
        <v>2103</v>
      </c>
      <c r="U982" s="295" t="str">
        <f t="shared" si="49"/>
        <v>Yamamoto.Keita@df.MitsubishiElectric.co.jp</v>
      </c>
      <c r="V982" s="292" t="s">
        <v>8233</v>
      </c>
      <c r="W982" s="295" t="str">
        <f t="shared" si="50"/>
        <v>https://www.tmeic.co.jp/product/rotating_machinery/motor/high_efficiency/</v>
      </c>
      <c r="X982" s="303" t="s">
        <v>8256</v>
      </c>
      <c r="Y982" s="301" t="s">
        <v>8309</v>
      </c>
      <c r="Z982" s="80" t="s">
        <v>9753</v>
      </c>
      <c r="AA982" s="296"/>
      <c r="AB982" s="265" t="str">
        <f>IF('認証製品一覧（検索用）'!$E$7=認証製品一覧!I982,"●","")</f>
        <v/>
      </c>
      <c r="AC982" s="265" t="str">
        <f>IF(AB982="","",COUNTIF($B$5:AB982,"●"))</f>
        <v/>
      </c>
    </row>
    <row r="983" spans="1:29" ht="90" customHeight="1">
      <c r="A983" s="316"/>
      <c r="B983" s="292" t="s">
        <v>7202</v>
      </c>
      <c r="C983" s="293" t="s">
        <v>6974</v>
      </c>
      <c r="D983" s="294" t="s">
        <v>6975</v>
      </c>
      <c r="E983" s="293" t="s">
        <v>7022</v>
      </c>
      <c r="F983" s="330" t="s">
        <v>7311</v>
      </c>
      <c r="G983" s="330" t="s">
        <v>4479</v>
      </c>
      <c r="H983" s="294">
        <v>409</v>
      </c>
      <c r="I983" s="321" t="str">
        <f t="shared" si="48"/>
        <v>A-14-00137.0kW超50Hz、200V、極数4</v>
      </c>
      <c r="J983" s="294">
        <v>95.9</v>
      </c>
      <c r="K983" s="330" t="s">
        <v>8144</v>
      </c>
      <c r="L983" s="329" t="s">
        <v>13156</v>
      </c>
      <c r="M983" s="329" t="s">
        <v>10778</v>
      </c>
      <c r="N983" s="329" t="s">
        <v>11831</v>
      </c>
      <c r="O983" s="294" t="s">
        <v>2838</v>
      </c>
      <c r="P983" s="329" t="s">
        <v>10529</v>
      </c>
      <c r="Q983" s="330" t="s">
        <v>8145</v>
      </c>
      <c r="R983" s="293" t="s">
        <v>8146</v>
      </c>
      <c r="S983" s="294" t="s">
        <v>2102</v>
      </c>
      <c r="T983" s="302" t="s">
        <v>2103</v>
      </c>
      <c r="U983" s="295" t="str">
        <f t="shared" si="49"/>
        <v>Yamamoto.Keita@df.MitsubishiElectric.co.jp</v>
      </c>
      <c r="V983" s="292" t="s">
        <v>8233</v>
      </c>
      <c r="W983" s="295" t="str">
        <f t="shared" si="50"/>
        <v>https://www.tmeic.co.jp/product/rotating_machinery/motor/high_efficiency/</v>
      </c>
      <c r="X983" s="303" t="s">
        <v>8256</v>
      </c>
      <c r="Y983" s="301" t="s">
        <v>8310</v>
      </c>
      <c r="Z983" s="80" t="s">
        <v>9753</v>
      </c>
      <c r="AA983" s="296"/>
      <c r="AB983" s="265" t="str">
        <f>IF('認証製品一覧（検索用）'!$E$7=認証製品一覧!I983,"●","")</f>
        <v/>
      </c>
      <c r="AC983" s="265" t="str">
        <f>IF(AB983="","",COUNTIF($B$5:AB983,"●"))</f>
        <v/>
      </c>
    </row>
    <row r="984" spans="1:29" ht="90" customHeight="1">
      <c r="A984" s="316"/>
      <c r="B984" s="292" t="s">
        <v>7202</v>
      </c>
      <c r="C984" s="293" t="s">
        <v>6974</v>
      </c>
      <c r="D984" s="294" t="s">
        <v>6975</v>
      </c>
      <c r="E984" s="293" t="s">
        <v>7022</v>
      </c>
      <c r="F984" s="330" t="s">
        <v>7311</v>
      </c>
      <c r="G984" s="330" t="s">
        <v>4479</v>
      </c>
      <c r="H984" s="294">
        <v>409</v>
      </c>
      <c r="I984" s="321" t="str">
        <f t="shared" si="48"/>
        <v>A-14-00137.0kW超50Hz、200V、極数4</v>
      </c>
      <c r="J984" s="294">
        <v>95.9</v>
      </c>
      <c r="K984" s="330" t="s">
        <v>8144</v>
      </c>
      <c r="L984" s="329" t="s">
        <v>13156</v>
      </c>
      <c r="M984" s="329" t="s">
        <v>10778</v>
      </c>
      <c r="N984" s="329" t="s">
        <v>11832</v>
      </c>
      <c r="O984" s="294" t="s">
        <v>2838</v>
      </c>
      <c r="P984" s="329" t="s">
        <v>10529</v>
      </c>
      <c r="Q984" s="330" t="s">
        <v>8145</v>
      </c>
      <c r="R984" s="293" t="s">
        <v>8146</v>
      </c>
      <c r="S984" s="294" t="s">
        <v>2102</v>
      </c>
      <c r="T984" s="302" t="s">
        <v>2103</v>
      </c>
      <c r="U984" s="295" t="str">
        <f t="shared" si="49"/>
        <v>Yamamoto.Keita@df.MitsubishiElectric.co.jp</v>
      </c>
      <c r="V984" s="292" t="s">
        <v>8233</v>
      </c>
      <c r="W984" s="295" t="str">
        <f t="shared" si="50"/>
        <v>https://www.tmeic.co.jp/product/rotating_machinery/motor/high_efficiency/</v>
      </c>
      <c r="X984" s="303" t="s">
        <v>8256</v>
      </c>
      <c r="Y984" s="301" t="s">
        <v>8311</v>
      </c>
      <c r="Z984" s="80" t="s">
        <v>9753</v>
      </c>
      <c r="AA984" s="296"/>
      <c r="AB984" s="265" t="str">
        <f>IF('認証製品一覧（検索用）'!$E$7=認証製品一覧!I984,"●","")</f>
        <v/>
      </c>
      <c r="AC984" s="265" t="str">
        <f>IF(AB984="","",COUNTIF($B$5:AB984,"●"))</f>
        <v/>
      </c>
    </row>
    <row r="985" spans="1:29" ht="90" customHeight="1">
      <c r="A985" s="316"/>
      <c r="B985" s="292" t="s">
        <v>7202</v>
      </c>
      <c r="C985" s="293" t="s">
        <v>6974</v>
      </c>
      <c r="D985" s="294" t="s">
        <v>6975</v>
      </c>
      <c r="E985" s="293" t="s">
        <v>7022</v>
      </c>
      <c r="F985" s="330" t="s">
        <v>7311</v>
      </c>
      <c r="G985" s="330" t="s">
        <v>4479</v>
      </c>
      <c r="H985" s="294">
        <v>409</v>
      </c>
      <c r="I985" s="321" t="str">
        <f t="shared" si="48"/>
        <v>A-14-00137.0kW超50Hz、200V、極数4</v>
      </c>
      <c r="J985" s="294">
        <v>95.9</v>
      </c>
      <c r="K985" s="330" t="s">
        <v>8144</v>
      </c>
      <c r="L985" s="329" t="s">
        <v>13156</v>
      </c>
      <c r="M985" s="329" t="s">
        <v>10778</v>
      </c>
      <c r="N985" s="329" t="s">
        <v>11833</v>
      </c>
      <c r="O985" s="294" t="s">
        <v>2838</v>
      </c>
      <c r="P985" s="329" t="s">
        <v>10529</v>
      </c>
      <c r="Q985" s="330" t="s">
        <v>8145</v>
      </c>
      <c r="R985" s="293" t="s">
        <v>8146</v>
      </c>
      <c r="S985" s="294" t="s">
        <v>2102</v>
      </c>
      <c r="T985" s="302" t="s">
        <v>2103</v>
      </c>
      <c r="U985" s="295" t="str">
        <f t="shared" si="49"/>
        <v>Yamamoto.Keita@df.MitsubishiElectric.co.jp</v>
      </c>
      <c r="V985" s="292" t="s">
        <v>8233</v>
      </c>
      <c r="W985" s="295" t="str">
        <f t="shared" si="50"/>
        <v>https://www.tmeic.co.jp/product/rotating_machinery/motor/high_efficiency/</v>
      </c>
      <c r="X985" s="303" t="s">
        <v>8256</v>
      </c>
      <c r="Y985" s="301" t="s">
        <v>8312</v>
      </c>
      <c r="Z985" s="80" t="s">
        <v>9753</v>
      </c>
      <c r="AA985" s="296"/>
      <c r="AB985" s="265" t="str">
        <f>IF('認証製品一覧（検索用）'!$E$7=認証製品一覧!I985,"●","")</f>
        <v/>
      </c>
      <c r="AC985" s="265" t="str">
        <f>IF(AB985="","",COUNTIF($B$5:AB985,"●"))</f>
        <v/>
      </c>
    </row>
    <row r="986" spans="1:29" ht="90" customHeight="1">
      <c r="A986" s="316"/>
      <c r="B986" s="292" t="s">
        <v>7202</v>
      </c>
      <c r="C986" s="293" t="s">
        <v>6974</v>
      </c>
      <c r="D986" s="294" t="s">
        <v>6975</v>
      </c>
      <c r="E986" s="293" t="s">
        <v>102</v>
      </c>
      <c r="F986" s="330" t="s">
        <v>7311</v>
      </c>
      <c r="G986" s="330" t="s">
        <v>4479</v>
      </c>
      <c r="H986" s="294">
        <v>409</v>
      </c>
      <c r="I986" s="321" t="str">
        <f t="shared" si="48"/>
        <v>A-14-00137.0kW超50Hz、200V、極数4</v>
      </c>
      <c r="J986" s="294">
        <v>95.9</v>
      </c>
      <c r="K986" s="330" t="s">
        <v>8144</v>
      </c>
      <c r="L986" s="329" t="s">
        <v>13156</v>
      </c>
      <c r="M986" s="329" t="s">
        <v>10778</v>
      </c>
      <c r="N986" s="329" t="s">
        <v>11834</v>
      </c>
      <c r="O986" s="294" t="s">
        <v>2838</v>
      </c>
      <c r="P986" s="329" t="s">
        <v>10529</v>
      </c>
      <c r="Q986" s="330" t="s">
        <v>8145</v>
      </c>
      <c r="R986" s="293" t="s">
        <v>8146</v>
      </c>
      <c r="S986" s="294" t="s">
        <v>2102</v>
      </c>
      <c r="T986" s="302" t="s">
        <v>2103</v>
      </c>
      <c r="U986" s="295" t="str">
        <f t="shared" si="49"/>
        <v>Yamamoto.Keita@df.MitsubishiElectric.co.jp</v>
      </c>
      <c r="V986" s="292" t="s">
        <v>8233</v>
      </c>
      <c r="W986" s="295" t="str">
        <f t="shared" si="50"/>
        <v>https://www.tmeic.co.jp/product/rotating_machinery/motor/high_efficiency/</v>
      </c>
      <c r="X986" s="303" t="s">
        <v>8256</v>
      </c>
      <c r="Y986" s="301" t="s">
        <v>8313</v>
      </c>
      <c r="Z986" s="80" t="s">
        <v>9753</v>
      </c>
      <c r="AA986" s="296"/>
      <c r="AB986" s="265" t="str">
        <f>IF('認証製品一覧（検索用）'!$E$7=認証製品一覧!I986,"●","")</f>
        <v/>
      </c>
      <c r="AC986" s="265" t="str">
        <f>IF(AB986="","",COUNTIF($B$5:AB986,"●"))</f>
        <v/>
      </c>
    </row>
    <row r="987" spans="1:29" ht="62.4">
      <c r="A987" s="347"/>
      <c r="B987" s="292" t="s">
        <v>7202</v>
      </c>
      <c r="C987" s="293" t="s">
        <v>6974</v>
      </c>
      <c r="D987" s="294" t="s">
        <v>6975</v>
      </c>
      <c r="E987" s="293" t="s">
        <v>7022</v>
      </c>
      <c r="F987" s="330" t="s">
        <v>7311</v>
      </c>
      <c r="G987" s="330" t="s">
        <v>4479</v>
      </c>
      <c r="H987" s="294">
        <v>409</v>
      </c>
      <c r="I987" s="321" t="str">
        <f t="shared" si="48"/>
        <v>A-14-00137.0kW超50Hz、200V、極数4</v>
      </c>
      <c r="J987" s="294">
        <v>95.9</v>
      </c>
      <c r="K987" s="330" t="s">
        <v>8144</v>
      </c>
      <c r="L987" s="329" t="s">
        <v>13157</v>
      </c>
      <c r="M987" s="329" t="s">
        <v>10779</v>
      </c>
      <c r="N987" s="329" t="s">
        <v>11835</v>
      </c>
      <c r="O987" s="294" t="s">
        <v>6897</v>
      </c>
      <c r="P987" s="329" t="s">
        <v>10527</v>
      </c>
      <c r="Q987" s="330" t="s">
        <v>8156</v>
      </c>
      <c r="R987" s="293" t="s">
        <v>8157</v>
      </c>
      <c r="S987" s="294" t="s">
        <v>4348</v>
      </c>
      <c r="T987" s="292" t="s">
        <v>4349</v>
      </c>
      <c r="U987" s="295" t="str">
        <f t="shared" si="49"/>
        <v>utatsu-katsuyuki@hitachi-ies.co.jp</v>
      </c>
      <c r="V987" s="292" t="s">
        <v>8158</v>
      </c>
      <c r="W987" s="295" t="str">
        <f t="shared" si="50"/>
        <v>http://www.hitachi-ies.co.jp/products/motor/index.htm</v>
      </c>
      <c r="X987" s="292" t="s">
        <v>8159</v>
      </c>
      <c r="Y987" s="292" t="s">
        <v>6681</v>
      </c>
      <c r="Z987" s="80" t="s">
        <v>9753</v>
      </c>
      <c r="AA987" s="296"/>
      <c r="AB987" s="265" t="str">
        <f>IF('認証製品一覧（検索用）'!$E$7=認証製品一覧!I987,"●","")</f>
        <v/>
      </c>
      <c r="AC987" s="265" t="str">
        <f>IF(AB987="","",COUNTIF($B$5:AB987,"●"))</f>
        <v/>
      </c>
    </row>
    <row r="988" spans="1:29" ht="62.4">
      <c r="A988" s="347"/>
      <c r="B988" s="292" t="s">
        <v>7202</v>
      </c>
      <c r="C988" s="293" t="s">
        <v>6974</v>
      </c>
      <c r="D988" s="294" t="s">
        <v>6975</v>
      </c>
      <c r="E988" s="293" t="s">
        <v>7022</v>
      </c>
      <c r="F988" s="330" t="s">
        <v>7311</v>
      </c>
      <c r="G988" s="330" t="s">
        <v>4479</v>
      </c>
      <c r="H988" s="294">
        <v>409</v>
      </c>
      <c r="I988" s="321" t="str">
        <f t="shared" si="48"/>
        <v>A-14-00137.0kW超50Hz、200V、極数4</v>
      </c>
      <c r="J988" s="294">
        <v>95.9</v>
      </c>
      <c r="K988" s="330" t="s">
        <v>8144</v>
      </c>
      <c r="L988" s="329" t="s">
        <v>13157</v>
      </c>
      <c r="M988" s="329" t="s">
        <v>10779</v>
      </c>
      <c r="N988" s="329" t="s">
        <v>11836</v>
      </c>
      <c r="O988" s="294" t="s">
        <v>2838</v>
      </c>
      <c r="P988" s="329" t="s">
        <v>10527</v>
      </c>
      <c r="Q988" s="330" t="s">
        <v>8156</v>
      </c>
      <c r="R988" s="293" t="s">
        <v>8157</v>
      </c>
      <c r="S988" s="294" t="s">
        <v>4348</v>
      </c>
      <c r="T988" s="292" t="s">
        <v>4349</v>
      </c>
      <c r="U988" s="295" t="str">
        <f t="shared" si="49"/>
        <v>utatsu-katsuyuki@hitachi-ies.co.jp</v>
      </c>
      <c r="V988" s="292" t="s">
        <v>8158</v>
      </c>
      <c r="W988" s="295" t="str">
        <f t="shared" si="50"/>
        <v>http://www.hitachi-ies.co.jp/products/motor/index.htm</v>
      </c>
      <c r="X988" s="292" t="s">
        <v>8159</v>
      </c>
      <c r="Y988" s="292" t="s">
        <v>8314</v>
      </c>
      <c r="Z988" s="80" t="s">
        <v>9753</v>
      </c>
      <c r="AA988" s="296"/>
      <c r="AB988" s="265" t="str">
        <f>IF('認証製品一覧（検索用）'!$E$7=認証製品一覧!I988,"●","")</f>
        <v/>
      </c>
      <c r="AC988" s="265" t="str">
        <f>IF(AB988="","",COUNTIF($B$5:AB988,"●"))</f>
        <v/>
      </c>
    </row>
    <row r="989" spans="1:29" ht="62.4">
      <c r="A989" s="347"/>
      <c r="B989" s="292" t="s">
        <v>7202</v>
      </c>
      <c r="C989" s="293" t="s">
        <v>6974</v>
      </c>
      <c r="D989" s="294" t="s">
        <v>6975</v>
      </c>
      <c r="E989" s="293" t="s">
        <v>7022</v>
      </c>
      <c r="F989" s="330" t="s">
        <v>7311</v>
      </c>
      <c r="G989" s="330" t="s">
        <v>4479</v>
      </c>
      <c r="H989" s="294">
        <v>409</v>
      </c>
      <c r="I989" s="321" t="str">
        <f t="shared" si="48"/>
        <v>A-14-00137.0kW超50Hz、200V、極数4</v>
      </c>
      <c r="J989" s="294">
        <v>95.9</v>
      </c>
      <c r="K989" s="330" t="s">
        <v>8144</v>
      </c>
      <c r="L989" s="329" t="s">
        <v>13157</v>
      </c>
      <c r="M989" s="329" t="s">
        <v>10779</v>
      </c>
      <c r="N989" s="329" t="s">
        <v>11837</v>
      </c>
      <c r="O989" s="294" t="s">
        <v>2838</v>
      </c>
      <c r="P989" s="329" t="s">
        <v>10527</v>
      </c>
      <c r="Q989" s="330" t="s">
        <v>8156</v>
      </c>
      <c r="R989" s="293" t="s">
        <v>8157</v>
      </c>
      <c r="S989" s="294" t="s">
        <v>4348</v>
      </c>
      <c r="T989" s="292" t="s">
        <v>4349</v>
      </c>
      <c r="U989" s="295" t="str">
        <f t="shared" si="49"/>
        <v>utatsu-katsuyuki@hitachi-ies.co.jp</v>
      </c>
      <c r="V989" s="292" t="s">
        <v>8158</v>
      </c>
      <c r="W989" s="295" t="str">
        <f t="shared" si="50"/>
        <v>http://www.hitachi-ies.co.jp/products/motor/index.htm</v>
      </c>
      <c r="X989" s="292" t="s">
        <v>8159</v>
      </c>
      <c r="Y989" s="292" t="s">
        <v>8315</v>
      </c>
      <c r="Z989" s="80" t="s">
        <v>9753</v>
      </c>
      <c r="AA989" s="296"/>
      <c r="AB989" s="265" t="str">
        <f>IF('認証製品一覧（検索用）'!$E$7=認証製品一覧!I989,"●","")</f>
        <v/>
      </c>
      <c r="AC989" s="265" t="str">
        <f>IF(AB989="","",COUNTIF($B$5:AB989,"●"))</f>
        <v/>
      </c>
    </row>
    <row r="990" spans="1:29" ht="62.4">
      <c r="A990" s="347"/>
      <c r="B990" s="292" t="s">
        <v>7202</v>
      </c>
      <c r="C990" s="293" t="s">
        <v>6974</v>
      </c>
      <c r="D990" s="294" t="s">
        <v>6975</v>
      </c>
      <c r="E990" s="293" t="s">
        <v>7022</v>
      </c>
      <c r="F990" s="330" t="s">
        <v>7311</v>
      </c>
      <c r="G990" s="330" t="s">
        <v>4479</v>
      </c>
      <c r="H990" s="294">
        <v>409</v>
      </c>
      <c r="I990" s="321" t="str">
        <f t="shared" si="48"/>
        <v>A-14-00137.0kW超50Hz、200V、極数4</v>
      </c>
      <c r="J990" s="294">
        <v>95.9</v>
      </c>
      <c r="K990" s="330" t="s">
        <v>8144</v>
      </c>
      <c r="L990" s="329" t="s">
        <v>13157</v>
      </c>
      <c r="M990" s="329" t="s">
        <v>10779</v>
      </c>
      <c r="N990" s="329" t="s">
        <v>11838</v>
      </c>
      <c r="O990" s="294" t="s">
        <v>2838</v>
      </c>
      <c r="P990" s="329" t="s">
        <v>10527</v>
      </c>
      <c r="Q990" s="330" t="s">
        <v>8156</v>
      </c>
      <c r="R990" s="293" t="s">
        <v>8157</v>
      </c>
      <c r="S990" s="294" t="s">
        <v>4348</v>
      </c>
      <c r="T990" s="292" t="s">
        <v>4349</v>
      </c>
      <c r="U990" s="295" t="str">
        <f t="shared" si="49"/>
        <v>utatsu-katsuyuki@hitachi-ies.co.jp</v>
      </c>
      <c r="V990" s="292" t="s">
        <v>8158</v>
      </c>
      <c r="W990" s="295" t="str">
        <f t="shared" si="50"/>
        <v>http://www.hitachi-ies.co.jp/products/motor/index.htm</v>
      </c>
      <c r="X990" s="292" t="s">
        <v>8159</v>
      </c>
      <c r="Y990" s="292" t="s">
        <v>8316</v>
      </c>
      <c r="Z990" s="80" t="s">
        <v>9753</v>
      </c>
      <c r="AA990" s="296"/>
      <c r="AB990" s="265" t="str">
        <f>IF('認証製品一覧（検索用）'!$E$7=認証製品一覧!I990,"●","")</f>
        <v/>
      </c>
      <c r="AC990" s="265" t="str">
        <f>IF(AB990="","",COUNTIF($B$5:AB990,"●"))</f>
        <v/>
      </c>
    </row>
    <row r="991" spans="1:29" ht="62.4">
      <c r="A991" s="347"/>
      <c r="B991" s="292" t="s">
        <v>7202</v>
      </c>
      <c r="C991" s="293" t="s">
        <v>6974</v>
      </c>
      <c r="D991" s="294" t="s">
        <v>6975</v>
      </c>
      <c r="E991" s="293" t="s">
        <v>7022</v>
      </c>
      <c r="F991" s="330" t="s">
        <v>7311</v>
      </c>
      <c r="G991" s="330" t="s">
        <v>4479</v>
      </c>
      <c r="H991" s="294">
        <v>409</v>
      </c>
      <c r="I991" s="321" t="str">
        <f t="shared" si="48"/>
        <v>A-14-00137.0kW超50Hz、200V、極数4</v>
      </c>
      <c r="J991" s="294">
        <v>95.9</v>
      </c>
      <c r="K991" s="330" t="s">
        <v>8144</v>
      </c>
      <c r="L991" s="329" t="s">
        <v>13157</v>
      </c>
      <c r="M991" s="329" t="s">
        <v>10779</v>
      </c>
      <c r="N991" s="329" t="s">
        <v>11839</v>
      </c>
      <c r="O991" s="294" t="s">
        <v>2838</v>
      </c>
      <c r="P991" s="329" t="s">
        <v>10527</v>
      </c>
      <c r="Q991" s="330" t="s">
        <v>8156</v>
      </c>
      <c r="R991" s="293" t="s">
        <v>8157</v>
      </c>
      <c r="S991" s="294" t="s">
        <v>4348</v>
      </c>
      <c r="T991" s="292" t="s">
        <v>4349</v>
      </c>
      <c r="U991" s="295" t="str">
        <f t="shared" si="49"/>
        <v>utatsu-katsuyuki@hitachi-ies.co.jp</v>
      </c>
      <c r="V991" s="292" t="s">
        <v>8158</v>
      </c>
      <c r="W991" s="295" t="str">
        <f t="shared" si="50"/>
        <v>http://www.hitachi-ies.co.jp/products/motor/index.htm</v>
      </c>
      <c r="X991" s="292" t="s">
        <v>8159</v>
      </c>
      <c r="Y991" s="292" t="s">
        <v>8317</v>
      </c>
      <c r="Z991" s="80" t="s">
        <v>9753</v>
      </c>
      <c r="AA991" s="296"/>
      <c r="AB991" s="265" t="str">
        <f>IF('認証製品一覧（検索用）'!$E$7=認証製品一覧!I991,"●","")</f>
        <v/>
      </c>
      <c r="AC991" s="265" t="str">
        <f>IF(AB991="","",COUNTIF($B$5:AB991,"●"))</f>
        <v/>
      </c>
    </row>
    <row r="992" spans="1:29" ht="62.4">
      <c r="A992" s="347"/>
      <c r="B992" s="292" t="s">
        <v>7202</v>
      </c>
      <c r="C992" s="293" t="s">
        <v>6974</v>
      </c>
      <c r="D992" s="294" t="s">
        <v>6975</v>
      </c>
      <c r="E992" s="293" t="s">
        <v>7022</v>
      </c>
      <c r="F992" s="330" t="s">
        <v>7311</v>
      </c>
      <c r="G992" s="330" t="s">
        <v>4479</v>
      </c>
      <c r="H992" s="294">
        <v>409</v>
      </c>
      <c r="I992" s="321" t="str">
        <f t="shared" si="48"/>
        <v>A-14-00137.0kW超50Hz、200V、極数4</v>
      </c>
      <c r="J992" s="294">
        <v>95.9</v>
      </c>
      <c r="K992" s="330" t="s">
        <v>8144</v>
      </c>
      <c r="L992" s="329" t="s">
        <v>13157</v>
      </c>
      <c r="M992" s="329" t="s">
        <v>10779</v>
      </c>
      <c r="N992" s="329" t="s">
        <v>11840</v>
      </c>
      <c r="O992" s="294" t="s">
        <v>2838</v>
      </c>
      <c r="P992" s="329" t="s">
        <v>10527</v>
      </c>
      <c r="Q992" s="330" t="s">
        <v>8156</v>
      </c>
      <c r="R992" s="293" t="s">
        <v>8157</v>
      </c>
      <c r="S992" s="294" t="s">
        <v>4348</v>
      </c>
      <c r="T992" s="292" t="s">
        <v>4349</v>
      </c>
      <c r="U992" s="295" t="str">
        <f t="shared" si="49"/>
        <v>utatsu-katsuyuki@hitachi-ies.co.jp</v>
      </c>
      <c r="V992" s="292" t="s">
        <v>8158</v>
      </c>
      <c r="W992" s="295" t="str">
        <f t="shared" si="50"/>
        <v>http://www.hitachi-ies.co.jp/products/motor/index.htm</v>
      </c>
      <c r="X992" s="292" t="s">
        <v>8159</v>
      </c>
      <c r="Y992" s="292" t="s">
        <v>8318</v>
      </c>
      <c r="Z992" s="80" t="s">
        <v>9753</v>
      </c>
      <c r="AA992" s="296"/>
      <c r="AB992" s="265" t="str">
        <f>IF('認証製品一覧（検索用）'!$E$7=認証製品一覧!I992,"●","")</f>
        <v/>
      </c>
      <c r="AC992" s="265" t="str">
        <f>IF(AB992="","",COUNTIF($B$5:AB992,"●"))</f>
        <v/>
      </c>
    </row>
    <row r="993" spans="1:29" ht="62.4">
      <c r="A993" s="347"/>
      <c r="B993" s="292" t="s">
        <v>7202</v>
      </c>
      <c r="C993" s="293" t="s">
        <v>6974</v>
      </c>
      <c r="D993" s="294" t="s">
        <v>6975</v>
      </c>
      <c r="E993" s="293" t="s">
        <v>7022</v>
      </c>
      <c r="F993" s="330" t="s">
        <v>7311</v>
      </c>
      <c r="G993" s="330" t="s">
        <v>4479</v>
      </c>
      <c r="H993" s="294">
        <v>409</v>
      </c>
      <c r="I993" s="321" t="str">
        <f t="shared" si="48"/>
        <v>A-14-00137.0kW超50Hz、200V、極数4</v>
      </c>
      <c r="J993" s="294">
        <v>95.9</v>
      </c>
      <c r="K993" s="330" t="s">
        <v>8144</v>
      </c>
      <c r="L993" s="329" t="s">
        <v>13157</v>
      </c>
      <c r="M993" s="329" t="s">
        <v>10779</v>
      </c>
      <c r="N993" s="329" t="s">
        <v>11841</v>
      </c>
      <c r="O993" s="294" t="s">
        <v>2838</v>
      </c>
      <c r="P993" s="329" t="s">
        <v>10527</v>
      </c>
      <c r="Q993" s="330" t="s">
        <v>8156</v>
      </c>
      <c r="R993" s="293" t="s">
        <v>8157</v>
      </c>
      <c r="S993" s="294" t="s">
        <v>4348</v>
      </c>
      <c r="T993" s="292" t="s">
        <v>4349</v>
      </c>
      <c r="U993" s="295" t="str">
        <f t="shared" si="49"/>
        <v>utatsu-katsuyuki@hitachi-ies.co.jp</v>
      </c>
      <c r="V993" s="292" t="s">
        <v>8158</v>
      </c>
      <c r="W993" s="295" t="str">
        <f t="shared" si="50"/>
        <v>http://www.hitachi-ies.co.jp/products/motor/index.htm</v>
      </c>
      <c r="X993" s="292" t="s">
        <v>8159</v>
      </c>
      <c r="Y993" s="292" t="s">
        <v>8319</v>
      </c>
      <c r="Z993" s="80" t="s">
        <v>9753</v>
      </c>
      <c r="AA993" s="296"/>
      <c r="AB993" s="265" t="str">
        <f>IF('認証製品一覧（検索用）'!$E$7=認証製品一覧!I993,"●","")</f>
        <v/>
      </c>
      <c r="AC993" s="265" t="str">
        <f>IF(AB993="","",COUNTIF($B$5:AB993,"●"))</f>
        <v/>
      </c>
    </row>
    <row r="994" spans="1:29" ht="62.4">
      <c r="A994" s="347"/>
      <c r="B994" s="292" t="s">
        <v>7202</v>
      </c>
      <c r="C994" s="293" t="s">
        <v>6974</v>
      </c>
      <c r="D994" s="294" t="s">
        <v>6975</v>
      </c>
      <c r="E994" s="293" t="s">
        <v>7022</v>
      </c>
      <c r="F994" s="330" t="s">
        <v>7311</v>
      </c>
      <c r="G994" s="330" t="s">
        <v>4479</v>
      </c>
      <c r="H994" s="294">
        <v>409</v>
      </c>
      <c r="I994" s="321" t="str">
        <f t="shared" si="48"/>
        <v>A-14-00137.0kW超50Hz、200V、極数4</v>
      </c>
      <c r="J994" s="294">
        <v>95.9</v>
      </c>
      <c r="K994" s="330" t="s">
        <v>8144</v>
      </c>
      <c r="L994" s="329" t="s">
        <v>13157</v>
      </c>
      <c r="M994" s="329" t="s">
        <v>10779</v>
      </c>
      <c r="N994" s="329" t="s">
        <v>11842</v>
      </c>
      <c r="O994" s="294" t="s">
        <v>2838</v>
      </c>
      <c r="P994" s="329" t="s">
        <v>10527</v>
      </c>
      <c r="Q994" s="330" t="s">
        <v>8156</v>
      </c>
      <c r="R994" s="293" t="s">
        <v>8157</v>
      </c>
      <c r="S994" s="294" t="s">
        <v>4348</v>
      </c>
      <c r="T994" s="292" t="s">
        <v>4349</v>
      </c>
      <c r="U994" s="295" t="str">
        <f t="shared" si="49"/>
        <v>utatsu-katsuyuki@hitachi-ies.co.jp</v>
      </c>
      <c r="V994" s="292" t="s">
        <v>8158</v>
      </c>
      <c r="W994" s="295" t="str">
        <f t="shared" si="50"/>
        <v>http://www.hitachi-ies.co.jp/products/motor/index.htm</v>
      </c>
      <c r="X994" s="292" t="s">
        <v>8159</v>
      </c>
      <c r="Y994" s="292" t="s">
        <v>8320</v>
      </c>
      <c r="Z994" s="80" t="s">
        <v>9753</v>
      </c>
      <c r="AA994" s="296"/>
      <c r="AB994" s="265" t="str">
        <f>IF('認証製品一覧（検索用）'!$E$7=認証製品一覧!I994,"●","")</f>
        <v/>
      </c>
      <c r="AC994" s="265" t="str">
        <f>IF(AB994="","",COUNTIF($B$5:AB994,"●"))</f>
        <v/>
      </c>
    </row>
    <row r="995" spans="1:29" ht="62.4">
      <c r="A995" s="347"/>
      <c r="B995" s="292" t="s">
        <v>7202</v>
      </c>
      <c r="C995" s="293" t="s">
        <v>6974</v>
      </c>
      <c r="D995" s="294" t="s">
        <v>6975</v>
      </c>
      <c r="E995" s="293" t="s">
        <v>7022</v>
      </c>
      <c r="F995" s="330" t="s">
        <v>7311</v>
      </c>
      <c r="G995" s="330" t="s">
        <v>4479</v>
      </c>
      <c r="H995" s="294">
        <v>409</v>
      </c>
      <c r="I995" s="321" t="str">
        <f t="shared" si="48"/>
        <v>A-14-00137.0kW超50Hz、200V、極数4</v>
      </c>
      <c r="J995" s="294">
        <v>95.9</v>
      </c>
      <c r="K995" s="330" t="s">
        <v>8144</v>
      </c>
      <c r="L995" s="329" t="s">
        <v>13157</v>
      </c>
      <c r="M995" s="329" t="s">
        <v>10779</v>
      </c>
      <c r="N995" s="329" t="s">
        <v>11843</v>
      </c>
      <c r="O995" s="294" t="s">
        <v>2838</v>
      </c>
      <c r="P995" s="329" t="s">
        <v>10527</v>
      </c>
      <c r="Q995" s="330" t="s">
        <v>8156</v>
      </c>
      <c r="R995" s="293" t="s">
        <v>8157</v>
      </c>
      <c r="S995" s="294" t="s">
        <v>4348</v>
      </c>
      <c r="T995" s="292" t="s">
        <v>4349</v>
      </c>
      <c r="U995" s="295" t="str">
        <f t="shared" si="49"/>
        <v>utatsu-katsuyuki@hitachi-ies.co.jp</v>
      </c>
      <c r="V995" s="292" t="s">
        <v>8158</v>
      </c>
      <c r="W995" s="295" t="str">
        <f t="shared" si="50"/>
        <v>http://www.hitachi-ies.co.jp/products/motor/index.htm</v>
      </c>
      <c r="X995" s="292" t="s">
        <v>8159</v>
      </c>
      <c r="Y995" s="292" t="s">
        <v>8321</v>
      </c>
      <c r="Z995" s="80" t="s">
        <v>9753</v>
      </c>
      <c r="AA995" s="296"/>
      <c r="AB995" s="265" t="str">
        <f>IF('認証製品一覧（検索用）'!$E$7=認証製品一覧!I995,"●","")</f>
        <v/>
      </c>
      <c r="AC995" s="265" t="str">
        <f>IF(AB995="","",COUNTIF($B$5:AB995,"●"))</f>
        <v/>
      </c>
    </row>
    <row r="996" spans="1:29" ht="62.4">
      <c r="A996" s="347"/>
      <c r="B996" s="292" t="s">
        <v>7202</v>
      </c>
      <c r="C996" s="293" t="s">
        <v>6974</v>
      </c>
      <c r="D996" s="294" t="s">
        <v>6975</v>
      </c>
      <c r="E996" s="293" t="s">
        <v>7022</v>
      </c>
      <c r="F996" s="330" t="s">
        <v>7311</v>
      </c>
      <c r="G996" s="330" t="s">
        <v>4479</v>
      </c>
      <c r="H996" s="294">
        <v>409</v>
      </c>
      <c r="I996" s="321" t="str">
        <f t="shared" si="48"/>
        <v>A-14-00137.0kW超50Hz、200V、極数4</v>
      </c>
      <c r="J996" s="294">
        <v>95.9</v>
      </c>
      <c r="K996" s="330" t="s">
        <v>8144</v>
      </c>
      <c r="L996" s="329" t="s">
        <v>13157</v>
      </c>
      <c r="M996" s="329" t="s">
        <v>10779</v>
      </c>
      <c r="N996" s="329" t="s">
        <v>11844</v>
      </c>
      <c r="O996" s="294" t="s">
        <v>2838</v>
      </c>
      <c r="P996" s="329" t="s">
        <v>10527</v>
      </c>
      <c r="Q996" s="330" t="s">
        <v>8156</v>
      </c>
      <c r="R996" s="293" t="s">
        <v>8157</v>
      </c>
      <c r="S996" s="294" t="s">
        <v>4348</v>
      </c>
      <c r="T996" s="292" t="s">
        <v>4349</v>
      </c>
      <c r="U996" s="295" t="str">
        <f t="shared" si="49"/>
        <v>utatsu-katsuyuki@hitachi-ies.co.jp</v>
      </c>
      <c r="V996" s="292" t="s">
        <v>8158</v>
      </c>
      <c r="W996" s="295" t="str">
        <f t="shared" si="50"/>
        <v>http://www.hitachi-ies.co.jp/products/motor/index.htm</v>
      </c>
      <c r="X996" s="292" t="s">
        <v>8159</v>
      </c>
      <c r="Y996" s="292" t="s">
        <v>8322</v>
      </c>
      <c r="Z996" s="80" t="s">
        <v>9753</v>
      </c>
      <c r="AA996" s="296"/>
      <c r="AB996" s="265" t="str">
        <f>IF('認証製品一覧（検索用）'!$E$7=認証製品一覧!I996,"●","")</f>
        <v/>
      </c>
      <c r="AC996" s="265" t="str">
        <f>IF(AB996="","",COUNTIF($B$5:AB996,"●"))</f>
        <v/>
      </c>
    </row>
    <row r="997" spans="1:29" ht="90" customHeight="1">
      <c r="A997" s="316"/>
      <c r="B997" s="292" t="s">
        <v>7202</v>
      </c>
      <c r="C997" s="293" t="s">
        <v>6974</v>
      </c>
      <c r="D997" s="294" t="s">
        <v>6975</v>
      </c>
      <c r="E997" s="293" t="s">
        <v>7022</v>
      </c>
      <c r="F997" s="330" t="s">
        <v>7315</v>
      </c>
      <c r="G997" s="330" t="s">
        <v>2207</v>
      </c>
      <c r="H997" s="294">
        <v>410</v>
      </c>
      <c r="I997" s="321" t="str">
        <f t="shared" si="48"/>
        <v>A-14-0010.75kW以下50Hz、200V、極数6</v>
      </c>
      <c r="J997" s="294">
        <v>83.8</v>
      </c>
      <c r="K997" s="330" t="s">
        <v>8144</v>
      </c>
      <c r="L997" s="329" t="s">
        <v>13156</v>
      </c>
      <c r="M997" s="329" t="s">
        <v>10778</v>
      </c>
      <c r="N997" s="329" t="s">
        <v>11845</v>
      </c>
      <c r="O997" s="294" t="s">
        <v>6897</v>
      </c>
      <c r="P997" s="329" t="s">
        <v>10526</v>
      </c>
      <c r="Q997" s="330" t="s">
        <v>8145</v>
      </c>
      <c r="R997" s="293" t="s">
        <v>8146</v>
      </c>
      <c r="S997" s="294" t="s">
        <v>2102</v>
      </c>
      <c r="T997" s="302" t="s">
        <v>2103</v>
      </c>
      <c r="U997" s="295" t="str">
        <f t="shared" si="49"/>
        <v>Yamamoto.Keita@df.MitsubishiElectric.co.jp</v>
      </c>
      <c r="V997" s="292" t="s">
        <v>8147</v>
      </c>
      <c r="W997" s="295" t="str">
        <f t="shared" si="50"/>
        <v>http://www.mitsubishielectric.co.jp/fa/products/drv/i_motor/items/toprunner/index.html</v>
      </c>
      <c r="X997" s="303" t="s">
        <v>8256</v>
      </c>
      <c r="Y997" s="304" t="s">
        <v>8323</v>
      </c>
      <c r="Z997" s="80" t="s">
        <v>9753</v>
      </c>
      <c r="AA997" s="296"/>
      <c r="AB997" s="265" t="str">
        <f>IF('認証製品一覧（検索用）'!$E$7=認証製品一覧!I997,"●","")</f>
        <v/>
      </c>
      <c r="AC997" s="265" t="str">
        <f>IF(AB997="","",COUNTIF($B$5:AB997,"●"))</f>
        <v/>
      </c>
    </row>
    <row r="998" spans="1:29" ht="90" customHeight="1">
      <c r="A998" s="316"/>
      <c r="B998" s="292" t="s">
        <v>7202</v>
      </c>
      <c r="C998" s="293" t="s">
        <v>6974</v>
      </c>
      <c r="D998" s="294" t="s">
        <v>6975</v>
      </c>
      <c r="E998" s="293" t="s">
        <v>7022</v>
      </c>
      <c r="F998" s="330" t="s">
        <v>7315</v>
      </c>
      <c r="G998" s="330" t="s">
        <v>2207</v>
      </c>
      <c r="H998" s="294">
        <v>410</v>
      </c>
      <c r="I998" s="321" t="str">
        <f t="shared" si="48"/>
        <v>A-14-0010.75kW以下50Hz、200V、極数6</v>
      </c>
      <c r="J998" s="294">
        <v>83.8</v>
      </c>
      <c r="K998" s="330" t="s">
        <v>8144</v>
      </c>
      <c r="L998" s="329" t="s">
        <v>13156</v>
      </c>
      <c r="M998" s="329" t="s">
        <v>10778</v>
      </c>
      <c r="N998" s="329" t="s">
        <v>11846</v>
      </c>
      <c r="O998" s="294" t="s">
        <v>2838</v>
      </c>
      <c r="P998" s="329" t="s">
        <v>10526</v>
      </c>
      <c r="Q998" s="330" t="s">
        <v>8145</v>
      </c>
      <c r="R998" s="293" t="s">
        <v>8146</v>
      </c>
      <c r="S998" s="294" t="s">
        <v>2102</v>
      </c>
      <c r="T998" s="302" t="s">
        <v>2103</v>
      </c>
      <c r="U998" s="295" t="str">
        <f t="shared" si="49"/>
        <v>Yamamoto.Keita@df.MitsubishiElectric.co.jp</v>
      </c>
      <c r="V998" s="292" t="s">
        <v>8147</v>
      </c>
      <c r="W998" s="295" t="str">
        <f t="shared" si="50"/>
        <v>http://www.mitsubishielectric.co.jp/fa/products/drv/i_motor/items/toprunner/index.html</v>
      </c>
      <c r="X998" s="303" t="s">
        <v>8256</v>
      </c>
      <c r="Y998" s="304" t="s">
        <v>8324</v>
      </c>
      <c r="Z998" s="80" t="s">
        <v>9753</v>
      </c>
      <c r="AA998" s="296"/>
      <c r="AB998" s="265" t="str">
        <f>IF('認証製品一覧（検索用）'!$E$7=認証製品一覧!I998,"●","")</f>
        <v/>
      </c>
      <c r="AC998" s="265" t="str">
        <f>IF(AB998="","",COUNTIF($B$5:AB998,"●"))</f>
        <v/>
      </c>
    </row>
    <row r="999" spans="1:29" ht="90" customHeight="1">
      <c r="A999" s="316"/>
      <c r="B999" s="292" t="s">
        <v>7202</v>
      </c>
      <c r="C999" s="293" t="s">
        <v>6974</v>
      </c>
      <c r="D999" s="294" t="s">
        <v>6975</v>
      </c>
      <c r="E999" s="293" t="s">
        <v>7022</v>
      </c>
      <c r="F999" s="330" t="s">
        <v>7315</v>
      </c>
      <c r="G999" s="330" t="s">
        <v>2207</v>
      </c>
      <c r="H999" s="294">
        <v>410</v>
      </c>
      <c r="I999" s="321" t="str">
        <f t="shared" si="48"/>
        <v>A-14-0010.75kW以下50Hz、200V、極数6</v>
      </c>
      <c r="J999" s="294">
        <v>83.8</v>
      </c>
      <c r="K999" s="330" t="s">
        <v>8144</v>
      </c>
      <c r="L999" s="329" t="s">
        <v>13156</v>
      </c>
      <c r="M999" s="329" t="s">
        <v>10778</v>
      </c>
      <c r="N999" s="329" t="s">
        <v>11847</v>
      </c>
      <c r="O999" s="294" t="s">
        <v>2838</v>
      </c>
      <c r="P999" s="329" t="s">
        <v>10526</v>
      </c>
      <c r="Q999" s="330" t="s">
        <v>8145</v>
      </c>
      <c r="R999" s="293" t="s">
        <v>8146</v>
      </c>
      <c r="S999" s="294" t="s">
        <v>2102</v>
      </c>
      <c r="T999" s="302" t="s">
        <v>2103</v>
      </c>
      <c r="U999" s="295" t="str">
        <f t="shared" si="49"/>
        <v>Yamamoto.Keita@df.MitsubishiElectric.co.jp</v>
      </c>
      <c r="V999" s="292" t="s">
        <v>8147</v>
      </c>
      <c r="W999" s="295" t="str">
        <f t="shared" si="50"/>
        <v>http://www.mitsubishielectric.co.jp/fa/products/drv/i_motor/items/toprunner/index.html</v>
      </c>
      <c r="X999" s="303" t="s">
        <v>8256</v>
      </c>
      <c r="Y999" s="304" t="s">
        <v>8325</v>
      </c>
      <c r="Z999" s="80" t="s">
        <v>9753</v>
      </c>
      <c r="AA999" s="296"/>
      <c r="AB999" s="265" t="str">
        <f>IF('認証製品一覧（検索用）'!$E$7=認証製品一覧!I999,"●","")</f>
        <v/>
      </c>
      <c r="AC999" s="265" t="str">
        <f>IF(AB999="","",COUNTIF($B$5:AB999,"●"))</f>
        <v/>
      </c>
    </row>
    <row r="1000" spans="1:29" ht="90" customHeight="1">
      <c r="A1000" s="316"/>
      <c r="B1000" s="292" t="s">
        <v>7202</v>
      </c>
      <c r="C1000" s="293" t="s">
        <v>6974</v>
      </c>
      <c r="D1000" s="294" t="s">
        <v>6975</v>
      </c>
      <c r="E1000" s="293" t="s">
        <v>7022</v>
      </c>
      <c r="F1000" s="330" t="s">
        <v>7315</v>
      </c>
      <c r="G1000" s="330" t="s">
        <v>2207</v>
      </c>
      <c r="H1000" s="294">
        <v>410</v>
      </c>
      <c r="I1000" s="321" t="str">
        <f t="shared" si="48"/>
        <v>A-14-0010.75kW以下50Hz、200V、極数6</v>
      </c>
      <c r="J1000" s="294">
        <v>83.8</v>
      </c>
      <c r="K1000" s="330" t="s">
        <v>8144</v>
      </c>
      <c r="L1000" s="329" t="s">
        <v>13156</v>
      </c>
      <c r="M1000" s="329" t="s">
        <v>10778</v>
      </c>
      <c r="N1000" s="329" t="s">
        <v>11848</v>
      </c>
      <c r="O1000" s="294" t="s">
        <v>2838</v>
      </c>
      <c r="P1000" s="329" t="s">
        <v>10526</v>
      </c>
      <c r="Q1000" s="330" t="s">
        <v>8145</v>
      </c>
      <c r="R1000" s="293" t="s">
        <v>8146</v>
      </c>
      <c r="S1000" s="294" t="s">
        <v>2102</v>
      </c>
      <c r="T1000" s="302" t="s">
        <v>2103</v>
      </c>
      <c r="U1000" s="295" t="str">
        <f t="shared" si="49"/>
        <v>Yamamoto.Keita@df.MitsubishiElectric.co.jp</v>
      </c>
      <c r="V1000" s="292" t="s">
        <v>8147</v>
      </c>
      <c r="W1000" s="295" t="str">
        <f t="shared" si="50"/>
        <v>http://www.mitsubishielectric.co.jp/fa/products/drv/i_motor/items/toprunner/index.html</v>
      </c>
      <c r="X1000" s="303" t="s">
        <v>8151</v>
      </c>
      <c r="Y1000" s="304" t="s">
        <v>8326</v>
      </c>
      <c r="Z1000" s="80" t="s">
        <v>9753</v>
      </c>
      <c r="AA1000" s="296"/>
      <c r="AB1000" s="265" t="str">
        <f>IF('認証製品一覧（検索用）'!$E$7=認証製品一覧!I1000,"●","")</f>
        <v/>
      </c>
      <c r="AC1000" s="265" t="str">
        <f>IF(AB1000="","",COUNTIF($B$5:AB1000,"●"))</f>
        <v/>
      </c>
    </row>
    <row r="1001" spans="1:29" ht="90" customHeight="1">
      <c r="A1001" s="316"/>
      <c r="B1001" s="292" t="s">
        <v>7202</v>
      </c>
      <c r="C1001" s="293" t="s">
        <v>6974</v>
      </c>
      <c r="D1001" s="294" t="s">
        <v>6975</v>
      </c>
      <c r="E1001" s="293" t="s">
        <v>7022</v>
      </c>
      <c r="F1001" s="330" t="s">
        <v>7315</v>
      </c>
      <c r="G1001" s="330" t="s">
        <v>2207</v>
      </c>
      <c r="H1001" s="294">
        <v>410</v>
      </c>
      <c r="I1001" s="321" t="str">
        <f t="shared" si="48"/>
        <v>A-14-0010.75kW以下50Hz、200V、極数6</v>
      </c>
      <c r="J1001" s="294">
        <v>83.8</v>
      </c>
      <c r="K1001" s="330" t="s">
        <v>8144</v>
      </c>
      <c r="L1001" s="329" t="s">
        <v>13156</v>
      </c>
      <c r="M1001" s="329" t="s">
        <v>10778</v>
      </c>
      <c r="N1001" s="329" t="s">
        <v>11849</v>
      </c>
      <c r="O1001" s="294" t="s">
        <v>2838</v>
      </c>
      <c r="P1001" s="329" t="s">
        <v>10526</v>
      </c>
      <c r="Q1001" s="330" t="s">
        <v>8145</v>
      </c>
      <c r="R1001" s="293" t="s">
        <v>8146</v>
      </c>
      <c r="S1001" s="294" t="s">
        <v>2102</v>
      </c>
      <c r="T1001" s="302" t="s">
        <v>2103</v>
      </c>
      <c r="U1001" s="295" t="str">
        <f t="shared" si="49"/>
        <v>Yamamoto.Keita@df.MitsubishiElectric.co.jp</v>
      </c>
      <c r="V1001" s="292" t="s">
        <v>8147</v>
      </c>
      <c r="W1001" s="295" t="str">
        <f t="shared" si="50"/>
        <v>http://www.mitsubishielectric.co.jp/fa/products/drv/i_motor/items/toprunner/index.html</v>
      </c>
      <c r="X1001" s="303" t="s">
        <v>8151</v>
      </c>
      <c r="Y1001" s="304" t="s">
        <v>8327</v>
      </c>
      <c r="Z1001" s="80" t="s">
        <v>9753</v>
      </c>
      <c r="AA1001" s="296"/>
      <c r="AB1001" s="265" t="str">
        <f>IF('認証製品一覧（検索用）'!$E$7=認証製品一覧!I1001,"●","")</f>
        <v/>
      </c>
      <c r="AC1001" s="265" t="str">
        <f>IF(AB1001="","",COUNTIF($B$5:AB1001,"●"))</f>
        <v/>
      </c>
    </row>
    <row r="1002" spans="1:29" ht="90" customHeight="1">
      <c r="A1002" s="316"/>
      <c r="B1002" s="292" t="s">
        <v>7202</v>
      </c>
      <c r="C1002" s="293" t="s">
        <v>6974</v>
      </c>
      <c r="D1002" s="294" t="s">
        <v>6975</v>
      </c>
      <c r="E1002" s="293" t="s">
        <v>7022</v>
      </c>
      <c r="F1002" s="330" t="s">
        <v>7315</v>
      </c>
      <c r="G1002" s="330" t="s">
        <v>2207</v>
      </c>
      <c r="H1002" s="294">
        <v>410</v>
      </c>
      <c r="I1002" s="321" t="str">
        <f t="shared" si="48"/>
        <v>A-14-0010.75kW以下50Hz、200V、極数6</v>
      </c>
      <c r="J1002" s="294">
        <v>83.8</v>
      </c>
      <c r="K1002" s="330" t="s">
        <v>8144</v>
      </c>
      <c r="L1002" s="329" t="s">
        <v>13156</v>
      </c>
      <c r="M1002" s="329" t="s">
        <v>10778</v>
      </c>
      <c r="N1002" s="329" t="s">
        <v>11850</v>
      </c>
      <c r="O1002" s="294" t="s">
        <v>2838</v>
      </c>
      <c r="P1002" s="329" t="s">
        <v>10526</v>
      </c>
      <c r="Q1002" s="330" t="s">
        <v>8145</v>
      </c>
      <c r="R1002" s="293" t="s">
        <v>8146</v>
      </c>
      <c r="S1002" s="294" t="s">
        <v>2102</v>
      </c>
      <c r="T1002" s="302" t="s">
        <v>2103</v>
      </c>
      <c r="U1002" s="295" t="str">
        <f t="shared" si="49"/>
        <v>Yamamoto.Keita@df.MitsubishiElectric.co.jp</v>
      </c>
      <c r="V1002" s="292" t="s">
        <v>8147</v>
      </c>
      <c r="W1002" s="295" t="str">
        <f t="shared" si="50"/>
        <v>http://www.mitsubishielectric.co.jp/fa/products/drv/i_motor/items/toprunner/index.html</v>
      </c>
      <c r="X1002" s="303" t="s">
        <v>8151</v>
      </c>
      <c r="Y1002" s="304" t="s">
        <v>8328</v>
      </c>
      <c r="Z1002" s="80" t="s">
        <v>9753</v>
      </c>
      <c r="AA1002" s="296"/>
      <c r="AB1002" s="265" t="str">
        <f>IF('認証製品一覧（検索用）'!$E$7=認証製品一覧!I1002,"●","")</f>
        <v/>
      </c>
      <c r="AC1002" s="265" t="str">
        <f>IF(AB1002="","",COUNTIF($B$5:AB1002,"●"))</f>
        <v/>
      </c>
    </row>
    <row r="1003" spans="1:29" ht="78">
      <c r="A1003" s="347"/>
      <c r="B1003" s="292" t="s">
        <v>7202</v>
      </c>
      <c r="C1003" s="293" t="s">
        <v>6974</v>
      </c>
      <c r="D1003" s="294" t="s">
        <v>6975</v>
      </c>
      <c r="E1003" s="293" t="s">
        <v>7022</v>
      </c>
      <c r="F1003" s="330" t="s">
        <v>7315</v>
      </c>
      <c r="G1003" s="330" t="s">
        <v>2096</v>
      </c>
      <c r="H1003" s="294">
        <v>412</v>
      </c>
      <c r="I1003" s="321" t="str">
        <f t="shared" si="48"/>
        <v>A-14-0011.1kW超1.5kW以下50Hz、200V、極数6</v>
      </c>
      <c r="J1003" s="294">
        <v>87.2</v>
      </c>
      <c r="K1003" s="330" t="s">
        <v>8144</v>
      </c>
      <c r="L1003" s="329" t="s">
        <v>13157</v>
      </c>
      <c r="M1003" s="329" t="s">
        <v>10779</v>
      </c>
      <c r="N1003" s="329" t="s">
        <v>11851</v>
      </c>
      <c r="O1003" s="294" t="s">
        <v>6897</v>
      </c>
      <c r="P1003" s="329" t="s">
        <v>10527</v>
      </c>
      <c r="Q1003" s="330" t="s">
        <v>8156</v>
      </c>
      <c r="R1003" s="293" t="s">
        <v>8157</v>
      </c>
      <c r="S1003" s="294" t="s">
        <v>4348</v>
      </c>
      <c r="T1003" s="292" t="s">
        <v>4349</v>
      </c>
      <c r="U1003" s="295" t="str">
        <f t="shared" si="49"/>
        <v>utatsu-katsuyuki@hitachi-ies.co.jp</v>
      </c>
      <c r="V1003" s="292" t="s">
        <v>8158</v>
      </c>
      <c r="W1003" s="295" t="str">
        <f t="shared" si="50"/>
        <v>http://www.hitachi-ies.co.jp/products/motor/index.htm</v>
      </c>
      <c r="X1003" s="292" t="s">
        <v>8159</v>
      </c>
      <c r="Y1003" s="292" t="s">
        <v>6682</v>
      </c>
      <c r="Z1003" s="80" t="s">
        <v>9753</v>
      </c>
      <c r="AA1003" s="296"/>
      <c r="AB1003" s="265" t="str">
        <f>IF('認証製品一覧（検索用）'!$E$7=認証製品一覧!I1003,"●","")</f>
        <v/>
      </c>
      <c r="AC1003" s="265" t="str">
        <f>IF(AB1003="","",COUNTIF($B$5:AB1003,"●"))</f>
        <v/>
      </c>
    </row>
    <row r="1004" spans="1:29" ht="78">
      <c r="A1004" s="347"/>
      <c r="B1004" s="292" t="s">
        <v>7202</v>
      </c>
      <c r="C1004" s="293" t="s">
        <v>6974</v>
      </c>
      <c r="D1004" s="294" t="s">
        <v>6975</v>
      </c>
      <c r="E1004" s="293" t="s">
        <v>7022</v>
      </c>
      <c r="F1004" s="330" t="s">
        <v>7315</v>
      </c>
      <c r="G1004" s="330" t="s">
        <v>2096</v>
      </c>
      <c r="H1004" s="294">
        <v>412</v>
      </c>
      <c r="I1004" s="321" t="str">
        <f t="shared" si="48"/>
        <v>A-14-0011.1kW超1.5kW以下50Hz、200V、極数6</v>
      </c>
      <c r="J1004" s="294">
        <v>87.2</v>
      </c>
      <c r="K1004" s="330" t="s">
        <v>8144</v>
      </c>
      <c r="L1004" s="329" t="s">
        <v>13157</v>
      </c>
      <c r="M1004" s="329" t="s">
        <v>10779</v>
      </c>
      <c r="N1004" s="329" t="s">
        <v>11852</v>
      </c>
      <c r="O1004" s="294" t="s">
        <v>2838</v>
      </c>
      <c r="P1004" s="329" t="s">
        <v>10527</v>
      </c>
      <c r="Q1004" s="330" t="s">
        <v>8156</v>
      </c>
      <c r="R1004" s="293" t="s">
        <v>8157</v>
      </c>
      <c r="S1004" s="294" t="s">
        <v>4348</v>
      </c>
      <c r="T1004" s="292" t="s">
        <v>4349</v>
      </c>
      <c r="U1004" s="295" t="str">
        <f t="shared" si="49"/>
        <v>utatsu-katsuyuki@hitachi-ies.co.jp</v>
      </c>
      <c r="V1004" s="292" t="s">
        <v>8158</v>
      </c>
      <c r="W1004" s="295" t="str">
        <f t="shared" si="50"/>
        <v>http://www.hitachi-ies.co.jp/products/motor/index.htm</v>
      </c>
      <c r="X1004" s="292" t="s">
        <v>8159</v>
      </c>
      <c r="Y1004" s="292" t="s">
        <v>8329</v>
      </c>
      <c r="Z1004" s="80" t="s">
        <v>9753</v>
      </c>
      <c r="AA1004" s="296"/>
      <c r="AB1004" s="265" t="str">
        <f>IF('認証製品一覧（検索用）'!$E$7=認証製品一覧!I1004,"●","")</f>
        <v/>
      </c>
      <c r="AC1004" s="265" t="str">
        <f>IF(AB1004="","",COUNTIF($B$5:AB1004,"●"))</f>
        <v/>
      </c>
    </row>
    <row r="1005" spans="1:29" ht="78">
      <c r="A1005" s="347"/>
      <c r="B1005" s="292" t="s">
        <v>7202</v>
      </c>
      <c r="C1005" s="293" t="s">
        <v>6974</v>
      </c>
      <c r="D1005" s="294" t="s">
        <v>6975</v>
      </c>
      <c r="E1005" s="293" t="s">
        <v>7022</v>
      </c>
      <c r="F1005" s="330" t="s">
        <v>7315</v>
      </c>
      <c r="G1005" s="330" t="s">
        <v>2096</v>
      </c>
      <c r="H1005" s="294">
        <v>412</v>
      </c>
      <c r="I1005" s="321" t="str">
        <f t="shared" si="48"/>
        <v>A-14-0011.1kW超1.5kW以下50Hz、200V、極数6</v>
      </c>
      <c r="J1005" s="294">
        <v>87.2</v>
      </c>
      <c r="K1005" s="330" t="s">
        <v>8144</v>
      </c>
      <c r="L1005" s="329" t="s">
        <v>13157</v>
      </c>
      <c r="M1005" s="329" t="s">
        <v>10779</v>
      </c>
      <c r="N1005" s="329" t="s">
        <v>11853</v>
      </c>
      <c r="O1005" s="294" t="s">
        <v>2838</v>
      </c>
      <c r="P1005" s="329" t="s">
        <v>10527</v>
      </c>
      <c r="Q1005" s="330" t="s">
        <v>8156</v>
      </c>
      <c r="R1005" s="293" t="s">
        <v>8157</v>
      </c>
      <c r="S1005" s="294" t="s">
        <v>4348</v>
      </c>
      <c r="T1005" s="292" t="s">
        <v>4349</v>
      </c>
      <c r="U1005" s="295" t="str">
        <f t="shared" si="49"/>
        <v>utatsu-katsuyuki@hitachi-ies.co.jp</v>
      </c>
      <c r="V1005" s="292" t="s">
        <v>8158</v>
      </c>
      <c r="W1005" s="295" t="str">
        <f t="shared" si="50"/>
        <v>http://www.hitachi-ies.co.jp/products/motor/index.htm</v>
      </c>
      <c r="X1005" s="292" t="s">
        <v>8159</v>
      </c>
      <c r="Y1005" s="292" t="s">
        <v>8330</v>
      </c>
      <c r="Z1005" s="80" t="s">
        <v>9753</v>
      </c>
      <c r="AA1005" s="296"/>
      <c r="AB1005" s="265" t="str">
        <f>IF('認証製品一覧（検索用）'!$E$7=認証製品一覧!I1005,"●","")</f>
        <v/>
      </c>
      <c r="AC1005" s="265" t="str">
        <f>IF(AB1005="","",COUNTIF($B$5:AB1005,"●"))</f>
        <v/>
      </c>
    </row>
    <row r="1006" spans="1:29" ht="78">
      <c r="A1006" s="347"/>
      <c r="B1006" s="292" t="s">
        <v>7202</v>
      </c>
      <c r="C1006" s="293" t="s">
        <v>6974</v>
      </c>
      <c r="D1006" s="294" t="s">
        <v>6975</v>
      </c>
      <c r="E1006" s="293" t="s">
        <v>7022</v>
      </c>
      <c r="F1006" s="330" t="s">
        <v>7315</v>
      </c>
      <c r="G1006" s="330" t="s">
        <v>2096</v>
      </c>
      <c r="H1006" s="294">
        <v>412</v>
      </c>
      <c r="I1006" s="321" t="str">
        <f t="shared" si="48"/>
        <v>A-14-0011.1kW超1.5kW以下50Hz、200V、極数6</v>
      </c>
      <c r="J1006" s="294">
        <v>87.2</v>
      </c>
      <c r="K1006" s="330" t="s">
        <v>8144</v>
      </c>
      <c r="L1006" s="329" t="s">
        <v>13157</v>
      </c>
      <c r="M1006" s="329" t="s">
        <v>10779</v>
      </c>
      <c r="N1006" s="329" t="s">
        <v>11854</v>
      </c>
      <c r="O1006" s="294" t="s">
        <v>2838</v>
      </c>
      <c r="P1006" s="329" t="s">
        <v>10527</v>
      </c>
      <c r="Q1006" s="330" t="s">
        <v>8156</v>
      </c>
      <c r="R1006" s="293" t="s">
        <v>8157</v>
      </c>
      <c r="S1006" s="294" t="s">
        <v>4348</v>
      </c>
      <c r="T1006" s="292" t="s">
        <v>4349</v>
      </c>
      <c r="U1006" s="295" t="str">
        <f t="shared" si="49"/>
        <v>utatsu-katsuyuki@hitachi-ies.co.jp</v>
      </c>
      <c r="V1006" s="292" t="s">
        <v>8158</v>
      </c>
      <c r="W1006" s="295" t="str">
        <f t="shared" si="50"/>
        <v>http://www.hitachi-ies.co.jp/products/motor/index.htm</v>
      </c>
      <c r="X1006" s="292" t="s">
        <v>8159</v>
      </c>
      <c r="Y1006" s="292" t="s">
        <v>8331</v>
      </c>
      <c r="Z1006" s="80" t="s">
        <v>9753</v>
      </c>
      <c r="AA1006" s="296"/>
      <c r="AB1006" s="265" t="str">
        <f>IF('認証製品一覧（検索用）'!$E$7=認証製品一覧!I1006,"●","")</f>
        <v/>
      </c>
      <c r="AC1006" s="265" t="str">
        <f>IF(AB1006="","",COUNTIF($B$5:AB1006,"●"))</f>
        <v/>
      </c>
    </row>
    <row r="1007" spans="1:29" ht="78">
      <c r="A1007" s="347"/>
      <c r="B1007" s="292" t="s">
        <v>7202</v>
      </c>
      <c r="C1007" s="293" t="s">
        <v>6974</v>
      </c>
      <c r="D1007" s="294" t="s">
        <v>6975</v>
      </c>
      <c r="E1007" s="293" t="s">
        <v>7022</v>
      </c>
      <c r="F1007" s="330" t="s">
        <v>7315</v>
      </c>
      <c r="G1007" s="330" t="s">
        <v>2096</v>
      </c>
      <c r="H1007" s="294">
        <v>412</v>
      </c>
      <c r="I1007" s="321" t="str">
        <f t="shared" si="48"/>
        <v>A-14-0011.1kW超1.5kW以下50Hz、200V、極数6</v>
      </c>
      <c r="J1007" s="294">
        <v>87.2</v>
      </c>
      <c r="K1007" s="330" t="s">
        <v>8144</v>
      </c>
      <c r="L1007" s="329" t="s">
        <v>13157</v>
      </c>
      <c r="M1007" s="329" t="s">
        <v>10779</v>
      </c>
      <c r="N1007" s="329" t="s">
        <v>11855</v>
      </c>
      <c r="O1007" s="294" t="s">
        <v>2838</v>
      </c>
      <c r="P1007" s="329" t="s">
        <v>10527</v>
      </c>
      <c r="Q1007" s="330" t="s">
        <v>8156</v>
      </c>
      <c r="R1007" s="293" t="s">
        <v>8157</v>
      </c>
      <c r="S1007" s="294" t="s">
        <v>4348</v>
      </c>
      <c r="T1007" s="292" t="s">
        <v>4349</v>
      </c>
      <c r="U1007" s="295" t="str">
        <f t="shared" si="49"/>
        <v>utatsu-katsuyuki@hitachi-ies.co.jp</v>
      </c>
      <c r="V1007" s="292" t="s">
        <v>8158</v>
      </c>
      <c r="W1007" s="295" t="str">
        <f t="shared" si="50"/>
        <v>http://www.hitachi-ies.co.jp/products/motor/index.htm</v>
      </c>
      <c r="X1007" s="292" t="s">
        <v>8159</v>
      </c>
      <c r="Y1007" s="292" t="s">
        <v>8332</v>
      </c>
      <c r="Z1007" s="80" t="s">
        <v>9753</v>
      </c>
      <c r="AA1007" s="296"/>
      <c r="AB1007" s="265" t="str">
        <f>IF('認証製品一覧（検索用）'!$E$7=認証製品一覧!I1007,"●","")</f>
        <v/>
      </c>
      <c r="AC1007" s="265" t="str">
        <f>IF(AB1007="","",COUNTIF($B$5:AB1007,"●"))</f>
        <v/>
      </c>
    </row>
    <row r="1008" spans="1:29" ht="78">
      <c r="A1008" s="347"/>
      <c r="B1008" s="292" t="s">
        <v>7202</v>
      </c>
      <c r="C1008" s="293" t="s">
        <v>6974</v>
      </c>
      <c r="D1008" s="294" t="s">
        <v>6975</v>
      </c>
      <c r="E1008" s="293" t="s">
        <v>7022</v>
      </c>
      <c r="F1008" s="330" t="s">
        <v>7315</v>
      </c>
      <c r="G1008" s="330" t="s">
        <v>2096</v>
      </c>
      <c r="H1008" s="294">
        <v>412</v>
      </c>
      <c r="I1008" s="321" t="str">
        <f t="shared" si="48"/>
        <v>A-14-0011.1kW超1.5kW以下50Hz、200V、極数6</v>
      </c>
      <c r="J1008" s="294">
        <v>87.2</v>
      </c>
      <c r="K1008" s="330" t="s">
        <v>8144</v>
      </c>
      <c r="L1008" s="329" t="s">
        <v>13157</v>
      </c>
      <c r="M1008" s="329" t="s">
        <v>10779</v>
      </c>
      <c r="N1008" s="329" t="s">
        <v>11856</v>
      </c>
      <c r="O1008" s="294" t="s">
        <v>2838</v>
      </c>
      <c r="P1008" s="329" t="s">
        <v>10527</v>
      </c>
      <c r="Q1008" s="330" t="s">
        <v>8156</v>
      </c>
      <c r="R1008" s="293" t="s">
        <v>8157</v>
      </c>
      <c r="S1008" s="294" t="s">
        <v>4348</v>
      </c>
      <c r="T1008" s="292" t="s">
        <v>4349</v>
      </c>
      <c r="U1008" s="295" t="str">
        <f t="shared" si="49"/>
        <v>utatsu-katsuyuki@hitachi-ies.co.jp</v>
      </c>
      <c r="V1008" s="292" t="s">
        <v>8158</v>
      </c>
      <c r="W1008" s="295" t="str">
        <f t="shared" si="50"/>
        <v>http://www.hitachi-ies.co.jp/products/motor/index.htm</v>
      </c>
      <c r="X1008" s="292" t="s">
        <v>8159</v>
      </c>
      <c r="Y1008" s="292" t="s">
        <v>8333</v>
      </c>
      <c r="Z1008" s="80" t="s">
        <v>9753</v>
      </c>
      <c r="AA1008" s="296"/>
      <c r="AB1008" s="265" t="str">
        <f>IF('認証製品一覧（検索用）'!$E$7=認証製品一覧!I1008,"●","")</f>
        <v/>
      </c>
      <c r="AC1008" s="265" t="str">
        <f>IF(AB1008="","",COUNTIF($B$5:AB1008,"●"))</f>
        <v/>
      </c>
    </row>
    <row r="1009" spans="1:29" ht="78">
      <c r="A1009" s="347"/>
      <c r="B1009" s="292" t="s">
        <v>7202</v>
      </c>
      <c r="C1009" s="293" t="s">
        <v>6974</v>
      </c>
      <c r="D1009" s="294" t="s">
        <v>6975</v>
      </c>
      <c r="E1009" s="293" t="s">
        <v>7022</v>
      </c>
      <c r="F1009" s="330" t="s">
        <v>7315</v>
      </c>
      <c r="G1009" s="330" t="s">
        <v>2096</v>
      </c>
      <c r="H1009" s="294">
        <v>412</v>
      </c>
      <c r="I1009" s="321" t="str">
        <f t="shared" si="48"/>
        <v>A-14-0011.1kW超1.5kW以下50Hz、200V、極数6</v>
      </c>
      <c r="J1009" s="294">
        <v>87.2</v>
      </c>
      <c r="K1009" s="330" t="s">
        <v>8144</v>
      </c>
      <c r="L1009" s="329" t="s">
        <v>13157</v>
      </c>
      <c r="M1009" s="329" t="s">
        <v>10779</v>
      </c>
      <c r="N1009" s="329" t="s">
        <v>11857</v>
      </c>
      <c r="O1009" s="294" t="s">
        <v>2838</v>
      </c>
      <c r="P1009" s="329" t="s">
        <v>10527</v>
      </c>
      <c r="Q1009" s="330" t="s">
        <v>8156</v>
      </c>
      <c r="R1009" s="293" t="s">
        <v>8157</v>
      </c>
      <c r="S1009" s="294" t="s">
        <v>4348</v>
      </c>
      <c r="T1009" s="292" t="s">
        <v>4349</v>
      </c>
      <c r="U1009" s="295" t="str">
        <f t="shared" si="49"/>
        <v>utatsu-katsuyuki@hitachi-ies.co.jp</v>
      </c>
      <c r="V1009" s="292" t="s">
        <v>8158</v>
      </c>
      <c r="W1009" s="295" t="str">
        <f t="shared" si="50"/>
        <v>http://www.hitachi-ies.co.jp/products/motor/index.htm</v>
      </c>
      <c r="X1009" s="292" t="s">
        <v>8159</v>
      </c>
      <c r="Y1009" s="292" t="s">
        <v>8334</v>
      </c>
      <c r="Z1009" s="80" t="s">
        <v>9753</v>
      </c>
      <c r="AA1009" s="296"/>
      <c r="AB1009" s="265" t="str">
        <f>IF('認証製品一覧（検索用）'!$E$7=認証製品一覧!I1009,"●","")</f>
        <v/>
      </c>
      <c r="AC1009" s="265" t="str">
        <f>IF(AB1009="","",COUNTIF($B$5:AB1009,"●"))</f>
        <v/>
      </c>
    </row>
    <row r="1010" spans="1:29" ht="100.05" customHeight="1">
      <c r="A1010" s="347"/>
      <c r="B1010" s="292" t="s">
        <v>7202</v>
      </c>
      <c r="C1010" s="293" t="s">
        <v>6974</v>
      </c>
      <c r="D1010" s="294" t="s">
        <v>6975</v>
      </c>
      <c r="E1010" s="293" t="s">
        <v>102</v>
      </c>
      <c r="F1010" s="330" t="s">
        <v>7315</v>
      </c>
      <c r="G1010" s="330" t="s">
        <v>2114</v>
      </c>
      <c r="H1010" s="294">
        <v>413</v>
      </c>
      <c r="I1010" s="321" t="str">
        <f t="shared" si="48"/>
        <v>A-14-0011.5kW超2.2kW以下50Hz、200V、極数6</v>
      </c>
      <c r="J1010" s="294">
        <v>89.3</v>
      </c>
      <c r="K1010" s="330" t="s">
        <v>1988</v>
      </c>
      <c r="L1010" s="329" t="s">
        <v>13158</v>
      </c>
      <c r="M1010" s="329" t="s">
        <v>10780</v>
      </c>
      <c r="N1010" s="329" t="s">
        <v>11858</v>
      </c>
      <c r="O1010" s="294" t="s">
        <v>6897</v>
      </c>
      <c r="P1010" s="329" t="s">
        <v>10528</v>
      </c>
      <c r="Q1010" s="330" t="s">
        <v>8185</v>
      </c>
      <c r="R1010" s="293" t="s">
        <v>8186</v>
      </c>
      <c r="S1010" s="294" t="s">
        <v>8187</v>
      </c>
      <c r="T1010" s="292" t="s">
        <v>181</v>
      </c>
      <c r="U1010" s="323" t="str">
        <f t="shared" si="49"/>
        <v>-</v>
      </c>
      <c r="V1010" s="292" t="s">
        <v>7151</v>
      </c>
      <c r="W1010" s="295" t="str">
        <f t="shared" si="50"/>
        <v>http://www.toshiba-tips.co.jp</v>
      </c>
      <c r="X1010" s="292" t="s">
        <v>8188</v>
      </c>
      <c r="Y1010" s="292" t="s">
        <v>8335</v>
      </c>
      <c r="Z1010" s="80" t="s">
        <v>9753</v>
      </c>
      <c r="AA1010" s="296"/>
      <c r="AB1010" s="265" t="str">
        <f>IF('認証製品一覧（検索用）'!$E$7=認証製品一覧!I1010,"●","")</f>
        <v/>
      </c>
      <c r="AC1010" s="265" t="str">
        <f>IF(AB1010="","",COUNTIF($B$5:AB1010,"●"))</f>
        <v/>
      </c>
    </row>
    <row r="1011" spans="1:29" ht="100.05" customHeight="1">
      <c r="A1011" s="347"/>
      <c r="B1011" s="292" t="s">
        <v>7202</v>
      </c>
      <c r="C1011" s="293" t="s">
        <v>6974</v>
      </c>
      <c r="D1011" s="294" t="s">
        <v>6975</v>
      </c>
      <c r="E1011" s="293" t="s">
        <v>102</v>
      </c>
      <c r="F1011" s="330" t="s">
        <v>7315</v>
      </c>
      <c r="G1011" s="330" t="s">
        <v>2114</v>
      </c>
      <c r="H1011" s="294">
        <v>413</v>
      </c>
      <c r="I1011" s="321" t="str">
        <f t="shared" si="48"/>
        <v>A-14-0011.5kW超2.2kW以下50Hz、200V、極数6</v>
      </c>
      <c r="J1011" s="294">
        <v>89.3</v>
      </c>
      <c r="K1011" s="330" t="s">
        <v>1988</v>
      </c>
      <c r="L1011" s="329" t="s">
        <v>13158</v>
      </c>
      <c r="M1011" s="329" t="s">
        <v>10780</v>
      </c>
      <c r="N1011" s="329" t="s">
        <v>11859</v>
      </c>
      <c r="O1011" s="294" t="s">
        <v>2838</v>
      </c>
      <c r="P1011" s="329" t="s">
        <v>10528</v>
      </c>
      <c r="Q1011" s="330" t="s">
        <v>8185</v>
      </c>
      <c r="R1011" s="293" t="s">
        <v>8186</v>
      </c>
      <c r="S1011" s="294" t="s">
        <v>8187</v>
      </c>
      <c r="T1011" s="292" t="s">
        <v>181</v>
      </c>
      <c r="U1011" s="323" t="str">
        <f t="shared" si="49"/>
        <v>-</v>
      </c>
      <c r="V1011" s="292" t="s">
        <v>7151</v>
      </c>
      <c r="W1011" s="295" t="str">
        <f t="shared" si="50"/>
        <v>http://www.toshiba-tips.co.jp</v>
      </c>
      <c r="X1011" s="292" t="s">
        <v>8188</v>
      </c>
      <c r="Y1011" s="292" t="s">
        <v>8336</v>
      </c>
      <c r="Z1011" s="80" t="s">
        <v>9753</v>
      </c>
      <c r="AA1011" s="296"/>
      <c r="AB1011" s="265" t="str">
        <f>IF('認証製品一覧（検索用）'!$E$7=認証製品一覧!I1011,"●","")</f>
        <v/>
      </c>
      <c r="AC1011" s="265" t="str">
        <f>IF(AB1011="","",COUNTIF($B$5:AB1011,"●"))</f>
        <v/>
      </c>
    </row>
    <row r="1012" spans="1:29" ht="100.05" customHeight="1">
      <c r="A1012" s="347"/>
      <c r="B1012" s="292" t="s">
        <v>7202</v>
      </c>
      <c r="C1012" s="293" t="s">
        <v>6974</v>
      </c>
      <c r="D1012" s="294" t="s">
        <v>6975</v>
      </c>
      <c r="E1012" s="293" t="s">
        <v>102</v>
      </c>
      <c r="F1012" s="330" t="s">
        <v>7315</v>
      </c>
      <c r="G1012" s="330" t="s">
        <v>2114</v>
      </c>
      <c r="H1012" s="294">
        <v>413</v>
      </c>
      <c r="I1012" s="321" t="str">
        <f t="shared" si="48"/>
        <v>A-14-0011.5kW超2.2kW以下50Hz、200V、極数6</v>
      </c>
      <c r="J1012" s="294">
        <v>89.3</v>
      </c>
      <c r="K1012" s="330" t="s">
        <v>1988</v>
      </c>
      <c r="L1012" s="329" t="s">
        <v>13158</v>
      </c>
      <c r="M1012" s="329" t="s">
        <v>10780</v>
      </c>
      <c r="N1012" s="329" t="s">
        <v>11860</v>
      </c>
      <c r="O1012" s="294" t="s">
        <v>2838</v>
      </c>
      <c r="P1012" s="329" t="s">
        <v>10528</v>
      </c>
      <c r="Q1012" s="330" t="s">
        <v>8185</v>
      </c>
      <c r="R1012" s="293" t="s">
        <v>8186</v>
      </c>
      <c r="S1012" s="294" t="s">
        <v>8187</v>
      </c>
      <c r="T1012" s="292" t="s">
        <v>181</v>
      </c>
      <c r="U1012" s="323" t="str">
        <f t="shared" si="49"/>
        <v>-</v>
      </c>
      <c r="V1012" s="292" t="s">
        <v>7151</v>
      </c>
      <c r="W1012" s="295" t="str">
        <f t="shared" si="50"/>
        <v>http://www.toshiba-tips.co.jp</v>
      </c>
      <c r="X1012" s="292" t="s">
        <v>8188</v>
      </c>
      <c r="Y1012" s="292" t="s">
        <v>8337</v>
      </c>
      <c r="Z1012" s="80" t="s">
        <v>9753</v>
      </c>
      <c r="AA1012" s="296"/>
      <c r="AB1012" s="265" t="str">
        <f>IF('認証製品一覧（検索用）'!$E$7=認証製品一覧!I1012,"●","")</f>
        <v/>
      </c>
      <c r="AC1012" s="265" t="str">
        <f>IF(AB1012="","",COUNTIF($B$5:AB1012,"●"))</f>
        <v/>
      </c>
    </row>
    <row r="1013" spans="1:29" ht="100.05" customHeight="1">
      <c r="A1013" s="347"/>
      <c r="B1013" s="292" t="s">
        <v>7202</v>
      </c>
      <c r="C1013" s="293" t="s">
        <v>6974</v>
      </c>
      <c r="D1013" s="294" t="s">
        <v>6975</v>
      </c>
      <c r="E1013" s="293" t="s">
        <v>102</v>
      </c>
      <c r="F1013" s="330" t="s">
        <v>7315</v>
      </c>
      <c r="G1013" s="330" t="s">
        <v>2114</v>
      </c>
      <c r="H1013" s="294">
        <v>413</v>
      </c>
      <c r="I1013" s="321" t="str">
        <f t="shared" si="48"/>
        <v>A-14-0011.5kW超2.2kW以下50Hz、200V、極数6</v>
      </c>
      <c r="J1013" s="294">
        <v>89.3</v>
      </c>
      <c r="K1013" s="330" t="s">
        <v>1988</v>
      </c>
      <c r="L1013" s="329" t="s">
        <v>13158</v>
      </c>
      <c r="M1013" s="329" t="s">
        <v>10780</v>
      </c>
      <c r="N1013" s="329" t="s">
        <v>11861</v>
      </c>
      <c r="O1013" s="294" t="s">
        <v>2838</v>
      </c>
      <c r="P1013" s="329" t="s">
        <v>10528</v>
      </c>
      <c r="Q1013" s="330" t="s">
        <v>8185</v>
      </c>
      <c r="R1013" s="293" t="s">
        <v>8186</v>
      </c>
      <c r="S1013" s="294" t="s">
        <v>8187</v>
      </c>
      <c r="T1013" s="292" t="s">
        <v>181</v>
      </c>
      <c r="U1013" s="323" t="str">
        <f t="shared" si="49"/>
        <v>-</v>
      </c>
      <c r="V1013" s="292" t="s">
        <v>7151</v>
      </c>
      <c r="W1013" s="295" t="str">
        <f t="shared" si="50"/>
        <v>http://www.toshiba-tips.co.jp</v>
      </c>
      <c r="X1013" s="292" t="s">
        <v>8188</v>
      </c>
      <c r="Y1013" s="292" t="s">
        <v>8338</v>
      </c>
      <c r="Z1013" s="80" t="s">
        <v>9753</v>
      </c>
      <c r="AA1013" s="296"/>
      <c r="AB1013" s="265" t="str">
        <f>IF('認証製品一覧（検索用）'!$E$7=認証製品一覧!I1013,"●","")</f>
        <v/>
      </c>
      <c r="AC1013" s="265" t="str">
        <f>IF(AB1013="","",COUNTIF($B$5:AB1013,"●"))</f>
        <v/>
      </c>
    </row>
    <row r="1014" spans="1:29" ht="100.05" customHeight="1">
      <c r="A1014" s="347"/>
      <c r="B1014" s="292" t="s">
        <v>7202</v>
      </c>
      <c r="C1014" s="293" t="s">
        <v>6974</v>
      </c>
      <c r="D1014" s="294" t="s">
        <v>6975</v>
      </c>
      <c r="E1014" s="293" t="s">
        <v>102</v>
      </c>
      <c r="F1014" s="330" t="s">
        <v>7315</v>
      </c>
      <c r="G1014" s="330" t="s">
        <v>2121</v>
      </c>
      <c r="H1014" s="294">
        <v>415</v>
      </c>
      <c r="I1014" s="321" t="str">
        <f t="shared" si="48"/>
        <v>A-14-0013.0kW超3.7kW以下50Hz、200V、極数6</v>
      </c>
      <c r="J1014" s="294">
        <v>89.3</v>
      </c>
      <c r="K1014" s="330" t="s">
        <v>1988</v>
      </c>
      <c r="L1014" s="329" t="s">
        <v>13158</v>
      </c>
      <c r="M1014" s="329" t="s">
        <v>10780</v>
      </c>
      <c r="N1014" s="329" t="s">
        <v>11862</v>
      </c>
      <c r="O1014" s="294" t="s">
        <v>6897</v>
      </c>
      <c r="P1014" s="329" t="s">
        <v>10528</v>
      </c>
      <c r="Q1014" s="330" t="s">
        <v>8185</v>
      </c>
      <c r="R1014" s="293" t="s">
        <v>8186</v>
      </c>
      <c r="S1014" s="294" t="s">
        <v>8187</v>
      </c>
      <c r="T1014" s="292" t="s">
        <v>181</v>
      </c>
      <c r="U1014" s="323" t="str">
        <f t="shared" si="49"/>
        <v>-</v>
      </c>
      <c r="V1014" s="292" t="s">
        <v>7151</v>
      </c>
      <c r="W1014" s="295" t="str">
        <f t="shared" si="50"/>
        <v>http://www.toshiba-tips.co.jp</v>
      </c>
      <c r="X1014" s="292" t="s">
        <v>8188</v>
      </c>
      <c r="Y1014" s="292" t="s">
        <v>8339</v>
      </c>
      <c r="Z1014" s="80" t="s">
        <v>9753</v>
      </c>
      <c r="AA1014" s="296"/>
      <c r="AB1014" s="265" t="str">
        <f>IF('認証製品一覧（検索用）'!$E$7=認証製品一覧!I1014,"●","")</f>
        <v/>
      </c>
      <c r="AC1014" s="265" t="str">
        <f>IF(AB1014="","",COUNTIF($B$5:AB1014,"●"))</f>
        <v/>
      </c>
    </row>
    <row r="1015" spans="1:29" ht="100.05" customHeight="1">
      <c r="A1015" s="347"/>
      <c r="B1015" s="292" t="s">
        <v>7202</v>
      </c>
      <c r="C1015" s="293" t="s">
        <v>6974</v>
      </c>
      <c r="D1015" s="294" t="s">
        <v>6975</v>
      </c>
      <c r="E1015" s="293" t="s">
        <v>102</v>
      </c>
      <c r="F1015" s="330" t="s">
        <v>7315</v>
      </c>
      <c r="G1015" s="330" t="s">
        <v>2121</v>
      </c>
      <c r="H1015" s="294">
        <v>415</v>
      </c>
      <c r="I1015" s="321" t="str">
        <f t="shared" si="48"/>
        <v>A-14-0013.0kW超3.7kW以下50Hz、200V、極数6</v>
      </c>
      <c r="J1015" s="294">
        <v>89.3</v>
      </c>
      <c r="K1015" s="330" t="s">
        <v>1988</v>
      </c>
      <c r="L1015" s="329" t="s">
        <v>13158</v>
      </c>
      <c r="M1015" s="329" t="s">
        <v>10780</v>
      </c>
      <c r="N1015" s="329" t="s">
        <v>11863</v>
      </c>
      <c r="O1015" s="294" t="s">
        <v>2838</v>
      </c>
      <c r="P1015" s="329" t="s">
        <v>10528</v>
      </c>
      <c r="Q1015" s="330" t="s">
        <v>8185</v>
      </c>
      <c r="R1015" s="293" t="s">
        <v>8186</v>
      </c>
      <c r="S1015" s="294" t="s">
        <v>8187</v>
      </c>
      <c r="T1015" s="292" t="s">
        <v>181</v>
      </c>
      <c r="U1015" s="323" t="str">
        <f t="shared" si="49"/>
        <v>-</v>
      </c>
      <c r="V1015" s="292" t="s">
        <v>7151</v>
      </c>
      <c r="W1015" s="295" t="str">
        <f t="shared" si="50"/>
        <v>http://www.toshiba-tips.co.jp</v>
      </c>
      <c r="X1015" s="292" t="s">
        <v>8188</v>
      </c>
      <c r="Y1015" s="292" t="s">
        <v>8340</v>
      </c>
      <c r="Z1015" s="80" t="s">
        <v>9753</v>
      </c>
      <c r="AA1015" s="296"/>
      <c r="AB1015" s="265" t="str">
        <f>IF('認証製品一覧（検索用）'!$E$7=認証製品一覧!I1015,"●","")</f>
        <v/>
      </c>
      <c r="AC1015" s="265" t="str">
        <f>IF(AB1015="","",COUNTIF($B$5:AB1015,"●"))</f>
        <v/>
      </c>
    </row>
    <row r="1016" spans="1:29" ht="100.05" customHeight="1">
      <c r="A1016" s="347"/>
      <c r="B1016" s="292" t="s">
        <v>7202</v>
      </c>
      <c r="C1016" s="293" t="s">
        <v>6974</v>
      </c>
      <c r="D1016" s="294" t="s">
        <v>6975</v>
      </c>
      <c r="E1016" s="293" t="s">
        <v>102</v>
      </c>
      <c r="F1016" s="330" t="s">
        <v>7315</v>
      </c>
      <c r="G1016" s="330" t="s">
        <v>2121</v>
      </c>
      <c r="H1016" s="294">
        <v>415</v>
      </c>
      <c r="I1016" s="321" t="str">
        <f t="shared" si="48"/>
        <v>A-14-0013.0kW超3.7kW以下50Hz、200V、極数6</v>
      </c>
      <c r="J1016" s="294">
        <v>89.3</v>
      </c>
      <c r="K1016" s="330" t="s">
        <v>1988</v>
      </c>
      <c r="L1016" s="329" t="s">
        <v>13158</v>
      </c>
      <c r="M1016" s="329" t="s">
        <v>10780</v>
      </c>
      <c r="N1016" s="329" t="s">
        <v>11864</v>
      </c>
      <c r="O1016" s="294" t="s">
        <v>2838</v>
      </c>
      <c r="P1016" s="329" t="s">
        <v>10528</v>
      </c>
      <c r="Q1016" s="330" t="s">
        <v>8185</v>
      </c>
      <c r="R1016" s="293" t="s">
        <v>8186</v>
      </c>
      <c r="S1016" s="294" t="s">
        <v>8187</v>
      </c>
      <c r="T1016" s="292" t="s">
        <v>181</v>
      </c>
      <c r="U1016" s="323" t="str">
        <f t="shared" si="49"/>
        <v>-</v>
      </c>
      <c r="V1016" s="292" t="s">
        <v>7151</v>
      </c>
      <c r="W1016" s="295" t="str">
        <f t="shared" si="50"/>
        <v>http://www.toshiba-tips.co.jp</v>
      </c>
      <c r="X1016" s="292" t="s">
        <v>8188</v>
      </c>
      <c r="Y1016" s="292" t="s">
        <v>8341</v>
      </c>
      <c r="Z1016" s="80" t="s">
        <v>9753</v>
      </c>
      <c r="AA1016" s="296"/>
      <c r="AB1016" s="265" t="str">
        <f>IF('認証製品一覧（検索用）'!$E$7=認証製品一覧!I1016,"●","")</f>
        <v/>
      </c>
      <c r="AC1016" s="265" t="str">
        <f>IF(AB1016="","",COUNTIF($B$5:AB1016,"●"))</f>
        <v/>
      </c>
    </row>
    <row r="1017" spans="1:29" ht="100.05" customHeight="1">
      <c r="A1017" s="347"/>
      <c r="B1017" s="292" t="s">
        <v>7202</v>
      </c>
      <c r="C1017" s="293" t="s">
        <v>6974</v>
      </c>
      <c r="D1017" s="294" t="s">
        <v>6975</v>
      </c>
      <c r="E1017" s="293" t="s">
        <v>102</v>
      </c>
      <c r="F1017" s="330" t="s">
        <v>7315</v>
      </c>
      <c r="G1017" s="330" t="s">
        <v>2121</v>
      </c>
      <c r="H1017" s="294">
        <v>415</v>
      </c>
      <c r="I1017" s="321" t="str">
        <f t="shared" si="48"/>
        <v>A-14-0013.0kW超3.7kW以下50Hz、200V、極数6</v>
      </c>
      <c r="J1017" s="294">
        <v>89.3</v>
      </c>
      <c r="K1017" s="330" t="s">
        <v>1988</v>
      </c>
      <c r="L1017" s="329" t="s">
        <v>13158</v>
      </c>
      <c r="M1017" s="329" t="s">
        <v>10780</v>
      </c>
      <c r="N1017" s="329" t="s">
        <v>11865</v>
      </c>
      <c r="O1017" s="294" t="s">
        <v>2838</v>
      </c>
      <c r="P1017" s="329" t="s">
        <v>10528</v>
      </c>
      <c r="Q1017" s="330" t="s">
        <v>8185</v>
      </c>
      <c r="R1017" s="293" t="s">
        <v>8186</v>
      </c>
      <c r="S1017" s="294" t="s">
        <v>8187</v>
      </c>
      <c r="T1017" s="292" t="s">
        <v>181</v>
      </c>
      <c r="U1017" s="323" t="str">
        <f t="shared" si="49"/>
        <v>-</v>
      </c>
      <c r="V1017" s="292" t="s">
        <v>7151</v>
      </c>
      <c r="W1017" s="295" t="str">
        <f t="shared" si="50"/>
        <v>http://www.toshiba-tips.co.jp</v>
      </c>
      <c r="X1017" s="292" t="s">
        <v>8188</v>
      </c>
      <c r="Y1017" s="292" t="s">
        <v>8342</v>
      </c>
      <c r="Z1017" s="80" t="s">
        <v>9753</v>
      </c>
      <c r="AA1017" s="296"/>
      <c r="AB1017" s="265" t="str">
        <f>IF('認証製品一覧（検索用）'!$E$7=認証製品一覧!I1017,"●","")</f>
        <v/>
      </c>
      <c r="AC1017" s="265" t="str">
        <f>IF(AB1017="","",COUNTIF($B$5:AB1017,"●"))</f>
        <v/>
      </c>
    </row>
    <row r="1018" spans="1:29" ht="100.05" customHeight="1">
      <c r="A1018" s="347"/>
      <c r="B1018" s="292" t="s">
        <v>7202</v>
      </c>
      <c r="C1018" s="293" t="s">
        <v>6974</v>
      </c>
      <c r="D1018" s="294" t="s">
        <v>6975</v>
      </c>
      <c r="E1018" s="293" t="s">
        <v>102</v>
      </c>
      <c r="F1018" s="330" t="s">
        <v>7315</v>
      </c>
      <c r="G1018" s="330" t="s">
        <v>2128</v>
      </c>
      <c r="H1018" s="294">
        <v>417</v>
      </c>
      <c r="I1018" s="321" t="str">
        <f t="shared" si="48"/>
        <v>A-14-0014.0kW超5.5kW以下50Hz、200V、極数6</v>
      </c>
      <c r="J1018" s="294">
        <v>91.1</v>
      </c>
      <c r="K1018" s="330" t="s">
        <v>1988</v>
      </c>
      <c r="L1018" s="329" t="s">
        <v>13158</v>
      </c>
      <c r="M1018" s="329" t="s">
        <v>10780</v>
      </c>
      <c r="N1018" s="329" t="s">
        <v>11866</v>
      </c>
      <c r="O1018" s="294" t="s">
        <v>6897</v>
      </c>
      <c r="P1018" s="329" t="s">
        <v>10528</v>
      </c>
      <c r="Q1018" s="330" t="s">
        <v>8185</v>
      </c>
      <c r="R1018" s="293" t="s">
        <v>8186</v>
      </c>
      <c r="S1018" s="294" t="s">
        <v>8187</v>
      </c>
      <c r="T1018" s="292" t="s">
        <v>181</v>
      </c>
      <c r="U1018" s="323" t="str">
        <f t="shared" si="49"/>
        <v>-</v>
      </c>
      <c r="V1018" s="292" t="s">
        <v>7151</v>
      </c>
      <c r="W1018" s="295" t="str">
        <f t="shared" si="50"/>
        <v>http://www.toshiba-tips.co.jp</v>
      </c>
      <c r="X1018" s="292" t="s">
        <v>8188</v>
      </c>
      <c r="Y1018" s="292" t="s">
        <v>8343</v>
      </c>
      <c r="Z1018" s="80" t="s">
        <v>9753</v>
      </c>
      <c r="AA1018" s="296"/>
      <c r="AB1018" s="265" t="str">
        <f>IF('認証製品一覧（検索用）'!$E$7=認証製品一覧!I1018,"●","")</f>
        <v/>
      </c>
      <c r="AC1018" s="265" t="str">
        <f>IF(AB1018="","",COUNTIF($B$5:AB1018,"●"))</f>
        <v/>
      </c>
    </row>
    <row r="1019" spans="1:29" ht="100.05" customHeight="1">
      <c r="A1019" s="347"/>
      <c r="B1019" s="292" t="s">
        <v>7202</v>
      </c>
      <c r="C1019" s="293" t="s">
        <v>6974</v>
      </c>
      <c r="D1019" s="294" t="s">
        <v>6975</v>
      </c>
      <c r="E1019" s="293" t="s">
        <v>102</v>
      </c>
      <c r="F1019" s="330" t="s">
        <v>7315</v>
      </c>
      <c r="G1019" s="330" t="s">
        <v>2128</v>
      </c>
      <c r="H1019" s="294">
        <v>417</v>
      </c>
      <c r="I1019" s="321" t="str">
        <f t="shared" si="48"/>
        <v>A-14-0014.0kW超5.5kW以下50Hz、200V、極数6</v>
      </c>
      <c r="J1019" s="294">
        <v>91.1</v>
      </c>
      <c r="K1019" s="330" t="s">
        <v>1988</v>
      </c>
      <c r="L1019" s="329" t="s">
        <v>13158</v>
      </c>
      <c r="M1019" s="329" t="s">
        <v>10780</v>
      </c>
      <c r="N1019" s="329" t="s">
        <v>11867</v>
      </c>
      <c r="O1019" s="294" t="s">
        <v>2838</v>
      </c>
      <c r="P1019" s="329" t="s">
        <v>10528</v>
      </c>
      <c r="Q1019" s="330" t="s">
        <v>8185</v>
      </c>
      <c r="R1019" s="293" t="s">
        <v>8186</v>
      </c>
      <c r="S1019" s="294" t="s">
        <v>8187</v>
      </c>
      <c r="T1019" s="292" t="s">
        <v>181</v>
      </c>
      <c r="U1019" s="323" t="str">
        <f t="shared" si="49"/>
        <v>-</v>
      </c>
      <c r="V1019" s="292" t="s">
        <v>7151</v>
      </c>
      <c r="W1019" s="295" t="str">
        <f t="shared" si="50"/>
        <v>http://www.toshiba-tips.co.jp</v>
      </c>
      <c r="X1019" s="292" t="s">
        <v>8188</v>
      </c>
      <c r="Y1019" s="292" t="s">
        <v>8344</v>
      </c>
      <c r="Z1019" s="80" t="s">
        <v>9753</v>
      </c>
      <c r="AA1019" s="296"/>
      <c r="AB1019" s="265" t="str">
        <f>IF('認証製品一覧（検索用）'!$E$7=認証製品一覧!I1019,"●","")</f>
        <v/>
      </c>
      <c r="AC1019" s="265" t="str">
        <f>IF(AB1019="","",COUNTIF($B$5:AB1019,"●"))</f>
        <v/>
      </c>
    </row>
    <row r="1020" spans="1:29" ht="100.05" customHeight="1">
      <c r="A1020" s="347"/>
      <c r="B1020" s="292" t="s">
        <v>7202</v>
      </c>
      <c r="C1020" s="293" t="s">
        <v>6974</v>
      </c>
      <c r="D1020" s="294" t="s">
        <v>6975</v>
      </c>
      <c r="E1020" s="293" t="s">
        <v>102</v>
      </c>
      <c r="F1020" s="330" t="s">
        <v>7315</v>
      </c>
      <c r="G1020" s="330" t="s">
        <v>2128</v>
      </c>
      <c r="H1020" s="294">
        <v>417</v>
      </c>
      <c r="I1020" s="321" t="str">
        <f t="shared" si="48"/>
        <v>A-14-0014.0kW超5.5kW以下50Hz、200V、極数6</v>
      </c>
      <c r="J1020" s="294">
        <v>91.1</v>
      </c>
      <c r="K1020" s="330" t="s">
        <v>1988</v>
      </c>
      <c r="L1020" s="329" t="s">
        <v>13158</v>
      </c>
      <c r="M1020" s="329" t="s">
        <v>10780</v>
      </c>
      <c r="N1020" s="329" t="s">
        <v>11868</v>
      </c>
      <c r="O1020" s="294" t="s">
        <v>2838</v>
      </c>
      <c r="P1020" s="329" t="s">
        <v>10528</v>
      </c>
      <c r="Q1020" s="330" t="s">
        <v>8185</v>
      </c>
      <c r="R1020" s="293" t="s">
        <v>8186</v>
      </c>
      <c r="S1020" s="294" t="s">
        <v>8187</v>
      </c>
      <c r="T1020" s="292" t="s">
        <v>181</v>
      </c>
      <c r="U1020" s="323" t="str">
        <f t="shared" si="49"/>
        <v>-</v>
      </c>
      <c r="V1020" s="292" t="s">
        <v>7151</v>
      </c>
      <c r="W1020" s="295" t="str">
        <f t="shared" si="50"/>
        <v>http://www.toshiba-tips.co.jp</v>
      </c>
      <c r="X1020" s="292" t="s">
        <v>8188</v>
      </c>
      <c r="Y1020" s="292" t="s">
        <v>8345</v>
      </c>
      <c r="Z1020" s="80" t="s">
        <v>9753</v>
      </c>
      <c r="AA1020" s="296"/>
      <c r="AB1020" s="265" t="str">
        <f>IF('認証製品一覧（検索用）'!$E$7=認証製品一覧!I1020,"●","")</f>
        <v/>
      </c>
      <c r="AC1020" s="265" t="str">
        <f>IF(AB1020="","",COUNTIF($B$5:AB1020,"●"))</f>
        <v/>
      </c>
    </row>
    <row r="1021" spans="1:29" ht="100.05" customHeight="1">
      <c r="A1021" s="347"/>
      <c r="B1021" s="292" t="s">
        <v>7202</v>
      </c>
      <c r="C1021" s="293" t="s">
        <v>6974</v>
      </c>
      <c r="D1021" s="294" t="s">
        <v>6975</v>
      </c>
      <c r="E1021" s="293" t="s">
        <v>102</v>
      </c>
      <c r="F1021" s="330" t="s">
        <v>7315</v>
      </c>
      <c r="G1021" s="330" t="s">
        <v>2128</v>
      </c>
      <c r="H1021" s="294">
        <v>417</v>
      </c>
      <c r="I1021" s="321" t="str">
        <f t="shared" si="48"/>
        <v>A-14-0014.0kW超5.5kW以下50Hz、200V、極数6</v>
      </c>
      <c r="J1021" s="294">
        <v>91.1</v>
      </c>
      <c r="K1021" s="330" t="s">
        <v>1988</v>
      </c>
      <c r="L1021" s="329" t="s">
        <v>13158</v>
      </c>
      <c r="M1021" s="329" t="s">
        <v>10780</v>
      </c>
      <c r="N1021" s="329" t="s">
        <v>11869</v>
      </c>
      <c r="O1021" s="294" t="s">
        <v>2838</v>
      </c>
      <c r="P1021" s="329" t="s">
        <v>10528</v>
      </c>
      <c r="Q1021" s="330" t="s">
        <v>8185</v>
      </c>
      <c r="R1021" s="293" t="s">
        <v>8186</v>
      </c>
      <c r="S1021" s="294" t="s">
        <v>8187</v>
      </c>
      <c r="T1021" s="292" t="s">
        <v>181</v>
      </c>
      <c r="U1021" s="323" t="str">
        <f t="shared" si="49"/>
        <v>-</v>
      </c>
      <c r="V1021" s="292" t="s">
        <v>7151</v>
      </c>
      <c r="W1021" s="295" t="str">
        <f t="shared" si="50"/>
        <v>http://www.toshiba-tips.co.jp</v>
      </c>
      <c r="X1021" s="292" t="s">
        <v>8188</v>
      </c>
      <c r="Y1021" s="292" t="s">
        <v>8346</v>
      </c>
      <c r="Z1021" s="80" t="s">
        <v>9753</v>
      </c>
      <c r="AA1021" s="296"/>
      <c r="AB1021" s="265" t="str">
        <f>IF('認証製品一覧（検索用）'!$E$7=認証製品一覧!I1021,"●","")</f>
        <v/>
      </c>
      <c r="AC1021" s="265" t="str">
        <f>IF(AB1021="","",COUNTIF($B$5:AB1021,"●"))</f>
        <v/>
      </c>
    </row>
    <row r="1022" spans="1:29" ht="90" customHeight="1">
      <c r="A1022" s="316"/>
      <c r="B1022" s="292" t="s">
        <v>7202</v>
      </c>
      <c r="C1022" s="293" t="s">
        <v>6974</v>
      </c>
      <c r="D1022" s="294" t="s">
        <v>6975</v>
      </c>
      <c r="E1022" s="293" t="s">
        <v>7022</v>
      </c>
      <c r="F1022" s="330" t="s">
        <v>7315</v>
      </c>
      <c r="G1022" s="330" t="s">
        <v>2135</v>
      </c>
      <c r="H1022" s="294">
        <v>418</v>
      </c>
      <c r="I1022" s="321" t="str">
        <f t="shared" si="48"/>
        <v>A-14-0015.5kW超7.5kW以下50Hz、200V、極数6</v>
      </c>
      <c r="J1022" s="294">
        <v>91.1</v>
      </c>
      <c r="K1022" s="330" t="s">
        <v>8144</v>
      </c>
      <c r="L1022" s="329" t="s">
        <v>13156</v>
      </c>
      <c r="M1022" s="329" t="s">
        <v>10778</v>
      </c>
      <c r="N1022" s="329" t="s">
        <v>11870</v>
      </c>
      <c r="O1022" s="294" t="s">
        <v>6897</v>
      </c>
      <c r="P1022" s="329" t="s">
        <v>10526</v>
      </c>
      <c r="Q1022" s="330" t="s">
        <v>8145</v>
      </c>
      <c r="R1022" s="293" t="s">
        <v>8146</v>
      </c>
      <c r="S1022" s="294" t="s">
        <v>2102</v>
      </c>
      <c r="T1022" s="302" t="s">
        <v>2103</v>
      </c>
      <c r="U1022" s="295" t="str">
        <f t="shared" si="49"/>
        <v>Yamamoto.Keita@df.MitsubishiElectric.co.jp</v>
      </c>
      <c r="V1022" s="292" t="s">
        <v>8147</v>
      </c>
      <c r="W1022" s="295" t="str">
        <f t="shared" si="50"/>
        <v>http://www.mitsubishielectric.co.jp/fa/products/drv/i_motor/items/toprunner/index.html</v>
      </c>
      <c r="X1022" s="303" t="s">
        <v>8256</v>
      </c>
      <c r="Y1022" s="304" t="s">
        <v>8347</v>
      </c>
      <c r="Z1022" s="80" t="s">
        <v>9753</v>
      </c>
      <c r="AA1022" s="296"/>
      <c r="AB1022" s="265" t="str">
        <f>IF('認証製品一覧（検索用）'!$E$7=認証製品一覧!I1022,"●","")</f>
        <v/>
      </c>
      <c r="AC1022" s="265" t="str">
        <f>IF(AB1022="","",COUNTIF($B$5:AB1022,"●"))</f>
        <v/>
      </c>
    </row>
    <row r="1023" spans="1:29" ht="90" customHeight="1">
      <c r="A1023" s="316"/>
      <c r="B1023" s="292" t="s">
        <v>7202</v>
      </c>
      <c r="C1023" s="293" t="s">
        <v>6974</v>
      </c>
      <c r="D1023" s="294" t="s">
        <v>6975</v>
      </c>
      <c r="E1023" s="293" t="s">
        <v>7022</v>
      </c>
      <c r="F1023" s="330" t="s">
        <v>7315</v>
      </c>
      <c r="G1023" s="330" t="s">
        <v>2135</v>
      </c>
      <c r="H1023" s="294">
        <v>418</v>
      </c>
      <c r="I1023" s="321" t="str">
        <f t="shared" si="48"/>
        <v>A-14-0015.5kW超7.5kW以下50Hz、200V、極数6</v>
      </c>
      <c r="J1023" s="294">
        <v>91.1</v>
      </c>
      <c r="K1023" s="330" t="s">
        <v>8144</v>
      </c>
      <c r="L1023" s="329" t="s">
        <v>13156</v>
      </c>
      <c r="M1023" s="329" t="s">
        <v>10778</v>
      </c>
      <c r="N1023" s="329" t="s">
        <v>11871</v>
      </c>
      <c r="O1023" s="294" t="s">
        <v>2838</v>
      </c>
      <c r="P1023" s="329" t="s">
        <v>10526</v>
      </c>
      <c r="Q1023" s="330" t="s">
        <v>8145</v>
      </c>
      <c r="R1023" s="293" t="s">
        <v>8146</v>
      </c>
      <c r="S1023" s="294" t="s">
        <v>2102</v>
      </c>
      <c r="T1023" s="302" t="s">
        <v>2103</v>
      </c>
      <c r="U1023" s="295" t="str">
        <f t="shared" si="49"/>
        <v>Yamamoto.Keita@df.MitsubishiElectric.co.jp</v>
      </c>
      <c r="V1023" s="292" t="s">
        <v>8147</v>
      </c>
      <c r="W1023" s="295" t="str">
        <f t="shared" si="50"/>
        <v>http://www.mitsubishielectric.co.jp/fa/products/drv/i_motor/items/toprunner/index.html</v>
      </c>
      <c r="X1023" s="303" t="s">
        <v>8256</v>
      </c>
      <c r="Y1023" s="304" t="s">
        <v>8348</v>
      </c>
      <c r="Z1023" s="80" t="s">
        <v>9753</v>
      </c>
      <c r="AA1023" s="296"/>
      <c r="AB1023" s="265" t="str">
        <f>IF('認証製品一覧（検索用）'!$E$7=認証製品一覧!I1023,"●","")</f>
        <v/>
      </c>
      <c r="AC1023" s="265" t="str">
        <f>IF(AB1023="","",COUNTIF($B$5:AB1023,"●"))</f>
        <v/>
      </c>
    </row>
    <row r="1024" spans="1:29" ht="90" customHeight="1">
      <c r="A1024" s="316"/>
      <c r="B1024" s="292" t="s">
        <v>7202</v>
      </c>
      <c r="C1024" s="293" t="s">
        <v>6974</v>
      </c>
      <c r="D1024" s="294" t="s">
        <v>6975</v>
      </c>
      <c r="E1024" s="293" t="s">
        <v>7022</v>
      </c>
      <c r="F1024" s="330" t="s">
        <v>7315</v>
      </c>
      <c r="G1024" s="330" t="s">
        <v>2135</v>
      </c>
      <c r="H1024" s="294">
        <v>418</v>
      </c>
      <c r="I1024" s="321" t="str">
        <f t="shared" si="48"/>
        <v>A-14-0015.5kW超7.5kW以下50Hz、200V、極数6</v>
      </c>
      <c r="J1024" s="294">
        <v>91.1</v>
      </c>
      <c r="K1024" s="330" t="s">
        <v>8144</v>
      </c>
      <c r="L1024" s="329" t="s">
        <v>13156</v>
      </c>
      <c r="M1024" s="329" t="s">
        <v>10778</v>
      </c>
      <c r="N1024" s="329" t="s">
        <v>11872</v>
      </c>
      <c r="O1024" s="294" t="s">
        <v>2838</v>
      </c>
      <c r="P1024" s="329" t="s">
        <v>10526</v>
      </c>
      <c r="Q1024" s="330" t="s">
        <v>8145</v>
      </c>
      <c r="R1024" s="293" t="s">
        <v>8146</v>
      </c>
      <c r="S1024" s="294" t="s">
        <v>2102</v>
      </c>
      <c r="T1024" s="302" t="s">
        <v>2103</v>
      </c>
      <c r="U1024" s="295" t="str">
        <f t="shared" si="49"/>
        <v>Yamamoto.Keita@df.MitsubishiElectric.co.jp</v>
      </c>
      <c r="V1024" s="292" t="s">
        <v>8147</v>
      </c>
      <c r="W1024" s="295" t="str">
        <f t="shared" si="50"/>
        <v>http://www.mitsubishielectric.co.jp/fa/products/drv/i_motor/items/toprunner/index.html</v>
      </c>
      <c r="X1024" s="303" t="s">
        <v>8256</v>
      </c>
      <c r="Y1024" s="304" t="s">
        <v>8349</v>
      </c>
      <c r="Z1024" s="80" t="s">
        <v>9753</v>
      </c>
      <c r="AA1024" s="296"/>
      <c r="AB1024" s="265" t="str">
        <f>IF('認証製品一覧（検索用）'!$E$7=認証製品一覧!I1024,"●","")</f>
        <v/>
      </c>
      <c r="AC1024" s="265" t="str">
        <f>IF(AB1024="","",COUNTIF($B$5:AB1024,"●"))</f>
        <v/>
      </c>
    </row>
    <row r="1025" spans="1:29" ht="90" customHeight="1">
      <c r="A1025" s="316"/>
      <c r="B1025" s="292" t="s">
        <v>7202</v>
      </c>
      <c r="C1025" s="293" t="s">
        <v>6974</v>
      </c>
      <c r="D1025" s="294" t="s">
        <v>6975</v>
      </c>
      <c r="E1025" s="293" t="s">
        <v>7022</v>
      </c>
      <c r="F1025" s="330" t="s">
        <v>7315</v>
      </c>
      <c r="G1025" s="330" t="s">
        <v>2135</v>
      </c>
      <c r="H1025" s="294">
        <v>418</v>
      </c>
      <c r="I1025" s="321" t="str">
        <f t="shared" si="48"/>
        <v>A-14-0015.5kW超7.5kW以下50Hz、200V、極数6</v>
      </c>
      <c r="J1025" s="294">
        <v>91.1</v>
      </c>
      <c r="K1025" s="330" t="s">
        <v>8144</v>
      </c>
      <c r="L1025" s="329" t="s">
        <v>13156</v>
      </c>
      <c r="M1025" s="329" t="s">
        <v>10778</v>
      </c>
      <c r="N1025" s="329" t="s">
        <v>11873</v>
      </c>
      <c r="O1025" s="294" t="s">
        <v>2838</v>
      </c>
      <c r="P1025" s="329" t="s">
        <v>10526</v>
      </c>
      <c r="Q1025" s="330" t="s">
        <v>8145</v>
      </c>
      <c r="R1025" s="293" t="s">
        <v>8146</v>
      </c>
      <c r="S1025" s="294" t="s">
        <v>2102</v>
      </c>
      <c r="T1025" s="302" t="s">
        <v>2103</v>
      </c>
      <c r="U1025" s="295" t="str">
        <f t="shared" si="49"/>
        <v>Yamamoto.Keita@df.MitsubishiElectric.co.jp</v>
      </c>
      <c r="V1025" s="292" t="s">
        <v>8147</v>
      </c>
      <c r="W1025" s="295" t="str">
        <f t="shared" si="50"/>
        <v>http://www.mitsubishielectric.co.jp/fa/products/drv/i_motor/items/toprunner/index.html</v>
      </c>
      <c r="X1025" s="303" t="s">
        <v>8256</v>
      </c>
      <c r="Y1025" s="304" t="s">
        <v>8350</v>
      </c>
      <c r="Z1025" s="80" t="s">
        <v>9753</v>
      </c>
      <c r="AA1025" s="296"/>
      <c r="AB1025" s="265" t="str">
        <f>IF('認証製品一覧（検索用）'!$E$7=認証製品一覧!I1025,"●","")</f>
        <v/>
      </c>
      <c r="AC1025" s="265" t="str">
        <f>IF(AB1025="","",COUNTIF($B$5:AB1025,"●"))</f>
        <v/>
      </c>
    </row>
    <row r="1026" spans="1:29" ht="90" customHeight="1">
      <c r="A1026" s="316"/>
      <c r="B1026" s="292" t="s">
        <v>7202</v>
      </c>
      <c r="C1026" s="293" t="s">
        <v>6974</v>
      </c>
      <c r="D1026" s="294" t="s">
        <v>6975</v>
      </c>
      <c r="E1026" s="293" t="s">
        <v>7022</v>
      </c>
      <c r="F1026" s="330" t="s">
        <v>7315</v>
      </c>
      <c r="G1026" s="330" t="s">
        <v>2135</v>
      </c>
      <c r="H1026" s="294">
        <v>418</v>
      </c>
      <c r="I1026" s="321" t="str">
        <f t="shared" si="48"/>
        <v>A-14-0015.5kW超7.5kW以下50Hz、200V、極数6</v>
      </c>
      <c r="J1026" s="294">
        <v>91.1</v>
      </c>
      <c r="K1026" s="330" t="s">
        <v>8144</v>
      </c>
      <c r="L1026" s="329" t="s">
        <v>13156</v>
      </c>
      <c r="M1026" s="329" t="s">
        <v>10778</v>
      </c>
      <c r="N1026" s="329" t="s">
        <v>11874</v>
      </c>
      <c r="O1026" s="294" t="s">
        <v>2838</v>
      </c>
      <c r="P1026" s="329" t="s">
        <v>10526</v>
      </c>
      <c r="Q1026" s="330" t="s">
        <v>8145</v>
      </c>
      <c r="R1026" s="293" t="s">
        <v>8146</v>
      </c>
      <c r="S1026" s="294" t="s">
        <v>2102</v>
      </c>
      <c r="T1026" s="302" t="s">
        <v>2103</v>
      </c>
      <c r="U1026" s="295" t="str">
        <f t="shared" si="49"/>
        <v>Yamamoto.Keita@df.MitsubishiElectric.co.jp</v>
      </c>
      <c r="V1026" s="292" t="s">
        <v>8147</v>
      </c>
      <c r="W1026" s="295" t="str">
        <f t="shared" si="50"/>
        <v>http://www.mitsubishielectric.co.jp/fa/products/drv/i_motor/items/toprunner/index.html</v>
      </c>
      <c r="X1026" s="303" t="s">
        <v>8256</v>
      </c>
      <c r="Y1026" s="304" t="s">
        <v>8351</v>
      </c>
      <c r="Z1026" s="80" t="s">
        <v>9753</v>
      </c>
      <c r="AA1026" s="296"/>
      <c r="AB1026" s="265" t="str">
        <f>IF('認証製品一覧（検索用）'!$E$7=認証製品一覧!I1026,"●","")</f>
        <v/>
      </c>
      <c r="AC1026" s="265" t="str">
        <f>IF(AB1026="","",COUNTIF($B$5:AB1026,"●"))</f>
        <v/>
      </c>
    </row>
    <row r="1027" spans="1:29" ht="90" customHeight="1">
      <c r="A1027" s="316"/>
      <c r="B1027" s="292" t="s">
        <v>7202</v>
      </c>
      <c r="C1027" s="293" t="s">
        <v>6974</v>
      </c>
      <c r="D1027" s="294" t="s">
        <v>6975</v>
      </c>
      <c r="E1027" s="293" t="s">
        <v>7022</v>
      </c>
      <c r="F1027" s="330" t="s">
        <v>7315</v>
      </c>
      <c r="G1027" s="330" t="s">
        <v>2135</v>
      </c>
      <c r="H1027" s="294">
        <v>418</v>
      </c>
      <c r="I1027" s="321" t="str">
        <f t="shared" si="48"/>
        <v>A-14-0015.5kW超7.5kW以下50Hz、200V、極数6</v>
      </c>
      <c r="J1027" s="294">
        <v>91.1</v>
      </c>
      <c r="K1027" s="330" t="s">
        <v>8144</v>
      </c>
      <c r="L1027" s="329" t="s">
        <v>13156</v>
      </c>
      <c r="M1027" s="329" t="s">
        <v>10778</v>
      </c>
      <c r="N1027" s="329" t="s">
        <v>11875</v>
      </c>
      <c r="O1027" s="294" t="s">
        <v>2838</v>
      </c>
      <c r="P1027" s="329" t="s">
        <v>10526</v>
      </c>
      <c r="Q1027" s="330" t="s">
        <v>8145</v>
      </c>
      <c r="R1027" s="293" t="s">
        <v>8146</v>
      </c>
      <c r="S1027" s="294" t="s">
        <v>2102</v>
      </c>
      <c r="T1027" s="302" t="s">
        <v>2103</v>
      </c>
      <c r="U1027" s="295" t="str">
        <f t="shared" si="49"/>
        <v>Yamamoto.Keita@df.MitsubishiElectric.co.jp</v>
      </c>
      <c r="V1027" s="292" t="s">
        <v>8147</v>
      </c>
      <c r="W1027" s="295" t="str">
        <f t="shared" si="50"/>
        <v>http://www.mitsubishielectric.co.jp/fa/products/drv/i_motor/items/toprunner/index.html</v>
      </c>
      <c r="X1027" s="303" t="s">
        <v>8256</v>
      </c>
      <c r="Y1027" s="304" t="s">
        <v>8352</v>
      </c>
      <c r="Z1027" s="80" t="s">
        <v>9753</v>
      </c>
      <c r="AA1027" s="296"/>
      <c r="AB1027" s="265" t="str">
        <f>IF('認証製品一覧（検索用）'!$E$7=認証製品一覧!I1027,"●","")</f>
        <v/>
      </c>
      <c r="AC1027" s="265" t="str">
        <f>IF(AB1027="","",COUNTIF($B$5:AB1027,"●"))</f>
        <v/>
      </c>
    </row>
    <row r="1028" spans="1:29" ht="78">
      <c r="A1028" s="347"/>
      <c r="B1028" s="292" t="s">
        <v>7202</v>
      </c>
      <c r="C1028" s="293" t="s">
        <v>6974</v>
      </c>
      <c r="D1028" s="294" t="s">
        <v>6975</v>
      </c>
      <c r="E1028" s="293" t="s">
        <v>102</v>
      </c>
      <c r="F1028" s="330" t="s">
        <v>7315</v>
      </c>
      <c r="G1028" s="330" t="s">
        <v>7313</v>
      </c>
      <c r="H1028" s="294">
        <v>419</v>
      </c>
      <c r="I1028" s="321" t="str">
        <f t="shared" si="48"/>
        <v>A-14-0017.5kW超11.0kW以下 50Hz、200V、極数6</v>
      </c>
      <c r="J1028" s="294">
        <v>91.7</v>
      </c>
      <c r="K1028" s="330" t="s">
        <v>8144</v>
      </c>
      <c r="L1028" s="329" t="s">
        <v>13157</v>
      </c>
      <c r="M1028" s="329" t="s">
        <v>10779</v>
      </c>
      <c r="N1028" s="329" t="s">
        <v>11876</v>
      </c>
      <c r="O1028" s="294" t="s">
        <v>6897</v>
      </c>
      <c r="P1028" s="329" t="s">
        <v>10527</v>
      </c>
      <c r="Q1028" s="330" t="s">
        <v>8156</v>
      </c>
      <c r="R1028" s="293" t="s">
        <v>8157</v>
      </c>
      <c r="S1028" s="294" t="s">
        <v>4348</v>
      </c>
      <c r="T1028" s="292" t="s">
        <v>4349</v>
      </c>
      <c r="U1028" s="295" t="str">
        <f t="shared" si="49"/>
        <v>utatsu-katsuyuki@hitachi-ies.co.jp</v>
      </c>
      <c r="V1028" s="292" t="s">
        <v>8158</v>
      </c>
      <c r="W1028" s="295" t="str">
        <f t="shared" si="50"/>
        <v>http://www.hitachi-ies.co.jp/products/motor/index.htm</v>
      </c>
      <c r="X1028" s="292" t="s">
        <v>8159</v>
      </c>
      <c r="Y1028" s="292" t="s">
        <v>6683</v>
      </c>
      <c r="Z1028" s="80" t="s">
        <v>9753</v>
      </c>
      <c r="AA1028" s="296"/>
      <c r="AB1028" s="265" t="str">
        <f>IF('認証製品一覧（検索用）'!$E$7=認証製品一覧!I1028,"●","")</f>
        <v/>
      </c>
      <c r="AC1028" s="265" t="str">
        <f>IF(AB1028="","",COUNTIF($B$5:AB1028,"●"))</f>
        <v/>
      </c>
    </row>
    <row r="1029" spans="1:29" ht="78">
      <c r="A1029" s="347"/>
      <c r="B1029" s="292" t="s">
        <v>7202</v>
      </c>
      <c r="C1029" s="293" t="s">
        <v>6974</v>
      </c>
      <c r="D1029" s="294" t="s">
        <v>6975</v>
      </c>
      <c r="E1029" s="293" t="s">
        <v>102</v>
      </c>
      <c r="F1029" s="330" t="s">
        <v>7315</v>
      </c>
      <c r="G1029" s="330" t="s">
        <v>7313</v>
      </c>
      <c r="H1029" s="294">
        <v>419</v>
      </c>
      <c r="I1029" s="321" t="str">
        <f t="shared" si="48"/>
        <v>A-14-0017.5kW超11.0kW以下 50Hz、200V、極数6</v>
      </c>
      <c r="J1029" s="294">
        <v>91.7</v>
      </c>
      <c r="K1029" s="330" t="s">
        <v>8144</v>
      </c>
      <c r="L1029" s="329" t="s">
        <v>13157</v>
      </c>
      <c r="M1029" s="329" t="s">
        <v>10779</v>
      </c>
      <c r="N1029" s="329" t="s">
        <v>11877</v>
      </c>
      <c r="O1029" s="294" t="s">
        <v>2838</v>
      </c>
      <c r="P1029" s="329" t="s">
        <v>10527</v>
      </c>
      <c r="Q1029" s="330" t="s">
        <v>8156</v>
      </c>
      <c r="R1029" s="293" t="s">
        <v>8157</v>
      </c>
      <c r="S1029" s="294" t="s">
        <v>4348</v>
      </c>
      <c r="T1029" s="292" t="s">
        <v>4349</v>
      </c>
      <c r="U1029" s="295" t="str">
        <f t="shared" si="49"/>
        <v>utatsu-katsuyuki@hitachi-ies.co.jp</v>
      </c>
      <c r="V1029" s="292" t="s">
        <v>8158</v>
      </c>
      <c r="W1029" s="295" t="str">
        <f t="shared" si="50"/>
        <v>http://www.hitachi-ies.co.jp/products/motor/index.htm</v>
      </c>
      <c r="X1029" s="292" t="s">
        <v>8159</v>
      </c>
      <c r="Y1029" s="292" t="s">
        <v>8353</v>
      </c>
      <c r="Z1029" s="80" t="s">
        <v>9753</v>
      </c>
      <c r="AA1029" s="296"/>
      <c r="AB1029" s="265" t="str">
        <f>IF('認証製品一覧（検索用）'!$E$7=認証製品一覧!I1029,"●","")</f>
        <v/>
      </c>
      <c r="AC1029" s="265" t="str">
        <f>IF(AB1029="","",COUNTIF($B$5:AB1029,"●"))</f>
        <v/>
      </c>
    </row>
    <row r="1030" spans="1:29" ht="78">
      <c r="A1030" s="347"/>
      <c r="B1030" s="292" t="s">
        <v>7202</v>
      </c>
      <c r="C1030" s="293" t="s">
        <v>6974</v>
      </c>
      <c r="D1030" s="294" t="s">
        <v>6975</v>
      </c>
      <c r="E1030" s="293" t="s">
        <v>102</v>
      </c>
      <c r="F1030" s="330" t="s">
        <v>7315</v>
      </c>
      <c r="G1030" s="330" t="s">
        <v>7313</v>
      </c>
      <c r="H1030" s="294">
        <v>419</v>
      </c>
      <c r="I1030" s="321" t="str">
        <f t="shared" si="48"/>
        <v>A-14-0017.5kW超11.0kW以下 50Hz、200V、極数6</v>
      </c>
      <c r="J1030" s="294">
        <v>91.7</v>
      </c>
      <c r="K1030" s="330" t="s">
        <v>8144</v>
      </c>
      <c r="L1030" s="329" t="s">
        <v>13157</v>
      </c>
      <c r="M1030" s="329" t="s">
        <v>10779</v>
      </c>
      <c r="N1030" s="329" t="s">
        <v>11878</v>
      </c>
      <c r="O1030" s="294" t="s">
        <v>2838</v>
      </c>
      <c r="P1030" s="329" t="s">
        <v>10527</v>
      </c>
      <c r="Q1030" s="330" t="s">
        <v>8156</v>
      </c>
      <c r="R1030" s="293" t="s">
        <v>8157</v>
      </c>
      <c r="S1030" s="294" t="s">
        <v>4348</v>
      </c>
      <c r="T1030" s="292" t="s">
        <v>4349</v>
      </c>
      <c r="U1030" s="295" t="str">
        <f t="shared" si="49"/>
        <v>utatsu-katsuyuki@hitachi-ies.co.jp</v>
      </c>
      <c r="V1030" s="292" t="s">
        <v>8158</v>
      </c>
      <c r="W1030" s="295" t="str">
        <f t="shared" si="50"/>
        <v>http://www.hitachi-ies.co.jp/products/motor/index.htm</v>
      </c>
      <c r="X1030" s="292" t="s">
        <v>8159</v>
      </c>
      <c r="Y1030" s="292" t="s">
        <v>8354</v>
      </c>
      <c r="Z1030" s="80" t="s">
        <v>9753</v>
      </c>
      <c r="AA1030" s="296"/>
      <c r="AB1030" s="265" t="str">
        <f>IF('認証製品一覧（検索用）'!$E$7=認証製品一覧!I1030,"●","")</f>
        <v/>
      </c>
      <c r="AC1030" s="265" t="str">
        <f>IF(AB1030="","",COUNTIF($B$5:AB1030,"●"))</f>
        <v/>
      </c>
    </row>
    <row r="1031" spans="1:29" ht="78">
      <c r="A1031" s="347"/>
      <c r="B1031" s="292" t="s">
        <v>7202</v>
      </c>
      <c r="C1031" s="293" t="s">
        <v>6974</v>
      </c>
      <c r="D1031" s="294" t="s">
        <v>6975</v>
      </c>
      <c r="E1031" s="293" t="s">
        <v>102</v>
      </c>
      <c r="F1031" s="330" t="s">
        <v>7315</v>
      </c>
      <c r="G1031" s="330" t="s">
        <v>7313</v>
      </c>
      <c r="H1031" s="294">
        <v>419</v>
      </c>
      <c r="I1031" s="321" t="str">
        <f t="shared" si="48"/>
        <v>A-14-0017.5kW超11.0kW以下 50Hz、200V、極数6</v>
      </c>
      <c r="J1031" s="294">
        <v>91.7</v>
      </c>
      <c r="K1031" s="330" t="s">
        <v>8144</v>
      </c>
      <c r="L1031" s="329" t="s">
        <v>13157</v>
      </c>
      <c r="M1031" s="329" t="s">
        <v>10779</v>
      </c>
      <c r="N1031" s="329" t="s">
        <v>11879</v>
      </c>
      <c r="O1031" s="294" t="s">
        <v>2838</v>
      </c>
      <c r="P1031" s="329" t="s">
        <v>10527</v>
      </c>
      <c r="Q1031" s="330" t="s">
        <v>8156</v>
      </c>
      <c r="R1031" s="293" t="s">
        <v>8157</v>
      </c>
      <c r="S1031" s="294" t="s">
        <v>4348</v>
      </c>
      <c r="T1031" s="292" t="s">
        <v>4349</v>
      </c>
      <c r="U1031" s="295" t="str">
        <f t="shared" si="49"/>
        <v>utatsu-katsuyuki@hitachi-ies.co.jp</v>
      </c>
      <c r="V1031" s="292" t="s">
        <v>8158</v>
      </c>
      <c r="W1031" s="295" t="str">
        <f t="shared" si="50"/>
        <v>http://www.hitachi-ies.co.jp/products/motor/index.htm</v>
      </c>
      <c r="X1031" s="292" t="s">
        <v>8159</v>
      </c>
      <c r="Y1031" s="292" t="s">
        <v>8355</v>
      </c>
      <c r="Z1031" s="80" t="s">
        <v>9753</v>
      </c>
      <c r="AA1031" s="296"/>
      <c r="AB1031" s="265" t="str">
        <f>IF('認証製品一覧（検索用）'!$E$7=認証製品一覧!I1031,"●","")</f>
        <v/>
      </c>
      <c r="AC1031" s="265" t="str">
        <f>IF(AB1031="","",COUNTIF($B$5:AB1031,"●"))</f>
        <v/>
      </c>
    </row>
    <row r="1032" spans="1:29" ht="78">
      <c r="A1032" s="347"/>
      <c r="B1032" s="292" t="s">
        <v>7202</v>
      </c>
      <c r="C1032" s="293" t="s">
        <v>6974</v>
      </c>
      <c r="D1032" s="294" t="s">
        <v>6975</v>
      </c>
      <c r="E1032" s="293" t="s">
        <v>102</v>
      </c>
      <c r="F1032" s="330" t="s">
        <v>7315</v>
      </c>
      <c r="G1032" s="330" t="s">
        <v>7313</v>
      </c>
      <c r="H1032" s="294">
        <v>419</v>
      </c>
      <c r="I1032" s="321" t="str">
        <f t="shared" si="48"/>
        <v>A-14-0017.5kW超11.0kW以下 50Hz、200V、極数6</v>
      </c>
      <c r="J1032" s="294">
        <v>91.7</v>
      </c>
      <c r="K1032" s="330" t="s">
        <v>8144</v>
      </c>
      <c r="L1032" s="329" t="s">
        <v>13157</v>
      </c>
      <c r="M1032" s="329" t="s">
        <v>10779</v>
      </c>
      <c r="N1032" s="329" t="s">
        <v>11880</v>
      </c>
      <c r="O1032" s="294" t="s">
        <v>2838</v>
      </c>
      <c r="P1032" s="329" t="s">
        <v>10527</v>
      </c>
      <c r="Q1032" s="330" t="s">
        <v>8156</v>
      </c>
      <c r="R1032" s="293" t="s">
        <v>8157</v>
      </c>
      <c r="S1032" s="294" t="s">
        <v>4348</v>
      </c>
      <c r="T1032" s="292" t="s">
        <v>4349</v>
      </c>
      <c r="U1032" s="295" t="str">
        <f t="shared" si="49"/>
        <v>utatsu-katsuyuki@hitachi-ies.co.jp</v>
      </c>
      <c r="V1032" s="292" t="s">
        <v>8158</v>
      </c>
      <c r="W1032" s="295" t="str">
        <f t="shared" si="50"/>
        <v>http://www.hitachi-ies.co.jp/products/motor/index.htm</v>
      </c>
      <c r="X1032" s="292" t="s">
        <v>8159</v>
      </c>
      <c r="Y1032" s="292" t="s">
        <v>8356</v>
      </c>
      <c r="Z1032" s="80" t="s">
        <v>9753</v>
      </c>
      <c r="AA1032" s="296"/>
      <c r="AB1032" s="265" t="str">
        <f>IF('認証製品一覧（検索用）'!$E$7=認証製品一覧!I1032,"●","")</f>
        <v/>
      </c>
      <c r="AC1032" s="265" t="str">
        <f>IF(AB1032="","",COUNTIF($B$5:AB1032,"●"))</f>
        <v/>
      </c>
    </row>
    <row r="1033" spans="1:29" ht="78">
      <c r="A1033" s="347"/>
      <c r="B1033" s="292" t="s">
        <v>7202</v>
      </c>
      <c r="C1033" s="293" t="s">
        <v>6974</v>
      </c>
      <c r="D1033" s="294" t="s">
        <v>6975</v>
      </c>
      <c r="E1033" s="293" t="s">
        <v>102</v>
      </c>
      <c r="F1033" s="330" t="s">
        <v>7315</v>
      </c>
      <c r="G1033" s="330" t="s">
        <v>7313</v>
      </c>
      <c r="H1033" s="294">
        <v>419</v>
      </c>
      <c r="I1033" s="321" t="str">
        <f t="shared" si="48"/>
        <v>A-14-0017.5kW超11.0kW以下 50Hz、200V、極数6</v>
      </c>
      <c r="J1033" s="294">
        <v>91.7</v>
      </c>
      <c r="K1033" s="330" t="s">
        <v>8144</v>
      </c>
      <c r="L1033" s="329" t="s">
        <v>13157</v>
      </c>
      <c r="M1033" s="329" t="s">
        <v>10779</v>
      </c>
      <c r="N1033" s="329" t="s">
        <v>11881</v>
      </c>
      <c r="O1033" s="294" t="s">
        <v>2838</v>
      </c>
      <c r="P1033" s="329" t="s">
        <v>10527</v>
      </c>
      <c r="Q1033" s="330" t="s">
        <v>8156</v>
      </c>
      <c r="R1033" s="293" t="s">
        <v>8157</v>
      </c>
      <c r="S1033" s="294" t="s">
        <v>4348</v>
      </c>
      <c r="T1033" s="292" t="s">
        <v>4349</v>
      </c>
      <c r="U1033" s="295" t="str">
        <f t="shared" si="49"/>
        <v>utatsu-katsuyuki@hitachi-ies.co.jp</v>
      </c>
      <c r="V1033" s="292" t="s">
        <v>8158</v>
      </c>
      <c r="W1033" s="295" t="str">
        <f t="shared" si="50"/>
        <v>http://www.hitachi-ies.co.jp/products/motor/index.htm</v>
      </c>
      <c r="X1033" s="292" t="s">
        <v>8159</v>
      </c>
      <c r="Y1033" s="292" t="s">
        <v>8357</v>
      </c>
      <c r="Z1033" s="80" t="s">
        <v>9753</v>
      </c>
      <c r="AA1033" s="296"/>
      <c r="AB1033" s="265" t="str">
        <f>IF('認証製品一覧（検索用）'!$E$7=認証製品一覧!I1033,"●","")</f>
        <v/>
      </c>
      <c r="AC1033" s="265" t="str">
        <f>IF(AB1033="","",COUNTIF($B$5:AB1033,"●"))</f>
        <v/>
      </c>
    </row>
    <row r="1034" spans="1:29" ht="78">
      <c r="A1034" s="347"/>
      <c r="B1034" s="292" t="s">
        <v>7202</v>
      </c>
      <c r="C1034" s="293" t="s">
        <v>6974</v>
      </c>
      <c r="D1034" s="294" t="s">
        <v>6975</v>
      </c>
      <c r="E1034" s="293" t="s">
        <v>102</v>
      </c>
      <c r="F1034" s="330" t="s">
        <v>7315</v>
      </c>
      <c r="G1034" s="330" t="s">
        <v>7313</v>
      </c>
      <c r="H1034" s="294">
        <v>419</v>
      </c>
      <c r="I1034" s="321" t="str">
        <f t="shared" si="48"/>
        <v>A-14-0017.5kW超11.0kW以下 50Hz、200V、極数6</v>
      </c>
      <c r="J1034" s="294">
        <v>91.7</v>
      </c>
      <c r="K1034" s="330" t="s">
        <v>8144</v>
      </c>
      <c r="L1034" s="329" t="s">
        <v>13157</v>
      </c>
      <c r="M1034" s="329" t="s">
        <v>10779</v>
      </c>
      <c r="N1034" s="329" t="s">
        <v>11882</v>
      </c>
      <c r="O1034" s="294" t="s">
        <v>2838</v>
      </c>
      <c r="P1034" s="329" t="s">
        <v>10527</v>
      </c>
      <c r="Q1034" s="330" t="s">
        <v>8156</v>
      </c>
      <c r="R1034" s="293" t="s">
        <v>8157</v>
      </c>
      <c r="S1034" s="294" t="s">
        <v>4348</v>
      </c>
      <c r="T1034" s="292" t="s">
        <v>4349</v>
      </c>
      <c r="U1034" s="295" t="str">
        <f t="shared" si="49"/>
        <v>utatsu-katsuyuki@hitachi-ies.co.jp</v>
      </c>
      <c r="V1034" s="292" t="s">
        <v>8158</v>
      </c>
      <c r="W1034" s="295" t="str">
        <f t="shared" si="50"/>
        <v>http://www.hitachi-ies.co.jp/products/motor/index.htm</v>
      </c>
      <c r="X1034" s="292" t="s">
        <v>8159</v>
      </c>
      <c r="Y1034" s="292" t="s">
        <v>8358</v>
      </c>
      <c r="Z1034" s="80" t="s">
        <v>9753</v>
      </c>
      <c r="AA1034" s="296"/>
      <c r="AB1034" s="265" t="str">
        <f>IF('認証製品一覧（検索用）'!$E$7=認証製品一覧!I1034,"●","")</f>
        <v/>
      </c>
      <c r="AC1034" s="265" t="str">
        <f>IF(AB1034="","",COUNTIF($B$5:AB1034,"●"))</f>
        <v/>
      </c>
    </row>
    <row r="1035" spans="1:29" ht="78">
      <c r="A1035" s="347"/>
      <c r="B1035" s="292" t="s">
        <v>7202</v>
      </c>
      <c r="C1035" s="293" t="s">
        <v>6974</v>
      </c>
      <c r="D1035" s="294" t="s">
        <v>6975</v>
      </c>
      <c r="E1035" s="293" t="s">
        <v>102</v>
      </c>
      <c r="F1035" s="330" t="s">
        <v>7315</v>
      </c>
      <c r="G1035" s="330" t="s">
        <v>7313</v>
      </c>
      <c r="H1035" s="294">
        <v>419</v>
      </c>
      <c r="I1035" s="321" t="str">
        <f t="shared" si="48"/>
        <v>A-14-0017.5kW超11.0kW以下 50Hz、200V、極数6</v>
      </c>
      <c r="J1035" s="294">
        <v>91.7</v>
      </c>
      <c r="K1035" s="330" t="s">
        <v>8144</v>
      </c>
      <c r="L1035" s="329" t="s">
        <v>13157</v>
      </c>
      <c r="M1035" s="329" t="s">
        <v>10779</v>
      </c>
      <c r="N1035" s="329" t="s">
        <v>11883</v>
      </c>
      <c r="O1035" s="294" t="s">
        <v>2838</v>
      </c>
      <c r="P1035" s="329" t="s">
        <v>10527</v>
      </c>
      <c r="Q1035" s="330" t="s">
        <v>8156</v>
      </c>
      <c r="R1035" s="293" t="s">
        <v>8157</v>
      </c>
      <c r="S1035" s="294" t="s">
        <v>4348</v>
      </c>
      <c r="T1035" s="292" t="s">
        <v>4349</v>
      </c>
      <c r="U1035" s="295" t="str">
        <f t="shared" si="49"/>
        <v>utatsu-katsuyuki@hitachi-ies.co.jp</v>
      </c>
      <c r="V1035" s="292" t="s">
        <v>8158</v>
      </c>
      <c r="W1035" s="295" t="str">
        <f t="shared" si="50"/>
        <v>http://www.hitachi-ies.co.jp/products/motor/index.htm</v>
      </c>
      <c r="X1035" s="292" t="s">
        <v>8159</v>
      </c>
      <c r="Y1035" s="292" t="s">
        <v>8359</v>
      </c>
      <c r="Z1035" s="80" t="s">
        <v>9753</v>
      </c>
      <c r="AA1035" s="296"/>
      <c r="AB1035" s="265" t="str">
        <f>IF('認証製品一覧（検索用）'!$E$7=認証製品一覧!I1035,"●","")</f>
        <v/>
      </c>
      <c r="AC1035" s="265" t="str">
        <f>IF(AB1035="","",COUNTIF($B$5:AB1035,"●"))</f>
        <v/>
      </c>
    </row>
    <row r="1036" spans="1:29" ht="78">
      <c r="A1036" s="347"/>
      <c r="B1036" s="292" t="s">
        <v>7202</v>
      </c>
      <c r="C1036" s="293" t="s">
        <v>6974</v>
      </c>
      <c r="D1036" s="294" t="s">
        <v>6975</v>
      </c>
      <c r="E1036" s="293" t="s">
        <v>102</v>
      </c>
      <c r="F1036" s="330" t="s">
        <v>7315</v>
      </c>
      <c r="G1036" s="330" t="s">
        <v>7313</v>
      </c>
      <c r="H1036" s="294">
        <v>419</v>
      </c>
      <c r="I1036" s="321" t="str">
        <f t="shared" si="48"/>
        <v>A-14-0017.5kW超11.0kW以下 50Hz、200V、極数6</v>
      </c>
      <c r="J1036" s="294">
        <v>91.7</v>
      </c>
      <c r="K1036" s="330" t="s">
        <v>8144</v>
      </c>
      <c r="L1036" s="329" t="s">
        <v>13157</v>
      </c>
      <c r="M1036" s="329" t="s">
        <v>10779</v>
      </c>
      <c r="N1036" s="329" t="s">
        <v>11884</v>
      </c>
      <c r="O1036" s="294" t="s">
        <v>2838</v>
      </c>
      <c r="P1036" s="329" t="s">
        <v>10527</v>
      </c>
      <c r="Q1036" s="330" t="s">
        <v>8156</v>
      </c>
      <c r="R1036" s="293" t="s">
        <v>8157</v>
      </c>
      <c r="S1036" s="294" t="s">
        <v>4348</v>
      </c>
      <c r="T1036" s="292" t="s">
        <v>4349</v>
      </c>
      <c r="U1036" s="295" t="str">
        <f t="shared" si="49"/>
        <v>utatsu-katsuyuki@hitachi-ies.co.jp</v>
      </c>
      <c r="V1036" s="292" t="s">
        <v>8158</v>
      </c>
      <c r="W1036" s="295" t="str">
        <f t="shared" si="50"/>
        <v>http://www.hitachi-ies.co.jp/products/motor/index.htm</v>
      </c>
      <c r="X1036" s="292" t="s">
        <v>8159</v>
      </c>
      <c r="Y1036" s="292" t="s">
        <v>8360</v>
      </c>
      <c r="Z1036" s="80" t="s">
        <v>9753</v>
      </c>
      <c r="AA1036" s="296"/>
      <c r="AB1036" s="265" t="str">
        <f>IF('認証製品一覧（検索用）'!$E$7=認証製品一覧!I1036,"●","")</f>
        <v/>
      </c>
      <c r="AC1036" s="265" t="str">
        <f>IF(AB1036="","",COUNTIF($B$5:AB1036,"●"))</f>
        <v/>
      </c>
    </row>
    <row r="1037" spans="1:29" ht="78">
      <c r="A1037" s="347"/>
      <c r="B1037" s="292" t="s">
        <v>7202</v>
      </c>
      <c r="C1037" s="293" t="s">
        <v>6974</v>
      </c>
      <c r="D1037" s="294" t="s">
        <v>6975</v>
      </c>
      <c r="E1037" s="293" t="s">
        <v>102</v>
      </c>
      <c r="F1037" s="330" t="s">
        <v>7315</v>
      </c>
      <c r="G1037" s="330" t="s">
        <v>7313</v>
      </c>
      <c r="H1037" s="294">
        <v>419</v>
      </c>
      <c r="I1037" s="321" t="str">
        <f t="shared" si="48"/>
        <v>A-14-0017.5kW超11.0kW以下 50Hz、200V、極数6</v>
      </c>
      <c r="J1037" s="294">
        <v>91.7</v>
      </c>
      <c r="K1037" s="330" t="s">
        <v>8144</v>
      </c>
      <c r="L1037" s="329" t="s">
        <v>13157</v>
      </c>
      <c r="M1037" s="329" t="s">
        <v>10779</v>
      </c>
      <c r="N1037" s="329" t="s">
        <v>11885</v>
      </c>
      <c r="O1037" s="294" t="s">
        <v>2838</v>
      </c>
      <c r="P1037" s="329" t="s">
        <v>10527</v>
      </c>
      <c r="Q1037" s="330" t="s">
        <v>8156</v>
      </c>
      <c r="R1037" s="293" t="s">
        <v>8157</v>
      </c>
      <c r="S1037" s="294" t="s">
        <v>4348</v>
      </c>
      <c r="T1037" s="292" t="s">
        <v>4349</v>
      </c>
      <c r="U1037" s="295" t="str">
        <f t="shared" si="49"/>
        <v>utatsu-katsuyuki@hitachi-ies.co.jp</v>
      </c>
      <c r="V1037" s="292" t="s">
        <v>8158</v>
      </c>
      <c r="W1037" s="295" t="str">
        <f t="shared" si="50"/>
        <v>http://www.hitachi-ies.co.jp/products/motor/index.htm</v>
      </c>
      <c r="X1037" s="292" t="s">
        <v>8159</v>
      </c>
      <c r="Y1037" s="292" t="s">
        <v>8361</v>
      </c>
      <c r="Z1037" s="80" t="s">
        <v>9753</v>
      </c>
      <c r="AA1037" s="296"/>
      <c r="AB1037" s="265" t="str">
        <f>IF('認証製品一覧（検索用）'!$E$7=認証製品一覧!I1037,"●","")</f>
        <v/>
      </c>
      <c r="AC1037" s="265" t="str">
        <f>IF(AB1037="","",COUNTIF($B$5:AB1037,"●"))</f>
        <v/>
      </c>
    </row>
    <row r="1038" spans="1:29" ht="90" customHeight="1">
      <c r="A1038" s="316"/>
      <c r="B1038" s="292" t="s">
        <v>7202</v>
      </c>
      <c r="C1038" s="293" t="s">
        <v>6974</v>
      </c>
      <c r="D1038" s="294" t="s">
        <v>6975</v>
      </c>
      <c r="E1038" s="293" t="s">
        <v>7022</v>
      </c>
      <c r="F1038" s="330" t="s">
        <v>7315</v>
      </c>
      <c r="G1038" s="330" t="s">
        <v>2142</v>
      </c>
      <c r="H1038" s="294">
        <v>420</v>
      </c>
      <c r="I1038" s="321" t="str">
        <f t="shared" si="48"/>
        <v>A-14-00111.0kW超15.0kW以下50Hz、200V、極数6</v>
      </c>
      <c r="J1038" s="294">
        <v>92.5</v>
      </c>
      <c r="K1038" s="330" t="s">
        <v>8144</v>
      </c>
      <c r="L1038" s="329" t="s">
        <v>13156</v>
      </c>
      <c r="M1038" s="329" t="s">
        <v>10778</v>
      </c>
      <c r="N1038" s="329" t="s">
        <v>11886</v>
      </c>
      <c r="O1038" s="294" t="s">
        <v>6897</v>
      </c>
      <c r="P1038" s="329" t="s">
        <v>10526</v>
      </c>
      <c r="Q1038" s="330" t="s">
        <v>8145</v>
      </c>
      <c r="R1038" s="293" t="s">
        <v>8146</v>
      </c>
      <c r="S1038" s="294" t="s">
        <v>2102</v>
      </c>
      <c r="T1038" s="302" t="s">
        <v>2103</v>
      </c>
      <c r="U1038" s="295" t="str">
        <f t="shared" si="49"/>
        <v>Yamamoto.Keita@df.MitsubishiElectric.co.jp</v>
      </c>
      <c r="V1038" s="292" t="s">
        <v>8147</v>
      </c>
      <c r="W1038" s="295" t="str">
        <f t="shared" si="50"/>
        <v>http://www.mitsubishielectric.co.jp/fa/products/drv/i_motor/items/toprunner/index.html</v>
      </c>
      <c r="X1038" s="303" t="s">
        <v>8256</v>
      </c>
      <c r="Y1038" s="304" t="s">
        <v>8362</v>
      </c>
      <c r="Z1038" s="80" t="s">
        <v>9753</v>
      </c>
      <c r="AA1038" s="296"/>
      <c r="AB1038" s="265" t="str">
        <f>IF('認証製品一覧（検索用）'!$E$7=認証製品一覧!I1038,"●","")</f>
        <v/>
      </c>
      <c r="AC1038" s="265" t="str">
        <f>IF(AB1038="","",COUNTIF($B$5:AB1038,"●"))</f>
        <v/>
      </c>
    </row>
    <row r="1039" spans="1:29" ht="90" customHeight="1">
      <c r="A1039" s="316"/>
      <c r="B1039" s="292" t="s">
        <v>7202</v>
      </c>
      <c r="C1039" s="293" t="s">
        <v>6974</v>
      </c>
      <c r="D1039" s="294" t="s">
        <v>6975</v>
      </c>
      <c r="E1039" s="293" t="s">
        <v>7022</v>
      </c>
      <c r="F1039" s="330" t="s">
        <v>7315</v>
      </c>
      <c r="G1039" s="330" t="s">
        <v>2142</v>
      </c>
      <c r="H1039" s="294">
        <v>420</v>
      </c>
      <c r="I1039" s="321" t="str">
        <f t="shared" si="48"/>
        <v>A-14-00111.0kW超15.0kW以下50Hz、200V、極数6</v>
      </c>
      <c r="J1039" s="294">
        <v>92.5</v>
      </c>
      <c r="K1039" s="330" t="s">
        <v>8144</v>
      </c>
      <c r="L1039" s="329" t="s">
        <v>13156</v>
      </c>
      <c r="M1039" s="329" t="s">
        <v>10778</v>
      </c>
      <c r="N1039" s="329" t="s">
        <v>11887</v>
      </c>
      <c r="O1039" s="294" t="s">
        <v>2838</v>
      </c>
      <c r="P1039" s="329" t="s">
        <v>10526</v>
      </c>
      <c r="Q1039" s="330" t="s">
        <v>8145</v>
      </c>
      <c r="R1039" s="293" t="s">
        <v>8146</v>
      </c>
      <c r="S1039" s="294" t="s">
        <v>2102</v>
      </c>
      <c r="T1039" s="302" t="s">
        <v>2103</v>
      </c>
      <c r="U1039" s="295" t="str">
        <f t="shared" si="49"/>
        <v>Yamamoto.Keita@df.MitsubishiElectric.co.jp</v>
      </c>
      <c r="V1039" s="292" t="s">
        <v>8147</v>
      </c>
      <c r="W1039" s="295" t="str">
        <f t="shared" si="50"/>
        <v>http://www.mitsubishielectric.co.jp/fa/products/drv/i_motor/items/toprunner/index.html</v>
      </c>
      <c r="X1039" s="303" t="s">
        <v>8256</v>
      </c>
      <c r="Y1039" s="304" t="s">
        <v>8363</v>
      </c>
      <c r="Z1039" s="80" t="s">
        <v>9753</v>
      </c>
      <c r="AA1039" s="296"/>
      <c r="AB1039" s="265" t="str">
        <f>IF('認証製品一覧（検索用）'!$E$7=認証製品一覧!I1039,"●","")</f>
        <v/>
      </c>
      <c r="AC1039" s="265" t="str">
        <f>IF(AB1039="","",COUNTIF($B$5:AB1039,"●"))</f>
        <v/>
      </c>
    </row>
    <row r="1040" spans="1:29" ht="90" customHeight="1">
      <c r="A1040" s="316"/>
      <c r="B1040" s="292" t="s">
        <v>7202</v>
      </c>
      <c r="C1040" s="293" t="s">
        <v>6974</v>
      </c>
      <c r="D1040" s="294" t="s">
        <v>6975</v>
      </c>
      <c r="E1040" s="293" t="s">
        <v>7022</v>
      </c>
      <c r="F1040" s="330" t="s">
        <v>7315</v>
      </c>
      <c r="G1040" s="330" t="s">
        <v>2142</v>
      </c>
      <c r="H1040" s="294">
        <v>420</v>
      </c>
      <c r="I1040" s="321" t="str">
        <f t="shared" si="48"/>
        <v>A-14-00111.0kW超15.0kW以下50Hz、200V、極数6</v>
      </c>
      <c r="J1040" s="294">
        <v>92.5</v>
      </c>
      <c r="K1040" s="330" t="s">
        <v>8144</v>
      </c>
      <c r="L1040" s="329" t="s">
        <v>13156</v>
      </c>
      <c r="M1040" s="329" t="s">
        <v>10778</v>
      </c>
      <c r="N1040" s="329" t="s">
        <v>11888</v>
      </c>
      <c r="O1040" s="294" t="s">
        <v>2838</v>
      </c>
      <c r="P1040" s="329" t="s">
        <v>10526</v>
      </c>
      <c r="Q1040" s="330" t="s">
        <v>8145</v>
      </c>
      <c r="R1040" s="293" t="s">
        <v>8146</v>
      </c>
      <c r="S1040" s="294" t="s">
        <v>2102</v>
      </c>
      <c r="T1040" s="302" t="s">
        <v>2103</v>
      </c>
      <c r="U1040" s="295" t="str">
        <f t="shared" si="49"/>
        <v>Yamamoto.Keita@df.MitsubishiElectric.co.jp</v>
      </c>
      <c r="V1040" s="292" t="s">
        <v>8147</v>
      </c>
      <c r="W1040" s="295" t="str">
        <f t="shared" si="50"/>
        <v>http://www.mitsubishielectric.co.jp/fa/products/drv/i_motor/items/toprunner/index.html</v>
      </c>
      <c r="X1040" s="303" t="s">
        <v>8256</v>
      </c>
      <c r="Y1040" s="304" t="s">
        <v>8364</v>
      </c>
      <c r="Z1040" s="80" t="s">
        <v>9753</v>
      </c>
      <c r="AA1040" s="296"/>
      <c r="AB1040" s="265" t="str">
        <f>IF('認証製品一覧（検索用）'!$E$7=認証製品一覧!I1040,"●","")</f>
        <v/>
      </c>
      <c r="AC1040" s="265" t="str">
        <f>IF(AB1040="","",COUNTIF($B$5:AB1040,"●"))</f>
        <v/>
      </c>
    </row>
    <row r="1041" spans="1:29" ht="90" customHeight="1">
      <c r="A1041" s="316"/>
      <c r="B1041" s="292" t="s">
        <v>7202</v>
      </c>
      <c r="C1041" s="293" t="s">
        <v>6974</v>
      </c>
      <c r="D1041" s="294" t="s">
        <v>6975</v>
      </c>
      <c r="E1041" s="293" t="s">
        <v>7022</v>
      </c>
      <c r="F1041" s="330" t="s">
        <v>7315</v>
      </c>
      <c r="G1041" s="330" t="s">
        <v>2142</v>
      </c>
      <c r="H1041" s="294">
        <v>420</v>
      </c>
      <c r="I1041" s="321" t="str">
        <f t="shared" si="48"/>
        <v>A-14-00111.0kW超15.0kW以下50Hz、200V、極数6</v>
      </c>
      <c r="J1041" s="294">
        <v>92.5</v>
      </c>
      <c r="K1041" s="330" t="s">
        <v>8144</v>
      </c>
      <c r="L1041" s="329" t="s">
        <v>13156</v>
      </c>
      <c r="M1041" s="329" t="s">
        <v>10778</v>
      </c>
      <c r="N1041" s="329" t="s">
        <v>11889</v>
      </c>
      <c r="O1041" s="294" t="s">
        <v>2838</v>
      </c>
      <c r="P1041" s="329" t="s">
        <v>10526</v>
      </c>
      <c r="Q1041" s="330" t="s">
        <v>8145</v>
      </c>
      <c r="R1041" s="293" t="s">
        <v>8146</v>
      </c>
      <c r="S1041" s="294" t="s">
        <v>2102</v>
      </c>
      <c r="T1041" s="302" t="s">
        <v>2103</v>
      </c>
      <c r="U1041" s="295" t="str">
        <f t="shared" si="49"/>
        <v>Yamamoto.Keita@df.MitsubishiElectric.co.jp</v>
      </c>
      <c r="V1041" s="292" t="s">
        <v>8147</v>
      </c>
      <c r="W1041" s="295" t="str">
        <f t="shared" si="50"/>
        <v>http://www.mitsubishielectric.co.jp/fa/products/drv/i_motor/items/toprunner/index.html</v>
      </c>
      <c r="X1041" s="303" t="s">
        <v>8256</v>
      </c>
      <c r="Y1041" s="304" t="s">
        <v>8365</v>
      </c>
      <c r="Z1041" s="80" t="s">
        <v>9753</v>
      </c>
      <c r="AA1041" s="296"/>
      <c r="AB1041" s="265" t="str">
        <f>IF('認証製品一覧（検索用）'!$E$7=認証製品一覧!I1041,"●","")</f>
        <v/>
      </c>
      <c r="AC1041" s="265" t="str">
        <f>IF(AB1041="","",COUNTIF($B$5:AB1041,"●"))</f>
        <v/>
      </c>
    </row>
    <row r="1042" spans="1:29" ht="90" customHeight="1">
      <c r="A1042" s="316"/>
      <c r="B1042" s="292" t="s">
        <v>7202</v>
      </c>
      <c r="C1042" s="293" t="s">
        <v>6974</v>
      </c>
      <c r="D1042" s="294" t="s">
        <v>6975</v>
      </c>
      <c r="E1042" s="293" t="s">
        <v>7022</v>
      </c>
      <c r="F1042" s="330" t="s">
        <v>7315</v>
      </c>
      <c r="G1042" s="330" t="s">
        <v>2142</v>
      </c>
      <c r="H1042" s="294">
        <v>420</v>
      </c>
      <c r="I1042" s="321" t="str">
        <f t="shared" si="48"/>
        <v>A-14-00111.0kW超15.0kW以下50Hz、200V、極数6</v>
      </c>
      <c r="J1042" s="294">
        <v>92.5</v>
      </c>
      <c r="K1042" s="330" t="s">
        <v>8144</v>
      </c>
      <c r="L1042" s="329" t="s">
        <v>13156</v>
      </c>
      <c r="M1042" s="329" t="s">
        <v>10778</v>
      </c>
      <c r="N1042" s="329" t="s">
        <v>11890</v>
      </c>
      <c r="O1042" s="294" t="s">
        <v>2838</v>
      </c>
      <c r="P1042" s="329" t="s">
        <v>10526</v>
      </c>
      <c r="Q1042" s="330" t="s">
        <v>8145</v>
      </c>
      <c r="R1042" s="293" t="s">
        <v>8146</v>
      </c>
      <c r="S1042" s="294" t="s">
        <v>2102</v>
      </c>
      <c r="T1042" s="302" t="s">
        <v>2103</v>
      </c>
      <c r="U1042" s="295" t="str">
        <f t="shared" si="49"/>
        <v>Yamamoto.Keita@df.MitsubishiElectric.co.jp</v>
      </c>
      <c r="V1042" s="292" t="s">
        <v>8147</v>
      </c>
      <c r="W1042" s="295" t="str">
        <f t="shared" si="50"/>
        <v>http://www.mitsubishielectric.co.jp/fa/products/drv/i_motor/items/toprunner/index.html</v>
      </c>
      <c r="X1042" s="303" t="s">
        <v>8256</v>
      </c>
      <c r="Y1042" s="304" t="s">
        <v>8366</v>
      </c>
      <c r="Z1042" s="80" t="s">
        <v>9753</v>
      </c>
      <c r="AA1042" s="296"/>
      <c r="AB1042" s="265" t="str">
        <f>IF('認証製品一覧（検索用）'!$E$7=認証製品一覧!I1042,"●","")</f>
        <v/>
      </c>
      <c r="AC1042" s="265" t="str">
        <f>IF(AB1042="","",COUNTIF($B$5:AB1042,"●"))</f>
        <v/>
      </c>
    </row>
    <row r="1043" spans="1:29" ht="90" customHeight="1">
      <c r="A1043" s="316"/>
      <c r="B1043" s="292" t="s">
        <v>7202</v>
      </c>
      <c r="C1043" s="293" t="s">
        <v>6974</v>
      </c>
      <c r="D1043" s="294" t="s">
        <v>6975</v>
      </c>
      <c r="E1043" s="293" t="s">
        <v>7022</v>
      </c>
      <c r="F1043" s="330" t="s">
        <v>7315</v>
      </c>
      <c r="G1043" s="330" t="s">
        <v>2142</v>
      </c>
      <c r="H1043" s="294">
        <v>420</v>
      </c>
      <c r="I1043" s="321" t="str">
        <f t="shared" si="48"/>
        <v>A-14-00111.0kW超15.0kW以下50Hz、200V、極数6</v>
      </c>
      <c r="J1043" s="294">
        <v>92.5</v>
      </c>
      <c r="K1043" s="330" t="s">
        <v>8144</v>
      </c>
      <c r="L1043" s="329" t="s">
        <v>13156</v>
      </c>
      <c r="M1043" s="329" t="s">
        <v>10778</v>
      </c>
      <c r="N1043" s="329" t="s">
        <v>11891</v>
      </c>
      <c r="O1043" s="294" t="s">
        <v>2838</v>
      </c>
      <c r="P1043" s="329" t="s">
        <v>10526</v>
      </c>
      <c r="Q1043" s="330" t="s">
        <v>8145</v>
      </c>
      <c r="R1043" s="293" t="s">
        <v>8146</v>
      </c>
      <c r="S1043" s="294" t="s">
        <v>2102</v>
      </c>
      <c r="T1043" s="302" t="s">
        <v>2103</v>
      </c>
      <c r="U1043" s="295" t="str">
        <f t="shared" si="49"/>
        <v>Yamamoto.Keita@df.MitsubishiElectric.co.jp</v>
      </c>
      <c r="V1043" s="292" t="s">
        <v>8147</v>
      </c>
      <c r="W1043" s="295" t="str">
        <f t="shared" si="50"/>
        <v>http://www.mitsubishielectric.co.jp/fa/products/drv/i_motor/items/toprunner/index.html</v>
      </c>
      <c r="X1043" s="303" t="s">
        <v>8256</v>
      </c>
      <c r="Y1043" s="304" t="s">
        <v>8367</v>
      </c>
      <c r="Z1043" s="80" t="s">
        <v>9753</v>
      </c>
      <c r="AA1043" s="296"/>
      <c r="AB1043" s="265" t="str">
        <f>IF('認証製品一覧（検索用）'!$E$7=認証製品一覧!I1043,"●","")</f>
        <v/>
      </c>
      <c r="AC1043" s="265" t="str">
        <f>IF(AB1043="","",COUNTIF($B$5:AB1043,"●"))</f>
        <v/>
      </c>
    </row>
    <row r="1044" spans="1:29" ht="90" customHeight="1">
      <c r="A1044" s="316"/>
      <c r="B1044" s="292" t="s">
        <v>7202</v>
      </c>
      <c r="C1044" s="293" t="s">
        <v>6974</v>
      </c>
      <c r="D1044" s="294" t="s">
        <v>6975</v>
      </c>
      <c r="E1044" s="293" t="s">
        <v>7022</v>
      </c>
      <c r="F1044" s="330" t="s">
        <v>7315</v>
      </c>
      <c r="G1044" s="330" t="s">
        <v>2149</v>
      </c>
      <c r="H1044" s="294">
        <v>421</v>
      </c>
      <c r="I1044" s="321" t="str">
        <f t="shared" si="48"/>
        <v>A-14-00115.0kW超18.5kW以下50Hz、200V、極数6</v>
      </c>
      <c r="J1044" s="294">
        <v>92.7</v>
      </c>
      <c r="K1044" s="330" t="s">
        <v>8144</v>
      </c>
      <c r="L1044" s="329" t="s">
        <v>13156</v>
      </c>
      <c r="M1044" s="329" t="s">
        <v>10778</v>
      </c>
      <c r="N1044" s="329" t="s">
        <v>11892</v>
      </c>
      <c r="O1044" s="294" t="s">
        <v>6897</v>
      </c>
      <c r="P1044" s="329" t="s">
        <v>10526</v>
      </c>
      <c r="Q1044" s="330" t="s">
        <v>8145</v>
      </c>
      <c r="R1044" s="293" t="s">
        <v>8146</v>
      </c>
      <c r="S1044" s="294" t="s">
        <v>2102</v>
      </c>
      <c r="T1044" s="302" t="s">
        <v>2103</v>
      </c>
      <c r="U1044" s="295" t="str">
        <f t="shared" si="49"/>
        <v>Yamamoto.Keita@df.MitsubishiElectric.co.jp</v>
      </c>
      <c r="V1044" s="292" t="s">
        <v>8147</v>
      </c>
      <c r="W1044" s="295" t="str">
        <f t="shared" si="50"/>
        <v>http://www.mitsubishielectric.co.jp/fa/products/drv/i_motor/items/toprunner/index.html</v>
      </c>
      <c r="X1044" s="303" t="s">
        <v>8256</v>
      </c>
      <c r="Y1044" s="304" t="s">
        <v>8368</v>
      </c>
      <c r="Z1044" s="80" t="s">
        <v>9753</v>
      </c>
      <c r="AA1044" s="296"/>
      <c r="AB1044" s="265" t="str">
        <f>IF('認証製品一覧（検索用）'!$E$7=認証製品一覧!I1044,"●","")</f>
        <v/>
      </c>
      <c r="AC1044" s="265" t="str">
        <f>IF(AB1044="","",COUNTIF($B$5:AB1044,"●"))</f>
        <v/>
      </c>
    </row>
    <row r="1045" spans="1:29" ht="90" customHeight="1">
      <c r="A1045" s="316"/>
      <c r="B1045" s="292" t="s">
        <v>7202</v>
      </c>
      <c r="C1045" s="293" t="s">
        <v>6974</v>
      </c>
      <c r="D1045" s="294" t="s">
        <v>6975</v>
      </c>
      <c r="E1045" s="293" t="s">
        <v>102</v>
      </c>
      <c r="F1045" s="330" t="s">
        <v>7315</v>
      </c>
      <c r="G1045" s="330" t="s">
        <v>2149</v>
      </c>
      <c r="H1045" s="294">
        <v>421</v>
      </c>
      <c r="I1045" s="321" t="str">
        <f t="shared" ref="I1045:I1108" si="51">CONCATENATE(D1045,G1045,F1045)</f>
        <v>A-14-00115.0kW超18.5kW以下50Hz、200V、極数6</v>
      </c>
      <c r="J1045" s="294">
        <v>92.7</v>
      </c>
      <c r="K1045" s="330" t="s">
        <v>1988</v>
      </c>
      <c r="L1045" s="329" t="s">
        <v>13156</v>
      </c>
      <c r="M1045" s="329" t="s">
        <v>10778</v>
      </c>
      <c r="N1045" s="329" t="s">
        <v>11893</v>
      </c>
      <c r="O1045" s="294" t="s">
        <v>2838</v>
      </c>
      <c r="P1045" s="329" t="s">
        <v>10526</v>
      </c>
      <c r="Q1045" s="330" t="s">
        <v>8145</v>
      </c>
      <c r="R1045" s="293" t="s">
        <v>8146</v>
      </c>
      <c r="S1045" s="294" t="s">
        <v>2102</v>
      </c>
      <c r="T1045" s="302" t="s">
        <v>2103</v>
      </c>
      <c r="U1045" s="295" t="str">
        <f t="shared" ref="U1045:U1108" si="52">IF(T1045="-","-",HYPERLINK("mailto:"&amp;T1045,T1045))</f>
        <v>Yamamoto.Keita@df.MitsubishiElectric.co.jp</v>
      </c>
      <c r="V1045" s="292" t="s">
        <v>8147</v>
      </c>
      <c r="W1045" s="295" t="str">
        <f t="shared" ref="W1045:W1108" si="53">IF(V1045="-",V1045,HYPERLINK(V1045))</f>
        <v>http://www.mitsubishielectric.co.jp/fa/products/drv/i_motor/items/toprunner/index.html</v>
      </c>
      <c r="X1045" s="303" t="s">
        <v>8256</v>
      </c>
      <c r="Y1045" s="304" t="s">
        <v>8369</v>
      </c>
      <c r="Z1045" s="80" t="s">
        <v>9753</v>
      </c>
      <c r="AA1045" s="296"/>
      <c r="AB1045" s="265" t="str">
        <f>IF('認証製品一覧（検索用）'!$E$7=認証製品一覧!I1045,"●","")</f>
        <v/>
      </c>
      <c r="AC1045" s="265" t="str">
        <f>IF(AB1045="","",COUNTIF($B$5:AB1045,"●"))</f>
        <v/>
      </c>
    </row>
    <row r="1046" spans="1:29" ht="90" customHeight="1">
      <c r="A1046" s="316"/>
      <c r="B1046" s="292" t="s">
        <v>7202</v>
      </c>
      <c r="C1046" s="293" t="s">
        <v>6974</v>
      </c>
      <c r="D1046" s="294" t="s">
        <v>6975</v>
      </c>
      <c r="E1046" s="293" t="s">
        <v>102</v>
      </c>
      <c r="F1046" s="330" t="s">
        <v>7315</v>
      </c>
      <c r="G1046" s="330" t="s">
        <v>2149</v>
      </c>
      <c r="H1046" s="294">
        <v>421</v>
      </c>
      <c r="I1046" s="321" t="str">
        <f t="shared" si="51"/>
        <v>A-14-00115.0kW超18.5kW以下50Hz、200V、極数6</v>
      </c>
      <c r="J1046" s="294">
        <v>92.7</v>
      </c>
      <c r="K1046" s="330" t="s">
        <v>1988</v>
      </c>
      <c r="L1046" s="329" t="s">
        <v>13156</v>
      </c>
      <c r="M1046" s="329" t="s">
        <v>10778</v>
      </c>
      <c r="N1046" s="329" t="s">
        <v>11894</v>
      </c>
      <c r="O1046" s="294" t="s">
        <v>2838</v>
      </c>
      <c r="P1046" s="329" t="s">
        <v>10526</v>
      </c>
      <c r="Q1046" s="330" t="s">
        <v>8145</v>
      </c>
      <c r="R1046" s="293" t="s">
        <v>8146</v>
      </c>
      <c r="S1046" s="294" t="s">
        <v>2102</v>
      </c>
      <c r="T1046" s="302" t="s">
        <v>2103</v>
      </c>
      <c r="U1046" s="295" t="str">
        <f t="shared" si="52"/>
        <v>Yamamoto.Keita@df.MitsubishiElectric.co.jp</v>
      </c>
      <c r="V1046" s="292" t="s">
        <v>8147</v>
      </c>
      <c r="W1046" s="295" t="str">
        <f t="shared" si="53"/>
        <v>http://www.mitsubishielectric.co.jp/fa/products/drv/i_motor/items/toprunner/index.html</v>
      </c>
      <c r="X1046" s="303" t="s">
        <v>8256</v>
      </c>
      <c r="Y1046" s="304" t="s">
        <v>8370</v>
      </c>
      <c r="Z1046" s="80" t="s">
        <v>9753</v>
      </c>
      <c r="AA1046" s="296"/>
      <c r="AB1046" s="265" t="str">
        <f>IF('認証製品一覧（検索用）'!$E$7=認証製品一覧!I1046,"●","")</f>
        <v/>
      </c>
      <c r="AC1046" s="265" t="str">
        <f>IF(AB1046="","",COUNTIF($B$5:AB1046,"●"))</f>
        <v/>
      </c>
    </row>
    <row r="1047" spans="1:29" ht="90" customHeight="1">
      <c r="A1047" s="316"/>
      <c r="B1047" s="292" t="s">
        <v>7202</v>
      </c>
      <c r="C1047" s="293" t="s">
        <v>6974</v>
      </c>
      <c r="D1047" s="294" t="s">
        <v>6975</v>
      </c>
      <c r="E1047" s="293" t="s">
        <v>102</v>
      </c>
      <c r="F1047" s="330" t="s">
        <v>7315</v>
      </c>
      <c r="G1047" s="330" t="s">
        <v>2149</v>
      </c>
      <c r="H1047" s="294">
        <v>421</v>
      </c>
      <c r="I1047" s="321" t="str">
        <f t="shared" si="51"/>
        <v>A-14-00115.0kW超18.5kW以下50Hz、200V、極数6</v>
      </c>
      <c r="J1047" s="294">
        <v>92.7</v>
      </c>
      <c r="K1047" s="330" t="s">
        <v>1988</v>
      </c>
      <c r="L1047" s="329" t="s">
        <v>13156</v>
      </c>
      <c r="M1047" s="329" t="s">
        <v>10778</v>
      </c>
      <c r="N1047" s="329" t="s">
        <v>11895</v>
      </c>
      <c r="O1047" s="294" t="s">
        <v>2838</v>
      </c>
      <c r="P1047" s="329" t="s">
        <v>10526</v>
      </c>
      <c r="Q1047" s="330" t="s">
        <v>8145</v>
      </c>
      <c r="R1047" s="293" t="s">
        <v>8146</v>
      </c>
      <c r="S1047" s="294" t="s">
        <v>2102</v>
      </c>
      <c r="T1047" s="302" t="s">
        <v>2103</v>
      </c>
      <c r="U1047" s="295" t="str">
        <f t="shared" si="52"/>
        <v>Yamamoto.Keita@df.MitsubishiElectric.co.jp</v>
      </c>
      <c r="V1047" s="292" t="s">
        <v>8147</v>
      </c>
      <c r="W1047" s="295" t="str">
        <f t="shared" si="53"/>
        <v>http://www.mitsubishielectric.co.jp/fa/products/drv/i_motor/items/toprunner/index.html</v>
      </c>
      <c r="X1047" s="303" t="s">
        <v>8256</v>
      </c>
      <c r="Y1047" s="304" t="s">
        <v>8371</v>
      </c>
      <c r="Z1047" s="80" t="s">
        <v>9753</v>
      </c>
      <c r="AA1047" s="296"/>
      <c r="AB1047" s="265" t="str">
        <f>IF('認証製品一覧（検索用）'!$E$7=認証製品一覧!I1047,"●","")</f>
        <v/>
      </c>
      <c r="AC1047" s="265" t="str">
        <f>IF(AB1047="","",COUNTIF($B$5:AB1047,"●"))</f>
        <v/>
      </c>
    </row>
    <row r="1048" spans="1:29" ht="90" customHeight="1">
      <c r="A1048" s="316"/>
      <c r="B1048" s="292" t="s">
        <v>7202</v>
      </c>
      <c r="C1048" s="293" t="s">
        <v>6974</v>
      </c>
      <c r="D1048" s="294" t="s">
        <v>6975</v>
      </c>
      <c r="E1048" s="293" t="s">
        <v>102</v>
      </c>
      <c r="F1048" s="330" t="s">
        <v>7315</v>
      </c>
      <c r="G1048" s="330" t="s">
        <v>2149</v>
      </c>
      <c r="H1048" s="294">
        <v>421</v>
      </c>
      <c r="I1048" s="321" t="str">
        <f t="shared" si="51"/>
        <v>A-14-00115.0kW超18.5kW以下50Hz、200V、極数6</v>
      </c>
      <c r="J1048" s="294">
        <v>92.7</v>
      </c>
      <c r="K1048" s="330" t="s">
        <v>1988</v>
      </c>
      <c r="L1048" s="329" t="s">
        <v>13156</v>
      </c>
      <c r="M1048" s="329" t="s">
        <v>10778</v>
      </c>
      <c r="N1048" s="329" t="s">
        <v>11896</v>
      </c>
      <c r="O1048" s="294" t="s">
        <v>2838</v>
      </c>
      <c r="P1048" s="329" t="s">
        <v>10526</v>
      </c>
      <c r="Q1048" s="330" t="s">
        <v>8145</v>
      </c>
      <c r="R1048" s="293" t="s">
        <v>8146</v>
      </c>
      <c r="S1048" s="294" t="s">
        <v>2102</v>
      </c>
      <c r="T1048" s="302" t="s">
        <v>2103</v>
      </c>
      <c r="U1048" s="295" t="str">
        <f t="shared" si="52"/>
        <v>Yamamoto.Keita@df.MitsubishiElectric.co.jp</v>
      </c>
      <c r="V1048" s="292" t="s">
        <v>8147</v>
      </c>
      <c r="W1048" s="295" t="str">
        <f t="shared" si="53"/>
        <v>http://www.mitsubishielectric.co.jp/fa/products/drv/i_motor/items/toprunner/index.html</v>
      </c>
      <c r="X1048" s="303" t="s">
        <v>8256</v>
      </c>
      <c r="Y1048" s="304" t="s">
        <v>8372</v>
      </c>
      <c r="Z1048" s="80" t="s">
        <v>9753</v>
      </c>
      <c r="AA1048" s="296"/>
      <c r="AB1048" s="265" t="str">
        <f>IF('認証製品一覧（検索用）'!$E$7=認証製品一覧!I1048,"●","")</f>
        <v/>
      </c>
      <c r="AC1048" s="265" t="str">
        <f>IF(AB1048="","",COUNTIF($B$5:AB1048,"●"))</f>
        <v/>
      </c>
    </row>
    <row r="1049" spans="1:29" ht="90" customHeight="1">
      <c r="A1049" s="316"/>
      <c r="B1049" s="292" t="s">
        <v>7202</v>
      </c>
      <c r="C1049" s="293" t="s">
        <v>6974</v>
      </c>
      <c r="D1049" s="294" t="s">
        <v>6975</v>
      </c>
      <c r="E1049" s="293" t="s">
        <v>102</v>
      </c>
      <c r="F1049" s="330" t="s">
        <v>7315</v>
      </c>
      <c r="G1049" s="330" t="s">
        <v>2149</v>
      </c>
      <c r="H1049" s="294">
        <v>421</v>
      </c>
      <c r="I1049" s="321" t="str">
        <f t="shared" si="51"/>
        <v>A-14-00115.0kW超18.5kW以下50Hz、200V、極数6</v>
      </c>
      <c r="J1049" s="294">
        <v>92.7</v>
      </c>
      <c r="K1049" s="330" t="s">
        <v>1988</v>
      </c>
      <c r="L1049" s="329" t="s">
        <v>13156</v>
      </c>
      <c r="M1049" s="329" t="s">
        <v>10778</v>
      </c>
      <c r="N1049" s="329" t="s">
        <v>11897</v>
      </c>
      <c r="O1049" s="294" t="s">
        <v>2838</v>
      </c>
      <c r="P1049" s="329" t="s">
        <v>10526</v>
      </c>
      <c r="Q1049" s="330" t="s">
        <v>8145</v>
      </c>
      <c r="R1049" s="293" t="s">
        <v>8146</v>
      </c>
      <c r="S1049" s="294" t="s">
        <v>2102</v>
      </c>
      <c r="T1049" s="302" t="s">
        <v>2103</v>
      </c>
      <c r="U1049" s="295" t="str">
        <f t="shared" si="52"/>
        <v>Yamamoto.Keita@df.MitsubishiElectric.co.jp</v>
      </c>
      <c r="V1049" s="292" t="s">
        <v>8147</v>
      </c>
      <c r="W1049" s="295" t="str">
        <f t="shared" si="53"/>
        <v>http://www.mitsubishielectric.co.jp/fa/products/drv/i_motor/items/toprunner/index.html</v>
      </c>
      <c r="X1049" s="303" t="s">
        <v>8256</v>
      </c>
      <c r="Y1049" s="304" t="s">
        <v>8373</v>
      </c>
      <c r="Z1049" s="80" t="s">
        <v>9753</v>
      </c>
      <c r="AA1049" s="296"/>
      <c r="AB1049" s="265" t="str">
        <f>IF('認証製品一覧（検索用）'!$E$7=認証製品一覧!I1049,"●","")</f>
        <v/>
      </c>
      <c r="AC1049" s="265" t="str">
        <f>IF(AB1049="","",COUNTIF($B$5:AB1049,"●"))</f>
        <v/>
      </c>
    </row>
    <row r="1050" spans="1:29" ht="78">
      <c r="A1050" s="347"/>
      <c r="B1050" s="292" t="s">
        <v>7202</v>
      </c>
      <c r="C1050" s="293" t="s">
        <v>6974</v>
      </c>
      <c r="D1050" s="294" t="s">
        <v>6975</v>
      </c>
      <c r="E1050" s="293" t="s">
        <v>7022</v>
      </c>
      <c r="F1050" s="330" t="s">
        <v>7315</v>
      </c>
      <c r="G1050" s="330" t="s">
        <v>2149</v>
      </c>
      <c r="H1050" s="294">
        <v>421</v>
      </c>
      <c r="I1050" s="321" t="str">
        <f t="shared" si="51"/>
        <v>A-14-00115.0kW超18.5kW以下50Hz、200V、極数6</v>
      </c>
      <c r="J1050" s="294">
        <v>92.7</v>
      </c>
      <c r="K1050" s="330" t="s">
        <v>8144</v>
      </c>
      <c r="L1050" s="329" t="s">
        <v>13157</v>
      </c>
      <c r="M1050" s="329" t="s">
        <v>10779</v>
      </c>
      <c r="N1050" s="329" t="s">
        <v>11898</v>
      </c>
      <c r="O1050" s="294" t="s">
        <v>6897</v>
      </c>
      <c r="P1050" s="329" t="s">
        <v>10527</v>
      </c>
      <c r="Q1050" s="330" t="s">
        <v>8156</v>
      </c>
      <c r="R1050" s="293" t="s">
        <v>8157</v>
      </c>
      <c r="S1050" s="294" t="s">
        <v>4348</v>
      </c>
      <c r="T1050" s="292" t="s">
        <v>4349</v>
      </c>
      <c r="U1050" s="295" t="str">
        <f t="shared" si="52"/>
        <v>utatsu-katsuyuki@hitachi-ies.co.jp</v>
      </c>
      <c r="V1050" s="292" t="s">
        <v>8158</v>
      </c>
      <c r="W1050" s="295" t="str">
        <f t="shared" si="53"/>
        <v>http://www.hitachi-ies.co.jp/products/motor/index.htm</v>
      </c>
      <c r="X1050" s="292" t="s">
        <v>8159</v>
      </c>
      <c r="Y1050" s="292" t="s">
        <v>6684</v>
      </c>
      <c r="Z1050" s="80" t="s">
        <v>9753</v>
      </c>
      <c r="AA1050" s="296"/>
      <c r="AB1050" s="265" t="str">
        <f>IF('認証製品一覧（検索用）'!$E$7=認証製品一覧!I1050,"●","")</f>
        <v/>
      </c>
      <c r="AC1050" s="265" t="str">
        <f>IF(AB1050="","",COUNTIF($B$5:AB1050,"●"))</f>
        <v/>
      </c>
    </row>
    <row r="1051" spans="1:29" ht="78">
      <c r="A1051" s="347"/>
      <c r="B1051" s="292" t="s">
        <v>7202</v>
      </c>
      <c r="C1051" s="293" t="s">
        <v>6974</v>
      </c>
      <c r="D1051" s="294" t="s">
        <v>6975</v>
      </c>
      <c r="E1051" s="293" t="s">
        <v>7022</v>
      </c>
      <c r="F1051" s="330" t="s">
        <v>7315</v>
      </c>
      <c r="G1051" s="330" t="s">
        <v>2149</v>
      </c>
      <c r="H1051" s="294">
        <v>421</v>
      </c>
      <c r="I1051" s="321" t="str">
        <f t="shared" si="51"/>
        <v>A-14-00115.0kW超18.5kW以下50Hz、200V、極数6</v>
      </c>
      <c r="J1051" s="294">
        <v>92.7</v>
      </c>
      <c r="K1051" s="330" t="s">
        <v>8144</v>
      </c>
      <c r="L1051" s="329" t="s">
        <v>13157</v>
      </c>
      <c r="M1051" s="329" t="s">
        <v>10779</v>
      </c>
      <c r="N1051" s="329" t="s">
        <v>11899</v>
      </c>
      <c r="O1051" s="294" t="s">
        <v>2838</v>
      </c>
      <c r="P1051" s="329" t="s">
        <v>10527</v>
      </c>
      <c r="Q1051" s="330" t="s">
        <v>8156</v>
      </c>
      <c r="R1051" s="293" t="s">
        <v>8157</v>
      </c>
      <c r="S1051" s="294" t="s">
        <v>4348</v>
      </c>
      <c r="T1051" s="292" t="s">
        <v>4349</v>
      </c>
      <c r="U1051" s="295" t="str">
        <f t="shared" si="52"/>
        <v>utatsu-katsuyuki@hitachi-ies.co.jp</v>
      </c>
      <c r="V1051" s="292" t="s">
        <v>8158</v>
      </c>
      <c r="W1051" s="295" t="str">
        <f t="shared" si="53"/>
        <v>http://www.hitachi-ies.co.jp/products/motor/index.htm</v>
      </c>
      <c r="X1051" s="292" t="s">
        <v>8159</v>
      </c>
      <c r="Y1051" s="292" t="s">
        <v>8374</v>
      </c>
      <c r="Z1051" s="80" t="s">
        <v>9753</v>
      </c>
      <c r="AA1051" s="296"/>
      <c r="AB1051" s="265" t="str">
        <f>IF('認証製品一覧（検索用）'!$E$7=認証製品一覧!I1051,"●","")</f>
        <v/>
      </c>
      <c r="AC1051" s="265" t="str">
        <f>IF(AB1051="","",COUNTIF($B$5:AB1051,"●"))</f>
        <v/>
      </c>
    </row>
    <row r="1052" spans="1:29" ht="78">
      <c r="A1052" s="347"/>
      <c r="B1052" s="292" t="s">
        <v>7202</v>
      </c>
      <c r="C1052" s="293" t="s">
        <v>6974</v>
      </c>
      <c r="D1052" s="294" t="s">
        <v>6975</v>
      </c>
      <c r="E1052" s="293" t="s">
        <v>7022</v>
      </c>
      <c r="F1052" s="330" t="s">
        <v>7315</v>
      </c>
      <c r="G1052" s="330" t="s">
        <v>2149</v>
      </c>
      <c r="H1052" s="294">
        <v>421</v>
      </c>
      <c r="I1052" s="321" t="str">
        <f t="shared" si="51"/>
        <v>A-14-00115.0kW超18.5kW以下50Hz、200V、極数6</v>
      </c>
      <c r="J1052" s="294">
        <v>92.7</v>
      </c>
      <c r="K1052" s="330" t="s">
        <v>8144</v>
      </c>
      <c r="L1052" s="329" t="s">
        <v>13157</v>
      </c>
      <c r="M1052" s="329" t="s">
        <v>10779</v>
      </c>
      <c r="N1052" s="329" t="s">
        <v>11900</v>
      </c>
      <c r="O1052" s="294" t="s">
        <v>2838</v>
      </c>
      <c r="P1052" s="329" t="s">
        <v>10527</v>
      </c>
      <c r="Q1052" s="330" t="s">
        <v>8156</v>
      </c>
      <c r="R1052" s="293" t="s">
        <v>8157</v>
      </c>
      <c r="S1052" s="294" t="s">
        <v>4348</v>
      </c>
      <c r="T1052" s="292" t="s">
        <v>4349</v>
      </c>
      <c r="U1052" s="295" t="str">
        <f t="shared" si="52"/>
        <v>utatsu-katsuyuki@hitachi-ies.co.jp</v>
      </c>
      <c r="V1052" s="292" t="s">
        <v>8158</v>
      </c>
      <c r="W1052" s="295" t="str">
        <f t="shared" si="53"/>
        <v>http://www.hitachi-ies.co.jp/products/motor/index.htm</v>
      </c>
      <c r="X1052" s="292" t="s">
        <v>8159</v>
      </c>
      <c r="Y1052" s="292" t="s">
        <v>8375</v>
      </c>
      <c r="Z1052" s="80" t="s">
        <v>9753</v>
      </c>
      <c r="AA1052" s="296"/>
      <c r="AB1052" s="265" t="str">
        <f>IF('認証製品一覧（検索用）'!$E$7=認証製品一覧!I1052,"●","")</f>
        <v/>
      </c>
      <c r="AC1052" s="265" t="str">
        <f>IF(AB1052="","",COUNTIF($B$5:AB1052,"●"))</f>
        <v/>
      </c>
    </row>
    <row r="1053" spans="1:29" ht="78">
      <c r="A1053" s="347"/>
      <c r="B1053" s="292" t="s">
        <v>7202</v>
      </c>
      <c r="C1053" s="293" t="s">
        <v>6974</v>
      </c>
      <c r="D1053" s="294" t="s">
        <v>6975</v>
      </c>
      <c r="E1053" s="293" t="s">
        <v>7022</v>
      </c>
      <c r="F1053" s="330" t="s">
        <v>7315</v>
      </c>
      <c r="G1053" s="330" t="s">
        <v>2149</v>
      </c>
      <c r="H1053" s="294">
        <v>421</v>
      </c>
      <c r="I1053" s="321" t="str">
        <f t="shared" si="51"/>
        <v>A-14-00115.0kW超18.5kW以下50Hz、200V、極数6</v>
      </c>
      <c r="J1053" s="294">
        <v>92.7</v>
      </c>
      <c r="K1053" s="330" t="s">
        <v>8144</v>
      </c>
      <c r="L1053" s="329" t="s">
        <v>13157</v>
      </c>
      <c r="M1053" s="329" t="s">
        <v>10779</v>
      </c>
      <c r="N1053" s="329" t="s">
        <v>11901</v>
      </c>
      <c r="O1053" s="294" t="s">
        <v>2838</v>
      </c>
      <c r="P1053" s="329" t="s">
        <v>10527</v>
      </c>
      <c r="Q1053" s="330" t="s">
        <v>8156</v>
      </c>
      <c r="R1053" s="293" t="s">
        <v>8157</v>
      </c>
      <c r="S1053" s="294" t="s">
        <v>4348</v>
      </c>
      <c r="T1053" s="292" t="s">
        <v>4349</v>
      </c>
      <c r="U1053" s="295" t="str">
        <f t="shared" si="52"/>
        <v>utatsu-katsuyuki@hitachi-ies.co.jp</v>
      </c>
      <c r="V1053" s="292" t="s">
        <v>8158</v>
      </c>
      <c r="W1053" s="295" t="str">
        <f t="shared" si="53"/>
        <v>http://www.hitachi-ies.co.jp/products/motor/index.htm</v>
      </c>
      <c r="X1053" s="292" t="s">
        <v>8159</v>
      </c>
      <c r="Y1053" s="292" t="s">
        <v>8376</v>
      </c>
      <c r="Z1053" s="80" t="s">
        <v>9753</v>
      </c>
      <c r="AA1053" s="296"/>
      <c r="AB1053" s="265" t="str">
        <f>IF('認証製品一覧（検索用）'!$E$7=認証製品一覧!I1053,"●","")</f>
        <v/>
      </c>
      <c r="AC1053" s="265" t="str">
        <f>IF(AB1053="","",COUNTIF($B$5:AB1053,"●"))</f>
        <v/>
      </c>
    </row>
    <row r="1054" spans="1:29" ht="78">
      <c r="A1054" s="347"/>
      <c r="B1054" s="292" t="s">
        <v>7202</v>
      </c>
      <c r="C1054" s="293" t="s">
        <v>6974</v>
      </c>
      <c r="D1054" s="294" t="s">
        <v>6975</v>
      </c>
      <c r="E1054" s="293" t="s">
        <v>7022</v>
      </c>
      <c r="F1054" s="330" t="s">
        <v>7315</v>
      </c>
      <c r="G1054" s="330" t="s">
        <v>2149</v>
      </c>
      <c r="H1054" s="294">
        <v>421</v>
      </c>
      <c r="I1054" s="321" t="str">
        <f t="shared" si="51"/>
        <v>A-14-00115.0kW超18.5kW以下50Hz、200V、極数6</v>
      </c>
      <c r="J1054" s="294">
        <v>92.7</v>
      </c>
      <c r="K1054" s="330" t="s">
        <v>8144</v>
      </c>
      <c r="L1054" s="329" t="s">
        <v>13157</v>
      </c>
      <c r="M1054" s="329" t="s">
        <v>10779</v>
      </c>
      <c r="N1054" s="329" t="s">
        <v>11902</v>
      </c>
      <c r="O1054" s="294" t="s">
        <v>2838</v>
      </c>
      <c r="P1054" s="329" t="s">
        <v>10527</v>
      </c>
      <c r="Q1054" s="330" t="s">
        <v>8156</v>
      </c>
      <c r="R1054" s="293" t="s">
        <v>8157</v>
      </c>
      <c r="S1054" s="294" t="s">
        <v>4348</v>
      </c>
      <c r="T1054" s="292" t="s">
        <v>4349</v>
      </c>
      <c r="U1054" s="295" t="str">
        <f t="shared" si="52"/>
        <v>utatsu-katsuyuki@hitachi-ies.co.jp</v>
      </c>
      <c r="V1054" s="292" t="s">
        <v>8158</v>
      </c>
      <c r="W1054" s="295" t="str">
        <f t="shared" si="53"/>
        <v>http://www.hitachi-ies.co.jp/products/motor/index.htm</v>
      </c>
      <c r="X1054" s="292" t="s">
        <v>8159</v>
      </c>
      <c r="Y1054" s="292" t="s">
        <v>8377</v>
      </c>
      <c r="Z1054" s="80" t="s">
        <v>9753</v>
      </c>
      <c r="AA1054" s="296"/>
      <c r="AB1054" s="265" t="str">
        <f>IF('認証製品一覧（検索用）'!$E$7=認証製品一覧!I1054,"●","")</f>
        <v/>
      </c>
      <c r="AC1054" s="265" t="str">
        <f>IF(AB1054="","",COUNTIF($B$5:AB1054,"●"))</f>
        <v/>
      </c>
    </row>
    <row r="1055" spans="1:29" ht="78">
      <c r="A1055" s="347"/>
      <c r="B1055" s="292" t="s">
        <v>7202</v>
      </c>
      <c r="C1055" s="293" t="s">
        <v>6974</v>
      </c>
      <c r="D1055" s="294" t="s">
        <v>6975</v>
      </c>
      <c r="E1055" s="293" t="s">
        <v>7022</v>
      </c>
      <c r="F1055" s="330" t="s">
        <v>7315</v>
      </c>
      <c r="G1055" s="330" t="s">
        <v>2149</v>
      </c>
      <c r="H1055" s="294">
        <v>421</v>
      </c>
      <c r="I1055" s="321" t="str">
        <f t="shared" si="51"/>
        <v>A-14-00115.0kW超18.5kW以下50Hz、200V、極数6</v>
      </c>
      <c r="J1055" s="294">
        <v>92.7</v>
      </c>
      <c r="K1055" s="330" t="s">
        <v>8144</v>
      </c>
      <c r="L1055" s="329" t="s">
        <v>13157</v>
      </c>
      <c r="M1055" s="329" t="s">
        <v>10779</v>
      </c>
      <c r="N1055" s="329" t="s">
        <v>11903</v>
      </c>
      <c r="O1055" s="294" t="s">
        <v>2838</v>
      </c>
      <c r="P1055" s="329" t="s">
        <v>10527</v>
      </c>
      <c r="Q1055" s="330" t="s">
        <v>8156</v>
      </c>
      <c r="R1055" s="293" t="s">
        <v>8157</v>
      </c>
      <c r="S1055" s="294" t="s">
        <v>4348</v>
      </c>
      <c r="T1055" s="292" t="s">
        <v>4349</v>
      </c>
      <c r="U1055" s="295" t="str">
        <f t="shared" si="52"/>
        <v>utatsu-katsuyuki@hitachi-ies.co.jp</v>
      </c>
      <c r="V1055" s="292" t="s">
        <v>8158</v>
      </c>
      <c r="W1055" s="295" t="str">
        <f t="shared" si="53"/>
        <v>http://www.hitachi-ies.co.jp/products/motor/index.htm</v>
      </c>
      <c r="X1055" s="292" t="s">
        <v>8159</v>
      </c>
      <c r="Y1055" s="292" t="s">
        <v>8378</v>
      </c>
      <c r="Z1055" s="80" t="s">
        <v>9753</v>
      </c>
      <c r="AA1055" s="296"/>
      <c r="AB1055" s="265" t="str">
        <f>IF('認証製品一覧（検索用）'!$E$7=認証製品一覧!I1055,"●","")</f>
        <v/>
      </c>
      <c r="AC1055" s="265" t="str">
        <f>IF(AB1055="","",COUNTIF($B$5:AB1055,"●"))</f>
        <v/>
      </c>
    </row>
    <row r="1056" spans="1:29" ht="78">
      <c r="A1056" s="347"/>
      <c r="B1056" s="292" t="s">
        <v>7202</v>
      </c>
      <c r="C1056" s="293" t="s">
        <v>6974</v>
      </c>
      <c r="D1056" s="294" t="s">
        <v>6975</v>
      </c>
      <c r="E1056" s="293" t="s">
        <v>7022</v>
      </c>
      <c r="F1056" s="330" t="s">
        <v>7315</v>
      </c>
      <c r="G1056" s="330" t="s">
        <v>2149</v>
      </c>
      <c r="H1056" s="294">
        <v>421</v>
      </c>
      <c r="I1056" s="321" t="str">
        <f t="shared" si="51"/>
        <v>A-14-00115.0kW超18.5kW以下50Hz、200V、極数6</v>
      </c>
      <c r="J1056" s="294">
        <v>92.7</v>
      </c>
      <c r="K1056" s="330" t="s">
        <v>8144</v>
      </c>
      <c r="L1056" s="329" t="s">
        <v>13157</v>
      </c>
      <c r="M1056" s="329" t="s">
        <v>10779</v>
      </c>
      <c r="N1056" s="329" t="s">
        <v>11904</v>
      </c>
      <c r="O1056" s="294" t="s">
        <v>2838</v>
      </c>
      <c r="P1056" s="329" t="s">
        <v>10527</v>
      </c>
      <c r="Q1056" s="330" t="s">
        <v>8156</v>
      </c>
      <c r="R1056" s="293" t="s">
        <v>8157</v>
      </c>
      <c r="S1056" s="294" t="s">
        <v>4348</v>
      </c>
      <c r="T1056" s="292" t="s">
        <v>4349</v>
      </c>
      <c r="U1056" s="295" t="str">
        <f t="shared" si="52"/>
        <v>utatsu-katsuyuki@hitachi-ies.co.jp</v>
      </c>
      <c r="V1056" s="292" t="s">
        <v>8158</v>
      </c>
      <c r="W1056" s="295" t="str">
        <f t="shared" si="53"/>
        <v>http://www.hitachi-ies.co.jp/products/motor/index.htm</v>
      </c>
      <c r="X1056" s="292" t="s">
        <v>8159</v>
      </c>
      <c r="Y1056" s="292" t="s">
        <v>8379</v>
      </c>
      <c r="Z1056" s="80" t="s">
        <v>9753</v>
      </c>
      <c r="AA1056" s="296"/>
      <c r="AB1056" s="265" t="str">
        <f>IF('認証製品一覧（検索用）'!$E$7=認証製品一覧!I1056,"●","")</f>
        <v/>
      </c>
      <c r="AC1056" s="265" t="str">
        <f>IF(AB1056="","",COUNTIF($B$5:AB1056,"●"))</f>
        <v/>
      </c>
    </row>
    <row r="1057" spans="1:29" ht="78">
      <c r="A1057" s="347"/>
      <c r="B1057" s="292" t="s">
        <v>7202</v>
      </c>
      <c r="C1057" s="293" t="s">
        <v>6974</v>
      </c>
      <c r="D1057" s="294" t="s">
        <v>6975</v>
      </c>
      <c r="E1057" s="293" t="s">
        <v>7022</v>
      </c>
      <c r="F1057" s="330" t="s">
        <v>7315</v>
      </c>
      <c r="G1057" s="330" t="s">
        <v>2149</v>
      </c>
      <c r="H1057" s="294">
        <v>421</v>
      </c>
      <c r="I1057" s="321" t="str">
        <f t="shared" si="51"/>
        <v>A-14-00115.0kW超18.5kW以下50Hz、200V、極数6</v>
      </c>
      <c r="J1057" s="294">
        <v>92.7</v>
      </c>
      <c r="K1057" s="330" t="s">
        <v>8144</v>
      </c>
      <c r="L1057" s="329" t="s">
        <v>13157</v>
      </c>
      <c r="M1057" s="329" t="s">
        <v>10779</v>
      </c>
      <c r="N1057" s="329" t="s">
        <v>11905</v>
      </c>
      <c r="O1057" s="294" t="s">
        <v>2838</v>
      </c>
      <c r="P1057" s="329" t="s">
        <v>10527</v>
      </c>
      <c r="Q1057" s="330" t="s">
        <v>8156</v>
      </c>
      <c r="R1057" s="293" t="s">
        <v>8157</v>
      </c>
      <c r="S1057" s="294" t="s">
        <v>4348</v>
      </c>
      <c r="T1057" s="292" t="s">
        <v>4349</v>
      </c>
      <c r="U1057" s="295" t="str">
        <f t="shared" si="52"/>
        <v>utatsu-katsuyuki@hitachi-ies.co.jp</v>
      </c>
      <c r="V1057" s="292" t="s">
        <v>8158</v>
      </c>
      <c r="W1057" s="295" t="str">
        <f t="shared" si="53"/>
        <v>http://www.hitachi-ies.co.jp/products/motor/index.htm</v>
      </c>
      <c r="X1057" s="292" t="s">
        <v>8159</v>
      </c>
      <c r="Y1057" s="292" t="s">
        <v>8380</v>
      </c>
      <c r="Z1057" s="80" t="s">
        <v>9753</v>
      </c>
      <c r="AA1057" s="296"/>
      <c r="AB1057" s="265" t="str">
        <f>IF('認証製品一覧（検索用）'!$E$7=認証製品一覧!I1057,"●","")</f>
        <v/>
      </c>
      <c r="AC1057" s="265" t="str">
        <f>IF(AB1057="","",COUNTIF($B$5:AB1057,"●"))</f>
        <v/>
      </c>
    </row>
    <row r="1058" spans="1:29" ht="78">
      <c r="A1058" s="347"/>
      <c r="B1058" s="292" t="s">
        <v>7202</v>
      </c>
      <c r="C1058" s="293" t="s">
        <v>6974</v>
      </c>
      <c r="D1058" s="294" t="s">
        <v>6975</v>
      </c>
      <c r="E1058" s="293" t="s">
        <v>7022</v>
      </c>
      <c r="F1058" s="330" t="s">
        <v>7315</v>
      </c>
      <c r="G1058" s="330" t="s">
        <v>2149</v>
      </c>
      <c r="H1058" s="294">
        <v>421</v>
      </c>
      <c r="I1058" s="321" t="str">
        <f t="shared" si="51"/>
        <v>A-14-00115.0kW超18.5kW以下50Hz、200V、極数6</v>
      </c>
      <c r="J1058" s="294">
        <v>92.7</v>
      </c>
      <c r="K1058" s="330" t="s">
        <v>8144</v>
      </c>
      <c r="L1058" s="329" t="s">
        <v>13157</v>
      </c>
      <c r="M1058" s="329" t="s">
        <v>10779</v>
      </c>
      <c r="N1058" s="329" t="s">
        <v>11906</v>
      </c>
      <c r="O1058" s="294" t="s">
        <v>2838</v>
      </c>
      <c r="P1058" s="329" t="s">
        <v>10527</v>
      </c>
      <c r="Q1058" s="330" t="s">
        <v>8156</v>
      </c>
      <c r="R1058" s="293" t="s">
        <v>8157</v>
      </c>
      <c r="S1058" s="294" t="s">
        <v>4348</v>
      </c>
      <c r="T1058" s="292" t="s">
        <v>4349</v>
      </c>
      <c r="U1058" s="295" t="str">
        <f t="shared" si="52"/>
        <v>utatsu-katsuyuki@hitachi-ies.co.jp</v>
      </c>
      <c r="V1058" s="292" t="s">
        <v>8158</v>
      </c>
      <c r="W1058" s="295" t="str">
        <f t="shared" si="53"/>
        <v>http://www.hitachi-ies.co.jp/products/motor/index.htm</v>
      </c>
      <c r="X1058" s="292" t="s">
        <v>8159</v>
      </c>
      <c r="Y1058" s="292" t="s">
        <v>8381</v>
      </c>
      <c r="Z1058" s="80" t="s">
        <v>9753</v>
      </c>
      <c r="AA1058" s="296"/>
      <c r="AB1058" s="265" t="str">
        <f>IF('認証製品一覧（検索用）'!$E$7=認証製品一覧!I1058,"●","")</f>
        <v/>
      </c>
      <c r="AC1058" s="265" t="str">
        <f>IF(AB1058="","",COUNTIF($B$5:AB1058,"●"))</f>
        <v/>
      </c>
    </row>
    <row r="1059" spans="1:29" ht="78">
      <c r="A1059" s="347"/>
      <c r="B1059" s="292" t="s">
        <v>7202</v>
      </c>
      <c r="C1059" s="293" t="s">
        <v>6974</v>
      </c>
      <c r="D1059" s="294" t="s">
        <v>6975</v>
      </c>
      <c r="E1059" s="293" t="s">
        <v>7022</v>
      </c>
      <c r="F1059" s="330" t="s">
        <v>7315</v>
      </c>
      <c r="G1059" s="330" t="s">
        <v>2149</v>
      </c>
      <c r="H1059" s="294">
        <v>421</v>
      </c>
      <c r="I1059" s="321" t="str">
        <f t="shared" si="51"/>
        <v>A-14-00115.0kW超18.5kW以下50Hz、200V、極数6</v>
      </c>
      <c r="J1059" s="294">
        <v>92.7</v>
      </c>
      <c r="K1059" s="330" t="s">
        <v>8144</v>
      </c>
      <c r="L1059" s="329" t="s">
        <v>13157</v>
      </c>
      <c r="M1059" s="329" t="s">
        <v>10779</v>
      </c>
      <c r="N1059" s="329" t="s">
        <v>11907</v>
      </c>
      <c r="O1059" s="294" t="s">
        <v>2838</v>
      </c>
      <c r="P1059" s="329" t="s">
        <v>10527</v>
      </c>
      <c r="Q1059" s="330" t="s">
        <v>8156</v>
      </c>
      <c r="R1059" s="293" t="s">
        <v>8157</v>
      </c>
      <c r="S1059" s="294" t="s">
        <v>4348</v>
      </c>
      <c r="T1059" s="292" t="s">
        <v>4349</v>
      </c>
      <c r="U1059" s="295" t="str">
        <f t="shared" si="52"/>
        <v>utatsu-katsuyuki@hitachi-ies.co.jp</v>
      </c>
      <c r="V1059" s="292" t="s">
        <v>8158</v>
      </c>
      <c r="W1059" s="295" t="str">
        <f t="shared" si="53"/>
        <v>http://www.hitachi-ies.co.jp/products/motor/index.htm</v>
      </c>
      <c r="X1059" s="292" t="s">
        <v>8159</v>
      </c>
      <c r="Y1059" s="292" t="s">
        <v>8382</v>
      </c>
      <c r="Z1059" s="80" t="s">
        <v>9753</v>
      </c>
      <c r="AA1059" s="296"/>
      <c r="AB1059" s="265" t="str">
        <f>IF('認証製品一覧（検索用）'!$E$7=認証製品一覧!I1059,"●","")</f>
        <v/>
      </c>
      <c r="AC1059" s="265" t="str">
        <f>IF(AB1059="","",COUNTIF($B$5:AB1059,"●"))</f>
        <v/>
      </c>
    </row>
    <row r="1060" spans="1:29" ht="90" customHeight="1">
      <c r="A1060" s="316"/>
      <c r="B1060" s="292" t="s">
        <v>7202</v>
      </c>
      <c r="C1060" s="293" t="s">
        <v>6974</v>
      </c>
      <c r="D1060" s="294" t="s">
        <v>6975</v>
      </c>
      <c r="E1060" s="293" t="s">
        <v>102</v>
      </c>
      <c r="F1060" s="330" t="s">
        <v>7315</v>
      </c>
      <c r="G1060" s="330" t="s">
        <v>2156</v>
      </c>
      <c r="H1060" s="294">
        <v>422</v>
      </c>
      <c r="I1060" s="321" t="str">
        <f t="shared" si="51"/>
        <v>A-14-00118.5kW超22.0kW以下50Hz、200V、極数6</v>
      </c>
      <c r="J1060" s="294">
        <v>93.2</v>
      </c>
      <c r="K1060" s="330" t="s">
        <v>1988</v>
      </c>
      <c r="L1060" s="329" t="s">
        <v>13156</v>
      </c>
      <c r="M1060" s="329" t="s">
        <v>10778</v>
      </c>
      <c r="N1060" s="329" t="s">
        <v>11908</v>
      </c>
      <c r="O1060" s="294" t="s">
        <v>6897</v>
      </c>
      <c r="P1060" s="329" t="s">
        <v>10526</v>
      </c>
      <c r="Q1060" s="330" t="s">
        <v>8145</v>
      </c>
      <c r="R1060" s="293" t="s">
        <v>8146</v>
      </c>
      <c r="S1060" s="294" t="s">
        <v>2102</v>
      </c>
      <c r="T1060" s="302" t="s">
        <v>2103</v>
      </c>
      <c r="U1060" s="295" t="str">
        <f t="shared" si="52"/>
        <v>Yamamoto.Keita@df.MitsubishiElectric.co.jp</v>
      </c>
      <c r="V1060" s="292" t="s">
        <v>8147</v>
      </c>
      <c r="W1060" s="295" t="str">
        <f t="shared" si="53"/>
        <v>http://www.mitsubishielectric.co.jp/fa/products/drv/i_motor/items/toprunner/index.html</v>
      </c>
      <c r="X1060" s="303" t="s">
        <v>8256</v>
      </c>
      <c r="Y1060" s="304" t="s">
        <v>8383</v>
      </c>
      <c r="Z1060" s="80" t="s">
        <v>9753</v>
      </c>
      <c r="AA1060" s="296"/>
      <c r="AB1060" s="265" t="str">
        <f>IF('認証製品一覧（検索用）'!$E$7=認証製品一覧!I1060,"●","")</f>
        <v/>
      </c>
      <c r="AC1060" s="265" t="str">
        <f>IF(AB1060="","",COUNTIF($B$5:AB1060,"●"))</f>
        <v/>
      </c>
    </row>
    <row r="1061" spans="1:29" ht="90" customHeight="1">
      <c r="A1061" s="316"/>
      <c r="B1061" s="292" t="s">
        <v>7202</v>
      </c>
      <c r="C1061" s="293" t="s">
        <v>6974</v>
      </c>
      <c r="D1061" s="294" t="s">
        <v>6975</v>
      </c>
      <c r="E1061" s="293" t="s">
        <v>102</v>
      </c>
      <c r="F1061" s="330" t="s">
        <v>7315</v>
      </c>
      <c r="G1061" s="330" t="s">
        <v>2156</v>
      </c>
      <c r="H1061" s="294">
        <v>422</v>
      </c>
      <c r="I1061" s="321" t="str">
        <f t="shared" si="51"/>
        <v>A-14-00118.5kW超22.0kW以下50Hz、200V、極数6</v>
      </c>
      <c r="J1061" s="294">
        <v>93.2</v>
      </c>
      <c r="K1061" s="330" t="s">
        <v>1988</v>
      </c>
      <c r="L1061" s="329" t="s">
        <v>13156</v>
      </c>
      <c r="M1061" s="329" t="s">
        <v>10778</v>
      </c>
      <c r="N1061" s="329" t="s">
        <v>11909</v>
      </c>
      <c r="O1061" s="294" t="s">
        <v>2838</v>
      </c>
      <c r="P1061" s="329" t="s">
        <v>10526</v>
      </c>
      <c r="Q1061" s="330" t="s">
        <v>8145</v>
      </c>
      <c r="R1061" s="293" t="s">
        <v>8146</v>
      </c>
      <c r="S1061" s="294" t="s">
        <v>2102</v>
      </c>
      <c r="T1061" s="302" t="s">
        <v>2103</v>
      </c>
      <c r="U1061" s="295" t="str">
        <f t="shared" si="52"/>
        <v>Yamamoto.Keita@df.MitsubishiElectric.co.jp</v>
      </c>
      <c r="V1061" s="292" t="s">
        <v>8147</v>
      </c>
      <c r="W1061" s="295" t="str">
        <f t="shared" si="53"/>
        <v>http://www.mitsubishielectric.co.jp/fa/products/drv/i_motor/items/toprunner/index.html</v>
      </c>
      <c r="X1061" s="303" t="s">
        <v>8256</v>
      </c>
      <c r="Y1061" s="304" t="s">
        <v>8384</v>
      </c>
      <c r="Z1061" s="80" t="s">
        <v>9753</v>
      </c>
      <c r="AA1061" s="296"/>
      <c r="AB1061" s="265" t="str">
        <f>IF('認証製品一覧（検索用）'!$E$7=認証製品一覧!I1061,"●","")</f>
        <v/>
      </c>
      <c r="AC1061" s="265" t="str">
        <f>IF(AB1061="","",COUNTIF($B$5:AB1061,"●"))</f>
        <v/>
      </c>
    </row>
    <row r="1062" spans="1:29" ht="90" customHeight="1">
      <c r="A1062" s="316"/>
      <c r="B1062" s="292" t="s">
        <v>7202</v>
      </c>
      <c r="C1062" s="293" t="s">
        <v>6974</v>
      </c>
      <c r="D1062" s="294" t="s">
        <v>6975</v>
      </c>
      <c r="E1062" s="293" t="s">
        <v>102</v>
      </c>
      <c r="F1062" s="330" t="s">
        <v>7315</v>
      </c>
      <c r="G1062" s="330" t="s">
        <v>2156</v>
      </c>
      <c r="H1062" s="294">
        <v>422</v>
      </c>
      <c r="I1062" s="321" t="str">
        <f t="shared" si="51"/>
        <v>A-14-00118.5kW超22.0kW以下50Hz、200V、極数6</v>
      </c>
      <c r="J1062" s="294">
        <v>93.2</v>
      </c>
      <c r="K1062" s="330" t="s">
        <v>1988</v>
      </c>
      <c r="L1062" s="329" t="s">
        <v>13156</v>
      </c>
      <c r="M1062" s="329" t="s">
        <v>10778</v>
      </c>
      <c r="N1062" s="329" t="s">
        <v>11910</v>
      </c>
      <c r="O1062" s="294" t="s">
        <v>2838</v>
      </c>
      <c r="P1062" s="329" t="s">
        <v>10526</v>
      </c>
      <c r="Q1062" s="330" t="s">
        <v>8145</v>
      </c>
      <c r="R1062" s="293" t="s">
        <v>8146</v>
      </c>
      <c r="S1062" s="294" t="s">
        <v>2102</v>
      </c>
      <c r="T1062" s="302" t="s">
        <v>2103</v>
      </c>
      <c r="U1062" s="295" t="str">
        <f t="shared" si="52"/>
        <v>Yamamoto.Keita@df.MitsubishiElectric.co.jp</v>
      </c>
      <c r="V1062" s="292" t="s">
        <v>8147</v>
      </c>
      <c r="W1062" s="295" t="str">
        <f t="shared" si="53"/>
        <v>http://www.mitsubishielectric.co.jp/fa/products/drv/i_motor/items/toprunner/index.html</v>
      </c>
      <c r="X1062" s="303" t="s">
        <v>8256</v>
      </c>
      <c r="Y1062" s="304" t="s">
        <v>8385</v>
      </c>
      <c r="Z1062" s="80" t="s">
        <v>9753</v>
      </c>
      <c r="AA1062" s="296"/>
      <c r="AB1062" s="265" t="str">
        <f>IF('認証製品一覧（検索用）'!$E$7=認証製品一覧!I1062,"●","")</f>
        <v/>
      </c>
      <c r="AC1062" s="265" t="str">
        <f>IF(AB1062="","",COUNTIF($B$5:AB1062,"●"))</f>
        <v/>
      </c>
    </row>
    <row r="1063" spans="1:29" ht="90" customHeight="1">
      <c r="A1063" s="316"/>
      <c r="B1063" s="292" t="s">
        <v>7202</v>
      </c>
      <c r="C1063" s="293" t="s">
        <v>6974</v>
      </c>
      <c r="D1063" s="294" t="s">
        <v>6975</v>
      </c>
      <c r="E1063" s="293" t="s">
        <v>102</v>
      </c>
      <c r="F1063" s="330" t="s">
        <v>7315</v>
      </c>
      <c r="G1063" s="330" t="s">
        <v>2156</v>
      </c>
      <c r="H1063" s="294">
        <v>422</v>
      </c>
      <c r="I1063" s="321" t="str">
        <f t="shared" si="51"/>
        <v>A-14-00118.5kW超22.0kW以下50Hz、200V、極数6</v>
      </c>
      <c r="J1063" s="294">
        <v>93.2</v>
      </c>
      <c r="K1063" s="330" t="s">
        <v>1988</v>
      </c>
      <c r="L1063" s="329" t="s">
        <v>13156</v>
      </c>
      <c r="M1063" s="329" t="s">
        <v>10778</v>
      </c>
      <c r="N1063" s="329" t="s">
        <v>11911</v>
      </c>
      <c r="O1063" s="294" t="s">
        <v>2838</v>
      </c>
      <c r="P1063" s="329" t="s">
        <v>10526</v>
      </c>
      <c r="Q1063" s="330" t="s">
        <v>8145</v>
      </c>
      <c r="R1063" s="293" t="s">
        <v>8146</v>
      </c>
      <c r="S1063" s="294" t="s">
        <v>2102</v>
      </c>
      <c r="T1063" s="302" t="s">
        <v>2103</v>
      </c>
      <c r="U1063" s="295" t="str">
        <f t="shared" si="52"/>
        <v>Yamamoto.Keita@df.MitsubishiElectric.co.jp</v>
      </c>
      <c r="V1063" s="292" t="s">
        <v>8147</v>
      </c>
      <c r="W1063" s="295" t="str">
        <f t="shared" si="53"/>
        <v>http://www.mitsubishielectric.co.jp/fa/products/drv/i_motor/items/toprunner/index.html</v>
      </c>
      <c r="X1063" s="303" t="s">
        <v>8256</v>
      </c>
      <c r="Y1063" s="304" t="s">
        <v>8386</v>
      </c>
      <c r="Z1063" s="80" t="s">
        <v>9753</v>
      </c>
      <c r="AA1063" s="296"/>
      <c r="AB1063" s="265" t="str">
        <f>IF('認証製品一覧（検索用）'!$E$7=認証製品一覧!I1063,"●","")</f>
        <v/>
      </c>
      <c r="AC1063" s="265" t="str">
        <f>IF(AB1063="","",COUNTIF($B$5:AB1063,"●"))</f>
        <v/>
      </c>
    </row>
    <row r="1064" spans="1:29" ht="90" customHeight="1">
      <c r="A1064" s="316"/>
      <c r="B1064" s="292" t="s">
        <v>7202</v>
      </c>
      <c r="C1064" s="293" t="s">
        <v>6974</v>
      </c>
      <c r="D1064" s="294" t="s">
        <v>6975</v>
      </c>
      <c r="E1064" s="293" t="s">
        <v>102</v>
      </c>
      <c r="F1064" s="330" t="s">
        <v>7315</v>
      </c>
      <c r="G1064" s="330" t="s">
        <v>2156</v>
      </c>
      <c r="H1064" s="294">
        <v>422</v>
      </c>
      <c r="I1064" s="321" t="str">
        <f t="shared" si="51"/>
        <v>A-14-00118.5kW超22.0kW以下50Hz、200V、極数6</v>
      </c>
      <c r="J1064" s="294">
        <v>93.2</v>
      </c>
      <c r="K1064" s="330" t="s">
        <v>1988</v>
      </c>
      <c r="L1064" s="329" t="s">
        <v>13156</v>
      </c>
      <c r="M1064" s="329" t="s">
        <v>10778</v>
      </c>
      <c r="N1064" s="329" t="s">
        <v>11912</v>
      </c>
      <c r="O1064" s="294" t="s">
        <v>2838</v>
      </c>
      <c r="P1064" s="329" t="s">
        <v>10526</v>
      </c>
      <c r="Q1064" s="330" t="s">
        <v>8145</v>
      </c>
      <c r="R1064" s="293" t="s">
        <v>8146</v>
      </c>
      <c r="S1064" s="294" t="s">
        <v>2102</v>
      </c>
      <c r="T1064" s="302" t="s">
        <v>2103</v>
      </c>
      <c r="U1064" s="295" t="str">
        <f t="shared" si="52"/>
        <v>Yamamoto.Keita@df.MitsubishiElectric.co.jp</v>
      </c>
      <c r="V1064" s="292" t="s">
        <v>8147</v>
      </c>
      <c r="W1064" s="295" t="str">
        <f t="shared" si="53"/>
        <v>http://www.mitsubishielectric.co.jp/fa/products/drv/i_motor/items/toprunner/index.html</v>
      </c>
      <c r="X1064" s="303" t="s">
        <v>8256</v>
      </c>
      <c r="Y1064" s="304" t="s">
        <v>8387</v>
      </c>
      <c r="Z1064" s="80" t="s">
        <v>9753</v>
      </c>
      <c r="AA1064" s="296"/>
      <c r="AB1064" s="265" t="str">
        <f>IF('認証製品一覧（検索用）'!$E$7=認証製品一覧!I1064,"●","")</f>
        <v/>
      </c>
      <c r="AC1064" s="265" t="str">
        <f>IF(AB1064="","",COUNTIF($B$5:AB1064,"●"))</f>
        <v/>
      </c>
    </row>
    <row r="1065" spans="1:29" ht="90" customHeight="1">
      <c r="A1065" s="316"/>
      <c r="B1065" s="292" t="s">
        <v>7202</v>
      </c>
      <c r="C1065" s="293" t="s">
        <v>6974</v>
      </c>
      <c r="D1065" s="294" t="s">
        <v>6975</v>
      </c>
      <c r="E1065" s="293" t="s">
        <v>102</v>
      </c>
      <c r="F1065" s="330" t="s">
        <v>7315</v>
      </c>
      <c r="G1065" s="330" t="s">
        <v>2156</v>
      </c>
      <c r="H1065" s="294">
        <v>422</v>
      </c>
      <c r="I1065" s="321" t="str">
        <f t="shared" si="51"/>
        <v>A-14-00118.5kW超22.0kW以下50Hz、200V、極数6</v>
      </c>
      <c r="J1065" s="294">
        <v>93.2</v>
      </c>
      <c r="K1065" s="330" t="s">
        <v>1988</v>
      </c>
      <c r="L1065" s="329" t="s">
        <v>13156</v>
      </c>
      <c r="M1065" s="329" t="s">
        <v>10778</v>
      </c>
      <c r="N1065" s="329" t="s">
        <v>11913</v>
      </c>
      <c r="O1065" s="294" t="s">
        <v>2838</v>
      </c>
      <c r="P1065" s="329" t="s">
        <v>10526</v>
      </c>
      <c r="Q1065" s="330" t="s">
        <v>8145</v>
      </c>
      <c r="R1065" s="293" t="s">
        <v>8146</v>
      </c>
      <c r="S1065" s="294" t="s">
        <v>2102</v>
      </c>
      <c r="T1065" s="302" t="s">
        <v>2103</v>
      </c>
      <c r="U1065" s="295" t="str">
        <f t="shared" si="52"/>
        <v>Yamamoto.Keita@df.MitsubishiElectric.co.jp</v>
      </c>
      <c r="V1065" s="292" t="s">
        <v>8147</v>
      </c>
      <c r="W1065" s="295" t="str">
        <f t="shared" si="53"/>
        <v>http://www.mitsubishielectric.co.jp/fa/products/drv/i_motor/items/toprunner/index.html</v>
      </c>
      <c r="X1065" s="303" t="s">
        <v>8256</v>
      </c>
      <c r="Y1065" s="304" t="s">
        <v>8388</v>
      </c>
      <c r="Z1065" s="80" t="s">
        <v>9753</v>
      </c>
      <c r="AA1065" s="296"/>
      <c r="AB1065" s="265" t="str">
        <f>IF('認証製品一覧（検索用）'!$E$7=認証製品一覧!I1065,"●","")</f>
        <v/>
      </c>
      <c r="AC1065" s="265" t="str">
        <f>IF(AB1065="","",COUNTIF($B$5:AB1065,"●"))</f>
        <v/>
      </c>
    </row>
    <row r="1066" spans="1:29" ht="78">
      <c r="A1066" s="347"/>
      <c r="B1066" s="292" t="s">
        <v>7202</v>
      </c>
      <c r="C1066" s="293" t="s">
        <v>6974</v>
      </c>
      <c r="D1066" s="294" t="s">
        <v>6975</v>
      </c>
      <c r="E1066" s="293" t="s">
        <v>7022</v>
      </c>
      <c r="F1066" s="330" t="s">
        <v>7315</v>
      </c>
      <c r="G1066" s="330" t="s">
        <v>2156</v>
      </c>
      <c r="H1066" s="294">
        <v>422</v>
      </c>
      <c r="I1066" s="321" t="str">
        <f t="shared" si="51"/>
        <v>A-14-00118.5kW超22.0kW以下50Hz、200V、極数6</v>
      </c>
      <c r="J1066" s="294">
        <v>93.2</v>
      </c>
      <c r="K1066" s="330" t="s">
        <v>8144</v>
      </c>
      <c r="L1066" s="329" t="s">
        <v>13157</v>
      </c>
      <c r="M1066" s="329" t="s">
        <v>10779</v>
      </c>
      <c r="N1066" s="329" t="s">
        <v>11914</v>
      </c>
      <c r="O1066" s="294" t="s">
        <v>6897</v>
      </c>
      <c r="P1066" s="329" t="s">
        <v>10527</v>
      </c>
      <c r="Q1066" s="330" t="s">
        <v>8156</v>
      </c>
      <c r="R1066" s="293" t="s">
        <v>8157</v>
      </c>
      <c r="S1066" s="294" t="s">
        <v>4348</v>
      </c>
      <c r="T1066" s="292" t="s">
        <v>4349</v>
      </c>
      <c r="U1066" s="295" t="str">
        <f t="shared" si="52"/>
        <v>utatsu-katsuyuki@hitachi-ies.co.jp</v>
      </c>
      <c r="V1066" s="292" t="s">
        <v>8158</v>
      </c>
      <c r="W1066" s="295" t="str">
        <f t="shared" si="53"/>
        <v>http://www.hitachi-ies.co.jp/products/motor/index.htm</v>
      </c>
      <c r="X1066" s="292" t="s">
        <v>8159</v>
      </c>
      <c r="Y1066" s="292" t="s">
        <v>6685</v>
      </c>
      <c r="Z1066" s="80" t="s">
        <v>9753</v>
      </c>
      <c r="AA1066" s="296"/>
      <c r="AB1066" s="265" t="str">
        <f>IF('認証製品一覧（検索用）'!$E$7=認証製品一覧!I1066,"●","")</f>
        <v/>
      </c>
      <c r="AC1066" s="265" t="str">
        <f>IF(AB1066="","",COUNTIF($B$5:AB1066,"●"))</f>
        <v/>
      </c>
    </row>
    <row r="1067" spans="1:29" ht="78">
      <c r="A1067" s="347"/>
      <c r="B1067" s="292" t="s">
        <v>7202</v>
      </c>
      <c r="C1067" s="293" t="s">
        <v>6974</v>
      </c>
      <c r="D1067" s="294" t="s">
        <v>6975</v>
      </c>
      <c r="E1067" s="293" t="s">
        <v>7022</v>
      </c>
      <c r="F1067" s="330" t="s">
        <v>7315</v>
      </c>
      <c r="G1067" s="330" t="s">
        <v>2156</v>
      </c>
      <c r="H1067" s="294">
        <v>422</v>
      </c>
      <c r="I1067" s="321" t="str">
        <f t="shared" si="51"/>
        <v>A-14-00118.5kW超22.0kW以下50Hz、200V、極数6</v>
      </c>
      <c r="J1067" s="294">
        <v>93.2</v>
      </c>
      <c r="K1067" s="330" t="s">
        <v>8144</v>
      </c>
      <c r="L1067" s="329" t="s">
        <v>13157</v>
      </c>
      <c r="M1067" s="329" t="s">
        <v>10779</v>
      </c>
      <c r="N1067" s="329" t="s">
        <v>11915</v>
      </c>
      <c r="O1067" s="294" t="s">
        <v>2838</v>
      </c>
      <c r="P1067" s="329" t="s">
        <v>10527</v>
      </c>
      <c r="Q1067" s="330" t="s">
        <v>8156</v>
      </c>
      <c r="R1067" s="293" t="s">
        <v>8157</v>
      </c>
      <c r="S1067" s="294" t="s">
        <v>4348</v>
      </c>
      <c r="T1067" s="292" t="s">
        <v>4349</v>
      </c>
      <c r="U1067" s="295" t="str">
        <f t="shared" si="52"/>
        <v>utatsu-katsuyuki@hitachi-ies.co.jp</v>
      </c>
      <c r="V1067" s="292" t="s">
        <v>8158</v>
      </c>
      <c r="W1067" s="295" t="str">
        <f t="shared" si="53"/>
        <v>http://www.hitachi-ies.co.jp/products/motor/index.htm</v>
      </c>
      <c r="X1067" s="292" t="s">
        <v>8159</v>
      </c>
      <c r="Y1067" s="292" t="s">
        <v>8389</v>
      </c>
      <c r="Z1067" s="80" t="s">
        <v>9753</v>
      </c>
      <c r="AA1067" s="296"/>
      <c r="AB1067" s="265" t="str">
        <f>IF('認証製品一覧（検索用）'!$E$7=認証製品一覧!I1067,"●","")</f>
        <v/>
      </c>
      <c r="AC1067" s="265" t="str">
        <f>IF(AB1067="","",COUNTIF($B$5:AB1067,"●"))</f>
        <v/>
      </c>
    </row>
    <row r="1068" spans="1:29" ht="78">
      <c r="A1068" s="347"/>
      <c r="B1068" s="292" t="s">
        <v>7202</v>
      </c>
      <c r="C1068" s="293" t="s">
        <v>6974</v>
      </c>
      <c r="D1068" s="294" t="s">
        <v>6975</v>
      </c>
      <c r="E1068" s="293" t="s">
        <v>7022</v>
      </c>
      <c r="F1068" s="330" t="s">
        <v>7315</v>
      </c>
      <c r="G1068" s="330" t="s">
        <v>2156</v>
      </c>
      <c r="H1068" s="294">
        <v>422</v>
      </c>
      <c r="I1068" s="321" t="str">
        <f t="shared" si="51"/>
        <v>A-14-00118.5kW超22.0kW以下50Hz、200V、極数6</v>
      </c>
      <c r="J1068" s="294">
        <v>93.2</v>
      </c>
      <c r="K1068" s="330" t="s">
        <v>8144</v>
      </c>
      <c r="L1068" s="329" t="s">
        <v>13157</v>
      </c>
      <c r="M1068" s="329" t="s">
        <v>10779</v>
      </c>
      <c r="N1068" s="329" t="s">
        <v>11916</v>
      </c>
      <c r="O1068" s="294" t="s">
        <v>2838</v>
      </c>
      <c r="P1068" s="329" t="s">
        <v>10527</v>
      </c>
      <c r="Q1068" s="330" t="s">
        <v>8156</v>
      </c>
      <c r="R1068" s="293" t="s">
        <v>8157</v>
      </c>
      <c r="S1068" s="294" t="s">
        <v>4348</v>
      </c>
      <c r="T1068" s="292" t="s">
        <v>4349</v>
      </c>
      <c r="U1068" s="295" t="str">
        <f t="shared" si="52"/>
        <v>utatsu-katsuyuki@hitachi-ies.co.jp</v>
      </c>
      <c r="V1068" s="292" t="s">
        <v>8158</v>
      </c>
      <c r="W1068" s="295" t="str">
        <f t="shared" si="53"/>
        <v>http://www.hitachi-ies.co.jp/products/motor/index.htm</v>
      </c>
      <c r="X1068" s="292" t="s">
        <v>8159</v>
      </c>
      <c r="Y1068" s="292" t="s">
        <v>8390</v>
      </c>
      <c r="Z1068" s="80" t="s">
        <v>9753</v>
      </c>
      <c r="AA1068" s="296"/>
      <c r="AB1068" s="265" t="str">
        <f>IF('認証製品一覧（検索用）'!$E$7=認証製品一覧!I1068,"●","")</f>
        <v/>
      </c>
      <c r="AC1068" s="265" t="str">
        <f>IF(AB1068="","",COUNTIF($B$5:AB1068,"●"))</f>
        <v/>
      </c>
    </row>
    <row r="1069" spans="1:29" ht="78">
      <c r="A1069" s="347"/>
      <c r="B1069" s="292" t="s">
        <v>7202</v>
      </c>
      <c r="C1069" s="293" t="s">
        <v>6974</v>
      </c>
      <c r="D1069" s="294" t="s">
        <v>6975</v>
      </c>
      <c r="E1069" s="293" t="s">
        <v>7022</v>
      </c>
      <c r="F1069" s="330" t="s">
        <v>7315</v>
      </c>
      <c r="G1069" s="330" t="s">
        <v>2156</v>
      </c>
      <c r="H1069" s="294">
        <v>422</v>
      </c>
      <c r="I1069" s="321" t="str">
        <f t="shared" si="51"/>
        <v>A-14-00118.5kW超22.0kW以下50Hz、200V、極数6</v>
      </c>
      <c r="J1069" s="294">
        <v>93.2</v>
      </c>
      <c r="K1069" s="330" t="s">
        <v>8144</v>
      </c>
      <c r="L1069" s="329" t="s">
        <v>13157</v>
      </c>
      <c r="M1069" s="329" t="s">
        <v>10779</v>
      </c>
      <c r="N1069" s="329" t="s">
        <v>11917</v>
      </c>
      <c r="O1069" s="294" t="s">
        <v>2838</v>
      </c>
      <c r="P1069" s="329" t="s">
        <v>10527</v>
      </c>
      <c r="Q1069" s="330" t="s">
        <v>8156</v>
      </c>
      <c r="R1069" s="293" t="s">
        <v>8157</v>
      </c>
      <c r="S1069" s="294" t="s">
        <v>4348</v>
      </c>
      <c r="T1069" s="292" t="s">
        <v>4349</v>
      </c>
      <c r="U1069" s="295" t="str">
        <f t="shared" si="52"/>
        <v>utatsu-katsuyuki@hitachi-ies.co.jp</v>
      </c>
      <c r="V1069" s="292" t="s">
        <v>8158</v>
      </c>
      <c r="W1069" s="295" t="str">
        <f t="shared" si="53"/>
        <v>http://www.hitachi-ies.co.jp/products/motor/index.htm</v>
      </c>
      <c r="X1069" s="292" t="s">
        <v>8159</v>
      </c>
      <c r="Y1069" s="292" t="s">
        <v>8391</v>
      </c>
      <c r="Z1069" s="80" t="s">
        <v>9753</v>
      </c>
      <c r="AA1069" s="296"/>
      <c r="AB1069" s="265" t="str">
        <f>IF('認証製品一覧（検索用）'!$E$7=認証製品一覧!I1069,"●","")</f>
        <v/>
      </c>
      <c r="AC1069" s="265" t="str">
        <f>IF(AB1069="","",COUNTIF($B$5:AB1069,"●"))</f>
        <v/>
      </c>
    </row>
    <row r="1070" spans="1:29" ht="78">
      <c r="A1070" s="347"/>
      <c r="B1070" s="292" t="s">
        <v>7202</v>
      </c>
      <c r="C1070" s="293" t="s">
        <v>6974</v>
      </c>
      <c r="D1070" s="294" t="s">
        <v>6975</v>
      </c>
      <c r="E1070" s="293" t="s">
        <v>7022</v>
      </c>
      <c r="F1070" s="330" t="s">
        <v>7315</v>
      </c>
      <c r="G1070" s="330" t="s">
        <v>2156</v>
      </c>
      <c r="H1070" s="294">
        <v>422</v>
      </c>
      <c r="I1070" s="321" t="str">
        <f t="shared" si="51"/>
        <v>A-14-00118.5kW超22.0kW以下50Hz、200V、極数6</v>
      </c>
      <c r="J1070" s="294">
        <v>93.2</v>
      </c>
      <c r="K1070" s="330" t="s">
        <v>8144</v>
      </c>
      <c r="L1070" s="329" t="s">
        <v>13157</v>
      </c>
      <c r="M1070" s="329" t="s">
        <v>10779</v>
      </c>
      <c r="N1070" s="329" t="s">
        <v>11918</v>
      </c>
      <c r="O1070" s="294" t="s">
        <v>2838</v>
      </c>
      <c r="P1070" s="329" t="s">
        <v>10527</v>
      </c>
      <c r="Q1070" s="330" t="s">
        <v>8156</v>
      </c>
      <c r="R1070" s="293" t="s">
        <v>8157</v>
      </c>
      <c r="S1070" s="294" t="s">
        <v>4348</v>
      </c>
      <c r="T1070" s="292" t="s">
        <v>4349</v>
      </c>
      <c r="U1070" s="295" t="str">
        <f t="shared" si="52"/>
        <v>utatsu-katsuyuki@hitachi-ies.co.jp</v>
      </c>
      <c r="V1070" s="292" t="s">
        <v>8158</v>
      </c>
      <c r="W1070" s="295" t="str">
        <f t="shared" si="53"/>
        <v>http://www.hitachi-ies.co.jp/products/motor/index.htm</v>
      </c>
      <c r="X1070" s="292" t="s">
        <v>8159</v>
      </c>
      <c r="Y1070" s="292" t="s">
        <v>8392</v>
      </c>
      <c r="Z1070" s="80" t="s">
        <v>9753</v>
      </c>
      <c r="AA1070" s="296"/>
      <c r="AB1070" s="265" t="str">
        <f>IF('認証製品一覧（検索用）'!$E$7=認証製品一覧!I1070,"●","")</f>
        <v/>
      </c>
      <c r="AC1070" s="265" t="str">
        <f>IF(AB1070="","",COUNTIF($B$5:AB1070,"●"))</f>
        <v/>
      </c>
    </row>
    <row r="1071" spans="1:29" ht="78">
      <c r="A1071" s="347"/>
      <c r="B1071" s="292" t="s">
        <v>7202</v>
      </c>
      <c r="C1071" s="293" t="s">
        <v>6974</v>
      </c>
      <c r="D1071" s="294" t="s">
        <v>6975</v>
      </c>
      <c r="E1071" s="293" t="s">
        <v>7022</v>
      </c>
      <c r="F1071" s="330" t="s">
        <v>7315</v>
      </c>
      <c r="G1071" s="330" t="s">
        <v>2156</v>
      </c>
      <c r="H1071" s="294">
        <v>422</v>
      </c>
      <c r="I1071" s="321" t="str">
        <f t="shared" si="51"/>
        <v>A-14-00118.5kW超22.0kW以下50Hz、200V、極数6</v>
      </c>
      <c r="J1071" s="294">
        <v>93.2</v>
      </c>
      <c r="K1071" s="330" t="s">
        <v>8144</v>
      </c>
      <c r="L1071" s="329" t="s">
        <v>13157</v>
      </c>
      <c r="M1071" s="329" t="s">
        <v>10779</v>
      </c>
      <c r="N1071" s="329" t="s">
        <v>11919</v>
      </c>
      <c r="O1071" s="294" t="s">
        <v>2838</v>
      </c>
      <c r="P1071" s="329" t="s">
        <v>10527</v>
      </c>
      <c r="Q1071" s="330" t="s">
        <v>8156</v>
      </c>
      <c r="R1071" s="293" t="s">
        <v>8157</v>
      </c>
      <c r="S1071" s="294" t="s">
        <v>4348</v>
      </c>
      <c r="T1071" s="292" t="s">
        <v>4349</v>
      </c>
      <c r="U1071" s="295" t="str">
        <f t="shared" si="52"/>
        <v>utatsu-katsuyuki@hitachi-ies.co.jp</v>
      </c>
      <c r="V1071" s="292" t="s">
        <v>8158</v>
      </c>
      <c r="W1071" s="295" t="str">
        <f t="shared" si="53"/>
        <v>http://www.hitachi-ies.co.jp/products/motor/index.htm</v>
      </c>
      <c r="X1071" s="292" t="s">
        <v>8159</v>
      </c>
      <c r="Y1071" s="292" t="s">
        <v>8393</v>
      </c>
      <c r="Z1071" s="80" t="s">
        <v>9753</v>
      </c>
      <c r="AA1071" s="296"/>
      <c r="AB1071" s="265" t="str">
        <f>IF('認証製品一覧（検索用）'!$E$7=認証製品一覧!I1071,"●","")</f>
        <v/>
      </c>
      <c r="AC1071" s="265" t="str">
        <f>IF(AB1071="","",COUNTIF($B$5:AB1071,"●"))</f>
        <v/>
      </c>
    </row>
    <row r="1072" spans="1:29" ht="78">
      <c r="A1072" s="347"/>
      <c r="B1072" s="292" t="s">
        <v>7202</v>
      </c>
      <c r="C1072" s="293" t="s">
        <v>6974</v>
      </c>
      <c r="D1072" s="294" t="s">
        <v>6975</v>
      </c>
      <c r="E1072" s="293" t="s">
        <v>7022</v>
      </c>
      <c r="F1072" s="330" t="s">
        <v>7315</v>
      </c>
      <c r="G1072" s="330" t="s">
        <v>2156</v>
      </c>
      <c r="H1072" s="294">
        <v>422</v>
      </c>
      <c r="I1072" s="321" t="str">
        <f t="shared" si="51"/>
        <v>A-14-00118.5kW超22.0kW以下50Hz、200V、極数6</v>
      </c>
      <c r="J1072" s="294">
        <v>93.2</v>
      </c>
      <c r="K1072" s="330" t="s">
        <v>8144</v>
      </c>
      <c r="L1072" s="329" t="s">
        <v>13157</v>
      </c>
      <c r="M1072" s="329" t="s">
        <v>10779</v>
      </c>
      <c r="N1072" s="329" t="s">
        <v>11920</v>
      </c>
      <c r="O1072" s="294" t="s">
        <v>2838</v>
      </c>
      <c r="P1072" s="329" t="s">
        <v>10527</v>
      </c>
      <c r="Q1072" s="330" t="s">
        <v>8156</v>
      </c>
      <c r="R1072" s="293" t="s">
        <v>8157</v>
      </c>
      <c r="S1072" s="294" t="s">
        <v>4348</v>
      </c>
      <c r="T1072" s="292" t="s">
        <v>4349</v>
      </c>
      <c r="U1072" s="295" t="str">
        <f t="shared" si="52"/>
        <v>utatsu-katsuyuki@hitachi-ies.co.jp</v>
      </c>
      <c r="V1072" s="292" t="s">
        <v>8158</v>
      </c>
      <c r="W1072" s="295" t="str">
        <f t="shared" si="53"/>
        <v>http://www.hitachi-ies.co.jp/products/motor/index.htm</v>
      </c>
      <c r="X1072" s="292" t="s">
        <v>8159</v>
      </c>
      <c r="Y1072" s="292" t="s">
        <v>8394</v>
      </c>
      <c r="Z1072" s="80" t="s">
        <v>9753</v>
      </c>
      <c r="AA1072" s="296"/>
      <c r="AB1072" s="265" t="str">
        <f>IF('認証製品一覧（検索用）'!$E$7=認証製品一覧!I1072,"●","")</f>
        <v/>
      </c>
      <c r="AC1072" s="265" t="str">
        <f>IF(AB1072="","",COUNTIF($B$5:AB1072,"●"))</f>
        <v/>
      </c>
    </row>
    <row r="1073" spans="1:29" ht="78">
      <c r="A1073" s="347"/>
      <c r="B1073" s="292" t="s">
        <v>7202</v>
      </c>
      <c r="C1073" s="293" t="s">
        <v>6974</v>
      </c>
      <c r="D1073" s="294" t="s">
        <v>6975</v>
      </c>
      <c r="E1073" s="293" t="s">
        <v>7022</v>
      </c>
      <c r="F1073" s="330" t="s">
        <v>7315</v>
      </c>
      <c r="G1073" s="330" t="s">
        <v>2156</v>
      </c>
      <c r="H1073" s="294">
        <v>422</v>
      </c>
      <c r="I1073" s="321" t="str">
        <f t="shared" si="51"/>
        <v>A-14-00118.5kW超22.0kW以下50Hz、200V、極数6</v>
      </c>
      <c r="J1073" s="294">
        <v>93.2</v>
      </c>
      <c r="K1073" s="330" t="s">
        <v>8144</v>
      </c>
      <c r="L1073" s="329" t="s">
        <v>13157</v>
      </c>
      <c r="M1073" s="329" t="s">
        <v>10779</v>
      </c>
      <c r="N1073" s="329" t="s">
        <v>11921</v>
      </c>
      <c r="O1073" s="294" t="s">
        <v>2838</v>
      </c>
      <c r="P1073" s="329" t="s">
        <v>10527</v>
      </c>
      <c r="Q1073" s="330" t="s">
        <v>8156</v>
      </c>
      <c r="R1073" s="293" t="s">
        <v>8157</v>
      </c>
      <c r="S1073" s="294" t="s">
        <v>4348</v>
      </c>
      <c r="T1073" s="292" t="s">
        <v>4349</v>
      </c>
      <c r="U1073" s="295" t="str">
        <f t="shared" si="52"/>
        <v>utatsu-katsuyuki@hitachi-ies.co.jp</v>
      </c>
      <c r="V1073" s="292" t="s">
        <v>8158</v>
      </c>
      <c r="W1073" s="295" t="str">
        <f t="shared" si="53"/>
        <v>http://www.hitachi-ies.co.jp/products/motor/index.htm</v>
      </c>
      <c r="X1073" s="292" t="s">
        <v>8159</v>
      </c>
      <c r="Y1073" s="292" t="s">
        <v>8395</v>
      </c>
      <c r="Z1073" s="80" t="s">
        <v>9753</v>
      </c>
      <c r="AA1073" s="296"/>
      <c r="AB1073" s="265" t="str">
        <f>IF('認証製品一覧（検索用）'!$E$7=認証製品一覧!I1073,"●","")</f>
        <v/>
      </c>
      <c r="AC1073" s="265" t="str">
        <f>IF(AB1073="","",COUNTIF($B$5:AB1073,"●"))</f>
        <v/>
      </c>
    </row>
    <row r="1074" spans="1:29" ht="78">
      <c r="A1074" s="347"/>
      <c r="B1074" s="292" t="s">
        <v>7202</v>
      </c>
      <c r="C1074" s="293" t="s">
        <v>6974</v>
      </c>
      <c r="D1074" s="294" t="s">
        <v>6975</v>
      </c>
      <c r="E1074" s="293" t="s">
        <v>7022</v>
      </c>
      <c r="F1074" s="330" t="s">
        <v>7315</v>
      </c>
      <c r="G1074" s="330" t="s">
        <v>2156</v>
      </c>
      <c r="H1074" s="294">
        <v>422</v>
      </c>
      <c r="I1074" s="321" t="str">
        <f t="shared" si="51"/>
        <v>A-14-00118.5kW超22.0kW以下50Hz、200V、極数6</v>
      </c>
      <c r="J1074" s="294">
        <v>93.2</v>
      </c>
      <c r="K1074" s="330" t="s">
        <v>8144</v>
      </c>
      <c r="L1074" s="329" t="s">
        <v>13157</v>
      </c>
      <c r="M1074" s="329" t="s">
        <v>10779</v>
      </c>
      <c r="N1074" s="329" t="s">
        <v>11922</v>
      </c>
      <c r="O1074" s="294" t="s">
        <v>2838</v>
      </c>
      <c r="P1074" s="329" t="s">
        <v>10527</v>
      </c>
      <c r="Q1074" s="330" t="s">
        <v>8156</v>
      </c>
      <c r="R1074" s="293" t="s">
        <v>8157</v>
      </c>
      <c r="S1074" s="294" t="s">
        <v>4348</v>
      </c>
      <c r="T1074" s="292" t="s">
        <v>4349</v>
      </c>
      <c r="U1074" s="295" t="str">
        <f t="shared" si="52"/>
        <v>utatsu-katsuyuki@hitachi-ies.co.jp</v>
      </c>
      <c r="V1074" s="292" t="s">
        <v>8158</v>
      </c>
      <c r="W1074" s="295" t="str">
        <f t="shared" si="53"/>
        <v>http://www.hitachi-ies.co.jp/products/motor/index.htm</v>
      </c>
      <c r="X1074" s="292" t="s">
        <v>8159</v>
      </c>
      <c r="Y1074" s="292" t="s">
        <v>8396</v>
      </c>
      <c r="Z1074" s="80" t="s">
        <v>9753</v>
      </c>
      <c r="AA1074" s="296"/>
      <c r="AB1074" s="265" t="str">
        <f>IF('認証製品一覧（検索用）'!$E$7=認証製品一覧!I1074,"●","")</f>
        <v/>
      </c>
      <c r="AC1074" s="265" t="str">
        <f>IF(AB1074="","",COUNTIF($B$5:AB1074,"●"))</f>
        <v/>
      </c>
    </row>
    <row r="1075" spans="1:29" ht="78">
      <c r="A1075" s="347"/>
      <c r="B1075" s="292" t="s">
        <v>7202</v>
      </c>
      <c r="C1075" s="293" t="s">
        <v>6974</v>
      </c>
      <c r="D1075" s="294" t="s">
        <v>6975</v>
      </c>
      <c r="E1075" s="293" t="s">
        <v>7022</v>
      </c>
      <c r="F1075" s="330" t="s">
        <v>7315</v>
      </c>
      <c r="G1075" s="330" t="s">
        <v>2156</v>
      </c>
      <c r="H1075" s="294">
        <v>422</v>
      </c>
      <c r="I1075" s="321" t="str">
        <f t="shared" si="51"/>
        <v>A-14-00118.5kW超22.0kW以下50Hz、200V、極数6</v>
      </c>
      <c r="J1075" s="294">
        <v>93.2</v>
      </c>
      <c r="K1075" s="330" t="s">
        <v>8144</v>
      </c>
      <c r="L1075" s="329" t="s">
        <v>13157</v>
      </c>
      <c r="M1075" s="329" t="s">
        <v>10779</v>
      </c>
      <c r="N1075" s="329" t="s">
        <v>11923</v>
      </c>
      <c r="O1075" s="294" t="s">
        <v>2838</v>
      </c>
      <c r="P1075" s="329" t="s">
        <v>10527</v>
      </c>
      <c r="Q1075" s="330" t="s">
        <v>8156</v>
      </c>
      <c r="R1075" s="293" t="s">
        <v>8157</v>
      </c>
      <c r="S1075" s="294" t="s">
        <v>4348</v>
      </c>
      <c r="T1075" s="292" t="s">
        <v>4349</v>
      </c>
      <c r="U1075" s="295" t="str">
        <f t="shared" si="52"/>
        <v>utatsu-katsuyuki@hitachi-ies.co.jp</v>
      </c>
      <c r="V1075" s="292" t="s">
        <v>8158</v>
      </c>
      <c r="W1075" s="295" t="str">
        <f t="shared" si="53"/>
        <v>http://www.hitachi-ies.co.jp/products/motor/index.htm</v>
      </c>
      <c r="X1075" s="292" t="s">
        <v>8159</v>
      </c>
      <c r="Y1075" s="292" t="s">
        <v>8397</v>
      </c>
      <c r="Z1075" s="80" t="s">
        <v>9753</v>
      </c>
      <c r="AA1075" s="296"/>
      <c r="AB1075" s="265" t="str">
        <f>IF('認証製品一覧（検索用）'!$E$7=認証製品一覧!I1075,"●","")</f>
        <v/>
      </c>
      <c r="AC1075" s="265" t="str">
        <f>IF(AB1075="","",COUNTIF($B$5:AB1075,"●"))</f>
        <v/>
      </c>
    </row>
    <row r="1076" spans="1:29" ht="100.05" customHeight="1">
      <c r="A1076" s="347"/>
      <c r="B1076" s="292" t="s">
        <v>7202</v>
      </c>
      <c r="C1076" s="293" t="s">
        <v>6974</v>
      </c>
      <c r="D1076" s="294" t="s">
        <v>6975</v>
      </c>
      <c r="E1076" s="293" t="s">
        <v>102</v>
      </c>
      <c r="F1076" s="330" t="s">
        <v>7315</v>
      </c>
      <c r="G1076" s="330" t="s">
        <v>7314</v>
      </c>
      <c r="H1076" s="294">
        <v>423</v>
      </c>
      <c r="I1076" s="321" t="str">
        <f t="shared" si="51"/>
        <v>A-14-00122.0kW超30.0kW以下 50Hz、200V、極数6</v>
      </c>
      <c r="J1076" s="294">
        <v>94.2</v>
      </c>
      <c r="K1076" s="330" t="s">
        <v>1988</v>
      </c>
      <c r="L1076" s="329" t="s">
        <v>13158</v>
      </c>
      <c r="M1076" s="329" t="s">
        <v>10780</v>
      </c>
      <c r="N1076" s="329" t="s">
        <v>11924</v>
      </c>
      <c r="O1076" s="294" t="s">
        <v>6897</v>
      </c>
      <c r="P1076" s="329" t="s">
        <v>10528</v>
      </c>
      <c r="Q1076" s="330" t="s">
        <v>8185</v>
      </c>
      <c r="R1076" s="293" t="s">
        <v>8186</v>
      </c>
      <c r="S1076" s="294" t="s">
        <v>8187</v>
      </c>
      <c r="T1076" s="292" t="s">
        <v>181</v>
      </c>
      <c r="U1076" s="323" t="str">
        <f t="shared" si="52"/>
        <v>-</v>
      </c>
      <c r="V1076" s="292" t="s">
        <v>7151</v>
      </c>
      <c r="W1076" s="295" t="str">
        <f t="shared" si="53"/>
        <v>http://www.toshiba-tips.co.jp</v>
      </c>
      <c r="X1076" s="292" t="s">
        <v>8188</v>
      </c>
      <c r="Y1076" s="292" t="s">
        <v>8398</v>
      </c>
      <c r="Z1076" s="80" t="s">
        <v>9753</v>
      </c>
      <c r="AA1076" s="296"/>
      <c r="AB1076" s="265" t="str">
        <f>IF('認証製品一覧（検索用）'!$E$7=認証製品一覧!I1076,"●","")</f>
        <v/>
      </c>
      <c r="AC1076" s="265" t="str">
        <f>IF(AB1076="","",COUNTIF($B$5:AB1076,"●"))</f>
        <v/>
      </c>
    </row>
    <row r="1077" spans="1:29" ht="100.05" customHeight="1">
      <c r="A1077" s="347"/>
      <c r="B1077" s="292" t="s">
        <v>7202</v>
      </c>
      <c r="C1077" s="293" t="s">
        <v>6974</v>
      </c>
      <c r="D1077" s="294" t="s">
        <v>6975</v>
      </c>
      <c r="E1077" s="293" t="s">
        <v>102</v>
      </c>
      <c r="F1077" s="330" t="s">
        <v>7315</v>
      </c>
      <c r="G1077" s="330" t="s">
        <v>7314</v>
      </c>
      <c r="H1077" s="294">
        <v>423</v>
      </c>
      <c r="I1077" s="321" t="str">
        <f t="shared" si="51"/>
        <v>A-14-00122.0kW超30.0kW以下 50Hz、200V、極数6</v>
      </c>
      <c r="J1077" s="294">
        <v>94.2</v>
      </c>
      <c r="K1077" s="330" t="s">
        <v>1988</v>
      </c>
      <c r="L1077" s="329" t="s">
        <v>13158</v>
      </c>
      <c r="M1077" s="329" t="s">
        <v>10780</v>
      </c>
      <c r="N1077" s="329" t="s">
        <v>11925</v>
      </c>
      <c r="O1077" s="294" t="s">
        <v>2838</v>
      </c>
      <c r="P1077" s="329" t="s">
        <v>10528</v>
      </c>
      <c r="Q1077" s="330" t="s">
        <v>8185</v>
      </c>
      <c r="R1077" s="293" t="s">
        <v>8186</v>
      </c>
      <c r="S1077" s="294" t="s">
        <v>8187</v>
      </c>
      <c r="T1077" s="292" t="s">
        <v>181</v>
      </c>
      <c r="U1077" s="323" t="str">
        <f t="shared" si="52"/>
        <v>-</v>
      </c>
      <c r="V1077" s="292" t="s">
        <v>7151</v>
      </c>
      <c r="W1077" s="295" t="str">
        <f t="shared" si="53"/>
        <v>http://www.toshiba-tips.co.jp</v>
      </c>
      <c r="X1077" s="292" t="s">
        <v>8188</v>
      </c>
      <c r="Y1077" s="292" t="s">
        <v>8399</v>
      </c>
      <c r="Z1077" s="80" t="s">
        <v>9753</v>
      </c>
      <c r="AA1077" s="296"/>
      <c r="AB1077" s="265" t="str">
        <f>IF('認証製品一覧（検索用）'!$E$7=認証製品一覧!I1077,"●","")</f>
        <v/>
      </c>
      <c r="AC1077" s="265" t="str">
        <f>IF(AB1077="","",COUNTIF($B$5:AB1077,"●"))</f>
        <v/>
      </c>
    </row>
    <row r="1078" spans="1:29" ht="100.05" customHeight="1">
      <c r="A1078" s="347"/>
      <c r="B1078" s="292" t="s">
        <v>7202</v>
      </c>
      <c r="C1078" s="293" t="s">
        <v>6974</v>
      </c>
      <c r="D1078" s="294" t="s">
        <v>6975</v>
      </c>
      <c r="E1078" s="293" t="s">
        <v>102</v>
      </c>
      <c r="F1078" s="330" t="s">
        <v>7315</v>
      </c>
      <c r="G1078" s="330" t="s">
        <v>7314</v>
      </c>
      <c r="H1078" s="294">
        <v>423</v>
      </c>
      <c r="I1078" s="321" t="str">
        <f t="shared" si="51"/>
        <v>A-14-00122.0kW超30.0kW以下 50Hz、200V、極数6</v>
      </c>
      <c r="J1078" s="294">
        <v>94.2</v>
      </c>
      <c r="K1078" s="330" t="s">
        <v>1988</v>
      </c>
      <c r="L1078" s="329" t="s">
        <v>13158</v>
      </c>
      <c r="M1078" s="329" t="s">
        <v>10780</v>
      </c>
      <c r="N1078" s="329" t="s">
        <v>11926</v>
      </c>
      <c r="O1078" s="294" t="s">
        <v>2838</v>
      </c>
      <c r="P1078" s="329" t="s">
        <v>10528</v>
      </c>
      <c r="Q1078" s="330" t="s">
        <v>8185</v>
      </c>
      <c r="R1078" s="293" t="s">
        <v>8186</v>
      </c>
      <c r="S1078" s="294" t="s">
        <v>8187</v>
      </c>
      <c r="T1078" s="292" t="s">
        <v>181</v>
      </c>
      <c r="U1078" s="323" t="str">
        <f t="shared" si="52"/>
        <v>-</v>
      </c>
      <c r="V1078" s="292" t="s">
        <v>7151</v>
      </c>
      <c r="W1078" s="295" t="str">
        <f t="shared" si="53"/>
        <v>http://www.toshiba-tips.co.jp</v>
      </c>
      <c r="X1078" s="292" t="s">
        <v>8188</v>
      </c>
      <c r="Y1078" s="292" t="s">
        <v>8400</v>
      </c>
      <c r="Z1078" s="80" t="s">
        <v>9753</v>
      </c>
      <c r="AA1078" s="296"/>
      <c r="AB1078" s="265" t="str">
        <f>IF('認証製品一覧（検索用）'!$E$7=認証製品一覧!I1078,"●","")</f>
        <v/>
      </c>
      <c r="AC1078" s="265" t="str">
        <f>IF(AB1078="","",COUNTIF($B$5:AB1078,"●"))</f>
        <v/>
      </c>
    </row>
    <row r="1079" spans="1:29" ht="100.05" customHeight="1">
      <c r="A1079" s="347"/>
      <c r="B1079" s="292" t="s">
        <v>7202</v>
      </c>
      <c r="C1079" s="293" t="s">
        <v>6974</v>
      </c>
      <c r="D1079" s="294" t="s">
        <v>6975</v>
      </c>
      <c r="E1079" s="293" t="s">
        <v>102</v>
      </c>
      <c r="F1079" s="330" t="s">
        <v>7315</v>
      </c>
      <c r="G1079" s="330" t="s">
        <v>7314</v>
      </c>
      <c r="H1079" s="294">
        <v>423</v>
      </c>
      <c r="I1079" s="321" t="str">
        <f t="shared" si="51"/>
        <v>A-14-00122.0kW超30.0kW以下 50Hz、200V、極数6</v>
      </c>
      <c r="J1079" s="294">
        <v>94.2</v>
      </c>
      <c r="K1079" s="330" t="s">
        <v>1988</v>
      </c>
      <c r="L1079" s="329" t="s">
        <v>13158</v>
      </c>
      <c r="M1079" s="329" t="s">
        <v>10780</v>
      </c>
      <c r="N1079" s="329" t="s">
        <v>11927</v>
      </c>
      <c r="O1079" s="294" t="s">
        <v>2838</v>
      </c>
      <c r="P1079" s="329" t="s">
        <v>10528</v>
      </c>
      <c r="Q1079" s="330" t="s">
        <v>8185</v>
      </c>
      <c r="R1079" s="293" t="s">
        <v>8186</v>
      </c>
      <c r="S1079" s="294" t="s">
        <v>8187</v>
      </c>
      <c r="T1079" s="292" t="s">
        <v>181</v>
      </c>
      <c r="U1079" s="323" t="str">
        <f t="shared" si="52"/>
        <v>-</v>
      </c>
      <c r="V1079" s="292" t="s">
        <v>7151</v>
      </c>
      <c r="W1079" s="295" t="str">
        <f t="shared" si="53"/>
        <v>http://www.toshiba-tips.co.jp</v>
      </c>
      <c r="X1079" s="292" t="s">
        <v>8188</v>
      </c>
      <c r="Y1079" s="292" t="s">
        <v>8401</v>
      </c>
      <c r="Z1079" s="80" t="s">
        <v>9753</v>
      </c>
      <c r="AA1079" s="296"/>
      <c r="AB1079" s="265" t="str">
        <f>IF('認証製品一覧（検索用）'!$E$7=認証製品一覧!I1079,"●","")</f>
        <v/>
      </c>
      <c r="AC1079" s="265" t="str">
        <f>IF(AB1079="","",COUNTIF($B$5:AB1079,"●"))</f>
        <v/>
      </c>
    </row>
    <row r="1080" spans="1:29" ht="78">
      <c r="A1080" s="347"/>
      <c r="B1080" s="292" t="s">
        <v>7202</v>
      </c>
      <c r="C1080" s="293" t="s">
        <v>6974</v>
      </c>
      <c r="D1080" s="294" t="s">
        <v>6975</v>
      </c>
      <c r="E1080" s="293" t="s">
        <v>7022</v>
      </c>
      <c r="F1080" s="330" t="s">
        <v>7315</v>
      </c>
      <c r="G1080" s="330" t="s">
        <v>2170</v>
      </c>
      <c r="H1080" s="294">
        <v>424</v>
      </c>
      <c r="I1080" s="321" t="str">
        <f t="shared" si="51"/>
        <v>A-14-00130.0kW超37.0kW以下50Hz、200V、極数6</v>
      </c>
      <c r="J1080" s="294">
        <v>93.9</v>
      </c>
      <c r="K1080" s="330" t="s">
        <v>8144</v>
      </c>
      <c r="L1080" s="329" t="s">
        <v>13157</v>
      </c>
      <c r="M1080" s="329" t="s">
        <v>10779</v>
      </c>
      <c r="N1080" s="329" t="s">
        <v>11928</v>
      </c>
      <c r="O1080" s="294" t="s">
        <v>6897</v>
      </c>
      <c r="P1080" s="329" t="s">
        <v>10527</v>
      </c>
      <c r="Q1080" s="330" t="s">
        <v>8156</v>
      </c>
      <c r="R1080" s="293" t="s">
        <v>8157</v>
      </c>
      <c r="S1080" s="294" t="s">
        <v>4348</v>
      </c>
      <c r="T1080" s="292" t="s">
        <v>4349</v>
      </c>
      <c r="U1080" s="295" t="str">
        <f t="shared" si="52"/>
        <v>utatsu-katsuyuki@hitachi-ies.co.jp</v>
      </c>
      <c r="V1080" s="292" t="s">
        <v>8158</v>
      </c>
      <c r="W1080" s="295" t="str">
        <f t="shared" si="53"/>
        <v>http://www.hitachi-ies.co.jp/products/motor/index.htm</v>
      </c>
      <c r="X1080" s="292" t="s">
        <v>8159</v>
      </c>
      <c r="Y1080" s="292" t="s">
        <v>6686</v>
      </c>
      <c r="Z1080" s="80" t="s">
        <v>9753</v>
      </c>
      <c r="AA1080" s="296"/>
      <c r="AB1080" s="265" t="str">
        <f>IF('認証製品一覧（検索用）'!$E$7=認証製品一覧!I1080,"●","")</f>
        <v/>
      </c>
      <c r="AC1080" s="265" t="str">
        <f>IF(AB1080="","",COUNTIF($B$5:AB1080,"●"))</f>
        <v/>
      </c>
    </row>
    <row r="1081" spans="1:29" ht="78">
      <c r="A1081" s="347"/>
      <c r="B1081" s="292" t="s">
        <v>7202</v>
      </c>
      <c r="C1081" s="293" t="s">
        <v>6974</v>
      </c>
      <c r="D1081" s="294" t="s">
        <v>6975</v>
      </c>
      <c r="E1081" s="293" t="s">
        <v>7022</v>
      </c>
      <c r="F1081" s="330" t="s">
        <v>7315</v>
      </c>
      <c r="G1081" s="330" t="s">
        <v>2170</v>
      </c>
      <c r="H1081" s="294">
        <v>424</v>
      </c>
      <c r="I1081" s="321" t="str">
        <f t="shared" si="51"/>
        <v>A-14-00130.0kW超37.0kW以下50Hz、200V、極数6</v>
      </c>
      <c r="J1081" s="294">
        <v>93.9</v>
      </c>
      <c r="K1081" s="330" t="s">
        <v>8144</v>
      </c>
      <c r="L1081" s="329" t="s">
        <v>13157</v>
      </c>
      <c r="M1081" s="329" t="s">
        <v>10779</v>
      </c>
      <c r="N1081" s="329" t="s">
        <v>11929</v>
      </c>
      <c r="O1081" s="294" t="s">
        <v>2838</v>
      </c>
      <c r="P1081" s="329" t="s">
        <v>10527</v>
      </c>
      <c r="Q1081" s="330" t="s">
        <v>8156</v>
      </c>
      <c r="R1081" s="293" t="s">
        <v>8157</v>
      </c>
      <c r="S1081" s="294" t="s">
        <v>4348</v>
      </c>
      <c r="T1081" s="292" t="s">
        <v>4349</v>
      </c>
      <c r="U1081" s="295" t="str">
        <f t="shared" si="52"/>
        <v>utatsu-katsuyuki@hitachi-ies.co.jp</v>
      </c>
      <c r="V1081" s="292" t="s">
        <v>8158</v>
      </c>
      <c r="W1081" s="295" t="str">
        <f t="shared" si="53"/>
        <v>http://www.hitachi-ies.co.jp/products/motor/index.htm</v>
      </c>
      <c r="X1081" s="292" t="s">
        <v>8159</v>
      </c>
      <c r="Y1081" s="292" t="s">
        <v>8402</v>
      </c>
      <c r="Z1081" s="80" t="s">
        <v>9753</v>
      </c>
      <c r="AA1081" s="296"/>
      <c r="AB1081" s="265" t="str">
        <f>IF('認証製品一覧（検索用）'!$E$7=認証製品一覧!I1081,"●","")</f>
        <v/>
      </c>
      <c r="AC1081" s="265" t="str">
        <f>IF(AB1081="","",COUNTIF($B$5:AB1081,"●"))</f>
        <v/>
      </c>
    </row>
    <row r="1082" spans="1:29" ht="78">
      <c r="A1082" s="347"/>
      <c r="B1082" s="292" t="s">
        <v>7202</v>
      </c>
      <c r="C1082" s="293" t="s">
        <v>6974</v>
      </c>
      <c r="D1082" s="294" t="s">
        <v>6975</v>
      </c>
      <c r="E1082" s="293" t="s">
        <v>7022</v>
      </c>
      <c r="F1082" s="330" t="s">
        <v>7315</v>
      </c>
      <c r="G1082" s="330" t="s">
        <v>2170</v>
      </c>
      <c r="H1082" s="294">
        <v>424</v>
      </c>
      <c r="I1082" s="321" t="str">
        <f t="shared" si="51"/>
        <v>A-14-00130.0kW超37.0kW以下50Hz、200V、極数6</v>
      </c>
      <c r="J1082" s="294">
        <v>93.9</v>
      </c>
      <c r="K1082" s="330" t="s">
        <v>8144</v>
      </c>
      <c r="L1082" s="329" t="s">
        <v>13157</v>
      </c>
      <c r="M1082" s="329" t="s">
        <v>10779</v>
      </c>
      <c r="N1082" s="329" t="s">
        <v>11930</v>
      </c>
      <c r="O1082" s="294" t="s">
        <v>2838</v>
      </c>
      <c r="P1082" s="329" t="s">
        <v>10527</v>
      </c>
      <c r="Q1082" s="330" t="s">
        <v>8156</v>
      </c>
      <c r="R1082" s="293" t="s">
        <v>8157</v>
      </c>
      <c r="S1082" s="294" t="s">
        <v>4348</v>
      </c>
      <c r="T1082" s="292" t="s">
        <v>4349</v>
      </c>
      <c r="U1082" s="295" t="str">
        <f t="shared" si="52"/>
        <v>utatsu-katsuyuki@hitachi-ies.co.jp</v>
      </c>
      <c r="V1082" s="292" t="s">
        <v>8158</v>
      </c>
      <c r="W1082" s="295" t="str">
        <f t="shared" si="53"/>
        <v>http://www.hitachi-ies.co.jp/products/motor/index.htm</v>
      </c>
      <c r="X1082" s="292" t="s">
        <v>8159</v>
      </c>
      <c r="Y1082" s="292" t="s">
        <v>8403</v>
      </c>
      <c r="Z1082" s="80" t="s">
        <v>9753</v>
      </c>
      <c r="AA1082" s="296"/>
      <c r="AB1082" s="265" t="str">
        <f>IF('認証製品一覧（検索用）'!$E$7=認証製品一覧!I1082,"●","")</f>
        <v/>
      </c>
      <c r="AC1082" s="265" t="str">
        <f>IF(AB1082="","",COUNTIF($B$5:AB1082,"●"))</f>
        <v/>
      </c>
    </row>
    <row r="1083" spans="1:29" ht="78">
      <c r="A1083" s="347"/>
      <c r="B1083" s="292" t="s">
        <v>7202</v>
      </c>
      <c r="C1083" s="293" t="s">
        <v>6974</v>
      </c>
      <c r="D1083" s="294" t="s">
        <v>6975</v>
      </c>
      <c r="E1083" s="293" t="s">
        <v>7022</v>
      </c>
      <c r="F1083" s="330" t="s">
        <v>7315</v>
      </c>
      <c r="G1083" s="330" t="s">
        <v>2170</v>
      </c>
      <c r="H1083" s="294">
        <v>424</v>
      </c>
      <c r="I1083" s="321" t="str">
        <f t="shared" si="51"/>
        <v>A-14-00130.0kW超37.0kW以下50Hz、200V、極数6</v>
      </c>
      <c r="J1083" s="294">
        <v>93.9</v>
      </c>
      <c r="K1083" s="330" t="s">
        <v>8144</v>
      </c>
      <c r="L1083" s="329" t="s">
        <v>13157</v>
      </c>
      <c r="M1083" s="329" t="s">
        <v>10779</v>
      </c>
      <c r="N1083" s="329" t="s">
        <v>11931</v>
      </c>
      <c r="O1083" s="294" t="s">
        <v>2838</v>
      </c>
      <c r="P1083" s="329" t="s">
        <v>10527</v>
      </c>
      <c r="Q1083" s="330" t="s">
        <v>8156</v>
      </c>
      <c r="R1083" s="293" t="s">
        <v>8157</v>
      </c>
      <c r="S1083" s="294" t="s">
        <v>4348</v>
      </c>
      <c r="T1083" s="292" t="s">
        <v>4349</v>
      </c>
      <c r="U1083" s="295" t="str">
        <f t="shared" si="52"/>
        <v>utatsu-katsuyuki@hitachi-ies.co.jp</v>
      </c>
      <c r="V1083" s="292" t="s">
        <v>8158</v>
      </c>
      <c r="W1083" s="295" t="str">
        <f t="shared" si="53"/>
        <v>http://www.hitachi-ies.co.jp/products/motor/index.htm</v>
      </c>
      <c r="X1083" s="292" t="s">
        <v>8159</v>
      </c>
      <c r="Y1083" s="292" t="s">
        <v>8404</v>
      </c>
      <c r="Z1083" s="80" t="s">
        <v>9753</v>
      </c>
      <c r="AA1083" s="296"/>
      <c r="AB1083" s="265" t="str">
        <f>IF('認証製品一覧（検索用）'!$E$7=認証製品一覧!I1083,"●","")</f>
        <v/>
      </c>
      <c r="AC1083" s="265" t="str">
        <f>IF(AB1083="","",COUNTIF($B$5:AB1083,"●"))</f>
        <v/>
      </c>
    </row>
    <row r="1084" spans="1:29" ht="78">
      <c r="A1084" s="347"/>
      <c r="B1084" s="292" t="s">
        <v>7202</v>
      </c>
      <c r="C1084" s="293" t="s">
        <v>6974</v>
      </c>
      <c r="D1084" s="294" t="s">
        <v>6975</v>
      </c>
      <c r="E1084" s="293" t="s">
        <v>7022</v>
      </c>
      <c r="F1084" s="330" t="s">
        <v>7315</v>
      </c>
      <c r="G1084" s="330" t="s">
        <v>2170</v>
      </c>
      <c r="H1084" s="294">
        <v>424</v>
      </c>
      <c r="I1084" s="321" t="str">
        <f t="shared" si="51"/>
        <v>A-14-00130.0kW超37.0kW以下50Hz、200V、極数6</v>
      </c>
      <c r="J1084" s="294">
        <v>93.9</v>
      </c>
      <c r="K1084" s="330" t="s">
        <v>8144</v>
      </c>
      <c r="L1084" s="329" t="s">
        <v>13157</v>
      </c>
      <c r="M1084" s="329" t="s">
        <v>10779</v>
      </c>
      <c r="N1084" s="329" t="s">
        <v>11932</v>
      </c>
      <c r="O1084" s="294" t="s">
        <v>2838</v>
      </c>
      <c r="P1084" s="329" t="s">
        <v>10527</v>
      </c>
      <c r="Q1084" s="330" t="s">
        <v>8156</v>
      </c>
      <c r="R1084" s="293" t="s">
        <v>8157</v>
      </c>
      <c r="S1084" s="294" t="s">
        <v>4348</v>
      </c>
      <c r="T1084" s="292" t="s">
        <v>4349</v>
      </c>
      <c r="U1084" s="295" t="str">
        <f t="shared" si="52"/>
        <v>utatsu-katsuyuki@hitachi-ies.co.jp</v>
      </c>
      <c r="V1084" s="292" t="s">
        <v>8158</v>
      </c>
      <c r="W1084" s="295" t="str">
        <f t="shared" si="53"/>
        <v>http://www.hitachi-ies.co.jp/products/motor/index.htm</v>
      </c>
      <c r="X1084" s="292" t="s">
        <v>8159</v>
      </c>
      <c r="Y1084" s="292" t="s">
        <v>8405</v>
      </c>
      <c r="Z1084" s="80" t="s">
        <v>9753</v>
      </c>
      <c r="AA1084" s="296"/>
      <c r="AB1084" s="265" t="str">
        <f>IF('認証製品一覧（検索用）'!$E$7=認証製品一覧!I1084,"●","")</f>
        <v/>
      </c>
      <c r="AC1084" s="265" t="str">
        <f>IF(AB1084="","",COUNTIF($B$5:AB1084,"●"))</f>
        <v/>
      </c>
    </row>
    <row r="1085" spans="1:29" ht="78">
      <c r="A1085" s="347"/>
      <c r="B1085" s="292" t="s">
        <v>7202</v>
      </c>
      <c r="C1085" s="293" t="s">
        <v>6974</v>
      </c>
      <c r="D1085" s="294" t="s">
        <v>6975</v>
      </c>
      <c r="E1085" s="293" t="s">
        <v>7022</v>
      </c>
      <c r="F1085" s="330" t="s">
        <v>7315</v>
      </c>
      <c r="G1085" s="330" t="s">
        <v>2170</v>
      </c>
      <c r="H1085" s="294">
        <v>424</v>
      </c>
      <c r="I1085" s="321" t="str">
        <f t="shared" si="51"/>
        <v>A-14-00130.0kW超37.0kW以下50Hz、200V、極数6</v>
      </c>
      <c r="J1085" s="294">
        <v>93.9</v>
      </c>
      <c r="K1085" s="330" t="s">
        <v>8144</v>
      </c>
      <c r="L1085" s="329" t="s">
        <v>13157</v>
      </c>
      <c r="M1085" s="329" t="s">
        <v>10779</v>
      </c>
      <c r="N1085" s="329" t="s">
        <v>11933</v>
      </c>
      <c r="O1085" s="294" t="s">
        <v>2838</v>
      </c>
      <c r="P1085" s="329" t="s">
        <v>10527</v>
      </c>
      <c r="Q1085" s="330" t="s">
        <v>8156</v>
      </c>
      <c r="R1085" s="293" t="s">
        <v>8157</v>
      </c>
      <c r="S1085" s="294" t="s">
        <v>4348</v>
      </c>
      <c r="T1085" s="292" t="s">
        <v>4349</v>
      </c>
      <c r="U1085" s="295" t="str">
        <f t="shared" si="52"/>
        <v>utatsu-katsuyuki@hitachi-ies.co.jp</v>
      </c>
      <c r="V1085" s="292" t="s">
        <v>8158</v>
      </c>
      <c r="W1085" s="295" t="str">
        <f t="shared" si="53"/>
        <v>http://www.hitachi-ies.co.jp/products/motor/index.htm</v>
      </c>
      <c r="X1085" s="292" t="s">
        <v>8159</v>
      </c>
      <c r="Y1085" s="292" t="s">
        <v>8406</v>
      </c>
      <c r="Z1085" s="80" t="s">
        <v>9753</v>
      </c>
      <c r="AA1085" s="296"/>
      <c r="AB1085" s="265" t="str">
        <f>IF('認証製品一覧（検索用）'!$E$7=認証製品一覧!I1085,"●","")</f>
        <v/>
      </c>
      <c r="AC1085" s="265" t="str">
        <f>IF(AB1085="","",COUNTIF($B$5:AB1085,"●"))</f>
        <v/>
      </c>
    </row>
    <row r="1086" spans="1:29" ht="78">
      <c r="A1086" s="347"/>
      <c r="B1086" s="292" t="s">
        <v>7202</v>
      </c>
      <c r="C1086" s="293" t="s">
        <v>6974</v>
      </c>
      <c r="D1086" s="294" t="s">
        <v>6975</v>
      </c>
      <c r="E1086" s="293" t="s">
        <v>7022</v>
      </c>
      <c r="F1086" s="330" t="s">
        <v>7315</v>
      </c>
      <c r="G1086" s="330" t="s">
        <v>2170</v>
      </c>
      <c r="H1086" s="294">
        <v>424</v>
      </c>
      <c r="I1086" s="321" t="str">
        <f t="shared" si="51"/>
        <v>A-14-00130.0kW超37.0kW以下50Hz、200V、極数6</v>
      </c>
      <c r="J1086" s="294">
        <v>93.9</v>
      </c>
      <c r="K1086" s="330" t="s">
        <v>8144</v>
      </c>
      <c r="L1086" s="329" t="s">
        <v>13157</v>
      </c>
      <c r="M1086" s="329" t="s">
        <v>10779</v>
      </c>
      <c r="N1086" s="329" t="s">
        <v>11934</v>
      </c>
      <c r="O1086" s="294" t="s">
        <v>2838</v>
      </c>
      <c r="P1086" s="329" t="s">
        <v>10527</v>
      </c>
      <c r="Q1086" s="330" t="s">
        <v>8156</v>
      </c>
      <c r="R1086" s="293" t="s">
        <v>8157</v>
      </c>
      <c r="S1086" s="294" t="s">
        <v>4348</v>
      </c>
      <c r="T1086" s="292" t="s">
        <v>4349</v>
      </c>
      <c r="U1086" s="295" t="str">
        <f t="shared" si="52"/>
        <v>utatsu-katsuyuki@hitachi-ies.co.jp</v>
      </c>
      <c r="V1086" s="292" t="s">
        <v>8158</v>
      </c>
      <c r="W1086" s="295" t="str">
        <f t="shared" si="53"/>
        <v>http://www.hitachi-ies.co.jp/products/motor/index.htm</v>
      </c>
      <c r="X1086" s="292" t="s">
        <v>8159</v>
      </c>
      <c r="Y1086" s="292" t="s">
        <v>8407</v>
      </c>
      <c r="Z1086" s="80" t="s">
        <v>9753</v>
      </c>
      <c r="AA1086" s="296"/>
      <c r="AB1086" s="265" t="str">
        <f>IF('認証製品一覧（検索用）'!$E$7=認証製品一覧!I1086,"●","")</f>
        <v/>
      </c>
      <c r="AC1086" s="265" t="str">
        <f>IF(AB1086="","",COUNTIF($B$5:AB1086,"●"))</f>
        <v/>
      </c>
    </row>
    <row r="1087" spans="1:29" ht="78">
      <c r="A1087" s="347"/>
      <c r="B1087" s="292" t="s">
        <v>7202</v>
      </c>
      <c r="C1087" s="293" t="s">
        <v>6974</v>
      </c>
      <c r="D1087" s="294" t="s">
        <v>6975</v>
      </c>
      <c r="E1087" s="293" t="s">
        <v>7022</v>
      </c>
      <c r="F1087" s="330" t="s">
        <v>7315</v>
      </c>
      <c r="G1087" s="330" t="s">
        <v>2170</v>
      </c>
      <c r="H1087" s="294">
        <v>424</v>
      </c>
      <c r="I1087" s="321" t="str">
        <f t="shared" si="51"/>
        <v>A-14-00130.0kW超37.0kW以下50Hz、200V、極数6</v>
      </c>
      <c r="J1087" s="294">
        <v>93.9</v>
      </c>
      <c r="K1087" s="330" t="s">
        <v>8144</v>
      </c>
      <c r="L1087" s="329" t="s">
        <v>13157</v>
      </c>
      <c r="M1087" s="329" t="s">
        <v>10779</v>
      </c>
      <c r="N1087" s="329" t="s">
        <v>11935</v>
      </c>
      <c r="O1087" s="294" t="s">
        <v>2838</v>
      </c>
      <c r="P1087" s="329" t="s">
        <v>10527</v>
      </c>
      <c r="Q1087" s="330" t="s">
        <v>8156</v>
      </c>
      <c r="R1087" s="293" t="s">
        <v>8157</v>
      </c>
      <c r="S1087" s="294" t="s">
        <v>4348</v>
      </c>
      <c r="T1087" s="292" t="s">
        <v>4349</v>
      </c>
      <c r="U1087" s="295" t="str">
        <f t="shared" si="52"/>
        <v>utatsu-katsuyuki@hitachi-ies.co.jp</v>
      </c>
      <c r="V1087" s="292" t="s">
        <v>8158</v>
      </c>
      <c r="W1087" s="295" t="str">
        <f t="shared" si="53"/>
        <v>http://www.hitachi-ies.co.jp/products/motor/index.htm</v>
      </c>
      <c r="X1087" s="292" t="s">
        <v>8159</v>
      </c>
      <c r="Y1087" s="292" t="s">
        <v>8408</v>
      </c>
      <c r="Z1087" s="80" t="s">
        <v>9753</v>
      </c>
      <c r="AA1087" s="296"/>
      <c r="AB1087" s="265" t="str">
        <f>IF('認証製品一覧（検索用）'!$E$7=認証製品一覧!I1087,"●","")</f>
        <v/>
      </c>
      <c r="AC1087" s="265" t="str">
        <f>IF(AB1087="","",COUNTIF($B$5:AB1087,"●"))</f>
        <v/>
      </c>
    </row>
    <row r="1088" spans="1:29" ht="78">
      <c r="A1088" s="347"/>
      <c r="B1088" s="292" t="s">
        <v>7202</v>
      </c>
      <c r="C1088" s="293" t="s">
        <v>6974</v>
      </c>
      <c r="D1088" s="294" t="s">
        <v>6975</v>
      </c>
      <c r="E1088" s="293" t="s">
        <v>7022</v>
      </c>
      <c r="F1088" s="330" t="s">
        <v>7315</v>
      </c>
      <c r="G1088" s="330" t="s">
        <v>2170</v>
      </c>
      <c r="H1088" s="294">
        <v>424</v>
      </c>
      <c r="I1088" s="321" t="str">
        <f t="shared" si="51"/>
        <v>A-14-00130.0kW超37.0kW以下50Hz、200V、極数6</v>
      </c>
      <c r="J1088" s="294">
        <v>93.9</v>
      </c>
      <c r="K1088" s="330" t="s">
        <v>8144</v>
      </c>
      <c r="L1088" s="329" t="s">
        <v>13157</v>
      </c>
      <c r="M1088" s="329" t="s">
        <v>10779</v>
      </c>
      <c r="N1088" s="329" t="s">
        <v>11936</v>
      </c>
      <c r="O1088" s="294" t="s">
        <v>2838</v>
      </c>
      <c r="P1088" s="329" t="s">
        <v>10527</v>
      </c>
      <c r="Q1088" s="330" t="s">
        <v>8156</v>
      </c>
      <c r="R1088" s="293" t="s">
        <v>8157</v>
      </c>
      <c r="S1088" s="294" t="s">
        <v>4348</v>
      </c>
      <c r="T1088" s="292" t="s">
        <v>4349</v>
      </c>
      <c r="U1088" s="295" t="str">
        <f t="shared" si="52"/>
        <v>utatsu-katsuyuki@hitachi-ies.co.jp</v>
      </c>
      <c r="V1088" s="292" t="s">
        <v>8158</v>
      </c>
      <c r="W1088" s="295" t="str">
        <f t="shared" si="53"/>
        <v>http://www.hitachi-ies.co.jp/products/motor/index.htm</v>
      </c>
      <c r="X1088" s="292" t="s">
        <v>8159</v>
      </c>
      <c r="Y1088" s="292" t="s">
        <v>8409</v>
      </c>
      <c r="Z1088" s="80" t="s">
        <v>9753</v>
      </c>
      <c r="AA1088" s="296"/>
      <c r="AB1088" s="265" t="str">
        <f>IF('認証製品一覧（検索用）'!$E$7=認証製品一覧!I1088,"●","")</f>
        <v/>
      </c>
      <c r="AC1088" s="265" t="str">
        <f>IF(AB1088="","",COUNTIF($B$5:AB1088,"●"))</f>
        <v/>
      </c>
    </row>
    <row r="1089" spans="1:29" ht="78">
      <c r="A1089" s="347"/>
      <c r="B1089" s="292" t="s">
        <v>7202</v>
      </c>
      <c r="C1089" s="293" t="s">
        <v>6974</v>
      </c>
      <c r="D1089" s="294" t="s">
        <v>6975</v>
      </c>
      <c r="E1089" s="293" t="s">
        <v>7022</v>
      </c>
      <c r="F1089" s="330" t="s">
        <v>7315</v>
      </c>
      <c r="G1089" s="330" t="s">
        <v>2170</v>
      </c>
      <c r="H1089" s="294">
        <v>424</v>
      </c>
      <c r="I1089" s="321" t="str">
        <f t="shared" si="51"/>
        <v>A-14-00130.0kW超37.0kW以下50Hz、200V、極数6</v>
      </c>
      <c r="J1089" s="294">
        <v>93.9</v>
      </c>
      <c r="K1089" s="330" t="s">
        <v>8144</v>
      </c>
      <c r="L1089" s="329" t="s">
        <v>13157</v>
      </c>
      <c r="M1089" s="329" t="s">
        <v>10779</v>
      </c>
      <c r="N1089" s="329" t="s">
        <v>11937</v>
      </c>
      <c r="O1089" s="294" t="s">
        <v>2838</v>
      </c>
      <c r="P1089" s="329" t="s">
        <v>10527</v>
      </c>
      <c r="Q1089" s="330" t="s">
        <v>8156</v>
      </c>
      <c r="R1089" s="293" t="s">
        <v>8157</v>
      </c>
      <c r="S1089" s="294" t="s">
        <v>4348</v>
      </c>
      <c r="T1089" s="292" t="s">
        <v>4349</v>
      </c>
      <c r="U1089" s="295" t="str">
        <f t="shared" si="52"/>
        <v>utatsu-katsuyuki@hitachi-ies.co.jp</v>
      </c>
      <c r="V1089" s="292" t="s">
        <v>8158</v>
      </c>
      <c r="W1089" s="295" t="str">
        <f t="shared" si="53"/>
        <v>http://www.hitachi-ies.co.jp/products/motor/index.htm</v>
      </c>
      <c r="X1089" s="292" t="s">
        <v>8159</v>
      </c>
      <c r="Y1089" s="292" t="s">
        <v>8410</v>
      </c>
      <c r="Z1089" s="80" t="s">
        <v>9753</v>
      </c>
      <c r="AA1089" s="296"/>
      <c r="AB1089" s="265" t="str">
        <f>IF('認証製品一覧（検索用）'!$E$7=認証製品一覧!I1089,"●","")</f>
        <v/>
      </c>
      <c r="AC1089" s="265" t="str">
        <f>IF(AB1089="","",COUNTIF($B$5:AB1089,"●"))</f>
        <v/>
      </c>
    </row>
    <row r="1090" spans="1:29" ht="90" customHeight="1">
      <c r="A1090" s="316"/>
      <c r="B1090" s="292" t="s">
        <v>7202</v>
      </c>
      <c r="C1090" s="293" t="s">
        <v>6974</v>
      </c>
      <c r="D1090" s="294" t="s">
        <v>6975</v>
      </c>
      <c r="E1090" s="293" t="s">
        <v>102</v>
      </c>
      <c r="F1090" s="330" t="s">
        <v>7315</v>
      </c>
      <c r="G1090" s="330" t="s">
        <v>4479</v>
      </c>
      <c r="H1090" s="294">
        <v>425</v>
      </c>
      <c r="I1090" s="321" t="str">
        <f t="shared" si="51"/>
        <v>A-14-00137.0kW超50Hz、200V、極数6</v>
      </c>
      <c r="J1090" s="294">
        <v>94.7</v>
      </c>
      <c r="K1090" s="330" t="s">
        <v>8144</v>
      </c>
      <c r="L1090" s="329" t="s">
        <v>13156</v>
      </c>
      <c r="M1090" s="329" t="s">
        <v>10778</v>
      </c>
      <c r="N1090" s="329" t="s">
        <v>11938</v>
      </c>
      <c r="O1090" s="294" t="s">
        <v>6897</v>
      </c>
      <c r="P1090" s="329" t="s">
        <v>10529</v>
      </c>
      <c r="Q1090" s="330" t="s">
        <v>8145</v>
      </c>
      <c r="R1090" s="293" t="s">
        <v>8146</v>
      </c>
      <c r="S1090" s="294" t="s">
        <v>2102</v>
      </c>
      <c r="T1090" s="302" t="s">
        <v>2103</v>
      </c>
      <c r="U1090" s="295" t="str">
        <f t="shared" si="52"/>
        <v>Yamamoto.Keita@df.MitsubishiElectric.co.jp</v>
      </c>
      <c r="V1090" s="292" t="s">
        <v>8233</v>
      </c>
      <c r="W1090" s="295" t="str">
        <f t="shared" si="53"/>
        <v>https://www.tmeic.co.jp/product/rotating_machinery/motor/high_efficiency/</v>
      </c>
      <c r="X1090" s="303" t="s">
        <v>8256</v>
      </c>
      <c r="Y1090" s="301" t="s">
        <v>8411</v>
      </c>
      <c r="Z1090" s="80" t="s">
        <v>9753</v>
      </c>
      <c r="AA1090" s="296"/>
      <c r="AB1090" s="265" t="str">
        <f>IF('認証製品一覧（検索用）'!$E$7=認証製品一覧!I1090,"●","")</f>
        <v/>
      </c>
      <c r="AC1090" s="265" t="str">
        <f>IF(AB1090="","",COUNTIF($B$5:AB1090,"●"))</f>
        <v/>
      </c>
    </row>
    <row r="1091" spans="1:29" ht="90" customHeight="1">
      <c r="A1091" s="316"/>
      <c r="B1091" s="292" t="s">
        <v>7202</v>
      </c>
      <c r="C1091" s="293" t="s">
        <v>6974</v>
      </c>
      <c r="D1091" s="294" t="s">
        <v>6975</v>
      </c>
      <c r="E1091" s="293" t="s">
        <v>102</v>
      </c>
      <c r="F1091" s="330" t="s">
        <v>7315</v>
      </c>
      <c r="G1091" s="330" t="s">
        <v>4479</v>
      </c>
      <c r="H1091" s="294">
        <v>425</v>
      </c>
      <c r="I1091" s="321" t="str">
        <f t="shared" si="51"/>
        <v>A-14-00137.0kW超50Hz、200V、極数6</v>
      </c>
      <c r="J1091" s="294">
        <v>94.7</v>
      </c>
      <c r="K1091" s="330" t="s">
        <v>8144</v>
      </c>
      <c r="L1091" s="329" t="s">
        <v>13156</v>
      </c>
      <c r="M1091" s="329" t="s">
        <v>10778</v>
      </c>
      <c r="N1091" s="329" t="s">
        <v>11939</v>
      </c>
      <c r="O1091" s="294" t="s">
        <v>2838</v>
      </c>
      <c r="P1091" s="329" t="s">
        <v>10529</v>
      </c>
      <c r="Q1091" s="330" t="s">
        <v>8145</v>
      </c>
      <c r="R1091" s="293" t="s">
        <v>8146</v>
      </c>
      <c r="S1091" s="294" t="s">
        <v>2102</v>
      </c>
      <c r="T1091" s="302" t="s">
        <v>2103</v>
      </c>
      <c r="U1091" s="295" t="str">
        <f t="shared" si="52"/>
        <v>Yamamoto.Keita@df.MitsubishiElectric.co.jp</v>
      </c>
      <c r="V1091" s="292" t="s">
        <v>8233</v>
      </c>
      <c r="W1091" s="295" t="str">
        <f t="shared" si="53"/>
        <v>https://www.tmeic.co.jp/product/rotating_machinery/motor/high_efficiency/</v>
      </c>
      <c r="X1091" s="303" t="s">
        <v>8256</v>
      </c>
      <c r="Y1091" s="301" t="s">
        <v>8412</v>
      </c>
      <c r="Z1091" s="80" t="s">
        <v>9753</v>
      </c>
      <c r="AA1091" s="296"/>
      <c r="AB1091" s="265" t="str">
        <f>IF('認証製品一覧（検索用）'!$E$7=認証製品一覧!I1091,"●","")</f>
        <v/>
      </c>
      <c r="AC1091" s="265" t="str">
        <f>IF(AB1091="","",COUNTIF($B$5:AB1091,"●"))</f>
        <v/>
      </c>
    </row>
    <row r="1092" spans="1:29" ht="90" customHeight="1">
      <c r="A1092" s="316"/>
      <c r="B1092" s="292" t="s">
        <v>7202</v>
      </c>
      <c r="C1092" s="293" t="s">
        <v>6974</v>
      </c>
      <c r="D1092" s="294" t="s">
        <v>6975</v>
      </c>
      <c r="E1092" s="293" t="s">
        <v>102</v>
      </c>
      <c r="F1092" s="330" t="s">
        <v>7315</v>
      </c>
      <c r="G1092" s="330" t="s">
        <v>4479</v>
      </c>
      <c r="H1092" s="294">
        <v>425</v>
      </c>
      <c r="I1092" s="321" t="str">
        <f t="shared" si="51"/>
        <v>A-14-00137.0kW超50Hz、200V、極数6</v>
      </c>
      <c r="J1092" s="294">
        <v>94.7</v>
      </c>
      <c r="K1092" s="330" t="s">
        <v>8144</v>
      </c>
      <c r="L1092" s="329" t="s">
        <v>13156</v>
      </c>
      <c r="M1092" s="329" t="s">
        <v>10778</v>
      </c>
      <c r="N1092" s="329" t="s">
        <v>11940</v>
      </c>
      <c r="O1092" s="294" t="s">
        <v>2838</v>
      </c>
      <c r="P1092" s="329" t="s">
        <v>10529</v>
      </c>
      <c r="Q1092" s="330" t="s">
        <v>8145</v>
      </c>
      <c r="R1092" s="293" t="s">
        <v>8146</v>
      </c>
      <c r="S1092" s="294" t="s">
        <v>2102</v>
      </c>
      <c r="T1092" s="302" t="s">
        <v>2103</v>
      </c>
      <c r="U1092" s="295" t="str">
        <f t="shared" si="52"/>
        <v>Yamamoto.Keita@df.MitsubishiElectric.co.jp</v>
      </c>
      <c r="V1092" s="292" t="s">
        <v>8233</v>
      </c>
      <c r="W1092" s="295" t="str">
        <f t="shared" si="53"/>
        <v>https://www.tmeic.co.jp/product/rotating_machinery/motor/high_efficiency/</v>
      </c>
      <c r="X1092" s="303" t="s">
        <v>8256</v>
      </c>
      <c r="Y1092" s="301" t="s">
        <v>8413</v>
      </c>
      <c r="Z1092" s="80" t="s">
        <v>9753</v>
      </c>
      <c r="AA1092" s="296"/>
      <c r="AB1092" s="265" t="str">
        <f>IF('認証製品一覧（検索用）'!$E$7=認証製品一覧!I1092,"●","")</f>
        <v/>
      </c>
      <c r="AC1092" s="265" t="str">
        <f>IF(AB1092="","",COUNTIF($B$5:AB1092,"●"))</f>
        <v/>
      </c>
    </row>
    <row r="1093" spans="1:29" ht="90" customHeight="1">
      <c r="A1093" s="316"/>
      <c r="B1093" s="292" t="s">
        <v>7202</v>
      </c>
      <c r="C1093" s="293" t="s">
        <v>6974</v>
      </c>
      <c r="D1093" s="294" t="s">
        <v>6975</v>
      </c>
      <c r="E1093" s="293" t="s">
        <v>102</v>
      </c>
      <c r="F1093" s="330" t="s">
        <v>7315</v>
      </c>
      <c r="G1093" s="330" t="s">
        <v>4479</v>
      </c>
      <c r="H1093" s="294">
        <v>425</v>
      </c>
      <c r="I1093" s="321" t="str">
        <f t="shared" si="51"/>
        <v>A-14-00137.0kW超50Hz、200V、極数6</v>
      </c>
      <c r="J1093" s="294">
        <v>94.7</v>
      </c>
      <c r="K1093" s="330" t="s">
        <v>8144</v>
      </c>
      <c r="L1093" s="329" t="s">
        <v>13156</v>
      </c>
      <c r="M1093" s="329" t="s">
        <v>10778</v>
      </c>
      <c r="N1093" s="329" t="s">
        <v>11941</v>
      </c>
      <c r="O1093" s="294" t="s">
        <v>2838</v>
      </c>
      <c r="P1093" s="329" t="s">
        <v>10529</v>
      </c>
      <c r="Q1093" s="330" t="s">
        <v>8145</v>
      </c>
      <c r="R1093" s="293" t="s">
        <v>8146</v>
      </c>
      <c r="S1093" s="294" t="s">
        <v>2102</v>
      </c>
      <c r="T1093" s="302" t="s">
        <v>2103</v>
      </c>
      <c r="U1093" s="295" t="str">
        <f t="shared" si="52"/>
        <v>Yamamoto.Keita@df.MitsubishiElectric.co.jp</v>
      </c>
      <c r="V1093" s="292" t="s">
        <v>8233</v>
      </c>
      <c r="W1093" s="295" t="str">
        <f t="shared" si="53"/>
        <v>https://www.tmeic.co.jp/product/rotating_machinery/motor/high_efficiency/</v>
      </c>
      <c r="X1093" s="303" t="s">
        <v>8256</v>
      </c>
      <c r="Y1093" s="301" t="s">
        <v>8414</v>
      </c>
      <c r="Z1093" s="80" t="s">
        <v>9753</v>
      </c>
      <c r="AA1093" s="296"/>
      <c r="AB1093" s="265" t="str">
        <f>IF('認証製品一覧（検索用）'!$E$7=認証製品一覧!I1093,"●","")</f>
        <v/>
      </c>
      <c r="AC1093" s="265" t="str">
        <f>IF(AB1093="","",COUNTIF($B$5:AB1093,"●"))</f>
        <v/>
      </c>
    </row>
    <row r="1094" spans="1:29" ht="90" customHeight="1">
      <c r="A1094" s="316"/>
      <c r="B1094" s="292" t="s">
        <v>7202</v>
      </c>
      <c r="C1094" s="293" t="s">
        <v>6974</v>
      </c>
      <c r="D1094" s="294" t="s">
        <v>6975</v>
      </c>
      <c r="E1094" s="293" t="s">
        <v>102</v>
      </c>
      <c r="F1094" s="330" t="s">
        <v>7315</v>
      </c>
      <c r="G1094" s="330" t="s">
        <v>4479</v>
      </c>
      <c r="H1094" s="294">
        <v>425</v>
      </c>
      <c r="I1094" s="321" t="str">
        <f t="shared" si="51"/>
        <v>A-14-00137.0kW超50Hz、200V、極数6</v>
      </c>
      <c r="J1094" s="294">
        <v>94.7</v>
      </c>
      <c r="K1094" s="330" t="s">
        <v>8144</v>
      </c>
      <c r="L1094" s="329" t="s">
        <v>13156</v>
      </c>
      <c r="M1094" s="329" t="s">
        <v>10778</v>
      </c>
      <c r="N1094" s="329" t="s">
        <v>11942</v>
      </c>
      <c r="O1094" s="294" t="s">
        <v>2838</v>
      </c>
      <c r="P1094" s="329" t="s">
        <v>10529</v>
      </c>
      <c r="Q1094" s="330" t="s">
        <v>8145</v>
      </c>
      <c r="R1094" s="293" t="s">
        <v>8146</v>
      </c>
      <c r="S1094" s="294" t="s">
        <v>2102</v>
      </c>
      <c r="T1094" s="302" t="s">
        <v>2103</v>
      </c>
      <c r="U1094" s="295" t="str">
        <f t="shared" si="52"/>
        <v>Yamamoto.Keita@df.MitsubishiElectric.co.jp</v>
      </c>
      <c r="V1094" s="292" t="s">
        <v>8233</v>
      </c>
      <c r="W1094" s="295" t="str">
        <f t="shared" si="53"/>
        <v>https://www.tmeic.co.jp/product/rotating_machinery/motor/high_efficiency/</v>
      </c>
      <c r="X1094" s="303" t="s">
        <v>8256</v>
      </c>
      <c r="Y1094" s="301" t="s">
        <v>8415</v>
      </c>
      <c r="Z1094" s="80" t="s">
        <v>9753</v>
      </c>
      <c r="AA1094" s="296"/>
      <c r="AB1094" s="265" t="str">
        <f>IF('認証製品一覧（検索用）'!$E$7=認証製品一覧!I1094,"●","")</f>
        <v/>
      </c>
      <c r="AC1094" s="265" t="str">
        <f>IF(AB1094="","",COUNTIF($B$5:AB1094,"●"))</f>
        <v/>
      </c>
    </row>
    <row r="1095" spans="1:29" ht="90" customHeight="1">
      <c r="A1095" s="316"/>
      <c r="B1095" s="292" t="s">
        <v>7202</v>
      </c>
      <c r="C1095" s="293" t="s">
        <v>6974</v>
      </c>
      <c r="D1095" s="294" t="s">
        <v>6975</v>
      </c>
      <c r="E1095" s="293" t="s">
        <v>102</v>
      </c>
      <c r="F1095" s="330" t="s">
        <v>7315</v>
      </c>
      <c r="G1095" s="330" t="s">
        <v>4479</v>
      </c>
      <c r="H1095" s="294">
        <v>425</v>
      </c>
      <c r="I1095" s="321" t="str">
        <f t="shared" si="51"/>
        <v>A-14-00137.0kW超50Hz、200V、極数6</v>
      </c>
      <c r="J1095" s="294">
        <v>94.7</v>
      </c>
      <c r="K1095" s="330" t="s">
        <v>8144</v>
      </c>
      <c r="L1095" s="329" t="s">
        <v>13156</v>
      </c>
      <c r="M1095" s="329" t="s">
        <v>10778</v>
      </c>
      <c r="N1095" s="329" t="s">
        <v>11943</v>
      </c>
      <c r="O1095" s="294" t="s">
        <v>6897</v>
      </c>
      <c r="P1095" s="329" t="s">
        <v>10529</v>
      </c>
      <c r="Q1095" s="330" t="s">
        <v>8145</v>
      </c>
      <c r="R1095" s="293" t="s">
        <v>8146</v>
      </c>
      <c r="S1095" s="294" t="s">
        <v>2102</v>
      </c>
      <c r="T1095" s="302" t="s">
        <v>2103</v>
      </c>
      <c r="U1095" s="295" t="str">
        <f t="shared" si="52"/>
        <v>Yamamoto.Keita@df.MitsubishiElectric.co.jp</v>
      </c>
      <c r="V1095" s="292" t="s">
        <v>8233</v>
      </c>
      <c r="W1095" s="295" t="str">
        <f t="shared" si="53"/>
        <v>https://www.tmeic.co.jp/product/rotating_machinery/motor/high_efficiency/</v>
      </c>
      <c r="X1095" s="303" t="s">
        <v>8256</v>
      </c>
      <c r="Y1095" s="301" t="s">
        <v>8416</v>
      </c>
      <c r="Z1095" s="80" t="s">
        <v>9753</v>
      </c>
      <c r="AA1095" s="296"/>
      <c r="AB1095" s="265" t="str">
        <f>IF('認証製品一覧（検索用）'!$E$7=認証製品一覧!I1095,"●","")</f>
        <v/>
      </c>
      <c r="AC1095" s="265" t="str">
        <f>IF(AB1095="","",COUNTIF($B$5:AB1095,"●"))</f>
        <v/>
      </c>
    </row>
    <row r="1096" spans="1:29" ht="90" customHeight="1">
      <c r="A1096" s="316"/>
      <c r="B1096" s="292" t="s">
        <v>7202</v>
      </c>
      <c r="C1096" s="293" t="s">
        <v>6974</v>
      </c>
      <c r="D1096" s="294" t="s">
        <v>6975</v>
      </c>
      <c r="E1096" s="293" t="s">
        <v>102</v>
      </c>
      <c r="F1096" s="330" t="s">
        <v>7315</v>
      </c>
      <c r="G1096" s="330" t="s">
        <v>4479</v>
      </c>
      <c r="H1096" s="294">
        <v>425</v>
      </c>
      <c r="I1096" s="321" t="str">
        <f t="shared" si="51"/>
        <v>A-14-00137.0kW超50Hz、200V、極数6</v>
      </c>
      <c r="J1096" s="294">
        <v>94.7</v>
      </c>
      <c r="K1096" s="330" t="s">
        <v>8144</v>
      </c>
      <c r="L1096" s="329" t="s">
        <v>13156</v>
      </c>
      <c r="M1096" s="329" t="s">
        <v>10778</v>
      </c>
      <c r="N1096" s="329" t="s">
        <v>11944</v>
      </c>
      <c r="O1096" s="294" t="s">
        <v>2838</v>
      </c>
      <c r="P1096" s="329" t="s">
        <v>10529</v>
      </c>
      <c r="Q1096" s="330" t="s">
        <v>8145</v>
      </c>
      <c r="R1096" s="293" t="s">
        <v>8146</v>
      </c>
      <c r="S1096" s="294" t="s">
        <v>2102</v>
      </c>
      <c r="T1096" s="302" t="s">
        <v>2103</v>
      </c>
      <c r="U1096" s="295" t="str">
        <f t="shared" si="52"/>
        <v>Yamamoto.Keita@df.MitsubishiElectric.co.jp</v>
      </c>
      <c r="V1096" s="292" t="s">
        <v>8233</v>
      </c>
      <c r="W1096" s="295" t="str">
        <f t="shared" si="53"/>
        <v>https://www.tmeic.co.jp/product/rotating_machinery/motor/high_efficiency/</v>
      </c>
      <c r="X1096" s="303" t="s">
        <v>8256</v>
      </c>
      <c r="Y1096" s="301" t="s">
        <v>8417</v>
      </c>
      <c r="Z1096" s="80" t="s">
        <v>9753</v>
      </c>
      <c r="AA1096" s="296"/>
      <c r="AB1096" s="265" t="str">
        <f>IF('認証製品一覧（検索用）'!$E$7=認証製品一覧!I1096,"●","")</f>
        <v/>
      </c>
      <c r="AC1096" s="265" t="str">
        <f>IF(AB1096="","",COUNTIF($B$5:AB1096,"●"))</f>
        <v/>
      </c>
    </row>
    <row r="1097" spans="1:29" ht="90" customHeight="1">
      <c r="A1097" s="316"/>
      <c r="B1097" s="292" t="s">
        <v>7202</v>
      </c>
      <c r="C1097" s="293" t="s">
        <v>6974</v>
      </c>
      <c r="D1097" s="294" t="s">
        <v>6975</v>
      </c>
      <c r="E1097" s="293" t="s">
        <v>102</v>
      </c>
      <c r="F1097" s="330" t="s">
        <v>7315</v>
      </c>
      <c r="G1097" s="330" t="s">
        <v>4479</v>
      </c>
      <c r="H1097" s="294">
        <v>425</v>
      </c>
      <c r="I1097" s="321" t="str">
        <f t="shared" si="51"/>
        <v>A-14-00137.0kW超50Hz、200V、極数6</v>
      </c>
      <c r="J1097" s="294">
        <v>94.7</v>
      </c>
      <c r="K1097" s="330" t="s">
        <v>8144</v>
      </c>
      <c r="L1097" s="329" t="s">
        <v>13156</v>
      </c>
      <c r="M1097" s="329" t="s">
        <v>10778</v>
      </c>
      <c r="N1097" s="329" t="s">
        <v>11945</v>
      </c>
      <c r="O1097" s="294" t="s">
        <v>2838</v>
      </c>
      <c r="P1097" s="329" t="s">
        <v>10529</v>
      </c>
      <c r="Q1097" s="330" t="s">
        <v>8145</v>
      </c>
      <c r="R1097" s="293" t="s">
        <v>8146</v>
      </c>
      <c r="S1097" s="294" t="s">
        <v>2102</v>
      </c>
      <c r="T1097" s="302" t="s">
        <v>2103</v>
      </c>
      <c r="U1097" s="295" t="str">
        <f t="shared" si="52"/>
        <v>Yamamoto.Keita@df.MitsubishiElectric.co.jp</v>
      </c>
      <c r="V1097" s="292" t="s">
        <v>8233</v>
      </c>
      <c r="W1097" s="295" t="str">
        <f t="shared" si="53"/>
        <v>https://www.tmeic.co.jp/product/rotating_machinery/motor/high_efficiency/</v>
      </c>
      <c r="X1097" s="303" t="s">
        <v>8256</v>
      </c>
      <c r="Y1097" s="301" t="s">
        <v>8418</v>
      </c>
      <c r="Z1097" s="80" t="s">
        <v>9753</v>
      </c>
      <c r="AA1097" s="296"/>
      <c r="AB1097" s="265" t="str">
        <f>IF('認証製品一覧（検索用）'!$E$7=認証製品一覧!I1097,"●","")</f>
        <v/>
      </c>
      <c r="AC1097" s="265" t="str">
        <f>IF(AB1097="","",COUNTIF($B$5:AB1097,"●"))</f>
        <v/>
      </c>
    </row>
    <row r="1098" spans="1:29" ht="90" customHeight="1">
      <c r="A1098" s="316"/>
      <c r="B1098" s="292" t="s">
        <v>7202</v>
      </c>
      <c r="C1098" s="293" t="s">
        <v>6974</v>
      </c>
      <c r="D1098" s="294" t="s">
        <v>6975</v>
      </c>
      <c r="E1098" s="293" t="s">
        <v>102</v>
      </c>
      <c r="F1098" s="330" t="s">
        <v>7315</v>
      </c>
      <c r="G1098" s="330" t="s">
        <v>4479</v>
      </c>
      <c r="H1098" s="294">
        <v>425</v>
      </c>
      <c r="I1098" s="321" t="str">
        <f t="shared" si="51"/>
        <v>A-14-00137.0kW超50Hz、200V、極数6</v>
      </c>
      <c r="J1098" s="294">
        <v>94.7</v>
      </c>
      <c r="K1098" s="330" t="s">
        <v>8144</v>
      </c>
      <c r="L1098" s="329" t="s">
        <v>13156</v>
      </c>
      <c r="M1098" s="329" t="s">
        <v>10778</v>
      </c>
      <c r="N1098" s="329" t="s">
        <v>11946</v>
      </c>
      <c r="O1098" s="294" t="s">
        <v>2838</v>
      </c>
      <c r="P1098" s="329" t="s">
        <v>10529</v>
      </c>
      <c r="Q1098" s="330" t="s">
        <v>8145</v>
      </c>
      <c r="R1098" s="293" t="s">
        <v>8146</v>
      </c>
      <c r="S1098" s="294" t="s">
        <v>2102</v>
      </c>
      <c r="T1098" s="302" t="s">
        <v>2103</v>
      </c>
      <c r="U1098" s="295" t="str">
        <f t="shared" si="52"/>
        <v>Yamamoto.Keita@df.MitsubishiElectric.co.jp</v>
      </c>
      <c r="V1098" s="292" t="s">
        <v>8233</v>
      </c>
      <c r="W1098" s="295" t="str">
        <f t="shared" si="53"/>
        <v>https://www.tmeic.co.jp/product/rotating_machinery/motor/high_efficiency/</v>
      </c>
      <c r="X1098" s="303" t="s">
        <v>8256</v>
      </c>
      <c r="Y1098" s="301" t="s">
        <v>8419</v>
      </c>
      <c r="Z1098" s="80" t="s">
        <v>9753</v>
      </c>
      <c r="AA1098" s="296"/>
      <c r="AB1098" s="265" t="str">
        <f>IF('認証製品一覧（検索用）'!$E$7=認証製品一覧!I1098,"●","")</f>
        <v/>
      </c>
      <c r="AC1098" s="265" t="str">
        <f>IF(AB1098="","",COUNTIF($B$5:AB1098,"●"))</f>
        <v/>
      </c>
    </row>
    <row r="1099" spans="1:29" ht="90" customHeight="1">
      <c r="A1099" s="316"/>
      <c r="B1099" s="292" t="s">
        <v>7202</v>
      </c>
      <c r="C1099" s="293" t="s">
        <v>6974</v>
      </c>
      <c r="D1099" s="294" t="s">
        <v>6975</v>
      </c>
      <c r="E1099" s="293" t="s">
        <v>7022</v>
      </c>
      <c r="F1099" s="330" t="s">
        <v>7315</v>
      </c>
      <c r="G1099" s="330" t="s">
        <v>4479</v>
      </c>
      <c r="H1099" s="294">
        <v>425</v>
      </c>
      <c r="I1099" s="321" t="str">
        <f t="shared" si="51"/>
        <v>A-14-00137.0kW超50Hz、200V、極数6</v>
      </c>
      <c r="J1099" s="294">
        <v>94.7</v>
      </c>
      <c r="K1099" s="330" t="s">
        <v>8144</v>
      </c>
      <c r="L1099" s="329" t="s">
        <v>13156</v>
      </c>
      <c r="M1099" s="329" t="s">
        <v>10778</v>
      </c>
      <c r="N1099" s="329" t="s">
        <v>11947</v>
      </c>
      <c r="O1099" s="294" t="s">
        <v>2838</v>
      </c>
      <c r="P1099" s="329" t="s">
        <v>10529</v>
      </c>
      <c r="Q1099" s="330" t="s">
        <v>8145</v>
      </c>
      <c r="R1099" s="293" t="s">
        <v>8146</v>
      </c>
      <c r="S1099" s="294" t="s">
        <v>2102</v>
      </c>
      <c r="T1099" s="302" t="s">
        <v>2103</v>
      </c>
      <c r="U1099" s="295" t="str">
        <f t="shared" si="52"/>
        <v>Yamamoto.Keita@df.MitsubishiElectric.co.jp</v>
      </c>
      <c r="V1099" s="292" t="s">
        <v>8233</v>
      </c>
      <c r="W1099" s="295" t="str">
        <f t="shared" si="53"/>
        <v>https://www.tmeic.co.jp/product/rotating_machinery/motor/high_efficiency/</v>
      </c>
      <c r="X1099" s="303" t="s">
        <v>8256</v>
      </c>
      <c r="Y1099" s="301" t="s">
        <v>8420</v>
      </c>
      <c r="Z1099" s="80" t="s">
        <v>9753</v>
      </c>
      <c r="AA1099" s="296"/>
      <c r="AB1099" s="265" t="str">
        <f>IF('認証製品一覧（検索用）'!$E$7=認証製品一覧!I1099,"●","")</f>
        <v/>
      </c>
      <c r="AC1099" s="265" t="str">
        <f>IF(AB1099="","",COUNTIF($B$5:AB1099,"●"))</f>
        <v/>
      </c>
    </row>
    <row r="1100" spans="1:29" ht="90" customHeight="1">
      <c r="A1100" s="316"/>
      <c r="B1100" s="292" t="s">
        <v>7202</v>
      </c>
      <c r="C1100" s="293" t="s">
        <v>6974</v>
      </c>
      <c r="D1100" s="294" t="s">
        <v>6975</v>
      </c>
      <c r="E1100" s="293" t="s">
        <v>7022</v>
      </c>
      <c r="F1100" s="330" t="s">
        <v>7315</v>
      </c>
      <c r="G1100" s="330" t="s">
        <v>4479</v>
      </c>
      <c r="H1100" s="294">
        <v>425</v>
      </c>
      <c r="I1100" s="321" t="str">
        <f t="shared" si="51"/>
        <v>A-14-00137.0kW超50Hz、200V、極数6</v>
      </c>
      <c r="J1100" s="294">
        <v>94.7</v>
      </c>
      <c r="K1100" s="330" t="s">
        <v>8144</v>
      </c>
      <c r="L1100" s="329" t="s">
        <v>13156</v>
      </c>
      <c r="M1100" s="329" t="s">
        <v>10778</v>
      </c>
      <c r="N1100" s="329" t="s">
        <v>11948</v>
      </c>
      <c r="O1100" s="294" t="s">
        <v>6897</v>
      </c>
      <c r="P1100" s="329" t="s">
        <v>10529</v>
      </c>
      <c r="Q1100" s="330" t="s">
        <v>8145</v>
      </c>
      <c r="R1100" s="293" t="s">
        <v>8146</v>
      </c>
      <c r="S1100" s="294" t="s">
        <v>2102</v>
      </c>
      <c r="T1100" s="302" t="s">
        <v>2103</v>
      </c>
      <c r="U1100" s="295" t="str">
        <f t="shared" si="52"/>
        <v>Yamamoto.Keita@df.MitsubishiElectric.co.jp</v>
      </c>
      <c r="V1100" s="292" t="s">
        <v>8233</v>
      </c>
      <c r="W1100" s="295" t="str">
        <f t="shared" si="53"/>
        <v>https://www.tmeic.co.jp/product/rotating_machinery/motor/high_efficiency/</v>
      </c>
      <c r="X1100" s="303" t="s">
        <v>8256</v>
      </c>
      <c r="Y1100" s="301" t="s">
        <v>8421</v>
      </c>
      <c r="Z1100" s="80" t="s">
        <v>9753</v>
      </c>
      <c r="AA1100" s="296"/>
      <c r="AB1100" s="265" t="str">
        <f>IF('認証製品一覧（検索用）'!$E$7=認証製品一覧!I1100,"●","")</f>
        <v/>
      </c>
      <c r="AC1100" s="265" t="str">
        <f>IF(AB1100="","",COUNTIF($B$5:AB1100,"●"))</f>
        <v/>
      </c>
    </row>
    <row r="1101" spans="1:29" ht="90" customHeight="1">
      <c r="A1101" s="316"/>
      <c r="B1101" s="292" t="s">
        <v>7202</v>
      </c>
      <c r="C1101" s="293" t="s">
        <v>6974</v>
      </c>
      <c r="D1101" s="294" t="s">
        <v>6975</v>
      </c>
      <c r="E1101" s="293" t="s">
        <v>7022</v>
      </c>
      <c r="F1101" s="330" t="s">
        <v>7315</v>
      </c>
      <c r="G1101" s="330" t="s">
        <v>4479</v>
      </c>
      <c r="H1101" s="294">
        <v>425</v>
      </c>
      <c r="I1101" s="321" t="str">
        <f t="shared" si="51"/>
        <v>A-14-00137.0kW超50Hz、200V、極数6</v>
      </c>
      <c r="J1101" s="294">
        <v>94.7</v>
      </c>
      <c r="K1101" s="330" t="s">
        <v>8144</v>
      </c>
      <c r="L1101" s="329" t="s">
        <v>13156</v>
      </c>
      <c r="M1101" s="329" t="s">
        <v>10778</v>
      </c>
      <c r="N1101" s="329" t="s">
        <v>11949</v>
      </c>
      <c r="O1101" s="294" t="s">
        <v>2838</v>
      </c>
      <c r="P1101" s="329" t="s">
        <v>10529</v>
      </c>
      <c r="Q1101" s="330" t="s">
        <v>8145</v>
      </c>
      <c r="R1101" s="293" t="s">
        <v>8146</v>
      </c>
      <c r="S1101" s="294" t="s">
        <v>2102</v>
      </c>
      <c r="T1101" s="302" t="s">
        <v>2103</v>
      </c>
      <c r="U1101" s="295" t="str">
        <f t="shared" si="52"/>
        <v>Yamamoto.Keita@df.MitsubishiElectric.co.jp</v>
      </c>
      <c r="V1101" s="292" t="s">
        <v>8233</v>
      </c>
      <c r="W1101" s="295" t="str">
        <f t="shared" si="53"/>
        <v>https://www.tmeic.co.jp/product/rotating_machinery/motor/high_efficiency/</v>
      </c>
      <c r="X1101" s="303" t="s">
        <v>8256</v>
      </c>
      <c r="Y1101" s="301" t="s">
        <v>8422</v>
      </c>
      <c r="Z1101" s="80" t="s">
        <v>9753</v>
      </c>
      <c r="AA1101" s="296"/>
      <c r="AB1101" s="265" t="str">
        <f>IF('認証製品一覧（検索用）'!$E$7=認証製品一覧!I1101,"●","")</f>
        <v/>
      </c>
      <c r="AC1101" s="265" t="str">
        <f>IF(AB1101="","",COUNTIF($B$5:AB1101,"●"))</f>
        <v/>
      </c>
    </row>
    <row r="1102" spans="1:29" ht="90" customHeight="1">
      <c r="A1102" s="316"/>
      <c r="B1102" s="292" t="s">
        <v>7202</v>
      </c>
      <c r="C1102" s="293" t="s">
        <v>6974</v>
      </c>
      <c r="D1102" s="294" t="s">
        <v>6975</v>
      </c>
      <c r="E1102" s="293" t="s">
        <v>7022</v>
      </c>
      <c r="F1102" s="330" t="s">
        <v>7315</v>
      </c>
      <c r="G1102" s="330" t="s">
        <v>4479</v>
      </c>
      <c r="H1102" s="294">
        <v>425</v>
      </c>
      <c r="I1102" s="321" t="str">
        <f t="shared" si="51"/>
        <v>A-14-00137.0kW超50Hz、200V、極数6</v>
      </c>
      <c r="J1102" s="294">
        <v>94.7</v>
      </c>
      <c r="K1102" s="330" t="s">
        <v>8144</v>
      </c>
      <c r="L1102" s="329" t="s">
        <v>13156</v>
      </c>
      <c r="M1102" s="329" t="s">
        <v>10778</v>
      </c>
      <c r="N1102" s="329" t="s">
        <v>11950</v>
      </c>
      <c r="O1102" s="294" t="s">
        <v>2838</v>
      </c>
      <c r="P1102" s="329" t="s">
        <v>10529</v>
      </c>
      <c r="Q1102" s="330" t="s">
        <v>8145</v>
      </c>
      <c r="R1102" s="293" t="s">
        <v>8146</v>
      </c>
      <c r="S1102" s="294" t="s">
        <v>2102</v>
      </c>
      <c r="T1102" s="302" t="s">
        <v>2103</v>
      </c>
      <c r="U1102" s="295" t="str">
        <f t="shared" si="52"/>
        <v>Yamamoto.Keita@df.MitsubishiElectric.co.jp</v>
      </c>
      <c r="V1102" s="292" t="s">
        <v>8233</v>
      </c>
      <c r="W1102" s="295" t="str">
        <f t="shared" si="53"/>
        <v>https://www.tmeic.co.jp/product/rotating_machinery/motor/high_efficiency/</v>
      </c>
      <c r="X1102" s="303" t="s">
        <v>8256</v>
      </c>
      <c r="Y1102" s="301" t="s">
        <v>8423</v>
      </c>
      <c r="Z1102" s="80" t="s">
        <v>9753</v>
      </c>
      <c r="AA1102" s="296"/>
      <c r="AB1102" s="265" t="str">
        <f>IF('認証製品一覧（検索用）'!$E$7=認証製品一覧!I1102,"●","")</f>
        <v/>
      </c>
      <c r="AC1102" s="265" t="str">
        <f>IF(AB1102="","",COUNTIF($B$5:AB1102,"●"))</f>
        <v/>
      </c>
    </row>
    <row r="1103" spans="1:29" ht="90" customHeight="1">
      <c r="A1103" s="316"/>
      <c r="B1103" s="292" t="s">
        <v>7202</v>
      </c>
      <c r="C1103" s="293" t="s">
        <v>6974</v>
      </c>
      <c r="D1103" s="294" t="s">
        <v>6975</v>
      </c>
      <c r="E1103" s="293" t="s">
        <v>7022</v>
      </c>
      <c r="F1103" s="330" t="s">
        <v>7315</v>
      </c>
      <c r="G1103" s="330" t="s">
        <v>4479</v>
      </c>
      <c r="H1103" s="294">
        <v>425</v>
      </c>
      <c r="I1103" s="321" t="str">
        <f t="shared" si="51"/>
        <v>A-14-00137.0kW超50Hz、200V、極数6</v>
      </c>
      <c r="J1103" s="294">
        <v>94.7</v>
      </c>
      <c r="K1103" s="330" t="s">
        <v>8144</v>
      </c>
      <c r="L1103" s="329" t="s">
        <v>13156</v>
      </c>
      <c r="M1103" s="329" t="s">
        <v>10778</v>
      </c>
      <c r="N1103" s="329" t="s">
        <v>11951</v>
      </c>
      <c r="O1103" s="294" t="s">
        <v>2838</v>
      </c>
      <c r="P1103" s="329" t="s">
        <v>10529</v>
      </c>
      <c r="Q1103" s="330" t="s">
        <v>8145</v>
      </c>
      <c r="R1103" s="293" t="s">
        <v>8146</v>
      </c>
      <c r="S1103" s="294" t="s">
        <v>2102</v>
      </c>
      <c r="T1103" s="302" t="s">
        <v>2103</v>
      </c>
      <c r="U1103" s="295" t="str">
        <f t="shared" si="52"/>
        <v>Yamamoto.Keita@df.MitsubishiElectric.co.jp</v>
      </c>
      <c r="V1103" s="292" t="s">
        <v>8233</v>
      </c>
      <c r="W1103" s="295" t="str">
        <f t="shared" si="53"/>
        <v>https://www.tmeic.co.jp/product/rotating_machinery/motor/high_efficiency/</v>
      </c>
      <c r="X1103" s="303" t="s">
        <v>8256</v>
      </c>
      <c r="Y1103" s="301" t="s">
        <v>8424</v>
      </c>
      <c r="Z1103" s="80" t="s">
        <v>9753</v>
      </c>
      <c r="AA1103" s="296"/>
      <c r="AB1103" s="265" t="str">
        <f>IF('認証製品一覧（検索用）'!$E$7=認証製品一覧!I1103,"●","")</f>
        <v/>
      </c>
      <c r="AC1103" s="265" t="str">
        <f>IF(AB1103="","",COUNTIF($B$5:AB1103,"●"))</f>
        <v/>
      </c>
    </row>
    <row r="1104" spans="1:29" ht="90" customHeight="1">
      <c r="A1104" s="316"/>
      <c r="B1104" s="292" t="s">
        <v>7202</v>
      </c>
      <c r="C1104" s="293" t="s">
        <v>6974</v>
      </c>
      <c r="D1104" s="294" t="s">
        <v>6975</v>
      </c>
      <c r="E1104" s="293" t="s">
        <v>7022</v>
      </c>
      <c r="F1104" s="330" t="s">
        <v>7315</v>
      </c>
      <c r="G1104" s="330" t="s">
        <v>4479</v>
      </c>
      <c r="H1104" s="294">
        <v>425</v>
      </c>
      <c r="I1104" s="321" t="str">
        <f t="shared" si="51"/>
        <v>A-14-00137.0kW超50Hz、200V、極数6</v>
      </c>
      <c r="J1104" s="294">
        <v>94.7</v>
      </c>
      <c r="K1104" s="330" t="s">
        <v>8144</v>
      </c>
      <c r="L1104" s="329" t="s">
        <v>13156</v>
      </c>
      <c r="M1104" s="329" t="s">
        <v>10778</v>
      </c>
      <c r="N1104" s="329" t="s">
        <v>11952</v>
      </c>
      <c r="O1104" s="294" t="s">
        <v>2838</v>
      </c>
      <c r="P1104" s="329" t="s">
        <v>10529</v>
      </c>
      <c r="Q1104" s="330" t="s">
        <v>8145</v>
      </c>
      <c r="R1104" s="293" t="s">
        <v>8146</v>
      </c>
      <c r="S1104" s="294" t="s">
        <v>2102</v>
      </c>
      <c r="T1104" s="302" t="s">
        <v>2103</v>
      </c>
      <c r="U1104" s="295" t="str">
        <f t="shared" si="52"/>
        <v>Yamamoto.Keita@df.MitsubishiElectric.co.jp</v>
      </c>
      <c r="V1104" s="292" t="s">
        <v>8233</v>
      </c>
      <c r="W1104" s="295" t="str">
        <f t="shared" si="53"/>
        <v>https://www.tmeic.co.jp/product/rotating_machinery/motor/high_efficiency/</v>
      </c>
      <c r="X1104" s="303" t="s">
        <v>8256</v>
      </c>
      <c r="Y1104" s="301" t="s">
        <v>8425</v>
      </c>
      <c r="Z1104" s="80" t="s">
        <v>9753</v>
      </c>
      <c r="AA1104" s="296"/>
      <c r="AB1104" s="265" t="str">
        <f>IF('認証製品一覧（検索用）'!$E$7=認証製品一覧!I1104,"●","")</f>
        <v/>
      </c>
      <c r="AC1104" s="265" t="str">
        <f>IF(AB1104="","",COUNTIF($B$5:AB1104,"●"))</f>
        <v/>
      </c>
    </row>
    <row r="1105" spans="1:29" ht="62.4">
      <c r="A1105" s="347"/>
      <c r="B1105" s="292" t="s">
        <v>7202</v>
      </c>
      <c r="C1105" s="293" t="s">
        <v>6974</v>
      </c>
      <c r="D1105" s="294" t="s">
        <v>6975</v>
      </c>
      <c r="E1105" s="293" t="s">
        <v>7022</v>
      </c>
      <c r="F1105" s="330" t="s">
        <v>7315</v>
      </c>
      <c r="G1105" s="330" t="s">
        <v>4479</v>
      </c>
      <c r="H1105" s="294">
        <v>425</v>
      </c>
      <c r="I1105" s="321" t="str">
        <f t="shared" si="51"/>
        <v>A-14-00137.0kW超50Hz、200V、極数6</v>
      </c>
      <c r="J1105" s="294">
        <v>94.7</v>
      </c>
      <c r="K1105" s="330" t="s">
        <v>8144</v>
      </c>
      <c r="L1105" s="329" t="s">
        <v>13157</v>
      </c>
      <c r="M1105" s="329" t="s">
        <v>10779</v>
      </c>
      <c r="N1105" s="329" t="s">
        <v>11953</v>
      </c>
      <c r="O1105" s="294" t="s">
        <v>6897</v>
      </c>
      <c r="P1105" s="329" t="s">
        <v>10527</v>
      </c>
      <c r="Q1105" s="330" t="s">
        <v>8156</v>
      </c>
      <c r="R1105" s="293" t="s">
        <v>8157</v>
      </c>
      <c r="S1105" s="294" t="s">
        <v>4348</v>
      </c>
      <c r="T1105" s="292" t="s">
        <v>4349</v>
      </c>
      <c r="U1105" s="295" t="str">
        <f t="shared" si="52"/>
        <v>utatsu-katsuyuki@hitachi-ies.co.jp</v>
      </c>
      <c r="V1105" s="292" t="s">
        <v>8158</v>
      </c>
      <c r="W1105" s="295" t="str">
        <f t="shared" si="53"/>
        <v>http://www.hitachi-ies.co.jp/products/motor/index.htm</v>
      </c>
      <c r="X1105" s="292" t="s">
        <v>8159</v>
      </c>
      <c r="Y1105" s="292" t="s">
        <v>6687</v>
      </c>
      <c r="Z1105" s="80" t="s">
        <v>9753</v>
      </c>
      <c r="AA1105" s="296"/>
      <c r="AB1105" s="265" t="str">
        <f>IF('認証製品一覧（検索用）'!$E$7=認証製品一覧!I1105,"●","")</f>
        <v/>
      </c>
      <c r="AC1105" s="265" t="str">
        <f>IF(AB1105="","",COUNTIF($B$5:AB1105,"●"))</f>
        <v/>
      </c>
    </row>
    <row r="1106" spans="1:29" ht="62.4">
      <c r="A1106" s="347"/>
      <c r="B1106" s="292" t="s">
        <v>7202</v>
      </c>
      <c r="C1106" s="293" t="s">
        <v>6974</v>
      </c>
      <c r="D1106" s="294" t="s">
        <v>6975</v>
      </c>
      <c r="E1106" s="293" t="s">
        <v>7022</v>
      </c>
      <c r="F1106" s="330" t="s">
        <v>7315</v>
      </c>
      <c r="G1106" s="330" t="s">
        <v>4479</v>
      </c>
      <c r="H1106" s="294">
        <v>425</v>
      </c>
      <c r="I1106" s="321" t="str">
        <f t="shared" si="51"/>
        <v>A-14-00137.0kW超50Hz、200V、極数6</v>
      </c>
      <c r="J1106" s="294">
        <v>94.7</v>
      </c>
      <c r="K1106" s="330" t="s">
        <v>8144</v>
      </c>
      <c r="L1106" s="329" t="s">
        <v>13157</v>
      </c>
      <c r="M1106" s="329" t="s">
        <v>10779</v>
      </c>
      <c r="N1106" s="329" t="s">
        <v>11954</v>
      </c>
      <c r="O1106" s="294" t="s">
        <v>2838</v>
      </c>
      <c r="P1106" s="329" t="s">
        <v>10527</v>
      </c>
      <c r="Q1106" s="330" t="s">
        <v>8156</v>
      </c>
      <c r="R1106" s="293" t="s">
        <v>8157</v>
      </c>
      <c r="S1106" s="294" t="s">
        <v>4348</v>
      </c>
      <c r="T1106" s="292" t="s">
        <v>4349</v>
      </c>
      <c r="U1106" s="295" t="str">
        <f t="shared" si="52"/>
        <v>utatsu-katsuyuki@hitachi-ies.co.jp</v>
      </c>
      <c r="V1106" s="292" t="s">
        <v>8158</v>
      </c>
      <c r="W1106" s="295" t="str">
        <f t="shared" si="53"/>
        <v>http://www.hitachi-ies.co.jp/products/motor/index.htm</v>
      </c>
      <c r="X1106" s="292" t="s">
        <v>8159</v>
      </c>
      <c r="Y1106" s="292" t="s">
        <v>8426</v>
      </c>
      <c r="Z1106" s="80" t="s">
        <v>9753</v>
      </c>
      <c r="AA1106" s="296"/>
      <c r="AB1106" s="265" t="str">
        <f>IF('認証製品一覧（検索用）'!$E$7=認証製品一覧!I1106,"●","")</f>
        <v/>
      </c>
      <c r="AC1106" s="265" t="str">
        <f>IF(AB1106="","",COUNTIF($B$5:AB1106,"●"))</f>
        <v/>
      </c>
    </row>
    <row r="1107" spans="1:29" ht="62.4">
      <c r="A1107" s="347"/>
      <c r="B1107" s="292" t="s">
        <v>7202</v>
      </c>
      <c r="C1107" s="293" t="s">
        <v>6974</v>
      </c>
      <c r="D1107" s="294" t="s">
        <v>6975</v>
      </c>
      <c r="E1107" s="293" t="s">
        <v>7022</v>
      </c>
      <c r="F1107" s="330" t="s">
        <v>7315</v>
      </c>
      <c r="G1107" s="330" t="s">
        <v>4479</v>
      </c>
      <c r="H1107" s="294">
        <v>425</v>
      </c>
      <c r="I1107" s="321" t="str">
        <f t="shared" si="51"/>
        <v>A-14-00137.0kW超50Hz、200V、極数6</v>
      </c>
      <c r="J1107" s="294">
        <v>94.7</v>
      </c>
      <c r="K1107" s="330" t="s">
        <v>8144</v>
      </c>
      <c r="L1107" s="329" t="s">
        <v>13157</v>
      </c>
      <c r="M1107" s="329" t="s">
        <v>10779</v>
      </c>
      <c r="N1107" s="329" t="s">
        <v>11955</v>
      </c>
      <c r="O1107" s="294" t="s">
        <v>2838</v>
      </c>
      <c r="P1107" s="329" t="s">
        <v>10527</v>
      </c>
      <c r="Q1107" s="330" t="s">
        <v>8156</v>
      </c>
      <c r="R1107" s="293" t="s">
        <v>8157</v>
      </c>
      <c r="S1107" s="294" t="s">
        <v>4348</v>
      </c>
      <c r="T1107" s="292" t="s">
        <v>4349</v>
      </c>
      <c r="U1107" s="295" t="str">
        <f t="shared" si="52"/>
        <v>utatsu-katsuyuki@hitachi-ies.co.jp</v>
      </c>
      <c r="V1107" s="292" t="s">
        <v>8158</v>
      </c>
      <c r="W1107" s="295" t="str">
        <f t="shared" si="53"/>
        <v>http://www.hitachi-ies.co.jp/products/motor/index.htm</v>
      </c>
      <c r="X1107" s="292" t="s">
        <v>8159</v>
      </c>
      <c r="Y1107" s="292" t="s">
        <v>8427</v>
      </c>
      <c r="Z1107" s="80" t="s">
        <v>9753</v>
      </c>
      <c r="AA1107" s="296"/>
      <c r="AB1107" s="265" t="str">
        <f>IF('認証製品一覧（検索用）'!$E$7=認証製品一覧!I1107,"●","")</f>
        <v/>
      </c>
      <c r="AC1107" s="265" t="str">
        <f>IF(AB1107="","",COUNTIF($B$5:AB1107,"●"))</f>
        <v/>
      </c>
    </row>
    <row r="1108" spans="1:29" ht="62.4">
      <c r="A1108" s="347"/>
      <c r="B1108" s="292" t="s">
        <v>7202</v>
      </c>
      <c r="C1108" s="293" t="s">
        <v>6974</v>
      </c>
      <c r="D1108" s="294" t="s">
        <v>6975</v>
      </c>
      <c r="E1108" s="293" t="s">
        <v>7022</v>
      </c>
      <c r="F1108" s="330" t="s">
        <v>7315</v>
      </c>
      <c r="G1108" s="330" t="s">
        <v>4479</v>
      </c>
      <c r="H1108" s="294">
        <v>425</v>
      </c>
      <c r="I1108" s="321" t="str">
        <f t="shared" si="51"/>
        <v>A-14-00137.0kW超50Hz、200V、極数6</v>
      </c>
      <c r="J1108" s="294">
        <v>94.7</v>
      </c>
      <c r="K1108" s="330" t="s">
        <v>8144</v>
      </c>
      <c r="L1108" s="329" t="s">
        <v>13157</v>
      </c>
      <c r="M1108" s="329" t="s">
        <v>10779</v>
      </c>
      <c r="N1108" s="329" t="s">
        <v>11956</v>
      </c>
      <c r="O1108" s="294" t="s">
        <v>2838</v>
      </c>
      <c r="P1108" s="329" t="s">
        <v>10527</v>
      </c>
      <c r="Q1108" s="330" t="s">
        <v>8156</v>
      </c>
      <c r="R1108" s="293" t="s">
        <v>8157</v>
      </c>
      <c r="S1108" s="294" t="s">
        <v>4348</v>
      </c>
      <c r="T1108" s="292" t="s">
        <v>4349</v>
      </c>
      <c r="U1108" s="295" t="str">
        <f t="shared" si="52"/>
        <v>utatsu-katsuyuki@hitachi-ies.co.jp</v>
      </c>
      <c r="V1108" s="292" t="s">
        <v>8158</v>
      </c>
      <c r="W1108" s="295" t="str">
        <f t="shared" si="53"/>
        <v>http://www.hitachi-ies.co.jp/products/motor/index.htm</v>
      </c>
      <c r="X1108" s="292" t="s">
        <v>8159</v>
      </c>
      <c r="Y1108" s="292" t="s">
        <v>8428</v>
      </c>
      <c r="Z1108" s="80" t="s">
        <v>9753</v>
      </c>
      <c r="AA1108" s="296"/>
      <c r="AB1108" s="265" t="str">
        <f>IF('認証製品一覧（検索用）'!$E$7=認証製品一覧!I1108,"●","")</f>
        <v/>
      </c>
      <c r="AC1108" s="265" t="str">
        <f>IF(AB1108="","",COUNTIF($B$5:AB1108,"●"))</f>
        <v/>
      </c>
    </row>
    <row r="1109" spans="1:29" ht="62.4">
      <c r="A1109" s="347"/>
      <c r="B1109" s="292" t="s">
        <v>7202</v>
      </c>
      <c r="C1109" s="293" t="s">
        <v>6974</v>
      </c>
      <c r="D1109" s="294" t="s">
        <v>6975</v>
      </c>
      <c r="E1109" s="293" t="s">
        <v>7022</v>
      </c>
      <c r="F1109" s="330" t="s">
        <v>7315</v>
      </c>
      <c r="G1109" s="330" t="s">
        <v>4479</v>
      </c>
      <c r="H1109" s="294">
        <v>425</v>
      </c>
      <c r="I1109" s="321" t="str">
        <f t="shared" ref="I1109:I1172" si="54">CONCATENATE(D1109,G1109,F1109)</f>
        <v>A-14-00137.0kW超50Hz、200V、極数6</v>
      </c>
      <c r="J1109" s="294">
        <v>94.7</v>
      </c>
      <c r="K1109" s="330" t="s">
        <v>8144</v>
      </c>
      <c r="L1109" s="329" t="s">
        <v>13157</v>
      </c>
      <c r="M1109" s="329" t="s">
        <v>10779</v>
      </c>
      <c r="N1109" s="329" t="s">
        <v>11957</v>
      </c>
      <c r="O1109" s="294" t="s">
        <v>2838</v>
      </c>
      <c r="P1109" s="329" t="s">
        <v>10527</v>
      </c>
      <c r="Q1109" s="330" t="s">
        <v>8156</v>
      </c>
      <c r="R1109" s="293" t="s">
        <v>8157</v>
      </c>
      <c r="S1109" s="294" t="s">
        <v>4348</v>
      </c>
      <c r="T1109" s="292" t="s">
        <v>4349</v>
      </c>
      <c r="U1109" s="295" t="str">
        <f t="shared" ref="U1109:U1172" si="55">IF(T1109="-","-",HYPERLINK("mailto:"&amp;T1109,T1109))</f>
        <v>utatsu-katsuyuki@hitachi-ies.co.jp</v>
      </c>
      <c r="V1109" s="292" t="s">
        <v>8158</v>
      </c>
      <c r="W1109" s="295" t="str">
        <f t="shared" ref="W1109:W1172" si="56">IF(V1109="-",V1109,HYPERLINK(V1109))</f>
        <v>http://www.hitachi-ies.co.jp/products/motor/index.htm</v>
      </c>
      <c r="X1109" s="292" t="s">
        <v>8159</v>
      </c>
      <c r="Y1109" s="292" t="s">
        <v>8429</v>
      </c>
      <c r="Z1109" s="80" t="s">
        <v>9753</v>
      </c>
      <c r="AA1109" s="296"/>
      <c r="AB1109" s="265" t="str">
        <f>IF('認証製品一覧（検索用）'!$E$7=認証製品一覧!I1109,"●","")</f>
        <v/>
      </c>
      <c r="AC1109" s="265" t="str">
        <f>IF(AB1109="","",COUNTIF($B$5:AB1109,"●"))</f>
        <v/>
      </c>
    </row>
    <row r="1110" spans="1:29" ht="62.4">
      <c r="A1110" s="347"/>
      <c r="B1110" s="292" t="s">
        <v>7202</v>
      </c>
      <c r="C1110" s="293" t="s">
        <v>6974</v>
      </c>
      <c r="D1110" s="294" t="s">
        <v>6975</v>
      </c>
      <c r="E1110" s="293" t="s">
        <v>7022</v>
      </c>
      <c r="F1110" s="330" t="s">
        <v>7315</v>
      </c>
      <c r="G1110" s="330" t="s">
        <v>4479</v>
      </c>
      <c r="H1110" s="294">
        <v>425</v>
      </c>
      <c r="I1110" s="321" t="str">
        <f t="shared" si="54"/>
        <v>A-14-00137.0kW超50Hz、200V、極数6</v>
      </c>
      <c r="J1110" s="294">
        <v>94.7</v>
      </c>
      <c r="K1110" s="330" t="s">
        <v>8144</v>
      </c>
      <c r="L1110" s="329" t="s">
        <v>13157</v>
      </c>
      <c r="M1110" s="329" t="s">
        <v>10779</v>
      </c>
      <c r="N1110" s="329" t="s">
        <v>11958</v>
      </c>
      <c r="O1110" s="294" t="s">
        <v>2838</v>
      </c>
      <c r="P1110" s="329" t="s">
        <v>10527</v>
      </c>
      <c r="Q1110" s="330" t="s">
        <v>8156</v>
      </c>
      <c r="R1110" s="293" t="s">
        <v>8157</v>
      </c>
      <c r="S1110" s="294" t="s">
        <v>4348</v>
      </c>
      <c r="T1110" s="292" t="s">
        <v>4349</v>
      </c>
      <c r="U1110" s="295" t="str">
        <f t="shared" si="55"/>
        <v>utatsu-katsuyuki@hitachi-ies.co.jp</v>
      </c>
      <c r="V1110" s="292" t="s">
        <v>8158</v>
      </c>
      <c r="W1110" s="295" t="str">
        <f t="shared" si="56"/>
        <v>http://www.hitachi-ies.co.jp/products/motor/index.htm</v>
      </c>
      <c r="X1110" s="292" t="s">
        <v>8159</v>
      </c>
      <c r="Y1110" s="292" t="s">
        <v>8430</v>
      </c>
      <c r="Z1110" s="80" t="s">
        <v>9753</v>
      </c>
      <c r="AA1110" s="296"/>
      <c r="AB1110" s="265" t="str">
        <f>IF('認証製品一覧（検索用）'!$E$7=認証製品一覧!I1110,"●","")</f>
        <v/>
      </c>
      <c r="AC1110" s="265" t="str">
        <f>IF(AB1110="","",COUNTIF($B$5:AB1110,"●"))</f>
        <v/>
      </c>
    </row>
    <row r="1111" spans="1:29" ht="62.4">
      <c r="A1111" s="347"/>
      <c r="B1111" s="292" t="s">
        <v>7202</v>
      </c>
      <c r="C1111" s="293" t="s">
        <v>6974</v>
      </c>
      <c r="D1111" s="294" t="s">
        <v>6975</v>
      </c>
      <c r="E1111" s="293" t="s">
        <v>7022</v>
      </c>
      <c r="F1111" s="330" t="s">
        <v>7315</v>
      </c>
      <c r="G1111" s="330" t="s">
        <v>4479</v>
      </c>
      <c r="H1111" s="294">
        <v>425</v>
      </c>
      <c r="I1111" s="321" t="str">
        <f t="shared" si="54"/>
        <v>A-14-00137.0kW超50Hz、200V、極数6</v>
      </c>
      <c r="J1111" s="294">
        <v>94.7</v>
      </c>
      <c r="K1111" s="330" t="s">
        <v>8144</v>
      </c>
      <c r="L1111" s="329" t="s">
        <v>13157</v>
      </c>
      <c r="M1111" s="329" t="s">
        <v>10779</v>
      </c>
      <c r="N1111" s="329" t="s">
        <v>11959</v>
      </c>
      <c r="O1111" s="294" t="s">
        <v>2838</v>
      </c>
      <c r="P1111" s="329" t="s">
        <v>10527</v>
      </c>
      <c r="Q1111" s="330" t="s">
        <v>8156</v>
      </c>
      <c r="R1111" s="293" t="s">
        <v>8157</v>
      </c>
      <c r="S1111" s="294" t="s">
        <v>4348</v>
      </c>
      <c r="T1111" s="292" t="s">
        <v>4349</v>
      </c>
      <c r="U1111" s="295" t="str">
        <f t="shared" si="55"/>
        <v>utatsu-katsuyuki@hitachi-ies.co.jp</v>
      </c>
      <c r="V1111" s="292" t="s">
        <v>8158</v>
      </c>
      <c r="W1111" s="295" t="str">
        <f t="shared" si="56"/>
        <v>http://www.hitachi-ies.co.jp/products/motor/index.htm</v>
      </c>
      <c r="X1111" s="292" t="s">
        <v>8159</v>
      </c>
      <c r="Y1111" s="292" t="s">
        <v>8431</v>
      </c>
      <c r="Z1111" s="80" t="s">
        <v>9753</v>
      </c>
      <c r="AA1111" s="296"/>
      <c r="AB1111" s="265" t="str">
        <f>IF('認証製品一覧（検索用）'!$E$7=認証製品一覧!I1111,"●","")</f>
        <v/>
      </c>
      <c r="AC1111" s="265" t="str">
        <f>IF(AB1111="","",COUNTIF($B$5:AB1111,"●"))</f>
        <v/>
      </c>
    </row>
    <row r="1112" spans="1:29" ht="62.4">
      <c r="A1112" s="347"/>
      <c r="B1112" s="292" t="s">
        <v>7202</v>
      </c>
      <c r="C1112" s="293" t="s">
        <v>6974</v>
      </c>
      <c r="D1112" s="294" t="s">
        <v>6975</v>
      </c>
      <c r="E1112" s="293" t="s">
        <v>7022</v>
      </c>
      <c r="F1112" s="330" t="s">
        <v>7315</v>
      </c>
      <c r="G1112" s="330" t="s">
        <v>4479</v>
      </c>
      <c r="H1112" s="294">
        <v>425</v>
      </c>
      <c r="I1112" s="321" t="str">
        <f t="shared" si="54"/>
        <v>A-14-00137.0kW超50Hz、200V、極数6</v>
      </c>
      <c r="J1112" s="294">
        <v>94.7</v>
      </c>
      <c r="K1112" s="330" t="s">
        <v>8144</v>
      </c>
      <c r="L1112" s="329" t="s">
        <v>13157</v>
      </c>
      <c r="M1112" s="329" t="s">
        <v>10779</v>
      </c>
      <c r="N1112" s="329" t="s">
        <v>11960</v>
      </c>
      <c r="O1112" s="294" t="s">
        <v>2838</v>
      </c>
      <c r="P1112" s="329" t="s">
        <v>10527</v>
      </c>
      <c r="Q1112" s="330" t="s">
        <v>8156</v>
      </c>
      <c r="R1112" s="293" t="s">
        <v>8157</v>
      </c>
      <c r="S1112" s="294" t="s">
        <v>4348</v>
      </c>
      <c r="T1112" s="292" t="s">
        <v>4349</v>
      </c>
      <c r="U1112" s="295" t="str">
        <f t="shared" si="55"/>
        <v>utatsu-katsuyuki@hitachi-ies.co.jp</v>
      </c>
      <c r="V1112" s="292" t="s">
        <v>8158</v>
      </c>
      <c r="W1112" s="295" t="str">
        <f t="shared" si="56"/>
        <v>http://www.hitachi-ies.co.jp/products/motor/index.htm</v>
      </c>
      <c r="X1112" s="292" t="s">
        <v>8159</v>
      </c>
      <c r="Y1112" s="292" t="s">
        <v>8432</v>
      </c>
      <c r="Z1112" s="80" t="s">
        <v>9753</v>
      </c>
      <c r="AA1112" s="296"/>
      <c r="AB1112" s="265" t="str">
        <f>IF('認証製品一覧（検索用）'!$E$7=認証製品一覧!I1112,"●","")</f>
        <v/>
      </c>
      <c r="AC1112" s="265" t="str">
        <f>IF(AB1112="","",COUNTIF($B$5:AB1112,"●"))</f>
        <v/>
      </c>
    </row>
    <row r="1113" spans="1:29" ht="62.4">
      <c r="A1113" s="347"/>
      <c r="B1113" s="292" t="s">
        <v>7202</v>
      </c>
      <c r="C1113" s="293" t="s">
        <v>6974</v>
      </c>
      <c r="D1113" s="294" t="s">
        <v>6975</v>
      </c>
      <c r="E1113" s="293" t="s">
        <v>7022</v>
      </c>
      <c r="F1113" s="330" t="s">
        <v>7315</v>
      </c>
      <c r="G1113" s="330" t="s">
        <v>4479</v>
      </c>
      <c r="H1113" s="294">
        <v>425</v>
      </c>
      <c r="I1113" s="321" t="str">
        <f t="shared" si="54"/>
        <v>A-14-00137.0kW超50Hz、200V、極数6</v>
      </c>
      <c r="J1113" s="294">
        <v>94.7</v>
      </c>
      <c r="K1113" s="330" t="s">
        <v>8144</v>
      </c>
      <c r="L1113" s="329" t="s">
        <v>13157</v>
      </c>
      <c r="M1113" s="329" t="s">
        <v>10779</v>
      </c>
      <c r="N1113" s="329" t="s">
        <v>11961</v>
      </c>
      <c r="O1113" s="294" t="s">
        <v>2838</v>
      </c>
      <c r="P1113" s="329" t="s">
        <v>10527</v>
      </c>
      <c r="Q1113" s="330" t="s">
        <v>8156</v>
      </c>
      <c r="R1113" s="293" t="s">
        <v>8157</v>
      </c>
      <c r="S1113" s="294" t="s">
        <v>4348</v>
      </c>
      <c r="T1113" s="292" t="s">
        <v>4349</v>
      </c>
      <c r="U1113" s="295" t="str">
        <f t="shared" si="55"/>
        <v>utatsu-katsuyuki@hitachi-ies.co.jp</v>
      </c>
      <c r="V1113" s="292" t="s">
        <v>8158</v>
      </c>
      <c r="W1113" s="295" t="str">
        <f t="shared" si="56"/>
        <v>http://www.hitachi-ies.co.jp/products/motor/index.htm</v>
      </c>
      <c r="X1113" s="292" t="s">
        <v>8159</v>
      </c>
      <c r="Y1113" s="292" t="s">
        <v>8433</v>
      </c>
      <c r="Z1113" s="80" t="s">
        <v>9753</v>
      </c>
      <c r="AA1113" s="296"/>
      <c r="AB1113" s="265" t="str">
        <f>IF('認証製品一覧（検索用）'!$E$7=認証製品一覧!I1113,"●","")</f>
        <v/>
      </c>
      <c r="AC1113" s="265" t="str">
        <f>IF(AB1113="","",COUNTIF($B$5:AB1113,"●"))</f>
        <v/>
      </c>
    </row>
    <row r="1114" spans="1:29" ht="62.4">
      <c r="A1114" s="347"/>
      <c r="B1114" s="292" t="s">
        <v>7202</v>
      </c>
      <c r="C1114" s="293" t="s">
        <v>6974</v>
      </c>
      <c r="D1114" s="294" t="s">
        <v>6975</v>
      </c>
      <c r="E1114" s="293" t="s">
        <v>7022</v>
      </c>
      <c r="F1114" s="330" t="s">
        <v>7315</v>
      </c>
      <c r="G1114" s="330" t="s">
        <v>4479</v>
      </c>
      <c r="H1114" s="294">
        <v>425</v>
      </c>
      <c r="I1114" s="321" t="str">
        <f t="shared" si="54"/>
        <v>A-14-00137.0kW超50Hz、200V、極数6</v>
      </c>
      <c r="J1114" s="294">
        <v>94.7</v>
      </c>
      <c r="K1114" s="330" t="s">
        <v>8144</v>
      </c>
      <c r="L1114" s="329" t="s">
        <v>13157</v>
      </c>
      <c r="M1114" s="329" t="s">
        <v>10779</v>
      </c>
      <c r="N1114" s="329" t="s">
        <v>11962</v>
      </c>
      <c r="O1114" s="294" t="s">
        <v>2838</v>
      </c>
      <c r="P1114" s="329" t="s">
        <v>10527</v>
      </c>
      <c r="Q1114" s="330" t="s">
        <v>8156</v>
      </c>
      <c r="R1114" s="293" t="s">
        <v>8157</v>
      </c>
      <c r="S1114" s="294" t="s">
        <v>4348</v>
      </c>
      <c r="T1114" s="292" t="s">
        <v>4349</v>
      </c>
      <c r="U1114" s="295" t="str">
        <f t="shared" si="55"/>
        <v>utatsu-katsuyuki@hitachi-ies.co.jp</v>
      </c>
      <c r="V1114" s="292" t="s">
        <v>8158</v>
      </c>
      <c r="W1114" s="295" t="str">
        <f t="shared" si="56"/>
        <v>http://www.hitachi-ies.co.jp/products/motor/index.htm</v>
      </c>
      <c r="X1114" s="292" t="s">
        <v>8159</v>
      </c>
      <c r="Y1114" s="292" t="s">
        <v>8434</v>
      </c>
      <c r="Z1114" s="80" t="s">
        <v>9753</v>
      </c>
      <c r="AA1114" s="296"/>
      <c r="AB1114" s="265" t="str">
        <f>IF('認証製品一覧（検索用）'!$E$7=認証製品一覧!I1114,"●","")</f>
        <v/>
      </c>
      <c r="AC1114" s="265" t="str">
        <f>IF(AB1114="","",COUNTIF($B$5:AB1114,"●"))</f>
        <v/>
      </c>
    </row>
    <row r="1115" spans="1:29" ht="62.4">
      <c r="A1115" s="347"/>
      <c r="B1115" s="292" t="s">
        <v>7202</v>
      </c>
      <c r="C1115" s="293" t="s">
        <v>6974</v>
      </c>
      <c r="D1115" s="294" t="s">
        <v>6975</v>
      </c>
      <c r="E1115" s="293" t="s">
        <v>7022</v>
      </c>
      <c r="F1115" s="330" t="s">
        <v>7316</v>
      </c>
      <c r="G1115" s="330" t="s">
        <v>2207</v>
      </c>
      <c r="H1115" s="294">
        <v>426</v>
      </c>
      <c r="I1115" s="321" t="str">
        <f t="shared" si="54"/>
        <v>A-14-0010.75kW以下60Hz、220V、極数2</v>
      </c>
      <c r="J1115" s="294">
        <v>86.2</v>
      </c>
      <c r="K1115" s="330" t="s">
        <v>8144</v>
      </c>
      <c r="L1115" s="329" t="s">
        <v>13157</v>
      </c>
      <c r="M1115" s="329" t="s">
        <v>10779</v>
      </c>
      <c r="N1115" s="329" t="s">
        <v>11641</v>
      </c>
      <c r="O1115" s="294" t="s">
        <v>6897</v>
      </c>
      <c r="P1115" s="329" t="s">
        <v>10527</v>
      </c>
      <c r="Q1115" s="330" t="s">
        <v>8156</v>
      </c>
      <c r="R1115" s="293" t="s">
        <v>8157</v>
      </c>
      <c r="S1115" s="294" t="s">
        <v>4348</v>
      </c>
      <c r="T1115" s="292" t="s">
        <v>4349</v>
      </c>
      <c r="U1115" s="295" t="str">
        <f t="shared" si="55"/>
        <v>utatsu-katsuyuki@hitachi-ies.co.jp</v>
      </c>
      <c r="V1115" s="292" t="s">
        <v>8158</v>
      </c>
      <c r="W1115" s="295" t="str">
        <f t="shared" si="56"/>
        <v>http://www.hitachi-ies.co.jp/products/motor/index.htm</v>
      </c>
      <c r="X1115" s="292" t="s">
        <v>8159</v>
      </c>
      <c r="Y1115" s="292" t="s">
        <v>6688</v>
      </c>
      <c r="Z1115" s="80" t="s">
        <v>9753</v>
      </c>
      <c r="AA1115" s="296"/>
      <c r="AB1115" s="265" t="str">
        <f>IF('認証製品一覧（検索用）'!$E$7=認証製品一覧!I1115,"●","")</f>
        <v/>
      </c>
      <c r="AC1115" s="265" t="str">
        <f>IF(AB1115="","",COUNTIF($B$5:AB1115,"●"))</f>
        <v/>
      </c>
    </row>
    <row r="1116" spans="1:29" ht="62.4">
      <c r="A1116" s="347"/>
      <c r="B1116" s="292" t="s">
        <v>7202</v>
      </c>
      <c r="C1116" s="293" t="s">
        <v>6974</v>
      </c>
      <c r="D1116" s="294" t="s">
        <v>6975</v>
      </c>
      <c r="E1116" s="293" t="s">
        <v>7022</v>
      </c>
      <c r="F1116" s="330" t="s">
        <v>7316</v>
      </c>
      <c r="G1116" s="330" t="s">
        <v>2207</v>
      </c>
      <c r="H1116" s="294">
        <v>426</v>
      </c>
      <c r="I1116" s="321" t="str">
        <f t="shared" si="54"/>
        <v>A-14-0010.75kW以下60Hz、220V、極数2</v>
      </c>
      <c r="J1116" s="294">
        <v>86.2</v>
      </c>
      <c r="K1116" s="330" t="s">
        <v>8144</v>
      </c>
      <c r="L1116" s="329" t="s">
        <v>13157</v>
      </c>
      <c r="M1116" s="329" t="s">
        <v>10779</v>
      </c>
      <c r="N1116" s="329" t="s">
        <v>11642</v>
      </c>
      <c r="O1116" s="294" t="s">
        <v>2838</v>
      </c>
      <c r="P1116" s="329" t="s">
        <v>10527</v>
      </c>
      <c r="Q1116" s="330" t="s">
        <v>8156</v>
      </c>
      <c r="R1116" s="293" t="s">
        <v>8157</v>
      </c>
      <c r="S1116" s="294" t="s">
        <v>4348</v>
      </c>
      <c r="T1116" s="292" t="s">
        <v>4349</v>
      </c>
      <c r="U1116" s="295" t="str">
        <f t="shared" si="55"/>
        <v>utatsu-katsuyuki@hitachi-ies.co.jp</v>
      </c>
      <c r="V1116" s="292" t="s">
        <v>8158</v>
      </c>
      <c r="W1116" s="295" t="str">
        <f t="shared" si="56"/>
        <v>http://www.hitachi-ies.co.jp/products/motor/index.htm</v>
      </c>
      <c r="X1116" s="292" t="s">
        <v>8159</v>
      </c>
      <c r="Y1116" s="292" t="s">
        <v>8435</v>
      </c>
      <c r="Z1116" s="80" t="s">
        <v>9753</v>
      </c>
      <c r="AA1116" s="296"/>
      <c r="AB1116" s="265" t="str">
        <f>IF('認証製品一覧（検索用）'!$E$7=認証製品一覧!I1116,"●","")</f>
        <v/>
      </c>
      <c r="AC1116" s="265" t="str">
        <f>IF(AB1116="","",COUNTIF($B$5:AB1116,"●"))</f>
        <v/>
      </c>
    </row>
    <row r="1117" spans="1:29" ht="62.4">
      <c r="A1117" s="347"/>
      <c r="B1117" s="292" t="s">
        <v>7202</v>
      </c>
      <c r="C1117" s="293" t="s">
        <v>6974</v>
      </c>
      <c r="D1117" s="294" t="s">
        <v>6975</v>
      </c>
      <c r="E1117" s="293" t="s">
        <v>7022</v>
      </c>
      <c r="F1117" s="330" t="s">
        <v>7316</v>
      </c>
      <c r="G1117" s="330" t="s">
        <v>2207</v>
      </c>
      <c r="H1117" s="294">
        <v>426</v>
      </c>
      <c r="I1117" s="321" t="str">
        <f t="shared" si="54"/>
        <v>A-14-0010.75kW以下60Hz、220V、極数2</v>
      </c>
      <c r="J1117" s="294">
        <v>86.2</v>
      </c>
      <c r="K1117" s="330" t="s">
        <v>8144</v>
      </c>
      <c r="L1117" s="329" t="s">
        <v>13157</v>
      </c>
      <c r="M1117" s="329" t="s">
        <v>10779</v>
      </c>
      <c r="N1117" s="329" t="s">
        <v>11643</v>
      </c>
      <c r="O1117" s="294" t="s">
        <v>2838</v>
      </c>
      <c r="P1117" s="329" t="s">
        <v>10527</v>
      </c>
      <c r="Q1117" s="330" t="s">
        <v>8156</v>
      </c>
      <c r="R1117" s="293" t="s">
        <v>8157</v>
      </c>
      <c r="S1117" s="294" t="s">
        <v>4348</v>
      </c>
      <c r="T1117" s="292" t="s">
        <v>4349</v>
      </c>
      <c r="U1117" s="295" t="str">
        <f t="shared" si="55"/>
        <v>utatsu-katsuyuki@hitachi-ies.co.jp</v>
      </c>
      <c r="V1117" s="292" t="s">
        <v>8158</v>
      </c>
      <c r="W1117" s="295" t="str">
        <f t="shared" si="56"/>
        <v>http://www.hitachi-ies.co.jp/products/motor/index.htm</v>
      </c>
      <c r="X1117" s="292" t="s">
        <v>8159</v>
      </c>
      <c r="Y1117" s="292" t="s">
        <v>8436</v>
      </c>
      <c r="Z1117" s="80" t="s">
        <v>9753</v>
      </c>
      <c r="AA1117" s="296"/>
      <c r="AB1117" s="265" t="str">
        <f>IF('認証製品一覧（検索用）'!$E$7=認証製品一覧!I1117,"●","")</f>
        <v/>
      </c>
      <c r="AC1117" s="265" t="str">
        <f>IF(AB1117="","",COUNTIF($B$5:AB1117,"●"))</f>
        <v/>
      </c>
    </row>
    <row r="1118" spans="1:29" ht="62.4">
      <c r="A1118" s="347"/>
      <c r="B1118" s="292" t="s">
        <v>7202</v>
      </c>
      <c r="C1118" s="293" t="s">
        <v>6974</v>
      </c>
      <c r="D1118" s="294" t="s">
        <v>6975</v>
      </c>
      <c r="E1118" s="293" t="s">
        <v>7022</v>
      </c>
      <c r="F1118" s="330" t="s">
        <v>7316</v>
      </c>
      <c r="G1118" s="330" t="s">
        <v>2207</v>
      </c>
      <c r="H1118" s="294">
        <v>426</v>
      </c>
      <c r="I1118" s="321" t="str">
        <f t="shared" si="54"/>
        <v>A-14-0010.75kW以下60Hz、220V、極数2</v>
      </c>
      <c r="J1118" s="294">
        <v>86.2</v>
      </c>
      <c r="K1118" s="330" t="s">
        <v>8144</v>
      </c>
      <c r="L1118" s="329" t="s">
        <v>13157</v>
      </c>
      <c r="M1118" s="329" t="s">
        <v>10779</v>
      </c>
      <c r="N1118" s="329" t="s">
        <v>11644</v>
      </c>
      <c r="O1118" s="294" t="s">
        <v>2838</v>
      </c>
      <c r="P1118" s="329" t="s">
        <v>10527</v>
      </c>
      <c r="Q1118" s="330" t="s">
        <v>8156</v>
      </c>
      <c r="R1118" s="293" t="s">
        <v>8157</v>
      </c>
      <c r="S1118" s="294" t="s">
        <v>4348</v>
      </c>
      <c r="T1118" s="292" t="s">
        <v>4349</v>
      </c>
      <c r="U1118" s="295" t="str">
        <f t="shared" si="55"/>
        <v>utatsu-katsuyuki@hitachi-ies.co.jp</v>
      </c>
      <c r="V1118" s="292" t="s">
        <v>8158</v>
      </c>
      <c r="W1118" s="295" t="str">
        <f t="shared" si="56"/>
        <v>http://www.hitachi-ies.co.jp/products/motor/index.htm</v>
      </c>
      <c r="X1118" s="292" t="s">
        <v>8159</v>
      </c>
      <c r="Y1118" s="292" t="s">
        <v>8437</v>
      </c>
      <c r="Z1118" s="80" t="s">
        <v>9753</v>
      </c>
      <c r="AA1118" s="296"/>
      <c r="AB1118" s="265" t="str">
        <f>IF('認証製品一覧（検索用）'!$E$7=認証製品一覧!I1118,"●","")</f>
        <v/>
      </c>
      <c r="AC1118" s="265" t="str">
        <f>IF(AB1118="","",COUNTIF($B$5:AB1118,"●"))</f>
        <v/>
      </c>
    </row>
    <row r="1119" spans="1:29" ht="62.4">
      <c r="A1119" s="347"/>
      <c r="B1119" s="292" t="s">
        <v>7202</v>
      </c>
      <c r="C1119" s="293" t="s">
        <v>6974</v>
      </c>
      <c r="D1119" s="294" t="s">
        <v>6975</v>
      </c>
      <c r="E1119" s="293" t="s">
        <v>7022</v>
      </c>
      <c r="F1119" s="330" t="s">
        <v>7316</v>
      </c>
      <c r="G1119" s="330" t="s">
        <v>2207</v>
      </c>
      <c r="H1119" s="294">
        <v>426</v>
      </c>
      <c r="I1119" s="321" t="str">
        <f t="shared" si="54"/>
        <v>A-14-0010.75kW以下60Hz、220V、極数2</v>
      </c>
      <c r="J1119" s="294">
        <v>86.2</v>
      </c>
      <c r="K1119" s="330" t="s">
        <v>8144</v>
      </c>
      <c r="L1119" s="329" t="s">
        <v>13157</v>
      </c>
      <c r="M1119" s="329" t="s">
        <v>10779</v>
      </c>
      <c r="N1119" s="329" t="s">
        <v>11645</v>
      </c>
      <c r="O1119" s="294" t="s">
        <v>2838</v>
      </c>
      <c r="P1119" s="329" t="s">
        <v>10527</v>
      </c>
      <c r="Q1119" s="330" t="s">
        <v>8156</v>
      </c>
      <c r="R1119" s="293" t="s">
        <v>8157</v>
      </c>
      <c r="S1119" s="294" t="s">
        <v>4348</v>
      </c>
      <c r="T1119" s="292" t="s">
        <v>4349</v>
      </c>
      <c r="U1119" s="295" t="str">
        <f t="shared" si="55"/>
        <v>utatsu-katsuyuki@hitachi-ies.co.jp</v>
      </c>
      <c r="V1119" s="292" t="s">
        <v>8158</v>
      </c>
      <c r="W1119" s="295" t="str">
        <f t="shared" si="56"/>
        <v>http://www.hitachi-ies.co.jp/products/motor/index.htm</v>
      </c>
      <c r="X1119" s="292" t="s">
        <v>8159</v>
      </c>
      <c r="Y1119" s="292" t="s">
        <v>8438</v>
      </c>
      <c r="Z1119" s="80" t="s">
        <v>9753</v>
      </c>
      <c r="AA1119" s="296"/>
      <c r="AB1119" s="265" t="str">
        <f>IF('認証製品一覧（検索用）'!$E$7=認証製品一覧!I1119,"●","")</f>
        <v/>
      </c>
      <c r="AC1119" s="265" t="str">
        <f>IF(AB1119="","",COUNTIF($B$5:AB1119,"●"))</f>
        <v/>
      </c>
    </row>
    <row r="1120" spans="1:29" ht="62.4">
      <c r="A1120" s="347"/>
      <c r="B1120" s="292" t="s">
        <v>7202</v>
      </c>
      <c r="C1120" s="293" t="s">
        <v>6974</v>
      </c>
      <c r="D1120" s="294" t="s">
        <v>6975</v>
      </c>
      <c r="E1120" s="293" t="s">
        <v>7022</v>
      </c>
      <c r="F1120" s="330" t="s">
        <v>7316</v>
      </c>
      <c r="G1120" s="330" t="s">
        <v>2207</v>
      </c>
      <c r="H1120" s="294">
        <v>426</v>
      </c>
      <c r="I1120" s="321" t="str">
        <f t="shared" si="54"/>
        <v>A-14-0010.75kW以下60Hz、220V、極数2</v>
      </c>
      <c r="J1120" s="294">
        <v>86.2</v>
      </c>
      <c r="K1120" s="330" t="s">
        <v>8144</v>
      </c>
      <c r="L1120" s="329" t="s">
        <v>13157</v>
      </c>
      <c r="M1120" s="329" t="s">
        <v>10779</v>
      </c>
      <c r="N1120" s="329" t="s">
        <v>11646</v>
      </c>
      <c r="O1120" s="294" t="s">
        <v>2838</v>
      </c>
      <c r="P1120" s="329" t="s">
        <v>10527</v>
      </c>
      <c r="Q1120" s="330" t="s">
        <v>8156</v>
      </c>
      <c r="R1120" s="293" t="s">
        <v>8157</v>
      </c>
      <c r="S1120" s="294" t="s">
        <v>4348</v>
      </c>
      <c r="T1120" s="292" t="s">
        <v>4349</v>
      </c>
      <c r="U1120" s="295" t="str">
        <f t="shared" si="55"/>
        <v>utatsu-katsuyuki@hitachi-ies.co.jp</v>
      </c>
      <c r="V1120" s="292" t="s">
        <v>8158</v>
      </c>
      <c r="W1120" s="295" t="str">
        <f t="shared" si="56"/>
        <v>http://www.hitachi-ies.co.jp/products/motor/index.htm</v>
      </c>
      <c r="X1120" s="292" t="s">
        <v>8159</v>
      </c>
      <c r="Y1120" s="292" t="s">
        <v>8439</v>
      </c>
      <c r="Z1120" s="80" t="s">
        <v>9753</v>
      </c>
      <c r="AA1120" s="296"/>
      <c r="AB1120" s="265" t="str">
        <f>IF('認証製品一覧（検索用）'!$E$7=認証製品一覧!I1120,"●","")</f>
        <v/>
      </c>
      <c r="AC1120" s="265" t="str">
        <f>IF(AB1120="","",COUNTIF($B$5:AB1120,"●"))</f>
        <v/>
      </c>
    </row>
    <row r="1121" spans="1:29" ht="62.4">
      <c r="A1121" s="347"/>
      <c r="B1121" s="292" t="s">
        <v>7202</v>
      </c>
      <c r="C1121" s="293" t="s">
        <v>6974</v>
      </c>
      <c r="D1121" s="294" t="s">
        <v>6975</v>
      </c>
      <c r="E1121" s="293" t="s">
        <v>7022</v>
      </c>
      <c r="F1121" s="330" t="s">
        <v>7316</v>
      </c>
      <c r="G1121" s="330" t="s">
        <v>2207</v>
      </c>
      <c r="H1121" s="294">
        <v>426</v>
      </c>
      <c r="I1121" s="321" t="str">
        <f t="shared" si="54"/>
        <v>A-14-0010.75kW以下60Hz、220V、極数2</v>
      </c>
      <c r="J1121" s="294">
        <v>86.2</v>
      </c>
      <c r="K1121" s="330" t="s">
        <v>8144</v>
      </c>
      <c r="L1121" s="329" t="s">
        <v>13157</v>
      </c>
      <c r="M1121" s="329" t="s">
        <v>10779</v>
      </c>
      <c r="N1121" s="329" t="s">
        <v>11647</v>
      </c>
      <c r="O1121" s="294" t="s">
        <v>2838</v>
      </c>
      <c r="P1121" s="329" t="s">
        <v>10527</v>
      </c>
      <c r="Q1121" s="330" t="s">
        <v>8156</v>
      </c>
      <c r="R1121" s="293" t="s">
        <v>8157</v>
      </c>
      <c r="S1121" s="294" t="s">
        <v>4348</v>
      </c>
      <c r="T1121" s="292" t="s">
        <v>4349</v>
      </c>
      <c r="U1121" s="295" t="str">
        <f t="shared" si="55"/>
        <v>utatsu-katsuyuki@hitachi-ies.co.jp</v>
      </c>
      <c r="V1121" s="292" t="s">
        <v>8158</v>
      </c>
      <c r="W1121" s="295" t="str">
        <f t="shared" si="56"/>
        <v>http://www.hitachi-ies.co.jp/products/motor/index.htm</v>
      </c>
      <c r="X1121" s="292" t="s">
        <v>8159</v>
      </c>
      <c r="Y1121" s="292" t="s">
        <v>8440</v>
      </c>
      <c r="Z1121" s="80" t="s">
        <v>9753</v>
      </c>
      <c r="AA1121" s="296"/>
      <c r="AB1121" s="265" t="str">
        <f>IF('認証製品一覧（検索用）'!$E$7=認証製品一覧!I1121,"●","")</f>
        <v/>
      </c>
      <c r="AC1121" s="265" t="str">
        <f>IF(AB1121="","",COUNTIF($B$5:AB1121,"●"))</f>
        <v/>
      </c>
    </row>
    <row r="1122" spans="1:29" ht="62.4">
      <c r="A1122" s="347"/>
      <c r="B1122" s="292" t="s">
        <v>7202</v>
      </c>
      <c r="C1122" s="293" t="s">
        <v>6974</v>
      </c>
      <c r="D1122" s="294" t="s">
        <v>6975</v>
      </c>
      <c r="E1122" s="293" t="s">
        <v>7022</v>
      </c>
      <c r="F1122" s="330" t="s">
        <v>7316</v>
      </c>
      <c r="G1122" s="330" t="s">
        <v>2207</v>
      </c>
      <c r="H1122" s="294">
        <v>426</v>
      </c>
      <c r="I1122" s="321" t="str">
        <f t="shared" si="54"/>
        <v>A-14-0010.75kW以下60Hz、220V、極数2</v>
      </c>
      <c r="J1122" s="294">
        <v>86.2</v>
      </c>
      <c r="K1122" s="330" t="s">
        <v>8144</v>
      </c>
      <c r="L1122" s="329" t="s">
        <v>13157</v>
      </c>
      <c r="M1122" s="329" t="s">
        <v>10779</v>
      </c>
      <c r="N1122" s="329" t="s">
        <v>11648</v>
      </c>
      <c r="O1122" s="294" t="s">
        <v>2838</v>
      </c>
      <c r="P1122" s="329" t="s">
        <v>10527</v>
      </c>
      <c r="Q1122" s="330" t="s">
        <v>8156</v>
      </c>
      <c r="R1122" s="293" t="s">
        <v>8157</v>
      </c>
      <c r="S1122" s="294" t="s">
        <v>4348</v>
      </c>
      <c r="T1122" s="292" t="s">
        <v>4349</v>
      </c>
      <c r="U1122" s="295" t="str">
        <f t="shared" si="55"/>
        <v>utatsu-katsuyuki@hitachi-ies.co.jp</v>
      </c>
      <c r="V1122" s="292" t="s">
        <v>8158</v>
      </c>
      <c r="W1122" s="295" t="str">
        <f t="shared" si="56"/>
        <v>http://www.hitachi-ies.co.jp/products/motor/index.htm</v>
      </c>
      <c r="X1122" s="292" t="s">
        <v>8159</v>
      </c>
      <c r="Y1122" s="292" t="s">
        <v>8441</v>
      </c>
      <c r="Z1122" s="80" t="s">
        <v>9753</v>
      </c>
      <c r="AA1122" s="296"/>
      <c r="AB1122" s="265" t="str">
        <f>IF('認証製品一覧（検索用）'!$E$7=認証製品一覧!I1122,"●","")</f>
        <v/>
      </c>
      <c r="AC1122" s="265" t="str">
        <f>IF(AB1122="","",COUNTIF($B$5:AB1122,"●"))</f>
        <v/>
      </c>
    </row>
    <row r="1123" spans="1:29" ht="62.4">
      <c r="A1123" s="347"/>
      <c r="B1123" s="292" t="s">
        <v>7202</v>
      </c>
      <c r="C1123" s="293" t="s">
        <v>6974</v>
      </c>
      <c r="D1123" s="294" t="s">
        <v>6975</v>
      </c>
      <c r="E1123" s="293" t="s">
        <v>7022</v>
      </c>
      <c r="F1123" s="330" t="s">
        <v>7316</v>
      </c>
      <c r="G1123" s="330" t="s">
        <v>2207</v>
      </c>
      <c r="H1123" s="294">
        <v>426</v>
      </c>
      <c r="I1123" s="321" t="str">
        <f t="shared" si="54"/>
        <v>A-14-0010.75kW以下60Hz、220V、極数2</v>
      </c>
      <c r="J1123" s="294">
        <v>86.2</v>
      </c>
      <c r="K1123" s="330" t="s">
        <v>8144</v>
      </c>
      <c r="L1123" s="329" t="s">
        <v>13157</v>
      </c>
      <c r="M1123" s="329" t="s">
        <v>10779</v>
      </c>
      <c r="N1123" s="329" t="s">
        <v>11649</v>
      </c>
      <c r="O1123" s="294" t="s">
        <v>2838</v>
      </c>
      <c r="P1123" s="329" t="s">
        <v>10527</v>
      </c>
      <c r="Q1123" s="330" t="s">
        <v>8156</v>
      </c>
      <c r="R1123" s="293" t="s">
        <v>8157</v>
      </c>
      <c r="S1123" s="294" t="s">
        <v>4348</v>
      </c>
      <c r="T1123" s="292" t="s">
        <v>4349</v>
      </c>
      <c r="U1123" s="295" t="str">
        <f t="shared" si="55"/>
        <v>utatsu-katsuyuki@hitachi-ies.co.jp</v>
      </c>
      <c r="V1123" s="292" t="s">
        <v>8158</v>
      </c>
      <c r="W1123" s="295" t="str">
        <f t="shared" si="56"/>
        <v>http://www.hitachi-ies.co.jp/products/motor/index.htm</v>
      </c>
      <c r="X1123" s="292" t="s">
        <v>8159</v>
      </c>
      <c r="Y1123" s="292" t="s">
        <v>8442</v>
      </c>
      <c r="Z1123" s="80" t="s">
        <v>9753</v>
      </c>
      <c r="AA1123" s="296"/>
      <c r="AB1123" s="265" t="str">
        <f>IF('認証製品一覧（検索用）'!$E$7=認証製品一覧!I1123,"●","")</f>
        <v/>
      </c>
      <c r="AC1123" s="265" t="str">
        <f>IF(AB1123="","",COUNTIF($B$5:AB1123,"●"))</f>
        <v/>
      </c>
    </row>
    <row r="1124" spans="1:29" ht="62.4">
      <c r="A1124" s="347"/>
      <c r="B1124" s="292" t="s">
        <v>7202</v>
      </c>
      <c r="C1124" s="293" t="s">
        <v>6974</v>
      </c>
      <c r="D1124" s="294" t="s">
        <v>6975</v>
      </c>
      <c r="E1124" s="293" t="s">
        <v>7022</v>
      </c>
      <c r="F1124" s="330" t="s">
        <v>7316</v>
      </c>
      <c r="G1124" s="330" t="s">
        <v>2207</v>
      </c>
      <c r="H1124" s="294">
        <v>426</v>
      </c>
      <c r="I1124" s="321" t="str">
        <f t="shared" si="54"/>
        <v>A-14-0010.75kW以下60Hz、220V、極数2</v>
      </c>
      <c r="J1124" s="294">
        <v>86.2</v>
      </c>
      <c r="K1124" s="330" t="s">
        <v>8144</v>
      </c>
      <c r="L1124" s="329" t="s">
        <v>13157</v>
      </c>
      <c r="M1124" s="329" t="s">
        <v>10779</v>
      </c>
      <c r="N1124" s="329" t="s">
        <v>11650</v>
      </c>
      <c r="O1124" s="294" t="s">
        <v>2838</v>
      </c>
      <c r="P1124" s="329" t="s">
        <v>10527</v>
      </c>
      <c r="Q1124" s="330" t="s">
        <v>8156</v>
      </c>
      <c r="R1124" s="293" t="s">
        <v>8157</v>
      </c>
      <c r="S1124" s="294" t="s">
        <v>4348</v>
      </c>
      <c r="T1124" s="292" t="s">
        <v>4349</v>
      </c>
      <c r="U1124" s="295" t="str">
        <f t="shared" si="55"/>
        <v>utatsu-katsuyuki@hitachi-ies.co.jp</v>
      </c>
      <c r="V1124" s="292" t="s">
        <v>8158</v>
      </c>
      <c r="W1124" s="295" t="str">
        <f t="shared" si="56"/>
        <v>http://www.hitachi-ies.co.jp/products/motor/index.htm</v>
      </c>
      <c r="X1124" s="292" t="s">
        <v>8159</v>
      </c>
      <c r="Y1124" s="292" t="s">
        <v>8443</v>
      </c>
      <c r="Z1124" s="80" t="s">
        <v>9753</v>
      </c>
      <c r="AA1124" s="296"/>
      <c r="AB1124" s="265" t="str">
        <f>IF('認証製品一覧（検索用）'!$E$7=認証製品一覧!I1124,"●","")</f>
        <v/>
      </c>
      <c r="AC1124" s="265" t="str">
        <f>IF(AB1124="","",COUNTIF($B$5:AB1124,"●"))</f>
        <v/>
      </c>
    </row>
    <row r="1125" spans="1:29" ht="90" customHeight="1">
      <c r="A1125" s="316"/>
      <c r="B1125" s="292" t="s">
        <v>7202</v>
      </c>
      <c r="C1125" s="293" t="s">
        <v>6974</v>
      </c>
      <c r="D1125" s="294" t="s">
        <v>6975</v>
      </c>
      <c r="E1125" s="293" t="s">
        <v>102</v>
      </c>
      <c r="F1125" s="330" t="s">
        <v>7316</v>
      </c>
      <c r="G1125" s="330" t="s">
        <v>2096</v>
      </c>
      <c r="H1125" s="294">
        <v>428</v>
      </c>
      <c r="I1125" s="321" t="str">
        <f t="shared" si="54"/>
        <v>A-14-0011.1kW超1.5kW以下60Hz、220V、極数2</v>
      </c>
      <c r="J1125" s="294">
        <v>90.2</v>
      </c>
      <c r="K1125" s="330" t="s">
        <v>1988</v>
      </c>
      <c r="L1125" s="329" t="s">
        <v>13156</v>
      </c>
      <c r="M1125" s="329" t="s">
        <v>10778</v>
      </c>
      <c r="N1125" s="329" t="s">
        <v>11963</v>
      </c>
      <c r="O1125" s="294" t="s">
        <v>6897</v>
      </c>
      <c r="P1125" s="329" t="s">
        <v>10526</v>
      </c>
      <c r="Q1125" s="330" t="s">
        <v>8145</v>
      </c>
      <c r="R1125" s="293" t="s">
        <v>8146</v>
      </c>
      <c r="S1125" s="294" t="s">
        <v>2102</v>
      </c>
      <c r="T1125" s="302" t="s">
        <v>2103</v>
      </c>
      <c r="U1125" s="295" t="str">
        <f t="shared" si="55"/>
        <v>Yamamoto.Keita@df.MitsubishiElectric.co.jp</v>
      </c>
      <c r="V1125" s="292" t="s">
        <v>8147</v>
      </c>
      <c r="W1125" s="295" t="str">
        <f t="shared" si="56"/>
        <v>http://www.mitsubishielectric.co.jp/fa/products/drv/i_motor/items/toprunner/index.html</v>
      </c>
      <c r="X1125" s="303" t="s">
        <v>8256</v>
      </c>
      <c r="Y1125" s="304" t="s">
        <v>8444</v>
      </c>
      <c r="Z1125" s="80" t="s">
        <v>9753</v>
      </c>
      <c r="AA1125" s="296"/>
      <c r="AB1125" s="265" t="str">
        <f>IF('認証製品一覧（検索用）'!$E$7=認証製品一覧!I1125,"●","")</f>
        <v/>
      </c>
      <c r="AC1125" s="265" t="str">
        <f>IF(AB1125="","",COUNTIF($B$5:AB1125,"●"))</f>
        <v/>
      </c>
    </row>
    <row r="1126" spans="1:29" ht="90" customHeight="1">
      <c r="A1126" s="316"/>
      <c r="B1126" s="292" t="s">
        <v>7202</v>
      </c>
      <c r="C1126" s="293" t="s">
        <v>6974</v>
      </c>
      <c r="D1126" s="294" t="s">
        <v>6975</v>
      </c>
      <c r="E1126" s="293" t="s">
        <v>102</v>
      </c>
      <c r="F1126" s="330" t="s">
        <v>7316</v>
      </c>
      <c r="G1126" s="330" t="s">
        <v>2096</v>
      </c>
      <c r="H1126" s="294">
        <v>428</v>
      </c>
      <c r="I1126" s="321" t="str">
        <f t="shared" si="54"/>
        <v>A-14-0011.1kW超1.5kW以下60Hz、220V、極数2</v>
      </c>
      <c r="J1126" s="294">
        <v>90.2</v>
      </c>
      <c r="K1126" s="330" t="s">
        <v>8144</v>
      </c>
      <c r="L1126" s="329" t="s">
        <v>13156</v>
      </c>
      <c r="M1126" s="329" t="s">
        <v>10778</v>
      </c>
      <c r="N1126" s="329" t="s">
        <v>11964</v>
      </c>
      <c r="O1126" s="294" t="s">
        <v>2838</v>
      </c>
      <c r="P1126" s="329" t="s">
        <v>10526</v>
      </c>
      <c r="Q1126" s="330" t="s">
        <v>8145</v>
      </c>
      <c r="R1126" s="293" t="s">
        <v>8146</v>
      </c>
      <c r="S1126" s="294" t="s">
        <v>2102</v>
      </c>
      <c r="T1126" s="302" t="s">
        <v>2103</v>
      </c>
      <c r="U1126" s="295" t="str">
        <f t="shared" si="55"/>
        <v>Yamamoto.Keita@df.MitsubishiElectric.co.jp</v>
      </c>
      <c r="V1126" s="292" t="s">
        <v>8147</v>
      </c>
      <c r="W1126" s="295" t="str">
        <f t="shared" si="56"/>
        <v>http://www.mitsubishielectric.co.jp/fa/products/drv/i_motor/items/toprunner/index.html</v>
      </c>
      <c r="X1126" s="303" t="s">
        <v>8256</v>
      </c>
      <c r="Y1126" s="304" t="s">
        <v>8445</v>
      </c>
      <c r="Z1126" s="80" t="s">
        <v>9753</v>
      </c>
      <c r="AA1126" s="296"/>
      <c r="AB1126" s="265" t="str">
        <f>IF('認証製品一覧（検索用）'!$E$7=認証製品一覧!I1126,"●","")</f>
        <v/>
      </c>
      <c r="AC1126" s="265" t="str">
        <f>IF(AB1126="","",COUNTIF($B$5:AB1126,"●"))</f>
        <v/>
      </c>
    </row>
    <row r="1127" spans="1:29" ht="90" customHeight="1">
      <c r="A1127" s="316"/>
      <c r="B1127" s="292" t="s">
        <v>7202</v>
      </c>
      <c r="C1127" s="293" t="s">
        <v>6974</v>
      </c>
      <c r="D1127" s="294" t="s">
        <v>6975</v>
      </c>
      <c r="E1127" s="293" t="s">
        <v>102</v>
      </c>
      <c r="F1127" s="330" t="s">
        <v>7316</v>
      </c>
      <c r="G1127" s="330" t="s">
        <v>2096</v>
      </c>
      <c r="H1127" s="294">
        <v>428</v>
      </c>
      <c r="I1127" s="321" t="str">
        <f t="shared" si="54"/>
        <v>A-14-0011.1kW超1.5kW以下60Hz、220V、極数2</v>
      </c>
      <c r="J1127" s="294">
        <v>90.2</v>
      </c>
      <c r="K1127" s="330" t="s">
        <v>8144</v>
      </c>
      <c r="L1127" s="329" t="s">
        <v>13156</v>
      </c>
      <c r="M1127" s="329" t="s">
        <v>10778</v>
      </c>
      <c r="N1127" s="329" t="s">
        <v>11965</v>
      </c>
      <c r="O1127" s="294" t="s">
        <v>2838</v>
      </c>
      <c r="P1127" s="329" t="s">
        <v>10526</v>
      </c>
      <c r="Q1127" s="330" t="s">
        <v>8145</v>
      </c>
      <c r="R1127" s="293" t="s">
        <v>8146</v>
      </c>
      <c r="S1127" s="294" t="s">
        <v>2102</v>
      </c>
      <c r="T1127" s="302" t="s">
        <v>2103</v>
      </c>
      <c r="U1127" s="295" t="str">
        <f t="shared" si="55"/>
        <v>Yamamoto.Keita@df.MitsubishiElectric.co.jp</v>
      </c>
      <c r="V1127" s="292" t="s">
        <v>8147</v>
      </c>
      <c r="W1127" s="295" t="str">
        <f t="shared" si="56"/>
        <v>http://www.mitsubishielectric.co.jp/fa/products/drv/i_motor/items/toprunner/index.html</v>
      </c>
      <c r="X1127" s="303" t="s">
        <v>8256</v>
      </c>
      <c r="Y1127" s="304" t="s">
        <v>8446</v>
      </c>
      <c r="Z1127" s="80" t="s">
        <v>9753</v>
      </c>
      <c r="AA1127" s="296"/>
      <c r="AB1127" s="265" t="str">
        <f>IF('認証製品一覧（検索用）'!$E$7=認証製品一覧!I1127,"●","")</f>
        <v/>
      </c>
      <c r="AC1127" s="265" t="str">
        <f>IF(AB1127="","",COUNTIF($B$5:AB1127,"●"))</f>
        <v/>
      </c>
    </row>
    <row r="1128" spans="1:29" ht="90" customHeight="1">
      <c r="A1128" s="316"/>
      <c r="B1128" s="292" t="s">
        <v>7202</v>
      </c>
      <c r="C1128" s="293" t="s">
        <v>6974</v>
      </c>
      <c r="D1128" s="294" t="s">
        <v>6975</v>
      </c>
      <c r="E1128" s="293" t="s">
        <v>102</v>
      </c>
      <c r="F1128" s="330" t="s">
        <v>7316</v>
      </c>
      <c r="G1128" s="330" t="s">
        <v>2096</v>
      </c>
      <c r="H1128" s="294">
        <v>428</v>
      </c>
      <c r="I1128" s="321" t="str">
        <f t="shared" si="54"/>
        <v>A-14-0011.1kW超1.5kW以下60Hz、220V、極数2</v>
      </c>
      <c r="J1128" s="294">
        <v>90.2</v>
      </c>
      <c r="K1128" s="330" t="s">
        <v>8144</v>
      </c>
      <c r="L1128" s="329" t="s">
        <v>13156</v>
      </c>
      <c r="M1128" s="329" t="s">
        <v>10778</v>
      </c>
      <c r="N1128" s="329" t="s">
        <v>11966</v>
      </c>
      <c r="O1128" s="294" t="s">
        <v>2838</v>
      </c>
      <c r="P1128" s="329" t="s">
        <v>10526</v>
      </c>
      <c r="Q1128" s="330" t="s">
        <v>8145</v>
      </c>
      <c r="R1128" s="293" t="s">
        <v>8146</v>
      </c>
      <c r="S1128" s="294" t="s">
        <v>2102</v>
      </c>
      <c r="T1128" s="302" t="s">
        <v>2103</v>
      </c>
      <c r="U1128" s="295" t="str">
        <f t="shared" si="55"/>
        <v>Yamamoto.Keita@df.MitsubishiElectric.co.jp</v>
      </c>
      <c r="V1128" s="292" t="s">
        <v>8147</v>
      </c>
      <c r="W1128" s="295" t="str">
        <f t="shared" si="56"/>
        <v>http://www.mitsubishielectric.co.jp/fa/products/drv/i_motor/items/toprunner/index.html</v>
      </c>
      <c r="X1128" s="303" t="s">
        <v>8256</v>
      </c>
      <c r="Y1128" s="304" t="s">
        <v>8447</v>
      </c>
      <c r="Z1128" s="80" t="s">
        <v>9753</v>
      </c>
      <c r="AA1128" s="296"/>
      <c r="AB1128" s="265" t="str">
        <f>IF('認証製品一覧（検索用）'!$E$7=認証製品一覧!I1128,"●","")</f>
        <v/>
      </c>
      <c r="AC1128" s="265" t="str">
        <f>IF(AB1128="","",COUNTIF($B$5:AB1128,"●"))</f>
        <v/>
      </c>
    </row>
    <row r="1129" spans="1:29" ht="90" customHeight="1">
      <c r="A1129" s="316"/>
      <c r="B1129" s="292" t="s">
        <v>7202</v>
      </c>
      <c r="C1129" s="293" t="s">
        <v>6974</v>
      </c>
      <c r="D1129" s="294" t="s">
        <v>6975</v>
      </c>
      <c r="E1129" s="293" t="s">
        <v>102</v>
      </c>
      <c r="F1129" s="330" t="s">
        <v>7316</v>
      </c>
      <c r="G1129" s="330" t="s">
        <v>2096</v>
      </c>
      <c r="H1129" s="294">
        <v>428</v>
      </c>
      <c r="I1129" s="321" t="str">
        <f t="shared" si="54"/>
        <v>A-14-0011.1kW超1.5kW以下60Hz、220V、極数2</v>
      </c>
      <c r="J1129" s="294">
        <v>90.2</v>
      </c>
      <c r="K1129" s="330" t="s">
        <v>8144</v>
      </c>
      <c r="L1129" s="329" t="s">
        <v>13156</v>
      </c>
      <c r="M1129" s="329" t="s">
        <v>10778</v>
      </c>
      <c r="N1129" s="329" t="s">
        <v>11967</v>
      </c>
      <c r="O1129" s="294" t="s">
        <v>2838</v>
      </c>
      <c r="P1129" s="329" t="s">
        <v>10526</v>
      </c>
      <c r="Q1129" s="330" t="s">
        <v>8145</v>
      </c>
      <c r="R1129" s="293" t="s">
        <v>8146</v>
      </c>
      <c r="S1129" s="294" t="s">
        <v>2102</v>
      </c>
      <c r="T1129" s="302" t="s">
        <v>2103</v>
      </c>
      <c r="U1129" s="295" t="str">
        <f t="shared" si="55"/>
        <v>Yamamoto.Keita@df.MitsubishiElectric.co.jp</v>
      </c>
      <c r="V1129" s="292" t="s">
        <v>8147</v>
      </c>
      <c r="W1129" s="295" t="str">
        <f t="shared" si="56"/>
        <v>http://www.mitsubishielectric.co.jp/fa/products/drv/i_motor/items/toprunner/index.html</v>
      </c>
      <c r="X1129" s="303" t="s">
        <v>8256</v>
      </c>
      <c r="Y1129" s="304" t="s">
        <v>8448</v>
      </c>
      <c r="Z1129" s="80" t="s">
        <v>9753</v>
      </c>
      <c r="AA1129" s="296"/>
      <c r="AB1129" s="265" t="str">
        <f>IF('認証製品一覧（検索用）'!$E$7=認証製品一覧!I1129,"●","")</f>
        <v/>
      </c>
      <c r="AC1129" s="265" t="str">
        <f>IF(AB1129="","",COUNTIF($B$5:AB1129,"●"))</f>
        <v/>
      </c>
    </row>
    <row r="1130" spans="1:29" ht="90" customHeight="1">
      <c r="A1130" s="316"/>
      <c r="B1130" s="292" t="s">
        <v>7202</v>
      </c>
      <c r="C1130" s="293" t="s">
        <v>6974</v>
      </c>
      <c r="D1130" s="294" t="s">
        <v>6975</v>
      </c>
      <c r="E1130" s="293" t="s">
        <v>102</v>
      </c>
      <c r="F1130" s="330" t="s">
        <v>7316</v>
      </c>
      <c r="G1130" s="330" t="s">
        <v>2096</v>
      </c>
      <c r="H1130" s="294">
        <v>428</v>
      </c>
      <c r="I1130" s="321" t="str">
        <f t="shared" si="54"/>
        <v>A-14-0011.1kW超1.5kW以下60Hz、220V、極数2</v>
      </c>
      <c r="J1130" s="294">
        <v>90.2</v>
      </c>
      <c r="K1130" s="330" t="s">
        <v>8144</v>
      </c>
      <c r="L1130" s="329" t="s">
        <v>13156</v>
      </c>
      <c r="M1130" s="329" t="s">
        <v>10778</v>
      </c>
      <c r="N1130" s="329" t="s">
        <v>11968</v>
      </c>
      <c r="O1130" s="294" t="s">
        <v>2838</v>
      </c>
      <c r="P1130" s="329" t="s">
        <v>10526</v>
      </c>
      <c r="Q1130" s="330" t="s">
        <v>8145</v>
      </c>
      <c r="R1130" s="293" t="s">
        <v>8146</v>
      </c>
      <c r="S1130" s="294" t="s">
        <v>2102</v>
      </c>
      <c r="T1130" s="302" t="s">
        <v>2103</v>
      </c>
      <c r="U1130" s="295" t="str">
        <f t="shared" si="55"/>
        <v>Yamamoto.Keita@df.MitsubishiElectric.co.jp</v>
      </c>
      <c r="V1130" s="292" t="s">
        <v>8147</v>
      </c>
      <c r="W1130" s="295" t="str">
        <f t="shared" si="56"/>
        <v>http://www.mitsubishielectric.co.jp/fa/products/drv/i_motor/items/toprunner/index.html</v>
      </c>
      <c r="X1130" s="303" t="s">
        <v>8256</v>
      </c>
      <c r="Y1130" s="304" t="s">
        <v>8449</v>
      </c>
      <c r="Z1130" s="80" t="s">
        <v>9753</v>
      </c>
      <c r="AA1130" s="296"/>
      <c r="AB1130" s="265" t="str">
        <f>IF('認証製品一覧（検索用）'!$E$7=認証製品一覧!I1130,"●","")</f>
        <v/>
      </c>
      <c r="AC1130" s="265" t="str">
        <f>IF(AB1130="","",COUNTIF($B$5:AB1130,"●"))</f>
        <v/>
      </c>
    </row>
    <row r="1131" spans="1:29" ht="90" customHeight="1">
      <c r="A1131" s="316"/>
      <c r="B1131" s="292" t="s">
        <v>7202</v>
      </c>
      <c r="C1131" s="293" t="s">
        <v>6974</v>
      </c>
      <c r="D1131" s="294" t="s">
        <v>6975</v>
      </c>
      <c r="E1131" s="293" t="s">
        <v>102</v>
      </c>
      <c r="F1131" s="330" t="s">
        <v>7316</v>
      </c>
      <c r="G1131" s="330" t="s">
        <v>2114</v>
      </c>
      <c r="H1131" s="294">
        <v>429</v>
      </c>
      <c r="I1131" s="321" t="str">
        <f t="shared" si="54"/>
        <v>A-14-0011.5kW超2.2kW以下60Hz、220V、極数2</v>
      </c>
      <c r="J1131" s="294">
        <v>90.8</v>
      </c>
      <c r="K1131" s="330" t="s">
        <v>8144</v>
      </c>
      <c r="L1131" s="329" t="s">
        <v>13156</v>
      </c>
      <c r="M1131" s="329" t="s">
        <v>10778</v>
      </c>
      <c r="N1131" s="329" t="s">
        <v>11969</v>
      </c>
      <c r="O1131" s="294" t="s">
        <v>6897</v>
      </c>
      <c r="P1131" s="329" t="s">
        <v>10526</v>
      </c>
      <c r="Q1131" s="330" t="s">
        <v>8145</v>
      </c>
      <c r="R1131" s="293" t="s">
        <v>8146</v>
      </c>
      <c r="S1131" s="294" t="s">
        <v>2102</v>
      </c>
      <c r="T1131" s="302" t="s">
        <v>2103</v>
      </c>
      <c r="U1131" s="295" t="str">
        <f t="shared" si="55"/>
        <v>Yamamoto.Keita@df.MitsubishiElectric.co.jp</v>
      </c>
      <c r="V1131" s="292" t="s">
        <v>8147</v>
      </c>
      <c r="W1131" s="295" t="str">
        <f t="shared" si="56"/>
        <v>http://www.mitsubishielectric.co.jp/fa/products/drv/i_motor/items/toprunner/index.html</v>
      </c>
      <c r="X1131" s="303" t="s">
        <v>8256</v>
      </c>
      <c r="Y1131" s="304" t="s">
        <v>8450</v>
      </c>
      <c r="Z1131" s="80" t="s">
        <v>9753</v>
      </c>
      <c r="AA1131" s="296"/>
      <c r="AB1131" s="265" t="str">
        <f>IF('認証製品一覧（検索用）'!$E$7=認証製品一覧!I1131,"●","")</f>
        <v/>
      </c>
      <c r="AC1131" s="265" t="str">
        <f>IF(AB1131="","",COUNTIF($B$5:AB1131,"●"))</f>
        <v/>
      </c>
    </row>
    <row r="1132" spans="1:29" ht="90" customHeight="1">
      <c r="A1132" s="316"/>
      <c r="B1132" s="292" t="s">
        <v>7202</v>
      </c>
      <c r="C1132" s="293" t="s">
        <v>6974</v>
      </c>
      <c r="D1132" s="294" t="s">
        <v>6975</v>
      </c>
      <c r="E1132" s="293" t="s">
        <v>102</v>
      </c>
      <c r="F1132" s="330" t="s">
        <v>7316</v>
      </c>
      <c r="G1132" s="330" t="s">
        <v>2114</v>
      </c>
      <c r="H1132" s="294">
        <v>429</v>
      </c>
      <c r="I1132" s="321" t="str">
        <f t="shared" si="54"/>
        <v>A-14-0011.5kW超2.2kW以下60Hz、220V、極数2</v>
      </c>
      <c r="J1132" s="294">
        <v>90.8</v>
      </c>
      <c r="K1132" s="330" t="s">
        <v>8144</v>
      </c>
      <c r="L1132" s="329" t="s">
        <v>13156</v>
      </c>
      <c r="M1132" s="329" t="s">
        <v>10778</v>
      </c>
      <c r="N1132" s="329" t="s">
        <v>11970</v>
      </c>
      <c r="O1132" s="294" t="s">
        <v>2838</v>
      </c>
      <c r="P1132" s="329" t="s">
        <v>10526</v>
      </c>
      <c r="Q1132" s="330" t="s">
        <v>8145</v>
      </c>
      <c r="R1132" s="293" t="s">
        <v>8146</v>
      </c>
      <c r="S1132" s="294" t="s">
        <v>2102</v>
      </c>
      <c r="T1132" s="302" t="s">
        <v>2103</v>
      </c>
      <c r="U1132" s="295" t="str">
        <f t="shared" si="55"/>
        <v>Yamamoto.Keita@df.MitsubishiElectric.co.jp</v>
      </c>
      <c r="V1132" s="292" t="s">
        <v>8147</v>
      </c>
      <c r="W1132" s="295" t="str">
        <f t="shared" si="56"/>
        <v>http://www.mitsubishielectric.co.jp/fa/products/drv/i_motor/items/toprunner/index.html</v>
      </c>
      <c r="X1132" s="303" t="s">
        <v>8256</v>
      </c>
      <c r="Y1132" s="304" t="s">
        <v>8451</v>
      </c>
      <c r="Z1132" s="80" t="s">
        <v>9753</v>
      </c>
      <c r="AA1132" s="296"/>
      <c r="AB1132" s="265" t="str">
        <f>IF('認証製品一覧（検索用）'!$E$7=認証製品一覧!I1132,"●","")</f>
        <v/>
      </c>
      <c r="AC1132" s="265" t="str">
        <f>IF(AB1132="","",COUNTIF($B$5:AB1132,"●"))</f>
        <v/>
      </c>
    </row>
    <row r="1133" spans="1:29" ht="90" customHeight="1">
      <c r="A1133" s="316"/>
      <c r="B1133" s="292" t="s">
        <v>7202</v>
      </c>
      <c r="C1133" s="293" t="s">
        <v>6974</v>
      </c>
      <c r="D1133" s="294" t="s">
        <v>6975</v>
      </c>
      <c r="E1133" s="293" t="s">
        <v>102</v>
      </c>
      <c r="F1133" s="330" t="s">
        <v>7316</v>
      </c>
      <c r="G1133" s="330" t="s">
        <v>2114</v>
      </c>
      <c r="H1133" s="294">
        <v>429</v>
      </c>
      <c r="I1133" s="321" t="str">
        <f t="shared" si="54"/>
        <v>A-14-0011.5kW超2.2kW以下60Hz、220V、極数2</v>
      </c>
      <c r="J1133" s="294">
        <v>90.8</v>
      </c>
      <c r="K1133" s="330" t="s">
        <v>8144</v>
      </c>
      <c r="L1133" s="329" t="s">
        <v>13156</v>
      </c>
      <c r="M1133" s="329" t="s">
        <v>10778</v>
      </c>
      <c r="N1133" s="329" t="s">
        <v>11971</v>
      </c>
      <c r="O1133" s="294" t="s">
        <v>2838</v>
      </c>
      <c r="P1133" s="329" t="s">
        <v>10526</v>
      </c>
      <c r="Q1133" s="330" t="s">
        <v>8145</v>
      </c>
      <c r="R1133" s="293" t="s">
        <v>8146</v>
      </c>
      <c r="S1133" s="294" t="s">
        <v>2102</v>
      </c>
      <c r="T1133" s="302" t="s">
        <v>2103</v>
      </c>
      <c r="U1133" s="295" t="str">
        <f t="shared" si="55"/>
        <v>Yamamoto.Keita@df.MitsubishiElectric.co.jp</v>
      </c>
      <c r="V1133" s="292" t="s">
        <v>8147</v>
      </c>
      <c r="W1133" s="295" t="str">
        <f t="shared" si="56"/>
        <v>http://www.mitsubishielectric.co.jp/fa/products/drv/i_motor/items/toprunner/index.html</v>
      </c>
      <c r="X1133" s="303" t="s">
        <v>8256</v>
      </c>
      <c r="Y1133" s="304" t="s">
        <v>8452</v>
      </c>
      <c r="Z1133" s="80" t="s">
        <v>9753</v>
      </c>
      <c r="AA1133" s="296"/>
      <c r="AB1133" s="265" t="str">
        <f>IF('認証製品一覧（検索用）'!$E$7=認証製品一覧!I1133,"●","")</f>
        <v/>
      </c>
      <c r="AC1133" s="265" t="str">
        <f>IF(AB1133="","",COUNTIF($B$5:AB1133,"●"))</f>
        <v/>
      </c>
    </row>
    <row r="1134" spans="1:29" ht="90" customHeight="1">
      <c r="A1134" s="316"/>
      <c r="B1134" s="292" t="s">
        <v>7202</v>
      </c>
      <c r="C1134" s="293" t="s">
        <v>6974</v>
      </c>
      <c r="D1134" s="294" t="s">
        <v>6975</v>
      </c>
      <c r="E1134" s="293" t="s">
        <v>102</v>
      </c>
      <c r="F1134" s="330" t="s">
        <v>7316</v>
      </c>
      <c r="G1134" s="330" t="s">
        <v>2114</v>
      </c>
      <c r="H1134" s="294">
        <v>429</v>
      </c>
      <c r="I1134" s="321" t="str">
        <f t="shared" si="54"/>
        <v>A-14-0011.5kW超2.2kW以下60Hz、220V、極数2</v>
      </c>
      <c r="J1134" s="294">
        <v>90.8</v>
      </c>
      <c r="K1134" s="330" t="s">
        <v>8144</v>
      </c>
      <c r="L1134" s="329" t="s">
        <v>13156</v>
      </c>
      <c r="M1134" s="329" t="s">
        <v>10778</v>
      </c>
      <c r="N1134" s="329" t="s">
        <v>11972</v>
      </c>
      <c r="O1134" s="294" t="s">
        <v>2838</v>
      </c>
      <c r="P1134" s="329" t="s">
        <v>10526</v>
      </c>
      <c r="Q1134" s="330" t="s">
        <v>8145</v>
      </c>
      <c r="R1134" s="293" t="s">
        <v>8146</v>
      </c>
      <c r="S1134" s="294" t="s">
        <v>2102</v>
      </c>
      <c r="T1134" s="302" t="s">
        <v>2103</v>
      </c>
      <c r="U1134" s="295" t="str">
        <f t="shared" si="55"/>
        <v>Yamamoto.Keita@df.MitsubishiElectric.co.jp</v>
      </c>
      <c r="V1134" s="292" t="s">
        <v>8147</v>
      </c>
      <c r="W1134" s="295" t="str">
        <f t="shared" si="56"/>
        <v>http://www.mitsubishielectric.co.jp/fa/products/drv/i_motor/items/toprunner/index.html</v>
      </c>
      <c r="X1134" s="303" t="s">
        <v>8256</v>
      </c>
      <c r="Y1134" s="304" t="s">
        <v>8453</v>
      </c>
      <c r="Z1134" s="80" t="s">
        <v>9753</v>
      </c>
      <c r="AA1134" s="296"/>
      <c r="AB1134" s="265" t="str">
        <f>IF('認証製品一覧（検索用）'!$E$7=認証製品一覧!I1134,"●","")</f>
        <v/>
      </c>
      <c r="AC1134" s="265" t="str">
        <f>IF(AB1134="","",COUNTIF($B$5:AB1134,"●"))</f>
        <v/>
      </c>
    </row>
    <row r="1135" spans="1:29" ht="90" customHeight="1">
      <c r="A1135" s="316"/>
      <c r="B1135" s="292" t="s">
        <v>7202</v>
      </c>
      <c r="C1135" s="293" t="s">
        <v>6974</v>
      </c>
      <c r="D1135" s="294" t="s">
        <v>6975</v>
      </c>
      <c r="E1135" s="293" t="s">
        <v>102</v>
      </c>
      <c r="F1135" s="330" t="s">
        <v>7316</v>
      </c>
      <c r="G1135" s="330" t="s">
        <v>2114</v>
      </c>
      <c r="H1135" s="294">
        <v>429</v>
      </c>
      <c r="I1135" s="321" t="str">
        <f t="shared" si="54"/>
        <v>A-14-0011.5kW超2.2kW以下60Hz、220V、極数2</v>
      </c>
      <c r="J1135" s="294">
        <v>90.8</v>
      </c>
      <c r="K1135" s="330" t="s">
        <v>8144</v>
      </c>
      <c r="L1135" s="329" t="s">
        <v>13156</v>
      </c>
      <c r="M1135" s="329" t="s">
        <v>10778</v>
      </c>
      <c r="N1135" s="329" t="s">
        <v>11973</v>
      </c>
      <c r="O1135" s="294" t="s">
        <v>2838</v>
      </c>
      <c r="P1135" s="329" t="s">
        <v>10526</v>
      </c>
      <c r="Q1135" s="330" t="s">
        <v>8145</v>
      </c>
      <c r="R1135" s="293" t="s">
        <v>8146</v>
      </c>
      <c r="S1135" s="294" t="s">
        <v>2102</v>
      </c>
      <c r="T1135" s="302" t="s">
        <v>2103</v>
      </c>
      <c r="U1135" s="295" t="str">
        <f t="shared" si="55"/>
        <v>Yamamoto.Keita@df.MitsubishiElectric.co.jp</v>
      </c>
      <c r="V1135" s="292" t="s">
        <v>8147</v>
      </c>
      <c r="W1135" s="295" t="str">
        <f t="shared" si="56"/>
        <v>http://www.mitsubishielectric.co.jp/fa/products/drv/i_motor/items/toprunner/index.html</v>
      </c>
      <c r="X1135" s="303" t="s">
        <v>8256</v>
      </c>
      <c r="Y1135" s="304" t="s">
        <v>8454</v>
      </c>
      <c r="Z1135" s="80" t="s">
        <v>9753</v>
      </c>
      <c r="AA1135" s="296"/>
      <c r="AB1135" s="265" t="str">
        <f>IF('認証製品一覧（検索用）'!$E$7=認証製品一覧!I1135,"●","")</f>
        <v/>
      </c>
      <c r="AC1135" s="265" t="str">
        <f>IF(AB1135="","",COUNTIF($B$5:AB1135,"●"))</f>
        <v/>
      </c>
    </row>
    <row r="1136" spans="1:29" ht="90" customHeight="1">
      <c r="A1136" s="316"/>
      <c r="B1136" s="292" t="s">
        <v>7202</v>
      </c>
      <c r="C1136" s="293" t="s">
        <v>6974</v>
      </c>
      <c r="D1136" s="294" t="s">
        <v>6975</v>
      </c>
      <c r="E1136" s="293" t="s">
        <v>7022</v>
      </c>
      <c r="F1136" s="330" t="s">
        <v>7316</v>
      </c>
      <c r="G1136" s="330" t="s">
        <v>2114</v>
      </c>
      <c r="H1136" s="294">
        <v>429</v>
      </c>
      <c r="I1136" s="321" t="str">
        <f t="shared" si="54"/>
        <v>A-14-0011.5kW超2.2kW以下60Hz、220V、極数2</v>
      </c>
      <c r="J1136" s="294">
        <v>90.8</v>
      </c>
      <c r="K1136" s="330" t="s">
        <v>8144</v>
      </c>
      <c r="L1136" s="329" t="s">
        <v>13156</v>
      </c>
      <c r="M1136" s="329" t="s">
        <v>10778</v>
      </c>
      <c r="N1136" s="329" t="s">
        <v>11974</v>
      </c>
      <c r="O1136" s="294" t="s">
        <v>2838</v>
      </c>
      <c r="P1136" s="329" t="s">
        <v>10526</v>
      </c>
      <c r="Q1136" s="330" t="s">
        <v>8145</v>
      </c>
      <c r="R1136" s="293" t="s">
        <v>8146</v>
      </c>
      <c r="S1136" s="294" t="s">
        <v>2102</v>
      </c>
      <c r="T1136" s="302" t="s">
        <v>2103</v>
      </c>
      <c r="U1136" s="295" t="str">
        <f t="shared" si="55"/>
        <v>Yamamoto.Keita@df.MitsubishiElectric.co.jp</v>
      </c>
      <c r="V1136" s="292" t="s">
        <v>8147</v>
      </c>
      <c r="W1136" s="295" t="str">
        <f t="shared" si="56"/>
        <v>http://www.mitsubishielectric.co.jp/fa/products/drv/i_motor/items/toprunner/index.html</v>
      </c>
      <c r="X1136" s="303" t="s">
        <v>8256</v>
      </c>
      <c r="Y1136" s="304" t="s">
        <v>8455</v>
      </c>
      <c r="Z1136" s="80" t="s">
        <v>9753</v>
      </c>
      <c r="AA1136" s="296"/>
      <c r="AB1136" s="265" t="str">
        <f>IF('認証製品一覧（検索用）'!$E$7=認証製品一覧!I1136,"●","")</f>
        <v/>
      </c>
      <c r="AC1136" s="265" t="str">
        <f>IF(AB1136="","",COUNTIF($B$5:AB1136,"●"))</f>
        <v/>
      </c>
    </row>
    <row r="1137" spans="1:29" ht="90" customHeight="1">
      <c r="A1137" s="316"/>
      <c r="B1137" s="292" t="s">
        <v>7202</v>
      </c>
      <c r="C1137" s="293" t="s">
        <v>6974</v>
      </c>
      <c r="D1137" s="294" t="s">
        <v>6975</v>
      </c>
      <c r="E1137" s="293" t="s">
        <v>7022</v>
      </c>
      <c r="F1137" s="330" t="s">
        <v>7316</v>
      </c>
      <c r="G1137" s="330" t="s">
        <v>2121</v>
      </c>
      <c r="H1137" s="294">
        <v>431</v>
      </c>
      <c r="I1137" s="321" t="str">
        <f t="shared" si="54"/>
        <v>A-14-0013.0kW超3.7kW以下60Hz、220V、極数2</v>
      </c>
      <c r="J1137" s="294">
        <v>90.9</v>
      </c>
      <c r="K1137" s="330" t="s">
        <v>8144</v>
      </c>
      <c r="L1137" s="329" t="s">
        <v>13156</v>
      </c>
      <c r="M1137" s="329" t="s">
        <v>10778</v>
      </c>
      <c r="N1137" s="329" t="s">
        <v>11975</v>
      </c>
      <c r="O1137" s="294" t="s">
        <v>6897</v>
      </c>
      <c r="P1137" s="329" t="s">
        <v>10526</v>
      </c>
      <c r="Q1137" s="330" t="s">
        <v>8145</v>
      </c>
      <c r="R1137" s="293" t="s">
        <v>8146</v>
      </c>
      <c r="S1137" s="294" t="s">
        <v>2102</v>
      </c>
      <c r="T1137" s="302" t="s">
        <v>2103</v>
      </c>
      <c r="U1137" s="295" t="str">
        <f t="shared" si="55"/>
        <v>Yamamoto.Keita@df.MitsubishiElectric.co.jp</v>
      </c>
      <c r="V1137" s="292" t="s">
        <v>8147</v>
      </c>
      <c r="W1137" s="295" t="str">
        <f t="shared" si="56"/>
        <v>http://www.mitsubishielectric.co.jp/fa/products/drv/i_motor/items/toprunner/index.html</v>
      </c>
      <c r="X1137" s="303" t="s">
        <v>8256</v>
      </c>
      <c r="Y1137" s="304" t="s">
        <v>8456</v>
      </c>
      <c r="Z1137" s="80" t="s">
        <v>9753</v>
      </c>
      <c r="AA1137" s="296"/>
      <c r="AB1137" s="265" t="str">
        <f>IF('認証製品一覧（検索用）'!$E$7=認証製品一覧!I1137,"●","")</f>
        <v/>
      </c>
      <c r="AC1137" s="265" t="str">
        <f>IF(AB1137="","",COUNTIF($B$5:AB1137,"●"))</f>
        <v/>
      </c>
    </row>
    <row r="1138" spans="1:29" ht="90" customHeight="1">
      <c r="A1138" s="316"/>
      <c r="B1138" s="292" t="s">
        <v>7202</v>
      </c>
      <c r="C1138" s="293" t="s">
        <v>6974</v>
      </c>
      <c r="D1138" s="294" t="s">
        <v>6975</v>
      </c>
      <c r="E1138" s="293" t="s">
        <v>7022</v>
      </c>
      <c r="F1138" s="330" t="s">
        <v>7316</v>
      </c>
      <c r="G1138" s="330" t="s">
        <v>2121</v>
      </c>
      <c r="H1138" s="294">
        <v>431</v>
      </c>
      <c r="I1138" s="321" t="str">
        <f t="shared" si="54"/>
        <v>A-14-0013.0kW超3.7kW以下60Hz、220V、極数2</v>
      </c>
      <c r="J1138" s="294">
        <v>90.9</v>
      </c>
      <c r="K1138" s="330" t="s">
        <v>8144</v>
      </c>
      <c r="L1138" s="329" t="s">
        <v>13156</v>
      </c>
      <c r="M1138" s="329" t="s">
        <v>10778</v>
      </c>
      <c r="N1138" s="329" t="s">
        <v>11976</v>
      </c>
      <c r="O1138" s="294" t="s">
        <v>2838</v>
      </c>
      <c r="P1138" s="329" t="s">
        <v>10526</v>
      </c>
      <c r="Q1138" s="330" t="s">
        <v>8145</v>
      </c>
      <c r="R1138" s="293" t="s">
        <v>8146</v>
      </c>
      <c r="S1138" s="294" t="s">
        <v>2102</v>
      </c>
      <c r="T1138" s="302" t="s">
        <v>2103</v>
      </c>
      <c r="U1138" s="295" t="str">
        <f t="shared" si="55"/>
        <v>Yamamoto.Keita@df.MitsubishiElectric.co.jp</v>
      </c>
      <c r="V1138" s="292" t="s">
        <v>8147</v>
      </c>
      <c r="W1138" s="295" t="str">
        <f t="shared" si="56"/>
        <v>http://www.mitsubishielectric.co.jp/fa/products/drv/i_motor/items/toprunner/index.html</v>
      </c>
      <c r="X1138" s="303" t="s">
        <v>8256</v>
      </c>
      <c r="Y1138" s="304" t="s">
        <v>8457</v>
      </c>
      <c r="Z1138" s="80" t="s">
        <v>9753</v>
      </c>
      <c r="AA1138" s="296"/>
      <c r="AB1138" s="265" t="str">
        <f>IF('認証製品一覧（検索用）'!$E$7=認証製品一覧!I1138,"●","")</f>
        <v/>
      </c>
      <c r="AC1138" s="265" t="str">
        <f>IF(AB1138="","",COUNTIF($B$5:AB1138,"●"))</f>
        <v/>
      </c>
    </row>
    <row r="1139" spans="1:29" ht="90" customHeight="1">
      <c r="A1139" s="316"/>
      <c r="B1139" s="292" t="s">
        <v>7202</v>
      </c>
      <c r="C1139" s="293" t="s">
        <v>6974</v>
      </c>
      <c r="D1139" s="294" t="s">
        <v>6975</v>
      </c>
      <c r="E1139" s="293" t="s">
        <v>7022</v>
      </c>
      <c r="F1139" s="330" t="s">
        <v>7316</v>
      </c>
      <c r="G1139" s="330" t="s">
        <v>2121</v>
      </c>
      <c r="H1139" s="294">
        <v>431</v>
      </c>
      <c r="I1139" s="321" t="str">
        <f t="shared" si="54"/>
        <v>A-14-0013.0kW超3.7kW以下60Hz、220V、極数2</v>
      </c>
      <c r="J1139" s="294">
        <v>90.9</v>
      </c>
      <c r="K1139" s="330" t="s">
        <v>8144</v>
      </c>
      <c r="L1139" s="329" t="s">
        <v>13156</v>
      </c>
      <c r="M1139" s="329" t="s">
        <v>10778</v>
      </c>
      <c r="N1139" s="329" t="s">
        <v>11977</v>
      </c>
      <c r="O1139" s="294" t="s">
        <v>2838</v>
      </c>
      <c r="P1139" s="329" t="s">
        <v>10526</v>
      </c>
      <c r="Q1139" s="330" t="s">
        <v>8145</v>
      </c>
      <c r="R1139" s="293" t="s">
        <v>8146</v>
      </c>
      <c r="S1139" s="294" t="s">
        <v>2102</v>
      </c>
      <c r="T1139" s="302" t="s">
        <v>2103</v>
      </c>
      <c r="U1139" s="295" t="str">
        <f t="shared" si="55"/>
        <v>Yamamoto.Keita@df.MitsubishiElectric.co.jp</v>
      </c>
      <c r="V1139" s="292" t="s">
        <v>8147</v>
      </c>
      <c r="W1139" s="295" t="str">
        <f t="shared" si="56"/>
        <v>http://www.mitsubishielectric.co.jp/fa/products/drv/i_motor/items/toprunner/index.html</v>
      </c>
      <c r="X1139" s="303" t="s">
        <v>8256</v>
      </c>
      <c r="Y1139" s="304" t="s">
        <v>8458</v>
      </c>
      <c r="Z1139" s="80" t="s">
        <v>9753</v>
      </c>
      <c r="AA1139" s="296"/>
      <c r="AB1139" s="265" t="str">
        <f>IF('認証製品一覧（検索用）'!$E$7=認証製品一覧!I1139,"●","")</f>
        <v/>
      </c>
      <c r="AC1139" s="265" t="str">
        <f>IF(AB1139="","",COUNTIF($B$5:AB1139,"●"))</f>
        <v/>
      </c>
    </row>
    <row r="1140" spans="1:29" ht="90" customHeight="1">
      <c r="A1140" s="316"/>
      <c r="B1140" s="292" t="s">
        <v>7202</v>
      </c>
      <c r="C1140" s="293" t="s">
        <v>6974</v>
      </c>
      <c r="D1140" s="294" t="s">
        <v>6975</v>
      </c>
      <c r="E1140" s="293" t="s">
        <v>7022</v>
      </c>
      <c r="F1140" s="330" t="s">
        <v>7316</v>
      </c>
      <c r="G1140" s="330" t="s">
        <v>2121</v>
      </c>
      <c r="H1140" s="294">
        <v>431</v>
      </c>
      <c r="I1140" s="321" t="str">
        <f t="shared" si="54"/>
        <v>A-14-0013.0kW超3.7kW以下60Hz、220V、極数2</v>
      </c>
      <c r="J1140" s="294">
        <v>90.9</v>
      </c>
      <c r="K1140" s="330" t="s">
        <v>8144</v>
      </c>
      <c r="L1140" s="329" t="s">
        <v>13156</v>
      </c>
      <c r="M1140" s="329" t="s">
        <v>10778</v>
      </c>
      <c r="N1140" s="329" t="s">
        <v>11978</v>
      </c>
      <c r="O1140" s="294" t="s">
        <v>2838</v>
      </c>
      <c r="P1140" s="329" t="s">
        <v>10526</v>
      </c>
      <c r="Q1140" s="330" t="s">
        <v>8145</v>
      </c>
      <c r="R1140" s="293" t="s">
        <v>8146</v>
      </c>
      <c r="S1140" s="294" t="s">
        <v>2102</v>
      </c>
      <c r="T1140" s="302" t="s">
        <v>2103</v>
      </c>
      <c r="U1140" s="295" t="str">
        <f t="shared" si="55"/>
        <v>Yamamoto.Keita@df.MitsubishiElectric.co.jp</v>
      </c>
      <c r="V1140" s="292" t="s">
        <v>8147</v>
      </c>
      <c r="W1140" s="295" t="str">
        <f t="shared" si="56"/>
        <v>http://www.mitsubishielectric.co.jp/fa/products/drv/i_motor/items/toprunner/index.html</v>
      </c>
      <c r="X1140" s="303" t="s">
        <v>8256</v>
      </c>
      <c r="Y1140" s="304" t="s">
        <v>8459</v>
      </c>
      <c r="Z1140" s="80" t="s">
        <v>9753</v>
      </c>
      <c r="AA1140" s="296"/>
      <c r="AB1140" s="265" t="str">
        <f>IF('認証製品一覧（検索用）'!$E$7=認証製品一覧!I1140,"●","")</f>
        <v/>
      </c>
      <c r="AC1140" s="265" t="str">
        <f>IF(AB1140="","",COUNTIF($B$5:AB1140,"●"))</f>
        <v/>
      </c>
    </row>
    <row r="1141" spans="1:29" ht="90" customHeight="1">
      <c r="A1141" s="316"/>
      <c r="B1141" s="292" t="s">
        <v>7202</v>
      </c>
      <c r="C1141" s="293" t="s">
        <v>6974</v>
      </c>
      <c r="D1141" s="294" t="s">
        <v>6975</v>
      </c>
      <c r="E1141" s="293" t="s">
        <v>7022</v>
      </c>
      <c r="F1141" s="330" t="s">
        <v>7316</v>
      </c>
      <c r="G1141" s="330" t="s">
        <v>2121</v>
      </c>
      <c r="H1141" s="294">
        <v>431</v>
      </c>
      <c r="I1141" s="321" t="str">
        <f t="shared" si="54"/>
        <v>A-14-0013.0kW超3.7kW以下60Hz、220V、極数2</v>
      </c>
      <c r="J1141" s="294">
        <v>90.9</v>
      </c>
      <c r="K1141" s="330" t="s">
        <v>8144</v>
      </c>
      <c r="L1141" s="329" t="s">
        <v>13156</v>
      </c>
      <c r="M1141" s="329" t="s">
        <v>10778</v>
      </c>
      <c r="N1141" s="329" t="s">
        <v>11979</v>
      </c>
      <c r="O1141" s="294" t="s">
        <v>2838</v>
      </c>
      <c r="P1141" s="329" t="s">
        <v>10526</v>
      </c>
      <c r="Q1141" s="330" t="s">
        <v>8145</v>
      </c>
      <c r="R1141" s="293" t="s">
        <v>8146</v>
      </c>
      <c r="S1141" s="294" t="s">
        <v>2102</v>
      </c>
      <c r="T1141" s="302" t="s">
        <v>2103</v>
      </c>
      <c r="U1141" s="295" t="str">
        <f t="shared" si="55"/>
        <v>Yamamoto.Keita@df.MitsubishiElectric.co.jp</v>
      </c>
      <c r="V1141" s="292" t="s">
        <v>8147</v>
      </c>
      <c r="W1141" s="295" t="str">
        <f t="shared" si="56"/>
        <v>http://www.mitsubishielectric.co.jp/fa/products/drv/i_motor/items/toprunner/index.html</v>
      </c>
      <c r="X1141" s="303" t="s">
        <v>8256</v>
      </c>
      <c r="Y1141" s="304" t="s">
        <v>8460</v>
      </c>
      <c r="Z1141" s="80" t="s">
        <v>9753</v>
      </c>
      <c r="AA1141" s="296"/>
      <c r="AB1141" s="265" t="str">
        <f>IF('認証製品一覧（検索用）'!$E$7=認証製品一覧!I1141,"●","")</f>
        <v/>
      </c>
      <c r="AC1141" s="265" t="str">
        <f>IF(AB1141="","",COUNTIF($B$5:AB1141,"●"))</f>
        <v/>
      </c>
    </row>
    <row r="1142" spans="1:29" ht="90" customHeight="1">
      <c r="A1142" s="316"/>
      <c r="B1142" s="292" t="s">
        <v>7202</v>
      </c>
      <c r="C1142" s="293" t="s">
        <v>6974</v>
      </c>
      <c r="D1142" s="294" t="s">
        <v>6975</v>
      </c>
      <c r="E1142" s="293" t="s">
        <v>7022</v>
      </c>
      <c r="F1142" s="330" t="s">
        <v>7316</v>
      </c>
      <c r="G1142" s="330" t="s">
        <v>2121</v>
      </c>
      <c r="H1142" s="294">
        <v>431</v>
      </c>
      <c r="I1142" s="321" t="str">
        <f t="shared" si="54"/>
        <v>A-14-0013.0kW超3.7kW以下60Hz、220V、極数2</v>
      </c>
      <c r="J1142" s="294">
        <v>90.9</v>
      </c>
      <c r="K1142" s="330" t="s">
        <v>8144</v>
      </c>
      <c r="L1142" s="329" t="s">
        <v>13156</v>
      </c>
      <c r="M1142" s="329" t="s">
        <v>10778</v>
      </c>
      <c r="N1142" s="329" t="s">
        <v>11980</v>
      </c>
      <c r="O1142" s="294" t="s">
        <v>2838</v>
      </c>
      <c r="P1142" s="329" t="s">
        <v>10526</v>
      </c>
      <c r="Q1142" s="330" t="s">
        <v>8145</v>
      </c>
      <c r="R1142" s="293" t="s">
        <v>8146</v>
      </c>
      <c r="S1142" s="294" t="s">
        <v>2102</v>
      </c>
      <c r="T1142" s="302" t="s">
        <v>2103</v>
      </c>
      <c r="U1142" s="295" t="str">
        <f t="shared" si="55"/>
        <v>Yamamoto.Keita@df.MitsubishiElectric.co.jp</v>
      </c>
      <c r="V1142" s="292" t="s">
        <v>8147</v>
      </c>
      <c r="W1142" s="295" t="str">
        <f t="shared" si="56"/>
        <v>http://www.mitsubishielectric.co.jp/fa/products/drv/i_motor/items/toprunner/index.html</v>
      </c>
      <c r="X1142" s="303" t="s">
        <v>8256</v>
      </c>
      <c r="Y1142" s="304" t="s">
        <v>8461</v>
      </c>
      <c r="Z1142" s="80" t="s">
        <v>9753</v>
      </c>
      <c r="AA1142" s="296"/>
      <c r="AB1142" s="265" t="str">
        <f>IF('認証製品一覧（検索用）'!$E$7=認証製品一覧!I1142,"●","")</f>
        <v/>
      </c>
      <c r="AC1142" s="265" t="str">
        <f>IF(AB1142="","",COUNTIF($B$5:AB1142,"●"))</f>
        <v/>
      </c>
    </row>
    <row r="1143" spans="1:29" ht="90" customHeight="1">
      <c r="A1143" s="316"/>
      <c r="B1143" s="292" t="s">
        <v>7202</v>
      </c>
      <c r="C1143" s="293" t="s">
        <v>6974</v>
      </c>
      <c r="D1143" s="294" t="s">
        <v>6975</v>
      </c>
      <c r="E1143" s="293" t="s">
        <v>7022</v>
      </c>
      <c r="F1143" s="330" t="s">
        <v>7316</v>
      </c>
      <c r="G1143" s="330" t="s">
        <v>7312</v>
      </c>
      <c r="H1143" s="294">
        <v>433</v>
      </c>
      <c r="I1143" s="321" t="str">
        <f t="shared" si="54"/>
        <v>A-14-0014.0kW超5.5kW以下 60Hz、220V、極数2</v>
      </c>
      <c r="J1143" s="294">
        <v>91.5</v>
      </c>
      <c r="K1143" s="330" t="s">
        <v>8144</v>
      </c>
      <c r="L1143" s="329" t="s">
        <v>13156</v>
      </c>
      <c r="M1143" s="329" t="s">
        <v>10778</v>
      </c>
      <c r="N1143" s="329" t="s">
        <v>11981</v>
      </c>
      <c r="O1143" s="294" t="s">
        <v>6897</v>
      </c>
      <c r="P1143" s="329" t="s">
        <v>10526</v>
      </c>
      <c r="Q1143" s="330" t="s">
        <v>8145</v>
      </c>
      <c r="R1143" s="293" t="s">
        <v>8146</v>
      </c>
      <c r="S1143" s="294" t="s">
        <v>2102</v>
      </c>
      <c r="T1143" s="302" t="s">
        <v>2103</v>
      </c>
      <c r="U1143" s="295" t="str">
        <f t="shared" si="55"/>
        <v>Yamamoto.Keita@df.MitsubishiElectric.co.jp</v>
      </c>
      <c r="V1143" s="292" t="s">
        <v>8147</v>
      </c>
      <c r="W1143" s="295" t="str">
        <f t="shared" si="56"/>
        <v>http://www.mitsubishielectric.co.jp/fa/products/drv/i_motor/items/toprunner/index.html</v>
      </c>
      <c r="X1143" s="303" t="s">
        <v>8256</v>
      </c>
      <c r="Y1143" s="304" t="s">
        <v>8462</v>
      </c>
      <c r="Z1143" s="80" t="s">
        <v>9753</v>
      </c>
      <c r="AA1143" s="296"/>
      <c r="AB1143" s="265" t="str">
        <f>IF('認証製品一覧（検索用）'!$E$7=認証製品一覧!I1143,"●","")</f>
        <v/>
      </c>
      <c r="AC1143" s="265" t="str">
        <f>IF(AB1143="","",COUNTIF($B$5:AB1143,"●"))</f>
        <v/>
      </c>
    </row>
    <row r="1144" spans="1:29" ht="90" customHeight="1">
      <c r="A1144" s="316"/>
      <c r="B1144" s="292" t="s">
        <v>7202</v>
      </c>
      <c r="C1144" s="293" t="s">
        <v>6974</v>
      </c>
      <c r="D1144" s="294" t="s">
        <v>6975</v>
      </c>
      <c r="E1144" s="293" t="s">
        <v>7022</v>
      </c>
      <c r="F1144" s="330" t="s">
        <v>7316</v>
      </c>
      <c r="G1144" s="330" t="s">
        <v>7312</v>
      </c>
      <c r="H1144" s="294">
        <v>433</v>
      </c>
      <c r="I1144" s="321" t="str">
        <f t="shared" si="54"/>
        <v>A-14-0014.0kW超5.5kW以下 60Hz、220V、極数2</v>
      </c>
      <c r="J1144" s="294">
        <v>91.5</v>
      </c>
      <c r="K1144" s="330" t="s">
        <v>8144</v>
      </c>
      <c r="L1144" s="329" t="s">
        <v>13156</v>
      </c>
      <c r="M1144" s="329" t="s">
        <v>10778</v>
      </c>
      <c r="N1144" s="329" t="s">
        <v>11982</v>
      </c>
      <c r="O1144" s="294" t="s">
        <v>2838</v>
      </c>
      <c r="P1144" s="329" t="s">
        <v>10526</v>
      </c>
      <c r="Q1144" s="330" t="s">
        <v>8145</v>
      </c>
      <c r="R1144" s="293" t="s">
        <v>8146</v>
      </c>
      <c r="S1144" s="294" t="s">
        <v>2102</v>
      </c>
      <c r="T1144" s="302" t="s">
        <v>2103</v>
      </c>
      <c r="U1144" s="295" t="str">
        <f t="shared" si="55"/>
        <v>Yamamoto.Keita@df.MitsubishiElectric.co.jp</v>
      </c>
      <c r="V1144" s="292" t="s">
        <v>8147</v>
      </c>
      <c r="W1144" s="295" t="str">
        <f t="shared" si="56"/>
        <v>http://www.mitsubishielectric.co.jp/fa/products/drv/i_motor/items/toprunner/index.html</v>
      </c>
      <c r="X1144" s="303" t="s">
        <v>8256</v>
      </c>
      <c r="Y1144" s="304" t="s">
        <v>8463</v>
      </c>
      <c r="Z1144" s="80" t="s">
        <v>9753</v>
      </c>
      <c r="AA1144" s="296"/>
      <c r="AB1144" s="265" t="str">
        <f>IF('認証製品一覧（検索用）'!$E$7=認証製品一覧!I1144,"●","")</f>
        <v/>
      </c>
      <c r="AC1144" s="265" t="str">
        <f>IF(AB1144="","",COUNTIF($B$5:AB1144,"●"))</f>
        <v/>
      </c>
    </row>
    <row r="1145" spans="1:29" ht="90" customHeight="1">
      <c r="A1145" s="316"/>
      <c r="B1145" s="292" t="s">
        <v>7202</v>
      </c>
      <c r="C1145" s="293" t="s">
        <v>6974</v>
      </c>
      <c r="D1145" s="294" t="s">
        <v>6975</v>
      </c>
      <c r="E1145" s="293" t="s">
        <v>7022</v>
      </c>
      <c r="F1145" s="330" t="s">
        <v>7316</v>
      </c>
      <c r="G1145" s="330" t="s">
        <v>7312</v>
      </c>
      <c r="H1145" s="294">
        <v>433</v>
      </c>
      <c r="I1145" s="321" t="str">
        <f t="shared" si="54"/>
        <v>A-14-0014.0kW超5.5kW以下 60Hz、220V、極数2</v>
      </c>
      <c r="J1145" s="294">
        <v>91.5</v>
      </c>
      <c r="K1145" s="330" t="s">
        <v>8144</v>
      </c>
      <c r="L1145" s="329" t="s">
        <v>13156</v>
      </c>
      <c r="M1145" s="329" t="s">
        <v>10778</v>
      </c>
      <c r="N1145" s="329" t="s">
        <v>11983</v>
      </c>
      <c r="O1145" s="294" t="s">
        <v>2838</v>
      </c>
      <c r="P1145" s="329" t="s">
        <v>10526</v>
      </c>
      <c r="Q1145" s="330" t="s">
        <v>8145</v>
      </c>
      <c r="R1145" s="293" t="s">
        <v>8146</v>
      </c>
      <c r="S1145" s="294" t="s">
        <v>2102</v>
      </c>
      <c r="T1145" s="302" t="s">
        <v>2103</v>
      </c>
      <c r="U1145" s="295" t="str">
        <f t="shared" si="55"/>
        <v>Yamamoto.Keita@df.MitsubishiElectric.co.jp</v>
      </c>
      <c r="V1145" s="292" t="s">
        <v>8147</v>
      </c>
      <c r="W1145" s="295" t="str">
        <f t="shared" si="56"/>
        <v>http://www.mitsubishielectric.co.jp/fa/products/drv/i_motor/items/toprunner/index.html</v>
      </c>
      <c r="X1145" s="303" t="s">
        <v>8256</v>
      </c>
      <c r="Y1145" s="304" t="s">
        <v>8464</v>
      </c>
      <c r="Z1145" s="80" t="s">
        <v>9753</v>
      </c>
      <c r="AA1145" s="296"/>
      <c r="AB1145" s="265" t="str">
        <f>IF('認証製品一覧（検索用）'!$E$7=認証製品一覧!I1145,"●","")</f>
        <v/>
      </c>
      <c r="AC1145" s="265" t="str">
        <f>IF(AB1145="","",COUNTIF($B$5:AB1145,"●"))</f>
        <v/>
      </c>
    </row>
    <row r="1146" spans="1:29" ht="90" customHeight="1">
      <c r="A1146" s="316"/>
      <c r="B1146" s="292" t="s">
        <v>7202</v>
      </c>
      <c r="C1146" s="293" t="s">
        <v>6974</v>
      </c>
      <c r="D1146" s="294" t="s">
        <v>6975</v>
      </c>
      <c r="E1146" s="293" t="s">
        <v>7022</v>
      </c>
      <c r="F1146" s="330" t="s">
        <v>7316</v>
      </c>
      <c r="G1146" s="330" t="s">
        <v>7312</v>
      </c>
      <c r="H1146" s="294">
        <v>433</v>
      </c>
      <c r="I1146" s="321" t="str">
        <f t="shared" si="54"/>
        <v>A-14-0014.0kW超5.5kW以下 60Hz、220V、極数2</v>
      </c>
      <c r="J1146" s="294">
        <v>91.5</v>
      </c>
      <c r="K1146" s="330" t="s">
        <v>8144</v>
      </c>
      <c r="L1146" s="329" t="s">
        <v>13156</v>
      </c>
      <c r="M1146" s="329" t="s">
        <v>10778</v>
      </c>
      <c r="N1146" s="329" t="s">
        <v>11984</v>
      </c>
      <c r="O1146" s="294" t="s">
        <v>2838</v>
      </c>
      <c r="P1146" s="329" t="s">
        <v>10526</v>
      </c>
      <c r="Q1146" s="330" t="s">
        <v>8145</v>
      </c>
      <c r="R1146" s="293" t="s">
        <v>8146</v>
      </c>
      <c r="S1146" s="294" t="s">
        <v>2102</v>
      </c>
      <c r="T1146" s="302" t="s">
        <v>2103</v>
      </c>
      <c r="U1146" s="295" t="str">
        <f t="shared" si="55"/>
        <v>Yamamoto.Keita@df.MitsubishiElectric.co.jp</v>
      </c>
      <c r="V1146" s="292" t="s">
        <v>8147</v>
      </c>
      <c r="W1146" s="295" t="str">
        <f t="shared" si="56"/>
        <v>http://www.mitsubishielectric.co.jp/fa/products/drv/i_motor/items/toprunner/index.html</v>
      </c>
      <c r="X1146" s="303" t="s">
        <v>8256</v>
      </c>
      <c r="Y1146" s="304" t="s">
        <v>8465</v>
      </c>
      <c r="Z1146" s="80" t="s">
        <v>9753</v>
      </c>
      <c r="AA1146" s="296"/>
      <c r="AB1146" s="265" t="str">
        <f>IF('認証製品一覧（検索用）'!$E$7=認証製品一覧!I1146,"●","")</f>
        <v/>
      </c>
      <c r="AC1146" s="265" t="str">
        <f>IF(AB1146="","",COUNTIF($B$5:AB1146,"●"))</f>
        <v/>
      </c>
    </row>
    <row r="1147" spans="1:29" ht="90" customHeight="1">
      <c r="A1147" s="316"/>
      <c r="B1147" s="292" t="s">
        <v>7202</v>
      </c>
      <c r="C1147" s="293" t="s">
        <v>6974</v>
      </c>
      <c r="D1147" s="294" t="s">
        <v>6975</v>
      </c>
      <c r="E1147" s="293" t="s">
        <v>7022</v>
      </c>
      <c r="F1147" s="330" t="s">
        <v>7316</v>
      </c>
      <c r="G1147" s="330" t="s">
        <v>7312</v>
      </c>
      <c r="H1147" s="294">
        <v>433</v>
      </c>
      <c r="I1147" s="321" t="str">
        <f t="shared" si="54"/>
        <v>A-14-0014.0kW超5.5kW以下 60Hz、220V、極数2</v>
      </c>
      <c r="J1147" s="294">
        <v>91.5</v>
      </c>
      <c r="K1147" s="330" t="s">
        <v>8144</v>
      </c>
      <c r="L1147" s="329" t="s">
        <v>13156</v>
      </c>
      <c r="M1147" s="329" t="s">
        <v>10778</v>
      </c>
      <c r="N1147" s="329" t="s">
        <v>11985</v>
      </c>
      <c r="O1147" s="294" t="s">
        <v>2838</v>
      </c>
      <c r="P1147" s="329" t="s">
        <v>10526</v>
      </c>
      <c r="Q1147" s="330" t="s">
        <v>8145</v>
      </c>
      <c r="R1147" s="293" t="s">
        <v>8146</v>
      </c>
      <c r="S1147" s="294" t="s">
        <v>2102</v>
      </c>
      <c r="T1147" s="302" t="s">
        <v>2103</v>
      </c>
      <c r="U1147" s="295" t="str">
        <f t="shared" si="55"/>
        <v>Yamamoto.Keita@df.MitsubishiElectric.co.jp</v>
      </c>
      <c r="V1147" s="292" t="s">
        <v>8147</v>
      </c>
      <c r="W1147" s="295" t="str">
        <f t="shared" si="56"/>
        <v>http://www.mitsubishielectric.co.jp/fa/products/drv/i_motor/items/toprunner/index.html</v>
      </c>
      <c r="X1147" s="303" t="s">
        <v>8256</v>
      </c>
      <c r="Y1147" s="304" t="s">
        <v>8466</v>
      </c>
      <c r="Z1147" s="80" t="s">
        <v>9753</v>
      </c>
      <c r="AA1147" s="296"/>
      <c r="AB1147" s="265" t="str">
        <f>IF('認証製品一覧（検索用）'!$E$7=認証製品一覧!I1147,"●","")</f>
        <v/>
      </c>
      <c r="AC1147" s="265" t="str">
        <f>IF(AB1147="","",COUNTIF($B$5:AB1147,"●"))</f>
        <v/>
      </c>
    </row>
    <row r="1148" spans="1:29" ht="90" customHeight="1">
      <c r="A1148" s="316"/>
      <c r="B1148" s="292" t="s">
        <v>7202</v>
      </c>
      <c r="C1148" s="293" t="s">
        <v>6974</v>
      </c>
      <c r="D1148" s="294" t="s">
        <v>6975</v>
      </c>
      <c r="E1148" s="293" t="s">
        <v>7022</v>
      </c>
      <c r="F1148" s="330" t="s">
        <v>7316</v>
      </c>
      <c r="G1148" s="330" t="s">
        <v>7312</v>
      </c>
      <c r="H1148" s="294">
        <v>433</v>
      </c>
      <c r="I1148" s="321" t="str">
        <f t="shared" si="54"/>
        <v>A-14-0014.0kW超5.5kW以下 60Hz、220V、極数2</v>
      </c>
      <c r="J1148" s="294">
        <v>91.5</v>
      </c>
      <c r="K1148" s="330" t="s">
        <v>8144</v>
      </c>
      <c r="L1148" s="329" t="s">
        <v>13156</v>
      </c>
      <c r="M1148" s="329" t="s">
        <v>10778</v>
      </c>
      <c r="N1148" s="329" t="s">
        <v>11986</v>
      </c>
      <c r="O1148" s="294" t="s">
        <v>2838</v>
      </c>
      <c r="P1148" s="329" t="s">
        <v>10526</v>
      </c>
      <c r="Q1148" s="330" t="s">
        <v>8145</v>
      </c>
      <c r="R1148" s="293" t="s">
        <v>8146</v>
      </c>
      <c r="S1148" s="294" t="s">
        <v>2102</v>
      </c>
      <c r="T1148" s="302" t="s">
        <v>2103</v>
      </c>
      <c r="U1148" s="295" t="str">
        <f t="shared" si="55"/>
        <v>Yamamoto.Keita@df.MitsubishiElectric.co.jp</v>
      </c>
      <c r="V1148" s="292" t="s">
        <v>8147</v>
      </c>
      <c r="W1148" s="295" t="str">
        <f t="shared" si="56"/>
        <v>http://www.mitsubishielectric.co.jp/fa/products/drv/i_motor/items/toprunner/index.html</v>
      </c>
      <c r="X1148" s="303" t="s">
        <v>8256</v>
      </c>
      <c r="Y1148" s="304" t="s">
        <v>8467</v>
      </c>
      <c r="Z1148" s="80" t="s">
        <v>9753</v>
      </c>
      <c r="AA1148" s="296"/>
      <c r="AB1148" s="265" t="str">
        <f>IF('認証製品一覧（検索用）'!$E$7=認証製品一覧!I1148,"●","")</f>
        <v/>
      </c>
      <c r="AC1148" s="265" t="str">
        <f>IF(AB1148="","",COUNTIF($B$5:AB1148,"●"))</f>
        <v/>
      </c>
    </row>
    <row r="1149" spans="1:29" ht="90" customHeight="1">
      <c r="A1149" s="316"/>
      <c r="B1149" s="292" t="s">
        <v>7202</v>
      </c>
      <c r="C1149" s="293" t="s">
        <v>6974</v>
      </c>
      <c r="D1149" s="294" t="s">
        <v>6975</v>
      </c>
      <c r="E1149" s="293" t="s">
        <v>7022</v>
      </c>
      <c r="F1149" s="330" t="s">
        <v>7316</v>
      </c>
      <c r="G1149" s="330" t="s">
        <v>2135</v>
      </c>
      <c r="H1149" s="294">
        <v>434</v>
      </c>
      <c r="I1149" s="321" t="str">
        <f t="shared" si="54"/>
        <v>A-14-0015.5kW超7.5kW以下60Hz、220V、極数2</v>
      </c>
      <c r="J1149" s="294">
        <v>92.4</v>
      </c>
      <c r="K1149" s="330" t="s">
        <v>8144</v>
      </c>
      <c r="L1149" s="329" t="s">
        <v>13156</v>
      </c>
      <c r="M1149" s="329" t="s">
        <v>10778</v>
      </c>
      <c r="N1149" s="329" t="s">
        <v>11987</v>
      </c>
      <c r="O1149" s="294" t="s">
        <v>6897</v>
      </c>
      <c r="P1149" s="329" t="s">
        <v>10526</v>
      </c>
      <c r="Q1149" s="330" t="s">
        <v>8145</v>
      </c>
      <c r="R1149" s="293" t="s">
        <v>8146</v>
      </c>
      <c r="S1149" s="294" t="s">
        <v>2102</v>
      </c>
      <c r="T1149" s="302" t="s">
        <v>2103</v>
      </c>
      <c r="U1149" s="295" t="str">
        <f t="shared" si="55"/>
        <v>Yamamoto.Keita@df.MitsubishiElectric.co.jp</v>
      </c>
      <c r="V1149" s="292" t="s">
        <v>8147</v>
      </c>
      <c r="W1149" s="295" t="str">
        <f t="shared" si="56"/>
        <v>http://www.mitsubishielectric.co.jp/fa/products/drv/i_motor/items/toprunner/index.html</v>
      </c>
      <c r="X1149" s="303" t="s">
        <v>8256</v>
      </c>
      <c r="Y1149" s="304" t="s">
        <v>8468</v>
      </c>
      <c r="Z1149" s="80" t="s">
        <v>9753</v>
      </c>
      <c r="AA1149" s="296"/>
      <c r="AB1149" s="265" t="str">
        <f>IF('認証製品一覧（検索用）'!$E$7=認証製品一覧!I1149,"●","")</f>
        <v/>
      </c>
      <c r="AC1149" s="265" t="str">
        <f>IF(AB1149="","",COUNTIF($B$5:AB1149,"●"))</f>
        <v/>
      </c>
    </row>
    <row r="1150" spans="1:29" ht="90" customHeight="1">
      <c r="A1150" s="316"/>
      <c r="B1150" s="292" t="s">
        <v>7202</v>
      </c>
      <c r="C1150" s="293" t="s">
        <v>6974</v>
      </c>
      <c r="D1150" s="294" t="s">
        <v>6975</v>
      </c>
      <c r="E1150" s="293" t="s">
        <v>7022</v>
      </c>
      <c r="F1150" s="330" t="s">
        <v>7316</v>
      </c>
      <c r="G1150" s="330" t="s">
        <v>2135</v>
      </c>
      <c r="H1150" s="294">
        <v>434</v>
      </c>
      <c r="I1150" s="321" t="str">
        <f t="shared" si="54"/>
        <v>A-14-0015.5kW超7.5kW以下60Hz、220V、極数2</v>
      </c>
      <c r="J1150" s="294">
        <v>92.4</v>
      </c>
      <c r="K1150" s="330" t="s">
        <v>8144</v>
      </c>
      <c r="L1150" s="329" t="s">
        <v>13156</v>
      </c>
      <c r="M1150" s="329" t="s">
        <v>10778</v>
      </c>
      <c r="N1150" s="329" t="s">
        <v>11988</v>
      </c>
      <c r="O1150" s="294" t="s">
        <v>2838</v>
      </c>
      <c r="P1150" s="329" t="s">
        <v>10526</v>
      </c>
      <c r="Q1150" s="330" t="s">
        <v>8145</v>
      </c>
      <c r="R1150" s="293" t="s">
        <v>8146</v>
      </c>
      <c r="S1150" s="294" t="s">
        <v>2102</v>
      </c>
      <c r="T1150" s="302" t="s">
        <v>2103</v>
      </c>
      <c r="U1150" s="295" t="str">
        <f t="shared" si="55"/>
        <v>Yamamoto.Keita@df.MitsubishiElectric.co.jp</v>
      </c>
      <c r="V1150" s="292" t="s">
        <v>8147</v>
      </c>
      <c r="W1150" s="295" t="str">
        <f t="shared" si="56"/>
        <v>http://www.mitsubishielectric.co.jp/fa/products/drv/i_motor/items/toprunner/index.html</v>
      </c>
      <c r="X1150" s="303" t="s">
        <v>8256</v>
      </c>
      <c r="Y1150" s="304" t="s">
        <v>8469</v>
      </c>
      <c r="Z1150" s="80" t="s">
        <v>9753</v>
      </c>
      <c r="AA1150" s="296"/>
      <c r="AB1150" s="265" t="str">
        <f>IF('認証製品一覧（検索用）'!$E$7=認証製品一覧!I1150,"●","")</f>
        <v/>
      </c>
      <c r="AC1150" s="265" t="str">
        <f>IF(AB1150="","",COUNTIF($B$5:AB1150,"●"))</f>
        <v/>
      </c>
    </row>
    <row r="1151" spans="1:29" ht="90" customHeight="1">
      <c r="A1151" s="316"/>
      <c r="B1151" s="292" t="s">
        <v>7202</v>
      </c>
      <c r="C1151" s="293" t="s">
        <v>6974</v>
      </c>
      <c r="D1151" s="294" t="s">
        <v>6975</v>
      </c>
      <c r="E1151" s="293" t="s">
        <v>7022</v>
      </c>
      <c r="F1151" s="330" t="s">
        <v>7316</v>
      </c>
      <c r="G1151" s="330" t="s">
        <v>2135</v>
      </c>
      <c r="H1151" s="294">
        <v>434</v>
      </c>
      <c r="I1151" s="321" t="str">
        <f t="shared" si="54"/>
        <v>A-14-0015.5kW超7.5kW以下60Hz、220V、極数2</v>
      </c>
      <c r="J1151" s="294">
        <v>92.4</v>
      </c>
      <c r="K1151" s="330" t="s">
        <v>8144</v>
      </c>
      <c r="L1151" s="329" t="s">
        <v>13156</v>
      </c>
      <c r="M1151" s="329" t="s">
        <v>10778</v>
      </c>
      <c r="N1151" s="329" t="s">
        <v>11989</v>
      </c>
      <c r="O1151" s="294" t="s">
        <v>2838</v>
      </c>
      <c r="P1151" s="329" t="s">
        <v>10526</v>
      </c>
      <c r="Q1151" s="330" t="s">
        <v>8145</v>
      </c>
      <c r="R1151" s="293" t="s">
        <v>8146</v>
      </c>
      <c r="S1151" s="294" t="s">
        <v>2102</v>
      </c>
      <c r="T1151" s="302" t="s">
        <v>2103</v>
      </c>
      <c r="U1151" s="295" t="str">
        <f t="shared" si="55"/>
        <v>Yamamoto.Keita@df.MitsubishiElectric.co.jp</v>
      </c>
      <c r="V1151" s="292" t="s">
        <v>8147</v>
      </c>
      <c r="W1151" s="295" t="str">
        <f t="shared" si="56"/>
        <v>http://www.mitsubishielectric.co.jp/fa/products/drv/i_motor/items/toprunner/index.html</v>
      </c>
      <c r="X1151" s="303" t="s">
        <v>8256</v>
      </c>
      <c r="Y1151" s="304" t="s">
        <v>8470</v>
      </c>
      <c r="Z1151" s="80" t="s">
        <v>9753</v>
      </c>
      <c r="AA1151" s="296"/>
      <c r="AB1151" s="265" t="str">
        <f>IF('認証製品一覧（検索用）'!$E$7=認証製品一覧!I1151,"●","")</f>
        <v/>
      </c>
      <c r="AC1151" s="265" t="str">
        <f>IF(AB1151="","",COUNTIF($B$5:AB1151,"●"))</f>
        <v/>
      </c>
    </row>
    <row r="1152" spans="1:29" ht="90" customHeight="1">
      <c r="A1152" s="316"/>
      <c r="B1152" s="292" t="s">
        <v>7202</v>
      </c>
      <c r="C1152" s="293" t="s">
        <v>6974</v>
      </c>
      <c r="D1152" s="294" t="s">
        <v>6975</v>
      </c>
      <c r="E1152" s="293" t="s">
        <v>7022</v>
      </c>
      <c r="F1152" s="330" t="s">
        <v>7316</v>
      </c>
      <c r="G1152" s="330" t="s">
        <v>2135</v>
      </c>
      <c r="H1152" s="294">
        <v>434</v>
      </c>
      <c r="I1152" s="321" t="str">
        <f t="shared" si="54"/>
        <v>A-14-0015.5kW超7.5kW以下60Hz、220V、極数2</v>
      </c>
      <c r="J1152" s="294">
        <v>92.4</v>
      </c>
      <c r="K1152" s="330" t="s">
        <v>8144</v>
      </c>
      <c r="L1152" s="329" t="s">
        <v>13156</v>
      </c>
      <c r="M1152" s="329" t="s">
        <v>10778</v>
      </c>
      <c r="N1152" s="329" t="s">
        <v>11990</v>
      </c>
      <c r="O1152" s="294" t="s">
        <v>2838</v>
      </c>
      <c r="P1152" s="329" t="s">
        <v>10526</v>
      </c>
      <c r="Q1152" s="330" t="s">
        <v>8145</v>
      </c>
      <c r="R1152" s="293" t="s">
        <v>8146</v>
      </c>
      <c r="S1152" s="294" t="s">
        <v>2102</v>
      </c>
      <c r="T1152" s="302" t="s">
        <v>2103</v>
      </c>
      <c r="U1152" s="295" t="str">
        <f t="shared" si="55"/>
        <v>Yamamoto.Keita@df.MitsubishiElectric.co.jp</v>
      </c>
      <c r="V1152" s="292" t="s">
        <v>8147</v>
      </c>
      <c r="W1152" s="295" t="str">
        <f t="shared" si="56"/>
        <v>http://www.mitsubishielectric.co.jp/fa/products/drv/i_motor/items/toprunner/index.html</v>
      </c>
      <c r="X1152" s="303" t="s">
        <v>8256</v>
      </c>
      <c r="Y1152" s="304" t="s">
        <v>8471</v>
      </c>
      <c r="Z1152" s="80" t="s">
        <v>9753</v>
      </c>
      <c r="AA1152" s="296"/>
      <c r="AB1152" s="265" t="str">
        <f>IF('認証製品一覧（検索用）'!$E$7=認証製品一覧!I1152,"●","")</f>
        <v/>
      </c>
      <c r="AC1152" s="265" t="str">
        <f>IF(AB1152="","",COUNTIF($B$5:AB1152,"●"))</f>
        <v/>
      </c>
    </row>
    <row r="1153" spans="1:29" ht="90" customHeight="1">
      <c r="A1153" s="316"/>
      <c r="B1153" s="292" t="s">
        <v>7202</v>
      </c>
      <c r="C1153" s="293" t="s">
        <v>6974</v>
      </c>
      <c r="D1153" s="294" t="s">
        <v>6975</v>
      </c>
      <c r="E1153" s="293" t="s">
        <v>7022</v>
      </c>
      <c r="F1153" s="330" t="s">
        <v>7316</v>
      </c>
      <c r="G1153" s="330" t="s">
        <v>2135</v>
      </c>
      <c r="H1153" s="294">
        <v>434</v>
      </c>
      <c r="I1153" s="321" t="str">
        <f t="shared" si="54"/>
        <v>A-14-0015.5kW超7.5kW以下60Hz、220V、極数2</v>
      </c>
      <c r="J1153" s="294">
        <v>92.4</v>
      </c>
      <c r="K1153" s="330" t="s">
        <v>8144</v>
      </c>
      <c r="L1153" s="329" t="s">
        <v>13156</v>
      </c>
      <c r="M1153" s="329" t="s">
        <v>10778</v>
      </c>
      <c r="N1153" s="329" t="s">
        <v>11991</v>
      </c>
      <c r="O1153" s="294" t="s">
        <v>2838</v>
      </c>
      <c r="P1153" s="329" t="s">
        <v>10526</v>
      </c>
      <c r="Q1153" s="330" t="s">
        <v>8145</v>
      </c>
      <c r="R1153" s="293" t="s">
        <v>8146</v>
      </c>
      <c r="S1153" s="294" t="s">
        <v>2102</v>
      </c>
      <c r="T1153" s="302" t="s">
        <v>2103</v>
      </c>
      <c r="U1153" s="295" t="str">
        <f t="shared" si="55"/>
        <v>Yamamoto.Keita@df.MitsubishiElectric.co.jp</v>
      </c>
      <c r="V1153" s="292" t="s">
        <v>8147</v>
      </c>
      <c r="W1153" s="295" t="str">
        <f t="shared" si="56"/>
        <v>http://www.mitsubishielectric.co.jp/fa/products/drv/i_motor/items/toprunner/index.html</v>
      </c>
      <c r="X1153" s="303" t="s">
        <v>8256</v>
      </c>
      <c r="Y1153" s="304" t="s">
        <v>8472</v>
      </c>
      <c r="Z1153" s="80" t="s">
        <v>9753</v>
      </c>
      <c r="AA1153" s="296"/>
      <c r="AB1153" s="265" t="str">
        <f>IF('認証製品一覧（検索用）'!$E$7=認証製品一覧!I1153,"●","")</f>
        <v/>
      </c>
      <c r="AC1153" s="265" t="str">
        <f>IF(AB1153="","",COUNTIF($B$5:AB1153,"●"))</f>
        <v/>
      </c>
    </row>
    <row r="1154" spans="1:29" ht="90" customHeight="1">
      <c r="A1154" s="316"/>
      <c r="B1154" s="292" t="s">
        <v>7202</v>
      </c>
      <c r="C1154" s="293" t="s">
        <v>6974</v>
      </c>
      <c r="D1154" s="294" t="s">
        <v>6975</v>
      </c>
      <c r="E1154" s="293" t="s">
        <v>7022</v>
      </c>
      <c r="F1154" s="330" t="s">
        <v>7316</v>
      </c>
      <c r="G1154" s="330" t="s">
        <v>2135</v>
      </c>
      <c r="H1154" s="294">
        <v>434</v>
      </c>
      <c r="I1154" s="321" t="str">
        <f t="shared" si="54"/>
        <v>A-14-0015.5kW超7.5kW以下60Hz、220V、極数2</v>
      </c>
      <c r="J1154" s="294">
        <v>92.4</v>
      </c>
      <c r="K1154" s="330" t="s">
        <v>8144</v>
      </c>
      <c r="L1154" s="329" t="s">
        <v>13156</v>
      </c>
      <c r="M1154" s="329" t="s">
        <v>10778</v>
      </c>
      <c r="N1154" s="329" t="s">
        <v>11992</v>
      </c>
      <c r="O1154" s="294" t="s">
        <v>2838</v>
      </c>
      <c r="P1154" s="329" t="s">
        <v>10526</v>
      </c>
      <c r="Q1154" s="330" t="s">
        <v>8145</v>
      </c>
      <c r="R1154" s="293" t="s">
        <v>8146</v>
      </c>
      <c r="S1154" s="294" t="s">
        <v>2102</v>
      </c>
      <c r="T1154" s="302" t="s">
        <v>2103</v>
      </c>
      <c r="U1154" s="295" t="str">
        <f t="shared" si="55"/>
        <v>Yamamoto.Keita@df.MitsubishiElectric.co.jp</v>
      </c>
      <c r="V1154" s="292" t="s">
        <v>8147</v>
      </c>
      <c r="W1154" s="295" t="str">
        <f t="shared" si="56"/>
        <v>http://www.mitsubishielectric.co.jp/fa/products/drv/i_motor/items/toprunner/index.html</v>
      </c>
      <c r="X1154" s="303" t="s">
        <v>8256</v>
      </c>
      <c r="Y1154" s="304" t="s">
        <v>8473</v>
      </c>
      <c r="Z1154" s="80" t="s">
        <v>9753</v>
      </c>
      <c r="AA1154" s="296"/>
      <c r="AB1154" s="265" t="str">
        <f>IF('認証製品一覧（検索用）'!$E$7=認証製品一覧!I1154,"●","")</f>
        <v/>
      </c>
      <c r="AC1154" s="265" t="str">
        <f>IF(AB1154="","",COUNTIF($B$5:AB1154,"●"))</f>
        <v/>
      </c>
    </row>
    <row r="1155" spans="1:29" ht="78">
      <c r="A1155" s="347"/>
      <c r="B1155" s="292" t="s">
        <v>7202</v>
      </c>
      <c r="C1155" s="293" t="s">
        <v>6974</v>
      </c>
      <c r="D1155" s="294" t="s">
        <v>6975</v>
      </c>
      <c r="E1155" s="293" t="s">
        <v>102</v>
      </c>
      <c r="F1155" s="330" t="s">
        <v>7316</v>
      </c>
      <c r="G1155" s="330" t="s">
        <v>7313</v>
      </c>
      <c r="H1155" s="294">
        <v>435</v>
      </c>
      <c r="I1155" s="321" t="str">
        <f t="shared" si="54"/>
        <v>A-14-0017.5kW超11.0kW以下 60Hz、220V、極数2</v>
      </c>
      <c r="J1155" s="294">
        <v>92.4</v>
      </c>
      <c r="K1155" s="330" t="s">
        <v>8144</v>
      </c>
      <c r="L1155" s="329" t="s">
        <v>13157</v>
      </c>
      <c r="M1155" s="329" t="s">
        <v>10779</v>
      </c>
      <c r="N1155" s="329" t="s">
        <v>11993</v>
      </c>
      <c r="O1155" s="294" t="s">
        <v>6897</v>
      </c>
      <c r="P1155" s="329" t="s">
        <v>10527</v>
      </c>
      <c r="Q1155" s="330" t="s">
        <v>8156</v>
      </c>
      <c r="R1155" s="293" t="s">
        <v>8157</v>
      </c>
      <c r="S1155" s="294" t="s">
        <v>4348</v>
      </c>
      <c r="T1155" s="292" t="s">
        <v>4349</v>
      </c>
      <c r="U1155" s="295" t="str">
        <f t="shared" si="55"/>
        <v>utatsu-katsuyuki@hitachi-ies.co.jp</v>
      </c>
      <c r="V1155" s="292" t="s">
        <v>8158</v>
      </c>
      <c r="W1155" s="295" t="str">
        <f t="shared" si="56"/>
        <v>http://www.hitachi-ies.co.jp/products/motor/index.htm</v>
      </c>
      <c r="X1155" s="292" t="s">
        <v>8159</v>
      </c>
      <c r="Y1155" s="292" t="s">
        <v>6689</v>
      </c>
      <c r="Z1155" s="80" t="s">
        <v>9753</v>
      </c>
      <c r="AA1155" s="296"/>
      <c r="AB1155" s="265" t="str">
        <f>IF('認証製品一覧（検索用）'!$E$7=認証製品一覧!I1155,"●","")</f>
        <v/>
      </c>
      <c r="AC1155" s="265" t="str">
        <f>IF(AB1155="","",COUNTIF($B$5:AB1155,"●"))</f>
        <v/>
      </c>
    </row>
    <row r="1156" spans="1:29" ht="78">
      <c r="A1156" s="347"/>
      <c r="B1156" s="292" t="s">
        <v>7202</v>
      </c>
      <c r="C1156" s="293" t="s">
        <v>6974</v>
      </c>
      <c r="D1156" s="294" t="s">
        <v>6975</v>
      </c>
      <c r="E1156" s="293" t="s">
        <v>102</v>
      </c>
      <c r="F1156" s="330" t="s">
        <v>7316</v>
      </c>
      <c r="G1156" s="330" t="s">
        <v>7313</v>
      </c>
      <c r="H1156" s="294">
        <v>435</v>
      </c>
      <c r="I1156" s="321" t="str">
        <f t="shared" si="54"/>
        <v>A-14-0017.5kW超11.0kW以下 60Hz、220V、極数2</v>
      </c>
      <c r="J1156" s="294">
        <v>92.4</v>
      </c>
      <c r="K1156" s="330" t="s">
        <v>8144</v>
      </c>
      <c r="L1156" s="329" t="s">
        <v>13157</v>
      </c>
      <c r="M1156" s="329" t="s">
        <v>10779</v>
      </c>
      <c r="N1156" s="329" t="s">
        <v>11994</v>
      </c>
      <c r="O1156" s="294" t="s">
        <v>2838</v>
      </c>
      <c r="P1156" s="329" t="s">
        <v>10527</v>
      </c>
      <c r="Q1156" s="330" t="s">
        <v>8156</v>
      </c>
      <c r="R1156" s="293" t="s">
        <v>8157</v>
      </c>
      <c r="S1156" s="294" t="s">
        <v>4348</v>
      </c>
      <c r="T1156" s="292" t="s">
        <v>4349</v>
      </c>
      <c r="U1156" s="295" t="str">
        <f t="shared" si="55"/>
        <v>utatsu-katsuyuki@hitachi-ies.co.jp</v>
      </c>
      <c r="V1156" s="292" t="s">
        <v>8158</v>
      </c>
      <c r="W1156" s="295" t="str">
        <f t="shared" si="56"/>
        <v>http://www.hitachi-ies.co.jp/products/motor/index.htm</v>
      </c>
      <c r="X1156" s="292" t="s">
        <v>8159</v>
      </c>
      <c r="Y1156" s="292" t="s">
        <v>8474</v>
      </c>
      <c r="Z1156" s="80" t="s">
        <v>9753</v>
      </c>
      <c r="AA1156" s="296"/>
      <c r="AB1156" s="265" t="str">
        <f>IF('認証製品一覧（検索用）'!$E$7=認証製品一覧!I1156,"●","")</f>
        <v/>
      </c>
      <c r="AC1156" s="265" t="str">
        <f>IF(AB1156="","",COUNTIF($B$5:AB1156,"●"))</f>
        <v/>
      </c>
    </row>
    <row r="1157" spans="1:29" ht="78">
      <c r="A1157" s="347"/>
      <c r="B1157" s="292" t="s">
        <v>7202</v>
      </c>
      <c r="C1157" s="293" t="s">
        <v>6974</v>
      </c>
      <c r="D1157" s="294" t="s">
        <v>6975</v>
      </c>
      <c r="E1157" s="293" t="s">
        <v>102</v>
      </c>
      <c r="F1157" s="330" t="s">
        <v>7316</v>
      </c>
      <c r="G1157" s="330" t="s">
        <v>7313</v>
      </c>
      <c r="H1157" s="294">
        <v>435</v>
      </c>
      <c r="I1157" s="321" t="str">
        <f t="shared" si="54"/>
        <v>A-14-0017.5kW超11.0kW以下 60Hz、220V、極数2</v>
      </c>
      <c r="J1157" s="294">
        <v>92.4</v>
      </c>
      <c r="K1157" s="330" t="s">
        <v>8144</v>
      </c>
      <c r="L1157" s="329" t="s">
        <v>13157</v>
      </c>
      <c r="M1157" s="329" t="s">
        <v>10779</v>
      </c>
      <c r="N1157" s="329" t="s">
        <v>11995</v>
      </c>
      <c r="O1157" s="294" t="s">
        <v>2838</v>
      </c>
      <c r="P1157" s="329" t="s">
        <v>10527</v>
      </c>
      <c r="Q1157" s="330" t="s">
        <v>8156</v>
      </c>
      <c r="R1157" s="293" t="s">
        <v>8157</v>
      </c>
      <c r="S1157" s="294" t="s">
        <v>4348</v>
      </c>
      <c r="T1157" s="292" t="s">
        <v>4349</v>
      </c>
      <c r="U1157" s="295" t="str">
        <f t="shared" si="55"/>
        <v>utatsu-katsuyuki@hitachi-ies.co.jp</v>
      </c>
      <c r="V1157" s="292" t="s">
        <v>8158</v>
      </c>
      <c r="W1157" s="295" t="str">
        <f t="shared" si="56"/>
        <v>http://www.hitachi-ies.co.jp/products/motor/index.htm</v>
      </c>
      <c r="X1157" s="292" t="s">
        <v>8159</v>
      </c>
      <c r="Y1157" s="292" t="s">
        <v>8475</v>
      </c>
      <c r="Z1157" s="80" t="s">
        <v>9753</v>
      </c>
      <c r="AA1157" s="296"/>
      <c r="AB1157" s="265" t="str">
        <f>IF('認証製品一覧（検索用）'!$E$7=認証製品一覧!I1157,"●","")</f>
        <v/>
      </c>
      <c r="AC1157" s="265" t="str">
        <f>IF(AB1157="","",COUNTIF($B$5:AB1157,"●"))</f>
        <v/>
      </c>
    </row>
    <row r="1158" spans="1:29" ht="78">
      <c r="A1158" s="347"/>
      <c r="B1158" s="292" t="s">
        <v>7202</v>
      </c>
      <c r="C1158" s="293" t="s">
        <v>6974</v>
      </c>
      <c r="D1158" s="294" t="s">
        <v>6975</v>
      </c>
      <c r="E1158" s="293" t="s">
        <v>102</v>
      </c>
      <c r="F1158" s="330" t="s">
        <v>7316</v>
      </c>
      <c r="G1158" s="330" t="s">
        <v>7313</v>
      </c>
      <c r="H1158" s="294">
        <v>435</v>
      </c>
      <c r="I1158" s="321" t="str">
        <f t="shared" si="54"/>
        <v>A-14-0017.5kW超11.0kW以下 60Hz、220V、極数2</v>
      </c>
      <c r="J1158" s="294">
        <v>92.4</v>
      </c>
      <c r="K1158" s="330" t="s">
        <v>8144</v>
      </c>
      <c r="L1158" s="329" t="s">
        <v>13157</v>
      </c>
      <c r="M1158" s="329" t="s">
        <v>10779</v>
      </c>
      <c r="N1158" s="329" t="s">
        <v>11996</v>
      </c>
      <c r="O1158" s="294" t="s">
        <v>2838</v>
      </c>
      <c r="P1158" s="329" t="s">
        <v>10527</v>
      </c>
      <c r="Q1158" s="330" t="s">
        <v>8156</v>
      </c>
      <c r="R1158" s="293" t="s">
        <v>8157</v>
      </c>
      <c r="S1158" s="294" t="s">
        <v>4348</v>
      </c>
      <c r="T1158" s="292" t="s">
        <v>4349</v>
      </c>
      <c r="U1158" s="295" t="str">
        <f t="shared" si="55"/>
        <v>utatsu-katsuyuki@hitachi-ies.co.jp</v>
      </c>
      <c r="V1158" s="292" t="s">
        <v>8158</v>
      </c>
      <c r="W1158" s="295" t="str">
        <f t="shared" si="56"/>
        <v>http://www.hitachi-ies.co.jp/products/motor/index.htm</v>
      </c>
      <c r="X1158" s="292" t="s">
        <v>8159</v>
      </c>
      <c r="Y1158" s="292" t="s">
        <v>8476</v>
      </c>
      <c r="Z1158" s="80" t="s">
        <v>9753</v>
      </c>
      <c r="AA1158" s="296"/>
      <c r="AB1158" s="265" t="str">
        <f>IF('認証製品一覧（検索用）'!$E$7=認証製品一覧!I1158,"●","")</f>
        <v/>
      </c>
      <c r="AC1158" s="265" t="str">
        <f>IF(AB1158="","",COUNTIF($B$5:AB1158,"●"))</f>
        <v/>
      </c>
    </row>
    <row r="1159" spans="1:29" ht="78">
      <c r="A1159" s="347"/>
      <c r="B1159" s="292" t="s">
        <v>7202</v>
      </c>
      <c r="C1159" s="293" t="s">
        <v>6974</v>
      </c>
      <c r="D1159" s="294" t="s">
        <v>6975</v>
      </c>
      <c r="E1159" s="293" t="s">
        <v>102</v>
      </c>
      <c r="F1159" s="330" t="s">
        <v>7316</v>
      </c>
      <c r="G1159" s="330" t="s">
        <v>7313</v>
      </c>
      <c r="H1159" s="294">
        <v>435</v>
      </c>
      <c r="I1159" s="321" t="str">
        <f t="shared" si="54"/>
        <v>A-14-0017.5kW超11.0kW以下 60Hz、220V、極数2</v>
      </c>
      <c r="J1159" s="294">
        <v>92.4</v>
      </c>
      <c r="K1159" s="330" t="s">
        <v>8144</v>
      </c>
      <c r="L1159" s="329" t="s">
        <v>13157</v>
      </c>
      <c r="M1159" s="329" t="s">
        <v>10779</v>
      </c>
      <c r="N1159" s="329" t="s">
        <v>11997</v>
      </c>
      <c r="O1159" s="294" t="s">
        <v>2838</v>
      </c>
      <c r="P1159" s="329" t="s">
        <v>10527</v>
      </c>
      <c r="Q1159" s="330" t="s">
        <v>8156</v>
      </c>
      <c r="R1159" s="293" t="s">
        <v>8157</v>
      </c>
      <c r="S1159" s="294" t="s">
        <v>4348</v>
      </c>
      <c r="T1159" s="292" t="s">
        <v>4349</v>
      </c>
      <c r="U1159" s="295" t="str">
        <f t="shared" si="55"/>
        <v>utatsu-katsuyuki@hitachi-ies.co.jp</v>
      </c>
      <c r="V1159" s="292" t="s">
        <v>8158</v>
      </c>
      <c r="W1159" s="295" t="str">
        <f t="shared" si="56"/>
        <v>http://www.hitachi-ies.co.jp/products/motor/index.htm</v>
      </c>
      <c r="X1159" s="292" t="s">
        <v>8159</v>
      </c>
      <c r="Y1159" s="292" t="s">
        <v>8477</v>
      </c>
      <c r="Z1159" s="80" t="s">
        <v>9753</v>
      </c>
      <c r="AA1159" s="296"/>
      <c r="AB1159" s="265" t="str">
        <f>IF('認証製品一覧（検索用）'!$E$7=認証製品一覧!I1159,"●","")</f>
        <v/>
      </c>
      <c r="AC1159" s="265" t="str">
        <f>IF(AB1159="","",COUNTIF($B$5:AB1159,"●"))</f>
        <v/>
      </c>
    </row>
    <row r="1160" spans="1:29" ht="78">
      <c r="A1160" s="347"/>
      <c r="B1160" s="292" t="s">
        <v>7202</v>
      </c>
      <c r="C1160" s="293" t="s">
        <v>6974</v>
      </c>
      <c r="D1160" s="294" t="s">
        <v>6975</v>
      </c>
      <c r="E1160" s="293" t="s">
        <v>102</v>
      </c>
      <c r="F1160" s="330" t="s">
        <v>7316</v>
      </c>
      <c r="G1160" s="330" t="s">
        <v>7313</v>
      </c>
      <c r="H1160" s="294">
        <v>435</v>
      </c>
      <c r="I1160" s="321" t="str">
        <f t="shared" si="54"/>
        <v>A-14-0017.5kW超11.0kW以下 60Hz、220V、極数2</v>
      </c>
      <c r="J1160" s="294">
        <v>92.4</v>
      </c>
      <c r="K1160" s="330" t="s">
        <v>8144</v>
      </c>
      <c r="L1160" s="329" t="s">
        <v>13157</v>
      </c>
      <c r="M1160" s="329" t="s">
        <v>10779</v>
      </c>
      <c r="N1160" s="329" t="s">
        <v>11998</v>
      </c>
      <c r="O1160" s="294" t="s">
        <v>2838</v>
      </c>
      <c r="P1160" s="329" t="s">
        <v>10527</v>
      </c>
      <c r="Q1160" s="330" t="s">
        <v>8156</v>
      </c>
      <c r="R1160" s="293" t="s">
        <v>8157</v>
      </c>
      <c r="S1160" s="294" t="s">
        <v>4348</v>
      </c>
      <c r="T1160" s="292" t="s">
        <v>4349</v>
      </c>
      <c r="U1160" s="295" t="str">
        <f t="shared" si="55"/>
        <v>utatsu-katsuyuki@hitachi-ies.co.jp</v>
      </c>
      <c r="V1160" s="292" t="s">
        <v>8158</v>
      </c>
      <c r="W1160" s="295" t="str">
        <f t="shared" si="56"/>
        <v>http://www.hitachi-ies.co.jp/products/motor/index.htm</v>
      </c>
      <c r="X1160" s="292" t="s">
        <v>8159</v>
      </c>
      <c r="Y1160" s="292" t="s">
        <v>8478</v>
      </c>
      <c r="Z1160" s="80" t="s">
        <v>9753</v>
      </c>
      <c r="AA1160" s="296"/>
      <c r="AB1160" s="265" t="str">
        <f>IF('認証製品一覧（検索用）'!$E$7=認証製品一覧!I1160,"●","")</f>
        <v/>
      </c>
      <c r="AC1160" s="265" t="str">
        <f>IF(AB1160="","",COUNTIF($B$5:AB1160,"●"))</f>
        <v/>
      </c>
    </row>
    <row r="1161" spans="1:29" ht="78">
      <c r="A1161" s="347"/>
      <c r="B1161" s="292" t="s">
        <v>7202</v>
      </c>
      <c r="C1161" s="293" t="s">
        <v>6974</v>
      </c>
      <c r="D1161" s="294" t="s">
        <v>6975</v>
      </c>
      <c r="E1161" s="293" t="s">
        <v>102</v>
      </c>
      <c r="F1161" s="330" t="s">
        <v>7316</v>
      </c>
      <c r="G1161" s="330" t="s">
        <v>7313</v>
      </c>
      <c r="H1161" s="294">
        <v>435</v>
      </c>
      <c r="I1161" s="321" t="str">
        <f t="shared" si="54"/>
        <v>A-14-0017.5kW超11.0kW以下 60Hz、220V、極数2</v>
      </c>
      <c r="J1161" s="294">
        <v>92.4</v>
      </c>
      <c r="K1161" s="330" t="s">
        <v>8144</v>
      </c>
      <c r="L1161" s="329" t="s">
        <v>13157</v>
      </c>
      <c r="M1161" s="329" t="s">
        <v>10779</v>
      </c>
      <c r="N1161" s="329" t="s">
        <v>11999</v>
      </c>
      <c r="O1161" s="294" t="s">
        <v>2838</v>
      </c>
      <c r="P1161" s="329" t="s">
        <v>10527</v>
      </c>
      <c r="Q1161" s="330" t="s">
        <v>8156</v>
      </c>
      <c r="R1161" s="293" t="s">
        <v>8157</v>
      </c>
      <c r="S1161" s="294" t="s">
        <v>4348</v>
      </c>
      <c r="T1161" s="292" t="s">
        <v>4349</v>
      </c>
      <c r="U1161" s="295" t="str">
        <f t="shared" si="55"/>
        <v>utatsu-katsuyuki@hitachi-ies.co.jp</v>
      </c>
      <c r="V1161" s="292" t="s">
        <v>8158</v>
      </c>
      <c r="W1161" s="295" t="str">
        <f t="shared" si="56"/>
        <v>http://www.hitachi-ies.co.jp/products/motor/index.htm</v>
      </c>
      <c r="X1161" s="292" t="s">
        <v>8159</v>
      </c>
      <c r="Y1161" s="292" t="s">
        <v>8479</v>
      </c>
      <c r="Z1161" s="80" t="s">
        <v>9753</v>
      </c>
      <c r="AA1161" s="296"/>
      <c r="AB1161" s="265" t="str">
        <f>IF('認証製品一覧（検索用）'!$E$7=認証製品一覧!I1161,"●","")</f>
        <v/>
      </c>
      <c r="AC1161" s="265" t="str">
        <f>IF(AB1161="","",COUNTIF($B$5:AB1161,"●"))</f>
        <v/>
      </c>
    </row>
    <row r="1162" spans="1:29" ht="78">
      <c r="A1162" s="347"/>
      <c r="B1162" s="292" t="s">
        <v>7202</v>
      </c>
      <c r="C1162" s="293" t="s">
        <v>6974</v>
      </c>
      <c r="D1162" s="294" t="s">
        <v>6975</v>
      </c>
      <c r="E1162" s="293" t="s">
        <v>102</v>
      </c>
      <c r="F1162" s="330" t="s">
        <v>7316</v>
      </c>
      <c r="G1162" s="330" t="s">
        <v>7313</v>
      </c>
      <c r="H1162" s="294">
        <v>435</v>
      </c>
      <c r="I1162" s="321" t="str">
        <f t="shared" si="54"/>
        <v>A-14-0017.5kW超11.0kW以下 60Hz、220V、極数2</v>
      </c>
      <c r="J1162" s="294">
        <v>92.4</v>
      </c>
      <c r="K1162" s="330" t="s">
        <v>8144</v>
      </c>
      <c r="L1162" s="329" t="s">
        <v>13157</v>
      </c>
      <c r="M1162" s="329" t="s">
        <v>10779</v>
      </c>
      <c r="N1162" s="329" t="s">
        <v>12000</v>
      </c>
      <c r="O1162" s="294" t="s">
        <v>2838</v>
      </c>
      <c r="P1162" s="329" t="s">
        <v>10527</v>
      </c>
      <c r="Q1162" s="330" t="s">
        <v>8156</v>
      </c>
      <c r="R1162" s="293" t="s">
        <v>8157</v>
      </c>
      <c r="S1162" s="294" t="s">
        <v>4348</v>
      </c>
      <c r="T1162" s="292" t="s">
        <v>4349</v>
      </c>
      <c r="U1162" s="295" t="str">
        <f t="shared" si="55"/>
        <v>utatsu-katsuyuki@hitachi-ies.co.jp</v>
      </c>
      <c r="V1162" s="292" t="s">
        <v>8158</v>
      </c>
      <c r="W1162" s="295" t="str">
        <f t="shared" si="56"/>
        <v>http://www.hitachi-ies.co.jp/products/motor/index.htm</v>
      </c>
      <c r="X1162" s="292" t="s">
        <v>8159</v>
      </c>
      <c r="Y1162" s="292" t="s">
        <v>8480</v>
      </c>
      <c r="Z1162" s="80" t="s">
        <v>9753</v>
      </c>
      <c r="AA1162" s="296"/>
      <c r="AB1162" s="265" t="str">
        <f>IF('認証製品一覧（検索用）'!$E$7=認証製品一覧!I1162,"●","")</f>
        <v/>
      </c>
      <c r="AC1162" s="265" t="str">
        <f>IF(AB1162="","",COUNTIF($B$5:AB1162,"●"))</f>
        <v/>
      </c>
    </row>
    <row r="1163" spans="1:29" ht="78">
      <c r="A1163" s="347"/>
      <c r="B1163" s="292" t="s">
        <v>7202</v>
      </c>
      <c r="C1163" s="293" t="s">
        <v>6974</v>
      </c>
      <c r="D1163" s="294" t="s">
        <v>6975</v>
      </c>
      <c r="E1163" s="293" t="s">
        <v>102</v>
      </c>
      <c r="F1163" s="330" t="s">
        <v>7316</v>
      </c>
      <c r="G1163" s="330" t="s">
        <v>7313</v>
      </c>
      <c r="H1163" s="294">
        <v>435</v>
      </c>
      <c r="I1163" s="321" t="str">
        <f t="shared" si="54"/>
        <v>A-14-0017.5kW超11.0kW以下 60Hz、220V、極数2</v>
      </c>
      <c r="J1163" s="294">
        <v>92.4</v>
      </c>
      <c r="K1163" s="330" t="s">
        <v>8144</v>
      </c>
      <c r="L1163" s="329" t="s">
        <v>13157</v>
      </c>
      <c r="M1163" s="329" t="s">
        <v>10779</v>
      </c>
      <c r="N1163" s="329" t="s">
        <v>12001</v>
      </c>
      <c r="O1163" s="294" t="s">
        <v>2838</v>
      </c>
      <c r="P1163" s="329" t="s">
        <v>10527</v>
      </c>
      <c r="Q1163" s="330" t="s">
        <v>8156</v>
      </c>
      <c r="R1163" s="293" t="s">
        <v>8157</v>
      </c>
      <c r="S1163" s="294" t="s">
        <v>4348</v>
      </c>
      <c r="T1163" s="292" t="s">
        <v>4349</v>
      </c>
      <c r="U1163" s="295" t="str">
        <f t="shared" si="55"/>
        <v>utatsu-katsuyuki@hitachi-ies.co.jp</v>
      </c>
      <c r="V1163" s="292" t="s">
        <v>8158</v>
      </c>
      <c r="W1163" s="295" t="str">
        <f t="shared" si="56"/>
        <v>http://www.hitachi-ies.co.jp/products/motor/index.htm</v>
      </c>
      <c r="X1163" s="292" t="s">
        <v>8159</v>
      </c>
      <c r="Y1163" s="292" t="s">
        <v>8481</v>
      </c>
      <c r="Z1163" s="80" t="s">
        <v>9753</v>
      </c>
      <c r="AA1163" s="296"/>
      <c r="AB1163" s="265" t="str">
        <f>IF('認証製品一覧（検索用）'!$E$7=認証製品一覧!I1163,"●","")</f>
        <v/>
      </c>
      <c r="AC1163" s="265" t="str">
        <f>IF(AB1163="","",COUNTIF($B$5:AB1163,"●"))</f>
        <v/>
      </c>
    </row>
    <row r="1164" spans="1:29" ht="78">
      <c r="A1164" s="347"/>
      <c r="B1164" s="292" t="s">
        <v>7202</v>
      </c>
      <c r="C1164" s="293" t="s">
        <v>6974</v>
      </c>
      <c r="D1164" s="294" t="s">
        <v>6975</v>
      </c>
      <c r="E1164" s="293" t="s">
        <v>102</v>
      </c>
      <c r="F1164" s="330" t="s">
        <v>7316</v>
      </c>
      <c r="G1164" s="330" t="s">
        <v>7313</v>
      </c>
      <c r="H1164" s="294">
        <v>435</v>
      </c>
      <c r="I1164" s="321" t="str">
        <f t="shared" si="54"/>
        <v>A-14-0017.5kW超11.0kW以下 60Hz、220V、極数2</v>
      </c>
      <c r="J1164" s="294">
        <v>92.4</v>
      </c>
      <c r="K1164" s="330" t="s">
        <v>8144</v>
      </c>
      <c r="L1164" s="329" t="s">
        <v>13157</v>
      </c>
      <c r="M1164" s="329" t="s">
        <v>10779</v>
      </c>
      <c r="N1164" s="329" t="s">
        <v>12002</v>
      </c>
      <c r="O1164" s="294" t="s">
        <v>2838</v>
      </c>
      <c r="P1164" s="329" t="s">
        <v>10527</v>
      </c>
      <c r="Q1164" s="330" t="s">
        <v>8156</v>
      </c>
      <c r="R1164" s="293" t="s">
        <v>8157</v>
      </c>
      <c r="S1164" s="294" t="s">
        <v>4348</v>
      </c>
      <c r="T1164" s="292" t="s">
        <v>4349</v>
      </c>
      <c r="U1164" s="295" t="str">
        <f t="shared" si="55"/>
        <v>utatsu-katsuyuki@hitachi-ies.co.jp</v>
      </c>
      <c r="V1164" s="292" t="s">
        <v>8158</v>
      </c>
      <c r="W1164" s="295" t="str">
        <f t="shared" si="56"/>
        <v>http://www.hitachi-ies.co.jp/products/motor/index.htm</v>
      </c>
      <c r="X1164" s="292" t="s">
        <v>8159</v>
      </c>
      <c r="Y1164" s="292" t="s">
        <v>8482</v>
      </c>
      <c r="Z1164" s="80" t="s">
        <v>9753</v>
      </c>
      <c r="AA1164" s="296"/>
      <c r="AB1164" s="265" t="str">
        <f>IF('認証製品一覧（検索用）'!$E$7=認証製品一覧!I1164,"●","")</f>
        <v/>
      </c>
      <c r="AC1164" s="265" t="str">
        <f>IF(AB1164="","",COUNTIF($B$5:AB1164,"●"))</f>
        <v/>
      </c>
    </row>
    <row r="1165" spans="1:29" ht="78">
      <c r="A1165" s="347"/>
      <c r="B1165" s="292" t="s">
        <v>7202</v>
      </c>
      <c r="C1165" s="293" t="s">
        <v>6974</v>
      </c>
      <c r="D1165" s="294" t="s">
        <v>6975</v>
      </c>
      <c r="E1165" s="293" t="s">
        <v>7022</v>
      </c>
      <c r="F1165" s="330" t="s">
        <v>7316</v>
      </c>
      <c r="G1165" s="330" t="s">
        <v>2142</v>
      </c>
      <c r="H1165" s="294">
        <v>436</v>
      </c>
      <c r="I1165" s="321" t="str">
        <f t="shared" si="54"/>
        <v>A-14-00111.0kW超15.0kW以下60Hz、220V、極数2</v>
      </c>
      <c r="J1165" s="294">
        <v>93.1</v>
      </c>
      <c r="K1165" s="330" t="s">
        <v>8144</v>
      </c>
      <c r="L1165" s="329" t="s">
        <v>13157</v>
      </c>
      <c r="M1165" s="329" t="s">
        <v>10779</v>
      </c>
      <c r="N1165" s="329" t="s">
        <v>12003</v>
      </c>
      <c r="O1165" s="294" t="s">
        <v>6897</v>
      </c>
      <c r="P1165" s="329" t="s">
        <v>10527</v>
      </c>
      <c r="Q1165" s="330" t="s">
        <v>8156</v>
      </c>
      <c r="R1165" s="293" t="s">
        <v>8157</v>
      </c>
      <c r="S1165" s="294" t="s">
        <v>4348</v>
      </c>
      <c r="T1165" s="292" t="s">
        <v>4349</v>
      </c>
      <c r="U1165" s="295" t="str">
        <f t="shared" si="55"/>
        <v>utatsu-katsuyuki@hitachi-ies.co.jp</v>
      </c>
      <c r="V1165" s="292" t="s">
        <v>8158</v>
      </c>
      <c r="W1165" s="295" t="str">
        <f t="shared" si="56"/>
        <v>http://www.hitachi-ies.co.jp/products/motor/index.htm</v>
      </c>
      <c r="X1165" s="292" t="s">
        <v>8159</v>
      </c>
      <c r="Y1165" s="292" t="s">
        <v>6690</v>
      </c>
      <c r="Z1165" s="80" t="s">
        <v>9753</v>
      </c>
      <c r="AA1165" s="296"/>
      <c r="AB1165" s="265" t="str">
        <f>IF('認証製品一覧（検索用）'!$E$7=認証製品一覧!I1165,"●","")</f>
        <v/>
      </c>
      <c r="AC1165" s="265" t="str">
        <f>IF(AB1165="","",COUNTIF($B$5:AB1165,"●"))</f>
        <v/>
      </c>
    </row>
    <row r="1166" spans="1:29" ht="78">
      <c r="A1166" s="347"/>
      <c r="B1166" s="292" t="s">
        <v>7202</v>
      </c>
      <c r="C1166" s="293" t="s">
        <v>6974</v>
      </c>
      <c r="D1166" s="294" t="s">
        <v>6975</v>
      </c>
      <c r="E1166" s="293" t="s">
        <v>7022</v>
      </c>
      <c r="F1166" s="330" t="s">
        <v>7316</v>
      </c>
      <c r="G1166" s="330" t="s">
        <v>2142</v>
      </c>
      <c r="H1166" s="294">
        <v>436</v>
      </c>
      <c r="I1166" s="321" t="str">
        <f t="shared" si="54"/>
        <v>A-14-00111.0kW超15.0kW以下60Hz、220V、極数2</v>
      </c>
      <c r="J1166" s="294">
        <v>93.1</v>
      </c>
      <c r="K1166" s="330" t="s">
        <v>8144</v>
      </c>
      <c r="L1166" s="329" t="s">
        <v>13157</v>
      </c>
      <c r="M1166" s="329" t="s">
        <v>10779</v>
      </c>
      <c r="N1166" s="329" t="s">
        <v>12004</v>
      </c>
      <c r="O1166" s="294" t="s">
        <v>2838</v>
      </c>
      <c r="P1166" s="329" t="s">
        <v>10527</v>
      </c>
      <c r="Q1166" s="330" t="s">
        <v>8156</v>
      </c>
      <c r="R1166" s="293" t="s">
        <v>8157</v>
      </c>
      <c r="S1166" s="294" t="s">
        <v>4348</v>
      </c>
      <c r="T1166" s="292" t="s">
        <v>4349</v>
      </c>
      <c r="U1166" s="295" t="str">
        <f t="shared" si="55"/>
        <v>utatsu-katsuyuki@hitachi-ies.co.jp</v>
      </c>
      <c r="V1166" s="292" t="s">
        <v>8158</v>
      </c>
      <c r="W1166" s="295" t="str">
        <f t="shared" si="56"/>
        <v>http://www.hitachi-ies.co.jp/products/motor/index.htm</v>
      </c>
      <c r="X1166" s="292" t="s">
        <v>8159</v>
      </c>
      <c r="Y1166" s="292" t="s">
        <v>8483</v>
      </c>
      <c r="Z1166" s="80" t="s">
        <v>9753</v>
      </c>
      <c r="AA1166" s="296"/>
      <c r="AB1166" s="265" t="str">
        <f>IF('認証製品一覧（検索用）'!$E$7=認証製品一覧!I1166,"●","")</f>
        <v/>
      </c>
      <c r="AC1166" s="265" t="str">
        <f>IF(AB1166="","",COUNTIF($B$5:AB1166,"●"))</f>
        <v/>
      </c>
    </row>
    <row r="1167" spans="1:29" ht="78">
      <c r="A1167" s="347"/>
      <c r="B1167" s="292" t="s">
        <v>7202</v>
      </c>
      <c r="C1167" s="293" t="s">
        <v>6974</v>
      </c>
      <c r="D1167" s="294" t="s">
        <v>6975</v>
      </c>
      <c r="E1167" s="293" t="s">
        <v>7022</v>
      </c>
      <c r="F1167" s="330" t="s">
        <v>7316</v>
      </c>
      <c r="G1167" s="330" t="s">
        <v>2142</v>
      </c>
      <c r="H1167" s="294">
        <v>436</v>
      </c>
      <c r="I1167" s="321" t="str">
        <f t="shared" si="54"/>
        <v>A-14-00111.0kW超15.0kW以下60Hz、220V、極数2</v>
      </c>
      <c r="J1167" s="294">
        <v>93.1</v>
      </c>
      <c r="K1167" s="330" t="s">
        <v>8144</v>
      </c>
      <c r="L1167" s="329" t="s">
        <v>13157</v>
      </c>
      <c r="M1167" s="329" t="s">
        <v>10779</v>
      </c>
      <c r="N1167" s="329" t="s">
        <v>12005</v>
      </c>
      <c r="O1167" s="294" t="s">
        <v>2838</v>
      </c>
      <c r="P1167" s="329" t="s">
        <v>10527</v>
      </c>
      <c r="Q1167" s="330" t="s">
        <v>8156</v>
      </c>
      <c r="R1167" s="293" t="s">
        <v>8157</v>
      </c>
      <c r="S1167" s="294" t="s">
        <v>4348</v>
      </c>
      <c r="T1167" s="292" t="s">
        <v>4349</v>
      </c>
      <c r="U1167" s="295" t="str">
        <f t="shared" si="55"/>
        <v>utatsu-katsuyuki@hitachi-ies.co.jp</v>
      </c>
      <c r="V1167" s="292" t="s">
        <v>8158</v>
      </c>
      <c r="W1167" s="295" t="str">
        <f t="shared" si="56"/>
        <v>http://www.hitachi-ies.co.jp/products/motor/index.htm</v>
      </c>
      <c r="X1167" s="292" t="s">
        <v>8159</v>
      </c>
      <c r="Y1167" s="292" t="s">
        <v>8484</v>
      </c>
      <c r="Z1167" s="80" t="s">
        <v>9753</v>
      </c>
      <c r="AA1167" s="296"/>
      <c r="AB1167" s="265" t="str">
        <f>IF('認証製品一覧（検索用）'!$E$7=認証製品一覧!I1167,"●","")</f>
        <v/>
      </c>
      <c r="AC1167" s="265" t="str">
        <f>IF(AB1167="","",COUNTIF($B$5:AB1167,"●"))</f>
        <v/>
      </c>
    </row>
    <row r="1168" spans="1:29" ht="78">
      <c r="A1168" s="347"/>
      <c r="B1168" s="292" t="s">
        <v>7202</v>
      </c>
      <c r="C1168" s="293" t="s">
        <v>6974</v>
      </c>
      <c r="D1168" s="294" t="s">
        <v>6975</v>
      </c>
      <c r="E1168" s="293" t="s">
        <v>7022</v>
      </c>
      <c r="F1168" s="330" t="s">
        <v>7316</v>
      </c>
      <c r="G1168" s="330" t="s">
        <v>2142</v>
      </c>
      <c r="H1168" s="294">
        <v>436</v>
      </c>
      <c r="I1168" s="321" t="str">
        <f t="shared" si="54"/>
        <v>A-14-00111.0kW超15.0kW以下60Hz、220V、極数2</v>
      </c>
      <c r="J1168" s="294">
        <v>93.1</v>
      </c>
      <c r="K1168" s="330" t="s">
        <v>8144</v>
      </c>
      <c r="L1168" s="329" t="s">
        <v>13157</v>
      </c>
      <c r="M1168" s="329" t="s">
        <v>10779</v>
      </c>
      <c r="N1168" s="329" t="s">
        <v>12006</v>
      </c>
      <c r="O1168" s="294" t="s">
        <v>2838</v>
      </c>
      <c r="P1168" s="329" t="s">
        <v>10527</v>
      </c>
      <c r="Q1168" s="330" t="s">
        <v>8156</v>
      </c>
      <c r="R1168" s="293" t="s">
        <v>8157</v>
      </c>
      <c r="S1168" s="294" t="s">
        <v>4348</v>
      </c>
      <c r="T1168" s="292" t="s">
        <v>4349</v>
      </c>
      <c r="U1168" s="295" t="str">
        <f t="shared" si="55"/>
        <v>utatsu-katsuyuki@hitachi-ies.co.jp</v>
      </c>
      <c r="V1168" s="292" t="s">
        <v>8158</v>
      </c>
      <c r="W1168" s="295" t="str">
        <f t="shared" si="56"/>
        <v>http://www.hitachi-ies.co.jp/products/motor/index.htm</v>
      </c>
      <c r="X1168" s="292" t="s">
        <v>8159</v>
      </c>
      <c r="Y1168" s="292" t="s">
        <v>8485</v>
      </c>
      <c r="Z1168" s="80" t="s">
        <v>9753</v>
      </c>
      <c r="AA1168" s="296"/>
      <c r="AB1168" s="265" t="str">
        <f>IF('認証製品一覧（検索用）'!$E$7=認証製品一覧!I1168,"●","")</f>
        <v/>
      </c>
      <c r="AC1168" s="265" t="str">
        <f>IF(AB1168="","",COUNTIF($B$5:AB1168,"●"))</f>
        <v/>
      </c>
    </row>
    <row r="1169" spans="1:29" ht="78">
      <c r="A1169" s="347"/>
      <c r="B1169" s="292" t="s">
        <v>7202</v>
      </c>
      <c r="C1169" s="293" t="s">
        <v>6974</v>
      </c>
      <c r="D1169" s="294" t="s">
        <v>6975</v>
      </c>
      <c r="E1169" s="293" t="s">
        <v>7022</v>
      </c>
      <c r="F1169" s="330" t="s">
        <v>7316</v>
      </c>
      <c r="G1169" s="330" t="s">
        <v>2142</v>
      </c>
      <c r="H1169" s="294">
        <v>436</v>
      </c>
      <c r="I1169" s="321" t="str">
        <f t="shared" si="54"/>
        <v>A-14-00111.0kW超15.0kW以下60Hz、220V、極数2</v>
      </c>
      <c r="J1169" s="294">
        <v>93.1</v>
      </c>
      <c r="K1169" s="330" t="s">
        <v>8144</v>
      </c>
      <c r="L1169" s="329" t="s">
        <v>13157</v>
      </c>
      <c r="M1169" s="329" t="s">
        <v>10779</v>
      </c>
      <c r="N1169" s="329" t="s">
        <v>12007</v>
      </c>
      <c r="O1169" s="294" t="s">
        <v>2838</v>
      </c>
      <c r="P1169" s="329" t="s">
        <v>10527</v>
      </c>
      <c r="Q1169" s="330" t="s">
        <v>8156</v>
      </c>
      <c r="R1169" s="293" t="s">
        <v>8157</v>
      </c>
      <c r="S1169" s="294" t="s">
        <v>4348</v>
      </c>
      <c r="T1169" s="292" t="s">
        <v>4349</v>
      </c>
      <c r="U1169" s="295" t="str">
        <f t="shared" si="55"/>
        <v>utatsu-katsuyuki@hitachi-ies.co.jp</v>
      </c>
      <c r="V1169" s="292" t="s">
        <v>8158</v>
      </c>
      <c r="W1169" s="295" t="str">
        <f t="shared" si="56"/>
        <v>http://www.hitachi-ies.co.jp/products/motor/index.htm</v>
      </c>
      <c r="X1169" s="292" t="s">
        <v>8159</v>
      </c>
      <c r="Y1169" s="292" t="s">
        <v>8486</v>
      </c>
      <c r="Z1169" s="80" t="s">
        <v>9753</v>
      </c>
      <c r="AA1169" s="296"/>
      <c r="AB1169" s="265" t="str">
        <f>IF('認証製品一覧（検索用）'!$E$7=認証製品一覧!I1169,"●","")</f>
        <v/>
      </c>
      <c r="AC1169" s="265" t="str">
        <f>IF(AB1169="","",COUNTIF($B$5:AB1169,"●"))</f>
        <v/>
      </c>
    </row>
    <row r="1170" spans="1:29" ht="78">
      <c r="A1170" s="347"/>
      <c r="B1170" s="292" t="s">
        <v>7202</v>
      </c>
      <c r="C1170" s="293" t="s">
        <v>6974</v>
      </c>
      <c r="D1170" s="294" t="s">
        <v>6975</v>
      </c>
      <c r="E1170" s="293" t="s">
        <v>7022</v>
      </c>
      <c r="F1170" s="330" t="s">
        <v>7316</v>
      </c>
      <c r="G1170" s="330" t="s">
        <v>2142</v>
      </c>
      <c r="H1170" s="294">
        <v>436</v>
      </c>
      <c r="I1170" s="321" t="str">
        <f t="shared" si="54"/>
        <v>A-14-00111.0kW超15.0kW以下60Hz、220V、極数2</v>
      </c>
      <c r="J1170" s="294">
        <v>93.1</v>
      </c>
      <c r="K1170" s="330" t="s">
        <v>8144</v>
      </c>
      <c r="L1170" s="329" t="s">
        <v>13157</v>
      </c>
      <c r="M1170" s="329" t="s">
        <v>10779</v>
      </c>
      <c r="N1170" s="329" t="s">
        <v>12008</v>
      </c>
      <c r="O1170" s="294" t="s">
        <v>2838</v>
      </c>
      <c r="P1170" s="329" t="s">
        <v>10527</v>
      </c>
      <c r="Q1170" s="330" t="s">
        <v>8156</v>
      </c>
      <c r="R1170" s="293" t="s">
        <v>8157</v>
      </c>
      <c r="S1170" s="294" t="s">
        <v>4348</v>
      </c>
      <c r="T1170" s="292" t="s">
        <v>4349</v>
      </c>
      <c r="U1170" s="295" t="str">
        <f t="shared" si="55"/>
        <v>utatsu-katsuyuki@hitachi-ies.co.jp</v>
      </c>
      <c r="V1170" s="292" t="s">
        <v>8158</v>
      </c>
      <c r="W1170" s="295" t="str">
        <f t="shared" si="56"/>
        <v>http://www.hitachi-ies.co.jp/products/motor/index.htm</v>
      </c>
      <c r="X1170" s="292" t="s">
        <v>8159</v>
      </c>
      <c r="Y1170" s="292" t="s">
        <v>8487</v>
      </c>
      <c r="Z1170" s="80" t="s">
        <v>9753</v>
      </c>
      <c r="AA1170" s="296"/>
      <c r="AB1170" s="265" t="str">
        <f>IF('認証製品一覧（検索用）'!$E$7=認証製品一覧!I1170,"●","")</f>
        <v/>
      </c>
      <c r="AC1170" s="265" t="str">
        <f>IF(AB1170="","",COUNTIF($B$5:AB1170,"●"))</f>
        <v/>
      </c>
    </row>
    <row r="1171" spans="1:29" ht="78">
      <c r="A1171" s="347"/>
      <c r="B1171" s="292" t="s">
        <v>7202</v>
      </c>
      <c r="C1171" s="293" t="s">
        <v>6974</v>
      </c>
      <c r="D1171" s="294" t="s">
        <v>6975</v>
      </c>
      <c r="E1171" s="293" t="s">
        <v>7022</v>
      </c>
      <c r="F1171" s="330" t="s">
        <v>7316</v>
      </c>
      <c r="G1171" s="330" t="s">
        <v>2142</v>
      </c>
      <c r="H1171" s="294">
        <v>436</v>
      </c>
      <c r="I1171" s="321" t="str">
        <f t="shared" si="54"/>
        <v>A-14-00111.0kW超15.0kW以下60Hz、220V、極数2</v>
      </c>
      <c r="J1171" s="294">
        <v>93.1</v>
      </c>
      <c r="K1171" s="330" t="s">
        <v>8144</v>
      </c>
      <c r="L1171" s="329" t="s">
        <v>13157</v>
      </c>
      <c r="M1171" s="329" t="s">
        <v>10779</v>
      </c>
      <c r="N1171" s="329" t="s">
        <v>12009</v>
      </c>
      <c r="O1171" s="294" t="s">
        <v>2838</v>
      </c>
      <c r="P1171" s="329" t="s">
        <v>10527</v>
      </c>
      <c r="Q1171" s="330" t="s">
        <v>8156</v>
      </c>
      <c r="R1171" s="293" t="s">
        <v>8157</v>
      </c>
      <c r="S1171" s="294" t="s">
        <v>4348</v>
      </c>
      <c r="T1171" s="292" t="s">
        <v>4349</v>
      </c>
      <c r="U1171" s="295" t="str">
        <f t="shared" si="55"/>
        <v>utatsu-katsuyuki@hitachi-ies.co.jp</v>
      </c>
      <c r="V1171" s="292" t="s">
        <v>8158</v>
      </c>
      <c r="W1171" s="295" t="str">
        <f t="shared" si="56"/>
        <v>http://www.hitachi-ies.co.jp/products/motor/index.htm</v>
      </c>
      <c r="X1171" s="292" t="s">
        <v>8159</v>
      </c>
      <c r="Y1171" s="292" t="s">
        <v>8488</v>
      </c>
      <c r="Z1171" s="80" t="s">
        <v>9753</v>
      </c>
      <c r="AA1171" s="296"/>
      <c r="AB1171" s="265" t="str">
        <f>IF('認証製品一覧（検索用）'!$E$7=認証製品一覧!I1171,"●","")</f>
        <v/>
      </c>
      <c r="AC1171" s="265" t="str">
        <f>IF(AB1171="","",COUNTIF($B$5:AB1171,"●"))</f>
        <v/>
      </c>
    </row>
    <row r="1172" spans="1:29" ht="78">
      <c r="A1172" s="347"/>
      <c r="B1172" s="292" t="s">
        <v>7202</v>
      </c>
      <c r="C1172" s="293" t="s">
        <v>6974</v>
      </c>
      <c r="D1172" s="294" t="s">
        <v>6975</v>
      </c>
      <c r="E1172" s="293" t="s">
        <v>7022</v>
      </c>
      <c r="F1172" s="330" t="s">
        <v>7316</v>
      </c>
      <c r="G1172" s="330" t="s">
        <v>2142</v>
      </c>
      <c r="H1172" s="294">
        <v>436</v>
      </c>
      <c r="I1172" s="321" t="str">
        <f t="shared" si="54"/>
        <v>A-14-00111.0kW超15.0kW以下60Hz、220V、極数2</v>
      </c>
      <c r="J1172" s="294">
        <v>93.1</v>
      </c>
      <c r="K1172" s="330" t="s">
        <v>8144</v>
      </c>
      <c r="L1172" s="329" t="s">
        <v>13157</v>
      </c>
      <c r="M1172" s="329" t="s">
        <v>10779</v>
      </c>
      <c r="N1172" s="329" t="s">
        <v>12010</v>
      </c>
      <c r="O1172" s="294" t="s">
        <v>2838</v>
      </c>
      <c r="P1172" s="329" t="s">
        <v>10527</v>
      </c>
      <c r="Q1172" s="330" t="s">
        <v>8156</v>
      </c>
      <c r="R1172" s="293" t="s">
        <v>8157</v>
      </c>
      <c r="S1172" s="294" t="s">
        <v>4348</v>
      </c>
      <c r="T1172" s="292" t="s">
        <v>4349</v>
      </c>
      <c r="U1172" s="295" t="str">
        <f t="shared" si="55"/>
        <v>utatsu-katsuyuki@hitachi-ies.co.jp</v>
      </c>
      <c r="V1172" s="292" t="s">
        <v>8158</v>
      </c>
      <c r="W1172" s="295" t="str">
        <f t="shared" si="56"/>
        <v>http://www.hitachi-ies.co.jp/products/motor/index.htm</v>
      </c>
      <c r="X1172" s="292" t="s">
        <v>8159</v>
      </c>
      <c r="Y1172" s="292" t="s">
        <v>8489</v>
      </c>
      <c r="Z1172" s="80" t="s">
        <v>9753</v>
      </c>
      <c r="AA1172" s="296"/>
      <c r="AB1172" s="265" t="str">
        <f>IF('認証製品一覧（検索用）'!$E$7=認証製品一覧!I1172,"●","")</f>
        <v/>
      </c>
      <c r="AC1172" s="265" t="str">
        <f>IF(AB1172="","",COUNTIF($B$5:AB1172,"●"))</f>
        <v/>
      </c>
    </row>
    <row r="1173" spans="1:29" ht="78">
      <c r="A1173" s="347"/>
      <c r="B1173" s="292" t="s">
        <v>7202</v>
      </c>
      <c r="C1173" s="293" t="s">
        <v>6974</v>
      </c>
      <c r="D1173" s="294" t="s">
        <v>6975</v>
      </c>
      <c r="E1173" s="293" t="s">
        <v>7022</v>
      </c>
      <c r="F1173" s="330" t="s">
        <v>7316</v>
      </c>
      <c r="G1173" s="330" t="s">
        <v>2142</v>
      </c>
      <c r="H1173" s="294">
        <v>436</v>
      </c>
      <c r="I1173" s="321" t="str">
        <f t="shared" ref="I1173:I1236" si="57">CONCATENATE(D1173,G1173,F1173)</f>
        <v>A-14-00111.0kW超15.0kW以下60Hz、220V、極数2</v>
      </c>
      <c r="J1173" s="294">
        <v>93.1</v>
      </c>
      <c r="K1173" s="330" t="s">
        <v>8144</v>
      </c>
      <c r="L1173" s="329" t="s">
        <v>13157</v>
      </c>
      <c r="M1173" s="329" t="s">
        <v>10779</v>
      </c>
      <c r="N1173" s="329" t="s">
        <v>12011</v>
      </c>
      <c r="O1173" s="294" t="s">
        <v>2838</v>
      </c>
      <c r="P1173" s="329" t="s">
        <v>10527</v>
      </c>
      <c r="Q1173" s="330" t="s">
        <v>8156</v>
      </c>
      <c r="R1173" s="293" t="s">
        <v>8157</v>
      </c>
      <c r="S1173" s="294" t="s">
        <v>4348</v>
      </c>
      <c r="T1173" s="292" t="s">
        <v>4349</v>
      </c>
      <c r="U1173" s="295" t="str">
        <f t="shared" ref="U1173:U1236" si="58">IF(T1173="-","-",HYPERLINK("mailto:"&amp;T1173,T1173))</f>
        <v>utatsu-katsuyuki@hitachi-ies.co.jp</v>
      </c>
      <c r="V1173" s="292" t="s">
        <v>8158</v>
      </c>
      <c r="W1173" s="295" t="str">
        <f t="shared" ref="W1173:W1236" si="59">IF(V1173="-",V1173,HYPERLINK(V1173))</f>
        <v>http://www.hitachi-ies.co.jp/products/motor/index.htm</v>
      </c>
      <c r="X1173" s="292" t="s">
        <v>8159</v>
      </c>
      <c r="Y1173" s="292" t="s">
        <v>8490</v>
      </c>
      <c r="Z1173" s="80" t="s">
        <v>9753</v>
      </c>
      <c r="AA1173" s="296"/>
      <c r="AB1173" s="265" t="str">
        <f>IF('認証製品一覧（検索用）'!$E$7=認証製品一覧!I1173,"●","")</f>
        <v/>
      </c>
      <c r="AC1173" s="265" t="str">
        <f>IF(AB1173="","",COUNTIF($B$5:AB1173,"●"))</f>
        <v/>
      </c>
    </row>
    <row r="1174" spans="1:29" ht="78">
      <c r="A1174" s="347"/>
      <c r="B1174" s="292" t="s">
        <v>7202</v>
      </c>
      <c r="C1174" s="293" t="s">
        <v>6974</v>
      </c>
      <c r="D1174" s="294" t="s">
        <v>6975</v>
      </c>
      <c r="E1174" s="293" t="s">
        <v>7022</v>
      </c>
      <c r="F1174" s="330" t="s">
        <v>7316</v>
      </c>
      <c r="G1174" s="330" t="s">
        <v>2142</v>
      </c>
      <c r="H1174" s="294">
        <v>436</v>
      </c>
      <c r="I1174" s="321" t="str">
        <f t="shared" si="57"/>
        <v>A-14-00111.0kW超15.0kW以下60Hz、220V、極数2</v>
      </c>
      <c r="J1174" s="294">
        <v>93.1</v>
      </c>
      <c r="K1174" s="330" t="s">
        <v>8144</v>
      </c>
      <c r="L1174" s="329" t="s">
        <v>13157</v>
      </c>
      <c r="M1174" s="329" t="s">
        <v>10779</v>
      </c>
      <c r="N1174" s="329" t="s">
        <v>12012</v>
      </c>
      <c r="O1174" s="294" t="s">
        <v>2838</v>
      </c>
      <c r="P1174" s="329" t="s">
        <v>10527</v>
      </c>
      <c r="Q1174" s="330" t="s">
        <v>8156</v>
      </c>
      <c r="R1174" s="293" t="s">
        <v>8157</v>
      </c>
      <c r="S1174" s="294" t="s">
        <v>4348</v>
      </c>
      <c r="T1174" s="292" t="s">
        <v>4349</v>
      </c>
      <c r="U1174" s="295" t="str">
        <f t="shared" si="58"/>
        <v>utatsu-katsuyuki@hitachi-ies.co.jp</v>
      </c>
      <c r="V1174" s="292" t="s">
        <v>8158</v>
      </c>
      <c r="W1174" s="295" t="str">
        <f t="shared" si="59"/>
        <v>http://www.hitachi-ies.co.jp/products/motor/index.htm</v>
      </c>
      <c r="X1174" s="292" t="s">
        <v>8159</v>
      </c>
      <c r="Y1174" s="292" t="s">
        <v>8491</v>
      </c>
      <c r="Z1174" s="80" t="s">
        <v>9753</v>
      </c>
      <c r="AA1174" s="296"/>
      <c r="AB1174" s="265" t="str">
        <f>IF('認証製品一覧（検索用）'!$E$7=認証製品一覧!I1174,"●","")</f>
        <v/>
      </c>
      <c r="AC1174" s="265" t="str">
        <f>IF(AB1174="","",COUNTIF($B$5:AB1174,"●"))</f>
        <v/>
      </c>
    </row>
    <row r="1175" spans="1:29" ht="90" customHeight="1">
      <c r="A1175" s="316"/>
      <c r="B1175" s="292" t="s">
        <v>7202</v>
      </c>
      <c r="C1175" s="293" t="s">
        <v>6974</v>
      </c>
      <c r="D1175" s="294" t="s">
        <v>6975</v>
      </c>
      <c r="E1175" s="293" t="s">
        <v>7022</v>
      </c>
      <c r="F1175" s="330" t="s">
        <v>7316</v>
      </c>
      <c r="G1175" s="330" t="s">
        <v>2149</v>
      </c>
      <c r="H1175" s="294">
        <v>437</v>
      </c>
      <c r="I1175" s="321" t="str">
        <f t="shared" si="57"/>
        <v>A-14-00115.0kW超18.5kW以下60Hz、220V、極数2</v>
      </c>
      <c r="J1175" s="294">
        <v>93.7</v>
      </c>
      <c r="K1175" s="330" t="s">
        <v>8144</v>
      </c>
      <c r="L1175" s="329" t="s">
        <v>13156</v>
      </c>
      <c r="M1175" s="329" t="s">
        <v>10778</v>
      </c>
      <c r="N1175" s="329" t="s">
        <v>12013</v>
      </c>
      <c r="O1175" s="294" t="s">
        <v>6897</v>
      </c>
      <c r="P1175" s="329" t="s">
        <v>10526</v>
      </c>
      <c r="Q1175" s="330" t="s">
        <v>8145</v>
      </c>
      <c r="R1175" s="293" t="s">
        <v>8146</v>
      </c>
      <c r="S1175" s="294" t="s">
        <v>2102</v>
      </c>
      <c r="T1175" s="302" t="s">
        <v>2103</v>
      </c>
      <c r="U1175" s="295" t="str">
        <f t="shared" si="58"/>
        <v>Yamamoto.Keita@df.MitsubishiElectric.co.jp</v>
      </c>
      <c r="V1175" s="292" t="s">
        <v>8147</v>
      </c>
      <c r="W1175" s="295" t="str">
        <f t="shared" si="59"/>
        <v>http://www.mitsubishielectric.co.jp/fa/products/drv/i_motor/items/toprunner/index.html</v>
      </c>
      <c r="X1175" s="303" t="s">
        <v>8256</v>
      </c>
      <c r="Y1175" s="304" t="s">
        <v>8492</v>
      </c>
      <c r="Z1175" s="80" t="s">
        <v>9753</v>
      </c>
      <c r="AA1175" s="296"/>
      <c r="AB1175" s="265" t="str">
        <f>IF('認証製品一覧（検索用）'!$E$7=認証製品一覧!I1175,"●","")</f>
        <v/>
      </c>
      <c r="AC1175" s="265" t="str">
        <f>IF(AB1175="","",COUNTIF($B$5:AB1175,"●"))</f>
        <v/>
      </c>
    </row>
    <row r="1176" spans="1:29" ht="90" customHeight="1">
      <c r="A1176" s="316"/>
      <c r="B1176" s="292" t="s">
        <v>7202</v>
      </c>
      <c r="C1176" s="293" t="s">
        <v>6974</v>
      </c>
      <c r="D1176" s="294" t="s">
        <v>6975</v>
      </c>
      <c r="E1176" s="293" t="s">
        <v>102</v>
      </c>
      <c r="F1176" s="330" t="s">
        <v>7316</v>
      </c>
      <c r="G1176" s="330" t="s">
        <v>2149</v>
      </c>
      <c r="H1176" s="294">
        <v>437</v>
      </c>
      <c r="I1176" s="321" t="str">
        <f t="shared" si="57"/>
        <v>A-14-00115.0kW超18.5kW以下60Hz、220V、極数2</v>
      </c>
      <c r="J1176" s="294">
        <v>93.7</v>
      </c>
      <c r="K1176" s="330" t="s">
        <v>1988</v>
      </c>
      <c r="L1176" s="329" t="s">
        <v>13156</v>
      </c>
      <c r="M1176" s="329" t="s">
        <v>10778</v>
      </c>
      <c r="N1176" s="329" t="s">
        <v>12014</v>
      </c>
      <c r="O1176" s="294" t="s">
        <v>2838</v>
      </c>
      <c r="P1176" s="329" t="s">
        <v>10526</v>
      </c>
      <c r="Q1176" s="330" t="s">
        <v>8145</v>
      </c>
      <c r="R1176" s="293" t="s">
        <v>8146</v>
      </c>
      <c r="S1176" s="294" t="s">
        <v>2102</v>
      </c>
      <c r="T1176" s="302" t="s">
        <v>2103</v>
      </c>
      <c r="U1176" s="295" t="str">
        <f t="shared" si="58"/>
        <v>Yamamoto.Keita@df.MitsubishiElectric.co.jp</v>
      </c>
      <c r="V1176" s="292" t="s">
        <v>8147</v>
      </c>
      <c r="W1176" s="295" t="str">
        <f t="shared" si="59"/>
        <v>http://www.mitsubishielectric.co.jp/fa/products/drv/i_motor/items/toprunner/index.html</v>
      </c>
      <c r="X1176" s="303" t="s">
        <v>8256</v>
      </c>
      <c r="Y1176" s="304" t="s">
        <v>8493</v>
      </c>
      <c r="Z1176" s="80" t="s">
        <v>9753</v>
      </c>
      <c r="AA1176" s="296"/>
      <c r="AB1176" s="265" t="str">
        <f>IF('認証製品一覧（検索用）'!$E$7=認証製品一覧!I1176,"●","")</f>
        <v/>
      </c>
      <c r="AC1176" s="265" t="str">
        <f>IF(AB1176="","",COUNTIF($B$5:AB1176,"●"))</f>
        <v/>
      </c>
    </row>
    <row r="1177" spans="1:29" ht="90" customHeight="1">
      <c r="A1177" s="316"/>
      <c r="B1177" s="292" t="s">
        <v>7202</v>
      </c>
      <c r="C1177" s="293" t="s">
        <v>6974</v>
      </c>
      <c r="D1177" s="294" t="s">
        <v>6975</v>
      </c>
      <c r="E1177" s="293" t="s">
        <v>102</v>
      </c>
      <c r="F1177" s="330" t="s">
        <v>7316</v>
      </c>
      <c r="G1177" s="330" t="s">
        <v>2149</v>
      </c>
      <c r="H1177" s="294">
        <v>437</v>
      </c>
      <c r="I1177" s="321" t="str">
        <f t="shared" si="57"/>
        <v>A-14-00115.0kW超18.5kW以下60Hz、220V、極数2</v>
      </c>
      <c r="J1177" s="294">
        <v>93.7</v>
      </c>
      <c r="K1177" s="330" t="s">
        <v>1988</v>
      </c>
      <c r="L1177" s="329" t="s">
        <v>13156</v>
      </c>
      <c r="M1177" s="329" t="s">
        <v>10778</v>
      </c>
      <c r="N1177" s="329" t="s">
        <v>12015</v>
      </c>
      <c r="O1177" s="294" t="s">
        <v>2838</v>
      </c>
      <c r="P1177" s="329" t="s">
        <v>10526</v>
      </c>
      <c r="Q1177" s="330" t="s">
        <v>8145</v>
      </c>
      <c r="R1177" s="293" t="s">
        <v>8146</v>
      </c>
      <c r="S1177" s="294" t="s">
        <v>2102</v>
      </c>
      <c r="T1177" s="302" t="s">
        <v>2103</v>
      </c>
      <c r="U1177" s="295" t="str">
        <f t="shared" si="58"/>
        <v>Yamamoto.Keita@df.MitsubishiElectric.co.jp</v>
      </c>
      <c r="V1177" s="292" t="s">
        <v>8147</v>
      </c>
      <c r="W1177" s="295" t="str">
        <f t="shared" si="59"/>
        <v>http://www.mitsubishielectric.co.jp/fa/products/drv/i_motor/items/toprunner/index.html</v>
      </c>
      <c r="X1177" s="303" t="s">
        <v>8256</v>
      </c>
      <c r="Y1177" s="304" t="s">
        <v>8494</v>
      </c>
      <c r="Z1177" s="80" t="s">
        <v>9753</v>
      </c>
      <c r="AA1177" s="296"/>
      <c r="AB1177" s="265" t="str">
        <f>IF('認証製品一覧（検索用）'!$E$7=認証製品一覧!I1177,"●","")</f>
        <v/>
      </c>
      <c r="AC1177" s="265" t="str">
        <f>IF(AB1177="","",COUNTIF($B$5:AB1177,"●"))</f>
        <v/>
      </c>
    </row>
    <row r="1178" spans="1:29" ht="90" customHeight="1">
      <c r="A1178" s="316"/>
      <c r="B1178" s="292" t="s">
        <v>7202</v>
      </c>
      <c r="C1178" s="293" t="s">
        <v>6974</v>
      </c>
      <c r="D1178" s="294" t="s">
        <v>6975</v>
      </c>
      <c r="E1178" s="293" t="s">
        <v>102</v>
      </c>
      <c r="F1178" s="330" t="s">
        <v>7316</v>
      </c>
      <c r="G1178" s="330" t="s">
        <v>2149</v>
      </c>
      <c r="H1178" s="294">
        <v>437</v>
      </c>
      <c r="I1178" s="321" t="str">
        <f t="shared" si="57"/>
        <v>A-14-00115.0kW超18.5kW以下60Hz、220V、極数2</v>
      </c>
      <c r="J1178" s="294">
        <v>93.7</v>
      </c>
      <c r="K1178" s="330" t="s">
        <v>1988</v>
      </c>
      <c r="L1178" s="329" t="s">
        <v>13156</v>
      </c>
      <c r="M1178" s="329" t="s">
        <v>10778</v>
      </c>
      <c r="N1178" s="329" t="s">
        <v>12016</v>
      </c>
      <c r="O1178" s="294" t="s">
        <v>2838</v>
      </c>
      <c r="P1178" s="329" t="s">
        <v>10526</v>
      </c>
      <c r="Q1178" s="330" t="s">
        <v>8145</v>
      </c>
      <c r="R1178" s="293" t="s">
        <v>8146</v>
      </c>
      <c r="S1178" s="294" t="s">
        <v>2102</v>
      </c>
      <c r="T1178" s="302" t="s">
        <v>2103</v>
      </c>
      <c r="U1178" s="295" t="str">
        <f t="shared" si="58"/>
        <v>Yamamoto.Keita@df.MitsubishiElectric.co.jp</v>
      </c>
      <c r="V1178" s="292" t="s">
        <v>8147</v>
      </c>
      <c r="W1178" s="295" t="str">
        <f t="shared" si="59"/>
        <v>http://www.mitsubishielectric.co.jp/fa/products/drv/i_motor/items/toprunner/index.html</v>
      </c>
      <c r="X1178" s="303" t="s">
        <v>8256</v>
      </c>
      <c r="Y1178" s="304" t="s">
        <v>8495</v>
      </c>
      <c r="Z1178" s="80" t="s">
        <v>9753</v>
      </c>
      <c r="AA1178" s="296"/>
      <c r="AB1178" s="265" t="str">
        <f>IF('認証製品一覧（検索用）'!$E$7=認証製品一覧!I1178,"●","")</f>
        <v/>
      </c>
      <c r="AC1178" s="265" t="str">
        <f>IF(AB1178="","",COUNTIF($B$5:AB1178,"●"))</f>
        <v/>
      </c>
    </row>
    <row r="1179" spans="1:29" ht="90" customHeight="1">
      <c r="A1179" s="316"/>
      <c r="B1179" s="292" t="s">
        <v>7202</v>
      </c>
      <c r="C1179" s="293" t="s">
        <v>6974</v>
      </c>
      <c r="D1179" s="294" t="s">
        <v>6975</v>
      </c>
      <c r="E1179" s="293" t="s">
        <v>102</v>
      </c>
      <c r="F1179" s="330" t="s">
        <v>7316</v>
      </c>
      <c r="G1179" s="330" t="s">
        <v>2149</v>
      </c>
      <c r="H1179" s="294">
        <v>437</v>
      </c>
      <c r="I1179" s="321" t="str">
        <f t="shared" si="57"/>
        <v>A-14-00115.0kW超18.5kW以下60Hz、220V、極数2</v>
      </c>
      <c r="J1179" s="294">
        <v>93.7</v>
      </c>
      <c r="K1179" s="330" t="s">
        <v>1988</v>
      </c>
      <c r="L1179" s="329" t="s">
        <v>13156</v>
      </c>
      <c r="M1179" s="329" t="s">
        <v>10778</v>
      </c>
      <c r="N1179" s="329" t="s">
        <v>12017</v>
      </c>
      <c r="O1179" s="294" t="s">
        <v>2838</v>
      </c>
      <c r="P1179" s="329" t="s">
        <v>10526</v>
      </c>
      <c r="Q1179" s="330" t="s">
        <v>8145</v>
      </c>
      <c r="R1179" s="293" t="s">
        <v>8146</v>
      </c>
      <c r="S1179" s="294" t="s">
        <v>2102</v>
      </c>
      <c r="T1179" s="302" t="s">
        <v>2103</v>
      </c>
      <c r="U1179" s="295" t="str">
        <f t="shared" si="58"/>
        <v>Yamamoto.Keita@df.MitsubishiElectric.co.jp</v>
      </c>
      <c r="V1179" s="292" t="s">
        <v>8147</v>
      </c>
      <c r="W1179" s="295" t="str">
        <f t="shared" si="59"/>
        <v>http://www.mitsubishielectric.co.jp/fa/products/drv/i_motor/items/toprunner/index.html</v>
      </c>
      <c r="X1179" s="303" t="s">
        <v>8256</v>
      </c>
      <c r="Y1179" s="304" t="s">
        <v>8496</v>
      </c>
      <c r="Z1179" s="80" t="s">
        <v>9753</v>
      </c>
      <c r="AA1179" s="296"/>
      <c r="AB1179" s="265" t="str">
        <f>IF('認証製品一覧（検索用）'!$E$7=認証製品一覧!I1179,"●","")</f>
        <v/>
      </c>
      <c r="AC1179" s="265" t="str">
        <f>IF(AB1179="","",COUNTIF($B$5:AB1179,"●"))</f>
        <v/>
      </c>
    </row>
    <row r="1180" spans="1:29" ht="90" customHeight="1">
      <c r="A1180" s="316"/>
      <c r="B1180" s="292" t="s">
        <v>7202</v>
      </c>
      <c r="C1180" s="293" t="s">
        <v>6974</v>
      </c>
      <c r="D1180" s="294" t="s">
        <v>6975</v>
      </c>
      <c r="E1180" s="293" t="s">
        <v>7022</v>
      </c>
      <c r="F1180" s="330" t="s">
        <v>7316</v>
      </c>
      <c r="G1180" s="330" t="s">
        <v>2149</v>
      </c>
      <c r="H1180" s="294">
        <v>437</v>
      </c>
      <c r="I1180" s="321" t="str">
        <f t="shared" si="57"/>
        <v>A-14-00115.0kW超18.5kW以下60Hz、220V、極数2</v>
      </c>
      <c r="J1180" s="294">
        <v>93.7</v>
      </c>
      <c r="K1180" s="330" t="s">
        <v>8144</v>
      </c>
      <c r="L1180" s="329" t="s">
        <v>13156</v>
      </c>
      <c r="M1180" s="329" t="s">
        <v>10778</v>
      </c>
      <c r="N1180" s="329" t="s">
        <v>12018</v>
      </c>
      <c r="O1180" s="294" t="s">
        <v>2838</v>
      </c>
      <c r="P1180" s="329" t="s">
        <v>10526</v>
      </c>
      <c r="Q1180" s="330" t="s">
        <v>8145</v>
      </c>
      <c r="R1180" s="293" t="s">
        <v>8146</v>
      </c>
      <c r="S1180" s="294" t="s">
        <v>2102</v>
      </c>
      <c r="T1180" s="302" t="s">
        <v>2103</v>
      </c>
      <c r="U1180" s="295" t="str">
        <f t="shared" si="58"/>
        <v>Yamamoto.Keita@df.MitsubishiElectric.co.jp</v>
      </c>
      <c r="V1180" s="292" t="s">
        <v>8147</v>
      </c>
      <c r="W1180" s="295" t="str">
        <f t="shared" si="59"/>
        <v>http://www.mitsubishielectric.co.jp/fa/products/drv/i_motor/items/toprunner/index.html</v>
      </c>
      <c r="X1180" s="303" t="s">
        <v>8256</v>
      </c>
      <c r="Y1180" s="304" t="s">
        <v>8497</v>
      </c>
      <c r="Z1180" s="80" t="s">
        <v>9753</v>
      </c>
      <c r="AA1180" s="296"/>
      <c r="AB1180" s="265" t="str">
        <f>IF('認証製品一覧（検索用）'!$E$7=認証製品一覧!I1180,"●","")</f>
        <v/>
      </c>
      <c r="AC1180" s="265" t="str">
        <f>IF(AB1180="","",COUNTIF($B$5:AB1180,"●"))</f>
        <v/>
      </c>
    </row>
    <row r="1181" spans="1:29" ht="78">
      <c r="A1181" s="347"/>
      <c r="B1181" s="292" t="s">
        <v>7202</v>
      </c>
      <c r="C1181" s="293" t="s">
        <v>6974</v>
      </c>
      <c r="D1181" s="294" t="s">
        <v>6975</v>
      </c>
      <c r="E1181" s="293" t="s">
        <v>7022</v>
      </c>
      <c r="F1181" s="330" t="s">
        <v>7316</v>
      </c>
      <c r="G1181" s="330" t="s">
        <v>2156</v>
      </c>
      <c r="H1181" s="294">
        <v>438</v>
      </c>
      <c r="I1181" s="321" t="str">
        <f t="shared" si="57"/>
        <v>A-14-00118.5kW超22.0kW以下60Hz、220V、極数2</v>
      </c>
      <c r="J1181" s="294" t="s">
        <v>8213</v>
      </c>
      <c r="K1181" s="330" t="s">
        <v>8144</v>
      </c>
      <c r="L1181" s="329" t="s">
        <v>13157</v>
      </c>
      <c r="M1181" s="329" t="s">
        <v>10779</v>
      </c>
      <c r="N1181" s="329" t="s">
        <v>12019</v>
      </c>
      <c r="O1181" s="294" t="s">
        <v>6897</v>
      </c>
      <c r="P1181" s="329" t="s">
        <v>10527</v>
      </c>
      <c r="Q1181" s="330" t="s">
        <v>8156</v>
      </c>
      <c r="R1181" s="293" t="s">
        <v>8157</v>
      </c>
      <c r="S1181" s="294" t="s">
        <v>4348</v>
      </c>
      <c r="T1181" s="292" t="s">
        <v>4349</v>
      </c>
      <c r="U1181" s="295" t="str">
        <f t="shared" si="58"/>
        <v>utatsu-katsuyuki@hitachi-ies.co.jp</v>
      </c>
      <c r="V1181" s="292" t="s">
        <v>8158</v>
      </c>
      <c r="W1181" s="295" t="str">
        <f t="shared" si="59"/>
        <v>http://www.hitachi-ies.co.jp/products/motor/index.htm</v>
      </c>
      <c r="X1181" s="292" t="s">
        <v>8159</v>
      </c>
      <c r="Y1181" s="292" t="s">
        <v>6691</v>
      </c>
      <c r="Z1181" s="80" t="s">
        <v>9753</v>
      </c>
      <c r="AA1181" s="296"/>
      <c r="AB1181" s="265" t="str">
        <f>IF('認証製品一覧（検索用）'!$E$7=認証製品一覧!I1181,"●","")</f>
        <v/>
      </c>
      <c r="AC1181" s="265" t="str">
        <f>IF(AB1181="","",COUNTIF($B$5:AB1181,"●"))</f>
        <v/>
      </c>
    </row>
    <row r="1182" spans="1:29" ht="78">
      <c r="A1182" s="347"/>
      <c r="B1182" s="292" t="s">
        <v>7202</v>
      </c>
      <c r="C1182" s="293" t="s">
        <v>6974</v>
      </c>
      <c r="D1182" s="294" t="s">
        <v>6975</v>
      </c>
      <c r="E1182" s="293" t="s">
        <v>7022</v>
      </c>
      <c r="F1182" s="330" t="s">
        <v>7316</v>
      </c>
      <c r="G1182" s="330" t="s">
        <v>2156</v>
      </c>
      <c r="H1182" s="294">
        <v>438</v>
      </c>
      <c r="I1182" s="321" t="str">
        <f t="shared" si="57"/>
        <v>A-14-00118.5kW超22.0kW以下60Hz、220V、極数2</v>
      </c>
      <c r="J1182" s="294" t="s">
        <v>8213</v>
      </c>
      <c r="K1182" s="330" t="s">
        <v>8144</v>
      </c>
      <c r="L1182" s="329" t="s">
        <v>13157</v>
      </c>
      <c r="M1182" s="329" t="s">
        <v>10779</v>
      </c>
      <c r="N1182" s="329" t="s">
        <v>12020</v>
      </c>
      <c r="O1182" s="294" t="s">
        <v>2838</v>
      </c>
      <c r="P1182" s="329" t="s">
        <v>10527</v>
      </c>
      <c r="Q1182" s="330" t="s">
        <v>8156</v>
      </c>
      <c r="R1182" s="293" t="s">
        <v>8157</v>
      </c>
      <c r="S1182" s="294" t="s">
        <v>4348</v>
      </c>
      <c r="T1182" s="292" t="s">
        <v>4349</v>
      </c>
      <c r="U1182" s="295" t="str">
        <f t="shared" si="58"/>
        <v>utatsu-katsuyuki@hitachi-ies.co.jp</v>
      </c>
      <c r="V1182" s="292" t="s">
        <v>8158</v>
      </c>
      <c r="W1182" s="295" t="str">
        <f t="shared" si="59"/>
        <v>http://www.hitachi-ies.co.jp/products/motor/index.htm</v>
      </c>
      <c r="X1182" s="292" t="s">
        <v>8159</v>
      </c>
      <c r="Y1182" s="292" t="s">
        <v>8498</v>
      </c>
      <c r="Z1182" s="80" t="s">
        <v>9753</v>
      </c>
      <c r="AA1182" s="296"/>
      <c r="AB1182" s="265" t="str">
        <f>IF('認証製品一覧（検索用）'!$E$7=認証製品一覧!I1182,"●","")</f>
        <v/>
      </c>
      <c r="AC1182" s="265" t="str">
        <f>IF(AB1182="","",COUNTIF($B$5:AB1182,"●"))</f>
        <v/>
      </c>
    </row>
    <row r="1183" spans="1:29" ht="78">
      <c r="A1183" s="347"/>
      <c r="B1183" s="292" t="s">
        <v>7202</v>
      </c>
      <c r="C1183" s="293" t="s">
        <v>6974</v>
      </c>
      <c r="D1183" s="294" t="s">
        <v>6975</v>
      </c>
      <c r="E1183" s="293" t="s">
        <v>7022</v>
      </c>
      <c r="F1183" s="330" t="s">
        <v>7316</v>
      </c>
      <c r="G1183" s="330" t="s">
        <v>2156</v>
      </c>
      <c r="H1183" s="294">
        <v>438</v>
      </c>
      <c r="I1183" s="321" t="str">
        <f t="shared" si="57"/>
        <v>A-14-00118.5kW超22.0kW以下60Hz、220V、極数2</v>
      </c>
      <c r="J1183" s="294" t="s">
        <v>8213</v>
      </c>
      <c r="K1183" s="330" t="s">
        <v>8144</v>
      </c>
      <c r="L1183" s="329" t="s">
        <v>13157</v>
      </c>
      <c r="M1183" s="329" t="s">
        <v>10779</v>
      </c>
      <c r="N1183" s="329" t="s">
        <v>12021</v>
      </c>
      <c r="O1183" s="294" t="s">
        <v>2838</v>
      </c>
      <c r="P1183" s="329" t="s">
        <v>10527</v>
      </c>
      <c r="Q1183" s="330" t="s">
        <v>8156</v>
      </c>
      <c r="R1183" s="293" t="s">
        <v>8157</v>
      </c>
      <c r="S1183" s="294" t="s">
        <v>4348</v>
      </c>
      <c r="T1183" s="292" t="s">
        <v>4349</v>
      </c>
      <c r="U1183" s="295" t="str">
        <f t="shared" si="58"/>
        <v>utatsu-katsuyuki@hitachi-ies.co.jp</v>
      </c>
      <c r="V1183" s="292" t="s">
        <v>8158</v>
      </c>
      <c r="W1183" s="295" t="str">
        <f t="shared" si="59"/>
        <v>http://www.hitachi-ies.co.jp/products/motor/index.htm</v>
      </c>
      <c r="X1183" s="292" t="s">
        <v>8159</v>
      </c>
      <c r="Y1183" s="292" t="s">
        <v>8499</v>
      </c>
      <c r="Z1183" s="80" t="s">
        <v>9753</v>
      </c>
      <c r="AA1183" s="296"/>
      <c r="AB1183" s="265" t="str">
        <f>IF('認証製品一覧（検索用）'!$E$7=認証製品一覧!I1183,"●","")</f>
        <v/>
      </c>
      <c r="AC1183" s="265" t="str">
        <f>IF(AB1183="","",COUNTIF($B$5:AB1183,"●"))</f>
        <v/>
      </c>
    </row>
    <row r="1184" spans="1:29" ht="78">
      <c r="A1184" s="347"/>
      <c r="B1184" s="292" t="s">
        <v>7202</v>
      </c>
      <c r="C1184" s="293" t="s">
        <v>6974</v>
      </c>
      <c r="D1184" s="294" t="s">
        <v>6975</v>
      </c>
      <c r="E1184" s="293" t="s">
        <v>7022</v>
      </c>
      <c r="F1184" s="330" t="s">
        <v>7316</v>
      </c>
      <c r="G1184" s="330" t="s">
        <v>2156</v>
      </c>
      <c r="H1184" s="294">
        <v>438</v>
      </c>
      <c r="I1184" s="321" t="str">
        <f t="shared" si="57"/>
        <v>A-14-00118.5kW超22.0kW以下60Hz、220V、極数2</v>
      </c>
      <c r="J1184" s="294" t="s">
        <v>8213</v>
      </c>
      <c r="K1184" s="330" t="s">
        <v>8144</v>
      </c>
      <c r="L1184" s="329" t="s">
        <v>13157</v>
      </c>
      <c r="M1184" s="329" t="s">
        <v>10779</v>
      </c>
      <c r="N1184" s="329" t="s">
        <v>12022</v>
      </c>
      <c r="O1184" s="294" t="s">
        <v>2838</v>
      </c>
      <c r="P1184" s="329" t="s">
        <v>10527</v>
      </c>
      <c r="Q1184" s="330" t="s">
        <v>8156</v>
      </c>
      <c r="R1184" s="293" t="s">
        <v>8157</v>
      </c>
      <c r="S1184" s="294" t="s">
        <v>4348</v>
      </c>
      <c r="T1184" s="292" t="s">
        <v>4349</v>
      </c>
      <c r="U1184" s="295" t="str">
        <f t="shared" si="58"/>
        <v>utatsu-katsuyuki@hitachi-ies.co.jp</v>
      </c>
      <c r="V1184" s="292" t="s">
        <v>8158</v>
      </c>
      <c r="W1184" s="295" t="str">
        <f t="shared" si="59"/>
        <v>http://www.hitachi-ies.co.jp/products/motor/index.htm</v>
      </c>
      <c r="X1184" s="292" t="s">
        <v>8159</v>
      </c>
      <c r="Y1184" s="292" t="s">
        <v>8500</v>
      </c>
      <c r="Z1184" s="80" t="s">
        <v>9753</v>
      </c>
      <c r="AA1184" s="296"/>
      <c r="AB1184" s="265" t="str">
        <f>IF('認証製品一覧（検索用）'!$E$7=認証製品一覧!I1184,"●","")</f>
        <v/>
      </c>
      <c r="AC1184" s="265" t="str">
        <f>IF(AB1184="","",COUNTIF($B$5:AB1184,"●"))</f>
        <v/>
      </c>
    </row>
    <row r="1185" spans="1:29" ht="78">
      <c r="A1185" s="347"/>
      <c r="B1185" s="292" t="s">
        <v>7202</v>
      </c>
      <c r="C1185" s="293" t="s">
        <v>6974</v>
      </c>
      <c r="D1185" s="294" t="s">
        <v>6975</v>
      </c>
      <c r="E1185" s="293" t="s">
        <v>7022</v>
      </c>
      <c r="F1185" s="330" t="s">
        <v>7316</v>
      </c>
      <c r="G1185" s="330" t="s">
        <v>2156</v>
      </c>
      <c r="H1185" s="294">
        <v>438</v>
      </c>
      <c r="I1185" s="321" t="str">
        <f t="shared" si="57"/>
        <v>A-14-00118.5kW超22.0kW以下60Hz、220V、極数2</v>
      </c>
      <c r="J1185" s="294" t="s">
        <v>8213</v>
      </c>
      <c r="K1185" s="330" t="s">
        <v>8144</v>
      </c>
      <c r="L1185" s="329" t="s">
        <v>13157</v>
      </c>
      <c r="M1185" s="329" t="s">
        <v>10779</v>
      </c>
      <c r="N1185" s="329" t="s">
        <v>12023</v>
      </c>
      <c r="O1185" s="294" t="s">
        <v>2838</v>
      </c>
      <c r="P1185" s="329" t="s">
        <v>10527</v>
      </c>
      <c r="Q1185" s="330" t="s">
        <v>8156</v>
      </c>
      <c r="R1185" s="293" t="s">
        <v>8157</v>
      </c>
      <c r="S1185" s="294" t="s">
        <v>4348</v>
      </c>
      <c r="T1185" s="292" t="s">
        <v>4349</v>
      </c>
      <c r="U1185" s="295" t="str">
        <f t="shared" si="58"/>
        <v>utatsu-katsuyuki@hitachi-ies.co.jp</v>
      </c>
      <c r="V1185" s="292" t="s">
        <v>8158</v>
      </c>
      <c r="W1185" s="295" t="str">
        <f t="shared" si="59"/>
        <v>http://www.hitachi-ies.co.jp/products/motor/index.htm</v>
      </c>
      <c r="X1185" s="292" t="s">
        <v>8159</v>
      </c>
      <c r="Y1185" s="292" t="s">
        <v>8501</v>
      </c>
      <c r="Z1185" s="80" t="s">
        <v>9753</v>
      </c>
      <c r="AA1185" s="296"/>
      <c r="AB1185" s="265" t="str">
        <f>IF('認証製品一覧（検索用）'!$E$7=認証製品一覧!I1185,"●","")</f>
        <v/>
      </c>
      <c r="AC1185" s="265" t="str">
        <f>IF(AB1185="","",COUNTIF($B$5:AB1185,"●"))</f>
        <v/>
      </c>
    </row>
    <row r="1186" spans="1:29" ht="78">
      <c r="A1186" s="347"/>
      <c r="B1186" s="292" t="s">
        <v>7202</v>
      </c>
      <c r="C1186" s="293" t="s">
        <v>6974</v>
      </c>
      <c r="D1186" s="294" t="s">
        <v>6975</v>
      </c>
      <c r="E1186" s="293" t="s">
        <v>7022</v>
      </c>
      <c r="F1186" s="330" t="s">
        <v>7316</v>
      </c>
      <c r="G1186" s="330" t="s">
        <v>2156</v>
      </c>
      <c r="H1186" s="294">
        <v>438</v>
      </c>
      <c r="I1186" s="321" t="str">
        <f t="shared" si="57"/>
        <v>A-14-00118.5kW超22.0kW以下60Hz、220V、極数2</v>
      </c>
      <c r="J1186" s="294" t="s">
        <v>8213</v>
      </c>
      <c r="K1186" s="330" t="s">
        <v>8144</v>
      </c>
      <c r="L1186" s="329" t="s">
        <v>13157</v>
      </c>
      <c r="M1186" s="329" t="s">
        <v>10779</v>
      </c>
      <c r="N1186" s="329" t="s">
        <v>12024</v>
      </c>
      <c r="O1186" s="294" t="s">
        <v>2838</v>
      </c>
      <c r="P1186" s="329" t="s">
        <v>10527</v>
      </c>
      <c r="Q1186" s="330" t="s">
        <v>8156</v>
      </c>
      <c r="R1186" s="293" t="s">
        <v>8157</v>
      </c>
      <c r="S1186" s="294" t="s">
        <v>4348</v>
      </c>
      <c r="T1186" s="292" t="s">
        <v>4349</v>
      </c>
      <c r="U1186" s="295" t="str">
        <f t="shared" si="58"/>
        <v>utatsu-katsuyuki@hitachi-ies.co.jp</v>
      </c>
      <c r="V1186" s="292" t="s">
        <v>8158</v>
      </c>
      <c r="W1186" s="295" t="str">
        <f t="shared" si="59"/>
        <v>http://www.hitachi-ies.co.jp/products/motor/index.htm</v>
      </c>
      <c r="X1186" s="292" t="s">
        <v>8159</v>
      </c>
      <c r="Y1186" s="292" t="s">
        <v>8502</v>
      </c>
      <c r="Z1186" s="80" t="s">
        <v>9753</v>
      </c>
      <c r="AA1186" s="296"/>
      <c r="AB1186" s="265" t="str">
        <f>IF('認証製品一覧（検索用）'!$E$7=認証製品一覧!I1186,"●","")</f>
        <v/>
      </c>
      <c r="AC1186" s="265" t="str">
        <f>IF(AB1186="","",COUNTIF($B$5:AB1186,"●"))</f>
        <v/>
      </c>
    </row>
    <row r="1187" spans="1:29" ht="78">
      <c r="A1187" s="347"/>
      <c r="B1187" s="292" t="s">
        <v>7202</v>
      </c>
      <c r="C1187" s="293" t="s">
        <v>6974</v>
      </c>
      <c r="D1187" s="294" t="s">
        <v>6975</v>
      </c>
      <c r="E1187" s="293" t="s">
        <v>7022</v>
      </c>
      <c r="F1187" s="330" t="s">
        <v>7316</v>
      </c>
      <c r="G1187" s="330" t="s">
        <v>2156</v>
      </c>
      <c r="H1187" s="294">
        <v>438</v>
      </c>
      <c r="I1187" s="321" t="str">
        <f t="shared" si="57"/>
        <v>A-14-00118.5kW超22.0kW以下60Hz、220V、極数2</v>
      </c>
      <c r="J1187" s="294" t="s">
        <v>8213</v>
      </c>
      <c r="K1187" s="330" t="s">
        <v>8144</v>
      </c>
      <c r="L1187" s="329" t="s">
        <v>13157</v>
      </c>
      <c r="M1187" s="329" t="s">
        <v>10779</v>
      </c>
      <c r="N1187" s="329" t="s">
        <v>12025</v>
      </c>
      <c r="O1187" s="294" t="s">
        <v>2838</v>
      </c>
      <c r="P1187" s="329" t="s">
        <v>10527</v>
      </c>
      <c r="Q1187" s="330" t="s">
        <v>8156</v>
      </c>
      <c r="R1187" s="293" t="s">
        <v>8157</v>
      </c>
      <c r="S1187" s="294" t="s">
        <v>4348</v>
      </c>
      <c r="T1187" s="292" t="s">
        <v>4349</v>
      </c>
      <c r="U1187" s="295" t="str">
        <f t="shared" si="58"/>
        <v>utatsu-katsuyuki@hitachi-ies.co.jp</v>
      </c>
      <c r="V1187" s="292" t="s">
        <v>8158</v>
      </c>
      <c r="W1187" s="295" t="str">
        <f t="shared" si="59"/>
        <v>http://www.hitachi-ies.co.jp/products/motor/index.htm</v>
      </c>
      <c r="X1187" s="292" t="s">
        <v>8159</v>
      </c>
      <c r="Y1187" s="292" t="s">
        <v>8503</v>
      </c>
      <c r="Z1187" s="80" t="s">
        <v>9753</v>
      </c>
      <c r="AA1187" s="296"/>
      <c r="AB1187" s="265" t="str">
        <f>IF('認証製品一覧（検索用）'!$E$7=認証製品一覧!I1187,"●","")</f>
        <v/>
      </c>
      <c r="AC1187" s="265" t="str">
        <f>IF(AB1187="","",COUNTIF($B$5:AB1187,"●"))</f>
        <v/>
      </c>
    </row>
    <row r="1188" spans="1:29" ht="78">
      <c r="A1188" s="347"/>
      <c r="B1188" s="292" t="s">
        <v>7202</v>
      </c>
      <c r="C1188" s="293" t="s">
        <v>6974</v>
      </c>
      <c r="D1188" s="294" t="s">
        <v>6975</v>
      </c>
      <c r="E1188" s="293" t="s">
        <v>7022</v>
      </c>
      <c r="F1188" s="330" t="s">
        <v>7316</v>
      </c>
      <c r="G1188" s="330" t="s">
        <v>2156</v>
      </c>
      <c r="H1188" s="294">
        <v>438</v>
      </c>
      <c r="I1188" s="321" t="str">
        <f t="shared" si="57"/>
        <v>A-14-00118.5kW超22.0kW以下60Hz、220V、極数2</v>
      </c>
      <c r="J1188" s="294" t="s">
        <v>8213</v>
      </c>
      <c r="K1188" s="330" t="s">
        <v>8144</v>
      </c>
      <c r="L1188" s="329" t="s">
        <v>13157</v>
      </c>
      <c r="M1188" s="329" t="s">
        <v>10779</v>
      </c>
      <c r="N1188" s="329" t="s">
        <v>12026</v>
      </c>
      <c r="O1188" s="294" t="s">
        <v>2838</v>
      </c>
      <c r="P1188" s="329" t="s">
        <v>10527</v>
      </c>
      <c r="Q1188" s="330" t="s">
        <v>8156</v>
      </c>
      <c r="R1188" s="293" t="s">
        <v>8157</v>
      </c>
      <c r="S1188" s="294" t="s">
        <v>4348</v>
      </c>
      <c r="T1188" s="292" t="s">
        <v>4349</v>
      </c>
      <c r="U1188" s="295" t="str">
        <f t="shared" si="58"/>
        <v>utatsu-katsuyuki@hitachi-ies.co.jp</v>
      </c>
      <c r="V1188" s="292" t="s">
        <v>8158</v>
      </c>
      <c r="W1188" s="295" t="str">
        <f t="shared" si="59"/>
        <v>http://www.hitachi-ies.co.jp/products/motor/index.htm</v>
      </c>
      <c r="X1188" s="292" t="s">
        <v>8159</v>
      </c>
      <c r="Y1188" s="292" t="s">
        <v>8504</v>
      </c>
      <c r="Z1188" s="80" t="s">
        <v>9753</v>
      </c>
      <c r="AA1188" s="296"/>
      <c r="AB1188" s="265" t="str">
        <f>IF('認証製品一覧（検索用）'!$E$7=認証製品一覧!I1188,"●","")</f>
        <v/>
      </c>
      <c r="AC1188" s="265" t="str">
        <f>IF(AB1188="","",COUNTIF($B$5:AB1188,"●"))</f>
        <v/>
      </c>
    </row>
    <row r="1189" spans="1:29" ht="78">
      <c r="A1189" s="347"/>
      <c r="B1189" s="292" t="s">
        <v>7202</v>
      </c>
      <c r="C1189" s="293" t="s">
        <v>6974</v>
      </c>
      <c r="D1189" s="294" t="s">
        <v>6975</v>
      </c>
      <c r="E1189" s="293" t="s">
        <v>7022</v>
      </c>
      <c r="F1189" s="330" t="s">
        <v>7316</v>
      </c>
      <c r="G1189" s="330" t="s">
        <v>2156</v>
      </c>
      <c r="H1189" s="294">
        <v>438</v>
      </c>
      <c r="I1189" s="321" t="str">
        <f t="shared" si="57"/>
        <v>A-14-00118.5kW超22.0kW以下60Hz、220V、極数2</v>
      </c>
      <c r="J1189" s="294" t="s">
        <v>8213</v>
      </c>
      <c r="K1189" s="330" t="s">
        <v>8144</v>
      </c>
      <c r="L1189" s="329" t="s">
        <v>13157</v>
      </c>
      <c r="M1189" s="329" t="s">
        <v>10779</v>
      </c>
      <c r="N1189" s="329" t="s">
        <v>12027</v>
      </c>
      <c r="O1189" s="294" t="s">
        <v>2838</v>
      </c>
      <c r="P1189" s="329" t="s">
        <v>10527</v>
      </c>
      <c r="Q1189" s="330" t="s">
        <v>8156</v>
      </c>
      <c r="R1189" s="293" t="s">
        <v>8157</v>
      </c>
      <c r="S1189" s="294" t="s">
        <v>4348</v>
      </c>
      <c r="T1189" s="292" t="s">
        <v>4349</v>
      </c>
      <c r="U1189" s="295" t="str">
        <f t="shared" si="58"/>
        <v>utatsu-katsuyuki@hitachi-ies.co.jp</v>
      </c>
      <c r="V1189" s="292" t="s">
        <v>8158</v>
      </c>
      <c r="W1189" s="295" t="str">
        <f t="shared" si="59"/>
        <v>http://www.hitachi-ies.co.jp/products/motor/index.htm</v>
      </c>
      <c r="X1189" s="292" t="s">
        <v>8159</v>
      </c>
      <c r="Y1189" s="292" t="s">
        <v>8505</v>
      </c>
      <c r="Z1189" s="80" t="s">
        <v>9753</v>
      </c>
      <c r="AA1189" s="296"/>
      <c r="AB1189" s="265" t="str">
        <f>IF('認証製品一覧（検索用）'!$E$7=認証製品一覧!I1189,"●","")</f>
        <v/>
      </c>
      <c r="AC1189" s="265" t="str">
        <f>IF(AB1189="","",COUNTIF($B$5:AB1189,"●"))</f>
        <v/>
      </c>
    </row>
    <row r="1190" spans="1:29" ht="78">
      <c r="A1190" s="347"/>
      <c r="B1190" s="292" t="s">
        <v>7202</v>
      </c>
      <c r="C1190" s="293" t="s">
        <v>6974</v>
      </c>
      <c r="D1190" s="294" t="s">
        <v>6975</v>
      </c>
      <c r="E1190" s="293" t="s">
        <v>7022</v>
      </c>
      <c r="F1190" s="330" t="s">
        <v>7316</v>
      </c>
      <c r="G1190" s="330" t="s">
        <v>2156</v>
      </c>
      <c r="H1190" s="294">
        <v>438</v>
      </c>
      <c r="I1190" s="321" t="str">
        <f t="shared" si="57"/>
        <v>A-14-00118.5kW超22.0kW以下60Hz、220V、極数2</v>
      </c>
      <c r="J1190" s="294" t="s">
        <v>8213</v>
      </c>
      <c r="K1190" s="330" t="s">
        <v>8144</v>
      </c>
      <c r="L1190" s="329" t="s">
        <v>13157</v>
      </c>
      <c r="M1190" s="329" t="s">
        <v>10779</v>
      </c>
      <c r="N1190" s="329" t="s">
        <v>12028</v>
      </c>
      <c r="O1190" s="294" t="s">
        <v>2838</v>
      </c>
      <c r="P1190" s="329" t="s">
        <v>10527</v>
      </c>
      <c r="Q1190" s="330" t="s">
        <v>8156</v>
      </c>
      <c r="R1190" s="293" t="s">
        <v>8157</v>
      </c>
      <c r="S1190" s="294" t="s">
        <v>4348</v>
      </c>
      <c r="T1190" s="292" t="s">
        <v>4349</v>
      </c>
      <c r="U1190" s="295" t="str">
        <f t="shared" si="58"/>
        <v>utatsu-katsuyuki@hitachi-ies.co.jp</v>
      </c>
      <c r="V1190" s="292" t="s">
        <v>8158</v>
      </c>
      <c r="W1190" s="295" t="str">
        <f t="shared" si="59"/>
        <v>http://www.hitachi-ies.co.jp/products/motor/index.htm</v>
      </c>
      <c r="X1190" s="292" t="s">
        <v>8159</v>
      </c>
      <c r="Y1190" s="292" t="s">
        <v>8506</v>
      </c>
      <c r="Z1190" s="80" t="s">
        <v>9753</v>
      </c>
      <c r="AA1190" s="296"/>
      <c r="AB1190" s="265" t="str">
        <f>IF('認証製品一覧（検索用）'!$E$7=認証製品一覧!I1190,"●","")</f>
        <v/>
      </c>
      <c r="AC1190" s="265" t="str">
        <f>IF(AB1190="","",COUNTIF($B$5:AB1190,"●"))</f>
        <v/>
      </c>
    </row>
    <row r="1191" spans="1:29" ht="78">
      <c r="A1191" s="347"/>
      <c r="B1191" s="292" t="s">
        <v>7202</v>
      </c>
      <c r="C1191" s="293" t="s">
        <v>6974</v>
      </c>
      <c r="D1191" s="294" t="s">
        <v>6975</v>
      </c>
      <c r="E1191" s="293" t="s">
        <v>102</v>
      </c>
      <c r="F1191" s="330" t="s">
        <v>7316</v>
      </c>
      <c r="G1191" s="330" t="s">
        <v>7314</v>
      </c>
      <c r="H1191" s="294">
        <v>439</v>
      </c>
      <c r="I1191" s="321" t="str">
        <f t="shared" si="57"/>
        <v>A-14-00122.0kW超30.0kW以下 60Hz、220V、極数2</v>
      </c>
      <c r="J1191" s="294">
        <v>94.1</v>
      </c>
      <c r="K1191" s="330" t="s">
        <v>8144</v>
      </c>
      <c r="L1191" s="329" t="s">
        <v>13157</v>
      </c>
      <c r="M1191" s="329" t="s">
        <v>10779</v>
      </c>
      <c r="N1191" s="329" t="s">
        <v>12029</v>
      </c>
      <c r="O1191" s="294" t="s">
        <v>6897</v>
      </c>
      <c r="P1191" s="329" t="s">
        <v>10527</v>
      </c>
      <c r="Q1191" s="330" t="s">
        <v>8156</v>
      </c>
      <c r="R1191" s="293" t="s">
        <v>8157</v>
      </c>
      <c r="S1191" s="294" t="s">
        <v>4348</v>
      </c>
      <c r="T1191" s="292" t="s">
        <v>4349</v>
      </c>
      <c r="U1191" s="295" t="str">
        <f t="shared" si="58"/>
        <v>utatsu-katsuyuki@hitachi-ies.co.jp</v>
      </c>
      <c r="V1191" s="292" t="s">
        <v>8158</v>
      </c>
      <c r="W1191" s="295" t="str">
        <f t="shared" si="59"/>
        <v>http://www.hitachi-ies.co.jp/products/motor/index.htm</v>
      </c>
      <c r="X1191" s="292" t="s">
        <v>8159</v>
      </c>
      <c r="Y1191" s="292" t="s">
        <v>6692</v>
      </c>
      <c r="Z1191" s="80" t="s">
        <v>9753</v>
      </c>
      <c r="AA1191" s="296"/>
      <c r="AB1191" s="265" t="str">
        <f>IF('認証製品一覧（検索用）'!$E$7=認証製品一覧!I1191,"●","")</f>
        <v/>
      </c>
      <c r="AC1191" s="265" t="str">
        <f>IF(AB1191="","",COUNTIF($B$5:AB1191,"●"))</f>
        <v/>
      </c>
    </row>
    <row r="1192" spans="1:29" ht="78">
      <c r="A1192" s="347"/>
      <c r="B1192" s="292" t="s">
        <v>7202</v>
      </c>
      <c r="C1192" s="293" t="s">
        <v>6974</v>
      </c>
      <c r="D1192" s="294" t="s">
        <v>6975</v>
      </c>
      <c r="E1192" s="293" t="s">
        <v>102</v>
      </c>
      <c r="F1192" s="330" t="s">
        <v>7316</v>
      </c>
      <c r="G1192" s="330" t="s">
        <v>7314</v>
      </c>
      <c r="H1192" s="294">
        <v>439</v>
      </c>
      <c r="I1192" s="321" t="str">
        <f t="shared" si="57"/>
        <v>A-14-00122.0kW超30.0kW以下 60Hz、220V、極数2</v>
      </c>
      <c r="J1192" s="294">
        <v>94.1</v>
      </c>
      <c r="K1192" s="330" t="s">
        <v>8144</v>
      </c>
      <c r="L1192" s="329" t="s">
        <v>13157</v>
      </c>
      <c r="M1192" s="329" t="s">
        <v>10779</v>
      </c>
      <c r="N1192" s="329" t="s">
        <v>12030</v>
      </c>
      <c r="O1192" s="294" t="s">
        <v>2838</v>
      </c>
      <c r="P1192" s="329" t="s">
        <v>10527</v>
      </c>
      <c r="Q1192" s="330" t="s">
        <v>8156</v>
      </c>
      <c r="R1192" s="293" t="s">
        <v>8157</v>
      </c>
      <c r="S1192" s="294" t="s">
        <v>4348</v>
      </c>
      <c r="T1192" s="292" t="s">
        <v>4349</v>
      </c>
      <c r="U1192" s="295" t="str">
        <f t="shared" si="58"/>
        <v>utatsu-katsuyuki@hitachi-ies.co.jp</v>
      </c>
      <c r="V1192" s="292" t="s">
        <v>8158</v>
      </c>
      <c r="W1192" s="295" t="str">
        <f t="shared" si="59"/>
        <v>http://www.hitachi-ies.co.jp/products/motor/index.htm</v>
      </c>
      <c r="X1192" s="292" t="s">
        <v>8159</v>
      </c>
      <c r="Y1192" s="292" t="s">
        <v>8507</v>
      </c>
      <c r="Z1192" s="80" t="s">
        <v>9753</v>
      </c>
      <c r="AA1192" s="296"/>
      <c r="AB1192" s="265" t="str">
        <f>IF('認証製品一覧（検索用）'!$E$7=認証製品一覧!I1192,"●","")</f>
        <v/>
      </c>
      <c r="AC1192" s="265" t="str">
        <f>IF(AB1192="","",COUNTIF($B$5:AB1192,"●"))</f>
        <v/>
      </c>
    </row>
    <row r="1193" spans="1:29" ht="78">
      <c r="A1193" s="347"/>
      <c r="B1193" s="292" t="s">
        <v>7202</v>
      </c>
      <c r="C1193" s="293" t="s">
        <v>6974</v>
      </c>
      <c r="D1193" s="294" t="s">
        <v>6975</v>
      </c>
      <c r="E1193" s="293" t="s">
        <v>102</v>
      </c>
      <c r="F1193" s="330" t="s">
        <v>7316</v>
      </c>
      <c r="G1193" s="330" t="s">
        <v>7314</v>
      </c>
      <c r="H1193" s="294">
        <v>439</v>
      </c>
      <c r="I1193" s="321" t="str">
        <f t="shared" si="57"/>
        <v>A-14-00122.0kW超30.0kW以下 60Hz、220V、極数2</v>
      </c>
      <c r="J1193" s="294">
        <v>94.1</v>
      </c>
      <c r="K1193" s="330" t="s">
        <v>8144</v>
      </c>
      <c r="L1193" s="329" t="s">
        <v>13157</v>
      </c>
      <c r="M1193" s="329" t="s">
        <v>10779</v>
      </c>
      <c r="N1193" s="329" t="s">
        <v>12031</v>
      </c>
      <c r="O1193" s="294" t="s">
        <v>2838</v>
      </c>
      <c r="P1193" s="329" t="s">
        <v>10527</v>
      </c>
      <c r="Q1193" s="330" t="s">
        <v>8156</v>
      </c>
      <c r="R1193" s="293" t="s">
        <v>8157</v>
      </c>
      <c r="S1193" s="294" t="s">
        <v>4348</v>
      </c>
      <c r="T1193" s="292" t="s">
        <v>4349</v>
      </c>
      <c r="U1193" s="295" t="str">
        <f t="shared" si="58"/>
        <v>utatsu-katsuyuki@hitachi-ies.co.jp</v>
      </c>
      <c r="V1193" s="292" t="s">
        <v>8158</v>
      </c>
      <c r="W1193" s="295" t="str">
        <f t="shared" si="59"/>
        <v>http://www.hitachi-ies.co.jp/products/motor/index.htm</v>
      </c>
      <c r="X1193" s="292" t="s">
        <v>8159</v>
      </c>
      <c r="Y1193" s="292" t="s">
        <v>8508</v>
      </c>
      <c r="Z1193" s="80" t="s">
        <v>9753</v>
      </c>
      <c r="AA1193" s="296"/>
      <c r="AB1193" s="265" t="str">
        <f>IF('認証製品一覧（検索用）'!$E$7=認証製品一覧!I1193,"●","")</f>
        <v/>
      </c>
      <c r="AC1193" s="265" t="str">
        <f>IF(AB1193="","",COUNTIF($B$5:AB1193,"●"))</f>
        <v/>
      </c>
    </row>
    <row r="1194" spans="1:29" ht="78">
      <c r="A1194" s="347"/>
      <c r="B1194" s="292" t="s">
        <v>7202</v>
      </c>
      <c r="C1194" s="293" t="s">
        <v>6974</v>
      </c>
      <c r="D1194" s="294" t="s">
        <v>6975</v>
      </c>
      <c r="E1194" s="293" t="s">
        <v>102</v>
      </c>
      <c r="F1194" s="330" t="s">
        <v>7316</v>
      </c>
      <c r="G1194" s="330" t="s">
        <v>7314</v>
      </c>
      <c r="H1194" s="294">
        <v>439</v>
      </c>
      <c r="I1194" s="321" t="str">
        <f t="shared" si="57"/>
        <v>A-14-00122.0kW超30.0kW以下 60Hz、220V、極数2</v>
      </c>
      <c r="J1194" s="294">
        <v>94.1</v>
      </c>
      <c r="K1194" s="330" t="s">
        <v>8144</v>
      </c>
      <c r="L1194" s="329" t="s">
        <v>13157</v>
      </c>
      <c r="M1194" s="329" t="s">
        <v>10779</v>
      </c>
      <c r="N1194" s="329" t="s">
        <v>12032</v>
      </c>
      <c r="O1194" s="294" t="s">
        <v>2838</v>
      </c>
      <c r="P1194" s="329" t="s">
        <v>10527</v>
      </c>
      <c r="Q1194" s="330" t="s">
        <v>8156</v>
      </c>
      <c r="R1194" s="293" t="s">
        <v>8157</v>
      </c>
      <c r="S1194" s="294" t="s">
        <v>4348</v>
      </c>
      <c r="T1194" s="292" t="s">
        <v>4349</v>
      </c>
      <c r="U1194" s="295" t="str">
        <f t="shared" si="58"/>
        <v>utatsu-katsuyuki@hitachi-ies.co.jp</v>
      </c>
      <c r="V1194" s="292" t="s">
        <v>8158</v>
      </c>
      <c r="W1194" s="295" t="str">
        <f t="shared" si="59"/>
        <v>http://www.hitachi-ies.co.jp/products/motor/index.htm</v>
      </c>
      <c r="X1194" s="292" t="s">
        <v>8159</v>
      </c>
      <c r="Y1194" s="292" t="s">
        <v>8509</v>
      </c>
      <c r="Z1194" s="80" t="s">
        <v>9753</v>
      </c>
      <c r="AA1194" s="296"/>
      <c r="AB1194" s="265" t="str">
        <f>IF('認証製品一覧（検索用）'!$E$7=認証製品一覧!I1194,"●","")</f>
        <v/>
      </c>
      <c r="AC1194" s="265" t="str">
        <f>IF(AB1194="","",COUNTIF($B$5:AB1194,"●"))</f>
        <v/>
      </c>
    </row>
    <row r="1195" spans="1:29" ht="78">
      <c r="A1195" s="347"/>
      <c r="B1195" s="292" t="s">
        <v>7202</v>
      </c>
      <c r="C1195" s="293" t="s">
        <v>6974</v>
      </c>
      <c r="D1195" s="294" t="s">
        <v>6975</v>
      </c>
      <c r="E1195" s="293" t="s">
        <v>102</v>
      </c>
      <c r="F1195" s="330" t="s">
        <v>7316</v>
      </c>
      <c r="G1195" s="330" t="s">
        <v>7314</v>
      </c>
      <c r="H1195" s="294">
        <v>439</v>
      </c>
      <c r="I1195" s="321" t="str">
        <f t="shared" si="57"/>
        <v>A-14-00122.0kW超30.0kW以下 60Hz、220V、極数2</v>
      </c>
      <c r="J1195" s="294">
        <v>94.1</v>
      </c>
      <c r="K1195" s="330" t="s">
        <v>8144</v>
      </c>
      <c r="L1195" s="329" t="s">
        <v>13157</v>
      </c>
      <c r="M1195" s="329" t="s">
        <v>10779</v>
      </c>
      <c r="N1195" s="329" t="s">
        <v>12033</v>
      </c>
      <c r="O1195" s="294" t="s">
        <v>2838</v>
      </c>
      <c r="P1195" s="329" t="s">
        <v>10527</v>
      </c>
      <c r="Q1195" s="330" t="s">
        <v>8156</v>
      </c>
      <c r="R1195" s="293" t="s">
        <v>8157</v>
      </c>
      <c r="S1195" s="294" t="s">
        <v>4348</v>
      </c>
      <c r="T1195" s="292" t="s">
        <v>4349</v>
      </c>
      <c r="U1195" s="295" t="str">
        <f t="shared" si="58"/>
        <v>utatsu-katsuyuki@hitachi-ies.co.jp</v>
      </c>
      <c r="V1195" s="292" t="s">
        <v>8158</v>
      </c>
      <c r="W1195" s="295" t="str">
        <f t="shared" si="59"/>
        <v>http://www.hitachi-ies.co.jp/products/motor/index.htm</v>
      </c>
      <c r="X1195" s="292" t="s">
        <v>8159</v>
      </c>
      <c r="Y1195" s="292" t="s">
        <v>8510</v>
      </c>
      <c r="Z1195" s="80" t="s">
        <v>9753</v>
      </c>
      <c r="AA1195" s="296"/>
      <c r="AB1195" s="265" t="str">
        <f>IF('認証製品一覧（検索用）'!$E$7=認証製品一覧!I1195,"●","")</f>
        <v/>
      </c>
      <c r="AC1195" s="265" t="str">
        <f>IF(AB1195="","",COUNTIF($B$5:AB1195,"●"))</f>
        <v/>
      </c>
    </row>
    <row r="1196" spans="1:29" ht="78">
      <c r="A1196" s="347"/>
      <c r="B1196" s="292" t="s">
        <v>7202</v>
      </c>
      <c r="C1196" s="293" t="s">
        <v>6974</v>
      </c>
      <c r="D1196" s="294" t="s">
        <v>6975</v>
      </c>
      <c r="E1196" s="293" t="s">
        <v>102</v>
      </c>
      <c r="F1196" s="330" t="s">
        <v>7316</v>
      </c>
      <c r="G1196" s="330" t="s">
        <v>7314</v>
      </c>
      <c r="H1196" s="294">
        <v>439</v>
      </c>
      <c r="I1196" s="321" t="str">
        <f t="shared" si="57"/>
        <v>A-14-00122.0kW超30.0kW以下 60Hz、220V、極数2</v>
      </c>
      <c r="J1196" s="294">
        <v>94.1</v>
      </c>
      <c r="K1196" s="330" t="s">
        <v>8144</v>
      </c>
      <c r="L1196" s="329" t="s">
        <v>13157</v>
      </c>
      <c r="M1196" s="329" t="s">
        <v>10779</v>
      </c>
      <c r="N1196" s="329" t="s">
        <v>12034</v>
      </c>
      <c r="O1196" s="294" t="s">
        <v>2838</v>
      </c>
      <c r="P1196" s="329" t="s">
        <v>10527</v>
      </c>
      <c r="Q1196" s="330" t="s">
        <v>8156</v>
      </c>
      <c r="R1196" s="293" t="s">
        <v>8157</v>
      </c>
      <c r="S1196" s="294" t="s">
        <v>4348</v>
      </c>
      <c r="T1196" s="292" t="s">
        <v>4349</v>
      </c>
      <c r="U1196" s="295" t="str">
        <f t="shared" si="58"/>
        <v>utatsu-katsuyuki@hitachi-ies.co.jp</v>
      </c>
      <c r="V1196" s="292" t="s">
        <v>8158</v>
      </c>
      <c r="W1196" s="295" t="str">
        <f t="shared" si="59"/>
        <v>http://www.hitachi-ies.co.jp/products/motor/index.htm</v>
      </c>
      <c r="X1196" s="292" t="s">
        <v>8159</v>
      </c>
      <c r="Y1196" s="292" t="s">
        <v>8511</v>
      </c>
      <c r="Z1196" s="80" t="s">
        <v>9753</v>
      </c>
      <c r="AA1196" s="296"/>
      <c r="AB1196" s="265" t="str">
        <f>IF('認証製品一覧（検索用）'!$E$7=認証製品一覧!I1196,"●","")</f>
        <v/>
      </c>
      <c r="AC1196" s="265" t="str">
        <f>IF(AB1196="","",COUNTIF($B$5:AB1196,"●"))</f>
        <v/>
      </c>
    </row>
    <row r="1197" spans="1:29" ht="78">
      <c r="A1197" s="347"/>
      <c r="B1197" s="292" t="s">
        <v>7202</v>
      </c>
      <c r="C1197" s="293" t="s">
        <v>6974</v>
      </c>
      <c r="D1197" s="294" t="s">
        <v>6975</v>
      </c>
      <c r="E1197" s="293" t="s">
        <v>102</v>
      </c>
      <c r="F1197" s="330" t="s">
        <v>7316</v>
      </c>
      <c r="G1197" s="330" t="s">
        <v>7314</v>
      </c>
      <c r="H1197" s="294">
        <v>439</v>
      </c>
      <c r="I1197" s="321" t="str">
        <f t="shared" si="57"/>
        <v>A-14-00122.0kW超30.0kW以下 60Hz、220V、極数2</v>
      </c>
      <c r="J1197" s="294">
        <v>94.1</v>
      </c>
      <c r="K1197" s="330" t="s">
        <v>8144</v>
      </c>
      <c r="L1197" s="329" t="s">
        <v>13157</v>
      </c>
      <c r="M1197" s="329" t="s">
        <v>10779</v>
      </c>
      <c r="N1197" s="329" t="s">
        <v>12035</v>
      </c>
      <c r="O1197" s="294" t="s">
        <v>2838</v>
      </c>
      <c r="P1197" s="329" t="s">
        <v>10527</v>
      </c>
      <c r="Q1197" s="330" t="s">
        <v>8156</v>
      </c>
      <c r="R1197" s="293" t="s">
        <v>8157</v>
      </c>
      <c r="S1197" s="294" t="s">
        <v>4348</v>
      </c>
      <c r="T1197" s="292" t="s">
        <v>4349</v>
      </c>
      <c r="U1197" s="295" t="str">
        <f t="shared" si="58"/>
        <v>utatsu-katsuyuki@hitachi-ies.co.jp</v>
      </c>
      <c r="V1197" s="292" t="s">
        <v>8158</v>
      </c>
      <c r="W1197" s="295" t="str">
        <f t="shared" si="59"/>
        <v>http://www.hitachi-ies.co.jp/products/motor/index.htm</v>
      </c>
      <c r="X1197" s="292" t="s">
        <v>8159</v>
      </c>
      <c r="Y1197" s="292" t="s">
        <v>8512</v>
      </c>
      <c r="Z1197" s="80" t="s">
        <v>9753</v>
      </c>
      <c r="AA1197" s="296"/>
      <c r="AB1197" s="265" t="str">
        <f>IF('認証製品一覧（検索用）'!$E$7=認証製品一覧!I1197,"●","")</f>
        <v/>
      </c>
      <c r="AC1197" s="265" t="str">
        <f>IF(AB1197="","",COUNTIF($B$5:AB1197,"●"))</f>
        <v/>
      </c>
    </row>
    <row r="1198" spans="1:29" ht="78">
      <c r="A1198" s="347"/>
      <c r="B1198" s="292" t="s">
        <v>7202</v>
      </c>
      <c r="C1198" s="293" t="s">
        <v>6974</v>
      </c>
      <c r="D1198" s="294" t="s">
        <v>6975</v>
      </c>
      <c r="E1198" s="293" t="s">
        <v>102</v>
      </c>
      <c r="F1198" s="330" t="s">
        <v>7316</v>
      </c>
      <c r="G1198" s="330" t="s">
        <v>7314</v>
      </c>
      <c r="H1198" s="294">
        <v>439</v>
      </c>
      <c r="I1198" s="321" t="str">
        <f t="shared" si="57"/>
        <v>A-14-00122.0kW超30.0kW以下 60Hz、220V、極数2</v>
      </c>
      <c r="J1198" s="294">
        <v>94.1</v>
      </c>
      <c r="K1198" s="330" t="s">
        <v>8144</v>
      </c>
      <c r="L1198" s="329" t="s">
        <v>13157</v>
      </c>
      <c r="M1198" s="329" t="s">
        <v>10779</v>
      </c>
      <c r="N1198" s="329" t="s">
        <v>12036</v>
      </c>
      <c r="O1198" s="294" t="s">
        <v>2838</v>
      </c>
      <c r="P1198" s="329" t="s">
        <v>10527</v>
      </c>
      <c r="Q1198" s="330" t="s">
        <v>8156</v>
      </c>
      <c r="R1198" s="293" t="s">
        <v>8157</v>
      </c>
      <c r="S1198" s="294" t="s">
        <v>4348</v>
      </c>
      <c r="T1198" s="292" t="s">
        <v>4349</v>
      </c>
      <c r="U1198" s="295" t="str">
        <f t="shared" si="58"/>
        <v>utatsu-katsuyuki@hitachi-ies.co.jp</v>
      </c>
      <c r="V1198" s="292" t="s">
        <v>8158</v>
      </c>
      <c r="W1198" s="295" t="str">
        <f t="shared" si="59"/>
        <v>http://www.hitachi-ies.co.jp/products/motor/index.htm</v>
      </c>
      <c r="X1198" s="292" t="s">
        <v>8159</v>
      </c>
      <c r="Y1198" s="292" t="s">
        <v>8513</v>
      </c>
      <c r="Z1198" s="80" t="s">
        <v>9753</v>
      </c>
      <c r="AA1198" s="296"/>
      <c r="AB1198" s="265" t="str">
        <f>IF('認証製品一覧（検索用）'!$E$7=認証製品一覧!I1198,"●","")</f>
        <v/>
      </c>
      <c r="AC1198" s="265" t="str">
        <f>IF(AB1198="","",COUNTIF($B$5:AB1198,"●"))</f>
        <v/>
      </c>
    </row>
    <row r="1199" spans="1:29" ht="78">
      <c r="A1199" s="347"/>
      <c r="B1199" s="292" t="s">
        <v>7202</v>
      </c>
      <c r="C1199" s="293" t="s">
        <v>6974</v>
      </c>
      <c r="D1199" s="294" t="s">
        <v>6975</v>
      </c>
      <c r="E1199" s="293" t="s">
        <v>102</v>
      </c>
      <c r="F1199" s="330" t="s">
        <v>7316</v>
      </c>
      <c r="G1199" s="330" t="s">
        <v>7314</v>
      </c>
      <c r="H1199" s="294">
        <v>439</v>
      </c>
      <c r="I1199" s="321" t="str">
        <f t="shared" si="57"/>
        <v>A-14-00122.0kW超30.0kW以下 60Hz、220V、極数2</v>
      </c>
      <c r="J1199" s="294">
        <v>94.1</v>
      </c>
      <c r="K1199" s="330" t="s">
        <v>8144</v>
      </c>
      <c r="L1199" s="329" t="s">
        <v>13157</v>
      </c>
      <c r="M1199" s="329" t="s">
        <v>10779</v>
      </c>
      <c r="N1199" s="329" t="s">
        <v>12037</v>
      </c>
      <c r="O1199" s="294" t="s">
        <v>2838</v>
      </c>
      <c r="P1199" s="329" t="s">
        <v>10527</v>
      </c>
      <c r="Q1199" s="330" t="s">
        <v>8156</v>
      </c>
      <c r="R1199" s="293" t="s">
        <v>8157</v>
      </c>
      <c r="S1199" s="294" t="s">
        <v>4348</v>
      </c>
      <c r="T1199" s="292" t="s">
        <v>4349</v>
      </c>
      <c r="U1199" s="295" t="str">
        <f t="shared" si="58"/>
        <v>utatsu-katsuyuki@hitachi-ies.co.jp</v>
      </c>
      <c r="V1199" s="292" t="s">
        <v>8158</v>
      </c>
      <c r="W1199" s="295" t="str">
        <f t="shared" si="59"/>
        <v>http://www.hitachi-ies.co.jp/products/motor/index.htm</v>
      </c>
      <c r="X1199" s="292" t="s">
        <v>8159</v>
      </c>
      <c r="Y1199" s="292" t="s">
        <v>8514</v>
      </c>
      <c r="Z1199" s="80" t="s">
        <v>9753</v>
      </c>
      <c r="AA1199" s="296"/>
      <c r="AB1199" s="265" t="str">
        <f>IF('認証製品一覧（検索用）'!$E$7=認証製品一覧!I1199,"●","")</f>
        <v/>
      </c>
      <c r="AC1199" s="265" t="str">
        <f>IF(AB1199="","",COUNTIF($B$5:AB1199,"●"))</f>
        <v/>
      </c>
    </row>
    <row r="1200" spans="1:29" ht="78">
      <c r="A1200" s="347"/>
      <c r="B1200" s="292" t="s">
        <v>7202</v>
      </c>
      <c r="C1200" s="293" t="s">
        <v>6974</v>
      </c>
      <c r="D1200" s="294" t="s">
        <v>6975</v>
      </c>
      <c r="E1200" s="293" t="s">
        <v>102</v>
      </c>
      <c r="F1200" s="330" t="s">
        <v>7316</v>
      </c>
      <c r="G1200" s="330" t="s">
        <v>7314</v>
      </c>
      <c r="H1200" s="294">
        <v>439</v>
      </c>
      <c r="I1200" s="321" t="str">
        <f t="shared" si="57"/>
        <v>A-14-00122.0kW超30.0kW以下 60Hz、220V、極数2</v>
      </c>
      <c r="J1200" s="294">
        <v>94.1</v>
      </c>
      <c r="K1200" s="330" t="s">
        <v>8144</v>
      </c>
      <c r="L1200" s="329" t="s">
        <v>13157</v>
      </c>
      <c r="M1200" s="329" t="s">
        <v>10779</v>
      </c>
      <c r="N1200" s="329" t="s">
        <v>12038</v>
      </c>
      <c r="O1200" s="294" t="s">
        <v>2838</v>
      </c>
      <c r="P1200" s="329" t="s">
        <v>10527</v>
      </c>
      <c r="Q1200" s="330" t="s">
        <v>8156</v>
      </c>
      <c r="R1200" s="293" t="s">
        <v>8157</v>
      </c>
      <c r="S1200" s="294" t="s">
        <v>4348</v>
      </c>
      <c r="T1200" s="292" t="s">
        <v>4349</v>
      </c>
      <c r="U1200" s="295" t="str">
        <f t="shared" si="58"/>
        <v>utatsu-katsuyuki@hitachi-ies.co.jp</v>
      </c>
      <c r="V1200" s="292" t="s">
        <v>8158</v>
      </c>
      <c r="W1200" s="295" t="str">
        <f t="shared" si="59"/>
        <v>http://www.hitachi-ies.co.jp/products/motor/index.htm</v>
      </c>
      <c r="X1200" s="292" t="s">
        <v>8159</v>
      </c>
      <c r="Y1200" s="292" t="s">
        <v>8515</v>
      </c>
      <c r="Z1200" s="80" t="s">
        <v>9753</v>
      </c>
      <c r="AA1200" s="296"/>
      <c r="AB1200" s="265" t="str">
        <f>IF('認証製品一覧（検索用）'!$E$7=認証製品一覧!I1200,"●","")</f>
        <v/>
      </c>
      <c r="AC1200" s="265" t="str">
        <f>IF(AB1200="","",COUNTIF($B$5:AB1200,"●"))</f>
        <v/>
      </c>
    </row>
    <row r="1201" spans="1:29" ht="100.05" customHeight="1">
      <c r="A1201" s="347"/>
      <c r="B1201" s="292" t="s">
        <v>7202</v>
      </c>
      <c r="C1201" s="293" t="s">
        <v>6974</v>
      </c>
      <c r="D1201" s="294" t="s">
        <v>6975</v>
      </c>
      <c r="E1201" s="293" t="s">
        <v>102</v>
      </c>
      <c r="F1201" s="330" t="s">
        <v>7316</v>
      </c>
      <c r="G1201" s="330" t="s">
        <v>2170</v>
      </c>
      <c r="H1201" s="294">
        <v>440</v>
      </c>
      <c r="I1201" s="321" t="str">
        <f t="shared" si="57"/>
        <v>A-14-00130.0kW超37.0kW以下60Hz、220V、極数2</v>
      </c>
      <c r="J1201" s="294" t="s">
        <v>8213</v>
      </c>
      <c r="K1201" s="330" t="s">
        <v>8144</v>
      </c>
      <c r="L1201" s="329" t="s">
        <v>13158</v>
      </c>
      <c r="M1201" s="329" t="s">
        <v>10780</v>
      </c>
      <c r="N1201" s="329" t="s">
        <v>12039</v>
      </c>
      <c r="O1201" s="294" t="s">
        <v>6897</v>
      </c>
      <c r="P1201" s="329" t="s">
        <v>10528</v>
      </c>
      <c r="Q1201" s="330" t="s">
        <v>8185</v>
      </c>
      <c r="R1201" s="293" t="s">
        <v>8186</v>
      </c>
      <c r="S1201" s="294" t="s">
        <v>8187</v>
      </c>
      <c r="T1201" s="292" t="s">
        <v>181</v>
      </c>
      <c r="U1201" s="323" t="str">
        <f t="shared" si="58"/>
        <v>-</v>
      </c>
      <c r="V1201" s="292" t="s">
        <v>7151</v>
      </c>
      <c r="W1201" s="295" t="str">
        <f t="shared" si="59"/>
        <v>http://www.toshiba-tips.co.jp</v>
      </c>
      <c r="X1201" s="292" t="s">
        <v>8188</v>
      </c>
      <c r="Y1201" s="292" t="s">
        <v>8516</v>
      </c>
      <c r="Z1201" s="80" t="s">
        <v>9753</v>
      </c>
      <c r="AA1201" s="296"/>
      <c r="AB1201" s="265" t="str">
        <f>IF('認証製品一覧（検索用）'!$E$7=認証製品一覧!I1201,"●","")</f>
        <v/>
      </c>
      <c r="AC1201" s="265" t="str">
        <f>IF(AB1201="","",COUNTIF($B$5:AB1201,"●"))</f>
        <v/>
      </c>
    </row>
    <row r="1202" spans="1:29" ht="100.05" customHeight="1">
      <c r="A1202" s="347"/>
      <c r="B1202" s="292" t="s">
        <v>7202</v>
      </c>
      <c r="C1202" s="293" t="s">
        <v>6974</v>
      </c>
      <c r="D1202" s="294" t="s">
        <v>6975</v>
      </c>
      <c r="E1202" s="293" t="s">
        <v>102</v>
      </c>
      <c r="F1202" s="330" t="s">
        <v>7316</v>
      </c>
      <c r="G1202" s="330" t="s">
        <v>2170</v>
      </c>
      <c r="H1202" s="294">
        <v>440</v>
      </c>
      <c r="I1202" s="321" t="str">
        <f t="shared" si="57"/>
        <v>A-14-00130.0kW超37.0kW以下60Hz、220V、極数2</v>
      </c>
      <c r="J1202" s="294" t="s">
        <v>8213</v>
      </c>
      <c r="K1202" s="330" t="s">
        <v>8144</v>
      </c>
      <c r="L1202" s="329" t="s">
        <v>13158</v>
      </c>
      <c r="M1202" s="329" t="s">
        <v>10780</v>
      </c>
      <c r="N1202" s="329" t="s">
        <v>12040</v>
      </c>
      <c r="O1202" s="294" t="s">
        <v>2838</v>
      </c>
      <c r="P1202" s="329" t="s">
        <v>10528</v>
      </c>
      <c r="Q1202" s="330" t="s">
        <v>8185</v>
      </c>
      <c r="R1202" s="293" t="s">
        <v>8186</v>
      </c>
      <c r="S1202" s="294" t="s">
        <v>8187</v>
      </c>
      <c r="T1202" s="292" t="s">
        <v>181</v>
      </c>
      <c r="U1202" s="323" t="str">
        <f t="shared" si="58"/>
        <v>-</v>
      </c>
      <c r="V1202" s="292" t="s">
        <v>7151</v>
      </c>
      <c r="W1202" s="295" t="str">
        <f t="shared" si="59"/>
        <v>http://www.toshiba-tips.co.jp</v>
      </c>
      <c r="X1202" s="292" t="s">
        <v>8188</v>
      </c>
      <c r="Y1202" s="292" t="s">
        <v>8517</v>
      </c>
      <c r="Z1202" s="80" t="s">
        <v>9753</v>
      </c>
      <c r="AA1202" s="296"/>
      <c r="AB1202" s="265" t="str">
        <f>IF('認証製品一覧（検索用）'!$E$7=認証製品一覧!I1202,"●","")</f>
        <v/>
      </c>
      <c r="AC1202" s="265" t="str">
        <f>IF(AB1202="","",COUNTIF($B$5:AB1202,"●"))</f>
        <v/>
      </c>
    </row>
    <row r="1203" spans="1:29" ht="100.05" customHeight="1">
      <c r="A1203" s="347"/>
      <c r="B1203" s="292" t="s">
        <v>7202</v>
      </c>
      <c r="C1203" s="293" t="s">
        <v>6974</v>
      </c>
      <c r="D1203" s="294" t="s">
        <v>6975</v>
      </c>
      <c r="E1203" s="293" t="s">
        <v>102</v>
      </c>
      <c r="F1203" s="330" t="s">
        <v>7316</v>
      </c>
      <c r="G1203" s="330" t="s">
        <v>2170</v>
      </c>
      <c r="H1203" s="294">
        <v>440</v>
      </c>
      <c r="I1203" s="321" t="str">
        <f t="shared" si="57"/>
        <v>A-14-00130.0kW超37.0kW以下60Hz、220V、極数2</v>
      </c>
      <c r="J1203" s="294" t="s">
        <v>8213</v>
      </c>
      <c r="K1203" s="330" t="s">
        <v>8144</v>
      </c>
      <c r="L1203" s="329" t="s">
        <v>13158</v>
      </c>
      <c r="M1203" s="329" t="s">
        <v>10780</v>
      </c>
      <c r="N1203" s="329" t="s">
        <v>12041</v>
      </c>
      <c r="O1203" s="294" t="s">
        <v>2838</v>
      </c>
      <c r="P1203" s="329" t="s">
        <v>10528</v>
      </c>
      <c r="Q1203" s="330" t="s">
        <v>8185</v>
      </c>
      <c r="R1203" s="293" t="s">
        <v>8186</v>
      </c>
      <c r="S1203" s="294" t="s">
        <v>8187</v>
      </c>
      <c r="T1203" s="292" t="s">
        <v>181</v>
      </c>
      <c r="U1203" s="323" t="str">
        <f t="shared" si="58"/>
        <v>-</v>
      </c>
      <c r="V1203" s="292" t="s">
        <v>7151</v>
      </c>
      <c r="W1203" s="295" t="str">
        <f t="shared" si="59"/>
        <v>http://www.toshiba-tips.co.jp</v>
      </c>
      <c r="X1203" s="292" t="s">
        <v>8188</v>
      </c>
      <c r="Y1203" s="292" t="s">
        <v>8518</v>
      </c>
      <c r="Z1203" s="80" t="s">
        <v>9753</v>
      </c>
      <c r="AA1203" s="296"/>
      <c r="AB1203" s="265" t="str">
        <f>IF('認証製品一覧（検索用）'!$E$7=認証製品一覧!I1203,"●","")</f>
        <v/>
      </c>
      <c r="AC1203" s="265" t="str">
        <f>IF(AB1203="","",COUNTIF($B$5:AB1203,"●"))</f>
        <v/>
      </c>
    </row>
    <row r="1204" spans="1:29" ht="100.05" customHeight="1">
      <c r="A1204" s="347"/>
      <c r="B1204" s="292" t="s">
        <v>7202</v>
      </c>
      <c r="C1204" s="293" t="s">
        <v>6974</v>
      </c>
      <c r="D1204" s="294" t="s">
        <v>6975</v>
      </c>
      <c r="E1204" s="293" t="s">
        <v>102</v>
      </c>
      <c r="F1204" s="330" t="s">
        <v>7316</v>
      </c>
      <c r="G1204" s="330" t="s">
        <v>2170</v>
      </c>
      <c r="H1204" s="294">
        <v>440</v>
      </c>
      <c r="I1204" s="321" t="str">
        <f t="shared" si="57"/>
        <v>A-14-00130.0kW超37.0kW以下60Hz、220V、極数2</v>
      </c>
      <c r="J1204" s="294" t="s">
        <v>8213</v>
      </c>
      <c r="K1204" s="330" t="s">
        <v>8144</v>
      </c>
      <c r="L1204" s="329" t="s">
        <v>13158</v>
      </c>
      <c r="M1204" s="329" t="s">
        <v>10780</v>
      </c>
      <c r="N1204" s="329" t="s">
        <v>12042</v>
      </c>
      <c r="O1204" s="294" t="s">
        <v>2838</v>
      </c>
      <c r="P1204" s="329" t="s">
        <v>10528</v>
      </c>
      <c r="Q1204" s="330" t="s">
        <v>8185</v>
      </c>
      <c r="R1204" s="293" t="s">
        <v>8186</v>
      </c>
      <c r="S1204" s="294" t="s">
        <v>8187</v>
      </c>
      <c r="T1204" s="292" t="s">
        <v>181</v>
      </c>
      <c r="U1204" s="323" t="str">
        <f t="shared" si="58"/>
        <v>-</v>
      </c>
      <c r="V1204" s="292" t="s">
        <v>7151</v>
      </c>
      <c r="W1204" s="295" t="str">
        <f t="shared" si="59"/>
        <v>http://www.toshiba-tips.co.jp</v>
      </c>
      <c r="X1204" s="292" t="s">
        <v>8188</v>
      </c>
      <c r="Y1204" s="292" t="s">
        <v>8519</v>
      </c>
      <c r="Z1204" s="80" t="s">
        <v>9753</v>
      </c>
      <c r="AA1204" s="296"/>
      <c r="AB1204" s="265" t="str">
        <f>IF('認証製品一覧（検索用）'!$E$7=認証製品一覧!I1204,"●","")</f>
        <v/>
      </c>
      <c r="AC1204" s="265" t="str">
        <f>IF(AB1204="","",COUNTIF($B$5:AB1204,"●"))</f>
        <v/>
      </c>
    </row>
    <row r="1205" spans="1:29" ht="90" customHeight="1">
      <c r="A1205" s="316"/>
      <c r="B1205" s="292" t="s">
        <v>7202</v>
      </c>
      <c r="C1205" s="293" t="s">
        <v>6974</v>
      </c>
      <c r="D1205" s="294" t="s">
        <v>6975</v>
      </c>
      <c r="E1205" s="293" t="s">
        <v>7022</v>
      </c>
      <c r="F1205" s="330" t="s">
        <v>7316</v>
      </c>
      <c r="G1205" s="330" t="s">
        <v>4479</v>
      </c>
      <c r="H1205" s="294">
        <v>441</v>
      </c>
      <c r="I1205" s="321" t="str">
        <f t="shared" si="57"/>
        <v>A-14-00137.0kW超60Hz、220V、極数2</v>
      </c>
      <c r="J1205" s="294">
        <v>94.8</v>
      </c>
      <c r="K1205" s="330" t="s">
        <v>8144</v>
      </c>
      <c r="L1205" s="329" t="s">
        <v>13156</v>
      </c>
      <c r="M1205" s="329" t="s">
        <v>10778</v>
      </c>
      <c r="N1205" s="329" t="s">
        <v>12043</v>
      </c>
      <c r="O1205" s="294" t="s">
        <v>6897</v>
      </c>
      <c r="P1205" s="329" t="s">
        <v>10526</v>
      </c>
      <c r="Q1205" s="330" t="s">
        <v>8145</v>
      </c>
      <c r="R1205" s="293" t="s">
        <v>8146</v>
      </c>
      <c r="S1205" s="294" t="s">
        <v>2102</v>
      </c>
      <c r="T1205" s="302" t="s">
        <v>2103</v>
      </c>
      <c r="U1205" s="295" t="str">
        <f t="shared" si="58"/>
        <v>Yamamoto.Keita@df.MitsubishiElectric.co.jp</v>
      </c>
      <c r="V1205" s="292" t="s">
        <v>8147</v>
      </c>
      <c r="W1205" s="295" t="str">
        <f t="shared" si="59"/>
        <v>http://www.mitsubishielectric.co.jp/fa/products/drv/i_motor/items/toprunner/index.html</v>
      </c>
      <c r="X1205" s="303" t="s">
        <v>8256</v>
      </c>
      <c r="Y1205" s="304" t="s">
        <v>8520</v>
      </c>
      <c r="Z1205" s="80" t="s">
        <v>9753</v>
      </c>
      <c r="AA1205" s="296"/>
      <c r="AB1205" s="265" t="str">
        <f>IF('認証製品一覧（検索用）'!$E$7=認証製品一覧!I1205,"●","")</f>
        <v/>
      </c>
      <c r="AC1205" s="265" t="str">
        <f>IF(AB1205="","",COUNTIF($B$5:AB1205,"●"))</f>
        <v/>
      </c>
    </row>
    <row r="1206" spans="1:29" ht="90" customHeight="1">
      <c r="A1206" s="316"/>
      <c r="B1206" s="292" t="s">
        <v>7202</v>
      </c>
      <c r="C1206" s="293" t="s">
        <v>6974</v>
      </c>
      <c r="D1206" s="294" t="s">
        <v>6975</v>
      </c>
      <c r="E1206" s="293" t="s">
        <v>7022</v>
      </c>
      <c r="F1206" s="330" t="s">
        <v>7316</v>
      </c>
      <c r="G1206" s="330" t="s">
        <v>4479</v>
      </c>
      <c r="H1206" s="294">
        <v>441</v>
      </c>
      <c r="I1206" s="321" t="str">
        <f t="shared" si="57"/>
        <v>A-14-00137.0kW超60Hz、220V、極数2</v>
      </c>
      <c r="J1206" s="294">
        <v>94.8</v>
      </c>
      <c r="K1206" s="330" t="s">
        <v>8144</v>
      </c>
      <c r="L1206" s="329" t="s">
        <v>13156</v>
      </c>
      <c r="M1206" s="329" t="s">
        <v>10778</v>
      </c>
      <c r="N1206" s="329" t="s">
        <v>12044</v>
      </c>
      <c r="O1206" s="294" t="s">
        <v>2838</v>
      </c>
      <c r="P1206" s="329" t="s">
        <v>10526</v>
      </c>
      <c r="Q1206" s="330" t="s">
        <v>8145</v>
      </c>
      <c r="R1206" s="293" t="s">
        <v>8146</v>
      </c>
      <c r="S1206" s="294" t="s">
        <v>2102</v>
      </c>
      <c r="T1206" s="302" t="s">
        <v>2103</v>
      </c>
      <c r="U1206" s="295" t="str">
        <f t="shared" si="58"/>
        <v>Yamamoto.Keita@df.MitsubishiElectric.co.jp</v>
      </c>
      <c r="V1206" s="292" t="s">
        <v>8147</v>
      </c>
      <c r="W1206" s="295" t="str">
        <f t="shared" si="59"/>
        <v>http://www.mitsubishielectric.co.jp/fa/products/drv/i_motor/items/toprunner/index.html</v>
      </c>
      <c r="X1206" s="303" t="s">
        <v>8256</v>
      </c>
      <c r="Y1206" s="304" t="s">
        <v>8521</v>
      </c>
      <c r="Z1206" s="80" t="s">
        <v>9753</v>
      </c>
      <c r="AA1206" s="296"/>
      <c r="AB1206" s="265" t="str">
        <f>IF('認証製品一覧（検索用）'!$E$7=認証製品一覧!I1206,"●","")</f>
        <v/>
      </c>
      <c r="AC1206" s="265" t="str">
        <f>IF(AB1206="","",COUNTIF($B$5:AB1206,"●"))</f>
        <v/>
      </c>
    </row>
    <row r="1207" spans="1:29" ht="90" customHeight="1">
      <c r="A1207" s="316"/>
      <c r="B1207" s="292" t="s">
        <v>7202</v>
      </c>
      <c r="C1207" s="293" t="s">
        <v>6974</v>
      </c>
      <c r="D1207" s="294" t="s">
        <v>6975</v>
      </c>
      <c r="E1207" s="293" t="s">
        <v>7022</v>
      </c>
      <c r="F1207" s="330" t="s">
        <v>7316</v>
      </c>
      <c r="G1207" s="330" t="s">
        <v>4479</v>
      </c>
      <c r="H1207" s="294">
        <v>441</v>
      </c>
      <c r="I1207" s="321" t="str">
        <f t="shared" si="57"/>
        <v>A-14-00137.0kW超60Hz、220V、極数2</v>
      </c>
      <c r="J1207" s="294">
        <v>94.8</v>
      </c>
      <c r="K1207" s="330" t="s">
        <v>8144</v>
      </c>
      <c r="L1207" s="329" t="s">
        <v>13156</v>
      </c>
      <c r="M1207" s="329" t="s">
        <v>10778</v>
      </c>
      <c r="N1207" s="329" t="s">
        <v>12045</v>
      </c>
      <c r="O1207" s="294" t="s">
        <v>2838</v>
      </c>
      <c r="P1207" s="329" t="s">
        <v>10526</v>
      </c>
      <c r="Q1207" s="330" t="s">
        <v>8145</v>
      </c>
      <c r="R1207" s="293" t="s">
        <v>8146</v>
      </c>
      <c r="S1207" s="294" t="s">
        <v>2102</v>
      </c>
      <c r="T1207" s="302" t="s">
        <v>2103</v>
      </c>
      <c r="U1207" s="295" t="str">
        <f t="shared" si="58"/>
        <v>Yamamoto.Keita@df.MitsubishiElectric.co.jp</v>
      </c>
      <c r="V1207" s="292" t="s">
        <v>8147</v>
      </c>
      <c r="W1207" s="295" t="str">
        <f t="shared" si="59"/>
        <v>http://www.mitsubishielectric.co.jp/fa/products/drv/i_motor/items/toprunner/index.html</v>
      </c>
      <c r="X1207" s="303" t="s">
        <v>8256</v>
      </c>
      <c r="Y1207" s="304" t="s">
        <v>8522</v>
      </c>
      <c r="Z1207" s="80" t="s">
        <v>9753</v>
      </c>
      <c r="AA1207" s="296"/>
      <c r="AB1207" s="265" t="str">
        <f>IF('認証製品一覧（検索用）'!$E$7=認証製品一覧!I1207,"●","")</f>
        <v/>
      </c>
      <c r="AC1207" s="265" t="str">
        <f>IF(AB1207="","",COUNTIF($B$5:AB1207,"●"))</f>
        <v/>
      </c>
    </row>
    <row r="1208" spans="1:29" ht="90" customHeight="1">
      <c r="A1208" s="316"/>
      <c r="B1208" s="292" t="s">
        <v>7202</v>
      </c>
      <c r="C1208" s="293" t="s">
        <v>6974</v>
      </c>
      <c r="D1208" s="294" t="s">
        <v>6975</v>
      </c>
      <c r="E1208" s="293" t="s">
        <v>7022</v>
      </c>
      <c r="F1208" s="330" t="s">
        <v>7316</v>
      </c>
      <c r="G1208" s="330" t="s">
        <v>4479</v>
      </c>
      <c r="H1208" s="294">
        <v>441</v>
      </c>
      <c r="I1208" s="321" t="str">
        <f t="shared" si="57"/>
        <v>A-14-00137.0kW超60Hz、220V、極数2</v>
      </c>
      <c r="J1208" s="294">
        <v>94.8</v>
      </c>
      <c r="K1208" s="330" t="s">
        <v>8144</v>
      </c>
      <c r="L1208" s="329" t="s">
        <v>13156</v>
      </c>
      <c r="M1208" s="329" t="s">
        <v>10778</v>
      </c>
      <c r="N1208" s="329" t="s">
        <v>12046</v>
      </c>
      <c r="O1208" s="294" t="s">
        <v>2838</v>
      </c>
      <c r="P1208" s="329" t="s">
        <v>10526</v>
      </c>
      <c r="Q1208" s="330" t="s">
        <v>8145</v>
      </c>
      <c r="R1208" s="293" t="s">
        <v>8146</v>
      </c>
      <c r="S1208" s="294" t="s">
        <v>2102</v>
      </c>
      <c r="T1208" s="302" t="s">
        <v>2103</v>
      </c>
      <c r="U1208" s="295" t="str">
        <f t="shared" si="58"/>
        <v>Yamamoto.Keita@df.MitsubishiElectric.co.jp</v>
      </c>
      <c r="V1208" s="292" t="s">
        <v>8147</v>
      </c>
      <c r="W1208" s="295" t="str">
        <f t="shared" si="59"/>
        <v>http://www.mitsubishielectric.co.jp/fa/products/drv/i_motor/items/toprunner/index.html</v>
      </c>
      <c r="X1208" s="303" t="s">
        <v>8256</v>
      </c>
      <c r="Y1208" s="304" t="s">
        <v>8523</v>
      </c>
      <c r="Z1208" s="80" t="s">
        <v>9753</v>
      </c>
      <c r="AA1208" s="296"/>
      <c r="AB1208" s="265" t="str">
        <f>IF('認証製品一覧（検索用）'!$E$7=認証製品一覧!I1208,"●","")</f>
        <v/>
      </c>
      <c r="AC1208" s="265" t="str">
        <f>IF(AB1208="","",COUNTIF($B$5:AB1208,"●"))</f>
        <v/>
      </c>
    </row>
    <row r="1209" spans="1:29" ht="90" customHeight="1">
      <c r="A1209" s="316"/>
      <c r="B1209" s="292" t="s">
        <v>7202</v>
      </c>
      <c r="C1209" s="293" t="s">
        <v>6974</v>
      </c>
      <c r="D1209" s="294" t="s">
        <v>6975</v>
      </c>
      <c r="E1209" s="293" t="s">
        <v>7022</v>
      </c>
      <c r="F1209" s="330" t="s">
        <v>7316</v>
      </c>
      <c r="G1209" s="330" t="s">
        <v>4479</v>
      </c>
      <c r="H1209" s="294">
        <v>441</v>
      </c>
      <c r="I1209" s="321" t="str">
        <f t="shared" si="57"/>
        <v>A-14-00137.0kW超60Hz、220V、極数2</v>
      </c>
      <c r="J1209" s="294">
        <v>94.8</v>
      </c>
      <c r="K1209" s="330" t="s">
        <v>8144</v>
      </c>
      <c r="L1209" s="329" t="s">
        <v>13156</v>
      </c>
      <c r="M1209" s="329" t="s">
        <v>10778</v>
      </c>
      <c r="N1209" s="329" t="s">
        <v>12047</v>
      </c>
      <c r="O1209" s="294" t="s">
        <v>2838</v>
      </c>
      <c r="P1209" s="329" t="s">
        <v>10526</v>
      </c>
      <c r="Q1209" s="330" t="s">
        <v>8145</v>
      </c>
      <c r="R1209" s="293" t="s">
        <v>8146</v>
      </c>
      <c r="S1209" s="294" t="s">
        <v>2102</v>
      </c>
      <c r="T1209" s="302" t="s">
        <v>2103</v>
      </c>
      <c r="U1209" s="295" t="str">
        <f t="shared" si="58"/>
        <v>Yamamoto.Keita@df.MitsubishiElectric.co.jp</v>
      </c>
      <c r="V1209" s="292" t="s">
        <v>8147</v>
      </c>
      <c r="W1209" s="295" t="str">
        <f t="shared" si="59"/>
        <v>http://www.mitsubishielectric.co.jp/fa/products/drv/i_motor/items/toprunner/index.html</v>
      </c>
      <c r="X1209" s="303" t="s">
        <v>8256</v>
      </c>
      <c r="Y1209" s="304" t="s">
        <v>8524</v>
      </c>
      <c r="Z1209" s="80" t="s">
        <v>9753</v>
      </c>
      <c r="AA1209" s="296"/>
      <c r="AB1209" s="265" t="str">
        <f>IF('認証製品一覧（検索用）'!$E$7=認証製品一覧!I1209,"●","")</f>
        <v/>
      </c>
      <c r="AC1209" s="265" t="str">
        <f>IF(AB1209="","",COUNTIF($B$5:AB1209,"●"))</f>
        <v/>
      </c>
    </row>
    <row r="1210" spans="1:29" ht="90" customHeight="1">
      <c r="A1210" s="316"/>
      <c r="B1210" s="292" t="s">
        <v>7202</v>
      </c>
      <c r="C1210" s="293" t="s">
        <v>6974</v>
      </c>
      <c r="D1210" s="294" t="s">
        <v>6975</v>
      </c>
      <c r="E1210" s="293" t="s">
        <v>7022</v>
      </c>
      <c r="F1210" s="330" t="s">
        <v>7316</v>
      </c>
      <c r="G1210" s="330" t="s">
        <v>4479</v>
      </c>
      <c r="H1210" s="294">
        <v>441</v>
      </c>
      <c r="I1210" s="321" t="str">
        <f t="shared" si="57"/>
        <v>A-14-00137.0kW超60Hz、220V、極数2</v>
      </c>
      <c r="J1210" s="294">
        <v>94.8</v>
      </c>
      <c r="K1210" s="330" t="s">
        <v>8144</v>
      </c>
      <c r="L1210" s="329" t="s">
        <v>13156</v>
      </c>
      <c r="M1210" s="329" t="s">
        <v>10778</v>
      </c>
      <c r="N1210" s="329" t="s">
        <v>12048</v>
      </c>
      <c r="O1210" s="294" t="s">
        <v>2838</v>
      </c>
      <c r="P1210" s="329" t="s">
        <v>10526</v>
      </c>
      <c r="Q1210" s="330" t="s">
        <v>8145</v>
      </c>
      <c r="R1210" s="293" t="s">
        <v>8146</v>
      </c>
      <c r="S1210" s="294" t="s">
        <v>2102</v>
      </c>
      <c r="T1210" s="302" t="s">
        <v>2103</v>
      </c>
      <c r="U1210" s="295" t="str">
        <f t="shared" si="58"/>
        <v>Yamamoto.Keita@df.MitsubishiElectric.co.jp</v>
      </c>
      <c r="V1210" s="292" t="s">
        <v>8147</v>
      </c>
      <c r="W1210" s="295" t="str">
        <f t="shared" si="59"/>
        <v>http://www.mitsubishielectric.co.jp/fa/products/drv/i_motor/items/toprunner/index.html</v>
      </c>
      <c r="X1210" s="303" t="s">
        <v>8256</v>
      </c>
      <c r="Y1210" s="304" t="s">
        <v>8525</v>
      </c>
      <c r="Z1210" s="80" t="s">
        <v>9753</v>
      </c>
      <c r="AA1210" s="296"/>
      <c r="AB1210" s="265" t="str">
        <f>IF('認証製品一覧（検索用）'!$E$7=認証製品一覧!I1210,"●","")</f>
        <v/>
      </c>
      <c r="AC1210" s="265" t="str">
        <f>IF(AB1210="","",COUNTIF($B$5:AB1210,"●"))</f>
        <v/>
      </c>
    </row>
    <row r="1211" spans="1:29" ht="90" customHeight="1">
      <c r="A1211" s="316"/>
      <c r="B1211" s="292" t="s">
        <v>7202</v>
      </c>
      <c r="C1211" s="293" t="s">
        <v>6974</v>
      </c>
      <c r="D1211" s="294" t="s">
        <v>6975</v>
      </c>
      <c r="E1211" s="293" t="s">
        <v>102</v>
      </c>
      <c r="F1211" s="330" t="s">
        <v>7316</v>
      </c>
      <c r="G1211" s="330" t="s">
        <v>4479</v>
      </c>
      <c r="H1211" s="294">
        <v>441</v>
      </c>
      <c r="I1211" s="321" t="str">
        <f t="shared" si="57"/>
        <v>A-14-00137.0kW超60Hz、220V、極数2</v>
      </c>
      <c r="J1211" s="294">
        <v>94.8</v>
      </c>
      <c r="K1211" s="330" t="s">
        <v>8144</v>
      </c>
      <c r="L1211" s="329" t="s">
        <v>13156</v>
      </c>
      <c r="M1211" s="329" t="s">
        <v>10778</v>
      </c>
      <c r="N1211" s="329" t="s">
        <v>12049</v>
      </c>
      <c r="O1211" s="294" t="s">
        <v>6897</v>
      </c>
      <c r="P1211" s="329" t="s">
        <v>10529</v>
      </c>
      <c r="Q1211" s="330" t="s">
        <v>8145</v>
      </c>
      <c r="R1211" s="293" t="s">
        <v>8146</v>
      </c>
      <c r="S1211" s="294" t="s">
        <v>2102</v>
      </c>
      <c r="T1211" s="302" t="s">
        <v>2103</v>
      </c>
      <c r="U1211" s="295" t="str">
        <f t="shared" si="58"/>
        <v>Yamamoto.Keita@df.MitsubishiElectric.co.jp</v>
      </c>
      <c r="V1211" s="292" t="s">
        <v>8233</v>
      </c>
      <c r="W1211" s="295" t="str">
        <f t="shared" si="59"/>
        <v>https://www.tmeic.co.jp/product/rotating_machinery/motor/high_efficiency/</v>
      </c>
      <c r="X1211" s="303" t="s">
        <v>8256</v>
      </c>
      <c r="Y1211" s="301" t="s">
        <v>8526</v>
      </c>
      <c r="Z1211" s="80" t="s">
        <v>9753</v>
      </c>
      <c r="AA1211" s="296"/>
      <c r="AB1211" s="265" t="str">
        <f>IF('認証製品一覧（検索用）'!$E$7=認証製品一覧!I1211,"●","")</f>
        <v/>
      </c>
      <c r="AC1211" s="265" t="str">
        <f>IF(AB1211="","",COUNTIF($B$5:AB1211,"●"))</f>
        <v/>
      </c>
    </row>
    <row r="1212" spans="1:29" ht="90" customHeight="1">
      <c r="A1212" s="316"/>
      <c r="B1212" s="292" t="s">
        <v>7202</v>
      </c>
      <c r="C1212" s="293" t="s">
        <v>6974</v>
      </c>
      <c r="D1212" s="294" t="s">
        <v>6975</v>
      </c>
      <c r="E1212" s="293" t="s">
        <v>102</v>
      </c>
      <c r="F1212" s="330" t="s">
        <v>7316</v>
      </c>
      <c r="G1212" s="330" t="s">
        <v>4479</v>
      </c>
      <c r="H1212" s="294">
        <v>441</v>
      </c>
      <c r="I1212" s="321" t="str">
        <f t="shared" si="57"/>
        <v>A-14-00137.0kW超60Hz、220V、極数2</v>
      </c>
      <c r="J1212" s="294">
        <v>94.8</v>
      </c>
      <c r="K1212" s="330" t="s">
        <v>8144</v>
      </c>
      <c r="L1212" s="329" t="s">
        <v>13156</v>
      </c>
      <c r="M1212" s="329" t="s">
        <v>10778</v>
      </c>
      <c r="N1212" s="329" t="s">
        <v>12050</v>
      </c>
      <c r="O1212" s="294" t="s">
        <v>2838</v>
      </c>
      <c r="P1212" s="329" t="s">
        <v>10529</v>
      </c>
      <c r="Q1212" s="330" t="s">
        <v>8145</v>
      </c>
      <c r="R1212" s="293" t="s">
        <v>8146</v>
      </c>
      <c r="S1212" s="294" t="s">
        <v>2102</v>
      </c>
      <c r="T1212" s="302" t="s">
        <v>2103</v>
      </c>
      <c r="U1212" s="295" t="str">
        <f t="shared" si="58"/>
        <v>Yamamoto.Keita@df.MitsubishiElectric.co.jp</v>
      </c>
      <c r="V1212" s="292" t="s">
        <v>8233</v>
      </c>
      <c r="W1212" s="295" t="str">
        <f t="shared" si="59"/>
        <v>https://www.tmeic.co.jp/product/rotating_machinery/motor/high_efficiency/</v>
      </c>
      <c r="X1212" s="303" t="s">
        <v>8256</v>
      </c>
      <c r="Y1212" s="301" t="s">
        <v>8527</v>
      </c>
      <c r="Z1212" s="80" t="s">
        <v>9753</v>
      </c>
      <c r="AA1212" s="296"/>
      <c r="AB1212" s="265" t="str">
        <f>IF('認証製品一覧（検索用）'!$E$7=認証製品一覧!I1212,"●","")</f>
        <v/>
      </c>
      <c r="AC1212" s="265" t="str">
        <f>IF(AB1212="","",COUNTIF($B$5:AB1212,"●"))</f>
        <v/>
      </c>
    </row>
    <row r="1213" spans="1:29" ht="90" customHeight="1">
      <c r="A1213" s="316"/>
      <c r="B1213" s="292" t="s">
        <v>7202</v>
      </c>
      <c r="C1213" s="293" t="s">
        <v>6974</v>
      </c>
      <c r="D1213" s="294" t="s">
        <v>6975</v>
      </c>
      <c r="E1213" s="293" t="s">
        <v>102</v>
      </c>
      <c r="F1213" s="330" t="s">
        <v>7316</v>
      </c>
      <c r="G1213" s="330" t="s">
        <v>4479</v>
      </c>
      <c r="H1213" s="294">
        <v>441</v>
      </c>
      <c r="I1213" s="321" t="str">
        <f t="shared" si="57"/>
        <v>A-14-00137.0kW超60Hz、220V、極数2</v>
      </c>
      <c r="J1213" s="294">
        <v>94.8</v>
      </c>
      <c r="K1213" s="330" t="s">
        <v>8144</v>
      </c>
      <c r="L1213" s="329" t="s">
        <v>13156</v>
      </c>
      <c r="M1213" s="329" t="s">
        <v>10778</v>
      </c>
      <c r="N1213" s="329" t="s">
        <v>12051</v>
      </c>
      <c r="O1213" s="294" t="s">
        <v>2838</v>
      </c>
      <c r="P1213" s="329" t="s">
        <v>10529</v>
      </c>
      <c r="Q1213" s="330" t="s">
        <v>8145</v>
      </c>
      <c r="R1213" s="293" t="s">
        <v>8146</v>
      </c>
      <c r="S1213" s="294" t="s">
        <v>2102</v>
      </c>
      <c r="T1213" s="302" t="s">
        <v>2103</v>
      </c>
      <c r="U1213" s="295" t="str">
        <f t="shared" si="58"/>
        <v>Yamamoto.Keita@df.MitsubishiElectric.co.jp</v>
      </c>
      <c r="V1213" s="292" t="s">
        <v>8233</v>
      </c>
      <c r="W1213" s="295" t="str">
        <f t="shared" si="59"/>
        <v>https://www.tmeic.co.jp/product/rotating_machinery/motor/high_efficiency/</v>
      </c>
      <c r="X1213" s="303" t="s">
        <v>8256</v>
      </c>
      <c r="Y1213" s="301" t="s">
        <v>8528</v>
      </c>
      <c r="Z1213" s="80" t="s">
        <v>9753</v>
      </c>
      <c r="AA1213" s="296"/>
      <c r="AB1213" s="265" t="str">
        <f>IF('認証製品一覧（検索用）'!$E$7=認証製品一覧!I1213,"●","")</f>
        <v/>
      </c>
      <c r="AC1213" s="265" t="str">
        <f>IF(AB1213="","",COUNTIF($B$5:AB1213,"●"))</f>
        <v/>
      </c>
    </row>
    <row r="1214" spans="1:29" ht="90" customHeight="1">
      <c r="A1214" s="316"/>
      <c r="B1214" s="292" t="s">
        <v>7202</v>
      </c>
      <c r="C1214" s="293" t="s">
        <v>6974</v>
      </c>
      <c r="D1214" s="294" t="s">
        <v>6975</v>
      </c>
      <c r="E1214" s="293" t="s">
        <v>102</v>
      </c>
      <c r="F1214" s="330" t="s">
        <v>7316</v>
      </c>
      <c r="G1214" s="330" t="s">
        <v>4479</v>
      </c>
      <c r="H1214" s="294">
        <v>441</v>
      </c>
      <c r="I1214" s="321" t="str">
        <f t="shared" si="57"/>
        <v>A-14-00137.0kW超60Hz、220V、極数2</v>
      </c>
      <c r="J1214" s="294">
        <v>94.8</v>
      </c>
      <c r="K1214" s="330" t="s">
        <v>8144</v>
      </c>
      <c r="L1214" s="329" t="s">
        <v>13156</v>
      </c>
      <c r="M1214" s="329" t="s">
        <v>10778</v>
      </c>
      <c r="N1214" s="329" t="s">
        <v>12052</v>
      </c>
      <c r="O1214" s="294" t="s">
        <v>2838</v>
      </c>
      <c r="P1214" s="329" t="s">
        <v>10529</v>
      </c>
      <c r="Q1214" s="330" t="s">
        <v>8145</v>
      </c>
      <c r="R1214" s="293" t="s">
        <v>8146</v>
      </c>
      <c r="S1214" s="294" t="s">
        <v>2102</v>
      </c>
      <c r="T1214" s="302" t="s">
        <v>2103</v>
      </c>
      <c r="U1214" s="295" t="str">
        <f t="shared" si="58"/>
        <v>Yamamoto.Keita@df.MitsubishiElectric.co.jp</v>
      </c>
      <c r="V1214" s="292" t="s">
        <v>8233</v>
      </c>
      <c r="W1214" s="295" t="str">
        <f t="shared" si="59"/>
        <v>https://www.tmeic.co.jp/product/rotating_machinery/motor/high_efficiency/</v>
      </c>
      <c r="X1214" s="303" t="s">
        <v>8256</v>
      </c>
      <c r="Y1214" s="301" t="s">
        <v>8529</v>
      </c>
      <c r="Z1214" s="80" t="s">
        <v>9753</v>
      </c>
      <c r="AA1214" s="296"/>
      <c r="AB1214" s="265" t="str">
        <f>IF('認証製品一覧（検索用）'!$E$7=認証製品一覧!I1214,"●","")</f>
        <v/>
      </c>
      <c r="AC1214" s="265" t="str">
        <f>IF(AB1214="","",COUNTIF($B$5:AB1214,"●"))</f>
        <v/>
      </c>
    </row>
    <row r="1215" spans="1:29" ht="90" customHeight="1">
      <c r="A1215" s="316"/>
      <c r="B1215" s="292" t="s">
        <v>7202</v>
      </c>
      <c r="C1215" s="293" t="s">
        <v>6974</v>
      </c>
      <c r="D1215" s="294" t="s">
        <v>6975</v>
      </c>
      <c r="E1215" s="293" t="s">
        <v>102</v>
      </c>
      <c r="F1215" s="330" t="s">
        <v>7316</v>
      </c>
      <c r="G1215" s="330" t="s">
        <v>4479</v>
      </c>
      <c r="H1215" s="294">
        <v>441</v>
      </c>
      <c r="I1215" s="321" t="str">
        <f t="shared" si="57"/>
        <v>A-14-00137.0kW超60Hz、220V、極数2</v>
      </c>
      <c r="J1215" s="294">
        <v>94.8</v>
      </c>
      <c r="K1215" s="330" t="s">
        <v>8144</v>
      </c>
      <c r="L1215" s="329" t="s">
        <v>13156</v>
      </c>
      <c r="M1215" s="329" t="s">
        <v>10778</v>
      </c>
      <c r="N1215" s="329" t="s">
        <v>12053</v>
      </c>
      <c r="O1215" s="294" t="s">
        <v>2838</v>
      </c>
      <c r="P1215" s="329" t="s">
        <v>10529</v>
      </c>
      <c r="Q1215" s="330" t="s">
        <v>8145</v>
      </c>
      <c r="R1215" s="293" t="s">
        <v>8146</v>
      </c>
      <c r="S1215" s="294" t="s">
        <v>2102</v>
      </c>
      <c r="T1215" s="302" t="s">
        <v>2103</v>
      </c>
      <c r="U1215" s="295" t="str">
        <f t="shared" si="58"/>
        <v>Yamamoto.Keita@df.MitsubishiElectric.co.jp</v>
      </c>
      <c r="V1215" s="292" t="s">
        <v>8233</v>
      </c>
      <c r="W1215" s="295" t="str">
        <f t="shared" si="59"/>
        <v>https://www.tmeic.co.jp/product/rotating_machinery/motor/high_efficiency/</v>
      </c>
      <c r="X1215" s="303" t="s">
        <v>8256</v>
      </c>
      <c r="Y1215" s="301" t="s">
        <v>8530</v>
      </c>
      <c r="Z1215" s="80" t="s">
        <v>9753</v>
      </c>
      <c r="AA1215" s="296"/>
      <c r="AB1215" s="265" t="str">
        <f>IF('認証製品一覧（検索用）'!$E$7=認証製品一覧!I1215,"●","")</f>
        <v/>
      </c>
      <c r="AC1215" s="265" t="str">
        <f>IF(AB1215="","",COUNTIF($B$5:AB1215,"●"))</f>
        <v/>
      </c>
    </row>
    <row r="1216" spans="1:29" ht="90" customHeight="1">
      <c r="A1216" s="316"/>
      <c r="B1216" s="292" t="s">
        <v>7202</v>
      </c>
      <c r="C1216" s="293" t="s">
        <v>6974</v>
      </c>
      <c r="D1216" s="294" t="s">
        <v>6975</v>
      </c>
      <c r="E1216" s="293" t="s">
        <v>7022</v>
      </c>
      <c r="F1216" s="330" t="s">
        <v>7316</v>
      </c>
      <c r="G1216" s="330" t="s">
        <v>4479</v>
      </c>
      <c r="H1216" s="294">
        <v>441</v>
      </c>
      <c r="I1216" s="321" t="str">
        <f t="shared" si="57"/>
        <v>A-14-00137.0kW超60Hz、220V、極数2</v>
      </c>
      <c r="J1216" s="294">
        <v>94.8</v>
      </c>
      <c r="K1216" s="330" t="s">
        <v>8144</v>
      </c>
      <c r="L1216" s="329" t="s">
        <v>13156</v>
      </c>
      <c r="M1216" s="329" t="s">
        <v>10778</v>
      </c>
      <c r="N1216" s="329" t="s">
        <v>12054</v>
      </c>
      <c r="O1216" s="294" t="s">
        <v>6897</v>
      </c>
      <c r="P1216" s="329" t="s">
        <v>10529</v>
      </c>
      <c r="Q1216" s="330" t="s">
        <v>8145</v>
      </c>
      <c r="R1216" s="293" t="s">
        <v>8146</v>
      </c>
      <c r="S1216" s="294" t="s">
        <v>2102</v>
      </c>
      <c r="T1216" s="302" t="s">
        <v>2103</v>
      </c>
      <c r="U1216" s="295" t="str">
        <f t="shared" si="58"/>
        <v>Yamamoto.Keita@df.MitsubishiElectric.co.jp</v>
      </c>
      <c r="V1216" s="292" t="s">
        <v>8233</v>
      </c>
      <c r="W1216" s="295" t="str">
        <f t="shared" si="59"/>
        <v>https://www.tmeic.co.jp/product/rotating_machinery/motor/high_efficiency/</v>
      </c>
      <c r="X1216" s="303" t="s">
        <v>8256</v>
      </c>
      <c r="Y1216" s="301" t="s">
        <v>8531</v>
      </c>
      <c r="Z1216" s="80" t="s">
        <v>9753</v>
      </c>
      <c r="AA1216" s="296"/>
      <c r="AB1216" s="265" t="str">
        <f>IF('認証製品一覧（検索用）'!$E$7=認証製品一覧!I1216,"●","")</f>
        <v/>
      </c>
      <c r="AC1216" s="265" t="str">
        <f>IF(AB1216="","",COUNTIF($B$5:AB1216,"●"))</f>
        <v/>
      </c>
    </row>
    <row r="1217" spans="1:29" ht="90" customHeight="1">
      <c r="A1217" s="316"/>
      <c r="B1217" s="292" t="s">
        <v>7202</v>
      </c>
      <c r="C1217" s="293" t="s">
        <v>6974</v>
      </c>
      <c r="D1217" s="294" t="s">
        <v>6975</v>
      </c>
      <c r="E1217" s="293" t="s">
        <v>7022</v>
      </c>
      <c r="F1217" s="330" t="s">
        <v>7316</v>
      </c>
      <c r="G1217" s="330" t="s">
        <v>4479</v>
      </c>
      <c r="H1217" s="294">
        <v>441</v>
      </c>
      <c r="I1217" s="321" t="str">
        <f t="shared" si="57"/>
        <v>A-14-00137.0kW超60Hz、220V、極数2</v>
      </c>
      <c r="J1217" s="294">
        <v>94.8</v>
      </c>
      <c r="K1217" s="330" t="s">
        <v>8144</v>
      </c>
      <c r="L1217" s="329" t="s">
        <v>13156</v>
      </c>
      <c r="M1217" s="329" t="s">
        <v>10778</v>
      </c>
      <c r="N1217" s="329" t="s">
        <v>12055</v>
      </c>
      <c r="O1217" s="294" t="s">
        <v>2838</v>
      </c>
      <c r="P1217" s="329" t="s">
        <v>10529</v>
      </c>
      <c r="Q1217" s="330" t="s">
        <v>8145</v>
      </c>
      <c r="R1217" s="293" t="s">
        <v>8146</v>
      </c>
      <c r="S1217" s="294" t="s">
        <v>2102</v>
      </c>
      <c r="T1217" s="302" t="s">
        <v>2103</v>
      </c>
      <c r="U1217" s="295" t="str">
        <f t="shared" si="58"/>
        <v>Yamamoto.Keita@df.MitsubishiElectric.co.jp</v>
      </c>
      <c r="V1217" s="292" t="s">
        <v>8233</v>
      </c>
      <c r="W1217" s="295" t="str">
        <f t="shared" si="59"/>
        <v>https://www.tmeic.co.jp/product/rotating_machinery/motor/high_efficiency/</v>
      </c>
      <c r="X1217" s="303" t="s">
        <v>8256</v>
      </c>
      <c r="Y1217" s="301" t="s">
        <v>8532</v>
      </c>
      <c r="Z1217" s="80" t="s">
        <v>9753</v>
      </c>
      <c r="AA1217" s="296"/>
      <c r="AB1217" s="265" t="str">
        <f>IF('認証製品一覧（検索用）'!$E$7=認証製品一覧!I1217,"●","")</f>
        <v/>
      </c>
      <c r="AC1217" s="265" t="str">
        <f>IF(AB1217="","",COUNTIF($B$5:AB1217,"●"))</f>
        <v/>
      </c>
    </row>
    <row r="1218" spans="1:29" ht="90" customHeight="1">
      <c r="A1218" s="316"/>
      <c r="B1218" s="292" t="s">
        <v>7202</v>
      </c>
      <c r="C1218" s="293" t="s">
        <v>6974</v>
      </c>
      <c r="D1218" s="294" t="s">
        <v>6975</v>
      </c>
      <c r="E1218" s="293" t="s">
        <v>7022</v>
      </c>
      <c r="F1218" s="330" t="s">
        <v>7316</v>
      </c>
      <c r="G1218" s="330" t="s">
        <v>4479</v>
      </c>
      <c r="H1218" s="294">
        <v>441</v>
      </c>
      <c r="I1218" s="321" t="str">
        <f t="shared" si="57"/>
        <v>A-14-00137.0kW超60Hz、220V、極数2</v>
      </c>
      <c r="J1218" s="294">
        <v>94.8</v>
      </c>
      <c r="K1218" s="330" t="s">
        <v>8144</v>
      </c>
      <c r="L1218" s="329" t="s">
        <v>13156</v>
      </c>
      <c r="M1218" s="329" t="s">
        <v>10778</v>
      </c>
      <c r="N1218" s="329" t="s">
        <v>12056</v>
      </c>
      <c r="O1218" s="294" t="s">
        <v>2838</v>
      </c>
      <c r="P1218" s="329" t="s">
        <v>10529</v>
      </c>
      <c r="Q1218" s="330" t="s">
        <v>8145</v>
      </c>
      <c r="R1218" s="293" t="s">
        <v>8146</v>
      </c>
      <c r="S1218" s="294" t="s">
        <v>2102</v>
      </c>
      <c r="T1218" s="302" t="s">
        <v>2103</v>
      </c>
      <c r="U1218" s="295" t="str">
        <f t="shared" si="58"/>
        <v>Yamamoto.Keita@df.MitsubishiElectric.co.jp</v>
      </c>
      <c r="V1218" s="292" t="s">
        <v>8233</v>
      </c>
      <c r="W1218" s="295" t="str">
        <f t="shared" si="59"/>
        <v>https://www.tmeic.co.jp/product/rotating_machinery/motor/high_efficiency/</v>
      </c>
      <c r="X1218" s="303" t="s">
        <v>8256</v>
      </c>
      <c r="Y1218" s="301" t="s">
        <v>8533</v>
      </c>
      <c r="Z1218" s="80" t="s">
        <v>9753</v>
      </c>
      <c r="AA1218" s="296"/>
      <c r="AB1218" s="265" t="str">
        <f>IF('認証製品一覧（検索用）'!$E$7=認証製品一覧!I1218,"●","")</f>
        <v/>
      </c>
      <c r="AC1218" s="265" t="str">
        <f>IF(AB1218="","",COUNTIF($B$5:AB1218,"●"))</f>
        <v/>
      </c>
    </row>
    <row r="1219" spans="1:29" ht="90" customHeight="1">
      <c r="A1219" s="316"/>
      <c r="B1219" s="292" t="s">
        <v>7202</v>
      </c>
      <c r="C1219" s="293" t="s">
        <v>6974</v>
      </c>
      <c r="D1219" s="294" t="s">
        <v>6975</v>
      </c>
      <c r="E1219" s="293" t="s">
        <v>7022</v>
      </c>
      <c r="F1219" s="330" t="s">
        <v>7316</v>
      </c>
      <c r="G1219" s="330" t="s">
        <v>4479</v>
      </c>
      <c r="H1219" s="294">
        <v>441</v>
      </c>
      <c r="I1219" s="321" t="str">
        <f t="shared" si="57"/>
        <v>A-14-00137.0kW超60Hz、220V、極数2</v>
      </c>
      <c r="J1219" s="294">
        <v>94.8</v>
      </c>
      <c r="K1219" s="330" t="s">
        <v>8144</v>
      </c>
      <c r="L1219" s="329" t="s">
        <v>13156</v>
      </c>
      <c r="M1219" s="329" t="s">
        <v>10778</v>
      </c>
      <c r="N1219" s="329" t="s">
        <v>12057</v>
      </c>
      <c r="O1219" s="294" t="s">
        <v>2838</v>
      </c>
      <c r="P1219" s="329" t="s">
        <v>10529</v>
      </c>
      <c r="Q1219" s="330" t="s">
        <v>8145</v>
      </c>
      <c r="R1219" s="293" t="s">
        <v>8146</v>
      </c>
      <c r="S1219" s="294" t="s">
        <v>2102</v>
      </c>
      <c r="T1219" s="302" t="s">
        <v>2103</v>
      </c>
      <c r="U1219" s="295" t="str">
        <f t="shared" si="58"/>
        <v>Yamamoto.Keita@df.MitsubishiElectric.co.jp</v>
      </c>
      <c r="V1219" s="292" t="s">
        <v>8233</v>
      </c>
      <c r="W1219" s="295" t="str">
        <f t="shared" si="59"/>
        <v>https://www.tmeic.co.jp/product/rotating_machinery/motor/high_efficiency/</v>
      </c>
      <c r="X1219" s="303" t="s">
        <v>8256</v>
      </c>
      <c r="Y1219" s="301" t="s">
        <v>8534</v>
      </c>
      <c r="Z1219" s="80" t="s">
        <v>9753</v>
      </c>
      <c r="AA1219" s="296"/>
      <c r="AB1219" s="265" t="str">
        <f>IF('認証製品一覧（検索用）'!$E$7=認証製品一覧!I1219,"●","")</f>
        <v/>
      </c>
      <c r="AC1219" s="265" t="str">
        <f>IF(AB1219="","",COUNTIF($B$5:AB1219,"●"))</f>
        <v/>
      </c>
    </row>
    <row r="1220" spans="1:29" ht="90" customHeight="1">
      <c r="A1220" s="316"/>
      <c r="B1220" s="292" t="s">
        <v>7202</v>
      </c>
      <c r="C1220" s="293" t="s">
        <v>6974</v>
      </c>
      <c r="D1220" s="294" t="s">
        <v>6975</v>
      </c>
      <c r="E1220" s="293" t="s">
        <v>7022</v>
      </c>
      <c r="F1220" s="330" t="s">
        <v>7316</v>
      </c>
      <c r="G1220" s="330" t="s">
        <v>4479</v>
      </c>
      <c r="H1220" s="294">
        <v>441</v>
      </c>
      <c r="I1220" s="321" t="str">
        <f t="shared" si="57"/>
        <v>A-14-00137.0kW超60Hz、220V、極数2</v>
      </c>
      <c r="J1220" s="294">
        <v>94.8</v>
      </c>
      <c r="K1220" s="330" t="s">
        <v>8144</v>
      </c>
      <c r="L1220" s="329" t="s">
        <v>13156</v>
      </c>
      <c r="M1220" s="329" t="s">
        <v>10778</v>
      </c>
      <c r="N1220" s="329" t="s">
        <v>12058</v>
      </c>
      <c r="O1220" s="294" t="s">
        <v>2838</v>
      </c>
      <c r="P1220" s="329" t="s">
        <v>10529</v>
      </c>
      <c r="Q1220" s="330" t="s">
        <v>8145</v>
      </c>
      <c r="R1220" s="293" t="s">
        <v>8146</v>
      </c>
      <c r="S1220" s="294" t="s">
        <v>2102</v>
      </c>
      <c r="T1220" s="302" t="s">
        <v>2103</v>
      </c>
      <c r="U1220" s="295" t="str">
        <f t="shared" si="58"/>
        <v>Yamamoto.Keita@df.MitsubishiElectric.co.jp</v>
      </c>
      <c r="V1220" s="292" t="s">
        <v>8233</v>
      </c>
      <c r="W1220" s="295" t="str">
        <f t="shared" si="59"/>
        <v>https://www.tmeic.co.jp/product/rotating_machinery/motor/high_efficiency/</v>
      </c>
      <c r="X1220" s="303" t="s">
        <v>8256</v>
      </c>
      <c r="Y1220" s="301" t="s">
        <v>8535</v>
      </c>
      <c r="Z1220" s="80" t="s">
        <v>9753</v>
      </c>
      <c r="AA1220" s="296"/>
      <c r="AB1220" s="265" t="str">
        <f>IF('認証製品一覧（検索用）'!$E$7=認証製品一覧!I1220,"●","")</f>
        <v/>
      </c>
      <c r="AC1220" s="265" t="str">
        <f>IF(AB1220="","",COUNTIF($B$5:AB1220,"●"))</f>
        <v/>
      </c>
    </row>
    <row r="1221" spans="1:29" ht="62.4">
      <c r="A1221" s="347"/>
      <c r="B1221" s="292" t="s">
        <v>7202</v>
      </c>
      <c r="C1221" s="293" t="s">
        <v>6974</v>
      </c>
      <c r="D1221" s="294" t="s">
        <v>6975</v>
      </c>
      <c r="E1221" s="293" t="s">
        <v>7022</v>
      </c>
      <c r="F1221" s="330" t="s">
        <v>7317</v>
      </c>
      <c r="G1221" s="330" t="s">
        <v>2207</v>
      </c>
      <c r="H1221" s="294">
        <v>442</v>
      </c>
      <c r="I1221" s="321" t="str">
        <f t="shared" si="57"/>
        <v>A-14-0010.75kW以下60Hz、220V、極数4</v>
      </c>
      <c r="J1221" s="294">
        <v>87.3</v>
      </c>
      <c r="K1221" s="330" t="s">
        <v>8144</v>
      </c>
      <c r="L1221" s="329" t="s">
        <v>13157</v>
      </c>
      <c r="M1221" s="329" t="s">
        <v>10779</v>
      </c>
      <c r="N1221" s="329" t="s">
        <v>11724</v>
      </c>
      <c r="O1221" s="294" t="s">
        <v>6897</v>
      </c>
      <c r="P1221" s="329" t="s">
        <v>10527</v>
      </c>
      <c r="Q1221" s="330" t="s">
        <v>8156</v>
      </c>
      <c r="R1221" s="293" t="s">
        <v>8157</v>
      </c>
      <c r="S1221" s="294" t="s">
        <v>4348</v>
      </c>
      <c r="T1221" s="292" t="s">
        <v>4349</v>
      </c>
      <c r="U1221" s="295" t="str">
        <f t="shared" si="58"/>
        <v>utatsu-katsuyuki@hitachi-ies.co.jp</v>
      </c>
      <c r="V1221" s="292" t="s">
        <v>8158</v>
      </c>
      <c r="W1221" s="295" t="str">
        <f t="shared" si="59"/>
        <v>http://www.hitachi-ies.co.jp/products/motor/index.htm</v>
      </c>
      <c r="X1221" s="292" t="s">
        <v>8159</v>
      </c>
      <c r="Y1221" s="292" t="s">
        <v>6693</v>
      </c>
      <c r="Z1221" s="80" t="s">
        <v>9753</v>
      </c>
      <c r="AA1221" s="296"/>
      <c r="AB1221" s="265" t="str">
        <f>IF('認証製品一覧（検索用）'!$E$7=認証製品一覧!I1221,"●","")</f>
        <v/>
      </c>
      <c r="AC1221" s="265" t="str">
        <f>IF(AB1221="","",COUNTIF($B$5:AB1221,"●"))</f>
        <v/>
      </c>
    </row>
    <row r="1222" spans="1:29" ht="62.4">
      <c r="A1222" s="347"/>
      <c r="B1222" s="292" t="s">
        <v>7202</v>
      </c>
      <c r="C1222" s="293" t="s">
        <v>6974</v>
      </c>
      <c r="D1222" s="294" t="s">
        <v>6975</v>
      </c>
      <c r="E1222" s="293" t="s">
        <v>7022</v>
      </c>
      <c r="F1222" s="330" t="s">
        <v>7317</v>
      </c>
      <c r="G1222" s="330" t="s">
        <v>2207</v>
      </c>
      <c r="H1222" s="294">
        <v>442</v>
      </c>
      <c r="I1222" s="321" t="str">
        <f t="shared" si="57"/>
        <v>A-14-0010.75kW以下60Hz、220V、極数4</v>
      </c>
      <c r="J1222" s="294">
        <v>87.3</v>
      </c>
      <c r="K1222" s="330" t="s">
        <v>8144</v>
      </c>
      <c r="L1222" s="329" t="s">
        <v>13157</v>
      </c>
      <c r="M1222" s="329" t="s">
        <v>10779</v>
      </c>
      <c r="N1222" s="329" t="s">
        <v>11725</v>
      </c>
      <c r="O1222" s="294" t="s">
        <v>2838</v>
      </c>
      <c r="P1222" s="329" t="s">
        <v>10527</v>
      </c>
      <c r="Q1222" s="330" t="s">
        <v>8156</v>
      </c>
      <c r="R1222" s="293" t="s">
        <v>8157</v>
      </c>
      <c r="S1222" s="294" t="s">
        <v>4348</v>
      </c>
      <c r="T1222" s="292" t="s">
        <v>4349</v>
      </c>
      <c r="U1222" s="295" t="str">
        <f t="shared" si="58"/>
        <v>utatsu-katsuyuki@hitachi-ies.co.jp</v>
      </c>
      <c r="V1222" s="292" t="s">
        <v>8158</v>
      </c>
      <c r="W1222" s="295" t="str">
        <f t="shared" si="59"/>
        <v>http://www.hitachi-ies.co.jp/products/motor/index.htm</v>
      </c>
      <c r="X1222" s="292" t="s">
        <v>8159</v>
      </c>
      <c r="Y1222" s="292" t="s">
        <v>8536</v>
      </c>
      <c r="Z1222" s="80" t="s">
        <v>9753</v>
      </c>
      <c r="AA1222" s="296"/>
      <c r="AB1222" s="265" t="str">
        <f>IF('認証製品一覧（検索用）'!$E$7=認証製品一覧!I1222,"●","")</f>
        <v/>
      </c>
      <c r="AC1222" s="265" t="str">
        <f>IF(AB1222="","",COUNTIF($B$5:AB1222,"●"))</f>
        <v/>
      </c>
    </row>
    <row r="1223" spans="1:29" ht="62.4">
      <c r="A1223" s="347"/>
      <c r="B1223" s="292" t="s">
        <v>7202</v>
      </c>
      <c r="C1223" s="293" t="s">
        <v>6974</v>
      </c>
      <c r="D1223" s="294" t="s">
        <v>6975</v>
      </c>
      <c r="E1223" s="293" t="s">
        <v>7022</v>
      </c>
      <c r="F1223" s="330" t="s">
        <v>7317</v>
      </c>
      <c r="G1223" s="330" t="s">
        <v>2207</v>
      </c>
      <c r="H1223" s="294">
        <v>442</v>
      </c>
      <c r="I1223" s="321" t="str">
        <f t="shared" si="57"/>
        <v>A-14-0010.75kW以下60Hz、220V、極数4</v>
      </c>
      <c r="J1223" s="294">
        <v>87.3</v>
      </c>
      <c r="K1223" s="330" t="s">
        <v>8144</v>
      </c>
      <c r="L1223" s="329" t="s">
        <v>13157</v>
      </c>
      <c r="M1223" s="329" t="s">
        <v>10779</v>
      </c>
      <c r="N1223" s="329" t="s">
        <v>11726</v>
      </c>
      <c r="O1223" s="294" t="s">
        <v>2838</v>
      </c>
      <c r="P1223" s="329" t="s">
        <v>10527</v>
      </c>
      <c r="Q1223" s="330" t="s">
        <v>8156</v>
      </c>
      <c r="R1223" s="293" t="s">
        <v>8157</v>
      </c>
      <c r="S1223" s="294" t="s">
        <v>4348</v>
      </c>
      <c r="T1223" s="292" t="s">
        <v>4349</v>
      </c>
      <c r="U1223" s="295" t="str">
        <f t="shared" si="58"/>
        <v>utatsu-katsuyuki@hitachi-ies.co.jp</v>
      </c>
      <c r="V1223" s="292" t="s">
        <v>8158</v>
      </c>
      <c r="W1223" s="295" t="str">
        <f t="shared" si="59"/>
        <v>http://www.hitachi-ies.co.jp/products/motor/index.htm</v>
      </c>
      <c r="X1223" s="292" t="s">
        <v>8159</v>
      </c>
      <c r="Y1223" s="292" t="s">
        <v>8537</v>
      </c>
      <c r="Z1223" s="80" t="s">
        <v>9753</v>
      </c>
      <c r="AA1223" s="296"/>
      <c r="AB1223" s="265" t="str">
        <f>IF('認証製品一覧（検索用）'!$E$7=認証製品一覧!I1223,"●","")</f>
        <v/>
      </c>
      <c r="AC1223" s="265" t="str">
        <f>IF(AB1223="","",COUNTIF($B$5:AB1223,"●"))</f>
        <v/>
      </c>
    </row>
    <row r="1224" spans="1:29" ht="62.4">
      <c r="A1224" s="347"/>
      <c r="B1224" s="292" t="s">
        <v>7202</v>
      </c>
      <c r="C1224" s="293" t="s">
        <v>6974</v>
      </c>
      <c r="D1224" s="294" t="s">
        <v>6975</v>
      </c>
      <c r="E1224" s="293" t="s">
        <v>7022</v>
      </c>
      <c r="F1224" s="330" t="s">
        <v>7317</v>
      </c>
      <c r="G1224" s="330" t="s">
        <v>2207</v>
      </c>
      <c r="H1224" s="294">
        <v>442</v>
      </c>
      <c r="I1224" s="321" t="str">
        <f t="shared" si="57"/>
        <v>A-14-0010.75kW以下60Hz、220V、極数4</v>
      </c>
      <c r="J1224" s="294">
        <v>87.3</v>
      </c>
      <c r="K1224" s="330" t="s">
        <v>8144</v>
      </c>
      <c r="L1224" s="329" t="s">
        <v>13157</v>
      </c>
      <c r="M1224" s="329" t="s">
        <v>10779</v>
      </c>
      <c r="N1224" s="329" t="s">
        <v>11727</v>
      </c>
      <c r="O1224" s="294" t="s">
        <v>2838</v>
      </c>
      <c r="P1224" s="329" t="s">
        <v>10527</v>
      </c>
      <c r="Q1224" s="330" t="s">
        <v>8156</v>
      </c>
      <c r="R1224" s="293" t="s">
        <v>8157</v>
      </c>
      <c r="S1224" s="294" t="s">
        <v>4348</v>
      </c>
      <c r="T1224" s="292" t="s">
        <v>4349</v>
      </c>
      <c r="U1224" s="295" t="str">
        <f t="shared" si="58"/>
        <v>utatsu-katsuyuki@hitachi-ies.co.jp</v>
      </c>
      <c r="V1224" s="292" t="s">
        <v>8158</v>
      </c>
      <c r="W1224" s="295" t="str">
        <f t="shared" si="59"/>
        <v>http://www.hitachi-ies.co.jp/products/motor/index.htm</v>
      </c>
      <c r="X1224" s="292" t="s">
        <v>8159</v>
      </c>
      <c r="Y1224" s="292" t="s">
        <v>8538</v>
      </c>
      <c r="Z1224" s="80" t="s">
        <v>9753</v>
      </c>
      <c r="AA1224" s="296"/>
      <c r="AB1224" s="265" t="str">
        <f>IF('認証製品一覧（検索用）'!$E$7=認証製品一覧!I1224,"●","")</f>
        <v/>
      </c>
      <c r="AC1224" s="265" t="str">
        <f>IF(AB1224="","",COUNTIF($B$5:AB1224,"●"))</f>
        <v/>
      </c>
    </row>
    <row r="1225" spans="1:29" ht="62.4">
      <c r="A1225" s="347"/>
      <c r="B1225" s="292" t="s">
        <v>7202</v>
      </c>
      <c r="C1225" s="293" t="s">
        <v>6974</v>
      </c>
      <c r="D1225" s="294" t="s">
        <v>6975</v>
      </c>
      <c r="E1225" s="293" t="s">
        <v>7022</v>
      </c>
      <c r="F1225" s="330" t="s">
        <v>7317</v>
      </c>
      <c r="G1225" s="330" t="s">
        <v>2207</v>
      </c>
      <c r="H1225" s="294">
        <v>442</v>
      </c>
      <c r="I1225" s="321" t="str">
        <f t="shared" si="57"/>
        <v>A-14-0010.75kW以下60Hz、220V、極数4</v>
      </c>
      <c r="J1225" s="294">
        <v>87.3</v>
      </c>
      <c r="K1225" s="330" t="s">
        <v>8144</v>
      </c>
      <c r="L1225" s="329" t="s">
        <v>13157</v>
      </c>
      <c r="M1225" s="329" t="s">
        <v>10779</v>
      </c>
      <c r="N1225" s="329" t="s">
        <v>11728</v>
      </c>
      <c r="O1225" s="294" t="s">
        <v>2838</v>
      </c>
      <c r="P1225" s="329" t="s">
        <v>10527</v>
      </c>
      <c r="Q1225" s="330" t="s">
        <v>8156</v>
      </c>
      <c r="R1225" s="293" t="s">
        <v>8157</v>
      </c>
      <c r="S1225" s="294" t="s">
        <v>4348</v>
      </c>
      <c r="T1225" s="292" t="s">
        <v>4349</v>
      </c>
      <c r="U1225" s="295" t="str">
        <f t="shared" si="58"/>
        <v>utatsu-katsuyuki@hitachi-ies.co.jp</v>
      </c>
      <c r="V1225" s="292" t="s">
        <v>8158</v>
      </c>
      <c r="W1225" s="295" t="str">
        <f t="shared" si="59"/>
        <v>http://www.hitachi-ies.co.jp/products/motor/index.htm</v>
      </c>
      <c r="X1225" s="292" t="s">
        <v>8159</v>
      </c>
      <c r="Y1225" s="292" t="s">
        <v>8539</v>
      </c>
      <c r="Z1225" s="80" t="s">
        <v>9753</v>
      </c>
      <c r="AA1225" s="296"/>
      <c r="AB1225" s="265" t="str">
        <f>IF('認証製品一覧（検索用）'!$E$7=認証製品一覧!I1225,"●","")</f>
        <v/>
      </c>
      <c r="AC1225" s="265" t="str">
        <f>IF(AB1225="","",COUNTIF($B$5:AB1225,"●"))</f>
        <v/>
      </c>
    </row>
    <row r="1226" spans="1:29" ht="62.4">
      <c r="A1226" s="347"/>
      <c r="B1226" s="292" t="s">
        <v>7202</v>
      </c>
      <c r="C1226" s="293" t="s">
        <v>6974</v>
      </c>
      <c r="D1226" s="294" t="s">
        <v>6975</v>
      </c>
      <c r="E1226" s="293" t="s">
        <v>7022</v>
      </c>
      <c r="F1226" s="330" t="s">
        <v>7317</v>
      </c>
      <c r="G1226" s="330" t="s">
        <v>2207</v>
      </c>
      <c r="H1226" s="294">
        <v>442</v>
      </c>
      <c r="I1226" s="321" t="str">
        <f t="shared" si="57"/>
        <v>A-14-0010.75kW以下60Hz、220V、極数4</v>
      </c>
      <c r="J1226" s="294">
        <v>87.3</v>
      </c>
      <c r="K1226" s="330" t="s">
        <v>8144</v>
      </c>
      <c r="L1226" s="329" t="s">
        <v>13157</v>
      </c>
      <c r="M1226" s="329" t="s">
        <v>10779</v>
      </c>
      <c r="N1226" s="329" t="s">
        <v>11729</v>
      </c>
      <c r="O1226" s="294" t="s">
        <v>2838</v>
      </c>
      <c r="P1226" s="329" t="s">
        <v>10527</v>
      </c>
      <c r="Q1226" s="330" t="s">
        <v>8156</v>
      </c>
      <c r="R1226" s="293" t="s">
        <v>8157</v>
      </c>
      <c r="S1226" s="294" t="s">
        <v>4348</v>
      </c>
      <c r="T1226" s="292" t="s">
        <v>4349</v>
      </c>
      <c r="U1226" s="295" t="str">
        <f t="shared" si="58"/>
        <v>utatsu-katsuyuki@hitachi-ies.co.jp</v>
      </c>
      <c r="V1226" s="292" t="s">
        <v>8158</v>
      </c>
      <c r="W1226" s="295" t="str">
        <f t="shared" si="59"/>
        <v>http://www.hitachi-ies.co.jp/products/motor/index.htm</v>
      </c>
      <c r="X1226" s="292" t="s">
        <v>8159</v>
      </c>
      <c r="Y1226" s="292" t="s">
        <v>8540</v>
      </c>
      <c r="Z1226" s="80" t="s">
        <v>9753</v>
      </c>
      <c r="AA1226" s="296"/>
      <c r="AB1226" s="265" t="str">
        <f>IF('認証製品一覧（検索用）'!$E$7=認証製品一覧!I1226,"●","")</f>
        <v/>
      </c>
      <c r="AC1226" s="265" t="str">
        <f>IF(AB1226="","",COUNTIF($B$5:AB1226,"●"))</f>
        <v/>
      </c>
    </row>
    <row r="1227" spans="1:29" ht="62.4">
      <c r="A1227" s="347"/>
      <c r="B1227" s="292" t="s">
        <v>7202</v>
      </c>
      <c r="C1227" s="293" t="s">
        <v>6974</v>
      </c>
      <c r="D1227" s="294" t="s">
        <v>6975</v>
      </c>
      <c r="E1227" s="293" t="s">
        <v>7022</v>
      </c>
      <c r="F1227" s="330" t="s">
        <v>7317</v>
      </c>
      <c r="G1227" s="330" t="s">
        <v>2207</v>
      </c>
      <c r="H1227" s="294">
        <v>442</v>
      </c>
      <c r="I1227" s="321" t="str">
        <f t="shared" si="57"/>
        <v>A-14-0010.75kW以下60Hz、220V、極数4</v>
      </c>
      <c r="J1227" s="294">
        <v>87.3</v>
      </c>
      <c r="K1227" s="330" t="s">
        <v>8144</v>
      </c>
      <c r="L1227" s="329" t="s">
        <v>13157</v>
      </c>
      <c r="M1227" s="329" t="s">
        <v>10779</v>
      </c>
      <c r="N1227" s="329" t="s">
        <v>11730</v>
      </c>
      <c r="O1227" s="294" t="s">
        <v>2838</v>
      </c>
      <c r="P1227" s="329" t="s">
        <v>10527</v>
      </c>
      <c r="Q1227" s="330" t="s">
        <v>8156</v>
      </c>
      <c r="R1227" s="293" t="s">
        <v>8157</v>
      </c>
      <c r="S1227" s="294" t="s">
        <v>4348</v>
      </c>
      <c r="T1227" s="292" t="s">
        <v>4349</v>
      </c>
      <c r="U1227" s="295" t="str">
        <f t="shared" si="58"/>
        <v>utatsu-katsuyuki@hitachi-ies.co.jp</v>
      </c>
      <c r="V1227" s="292" t="s">
        <v>8158</v>
      </c>
      <c r="W1227" s="295" t="str">
        <f t="shared" si="59"/>
        <v>http://www.hitachi-ies.co.jp/products/motor/index.htm</v>
      </c>
      <c r="X1227" s="292" t="s">
        <v>8159</v>
      </c>
      <c r="Y1227" s="292" t="s">
        <v>8541</v>
      </c>
      <c r="Z1227" s="80" t="s">
        <v>9753</v>
      </c>
      <c r="AA1227" s="296"/>
      <c r="AB1227" s="265" t="str">
        <f>IF('認証製品一覧（検索用）'!$E$7=認証製品一覧!I1227,"●","")</f>
        <v/>
      </c>
      <c r="AC1227" s="265" t="str">
        <f>IF(AB1227="","",COUNTIF($B$5:AB1227,"●"))</f>
        <v/>
      </c>
    </row>
    <row r="1228" spans="1:29" ht="62.4">
      <c r="A1228" s="347"/>
      <c r="B1228" s="292" t="s">
        <v>7202</v>
      </c>
      <c r="C1228" s="293" t="s">
        <v>6974</v>
      </c>
      <c r="D1228" s="294" t="s">
        <v>6975</v>
      </c>
      <c r="E1228" s="293" t="s">
        <v>7022</v>
      </c>
      <c r="F1228" s="330" t="s">
        <v>7317</v>
      </c>
      <c r="G1228" s="330" t="s">
        <v>2207</v>
      </c>
      <c r="H1228" s="294">
        <v>442</v>
      </c>
      <c r="I1228" s="321" t="str">
        <f t="shared" si="57"/>
        <v>A-14-0010.75kW以下60Hz、220V、極数4</v>
      </c>
      <c r="J1228" s="294">
        <v>87.3</v>
      </c>
      <c r="K1228" s="330" t="s">
        <v>8144</v>
      </c>
      <c r="L1228" s="329" t="s">
        <v>13157</v>
      </c>
      <c r="M1228" s="329" t="s">
        <v>10779</v>
      </c>
      <c r="N1228" s="329" t="s">
        <v>11731</v>
      </c>
      <c r="O1228" s="294" t="s">
        <v>2838</v>
      </c>
      <c r="P1228" s="329" t="s">
        <v>10527</v>
      </c>
      <c r="Q1228" s="330" t="s">
        <v>8156</v>
      </c>
      <c r="R1228" s="293" t="s">
        <v>8157</v>
      </c>
      <c r="S1228" s="294" t="s">
        <v>4348</v>
      </c>
      <c r="T1228" s="292" t="s">
        <v>4349</v>
      </c>
      <c r="U1228" s="295" t="str">
        <f t="shared" si="58"/>
        <v>utatsu-katsuyuki@hitachi-ies.co.jp</v>
      </c>
      <c r="V1228" s="292" t="s">
        <v>8158</v>
      </c>
      <c r="W1228" s="295" t="str">
        <f t="shared" si="59"/>
        <v>http://www.hitachi-ies.co.jp/products/motor/index.htm</v>
      </c>
      <c r="X1228" s="292" t="s">
        <v>8159</v>
      </c>
      <c r="Y1228" s="292" t="s">
        <v>8542</v>
      </c>
      <c r="Z1228" s="80" t="s">
        <v>9753</v>
      </c>
      <c r="AA1228" s="296"/>
      <c r="AB1228" s="265" t="str">
        <f>IF('認証製品一覧（検索用）'!$E$7=認証製品一覧!I1228,"●","")</f>
        <v/>
      </c>
      <c r="AC1228" s="265" t="str">
        <f>IF(AB1228="","",COUNTIF($B$5:AB1228,"●"))</f>
        <v/>
      </c>
    </row>
    <row r="1229" spans="1:29" ht="62.4">
      <c r="A1229" s="347"/>
      <c r="B1229" s="292" t="s">
        <v>7202</v>
      </c>
      <c r="C1229" s="293" t="s">
        <v>6974</v>
      </c>
      <c r="D1229" s="294" t="s">
        <v>6975</v>
      </c>
      <c r="E1229" s="293" t="s">
        <v>7022</v>
      </c>
      <c r="F1229" s="330" t="s">
        <v>7317</v>
      </c>
      <c r="G1229" s="330" t="s">
        <v>2207</v>
      </c>
      <c r="H1229" s="294">
        <v>442</v>
      </c>
      <c r="I1229" s="321" t="str">
        <f t="shared" si="57"/>
        <v>A-14-0010.75kW以下60Hz、220V、極数4</v>
      </c>
      <c r="J1229" s="294">
        <v>87.3</v>
      </c>
      <c r="K1229" s="330" t="s">
        <v>8144</v>
      </c>
      <c r="L1229" s="329" t="s">
        <v>13157</v>
      </c>
      <c r="M1229" s="329" t="s">
        <v>10779</v>
      </c>
      <c r="N1229" s="329" t="s">
        <v>11732</v>
      </c>
      <c r="O1229" s="294" t="s">
        <v>2838</v>
      </c>
      <c r="P1229" s="329" t="s">
        <v>10527</v>
      </c>
      <c r="Q1229" s="330" t="s">
        <v>8156</v>
      </c>
      <c r="R1229" s="293" t="s">
        <v>8157</v>
      </c>
      <c r="S1229" s="294" t="s">
        <v>4348</v>
      </c>
      <c r="T1229" s="292" t="s">
        <v>4349</v>
      </c>
      <c r="U1229" s="295" t="str">
        <f t="shared" si="58"/>
        <v>utatsu-katsuyuki@hitachi-ies.co.jp</v>
      </c>
      <c r="V1229" s="292" t="s">
        <v>8158</v>
      </c>
      <c r="W1229" s="295" t="str">
        <f t="shared" si="59"/>
        <v>http://www.hitachi-ies.co.jp/products/motor/index.htm</v>
      </c>
      <c r="X1229" s="292" t="s">
        <v>8159</v>
      </c>
      <c r="Y1229" s="292" t="s">
        <v>8543</v>
      </c>
      <c r="Z1229" s="80" t="s">
        <v>9753</v>
      </c>
      <c r="AA1229" s="296"/>
      <c r="AB1229" s="265" t="str">
        <f>IF('認証製品一覧（検索用）'!$E$7=認証製品一覧!I1229,"●","")</f>
        <v/>
      </c>
      <c r="AC1229" s="265" t="str">
        <f>IF(AB1229="","",COUNTIF($B$5:AB1229,"●"))</f>
        <v/>
      </c>
    </row>
    <row r="1230" spans="1:29" ht="62.4">
      <c r="A1230" s="347"/>
      <c r="B1230" s="292" t="s">
        <v>7202</v>
      </c>
      <c r="C1230" s="293" t="s">
        <v>6974</v>
      </c>
      <c r="D1230" s="294" t="s">
        <v>6975</v>
      </c>
      <c r="E1230" s="293" t="s">
        <v>7022</v>
      </c>
      <c r="F1230" s="330" t="s">
        <v>7317</v>
      </c>
      <c r="G1230" s="330" t="s">
        <v>2207</v>
      </c>
      <c r="H1230" s="294">
        <v>442</v>
      </c>
      <c r="I1230" s="321" t="str">
        <f t="shared" si="57"/>
        <v>A-14-0010.75kW以下60Hz、220V、極数4</v>
      </c>
      <c r="J1230" s="294">
        <v>87.3</v>
      </c>
      <c r="K1230" s="330" t="s">
        <v>8144</v>
      </c>
      <c r="L1230" s="329" t="s">
        <v>13157</v>
      </c>
      <c r="M1230" s="329" t="s">
        <v>10779</v>
      </c>
      <c r="N1230" s="329" t="s">
        <v>11733</v>
      </c>
      <c r="O1230" s="294" t="s">
        <v>2838</v>
      </c>
      <c r="P1230" s="329" t="s">
        <v>10527</v>
      </c>
      <c r="Q1230" s="330" t="s">
        <v>8156</v>
      </c>
      <c r="R1230" s="293" t="s">
        <v>8157</v>
      </c>
      <c r="S1230" s="294" t="s">
        <v>4348</v>
      </c>
      <c r="T1230" s="292" t="s">
        <v>4349</v>
      </c>
      <c r="U1230" s="295" t="str">
        <f t="shared" si="58"/>
        <v>utatsu-katsuyuki@hitachi-ies.co.jp</v>
      </c>
      <c r="V1230" s="292" t="s">
        <v>8158</v>
      </c>
      <c r="W1230" s="295" t="str">
        <f t="shared" si="59"/>
        <v>http://www.hitachi-ies.co.jp/products/motor/index.htm</v>
      </c>
      <c r="X1230" s="292" t="s">
        <v>8159</v>
      </c>
      <c r="Y1230" s="292" t="s">
        <v>8544</v>
      </c>
      <c r="Z1230" s="80" t="s">
        <v>9753</v>
      </c>
      <c r="AA1230" s="296"/>
      <c r="AB1230" s="265" t="str">
        <f>IF('認証製品一覧（検索用）'!$E$7=認証製品一覧!I1230,"●","")</f>
        <v/>
      </c>
      <c r="AC1230" s="265" t="str">
        <f>IF(AB1230="","",COUNTIF($B$5:AB1230,"●"))</f>
        <v/>
      </c>
    </row>
    <row r="1231" spans="1:29" ht="90" customHeight="1">
      <c r="A1231" s="316"/>
      <c r="B1231" s="292" t="s">
        <v>7202</v>
      </c>
      <c r="C1231" s="293" t="s">
        <v>6974</v>
      </c>
      <c r="D1231" s="294" t="s">
        <v>6975</v>
      </c>
      <c r="E1231" s="293" t="s">
        <v>7022</v>
      </c>
      <c r="F1231" s="330" t="s">
        <v>7317</v>
      </c>
      <c r="G1231" s="330" t="s">
        <v>2096</v>
      </c>
      <c r="H1231" s="294">
        <v>444</v>
      </c>
      <c r="I1231" s="321" t="str">
        <f t="shared" si="57"/>
        <v>A-14-0011.1kW超1.5kW以下60Hz、220V、極数4</v>
      </c>
      <c r="J1231" s="294">
        <v>89.1</v>
      </c>
      <c r="K1231" s="330" t="s">
        <v>8144</v>
      </c>
      <c r="L1231" s="329" t="s">
        <v>13156</v>
      </c>
      <c r="M1231" s="329" t="s">
        <v>10778</v>
      </c>
      <c r="N1231" s="329" t="s">
        <v>12059</v>
      </c>
      <c r="O1231" s="294" t="s">
        <v>6897</v>
      </c>
      <c r="P1231" s="329" t="s">
        <v>10526</v>
      </c>
      <c r="Q1231" s="330" t="s">
        <v>8145</v>
      </c>
      <c r="R1231" s="293" t="s">
        <v>8146</v>
      </c>
      <c r="S1231" s="294" t="s">
        <v>2102</v>
      </c>
      <c r="T1231" s="302" t="s">
        <v>2103</v>
      </c>
      <c r="U1231" s="295" t="str">
        <f t="shared" si="58"/>
        <v>Yamamoto.Keita@df.MitsubishiElectric.co.jp</v>
      </c>
      <c r="V1231" s="292" t="s">
        <v>8147</v>
      </c>
      <c r="W1231" s="295" t="str">
        <f t="shared" si="59"/>
        <v>http://www.mitsubishielectric.co.jp/fa/products/drv/i_motor/items/toprunner/index.html</v>
      </c>
      <c r="X1231" s="303" t="s">
        <v>8256</v>
      </c>
      <c r="Y1231" s="304" t="s">
        <v>8545</v>
      </c>
      <c r="Z1231" s="80" t="s">
        <v>9753</v>
      </c>
      <c r="AA1231" s="296"/>
      <c r="AB1231" s="265" t="str">
        <f>IF('認証製品一覧（検索用）'!$E$7=認証製品一覧!I1231,"●","")</f>
        <v/>
      </c>
      <c r="AC1231" s="265" t="str">
        <f>IF(AB1231="","",COUNTIF($B$5:AB1231,"●"))</f>
        <v/>
      </c>
    </row>
    <row r="1232" spans="1:29" ht="90" customHeight="1">
      <c r="A1232" s="316"/>
      <c r="B1232" s="292" t="s">
        <v>7202</v>
      </c>
      <c r="C1232" s="293" t="s">
        <v>6974</v>
      </c>
      <c r="D1232" s="294" t="s">
        <v>6975</v>
      </c>
      <c r="E1232" s="293" t="s">
        <v>7022</v>
      </c>
      <c r="F1232" s="330" t="s">
        <v>7317</v>
      </c>
      <c r="G1232" s="330" t="s">
        <v>2096</v>
      </c>
      <c r="H1232" s="294">
        <v>444</v>
      </c>
      <c r="I1232" s="321" t="str">
        <f t="shared" si="57"/>
        <v>A-14-0011.1kW超1.5kW以下60Hz、220V、極数4</v>
      </c>
      <c r="J1232" s="294">
        <v>89.1</v>
      </c>
      <c r="K1232" s="330" t="s">
        <v>8144</v>
      </c>
      <c r="L1232" s="329" t="s">
        <v>13156</v>
      </c>
      <c r="M1232" s="329" t="s">
        <v>10778</v>
      </c>
      <c r="N1232" s="329" t="s">
        <v>12060</v>
      </c>
      <c r="O1232" s="294" t="s">
        <v>2838</v>
      </c>
      <c r="P1232" s="329" t="s">
        <v>10526</v>
      </c>
      <c r="Q1232" s="330" t="s">
        <v>8145</v>
      </c>
      <c r="R1232" s="293" t="s">
        <v>8146</v>
      </c>
      <c r="S1232" s="294" t="s">
        <v>2102</v>
      </c>
      <c r="T1232" s="302" t="s">
        <v>2103</v>
      </c>
      <c r="U1232" s="295" t="str">
        <f t="shared" si="58"/>
        <v>Yamamoto.Keita@df.MitsubishiElectric.co.jp</v>
      </c>
      <c r="V1232" s="292" t="s">
        <v>8147</v>
      </c>
      <c r="W1232" s="295" t="str">
        <f t="shared" si="59"/>
        <v>http://www.mitsubishielectric.co.jp/fa/products/drv/i_motor/items/toprunner/index.html</v>
      </c>
      <c r="X1232" s="303" t="s">
        <v>8256</v>
      </c>
      <c r="Y1232" s="304" t="s">
        <v>8546</v>
      </c>
      <c r="Z1232" s="80" t="s">
        <v>9753</v>
      </c>
      <c r="AA1232" s="296"/>
      <c r="AB1232" s="265" t="str">
        <f>IF('認証製品一覧（検索用）'!$E$7=認証製品一覧!I1232,"●","")</f>
        <v/>
      </c>
      <c r="AC1232" s="265" t="str">
        <f>IF(AB1232="","",COUNTIF($B$5:AB1232,"●"))</f>
        <v/>
      </c>
    </row>
    <row r="1233" spans="1:29" ht="90" customHeight="1">
      <c r="A1233" s="316"/>
      <c r="B1233" s="292" t="s">
        <v>7202</v>
      </c>
      <c r="C1233" s="293" t="s">
        <v>6974</v>
      </c>
      <c r="D1233" s="294" t="s">
        <v>6975</v>
      </c>
      <c r="E1233" s="293" t="s">
        <v>7022</v>
      </c>
      <c r="F1233" s="330" t="s">
        <v>7317</v>
      </c>
      <c r="G1233" s="330" t="s">
        <v>2096</v>
      </c>
      <c r="H1233" s="294">
        <v>444</v>
      </c>
      <c r="I1233" s="321" t="str">
        <f t="shared" si="57"/>
        <v>A-14-0011.1kW超1.5kW以下60Hz、220V、極数4</v>
      </c>
      <c r="J1233" s="294">
        <v>89.1</v>
      </c>
      <c r="K1233" s="330" t="s">
        <v>8144</v>
      </c>
      <c r="L1233" s="329" t="s">
        <v>13156</v>
      </c>
      <c r="M1233" s="329" t="s">
        <v>10778</v>
      </c>
      <c r="N1233" s="329" t="s">
        <v>12061</v>
      </c>
      <c r="O1233" s="294" t="s">
        <v>2838</v>
      </c>
      <c r="P1233" s="329" t="s">
        <v>10526</v>
      </c>
      <c r="Q1233" s="330" t="s">
        <v>8145</v>
      </c>
      <c r="R1233" s="293" t="s">
        <v>8146</v>
      </c>
      <c r="S1233" s="294" t="s">
        <v>2102</v>
      </c>
      <c r="T1233" s="302" t="s">
        <v>2103</v>
      </c>
      <c r="U1233" s="295" t="str">
        <f t="shared" si="58"/>
        <v>Yamamoto.Keita@df.MitsubishiElectric.co.jp</v>
      </c>
      <c r="V1233" s="292" t="s">
        <v>8147</v>
      </c>
      <c r="W1233" s="295" t="str">
        <f t="shared" si="59"/>
        <v>http://www.mitsubishielectric.co.jp/fa/products/drv/i_motor/items/toprunner/index.html</v>
      </c>
      <c r="X1233" s="303" t="s">
        <v>8256</v>
      </c>
      <c r="Y1233" s="304" t="s">
        <v>8547</v>
      </c>
      <c r="Z1233" s="80" t="s">
        <v>9753</v>
      </c>
      <c r="AA1233" s="296"/>
      <c r="AB1233" s="265" t="str">
        <f>IF('認証製品一覧（検索用）'!$E$7=認証製品一覧!I1233,"●","")</f>
        <v/>
      </c>
      <c r="AC1233" s="265" t="str">
        <f>IF(AB1233="","",COUNTIF($B$5:AB1233,"●"))</f>
        <v/>
      </c>
    </row>
    <row r="1234" spans="1:29" ht="90" customHeight="1">
      <c r="A1234" s="316"/>
      <c r="B1234" s="292" t="s">
        <v>7202</v>
      </c>
      <c r="C1234" s="293" t="s">
        <v>6974</v>
      </c>
      <c r="D1234" s="294" t="s">
        <v>6975</v>
      </c>
      <c r="E1234" s="293" t="s">
        <v>7022</v>
      </c>
      <c r="F1234" s="330" t="s">
        <v>7317</v>
      </c>
      <c r="G1234" s="330" t="s">
        <v>2096</v>
      </c>
      <c r="H1234" s="294">
        <v>444</v>
      </c>
      <c r="I1234" s="321" t="str">
        <f t="shared" si="57"/>
        <v>A-14-0011.1kW超1.5kW以下60Hz、220V、極数4</v>
      </c>
      <c r="J1234" s="294">
        <v>89.1</v>
      </c>
      <c r="K1234" s="330" t="s">
        <v>8144</v>
      </c>
      <c r="L1234" s="329" t="s">
        <v>13156</v>
      </c>
      <c r="M1234" s="329" t="s">
        <v>10778</v>
      </c>
      <c r="N1234" s="329" t="s">
        <v>12062</v>
      </c>
      <c r="O1234" s="294" t="s">
        <v>2838</v>
      </c>
      <c r="P1234" s="329" t="s">
        <v>10526</v>
      </c>
      <c r="Q1234" s="330" t="s">
        <v>8145</v>
      </c>
      <c r="R1234" s="293" t="s">
        <v>8146</v>
      </c>
      <c r="S1234" s="294" t="s">
        <v>2102</v>
      </c>
      <c r="T1234" s="302" t="s">
        <v>2103</v>
      </c>
      <c r="U1234" s="295" t="str">
        <f t="shared" si="58"/>
        <v>Yamamoto.Keita@df.MitsubishiElectric.co.jp</v>
      </c>
      <c r="V1234" s="292" t="s">
        <v>8147</v>
      </c>
      <c r="W1234" s="295" t="str">
        <f t="shared" si="59"/>
        <v>http://www.mitsubishielectric.co.jp/fa/products/drv/i_motor/items/toprunner/index.html</v>
      </c>
      <c r="X1234" s="303" t="s">
        <v>8256</v>
      </c>
      <c r="Y1234" s="304" t="s">
        <v>8548</v>
      </c>
      <c r="Z1234" s="80" t="s">
        <v>9753</v>
      </c>
      <c r="AA1234" s="296"/>
      <c r="AB1234" s="265" t="str">
        <f>IF('認証製品一覧（検索用）'!$E$7=認証製品一覧!I1234,"●","")</f>
        <v/>
      </c>
      <c r="AC1234" s="265" t="str">
        <f>IF(AB1234="","",COUNTIF($B$5:AB1234,"●"))</f>
        <v/>
      </c>
    </row>
    <row r="1235" spans="1:29" ht="90" customHeight="1">
      <c r="A1235" s="316"/>
      <c r="B1235" s="292" t="s">
        <v>7202</v>
      </c>
      <c r="C1235" s="293" t="s">
        <v>6974</v>
      </c>
      <c r="D1235" s="294" t="s">
        <v>6975</v>
      </c>
      <c r="E1235" s="293" t="s">
        <v>7022</v>
      </c>
      <c r="F1235" s="330" t="s">
        <v>7317</v>
      </c>
      <c r="G1235" s="330" t="s">
        <v>2096</v>
      </c>
      <c r="H1235" s="294">
        <v>444</v>
      </c>
      <c r="I1235" s="321" t="str">
        <f t="shared" si="57"/>
        <v>A-14-0011.1kW超1.5kW以下60Hz、220V、極数4</v>
      </c>
      <c r="J1235" s="294">
        <v>89.1</v>
      </c>
      <c r="K1235" s="330" t="s">
        <v>8144</v>
      </c>
      <c r="L1235" s="329" t="s">
        <v>13156</v>
      </c>
      <c r="M1235" s="329" t="s">
        <v>10778</v>
      </c>
      <c r="N1235" s="329" t="s">
        <v>12063</v>
      </c>
      <c r="O1235" s="294" t="s">
        <v>2838</v>
      </c>
      <c r="P1235" s="329" t="s">
        <v>10526</v>
      </c>
      <c r="Q1235" s="330" t="s">
        <v>8145</v>
      </c>
      <c r="R1235" s="293" t="s">
        <v>8146</v>
      </c>
      <c r="S1235" s="294" t="s">
        <v>2102</v>
      </c>
      <c r="T1235" s="302" t="s">
        <v>2103</v>
      </c>
      <c r="U1235" s="295" t="str">
        <f t="shared" si="58"/>
        <v>Yamamoto.Keita@df.MitsubishiElectric.co.jp</v>
      </c>
      <c r="V1235" s="292" t="s">
        <v>8147</v>
      </c>
      <c r="W1235" s="295" t="str">
        <f t="shared" si="59"/>
        <v>http://www.mitsubishielectric.co.jp/fa/products/drv/i_motor/items/toprunner/index.html</v>
      </c>
      <c r="X1235" s="303" t="s">
        <v>8256</v>
      </c>
      <c r="Y1235" s="304" t="s">
        <v>8549</v>
      </c>
      <c r="Z1235" s="80" t="s">
        <v>9753</v>
      </c>
      <c r="AA1235" s="296"/>
      <c r="AB1235" s="265" t="str">
        <f>IF('認証製品一覧（検索用）'!$E$7=認証製品一覧!I1235,"●","")</f>
        <v/>
      </c>
      <c r="AC1235" s="265" t="str">
        <f>IF(AB1235="","",COUNTIF($B$5:AB1235,"●"))</f>
        <v/>
      </c>
    </row>
    <row r="1236" spans="1:29" ht="90" customHeight="1">
      <c r="A1236" s="316"/>
      <c r="B1236" s="292" t="s">
        <v>7202</v>
      </c>
      <c r="C1236" s="293" t="s">
        <v>6974</v>
      </c>
      <c r="D1236" s="294" t="s">
        <v>6975</v>
      </c>
      <c r="E1236" s="293" t="s">
        <v>7022</v>
      </c>
      <c r="F1236" s="330" t="s">
        <v>7317</v>
      </c>
      <c r="G1236" s="330" t="s">
        <v>2096</v>
      </c>
      <c r="H1236" s="294">
        <v>444</v>
      </c>
      <c r="I1236" s="321" t="str">
        <f t="shared" si="57"/>
        <v>A-14-0011.1kW超1.5kW以下60Hz、220V、極数4</v>
      </c>
      <c r="J1236" s="294">
        <v>89.1</v>
      </c>
      <c r="K1236" s="330" t="s">
        <v>8144</v>
      </c>
      <c r="L1236" s="329" t="s">
        <v>13156</v>
      </c>
      <c r="M1236" s="329" t="s">
        <v>10778</v>
      </c>
      <c r="N1236" s="329" t="s">
        <v>12064</v>
      </c>
      <c r="O1236" s="294" t="s">
        <v>2838</v>
      </c>
      <c r="P1236" s="329" t="s">
        <v>10526</v>
      </c>
      <c r="Q1236" s="330" t="s">
        <v>8145</v>
      </c>
      <c r="R1236" s="293" t="s">
        <v>8146</v>
      </c>
      <c r="S1236" s="294" t="s">
        <v>2102</v>
      </c>
      <c r="T1236" s="302" t="s">
        <v>2103</v>
      </c>
      <c r="U1236" s="295" t="str">
        <f t="shared" si="58"/>
        <v>Yamamoto.Keita@df.MitsubishiElectric.co.jp</v>
      </c>
      <c r="V1236" s="292" t="s">
        <v>8147</v>
      </c>
      <c r="W1236" s="295" t="str">
        <f t="shared" si="59"/>
        <v>http://www.mitsubishielectric.co.jp/fa/products/drv/i_motor/items/toprunner/index.html</v>
      </c>
      <c r="X1236" s="303" t="s">
        <v>8256</v>
      </c>
      <c r="Y1236" s="304" t="s">
        <v>8550</v>
      </c>
      <c r="Z1236" s="80" t="s">
        <v>9753</v>
      </c>
      <c r="AA1236" s="296"/>
      <c r="AB1236" s="265" t="str">
        <f>IF('認証製品一覧（検索用）'!$E$7=認証製品一覧!I1236,"●","")</f>
        <v/>
      </c>
      <c r="AC1236" s="265" t="str">
        <f>IF(AB1236="","",COUNTIF($B$5:AB1236,"●"))</f>
        <v/>
      </c>
    </row>
    <row r="1237" spans="1:29" ht="90" customHeight="1">
      <c r="A1237" s="316"/>
      <c r="B1237" s="292" t="s">
        <v>7202</v>
      </c>
      <c r="C1237" s="293" t="s">
        <v>6974</v>
      </c>
      <c r="D1237" s="294" t="s">
        <v>6975</v>
      </c>
      <c r="E1237" s="293" t="s">
        <v>7022</v>
      </c>
      <c r="F1237" s="330" t="s">
        <v>7317</v>
      </c>
      <c r="G1237" s="330" t="s">
        <v>2096</v>
      </c>
      <c r="H1237" s="294">
        <v>444</v>
      </c>
      <c r="I1237" s="321" t="str">
        <f t="shared" ref="I1237:I1300" si="60">CONCATENATE(D1237,G1237,F1237)</f>
        <v>A-14-0011.1kW超1.5kW以下60Hz、220V、極数4</v>
      </c>
      <c r="J1237" s="294">
        <v>89.1</v>
      </c>
      <c r="K1237" s="330" t="s">
        <v>8144</v>
      </c>
      <c r="L1237" s="329" t="s">
        <v>13156</v>
      </c>
      <c r="M1237" s="329" t="s">
        <v>10778</v>
      </c>
      <c r="N1237" s="329" t="s">
        <v>11740</v>
      </c>
      <c r="O1237" s="294" t="s">
        <v>2838</v>
      </c>
      <c r="P1237" s="329" t="s">
        <v>10526</v>
      </c>
      <c r="Q1237" s="330" t="s">
        <v>8145</v>
      </c>
      <c r="R1237" s="293" t="s">
        <v>8146</v>
      </c>
      <c r="S1237" s="294" t="s">
        <v>2102</v>
      </c>
      <c r="T1237" s="302" t="s">
        <v>2103</v>
      </c>
      <c r="U1237" s="295" t="str">
        <f t="shared" ref="U1237:U1300" si="61">IF(T1237="-","-",HYPERLINK("mailto:"&amp;T1237,T1237))</f>
        <v>Yamamoto.Keita@df.MitsubishiElectric.co.jp</v>
      </c>
      <c r="V1237" s="292" t="s">
        <v>8147</v>
      </c>
      <c r="W1237" s="295" t="str">
        <f t="shared" ref="W1237:W1300" si="62">IF(V1237="-",V1237,HYPERLINK(V1237))</f>
        <v>http://www.mitsubishielectric.co.jp/fa/products/drv/i_motor/items/toprunner/index.html</v>
      </c>
      <c r="X1237" s="303" t="s">
        <v>8256</v>
      </c>
      <c r="Y1237" s="304" t="s">
        <v>8551</v>
      </c>
      <c r="Z1237" s="80" t="s">
        <v>9753</v>
      </c>
      <c r="AA1237" s="296"/>
      <c r="AB1237" s="265" t="str">
        <f>IF('認証製品一覧（検索用）'!$E$7=認証製品一覧!I1237,"●","")</f>
        <v/>
      </c>
      <c r="AC1237" s="265" t="str">
        <f>IF(AB1237="","",COUNTIF($B$5:AB1237,"●"))</f>
        <v/>
      </c>
    </row>
    <row r="1238" spans="1:29" ht="90" customHeight="1">
      <c r="A1238" s="316"/>
      <c r="B1238" s="292" t="s">
        <v>7202</v>
      </c>
      <c r="C1238" s="293" t="s">
        <v>6974</v>
      </c>
      <c r="D1238" s="294" t="s">
        <v>6975</v>
      </c>
      <c r="E1238" s="293" t="s">
        <v>7022</v>
      </c>
      <c r="F1238" s="330" t="s">
        <v>7317</v>
      </c>
      <c r="G1238" s="330" t="s">
        <v>2114</v>
      </c>
      <c r="H1238" s="294">
        <v>445</v>
      </c>
      <c r="I1238" s="321" t="str">
        <f t="shared" si="60"/>
        <v>A-14-0011.5kW超2.2kW以下60Hz、220V、極数4</v>
      </c>
      <c r="J1238" s="294">
        <v>90.2</v>
      </c>
      <c r="K1238" s="330" t="s">
        <v>8144</v>
      </c>
      <c r="L1238" s="329" t="s">
        <v>13156</v>
      </c>
      <c r="M1238" s="329" t="s">
        <v>10778</v>
      </c>
      <c r="N1238" s="329" t="s">
        <v>12065</v>
      </c>
      <c r="O1238" s="294" t="s">
        <v>6897</v>
      </c>
      <c r="P1238" s="329" t="s">
        <v>10526</v>
      </c>
      <c r="Q1238" s="330" t="s">
        <v>8145</v>
      </c>
      <c r="R1238" s="293" t="s">
        <v>8146</v>
      </c>
      <c r="S1238" s="294" t="s">
        <v>2102</v>
      </c>
      <c r="T1238" s="302" t="s">
        <v>2103</v>
      </c>
      <c r="U1238" s="295" t="str">
        <f t="shared" si="61"/>
        <v>Yamamoto.Keita@df.MitsubishiElectric.co.jp</v>
      </c>
      <c r="V1238" s="292" t="s">
        <v>8147</v>
      </c>
      <c r="W1238" s="295" t="str">
        <f t="shared" si="62"/>
        <v>http://www.mitsubishielectric.co.jp/fa/products/drv/i_motor/items/toprunner/index.html</v>
      </c>
      <c r="X1238" s="303" t="s">
        <v>8256</v>
      </c>
      <c r="Y1238" s="304" t="s">
        <v>8552</v>
      </c>
      <c r="Z1238" s="80" t="s">
        <v>9753</v>
      </c>
      <c r="AA1238" s="296"/>
      <c r="AB1238" s="265" t="str">
        <f>IF('認証製品一覧（検索用）'!$E$7=認証製品一覧!I1238,"●","")</f>
        <v/>
      </c>
      <c r="AC1238" s="265" t="str">
        <f>IF(AB1238="","",COUNTIF($B$5:AB1238,"●"))</f>
        <v/>
      </c>
    </row>
    <row r="1239" spans="1:29" ht="90" customHeight="1">
      <c r="A1239" s="316"/>
      <c r="B1239" s="292" t="s">
        <v>7202</v>
      </c>
      <c r="C1239" s="293" t="s">
        <v>6974</v>
      </c>
      <c r="D1239" s="294" t="s">
        <v>6975</v>
      </c>
      <c r="E1239" s="293" t="s">
        <v>7022</v>
      </c>
      <c r="F1239" s="330" t="s">
        <v>7317</v>
      </c>
      <c r="G1239" s="330" t="s">
        <v>2114</v>
      </c>
      <c r="H1239" s="294">
        <v>445</v>
      </c>
      <c r="I1239" s="321" t="str">
        <f t="shared" si="60"/>
        <v>A-14-0011.5kW超2.2kW以下60Hz、220V、極数4</v>
      </c>
      <c r="J1239" s="294">
        <v>90.2</v>
      </c>
      <c r="K1239" s="330" t="s">
        <v>8144</v>
      </c>
      <c r="L1239" s="329" t="s">
        <v>13156</v>
      </c>
      <c r="M1239" s="329" t="s">
        <v>10778</v>
      </c>
      <c r="N1239" s="329" t="s">
        <v>12066</v>
      </c>
      <c r="O1239" s="294" t="s">
        <v>2838</v>
      </c>
      <c r="P1239" s="329" t="s">
        <v>10526</v>
      </c>
      <c r="Q1239" s="330" t="s">
        <v>8145</v>
      </c>
      <c r="R1239" s="293" t="s">
        <v>8146</v>
      </c>
      <c r="S1239" s="294" t="s">
        <v>2102</v>
      </c>
      <c r="T1239" s="302" t="s">
        <v>2103</v>
      </c>
      <c r="U1239" s="295" t="str">
        <f t="shared" si="61"/>
        <v>Yamamoto.Keita@df.MitsubishiElectric.co.jp</v>
      </c>
      <c r="V1239" s="292" t="s">
        <v>8147</v>
      </c>
      <c r="W1239" s="295" t="str">
        <f t="shared" si="62"/>
        <v>http://www.mitsubishielectric.co.jp/fa/products/drv/i_motor/items/toprunner/index.html</v>
      </c>
      <c r="X1239" s="303" t="s">
        <v>8256</v>
      </c>
      <c r="Y1239" s="304" t="s">
        <v>8553</v>
      </c>
      <c r="Z1239" s="80" t="s">
        <v>9753</v>
      </c>
      <c r="AA1239" s="296"/>
      <c r="AB1239" s="265" t="str">
        <f>IF('認証製品一覧（検索用）'!$E$7=認証製品一覧!I1239,"●","")</f>
        <v/>
      </c>
      <c r="AC1239" s="265" t="str">
        <f>IF(AB1239="","",COUNTIF($B$5:AB1239,"●"))</f>
        <v/>
      </c>
    </row>
    <row r="1240" spans="1:29" ht="90" customHeight="1">
      <c r="A1240" s="316"/>
      <c r="B1240" s="292" t="s">
        <v>7202</v>
      </c>
      <c r="C1240" s="293" t="s">
        <v>6974</v>
      </c>
      <c r="D1240" s="294" t="s">
        <v>6975</v>
      </c>
      <c r="E1240" s="293" t="s">
        <v>7022</v>
      </c>
      <c r="F1240" s="330" t="s">
        <v>7317</v>
      </c>
      <c r="G1240" s="330" t="s">
        <v>2114</v>
      </c>
      <c r="H1240" s="294">
        <v>445</v>
      </c>
      <c r="I1240" s="321" t="str">
        <f t="shared" si="60"/>
        <v>A-14-0011.5kW超2.2kW以下60Hz、220V、極数4</v>
      </c>
      <c r="J1240" s="294">
        <v>90.2</v>
      </c>
      <c r="K1240" s="330" t="s">
        <v>8144</v>
      </c>
      <c r="L1240" s="329" t="s">
        <v>13156</v>
      </c>
      <c r="M1240" s="329" t="s">
        <v>10778</v>
      </c>
      <c r="N1240" s="329" t="s">
        <v>12067</v>
      </c>
      <c r="O1240" s="294" t="s">
        <v>2838</v>
      </c>
      <c r="P1240" s="329" t="s">
        <v>10526</v>
      </c>
      <c r="Q1240" s="330" t="s">
        <v>8145</v>
      </c>
      <c r="R1240" s="293" t="s">
        <v>8146</v>
      </c>
      <c r="S1240" s="294" t="s">
        <v>2102</v>
      </c>
      <c r="T1240" s="302" t="s">
        <v>2103</v>
      </c>
      <c r="U1240" s="295" t="str">
        <f t="shared" si="61"/>
        <v>Yamamoto.Keita@df.MitsubishiElectric.co.jp</v>
      </c>
      <c r="V1240" s="292" t="s">
        <v>8147</v>
      </c>
      <c r="W1240" s="295" t="str">
        <f t="shared" si="62"/>
        <v>http://www.mitsubishielectric.co.jp/fa/products/drv/i_motor/items/toprunner/index.html</v>
      </c>
      <c r="X1240" s="303" t="s">
        <v>8256</v>
      </c>
      <c r="Y1240" s="304" t="s">
        <v>8554</v>
      </c>
      <c r="Z1240" s="80" t="s">
        <v>9753</v>
      </c>
      <c r="AA1240" s="296"/>
      <c r="AB1240" s="265" t="str">
        <f>IF('認証製品一覧（検索用）'!$E$7=認証製品一覧!I1240,"●","")</f>
        <v/>
      </c>
      <c r="AC1240" s="265" t="str">
        <f>IF(AB1240="","",COUNTIF($B$5:AB1240,"●"))</f>
        <v/>
      </c>
    </row>
    <row r="1241" spans="1:29" ht="90" customHeight="1">
      <c r="A1241" s="316"/>
      <c r="B1241" s="292" t="s">
        <v>7202</v>
      </c>
      <c r="C1241" s="293" t="s">
        <v>6974</v>
      </c>
      <c r="D1241" s="294" t="s">
        <v>6975</v>
      </c>
      <c r="E1241" s="293" t="s">
        <v>7022</v>
      </c>
      <c r="F1241" s="330" t="s">
        <v>7317</v>
      </c>
      <c r="G1241" s="330" t="s">
        <v>2114</v>
      </c>
      <c r="H1241" s="294">
        <v>445</v>
      </c>
      <c r="I1241" s="321" t="str">
        <f t="shared" si="60"/>
        <v>A-14-0011.5kW超2.2kW以下60Hz、220V、極数4</v>
      </c>
      <c r="J1241" s="294">
        <v>90.2</v>
      </c>
      <c r="K1241" s="330" t="s">
        <v>8144</v>
      </c>
      <c r="L1241" s="329" t="s">
        <v>13156</v>
      </c>
      <c r="M1241" s="329" t="s">
        <v>10778</v>
      </c>
      <c r="N1241" s="329" t="s">
        <v>12068</v>
      </c>
      <c r="O1241" s="294" t="s">
        <v>2838</v>
      </c>
      <c r="P1241" s="329" t="s">
        <v>10526</v>
      </c>
      <c r="Q1241" s="330" t="s">
        <v>8145</v>
      </c>
      <c r="R1241" s="293" t="s">
        <v>8146</v>
      </c>
      <c r="S1241" s="294" t="s">
        <v>2102</v>
      </c>
      <c r="T1241" s="302" t="s">
        <v>2103</v>
      </c>
      <c r="U1241" s="295" t="str">
        <f t="shared" si="61"/>
        <v>Yamamoto.Keita@df.MitsubishiElectric.co.jp</v>
      </c>
      <c r="V1241" s="292" t="s">
        <v>8147</v>
      </c>
      <c r="W1241" s="295" t="str">
        <f t="shared" si="62"/>
        <v>http://www.mitsubishielectric.co.jp/fa/products/drv/i_motor/items/toprunner/index.html</v>
      </c>
      <c r="X1241" s="303" t="s">
        <v>8256</v>
      </c>
      <c r="Y1241" s="304" t="s">
        <v>8555</v>
      </c>
      <c r="Z1241" s="80" t="s">
        <v>9753</v>
      </c>
      <c r="AA1241" s="296"/>
      <c r="AB1241" s="265" t="str">
        <f>IF('認証製品一覧（検索用）'!$E$7=認証製品一覧!I1241,"●","")</f>
        <v/>
      </c>
      <c r="AC1241" s="265" t="str">
        <f>IF(AB1241="","",COUNTIF($B$5:AB1241,"●"))</f>
        <v/>
      </c>
    </row>
    <row r="1242" spans="1:29" ht="90" customHeight="1">
      <c r="A1242" s="316"/>
      <c r="B1242" s="292" t="s">
        <v>7202</v>
      </c>
      <c r="C1242" s="293" t="s">
        <v>6974</v>
      </c>
      <c r="D1242" s="294" t="s">
        <v>6975</v>
      </c>
      <c r="E1242" s="293" t="s">
        <v>7022</v>
      </c>
      <c r="F1242" s="330" t="s">
        <v>7317</v>
      </c>
      <c r="G1242" s="330" t="s">
        <v>2114</v>
      </c>
      <c r="H1242" s="294">
        <v>445</v>
      </c>
      <c r="I1242" s="321" t="str">
        <f t="shared" si="60"/>
        <v>A-14-0011.5kW超2.2kW以下60Hz、220V、極数4</v>
      </c>
      <c r="J1242" s="294">
        <v>90.2</v>
      </c>
      <c r="K1242" s="330" t="s">
        <v>8144</v>
      </c>
      <c r="L1242" s="329" t="s">
        <v>13156</v>
      </c>
      <c r="M1242" s="329" t="s">
        <v>10778</v>
      </c>
      <c r="N1242" s="329" t="s">
        <v>12069</v>
      </c>
      <c r="O1242" s="294" t="s">
        <v>2838</v>
      </c>
      <c r="P1242" s="329" t="s">
        <v>10526</v>
      </c>
      <c r="Q1242" s="330" t="s">
        <v>8145</v>
      </c>
      <c r="R1242" s="293" t="s">
        <v>8146</v>
      </c>
      <c r="S1242" s="294" t="s">
        <v>2102</v>
      </c>
      <c r="T1242" s="302" t="s">
        <v>2103</v>
      </c>
      <c r="U1242" s="295" t="str">
        <f t="shared" si="61"/>
        <v>Yamamoto.Keita@df.MitsubishiElectric.co.jp</v>
      </c>
      <c r="V1242" s="292" t="s">
        <v>8147</v>
      </c>
      <c r="W1242" s="295" t="str">
        <f t="shared" si="62"/>
        <v>http://www.mitsubishielectric.co.jp/fa/products/drv/i_motor/items/toprunner/index.html</v>
      </c>
      <c r="X1242" s="303" t="s">
        <v>8256</v>
      </c>
      <c r="Y1242" s="304" t="s">
        <v>8556</v>
      </c>
      <c r="Z1242" s="80" t="s">
        <v>9753</v>
      </c>
      <c r="AA1242" s="296"/>
      <c r="AB1242" s="265" t="str">
        <f>IF('認証製品一覧（検索用）'!$E$7=認証製品一覧!I1242,"●","")</f>
        <v/>
      </c>
      <c r="AC1242" s="265" t="str">
        <f>IF(AB1242="","",COUNTIF($B$5:AB1242,"●"))</f>
        <v/>
      </c>
    </row>
    <row r="1243" spans="1:29" ht="90" customHeight="1">
      <c r="A1243" s="316"/>
      <c r="B1243" s="292" t="s">
        <v>7202</v>
      </c>
      <c r="C1243" s="293" t="s">
        <v>6974</v>
      </c>
      <c r="D1243" s="294" t="s">
        <v>6975</v>
      </c>
      <c r="E1243" s="293" t="s">
        <v>7022</v>
      </c>
      <c r="F1243" s="330" t="s">
        <v>7317</v>
      </c>
      <c r="G1243" s="330" t="s">
        <v>2114</v>
      </c>
      <c r="H1243" s="294">
        <v>445</v>
      </c>
      <c r="I1243" s="321" t="str">
        <f t="shared" si="60"/>
        <v>A-14-0011.5kW超2.2kW以下60Hz、220V、極数4</v>
      </c>
      <c r="J1243" s="294">
        <v>90.2</v>
      </c>
      <c r="K1243" s="330" t="s">
        <v>8144</v>
      </c>
      <c r="L1243" s="329" t="s">
        <v>13156</v>
      </c>
      <c r="M1243" s="329" t="s">
        <v>10778</v>
      </c>
      <c r="N1243" s="329" t="s">
        <v>12070</v>
      </c>
      <c r="O1243" s="294" t="s">
        <v>2838</v>
      </c>
      <c r="P1243" s="329" t="s">
        <v>10526</v>
      </c>
      <c r="Q1243" s="330" t="s">
        <v>8145</v>
      </c>
      <c r="R1243" s="293" t="s">
        <v>8146</v>
      </c>
      <c r="S1243" s="294" t="s">
        <v>2102</v>
      </c>
      <c r="T1243" s="302" t="s">
        <v>2103</v>
      </c>
      <c r="U1243" s="295" t="str">
        <f t="shared" si="61"/>
        <v>Yamamoto.Keita@df.MitsubishiElectric.co.jp</v>
      </c>
      <c r="V1243" s="292" t="s">
        <v>8147</v>
      </c>
      <c r="W1243" s="295" t="str">
        <f t="shared" si="62"/>
        <v>http://www.mitsubishielectric.co.jp/fa/products/drv/i_motor/items/toprunner/index.html</v>
      </c>
      <c r="X1243" s="303" t="s">
        <v>8256</v>
      </c>
      <c r="Y1243" s="304" t="s">
        <v>8557</v>
      </c>
      <c r="Z1243" s="80" t="s">
        <v>9753</v>
      </c>
      <c r="AA1243" s="296"/>
      <c r="AB1243" s="265" t="str">
        <f>IF('認証製品一覧（検索用）'!$E$7=認証製品一覧!I1243,"●","")</f>
        <v/>
      </c>
      <c r="AC1243" s="265" t="str">
        <f>IF(AB1243="","",COUNTIF($B$5:AB1243,"●"))</f>
        <v/>
      </c>
    </row>
    <row r="1244" spans="1:29" ht="90" customHeight="1">
      <c r="A1244" s="316"/>
      <c r="B1244" s="292" t="s">
        <v>7202</v>
      </c>
      <c r="C1244" s="293" t="s">
        <v>6974</v>
      </c>
      <c r="D1244" s="294" t="s">
        <v>6975</v>
      </c>
      <c r="E1244" s="293" t="s">
        <v>7022</v>
      </c>
      <c r="F1244" s="330" t="s">
        <v>7317</v>
      </c>
      <c r="G1244" s="330" t="s">
        <v>2114</v>
      </c>
      <c r="H1244" s="294">
        <v>445</v>
      </c>
      <c r="I1244" s="321" t="str">
        <f t="shared" si="60"/>
        <v>A-14-0011.5kW超2.2kW以下60Hz、220V、極数4</v>
      </c>
      <c r="J1244" s="294">
        <v>90.2</v>
      </c>
      <c r="K1244" s="330" t="s">
        <v>8144</v>
      </c>
      <c r="L1244" s="329" t="s">
        <v>13156</v>
      </c>
      <c r="M1244" s="329" t="s">
        <v>10778</v>
      </c>
      <c r="N1244" s="329" t="s">
        <v>12071</v>
      </c>
      <c r="O1244" s="294" t="s">
        <v>2838</v>
      </c>
      <c r="P1244" s="329" t="s">
        <v>10526</v>
      </c>
      <c r="Q1244" s="330" t="s">
        <v>8145</v>
      </c>
      <c r="R1244" s="293" t="s">
        <v>8146</v>
      </c>
      <c r="S1244" s="294" t="s">
        <v>2102</v>
      </c>
      <c r="T1244" s="302" t="s">
        <v>2103</v>
      </c>
      <c r="U1244" s="295" t="str">
        <f t="shared" si="61"/>
        <v>Yamamoto.Keita@df.MitsubishiElectric.co.jp</v>
      </c>
      <c r="V1244" s="292" t="s">
        <v>8147</v>
      </c>
      <c r="W1244" s="295" t="str">
        <f t="shared" si="62"/>
        <v>http://www.mitsubishielectric.co.jp/fa/products/drv/i_motor/items/toprunner/index.html</v>
      </c>
      <c r="X1244" s="303" t="s">
        <v>8256</v>
      </c>
      <c r="Y1244" s="304" t="s">
        <v>8558</v>
      </c>
      <c r="Z1244" s="80" t="s">
        <v>9753</v>
      </c>
      <c r="AA1244" s="296"/>
      <c r="AB1244" s="265" t="str">
        <f>IF('認証製品一覧（検索用）'!$E$7=認証製品一覧!I1244,"●","")</f>
        <v/>
      </c>
      <c r="AC1244" s="265" t="str">
        <f>IF(AB1244="","",COUNTIF($B$5:AB1244,"●"))</f>
        <v/>
      </c>
    </row>
    <row r="1245" spans="1:29" ht="90" customHeight="1">
      <c r="A1245" s="316"/>
      <c r="B1245" s="292" t="s">
        <v>7202</v>
      </c>
      <c r="C1245" s="293" t="s">
        <v>6974</v>
      </c>
      <c r="D1245" s="294" t="s">
        <v>6975</v>
      </c>
      <c r="E1245" s="293" t="s">
        <v>7022</v>
      </c>
      <c r="F1245" s="330" t="s">
        <v>7317</v>
      </c>
      <c r="G1245" s="330" t="s">
        <v>2121</v>
      </c>
      <c r="H1245" s="294">
        <v>447</v>
      </c>
      <c r="I1245" s="321" t="str">
        <f t="shared" si="60"/>
        <v>A-14-0013.0kW超3.7kW以下60Hz、220V、極数4</v>
      </c>
      <c r="J1245" s="294">
        <v>90.7</v>
      </c>
      <c r="K1245" s="330" t="s">
        <v>8144</v>
      </c>
      <c r="L1245" s="329" t="s">
        <v>13156</v>
      </c>
      <c r="M1245" s="329" t="s">
        <v>10778</v>
      </c>
      <c r="N1245" s="329" t="s">
        <v>12072</v>
      </c>
      <c r="O1245" s="294" t="s">
        <v>6897</v>
      </c>
      <c r="P1245" s="329" t="s">
        <v>10526</v>
      </c>
      <c r="Q1245" s="330" t="s">
        <v>8145</v>
      </c>
      <c r="R1245" s="293" t="s">
        <v>8146</v>
      </c>
      <c r="S1245" s="294" t="s">
        <v>2102</v>
      </c>
      <c r="T1245" s="302" t="s">
        <v>2103</v>
      </c>
      <c r="U1245" s="295" t="str">
        <f t="shared" si="61"/>
        <v>Yamamoto.Keita@df.MitsubishiElectric.co.jp</v>
      </c>
      <c r="V1245" s="292" t="s">
        <v>8147</v>
      </c>
      <c r="W1245" s="295" t="str">
        <f t="shared" si="62"/>
        <v>http://www.mitsubishielectric.co.jp/fa/products/drv/i_motor/items/toprunner/index.html</v>
      </c>
      <c r="X1245" s="303" t="s">
        <v>8256</v>
      </c>
      <c r="Y1245" s="304" t="s">
        <v>8559</v>
      </c>
      <c r="Z1245" s="80" t="s">
        <v>9753</v>
      </c>
      <c r="AA1245" s="296"/>
      <c r="AB1245" s="265" t="str">
        <f>IF('認証製品一覧（検索用）'!$E$7=認証製品一覧!I1245,"●","")</f>
        <v/>
      </c>
      <c r="AC1245" s="265" t="str">
        <f>IF(AB1245="","",COUNTIF($B$5:AB1245,"●"))</f>
        <v/>
      </c>
    </row>
    <row r="1246" spans="1:29" ht="90" customHeight="1">
      <c r="A1246" s="316"/>
      <c r="B1246" s="292" t="s">
        <v>7202</v>
      </c>
      <c r="C1246" s="293" t="s">
        <v>6974</v>
      </c>
      <c r="D1246" s="294" t="s">
        <v>6975</v>
      </c>
      <c r="E1246" s="293" t="s">
        <v>7022</v>
      </c>
      <c r="F1246" s="330" t="s">
        <v>7317</v>
      </c>
      <c r="G1246" s="330" t="s">
        <v>2121</v>
      </c>
      <c r="H1246" s="294">
        <v>447</v>
      </c>
      <c r="I1246" s="321" t="str">
        <f t="shared" si="60"/>
        <v>A-14-0013.0kW超3.7kW以下60Hz、220V、極数4</v>
      </c>
      <c r="J1246" s="294">
        <v>90.7</v>
      </c>
      <c r="K1246" s="330" t="s">
        <v>8144</v>
      </c>
      <c r="L1246" s="329" t="s">
        <v>13156</v>
      </c>
      <c r="M1246" s="329" t="s">
        <v>10778</v>
      </c>
      <c r="N1246" s="329" t="s">
        <v>12073</v>
      </c>
      <c r="O1246" s="294" t="s">
        <v>2838</v>
      </c>
      <c r="P1246" s="329" t="s">
        <v>10526</v>
      </c>
      <c r="Q1246" s="330" t="s">
        <v>8145</v>
      </c>
      <c r="R1246" s="293" t="s">
        <v>8146</v>
      </c>
      <c r="S1246" s="294" t="s">
        <v>2102</v>
      </c>
      <c r="T1246" s="302" t="s">
        <v>2103</v>
      </c>
      <c r="U1246" s="295" t="str">
        <f t="shared" si="61"/>
        <v>Yamamoto.Keita@df.MitsubishiElectric.co.jp</v>
      </c>
      <c r="V1246" s="292" t="s">
        <v>8147</v>
      </c>
      <c r="W1246" s="295" t="str">
        <f t="shared" si="62"/>
        <v>http://www.mitsubishielectric.co.jp/fa/products/drv/i_motor/items/toprunner/index.html</v>
      </c>
      <c r="X1246" s="303" t="s">
        <v>8256</v>
      </c>
      <c r="Y1246" s="304" t="s">
        <v>8560</v>
      </c>
      <c r="Z1246" s="80" t="s">
        <v>9753</v>
      </c>
      <c r="AA1246" s="296"/>
      <c r="AB1246" s="265" t="str">
        <f>IF('認証製品一覧（検索用）'!$E$7=認証製品一覧!I1246,"●","")</f>
        <v/>
      </c>
      <c r="AC1246" s="265" t="str">
        <f>IF(AB1246="","",COUNTIF($B$5:AB1246,"●"))</f>
        <v/>
      </c>
    </row>
    <row r="1247" spans="1:29" ht="90" customHeight="1">
      <c r="A1247" s="316"/>
      <c r="B1247" s="292" t="s">
        <v>7202</v>
      </c>
      <c r="C1247" s="293" t="s">
        <v>6974</v>
      </c>
      <c r="D1247" s="294" t="s">
        <v>6975</v>
      </c>
      <c r="E1247" s="293" t="s">
        <v>7022</v>
      </c>
      <c r="F1247" s="330" t="s">
        <v>7317</v>
      </c>
      <c r="G1247" s="330" t="s">
        <v>2121</v>
      </c>
      <c r="H1247" s="294">
        <v>447</v>
      </c>
      <c r="I1247" s="321" t="str">
        <f t="shared" si="60"/>
        <v>A-14-0013.0kW超3.7kW以下60Hz、220V、極数4</v>
      </c>
      <c r="J1247" s="294">
        <v>90.7</v>
      </c>
      <c r="K1247" s="330" t="s">
        <v>8144</v>
      </c>
      <c r="L1247" s="329" t="s">
        <v>13156</v>
      </c>
      <c r="M1247" s="329" t="s">
        <v>10778</v>
      </c>
      <c r="N1247" s="329" t="s">
        <v>12074</v>
      </c>
      <c r="O1247" s="294" t="s">
        <v>2838</v>
      </c>
      <c r="P1247" s="329" t="s">
        <v>10526</v>
      </c>
      <c r="Q1247" s="330" t="s">
        <v>8145</v>
      </c>
      <c r="R1247" s="293" t="s">
        <v>8146</v>
      </c>
      <c r="S1247" s="294" t="s">
        <v>2102</v>
      </c>
      <c r="T1247" s="302" t="s">
        <v>2103</v>
      </c>
      <c r="U1247" s="295" t="str">
        <f t="shared" si="61"/>
        <v>Yamamoto.Keita@df.MitsubishiElectric.co.jp</v>
      </c>
      <c r="V1247" s="292" t="s">
        <v>8147</v>
      </c>
      <c r="W1247" s="295" t="str">
        <f t="shared" si="62"/>
        <v>http://www.mitsubishielectric.co.jp/fa/products/drv/i_motor/items/toprunner/index.html</v>
      </c>
      <c r="X1247" s="303" t="s">
        <v>8256</v>
      </c>
      <c r="Y1247" s="304" t="s">
        <v>8561</v>
      </c>
      <c r="Z1247" s="80" t="s">
        <v>9753</v>
      </c>
      <c r="AA1247" s="296"/>
      <c r="AB1247" s="265" t="str">
        <f>IF('認証製品一覧（検索用）'!$E$7=認証製品一覧!I1247,"●","")</f>
        <v/>
      </c>
      <c r="AC1247" s="265" t="str">
        <f>IF(AB1247="","",COUNTIF($B$5:AB1247,"●"))</f>
        <v/>
      </c>
    </row>
    <row r="1248" spans="1:29" ht="90" customHeight="1">
      <c r="A1248" s="316"/>
      <c r="B1248" s="292" t="s">
        <v>7202</v>
      </c>
      <c r="C1248" s="293" t="s">
        <v>6974</v>
      </c>
      <c r="D1248" s="294" t="s">
        <v>6975</v>
      </c>
      <c r="E1248" s="293" t="s">
        <v>7022</v>
      </c>
      <c r="F1248" s="330" t="s">
        <v>7317</v>
      </c>
      <c r="G1248" s="330" t="s">
        <v>2121</v>
      </c>
      <c r="H1248" s="294">
        <v>447</v>
      </c>
      <c r="I1248" s="321" t="str">
        <f t="shared" si="60"/>
        <v>A-14-0013.0kW超3.7kW以下60Hz、220V、極数4</v>
      </c>
      <c r="J1248" s="294">
        <v>90.7</v>
      </c>
      <c r="K1248" s="330" t="s">
        <v>8144</v>
      </c>
      <c r="L1248" s="329" t="s">
        <v>13156</v>
      </c>
      <c r="M1248" s="329" t="s">
        <v>10778</v>
      </c>
      <c r="N1248" s="329" t="s">
        <v>12075</v>
      </c>
      <c r="O1248" s="294" t="s">
        <v>2838</v>
      </c>
      <c r="P1248" s="329" t="s">
        <v>10526</v>
      </c>
      <c r="Q1248" s="330" t="s">
        <v>8145</v>
      </c>
      <c r="R1248" s="293" t="s">
        <v>8146</v>
      </c>
      <c r="S1248" s="294" t="s">
        <v>2102</v>
      </c>
      <c r="T1248" s="302" t="s">
        <v>2103</v>
      </c>
      <c r="U1248" s="295" t="str">
        <f t="shared" si="61"/>
        <v>Yamamoto.Keita@df.MitsubishiElectric.co.jp</v>
      </c>
      <c r="V1248" s="292" t="s">
        <v>8147</v>
      </c>
      <c r="W1248" s="295" t="str">
        <f t="shared" si="62"/>
        <v>http://www.mitsubishielectric.co.jp/fa/products/drv/i_motor/items/toprunner/index.html</v>
      </c>
      <c r="X1248" s="303" t="s">
        <v>8256</v>
      </c>
      <c r="Y1248" s="304" t="s">
        <v>8562</v>
      </c>
      <c r="Z1248" s="80" t="s">
        <v>9753</v>
      </c>
      <c r="AA1248" s="296"/>
      <c r="AB1248" s="265" t="str">
        <f>IF('認証製品一覧（検索用）'!$E$7=認証製品一覧!I1248,"●","")</f>
        <v/>
      </c>
      <c r="AC1248" s="265" t="str">
        <f>IF(AB1248="","",COUNTIF($B$5:AB1248,"●"))</f>
        <v/>
      </c>
    </row>
    <row r="1249" spans="1:29" ht="90" customHeight="1">
      <c r="A1249" s="316"/>
      <c r="B1249" s="292" t="s">
        <v>7202</v>
      </c>
      <c r="C1249" s="293" t="s">
        <v>6974</v>
      </c>
      <c r="D1249" s="294" t="s">
        <v>6975</v>
      </c>
      <c r="E1249" s="293" t="s">
        <v>7022</v>
      </c>
      <c r="F1249" s="330" t="s">
        <v>7317</v>
      </c>
      <c r="G1249" s="330" t="s">
        <v>2121</v>
      </c>
      <c r="H1249" s="294">
        <v>447</v>
      </c>
      <c r="I1249" s="321" t="str">
        <f t="shared" si="60"/>
        <v>A-14-0013.0kW超3.7kW以下60Hz、220V、極数4</v>
      </c>
      <c r="J1249" s="294">
        <v>90.7</v>
      </c>
      <c r="K1249" s="330" t="s">
        <v>8144</v>
      </c>
      <c r="L1249" s="329" t="s">
        <v>13156</v>
      </c>
      <c r="M1249" s="329" t="s">
        <v>10778</v>
      </c>
      <c r="N1249" s="329" t="s">
        <v>12076</v>
      </c>
      <c r="O1249" s="294" t="s">
        <v>2838</v>
      </c>
      <c r="P1249" s="329" t="s">
        <v>10526</v>
      </c>
      <c r="Q1249" s="330" t="s">
        <v>8145</v>
      </c>
      <c r="R1249" s="293" t="s">
        <v>8146</v>
      </c>
      <c r="S1249" s="294" t="s">
        <v>2102</v>
      </c>
      <c r="T1249" s="302" t="s">
        <v>2103</v>
      </c>
      <c r="U1249" s="295" t="str">
        <f t="shared" si="61"/>
        <v>Yamamoto.Keita@df.MitsubishiElectric.co.jp</v>
      </c>
      <c r="V1249" s="292" t="s">
        <v>8147</v>
      </c>
      <c r="W1249" s="295" t="str">
        <f t="shared" si="62"/>
        <v>http://www.mitsubishielectric.co.jp/fa/products/drv/i_motor/items/toprunner/index.html</v>
      </c>
      <c r="X1249" s="303" t="s">
        <v>8256</v>
      </c>
      <c r="Y1249" s="304" t="s">
        <v>8563</v>
      </c>
      <c r="Z1249" s="80" t="s">
        <v>9753</v>
      </c>
      <c r="AA1249" s="296"/>
      <c r="AB1249" s="265" t="str">
        <f>IF('認証製品一覧（検索用）'!$E$7=認証製品一覧!I1249,"●","")</f>
        <v/>
      </c>
      <c r="AC1249" s="265" t="str">
        <f>IF(AB1249="","",COUNTIF($B$5:AB1249,"●"))</f>
        <v/>
      </c>
    </row>
    <row r="1250" spans="1:29" ht="90" customHeight="1">
      <c r="A1250" s="316"/>
      <c r="B1250" s="292" t="s">
        <v>7202</v>
      </c>
      <c r="C1250" s="293" t="s">
        <v>6974</v>
      </c>
      <c r="D1250" s="294" t="s">
        <v>6975</v>
      </c>
      <c r="E1250" s="293" t="s">
        <v>7022</v>
      </c>
      <c r="F1250" s="330" t="s">
        <v>7317</v>
      </c>
      <c r="G1250" s="330" t="s">
        <v>2121</v>
      </c>
      <c r="H1250" s="294">
        <v>447</v>
      </c>
      <c r="I1250" s="321" t="str">
        <f t="shared" si="60"/>
        <v>A-14-0013.0kW超3.7kW以下60Hz、220V、極数4</v>
      </c>
      <c r="J1250" s="294">
        <v>90.7</v>
      </c>
      <c r="K1250" s="330" t="s">
        <v>8144</v>
      </c>
      <c r="L1250" s="329" t="s">
        <v>13156</v>
      </c>
      <c r="M1250" s="329" t="s">
        <v>10778</v>
      </c>
      <c r="N1250" s="329" t="s">
        <v>12077</v>
      </c>
      <c r="O1250" s="294" t="s">
        <v>2838</v>
      </c>
      <c r="P1250" s="329" t="s">
        <v>10526</v>
      </c>
      <c r="Q1250" s="330" t="s">
        <v>8145</v>
      </c>
      <c r="R1250" s="293" t="s">
        <v>8146</v>
      </c>
      <c r="S1250" s="294" t="s">
        <v>2102</v>
      </c>
      <c r="T1250" s="302" t="s">
        <v>2103</v>
      </c>
      <c r="U1250" s="295" t="str">
        <f t="shared" si="61"/>
        <v>Yamamoto.Keita@df.MitsubishiElectric.co.jp</v>
      </c>
      <c r="V1250" s="292" t="s">
        <v>8147</v>
      </c>
      <c r="W1250" s="295" t="str">
        <f t="shared" si="62"/>
        <v>http://www.mitsubishielectric.co.jp/fa/products/drv/i_motor/items/toprunner/index.html</v>
      </c>
      <c r="X1250" s="303" t="s">
        <v>8256</v>
      </c>
      <c r="Y1250" s="304" t="s">
        <v>8564</v>
      </c>
      <c r="Z1250" s="80" t="s">
        <v>9753</v>
      </c>
      <c r="AA1250" s="296"/>
      <c r="AB1250" s="265" t="str">
        <f>IF('認証製品一覧（検索用）'!$E$7=認証製品一覧!I1250,"●","")</f>
        <v/>
      </c>
      <c r="AC1250" s="265" t="str">
        <f>IF(AB1250="","",COUNTIF($B$5:AB1250,"●"))</f>
        <v/>
      </c>
    </row>
    <row r="1251" spans="1:29" ht="90" customHeight="1">
      <c r="A1251" s="316"/>
      <c r="B1251" s="292" t="s">
        <v>7202</v>
      </c>
      <c r="C1251" s="293" t="s">
        <v>6974</v>
      </c>
      <c r="D1251" s="294" t="s">
        <v>6975</v>
      </c>
      <c r="E1251" s="293" t="s">
        <v>7022</v>
      </c>
      <c r="F1251" s="330" t="s">
        <v>7317</v>
      </c>
      <c r="G1251" s="330" t="s">
        <v>2121</v>
      </c>
      <c r="H1251" s="294">
        <v>447</v>
      </c>
      <c r="I1251" s="321" t="str">
        <f t="shared" si="60"/>
        <v>A-14-0013.0kW超3.7kW以下60Hz、220V、極数4</v>
      </c>
      <c r="J1251" s="294">
        <v>90.7</v>
      </c>
      <c r="K1251" s="330" t="s">
        <v>8144</v>
      </c>
      <c r="L1251" s="329" t="s">
        <v>13156</v>
      </c>
      <c r="M1251" s="329" t="s">
        <v>10778</v>
      </c>
      <c r="N1251" s="329" t="s">
        <v>12078</v>
      </c>
      <c r="O1251" s="294" t="s">
        <v>2838</v>
      </c>
      <c r="P1251" s="329" t="s">
        <v>10526</v>
      </c>
      <c r="Q1251" s="330" t="s">
        <v>8145</v>
      </c>
      <c r="R1251" s="293" t="s">
        <v>8146</v>
      </c>
      <c r="S1251" s="294" t="s">
        <v>2102</v>
      </c>
      <c r="T1251" s="302" t="s">
        <v>2103</v>
      </c>
      <c r="U1251" s="295" t="str">
        <f t="shared" si="61"/>
        <v>Yamamoto.Keita@df.MitsubishiElectric.co.jp</v>
      </c>
      <c r="V1251" s="292" t="s">
        <v>8147</v>
      </c>
      <c r="W1251" s="295" t="str">
        <f t="shared" si="62"/>
        <v>http://www.mitsubishielectric.co.jp/fa/products/drv/i_motor/items/toprunner/index.html</v>
      </c>
      <c r="X1251" s="303" t="s">
        <v>8256</v>
      </c>
      <c r="Y1251" s="304" t="s">
        <v>8565</v>
      </c>
      <c r="Z1251" s="80" t="s">
        <v>9753</v>
      </c>
      <c r="AA1251" s="296"/>
      <c r="AB1251" s="265" t="str">
        <f>IF('認証製品一覧（検索用）'!$E$7=認証製品一覧!I1251,"●","")</f>
        <v/>
      </c>
      <c r="AC1251" s="265" t="str">
        <f>IF(AB1251="","",COUNTIF($B$5:AB1251,"●"))</f>
        <v/>
      </c>
    </row>
    <row r="1252" spans="1:29" ht="78">
      <c r="A1252" s="347"/>
      <c r="B1252" s="292" t="s">
        <v>7202</v>
      </c>
      <c r="C1252" s="293" t="s">
        <v>6974</v>
      </c>
      <c r="D1252" s="294" t="s">
        <v>6975</v>
      </c>
      <c r="E1252" s="293" t="s">
        <v>102</v>
      </c>
      <c r="F1252" s="330" t="s">
        <v>7317</v>
      </c>
      <c r="G1252" s="330" t="s">
        <v>7312</v>
      </c>
      <c r="H1252" s="294">
        <v>449</v>
      </c>
      <c r="I1252" s="321" t="str">
        <f t="shared" si="60"/>
        <v>A-14-0014.0kW超5.5kW以下 60Hz、220V、極数4</v>
      </c>
      <c r="J1252" s="294">
        <v>92.8</v>
      </c>
      <c r="K1252" s="330" t="s">
        <v>8144</v>
      </c>
      <c r="L1252" s="329" t="s">
        <v>13157</v>
      </c>
      <c r="M1252" s="329" t="s">
        <v>10779</v>
      </c>
      <c r="N1252" s="329" t="s">
        <v>11755</v>
      </c>
      <c r="O1252" s="294" t="s">
        <v>6897</v>
      </c>
      <c r="P1252" s="329" t="s">
        <v>10527</v>
      </c>
      <c r="Q1252" s="330" t="s">
        <v>8156</v>
      </c>
      <c r="R1252" s="293" t="s">
        <v>8157</v>
      </c>
      <c r="S1252" s="294" t="s">
        <v>4348</v>
      </c>
      <c r="T1252" s="292" t="s">
        <v>4349</v>
      </c>
      <c r="U1252" s="295" t="str">
        <f t="shared" si="61"/>
        <v>utatsu-katsuyuki@hitachi-ies.co.jp</v>
      </c>
      <c r="V1252" s="292" t="s">
        <v>8158</v>
      </c>
      <c r="W1252" s="295" t="str">
        <f t="shared" si="62"/>
        <v>http://www.hitachi-ies.co.jp/products/motor/index.htm</v>
      </c>
      <c r="X1252" s="292" t="s">
        <v>8159</v>
      </c>
      <c r="Y1252" s="292" t="s">
        <v>6694</v>
      </c>
      <c r="Z1252" s="80" t="s">
        <v>9753</v>
      </c>
      <c r="AA1252" s="296"/>
      <c r="AB1252" s="265" t="str">
        <f>IF('認証製品一覧（検索用）'!$E$7=認証製品一覧!I1252,"●","")</f>
        <v/>
      </c>
      <c r="AC1252" s="265" t="str">
        <f>IF(AB1252="","",COUNTIF($B$5:AB1252,"●"))</f>
        <v/>
      </c>
    </row>
    <row r="1253" spans="1:29" ht="78">
      <c r="A1253" s="347"/>
      <c r="B1253" s="292" t="s">
        <v>7202</v>
      </c>
      <c r="C1253" s="293" t="s">
        <v>6974</v>
      </c>
      <c r="D1253" s="294" t="s">
        <v>6975</v>
      </c>
      <c r="E1253" s="293" t="s">
        <v>102</v>
      </c>
      <c r="F1253" s="330" t="s">
        <v>7317</v>
      </c>
      <c r="G1253" s="330" t="s">
        <v>7312</v>
      </c>
      <c r="H1253" s="294">
        <v>449</v>
      </c>
      <c r="I1253" s="321" t="str">
        <f t="shared" si="60"/>
        <v>A-14-0014.0kW超5.5kW以下 60Hz、220V、極数4</v>
      </c>
      <c r="J1253" s="294">
        <v>92.8</v>
      </c>
      <c r="K1253" s="330" t="s">
        <v>8144</v>
      </c>
      <c r="L1253" s="329" t="s">
        <v>13157</v>
      </c>
      <c r="M1253" s="329" t="s">
        <v>10779</v>
      </c>
      <c r="N1253" s="329" t="s">
        <v>11756</v>
      </c>
      <c r="O1253" s="294" t="s">
        <v>2838</v>
      </c>
      <c r="P1253" s="329" t="s">
        <v>10527</v>
      </c>
      <c r="Q1253" s="330" t="s">
        <v>8156</v>
      </c>
      <c r="R1253" s="293" t="s">
        <v>8157</v>
      </c>
      <c r="S1253" s="294" t="s">
        <v>4348</v>
      </c>
      <c r="T1253" s="292" t="s">
        <v>4349</v>
      </c>
      <c r="U1253" s="295" t="str">
        <f t="shared" si="61"/>
        <v>utatsu-katsuyuki@hitachi-ies.co.jp</v>
      </c>
      <c r="V1253" s="292" t="s">
        <v>8158</v>
      </c>
      <c r="W1253" s="295" t="str">
        <f t="shared" si="62"/>
        <v>http://www.hitachi-ies.co.jp/products/motor/index.htm</v>
      </c>
      <c r="X1253" s="292" t="s">
        <v>8159</v>
      </c>
      <c r="Y1253" s="292" t="s">
        <v>8566</v>
      </c>
      <c r="Z1253" s="80" t="s">
        <v>9753</v>
      </c>
      <c r="AA1253" s="296"/>
      <c r="AB1253" s="265" t="str">
        <f>IF('認証製品一覧（検索用）'!$E$7=認証製品一覧!I1253,"●","")</f>
        <v/>
      </c>
      <c r="AC1253" s="265" t="str">
        <f>IF(AB1253="","",COUNTIF($B$5:AB1253,"●"))</f>
        <v/>
      </c>
    </row>
    <row r="1254" spans="1:29" ht="78">
      <c r="A1254" s="347"/>
      <c r="B1254" s="292" t="s">
        <v>7202</v>
      </c>
      <c r="C1254" s="293" t="s">
        <v>6974</v>
      </c>
      <c r="D1254" s="294" t="s">
        <v>6975</v>
      </c>
      <c r="E1254" s="293" t="s">
        <v>102</v>
      </c>
      <c r="F1254" s="330" t="s">
        <v>7317</v>
      </c>
      <c r="G1254" s="330" t="s">
        <v>7312</v>
      </c>
      <c r="H1254" s="294">
        <v>449</v>
      </c>
      <c r="I1254" s="321" t="str">
        <f t="shared" si="60"/>
        <v>A-14-0014.0kW超5.5kW以下 60Hz、220V、極数4</v>
      </c>
      <c r="J1254" s="294">
        <v>92.8</v>
      </c>
      <c r="K1254" s="330" t="s">
        <v>8144</v>
      </c>
      <c r="L1254" s="329" t="s">
        <v>13157</v>
      </c>
      <c r="M1254" s="329" t="s">
        <v>10779</v>
      </c>
      <c r="N1254" s="329" t="s">
        <v>11757</v>
      </c>
      <c r="O1254" s="294" t="s">
        <v>2838</v>
      </c>
      <c r="P1254" s="329" t="s">
        <v>10527</v>
      </c>
      <c r="Q1254" s="330" t="s">
        <v>8156</v>
      </c>
      <c r="R1254" s="293" t="s">
        <v>8157</v>
      </c>
      <c r="S1254" s="294" t="s">
        <v>4348</v>
      </c>
      <c r="T1254" s="292" t="s">
        <v>4349</v>
      </c>
      <c r="U1254" s="295" t="str">
        <f t="shared" si="61"/>
        <v>utatsu-katsuyuki@hitachi-ies.co.jp</v>
      </c>
      <c r="V1254" s="292" t="s">
        <v>8158</v>
      </c>
      <c r="W1254" s="295" t="str">
        <f t="shared" si="62"/>
        <v>http://www.hitachi-ies.co.jp/products/motor/index.htm</v>
      </c>
      <c r="X1254" s="292" t="s">
        <v>8159</v>
      </c>
      <c r="Y1254" s="292" t="s">
        <v>8567</v>
      </c>
      <c r="Z1254" s="80" t="s">
        <v>9753</v>
      </c>
      <c r="AA1254" s="296"/>
      <c r="AB1254" s="265" t="str">
        <f>IF('認証製品一覧（検索用）'!$E$7=認証製品一覧!I1254,"●","")</f>
        <v/>
      </c>
      <c r="AC1254" s="265" t="str">
        <f>IF(AB1254="","",COUNTIF($B$5:AB1254,"●"))</f>
        <v/>
      </c>
    </row>
    <row r="1255" spans="1:29" ht="78">
      <c r="A1255" s="347"/>
      <c r="B1255" s="292" t="s">
        <v>7202</v>
      </c>
      <c r="C1255" s="293" t="s">
        <v>6974</v>
      </c>
      <c r="D1255" s="294" t="s">
        <v>6975</v>
      </c>
      <c r="E1255" s="293" t="s">
        <v>102</v>
      </c>
      <c r="F1255" s="330" t="s">
        <v>7317</v>
      </c>
      <c r="G1255" s="330" t="s">
        <v>7312</v>
      </c>
      <c r="H1255" s="294">
        <v>449</v>
      </c>
      <c r="I1255" s="321" t="str">
        <f t="shared" si="60"/>
        <v>A-14-0014.0kW超5.5kW以下 60Hz、220V、極数4</v>
      </c>
      <c r="J1255" s="294">
        <v>92.8</v>
      </c>
      <c r="K1255" s="330" t="s">
        <v>8144</v>
      </c>
      <c r="L1255" s="329" t="s">
        <v>13157</v>
      </c>
      <c r="M1255" s="329" t="s">
        <v>10779</v>
      </c>
      <c r="N1255" s="329" t="s">
        <v>11758</v>
      </c>
      <c r="O1255" s="294" t="s">
        <v>2838</v>
      </c>
      <c r="P1255" s="329" t="s">
        <v>10527</v>
      </c>
      <c r="Q1255" s="330" t="s">
        <v>8156</v>
      </c>
      <c r="R1255" s="293" t="s">
        <v>8157</v>
      </c>
      <c r="S1255" s="294" t="s">
        <v>4348</v>
      </c>
      <c r="T1255" s="292" t="s">
        <v>4349</v>
      </c>
      <c r="U1255" s="295" t="str">
        <f t="shared" si="61"/>
        <v>utatsu-katsuyuki@hitachi-ies.co.jp</v>
      </c>
      <c r="V1255" s="292" t="s">
        <v>8158</v>
      </c>
      <c r="W1255" s="295" t="str">
        <f t="shared" si="62"/>
        <v>http://www.hitachi-ies.co.jp/products/motor/index.htm</v>
      </c>
      <c r="X1255" s="292" t="s">
        <v>8159</v>
      </c>
      <c r="Y1255" s="292" t="s">
        <v>8568</v>
      </c>
      <c r="Z1255" s="80" t="s">
        <v>9753</v>
      </c>
      <c r="AA1255" s="296"/>
      <c r="AB1255" s="265" t="str">
        <f>IF('認証製品一覧（検索用）'!$E$7=認証製品一覧!I1255,"●","")</f>
        <v/>
      </c>
      <c r="AC1255" s="265" t="str">
        <f>IF(AB1255="","",COUNTIF($B$5:AB1255,"●"))</f>
        <v/>
      </c>
    </row>
    <row r="1256" spans="1:29" ht="78">
      <c r="A1256" s="347"/>
      <c r="B1256" s="292" t="s">
        <v>7202</v>
      </c>
      <c r="C1256" s="293" t="s">
        <v>6974</v>
      </c>
      <c r="D1256" s="294" t="s">
        <v>6975</v>
      </c>
      <c r="E1256" s="293" t="s">
        <v>102</v>
      </c>
      <c r="F1256" s="330" t="s">
        <v>7317</v>
      </c>
      <c r="G1256" s="330" t="s">
        <v>7312</v>
      </c>
      <c r="H1256" s="294">
        <v>449</v>
      </c>
      <c r="I1256" s="321" t="str">
        <f t="shared" si="60"/>
        <v>A-14-0014.0kW超5.5kW以下 60Hz、220V、極数4</v>
      </c>
      <c r="J1256" s="294">
        <v>92.8</v>
      </c>
      <c r="K1256" s="330" t="s">
        <v>8144</v>
      </c>
      <c r="L1256" s="329" t="s">
        <v>13157</v>
      </c>
      <c r="M1256" s="329" t="s">
        <v>10779</v>
      </c>
      <c r="N1256" s="329" t="s">
        <v>11759</v>
      </c>
      <c r="O1256" s="294" t="s">
        <v>2838</v>
      </c>
      <c r="P1256" s="329" t="s">
        <v>10527</v>
      </c>
      <c r="Q1256" s="330" t="s">
        <v>8156</v>
      </c>
      <c r="R1256" s="293" t="s">
        <v>8157</v>
      </c>
      <c r="S1256" s="294" t="s">
        <v>4348</v>
      </c>
      <c r="T1256" s="292" t="s">
        <v>4349</v>
      </c>
      <c r="U1256" s="295" t="str">
        <f t="shared" si="61"/>
        <v>utatsu-katsuyuki@hitachi-ies.co.jp</v>
      </c>
      <c r="V1256" s="292" t="s">
        <v>8158</v>
      </c>
      <c r="W1256" s="295" t="str">
        <f t="shared" si="62"/>
        <v>http://www.hitachi-ies.co.jp/products/motor/index.htm</v>
      </c>
      <c r="X1256" s="292" t="s">
        <v>8159</v>
      </c>
      <c r="Y1256" s="292" t="s">
        <v>8569</v>
      </c>
      <c r="Z1256" s="80" t="s">
        <v>9753</v>
      </c>
      <c r="AA1256" s="296"/>
      <c r="AB1256" s="265" t="str">
        <f>IF('認証製品一覧（検索用）'!$E$7=認証製品一覧!I1256,"●","")</f>
        <v/>
      </c>
      <c r="AC1256" s="265" t="str">
        <f>IF(AB1256="","",COUNTIF($B$5:AB1256,"●"))</f>
        <v/>
      </c>
    </row>
    <row r="1257" spans="1:29" ht="78">
      <c r="A1257" s="347"/>
      <c r="B1257" s="292" t="s">
        <v>7202</v>
      </c>
      <c r="C1257" s="293" t="s">
        <v>6974</v>
      </c>
      <c r="D1257" s="294" t="s">
        <v>6975</v>
      </c>
      <c r="E1257" s="293" t="s">
        <v>102</v>
      </c>
      <c r="F1257" s="330" t="s">
        <v>7317</v>
      </c>
      <c r="G1257" s="330" t="s">
        <v>7312</v>
      </c>
      <c r="H1257" s="294">
        <v>449</v>
      </c>
      <c r="I1257" s="321" t="str">
        <f t="shared" si="60"/>
        <v>A-14-0014.0kW超5.5kW以下 60Hz、220V、極数4</v>
      </c>
      <c r="J1257" s="294">
        <v>92.8</v>
      </c>
      <c r="K1257" s="330" t="s">
        <v>8144</v>
      </c>
      <c r="L1257" s="329" t="s">
        <v>13157</v>
      </c>
      <c r="M1257" s="329" t="s">
        <v>10779</v>
      </c>
      <c r="N1257" s="329" t="s">
        <v>11760</v>
      </c>
      <c r="O1257" s="294" t="s">
        <v>2838</v>
      </c>
      <c r="P1257" s="329" t="s">
        <v>10527</v>
      </c>
      <c r="Q1257" s="330" t="s">
        <v>8156</v>
      </c>
      <c r="R1257" s="293" t="s">
        <v>8157</v>
      </c>
      <c r="S1257" s="294" t="s">
        <v>4348</v>
      </c>
      <c r="T1257" s="292" t="s">
        <v>4349</v>
      </c>
      <c r="U1257" s="295" t="str">
        <f t="shared" si="61"/>
        <v>utatsu-katsuyuki@hitachi-ies.co.jp</v>
      </c>
      <c r="V1257" s="292" t="s">
        <v>8158</v>
      </c>
      <c r="W1257" s="295" t="str">
        <f t="shared" si="62"/>
        <v>http://www.hitachi-ies.co.jp/products/motor/index.htm</v>
      </c>
      <c r="X1257" s="292" t="s">
        <v>8159</v>
      </c>
      <c r="Y1257" s="292" t="s">
        <v>8570</v>
      </c>
      <c r="Z1257" s="80" t="s">
        <v>9753</v>
      </c>
      <c r="AA1257" s="296"/>
      <c r="AB1257" s="265" t="str">
        <f>IF('認証製品一覧（検索用）'!$E$7=認証製品一覧!I1257,"●","")</f>
        <v/>
      </c>
      <c r="AC1257" s="265" t="str">
        <f>IF(AB1257="","",COUNTIF($B$5:AB1257,"●"))</f>
        <v/>
      </c>
    </row>
    <row r="1258" spans="1:29" ht="78">
      <c r="A1258" s="347"/>
      <c r="B1258" s="292" t="s">
        <v>7202</v>
      </c>
      <c r="C1258" s="293" t="s">
        <v>6974</v>
      </c>
      <c r="D1258" s="294" t="s">
        <v>6975</v>
      </c>
      <c r="E1258" s="293" t="s">
        <v>102</v>
      </c>
      <c r="F1258" s="330" t="s">
        <v>7317</v>
      </c>
      <c r="G1258" s="330" t="s">
        <v>7312</v>
      </c>
      <c r="H1258" s="294">
        <v>449</v>
      </c>
      <c r="I1258" s="321" t="str">
        <f t="shared" si="60"/>
        <v>A-14-0014.0kW超5.5kW以下 60Hz、220V、極数4</v>
      </c>
      <c r="J1258" s="294">
        <v>92.8</v>
      </c>
      <c r="K1258" s="330" t="s">
        <v>8144</v>
      </c>
      <c r="L1258" s="329" t="s">
        <v>13157</v>
      </c>
      <c r="M1258" s="329" t="s">
        <v>10779</v>
      </c>
      <c r="N1258" s="329" t="s">
        <v>11761</v>
      </c>
      <c r="O1258" s="294" t="s">
        <v>2838</v>
      </c>
      <c r="P1258" s="329" t="s">
        <v>10527</v>
      </c>
      <c r="Q1258" s="330" t="s">
        <v>8156</v>
      </c>
      <c r="R1258" s="293" t="s">
        <v>8157</v>
      </c>
      <c r="S1258" s="294" t="s">
        <v>4348</v>
      </c>
      <c r="T1258" s="292" t="s">
        <v>4349</v>
      </c>
      <c r="U1258" s="295" t="str">
        <f t="shared" si="61"/>
        <v>utatsu-katsuyuki@hitachi-ies.co.jp</v>
      </c>
      <c r="V1258" s="292" t="s">
        <v>8158</v>
      </c>
      <c r="W1258" s="295" t="str">
        <f t="shared" si="62"/>
        <v>http://www.hitachi-ies.co.jp/products/motor/index.htm</v>
      </c>
      <c r="X1258" s="292" t="s">
        <v>8159</v>
      </c>
      <c r="Y1258" s="292" t="s">
        <v>8571</v>
      </c>
      <c r="Z1258" s="80" t="s">
        <v>9753</v>
      </c>
      <c r="AA1258" s="296"/>
      <c r="AB1258" s="265" t="str">
        <f>IF('認証製品一覧（検索用）'!$E$7=認証製品一覧!I1258,"●","")</f>
        <v/>
      </c>
      <c r="AC1258" s="265" t="str">
        <f>IF(AB1258="","",COUNTIF($B$5:AB1258,"●"))</f>
        <v/>
      </c>
    </row>
    <row r="1259" spans="1:29" ht="78">
      <c r="A1259" s="347"/>
      <c r="B1259" s="292" t="s">
        <v>7202</v>
      </c>
      <c r="C1259" s="293" t="s">
        <v>6974</v>
      </c>
      <c r="D1259" s="294" t="s">
        <v>6975</v>
      </c>
      <c r="E1259" s="293" t="s">
        <v>102</v>
      </c>
      <c r="F1259" s="330" t="s">
        <v>7317</v>
      </c>
      <c r="G1259" s="330" t="s">
        <v>7312</v>
      </c>
      <c r="H1259" s="294">
        <v>449</v>
      </c>
      <c r="I1259" s="321" t="str">
        <f t="shared" si="60"/>
        <v>A-14-0014.0kW超5.5kW以下 60Hz、220V、極数4</v>
      </c>
      <c r="J1259" s="294">
        <v>92.8</v>
      </c>
      <c r="K1259" s="330" t="s">
        <v>8144</v>
      </c>
      <c r="L1259" s="329" t="s">
        <v>13157</v>
      </c>
      <c r="M1259" s="329" t="s">
        <v>10779</v>
      </c>
      <c r="N1259" s="329" t="s">
        <v>11762</v>
      </c>
      <c r="O1259" s="294" t="s">
        <v>2838</v>
      </c>
      <c r="P1259" s="329" t="s">
        <v>10527</v>
      </c>
      <c r="Q1259" s="330" t="s">
        <v>8156</v>
      </c>
      <c r="R1259" s="293" t="s">
        <v>8157</v>
      </c>
      <c r="S1259" s="294" t="s">
        <v>4348</v>
      </c>
      <c r="T1259" s="292" t="s">
        <v>4349</v>
      </c>
      <c r="U1259" s="295" t="str">
        <f t="shared" si="61"/>
        <v>utatsu-katsuyuki@hitachi-ies.co.jp</v>
      </c>
      <c r="V1259" s="292" t="s">
        <v>8158</v>
      </c>
      <c r="W1259" s="295" t="str">
        <f t="shared" si="62"/>
        <v>http://www.hitachi-ies.co.jp/products/motor/index.htm</v>
      </c>
      <c r="X1259" s="292" t="s">
        <v>8159</v>
      </c>
      <c r="Y1259" s="292" t="s">
        <v>8572</v>
      </c>
      <c r="Z1259" s="80" t="s">
        <v>9753</v>
      </c>
      <c r="AA1259" s="296"/>
      <c r="AB1259" s="265" t="str">
        <f>IF('認証製品一覧（検索用）'!$E$7=認証製品一覧!I1259,"●","")</f>
        <v/>
      </c>
      <c r="AC1259" s="265" t="str">
        <f>IF(AB1259="","",COUNTIF($B$5:AB1259,"●"))</f>
        <v/>
      </c>
    </row>
    <row r="1260" spans="1:29" ht="78">
      <c r="A1260" s="347"/>
      <c r="B1260" s="292" t="s">
        <v>7202</v>
      </c>
      <c r="C1260" s="293" t="s">
        <v>6974</v>
      </c>
      <c r="D1260" s="294" t="s">
        <v>6975</v>
      </c>
      <c r="E1260" s="293" t="s">
        <v>102</v>
      </c>
      <c r="F1260" s="330" t="s">
        <v>7317</v>
      </c>
      <c r="G1260" s="330" t="s">
        <v>7312</v>
      </c>
      <c r="H1260" s="294">
        <v>449</v>
      </c>
      <c r="I1260" s="321" t="str">
        <f t="shared" si="60"/>
        <v>A-14-0014.0kW超5.5kW以下 60Hz、220V、極数4</v>
      </c>
      <c r="J1260" s="294">
        <v>92.8</v>
      </c>
      <c r="K1260" s="330" t="s">
        <v>8144</v>
      </c>
      <c r="L1260" s="329" t="s">
        <v>13157</v>
      </c>
      <c r="M1260" s="329" t="s">
        <v>10779</v>
      </c>
      <c r="N1260" s="329" t="s">
        <v>11763</v>
      </c>
      <c r="O1260" s="294" t="s">
        <v>2838</v>
      </c>
      <c r="P1260" s="329" t="s">
        <v>10527</v>
      </c>
      <c r="Q1260" s="330" t="s">
        <v>8156</v>
      </c>
      <c r="R1260" s="293" t="s">
        <v>8157</v>
      </c>
      <c r="S1260" s="294" t="s">
        <v>4348</v>
      </c>
      <c r="T1260" s="292" t="s">
        <v>4349</v>
      </c>
      <c r="U1260" s="295" t="str">
        <f t="shared" si="61"/>
        <v>utatsu-katsuyuki@hitachi-ies.co.jp</v>
      </c>
      <c r="V1260" s="292" t="s">
        <v>8158</v>
      </c>
      <c r="W1260" s="295" t="str">
        <f t="shared" si="62"/>
        <v>http://www.hitachi-ies.co.jp/products/motor/index.htm</v>
      </c>
      <c r="X1260" s="292" t="s">
        <v>8159</v>
      </c>
      <c r="Y1260" s="292" t="s">
        <v>8573</v>
      </c>
      <c r="Z1260" s="80" t="s">
        <v>9753</v>
      </c>
      <c r="AA1260" s="296"/>
      <c r="AB1260" s="265" t="str">
        <f>IF('認証製品一覧（検索用）'!$E$7=認証製品一覧!I1260,"●","")</f>
        <v/>
      </c>
      <c r="AC1260" s="265" t="str">
        <f>IF(AB1260="","",COUNTIF($B$5:AB1260,"●"))</f>
        <v/>
      </c>
    </row>
    <row r="1261" spans="1:29" ht="78">
      <c r="A1261" s="347"/>
      <c r="B1261" s="292" t="s">
        <v>7202</v>
      </c>
      <c r="C1261" s="293" t="s">
        <v>6974</v>
      </c>
      <c r="D1261" s="294" t="s">
        <v>6975</v>
      </c>
      <c r="E1261" s="293" t="s">
        <v>102</v>
      </c>
      <c r="F1261" s="330" t="s">
        <v>7317</v>
      </c>
      <c r="G1261" s="330" t="s">
        <v>7312</v>
      </c>
      <c r="H1261" s="294">
        <v>449</v>
      </c>
      <c r="I1261" s="321" t="str">
        <f t="shared" si="60"/>
        <v>A-14-0014.0kW超5.5kW以下 60Hz、220V、極数4</v>
      </c>
      <c r="J1261" s="294">
        <v>92.8</v>
      </c>
      <c r="K1261" s="330" t="s">
        <v>8144</v>
      </c>
      <c r="L1261" s="329" t="s">
        <v>13157</v>
      </c>
      <c r="M1261" s="329" t="s">
        <v>10779</v>
      </c>
      <c r="N1261" s="329" t="s">
        <v>11764</v>
      </c>
      <c r="O1261" s="294" t="s">
        <v>2838</v>
      </c>
      <c r="P1261" s="329" t="s">
        <v>10527</v>
      </c>
      <c r="Q1261" s="330" t="s">
        <v>8156</v>
      </c>
      <c r="R1261" s="293" t="s">
        <v>8157</v>
      </c>
      <c r="S1261" s="294" t="s">
        <v>4348</v>
      </c>
      <c r="T1261" s="292" t="s">
        <v>4349</v>
      </c>
      <c r="U1261" s="295" t="str">
        <f t="shared" si="61"/>
        <v>utatsu-katsuyuki@hitachi-ies.co.jp</v>
      </c>
      <c r="V1261" s="292" t="s">
        <v>8158</v>
      </c>
      <c r="W1261" s="295" t="str">
        <f t="shared" si="62"/>
        <v>http://www.hitachi-ies.co.jp/products/motor/index.htm</v>
      </c>
      <c r="X1261" s="292" t="s">
        <v>8159</v>
      </c>
      <c r="Y1261" s="292" t="s">
        <v>8574</v>
      </c>
      <c r="Z1261" s="80" t="s">
        <v>9753</v>
      </c>
      <c r="AA1261" s="296"/>
      <c r="AB1261" s="265" t="str">
        <f>IF('認証製品一覧（検索用）'!$E$7=認証製品一覧!I1261,"●","")</f>
        <v/>
      </c>
      <c r="AC1261" s="265" t="str">
        <f>IF(AB1261="","",COUNTIF($B$5:AB1261,"●"))</f>
        <v/>
      </c>
    </row>
    <row r="1262" spans="1:29" ht="78">
      <c r="A1262" s="347"/>
      <c r="B1262" s="292" t="s">
        <v>7202</v>
      </c>
      <c r="C1262" s="293" t="s">
        <v>6974</v>
      </c>
      <c r="D1262" s="294" t="s">
        <v>6975</v>
      </c>
      <c r="E1262" s="293" t="s">
        <v>7022</v>
      </c>
      <c r="F1262" s="330" t="s">
        <v>7317</v>
      </c>
      <c r="G1262" s="330" t="s">
        <v>2135</v>
      </c>
      <c r="H1262" s="294">
        <v>450</v>
      </c>
      <c r="I1262" s="321" t="str">
        <f t="shared" si="60"/>
        <v>A-14-0015.5kW超7.5kW以下60Hz、220V、極数4</v>
      </c>
      <c r="J1262" s="294">
        <v>92.9</v>
      </c>
      <c r="K1262" s="330" t="s">
        <v>8144</v>
      </c>
      <c r="L1262" s="329" t="s">
        <v>13157</v>
      </c>
      <c r="M1262" s="329" t="s">
        <v>10779</v>
      </c>
      <c r="N1262" s="329" t="s">
        <v>11765</v>
      </c>
      <c r="O1262" s="294" t="s">
        <v>6897</v>
      </c>
      <c r="P1262" s="329" t="s">
        <v>10527</v>
      </c>
      <c r="Q1262" s="330" t="s">
        <v>8156</v>
      </c>
      <c r="R1262" s="293" t="s">
        <v>8157</v>
      </c>
      <c r="S1262" s="294" t="s">
        <v>4348</v>
      </c>
      <c r="T1262" s="292" t="s">
        <v>4349</v>
      </c>
      <c r="U1262" s="295" t="str">
        <f t="shared" si="61"/>
        <v>utatsu-katsuyuki@hitachi-ies.co.jp</v>
      </c>
      <c r="V1262" s="292" t="s">
        <v>8158</v>
      </c>
      <c r="W1262" s="295" t="str">
        <f t="shared" si="62"/>
        <v>http://www.hitachi-ies.co.jp/products/motor/index.htm</v>
      </c>
      <c r="X1262" s="292" t="s">
        <v>8159</v>
      </c>
      <c r="Y1262" s="292" t="s">
        <v>6695</v>
      </c>
      <c r="Z1262" s="80" t="s">
        <v>9753</v>
      </c>
      <c r="AA1262" s="296"/>
      <c r="AB1262" s="265" t="str">
        <f>IF('認証製品一覧（検索用）'!$E$7=認証製品一覧!I1262,"●","")</f>
        <v/>
      </c>
      <c r="AC1262" s="265" t="str">
        <f>IF(AB1262="","",COUNTIF($B$5:AB1262,"●"))</f>
        <v/>
      </c>
    </row>
    <row r="1263" spans="1:29" ht="78">
      <c r="A1263" s="347"/>
      <c r="B1263" s="292" t="s">
        <v>7202</v>
      </c>
      <c r="C1263" s="293" t="s">
        <v>6974</v>
      </c>
      <c r="D1263" s="294" t="s">
        <v>6975</v>
      </c>
      <c r="E1263" s="293" t="s">
        <v>7022</v>
      </c>
      <c r="F1263" s="330" t="s">
        <v>7317</v>
      </c>
      <c r="G1263" s="330" t="s">
        <v>2135</v>
      </c>
      <c r="H1263" s="294">
        <v>450</v>
      </c>
      <c r="I1263" s="321" t="str">
        <f t="shared" si="60"/>
        <v>A-14-0015.5kW超7.5kW以下60Hz、220V、極数4</v>
      </c>
      <c r="J1263" s="294">
        <v>92.9</v>
      </c>
      <c r="K1263" s="330" t="s">
        <v>8144</v>
      </c>
      <c r="L1263" s="329" t="s">
        <v>13157</v>
      </c>
      <c r="M1263" s="329" t="s">
        <v>10779</v>
      </c>
      <c r="N1263" s="329" t="s">
        <v>11766</v>
      </c>
      <c r="O1263" s="294" t="s">
        <v>2838</v>
      </c>
      <c r="P1263" s="329" t="s">
        <v>10527</v>
      </c>
      <c r="Q1263" s="330" t="s">
        <v>8156</v>
      </c>
      <c r="R1263" s="293" t="s">
        <v>8157</v>
      </c>
      <c r="S1263" s="294" t="s">
        <v>4348</v>
      </c>
      <c r="T1263" s="292" t="s">
        <v>4349</v>
      </c>
      <c r="U1263" s="295" t="str">
        <f t="shared" si="61"/>
        <v>utatsu-katsuyuki@hitachi-ies.co.jp</v>
      </c>
      <c r="V1263" s="292" t="s">
        <v>8158</v>
      </c>
      <c r="W1263" s="295" t="str">
        <f t="shared" si="62"/>
        <v>http://www.hitachi-ies.co.jp/products/motor/index.htm</v>
      </c>
      <c r="X1263" s="292" t="s">
        <v>8159</v>
      </c>
      <c r="Y1263" s="292" t="s">
        <v>8575</v>
      </c>
      <c r="Z1263" s="80" t="s">
        <v>9753</v>
      </c>
      <c r="AA1263" s="296"/>
      <c r="AB1263" s="265" t="str">
        <f>IF('認証製品一覧（検索用）'!$E$7=認証製品一覧!I1263,"●","")</f>
        <v/>
      </c>
      <c r="AC1263" s="265" t="str">
        <f>IF(AB1263="","",COUNTIF($B$5:AB1263,"●"))</f>
        <v/>
      </c>
    </row>
    <row r="1264" spans="1:29" ht="78">
      <c r="A1264" s="347"/>
      <c r="B1264" s="292" t="s">
        <v>7202</v>
      </c>
      <c r="C1264" s="293" t="s">
        <v>6974</v>
      </c>
      <c r="D1264" s="294" t="s">
        <v>6975</v>
      </c>
      <c r="E1264" s="293" t="s">
        <v>7022</v>
      </c>
      <c r="F1264" s="330" t="s">
        <v>7317</v>
      </c>
      <c r="G1264" s="330" t="s">
        <v>2135</v>
      </c>
      <c r="H1264" s="294">
        <v>450</v>
      </c>
      <c r="I1264" s="321" t="str">
        <f t="shared" si="60"/>
        <v>A-14-0015.5kW超7.5kW以下60Hz、220V、極数4</v>
      </c>
      <c r="J1264" s="294">
        <v>92.9</v>
      </c>
      <c r="K1264" s="330" t="s">
        <v>8144</v>
      </c>
      <c r="L1264" s="329" t="s">
        <v>13157</v>
      </c>
      <c r="M1264" s="329" t="s">
        <v>10779</v>
      </c>
      <c r="N1264" s="329" t="s">
        <v>11767</v>
      </c>
      <c r="O1264" s="294" t="s">
        <v>2838</v>
      </c>
      <c r="P1264" s="329" t="s">
        <v>10527</v>
      </c>
      <c r="Q1264" s="330" t="s">
        <v>8156</v>
      </c>
      <c r="R1264" s="293" t="s">
        <v>8157</v>
      </c>
      <c r="S1264" s="294" t="s">
        <v>4348</v>
      </c>
      <c r="T1264" s="292" t="s">
        <v>4349</v>
      </c>
      <c r="U1264" s="295" t="str">
        <f t="shared" si="61"/>
        <v>utatsu-katsuyuki@hitachi-ies.co.jp</v>
      </c>
      <c r="V1264" s="292" t="s">
        <v>8158</v>
      </c>
      <c r="W1264" s="295" t="str">
        <f t="shared" si="62"/>
        <v>http://www.hitachi-ies.co.jp/products/motor/index.htm</v>
      </c>
      <c r="X1264" s="292" t="s">
        <v>8159</v>
      </c>
      <c r="Y1264" s="292" t="s">
        <v>8576</v>
      </c>
      <c r="Z1264" s="80" t="s">
        <v>9753</v>
      </c>
      <c r="AA1264" s="296"/>
      <c r="AB1264" s="265" t="str">
        <f>IF('認証製品一覧（検索用）'!$E$7=認証製品一覧!I1264,"●","")</f>
        <v/>
      </c>
      <c r="AC1264" s="265" t="str">
        <f>IF(AB1264="","",COUNTIF($B$5:AB1264,"●"))</f>
        <v/>
      </c>
    </row>
    <row r="1265" spans="1:29" ht="78">
      <c r="A1265" s="347"/>
      <c r="B1265" s="292" t="s">
        <v>7202</v>
      </c>
      <c r="C1265" s="293" t="s">
        <v>6974</v>
      </c>
      <c r="D1265" s="294" t="s">
        <v>6975</v>
      </c>
      <c r="E1265" s="293" t="s">
        <v>7022</v>
      </c>
      <c r="F1265" s="330" t="s">
        <v>7317</v>
      </c>
      <c r="G1265" s="330" t="s">
        <v>2135</v>
      </c>
      <c r="H1265" s="294">
        <v>450</v>
      </c>
      <c r="I1265" s="321" t="str">
        <f t="shared" si="60"/>
        <v>A-14-0015.5kW超7.5kW以下60Hz、220V、極数4</v>
      </c>
      <c r="J1265" s="294">
        <v>92.9</v>
      </c>
      <c r="K1265" s="330" t="s">
        <v>8144</v>
      </c>
      <c r="L1265" s="329" t="s">
        <v>13157</v>
      </c>
      <c r="M1265" s="329" t="s">
        <v>10779</v>
      </c>
      <c r="N1265" s="329" t="s">
        <v>11768</v>
      </c>
      <c r="O1265" s="294" t="s">
        <v>2838</v>
      </c>
      <c r="P1265" s="329" t="s">
        <v>10527</v>
      </c>
      <c r="Q1265" s="330" t="s">
        <v>8156</v>
      </c>
      <c r="R1265" s="293" t="s">
        <v>8157</v>
      </c>
      <c r="S1265" s="294" t="s">
        <v>4348</v>
      </c>
      <c r="T1265" s="292" t="s">
        <v>4349</v>
      </c>
      <c r="U1265" s="295" t="str">
        <f t="shared" si="61"/>
        <v>utatsu-katsuyuki@hitachi-ies.co.jp</v>
      </c>
      <c r="V1265" s="292" t="s">
        <v>8158</v>
      </c>
      <c r="W1265" s="295" t="str">
        <f t="shared" si="62"/>
        <v>http://www.hitachi-ies.co.jp/products/motor/index.htm</v>
      </c>
      <c r="X1265" s="292" t="s">
        <v>8159</v>
      </c>
      <c r="Y1265" s="292" t="s">
        <v>8577</v>
      </c>
      <c r="Z1265" s="80" t="s">
        <v>9753</v>
      </c>
      <c r="AA1265" s="296"/>
      <c r="AB1265" s="265" t="str">
        <f>IF('認証製品一覧（検索用）'!$E$7=認証製品一覧!I1265,"●","")</f>
        <v/>
      </c>
      <c r="AC1265" s="265" t="str">
        <f>IF(AB1265="","",COUNTIF($B$5:AB1265,"●"))</f>
        <v/>
      </c>
    </row>
    <row r="1266" spans="1:29" ht="78">
      <c r="A1266" s="347"/>
      <c r="B1266" s="292" t="s">
        <v>7202</v>
      </c>
      <c r="C1266" s="293" t="s">
        <v>6974</v>
      </c>
      <c r="D1266" s="294" t="s">
        <v>6975</v>
      </c>
      <c r="E1266" s="293" t="s">
        <v>7022</v>
      </c>
      <c r="F1266" s="330" t="s">
        <v>7317</v>
      </c>
      <c r="G1266" s="330" t="s">
        <v>2135</v>
      </c>
      <c r="H1266" s="294">
        <v>450</v>
      </c>
      <c r="I1266" s="321" t="str">
        <f t="shared" si="60"/>
        <v>A-14-0015.5kW超7.5kW以下60Hz、220V、極数4</v>
      </c>
      <c r="J1266" s="294">
        <v>92.9</v>
      </c>
      <c r="K1266" s="330" t="s">
        <v>8144</v>
      </c>
      <c r="L1266" s="329" t="s">
        <v>13157</v>
      </c>
      <c r="M1266" s="329" t="s">
        <v>10779</v>
      </c>
      <c r="N1266" s="329" t="s">
        <v>11769</v>
      </c>
      <c r="O1266" s="294" t="s">
        <v>2838</v>
      </c>
      <c r="P1266" s="329" t="s">
        <v>10527</v>
      </c>
      <c r="Q1266" s="330" t="s">
        <v>8156</v>
      </c>
      <c r="R1266" s="293" t="s">
        <v>8157</v>
      </c>
      <c r="S1266" s="294" t="s">
        <v>4348</v>
      </c>
      <c r="T1266" s="292" t="s">
        <v>4349</v>
      </c>
      <c r="U1266" s="295" t="str">
        <f t="shared" si="61"/>
        <v>utatsu-katsuyuki@hitachi-ies.co.jp</v>
      </c>
      <c r="V1266" s="292" t="s">
        <v>8158</v>
      </c>
      <c r="W1266" s="295" t="str">
        <f t="shared" si="62"/>
        <v>http://www.hitachi-ies.co.jp/products/motor/index.htm</v>
      </c>
      <c r="X1266" s="292" t="s">
        <v>8159</v>
      </c>
      <c r="Y1266" s="292" t="s">
        <v>8578</v>
      </c>
      <c r="Z1266" s="80" t="s">
        <v>9753</v>
      </c>
      <c r="AA1266" s="296"/>
      <c r="AB1266" s="265" t="str">
        <f>IF('認証製品一覧（検索用）'!$E$7=認証製品一覧!I1266,"●","")</f>
        <v/>
      </c>
      <c r="AC1266" s="265" t="str">
        <f>IF(AB1266="","",COUNTIF($B$5:AB1266,"●"))</f>
        <v/>
      </c>
    </row>
    <row r="1267" spans="1:29" ht="78">
      <c r="A1267" s="347"/>
      <c r="B1267" s="292" t="s">
        <v>7202</v>
      </c>
      <c r="C1267" s="293" t="s">
        <v>6974</v>
      </c>
      <c r="D1267" s="294" t="s">
        <v>6975</v>
      </c>
      <c r="E1267" s="293" t="s">
        <v>7022</v>
      </c>
      <c r="F1267" s="330" t="s">
        <v>7317</v>
      </c>
      <c r="G1267" s="330" t="s">
        <v>2135</v>
      </c>
      <c r="H1267" s="294">
        <v>450</v>
      </c>
      <c r="I1267" s="321" t="str">
        <f t="shared" si="60"/>
        <v>A-14-0015.5kW超7.5kW以下60Hz、220V、極数4</v>
      </c>
      <c r="J1267" s="294">
        <v>92.9</v>
      </c>
      <c r="K1267" s="330" t="s">
        <v>8144</v>
      </c>
      <c r="L1267" s="329" t="s">
        <v>13157</v>
      </c>
      <c r="M1267" s="329" t="s">
        <v>10779</v>
      </c>
      <c r="N1267" s="329" t="s">
        <v>11770</v>
      </c>
      <c r="O1267" s="294" t="s">
        <v>2838</v>
      </c>
      <c r="P1267" s="329" t="s">
        <v>10527</v>
      </c>
      <c r="Q1267" s="330" t="s">
        <v>8156</v>
      </c>
      <c r="R1267" s="293" t="s">
        <v>8157</v>
      </c>
      <c r="S1267" s="294" t="s">
        <v>4348</v>
      </c>
      <c r="T1267" s="292" t="s">
        <v>4349</v>
      </c>
      <c r="U1267" s="295" t="str">
        <f t="shared" si="61"/>
        <v>utatsu-katsuyuki@hitachi-ies.co.jp</v>
      </c>
      <c r="V1267" s="292" t="s">
        <v>8158</v>
      </c>
      <c r="W1267" s="295" t="str">
        <f t="shared" si="62"/>
        <v>http://www.hitachi-ies.co.jp/products/motor/index.htm</v>
      </c>
      <c r="X1267" s="292" t="s">
        <v>8159</v>
      </c>
      <c r="Y1267" s="292" t="s">
        <v>8579</v>
      </c>
      <c r="Z1267" s="80" t="s">
        <v>9753</v>
      </c>
      <c r="AA1267" s="296"/>
      <c r="AB1267" s="265" t="str">
        <f>IF('認証製品一覧（検索用）'!$E$7=認証製品一覧!I1267,"●","")</f>
        <v/>
      </c>
      <c r="AC1267" s="265" t="str">
        <f>IF(AB1267="","",COUNTIF($B$5:AB1267,"●"))</f>
        <v/>
      </c>
    </row>
    <row r="1268" spans="1:29" ht="78">
      <c r="A1268" s="347"/>
      <c r="B1268" s="292" t="s">
        <v>7202</v>
      </c>
      <c r="C1268" s="293" t="s">
        <v>6974</v>
      </c>
      <c r="D1268" s="294" t="s">
        <v>6975</v>
      </c>
      <c r="E1268" s="293" t="s">
        <v>7022</v>
      </c>
      <c r="F1268" s="330" t="s">
        <v>7317</v>
      </c>
      <c r="G1268" s="330" t="s">
        <v>2135</v>
      </c>
      <c r="H1268" s="294">
        <v>450</v>
      </c>
      <c r="I1268" s="321" t="str">
        <f t="shared" si="60"/>
        <v>A-14-0015.5kW超7.5kW以下60Hz、220V、極数4</v>
      </c>
      <c r="J1268" s="294">
        <v>92.9</v>
      </c>
      <c r="K1268" s="330" t="s">
        <v>8144</v>
      </c>
      <c r="L1268" s="329" t="s">
        <v>13157</v>
      </c>
      <c r="M1268" s="329" t="s">
        <v>10779</v>
      </c>
      <c r="N1268" s="329" t="s">
        <v>11771</v>
      </c>
      <c r="O1268" s="294" t="s">
        <v>2838</v>
      </c>
      <c r="P1268" s="329" t="s">
        <v>10527</v>
      </c>
      <c r="Q1268" s="330" t="s">
        <v>8156</v>
      </c>
      <c r="R1268" s="293" t="s">
        <v>8157</v>
      </c>
      <c r="S1268" s="294" t="s">
        <v>4348</v>
      </c>
      <c r="T1268" s="292" t="s">
        <v>4349</v>
      </c>
      <c r="U1268" s="295" t="str">
        <f t="shared" si="61"/>
        <v>utatsu-katsuyuki@hitachi-ies.co.jp</v>
      </c>
      <c r="V1268" s="292" t="s">
        <v>8158</v>
      </c>
      <c r="W1268" s="295" t="str">
        <f t="shared" si="62"/>
        <v>http://www.hitachi-ies.co.jp/products/motor/index.htm</v>
      </c>
      <c r="X1268" s="292" t="s">
        <v>8159</v>
      </c>
      <c r="Y1268" s="292" t="s">
        <v>8580</v>
      </c>
      <c r="Z1268" s="80" t="s">
        <v>9753</v>
      </c>
      <c r="AA1268" s="296"/>
      <c r="AB1268" s="265" t="str">
        <f>IF('認証製品一覧（検索用）'!$E$7=認証製品一覧!I1268,"●","")</f>
        <v/>
      </c>
      <c r="AC1268" s="265" t="str">
        <f>IF(AB1268="","",COUNTIF($B$5:AB1268,"●"))</f>
        <v/>
      </c>
    </row>
    <row r="1269" spans="1:29" ht="78">
      <c r="A1269" s="347"/>
      <c r="B1269" s="292" t="s">
        <v>7202</v>
      </c>
      <c r="C1269" s="293" t="s">
        <v>6974</v>
      </c>
      <c r="D1269" s="294" t="s">
        <v>6975</v>
      </c>
      <c r="E1269" s="293" t="s">
        <v>7022</v>
      </c>
      <c r="F1269" s="330" t="s">
        <v>7317</v>
      </c>
      <c r="G1269" s="330" t="s">
        <v>2135</v>
      </c>
      <c r="H1269" s="294">
        <v>450</v>
      </c>
      <c r="I1269" s="321" t="str">
        <f t="shared" si="60"/>
        <v>A-14-0015.5kW超7.5kW以下60Hz、220V、極数4</v>
      </c>
      <c r="J1269" s="294">
        <v>92.9</v>
      </c>
      <c r="K1269" s="330" t="s">
        <v>8144</v>
      </c>
      <c r="L1269" s="329" t="s">
        <v>13157</v>
      </c>
      <c r="M1269" s="329" t="s">
        <v>10779</v>
      </c>
      <c r="N1269" s="329" t="s">
        <v>11772</v>
      </c>
      <c r="O1269" s="294" t="s">
        <v>2838</v>
      </c>
      <c r="P1269" s="329" t="s">
        <v>10527</v>
      </c>
      <c r="Q1269" s="330" t="s">
        <v>8156</v>
      </c>
      <c r="R1269" s="293" t="s">
        <v>8157</v>
      </c>
      <c r="S1269" s="294" t="s">
        <v>4348</v>
      </c>
      <c r="T1269" s="292" t="s">
        <v>4349</v>
      </c>
      <c r="U1269" s="295" t="str">
        <f t="shared" si="61"/>
        <v>utatsu-katsuyuki@hitachi-ies.co.jp</v>
      </c>
      <c r="V1269" s="292" t="s">
        <v>8158</v>
      </c>
      <c r="W1269" s="295" t="str">
        <f t="shared" si="62"/>
        <v>http://www.hitachi-ies.co.jp/products/motor/index.htm</v>
      </c>
      <c r="X1269" s="292" t="s">
        <v>8159</v>
      </c>
      <c r="Y1269" s="292" t="s">
        <v>8581</v>
      </c>
      <c r="Z1269" s="80" t="s">
        <v>9753</v>
      </c>
      <c r="AA1269" s="296"/>
      <c r="AB1269" s="265" t="str">
        <f>IF('認証製品一覧（検索用）'!$E$7=認証製品一覧!I1269,"●","")</f>
        <v/>
      </c>
      <c r="AC1269" s="265" t="str">
        <f>IF(AB1269="","",COUNTIF($B$5:AB1269,"●"))</f>
        <v/>
      </c>
    </row>
    <row r="1270" spans="1:29" ht="78">
      <c r="A1270" s="347"/>
      <c r="B1270" s="292" t="s">
        <v>7202</v>
      </c>
      <c r="C1270" s="293" t="s">
        <v>6974</v>
      </c>
      <c r="D1270" s="294" t="s">
        <v>6975</v>
      </c>
      <c r="E1270" s="293" t="s">
        <v>7022</v>
      </c>
      <c r="F1270" s="330" t="s">
        <v>7317</v>
      </c>
      <c r="G1270" s="330" t="s">
        <v>2135</v>
      </c>
      <c r="H1270" s="294">
        <v>450</v>
      </c>
      <c r="I1270" s="321" t="str">
        <f t="shared" si="60"/>
        <v>A-14-0015.5kW超7.5kW以下60Hz、220V、極数4</v>
      </c>
      <c r="J1270" s="294">
        <v>92.9</v>
      </c>
      <c r="K1270" s="330" t="s">
        <v>8144</v>
      </c>
      <c r="L1270" s="329" t="s">
        <v>13157</v>
      </c>
      <c r="M1270" s="329" t="s">
        <v>10779</v>
      </c>
      <c r="N1270" s="329" t="s">
        <v>11773</v>
      </c>
      <c r="O1270" s="294" t="s">
        <v>2838</v>
      </c>
      <c r="P1270" s="329" t="s">
        <v>10527</v>
      </c>
      <c r="Q1270" s="330" t="s">
        <v>8156</v>
      </c>
      <c r="R1270" s="293" t="s">
        <v>8157</v>
      </c>
      <c r="S1270" s="294" t="s">
        <v>4348</v>
      </c>
      <c r="T1270" s="292" t="s">
        <v>4349</v>
      </c>
      <c r="U1270" s="295" t="str">
        <f t="shared" si="61"/>
        <v>utatsu-katsuyuki@hitachi-ies.co.jp</v>
      </c>
      <c r="V1270" s="292" t="s">
        <v>8158</v>
      </c>
      <c r="W1270" s="295" t="str">
        <f t="shared" si="62"/>
        <v>http://www.hitachi-ies.co.jp/products/motor/index.htm</v>
      </c>
      <c r="X1270" s="292" t="s">
        <v>8159</v>
      </c>
      <c r="Y1270" s="292" t="s">
        <v>8582</v>
      </c>
      <c r="Z1270" s="80" t="s">
        <v>9753</v>
      </c>
      <c r="AA1270" s="296"/>
      <c r="AB1270" s="265" t="str">
        <f>IF('認証製品一覧（検索用）'!$E$7=認証製品一覧!I1270,"●","")</f>
        <v/>
      </c>
      <c r="AC1270" s="265" t="str">
        <f>IF(AB1270="","",COUNTIF($B$5:AB1270,"●"))</f>
        <v/>
      </c>
    </row>
    <row r="1271" spans="1:29" ht="78">
      <c r="A1271" s="347"/>
      <c r="B1271" s="292" t="s">
        <v>7202</v>
      </c>
      <c r="C1271" s="293" t="s">
        <v>6974</v>
      </c>
      <c r="D1271" s="294" t="s">
        <v>6975</v>
      </c>
      <c r="E1271" s="293" t="s">
        <v>7022</v>
      </c>
      <c r="F1271" s="330" t="s">
        <v>7317</v>
      </c>
      <c r="G1271" s="330" t="s">
        <v>2135</v>
      </c>
      <c r="H1271" s="294">
        <v>450</v>
      </c>
      <c r="I1271" s="321" t="str">
        <f t="shared" si="60"/>
        <v>A-14-0015.5kW超7.5kW以下60Hz、220V、極数4</v>
      </c>
      <c r="J1271" s="294">
        <v>92.9</v>
      </c>
      <c r="K1271" s="330" t="s">
        <v>8144</v>
      </c>
      <c r="L1271" s="329" t="s">
        <v>13157</v>
      </c>
      <c r="M1271" s="329" t="s">
        <v>10779</v>
      </c>
      <c r="N1271" s="329" t="s">
        <v>11774</v>
      </c>
      <c r="O1271" s="294" t="s">
        <v>2838</v>
      </c>
      <c r="P1271" s="329" t="s">
        <v>10527</v>
      </c>
      <c r="Q1271" s="330" t="s">
        <v>8156</v>
      </c>
      <c r="R1271" s="293" t="s">
        <v>8157</v>
      </c>
      <c r="S1271" s="294" t="s">
        <v>4348</v>
      </c>
      <c r="T1271" s="292" t="s">
        <v>4349</v>
      </c>
      <c r="U1271" s="295" t="str">
        <f t="shared" si="61"/>
        <v>utatsu-katsuyuki@hitachi-ies.co.jp</v>
      </c>
      <c r="V1271" s="292" t="s">
        <v>8158</v>
      </c>
      <c r="W1271" s="295" t="str">
        <f t="shared" si="62"/>
        <v>http://www.hitachi-ies.co.jp/products/motor/index.htm</v>
      </c>
      <c r="X1271" s="292" t="s">
        <v>8159</v>
      </c>
      <c r="Y1271" s="292" t="s">
        <v>8583</v>
      </c>
      <c r="Z1271" s="80" t="s">
        <v>9753</v>
      </c>
      <c r="AA1271" s="296"/>
      <c r="AB1271" s="265" t="str">
        <f>IF('認証製品一覧（検索用）'!$E$7=認証製品一覧!I1271,"●","")</f>
        <v/>
      </c>
      <c r="AC1271" s="265" t="str">
        <f>IF(AB1271="","",COUNTIF($B$5:AB1271,"●"))</f>
        <v/>
      </c>
    </row>
    <row r="1272" spans="1:29" ht="78">
      <c r="A1272" s="347"/>
      <c r="B1272" s="292" t="s">
        <v>7202</v>
      </c>
      <c r="C1272" s="293" t="s">
        <v>6974</v>
      </c>
      <c r="D1272" s="294" t="s">
        <v>6975</v>
      </c>
      <c r="E1272" s="293" t="s">
        <v>102</v>
      </c>
      <c r="F1272" s="330" t="s">
        <v>7317</v>
      </c>
      <c r="G1272" s="330" t="s">
        <v>7313</v>
      </c>
      <c r="H1272" s="294">
        <v>451</v>
      </c>
      <c r="I1272" s="321" t="str">
        <f t="shared" si="60"/>
        <v>A-14-0017.5kW超11.0kW以下 60Hz、220V、極数4</v>
      </c>
      <c r="J1272" s="294">
        <v>93.3</v>
      </c>
      <c r="K1272" s="330" t="s">
        <v>8144</v>
      </c>
      <c r="L1272" s="329" t="s">
        <v>13157</v>
      </c>
      <c r="M1272" s="329" t="s">
        <v>10779</v>
      </c>
      <c r="N1272" s="329" t="s">
        <v>12079</v>
      </c>
      <c r="O1272" s="294" t="s">
        <v>6897</v>
      </c>
      <c r="P1272" s="329" t="s">
        <v>10527</v>
      </c>
      <c r="Q1272" s="330" t="s">
        <v>8156</v>
      </c>
      <c r="R1272" s="293" t="s">
        <v>8157</v>
      </c>
      <c r="S1272" s="294" t="s">
        <v>4348</v>
      </c>
      <c r="T1272" s="292" t="s">
        <v>4349</v>
      </c>
      <c r="U1272" s="295" t="str">
        <f t="shared" si="61"/>
        <v>utatsu-katsuyuki@hitachi-ies.co.jp</v>
      </c>
      <c r="V1272" s="292" t="s">
        <v>8158</v>
      </c>
      <c r="W1272" s="295" t="str">
        <f t="shared" si="62"/>
        <v>http://www.hitachi-ies.co.jp/products/motor/index.htm</v>
      </c>
      <c r="X1272" s="292" t="s">
        <v>8159</v>
      </c>
      <c r="Y1272" s="292" t="s">
        <v>6696</v>
      </c>
      <c r="Z1272" s="80" t="s">
        <v>9753</v>
      </c>
      <c r="AA1272" s="296"/>
      <c r="AB1272" s="265" t="str">
        <f>IF('認証製品一覧（検索用）'!$E$7=認証製品一覧!I1272,"●","")</f>
        <v/>
      </c>
      <c r="AC1272" s="265" t="str">
        <f>IF(AB1272="","",COUNTIF($B$5:AB1272,"●"))</f>
        <v/>
      </c>
    </row>
    <row r="1273" spans="1:29" ht="78">
      <c r="A1273" s="347"/>
      <c r="B1273" s="292" t="s">
        <v>7202</v>
      </c>
      <c r="C1273" s="293" t="s">
        <v>6974</v>
      </c>
      <c r="D1273" s="294" t="s">
        <v>6975</v>
      </c>
      <c r="E1273" s="293" t="s">
        <v>102</v>
      </c>
      <c r="F1273" s="330" t="s">
        <v>7317</v>
      </c>
      <c r="G1273" s="330" t="s">
        <v>7313</v>
      </c>
      <c r="H1273" s="294">
        <v>451</v>
      </c>
      <c r="I1273" s="321" t="str">
        <f t="shared" si="60"/>
        <v>A-14-0017.5kW超11.0kW以下 60Hz、220V、極数4</v>
      </c>
      <c r="J1273" s="294">
        <v>93.3</v>
      </c>
      <c r="K1273" s="330" t="s">
        <v>8144</v>
      </c>
      <c r="L1273" s="329" t="s">
        <v>13157</v>
      </c>
      <c r="M1273" s="329" t="s">
        <v>10779</v>
      </c>
      <c r="N1273" s="329" t="s">
        <v>12080</v>
      </c>
      <c r="O1273" s="294" t="s">
        <v>2838</v>
      </c>
      <c r="P1273" s="329" t="s">
        <v>10527</v>
      </c>
      <c r="Q1273" s="330" t="s">
        <v>8156</v>
      </c>
      <c r="R1273" s="293" t="s">
        <v>8157</v>
      </c>
      <c r="S1273" s="294" t="s">
        <v>4348</v>
      </c>
      <c r="T1273" s="292" t="s">
        <v>4349</v>
      </c>
      <c r="U1273" s="295" t="str">
        <f t="shared" si="61"/>
        <v>utatsu-katsuyuki@hitachi-ies.co.jp</v>
      </c>
      <c r="V1273" s="292" t="s">
        <v>8158</v>
      </c>
      <c r="W1273" s="295" t="str">
        <f t="shared" si="62"/>
        <v>http://www.hitachi-ies.co.jp/products/motor/index.htm</v>
      </c>
      <c r="X1273" s="292" t="s">
        <v>8159</v>
      </c>
      <c r="Y1273" s="292" t="s">
        <v>8584</v>
      </c>
      <c r="Z1273" s="80" t="s">
        <v>9753</v>
      </c>
      <c r="AA1273" s="296"/>
      <c r="AB1273" s="265" t="str">
        <f>IF('認証製品一覧（検索用）'!$E$7=認証製品一覧!I1273,"●","")</f>
        <v/>
      </c>
      <c r="AC1273" s="265" t="str">
        <f>IF(AB1273="","",COUNTIF($B$5:AB1273,"●"))</f>
        <v/>
      </c>
    </row>
    <row r="1274" spans="1:29" ht="78">
      <c r="A1274" s="347"/>
      <c r="B1274" s="292" t="s">
        <v>7202</v>
      </c>
      <c r="C1274" s="293" t="s">
        <v>6974</v>
      </c>
      <c r="D1274" s="294" t="s">
        <v>6975</v>
      </c>
      <c r="E1274" s="293" t="s">
        <v>102</v>
      </c>
      <c r="F1274" s="330" t="s">
        <v>7317</v>
      </c>
      <c r="G1274" s="330" t="s">
        <v>7313</v>
      </c>
      <c r="H1274" s="294">
        <v>451</v>
      </c>
      <c r="I1274" s="321" t="str">
        <f t="shared" si="60"/>
        <v>A-14-0017.5kW超11.0kW以下 60Hz、220V、極数4</v>
      </c>
      <c r="J1274" s="294">
        <v>93.3</v>
      </c>
      <c r="K1274" s="330" t="s">
        <v>8144</v>
      </c>
      <c r="L1274" s="329" t="s">
        <v>13157</v>
      </c>
      <c r="M1274" s="329" t="s">
        <v>10779</v>
      </c>
      <c r="N1274" s="329" t="s">
        <v>12081</v>
      </c>
      <c r="O1274" s="294" t="s">
        <v>2838</v>
      </c>
      <c r="P1274" s="329" t="s">
        <v>10527</v>
      </c>
      <c r="Q1274" s="330" t="s">
        <v>8156</v>
      </c>
      <c r="R1274" s="293" t="s">
        <v>8157</v>
      </c>
      <c r="S1274" s="294" t="s">
        <v>4348</v>
      </c>
      <c r="T1274" s="292" t="s">
        <v>4349</v>
      </c>
      <c r="U1274" s="295" t="str">
        <f t="shared" si="61"/>
        <v>utatsu-katsuyuki@hitachi-ies.co.jp</v>
      </c>
      <c r="V1274" s="292" t="s">
        <v>8158</v>
      </c>
      <c r="W1274" s="295" t="str">
        <f t="shared" si="62"/>
        <v>http://www.hitachi-ies.co.jp/products/motor/index.htm</v>
      </c>
      <c r="X1274" s="292" t="s">
        <v>8159</v>
      </c>
      <c r="Y1274" s="292" t="s">
        <v>8585</v>
      </c>
      <c r="Z1274" s="80" t="s">
        <v>9753</v>
      </c>
      <c r="AA1274" s="296"/>
      <c r="AB1274" s="265" t="str">
        <f>IF('認証製品一覧（検索用）'!$E$7=認証製品一覧!I1274,"●","")</f>
        <v/>
      </c>
      <c r="AC1274" s="265" t="str">
        <f>IF(AB1274="","",COUNTIF($B$5:AB1274,"●"))</f>
        <v/>
      </c>
    </row>
    <row r="1275" spans="1:29" ht="78">
      <c r="A1275" s="347"/>
      <c r="B1275" s="292" t="s">
        <v>7202</v>
      </c>
      <c r="C1275" s="293" t="s">
        <v>6974</v>
      </c>
      <c r="D1275" s="294" t="s">
        <v>6975</v>
      </c>
      <c r="E1275" s="293" t="s">
        <v>102</v>
      </c>
      <c r="F1275" s="330" t="s">
        <v>7317</v>
      </c>
      <c r="G1275" s="330" t="s">
        <v>7313</v>
      </c>
      <c r="H1275" s="294">
        <v>451</v>
      </c>
      <c r="I1275" s="321" t="str">
        <f t="shared" si="60"/>
        <v>A-14-0017.5kW超11.0kW以下 60Hz、220V、極数4</v>
      </c>
      <c r="J1275" s="294">
        <v>93.3</v>
      </c>
      <c r="K1275" s="330" t="s">
        <v>8144</v>
      </c>
      <c r="L1275" s="329" t="s">
        <v>13157</v>
      </c>
      <c r="M1275" s="329" t="s">
        <v>10779</v>
      </c>
      <c r="N1275" s="329" t="s">
        <v>12082</v>
      </c>
      <c r="O1275" s="294" t="s">
        <v>2838</v>
      </c>
      <c r="P1275" s="329" t="s">
        <v>10527</v>
      </c>
      <c r="Q1275" s="330" t="s">
        <v>8156</v>
      </c>
      <c r="R1275" s="293" t="s">
        <v>8157</v>
      </c>
      <c r="S1275" s="294" t="s">
        <v>4348</v>
      </c>
      <c r="T1275" s="292" t="s">
        <v>4349</v>
      </c>
      <c r="U1275" s="295" t="str">
        <f t="shared" si="61"/>
        <v>utatsu-katsuyuki@hitachi-ies.co.jp</v>
      </c>
      <c r="V1275" s="292" t="s">
        <v>8158</v>
      </c>
      <c r="W1275" s="295" t="str">
        <f t="shared" si="62"/>
        <v>http://www.hitachi-ies.co.jp/products/motor/index.htm</v>
      </c>
      <c r="X1275" s="292" t="s">
        <v>8159</v>
      </c>
      <c r="Y1275" s="292" t="s">
        <v>8586</v>
      </c>
      <c r="Z1275" s="80" t="s">
        <v>9753</v>
      </c>
      <c r="AA1275" s="296"/>
      <c r="AB1275" s="265" t="str">
        <f>IF('認証製品一覧（検索用）'!$E$7=認証製品一覧!I1275,"●","")</f>
        <v/>
      </c>
      <c r="AC1275" s="265" t="str">
        <f>IF(AB1275="","",COUNTIF($B$5:AB1275,"●"))</f>
        <v/>
      </c>
    </row>
    <row r="1276" spans="1:29" ht="78">
      <c r="A1276" s="347"/>
      <c r="B1276" s="292" t="s">
        <v>7202</v>
      </c>
      <c r="C1276" s="293" t="s">
        <v>6974</v>
      </c>
      <c r="D1276" s="294" t="s">
        <v>6975</v>
      </c>
      <c r="E1276" s="293" t="s">
        <v>102</v>
      </c>
      <c r="F1276" s="330" t="s">
        <v>7317</v>
      </c>
      <c r="G1276" s="330" t="s">
        <v>7313</v>
      </c>
      <c r="H1276" s="294">
        <v>451</v>
      </c>
      <c r="I1276" s="321" t="str">
        <f t="shared" si="60"/>
        <v>A-14-0017.5kW超11.0kW以下 60Hz、220V、極数4</v>
      </c>
      <c r="J1276" s="294">
        <v>93.3</v>
      </c>
      <c r="K1276" s="330" t="s">
        <v>8144</v>
      </c>
      <c r="L1276" s="329" t="s">
        <v>13157</v>
      </c>
      <c r="M1276" s="329" t="s">
        <v>10779</v>
      </c>
      <c r="N1276" s="329" t="s">
        <v>12083</v>
      </c>
      <c r="O1276" s="294" t="s">
        <v>2838</v>
      </c>
      <c r="P1276" s="329" t="s">
        <v>10527</v>
      </c>
      <c r="Q1276" s="330" t="s">
        <v>8156</v>
      </c>
      <c r="R1276" s="293" t="s">
        <v>8157</v>
      </c>
      <c r="S1276" s="294" t="s">
        <v>4348</v>
      </c>
      <c r="T1276" s="292" t="s">
        <v>4349</v>
      </c>
      <c r="U1276" s="295" t="str">
        <f t="shared" si="61"/>
        <v>utatsu-katsuyuki@hitachi-ies.co.jp</v>
      </c>
      <c r="V1276" s="292" t="s">
        <v>8158</v>
      </c>
      <c r="W1276" s="295" t="str">
        <f t="shared" si="62"/>
        <v>http://www.hitachi-ies.co.jp/products/motor/index.htm</v>
      </c>
      <c r="X1276" s="292" t="s">
        <v>8159</v>
      </c>
      <c r="Y1276" s="292" t="s">
        <v>8587</v>
      </c>
      <c r="Z1276" s="80" t="s">
        <v>9753</v>
      </c>
      <c r="AA1276" s="296"/>
      <c r="AB1276" s="265" t="str">
        <f>IF('認証製品一覧（検索用）'!$E$7=認証製品一覧!I1276,"●","")</f>
        <v/>
      </c>
      <c r="AC1276" s="265" t="str">
        <f>IF(AB1276="","",COUNTIF($B$5:AB1276,"●"))</f>
        <v/>
      </c>
    </row>
    <row r="1277" spans="1:29" ht="78">
      <c r="A1277" s="347"/>
      <c r="B1277" s="292" t="s">
        <v>7202</v>
      </c>
      <c r="C1277" s="293" t="s">
        <v>6974</v>
      </c>
      <c r="D1277" s="294" t="s">
        <v>6975</v>
      </c>
      <c r="E1277" s="293" t="s">
        <v>102</v>
      </c>
      <c r="F1277" s="330" t="s">
        <v>7317</v>
      </c>
      <c r="G1277" s="330" t="s">
        <v>7313</v>
      </c>
      <c r="H1277" s="294">
        <v>451</v>
      </c>
      <c r="I1277" s="321" t="str">
        <f t="shared" si="60"/>
        <v>A-14-0017.5kW超11.0kW以下 60Hz、220V、極数4</v>
      </c>
      <c r="J1277" s="294">
        <v>93.3</v>
      </c>
      <c r="K1277" s="330" t="s">
        <v>8144</v>
      </c>
      <c r="L1277" s="329" t="s">
        <v>13157</v>
      </c>
      <c r="M1277" s="329" t="s">
        <v>10779</v>
      </c>
      <c r="N1277" s="329" t="s">
        <v>12084</v>
      </c>
      <c r="O1277" s="294" t="s">
        <v>2838</v>
      </c>
      <c r="P1277" s="329" t="s">
        <v>10527</v>
      </c>
      <c r="Q1277" s="330" t="s">
        <v>8156</v>
      </c>
      <c r="R1277" s="293" t="s">
        <v>8157</v>
      </c>
      <c r="S1277" s="294" t="s">
        <v>4348</v>
      </c>
      <c r="T1277" s="292" t="s">
        <v>4349</v>
      </c>
      <c r="U1277" s="295" t="str">
        <f t="shared" si="61"/>
        <v>utatsu-katsuyuki@hitachi-ies.co.jp</v>
      </c>
      <c r="V1277" s="292" t="s">
        <v>8158</v>
      </c>
      <c r="W1277" s="295" t="str">
        <f t="shared" si="62"/>
        <v>http://www.hitachi-ies.co.jp/products/motor/index.htm</v>
      </c>
      <c r="X1277" s="292" t="s">
        <v>8159</v>
      </c>
      <c r="Y1277" s="292" t="s">
        <v>8588</v>
      </c>
      <c r="Z1277" s="80" t="s">
        <v>9753</v>
      </c>
      <c r="AA1277" s="296"/>
      <c r="AB1277" s="265" t="str">
        <f>IF('認証製品一覧（検索用）'!$E$7=認証製品一覧!I1277,"●","")</f>
        <v/>
      </c>
      <c r="AC1277" s="265" t="str">
        <f>IF(AB1277="","",COUNTIF($B$5:AB1277,"●"))</f>
        <v/>
      </c>
    </row>
    <row r="1278" spans="1:29" ht="78">
      <c r="A1278" s="347"/>
      <c r="B1278" s="292" t="s">
        <v>7202</v>
      </c>
      <c r="C1278" s="293" t="s">
        <v>6974</v>
      </c>
      <c r="D1278" s="294" t="s">
        <v>6975</v>
      </c>
      <c r="E1278" s="293" t="s">
        <v>102</v>
      </c>
      <c r="F1278" s="330" t="s">
        <v>7317</v>
      </c>
      <c r="G1278" s="330" t="s">
        <v>7313</v>
      </c>
      <c r="H1278" s="294">
        <v>451</v>
      </c>
      <c r="I1278" s="321" t="str">
        <f t="shared" si="60"/>
        <v>A-14-0017.5kW超11.0kW以下 60Hz、220V、極数4</v>
      </c>
      <c r="J1278" s="294">
        <v>93.3</v>
      </c>
      <c r="K1278" s="330" t="s">
        <v>8144</v>
      </c>
      <c r="L1278" s="329" t="s">
        <v>13157</v>
      </c>
      <c r="M1278" s="329" t="s">
        <v>10779</v>
      </c>
      <c r="N1278" s="329" t="s">
        <v>12085</v>
      </c>
      <c r="O1278" s="294" t="s">
        <v>2838</v>
      </c>
      <c r="P1278" s="329" t="s">
        <v>10527</v>
      </c>
      <c r="Q1278" s="330" t="s">
        <v>8156</v>
      </c>
      <c r="R1278" s="293" t="s">
        <v>8157</v>
      </c>
      <c r="S1278" s="294" t="s">
        <v>4348</v>
      </c>
      <c r="T1278" s="292" t="s">
        <v>4349</v>
      </c>
      <c r="U1278" s="295" t="str">
        <f t="shared" si="61"/>
        <v>utatsu-katsuyuki@hitachi-ies.co.jp</v>
      </c>
      <c r="V1278" s="292" t="s">
        <v>8158</v>
      </c>
      <c r="W1278" s="295" t="str">
        <f t="shared" si="62"/>
        <v>http://www.hitachi-ies.co.jp/products/motor/index.htm</v>
      </c>
      <c r="X1278" s="292" t="s">
        <v>8159</v>
      </c>
      <c r="Y1278" s="292" t="s">
        <v>8589</v>
      </c>
      <c r="Z1278" s="80" t="s">
        <v>9753</v>
      </c>
      <c r="AA1278" s="296"/>
      <c r="AB1278" s="265" t="str">
        <f>IF('認証製品一覧（検索用）'!$E$7=認証製品一覧!I1278,"●","")</f>
        <v/>
      </c>
      <c r="AC1278" s="265" t="str">
        <f>IF(AB1278="","",COUNTIF($B$5:AB1278,"●"))</f>
        <v/>
      </c>
    </row>
    <row r="1279" spans="1:29" ht="78">
      <c r="A1279" s="347"/>
      <c r="B1279" s="292" t="s">
        <v>7202</v>
      </c>
      <c r="C1279" s="293" t="s">
        <v>6974</v>
      </c>
      <c r="D1279" s="294" t="s">
        <v>6975</v>
      </c>
      <c r="E1279" s="293" t="s">
        <v>102</v>
      </c>
      <c r="F1279" s="330" t="s">
        <v>7317</v>
      </c>
      <c r="G1279" s="330" t="s">
        <v>7313</v>
      </c>
      <c r="H1279" s="294">
        <v>451</v>
      </c>
      <c r="I1279" s="321" t="str">
        <f t="shared" si="60"/>
        <v>A-14-0017.5kW超11.0kW以下 60Hz、220V、極数4</v>
      </c>
      <c r="J1279" s="294">
        <v>93.3</v>
      </c>
      <c r="K1279" s="330" t="s">
        <v>8144</v>
      </c>
      <c r="L1279" s="329" t="s">
        <v>13157</v>
      </c>
      <c r="M1279" s="329" t="s">
        <v>10779</v>
      </c>
      <c r="N1279" s="329" t="s">
        <v>12086</v>
      </c>
      <c r="O1279" s="294" t="s">
        <v>2838</v>
      </c>
      <c r="P1279" s="329" t="s">
        <v>10527</v>
      </c>
      <c r="Q1279" s="330" t="s">
        <v>8156</v>
      </c>
      <c r="R1279" s="293" t="s">
        <v>8157</v>
      </c>
      <c r="S1279" s="294" t="s">
        <v>4348</v>
      </c>
      <c r="T1279" s="292" t="s">
        <v>4349</v>
      </c>
      <c r="U1279" s="295" t="str">
        <f t="shared" si="61"/>
        <v>utatsu-katsuyuki@hitachi-ies.co.jp</v>
      </c>
      <c r="V1279" s="292" t="s">
        <v>8158</v>
      </c>
      <c r="W1279" s="295" t="str">
        <f t="shared" si="62"/>
        <v>http://www.hitachi-ies.co.jp/products/motor/index.htm</v>
      </c>
      <c r="X1279" s="292" t="s">
        <v>8159</v>
      </c>
      <c r="Y1279" s="292" t="s">
        <v>8590</v>
      </c>
      <c r="Z1279" s="80" t="s">
        <v>9753</v>
      </c>
      <c r="AA1279" s="296"/>
      <c r="AB1279" s="265" t="str">
        <f>IF('認証製品一覧（検索用）'!$E$7=認証製品一覧!I1279,"●","")</f>
        <v/>
      </c>
      <c r="AC1279" s="265" t="str">
        <f>IF(AB1279="","",COUNTIF($B$5:AB1279,"●"))</f>
        <v/>
      </c>
    </row>
    <row r="1280" spans="1:29" ht="78">
      <c r="A1280" s="347"/>
      <c r="B1280" s="292" t="s">
        <v>7202</v>
      </c>
      <c r="C1280" s="293" t="s">
        <v>6974</v>
      </c>
      <c r="D1280" s="294" t="s">
        <v>6975</v>
      </c>
      <c r="E1280" s="293" t="s">
        <v>102</v>
      </c>
      <c r="F1280" s="330" t="s">
        <v>7317</v>
      </c>
      <c r="G1280" s="330" t="s">
        <v>7313</v>
      </c>
      <c r="H1280" s="294">
        <v>451</v>
      </c>
      <c r="I1280" s="321" t="str">
        <f t="shared" si="60"/>
        <v>A-14-0017.5kW超11.0kW以下 60Hz、220V、極数4</v>
      </c>
      <c r="J1280" s="294">
        <v>93.3</v>
      </c>
      <c r="K1280" s="330" t="s">
        <v>8144</v>
      </c>
      <c r="L1280" s="329" t="s">
        <v>13157</v>
      </c>
      <c r="M1280" s="329" t="s">
        <v>10779</v>
      </c>
      <c r="N1280" s="329" t="s">
        <v>12087</v>
      </c>
      <c r="O1280" s="294" t="s">
        <v>2838</v>
      </c>
      <c r="P1280" s="329" t="s">
        <v>10527</v>
      </c>
      <c r="Q1280" s="330" t="s">
        <v>8156</v>
      </c>
      <c r="R1280" s="293" t="s">
        <v>8157</v>
      </c>
      <c r="S1280" s="294" t="s">
        <v>4348</v>
      </c>
      <c r="T1280" s="292" t="s">
        <v>4349</v>
      </c>
      <c r="U1280" s="295" t="str">
        <f t="shared" si="61"/>
        <v>utatsu-katsuyuki@hitachi-ies.co.jp</v>
      </c>
      <c r="V1280" s="292" t="s">
        <v>8158</v>
      </c>
      <c r="W1280" s="295" t="str">
        <f t="shared" si="62"/>
        <v>http://www.hitachi-ies.co.jp/products/motor/index.htm</v>
      </c>
      <c r="X1280" s="292" t="s">
        <v>8159</v>
      </c>
      <c r="Y1280" s="292" t="s">
        <v>8591</v>
      </c>
      <c r="Z1280" s="80" t="s">
        <v>9753</v>
      </c>
      <c r="AA1280" s="296"/>
      <c r="AB1280" s="265" t="str">
        <f>IF('認証製品一覧（検索用）'!$E$7=認証製品一覧!I1280,"●","")</f>
        <v/>
      </c>
      <c r="AC1280" s="265" t="str">
        <f>IF(AB1280="","",COUNTIF($B$5:AB1280,"●"))</f>
        <v/>
      </c>
    </row>
    <row r="1281" spans="1:29" ht="78">
      <c r="A1281" s="347"/>
      <c r="B1281" s="292" t="s">
        <v>7202</v>
      </c>
      <c r="C1281" s="293" t="s">
        <v>6974</v>
      </c>
      <c r="D1281" s="294" t="s">
        <v>6975</v>
      </c>
      <c r="E1281" s="293" t="s">
        <v>102</v>
      </c>
      <c r="F1281" s="330" t="s">
        <v>7317</v>
      </c>
      <c r="G1281" s="330" t="s">
        <v>7313</v>
      </c>
      <c r="H1281" s="294">
        <v>451</v>
      </c>
      <c r="I1281" s="321" t="str">
        <f t="shared" si="60"/>
        <v>A-14-0017.5kW超11.0kW以下 60Hz、220V、極数4</v>
      </c>
      <c r="J1281" s="294">
        <v>93.3</v>
      </c>
      <c r="K1281" s="330" t="s">
        <v>8144</v>
      </c>
      <c r="L1281" s="329" t="s">
        <v>13157</v>
      </c>
      <c r="M1281" s="329" t="s">
        <v>10779</v>
      </c>
      <c r="N1281" s="329" t="s">
        <v>12088</v>
      </c>
      <c r="O1281" s="294" t="s">
        <v>2838</v>
      </c>
      <c r="P1281" s="329" t="s">
        <v>10527</v>
      </c>
      <c r="Q1281" s="330" t="s">
        <v>8156</v>
      </c>
      <c r="R1281" s="293" t="s">
        <v>8157</v>
      </c>
      <c r="S1281" s="294" t="s">
        <v>4348</v>
      </c>
      <c r="T1281" s="292" t="s">
        <v>4349</v>
      </c>
      <c r="U1281" s="295" t="str">
        <f t="shared" si="61"/>
        <v>utatsu-katsuyuki@hitachi-ies.co.jp</v>
      </c>
      <c r="V1281" s="292" t="s">
        <v>8158</v>
      </c>
      <c r="W1281" s="295" t="str">
        <f t="shared" si="62"/>
        <v>http://www.hitachi-ies.co.jp/products/motor/index.htm</v>
      </c>
      <c r="X1281" s="292" t="s">
        <v>8159</v>
      </c>
      <c r="Y1281" s="292" t="s">
        <v>8592</v>
      </c>
      <c r="Z1281" s="80" t="s">
        <v>9753</v>
      </c>
      <c r="AA1281" s="296"/>
      <c r="AB1281" s="265" t="str">
        <f>IF('認証製品一覧（検索用）'!$E$7=認証製品一覧!I1281,"●","")</f>
        <v/>
      </c>
      <c r="AC1281" s="265" t="str">
        <f>IF(AB1281="","",COUNTIF($B$5:AB1281,"●"))</f>
        <v/>
      </c>
    </row>
    <row r="1282" spans="1:29" ht="90" customHeight="1">
      <c r="A1282" s="316"/>
      <c r="B1282" s="292" t="s">
        <v>7202</v>
      </c>
      <c r="C1282" s="293" t="s">
        <v>6974</v>
      </c>
      <c r="D1282" s="294" t="s">
        <v>6975</v>
      </c>
      <c r="E1282" s="293" t="s">
        <v>7022</v>
      </c>
      <c r="F1282" s="330" t="s">
        <v>7317</v>
      </c>
      <c r="G1282" s="330" t="s">
        <v>2142</v>
      </c>
      <c r="H1282" s="294">
        <v>452</v>
      </c>
      <c r="I1282" s="321" t="str">
        <f t="shared" si="60"/>
        <v>A-14-00111.0kW超15.0kW以下60Hz、220V、極数4</v>
      </c>
      <c r="J1282" s="294">
        <v>93.6</v>
      </c>
      <c r="K1282" s="330" t="s">
        <v>8144</v>
      </c>
      <c r="L1282" s="329" t="s">
        <v>13156</v>
      </c>
      <c r="M1282" s="329" t="s">
        <v>10778</v>
      </c>
      <c r="N1282" s="329" t="s">
        <v>12089</v>
      </c>
      <c r="O1282" s="294" t="s">
        <v>6897</v>
      </c>
      <c r="P1282" s="329" t="s">
        <v>10526</v>
      </c>
      <c r="Q1282" s="330" t="s">
        <v>8145</v>
      </c>
      <c r="R1282" s="293" t="s">
        <v>8146</v>
      </c>
      <c r="S1282" s="294" t="s">
        <v>2102</v>
      </c>
      <c r="T1282" s="302" t="s">
        <v>2103</v>
      </c>
      <c r="U1282" s="295" t="str">
        <f t="shared" si="61"/>
        <v>Yamamoto.Keita@df.MitsubishiElectric.co.jp</v>
      </c>
      <c r="V1282" s="292" t="s">
        <v>8147</v>
      </c>
      <c r="W1282" s="295" t="str">
        <f t="shared" si="62"/>
        <v>http://www.mitsubishielectric.co.jp/fa/products/drv/i_motor/items/toprunner/index.html</v>
      </c>
      <c r="X1282" s="303" t="s">
        <v>8256</v>
      </c>
      <c r="Y1282" s="304" t="s">
        <v>8593</v>
      </c>
      <c r="Z1282" s="80" t="s">
        <v>9753</v>
      </c>
      <c r="AA1282" s="296"/>
      <c r="AB1282" s="265" t="str">
        <f>IF('認証製品一覧（検索用）'!$E$7=認証製品一覧!I1282,"●","")</f>
        <v/>
      </c>
      <c r="AC1282" s="265" t="str">
        <f>IF(AB1282="","",COUNTIF($B$5:AB1282,"●"))</f>
        <v/>
      </c>
    </row>
    <row r="1283" spans="1:29" ht="90" customHeight="1">
      <c r="A1283" s="316"/>
      <c r="B1283" s="292" t="s">
        <v>7202</v>
      </c>
      <c r="C1283" s="293" t="s">
        <v>6974</v>
      </c>
      <c r="D1283" s="294" t="s">
        <v>6975</v>
      </c>
      <c r="E1283" s="293" t="s">
        <v>7022</v>
      </c>
      <c r="F1283" s="330" t="s">
        <v>7317</v>
      </c>
      <c r="G1283" s="330" t="s">
        <v>2142</v>
      </c>
      <c r="H1283" s="294">
        <v>452</v>
      </c>
      <c r="I1283" s="321" t="str">
        <f t="shared" si="60"/>
        <v>A-14-00111.0kW超15.0kW以下60Hz、220V、極数4</v>
      </c>
      <c r="J1283" s="294">
        <v>93.6</v>
      </c>
      <c r="K1283" s="330" t="s">
        <v>8144</v>
      </c>
      <c r="L1283" s="329" t="s">
        <v>13156</v>
      </c>
      <c r="M1283" s="329" t="s">
        <v>10778</v>
      </c>
      <c r="N1283" s="329" t="s">
        <v>12090</v>
      </c>
      <c r="O1283" s="294" t="s">
        <v>2838</v>
      </c>
      <c r="P1283" s="329" t="s">
        <v>10526</v>
      </c>
      <c r="Q1283" s="330" t="s">
        <v>8145</v>
      </c>
      <c r="R1283" s="293" t="s">
        <v>8146</v>
      </c>
      <c r="S1283" s="294" t="s">
        <v>2102</v>
      </c>
      <c r="T1283" s="302" t="s">
        <v>2103</v>
      </c>
      <c r="U1283" s="295" t="str">
        <f t="shared" si="61"/>
        <v>Yamamoto.Keita@df.MitsubishiElectric.co.jp</v>
      </c>
      <c r="V1283" s="292" t="s">
        <v>8147</v>
      </c>
      <c r="W1283" s="295" t="str">
        <f t="shared" si="62"/>
        <v>http://www.mitsubishielectric.co.jp/fa/products/drv/i_motor/items/toprunner/index.html</v>
      </c>
      <c r="X1283" s="303" t="s">
        <v>8256</v>
      </c>
      <c r="Y1283" s="304" t="s">
        <v>8594</v>
      </c>
      <c r="Z1283" s="80" t="s">
        <v>9753</v>
      </c>
      <c r="AA1283" s="296"/>
      <c r="AB1283" s="265" t="str">
        <f>IF('認証製品一覧（検索用）'!$E$7=認証製品一覧!I1283,"●","")</f>
        <v/>
      </c>
      <c r="AC1283" s="265" t="str">
        <f>IF(AB1283="","",COUNTIF($B$5:AB1283,"●"))</f>
        <v/>
      </c>
    </row>
    <row r="1284" spans="1:29" ht="90" customHeight="1">
      <c r="A1284" s="316"/>
      <c r="B1284" s="292" t="s">
        <v>7202</v>
      </c>
      <c r="C1284" s="293" t="s">
        <v>6974</v>
      </c>
      <c r="D1284" s="294" t="s">
        <v>6975</v>
      </c>
      <c r="E1284" s="293" t="s">
        <v>102</v>
      </c>
      <c r="F1284" s="330" t="s">
        <v>7317</v>
      </c>
      <c r="G1284" s="330" t="s">
        <v>2142</v>
      </c>
      <c r="H1284" s="294">
        <v>452</v>
      </c>
      <c r="I1284" s="321" t="str">
        <f t="shared" si="60"/>
        <v>A-14-00111.0kW超15.0kW以下60Hz、220V、極数4</v>
      </c>
      <c r="J1284" s="294">
        <v>93.6</v>
      </c>
      <c r="K1284" s="330" t="s">
        <v>8144</v>
      </c>
      <c r="L1284" s="329" t="s">
        <v>13156</v>
      </c>
      <c r="M1284" s="329" t="s">
        <v>10778</v>
      </c>
      <c r="N1284" s="329" t="s">
        <v>12091</v>
      </c>
      <c r="O1284" s="294" t="s">
        <v>2838</v>
      </c>
      <c r="P1284" s="329" t="s">
        <v>10526</v>
      </c>
      <c r="Q1284" s="330" t="s">
        <v>8145</v>
      </c>
      <c r="R1284" s="293" t="s">
        <v>8146</v>
      </c>
      <c r="S1284" s="294" t="s">
        <v>2102</v>
      </c>
      <c r="T1284" s="302" t="s">
        <v>2103</v>
      </c>
      <c r="U1284" s="295" t="str">
        <f t="shared" si="61"/>
        <v>Yamamoto.Keita@df.MitsubishiElectric.co.jp</v>
      </c>
      <c r="V1284" s="292" t="s">
        <v>8147</v>
      </c>
      <c r="W1284" s="295" t="str">
        <f t="shared" si="62"/>
        <v>http://www.mitsubishielectric.co.jp/fa/products/drv/i_motor/items/toprunner/index.html</v>
      </c>
      <c r="X1284" s="303" t="s">
        <v>8256</v>
      </c>
      <c r="Y1284" s="304" t="s">
        <v>8595</v>
      </c>
      <c r="Z1284" s="80" t="s">
        <v>9753</v>
      </c>
      <c r="AA1284" s="296"/>
      <c r="AB1284" s="265" t="str">
        <f>IF('認証製品一覧（検索用）'!$E$7=認証製品一覧!I1284,"●","")</f>
        <v/>
      </c>
      <c r="AC1284" s="265" t="str">
        <f>IF(AB1284="","",COUNTIF($B$5:AB1284,"●"))</f>
        <v/>
      </c>
    </row>
    <row r="1285" spans="1:29" ht="90" customHeight="1">
      <c r="A1285" s="316"/>
      <c r="B1285" s="292" t="s">
        <v>7202</v>
      </c>
      <c r="C1285" s="293" t="s">
        <v>6974</v>
      </c>
      <c r="D1285" s="294" t="s">
        <v>6975</v>
      </c>
      <c r="E1285" s="293" t="s">
        <v>102</v>
      </c>
      <c r="F1285" s="330" t="s">
        <v>7317</v>
      </c>
      <c r="G1285" s="330" t="s">
        <v>2142</v>
      </c>
      <c r="H1285" s="294">
        <v>452</v>
      </c>
      <c r="I1285" s="321" t="str">
        <f t="shared" si="60"/>
        <v>A-14-00111.0kW超15.0kW以下60Hz、220V、極数4</v>
      </c>
      <c r="J1285" s="294">
        <v>93.6</v>
      </c>
      <c r="K1285" s="330" t="s">
        <v>8144</v>
      </c>
      <c r="L1285" s="329" t="s">
        <v>13156</v>
      </c>
      <c r="M1285" s="329" t="s">
        <v>10778</v>
      </c>
      <c r="N1285" s="329" t="s">
        <v>12092</v>
      </c>
      <c r="O1285" s="294" t="s">
        <v>2838</v>
      </c>
      <c r="P1285" s="329" t="s">
        <v>10526</v>
      </c>
      <c r="Q1285" s="330" t="s">
        <v>8145</v>
      </c>
      <c r="R1285" s="293" t="s">
        <v>8146</v>
      </c>
      <c r="S1285" s="294" t="s">
        <v>2102</v>
      </c>
      <c r="T1285" s="302" t="s">
        <v>2103</v>
      </c>
      <c r="U1285" s="295" t="str">
        <f t="shared" si="61"/>
        <v>Yamamoto.Keita@df.MitsubishiElectric.co.jp</v>
      </c>
      <c r="V1285" s="292" t="s">
        <v>8147</v>
      </c>
      <c r="W1285" s="295" t="str">
        <f t="shared" si="62"/>
        <v>http://www.mitsubishielectric.co.jp/fa/products/drv/i_motor/items/toprunner/index.html</v>
      </c>
      <c r="X1285" s="303" t="s">
        <v>8256</v>
      </c>
      <c r="Y1285" s="304" t="s">
        <v>8596</v>
      </c>
      <c r="Z1285" s="80" t="s">
        <v>9753</v>
      </c>
      <c r="AA1285" s="296"/>
      <c r="AB1285" s="265" t="str">
        <f>IF('認証製品一覧（検索用）'!$E$7=認証製品一覧!I1285,"●","")</f>
        <v/>
      </c>
      <c r="AC1285" s="265" t="str">
        <f>IF(AB1285="","",COUNTIF($B$5:AB1285,"●"))</f>
        <v/>
      </c>
    </row>
    <row r="1286" spans="1:29" ht="90" customHeight="1">
      <c r="A1286" s="316"/>
      <c r="B1286" s="292" t="s">
        <v>7202</v>
      </c>
      <c r="C1286" s="293" t="s">
        <v>6974</v>
      </c>
      <c r="D1286" s="294" t="s">
        <v>6975</v>
      </c>
      <c r="E1286" s="293" t="s">
        <v>102</v>
      </c>
      <c r="F1286" s="330" t="s">
        <v>7317</v>
      </c>
      <c r="G1286" s="330" t="s">
        <v>2142</v>
      </c>
      <c r="H1286" s="294">
        <v>452</v>
      </c>
      <c r="I1286" s="321" t="str">
        <f t="shared" si="60"/>
        <v>A-14-00111.0kW超15.0kW以下60Hz、220V、極数4</v>
      </c>
      <c r="J1286" s="294">
        <v>93.6</v>
      </c>
      <c r="K1286" s="330" t="s">
        <v>8144</v>
      </c>
      <c r="L1286" s="329" t="s">
        <v>13156</v>
      </c>
      <c r="M1286" s="329" t="s">
        <v>10778</v>
      </c>
      <c r="N1286" s="329" t="s">
        <v>12093</v>
      </c>
      <c r="O1286" s="294" t="s">
        <v>2838</v>
      </c>
      <c r="P1286" s="329" t="s">
        <v>10526</v>
      </c>
      <c r="Q1286" s="330" t="s">
        <v>8145</v>
      </c>
      <c r="R1286" s="293" t="s">
        <v>8146</v>
      </c>
      <c r="S1286" s="294" t="s">
        <v>2102</v>
      </c>
      <c r="T1286" s="302" t="s">
        <v>2103</v>
      </c>
      <c r="U1286" s="295" t="str">
        <f t="shared" si="61"/>
        <v>Yamamoto.Keita@df.MitsubishiElectric.co.jp</v>
      </c>
      <c r="V1286" s="292" t="s">
        <v>8147</v>
      </c>
      <c r="W1286" s="295" t="str">
        <f t="shared" si="62"/>
        <v>http://www.mitsubishielectric.co.jp/fa/products/drv/i_motor/items/toprunner/index.html</v>
      </c>
      <c r="X1286" s="303" t="s">
        <v>8256</v>
      </c>
      <c r="Y1286" s="304" t="s">
        <v>8597</v>
      </c>
      <c r="Z1286" s="80" t="s">
        <v>9753</v>
      </c>
      <c r="AA1286" s="296"/>
      <c r="AB1286" s="265" t="str">
        <f>IF('認証製品一覧（検索用）'!$E$7=認証製品一覧!I1286,"●","")</f>
        <v/>
      </c>
      <c r="AC1286" s="265" t="str">
        <f>IF(AB1286="","",COUNTIF($B$5:AB1286,"●"))</f>
        <v/>
      </c>
    </row>
    <row r="1287" spans="1:29" ht="90" customHeight="1">
      <c r="A1287" s="316"/>
      <c r="B1287" s="292" t="s">
        <v>7202</v>
      </c>
      <c r="C1287" s="293" t="s">
        <v>6974</v>
      </c>
      <c r="D1287" s="294" t="s">
        <v>6975</v>
      </c>
      <c r="E1287" s="293" t="s">
        <v>102</v>
      </c>
      <c r="F1287" s="330" t="s">
        <v>7317</v>
      </c>
      <c r="G1287" s="330" t="s">
        <v>2142</v>
      </c>
      <c r="H1287" s="294">
        <v>452</v>
      </c>
      <c r="I1287" s="321" t="str">
        <f t="shared" si="60"/>
        <v>A-14-00111.0kW超15.0kW以下60Hz、220V、極数4</v>
      </c>
      <c r="J1287" s="294">
        <v>93.6</v>
      </c>
      <c r="K1287" s="330" t="s">
        <v>8144</v>
      </c>
      <c r="L1287" s="329" t="s">
        <v>13156</v>
      </c>
      <c r="M1287" s="329" t="s">
        <v>10778</v>
      </c>
      <c r="N1287" s="329" t="s">
        <v>12094</v>
      </c>
      <c r="O1287" s="294" t="s">
        <v>2838</v>
      </c>
      <c r="P1287" s="329" t="s">
        <v>10526</v>
      </c>
      <c r="Q1287" s="330" t="s">
        <v>8145</v>
      </c>
      <c r="R1287" s="293" t="s">
        <v>8146</v>
      </c>
      <c r="S1287" s="294" t="s">
        <v>2102</v>
      </c>
      <c r="T1287" s="302" t="s">
        <v>2103</v>
      </c>
      <c r="U1287" s="295" t="str">
        <f t="shared" si="61"/>
        <v>Yamamoto.Keita@df.MitsubishiElectric.co.jp</v>
      </c>
      <c r="V1287" s="292" t="s">
        <v>8147</v>
      </c>
      <c r="W1287" s="295" t="str">
        <f t="shared" si="62"/>
        <v>http://www.mitsubishielectric.co.jp/fa/products/drv/i_motor/items/toprunner/index.html</v>
      </c>
      <c r="X1287" s="303" t="s">
        <v>8598</v>
      </c>
      <c r="Y1287" s="304" t="s">
        <v>8599</v>
      </c>
      <c r="Z1287" s="80" t="s">
        <v>9753</v>
      </c>
      <c r="AA1287" s="296"/>
      <c r="AB1287" s="265" t="str">
        <f>IF('認証製品一覧（検索用）'!$E$7=認証製品一覧!I1287,"●","")</f>
        <v/>
      </c>
      <c r="AC1287" s="265" t="str">
        <f>IF(AB1287="","",COUNTIF($B$5:AB1287,"●"))</f>
        <v/>
      </c>
    </row>
    <row r="1288" spans="1:29" ht="90" customHeight="1">
      <c r="A1288" s="316"/>
      <c r="B1288" s="292" t="s">
        <v>7202</v>
      </c>
      <c r="C1288" s="293" t="s">
        <v>6974</v>
      </c>
      <c r="D1288" s="294" t="s">
        <v>6975</v>
      </c>
      <c r="E1288" s="293" t="s">
        <v>102</v>
      </c>
      <c r="F1288" s="330" t="s">
        <v>7317</v>
      </c>
      <c r="G1288" s="330" t="s">
        <v>2142</v>
      </c>
      <c r="H1288" s="294">
        <v>452</v>
      </c>
      <c r="I1288" s="321" t="str">
        <f t="shared" si="60"/>
        <v>A-14-00111.0kW超15.0kW以下60Hz、220V、極数4</v>
      </c>
      <c r="J1288" s="294">
        <v>93.6</v>
      </c>
      <c r="K1288" s="330" t="s">
        <v>8144</v>
      </c>
      <c r="L1288" s="329" t="s">
        <v>13156</v>
      </c>
      <c r="M1288" s="329" t="s">
        <v>10778</v>
      </c>
      <c r="N1288" s="329" t="s">
        <v>12095</v>
      </c>
      <c r="O1288" s="294" t="s">
        <v>2838</v>
      </c>
      <c r="P1288" s="329" t="s">
        <v>10526</v>
      </c>
      <c r="Q1288" s="330" t="s">
        <v>8145</v>
      </c>
      <c r="R1288" s="293" t="s">
        <v>8146</v>
      </c>
      <c r="S1288" s="294" t="s">
        <v>2102</v>
      </c>
      <c r="T1288" s="302" t="s">
        <v>2103</v>
      </c>
      <c r="U1288" s="295" t="str">
        <f t="shared" si="61"/>
        <v>Yamamoto.Keita@df.MitsubishiElectric.co.jp</v>
      </c>
      <c r="V1288" s="292" t="s">
        <v>8147</v>
      </c>
      <c r="W1288" s="295" t="str">
        <f t="shared" si="62"/>
        <v>http://www.mitsubishielectric.co.jp/fa/products/drv/i_motor/items/toprunner/index.html</v>
      </c>
      <c r="X1288" s="303" t="s">
        <v>8256</v>
      </c>
      <c r="Y1288" s="304" t="s">
        <v>8600</v>
      </c>
      <c r="Z1288" s="80" t="s">
        <v>9753</v>
      </c>
      <c r="AA1288" s="296"/>
      <c r="AB1288" s="265" t="str">
        <f>IF('認証製品一覧（検索用）'!$E$7=認証製品一覧!I1288,"●","")</f>
        <v/>
      </c>
      <c r="AC1288" s="265" t="str">
        <f>IF(AB1288="","",COUNTIF($B$5:AB1288,"●"))</f>
        <v/>
      </c>
    </row>
    <row r="1289" spans="1:29" ht="78">
      <c r="A1289" s="347"/>
      <c r="B1289" s="292" t="s">
        <v>7202</v>
      </c>
      <c r="C1289" s="293" t="s">
        <v>6974</v>
      </c>
      <c r="D1289" s="294" t="s">
        <v>6975</v>
      </c>
      <c r="E1289" s="293" t="s">
        <v>7022</v>
      </c>
      <c r="F1289" s="330" t="s">
        <v>7317</v>
      </c>
      <c r="G1289" s="330" t="s">
        <v>2142</v>
      </c>
      <c r="H1289" s="294">
        <v>452</v>
      </c>
      <c r="I1289" s="321" t="str">
        <f t="shared" si="60"/>
        <v>A-14-00111.0kW超15.0kW以下60Hz、220V、極数4</v>
      </c>
      <c r="J1289" s="294">
        <v>93.6</v>
      </c>
      <c r="K1289" s="330" t="s">
        <v>8144</v>
      </c>
      <c r="L1289" s="329" t="s">
        <v>13157</v>
      </c>
      <c r="M1289" s="329" t="s">
        <v>10779</v>
      </c>
      <c r="N1289" s="329" t="s">
        <v>12096</v>
      </c>
      <c r="O1289" s="294" t="s">
        <v>6897</v>
      </c>
      <c r="P1289" s="329" t="s">
        <v>10527</v>
      </c>
      <c r="Q1289" s="330" t="s">
        <v>8156</v>
      </c>
      <c r="R1289" s="293" t="s">
        <v>8157</v>
      </c>
      <c r="S1289" s="294" t="s">
        <v>4348</v>
      </c>
      <c r="T1289" s="292" t="s">
        <v>4349</v>
      </c>
      <c r="U1289" s="295" t="str">
        <f t="shared" si="61"/>
        <v>utatsu-katsuyuki@hitachi-ies.co.jp</v>
      </c>
      <c r="V1289" s="292" t="s">
        <v>8158</v>
      </c>
      <c r="W1289" s="295" t="str">
        <f t="shared" si="62"/>
        <v>http://www.hitachi-ies.co.jp/products/motor/index.htm</v>
      </c>
      <c r="X1289" s="292" t="s">
        <v>8159</v>
      </c>
      <c r="Y1289" s="292" t="s">
        <v>6697</v>
      </c>
      <c r="Z1289" s="80" t="s">
        <v>9753</v>
      </c>
      <c r="AA1289" s="296"/>
      <c r="AB1289" s="265" t="str">
        <f>IF('認証製品一覧（検索用）'!$E$7=認証製品一覧!I1289,"●","")</f>
        <v/>
      </c>
      <c r="AC1289" s="265" t="str">
        <f>IF(AB1289="","",COUNTIF($B$5:AB1289,"●"))</f>
        <v/>
      </c>
    </row>
    <row r="1290" spans="1:29" ht="78">
      <c r="A1290" s="347"/>
      <c r="B1290" s="292" t="s">
        <v>7202</v>
      </c>
      <c r="C1290" s="293" t="s">
        <v>6974</v>
      </c>
      <c r="D1290" s="294" t="s">
        <v>6975</v>
      </c>
      <c r="E1290" s="293" t="s">
        <v>7022</v>
      </c>
      <c r="F1290" s="330" t="s">
        <v>7317</v>
      </c>
      <c r="G1290" s="330" t="s">
        <v>2142</v>
      </c>
      <c r="H1290" s="294">
        <v>452</v>
      </c>
      <c r="I1290" s="321" t="str">
        <f t="shared" si="60"/>
        <v>A-14-00111.0kW超15.0kW以下60Hz、220V、極数4</v>
      </c>
      <c r="J1290" s="294">
        <v>93.6</v>
      </c>
      <c r="K1290" s="330" t="s">
        <v>8144</v>
      </c>
      <c r="L1290" s="329" t="s">
        <v>13157</v>
      </c>
      <c r="M1290" s="329" t="s">
        <v>10779</v>
      </c>
      <c r="N1290" s="329" t="s">
        <v>12097</v>
      </c>
      <c r="O1290" s="294" t="s">
        <v>2838</v>
      </c>
      <c r="P1290" s="329" t="s">
        <v>10527</v>
      </c>
      <c r="Q1290" s="330" t="s">
        <v>8156</v>
      </c>
      <c r="R1290" s="293" t="s">
        <v>8157</v>
      </c>
      <c r="S1290" s="294" t="s">
        <v>4348</v>
      </c>
      <c r="T1290" s="292" t="s">
        <v>4349</v>
      </c>
      <c r="U1290" s="295" t="str">
        <f t="shared" si="61"/>
        <v>utatsu-katsuyuki@hitachi-ies.co.jp</v>
      </c>
      <c r="V1290" s="292" t="s">
        <v>8158</v>
      </c>
      <c r="W1290" s="295" t="str">
        <f t="shared" si="62"/>
        <v>http://www.hitachi-ies.co.jp/products/motor/index.htm</v>
      </c>
      <c r="X1290" s="292" t="s">
        <v>8159</v>
      </c>
      <c r="Y1290" s="292" t="s">
        <v>8601</v>
      </c>
      <c r="Z1290" s="80" t="s">
        <v>9753</v>
      </c>
      <c r="AA1290" s="296"/>
      <c r="AB1290" s="265" t="str">
        <f>IF('認証製品一覧（検索用）'!$E$7=認証製品一覧!I1290,"●","")</f>
        <v/>
      </c>
      <c r="AC1290" s="265" t="str">
        <f>IF(AB1290="","",COUNTIF($B$5:AB1290,"●"))</f>
        <v/>
      </c>
    </row>
    <row r="1291" spans="1:29" ht="78">
      <c r="A1291" s="347"/>
      <c r="B1291" s="292" t="s">
        <v>7202</v>
      </c>
      <c r="C1291" s="293" t="s">
        <v>6974</v>
      </c>
      <c r="D1291" s="294" t="s">
        <v>6975</v>
      </c>
      <c r="E1291" s="293" t="s">
        <v>7022</v>
      </c>
      <c r="F1291" s="330" t="s">
        <v>7317</v>
      </c>
      <c r="G1291" s="330" t="s">
        <v>2142</v>
      </c>
      <c r="H1291" s="294">
        <v>452</v>
      </c>
      <c r="I1291" s="321" t="str">
        <f t="shared" si="60"/>
        <v>A-14-00111.0kW超15.0kW以下60Hz、220V、極数4</v>
      </c>
      <c r="J1291" s="294">
        <v>93.6</v>
      </c>
      <c r="K1291" s="330" t="s">
        <v>8144</v>
      </c>
      <c r="L1291" s="329" t="s">
        <v>13157</v>
      </c>
      <c r="M1291" s="329" t="s">
        <v>10779</v>
      </c>
      <c r="N1291" s="329" t="s">
        <v>12098</v>
      </c>
      <c r="O1291" s="294" t="s">
        <v>2838</v>
      </c>
      <c r="P1291" s="329" t="s">
        <v>10527</v>
      </c>
      <c r="Q1291" s="330" t="s">
        <v>8156</v>
      </c>
      <c r="R1291" s="293" t="s">
        <v>8157</v>
      </c>
      <c r="S1291" s="294" t="s">
        <v>4348</v>
      </c>
      <c r="T1291" s="292" t="s">
        <v>4349</v>
      </c>
      <c r="U1291" s="295" t="str">
        <f t="shared" si="61"/>
        <v>utatsu-katsuyuki@hitachi-ies.co.jp</v>
      </c>
      <c r="V1291" s="292" t="s">
        <v>8158</v>
      </c>
      <c r="W1291" s="295" t="str">
        <f t="shared" si="62"/>
        <v>http://www.hitachi-ies.co.jp/products/motor/index.htm</v>
      </c>
      <c r="X1291" s="292" t="s">
        <v>8159</v>
      </c>
      <c r="Y1291" s="292" t="s">
        <v>8602</v>
      </c>
      <c r="Z1291" s="80" t="s">
        <v>9753</v>
      </c>
      <c r="AA1291" s="296"/>
      <c r="AB1291" s="265" t="str">
        <f>IF('認証製品一覧（検索用）'!$E$7=認証製品一覧!I1291,"●","")</f>
        <v/>
      </c>
      <c r="AC1291" s="265" t="str">
        <f>IF(AB1291="","",COUNTIF($B$5:AB1291,"●"))</f>
        <v/>
      </c>
    </row>
    <row r="1292" spans="1:29" ht="78">
      <c r="A1292" s="347"/>
      <c r="B1292" s="292" t="s">
        <v>7202</v>
      </c>
      <c r="C1292" s="293" t="s">
        <v>6974</v>
      </c>
      <c r="D1292" s="294" t="s">
        <v>6975</v>
      </c>
      <c r="E1292" s="293" t="s">
        <v>7022</v>
      </c>
      <c r="F1292" s="330" t="s">
        <v>7317</v>
      </c>
      <c r="G1292" s="330" t="s">
        <v>2142</v>
      </c>
      <c r="H1292" s="294">
        <v>452</v>
      </c>
      <c r="I1292" s="321" t="str">
        <f t="shared" si="60"/>
        <v>A-14-00111.0kW超15.0kW以下60Hz、220V、極数4</v>
      </c>
      <c r="J1292" s="294">
        <v>93.6</v>
      </c>
      <c r="K1292" s="330" t="s">
        <v>8144</v>
      </c>
      <c r="L1292" s="329" t="s">
        <v>13157</v>
      </c>
      <c r="M1292" s="329" t="s">
        <v>10779</v>
      </c>
      <c r="N1292" s="329" t="s">
        <v>12099</v>
      </c>
      <c r="O1292" s="294" t="s">
        <v>2838</v>
      </c>
      <c r="P1292" s="329" t="s">
        <v>10527</v>
      </c>
      <c r="Q1292" s="330" t="s">
        <v>8156</v>
      </c>
      <c r="R1292" s="293" t="s">
        <v>8157</v>
      </c>
      <c r="S1292" s="294" t="s">
        <v>4348</v>
      </c>
      <c r="T1292" s="292" t="s">
        <v>4349</v>
      </c>
      <c r="U1292" s="295" t="str">
        <f t="shared" si="61"/>
        <v>utatsu-katsuyuki@hitachi-ies.co.jp</v>
      </c>
      <c r="V1292" s="292" t="s">
        <v>8158</v>
      </c>
      <c r="W1292" s="295" t="str">
        <f t="shared" si="62"/>
        <v>http://www.hitachi-ies.co.jp/products/motor/index.htm</v>
      </c>
      <c r="X1292" s="292" t="s">
        <v>8159</v>
      </c>
      <c r="Y1292" s="292" t="s">
        <v>8603</v>
      </c>
      <c r="Z1292" s="80" t="s">
        <v>9753</v>
      </c>
      <c r="AA1292" s="296"/>
      <c r="AB1292" s="265" t="str">
        <f>IF('認証製品一覧（検索用）'!$E$7=認証製品一覧!I1292,"●","")</f>
        <v/>
      </c>
      <c r="AC1292" s="265" t="str">
        <f>IF(AB1292="","",COUNTIF($B$5:AB1292,"●"))</f>
        <v/>
      </c>
    </row>
    <row r="1293" spans="1:29" ht="78">
      <c r="A1293" s="347"/>
      <c r="B1293" s="292" t="s">
        <v>7202</v>
      </c>
      <c r="C1293" s="293" t="s">
        <v>6974</v>
      </c>
      <c r="D1293" s="294" t="s">
        <v>6975</v>
      </c>
      <c r="E1293" s="293" t="s">
        <v>7022</v>
      </c>
      <c r="F1293" s="330" t="s">
        <v>7317</v>
      </c>
      <c r="G1293" s="330" t="s">
        <v>2142</v>
      </c>
      <c r="H1293" s="294">
        <v>452</v>
      </c>
      <c r="I1293" s="321" t="str">
        <f t="shared" si="60"/>
        <v>A-14-00111.0kW超15.0kW以下60Hz、220V、極数4</v>
      </c>
      <c r="J1293" s="294">
        <v>93.6</v>
      </c>
      <c r="K1293" s="330" t="s">
        <v>8144</v>
      </c>
      <c r="L1293" s="329" t="s">
        <v>13157</v>
      </c>
      <c r="M1293" s="329" t="s">
        <v>10779</v>
      </c>
      <c r="N1293" s="329" t="s">
        <v>12100</v>
      </c>
      <c r="O1293" s="294" t="s">
        <v>2838</v>
      </c>
      <c r="P1293" s="329" t="s">
        <v>10527</v>
      </c>
      <c r="Q1293" s="330" t="s">
        <v>8156</v>
      </c>
      <c r="R1293" s="293" t="s">
        <v>8157</v>
      </c>
      <c r="S1293" s="294" t="s">
        <v>4348</v>
      </c>
      <c r="T1293" s="292" t="s">
        <v>4349</v>
      </c>
      <c r="U1293" s="295" t="str">
        <f t="shared" si="61"/>
        <v>utatsu-katsuyuki@hitachi-ies.co.jp</v>
      </c>
      <c r="V1293" s="292" t="s">
        <v>8158</v>
      </c>
      <c r="W1293" s="295" t="str">
        <f t="shared" si="62"/>
        <v>http://www.hitachi-ies.co.jp/products/motor/index.htm</v>
      </c>
      <c r="X1293" s="292" t="s">
        <v>8159</v>
      </c>
      <c r="Y1293" s="292" t="s">
        <v>8604</v>
      </c>
      <c r="Z1293" s="80" t="s">
        <v>9753</v>
      </c>
      <c r="AA1293" s="296"/>
      <c r="AB1293" s="265" t="str">
        <f>IF('認証製品一覧（検索用）'!$E$7=認証製品一覧!I1293,"●","")</f>
        <v/>
      </c>
      <c r="AC1293" s="265" t="str">
        <f>IF(AB1293="","",COUNTIF($B$5:AB1293,"●"))</f>
        <v/>
      </c>
    </row>
    <row r="1294" spans="1:29" ht="78">
      <c r="A1294" s="347"/>
      <c r="B1294" s="292" t="s">
        <v>7202</v>
      </c>
      <c r="C1294" s="293" t="s">
        <v>6974</v>
      </c>
      <c r="D1294" s="294" t="s">
        <v>6975</v>
      </c>
      <c r="E1294" s="293" t="s">
        <v>7022</v>
      </c>
      <c r="F1294" s="330" t="s">
        <v>7317</v>
      </c>
      <c r="G1294" s="330" t="s">
        <v>2142</v>
      </c>
      <c r="H1294" s="294">
        <v>452</v>
      </c>
      <c r="I1294" s="321" t="str">
        <f t="shared" si="60"/>
        <v>A-14-00111.0kW超15.0kW以下60Hz、220V、極数4</v>
      </c>
      <c r="J1294" s="294">
        <v>93.6</v>
      </c>
      <c r="K1294" s="330" t="s">
        <v>8144</v>
      </c>
      <c r="L1294" s="329" t="s">
        <v>13157</v>
      </c>
      <c r="M1294" s="329" t="s">
        <v>10779</v>
      </c>
      <c r="N1294" s="329" t="s">
        <v>12101</v>
      </c>
      <c r="O1294" s="294" t="s">
        <v>2838</v>
      </c>
      <c r="P1294" s="329" t="s">
        <v>10527</v>
      </c>
      <c r="Q1294" s="330" t="s">
        <v>8156</v>
      </c>
      <c r="R1294" s="293" t="s">
        <v>8157</v>
      </c>
      <c r="S1294" s="294" t="s">
        <v>4348</v>
      </c>
      <c r="T1294" s="292" t="s">
        <v>4349</v>
      </c>
      <c r="U1294" s="295" t="str">
        <f t="shared" si="61"/>
        <v>utatsu-katsuyuki@hitachi-ies.co.jp</v>
      </c>
      <c r="V1294" s="292" t="s">
        <v>8158</v>
      </c>
      <c r="W1294" s="295" t="str">
        <f t="shared" si="62"/>
        <v>http://www.hitachi-ies.co.jp/products/motor/index.htm</v>
      </c>
      <c r="X1294" s="292" t="s">
        <v>8159</v>
      </c>
      <c r="Y1294" s="292" t="s">
        <v>8605</v>
      </c>
      <c r="Z1294" s="80" t="s">
        <v>9753</v>
      </c>
      <c r="AA1294" s="296"/>
      <c r="AB1294" s="265" t="str">
        <f>IF('認証製品一覧（検索用）'!$E$7=認証製品一覧!I1294,"●","")</f>
        <v/>
      </c>
      <c r="AC1294" s="265" t="str">
        <f>IF(AB1294="","",COUNTIF($B$5:AB1294,"●"))</f>
        <v/>
      </c>
    </row>
    <row r="1295" spans="1:29" ht="78">
      <c r="A1295" s="347"/>
      <c r="B1295" s="292" t="s">
        <v>7202</v>
      </c>
      <c r="C1295" s="293" t="s">
        <v>6974</v>
      </c>
      <c r="D1295" s="294" t="s">
        <v>6975</v>
      </c>
      <c r="E1295" s="293" t="s">
        <v>7022</v>
      </c>
      <c r="F1295" s="330" t="s">
        <v>7317</v>
      </c>
      <c r="G1295" s="330" t="s">
        <v>2142</v>
      </c>
      <c r="H1295" s="294">
        <v>452</v>
      </c>
      <c r="I1295" s="321" t="str">
        <f t="shared" si="60"/>
        <v>A-14-00111.0kW超15.0kW以下60Hz、220V、極数4</v>
      </c>
      <c r="J1295" s="294">
        <v>93.6</v>
      </c>
      <c r="K1295" s="330" t="s">
        <v>8144</v>
      </c>
      <c r="L1295" s="329" t="s">
        <v>13157</v>
      </c>
      <c r="M1295" s="329" t="s">
        <v>10779</v>
      </c>
      <c r="N1295" s="329" t="s">
        <v>12102</v>
      </c>
      <c r="O1295" s="294" t="s">
        <v>2838</v>
      </c>
      <c r="P1295" s="329" t="s">
        <v>10527</v>
      </c>
      <c r="Q1295" s="330" t="s">
        <v>8156</v>
      </c>
      <c r="R1295" s="293" t="s">
        <v>8157</v>
      </c>
      <c r="S1295" s="294" t="s">
        <v>4348</v>
      </c>
      <c r="T1295" s="292" t="s">
        <v>4349</v>
      </c>
      <c r="U1295" s="295" t="str">
        <f t="shared" si="61"/>
        <v>utatsu-katsuyuki@hitachi-ies.co.jp</v>
      </c>
      <c r="V1295" s="292" t="s">
        <v>8158</v>
      </c>
      <c r="W1295" s="295" t="str">
        <f t="shared" si="62"/>
        <v>http://www.hitachi-ies.co.jp/products/motor/index.htm</v>
      </c>
      <c r="X1295" s="292" t="s">
        <v>8159</v>
      </c>
      <c r="Y1295" s="292" t="s">
        <v>8606</v>
      </c>
      <c r="Z1295" s="80" t="s">
        <v>9753</v>
      </c>
      <c r="AA1295" s="296"/>
      <c r="AB1295" s="265" t="str">
        <f>IF('認証製品一覧（検索用）'!$E$7=認証製品一覧!I1295,"●","")</f>
        <v/>
      </c>
      <c r="AC1295" s="265" t="str">
        <f>IF(AB1295="","",COUNTIF($B$5:AB1295,"●"))</f>
        <v/>
      </c>
    </row>
    <row r="1296" spans="1:29" ht="78">
      <c r="A1296" s="347"/>
      <c r="B1296" s="292" t="s">
        <v>7202</v>
      </c>
      <c r="C1296" s="293" t="s">
        <v>6974</v>
      </c>
      <c r="D1296" s="294" t="s">
        <v>6975</v>
      </c>
      <c r="E1296" s="293" t="s">
        <v>7022</v>
      </c>
      <c r="F1296" s="330" t="s">
        <v>7317</v>
      </c>
      <c r="G1296" s="330" t="s">
        <v>2142</v>
      </c>
      <c r="H1296" s="294">
        <v>452</v>
      </c>
      <c r="I1296" s="321" t="str">
        <f t="shared" si="60"/>
        <v>A-14-00111.0kW超15.0kW以下60Hz、220V、極数4</v>
      </c>
      <c r="J1296" s="294">
        <v>93.6</v>
      </c>
      <c r="K1296" s="330" t="s">
        <v>8144</v>
      </c>
      <c r="L1296" s="329" t="s">
        <v>13157</v>
      </c>
      <c r="M1296" s="329" t="s">
        <v>10779</v>
      </c>
      <c r="N1296" s="329" t="s">
        <v>12103</v>
      </c>
      <c r="O1296" s="294" t="s">
        <v>2838</v>
      </c>
      <c r="P1296" s="329" t="s">
        <v>10527</v>
      </c>
      <c r="Q1296" s="330" t="s">
        <v>8156</v>
      </c>
      <c r="R1296" s="293" t="s">
        <v>8157</v>
      </c>
      <c r="S1296" s="294" t="s">
        <v>4348</v>
      </c>
      <c r="T1296" s="292" t="s">
        <v>4349</v>
      </c>
      <c r="U1296" s="295" t="str">
        <f t="shared" si="61"/>
        <v>utatsu-katsuyuki@hitachi-ies.co.jp</v>
      </c>
      <c r="V1296" s="292" t="s">
        <v>8158</v>
      </c>
      <c r="W1296" s="295" t="str">
        <f t="shared" si="62"/>
        <v>http://www.hitachi-ies.co.jp/products/motor/index.htm</v>
      </c>
      <c r="X1296" s="292" t="s">
        <v>8159</v>
      </c>
      <c r="Y1296" s="292" t="s">
        <v>8607</v>
      </c>
      <c r="Z1296" s="80" t="s">
        <v>9753</v>
      </c>
      <c r="AA1296" s="296"/>
      <c r="AB1296" s="265" t="str">
        <f>IF('認証製品一覧（検索用）'!$E$7=認証製品一覧!I1296,"●","")</f>
        <v/>
      </c>
      <c r="AC1296" s="265" t="str">
        <f>IF(AB1296="","",COUNTIF($B$5:AB1296,"●"))</f>
        <v/>
      </c>
    </row>
    <row r="1297" spans="1:29" ht="78">
      <c r="A1297" s="347"/>
      <c r="B1297" s="292" t="s">
        <v>7202</v>
      </c>
      <c r="C1297" s="293" t="s">
        <v>6974</v>
      </c>
      <c r="D1297" s="294" t="s">
        <v>6975</v>
      </c>
      <c r="E1297" s="293" t="s">
        <v>7022</v>
      </c>
      <c r="F1297" s="330" t="s">
        <v>7317</v>
      </c>
      <c r="G1297" s="330" t="s">
        <v>2142</v>
      </c>
      <c r="H1297" s="294">
        <v>452</v>
      </c>
      <c r="I1297" s="321" t="str">
        <f t="shared" si="60"/>
        <v>A-14-00111.0kW超15.0kW以下60Hz、220V、極数4</v>
      </c>
      <c r="J1297" s="294">
        <v>93.6</v>
      </c>
      <c r="K1297" s="330" t="s">
        <v>8144</v>
      </c>
      <c r="L1297" s="329" t="s">
        <v>13157</v>
      </c>
      <c r="M1297" s="329" t="s">
        <v>10779</v>
      </c>
      <c r="N1297" s="329" t="s">
        <v>12104</v>
      </c>
      <c r="O1297" s="294" t="s">
        <v>2838</v>
      </c>
      <c r="P1297" s="329" t="s">
        <v>10527</v>
      </c>
      <c r="Q1297" s="330" t="s">
        <v>8156</v>
      </c>
      <c r="R1297" s="293" t="s">
        <v>8157</v>
      </c>
      <c r="S1297" s="294" t="s">
        <v>4348</v>
      </c>
      <c r="T1297" s="292" t="s">
        <v>4349</v>
      </c>
      <c r="U1297" s="295" t="str">
        <f t="shared" si="61"/>
        <v>utatsu-katsuyuki@hitachi-ies.co.jp</v>
      </c>
      <c r="V1297" s="292" t="s">
        <v>8158</v>
      </c>
      <c r="W1297" s="295" t="str">
        <f t="shared" si="62"/>
        <v>http://www.hitachi-ies.co.jp/products/motor/index.htm</v>
      </c>
      <c r="X1297" s="292" t="s">
        <v>8159</v>
      </c>
      <c r="Y1297" s="292" t="s">
        <v>8608</v>
      </c>
      <c r="Z1297" s="80" t="s">
        <v>9753</v>
      </c>
      <c r="AA1297" s="296"/>
      <c r="AB1297" s="265" t="str">
        <f>IF('認証製品一覧（検索用）'!$E$7=認証製品一覧!I1297,"●","")</f>
        <v/>
      </c>
      <c r="AC1297" s="265" t="str">
        <f>IF(AB1297="","",COUNTIF($B$5:AB1297,"●"))</f>
        <v/>
      </c>
    </row>
    <row r="1298" spans="1:29" ht="78">
      <c r="A1298" s="347"/>
      <c r="B1298" s="292" t="s">
        <v>7202</v>
      </c>
      <c r="C1298" s="293" t="s">
        <v>6974</v>
      </c>
      <c r="D1298" s="294" t="s">
        <v>6975</v>
      </c>
      <c r="E1298" s="293" t="s">
        <v>7022</v>
      </c>
      <c r="F1298" s="330" t="s">
        <v>7317</v>
      </c>
      <c r="G1298" s="330" t="s">
        <v>2142</v>
      </c>
      <c r="H1298" s="294">
        <v>452</v>
      </c>
      <c r="I1298" s="321" t="str">
        <f t="shared" si="60"/>
        <v>A-14-00111.0kW超15.0kW以下60Hz、220V、極数4</v>
      </c>
      <c r="J1298" s="294">
        <v>93.6</v>
      </c>
      <c r="K1298" s="330" t="s">
        <v>8144</v>
      </c>
      <c r="L1298" s="329" t="s">
        <v>13157</v>
      </c>
      <c r="M1298" s="329" t="s">
        <v>10779</v>
      </c>
      <c r="N1298" s="329" t="s">
        <v>12105</v>
      </c>
      <c r="O1298" s="294" t="s">
        <v>2838</v>
      </c>
      <c r="P1298" s="329" t="s">
        <v>10527</v>
      </c>
      <c r="Q1298" s="330" t="s">
        <v>8156</v>
      </c>
      <c r="R1298" s="293" t="s">
        <v>8157</v>
      </c>
      <c r="S1298" s="294" t="s">
        <v>4348</v>
      </c>
      <c r="T1298" s="292" t="s">
        <v>4349</v>
      </c>
      <c r="U1298" s="295" t="str">
        <f t="shared" si="61"/>
        <v>utatsu-katsuyuki@hitachi-ies.co.jp</v>
      </c>
      <c r="V1298" s="292" t="s">
        <v>8158</v>
      </c>
      <c r="W1298" s="295" t="str">
        <f t="shared" si="62"/>
        <v>http://www.hitachi-ies.co.jp/products/motor/index.htm</v>
      </c>
      <c r="X1298" s="292" t="s">
        <v>8159</v>
      </c>
      <c r="Y1298" s="292" t="s">
        <v>8609</v>
      </c>
      <c r="Z1298" s="80" t="s">
        <v>9753</v>
      </c>
      <c r="AA1298" s="296"/>
      <c r="AB1298" s="265" t="str">
        <f>IF('認証製品一覧（検索用）'!$E$7=認証製品一覧!I1298,"●","")</f>
        <v/>
      </c>
      <c r="AC1298" s="265" t="str">
        <f>IF(AB1298="","",COUNTIF($B$5:AB1298,"●"))</f>
        <v/>
      </c>
    </row>
    <row r="1299" spans="1:29" ht="78">
      <c r="A1299" s="347"/>
      <c r="B1299" s="292" t="s">
        <v>7202</v>
      </c>
      <c r="C1299" s="293" t="s">
        <v>6974</v>
      </c>
      <c r="D1299" s="294" t="s">
        <v>6975</v>
      </c>
      <c r="E1299" s="293" t="s">
        <v>7022</v>
      </c>
      <c r="F1299" s="330" t="s">
        <v>7317</v>
      </c>
      <c r="G1299" s="330" t="s">
        <v>2149</v>
      </c>
      <c r="H1299" s="294">
        <v>453</v>
      </c>
      <c r="I1299" s="321" t="str">
        <f t="shared" si="60"/>
        <v>A-14-00115.0kW超18.5kW以下60Hz、220V、極数4</v>
      </c>
      <c r="J1299" s="294">
        <v>94.7</v>
      </c>
      <c r="K1299" s="330" t="s">
        <v>8144</v>
      </c>
      <c r="L1299" s="329" t="s">
        <v>13157</v>
      </c>
      <c r="M1299" s="329" t="s">
        <v>10779</v>
      </c>
      <c r="N1299" s="329" t="s">
        <v>11786</v>
      </c>
      <c r="O1299" s="294" t="s">
        <v>6897</v>
      </c>
      <c r="P1299" s="329" t="s">
        <v>10527</v>
      </c>
      <c r="Q1299" s="330" t="s">
        <v>8156</v>
      </c>
      <c r="R1299" s="293" t="s">
        <v>8157</v>
      </c>
      <c r="S1299" s="294" t="s">
        <v>4348</v>
      </c>
      <c r="T1299" s="292" t="s">
        <v>4349</v>
      </c>
      <c r="U1299" s="295" t="str">
        <f t="shared" si="61"/>
        <v>utatsu-katsuyuki@hitachi-ies.co.jp</v>
      </c>
      <c r="V1299" s="292" t="s">
        <v>8158</v>
      </c>
      <c r="W1299" s="295" t="str">
        <f t="shared" si="62"/>
        <v>http://www.hitachi-ies.co.jp/products/motor/index.htm</v>
      </c>
      <c r="X1299" s="292" t="s">
        <v>8159</v>
      </c>
      <c r="Y1299" s="292" t="s">
        <v>6698</v>
      </c>
      <c r="Z1299" s="80" t="s">
        <v>9753</v>
      </c>
      <c r="AA1299" s="296"/>
      <c r="AB1299" s="265" t="str">
        <f>IF('認証製品一覧（検索用）'!$E$7=認証製品一覧!I1299,"●","")</f>
        <v/>
      </c>
      <c r="AC1299" s="265" t="str">
        <f>IF(AB1299="","",COUNTIF($B$5:AB1299,"●"))</f>
        <v/>
      </c>
    </row>
    <row r="1300" spans="1:29" ht="78">
      <c r="A1300" s="347"/>
      <c r="B1300" s="292" t="s">
        <v>7202</v>
      </c>
      <c r="C1300" s="293" t="s">
        <v>6974</v>
      </c>
      <c r="D1300" s="294" t="s">
        <v>6975</v>
      </c>
      <c r="E1300" s="293" t="s">
        <v>7022</v>
      </c>
      <c r="F1300" s="330" t="s">
        <v>7317</v>
      </c>
      <c r="G1300" s="330" t="s">
        <v>2149</v>
      </c>
      <c r="H1300" s="294">
        <v>453</v>
      </c>
      <c r="I1300" s="321" t="str">
        <f t="shared" si="60"/>
        <v>A-14-00115.0kW超18.5kW以下60Hz、220V、極数4</v>
      </c>
      <c r="J1300" s="294">
        <v>94.7</v>
      </c>
      <c r="K1300" s="330" t="s">
        <v>8144</v>
      </c>
      <c r="L1300" s="329" t="s">
        <v>13157</v>
      </c>
      <c r="M1300" s="329" t="s">
        <v>10779</v>
      </c>
      <c r="N1300" s="329" t="s">
        <v>11787</v>
      </c>
      <c r="O1300" s="294" t="s">
        <v>2838</v>
      </c>
      <c r="P1300" s="329" t="s">
        <v>10527</v>
      </c>
      <c r="Q1300" s="330" t="s">
        <v>8156</v>
      </c>
      <c r="R1300" s="293" t="s">
        <v>8157</v>
      </c>
      <c r="S1300" s="294" t="s">
        <v>4348</v>
      </c>
      <c r="T1300" s="292" t="s">
        <v>4349</v>
      </c>
      <c r="U1300" s="295" t="str">
        <f t="shared" si="61"/>
        <v>utatsu-katsuyuki@hitachi-ies.co.jp</v>
      </c>
      <c r="V1300" s="292" t="s">
        <v>8158</v>
      </c>
      <c r="W1300" s="295" t="str">
        <f t="shared" si="62"/>
        <v>http://www.hitachi-ies.co.jp/products/motor/index.htm</v>
      </c>
      <c r="X1300" s="292" t="s">
        <v>8159</v>
      </c>
      <c r="Y1300" s="292" t="s">
        <v>8610</v>
      </c>
      <c r="Z1300" s="80" t="s">
        <v>9753</v>
      </c>
      <c r="AA1300" s="296"/>
      <c r="AB1300" s="265" t="str">
        <f>IF('認証製品一覧（検索用）'!$E$7=認証製品一覧!I1300,"●","")</f>
        <v/>
      </c>
      <c r="AC1300" s="265" t="str">
        <f>IF(AB1300="","",COUNTIF($B$5:AB1300,"●"))</f>
        <v/>
      </c>
    </row>
    <row r="1301" spans="1:29" ht="78">
      <c r="A1301" s="347"/>
      <c r="B1301" s="292" t="s">
        <v>7202</v>
      </c>
      <c r="C1301" s="293" t="s">
        <v>6974</v>
      </c>
      <c r="D1301" s="294" t="s">
        <v>6975</v>
      </c>
      <c r="E1301" s="293" t="s">
        <v>7022</v>
      </c>
      <c r="F1301" s="330" t="s">
        <v>7317</v>
      </c>
      <c r="G1301" s="330" t="s">
        <v>2149</v>
      </c>
      <c r="H1301" s="294">
        <v>453</v>
      </c>
      <c r="I1301" s="321" t="str">
        <f t="shared" ref="I1301:I1364" si="63">CONCATENATE(D1301,G1301,F1301)</f>
        <v>A-14-00115.0kW超18.5kW以下60Hz、220V、極数4</v>
      </c>
      <c r="J1301" s="294">
        <v>94.7</v>
      </c>
      <c r="K1301" s="330" t="s">
        <v>8144</v>
      </c>
      <c r="L1301" s="329" t="s">
        <v>13157</v>
      </c>
      <c r="M1301" s="329" t="s">
        <v>10779</v>
      </c>
      <c r="N1301" s="329" t="s">
        <v>11788</v>
      </c>
      <c r="O1301" s="294" t="s">
        <v>2838</v>
      </c>
      <c r="P1301" s="329" t="s">
        <v>10527</v>
      </c>
      <c r="Q1301" s="330" t="s">
        <v>8156</v>
      </c>
      <c r="R1301" s="293" t="s">
        <v>8157</v>
      </c>
      <c r="S1301" s="294" t="s">
        <v>4348</v>
      </c>
      <c r="T1301" s="292" t="s">
        <v>4349</v>
      </c>
      <c r="U1301" s="295" t="str">
        <f t="shared" ref="U1301:U1364" si="64">IF(T1301="-","-",HYPERLINK("mailto:"&amp;T1301,T1301))</f>
        <v>utatsu-katsuyuki@hitachi-ies.co.jp</v>
      </c>
      <c r="V1301" s="292" t="s">
        <v>8158</v>
      </c>
      <c r="W1301" s="295" t="str">
        <f t="shared" ref="W1301:W1364" si="65">IF(V1301="-",V1301,HYPERLINK(V1301))</f>
        <v>http://www.hitachi-ies.co.jp/products/motor/index.htm</v>
      </c>
      <c r="X1301" s="292" t="s">
        <v>8159</v>
      </c>
      <c r="Y1301" s="292" t="s">
        <v>8611</v>
      </c>
      <c r="Z1301" s="80" t="s">
        <v>9753</v>
      </c>
      <c r="AA1301" s="296"/>
      <c r="AB1301" s="265" t="str">
        <f>IF('認証製品一覧（検索用）'!$E$7=認証製品一覧!I1301,"●","")</f>
        <v/>
      </c>
      <c r="AC1301" s="265" t="str">
        <f>IF(AB1301="","",COUNTIF($B$5:AB1301,"●"))</f>
        <v/>
      </c>
    </row>
    <row r="1302" spans="1:29" ht="78">
      <c r="A1302" s="347"/>
      <c r="B1302" s="292" t="s">
        <v>7202</v>
      </c>
      <c r="C1302" s="293" t="s">
        <v>6974</v>
      </c>
      <c r="D1302" s="294" t="s">
        <v>6975</v>
      </c>
      <c r="E1302" s="293" t="s">
        <v>7022</v>
      </c>
      <c r="F1302" s="330" t="s">
        <v>7317</v>
      </c>
      <c r="G1302" s="330" t="s">
        <v>2149</v>
      </c>
      <c r="H1302" s="294">
        <v>453</v>
      </c>
      <c r="I1302" s="321" t="str">
        <f t="shared" si="63"/>
        <v>A-14-00115.0kW超18.5kW以下60Hz、220V、極数4</v>
      </c>
      <c r="J1302" s="294">
        <v>94.7</v>
      </c>
      <c r="K1302" s="330" t="s">
        <v>8144</v>
      </c>
      <c r="L1302" s="329" t="s">
        <v>13157</v>
      </c>
      <c r="M1302" s="329" t="s">
        <v>10779</v>
      </c>
      <c r="N1302" s="329" t="s">
        <v>11789</v>
      </c>
      <c r="O1302" s="294" t="s">
        <v>2838</v>
      </c>
      <c r="P1302" s="329" t="s">
        <v>10527</v>
      </c>
      <c r="Q1302" s="330" t="s">
        <v>8156</v>
      </c>
      <c r="R1302" s="293" t="s">
        <v>8157</v>
      </c>
      <c r="S1302" s="294" t="s">
        <v>4348</v>
      </c>
      <c r="T1302" s="292" t="s">
        <v>4349</v>
      </c>
      <c r="U1302" s="295" t="str">
        <f t="shared" si="64"/>
        <v>utatsu-katsuyuki@hitachi-ies.co.jp</v>
      </c>
      <c r="V1302" s="292" t="s">
        <v>8158</v>
      </c>
      <c r="W1302" s="295" t="str">
        <f t="shared" si="65"/>
        <v>http://www.hitachi-ies.co.jp/products/motor/index.htm</v>
      </c>
      <c r="X1302" s="292" t="s">
        <v>8159</v>
      </c>
      <c r="Y1302" s="292" t="s">
        <v>8612</v>
      </c>
      <c r="Z1302" s="80" t="s">
        <v>9753</v>
      </c>
      <c r="AA1302" s="296"/>
      <c r="AB1302" s="265" t="str">
        <f>IF('認証製品一覧（検索用）'!$E$7=認証製品一覧!I1302,"●","")</f>
        <v/>
      </c>
      <c r="AC1302" s="265" t="str">
        <f>IF(AB1302="","",COUNTIF($B$5:AB1302,"●"))</f>
        <v/>
      </c>
    </row>
    <row r="1303" spans="1:29" ht="78">
      <c r="A1303" s="347"/>
      <c r="B1303" s="292" t="s">
        <v>7202</v>
      </c>
      <c r="C1303" s="293" t="s">
        <v>6974</v>
      </c>
      <c r="D1303" s="294" t="s">
        <v>6975</v>
      </c>
      <c r="E1303" s="293" t="s">
        <v>7022</v>
      </c>
      <c r="F1303" s="330" t="s">
        <v>7317</v>
      </c>
      <c r="G1303" s="330" t="s">
        <v>2149</v>
      </c>
      <c r="H1303" s="294">
        <v>453</v>
      </c>
      <c r="I1303" s="321" t="str">
        <f t="shared" si="63"/>
        <v>A-14-00115.0kW超18.5kW以下60Hz、220V、極数4</v>
      </c>
      <c r="J1303" s="294">
        <v>94.7</v>
      </c>
      <c r="K1303" s="330" t="s">
        <v>8144</v>
      </c>
      <c r="L1303" s="329" t="s">
        <v>13157</v>
      </c>
      <c r="M1303" s="329" t="s">
        <v>10779</v>
      </c>
      <c r="N1303" s="329" t="s">
        <v>11790</v>
      </c>
      <c r="O1303" s="294" t="s">
        <v>2838</v>
      </c>
      <c r="P1303" s="329" t="s">
        <v>10527</v>
      </c>
      <c r="Q1303" s="330" t="s">
        <v>8156</v>
      </c>
      <c r="R1303" s="293" t="s">
        <v>8157</v>
      </c>
      <c r="S1303" s="294" t="s">
        <v>4348</v>
      </c>
      <c r="T1303" s="292" t="s">
        <v>4349</v>
      </c>
      <c r="U1303" s="295" t="str">
        <f t="shared" si="64"/>
        <v>utatsu-katsuyuki@hitachi-ies.co.jp</v>
      </c>
      <c r="V1303" s="292" t="s">
        <v>8158</v>
      </c>
      <c r="W1303" s="295" t="str">
        <f t="shared" si="65"/>
        <v>http://www.hitachi-ies.co.jp/products/motor/index.htm</v>
      </c>
      <c r="X1303" s="292" t="s">
        <v>8159</v>
      </c>
      <c r="Y1303" s="292" t="s">
        <v>8613</v>
      </c>
      <c r="Z1303" s="80" t="s">
        <v>9753</v>
      </c>
      <c r="AA1303" s="296"/>
      <c r="AB1303" s="265" t="str">
        <f>IF('認証製品一覧（検索用）'!$E$7=認証製品一覧!I1303,"●","")</f>
        <v/>
      </c>
      <c r="AC1303" s="265" t="str">
        <f>IF(AB1303="","",COUNTIF($B$5:AB1303,"●"))</f>
        <v/>
      </c>
    </row>
    <row r="1304" spans="1:29" ht="78">
      <c r="A1304" s="347"/>
      <c r="B1304" s="292" t="s">
        <v>7202</v>
      </c>
      <c r="C1304" s="293" t="s">
        <v>6974</v>
      </c>
      <c r="D1304" s="294" t="s">
        <v>6975</v>
      </c>
      <c r="E1304" s="293" t="s">
        <v>7022</v>
      </c>
      <c r="F1304" s="330" t="s">
        <v>7317</v>
      </c>
      <c r="G1304" s="330" t="s">
        <v>2149</v>
      </c>
      <c r="H1304" s="294">
        <v>453</v>
      </c>
      <c r="I1304" s="321" t="str">
        <f t="shared" si="63"/>
        <v>A-14-00115.0kW超18.5kW以下60Hz、220V、極数4</v>
      </c>
      <c r="J1304" s="294">
        <v>94.7</v>
      </c>
      <c r="K1304" s="330" t="s">
        <v>8144</v>
      </c>
      <c r="L1304" s="329" t="s">
        <v>13157</v>
      </c>
      <c r="M1304" s="329" t="s">
        <v>10779</v>
      </c>
      <c r="N1304" s="329" t="s">
        <v>11791</v>
      </c>
      <c r="O1304" s="294" t="s">
        <v>2838</v>
      </c>
      <c r="P1304" s="329" t="s">
        <v>10527</v>
      </c>
      <c r="Q1304" s="330" t="s">
        <v>8156</v>
      </c>
      <c r="R1304" s="293" t="s">
        <v>8157</v>
      </c>
      <c r="S1304" s="294" t="s">
        <v>4348</v>
      </c>
      <c r="T1304" s="292" t="s">
        <v>4349</v>
      </c>
      <c r="U1304" s="295" t="str">
        <f t="shared" si="64"/>
        <v>utatsu-katsuyuki@hitachi-ies.co.jp</v>
      </c>
      <c r="V1304" s="292" t="s">
        <v>8158</v>
      </c>
      <c r="W1304" s="295" t="str">
        <f t="shared" si="65"/>
        <v>http://www.hitachi-ies.co.jp/products/motor/index.htm</v>
      </c>
      <c r="X1304" s="292" t="s">
        <v>8159</v>
      </c>
      <c r="Y1304" s="292" t="s">
        <v>8614</v>
      </c>
      <c r="Z1304" s="80" t="s">
        <v>9753</v>
      </c>
      <c r="AA1304" s="296"/>
      <c r="AB1304" s="265" t="str">
        <f>IF('認証製品一覧（検索用）'!$E$7=認証製品一覧!I1304,"●","")</f>
        <v/>
      </c>
      <c r="AC1304" s="265" t="str">
        <f>IF(AB1304="","",COUNTIF($B$5:AB1304,"●"))</f>
        <v/>
      </c>
    </row>
    <row r="1305" spans="1:29" ht="78">
      <c r="A1305" s="347"/>
      <c r="B1305" s="292" t="s">
        <v>7202</v>
      </c>
      <c r="C1305" s="293" t="s">
        <v>6974</v>
      </c>
      <c r="D1305" s="294" t="s">
        <v>6975</v>
      </c>
      <c r="E1305" s="293" t="s">
        <v>7022</v>
      </c>
      <c r="F1305" s="330" t="s">
        <v>7317</v>
      </c>
      <c r="G1305" s="330" t="s">
        <v>2149</v>
      </c>
      <c r="H1305" s="294">
        <v>453</v>
      </c>
      <c r="I1305" s="321" t="str">
        <f t="shared" si="63"/>
        <v>A-14-00115.0kW超18.5kW以下60Hz、220V、極数4</v>
      </c>
      <c r="J1305" s="294">
        <v>94.7</v>
      </c>
      <c r="K1305" s="330" t="s">
        <v>8144</v>
      </c>
      <c r="L1305" s="329" t="s">
        <v>13157</v>
      </c>
      <c r="M1305" s="329" t="s">
        <v>10779</v>
      </c>
      <c r="N1305" s="329" t="s">
        <v>11792</v>
      </c>
      <c r="O1305" s="294" t="s">
        <v>2838</v>
      </c>
      <c r="P1305" s="329" t="s">
        <v>10527</v>
      </c>
      <c r="Q1305" s="330" t="s">
        <v>8156</v>
      </c>
      <c r="R1305" s="293" t="s">
        <v>8157</v>
      </c>
      <c r="S1305" s="294" t="s">
        <v>4348</v>
      </c>
      <c r="T1305" s="292" t="s">
        <v>4349</v>
      </c>
      <c r="U1305" s="295" t="str">
        <f t="shared" si="64"/>
        <v>utatsu-katsuyuki@hitachi-ies.co.jp</v>
      </c>
      <c r="V1305" s="292" t="s">
        <v>8158</v>
      </c>
      <c r="W1305" s="295" t="str">
        <f t="shared" si="65"/>
        <v>http://www.hitachi-ies.co.jp/products/motor/index.htm</v>
      </c>
      <c r="X1305" s="292" t="s">
        <v>8159</v>
      </c>
      <c r="Y1305" s="292" t="s">
        <v>8615</v>
      </c>
      <c r="Z1305" s="80" t="s">
        <v>9753</v>
      </c>
      <c r="AA1305" s="296"/>
      <c r="AB1305" s="265" t="str">
        <f>IF('認証製品一覧（検索用）'!$E$7=認証製品一覧!I1305,"●","")</f>
        <v/>
      </c>
      <c r="AC1305" s="265" t="str">
        <f>IF(AB1305="","",COUNTIF($B$5:AB1305,"●"))</f>
        <v/>
      </c>
    </row>
    <row r="1306" spans="1:29" ht="78">
      <c r="A1306" s="347"/>
      <c r="B1306" s="292" t="s">
        <v>7202</v>
      </c>
      <c r="C1306" s="293" t="s">
        <v>6974</v>
      </c>
      <c r="D1306" s="294" t="s">
        <v>6975</v>
      </c>
      <c r="E1306" s="293" t="s">
        <v>7022</v>
      </c>
      <c r="F1306" s="330" t="s">
        <v>7317</v>
      </c>
      <c r="G1306" s="330" t="s">
        <v>2149</v>
      </c>
      <c r="H1306" s="294">
        <v>453</v>
      </c>
      <c r="I1306" s="321" t="str">
        <f t="shared" si="63"/>
        <v>A-14-00115.0kW超18.5kW以下60Hz、220V、極数4</v>
      </c>
      <c r="J1306" s="294">
        <v>94.7</v>
      </c>
      <c r="K1306" s="330" t="s">
        <v>8144</v>
      </c>
      <c r="L1306" s="329" t="s">
        <v>13157</v>
      </c>
      <c r="M1306" s="329" t="s">
        <v>10779</v>
      </c>
      <c r="N1306" s="329" t="s">
        <v>11793</v>
      </c>
      <c r="O1306" s="294" t="s">
        <v>2838</v>
      </c>
      <c r="P1306" s="329" t="s">
        <v>10527</v>
      </c>
      <c r="Q1306" s="330" t="s">
        <v>8156</v>
      </c>
      <c r="R1306" s="293" t="s">
        <v>8157</v>
      </c>
      <c r="S1306" s="294" t="s">
        <v>4348</v>
      </c>
      <c r="T1306" s="292" t="s">
        <v>4349</v>
      </c>
      <c r="U1306" s="295" t="str">
        <f t="shared" si="64"/>
        <v>utatsu-katsuyuki@hitachi-ies.co.jp</v>
      </c>
      <c r="V1306" s="292" t="s">
        <v>8158</v>
      </c>
      <c r="W1306" s="295" t="str">
        <f t="shared" si="65"/>
        <v>http://www.hitachi-ies.co.jp/products/motor/index.htm</v>
      </c>
      <c r="X1306" s="292" t="s">
        <v>8159</v>
      </c>
      <c r="Y1306" s="292" t="s">
        <v>8616</v>
      </c>
      <c r="Z1306" s="80" t="s">
        <v>9753</v>
      </c>
      <c r="AA1306" s="296"/>
      <c r="AB1306" s="265" t="str">
        <f>IF('認証製品一覧（検索用）'!$E$7=認証製品一覧!I1306,"●","")</f>
        <v/>
      </c>
      <c r="AC1306" s="265" t="str">
        <f>IF(AB1306="","",COUNTIF($B$5:AB1306,"●"))</f>
        <v/>
      </c>
    </row>
    <row r="1307" spans="1:29" ht="78">
      <c r="A1307" s="347"/>
      <c r="B1307" s="292" t="s">
        <v>7202</v>
      </c>
      <c r="C1307" s="293" t="s">
        <v>6974</v>
      </c>
      <c r="D1307" s="294" t="s">
        <v>6975</v>
      </c>
      <c r="E1307" s="293" t="s">
        <v>7022</v>
      </c>
      <c r="F1307" s="330" t="s">
        <v>7317</v>
      </c>
      <c r="G1307" s="330" t="s">
        <v>2149</v>
      </c>
      <c r="H1307" s="294">
        <v>453</v>
      </c>
      <c r="I1307" s="321" t="str">
        <f t="shared" si="63"/>
        <v>A-14-00115.0kW超18.5kW以下60Hz、220V、極数4</v>
      </c>
      <c r="J1307" s="294">
        <v>94.7</v>
      </c>
      <c r="K1307" s="330" t="s">
        <v>8144</v>
      </c>
      <c r="L1307" s="329" t="s">
        <v>13157</v>
      </c>
      <c r="M1307" s="329" t="s">
        <v>10779</v>
      </c>
      <c r="N1307" s="329" t="s">
        <v>11794</v>
      </c>
      <c r="O1307" s="294" t="s">
        <v>2838</v>
      </c>
      <c r="P1307" s="329" t="s">
        <v>10527</v>
      </c>
      <c r="Q1307" s="330" t="s">
        <v>8156</v>
      </c>
      <c r="R1307" s="293" t="s">
        <v>8157</v>
      </c>
      <c r="S1307" s="294" t="s">
        <v>4348</v>
      </c>
      <c r="T1307" s="292" t="s">
        <v>4349</v>
      </c>
      <c r="U1307" s="295" t="str">
        <f t="shared" si="64"/>
        <v>utatsu-katsuyuki@hitachi-ies.co.jp</v>
      </c>
      <c r="V1307" s="292" t="s">
        <v>8158</v>
      </c>
      <c r="W1307" s="295" t="str">
        <f t="shared" si="65"/>
        <v>http://www.hitachi-ies.co.jp/products/motor/index.htm</v>
      </c>
      <c r="X1307" s="292" t="s">
        <v>8159</v>
      </c>
      <c r="Y1307" s="292" t="s">
        <v>8617</v>
      </c>
      <c r="Z1307" s="80" t="s">
        <v>9753</v>
      </c>
      <c r="AA1307" s="296"/>
      <c r="AB1307" s="265" t="str">
        <f>IF('認証製品一覧（検索用）'!$E$7=認証製品一覧!I1307,"●","")</f>
        <v/>
      </c>
      <c r="AC1307" s="265" t="str">
        <f>IF(AB1307="","",COUNTIF($B$5:AB1307,"●"))</f>
        <v/>
      </c>
    </row>
    <row r="1308" spans="1:29" ht="78">
      <c r="A1308" s="347"/>
      <c r="B1308" s="292" t="s">
        <v>7202</v>
      </c>
      <c r="C1308" s="293" t="s">
        <v>6974</v>
      </c>
      <c r="D1308" s="294" t="s">
        <v>6975</v>
      </c>
      <c r="E1308" s="293" t="s">
        <v>7022</v>
      </c>
      <c r="F1308" s="330" t="s">
        <v>7317</v>
      </c>
      <c r="G1308" s="330" t="s">
        <v>2149</v>
      </c>
      <c r="H1308" s="294">
        <v>453</v>
      </c>
      <c r="I1308" s="321" t="str">
        <f t="shared" si="63"/>
        <v>A-14-00115.0kW超18.5kW以下60Hz、220V、極数4</v>
      </c>
      <c r="J1308" s="294">
        <v>94.7</v>
      </c>
      <c r="K1308" s="330" t="s">
        <v>8144</v>
      </c>
      <c r="L1308" s="329" t="s">
        <v>13157</v>
      </c>
      <c r="M1308" s="329" t="s">
        <v>10779</v>
      </c>
      <c r="N1308" s="329" t="s">
        <v>11795</v>
      </c>
      <c r="O1308" s="294" t="s">
        <v>2838</v>
      </c>
      <c r="P1308" s="329" t="s">
        <v>10527</v>
      </c>
      <c r="Q1308" s="330" t="s">
        <v>8156</v>
      </c>
      <c r="R1308" s="293" t="s">
        <v>8157</v>
      </c>
      <c r="S1308" s="294" t="s">
        <v>4348</v>
      </c>
      <c r="T1308" s="292" t="s">
        <v>4349</v>
      </c>
      <c r="U1308" s="295" t="str">
        <f t="shared" si="64"/>
        <v>utatsu-katsuyuki@hitachi-ies.co.jp</v>
      </c>
      <c r="V1308" s="292" t="s">
        <v>8158</v>
      </c>
      <c r="W1308" s="295" t="str">
        <f t="shared" si="65"/>
        <v>http://www.hitachi-ies.co.jp/products/motor/index.htm</v>
      </c>
      <c r="X1308" s="292" t="s">
        <v>8159</v>
      </c>
      <c r="Y1308" s="292" t="s">
        <v>8618</v>
      </c>
      <c r="Z1308" s="80" t="s">
        <v>9753</v>
      </c>
      <c r="AA1308" s="296"/>
      <c r="AB1308" s="265" t="str">
        <f>IF('認証製品一覧（検索用）'!$E$7=認証製品一覧!I1308,"●","")</f>
        <v/>
      </c>
      <c r="AC1308" s="265" t="str">
        <f>IF(AB1308="","",COUNTIF($B$5:AB1308,"●"))</f>
        <v/>
      </c>
    </row>
    <row r="1309" spans="1:29" ht="78">
      <c r="A1309" s="347"/>
      <c r="B1309" s="292" t="s">
        <v>7202</v>
      </c>
      <c r="C1309" s="293" t="s">
        <v>6974</v>
      </c>
      <c r="D1309" s="294" t="s">
        <v>6975</v>
      </c>
      <c r="E1309" s="293" t="s">
        <v>7022</v>
      </c>
      <c r="F1309" s="330" t="s">
        <v>7317</v>
      </c>
      <c r="G1309" s="330" t="s">
        <v>2156</v>
      </c>
      <c r="H1309" s="294">
        <v>454</v>
      </c>
      <c r="I1309" s="321" t="str">
        <f t="shared" si="63"/>
        <v>A-14-00118.5kW超22.0kW以下60Hz、220V、極数4</v>
      </c>
      <c r="J1309" s="294">
        <v>94.7</v>
      </c>
      <c r="K1309" s="330" t="s">
        <v>8144</v>
      </c>
      <c r="L1309" s="329" t="s">
        <v>13157</v>
      </c>
      <c r="M1309" s="329" t="s">
        <v>10779</v>
      </c>
      <c r="N1309" s="329" t="s">
        <v>11796</v>
      </c>
      <c r="O1309" s="294" t="s">
        <v>6897</v>
      </c>
      <c r="P1309" s="329" t="s">
        <v>10527</v>
      </c>
      <c r="Q1309" s="330" t="s">
        <v>8156</v>
      </c>
      <c r="R1309" s="293" t="s">
        <v>8157</v>
      </c>
      <c r="S1309" s="294" t="s">
        <v>4348</v>
      </c>
      <c r="T1309" s="292" t="s">
        <v>4349</v>
      </c>
      <c r="U1309" s="295" t="str">
        <f t="shared" si="64"/>
        <v>utatsu-katsuyuki@hitachi-ies.co.jp</v>
      </c>
      <c r="V1309" s="292" t="s">
        <v>8158</v>
      </c>
      <c r="W1309" s="295" t="str">
        <f t="shared" si="65"/>
        <v>http://www.hitachi-ies.co.jp/products/motor/index.htm</v>
      </c>
      <c r="X1309" s="292" t="s">
        <v>8159</v>
      </c>
      <c r="Y1309" s="292" t="s">
        <v>6699</v>
      </c>
      <c r="Z1309" s="80" t="s">
        <v>9753</v>
      </c>
      <c r="AA1309" s="296"/>
      <c r="AB1309" s="265" t="str">
        <f>IF('認証製品一覧（検索用）'!$E$7=認証製品一覧!I1309,"●","")</f>
        <v/>
      </c>
      <c r="AC1309" s="265" t="str">
        <f>IF(AB1309="","",COUNTIF($B$5:AB1309,"●"))</f>
        <v/>
      </c>
    </row>
    <row r="1310" spans="1:29" ht="78">
      <c r="A1310" s="347"/>
      <c r="B1310" s="292" t="s">
        <v>7202</v>
      </c>
      <c r="C1310" s="293" t="s">
        <v>6974</v>
      </c>
      <c r="D1310" s="294" t="s">
        <v>6975</v>
      </c>
      <c r="E1310" s="293" t="s">
        <v>7022</v>
      </c>
      <c r="F1310" s="330" t="s">
        <v>7317</v>
      </c>
      <c r="G1310" s="330" t="s">
        <v>2156</v>
      </c>
      <c r="H1310" s="294">
        <v>454</v>
      </c>
      <c r="I1310" s="321" t="str">
        <f t="shared" si="63"/>
        <v>A-14-00118.5kW超22.0kW以下60Hz、220V、極数4</v>
      </c>
      <c r="J1310" s="294">
        <v>94.7</v>
      </c>
      <c r="K1310" s="330" t="s">
        <v>8144</v>
      </c>
      <c r="L1310" s="329" t="s">
        <v>13157</v>
      </c>
      <c r="M1310" s="329" t="s">
        <v>10779</v>
      </c>
      <c r="N1310" s="329" t="s">
        <v>11797</v>
      </c>
      <c r="O1310" s="294" t="s">
        <v>2838</v>
      </c>
      <c r="P1310" s="329" t="s">
        <v>10527</v>
      </c>
      <c r="Q1310" s="330" t="s">
        <v>8156</v>
      </c>
      <c r="R1310" s="293" t="s">
        <v>8157</v>
      </c>
      <c r="S1310" s="294" t="s">
        <v>4348</v>
      </c>
      <c r="T1310" s="292" t="s">
        <v>4349</v>
      </c>
      <c r="U1310" s="295" t="str">
        <f t="shared" si="64"/>
        <v>utatsu-katsuyuki@hitachi-ies.co.jp</v>
      </c>
      <c r="V1310" s="292" t="s">
        <v>8158</v>
      </c>
      <c r="W1310" s="295" t="str">
        <f t="shared" si="65"/>
        <v>http://www.hitachi-ies.co.jp/products/motor/index.htm</v>
      </c>
      <c r="X1310" s="292" t="s">
        <v>8159</v>
      </c>
      <c r="Y1310" s="292" t="s">
        <v>8619</v>
      </c>
      <c r="Z1310" s="80" t="s">
        <v>9753</v>
      </c>
      <c r="AA1310" s="296"/>
      <c r="AB1310" s="265" t="str">
        <f>IF('認証製品一覧（検索用）'!$E$7=認証製品一覧!I1310,"●","")</f>
        <v/>
      </c>
      <c r="AC1310" s="265" t="str">
        <f>IF(AB1310="","",COUNTIF($B$5:AB1310,"●"))</f>
        <v/>
      </c>
    </row>
    <row r="1311" spans="1:29" ht="78">
      <c r="A1311" s="347"/>
      <c r="B1311" s="292" t="s">
        <v>7202</v>
      </c>
      <c r="C1311" s="293" t="s">
        <v>6974</v>
      </c>
      <c r="D1311" s="294" t="s">
        <v>6975</v>
      </c>
      <c r="E1311" s="293" t="s">
        <v>7022</v>
      </c>
      <c r="F1311" s="330" t="s">
        <v>7317</v>
      </c>
      <c r="G1311" s="330" t="s">
        <v>2156</v>
      </c>
      <c r="H1311" s="294">
        <v>454</v>
      </c>
      <c r="I1311" s="321" t="str">
        <f t="shared" si="63"/>
        <v>A-14-00118.5kW超22.0kW以下60Hz、220V、極数4</v>
      </c>
      <c r="J1311" s="294">
        <v>94.7</v>
      </c>
      <c r="K1311" s="330" t="s">
        <v>8144</v>
      </c>
      <c r="L1311" s="329" t="s">
        <v>13157</v>
      </c>
      <c r="M1311" s="329" t="s">
        <v>10779</v>
      </c>
      <c r="N1311" s="329" t="s">
        <v>11798</v>
      </c>
      <c r="O1311" s="294" t="s">
        <v>2838</v>
      </c>
      <c r="P1311" s="329" t="s">
        <v>10527</v>
      </c>
      <c r="Q1311" s="330" t="s">
        <v>8156</v>
      </c>
      <c r="R1311" s="293" t="s">
        <v>8157</v>
      </c>
      <c r="S1311" s="294" t="s">
        <v>4348</v>
      </c>
      <c r="T1311" s="292" t="s">
        <v>4349</v>
      </c>
      <c r="U1311" s="295" t="str">
        <f t="shared" si="64"/>
        <v>utatsu-katsuyuki@hitachi-ies.co.jp</v>
      </c>
      <c r="V1311" s="292" t="s">
        <v>8158</v>
      </c>
      <c r="W1311" s="295" t="str">
        <f t="shared" si="65"/>
        <v>http://www.hitachi-ies.co.jp/products/motor/index.htm</v>
      </c>
      <c r="X1311" s="292" t="s">
        <v>8159</v>
      </c>
      <c r="Y1311" s="292" t="s">
        <v>8620</v>
      </c>
      <c r="Z1311" s="80" t="s">
        <v>9753</v>
      </c>
      <c r="AA1311" s="296"/>
      <c r="AB1311" s="265" t="str">
        <f>IF('認証製品一覧（検索用）'!$E$7=認証製品一覧!I1311,"●","")</f>
        <v/>
      </c>
      <c r="AC1311" s="265" t="str">
        <f>IF(AB1311="","",COUNTIF($B$5:AB1311,"●"))</f>
        <v/>
      </c>
    </row>
    <row r="1312" spans="1:29" ht="78">
      <c r="A1312" s="347"/>
      <c r="B1312" s="292" t="s">
        <v>7202</v>
      </c>
      <c r="C1312" s="293" t="s">
        <v>6974</v>
      </c>
      <c r="D1312" s="294" t="s">
        <v>6975</v>
      </c>
      <c r="E1312" s="293" t="s">
        <v>7022</v>
      </c>
      <c r="F1312" s="330" t="s">
        <v>7317</v>
      </c>
      <c r="G1312" s="330" t="s">
        <v>2156</v>
      </c>
      <c r="H1312" s="294">
        <v>454</v>
      </c>
      <c r="I1312" s="321" t="str">
        <f t="shared" si="63"/>
        <v>A-14-00118.5kW超22.0kW以下60Hz、220V、極数4</v>
      </c>
      <c r="J1312" s="294">
        <v>94.7</v>
      </c>
      <c r="K1312" s="330" t="s">
        <v>8144</v>
      </c>
      <c r="L1312" s="329" t="s">
        <v>13157</v>
      </c>
      <c r="M1312" s="329" t="s">
        <v>10779</v>
      </c>
      <c r="N1312" s="329" t="s">
        <v>11799</v>
      </c>
      <c r="O1312" s="294" t="s">
        <v>2838</v>
      </c>
      <c r="P1312" s="329" t="s">
        <v>10527</v>
      </c>
      <c r="Q1312" s="330" t="s">
        <v>8156</v>
      </c>
      <c r="R1312" s="293" t="s">
        <v>8157</v>
      </c>
      <c r="S1312" s="294" t="s">
        <v>4348</v>
      </c>
      <c r="T1312" s="292" t="s">
        <v>4349</v>
      </c>
      <c r="U1312" s="295" t="str">
        <f t="shared" si="64"/>
        <v>utatsu-katsuyuki@hitachi-ies.co.jp</v>
      </c>
      <c r="V1312" s="292" t="s">
        <v>8158</v>
      </c>
      <c r="W1312" s="295" t="str">
        <f t="shared" si="65"/>
        <v>http://www.hitachi-ies.co.jp/products/motor/index.htm</v>
      </c>
      <c r="X1312" s="292" t="s">
        <v>8159</v>
      </c>
      <c r="Y1312" s="292" t="s">
        <v>8621</v>
      </c>
      <c r="Z1312" s="80" t="s">
        <v>9753</v>
      </c>
      <c r="AA1312" s="296"/>
      <c r="AB1312" s="265" t="str">
        <f>IF('認証製品一覧（検索用）'!$E$7=認証製品一覧!I1312,"●","")</f>
        <v/>
      </c>
      <c r="AC1312" s="265" t="str">
        <f>IF(AB1312="","",COUNTIF($B$5:AB1312,"●"))</f>
        <v/>
      </c>
    </row>
    <row r="1313" spans="1:29" ht="78">
      <c r="A1313" s="347"/>
      <c r="B1313" s="292" t="s">
        <v>7202</v>
      </c>
      <c r="C1313" s="293" t="s">
        <v>6974</v>
      </c>
      <c r="D1313" s="294" t="s">
        <v>6975</v>
      </c>
      <c r="E1313" s="293" t="s">
        <v>7022</v>
      </c>
      <c r="F1313" s="330" t="s">
        <v>7317</v>
      </c>
      <c r="G1313" s="330" t="s">
        <v>2156</v>
      </c>
      <c r="H1313" s="294">
        <v>454</v>
      </c>
      <c r="I1313" s="321" t="str">
        <f t="shared" si="63"/>
        <v>A-14-00118.5kW超22.0kW以下60Hz、220V、極数4</v>
      </c>
      <c r="J1313" s="294">
        <v>94.7</v>
      </c>
      <c r="K1313" s="330" t="s">
        <v>8144</v>
      </c>
      <c r="L1313" s="329" t="s">
        <v>13157</v>
      </c>
      <c r="M1313" s="329" t="s">
        <v>10779</v>
      </c>
      <c r="N1313" s="329" t="s">
        <v>11800</v>
      </c>
      <c r="O1313" s="294" t="s">
        <v>2838</v>
      </c>
      <c r="P1313" s="329" t="s">
        <v>10527</v>
      </c>
      <c r="Q1313" s="330" t="s">
        <v>8156</v>
      </c>
      <c r="R1313" s="293" t="s">
        <v>8157</v>
      </c>
      <c r="S1313" s="294" t="s">
        <v>4348</v>
      </c>
      <c r="T1313" s="292" t="s">
        <v>4349</v>
      </c>
      <c r="U1313" s="295" t="str">
        <f t="shared" si="64"/>
        <v>utatsu-katsuyuki@hitachi-ies.co.jp</v>
      </c>
      <c r="V1313" s="292" t="s">
        <v>8158</v>
      </c>
      <c r="W1313" s="295" t="str">
        <f t="shared" si="65"/>
        <v>http://www.hitachi-ies.co.jp/products/motor/index.htm</v>
      </c>
      <c r="X1313" s="292" t="s">
        <v>8159</v>
      </c>
      <c r="Y1313" s="292" t="s">
        <v>8622</v>
      </c>
      <c r="Z1313" s="80" t="s">
        <v>9753</v>
      </c>
      <c r="AA1313" s="296"/>
      <c r="AB1313" s="265" t="str">
        <f>IF('認証製品一覧（検索用）'!$E$7=認証製品一覧!I1313,"●","")</f>
        <v/>
      </c>
      <c r="AC1313" s="265" t="str">
        <f>IF(AB1313="","",COUNTIF($B$5:AB1313,"●"))</f>
        <v/>
      </c>
    </row>
    <row r="1314" spans="1:29" ht="78">
      <c r="A1314" s="347"/>
      <c r="B1314" s="292" t="s">
        <v>7202</v>
      </c>
      <c r="C1314" s="293" t="s">
        <v>6974</v>
      </c>
      <c r="D1314" s="294" t="s">
        <v>6975</v>
      </c>
      <c r="E1314" s="293" t="s">
        <v>7022</v>
      </c>
      <c r="F1314" s="330" t="s">
        <v>7317</v>
      </c>
      <c r="G1314" s="330" t="s">
        <v>2156</v>
      </c>
      <c r="H1314" s="294">
        <v>454</v>
      </c>
      <c r="I1314" s="321" t="str">
        <f t="shared" si="63"/>
        <v>A-14-00118.5kW超22.0kW以下60Hz、220V、極数4</v>
      </c>
      <c r="J1314" s="294">
        <v>94.7</v>
      </c>
      <c r="K1314" s="330" t="s">
        <v>8144</v>
      </c>
      <c r="L1314" s="329" t="s">
        <v>13157</v>
      </c>
      <c r="M1314" s="329" t="s">
        <v>10779</v>
      </c>
      <c r="N1314" s="329" t="s">
        <v>11801</v>
      </c>
      <c r="O1314" s="294" t="s">
        <v>2838</v>
      </c>
      <c r="P1314" s="329" t="s">
        <v>10527</v>
      </c>
      <c r="Q1314" s="330" t="s">
        <v>8156</v>
      </c>
      <c r="R1314" s="293" t="s">
        <v>8157</v>
      </c>
      <c r="S1314" s="294" t="s">
        <v>4348</v>
      </c>
      <c r="T1314" s="292" t="s">
        <v>4349</v>
      </c>
      <c r="U1314" s="295" t="str">
        <f t="shared" si="64"/>
        <v>utatsu-katsuyuki@hitachi-ies.co.jp</v>
      </c>
      <c r="V1314" s="292" t="s">
        <v>8158</v>
      </c>
      <c r="W1314" s="295" t="str">
        <f t="shared" si="65"/>
        <v>http://www.hitachi-ies.co.jp/products/motor/index.htm</v>
      </c>
      <c r="X1314" s="292" t="s">
        <v>8159</v>
      </c>
      <c r="Y1314" s="292" t="s">
        <v>8623</v>
      </c>
      <c r="Z1314" s="80" t="s">
        <v>9753</v>
      </c>
      <c r="AA1314" s="296"/>
      <c r="AB1314" s="265" t="str">
        <f>IF('認証製品一覧（検索用）'!$E$7=認証製品一覧!I1314,"●","")</f>
        <v/>
      </c>
      <c r="AC1314" s="265" t="str">
        <f>IF(AB1314="","",COUNTIF($B$5:AB1314,"●"))</f>
        <v/>
      </c>
    </row>
    <row r="1315" spans="1:29" ht="78">
      <c r="A1315" s="347"/>
      <c r="B1315" s="292" t="s">
        <v>7202</v>
      </c>
      <c r="C1315" s="293" t="s">
        <v>6974</v>
      </c>
      <c r="D1315" s="294" t="s">
        <v>6975</v>
      </c>
      <c r="E1315" s="293" t="s">
        <v>7022</v>
      </c>
      <c r="F1315" s="330" t="s">
        <v>7317</v>
      </c>
      <c r="G1315" s="330" t="s">
        <v>2156</v>
      </c>
      <c r="H1315" s="294">
        <v>454</v>
      </c>
      <c r="I1315" s="321" t="str">
        <f t="shared" si="63"/>
        <v>A-14-00118.5kW超22.0kW以下60Hz、220V、極数4</v>
      </c>
      <c r="J1315" s="294">
        <v>94.7</v>
      </c>
      <c r="K1315" s="330" t="s">
        <v>8144</v>
      </c>
      <c r="L1315" s="329" t="s">
        <v>13157</v>
      </c>
      <c r="M1315" s="329" t="s">
        <v>10779</v>
      </c>
      <c r="N1315" s="329" t="s">
        <v>11802</v>
      </c>
      <c r="O1315" s="294" t="s">
        <v>2838</v>
      </c>
      <c r="P1315" s="329" t="s">
        <v>10527</v>
      </c>
      <c r="Q1315" s="330" t="s">
        <v>8156</v>
      </c>
      <c r="R1315" s="293" t="s">
        <v>8157</v>
      </c>
      <c r="S1315" s="294" t="s">
        <v>4348</v>
      </c>
      <c r="T1315" s="292" t="s">
        <v>4349</v>
      </c>
      <c r="U1315" s="295" t="str">
        <f t="shared" si="64"/>
        <v>utatsu-katsuyuki@hitachi-ies.co.jp</v>
      </c>
      <c r="V1315" s="292" t="s">
        <v>8158</v>
      </c>
      <c r="W1315" s="295" t="str">
        <f t="shared" si="65"/>
        <v>http://www.hitachi-ies.co.jp/products/motor/index.htm</v>
      </c>
      <c r="X1315" s="292" t="s">
        <v>8159</v>
      </c>
      <c r="Y1315" s="292" t="s">
        <v>8624</v>
      </c>
      <c r="Z1315" s="80" t="s">
        <v>9753</v>
      </c>
      <c r="AA1315" s="296"/>
      <c r="AB1315" s="265" t="str">
        <f>IF('認証製品一覧（検索用）'!$E$7=認証製品一覧!I1315,"●","")</f>
        <v/>
      </c>
      <c r="AC1315" s="265" t="str">
        <f>IF(AB1315="","",COUNTIF($B$5:AB1315,"●"))</f>
        <v/>
      </c>
    </row>
    <row r="1316" spans="1:29" ht="78">
      <c r="A1316" s="347"/>
      <c r="B1316" s="292" t="s">
        <v>7202</v>
      </c>
      <c r="C1316" s="293" t="s">
        <v>6974</v>
      </c>
      <c r="D1316" s="294" t="s">
        <v>6975</v>
      </c>
      <c r="E1316" s="293" t="s">
        <v>7022</v>
      </c>
      <c r="F1316" s="330" t="s">
        <v>7317</v>
      </c>
      <c r="G1316" s="330" t="s">
        <v>2156</v>
      </c>
      <c r="H1316" s="294">
        <v>454</v>
      </c>
      <c r="I1316" s="321" t="str">
        <f t="shared" si="63"/>
        <v>A-14-00118.5kW超22.0kW以下60Hz、220V、極数4</v>
      </c>
      <c r="J1316" s="294">
        <v>94.7</v>
      </c>
      <c r="K1316" s="330" t="s">
        <v>8144</v>
      </c>
      <c r="L1316" s="329" t="s">
        <v>13157</v>
      </c>
      <c r="M1316" s="329" t="s">
        <v>10779</v>
      </c>
      <c r="N1316" s="329" t="s">
        <v>11803</v>
      </c>
      <c r="O1316" s="294" t="s">
        <v>2838</v>
      </c>
      <c r="P1316" s="329" t="s">
        <v>10527</v>
      </c>
      <c r="Q1316" s="330" t="s">
        <v>8156</v>
      </c>
      <c r="R1316" s="293" t="s">
        <v>8157</v>
      </c>
      <c r="S1316" s="294" t="s">
        <v>4348</v>
      </c>
      <c r="T1316" s="292" t="s">
        <v>4349</v>
      </c>
      <c r="U1316" s="295" t="str">
        <f t="shared" si="64"/>
        <v>utatsu-katsuyuki@hitachi-ies.co.jp</v>
      </c>
      <c r="V1316" s="292" t="s">
        <v>8158</v>
      </c>
      <c r="W1316" s="295" t="str">
        <f t="shared" si="65"/>
        <v>http://www.hitachi-ies.co.jp/products/motor/index.htm</v>
      </c>
      <c r="X1316" s="292" t="s">
        <v>8159</v>
      </c>
      <c r="Y1316" s="292" t="s">
        <v>8625</v>
      </c>
      <c r="Z1316" s="80" t="s">
        <v>9753</v>
      </c>
      <c r="AA1316" s="296"/>
      <c r="AB1316" s="265" t="str">
        <f>IF('認証製品一覧（検索用）'!$E$7=認証製品一覧!I1316,"●","")</f>
        <v/>
      </c>
      <c r="AC1316" s="265" t="str">
        <f>IF(AB1316="","",COUNTIF($B$5:AB1316,"●"))</f>
        <v/>
      </c>
    </row>
    <row r="1317" spans="1:29" ht="78">
      <c r="A1317" s="347"/>
      <c r="B1317" s="292" t="s">
        <v>7202</v>
      </c>
      <c r="C1317" s="293" t="s">
        <v>6974</v>
      </c>
      <c r="D1317" s="294" t="s">
        <v>6975</v>
      </c>
      <c r="E1317" s="293" t="s">
        <v>7022</v>
      </c>
      <c r="F1317" s="330" t="s">
        <v>7317</v>
      </c>
      <c r="G1317" s="330" t="s">
        <v>2156</v>
      </c>
      <c r="H1317" s="294">
        <v>454</v>
      </c>
      <c r="I1317" s="321" t="str">
        <f t="shared" si="63"/>
        <v>A-14-00118.5kW超22.0kW以下60Hz、220V、極数4</v>
      </c>
      <c r="J1317" s="294">
        <v>94.7</v>
      </c>
      <c r="K1317" s="330" t="s">
        <v>8144</v>
      </c>
      <c r="L1317" s="329" t="s">
        <v>13157</v>
      </c>
      <c r="M1317" s="329" t="s">
        <v>10779</v>
      </c>
      <c r="N1317" s="329" t="s">
        <v>11804</v>
      </c>
      <c r="O1317" s="294" t="s">
        <v>2838</v>
      </c>
      <c r="P1317" s="329" t="s">
        <v>10527</v>
      </c>
      <c r="Q1317" s="330" t="s">
        <v>8156</v>
      </c>
      <c r="R1317" s="293" t="s">
        <v>8157</v>
      </c>
      <c r="S1317" s="294" t="s">
        <v>4348</v>
      </c>
      <c r="T1317" s="292" t="s">
        <v>4349</v>
      </c>
      <c r="U1317" s="295" t="str">
        <f t="shared" si="64"/>
        <v>utatsu-katsuyuki@hitachi-ies.co.jp</v>
      </c>
      <c r="V1317" s="292" t="s">
        <v>8158</v>
      </c>
      <c r="W1317" s="295" t="str">
        <f t="shared" si="65"/>
        <v>http://www.hitachi-ies.co.jp/products/motor/index.htm</v>
      </c>
      <c r="X1317" s="292" t="s">
        <v>8159</v>
      </c>
      <c r="Y1317" s="292" t="s">
        <v>8626</v>
      </c>
      <c r="Z1317" s="80" t="s">
        <v>9753</v>
      </c>
      <c r="AA1317" s="296"/>
      <c r="AB1317" s="265" t="str">
        <f>IF('認証製品一覧（検索用）'!$E$7=認証製品一覧!I1317,"●","")</f>
        <v/>
      </c>
      <c r="AC1317" s="265" t="str">
        <f>IF(AB1317="","",COUNTIF($B$5:AB1317,"●"))</f>
        <v/>
      </c>
    </row>
    <row r="1318" spans="1:29" ht="78">
      <c r="A1318" s="347"/>
      <c r="B1318" s="292" t="s">
        <v>7202</v>
      </c>
      <c r="C1318" s="293" t="s">
        <v>6974</v>
      </c>
      <c r="D1318" s="294" t="s">
        <v>6975</v>
      </c>
      <c r="E1318" s="293" t="s">
        <v>7022</v>
      </c>
      <c r="F1318" s="330" t="s">
        <v>7317</v>
      </c>
      <c r="G1318" s="330" t="s">
        <v>2156</v>
      </c>
      <c r="H1318" s="294">
        <v>454</v>
      </c>
      <c r="I1318" s="321" t="str">
        <f t="shared" si="63"/>
        <v>A-14-00118.5kW超22.0kW以下60Hz、220V、極数4</v>
      </c>
      <c r="J1318" s="294">
        <v>94.7</v>
      </c>
      <c r="K1318" s="330" t="s">
        <v>8144</v>
      </c>
      <c r="L1318" s="329" t="s">
        <v>13157</v>
      </c>
      <c r="M1318" s="329" t="s">
        <v>10779</v>
      </c>
      <c r="N1318" s="329" t="s">
        <v>11805</v>
      </c>
      <c r="O1318" s="294" t="s">
        <v>2838</v>
      </c>
      <c r="P1318" s="329" t="s">
        <v>10527</v>
      </c>
      <c r="Q1318" s="330" t="s">
        <v>8156</v>
      </c>
      <c r="R1318" s="293" t="s">
        <v>8157</v>
      </c>
      <c r="S1318" s="294" t="s">
        <v>4348</v>
      </c>
      <c r="T1318" s="292" t="s">
        <v>4349</v>
      </c>
      <c r="U1318" s="295" t="str">
        <f t="shared" si="64"/>
        <v>utatsu-katsuyuki@hitachi-ies.co.jp</v>
      </c>
      <c r="V1318" s="292" t="s">
        <v>8158</v>
      </c>
      <c r="W1318" s="295" t="str">
        <f t="shared" si="65"/>
        <v>http://www.hitachi-ies.co.jp/products/motor/index.htm</v>
      </c>
      <c r="X1318" s="292" t="s">
        <v>8159</v>
      </c>
      <c r="Y1318" s="292" t="s">
        <v>8627</v>
      </c>
      <c r="Z1318" s="80" t="s">
        <v>9753</v>
      </c>
      <c r="AA1318" s="296"/>
      <c r="AB1318" s="265" t="str">
        <f>IF('認証製品一覧（検索用）'!$E$7=認証製品一覧!I1318,"●","")</f>
        <v/>
      </c>
      <c r="AC1318" s="265" t="str">
        <f>IF(AB1318="","",COUNTIF($B$5:AB1318,"●"))</f>
        <v/>
      </c>
    </row>
    <row r="1319" spans="1:29" ht="78">
      <c r="A1319" s="347"/>
      <c r="B1319" s="292" t="s">
        <v>7202</v>
      </c>
      <c r="C1319" s="293" t="s">
        <v>6974</v>
      </c>
      <c r="D1319" s="294" t="s">
        <v>6975</v>
      </c>
      <c r="E1319" s="293" t="s">
        <v>102</v>
      </c>
      <c r="F1319" s="330" t="s">
        <v>7317</v>
      </c>
      <c r="G1319" s="330" t="s">
        <v>7314</v>
      </c>
      <c r="H1319" s="294">
        <v>455</v>
      </c>
      <c r="I1319" s="321" t="str">
        <f t="shared" si="63"/>
        <v>A-14-00122.0kW超30.0kW以下 60Hz、220V、極数4</v>
      </c>
      <c r="J1319" s="294">
        <v>94.9</v>
      </c>
      <c r="K1319" s="330" t="s">
        <v>8144</v>
      </c>
      <c r="L1319" s="329" t="s">
        <v>13157</v>
      </c>
      <c r="M1319" s="329" t="s">
        <v>10779</v>
      </c>
      <c r="N1319" s="329" t="s">
        <v>12106</v>
      </c>
      <c r="O1319" s="294" t="s">
        <v>6897</v>
      </c>
      <c r="P1319" s="329" t="s">
        <v>10527</v>
      </c>
      <c r="Q1319" s="330" t="s">
        <v>8156</v>
      </c>
      <c r="R1319" s="293" t="s">
        <v>8157</v>
      </c>
      <c r="S1319" s="294" t="s">
        <v>4348</v>
      </c>
      <c r="T1319" s="292" t="s">
        <v>4349</v>
      </c>
      <c r="U1319" s="295" t="str">
        <f t="shared" si="64"/>
        <v>utatsu-katsuyuki@hitachi-ies.co.jp</v>
      </c>
      <c r="V1319" s="292" t="s">
        <v>8158</v>
      </c>
      <c r="W1319" s="295" t="str">
        <f t="shared" si="65"/>
        <v>http://www.hitachi-ies.co.jp/products/motor/index.htm</v>
      </c>
      <c r="X1319" s="292" t="s">
        <v>8159</v>
      </c>
      <c r="Y1319" s="292" t="s">
        <v>6700</v>
      </c>
      <c r="Z1319" s="80" t="s">
        <v>9753</v>
      </c>
      <c r="AA1319" s="296"/>
      <c r="AB1319" s="265" t="str">
        <f>IF('認証製品一覧（検索用）'!$E$7=認証製品一覧!I1319,"●","")</f>
        <v/>
      </c>
      <c r="AC1319" s="265" t="str">
        <f>IF(AB1319="","",COUNTIF($B$5:AB1319,"●"))</f>
        <v/>
      </c>
    </row>
    <row r="1320" spans="1:29" ht="78">
      <c r="A1320" s="347"/>
      <c r="B1320" s="292" t="s">
        <v>7202</v>
      </c>
      <c r="C1320" s="293" t="s">
        <v>6974</v>
      </c>
      <c r="D1320" s="294" t="s">
        <v>6975</v>
      </c>
      <c r="E1320" s="293" t="s">
        <v>102</v>
      </c>
      <c r="F1320" s="330" t="s">
        <v>7317</v>
      </c>
      <c r="G1320" s="330" t="s">
        <v>7314</v>
      </c>
      <c r="H1320" s="294">
        <v>455</v>
      </c>
      <c r="I1320" s="321" t="str">
        <f t="shared" si="63"/>
        <v>A-14-00122.0kW超30.0kW以下 60Hz、220V、極数4</v>
      </c>
      <c r="J1320" s="294">
        <v>94.9</v>
      </c>
      <c r="K1320" s="330" t="s">
        <v>8144</v>
      </c>
      <c r="L1320" s="329" t="s">
        <v>13157</v>
      </c>
      <c r="M1320" s="329" t="s">
        <v>10779</v>
      </c>
      <c r="N1320" s="329" t="s">
        <v>12107</v>
      </c>
      <c r="O1320" s="294" t="s">
        <v>2838</v>
      </c>
      <c r="P1320" s="329" t="s">
        <v>10527</v>
      </c>
      <c r="Q1320" s="330" t="s">
        <v>8156</v>
      </c>
      <c r="R1320" s="293" t="s">
        <v>8157</v>
      </c>
      <c r="S1320" s="294" t="s">
        <v>4348</v>
      </c>
      <c r="T1320" s="292" t="s">
        <v>4349</v>
      </c>
      <c r="U1320" s="295" t="str">
        <f t="shared" si="64"/>
        <v>utatsu-katsuyuki@hitachi-ies.co.jp</v>
      </c>
      <c r="V1320" s="292" t="s">
        <v>8158</v>
      </c>
      <c r="W1320" s="295" t="str">
        <f t="shared" si="65"/>
        <v>http://www.hitachi-ies.co.jp/products/motor/index.htm</v>
      </c>
      <c r="X1320" s="292" t="s">
        <v>8159</v>
      </c>
      <c r="Y1320" s="292" t="s">
        <v>8628</v>
      </c>
      <c r="Z1320" s="80" t="s">
        <v>9753</v>
      </c>
      <c r="AA1320" s="296"/>
      <c r="AB1320" s="265" t="str">
        <f>IF('認証製品一覧（検索用）'!$E$7=認証製品一覧!I1320,"●","")</f>
        <v/>
      </c>
      <c r="AC1320" s="265" t="str">
        <f>IF(AB1320="","",COUNTIF($B$5:AB1320,"●"))</f>
        <v/>
      </c>
    </row>
    <row r="1321" spans="1:29" ht="78">
      <c r="A1321" s="347"/>
      <c r="B1321" s="292" t="s">
        <v>7202</v>
      </c>
      <c r="C1321" s="293" t="s">
        <v>6974</v>
      </c>
      <c r="D1321" s="294" t="s">
        <v>6975</v>
      </c>
      <c r="E1321" s="293" t="s">
        <v>102</v>
      </c>
      <c r="F1321" s="330" t="s">
        <v>7317</v>
      </c>
      <c r="G1321" s="330" t="s">
        <v>7314</v>
      </c>
      <c r="H1321" s="294">
        <v>455</v>
      </c>
      <c r="I1321" s="321" t="str">
        <f t="shared" si="63"/>
        <v>A-14-00122.0kW超30.0kW以下 60Hz、220V、極数4</v>
      </c>
      <c r="J1321" s="294">
        <v>94.9</v>
      </c>
      <c r="K1321" s="330" t="s">
        <v>8144</v>
      </c>
      <c r="L1321" s="329" t="s">
        <v>13157</v>
      </c>
      <c r="M1321" s="329" t="s">
        <v>10779</v>
      </c>
      <c r="N1321" s="329" t="s">
        <v>12108</v>
      </c>
      <c r="O1321" s="294" t="s">
        <v>2838</v>
      </c>
      <c r="P1321" s="329" t="s">
        <v>10527</v>
      </c>
      <c r="Q1321" s="330" t="s">
        <v>8156</v>
      </c>
      <c r="R1321" s="293" t="s">
        <v>8157</v>
      </c>
      <c r="S1321" s="294" t="s">
        <v>4348</v>
      </c>
      <c r="T1321" s="292" t="s">
        <v>4349</v>
      </c>
      <c r="U1321" s="295" t="str">
        <f t="shared" si="64"/>
        <v>utatsu-katsuyuki@hitachi-ies.co.jp</v>
      </c>
      <c r="V1321" s="292" t="s">
        <v>8158</v>
      </c>
      <c r="W1321" s="295" t="str">
        <f t="shared" si="65"/>
        <v>http://www.hitachi-ies.co.jp/products/motor/index.htm</v>
      </c>
      <c r="X1321" s="292" t="s">
        <v>8159</v>
      </c>
      <c r="Y1321" s="292" t="s">
        <v>8629</v>
      </c>
      <c r="Z1321" s="80" t="s">
        <v>9753</v>
      </c>
      <c r="AA1321" s="296"/>
      <c r="AB1321" s="265" t="str">
        <f>IF('認証製品一覧（検索用）'!$E$7=認証製品一覧!I1321,"●","")</f>
        <v/>
      </c>
      <c r="AC1321" s="265" t="str">
        <f>IF(AB1321="","",COUNTIF($B$5:AB1321,"●"))</f>
        <v/>
      </c>
    </row>
    <row r="1322" spans="1:29" ht="78">
      <c r="A1322" s="347"/>
      <c r="B1322" s="292" t="s">
        <v>7202</v>
      </c>
      <c r="C1322" s="293" t="s">
        <v>6974</v>
      </c>
      <c r="D1322" s="294" t="s">
        <v>6975</v>
      </c>
      <c r="E1322" s="293" t="s">
        <v>102</v>
      </c>
      <c r="F1322" s="330" t="s">
        <v>7317</v>
      </c>
      <c r="G1322" s="330" t="s">
        <v>7314</v>
      </c>
      <c r="H1322" s="294">
        <v>455</v>
      </c>
      <c r="I1322" s="321" t="str">
        <f t="shared" si="63"/>
        <v>A-14-00122.0kW超30.0kW以下 60Hz、220V、極数4</v>
      </c>
      <c r="J1322" s="294">
        <v>94.9</v>
      </c>
      <c r="K1322" s="330" t="s">
        <v>8144</v>
      </c>
      <c r="L1322" s="329" t="s">
        <v>13157</v>
      </c>
      <c r="M1322" s="329" t="s">
        <v>10779</v>
      </c>
      <c r="N1322" s="329" t="s">
        <v>12109</v>
      </c>
      <c r="O1322" s="294" t="s">
        <v>2838</v>
      </c>
      <c r="P1322" s="329" t="s">
        <v>10527</v>
      </c>
      <c r="Q1322" s="330" t="s">
        <v>8156</v>
      </c>
      <c r="R1322" s="293" t="s">
        <v>8157</v>
      </c>
      <c r="S1322" s="294" t="s">
        <v>4348</v>
      </c>
      <c r="T1322" s="292" t="s">
        <v>4349</v>
      </c>
      <c r="U1322" s="295" t="str">
        <f t="shared" si="64"/>
        <v>utatsu-katsuyuki@hitachi-ies.co.jp</v>
      </c>
      <c r="V1322" s="292" t="s">
        <v>8158</v>
      </c>
      <c r="W1322" s="295" t="str">
        <f t="shared" si="65"/>
        <v>http://www.hitachi-ies.co.jp/products/motor/index.htm</v>
      </c>
      <c r="X1322" s="292" t="s">
        <v>8159</v>
      </c>
      <c r="Y1322" s="292" t="s">
        <v>8630</v>
      </c>
      <c r="Z1322" s="80" t="s">
        <v>9753</v>
      </c>
      <c r="AA1322" s="296"/>
      <c r="AB1322" s="265" t="str">
        <f>IF('認証製品一覧（検索用）'!$E$7=認証製品一覧!I1322,"●","")</f>
        <v/>
      </c>
      <c r="AC1322" s="265" t="str">
        <f>IF(AB1322="","",COUNTIF($B$5:AB1322,"●"))</f>
        <v/>
      </c>
    </row>
    <row r="1323" spans="1:29" ht="78">
      <c r="A1323" s="347"/>
      <c r="B1323" s="292" t="s">
        <v>7202</v>
      </c>
      <c r="C1323" s="293" t="s">
        <v>6974</v>
      </c>
      <c r="D1323" s="294" t="s">
        <v>6975</v>
      </c>
      <c r="E1323" s="293" t="s">
        <v>102</v>
      </c>
      <c r="F1323" s="330" t="s">
        <v>7317</v>
      </c>
      <c r="G1323" s="330" t="s">
        <v>7314</v>
      </c>
      <c r="H1323" s="294">
        <v>455</v>
      </c>
      <c r="I1323" s="321" t="str">
        <f t="shared" si="63"/>
        <v>A-14-00122.0kW超30.0kW以下 60Hz、220V、極数4</v>
      </c>
      <c r="J1323" s="294">
        <v>94.9</v>
      </c>
      <c r="K1323" s="330" t="s">
        <v>8144</v>
      </c>
      <c r="L1323" s="329" t="s">
        <v>13157</v>
      </c>
      <c r="M1323" s="329" t="s">
        <v>10779</v>
      </c>
      <c r="N1323" s="329" t="s">
        <v>12110</v>
      </c>
      <c r="O1323" s="294" t="s">
        <v>2838</v>
      </c>
      <c r="P1323" s="329" t="s">
        <v>10527</v>
      </c>
      <c r="Q1323" s="330" t="s">
        <v>8156</v>
      </c>
      <c r="R1323" s="293" t="s">
        <v>8157</v>
      </c>
      <c r="S1323" s="294" t="s">
        <v>4348</v>
      </c>
      <c r="T1323" s="292" t="s">
        <v>4349</v>
      </c>
      <c r="U1323" s="295" t="str">
        <f t="shared" si="64"/>
        <v>utatsu-katsuyuki@hitachi-ies.co.jp</v>
      </c>
      <c r="V1323" s="292" t="s">
        <v>8158</v>
      </c>
      <c r="W1323" s="295" t="str">
        <f t="shared" si="65"/>
        <v>http://www.hitachi-ies.co.jp/products/motor/index.htm</v>
      </c>
      <c r="X1323" s="292" t="s">
        <v>8159</v>
      </c>
      <c r="Y1323" s="292" t="s">
        <v>8631</v>
      </c>
      <c r="Z1323" s="80" t="s">
        <v>9753</v>
      </c>
      <c r="AA1323" s="296"/>
      <c r="AB1323" s="265" t="str">
        <f>IF('認証製品一覧（検索用）'!$E$7=認証製品一覧!I1323,"●","")</f>
        <v/>
      </c>
      <c r="AC1323" s="265" t="str">
        <f>IF(AB1323="","",COUNTIF($B$5:AB1323,"●"))</f>
        <v/>
      </c>
    </row>
    <row r="1324" spans="1:29" ht="78">
      <c r="A1324" s="347"/>
      <c r="B1324" s="292" t="s">
        <v>7202</v>
      </c>
      <c r="C1324" s="293" t="s">
        <v>6974</v>
      </c>
      <c r="D1324" s="294" t="s">
        <v>6975</v>
      </c>
      <c r="E1324" s="293" t="s">
        <v>102</v>
      </c>
      <c r="F1324" s="330" t="s">
        <v>7317</v>
      </c>
      <c r="G1324" s="330" t="s">
        <v>7314</v>
      </c>
      <c r="H1324" s="294">
        <v>455</v>
      </c>
      <c r="I1324" s="321" t="str">
        <f t="shared" si="63"/>
        <v>A-14-00122.0kW超30.0kW以下 60Hz、220V、極数4</v>
      </c>
      <c r="J1324" s="294">
        <v>94.9</v>
      </c>
      <c r="K1324" s="330" t="s">
        <v>8144</v>
      </c>
      <c r="L1324" s="329" t="s">
        <v>13157</v>
      </c>
      <c r="M1324" s="329" t="s">
        <v>10779</v>
      </c>
      <c r="N1324" s="329" t="s">
        <v>12111</v>
      </c>
      <c r="O1324" s="294" t="s">
        <v>2838</v>
      </c>
      <c r="P1324" s="329" t="s">
        <v>10527</v>
      </c>
      <c r="Q1324" s="330" t="s">
        <v>8156</v>
      </c>
      <c r="R1324" s="293" t="s">
        <v>8157</v>
      </c>
      <c r="S1324" s="294" t="s">
        <v>4348</v>
      </c>
      <c r="T1324" s="292" t="s">
        <v>4349</v>
      </c>
      <c r="U1324" s="295" t="str">
        <f t="shared" si="64"/>
        <v>utatsu-katsuyuki@hitachi-ies.co.jp</v>
      </c>
      <c r="V1324" s="292" t="s">
        <v>8158</v>
      </c>
      <c r="W1324" s="295" t="str">
        <f t="shared" si="65"/>
        <v>http://www.hitachi-ies.co.jp/products/motor/index.htm</v>
      </c>
      <c r="X1324" s="292" t="s">
        <v>8159</v>
      </c>
      <c r="Y1324" s="292" t="s">
        <v>8632</v>
      </c>
      <c r="Z1324" s="80" t="s">
        <v>9753</v>
      </c>
      <c r="AA1324" s="296"/>
      <c r="AB1324" s="265" t="str">
        <f>IF('認証製品一覧（検索用）'!$E$7=認証製品一覧!I1324,"●","")</f>
        <v/>
      </c>
      <c r="AC1324" s="265" t="str">
        <f>IF(AB1324="","",COUNTIF($B$5:AB1324,"●"))</f>
        <v/>
      </c>
    </row>
    <row r="1325" spans="1:29" ht="78">
      <c r="A1325" s="347"/>
      <c r="B1325" s="292" t="s">
        <v>7202</v>
      </c>
      <c r="C1325" s="293" t="s">
        <v>6974</v>
      </c>
      <c r="D1325" s="294" t="s">
        <v>6975</v>
      </c>
      <c r="E1325" s="293" t="s">
        <v>102</v>
      </c>
      <c r="F1325" s="330" t="s">
        <v>7317</v>
      </c>
      <c r="G1325" s="330" t="s">
        <v>7314</v>
      </c>
      <c r="H1325" s="294">
        <v>455</v>
      </c>
      <c r="I1325" s="321" t="str">
        <f t="shared" si="63"/>
        <v>A-14-00122.0kW超30.0kW以下 60Hz、220V、極数4</v>
      </c>
      <c r="J1325" s="294">
        <v>94.9</v>
      </c>
      <c r="K1325" s="330" t="s">
        <v>8144</v>
      </c>
      <c r="L1325" s="329" t="s">
        <v>13157</v>
      </c>
      <c r="M1325" s="329" t="s">
        <v>10779</v>
      </c>
      <c r="N1325" s="329" t="s">
        <v>12112</v>
      </c>
      <c r="O1325" s="294" t="s">
        <v>2838</v>
      </c>
      <c r="P1325" s="329" t="s">
        <v>10527</v>
      </c>
      <c r="Q1325" s="330" t="s">
        <v>8156</v>
      </c>
      <c r="R1325" s="293" t="s">
        <v>8157</v>
      </c>
      <c r="S1325" s="294" t="s">
        <v>4348</v>
      </c>
      <c r="T1325" s="292" t="s">
        <v>4349</v>
      </c>
      <c r="U1325" s="295" t="str">
        <f t="shared" si="64"/>
        <v>utatsu-katsuyuki@hitachi-ies.co.jp</v>
      </c>
      <c r="V1325" s="292" t="s">
        <v>8158</v>
      </c>
      <c r="W1325" s="295" t="str">
        <f t="shared" si="65"/>
        <v>http://www.hitachi-ies.co.jp/products/motor/index.htm</v>
      </c>
      <c r="X1325" s="292" t="s">
        <v>8159</v>
      </c>
      <c r="Y1325" s="292" t="s">
        <v>8633</v>
      </c>
      <c r="Z1325" s="80" t="s">
        <v>9753</v>
      </c>
      <c r="AA1325" s="296"/>
      <c r="AB1325" s="265" t="str">
        <f>IF('認証製品一覧（検索用）'!$E$7=認証製品一覧!I1325,"●","")</f>
        <v/>
      </c>
      <c r="AC1325" s="265" t="str">
        <f>IF(AB1325="","",COUNTIF($B$5:AB1325,"●"))</f>
        <v/>
      </c>
    </row>
    <row r="1326" spans="1:29" ht="78">
      <c r="A1326" s="347"/>
      <c r="B1326" s="292" t="s">
        <v>7202</v>
      </c>
      <c r="C1326" s="293" t="s">
        <v>6974</v>
      </c>
      <c r="D1326" s="294" t="s">
        <v>6975</v>
      </c>
      <c r="E1326" s="293" t="s">
        <v>102</v>
      </c>
      <c r="F1326" s="330" t="s">
        <v>7317</v>
      </c>
      <c r="G1326" s="330" t="s">
        <v>7314</v>
      </c>
      <c r="H1326" s="294">
        <v>455</v>
      </c>
      <c r="I1326" s="321" t="str">
        <f t="shared" si="63"/>
        <v>A-14-00122.0kW超30.0kW以下 60Hz、220V、極数4</v>
      </c>
      <c r="J1326" s="294">
        <v>94.9</v>
      </c>
      <c r="K1326" s="330" t="s">
        <v>8144</v>
      </c>
      <c r="L1326" s="329" t="s">
        <v>13157</v>
      </c>
      <c r="M1326" s="329" t="s">
        <v>10779</v>
      </c>
      <c r="N1326" s="329" t="s">
        <v>12113</v>
      </c>
      <c r="O1326" s="294" t="s">
        <v>2838</v>
      </c>
      <c r="P1326" s="329" t="s">
        <v>10527</v>
      </c>
      <c r="Q1326" s="330" t="s">
        <v>8156</v>
      </c>
      <c r="R1326" s="293" t="s">
        <v>8157</v>
      </c>
      <c r="S1326" s="294" t="s">
        <v>4348</v>
      </c>
      <c r="T1326" s="292" t="s">
        <v>4349</v>
      </c>
      <c r="U1326" s="295" t="str">
        <f t="shared" si="64"/>
        <v>utatsu-katsuyuki@hitachi-ies.co.jp</v>
      </c>
      <c r="V1326" s="292" t="s">
        <v>8158</v>
      </c>
      <c r="W1326" s="295" t="str">
        <f t="shared" si="65"/>
        <v>http://www.hitachi-ies.co.jp/products/motor/index.htm</v>
      </c>
      <c r="X1326" s="292" t="s">
        <v>8159</v>
      </c>
      <c r="Y1326" s="292" t="s">
        <v>8634</v>
      </c>
      <c r="Z1326" s="80" t="s">
        <v>9753</v>
      </c>
      <c r="AA1326" s="296"/>
      <c r="AB1326" s="265" t="str">
        <f>IF('認証製品一覧（検索用）'!$E$7=認証製品一覧!I1326,"●","")</f>
        <v/>
      </c>
      <c r="AC1326" s="265" t="str">
        <f>IF(AB1326="","",COUNTIF($B$5:AB1326,"●"))</f>
        <v/>
      </c>
    </row>
    <row r="1327" spans="1:29" ht="78">
      <c r="A1327" s="347"/>
      <c r="B1327" s="292" t="s">
        <v>7202</v>
      </c>
      <c r="C1327" s="293" t="s">
        <v>6974</v>
      </c>
      <c r="D1327" s="294" t="s">
        <v>6975</v>
      </c>
      <c r="E1327" s="293" t="s">
        <v>102</v>
      </c>
      <c r="F1327" s="330" t="s">
        <v>7317</v>
      </c>
      <c r="G1327" s="330" t="s">
        <v>7314</v>
      </c>
      <c r="H1327" s="294">
        <v>455</v>
      </c>
      <c r="I1327" s="321" t="str">
        <f t="shared" si="63"/>
        <v>A-14-00122.0kW超30.0kW以下 60Hz、220V、極数4</v>
      </c>
      <c r="J1327" s="294">
        <v>94.9</v>
      </c>
      <c r="K1327" s="330" t="s">
        <v>8144</v>
      </c>
      <c r="L1327" s="329" t="s">
        <v>13157</v>
      </c>
      <c r="M1327" s="329" t="s">
        <v>10779</v>
      </c>
      <c r="N1327" s="329" t="s">
        <v>12114</v>
      </c>
      <c r="O1327" s="294" t="s">
        <v>2838</v>
      </c>
      <c r="P1327" s="329" t="s">
        <v>10527</v>
      </c>
      <c r="Q1327" s="330" t="s">
        <v>8156</v>
      </c>
      <c r="R1327" s="293" t="s">
        <v>8157</v>
      </c>
      <c r="S1327" s="294" t="s">
        <v>4348</v>
      </c>
      <c r="T1327" s="292" t="s">
        <v>4349</v>
      </c>
      <c r="U1327" s="295" t="str">
        <f t="shared" si="64"/>
        <v>utatsu-katsuyuki@hitachi-ies.co.jp</v>
      </c>
      <c r="V1327" s="292" t="s">
        <v>8158</v>
      </c>
      <c r="W1327" s="295" t="str">
        <f t="shared" si="65"/>
        <v>http://www.hitachi-ies.co.jp/products/motor/index.htm</v>
      </c>
      <c r="X1327" s="292" t="s">
        <v>8159</v>
      </c>
      <c r="Y1327" s="292" t="s">
        <v>8635</v>
      </c>
      <c r="Z1327" s="80" t="s">
        <v>9753</v>
      </c>
      <c r="AA1327" s="296"/>
      <c r="AB1327" s="265" t="str">
        <f>IF('認証製品一覧（検索用）'!$E$7=認証製品一覧!I1327,"●","")</f>
        <v/>
      </c>
      <c r="AC1327" s="265" t="str">
        <f>IF(AB1327="","",COUNTIF($B$5:AB1327,"●"))</f>
        <v/>
      </c>
    </row>
    <row r="1328" spans="1:29" ht="78">
      <c r="A1328" s="347"/>
      <c r="B1328" s="292" t="s">
        <v>7202</v>
      </c>
      <c r="C1328" s="293" t="s">
        <v>6974</v>
      </c>
      <c r="D1328" s="294" t="s">
        <v>6975</v>
      </c>
      <c r="E1328" s="293" t="s">
        <v>102</v>
      </c>
      <c r="F1328" s="330" t="s">
        <v>7317</v>
      </c>
      <c r="G1328" s="330" t="s">
        <v>7314</v>
      </c>
      <c r="H1328" s="294">
        <v>455</v>
      </c>
      <c r="I1328" s="321" t="str">
        <f t="shared" si="63"/>
        <v>A-14-00122.0kW超30.0kW以下 60Hz、220V、極数4</v>
      </c>
      <c r="J1328" s="294">
        <v>94.9</v>
      </c>
      <c r="K1328" s="330" t="s">
        <v>8144</v>
      </c>
      <c r="L1328" s="329" t="s">
        <v>13157</v>
      </c>
      <c r="M1328" s="329" t="s">
        <v>10779</v>
      </c>
      <c r="N1328" s="329" t="s">
        <v>12115</v>
      </c>
      <c r="O1328" s="294" t="s">
        <v>2838</v>
      </c>
      <c r="P1328" s="329" t="s">
        <v>10527</v>
      </c>
      <c r="Q1328" s="330" t="s">
        <v>8156</v>
      </c>
      <c r="R1328" s="293" t="s">
        <v>8157</v>
      </c>
      <c r="S1328" s="294" t="s">
        <v>4348</v>
      </c>
      <c r="T1328" s="292" t="s">
        <v>4349</v>
      </c>
      <c r="U1328" s="295" t="str">
        <f t="shared" si="64"/>
        <v>utatsu-katsuyuki@hitachi-ies.co.jp</v>
      </c>
      <c r="V1328" s="292" t="s">
        <v>8158</v>
      </c>
      <c r="W1328" s="295" t="str">
        <f t="shared" si="65"/>
        <v>http://www.hitachi-ies.co.jp/products/motor/index.htm</v>
      </c>
      <c r="X1328" s="292" t="s">
        <v>8159</v>
      </c>
      <c r="Y1328" s="292" t="s">
        <v>8636</v>
      </c>
      <c r="Z1328" s="80" t="s">
        <v>9753</v>
      </c>
      <c r="AA1328" s="296"/>
      <c r="AB1328" s="265" t="str">
        <f>IF('認証製品一覧（検索用）'!$E$7=認証製品一覧!I1328,"●","")</f>
        <v/>
      </c>
      <c r="AC1328" s="265" t="str">
        <f>IF(AB1328="","",COUNTIF($B$5:AB1328,"●"))</f>
        <v/>
      </c>
    </row>
    <row r="1329" spans="1:29" ht="78">
      <c r="A1329" s="347"/>
      <c r="B1329" s="292" t="s">
        <v>7202</v>
      </c>
      <c r="C1329" s="293" t="s">
        <v>6974</v>
      </c>
      <c r="D1329" s="294" t="s">
        <v>6975</v>
      </c>
      <c r="E1329" s="293" t="s">
        <v>7022</v>
      </c>
      <c r="F1329" s="330" t="s">
        <v>7317</v>
      </c>
      <c r="G1329" s="330" t="s">
        <v>2170</v>
      </c>
      <c r="H1329" s="294">
        <v>456</v>
      </c>
      <c r="I1329" s="321" t="str">
        <f t="shared" si="63"/>
        <v>A-14-00130.0kW超37.0kW以下60Hz、220V、極数4</v>
      </c>
      <c r="J1329" s="294">
        <v>95.7</v>
      </c>
      <c r="K1329" s="330" t="s">
        <v>8144</v>
      </c>
      <c r="L1329" s="329" t="s">
        <v>13157</v>
      </c>
      <c r="M1329" s="329" t="s">
        <v>10779</v>
      </c>
      <c r="N1329" s="329" t="s">
        <v>11820</v>
      </c>
      <c r="O1329" s="294" t="s">
        <v>6897</v>
      </c>
      <c r="P1329" s="329" t="s">
        <v>10527</v>
      </c>
      <c r="Q1329" s="330" t="s">
        <v>8156</v>
      </c>
      <c r="R1329" s="293" t="s">
        <v>8157</v>
      </c>
      <c r="S1329" s="294" t="s">
        <v>4348</v>
      </c>
      <c r="T1329" s="292" t="s">
        <v>4349</v>
      </c>
      <c r="U1329" s="295" t="str">
        <f t="shared" si="64"/>
        <v>utatsu-katsuyuki@hitachi-ies.co.jp</v>
      </c>
      <c r="V1329" s="292" t="s">
        <v>8158</v>
      </c>
      <c r="W1329" s="295" t="str">
        <f t="shared" si="65"/>
        <v>http://www.hitachi-ies.co.jp/products/motor/index.htm</v>
      </c>
      <c r="X1329" s="292" t="s">
        <v>8159</v>
      </c>
      <c r="Y1329" s="292" t="s">
        <v>6701</v>
      </c>
      <c r="Z1329" s="80" t="s">
        <v>9753</v>
      </c>
      <c r="AA1329" s="296"/>
      <c r="AB1329" s="265" t="str">
        <f>IF('認証製品一覧（検索用）'!$E$7=認証製品一覧!I1329,"●","")</f>
        <v/>
      </c>
      <c r="AC1329" s="265" t="str">
        <f>IF(AB1329="","",COUNTIF($B$5:AB1329,"●"))</f>
        <v/>
      </c>
    </row>
    <row r="1330" spans="1:29" ht="78">
      <c r="A1330" s="347"/>
      <c r="B1330" s="292" t="s">
        <v>7202</v>
      </c>
      <c r="C1330" s="293" t="s">
        <v>6974</v>
      </c>
      <c r="D1330" s="294" t="s">
        <v>6975</v>
      </c>
      <c r="E1330" s="293" t="s">
        <v>7022</v>
      </c>
      <c r="F1330" s="330" t="s">
        <v>7317</v>
      </c>
      <c r="G1330" s="330" t="s">
        <v>2170</v>
      </c>
      <c r="H1330" s="294">
        <v>456</v>
      </c>
      <c r="I1330" s="321" t="str">
        <f t="shared" si="63"/>
        <v>A-14-00130.0kW超37.0kW以下60Hz、220V、極数4</v>
      </c>
      <c r="J1330" s="294">
        <v>95.7</v>
      </c>
      <c r="K1330" s="330" t="s">
        <v>8144</v>
      </c>
      <c r="L1330" s="329" t="s">
        <v>13157</v>
      </c>
      <c r="M1330" s="329" t="s">
        <v>10779</v>
      </c>
      <c r="N1330" s="329" t="s">
        <v>11821</v>
      </c>
      <c r="O1330" s="294" t="s">
        <v>2838</v>
      </c>
      <c r="P1330" s="329" t="s">
        <v>10527</v>
      </c>
      <c r="Q1330" s="330" t="s">
        <v>8156</v>
      </c>
      <c r="R1330" s="293" t="s">
        <v>8157</v>
      </c>
      <c r="S1330" s="294" t="s">
        <v>4348</v>
      </c>
      <c r="T1330" s="292" t="s">
        <v>4349</v>
      </c>
      <c r="U1330" s="295" t="str">
        <f t="shared" si="64"/>
        <v>utatsu-katsuyuki@hitachi-ies.co.jp</v>
      </c>
      <c r="V1330" s="292" t="s">
        <v>8158</v>
      </c>
      <c r="W1330" s="295" t="str">
        <f t="shared" si="65"/>
        <v>http://www.hitachi-ies.co.jp/products/motor/index.htm</v>
      </c>
      <c r="X1330" s="292" t="s">
        <v>8159</v>
      </c>
      <c r="Y1330" s="292" t="s">
        <v>8637</v>
      </c>
      <c r="Z1330" s="80" t="s">
        <v>9753</v>
      </c>
      <c r="AA1330" s="296"/>
      <c r="AB1330" s="265" t="str">
        <f>IF('認証製品一覧（検索用）'!$E$7=認証製品一覧!I1330,"●","")</f>
        <v/>
      </c>
      <c r="AC1330" s="265" t="str">
        <f>IF(AB1330="","",COUNTIF($B$5:AB1330,"●"))</f>
        <v/>
      </c>
    </row>
    <row r="1331" spans="1:29" ht="78">
      <c r="A1331" s="347"/>
      <c r="B1331" s="292" t="s">
        <v>7202</v>
      </c>
      <c r="C1331" s="293" t="s">
        <v>6974</v>
      </c>
      <c r="D1331" s="294" t="s">
        <v>6975</v>
      </c>
      <c r="E1331" s="293" t="s">
        <v>7022</v>
      </c>
      <c r="F1331" s="330" t="s">
        <v>7317</v>
      </c>
      <c r="G1331" s="330" t="s">
        <v>2170</v>
      </c>
      <c r="H1331" s="294">
        <v>456</v>
      </c>
      <c r="I1331" s="321" t="str">
        <f t="shared" si="63"/>
        <v>A-14-00130.0kW超37.0kW以下60Hz、220V、極数4</v>
      </c>
      <c r="J1331" s="294">
        <v>95.7</v>
      </c>
      <c r="K1331" s="330" t="s">
        <v>8144</v>
      </c>
      <c r="L1331" s="329" t="s">
        <v>13157</v>
      </c>
      <c r="M1331" s="329" t="s">
        <v>10779</v>
      </c>
      <c r="N1331" s="329" t="s">
        <v>11822</v>
      </c>
      <c r="O1331" s="294" t="s">
        <v>2838</v>
      </c>
      <c r="P1331" s="329" t="s">
        <v>10527</v>
      </c>
      <c r="Q1331" s="330" t="s">
        <v>8156</v>
      </c>
      <c r="R1331" s="293" t="s">
        <v>8157</v>
      </c>
      <c r="S1331" s="294" t="s">
        <v>4348</v>
      </c>
      <c r="T1331" s="292" t="s">
        <v>4349</v>
      </c>
      <c r="U1331" s="295" t="str">
        <f t="shared" si="64"/>
        <v>utatsu-katsuyuki@hitachi-ies.co.jp</v>
      </c>
      <c r="V1331" s="292" t="s">
        <v>8158</v>
      </c>
      <c r="W1331" s="295" t="str">
        <f t="shared" si="65"/>
        <v>http://www.hitachi-ies.co.jp/products/motor/index.htm</v>
      </c>
      <c r="X1331" s="292" t="s">
        <v>8159</v>
      </c>
      <c r="Y1331" s="292" t="s">
        <v>8638</v>
      </c>
      <c r="Z1331" s="80" t="s">
        <v>9753</v>
      </c>
      <c r="AA1331" s="296"/>
      <c r="AB1331" s="265" t="str">
        <f>IF('認証製品一覧（検索用）'!$E$7=認証製品一覧!I1331,"●","")</f>
        <v/>
      </c>
      <c r="AC1331" s="265" t="str">
        <f>IF(AB1331="","",COUNTIF($B$5:AB1331,"●"))</f>
        <v/>
      </c>
    </row>
    <row r="1332" spans="1:29" ht="78">
      <c r="A1332" s="347"/>
      <c r="B1332" s="292" t="s">
        <v>7202</v>
      </c>
      <c r="C1332" s="293" t="s">
        <v>6974</v>
      </c>
      <c r="D1332" s="294" t="s">
        <v>6975</v>
      </c>
      <c r="E1332" s="293" t="s">
        <v>7022</v>
      </c>
      <c r="F1332" s="330" t="s">
        <v>7317</v>
      </c>
      <c r="G1332" s="330" t="s">
        <v>2170</v>
      </c>
      <c r="H1332" s="294">
        <v>456</v>
      </c>
      <c r="I1332" s="321" t="str">
        <f t="shared" si="63"/>
        <v>A-14-00130.0kW超37.0kW以下60Hz、220V、極数4</v>
      </c>
      <c r="J1332" s="294">
        <v>95.7</v>
      </c>
      <c r="K1332" s="330" t="s">
        <v>8144</v>
      </c>
      <c r="L1332" s="329" t="s">
        <v>13157</v>
      </c>
      <c r="M1332" s="329" t="s">
        <v>10779</v>
      </c>
      <c r="N1332" s="329" t="s">
        <v>11823</v>
      </c>
      <c r="O1332" s="294" t="s">
        <v>2838</v>
      </c>
      <c r="P1332" s="329" t="s">
        <v>10527</v>
      </c>
      <c r="Q1332" s="330" t="s">
        <v>8156</v>
      </c>
      <c r="R1332" s="293" t="s">
        <v>8157</v>
      </c>
      <c r="S1332" s="294" t="s">
        <v>4348</v>
      </c>
      <c r="T1332" s="292" t="s">
        <v>4349</v>
      </c>
      <c r="U1332" s="295" t="str">
        <f t="shared" si="64"/>
        <v>utatsu-katsuyuki@hitachi-ies.co.jp</v>
      </c>
      <c r="V1332" s="292" t="s">
        <v>8158</v>
      </c>
      <c r="W1332" s="295" t="str">
        <f t="shared" si="65"/>
        <v>http://www.hitachi-ies.co.jp/products/motor/index.htm</v>
      </c>
      <c r="X1332" s="292" t="s">
        <v>8159</v>
      </c>
      <c r="Y1332" s="292" t="s">
        <v>8639</v>
      </c>
      <c r="Z1332" s="80" t="s">
        <v>9753</v>
      </c>
      <c r="AA1332" s="296"/>
      <c r="AB1332" s="265" t="str">
        <f>IF('認証製品一覧（検索用）'!$E$7=認証製品一覧!I1332,"●","")</f>
        <v/>
      </c>
      <c r="AC1332" s="265" t="str">
        <f>IF(AB1332="","",COUNTIF($B$5:AB1332,"●"))</f>
        <v/>
      </c>
    </row>
    <row r="1333" spans="1:29" ht="78">
      <c r="A1333" s="347"/>
      <c r="B1333" s="292" t="s">
        <v>7202</v>
      </c>
      <c r="C1333" s="293" t="s">
        <v>6974</v>
      </c>
      <c r="D1333" s="294" t="s">
        <v>6975</v>
      </c>
      <c r="E1333" s="293" t="s">
        <v>7022</v>
      </c>
      <c r="F1333" s="330" t="s">
        <v>7317</v>
      </c>
      <c r="G1333" s="330" t="s">
        <v>2170</v>
      </c>
      <c r="H1333" s="294">
        <v>456</v>
      </c>
      <c r="I1333" s="321" t="str">
        <f t="shared" si="63"/>
        <v>A-14-00130.0kW超37.0kW以下60Hz、220V、極数4</v>
      </c>
      <c r="J1333" s="294">
        <v>95.7</v>
      </c>
      <c r="K1333" s="330" t="s">
        <v>8144</v>
      </c>
      <c r="L1333" s="329" t="s">
        <v>13157</v>
      </c>
      <c r="M1333" s="329" t="s">
        <v>10779</v>
      </c>
      <c r="N1333" s="329" t="s">
        <v>11824</v>
      </c>
      <c r="O1333" s="294" t="s">
        <v>2838</v>
      </c>
      <c r="P1333" s="329" t="s">
        <v>10527</v>
      </c>
      <c r="Q1333" s="330" t="s">
        <v>8156</v>
      </c>
      <c r="R1333" s="293" t="s">
        <v>8157</v>
      </c>
      <c r="S1333" s="294" t="s">
        <v>4348</v>
      </c>
      <c r="T1333" s="292" t="s">
        <v>4349</v>
      </c>
      <c r="U1333" s="295" t="str">
        <f t="shared" si="64"/>
        <v>utatsu-katsuyuki@hitachi-ies.co.jp</v>
      </c>
      <c r="V1333" s="292" t="s">
        <v>8158</v>
      </c>
      <c r="W1333" s="295" t="str">
        <f t="shared" si="65"/>
        <v>http://www.hitachi-ies.co.jp/products/motor/index.htm</v>
      </c>
      <c r="X1333" s="292" t="s">
        <v>8159</v>
      </c>
      <c r="Y1333" s="292" t="s">
        <v>8640</v>
      </c>
      <c r="Z1333" s="80" t="s">
        <v>9753</v>
      </c>
      <c r="AA1333" s="296"/>
      <c r="AB1333" s="265" t="str">
        <f>IF('認証製品一覧（検索用）'!$E$7=認証製品一覧!I1333,"●","")</f>
        <v/>
      </c>
      <c r="AC1333" s="265" t="str">
        <f>IF(AB1333="","",COUNTIF($B$5:AB1333,"●"))</f>
        <v/>
      </c>
    </row>
    <row r="1334" spans="1:29" ht="78">
      <c r="A1334" s="347"/>
      <c r="B1334" s="292" t="s">
        <v>7202</v>
      </c>
      <c r="C1334" s="293" t="s">
        <v>6974</v>
      </c>
      <c r="D1334" s="294" t="s">
        <v>6975</v>
      </c>
      <c r="E1334" s="293" t="s">
        <v>7022</v>
      </c>
      <c r="F1334" s="330" t="s">
        <v>7317</v>
      </c>
      <c r="G1334" s="330" t="s">
        <v>2170</v>
      </c>
      <c r="H1334" s="294">
        <v>456</v>
      </c>
      <c r="I1334" s="321" t="str">
        <f t="shared" si="63"/>
        <v>A-14-00130.0kW超37.0kW以下60Hz、220V、極数4</v>
      </c>
      <c r="J1334" s="294">
        <v>95.7</v>
      </c>
      <c r="K1334" s="330" t="s">
        <v>8144</v>
      </c>
      <c r="L1334" s="329" t="s">
        <v>13157</v>
      </c>
      <c r="M1334" s="329" t="s">
        <v>10779</v>
      </c>
      <c r="N1334" s="329" t="s">
        <v>11825</v>
      </c>
      <c r="O1334" s="294" t="s">
        <v>2838</v>
      </c>
      <c r="P1334" s="329" t="s">
        <v>10527</v>
      </c>
      <c r="Q1334" s="330" t="s">
        <v>8156</v>
      </c>
      <c r="R1334" s="293" t="s">
        <v>8157</v>
      </c>
      <c r="S1334" s="294" t="s">
        <v>4348</v>
      </c>
      <c r="T1334" s="292" t="s">
        <v>4349</v>
      </c>
      <c r="U1334" s="295" t="str">
        <f t="shared" si="64"/>
        <v>utatsu-katsuyuki@hitachi-ies.co.jp</v>
      </c>
      <c r="V1334" s="292" t="s">
        <v>8158</v>
      </c>
      <c r="W1334" s="295" t="str">
        <f t="shared" si="65"/>
        <v>http://www.hitachi-ies.co.jp/products/motor/index.htm</v>
      </c>
      <c r="X1334" s="292" t="s">
        <v>8159</v>
      </c>
      <c r="Y1334" s="292" t="s">
        <v>8641</v>
      </c>
      <c r="Z1334" s="80" t="s">
        <v>9753</v>
      </c>
      <c r="AA1334" s="296"/>
      <c r="AB1334" s="265" t="str">
        <f>IF('認証製品一覧（検索用）'!$E$7=認証製品一覧!I1334,"●","")</f>
        <v/>
      </c>
      <c r="AC1334" s="265" t="str">
        <f>IF(AB1334="","",COUNTIF($B$5:AB1334,"●"))</f>
        <v/>
      </c>
    </row>
    <row r="1335" spans="1:29" ht="78">
      <c r="A1335" s="347"/>
      <c r="B1335" s="292" t="s">
        <v>7202</v>
      </c>
      <c r="C1335" s="293" t="s">
        <v>6974</v>
      </c>
      <c r="D1335" s="294" t="s">
        <v>6975</v>
      </c>
      <c r="E1335" s="293" t="s">
        <v>7022</v>
      </c>
      <c r="F1335" s="330" t="s">
        <v>7317</v>
      </c>
      <c r="G1335" s="330" t="s">
        <v>2170</v>
      </c>
      <c r="H1335" s="294">
        <v>456</v>
      </c>
      <c r="I1335" s="321" t="str">
        <f t="shared" si="63"/>
        <v>A-14-00130.0kW超37.0kW以下60Hz、220V、極数4</v>
      </c>
      <c r="J1335" s="294">
        <v>95.7</v>
      </c>
      <c r="K1335" s="330" t="s">
        <v>8144</v>
      </c>
      <c r="L1335" s="329" t="s">
        <v>13157</v>
      </c>
      <c r="M1335" s="329" t="s">
        <v>10779</v>
      </c>
      <c r="N1335" s="329" t="s">
        <v>11826</v>
      </c>
      <c r="O1335" s="294" t="s">
        <v>2838</v>
      </c>
      <c r="P1335" s="329" t="s">
        <v>10527</v>
      </c>
      <c r="Q1335" s="330" t="s">
        <v>8156</v>
      </c>
      <c r="R1335" s="293" t="s">
        <v>8157</v>
      </c>
      <c r="S1335" s="294" t="s">
        <v>4348</v>
      </c>
      <c r="T1335" s="292" t="s">
        <v>4349</v>
      </c>
      <c r="U1335" s="295" t="str">
        <f t="shared" si="64"/>
        <v>utatsu-katsuyuki@hitachi-ies.co.jp</v>
      </c>
      <c r="V1335" s="292" t="s">
        <v>8158</v>
      </c>
      <c r="W1335" s="295" t="str">
        <f t="shared" si="65"/>
        <v>http://www.hitachi-ies.co.jp/products/motor/index.htm</v>
      </c>
      <c r="X1335" s="292" t="s">
        <v>8159</v>
      </c>
      <c r="Y1335" s="292" t="s">
        <v>8642</v>
      </c>
      <c r="Z1335" s="80" t="s">
        <v>9753</v>
      </c>
      <c r="AA1335" s="296"/>
      <c r="AB1335" s="265" t="str">
        <f>IF('認証製品一覧（検索用）'!$E$7=認証製品一覧!I1335,"●","")</f>
        <v/>
      </c>
      <c r="AC1335" s="265" t="str">
        <f>IF(AB1335="","",COUNTIF($B$5:AB1335,"●"))</f>
        <v/>
      </c>
    </row>
    <row r="1336" spans="1:29" ht="78">
      <c r="A1336" s="347"/>
      <c r="B1336" s="292" t="s">
        <v>7202</v>
      </c>
      <c r="C1336" s="293" t="s">
        <v>6974</v>
      </c>
      <c r="D1336" s="294" t="s">
        <v>6975</v>
      </c>
      <c r="E1336" s="293" t="s">
        <v>7022</v>
      </c>
      <c r="F1336" s="330" t="s">
        <v>7317</v>
      </c>
      <c r="G1336" s="330" t="s">
        <v>2170</v>
      </c>
      <c r="H1336" s="294">
        <v>456</v>
      </c>
      <c r="I1336" s="321" t="str">
        <f t="shared" si="63"/>
        <v>A-14-00130.0kW超37.0kW以下60Hz、220V、極数4</v>
      </c>
      <c r="J1336" s="294">
        <v>95.7</v>
      </c>
      <c r="K1336" s="330" t="s">
        <v>8144</v>
      </c>
      <c r="L1336" s="329" t="s">
        <v>13157</v>
      </c>
      <c r="M1336" s="329" t="s">
        <v>10779</v>
      </c>
      <c r="N1336" s="329" t="s">
        <v>11827</v>
      </c>
      <c r="O1336" s="294" t="s">
        <v>2838</v>
      </c>
      <c r="P1336" s="329" t="s">
        <v>10527</v>
      </c>
      <c r="Q1336" s="330" t="s">
        <v>8156</v>
      </c>
      <c r="R1336" s="293" t="s">
        <v>8157</v>
      </c>
      <c r="S1336" s="294" t="s">
        <v>4348</v>
      </c>
      <c r="T1336" s="292" t="s">
        <v>4349</v>
      </c>
      <c r="U1336" s="295" t="str">
        <f t="shared" si="64"/>
        <v>utatsu-katsuyuki@hitachi-ies.co.jp</v>
      </c>
      <c r="V1336" s="292" t="s">
        <v>8158</v>
      </c>
      <c r="W1336" s="295" t="str">
        <f t="shared" si="65"/>
        <v>http://www.hitachi-ies.co.jp/products/motor/index.htm</v>
      </c>
      <c r="X1336" s="292" t="s">
        <v>8159</v>
      </c>
      <c r="Y1336" s="292" t="s">
        <v>8643</v>
      </c>
      <c r="Z1336" s="80" t="s">
        <v>9753</v>
      </c>
      <c r="AA1336" s="296"/>
      <c r="AB1336" s="265" t="str">
        <f>IF('認証製品一覧（検索用）'!$E$7=認証製品一覧!I1336,"●","")</f>
        <v/>
      </c>
      <c r="AC1336" s="265" t="str">
        <f>IF(AB1336="","",COUNTIF($B$5:AB1336,"●"))</f>
        <v/>
      </c>
    </row>
    <row r="1337" spans="1:29" ht="78">
      <c r="A1337" s="347"/>
      <c r="B1337" s="292" t="s">
        <v>7202</v>
      </c>
      <c r="C1337" s="293" t="s">
        <v>6974</v>
      </c>
      <c r="D1337" s="294" t="s">
        <v>6975</v>
      </c>
      <c r="E1337" s="293" t="s">
        <v>7022</v>
      </c>
      <c r="F1337" s="330" t="s">
        <v>7317</v>
      </c>
      <c r="G1337" s="330" t="s">
        <v>2170</v>
      </c>
      <c r="H1337" s="294">
        <v>456</v>
      </c>
      <c r="I1337" s="321" t="str">
        <f t="shared" si="63"/>
        <v>A-14-00130.0kW超37.0kW以下60Hz、220V、極数4</v>
      </c>
      <c r="J1337" s="294">
        <v>95.7</v>
      </c>
      <c r="K1337" s="330" t="s">
        <v>8144</v>
      </c>
      <c r="L1337" s="329" t="s">
        <v>13157</v>
      </c>
      <c r="M1337" s="329" t="s">
        <v>10779</v>
      </c>
      <c r="N1337" s="329" t="s">
        <v>11828</v>
      </c>
      <c r="O1337" s="294" t="s">
        <v>2838</v>
      </c>
      <c r="P1337" s="329" t="s">
        <v>10527</v>
      </c>
      <c r="Q1337" s="330" t="s">
        <v>8156</v>
      </c>
      <c r="R1337" s="293" t="s">
        <v>8157</v>
      </c>
      <c r="S1337" s="294" t="s">
        <v>4348</v>
      </c>
      <c r="T1337" s="292" t="s">
        <v>4349</v>
      </c>
      <c r="U1337" s="295" t="str">
        <f t="shared" si="64"/>
        <v>utatsu-katsuyuki@hitachi-ies.co.jp</v>
      </c>
      <c r="V1337" s="292" t="s">
        <v>8158</v>
      </c>
      <c r="W1337" s="295" t="str">
        <f t="shared" si="65"/>
        <v>http://www.hitachi-ies.co.jp/products/motor/index.htm</v>
      </c>
      <c r="X1337" s="292" t="s">
        <v>8159</v>
      </c>
      <c r="Y1337" s="292" t="s">
        <v>8644</v>
      </c>
      <c r="Z1337" s="80" t="s">
        <v>9753</v>
      </c>
      <c r="AA1337" s="296"/>
      <c r="AB1337" s="265" t="str">
        <f>IF('認証製品一覧（検索用）'!$E$7=認証製品一覧!I1337,"●","")</f>
        <v/>
      </c>
      <c r="AC1337" s="265" t="str">
        <f>IF(AB1337="","",COUNTIF($B$5:AB1337,"●"))</f>
        <v/>
      </c>
    </row>
    <row r="1338" spans="1:29" ht="78">
      <c r="A1338" s="347"/>
      <c r="B1338" s="292" t="s">
        <v>7202</v>
      </c>
      <c r="C1338" s="293" t="s">
        <v>6974</v>
      </c>
      <c r="D1338" s="294" t="s">
        <v>6975</v>
      </c>
      <c r="E1338" s="293" t="s">
        <v>7022</v>
      </c>
      <c r="F1338" s="330" t="s">
        <v>7317</v>
      </c>
      <c r="G1338" s="330" t="s">
        <v>2170</v>
      </c>
      <c r="H1338" s="294">
        <v>456</v>
      </c>
      <c r="I1338" s="321" t="str">
        <f t="shared" si="63"/>
        <v>A-14-00130.0kW超37.0kW以下60Hz、220V、極数4</v>
      </c>
      <c r="J1338" s="294">
        <v>95.7</v>
      </c>
      <c r="K1338" s="330" t="s">
        <v>8144</v>
      </c>
      <c r="L1338" s="329" t="s">
        <v>13157</v>
      </c>
      <c r="M1338" s="329" t="s">
        <v>10779</v>
      </c>
      <c r="N1338" s="329" t="s">
        <v>11829</v>
      </c>
      <c r="O1338" s="294" t="s">
        <v>2838</v>
      </c>
      <c r="P1338" s="329" t="s">
        <v>10527</v>
      </c>
      <c r="Q1338" s="330" t="s">
        <v>8156</v>
      </c>
      <c r="R1338" s="293" t="s">
        <v>8157</v>
      </c>
      <c r="S1338" s="294" t="s">
        <v>4348</v>
      </c>
      <c r="T1338" s="292" t="s">
        <v>4349</v>
      </c>
      <c r="U1338" s="295" t="str">
        <f t="shared" si="64"/>
        <v>utatsu-katsuyuki@hitachi-ies.co.jp</v>
      </c>
      <c r="V1338" s="292" t="s">
        <v>8158</v>
      </c>
      <c r="W1338" s="295" t="str">
        <f t="shared" si="65"/>
        <v>http://www.hitachi-ies.co.jp/products/motor/index.htm</v>
      </c>
      <c r="X1338" s="292" t="s">
        <v>8159</v>
      </c>
      <c r="Y1338" s="292" t="s">
        <v>8645</v>
      </c>
      <c r="Z1338" s="80" t="s">
        <v>9753</v>
      </c>
      <c r="AA1338" s="296"/>
      <c r="AB1338" s="265" t="str">
        <f>IF('認証製品一覧（検索用）'!$E$7=認証製品一覧!I1338,"●","")</f>
        <v/>
      </c>
      <c r="AC1338" s="265" t="str">
        <f>IF(AB1338="","",COUNTIF($B$5:AB1338,"●"))</f>
        <v/>
      </c>
    </row>
    <row r="1339" spans="1:29" ht="62.4">
      <c r="A1339" s="347"/>
      <c r="B1339" s="292" t="s">
        <v>7202</v>
      </c>
      <c r="C1339" s="293" t="s">
        <v>6974</v>
      </c>
      <c r="D1339" s="294" t="s">
        <v>6975</v>
      </c>
      <c r="E1339" s="293" t="s">
        <v>7022</v>
      </c>
      <c r="F1339" s="330" t="s">
        <v>7317</v>
      </c>
      <c r="G1339" s="330" t="s">
        <v>4479</v>
      </c>
      <c r="H1339" s="294">
        <v>457</v>
      </c>
      <c r="I1339" s="321" t="str">
        <f t="shared" si="63"/>
        <v>A-14-00137.0kW超60Hz、220V、極数4</v>
      </c>
      <c r="J1339" s="294">
        <v>96.3</v>
      </c>
      <c r="K1339" s="330" t="s">
        <v>8144</v>
      </c>
      <c r="L1339" s="329" t="s">
        <v>13157</v>
      </c>
      <c r="M1339" s="329" t="s">
        <v>10779</v>
      </c>
      <c r="N1339" s="329" t="s">
        <v>11835</v>
      </c>
      <c r="O1339" s="294" t="s">
        <v>6897</v>
      </c>
      <c r="P1339" s="329" t="s">
        <v>10527</v>
      </c>
      <c r="Q1339" s="330" t="s">
        <v>8156</v>
      </c>
      <c r="R1339" s="293" t="s">
        <v>8157</v>
      </c>
      <c r="S1339" s="294" t="s">
        <v>4348</v>
      </c>
      <c r="T1339" s="292" t="s">
        <v>4349</v>
      </c>
      <c r="U1339" s="295" t="str">
        <f t="shared" si="64"/>
        <v>utatsu-katsuyuki@hitachi-ies.co.jp</v>
      </c>
      <c r="V1339" s="292" t="s">
        <v>8158</v>
      </c>
      <c r="W1339" s="295" t="str">
        <f t="shared" si="65"/>
        <v>http://www.hitachi-ies.co.jp/products/motor/index.htm</v>
      </c>
      <c r="X1339" s="292" t="s">
        <v>8159</v>
      </c>
      <c r="Y1339" s="292" t="s">
        <v>6702</v>
      </c>
      <c r="Z1339" s="80" t="s">
        <v>9753</v>
      </c>
      <c r="AA1339" s="296"/>
      <c r="AB1339" s="265" t="str">
        <f>IF('認証製品一覧（検索用）'!$E$7=認証製品一覧!I1339,"●","")</f>
        <v/>
      </c>
      <c r="AC1339" s="265" t="str">
        <f>IF(AB1339="","",COUNTIF($B$5:AB1339,"●"))</f>
        <v/>
      </c>
    </row>
    <row r="1340" spans="1:29" ht="62.4">
      <c r="A1340" s="347"/>
      <c r="B1340" s="292" t="s">
        <v>7202</v>
      </c>
      <c r="C1340" s="293" t="s">
        <v>6974</v>
      </c>
      <c r="D1340" s="294" t="s">
        <v>6975</v>
      </c>
      <c r="E1340" s="293" t="s">
        <v>7022</v>
      </c>
      <c r="F1340" s="330" t="s">
        <v>7317</v>
      </c>
      <c r="G1340" s="330" t="s">
        <v>4479</v>
      </c>
      <c r="H1340" s="294">
        <v>457</v>
      </c>
      <c r="I1340" s="321" t="str">
        <f t="shared" si="63"/>
        <v>A-14-00137.0kW超60Hz、220V、極数4</v>
      </c>
      <c r="J1340" s="294">
        <v>96.3</v>
      </c>
      <c r="K1340" s="330" t="s">
        <v>8144</v>
      </c>
      <c r="L1340" s="329" t="s">
        <v>13157</v>
      </c>
      <c r="M1340" s="329" t="s">
        <v>10779</v>
      </c>
      <c r="N1340" s="329" t="s">
        <v>11836</v>
      </c>
      <c r="O1340" s="294" t="s">
        <v>2838</v>
      </c>
      <c r="P1340" s="329" t="s">
        <v>10527</v>
      </c>
      <c r="Q1340" s="330" t="s">
        <v>8156</v>
      </c>
      <c r="R1340" s="293" t="s">
        <v>8157</v>
      </c>
      <c r="S1340" s="294" t="s">
        <v>4348</v>
      </c>
      <c r="T1340" s="292" t="s">
        <v>4349</v>
      </c>
      <c r="U1340" s="295" t="str">
        <f t="shared" si="64"/>
        <v>utatsu-katsuyuki@hitachi-ies.co.jp</v>
      </c>
      <c r="V1340" s="292" t="s">
        <v>8158</v>
      </c>
      <c r="W1340" s="295" t="str">
        <f t="shared" si="65"/>
        <v>http://www.hitachi-ies.co.jp/products/motor/index.htm</v>
      </c>
      <c r="X1340" s="292" t="s">
        <v>8159</v>
      </c>
      <c r="Y1340" s="292" t="s">
        <v>8646</v>
      </c>
      <c r="Z1340" s="80" t="s">
        <v>9753</v>
      </c>
      <c r="AA1340" s="296"/>
      <c r="AB1340" s="265" t="str">
        <f>IF('認証製品一覧（検索用）'!$E$7=認証製品一覧!I1340,"●","")</f>
        <v/>
      </c>
      <c r="AC1340" s="265" t="str">
        <f>IF(AB1340="","",COUNTIF($B$5:AB1340,"●"))</f>
        <v/>
      </c>
    </row>
    <row r="1341" spans="1:29" ht="62.4">
      <c r="A1341" s="347"/>
      <c r="B1341" s="292" t="s">
        <v>7202</v>
      </c>
      <c r="C1341" s="293" t="s">
        <v>6974</v>
      </c>
      <c r="D1341" s="294" t="s">
        <v>6975</v>
      </c>
      <c r="E1341" s="293" t="s">
        <v>7022</v>
      </c>
      <c r="F1341" s="330" t="s">
        <v>7317</v>
      </c>
      <c r="G1341" s="330" t="s">
        <v>4479</v>
      </c>
      <c r="H1341" s="294">
        <v>457</v>
      </c>
      <c r="I1341" s="321" t="str">
        <f t="shared" si="63"/>
        <v>A-14-00137.0kW超60Hz、220V、極数4</v>
      </c>
      <c r="J1341" s="294">
        <v>96.3</v>
      </c>
      <c r="K1341" s="330" t="s">
        <v>8144</v>
      </c>
      <c r="L1341" s="329" t="s">
        <v>13157</v>
      </c>
      <c r="M1341" s="329" t="s">
        <v>10779</v>
      </c>
      <c r="N1341" s="329" t="s">
        <v>11837</v>
      </c>
      <c r="O1341" s="294" t="s">
        <v>2838</v>
      </c>
      <c r="P1341" s="329" t="s">
        <v>10527</v>
      </c>
      <c r="Q1341" s="330" t="s">
        <v>8156</v>
      </c>
      <c r="R1341" s="293" t="s">
        <v>8157</v>
      </c>
      <c r="S1341" s="294" t="s">
        <v>4348</v>
      </c>
      <c r="T1341" s="292" t="s">
        <v>4349</v>
      </c>
      <c r="U1341" s="295" t="str">
        <f t="shared" si="64"/>
        <v>utatsu-katsuyuki@hitachi-ies.co.jp</v>
      </c>
      <c r="V1341" s="292" t="s">
        <v>8158</v>
      </c>
      <c r="W1341" s="295" t="str">
        <f t="shared" si="65"/>
        <v>http://www.hitachi-ies.co.jp/products/motor/index.htm</v>
      </c>
      <c r="X1341" s="292" t="s">
        <v>8159</v>
      </c>
      <c r="Y1341" s="292" t="s">
        <v>8647</v>
      </c>
      <c r="Z1341" s="80" t="s">
        <v>9753</v>
      </c>
      <c r="AA1341" s="296"/>
      <c r="AB1341" s="265" t="str">
        <f>IF('認証製品一覧（検索用）'!$E$7=認証製品一覧!I1341,"●","")</f>
        <v/>
      </c>
      <c r="AC1341" s="265" t="str">
        <f>IF(AB1341="","",COUNTIF($B$5:AB1341,"●"))</f>
        <v/>
      </c>
    </row>
    <row r="1342" spans="1:29" ht="62.4">
      <c r="A1342" s="347"/>
      <c r="B1342" s="292" t="s">
        <v>7202</v>
      </c>
      <c r="C1342" s="293" t="s">
        <v>6974</v>
      </c>
      <c r="D1342" s="294" t="s">
        <v>6975</v>
      </c>
      <c r="E1342" s="293" t="s">
        <v>7022</v>
      </c>
      <c r="F1342" s="330" t="s">
        <v>7317</v>
      </c>
      <c r="G1342" s="330" t="s">
        <v>4479</v>
      </c>
      <c r="H1342" s="294">
        <v>457</v>
      </c>
      <c r="I1342" s="321" t="str">
        <f t="shared" si="63"/>
        <v>A-14-00137.0kW超60Hz、220V、極数4</v>
      </c>
      <c r="J1342" s="294">
        <v>96.3</v>
      </c>
      <c r="K1342" s="330" t="s">
        <v>8144</v>
      </c>
      <c r="L1342" s="329" t="s">
        <v>13157</v>
      </c>
      <c r="M1342" s="329" t="s">
        <v>10779</v>
      </c>
      <c r="N1342" s="329" t="s">
        <v>11838</v>
      </c>
      <c r="O1342" s="294" t="s">
        <v>2838</v>
      </c>
      <c r="P1342" s="329" t="s">
        <v>10527</v>
      </c>
      <c r="Q1342" s="330" t="s">
        <v>8156</v>
      </c>
      <c r="R1342" s="293" t="s">
        <v>8157</v>
      </c>
      <c r="S1342" s="294" t="s">
        <v>4348</v>
      </c>
      <c r="T1342" s="292" t="s">
        <v>4349</v>
      </c>
      <c r="U1342" s="295" t="str">
        <f t="shared" si="64"/>
        <v>utatsu-katsuyuki@hitachi-ies.co.jp</v>
      </c>
      <c r="V1342" s="292" t="s">
        <v>8158</v>
      </c>
      <c r="W1342" s="295" t="str">
        <f t="shared" si="65"/>
        <v>http://www.hitachi-ies.co.jp/products/motor/index.htm</v>
      </c>
      <c r="X1342" s="292" t="s">
        <v>8159</v>
      </c>
      <c r="Y1342" s="292" t="s">
        <v>8648</v>
      </c>
      <c r="Z1342" s="80" t="s">
        <v>9753</v>
      </c>
      <c r="AA1342" s="296"/>
      <c r="AB1342" s="265" t="str">
        <f>IF('認証製品一覧（検索用）'!$E$7=認証製品一覧!I1342,"●","")</f>
        <v/>
      </c>
      <c r="AC1342" s="265" t="str">
        <f>IF(AB1342="","",COUNTIF($B$5:AB1342,"●"))</f>
        <v/>
      </c>
    </row>
    <row r="1343" spans="1:29" ht="62.4">
      <c r="A1343" s="347"/>
      <c r="B1343" s="292" t="s">
        <v>7202</v>
      </c>
      <c r="C1343" s="293" t="s">
        <v>6974</v>
      </c>
      <c r="D1343" s="294" t="s">
        <v>6975</v>
      </c>
      <c r="E1343" s="293" t="s">
        <v>7022</v>
      </c>
      <c r="F1343" s="330" t="s">
        <v>7317</v>
      </c>
      <c r="G1343" s="330" t="s">
        <v>4479</v>
      </c>
      <c r="H1343" s="294">
        <v>457</v>
      </c>
      <c r="I1343" s="321" t="str">
        <f t="shared" si="63"/>
        <v>A-14-00137.0kW超60Hz、220V、極数4</v>
      </c>
      <c r="J1343" s="294">
        <v>96.3</v>
      </c>
      <c r="K1343" s="330" t="s">
        <v>8144</v>
      </c>
      <c r="L1343" s="329" t="s">
        <v>13157</v>
      </c>
      <c r="M1343" s="329" t="s">
        <v>10779</v>
      </c>
      <c r="N1343" s="329" t="s">
        <v>11839</v>
      </c>
      <c r="O1343" s="294" t="s">
        <v>2838</v>
      </c>
      <c r="P1343" s="329" t="s">
        <v>10527</v>
      </c>
      <c r="Q1343" s="330" t="s">
        <v>8156</v>
      </c>
      <c r="R1343" s="293" t="s">
        <v>8157</v>
      </c>
      <c r="S1343" s="294" t="s">
        <v>4348</v>
      </c>
      <c r="T1343" s="292" t="s">
        <v>4349</v>
      </c>
      <c r="U1343" s="295" t="str">
        <f t="shared" si="64"/>
        <v>utatsu-katsuyuki@hitachi-ies.co.jp</v>
      </c>
      <c r="V1343" s="292" t="s">
        <v>8158</v>
      </c>
      <c r="W1343" s="295" t="str">
        <f t="shared" si="65"/>
        <v>http://www.hitachi-ies.co.jp/products/motor/index.htm</v>
      </c>
      <c r="X1343" s="292" t="s">
        <v>8159</v>
      </c>
      <c r="Y1343" s="292" t="s">
        <v>8649</v>
      </c>
      <c r="Z1343" s="80" t="s">
        <v>9753</v>
      </c>
      <c r="AA1343" s="296"/>
      <c r="AB1343" s="265" t="str">
        <f>IF('認証製品一覧（検索用）'!$E$7=認証製品一覧!I1343,"●","")</f>
        <v/>
      </c>
      <c r="AC1343" s="265" t="str">
        <f>IF(AB1343="","",COUNTIF($B$5:AB1343,"●"))</f>
        <v/>
      </c>
    </row>
    <row r="1344" spans="1:29" ht="62.4">
      <c r="A1344" s="347"/>
      <c r="B1344" s="292" t="s">
        <v>7202</v>
      </c>
      <c r="C1344" s="293" t="s">
        <v>6974</v>
      </c>
      <c r="D1344" s="294" t="s">
        <v>6975</v>
      </c>
      <c r="E1344" s="293" t="s">
        <v>7022</v>
      </c>
      <c r="F1344" s="330" t="s">
        <v>7317</v>
      </c>
      <c r="G1344" s="330" t="s">
        <v>4479</v>
      </c>
      <c r="H1344" s="294">
        <v>457</v>
      </c>
      <c r="I1344" s="321" t="str">
        <f t="shared" si="63"/>
        <v>A-14-00137.0kW超60Hz、220V、極数4</v>
      </c>
      <c r="J1344" s="294">
        <v>96.3</v>
      </c>
      <c r="K1344" s="330" t="s">
        <v>8144</v>
      </c>
      <c r="L1344" s="329" t="s">
        <v>13157</v>
      </c>
      <c r="M1344" s="329" t="s">
        <v>10779</v>
      </c>
      <c r="N1344" s="329" t="s">
        <v>11840</v>
      </c>
      <c r="O1344" s="294" t="s">
        <v>2838</v>
      </c>
      <c r="P1344" s="329" t="s">
        <v>10527</v>
      </c>
      <c r="Q1344" s="330" t="s">
        <v>8156</v>
      </c>
      <c r="R1344" s="293" t="s">
        <v>8157</v>
      </c>
      <c r="S1344" s="294" t="s">
        <v>4348</v>
      </c>
      <c r="T1344" s="292" t="s">
        <v>4349</v>
      </c>
      <c r="U1344" s="295" t="str">
        <f t="shared" si="64"/>
        <v>utatsu-katsuyuki@hitachi-ies.co.jp</v>
      </c>
      <c r="V1344" s="292" t="s">
        <v>8158</v>
      </c>
      <c r="W1344" s="295" t="str">
        <f t="shared" si="65"/>
        <v>http://www.hitachi-ies.co.jp/products/motor/index.htm</v>
      </c>
      <c r="X1344" s="292" t="s">
        <v>8159</v>
      </c>
      <c r="Y1344" s="292" t="s">
        <v>8650</v>
      </c>
      <c r="Z1344" s="80" t="s">
        <v>9753</v>
      </c>
      <c r="AA1344" s="296"/>
      <c r="AB1344" s="265" t="str">
        <f>IF('認証製品一覧（検索用）'!$E$7=認証製品一覧!I1344,"●","")</f>
        <v/>
      </c>
      <c r="AC1344" s="265" t="str">
        <f>IF(AB1344="","",COUNTIF($B$5:AB1344,"●"))</f>
        <v/>
      </c>
    </row>
    <row r="1345" spans="1:29" ht="62.4">
      <c r="A1345" s="347"/>
      <c r="B1345" s="292" t="s">
        <v>7202</v>
      </c>
      <c r="C1345" s="293" t="s">
        <v>6974</v>
      </c>
      <c r="D1345" s="294" t="s">
        <v>6975</v>
      </c>
      <c r="E1345" s="293" t="s">
        <v>7022</v>
      </c>
      <c r="F1345" s="330" t="s">
        <v>7317</v>
      </c>
      <c r="G1345" s="330" t="s">
        <v>4479</v>
      </c>
      <c r="H1345" s="294">
        <v>457</v>
      </c>
      <c r="I1345" s="321" t="str">
        <f t="shared" si="63"/>
        <v>A-14-00137.0kW超60Hz、220V、極数4</v>
      </c>
      <c r="J1345" s="294">
        <v>96.3</v>
      </c>
      <c r="K1345" s="330" t="s">
        <v>8144</v>
      </c>
      <c r="L1345" s="329" t="s">
        <v>13157</v>
      </c>
      <c r="M1345" s="329" t="s">
        <v>10779</v>
      </c>
      <c r="N1345" s="329" t="s">
        <v>11841</v>
      </c>
      <c r="O1345" s="294" t="s">
        <v>2838</v>
      </c>
      <c r="P1345" s="329" t="s">
        <v>10527</v>
      </c>
      <c r="Q1345" s="330" t="s">
        <v>8156</v>
      </c>
      <c r="R1345" s="293" t="s">
        <v>8157</v>
      </c>
      <c r="S1345" s="294" t="s">
        <v>4348</v>
      </c>
      <c r="T1345" s="292" t="s">
        <v>4349</v>
      </c>
      <c r="U1345" s="295" t="str">
        <f t="shared" si="64"/>
        <v>utatsu-katsuyuki@hitachi-ies.co.jp</v>
      </c>
      <c r="V1345" s="292" t="s">
        <v>8158</v>
      </c>
      <c r="W1345" s="295" t="str">
        <f t="shared" si="65"/>
        <v>http://www.hitachi-ies.co.jp/products/motor/index.htm</v>
      </c>
      <c r="X1345" s="292" t="s">
        <v>8159</v>
      </c>
      <c r="Y1345" s="292" t="s">
        <v>8651</v>
      </c>
      <c r="Z1345" s="80" t="s">
        <v>9753</v>
      </c>
      <c r="AA1345" s="296"/>
      <c r="AB1345" s="265" t="str">
        <f>IF('認証製品一覧（検索用）'!$E$7=認証製品一覧!I1345,"●","")</f>
        <v/>
      </c>
      <c r="AC1345" s="265" t="str">
        <f>IF(AB1345="","",COUNTIF($B$5:AB1345,"●"))</f>
        <v/>
      </c>
    </row>
    <row r="1346" spans="1:29" ht="62.4">
      <c r="A1346" s="347"/>
      <c r="B1346" s="292" t="s">
        <v>7202</v>
      </c>
      <c r="C1346" s="293" t="s">
        <v>6974</v>
      </c>
      <c r="D1346" s="294" t="s">
        <v>6975</v>
      </c>
      <c r="E1346" s="293" t="s">
        <v>7022</v>
      </c>
      <c r="F1346" s="330" t="s">
        <v>7317</v>
      </c>
      <c r="G1346" s="330" t="s">
        <v>4479</v>
      </c>
      <c r="H1346" s="294">
        <v>457</v>
      </c>
      <c r="I1346" s="321" t="str">
        <f t="shared" si="63"/>
        <v>A-14-00137.0kW超60Hz、220V、極数4</v>
      </c>
      <c r="J1346" s="294">
        <v>96.3</v>
      </c>
      <c r="K1346" s="330" t="s">
        <v>8144</v>
      </c>
      <c r="L1346" s="329" t="s">
        <v>13157</v>
      </c>
      <c r="M1346" s="329" t="s">
        <v>10779</v>
      </c>
      <c r="N1346" s="329" t="s">
        <v>11842</v>
      </c>
      <c r="O1346" s="294" t="s">
        <v>2838</v>
      </c>
      <c r="P1346" s="329" t="s">
        <v>10527</v>
      </c>
      <c r="Q1346" s="330" t="s">
        <v>8156</v>
      </c>
      <c r="R1346" s="293" t="s">
        <v>8157</v>
      </c>
      <c r="S1346" s="294" t="s">
        <v>4348</v>
      </c>
      <c r="T1346" s="292" t="s">
        <v>4349</v>
      </c>
      <c r="U1346" s="295" t="str">
        <f t="shared" si="64"/>
        <v>utatsu-katsuyuki@hitachi-ies.co.jp</v>
      </c>
      <c r="V1346" s="292" t="s">
        <v>8158</v>
      </c>
      <c r="W1346" s="295" t="str">
        <f t="shared" si="65"/>
        <v>http://www.hitachi-ies.co.jp/products/motor/index.htm</v>
      </c>
      <c r="X1346" s="292" t="s">
        <v>8159</v>
      </c>
      <c r="Y1346" s="292" t="s">
        <v>8652</v>
      </c>
      <c r="Z1346" s="80" t="s">
        <v>9753</v>
      </c>
      <c r="AA1346" s="296"/>
      <c r="AB1346" s="265" t="str">
        <f>IF('認証製品一覧（検索用）'!$E$7=認証製品一覧!I1346,"●","")</f>
        <v/>
      </c>
      <c r="AC1346" s="265" t="str">
        <f>IF(AB1346="","",COUNTIF($B$5:AB1346,"●"))</f>
        <v/>
      </c>
    </row>
    <row r="1347" spans="1:29" ht="62.4">
      <c r="A1347" s="347"/>
      <c r="B1347" s="292" t="s">
        <v>7202</v>
      </c>
      <c r="C1347" s="293" t="s">
        <v>6974</v>
      </c>
      <c r="D1347" s="294" t="s">
        <v>6975</v>
      </c>
      <c r="E1347" s="293" t="s">
        <v>7022</v>
      </c>
      <c r="F1347" s="330" t="s">
        <v>7317</v>
      </c>
      <c r="G1347" s="330" t="s">
        <v>4479</v>
      </c>
      <c r="H1347" s="294">
        <v>457</v>
      </c>
      <c r="I1347" s="321" t="str">
        <f t="shared" si="63"/>
        <v>A-14-00137.0kW超60Hz、220V、極数4</v>
      </c>
      <c r="J1347" s="294">
        <v>96.3</v>
      </c>
      <c r="K1347" s="330" t="s">
        <v>8144</v>
      </c>
      <c r="L1347" s="329" t="s">
        <v>13157</v>
      </c>
      <c r="M1347" s="329" t="s">
        <v>10779</v>
      </c>
      <c r="N1347" s="329" t="s">
        <v>11843</v>
      </c>
      <c r="O1347" s="294" t="s">
        <v>2838</v>
      </c>
      <c r="P1347" s="329" t="s">
        <v>10527</v>
      </c>
      <c r="Q1347" s="330" t="s">
        <v>8156</v>
      </c>
      <c r="R1347" s="293" t="s">
        <v>8157</v>
      </c>
      <c r="S1347" s="294" t="s">
        <v>4348</v>
      </c>
      <c r="T1347" s="292" t="s">
        <v>4349</v>
      </c>
      <c r="U1347" s="295" t="str">
        <f t="shared" si="64"/>
        <v>utatsu-katsuyuki@hitachi-ies.co.jp</v>
      </c>
      <c r="V1347" s="292" t="s">
        <v>8158</v>
      </c>
      <c r="W1347" s="295" t="str">
        <f t="shared" si="65"/>
        <v>http://www.hitachi-ies.co.jp/products/motor/index.htm</v>
      </c>
      <c r="X1347" s="292" t="s">
        <v>8159</v>
      </c>
      <c r="Y1347" s="292" t="s">
        <v>8653</v>
      </c>
      <c r="Z1347" s="80" t="s">
        <v>9753</v>
      </c>
      <c r="AA1347" s="296"/>
      <c r="AB1347" s="265" t="str">
        <f>IF('認証製品一覧（検索用）'!$E$7=認証製品一覧!I1347,"●","")</f>
        <v/>
      </c>
      <c r="AC1347" s="265" t="str">
        <f>IF(AB1347="","",COUNTIF($B$5:AB1347,"●"))</f>
        <v/>
      </c>
    </row>
    <row r="1348" spans="1:29" ht="62.4">
      <c r="A1348" s="347"/>
      <c r="B1348" s="292" t="s">
        <v>7202</v>
      </c>
      <c r="C1348" s="293" t="s">
        <v>6974</v>
      </c>
      <c r="D1348" s="294" t="s">
        <v>6975</v>
      </c>
      <c r="E1348" s="293" t="s">
        <v>7022</v>
      </c>
      <c r="F1348" s="330" t="s">
        <v>7317</v>
      </c>
      <c r="G1348" s="330" t="s">
        <v>4479</v>
      </c>
      <c r="H1348" s="294">
        <v>457</v>
      </c>
      <c r="I1348" s="321" t="str">
        <f t="shared" si="63"/>
        <v>A-14-00137.0kW超60Hz、220V、極数4</v>
      </c>
      <c r="J1348" s="294">
        <v>96.3</v>
      </c>
      <c r="K1348" s="330" t="s">
        <v>8144</v>
      </c>
      <c r="L1348" s="329" t="s">
        <v>13157</v>
      </c>
      <c r="M1348" s="329" t="s">
        <v>10779</v>
      </c>
      <c r="N1348" s="329" t="s">
        <v>11844</v>
      </c>
      <c r="O1348" s="294" t="s">
        <v>2838</v>
      </c>
      <c r="P1348" s="329" t="s">
        <v>10527</v>
      </c>
      <c r="Q1348" s="330" t="s">
        <v>8156</v>
      </c>
      <c r="R1348" s="293" t="s">
        <v>8157</v>
      </c>
      <c r="S1348" s="294" t="s">
        <v>4348</v>
      </c>
      <c r="T1348" s="292" t="s">
        <v>4349</v>
      </c>
      <c r="U1348" s="295" t="str">
        <f t="shared" si="64"/>
        <v>utatsu-katsuyuki@hitachi-ies.co.jp</v>
      </c>
      <c r="V1348" s="292" t="s">
        <v>8158</v>
      </c>
      <c r="W1348" s="295" t="str">
        <f t="shared" si="65"/>
        <v>http://www.hitachi-ies.co.jp/products/motor/index.htm</v>
      </c>
      <c r="X1348" s="292" t="s">
        <v>8159</v>
      </c>
      <c r="Y1348" s="292" t="s">
        <v>8654</v>
      </c>
      <c r="Z1348" s="80" t="s">
        <v>9753</v>
      </c>
      <c r="AA1348" s="296"/>
      <c r="AB1348" s="265" t="str">
        <f>IF('認証製品一覧（検索用）'!$E$7=認証製品一覧!I1348,"●","")</f>
        <v/>
      </c>
      <c r="AC1348" s="265" t="str">
        <f>IF(AB1348="","",COUNTIF($B$5:AB1348,"●"))</f>
        <v/>
      </c>
    </row>
    <row r="1349" spans="1:29" ht="90" customHeight="1">
      <c r="A1349" s="316"/>
      <c r="B1349" s="292" t="s">
        <v>7202</v>
      </c>
      <c r="C1349" s="293" t="s">
        <v>6974</v>
      </c>
      <c r="D1349" s="294" t="s">
        <v>6975</v>
      </c>
      <c r="E1349" s="293" t="s">
        <v>102</v>
      </c>
      <c r="F1349" s="330" t="s">
        <v>7318</v>
      </c>
      <c r="G1349" s="330" t="s">
        <v>2207</v>
      </c>
      <c r="H1349" s="294">
        <v>458</v>
      </c>
      <c r="I1349" s="321" t="str">
        <f t="shared" si="63"/>
        <v>A-14-0010.75kW以下60Hz、220V、極数6</v>
      </c>
      <c r="J1349" s="294">
        <v>85.3</v>
      </c>
      <c r="K1349" s="330" t="s">
        <v>8144</v>
      </c>
      <c r="L1349" s="329" t="s">
        <v>13156</v>
      </c>
      <c r="M1349" s="329" t="s">
        <v>10778</v>
      </c>
      <c r="N1349" s="329" t="s">
        <v>12116</v>
      </c>
      <c r="O1349" s="294" t="s">
        <v>6897</v>
      </c>
      <c r="P1349" s="329" t="s">
        <v>10526</v>
      </c>
      <c r="Q1349" s="330" t="s">
        <v>8145</v>
      </c>
      <c r="R1349" s="293" t="s">
        <v>8146</v>
      </c>
      <c r="S1349" s="294" t="s">
        <v>2102</v>
      </c>
      <c r="T1349" s="302" t="s">
        <v>2103</v>
      </c>
      <c r="U1349" s="295" t="str">
        <f t="shared" si="64"/>
        <v>Yamamoto.Keita@df.MitsubishiElectric.co.jp</v>
      </c>
      <c r="V1349" s="292" t="s">
        <v>8147</v>
      </c>
      <c r="W1349" s="295" t="str">
        <f t="shared" si="65"/>
        <v>http://www.mitsubishielectric.co.jp/fa/products/drv/i_motor/items/toprunner/index.html</v>
      </c>
      <c r="X1349" s="303" t="s">
        <v>8256</v>
      </c>
      <c r="Y1349" s="304" t="s">
        <v>8655</v>
      </c>
      <c r="Z1349" s="80" t="s">
        <v>9753</v>
      </c>
      <c r="AA1349" s="296"/>
      <c r="AB1349" s="265" t="str">
        <f>IF('認証製品一覧（検索用）'!$E$7=認証製品一覧!I1349,"●","")</f>
        <v/>
      </c>
      <c r="AC1349" s="265" t="str">
        <f>IF(AB1349="","",COUNTIF($B$5:AB1349,"●"))</f>
        <v/>
      </c>
    </row>
    <row r="1350" spans="1:29" ht="90" customHeight="1">
      <c r="A1350" s="316"/>
      <c r="B1350" s="292" t="s">
        <v>7202</v>
      </c>
      <c r="C1350" s="293" t="s">
        <v>6974</v>
      </c>
      <c r="D1350" s="294" t="s">
        <v>6975</v>
      </c>
      <c r="E1350" s="293" t="s">
        <v>102</v>
      </c>
      <c r="F1350" s="330" t="s">
        <v>7318</v>
      </c>
      <c r="G1350" s="330" t="s">
        <v>2207</v>
      </c>
      <c r="H1350" s="294">
        <v>458</v>
      </c>
      <c r="I1350" s="321" t="str">
        <f t="shared" si="63"/>
        <v>A-14-0010.75kW以下60Hz、220V、極数6</v>
      </c>
      <c r="J1350" s="294">
        <v>85.3</v>
      </c>
      <c r="K1350" s="330" t="s">
        <v>8144</v>
      </c>
      <c r="L1350" s="329" t="s">
        <v>13156</v>
      </c>
      <c r="M1350" s="329" t="s">
        <v>10778</v>
      </c>
      <c r="N1350" s="329" t="s">
        <v>12117</v>
      </c>
      <c r="O1350" s="294" t="s">
        <v>2838</v>
      </c>
      <c r="P1350" s="329" t="s">
        <v>10526</v>
      </c>
      <c r="Q1350" s="330" t="s">
        <v>8145</v>
      </c>
      <c r="R1350" s="293" t="s">
        <v>8146</v>
      </c>
      <c r="S1350" s="294" t="s">
        <v>2102</v>
      </c>
      <c r="T1350" s="302" t="s">
        <v>2103</v>
      </c>
      <c r="U1350" s="295" t="str">
        <f t="shared" si="64"/>
        <v>Yamamoto.Keita@df.MitsubishiElectric.co.jp</v>
      </c>
      <c r="V1350" s="292" t="s">
        <v>8147</v>
      </c>
      <c r="W1350" s="295" t="str">
        <f t="shared" si="65"/>
        <v>http://www.mitsubishielectric.co.jp/fa/products/drv/i_motor/items/toprunner/index.html</v>
      </c>
      <c r="X1350" s="303" t="s">
        <v>8256</v>
      </c>
      <c r="Y1350" s="304" t="s">
        <v>8656</v>
      </c>
      <c r="Z1350" s="80" t="s">
        <v>9753</v>
      </c>
      <c r="AA1350" s="296"/>
      <c r="AB1350" s="265" t="str">
        <f>IF('認証製品一覧（検索用）'!$E$7=認証製品一覧!I1350,"●","")</f>
        <v/>
      </c>
      <c r="AC1350" s="265" t="str">
        <f>IF(AB1350="","",COUNTIF($B$5:AB1350,"●"))</f>
        <v/>
      </c>
    </row>
    <row r="1351" spans="1:29" ht="90" customHeight="1">
      <c r="A1351" s="316"/>
      <c r="B1351" s="292" t="s">
        <v>7202</v>
      </c>
      <c r="C1351" s="293" t="s">
        <v>6974</v>
      </c>
      <c r="D1351" s="294" t="s">
        <v>6975</v>
      </c>
      <c r="E1351" s="293" t="s">
        <v>102</v>
      </c>
      <c r="F1351" s="330" t="s">
        <v>7318</v>
      </c>
      <c r="G1351" s="330" t="s">
        <v>2207</v>
      </c>
      <c r="H1351" s="294">
        <v>458</v>
      </c>
      <c r="I1351" s="321" t="str">
        <f t="shared" si="63"/>
        <v>A-14-0010.75kW以下60Hz、220V、極数6</v>
      </c>
      <c r="J1351" s="294">
        <v>85.3</v>
      </c>
      <c r="K1351" s="330" t="s">
        <v>8144</v>
      </c>
      <c r="L1351" s="329" t="s">
        <v>13156</v>
      </c>
      <c r="M1351" s="329" t="s">
        <v>10778</v>
      </c>
      <c r="N1351" s="329" t="s">
        <v>12118</v>
      </c>
      <c r="O1351" s="294" t="s">
        <v>2838</v>
      </c>
      <c r="P1351" s="329" t="s">
        <v>10526</v>
      </c>
      <c r="Q1351" s="330" t="s">
        <v>8145</v>
      </c>
      <c r="R1351" s="293" t="s">
        <v>8146</v>
      </c>
      <c r="S1351" s="294" t="s">
        <v>2102</v>
      </c>
      <c r="T1351" s="302" t="s">
        <v>2103</v>
      </c>
      <c r="U1351" s="295" t="str">
        <f t="shared" si="64"/>
        <v>Yamamoto.Keita@df.MitsubishiElectric.co.jp</v>
      </c>
      <c r="V1351" s="292" t="s">
        <v>8147</v>
      </c>
      <c r="W1351" s="295" t="str">
        <f t="shared" si="65"/>
        <v>http://www.mitsubishielectric.co.jp/fa/products/drv/i_motor/items/toprunner/index.html</v>
      </c>
      <c r="X1351" s="303" t="s">
        <v>8256</v>
      </c>
      <c r="Y1351" s="304" t="s">
        <v>8657</v>
      </c>
      <c r="Z1351" s="80" t="s">
        <v>9753</v>
      </c>
      <c r="AA1351" s="296"/>
      <c r="AB1351" s="265" t="str">
        <f>IF('認証製品一覧（検索用）'!$E$7=認証製品一覧!I1351,"●","")</f>
        <v/>
      </c>
      <c r="AC1351" s="265" t="str">
        <f>IF(AB1351="","",COUNTIF($B$5:AB1351,"●"))</f>
        <v/>
      </c>
    </row>
    <row r="1352" spans="1:29" ht="90" customHeight="1">
      <c r="A1352" s="316"/>
      <c r="B1352" s="292" t="s">
        <v>7202</v>
      </c>
      <c r="C1352" s="293" t="s">
        <v>6974</v>
      </c>
      <c r="D1352" s="294" t="s">
        <v>6975</v>
      </c>
      <c r="E1352" s="293" t="s">
        <v>102</v>
      </c>
      <c r="F1352" s="330" t="s">
        <v>7318</v>
      </c>
      <c r="G1352" s="330" t="s">
        <v>2207</v>
      </c>
      <c r="H1352" s="294">
        <v>458</v>
      </c>
      <c r="I1352" s="321" t="str">
        <f t="shared" si="63"/>
        <v>A-14-0010.75kW以下60Hz、220V、極数6</v>
      </c>
      <c r="J1352" s="294">
        <v>85.3</v>
      </c>
      <c r="K1352" s="330" t="s">
        <v>8144</v>
      </c>
      <c r="L1352" s="329" t="s">
        <v>13156</v>
      </c>
      <c r="M1352" s="329" t="s">
        <v>10778</v>
      </c>
      <c r="N1352" s="329" t="s">
        <v>12119</v>
      </c>
      <c r="O1352" s="294" t="s">
        <v>2838</v>
      </c>
      <c r="P1352" s="329" t="s">
        <v>10526</v>
      </c>
      <c r="Q1352" s="330" t="s">
        <v>8145</v>
      </c>
      <c r="R1352" s="293" t="s">
        <v>8146</v>
      </c>
      <c r="S1352" s="294" t="s">
        <v>2102</v>
      </c>
      <c r="T1352" s="302" t="s">
        <v>2103</v>
      </c>
      <c r="U1352" s="295" t="str">
        <f t="shared" si="64"/>
        <v>Yamamoto.Keita@df.MitsubishiElectric.co.jp</v>
      </c>
      <c r="V1352" s="292" t="s">
        <v>8147</v>
      </c>
      <c r="W1352" s="295" t="str">
        <f t="shared" si="65"/>
        <v>http://www.mitsubishielectric.co.jp/fa/products/drv/i_motor/items/toprunner/index.html</v>
      </c>
      <c r="X1352" s="303" t="s">
        <v>8256</v>
      </c>
      <c r="Y1352" s="304" t="s">
        <v>8658</v>
      </c>
      <c r="Z1352" s="80" t="s">
        <v>9753</v>
      </c>
      <c r="AA1352" s="296"/>
      <c r="AB1352" s="265" t="str">
        <f>IF('認証製品一覧（検索用）'!$E$7=認証製品一覧!I1352,"●","")</f>
        <v/>
      </c>
      <c r="AC1352" s="265" t="str">
        <f>IF(AB1352="","",COUNTIF($B$5:AB1352,"●"))</f>
        <v/>
      </c>
    </row>
    <row r="1353" spans="1:29" ht="90" customHeight="1">
      <c r="A1353" s="316"/>
      <c r="B1353" s="292" t="s">
        <v>7202</v>
      </c>
      <c r="C1353" s="293" t="s">
        <v>6974</v>
      </c>
      <c r="D1353" s="294" t="s">
        <v>6975</v>
      </c>
      <c r="E1353" s="293" t="s">
        <v>102</v>
      </c>
      <c r="F1353" s="330" t="s">
        <v>7318</v>
      </c>
      <c r="G1353" s="330" t="s">
        <v>2207</v>
      </c>
      <c r="H1353" s="294">
        <v>458</v>
      </c>
      <c r="I1353" s="321" t="str">
        <f t="shared" si="63"/>
        <v>A-14-0010.75kW以下60Hz、220V、極数6</v>
      </c>
      <c r="J1353" s="294">
        <v>85.3</v>
      </c>
      <c r="K1353" s="330" t="s">
        <v>8144</v>
      </c>
      <c r="L1353" s="329" t="s">
        <v>13156</v>
      </c>
      <c r="M1353" s="329" t="s">
        <v>10778</v>
      </c>
      <c r="N1353" s="329" t="s">
        <v>12120</v>
      </c>
      <c r="O1353" s="294" t="s">
        <v>2838</v>
      </c>
      <c r="P1353" s="329" t="s">
        <v>10526</v>
      </c>
      <c r="Q1353" s="330" t="s">
        <v>8145</v>
      </c>
      <c r="R1353" s="293" t="s">
        <v>8146</v>
      </c>
      <c r="S1353" s="294" t="s">
        <v>2102</v>
      </c>
      <c r="T1353" s="302" t="s">
        <v>2103</v>
      </c>
      <c r="U1353" s="295" t="str">
        <f t="shared" si="64"/>
        <v>Yamamoto.Keita@df.MitsubishiElectric.co.jp</v>
      </c>
      <c r="V1353" s="292" t="s">
        <v>8147</v>
      </c>
      <c r="W1353" s="295" t="str">
        <f t="shared" si="65"/>
        <v>http://www.mitsubishielectric.co.jp/fa/products/drv/i_motor/items/toprunner/index.html</v>
      </c>
      <c r="X1353" s="303" t="s">
        <v>8256</v>
      </c>
      <c r="Y1353" s="304" t="s">
        <v>8659</v>
      </c>
      <c r="Z1353" s="80" t="s">
        <v>9753</v>
      </c>
      <c r="AA1353" s="296"/>
      <c r="AB1353" s="265" t="str">
        <f>IF('認証製品一覧（検索用）'!$E$7=認証製品一覧!I1353,"●","")</f>
        <v/>
      </c>
      <c r="AC1353" s="265" t="str">
        <f>IF(AB1353="","",COUNTIF($B$5:AB1353,"●"))</f>
        <v/>
      </c>
    </row>
    <row r="1354" spans="1:29" ht="90" customHeight="1">
      <c r="A1354" s="316"/>
      <c r="B1354" s="292" t="s">
        <v>7202</v>
      </c>
      <c r="C1354" s="293" t="s">
        <v>6974</v>
      </c>
      <c r="D1354" s="294" t="s">
        <v>6975</v>
      </c>
      <c r="E1354" s="293" t="s">
        <v>7022</v>
      </c>
      <c r="F1354" s="330" t="s">
        <v>7318</v>
      </c>
      <c r="G1354" s="330" t="s">
        <v>2207</v>
      </c>
      <c r="H1354" s="294">
        <v>458</v>
      </c>
      <c r="I1354" s="321" t="str">
        <f t="shared" si="63"/>
        <v>A-14-0010.75kW以下60Hz、220V、極数6</v>
      </c>
      <c r="J1354" s="294">
        <v>85.3</v>
      </c>
      <c r="K1354" s="330" t="s">
        <v>8144</v>
      </c>
      <c r="L1354" s="329" t="s">
        <v>13156</v>
      </c>
      <c r="M1354" s="329" t="s">
        <v>10778</v>
      </c>
      <c r="N1354" s="329" t="s">
        <v>12121</v>
      </c>
      <c r="O1354" s="294" t="s">
        <v>2838</v>
      </c>
      <c r="P1354" s="329" t="s">
        <v>10526</v>
      </c>
      <c r="Q1354" s="330" t="s">
        <v>8145</v>
      </c>
      <c r="R1354" s="293" t="s">
        <v>8146</v>
      </c>
      <c r="S1354" s="294" t="s">
        <v>2102</v>
      </c>
      <c r="T1354" s="302" t="s">
        <v>2103</v>
      </c>
      <c r="U1354" s="295" t="str">
        <f t="shared" si="64"/>
        <v>Yamamoto.Keita@df.MitsubishiElectric.co.jp</v>
      </c>
      <c r="V1354" s="292" t="s">
        <v>8147</v>
      </c>
      <c r="W1354" s="295" t="str">
        <f t="shared" si="65"/>
        <v>http://www.mitsubishielectric.co.jp/fa/products/drv/i_motor/items/toprunner/index.html</v>
      </c>
      <c r="X1354" s="303" t="s">
        <v>8256</v>
      </c>
      <c r="Y1354" s="304" t="s">
        <v>8660</v>
      </c>
      <c r="Z1354" s="80" t="s">
        <v>9753</v>
      </c>
      <c r="AA1354" s="296"/>
      <c r="AB1354" s="265" t="str">
        <f>IF('認証製品一覧（検索用）'!$E$7=認証製品一覧!I1354,"●","")</f>
        <v/>
      </c>
      <c r="AC1354" s="265" t="str">
        <f>IF(AB1354="","",COUNTIF($B$5:AB1354,"●"))</f>
        <v/>
      </c>
    </row>
    <row r="1355" spans="1:29" ht="78">
      <c r="A1355" s="347"/>
      <c r="B1355" s="292" t="s">
        <v>7202</v>
      </c>
      <c r="C1355" s="293" t="s">
        <v>6974</v>
      </c>
      <c r="D1355" s="294" t="s">
        <v>6975</v>
      </c>
      <c r="E1355" s="293" t="s">
        <v>7022</v>
      </c>
      <c r="F1355" s="330" t="s">
        <v>7318</v>
      </c>
      <c r="G1355" s="330" t="s">
        <v>2096</v>
      </c>
      <c r="H1355" s="294">
        <v>460</v>
      </c>
      <c r="I1355" s="321" t="str">
        <f t="shared" si="63"/>
        <v>A-14-0011.1kW超1.5kW以下60Hz、220V、極数6</v>
      </c>
      <c r="J1355" s="294">
        <v>88.9</v>
      </c>
      <c r="K1355" s="330" t="s">
        <v>8144</v>
      </c>
      <c r="L1355" s="329" t="s">
        <v>13157</v>
      </c>
      <c r="M1355" s="329" t="s">
        <v>10779</v>
      </c>
      <c r="N1355" s="329" t="s">
        <v>11851</v>
      </c>
      <c r="O1355" s="294" t="s">
        <v>6897</v>
      </c>
      <c r="P1355" s="329" t="s">
        <v>10527</v>
      </c>
      <c r="Q1355" s="330" t="s">
        <v>8156</v>
      </c>
      <c r="R1355" s="293" t="s">
        <v>8157</v>
      </c>
      <c r="S1355" s="294" t="s">
        <v>4348</v>
      </c>
      <c r="T1355" s="292" t="s">
        <v>4349</v>
      </c>
      <c r="U1355" s="295" t="str">
        <f t="shared" si="64"/>
        <v>utatsu-katsuyuki@hitachi-ies.co.jp</v>
      </c>
      <c r="V1355" s="292" t="s">
        <v>8158</v>
      </c>
      <c r="W1355" s="295" t="str">
        <f t="shared" si="65"/>
        <v>http://www.hitachi-ies.co.jp/products/motor/index.htm</v>
      </c>
      <c r="X1355" s="292" t="s">
        <v>8159</v>
      </c>
      <c r="Y1355" s="292" t="s">
        <v>6703</v>
      </c>
      <c r="Z1355" s="80" t="s">
        <v>9753</v>
      </c>
      <c r="AA1355" s="296"/>
      <c r="AB1355" s="265" t="str">
        <f>IF('認証製品一覧（検索用）'!$E$7=認証製品一覧!I1355,"●","")</f>
        <v/>
      </c>
      <c r="AC1355" s="265" t="str">
        <f>IF(AB1355="","",COUNTIF($B$5:AB1355,"●"))</f>
        <v/>
      </c>
    </row>
    <row r="1356" spans="1:29" ht="78">
      <c r="A1356" s="347"/>
      <c r="B1356" s="292" t="s">
        <v>7202</v>
      </c>
      <c r="C1356" s="293" t="s">
        <v>6974</v>
      </c>
      <c r="D1356" s="294" t="s">
        <v>6975</v>
      </c>
      <c r="E1356" s="293" t="s">
        <v>7022</v>
      </c>
      <c r="F1356" s="330" t="s">
        <v>7318</v>
      </c>
      <c r="G1356" s="330" t="s">
        <v>2096</v>
      </c>
      <c r="H1356" s="294">
        <v>460</v>
      </c>
      <c r="I1356" s="321" t="str">
        <f t="shared" si="63"/>
        <v>A-14-0011.1kW超1.5kW以下60Hz、220V、極数6</v>
      </c>
      <c r="J1356" s="294">
        <v>88.9</v>
      </c>
      <c r="K1356" s="330" t="s">
        <v>8144</v>
      </c>
      <c r="L1356" s="329" t="s">
        <v>13157</v>
      </c>
      <c r="M1356" s="329" t="s">
        <v>10779</v>
      </c>
      <c r="N1356" s="329" t="s">
        <v>12122</v>
      </c>
      <c r="O1356" s="294" t="s">
        <v>2838</v>
      </c>
      <c r="P1356" s="329" t="s">
        <v>10527</v>
      </c>
      <c r="Q1356" s="330" t="s">
        <v>8156</v>
      </c>
      <c r="R1356" s="293" t="s">
        <v>8157</v>
      </c>
      <c r="S1356" s="294" t="s">
        <v>4348</v>
      </c>
      <c r="T1356" s="292" t="s">
        <v>4349</v>
      </c>
      <c r="U1356" s="295" t="str">
        <f t="shared" si="64"/>
        <v>utatsu-katsuyuki@hitachi-ies.co.jp</v>
      </c>
      <c r="V1356" s="292" t="s">
        <v>8158</v>
      </c>
      <c r="W1356" s="295" t="str">
        <f t="shared" si="65"/>
        <v>http://www.hitachi-ies.co.jp/products/motor/index.htm</v>
      </c>
      <c r="X1356" s="292" t="s">
        <v>8159</v>
      </c>
      <c r="Y1356" s="292" t="s">
        <v>8661</v>
      </c>
      <c r="Z1356" s="80" t="s">
        <v>9753</v>
      </c>
      <c r="AA1356" s="296"/>
      <c r="AB1356" s="265" t="str">
        <f>IF('認証製品一覧（検索用）'!$E$7=認証製品一覧!I1356,"●","")</f>
        <v/>
      </c>
      <c r="AC1356" s="265" t="str">
        <f>IF(AB1356="","",COUNTIF($B$5:AB1356,"●"))</f>
        <v/>
      </c>
    </row>
    <row r="1357" spans="1:29" ht="78">
      <c r="A1357" s="347"/>
      <c r="B1357" s="292" t="s">
        <v>7202</v>
      </c>
      <c r="C1357" s="293" t="s">
        <v>6974</v>
      </c>
      <c r="D1357" s="294" t="s">
        <v>6975</v>
      </c>
      <c r="E1357" s="293" t="s">
        <v>7022</v>
      </c>
      <c r="F1357" s="330" t="s">
        <v>7318</v>
      </c>
      <c r="G1357" s="330" t="s">
        <v>2096</v>
      </c>
      <c r="H1357" s="294">
        <v>460</v>
      </c>
      <c r="I1357" s="321" t="str">
        <f t="shared" si="63"/>
        <v>A-14-0011.1kW超1.5kW以下60Hz、220V、極数6</v>
      </c>
      <c r="J1357" s="294">
        <v>88.9</v>
      </c>
      <c r="K1357" s="330" t="s">
        <v>8144</v>
      </c>
      <c r="L1357" s="329" t="s">
        <v>13157</v>
      </c>
      <c r="M1357" s="329" t="s">
        <v>10779</v>
      </c>
      <c r="N1357" s="329" t="s">
        <v>12123</v>
      </c>
      <c r="O1357" s="294" t="s">
        <v>2838</v>
      </c>
      <c r="P1357" s="329" t="s">
        <v>10527</v>
      </c>
      <c r="Q1357" s="330" t="s">
        <v>8156</v>
      </c>
      <c r="R1357" s="293" t="s">
        <v>8157</v>
      </c>
      <c r="S1357" s="294" t="s">
        <v>4348</v>
      </c>
      <c r="T1357" s="292" t="s">
        <v>4349</v>
      </c>
      <c r="U1357" s="295" t="str">
        <f t="shared" si="64"/>
        <v>utatsu-katsuyuki@hitachi-ies.co.jp</v>
      </c>
      <c r="V1357" s="292" t="s">
        <v>8158</v>
      </c>
      <c r="W1357" s="295" t="str">
        <f t="shared" si="65"/>
        <v>http://www.hitachi-ies.co.jp/products/motor/index.htm</v>
      </c>
      <c r="X1357" s="292" t="s">
        <v>8159</v>
      </c>
      <c r="Y1357" s="292" t="s">
        <v>8662</v>
      </c>
      <c r="Z1357" s="80" t="s">
        <v>9753</v>
      </c>
      <c r="AA1357" s="296"/>
      <c r="AB1357" s="265" t="str">
        <f>IF('認証製品一覧（検索用）'!$E$7=認証製品一覧!I1357,"●","")</f>
        <v/>
      </c>
      <c r="AC1357" s="265" t="str">
        <f>IF(AB1357="","",COUNTIF($B$5:AB1357,"●"))</f>
        <v/>
      </c>
    </row>
    <row r="1358" spans="1:29" ht="78">
      <c r="A1358" s="347"/>
      <c r="B1358" s="292" t="s">
        <v>7202</v>
      </c>
      <c r="C1358" s="293" t="s">
        <v>6974</v>
      </c>
      <c r="D1358" s="294" t="s">
        <v>6975</v>
      </c>
      <c r="E1358" s="293" t="s">
        <v>7022</v>
      </c>
      <c r="F1358" s="330" t="s">
        <v>7318</v>
      </c>
      <c r="G1358" s="330" t="s">
        <v>2096</v>
      </c>
      <c r="H1358" s="294">
        <v>460</v>
      </c>
      <c r="I1358" s="321" t="str">
        <f t="shared" si="63"/>
        <v>A-14-0011.1kW超1.5kW以下60Hz、220V、極数6</v>
      </c>
      <c r="J1358" s="294">
        <v>88.9</v>
      </c>
      <c r="K1358" s="330" t="s">
        <v>8144</v>
      </c>
      <c r="L1358" s="329" t="s">
        <v>13157</v>
      </c>
      <c r="M1358" s="329" t="s">
        <v>10779</v>
      </c>
      <c r="N1358" s="329" t="s">
        <v>12124</v>
      </c>
      <c r="O1358" s="294" t="s">
        <v>2838</v>
      </c>
      <c r="P1358" s="329" t="s">
        <v>10527</v>
      </c>
      <c r="Q1358" s="330" t="s">
        <v>8156</v>
      </c>
      <c r="R1358" s="293" t="s">
        <v>8157</v>
      </c>
      <c r="S1358" s="294" t="s">
        <v>4348</v>
      </c>
      <c r="T1358" s="292" t="s">
        <v>4349</v>
      </c>
      <c r="U1358" s="295" t="str">
        <f t="shared" si="64"/>
        <v>utatsu-katsuyuki@hitachi-ies.co.jp</v>
      </c>
      <c r="V1358" s="292" t="s">
        <v>8158</v>
      </c>
      <c r="W1358" s="295" t="str">
        <f t="shared" si="65"/>
        <v>http://www.hitachi-ies.co.jp/products/motor/index.htm</v>
      </c>
      <c r="X1358" s="292" t="s">
        <v>8159</v>
      </c>
      <c r="Y1358" s="292" t="s">
        <v>8663</v>
      </c>
      <c r="Z1358" s="80" t="s">
        <v>9753</v>
      </c>
      <c r="AA1358" s="296"/>
      <c r="AB1358" s="265" t="str">
        <f>IF('認証製品一覧（検索用）'!$E$7=認証製品一覧!I1358,"●","")</f>
        <v/>
      </c>
      <c r="AC1358" s="265" t="str">
        <f>IF(AB1358="","",COUNTIF($B$5:AB1358,"●"))</f>
        <v/>
      </c>
    </row>
    <row r="1359" spans="1:29" ht="78">
      <c r="A1359" s="347"/>
      <c r="B1359" s="292" t="s">
        <v>7202</v>
      </c>
      <c r="C1359" s="293" t="s">
        <v>6974</v>
      </c>
      <c r="D1359" s="294" t="s">
        <v>6975</v>
      </c>
      <c r="E1359" s="293" t="s">
        <v>7022</v>
      </c>
      <c r="F1359" s="330" t="s">
        <v>7318</v>
      </c>
      <c r="G1359" s="330" t="s">
        <v>2096</v>
      </c>
      <c r="H1359" s="294">
        <v>460</v>
      </c>
      <c r="I1359" s="321" t="str">
        <f t="shared" si="63"/>
        <v>A-14-0011.1kW超1.5kW以下60Hz、220V、極数6</v>
      </c>
      <c r="J1359" s="294">
        <v>88.9</v>
      </c>
      <c r="K1359" s="330" t="s">
        <v>8144</v>
      </c>
      <c r="L1359" s="329" t="s">
        <v>13157</v>
      </c>
      <c r="M1359" s="329" t="s">
        <v>10779</v>
      </c>
      <c r="N1359" s="329" t="s">
        <v>11852</v>
      </c>
      <c r="O1359" s="294" t="s">
        <v>2838</v>
      </c>
      <c r="P1359" s="329" t="s">
        <v>10527</v>
      </c>
      <c r="Q1359" s="330" t="s">
        <v>8156</v>
      </c>
      <c r="R1359" s="293" t="s">
        <v>8157</v>
      </c>
      <c r="S1359" s="294" t="s">
        <v>4348</v>
      </c>
      <c r="T1359" s="292" t="s">
        <v>4349</v>
      </c>
      <c r="U1359" s="295" t="str">
        <f t="shared" si="64"/>
        <v>utatsu-katsuyuki@hitachi-ies.co.jp</v>
      </c>
      <c r="V1359" s="292" t="s">
        <v>8158</v>
      </c>
      <c r="W1359" s="295" t="str">
        <f t="shared" si="65"/>
        <v>http://www.hitachi-ies.co.jp/products/motor/index.htm</v>
      </c>
      <c r="X1359" s="292" t="s">
        <v>8159</v>
      </c>
      <c r="Y1359" s="292" t="s">
        <v>8664</v>
      </c>
      <c r="Z1359" s="80" t="s">
        <v>9753</v>
      </c>
      <c r="AA1359" s="296"/>
      <c r="AB1359" s="265" t="str">
        <f>IF('認証製品一覧（検索用）'!$E$7=認証製品一覧!I1359,"●","")</f>
        <v/>
      </c>
      <c r="AC1359" s="265" t="str">
        <f>IF(AB1359="","",COUNTIF($B$5:AB1359,"●"))</f>
        <v/>
      </c>
    </row>
    <row r="1360" spans="1:29" ht="78">
      <c r="A1360" s="347"/>
      <c r="B1360" s="292" t="s">
        <v>7202</v>
      </c>
      <c r="C1360" s="293" t="s">
        <v>6974</v>
      </c>
      <c r="D1360" s="294" t="s">
        <v>6975</v>
      </c>
      <c r="E1360" s="293" t="s">
        <v>7022</v>
      </c>
      <c r="F1360" s="330" t="s">
        <v>7318</v>
      </c>
      <c r="G1360" s="330" t="s">
        <v>2096</v>
      </c>
      <c r="H1360" s="294">
        <v>460</v>
      </c>
      <c r="I1360" s="321" t="str">
        <f t="shared" si="63"/>
        <v>A-14-0011.1kW超1.5kW以下60Hz、220V、極数6</v>
      </c>
      <c r="J1360" s="294">
        <v>88.9</v>
      </c>
      <c r="K1360" s="330" t="s">
        <v>8144</v>
      </c>
      <c r="L1360" s="329" t="s">
        <v>13157</v>
      </c>
      <c r="M1360" s="329" t="s">
        <v>10779</v>
      </c>
      <c r="N1360" s="329" t="s">
        <v>11853</v>
      </c>
      <c r="O1360" s="294" t="s">
        <v>2838</v>
      </c>
      <c r="P1360" s="329" t="s">
        <v>10527</v>
      </c>
      <c r="Q1360" s="330" t="s">
        <v>8156</v>
      </c>
      <c r="R1360" s="293" t="s">
        <v>8157</v>
      </c>
      <c r="S1360" s="294" t="s">
        <v>4348</v>
      </c>
      <c r="T1360" s="292" t="s">
        <v>4349</v>
      </c>
      <c r="U1360" s="295" t="str">
        <f t="shared" si="64"/>
        <v>utatsu-katsuyuki@hitachi-ies.co.jp</v>
      </c>
      <c r="V1360" s="292" t="s">
        <v>8158</v>
      </c>
      <c r="W1360" s="295" t="str">
        <f t="shared" si="65"/>
        <v>http://www.hitachi-ies.co.jp/products/motor/index.htm</v>
      </c>
      <c r="X1360" s="292" t="s">
        <v>8159</v>
      </c>
      <c r="Y1360" s="292" t="s">
        <v>8665</v>
      </c>
      <c r="Z1360" s="80" t="s">
        <v>9753</v>
      </c>
      <c r="AA1360" s="296"/>
      <c r="AB1360" s="265" t="str">
        <f>IF('認証製品一覧（検索用）'!$E$7=認証製品一覧!I1360,"●","")</f>
        <v/>
      </c>
      <c r="AC1360" s="265" t="str">
        <f>IF(AB1360="","",COUNTIF($B$5:AB1360,"●"))</f>
        <v/>
      </c>
    </row>
    <row r="1361" spans="1:29" ht="78">
      <c r="A1361" s="347"/>
      <c r="B1361" s="292" t="s">
        <v>7202</v>
      </c>
      <c r="C1361" s="293" t="s">
        <v>6974</v>
      </c>
      <c r="D1361" s="294" t="s">
        <v>6975</v>
      </c>
      <c r="E1361" s="293" t="s">
        <v>7022</v>
      </c>
      <c r="F1361" s="330" t="s">
        <v>7318</v>
      </c>
      <c r="G1361" s="330" t="s">
        <v>2096</v>
      </c>
      <c r="H1361" s="294">
        <v>460</v>
      </c>
      <c r="I1361" s="321" t="str">
        <f t="shared" si="63"/>
        <v>A-14-0011.1kW超1.5kW以下60Hz、220V、極数6</v>
      </c>
      <c r="J1361" s="294">
        <v>88.9</v>
      </c>
      <c r="K1361" s="330" t="s">
        <v>8144</v>
      </c>
      <c r="L1361" s="329" t="s">
        <v>13157</v>
      </c>
      <c r="M1361" s="329" t="s">
        <v>10779</v>
      </c>
      <c r="N1361" s="329" t="s">
        <v>11854</v>
      </c>
      <c r="O1361" s="294" t="s">
        <v>2838</v>
      </c>
      <c r="P1361" s="329" t="s">
        <v>10527</v>
      </c>
      <c r="Q1361" s="330" t="s">
        <v>8156</v>
      </c>
      <c r="R1361" s="293" t="s">
        <v>8157</v>
      </c>
      <c r="S1361" s="294" t="s">
        <v>4348</v>
      </c>
      <c r="T1361" s="292" t="s">
        <v>4349</v>
      </c>
      <c r="U1361" s="295" t="str">
        <f t="shared" si="64"/>
        <v>utatsu-katsuyuki@hitachi-ies.co.jp</v>
      </c>
      <c r="V1361" s="292" t="s">
        <v>8158</v>
      </c>
      <c r="W1361" s="295" t="str">
        <f t="shared" si="65"/>
        <v>http://www.hitachi-ies.co.jp/products/motor/index.htm</v>
      </c>
      <c r="X1361" s="292" t="s">
        <v>8159</v>
      </c>
      <c r="Y1361" s="292" t="s">
        <v>8666</v>
      </c>
      <c r="Z1361" s="80" t="s">
        <v>9753</v>
      </c>
      <c r="AA1361" s="296"/>
      <c r="AB1361" s="265" t="str">
        <f>IF('認証製品一覧（検索用）'!$E$7=認証製品一覧!I1361,"●","")</f>
        <v/>
      </c>
      <c r="AC1361" s="265" t="str">
        <f>IF(AB1361="","",COUNTIF($B$5:AB1361,"●"))</f>
        <v/>
      </c>
    </row>
    <row r="1362" spans="1:29" ht="78">
      <c r="A1362" s="347"/>
      <c r="B1362" s="292" t="s">
        <v>7202</v>
      </c>
      <c r="C1362" s="293" t="s">
        <v>6974</v>
      </c>
      <c r="D1362" s="294" t="s">
        <v>6975</v>
      </c>
      <c r="E1362" s="293" t="s">
        <v>7022</v>
      </c>
      <c r="F1362" s="330" t="s">
        <v>7318</v>
      </c>
      <c r="G1362" s="330" t="s">
        <v>2096</v>
      </c>
      <c r="H1362" s="294">
        <v>460</v>
      </c>
      <c r="I1362" s="321" t="str">
        <f t="shared" si="63"/>
        <v>A-14-0011.1kW超1.5kW以下60Hz、220V、極数6</v>
      </c>
      <c r="J1362" s="294">
        <v>88.9</v>
      </c>
      <c r="K1362" s="330" t="s">
        <v>8144</v>
      </c>
      <c r="L1362" s="329" t="s">
        <v>13157</v>
      </c>
      <c r="M1362" s="329" t="s">
        <v>10779</v>
      </c>
      <c r="N1362" s="329" t="s">
        <v>11855</v>
      </c>
      <c r="O1362" s="294" t="s">
        <v>2838</v>
      </c>
      <c r="P1362" s="329" t="s">
        <v>10527</v>
      </c>
      <c r="Q1362" s="330" t="s">
        <v>8156</v>
      </c>
      <c r="R1362" s="293" t="s">
        <v>8157</v>
      </c>
      <c r="S1362" s="294" t="s">
        <v>4348</v>
      </c>
      <c r="T1362" s="292" t="s">
        <v>4349</v>
      </c>
      <c r="U1362" s="295" t="str">
        <f t="shared" si="64"/>
        <v>utatsu-katsuyuki@hitachi-ies.co.jp</v>
      </c>
      <c r="V1362" s="292" t="s">
        <v>8158</v>
      </c>
      <c r="W1362" s="295" t="str">
        <f t="shared" si="65"/>
        <v>http://www.hitachi-ies.co.jp/products/motor/index.htm</v>
      </c>
      <c r="X1362" s="292" t="s">
        <v>8159</v>
      </c>
      <c r="Y1362" s="292" t="s">
        <v>8667</v>
      </c>
      <c r="Z1362" s="80" t="s">
        <v>9753</v>
      </c>
      <c r="AA1362" s="296"/>
      <c r="AB1362" s="265" t="str">
        <f>IF('認証製品一覧（検索用）'!$E$7=認証製品一覧!I1362,"●","")</f>
        <v/>
      </c>
      <c r="AC1362" s="265" t="str">
        <f>IF(AB1362="","",COUNTIF($B$5:AB1362,"●"))</f>
        <v/>
      </c>
    </row>
    <row r="1363" spans="1:29" ht="78">
      <c r="A1363" s="347"/>
      <c r="B1363" s="292" t="s">
        <v>7202</v>
      </c>
      <c r="C1363" s="293" t="s">
        <v>6974</v>
      </c>
      <c r="D1363" s="294" t="s">
        <v>6975</v>
      </c>
      <c r="E1363" s="293" t="s">
        <v>7022</v>
      </c>
      <c r="F1363" s="330" t="s">
        <v>7318</v>
      </c>
      <c r="G1363" s="330" t="s">
        <v>2096</v>
      </c>
      <c r="H1363" s="294">
        <v>460</v>
      </c>
      <c r="I1363" s="321" t="str">
        <f t="shared" si="63"/>
        <v>A-14-0011.1kW超1.5kW以下60Hz、220V、極数6</v>
      </c>
      <c r="J1363" s="294">
        <v>88.9</v>
      </c>
      <c r="K1363" s="330" t="s">
        <v>8144</v>
      </c>
      <c r="L1363" s="329" t="s">
        <v>13157</v>
      </c>
      <c r="M1363" s="329" t="s">
        <v>10779</v>
      </c>
      <c r="N1363" s="329" t="s">
        <v>11856</v>
      </c>
      <c r="O1363" s="294" t="s">
        <v>2838</v>
      </c>
      <c r="P1363" s="329" t="s">
        <v>10527</v>
      </c>
      <c r="Q1363" s="330" t="s">
        <v>8156</v>
      </c>
      <c r="R1363" s="293" t="s">
        <v>8157</v>
      </c>
      <c r="S1363" s="294" t="s">
        <v>4348</v>
      </c>
      <c r="T1363" s="292" t="s">
        <v>4349</v>
      </c>
      <c r="U1363" s="295" t="str">
        <f t="shared" si="64"/>
        <v>utatsu-katsuyuki@hitachi-ies.co.jp</v>
      </c>
      <c r="V1363" s="292" t="s">
        <v>8158</v>
      </c>
      <c r="W1363" s="295" t="str">
        <f t="shared" si="65"/>
        <v>http://www.hitachi-ies.co.jp/products/motor/index.htm</v>
      </c>
      <c r="X1363" s="292" t="s">
        <v>8159</v>
      </c>
      <c r="Y1363" s="292" t="s">
        <v>8668</v>
      </c>
      <c r="Z1363" s="80" t="s">
        <v>9753</v>
      </c>
      <c r="AA1363" s="296"/>
      <c r="AB1363" s="265" t="str">
        <f>IF('認証製品一覧（検索用）'!$E$7=認証製品一覧!I1363,"●","")</f>
        <v/>
      </c>
      <c r="AC1363" s="265" t="str">
        <f>IF(AB1363="","",COUNTIF($B$5:AB1363,"●"))</f>
        <v/>
      </c>
    </row>
    <row r="1364" spans="1:29" ht="78">
      <c r="A1364" s="347"/>
      <c r="B1364" s="292" t="s">
        <v>7202</v>
      </c>
      <c r="C1364" s="293" t="s">
        <v>6974</v>
      </c>
      <c r="D1364" s="294" t="s">
        <v>6975</v>
      </c>
      <c r="E1364" s="293" t="s">
        <v>7022</v>
      </c>
      <c r="F1364" s="330" t="s">
        <v>7318</v>
      </c>
      <c r="G1364" s="330" t="s">
        <v>2096</v>
      </c>
      <c r="H1364" s="294">
        <v>460</v>
      </c>
      <c r="I1364" s="321" t="str">
        <f t="shared" si="63"/>
        <v>A-14-0011.1kW超1.5kW以下60Hz、220V、極数6</v>
      </c>
      <c r="J1364" s="294">
        <v>88.9</v>
      </c>
      <c r="K1364" s="330" t="s">
        <v>8144</v>
      </c>
      <c r="L1364" s="329" t="s">
        <v>13157</v>
      </c>
      <c r="M1364" s="329" t="s">
        <v>10779</v>
      </c>
      <c r="N1364" s="329" t="s">
        <v>11857</v>
      </c>
      <c r="O1364" s="294" t="s">
        <v>2838</v>
      </c>
      <c r="P1364" s="329" t="s">
        <v>10527</v>
      </c>
      <c r="Q1364" s="330" t="s">
        <v>8156</v>
      </c>
      <c r="R1364" s="293" t="s">
        <v>8157</v>
      </c>
      <c r="S1364" s="294" t="s">
        <v>4348</v>
      </c>
      <c r="T1364" s="292" t="s">
        <v>4349</v>
      </c>
      <c r="U1364" s="295" t="str">
        <f t="shared" si="64"/>
        <v>utatsu-katsuyuki@hitachi-ies.co.jp</v>
      </c>
      <c r="V1364" s="292" t="s">
        <v>8158</v>
      </c>
      <c r="W1364" s="295" t="str">
        <f t="shared" si="65"/>
        <v>http://www.hitachi-ies.co.jp/products/motor/index.htm</v>
      </c>
      <c r="X1364" s="292" t="s">
        <v>8159</v>
      </c>
      <c r="Y1364" s="292" t="s">
        <v>8669</v>
      </c>
      <c r="Z1364" s="80" t="s">
        <v>9753</v>
      </c>
      <c r="AA1364" s="296"/>
      <c r="AB1364" s="265" t="str">
        <f>IF('認証製品一覧（検索用）'!$E$7=認証製品一覧!I1364,"●","")</f>
        <v/>
      </c>
      <c r="AC1364" s="265" t="str">
        <f>IF(AB1364="","",COUNTIF($B$5:AB1364,"●"))</f>
        <v/>
      </c>
    </row>
    <row r="1365" spans="1:29" ht="100.05" customHeight="1">
      <c r="A1365" s="347"/>
      <c r="B1365" s="292" t="s">
        <v>7202</v>
      </c>
      <c r="C1365" s="293" t="s">
        <v>6974</v>
      </c>
      <c r="D1365" s="294" t="s">
        <v>6975</v>
      </c>
      <c r="E1365" s="293" t="s">
        <v>102</v>
      </c>
      <c r="F1365" s="330" t="s">
        <v>7318</v>
      </c>
      <c r="G1365" s="330" t="s">
        <v>2114</v>
      </c>
      <c r="H1365" s="294">
        <v>461</v>
      </c>
      <c r="I1365" s="321" t="str">
        <f t="shared" ref="I1365:I1428" si="66">CONCATENATE(D1365,G1365,F1365)</f>
        <v>A-14-0011.5kW超2.2kW以下60Hz、220V、極数6</v>
      </c>
      <c r="J1365" s="294">
        <v>90.4</v>
      </c>
      <c r="K1365" s="330" t="s">
        <v>1988</v>
      </c>
      <c r="L1365" s="329" t="s">
        <v>13158</v>
      </c>
      <c r="M1365" s="329" t="s">
        <v>10780</v>
      </c>
      <c r="N1365" s="329" t="s">
        <v>11858</v>
      </c>
      <c r="O1365" s="294" t="s">
        <v>6897</v>
      </c>
      <c r="P1365" s="329" t="s">
        <v>10528</v>
      </c>
      <c r="Q1365" s="330" t="s">
        <v>8185</v>
      </c>
      <c r="R1365" s="293" t="s">
        <v>8186</v>
      </c>
      <c r="S1365" s="294" t="s">
        <v>8187</v>
      </c>
      <c r="T1365" s="292" t="s">
        <v>181</v>
      </c>
      <c r="U1365" s="323" t="str">
        <f t="shared" ref="U1365:U1428" si="67">IF(T1365="-","-",HYPERLINK("mailto:"&amp;T1365,T1365))</f>
        <v>-</v>
      </c>
      <c r="V1365" s="292" t="s">
        <v>7151</v>
      </c>
      <c r="W1365" s="295" t="str">
        <f t="shared" ref="W1365:W1428" si="68">IF(V1365="-",V1365,HYPERLINK(V1365))</f>
        <v>http://www.toshiba-tips.co.jp</v>
      </c>
      <c r="X1365" s="292" t="s">
        <v>8188</v>
      </c>
      <c r="Y1365" s="292" t="s">
        <v>8670</v>
      </c>
      <c r="Z1365" s="80" t="s">
        <v>9753</v>
      </c>
      <c r="AA1365" s="296"/>
      <c r="AB1365" s="265" t="str">
        <f>IF('認証製品一覧（検索用）'!$E$7=認証製品一覧!I1365,"●","")</f>
        <v/>
      </c>
      <c r="AC1365" s="265" t="str">
        <f>IF(AB1365="","",COUNTIF($B$5:AB1365,"●"))</f>
        <v/>
      </c>
    </row>
    <row r="1366" spans="1:29" ht="100.05" customHeight="1">
      <c r="A1366" s="347"/>
      <c r="B1366" s="292" t="s">
        <v>7202</v>
      </c>
      <c r="C1366" s="293" t="s">
        <v>6974</v>
      </c>
      <c r="D1366" s="294" t="s">
        <v>6975</v>
      </c>
      <c r="E1366" s="293" t="s">
        <v>102</v>
      </c>
      <c r="F1366" s="330" t="s">
        <v>7318</v>
      </c>
      <c r="G1366" s="330" t="s">
        <v>2114</v>
      </c>
      <c r="H1366" s="294">
        <v>461</v>
      </c>
      <c r="I1366" s="321" t="str">
        <f t="shared" si="66"/>
        <v>A-14-0011.5kW超2.2kW以下60Hz、220V、極数6</v>
      </c>
      <c r="J1366" s="294">
        <v>90.4</v>
      </c>
      <c r="K1366" s="330" t="s">
        <v>1988</v>
      </c>
      <c r="L1366" s="329" t="s">
        <v>13158</v>
      </c>
      <c r="M1366" s="329" t="s">
        <v>10780</v>
      </c>
      <c r="N1366" s="329" t="s">
        <v>11859</v>
      </c>
      <c r="O1366" s="294" t="s">
        <v>2838</v>
      </c>
      <c r="P1366" s="329" t="s">
        <v>10528</v>
      </c>
      <c r="Q1366" s="330" t="s">
        <v>8185</v>
      </c>
      <c r="R1366" s="293" t="s">
        <v>8186</v>
      </c>
      <c r="S1366" s="294" t="s">
        <v>8187</v>
      </c>
      <c r="T1366" s="292" t="s">
        <v>181</v>
      </c>
      <c r="U1366" s="323" t="str">
        <f t="shared" si="67"/>
        <v>-</v>
      </c>
      <c r="V1366" s="292" t="s">
        <v>7151</v>
      </c>
      <c r="W1366" s="295" t="str">
        <f t="shared" si="68"/>
        <v>http://www.toshiba-tips.co.jp</v>
      </c>
      <c r="X1366" s="292" t="s">
        <v>8188</v>
      </c>
      <c r="Y1366" s="292" t="s">
        <v>8671</v>
      </c>
      <c r="Z1366" s="80" t="s">
        <v>9753</v>
      </c>
      <c r="AA1366" s="296"/>
      <c r="AB1366" s="265" t="str">
        <f>IF('認証製品一覧（検索用）'!$E$7=認証製品一覧!I1366,"●","")</f>
        <v/>
      </c>
      <c r="AC1366" s="265" t="str">
        <f>IF(AB1366="","",COUNTIF($B$5:AB1366,"●"))</f>
        <v/>
      </c>
    </row>
    <row r="1367" spans="1:29" ht="100.05" customHeight="1">
      <c r="A1367" s="347"/>
      <c r="B1367" s="292" t="s">
        <v>7202</v>
      </c>
      <c r="C1367" s="293" t="s">
        <v>6974</v>
      </c>
      <c r="D1367" s="294" t="s">
        <v>6975</v>
      </c>
      <c r="E1367" s="293" t="s">
        <v>102</v>
      </c>
      <c r="F1367" s="330" t="s">
        <v>7318</v>
      </c>
      <c r="G1367" s="330" t="s">
        <v>2114</v>
      </c>
      <c r="H1367" s="294">
        <v>461</v>
      </c>
      <c r="I1367" s="321" t="str">
        <f t="shared" si="66"/>
        <v>A-14-0011.5kW超2.2kW以下60Hz、220V、極数6</v>
      </c>
      <c r="J1367" s="294">
        <v>90.4</v>
      </c>
      <c r="K1367" s="330" t="s">
        <v>1988</v>
      </c>
      <c r="L1367" s="329" t="s">
        <v>13158</v>
      </c>
      <c r="M1367" s="329" t="s">
        <v>10780</v>
      </c>
      <c r="N1367" s="329" t="s">
        <v>11860</v>
      </c>
      <c r="O1367" s="294" t="s">
        <v>2838</v>
      </c>
      <c r="P1367" s="329" t="s">
        <v>10528</v>
      </c>
      <c r="Q1367" s="330" t="s">
        <v>8185</v>
      </c>
      <c r="R1367" s="293" t="s">
        <v>8186</v>
      </c>
      <c r="S1367" s="294" t="s">
        <v>8187</v>
      </c>
      <c r="T1367" s="292" t="s">
        <v>181</v>
      </c>
      <c r="U1367" s="323" t="str">
        <f t="shared" si="67"/>
        <v>-</v>
      </c>
      <c r="V1367" s="292" t="s">
        <v>7151</v>
      </c>
      <c r="W1367" s="295" t="str">
        <f t="shared" si="68"/>
        <v>http://www.toshiba-tips.co.jp</v>
      </c>
      <c r="X1367" s="292" t="s">
        <v>8188</v>
      </c>
      <c r="Y1367" s="292" t="s">
        <v>8672</v>
      </c>
      <c r="Z1367" s="80" t="s">
        <v>9753</v>
      </c>
      <c r="AA1367" s="296"/>
      <c r="AB1367" s="265" t="str">
        <f>IF('認証製品一覧（検索用）'!$E$7=認証製品一覧!I1367,"●","")</f>
        <v/>
      </c>
      <c r="AC1367" s="265" t="str">
        <f>IF(AB1367="","",COUNTIF($B$5:AB1367,"●"))</f>
        <v/>
      </c>
    </row>
    <row r="1368" spans="1:29" ht="100.05" customHeight="1">
      <c r="A1368" s="347"/>
      <c r="B1368" s="292" t="s">
        <v>7202</v>
      </c>
      <c r="C1368" s="293" t="s">
        <v>6974</v>
      </c>
      <c r="D1368" s="294" t="s">
        <v>6975</v>
      </c>
      <c r="E1368" s="293" t="s">
        <v>102</v>
      </c>
      <c r="F1368" s="330" t="s">
        <v>7318</v>
      </c>
      <c r="G1368" s="330" t="s">
        <v>2114</v>
      </c>
      <c r="H1368" s="294">
        <v>461</v>
      </c>
      <c r="I1368" s="321" t="str">
        <f t="shared" si="66"/>
        <v>A-14-0011.5kW超2.2kW以下60Hz、220V、極数6</v>
      </c>
      <c r="J1368" s="294">
        <v>90.4</v>
      </c>
      <c r="K1368" s="330" t="s">
        <v>1988</v>
      </c>
      <c r="L1368" s="329" t="s">
        <v>13158</v>
      </c>
      <c r="M1368" s="329" t="s">
        <v>10780</v>
      </c>
      <c r="N1368" s="329" t="s">
        <v>11861</v>
      </c>
      <c r="O1368" s="294" t="s">
        <v>2838</v>
      </c>
      <c r="P1368" s="329" t="s">
        <v>10528</v>
      </c>
      <c r="Q1368" s="330" t="s">
        <v>8185</v>
      </c>
      <c r="R1368" s="293" t="s">
        <v>8186</v>
      </c>
      <c r="S1368" s="294" t="s">
        <v>8187</v>
      </c>
      <c r="T1368" s="292" t="s">
        <v>181</v>
      </c>
      <c r="U1368" s="323" t="str">
        <f t="shared" si="67"/>
        <v>-</v>
      </c>
      <c r="V1368" s="292" t="s">
        <v>7151</v>
      </c>
      <c r="W1368" s="295" t="str">
        <f t="shared" si="68"/>
        <v>http://www.toshiba-tips.co.jp</v>
      </c>
      <c r="X1368" s="292" t="s">
        <v>8188</v>
      </c>
      <c r="Y1368" s="292" t="s">
        <v>8673</v>
      </c>
      <c r="Z1368" s="80" t="s">
        <v>9753</v>
      </c>
      <c r="AA1368" s="296"/>
      <c r="AB1368" s="265" t="str">
        <f>IF('認証製品一覧（検索用）'!$E$7=認証製品一覧!I1368,"●","")</f>
        <v/>
      </c>
      <c r="AC1368" s="265" t="str">
        <f>IF(AB1368="","",COUNTIF($B$5:AB1368,"●"))</f>
        <v/>
      </c>
    </row>
    <row r="1369" spans="1:29" ht="90" customHeight="1">
      <c r="A1369" s="316"/>
      <c r="B1369" s="292" t="s">
        <v>7202</v>
      </c>
      <c r="C1369" s="293" t="s">
        <v>6974</v>
      </c>
      <c r="D1369" s="294" t="s">
        <v>6975</v>
      </c>
      <c r="E1369" s="293" t="s">
        <v>7022</v>
      </c>
      <c r="F1369" s="330" t="s">
        <v>7318</v>
      </c>
      <c r="G1369" s="330" t="s">
        <v>2121</v>
      </c>
      <c r="H1369" s="294">
        <v>463</v>
      </c>
      <c r="I1369" s="321" t="str">
        <f t="shared" si="66"/>
        <v>A-14-0013.0kW超3.7kW以下60Hz、220V、極数6</v>
      </c>
      <c r="J1369" s="294">
        <v>90.6</v>
      </c>
      <c r="K1369" s="330" t="s">
        <v>8144</v>
      </c>
      <c r="L1369" s="329" t="s">
        <v>13156</v>
      </c>
      <c r="M1369" s="329" t="s">
        <v>10778</v>
      </c>
      <c r="N1369" s="329" t="s">
        <v>12125</v>
      </c>
      <c r="O1369" s="294" t="s">
        <v>6897</v>
      </c>
      <c r="P1369" s="329" t="s">
        <v>10526</v>
      </c>
      <c r="Q1369" s="330" t="s">
        <v>8145</v>
      </c>
      <c r="R1369" s="293" t="s">
        <v>8146</v>
      </c>
      <c r="S1369" s="294" t="s">
        <v>2102</v>
      </c>
      <c r="T1369" s="302" t="s">
        <v>2103</v>
      </c>
      <c r="U1369" s="295" t="str">
        <f t="shared" si="67"/>
        <v>Yamamoto.Keita@df.MitsubishiElectric.co.jp</v>
      </c>
      <c r="V1369" s="292" t="s">
        <v>8147</v>
      </c>
      <c r="W1369" s="295" t="str">
        <f t="shared" si="68"/>
        <v>http://www.mitsubishielectric.co.jp/fa/products/drv/i_motor/items/toprunner/index.html</v>
      </c>
      <c r="X1369" s="303" t="s">
        <v>8256</v>
      </c>
      <c r="Y1369" s="304" t="s">
        <v>8674</v>
      </c>
      <c r="Z1369" s="80" t="s">
        <v>9753</v>
      </c>
      <c r="AA1369" s="296"/>
      <c r="AB1369" s="265" t="str">
        <f>IF('認証製品一覧（検索用）'!$E$7=認証製品一覧!I1369,"●","")</f>
        <v/>
      </c>
      <c r="AC1369" s="265" t="str">
        <f>IF(AB1369="","",COUNTIF($B$5:AB1369,"●"))</f>
        <v/>
      </c>
    </row>
    <row r="1370" spans="1:29" ht="90" customHeight="1">
      <c r="A1370" s="316"/>
      <c r="B1370" s="292" t="s">
        <v>7202</v>
      </c>
      <c r="C1370" s="293" t="s">
        <v>6974</v>
      </c>
      <c r="D1370" s="294" t="s">
        <v>6975</v>
      </c>
      <c r="E1370" s="293" t="s">
        <v>7022</v>
      </c>
      <c r="F1370" s="330" t="s">
        <v>7318</v>
      </c>
      <c r="G1370" s="330" t="s">
        <v>2121</v>
      </c>
      <c r="H1370" s="294">
        <v>463</v>
      </c>
      <c r="I1370" s="321" t="str">
        <f t="shared" si="66"/>
        <v>A-14-0013.0kW超3.7kW以下60Hz、220V、極数6</v>
      </c>
      <c r="J1370" s="294">
        <v>90.6</v>
      </c>
      <c r="K1370" s="330" t="s">
        <v>8144</v>
      </c>
      <c r="L1370" s="329" t="s">
        <v>13156</v>
      </c>
      <c r="M1370" s="329" t="s">
        <v>10778</v>
      </c>
      <c r="N1370" s="329" t="s">
        <v>12126</v>
      </c>
      <c r="O1370" s="294" t="s">
        <v>2838</v>
      </c>
      <c r="P1370" s="329" t="s">
        <v>10526</v>
      </c>
      <c r="Q1370" s="330" t="s">
        <v>8145</v>
      </c>
      <c r="R1370" s="293" t="s">
        <v>8146</v>
      </c>
      <c r="S1370" s="294" t="s">
        <v>2102</v>
      </c>
      <c r="T1370" s="302" t="s">
        <v>2103</v>
      </c>
      <c r="U1370" s="295" t="str">
        <f t="shared" si="67"/>
        <v>Yamamoto.Keita@df.MitsubishiElectric.co.jp</v>
      </c>
      <c r="V1370" s="292" t="s">
        <v>8147</v>
      </c>
      <c r="W1370" s="295" t="str">
        <f t="shared" si="68"/>
        <v>http://www.mitsubishielectric.co.jp/fa/products/drv/i_motor/items/toprunner/index.html</v>
      </c>
      <c r="X1370" s="303" t="s">
        <v>8256</v>
      </c>
      <c r="Y1370" s="304" t="s">
        <v>8675</v>
      </c>
      <c r="Z1370" s="80" t="s">
        <v>9753</v>
      </c>
      <c r="AA1370" s="296"/>
      <c r="AB1370" s="265" t="str">
        <f>IF('認証製品一覧（検索用）'!$E$7=認証製品一覧!I1370,"●","")</f>
        <v/>
      </c>
      <c r="AC1370" s="265" t="str">
        <f>IF(AB1370="","",COUNTIF($B$5:AB1370,"●"))</f>
        <v/>
      </c>
    </row>
    <row r="1371" spans="1:29" ht="90" customHeight="1">
      <c r="A1371" s="316"/>
      <c r="B1371" s="292" t="s">
        <v>7202</v>
      </c>
      <c r="C1371" s="293" t="s">
        <v>6974</v>
      </c>
      <c r="D1371" s="294" t="s">
        <v>6975</v>
      </c>
      <c r="E1371" s="293" t="s">
        <v>7022</v>
      </c>
      <c r="F1371" s="330" t="s">
        <v>7318</v>
      </c>
      <c r="G1371" s="330" t="s">
        <v>2121</v>
      </c>
      <c r="H1371" s="294">
        <v>463</v>
      </c>
      <c r="I1371" s="321" t="str">
        <f t="shared" si="66"/>
        <v>A-14-0013.0kW超3.7kW以下60Hz、220V、極数6</v>
      </c>
      <c r="J1371" s="294">
        <v>90.6</v>
      </c>
      <c r="K1371" s="330" t="s">
        <v>8144</v>
      </c>
      <c r="L1371" s="329" t="s">
        <v>13156</v>
      </c>
      <c r="M1371" s="329" t="s">
        <v>10778</v>
      </c>
      <c r="N1371" s="329" t="s">
        <v>12127</v>
      </c>
      <c r="O1371" s="294" t="s">
        <v>2838</v>
      </c>
      <c r="P1371" s="329" t="s">
        <v>10526</v>
      </c>
      <c r="Q1371" s="330" t="s">
        <v>8145</v>
      </c>
      <c r="R1371" s="293" t="s">
        <v>8146</v>
      </c>
      <c r="S1371" s="294" t="s">
        <v>2102</v>
      </c>
      <c r="T1371" s="302" t="s">
        <v>2103</v>
      </c>
      <c r="U1371" s="295" t="str">
        <f t="shared" si="67"/>
        <v>Yamamoto.Keita@df.MitsubishiElectric.co.jp</v>
      </c>
      <c r="V1371" s="292" t="s">
        <v>8147</v>
      </c>
      <c r="W1371" s="295" t="str">
        <f t="shared" si="68"/>
        <v>http://www.mitsubishielectric.co.jp/fa/products/drv/i_motor/items/toprunner/index.html</v>
      </c>
      <c r="X1371" s="303" t="s">
        <v>8256</v>
      </c>
      <c r="Y1371" s="304" t="s">
        <v>8676</v>
      </c>
      <c r="Z1371" s="80" t="s">
        <v>9753</v>
      </c>
      <c r="AA1371" s="296"/>
      <c r="AB1371" s="265" t="str">
        <f>IF('認証製品一覧（検索用）'!$E$7=認証製品一覧!I1371,"●","")</f>
        <v/>
      </c>
      <c r="AC1371" s="265" t="str">
        <f>IF(AB1371="","",COUNTIF($B$5:AB1371,"●"))</f>
        <v/>
      </c>
    </row>
    <row r="1372" spans="1:29" ht="90" customHeight="1">
      <c r="A1372" s="316"/>
      <c r="B1372" s="292" t="s">
        <v>7202</v>
      </c>
      <c r="C1372" s="293" t="s">
        <v>6974</v>
      </c>
      <c r="D1372" s="294" t="s">
        <v>6975</v>
      </c>
      <c r="E1372" s="293" t="s">
        <v>7022</v>
      </c>
      <c r="F1372" s="330" t="s">
        <v>7318</v>
      </c>
      <c r="G1372" s="330" t="s">
        <v>2121</v>
      </c>
      <c r="H1372" s="294">
        <v>463</v>
      </c>
      <c r="I1372" s="321" t="str">
        <f t="shared" si="66"/>
        <v>A-14-0013.0kW超3.7kW以下60Hz、220V、極数6</v>
      </c>
      <c r="J1372" s="294">
        <v>90.6</v>
      </c>
      <c r="K1372" s="330" t="s">
        <v>8144</v>
      </c>
      <c r="L1372" s="329" t="s">
        <v>13156</v>
      </c>
      <c r="M1372" s="329" t="s">
        <v>10778</v>
      </c>
      <c r="N1372" s="329" t="s">
        <v>12128</v>
      </c>
      <c r="O1372" s="294" t="s">
        <v>2838</v>
      </c>
      <c r="P1372" s="329" t="s">
        <v>10526</v>
      </c>
      <c r="Q1372" s="330" t="s">
        <v>8145</v>
      </c>
      <c r="R1372" s="293" t="s">
        <v>8146</v>
      </c>
      <c r="S1372" s="294" t="s">
        <v>2102</v>
      </c>
      <c r="T1372" s="302" t="s">
        <v>2103</v>
      </c>
      <c r="U1372" s="295" t="str">
        <f t="shared" si="67"/>
        <v>Yamamoto.Keita@df.MitsubishiElectric.co.jp</v>
      </c>
      <c r="V1372" s="292" t="s">
        <v>8147</v>
      </c>
      <c r="W1372" s="295" t="str">
        <f t="shared" si="68"/>
        <v>http://www.mitsubishielectric.co.jp/fa/products/drv/i_motor/items/toprunner/index.html</v>
      </c>
      <c r="X1372" s="303" t="s">
        <v>8256</v>
      </c>
      <c r="Y1372" s="304" t="s">
        <v>8677</v>
      </c>
      <c r="Z1372" s="80" t="s">
        <v>9753</v>
      </c>
      <c r="AA1372" s="296"/>
      <c r="AB1372" s="265" t="str">
        <f>IF('認証製品一覧（検索用）'!$E$7=認証製品一覧!I1372,"●","")</f>
        <v/>
      </c>
      <c r="AC1372" s="265" t="str">
        <f>IF(AB1372="","",COUNTIF($B$5:AB1372,"●"))</f>
        <v/>
      </c>
    </row>
    <row r="1373" spans="1:29" ht="90" customHeight="1">
      <c r="A1373" s="316"/>
      <c r="B1373" s="292" t="s">
        <v>7202</v>
      </c>
      <c r="C1373" s="293" t="s">
        <v>6974</v>
      </c>
      <c r="D1373" s="294" t="s">
        <v>6975</v>
      </c>
      <c r="E1373" s="293" t="s">
        <v>7022</v>
      </c>
      <c r="F1373" s="330" t="s">
        <v>7318</v>
      </c>
      <c r="G1373" s="330" t="s">
        <v>2121</v>
      </c>
      <c r="H1373" s="294">
        <v>463</v>
      </c>
      <c r="I1373" s="321" t="str">
        <f t="shared" si="66"/>
        <v>A-14-0013.0kW超3.7kW以下60Hz、220V、極数6</v>
      </c>
      <c r="J1373" s="294">
        <v>90.6</v>
      </c>
      <c r="K1373" s="330" t="s">
        <v>8144</v>
      </c>
      <c r="L1373" s="329" t="s">
        <v>13156</v>
      </c>
      <c r="M1373" s="329" t="s">
        <v>10778</v>
      </c>
      <c r="N1373" s="329" t="s">
        <v>12129</v>
      </c>
      <c r="O1373" s="294" t="s">
        <v>2838</v>
      </c>
      <c r="P1373" s="329" t="s">
        <v>10526</v>
      </c>
      <c r="Q1373" s="330" t="s">
        <v>8145</v>
      </c>
      <c r="R1373" s="293" t="s">
        <v>8146</v>
      </c>
      <c r="S1373" s="294" t="s">
        <v>2102</v>
      </c>
      <c r="T1373" s="302" t="s">
        <v>2103</v>
      </c>
      <c r="U1373" s="295" t="str">
        <f t="shared" si="67"/>
        <v>Yamamoto.Keita@df.MitsubishiElectric.co.jp</v>
      </c>
      <c r="V1373" s="292" t="s">
        <v>8147</v>
      </c>
      <c r="W1373" s="295" t="str">
        <f t="shared" si="68"/>
        <v>http://www.mitsubishielectric.co.jp/fa/products/drv/i_motor/items/toprunner/index.html</v>
      </c>
      <c r="X1373" s="303" t="s">
        <v>8256</v>
      </c>
      <c r="Y1373" s="304" t="s">
        <v>8678</v>
      </c>
      <c r="Z1373" s="80" t="s">
        <v>9753</v>
      </c>
      <c r="AA1373" s="296"/>
      <c r="AB1373" s="265" t="str">
        <f>IF('認証製品一覧（検索用）'!$E$7=認証製品一覧!I1373,"●","")</f>
        <v/>
      </c>
      <c r="AC1373" s="265" t="str">
        <f>IF(AB1373="","",COUNTIF($B$5:AB1373,"●"))</f>
        <v/>
      </c>
    </row>
    <row r="1374" spans="1:29" ht="90" customHeight="1">
      <c r="A1374" s="316"/>
      <c r="B1374" s="292" t="s">
        <v>7202</v>
      </c>
      <c r="C1374" s="293" t="s">
        <v>6974</v>
      </c>
      <c r="D1374" s="294" t="s">
        <v>6975</v>
      </c>
      <c r="E1374" s="293" t="s">
        <v>7022</v>
      </c>
      <c r="F1374" s="330" t="s">
        <v>7318</v>
      </c>
      <c r="G1374" s="330" t="s">
        <v>2121</v>
      </c>
      <c r="H1374" s="294">
        <v>463</v>
      </c>
      <c r="I1374" s="321" t="str">
        <f t="shared" si="66"/>
        <v>A-14-0013.0kW超3.7kW以下60Hz、220V、極数6</v>
      </c>
      <c r="J1374" s="294">
        <v>90.6</v>
      </c>
      <c r="K1374" s="330" t="s">
        <v>8144</v>
      </c>
      <c r="L1374" s="329" t="s">
        <v>13156</v>
      </c>
      <c r="M1374" s="329" t="s">
        <v>10778</v>
      </c>
      <c r="N1374" s="329" t="s">
        <v>12130</v>
      </c>
      <c r="O1374" s="294" t="s">
        <v>2838</v>
      </c>
      <c r="P1374" s="329" t="s">
        <v>10526</v>
      </c>
      <c r="Q1374" s="330" t="s">
        <v>8145</v>
      </c>
      <c r="R1374" s="293" t="s">
        <v>8146</v>
      </c>
      <c r="S1374" s="294" t="s">
        <v>2102</v>
      </c>
      <c r="T1374" s="302" t="s">
        <v>2103</v>
      </c>
      <c r="U1374" s="295" t="str">
        <f t="shared" si="67"/>
        <v>Yamamoto.Keita@df.MitsubishiElectric.co.jp</v>
      </c>
      <c r="V1374" s="292" t="s">
        <v>8147</v>
      </c>
      <c r="W1374" s="295" t="str">
        <f t="shared" si="68"/>
        <v>http://www.mitsubishielectric.co.jp/fa/products/drv/i_motor/items/toprunner/index.html</v>
      </c>
      <c r="X1374" s="303" t="s">
        <v>8598</v>
      </c>
      <c r="Y1374" s="304" t="s">
        <v>8679</v>
      </c>
      <c r="Z1374" s="80" t="s">
        <v>9753</v>
      </c>
      <c r="AA1374" s="296"/>
      <c r="AB1374" s="265" t="str">
        <f>IF('認証製品一覧（検索用）'!$E$7=認証製品一覧!I1374,"●","")</f>
        <v/>
      </c>
      <c r="AC1374" s="265" t="str">
        <f>IF(AB1374="","",COUNTIF($B$5:AB1374,"●"))</f>
        <v/>
      </c>
    </row>
    <row r="1375" spans="1:29" ht="100.05" customHeight="1">
      <c r="A1375" s="347"/>
      <c r="B1375" s="292" t="s">
        <v>7202</v>
      </c>
      <c r="C1375" s="293" t="s">
        <v>6974</v>
      </c>
      <c r="D1375" s="294" t="s">
        <v>6975</v>
      </c>
      <c r="E1375" s="293" t="s">
        <v>102</v>
      </c>
      <c r="F1375" s="330" t="s">
        <v>7318</v>
      </c>
      <c r="G1375" s="330" t="s">
        <v>2121</v>
      </c>
      <c r="H1375" s="294">
        <v>463</v>
      </c>
      <c r="I1375" s="321" t="str">
        <f t="shared" si="66"/>
        <v>A-14-0013.0kW超3.7kW以下60Hz、220V、極数6</v>
      </c>
      <c r="J1375" s="294">
        <v>90.6</v>
      </c>
      <c r="K1375" s="330" t="s">
        <v>1988</v>
      </c>
      <c r="L1375" s="329" t="s">
        <v>13158</v>
      </c>
      <c r="M1375" s="329" t="s">
        <v>10780</v>
      </c>
      <c r="N1375" s="329" t="s">
        <v>11862</v>
      </c>
      <c r="O1375" s="294" t="s">
        <v>6897</v>
      </c>
      <c r="P1375" s="329" t="s">
        <v>10528</v>
      </c>
      <c r="Q1375" s="330" t="s">
        <v>8185</v>
      </c>
      <c r="R1375" s="293" t="s">
        <v>8186</v>
      </c>
      <c r="S1375" s="294" t="s">
        <v>8187</v>
      </c>
      <c r="T1375" s="292" t="s">
        <v>181</v>
      </c>
      <c r="U1375" s="323" t="str">
        <f t="shared" si="67"/>
        <v>-</v>
      </c>
      <c r="V1375" s="292" t="s">
        <v>7151</v>
      </c>
      <c r="W1375" s="295" t="str">
        <f t="shared" si="68"/>
        <v>http://www.toshiba-tips.co.jp</v>
      </c>
      <c r="X1375" s="292" t="s">
        <v>8188</v>
      </c>
      <c r="Y1375" s="292" t="s">
        <v>8680</v>
      </c>
      <c r="Z1375" s="80" t="s">
        <v>9753</v>
      </c>
      <c r="AA1375" s="296"/>
      <c r="AB1375" s="265" t="str">
        <f>IF('認証製品一覧（検索用）'!$E$7=認証製品一覧!I1375,"●","")</f>
        <v/>
      </c>
      <c r="AC1375" s="265" t="str">
        <f>IF(AB1375="","",COUNTIF($B$5:AB1375,"●"))</f>
        <v/>
      </c>
    </row>
    <row r="1376" spans="1:29" ht="100.05" customHeight="1">
      <c r="A1376" s="347"/>
      <c r="B1376" s="292" t="s">
        <v>7202</v>
      </c>
      <c r="C1376" s="293" t="s">
        <v>6974</v>
      </c>
      <c r="D1376" s="294" t="s">
        <v>6975</v>
      </c>
      <c r="E1376" s="293" t="s">
        <v>102</v>
      </c>
      <c r="F1376" s="330" t="s">
        <v>7318</v>
      </c>
      <c r="G1376" s="330" t="s">
        <v>2121</v>
      </c>
      <c r="H1376" s="294">
        <v>463</v>
      </c>
      <c r="I1376" s="321" t="str">
        <f t="shared" si="66"/>
        <v>A-14-0013.0kW超3.7kW以下60Hz、220V、極数6</v>
      </c>
      <c r="J1376" s="294">
        <v>90.6</v>
      </c>
      <c r="K1376" s="330" t="s">
        <v>1988</v>
      </c>
      <c r="L1376" s="329" t="s">
        <v>13158</v>
      </c>
      <c r="M1376" s="329" t="s">
        <v>10780</v>
      </c>
      <c r="N1376" s="329" t="s">
        <v>11863</v>
      </c>
      <c r="O1376" s="294" t="s">
        <v>2838</v>
      </c>
      <c r="P1376" s="329" t="s">
        <v>10528</v>
      </c>
      <c r="Q1376" s="330" t="s">
        <v>8185</v>
      </c>
      <c r="R1376" s="293" t="s">
        <v>8186</v>
      </c>
      <c r="S1376" s="294" t="s">
        <v>8187</v>
      </c>
      <c r="T1376" s="292" t="s">
        <v>181</v>
      </c>
      <c r="U1376" s="323" t="str">
        <f t="shared" si="67"/>
        <v>-</v>
      </c>
      <c r="V1376" s="292" t="s">
        <v>7151</v>
      </c>
      <c r="W1376" s="295" t="str">
        <f t="shared" si="68"/>
        <v>http://www.toshiba-tips.co.jp</v>
      </c>
      <c r="X1376" s="292" t="s">
        <v>8188</v>
      </c>
      <c r="Y1376" s="292" t="s">
        <v>8681</v>
      </c>
      <c r="Z1376" s="80" t="s">
        <v>9753</v>
      </c>
      <c r="AA1376" s="296"/>
      <c r="AB1376" s="265" t="str">
        <f>IF('認証製品一覧（検索用）'!$E$7=認証製品一覧!I1376,"●","")</f>
        <v/>
      </c>
      <c r="AC1376" s="265" t="str">
        <f>IF(AB1376="","",COUNTIF($B$5:AB1376,"●"))</f>
        <v/>
      </c>
    </row>
    <row r="1377" spans="1:29" ht="100.05" customHeight="1">
      <c r="A1377" s="347"/>
      <c r="B1377" s="292" t="s">
        <v>7202</v>
      </c>
      <c r="C1377" s="293" t="s">
        <v>6974</v>
      </c>
      <c r="D1377" s="294" t="s">
        <v>6975</v>
      </c>
      <c r="E1377" s="293" t="s">
        <v>102</v>
      </c>
      <c r="F1377" s="330" t="s">
        <v>7318</v>
      </c>
      <c r="G1377" s="330" t="s">
        <v>2121</v>
      </c>
      <c r="H1377" s="294">
        <v>463</v>
      </c>
      <c r="I1377" s="321" t="str">
        <f t="shared" si="66"/>
        <v>A-14-0013.0kW超3.7kW以下60Hz、220V、極数6</v>
      </c>
      <c r="J1377" s="294">
        <v>90.6</v>
      </c>
      <c r="K1377" s="330" t="s">
        <v>1988</v>
      </c>
      <c r="L1377" s="329" t="s">
        <v>13158</v>
      </c>
      <c r="M1377" s="329" t="s">
        <v>10780</v>
      </c>
      <c r="N1377" s="329" t="s">
        <v>11864</v>
      </c>
      <c r="O1377" s="294" t="s">
        <v>2838</v>
      </c>
      <c r="P1377" s="329" t="s">
        <v>10528</v>
      </c>
      <c r="Q1377" s="330" t="s">
        <v>8185</v>
      </c>
      <c r="R1377" s="293" t="s">
        <v>8186</v>
      </c>
      <c r="S1377" s="294" t="s">
        <v>8187</v>
      </c>
      <c r="T1377" s="292" t="s">
        <v>181</v>
      </c>
      <c r="U1377" s="323" t="str">
        <f t="shared" si="67"/>
        <v>-</v>
      </c>
      <c r="V1377" s="292" t="s">
        <v>7151</v>
      </c>
      <c r="W1377" s="295" t="str">
        <f t="shared" si="68"/>
        <v>http://www.toshiba-tips.co.jp</v>
      </c>
      <c r="X1377" s="292" t="s">
        <v>8188</v>
      </c>
      <c r="Y1377" s="292" t="s">
        <v>8682</v>
      </c>
      <c r="Z1377" s="80" t="s">
        <v>9753</v>
      </c>
      <c r="AA1377" s="296"/>
      <c r="AB1377" s="265" t="str">
        <f>IF('認証製品一覧（検索用）'!$E$7=認証製品一覧!I1377,"●","")</f>
        <v/>
      </c>
      <c r="AC1377" s="265" t="str">
        <f>IF(AB1377="","",COUNTIF($B$5:AB1377,"●"))</f>
        <v/>
      </c>
    </row>
    <row r="1378" spans="1:29" ht="100.05" customHeight="1">
      <c r="A1378" s="347"/>
      <c r="B1378" s="292" t="s">
        <v>7202</v>
      </c>
      <c r="C1378" s="293" t="s">
        <v>6974</v>
      </c>
      <c r="D1378" s="294" t="s">
        <v>6975</v>
      </c>
      <c r="E1378" s="293" t="s">
        <v>102</v>
      </c>
      <c r="F1378" s="330" t="s">
        <v>7318</v>
      </c>
      <c r="G1378" s="330" t="s">
        <v>2121</v>
      </c>
      <c r="H1378" s="294">
        <v>463</v>
      </c>
      <c r="I1378" s="321" t="str">
        <f t="shared" si="66"/>
        <v>A-14-0013.0kW超3.7kW以下60Hz、220V、極数6</v>
      </c>
      <c r="J1378" s="294">
        <v>90.6</v>
      </c>
      <c r="K1378" s="330" t="s">
        <v>1988</v>
      </c>
      <c r="L1378" s="329" t="s">
        <v>13158</v>
      </c>
      <c r="M1378" s="329" t="s">
        <v>10780</v>
      </c>
      <c r="N1378" s="329" t="s">
        <v>11865</v>
      </c>
      <c r="O1378" s="294" t="s">
        <v>2838</v>
      </c>
      <c r="P1378" s="329" t="s">
        <v>10528</v>
      </c>
      <c r="Q1378" s="330" t="s">
        <v>8185</v>
      </c>
      <c r="R1378" s="293" t="s">
        <v>8186</v>
      </c>
      <c r="S1378" s="294" t="s">
        <v>8187</v>
      </c>
      <c r="T1378" s="292" t="s">
        <v>181</v>
      </c>
      <c r="U1378" s="323" t="str">
        <f t="shared" si="67"/>
        <v>-</v>
      </c>
      <c r="V1378" s="292" t="s">
        <v>7151</v>
      </c>
      <c r="W1378" s="295" t="str">
        <f t="shared" si="68"/>
        <v>http://www.toshiba-tips.co.jp</v>
      </c>
      <c r="X1378" s="292" t="s">
        <v>8188</v>
      </c>
      <c r="Y1378" s="292" t="s">
        <v>8683</v>
      </c>
      <c r="Z1378" s="80" t="s">
        <v>9753</v>
      </c>
      <c r="AA1378" s="296"/>
      <c r="AB1378" s="265" t="str">
        <f>IF('認証製品一覧（検索用）'!$E$7=認証製品一覧!I1378,"●","")</f>
        <v/>
      </c>
      <c r="AC1378" s="265" t="str">
        <f>IF(AB1378="","",COUNTIF($B$5:AB1378,"●"))</f>
        <v/>
      </c>
    </row>
    <row r="1379" spans="1:29" ht="100.05" customHeight="1">
      <c r="A1379" s="347"/>
      <c r="B1379" s="292" t="s">
        <v>7202</v>
      </c>
      <c r="C1379" s="293" t="s">
        <v>6974</v>
      </c>
      <c r="D1379" s="294" t="s">
        <v>6975</v>
      </c>
      <c r="E1379" s="293" t="s">
        <v>102</v>
      </c>
      <c r="F1379" s="330" t="s">
        <v>7318</v>
      </c>
      <c r="G1379" s="330" t="s">
        <v>7312</v>
      </c>
      <c r="H1379" s="294">
        <v>465</v>
      </c>
      <c r="I1379" s="321" t="str">
        <f t="shared" si="66"/>
        <v>A-14-0014.0kW超5.5kW以下 60Hz、220V、極数6</v>
      </c>
      <c r="J1379" s="294">
        <v>92.2</v>
      </c>
      <c r="K1379" s="330" t="s">
        <v>1988</v>
      </c>
      <c r="L1379" s="329" t="s">
        <v>13158</v>
      </c>
      <c r="M1379" s="329" t="s">
        <v>10780</v>
      </c>
      <c r="N1379" s="329" t="s">
        <v>11866</v>
      </c>
      <c r="O1379" s="294" t="s">
        <v>6897</v>
      </c>
      <c r="P1379" s="329" t="s">
        <v>10528</v>
      </c>
      <c r="Q1379" s="330" t="s">
        <v>8185</v>
      </c>
      <c r="R1379" s="293" t="s">
        <v>8186</v>
      </c>
      <c r="S1379" s="294" t="s">
        <v>8187</v>
      </c>
      <c r="T1379" s="292" t="s">
        <v>181</v>
      </c>
      <c r="U1379" s="323" t="str">
        <f t="shared" si="67"/>
        <v>-</v>
      </c>
      <c r="V1379" s="292" t="s">
        <v>7151</v>
      </c>
      <c r="W1379" s="295" t="str">
        <f t="shared" si="68"/>
        <v>http://www.toshiba-tips.co.jp</v>
      </c>
      <c r="X1379" s="292" t="s">
        <v>8188</v>
      </c>
      <c r="Y1379" s="292" t="s">
        <v>8684</v>
      </c>
      <c r="Z1379" s="80" t="s">
        <v>9753</v>
      </c>
      <c r="AA1379" s="296"/>
      <c r="AB1379" s="265" t="str">
        <f>IF('認証製品一覧（検索用）'!$E$7=認証製品一覧!I1379,"●","")</f>
        <v/>
      </c>
      <c r="AC1379" s="265" t="str">
        <f>IF(AB1379="","",COUNTIF($B$5:AB1379,"●"))</f>
        <v/>
      </c>
    </row>
    <row r="1380" spans="1:29" ht="100.05" customHeight="1">
      <c r="A1380" s="347"/>
      <c r="B1380" s="292" t="s">
        <v>7202</v>
      </c>
      <c r="C1380" s="293" t="s">
        <v>6974</v>
      </c>
      <c r="D1380" s="294" t="s">
        <v>6975</v>
      </c>
      <c r="E1380" s="293" t="s">
        <v>102</v>
      </c>
      <c r="F1380" s="330" t="s">
        <v>7318</v>
      </c>
      <c r="G1380" s="330" t="s">
        <v>7312</v>
      </c>
      <c r="H1380" s="294">
        <v>465</v>
      </c>
      <c r="I1380" s="321" t="str">
        <f t="shared" si="66"/>
        <v>A-14-0014.0kW超5.5kW以下 60Hz、220V、極数6</v>
      </c>
      <c r="J1380" s="294">
        <v>92.2</v>
      </c>
      <c r="K1380" s="330" t="s">
        <v>1988</v>
      </c>
      <c r="L1380" s="329" t="s">
        <v>13158</v>
      </c>
      <c r="M1380" s="329" t="s">
        <v>10780</v>
      </c>
      <c r="N1380" s="329" t="s">
        <v>11867</v>
      </c>
      <c r="O1380" s="294" t="s">
        <v>2838</v>
      </c>
      <c r="P1380" s="329" t="s">
        <v>10528</v>
      </c>
      <c r="Q1380" s="330" t="s">
        <v>8185</v>
      </c>
      <c r="R1380" s="293" t="s">
        <v>8186</v>
      </c>
      <c r="S1380" s="294" t="s">
        <v>8187</v>
      </c>
      <c r="T1380" s="292" t="s">
        <v>181</v>
      </c>
      <c r="U1380" s="323" t="str">
        <f t="shared" si="67"/>
        <v>-</v>
      </c>
      <c r="V1380" s="292" t="s">
        <v>7151</v>
      </c>
      <c r="W1380" s="295" t="str">
        <f t="shared" si="68"/>
        <v>http://www.toshiba-tips.co.jp</v>
      </c>
      <c r="X1380" s="292" t="s">
        <v>8188</v>
      </c>
      <c r="Y1380" s="292" t="s">
        <v>8685</v>
      </c>
      <c r="Z1380" s="80" t="s">
        <v>9753</v>
      </c>
      <c r="AA1380" s="296"/>
      <c r="AB1380" s="265" t="str">
        <f>IF('認証製品一覧（検索用）'!$E$7=認証製品一覧!I1380,"●","")</f>
        <v/>
      </c>
      <c r="AC1380" s="265" t="str">
        <f>IF(AB1380="","",COUNTIF($B$5:AB1380,"●"))</f>
        <v/>
      </c>
    </row>
    <row r="1381" spans="1:29" ht="100.05" customHeight="1">
      <c r="A1381" s="347"/>
      <c r="B1381" s="292" t="s">
        <v>7202</v>
      </c>
      <c r="C1381" s="293" t="s">
        <v>6974</v>
      </c>
      <c r="D1381" s="294" t="s">
        <v>6975</v>
      </c>
      <c r="E1381" s="293" t="s">
        <v>102</v>
      </c>
      <c r="F1381" s="330" t="s">
        <v>7318</v>
      </c>
      <c r="G1381" s="330" t="s">
        <v>7312</v>
      </c>
      <c r="H1381" s="294">
        <v>465</v>
      </c>
      <c r="I1381" s="321" t="str">
        <f t="shared" si="66"/>
        <v>A-14-0014.0kW超5.5kW以下 60Hz、220V、極数6</v>
      </c>
      <c r="J1381" s="294">
        <v>92.2</v>
      </c>
      <c r="K1381" s="330" t="s">
        <v>1988</v>
      </c>
      <c r="L1381" s="329" t="s">
        <v>13158</v>
      </c>
      <c r="M1381" s="329" t="s">
        <v>10780</v>
      </c>
      <c r="N1381" s="329" t="s">
        <v>11868</v>
      </c>
      <c r="O1381" s="294" t="s">
        <v>2838</v>
      </c>
      <c r="P1381" s="329" t="s">
        <v>10528</v>
      </c>
      <c r="Q1381" s="330" t="s">
        <v>8185</v>
      </c>
      <c r="R1381" s="293" t="s">
        <v>8186</v>
      </c>
      <c r="S1381" s="294" t="s">
        <v>8187</v>
      </c>
      <c r="T1381" s="292" t="s">
        <v>181</v>
      </c>
      <c r="U1381" s="323" t="str">
        <f t="shared" si="67"/>
        <v>-</v>
      </c>
      <c r="V1381" s="292" t="s">
        <v>7151</v>
      </c>
      <c r="W1381" s="295" t="str">
        <f t="shared" si="68"/>
        <v>http://www.toshiba-tips.co.jp</v>
      </c>
      <c r="X1381" s="292" t="s">
        <v>8188</v>
      </c>
      <c r="Y1381" s="292" t="s">
        <v>8686</v>
      </c>
      <c r="Z1381" s="80" t="s">
        <v>9753</v>
      </c>
      <c r="AA1381" s="296"/>
      <c r="AB1381" s="265" t="str">
        <f>IF('認証製品一覧（検索用）'!$E$7=認証製品一覧!I1381,"●","")</f>
        <v/>
      </c>
      <c r="AC1381" s="265" t="str">
        <f>IF(AB1381="","",COUNTIF($B$5:AB1381,"●"))</f>
        <v/>
      </c>
    </row>
    <row r="1382" spans="1:29" ht="100.05" customHeight="1">
      <c r="A1382" s="347"/>
      <c r="B1382" s="292" t="s">
        <v>7202</v>
      </c>
      <c r="C1382" s="293" t="s">
        <v>6974</v>
      </c>
      <c r="D1382" s="294" t="s">
        <v>6975</v>
      </c>
      <c r="E1382" s="293" t="s">
        <v>102</v>
      </c>
      <c r="F1382" s="330" t="s">
        <v>7318</v>
      </c>
      <c r="G1382" s="330" t="s">
        <v>7312</v>
      </c>
      <c r="H1382" s="294">
        <v>465</v>
      </c>
      <c r="I1382" s="321" t="str">
        <f t="shared" si="66"/>
        <v>A-14-0014.0kW超5.5kW以下 60Hz、220V、極数6</v>
      </c>
      <c r="J1382" s="294">
        <v>92.2</v>
      </c>
      <c r="K1382" s="330" t="s">
        <v>1988</v>
      </c>
      <c r="L1382" s="329" t="s">
        <v>13158</v>
      </c>
      <c r="M1382" s="329" t="s">
        <v>10780</v>
      </c>
      <c r="N1382" s="329" t="s">
        <v>11869</v>
      </c>
      <c r="O1382" s="294" t="s">
        <v>2838</v>
      </c>
      <c r="P1382" s="329" t="s">
        <v>10528</v>
      </c>
      <c r="Q1382" s="330" t="s">
        <v>8185</v>
      </c>
      <c r="R1382" s="293" t="s">
        <v>8186</v>
      </c>
      <c r="S1382" s="294" t="s">
        <v>8187</v>
      </c>
      <c r="T1382" s="292" t="s">
        <v>181</v>
      </c>
      <c r="U1382" s="323" t="str">
        <f t="shared" si="67"/>
        <v>-</v>
      </c>
      <c r="V1382" s="292" t="s">
        <v>7151</v>
      </c>
      <c r="W1382" s="295" t="str">
        <f t="shared" si="68"/>
        <v>http://www.toshiba-tips.co.jp</v>
      </c>
      <c r="X1382" s="292" t="s">
        <v>8188</v>
      </c>
      <c r="Y1382" s="292" t="s">
        <v>8687</v>
      </c>
      <c r="Z1382" s="80" t="s">
        <v>9753</v>
      </c>
      <c r="AA1382" s="296"/>
      <c r="AB1382" s="265" t="str">
        <f>IF('認証製品一覧（検索用）'!$E$7=認証製品一覧!I1382,"●","")</f>
        <v/>
      </c>
      <c r="AC1382" s="265" t="str">
        <f>IF(AB1382="","",COUNTIF($B$5:AB1382,"●"))</f>
        <v/>
      </c>
    </row>
    <row r="1383" spans="1:29" ht="90" customHeight="1">
      <c r="A1383" s="316"/>
      <c r="B1383" s="292" t="s">
        <v>7202</v>
      </c>
      <c r="C1383" s="293" t="s">
        <v>6974</v>
      </c>
      <c r="D1383" s="294" t="s">
        <v>6975</v>
      </c>
      <c r="E1383" s="293" t="s">
        <v>7022</v>
      </c>
      <c r="F1383" s="330" t="s">
        <v>7318</v>
      </c>
      <c r="G1383" s="330" t="s">
        <v>2135</v>
      </c>
      <c r="H1383" s="294">
        <v>466</v>
      </c>
      <c r="I1383" s="321" t="str">
        <f t="shared" si="66"/>
        <v>A-14-0015.5kW超7.5kW以下60Hz、220V、極数6</v>
      </c>
      <c r="J1383" s="294">
        <v>92.4</v>
      </c>
      <c r="K1383" s="330" t="s">
        <v>8144</v>
      </c>
      <c r="L1383" s="329" t="s">
        <v>13156</v>
      </c>
      <c r="M1383" s="329" t="s">
        <v>10778</v>
      </c>
      <c r="N1383" s="329" t="s">
        <v>12131</v>
      </c>
      <c r="O1383" s="294" t="s">
        <v>6897</v>
      </c>
      <c r="P1383" s="329" t="s">
        <v>10526</v>
      </c>
      <c r="Q1383" s="330" t="s">
        <v>8145</v>
      </c>
      <c r="R1383" s="293" t="s">
        <v>8146</v>
      </c>
      <c r="S1383" s="294" t="s">
        <v>2102</v>
      </c>
      <c r="T1383" s="302" t="s">
        <v>2103</v>
      </c>
      <c r="U1383" s="295" t="str">
        <f t="shared" si="67"/>
        <v>Yamamoto.Keita@df.MitsubishiElectric.co.jp</v>
      </c>
      <c r="V1383" s="292" t="s">
        <v>8147</v>
      </c>
      <c r="W1383" s="295" t="str">
        <f t="shared" si="68"/>
        <v>http://www.mitsubishielectric.co.jp/fa/products/drv/i_motor/items/toprunner/index.html</v>
      </c>
      <c r="X1383" s="303" t="s">
        <v>8598</v>
      </c>
      <c r="Y1383" s="304" t="s">
        <v>8688</v>
      </c>
      <c r="Z1383" s="80" t="s">
        <v>9753</v>
      </c>
      <c r="AA1383" s="296"/>
      <c r="AB1383" s="265" t="str">
        <f>IF('認証製品一覧（検索用）'!$E$7=認証製品一覧!I1383,"●","")</f>
        <v/>
      </c>
      <c r="AC1383" s="265" t="str">
        <f>IF(AB1383="","",COUNTIF($B$5:AB1383,"●"))</f>
        <v/>
      </c>
    </row>
    <row r="1384" spans="1:29" ht="90" customHeight="1">
      <c r="A1384" s="316"/>
      <c r="B1384" s="292" t="s">
        <v>7202</v>
      </c>
      <c r="C1384" s="293" t="s">
        <v>6974</v>
      </c>
      <c r="D1384" s="294" t="s">
        <v>6975</v>
      </c>
      <c r="E1384" s="293" t="s">
        <v>7022</v>
      </c>
      <c r="F1384" s="330" t="s">
        <v>7318</v>
      </c>
      <c r="G1384" s="330" t="s">
        <v>2135</v>
      </c>
      <c r="H1384" s="294">
        <v>466</v>
      </c>
      <c r="I1384" s="321" t="str">
        <f t="shared" si="66"/>
        <v>A-14-0015.5kW超7.5kW以下60Hz、220V、極数6</v>
      </c>
      <c r="J1384" s="294">
        <v>92.4</v>
      </c>
      <c r="K1384" s="330" t="s">
        <v>8144</v>
      </c>
      <c r="L1384" s="329" t="s">
        <v>13156</v>
      </c>
      <c r="M1384" s="329" t="s">
        <v>10778</v>
      </c>
      <c r="N1384" s="329" t="s">
        <v>12132</v>
      </c>
      <c r="O1384" s="294" t="s">
        <v>2838</v>
      </c>
      <c r="P1384" s="329" t="s">
        <v>10526</v>
      </c>
      <c r="Q1384" s="330" t="s">
        <v>8145</v>
      </c>
      <c r="R1384" s="293" t="s">
        <v>8146</v>
      </c>
      <c r="S1384" s="294" t="s">
        <v>2102</v>
      </c>
      <c r="T1384" s="302" t="s">
        <v>2103</v>
      </c>
      <c r="U1384" s="295" t="str">
        <f t="shared" si="67"/>
        <v>Yamamoto.Keita@df.MitsubishiElectric.co.jp</v>
      </c>
      <c r="V1384" s="292" t="s">
        <v>8147</v>
      </c>
      <c r="W1384" s="295" t="str">
        <f t="shared" si="68"/>
        <v>http://www.mitsubishielectric.co.jp/fa/products/drv/i_motor/items/toprunner/index.html</v>
      </c>
      <c r="X1384" s="303" t="s">
        <v>8256</v>
      </c>
      <c r="Y1384" s="304" t="s">
        <v>8689</v>
      </c>
      <c r="Z1384" s="80" t="s">
        <v>9753</v>
      </c>
      <c r="AA1384" s="296"/>
      <c r="AB1384" s="265" t="str">
        <f>IF('認証製品一覧（検索用）'!$E$7=認証製品一覧!I1384,"●","")</f>
        <v/>
      </c>
      <c r="AC1384" s="265" t="str">
        <f>IF(AB1384="","",COUNTIF($B$5:AB1384,"●"))</f>
        <v/>
      </c>
    </row>
    <row r="1385" spans="1:29" ht="90" customHeight="1">
      <c r="A1385" s="316"/>
      <c r="B1385" s="292" t="s">
        <v>7202</v>
      </c>
      <c r="C1385" s="293" t="s">
        <v>6974</v>
      </c>
      <c r="D1385" s="294" t="s">
        <v>6975</v>
      </c>
      <c r="E1385" s="293" t="s">
        <v>7022</v>
      </c>
      <c r="F1385" s="330" t="s">
        <v>7318</v>
      </c>
      <c r="G1385" s="330" t="s">
        <v>2135</v>
      </c>
      <c r="H1385" s="294">
        <v>466</v>
      </c>
      <c r="I1385" s="321" t="str">
        <f t="shared" si="66"/>
        <v>A-14-0015.5kW超7.5kW以下60Hz、220V、極数6</v>
      </c>
      <c r="J1385" s="294">
        <v>92.4</v>
      </c>
      <c r="K1385" s="330" t="s">
        <v>8144</v>
      </c>
      <c r="L1385" s="329" t="s">
        <v>13156</v>
      </c>
      <c r="M1385" s="329" t="s">
        <v>10778</v>
      </c>
      <c r="N1385" s="329" t="s">
        <v>12133</v>
      </c>
      <c r="O1385" s="294" t="s">
        <v>2838</v>
      </c>
      <c r="P1385" s="329" t="s">
        <v>10526</v>
      </c>
      <c r="Q1385" s="330" t="s">
        <v>8145</v>
      </c>
      <c r="R1385" s="293" t="s">
        <v>8146</v>
      </c>
      <c r="S1385" s="294" t="s">
        <v>2102</v>
      </c>
      <c r="T1385" s="302" t="s">
        <v>2103</v>
      </c>
      <c r="U1385" s="295" t="str">
        <f t="shared" si="67"/>
        <v>Yamamoto.Keita@df.MitsubishiElectric.co.jp</v>
      </c>
      <c r="V1385" s="292" t="s">
        <v>8147</v>
      </c>
      <c r="W1385" s="295" t="str">
        <f t="shared" si="68"/>
        <v>http://www.mitsubishielectric.co.jp/fa/products/drv/i_motor/items/toprunner/index.html</v>
      </c>
      <c r="X1385" s="303" t="s">
        <v>8256</v>
      </c>
      <c r="Y1385" s="304" t="s">
        <v>8690</v>
      </c>
      <c r="Z1385" s="80" t="s">
        <v>9753</v>
      </c>
      <c r="AA1385" s="296"/>
      <c r="AB1385" s="265" t="str">
        <f>IF('認証製品一覧（検索用）'!$E$7=認証製品一覧!I1385,"●","")</f>
        <v/>
      </c>
      <c r="AC1385" s="265" t="str">
        <f>IF(AB1385="","",COUNTIF($B$5:AB1385,"●"))</f>
        <v/>
      </c>
    </row>
    <row r="1386" spans="1:29" ht="90" customHeight="1">
      <c r="A1386" s="316"/>
      <c r="B1386" s="292" t="s">
        <v>7202</v>
      </c>
      <c r="C1386" s="293" t="s">
        <v>6974</v>
      </c>
      <c r="D1386" s="294" t="s">
        <v>6975</v>
      </c>
      <c r="E1386" s="293" t="s">
        <v>7022</v>
      </c>
      <c r="F1386" s="330" t="s">
        <v>7318</v>
      </c>
      <c r="G1386" s="330" t="s">
        <v>2135</v>
      </c>
      <c r="H1386" s="294">
        <v>466</v>
      </c>
      <c r="I1386" s="321" t="str">
        <f t="shared" si="66"/>
        <v>A-14-0015.5kW超7.5kW以下60Hz、220V、極数6</v>
      </c>
      <c r="J1386" s="294">
        <v>92.4</v>
      </c>
      <c r="K1386" s="330" t="s">
        <v>8144</v>
      </c>
      <c r="L1386" s="329" t="s">
        <v>13156</v>
      </c>
      <c r="M1386" s="329" t="s">
        <v>10778</v>
      </c>
      <c r="N1386" s="329" t="s">
        <v>12134</v>
      </c>
      <c r="O1386" s="294" t="s">
        <v>2838</v>
      </c>
      <c r="P1386" s="329" t="s">
        <v>10526</v>
      </c>
      <c r="Q1386" s="330" t="s">
        <v>8145</v>
      </c>
      <c r="R1386" s="293" t="s">
        <v>8146</v>
      </c>
      <c r="S1386" s="294" t="s">
        <v>2102</v>
      </c>
      <c r="T1386" s="302" t="s">
        <v>2103</v>
      </c>
      <c r="U1386" s="295" t="str">
        <f t="shared" si="67"/>
        <v>Yamamoto.Keita@df.MitsubishiElectric.co.jp</v>
      </c>
      <c r="V1386" s="292" t="s">
        <v>8147</v>
      </c>
      <c r="W1386" s="295" t="str">
        <f t="shared" si="68"/>
        <v>http://www.mitsubishielectric.co.jp/fa/products/drv/i_motor/items/toprunner/index.html</v>
      </c>
      <c r="X1386" s="303" t="s">
        <v>8256</v>
      </c>
      <c r="Y1386" s="304" t="s">
        <v>8691</v>
      </c>
      <c r="Z1386" s="80" t="s">
        <v>9753</v>
      </c>
      <c r="AA1386" s="296"/>
      <c r="AB1386" s="265" t="str">
        <f>IF('認証製品一覧（検索用）'!$E$7=認証製品一覧!I1386,"●","")</f>
        <v/>
      </c>
      <c r="AC1386" s="265" t="str">
        <f>IF(AB1386="","",COUNTIF($B$5:AB1386,"●"))</f>
        <v/>
      </c>
    </row>
    <row r="1387" spans="1:29" ht="90" customHeight="1">
      <c r="A1387" s="316"/>
      <c r="B1387" s="292" t="s">
        <v>7202</v>
      </c>
      <c r="C1387" s="293" t="s">
        <v>6974</v>
      </c>
      <c r="D1387" s="294" t="s">
        <v>6975</v>
      </c>
      <c r="E1387" s="293" t="s">
        <v>7022</v>
      </c>
      <c r="F1387" s="330" t="s">
        <v>7318</v>
      </c>
      <c r="G1387" s="330" t="s">
        <v>2135</v>
      </c>
      <c r="H1387" s="294">
        <v>466</v>
      </c>
      <c r="I1387" s="321" t="str">
        <f t="shared" si="66"/>
        <v>A-14-0015.5kW超7.5kW以下60Hz、220V、極数6</v>
      </c>
      <c r="J1387" s="294">
        <v>92.4</v>
      </c>
      <c r="K1387" s="330" t="s">
        <v>8144</v>
      </c>
      <c r="L1387" s="329" t="s">
        <v>13156</v>
      </c>
      <c r="M1387" s="329" t="s">
        <v>10778</v>
      </c>
      <c r="N1387" s="329" t="s">
        <v>12135</v>
      </c>
      <c r="O1387" s="294" t="s">
        <v>2838</v>
      </c>
      <c r="P1387" s="329" t="s">
        <v>10526</v>
      </c>
      <c r="Q1387" s="330" t="s">
        <v>8145</v>
      </c>
      <c r="R1387" s="293" t="s">
        <v>8146</v>
      </c>
      <c r="S1387" s="294" t="s">
        <v>2102</v>
      </c>
      <c r="T1387" s="302" t="s">
        <v>2103</v>
      </c>
      <c r="U1387" s="295" t="str">
        <f t="shared" si="67"/>
        <v>Yamamoto.Keita@df.MitsubishiElectric.co.jp</v>
      </c>
      <c r="V1387" s="292" t="s">
        <v>8147</v>
      </c>
      <c r="W1387" s="295" t="str">
        <f t="shared" si="68"/>
        <v>http://www.mitsubishielectric.co.jp/fa/products/drv/i_motor/items/toprunner/index.html</v>
      </c>
      <c r="X1387" s="303" t="s">
        <v>8256</v>
      </c>
      <c r="Y1387" s="304" t="s">
        <v>8692</v>
      </c>
      <c r="Z1387" s="80" t="s">
        <v>9753</v>
      </c>
      <c r="AA1387" s="296"/>
      <c r="AB1387" s="265" t="str">
        <f>IF('認証製品一覧（検索用）'!$E$7=認証製品一覧!I1387,"●","")</f>
        <v/>
      </c>
      <c r="AC1387" s="265" t="str">
        <f>IF(AB1387="","",COUNTIF($B$5:AB1387,"●"))</f>
        <v/>
      </c>
    </row>
    <row r="1388" spans="1:29" ht="90" customHeight="1">
      <c r="A1388" s="316"/>
      <c r="B1388" s="292" t="s">
        <v>7202</v>
      </c>
      <c r="C1388" s="293" t="s">
        <v>6974</v>
      </c>
      <c r="D1388" s="294" t="s">
        <v>6975</v>
      </c>
      <c r="E1388" s="293" t="s">
        <v>7022</v>
      </c>
      <c r="F1388" s="330" t="s">
        <v>7318</v>
      </c>
      <c r="G1388" s="330" t="s">
        <v>2135</v>
      </c>
      <c r="H1388" s="294">
        <v>466</v>
      </c>
      <c r="I1388" s="321" t="str">
        <f t="shared" si="66"/>
        <v>A-14-0015.5kW超7.5kW以下60Hz、220V、極数6</v>
      </c>
      <c r="J1388" s="294">
        <v>92.4</v>
      </c>
      <c r="K1388" s="330" t="s">
        <v>8144</v>
      </c>
      <c r="L1388" s="329" t="s">
        <v>13156</v>
      </c>
      <c r="M1388" s="329" t="s">
        <v>10778</v>
      </c>
      <c r="N1388" s="329" t="s">
        <v>12136</v>
      </c>
      <c r="O1388" s="294" t="s">
        <v>2838</v>
      </c>
      <c r="P1388" s="329" t="s">
        <v>10526</v>
      </c>
      <c r="Q1388" s="330" t="s">
        <v>8145</v>
      </c>
      <c r="R1388" s="293" t="s">
        <v>8146</v>
      </c>
      <c r="S1388" s="294" t="s">
        <v>2102</v>
      </c>
      <c r="T1388" s="302" t="s">
        <v>2103</v>
      </c>
      <c r="U1388" s="295" t="str">
        <f t="shared" si="67"/>
        <v>Yamamoto.Keita@df.MitsubishiElectric.co.jp</v>
      </c>
      <c r="V1388" s="292" t="s">
        <v>8147</v>
      </c>
      <c r="W1388" s="295" t="str">
        <f t="shared" si="68"/>
        <v>http://www.mitsubishielectric.co.jp/fa/products/drv/i_motor/items/toprunner/index.html</v>
      </c>
      <c r="X1388" s="303" t="s">
        <v>8256</v>
      </c>
      <c r="Y1388" s="304" t="s">
        <v>8693</v>
      </c>
      <c r="Z1388" s="80" t="s">
        <v>9753</v>
      </c>
      <c r="AA1388" s="296"/>
      <c r="AB1388" s="265" t="str">
        <f>IF('認証製品一覧（検索用）'!$E$7=認証製品一覧!I1388,"●","")</f>
        <v/>
      </c>
      <c r="AC1388" s="265" t="str">
        <f>IF(AB1388="","",COUNTIF($B$5:AB1388,"●"))</f>
        <v/>
      </c>
    </row>
    <row r="1389" spans="1:29" ht="78">
      <c r="A1389" s="347"/>
      <c r="B1389" s="292" t="s">
        <v>7202</v>
      </c>
      <c r="C1389" s="293" t="s">
        <v>6974</v>
      </c>
      <c r="D1389" s="294" t="s">
        <v>6975</v>
      </c>
      <c r="E1389" s="293" t="s">
        <v>102</v>
      </c>
      <c r="F1389" s="330" t="s">
        <v>7318</v>
      </c>
      <c r="G1389" s="330" t="s">
        <v>7313</v>
      </c>
      <c r="H1389" s="294">
        <v>467</v>
      </c>
      <c r="I1389" s="321" t="str">
        <f t="shared" si="66"/>
        <v>A-14-0017.5kW超11.0kW以下 60Hz、220V、極数6</v>
      </c>
      <c r="J1389" s="294">
        <v>93.2</v>
      </c>
      <c r="K1389" s="330" t="s">
        <v>8144</v>
      </c>
      <c r="L1389" s="329" t="s">
        <v>13157</v>
      </c>
      <c r="M1389" s="329" t="s">
        <v>10779</v>
      </c>
      <c r="N1389" s="329" t="s">
        <v>11876</v>
      </c>
      <c r="O1389" s="294" t="s">
        <v>6897</v>
      </c>
      <c r="P1389" s="329" t="s">
        <v>10527</v>
      </c>
      <c r="Q1389" s="330" t="s">
        <v>8156</v>
      </c>
      <c r="R1389" s="293" t="s">
        <v>8157</v>
      </c>
      <c r="S1389" s="294" t="s">
        <v>4348</v>
      </c>
      <c r="T1389" s="292" t="s">
        <v>4349</v>
      </c>
      <c r="U1389" s="295" t="str">
        <f t="shared" si="67"/>
        <v>utatsu-katsuyuki@hitachi-ies.co.jp</v>
      </c>
      <c r="V1389" s="292" t="s">
        <v>8158</v>
      </c>
      <c r="W1389" s="295" t="str">
        <f t="shared" si="68"/>
        <v>http://www.hitachi-ies.co.jp/products/motor/index.htm</v>
      </c>
      <c r="X1389" s="292" t="s">
        <v>8159</v>
      </c>
      <c r="Y1389" s="292" t="s">
        <v>6704</v>
      </c>
      <c r="Z1389" s="80" t="s">
        <v>9753</v>
      </c>
      <c r="AA1389" s="296"/>
      <c r="AB1389" s="265" t="str">
        <f>IF('認証製品一覧（検索用）'!$E$7=認証製品一覧!I1389,"●","")</f>
        <v/>
      </c>
      <c r="AC1389" s="265" t="str">
        <f>IF(AB1389="","",COUNTIF($B$5:AB1389,"●"))</f>
        <v/>
      </c>
    </row>
    <row r="1390" spans="1:29" ht="78">
      <c r="A1390" s="347"/>
      <c r="B1390" s="292" t="s">
        <v>7202</v>
      </c>
      <c r="C1390" s="293" t="s">
        <v>6974</v>
      </c>
      <c r="D1390" s="294" t="s">
        <v>6975</v>
      </c>
      <c r="E1390" s="293" t="s">
        <v>102</v>
      </c>
      <c r="F1390" s="330" t="s">
        <v>7318</v>
      </c>
      <c r="G1390" s="330" t="s">
        <v>7313</v>
      </c>
      <c r="H1390" s="294">
        <v>467</v>
      </c>
      <c r="I1390" s="321" t="str">
        <f t="shared" si="66"/>
        <v>A-14-0017.5kW超11.0kW以下 60Hz、220V、極数6</v>
      </c>
      <c r="J1390" s="294">
        <v>93.2</v>
      </c>
      <c r="K1390" s="330" t="s">
        <v>8144</v>
      </c>
      <c r="L1390" s="329" t="s">
        <v>13157</v>
      </c>
      <c r="M1390" s="329" t="s">
        <v>10779</v>
      </c>
      <c r="N1390" s="329" t="s">
        <v>11877</v>
      </c>
      <c r="O1390" s="294" t="s">
        <v>2838</v>
      </c>
      <c r="P1390" s="329" t="s">
        <v>10527</v>
      </c>
      <c r="Q1390" s="330" t="s">
        <v>8156</v>
      </c>
      <c r="R1390" s="293" t="s">
        <v>8157</v>
      </c>
      <c r="S1390" s="294" t="s">
        <v>4348</v>
      </c>
      <c r="T1390" s="292" t="s">
        <v>4349</v>
      </c>
      <c r="U1390" s="295" t="str">
        <f t="shared" si="67"/>
        <v>utatsu-katsuyuki@hitachi-ies.co.jp</v>
      </c>
      <c r="V1390" s="292" t="s">
        <v>8158</v>
      </c>
      <c r="W1390" s="295" t="str">
        <f t="shared" si="68"/>
        <v>http://www.hitachi-ies.co.jp/products/motor/index.htm</v>
      </c>
      <c r="X1390" s="292" t="s">
        <v>8159</v>
      </c>
      <c r="Y1390" s="292" t="s">
        <v>8694</v>
      </c>
      <c r="Z1390" s="80" t="s">
        <v>9753</v>
      </c>
      <c r="AA1390" s="296"/>
      <c r="AB1390" s="265" t="str">
        <f>IF('認証製品一覧（検索用）'!$E$7=認証製品一覧!I1390,"●","")</f>
        <v/>
      </c>
      <c r="AC1390" s="265" t="str">
        <f>IF(AB1390="","",COUNTIF($B$5:AB1390,"●"))</f>
        <v/>
      </c>
    </row>
    <row r="1391" spans="1:29" ht="78">
      <c r="A1391" s="347"/>
      <c r="B1391" s="292" t="s">
        <v>7202</v>
      </c>
      <c r="C1391" s="293" t="s">
        <v>6974</v>
      </c>
      <c r="D1391" s="294" t="s">
        <v>6975</v>
      </c>
      <c r="E1391" s="293" t="s">
        <v>102</v>
      </c>
      <c r="F1391" s="330" t="s">
        <v>7318</v>
      </c>
      <c r="G1391" s="330" t="s">
        <v>7313</v>
      </c>
      <c r="H1391" s="294">
        <v>467</v>
      </c>
      <c r="I1391" s="321" t="str">
        <f t="shared" si="66"/>
        <v>A-14-0017.5kW超11.0kW以下 60Hz、220V、極数6</v>
      </c>
      <c r="J1391" s="294">
        <v>93.2</v>
      </c>
      <c r="K1391" s="330" t="s">
        <v>8144</v>
      </c>
      <c r="L1391" s="329" t="s">
        <v>13157</v>
      </c>
      <c r="M1391" s="329" t="s">
        <v>10779</v>
      </c>
      <c r="N1391" s="329" t="s">
        <v>11878</v>
      </c>
      <c r="O1391" s="294" t="s">
        <v>2838</v>
      </c>
      <c r="P1391" s="329" t="s">
        <v>10527</v>
      </c>
      <c r="Q1391" s="330" t="s">
        <v>8156</v>
      </c>
      <c r="R1391" s="293" t="s">
        <v>8157</v>
      </c>
      <c r="S1391" s="294" t="s">
        <v>4348</v>
      </c>
      <c r="T1391" s="292" t="s">
        <v>4349</v>
      </c>
      <c r="U1391" s="295" t="str">
        <f t="shared" si="67"/>
        <v>utatsu-katsuyuki@hitachi-ies.co.jp</v>
      </c>
      <c r="V1391" s="292" t="s">
        <v>8158</v>
      </c>
      <c r="W1391" s="295" t="str">
        <f t="shared" si="68"/>
        <v>http://www.hitachi-ies.co.jp/products/motor/index.htm</v>
      </c>
      <c r="X1391" s="292" t="s">
        <v>8159</v>
      </c>
      <c r="Y1391" s="292" t="s">
        <v>8695</v>
      </c>
      <c r="Z1391" s="80" t="s">
        <v>9753</v>
      </c>
      <c r="AA1391" s="296"/>
      <c r="AB1391" s="265" t="str">
        <f>IF('認証製品一覧（検索用）'!$E$7=認証製品一覧!I1391,"●","")</f>
        <v/>
      </c>
      <c r="AC1391" s="265" t="str">
        <f>IF(AB1391="","",COUNTIF($B$5:AB1391,"●"))</f>
        <v/>
      </c>
    </row>
    <row r="1392" spans="1:29" ht="78">
      <c r="A1392" s="347"/>
      <c r="B1392" s="292" t="s">
        <v>7202</v>
      </c>
      <c r="C1392" s="293" t="s">
        <v>6974</v>
      </c>
      <c r="D1392" s="294" t="s">
        <v>6975</v>
      </c>
      <c r="E1392" s="293" t="s">
        <v>102</v>
      </c>
      <c r="F1392" s="330" t="s">
        <v>7318</v>
      </c>
      <c r="G1392" s="330" t="s">
        <v>7313</v>
      </c>
      <c r="H1392" s="294">
        <v>467</v>
      </c>
      <c r="I1392" s="321" t="str">
        <f t="shared" si="66"/>
        <v>A-14-0017.5kW超11.0kW以下 60Hz、220V、極数6</v>
      </c>
      <c r="J1392" s="294">
        <v>93.2</v>
      </c>
      <c r="K1392" s="330" t="s">
        <v>8144</v>
      </c>
      <c r="L1392" s="329" t="s">
        <v>13157</v>
      </c>
      <c r="M1392" s="329" t="s">
        <v>10779</v>
      </c>
      <c r="N1392" s="329" t="s">
        <v>11879</v>
      </c>
      <c r="O1392" s="294" t="s">
        <v>2838</v>
      </c>
      <c r="P1392" s="329" t="s">
        <v>10527</v>
      </c>
      <c r="Q1392" s="330" t="s">
        <v>8156</v>
      </c>
      <c r="R1392" s="293" t="s">
        <v>8157</v>
      </c>
      <c r="S1392" s="294" t="s">
        <v>4348</v>
      </c>
      <c r="T1392" s="292" t="s">
        <v>4349</v>
      </c>
      <c r="U1392" s="295" t="str">
        <f t="shared" si="67"/>
        <v>utatsu-katsuyuki@hitachi-ies.co.jp</v>
      </c>
      <c r="V1392" s="292" t="s">
        <v>8158</v>
      </c>
      <c r="W1392" s="295" t="str">
        <f t="shared" si="68"/>
        <v>http://www.hitachi-ies.co.jp/products/motor/index.htm</v>
      </c>
      <c r="X1392" s="292" t="s">
        <v>8159</v>
      </c>
      <c r="Y1392" s="292" t="s">
        <v>8696</v>
      </c>
      <c r="Z1392" s="80" t="s">
        <v>9753</v>
      </c>
      <c r="AA1392" s="296"/>
      <c r="AB1392" s="265" t="str">
        <f>IF('認証製品一覧（検索用）'!$E$7=認証製品一覧!I1392,"●","")</f>
        <v/>
      </c>
      <c r="AC1392" s="265" t="str">
        <f>IF(AB1392="","",COUNTIF($B$5:AB1392,"●"))</f>
        <v/>
      </c>
    </row>
    <row r="1393" spans="1:29" ht="78">
      <c r="A1393" s="347"/>
      <c r="B1393" s="292" t="s">
        <v>7202</v>
      </c>
      <c r="C1393" s="293" t="s">
        <v>6974</v>
      </c>
      <c r="D1393" s="294" t="s">
        <v>6975</v>
      </c>
      <c r="E1393" s="293" t="s">
        <v>102</v>
      </c>
      <c r="F1393" s="330" t="s">
        <v>7318</v>
      </c>
      <c r="G1393" s="330" t="s">
        <v>7313</v>
      </c>
      <c r="H1393" s="294">
        <v>467</v>
      </c>
      <c r="I1393" s="321" t="str">
        <f t="shared" si="66"/>
        <v>A-14-0017.5kW超11.0kW以下 60Hz、220V、極数6</v>
      </c>
      <c r="J1393" s="294">
        <v>93.2</v>
      </c>
      <c r="K1393" s="330" t="s">
        <v>8144</v>
      </c>
      <c r="L1393" s="329" t="s">
        <v>13157</v>
      </c>
      <c r="M1393" s="329" t="s">
        <v>10779</v>
      </c>
      <c r="N1393" s="329" t="s">
        <v>11880</v>
      </c>
      <c r="O1393" s="294" t="s">
        <v>2838</v>
      </c>
      <c r="P1393" s="329" t="s">
        <v>10527</v>
      </c>
      <c r="Q1393" s="330" t="s">
        <v>8156</v>
      </c>
      <c r="R1393" s="293" t="s">
        <v>8157</v>
      </c>
      <c r="S1393" s="294" t="s">
        <v>4348</v>
      </c>
      <c r="T1393" s="292" t="s">
        <v>4349</v>
      </c>
      <c r="U1393" s="295" t="str">
        <f t="shared" si="67"/>
        <v>utatsu-katsuyuki@hitachi-ies.co.jp</v>
      </c>
      <c r="V1393" s="292" t="s">
        <v>8158</v>
      </c>
      <c r="W1393" s="295" t="str">
        <f t="shared" si="68"/>
        <v>http://www.hitachi-ies.co.jp/products/motor/index.htm</v>
      </c>
      <c r="X1393" s="292" t="s">
        <v>8159</v>
      </c>
      <c r="Y1393" s="292" t="s">
        <v>8697</v>
      </c>
      <c r="Z1393" s="80" t="s">
        <v>9753</v>
      </c>
      <c r="AA1393" s="296"/>
      <c r="AB1393" s="265" t="str">
        <f>IF('認証製品一覧（検索用）'!$E$7=認証製品一覧!I1393,"●","")</f>
        <v/>
      </c>
      <c r="AC1393" s="265" t="str">
        <f>IF(AB1393="","",COUNTIF($B$5:AB1393,"●"))</f>
        <v/>
      </c>
    </row>
    <row r="1394" spans="1:29" ht="78">
      <c r="A1394" s="347"/>
      <c r="B1394" s="292" t="s">
        <v>7202</v>
      </c>
      <c r="C1394" s="293" t="s">
        <v>6974</v>
      </c>
      <c r="D1394" s="294" t="s">
        <v>6975</v>
      </c>
      <c r="E1394" s="293" t="s">
        <v>102</v>
      </c>
      <c r="F1394" s="330" t="s">
        <v>7318</v>
      </c>
      <c r="G1394" s="330" t="s">
        <v>7313</v>
      </c>
      <c r="H1394" s="294">
        <v>467</v>
      </c>
      <c r="I1394" s="321" t="str">
        <f t="shared" si="66"/>
        <v>A-14-0017.5kW超11.0kW以下 60Hz、220V、極数6</v>
      </c>
      <c r="J1394" s="294">
        <v>93.2</v>
      </c>
      <c r="K1394" s="330" t="s">
        <v>8144</v>
      </c>
      <c r="L1394" s="329" t="s">
        <v>13157</v>
      </c>
      <c r="M1394" s="329" t="s">
        <v>10779</v>
      </c>
      <c r="N1394" s="329" t="s">
        <v>11881</v>
      </c>
      <c r="O1394" s="294" t="s">
        <v>2838</v>
      </c>
      <c r="P1394" s="329" t="s">
        <v>10527</v>
      </c>
      <c r="Q1394" s="330" t="s">
        <v>8156</v>
      </c>
      <c r="R1394" s="293" t="s">
        <v>8157</v>
      </c>
      <c r="S1394" s="294" t="s">
        <v>4348</v>
      </c>
      <c r="T1394" s="292" t="s">
        <v>4349</v>
      </c>
      <c r="U1394" s="295" t="str">
        <f t="shared" si="67"/>
        <v>utatsu-katsuyuki@hitachi-ies.co.jp</v>
      </c>
      <c r="V1394" s="292" t="s">
        <v>8158</v>
      </c>
      <c r="W1394" s="295" t="str">
        <f t="shared" si="68"/>
        <v>http://www.hitachi-ies.co.jp/products/motor/index.htm</v>
      </c>
      <c r="X1394" s="292" t="s">
        <v>8159</v>
      </c>
      <c r="Y1394" s="292" t="s">
        <v>8698</v>
      </c>
      <c r="Z1394" s="80" t="s">
        <v>9753</v>
      </c>
      <c r="AA1394" s="296"/>
      <c r="AB1394" s="265" t="str">
        <f>IF('認証製品一覧（検索用）'!$E$7=認証製品一覧!I1394,"●","")</f>
        <v/>
      </c>
      <c r="AC1394" s="265" t="str">
        <f>IF(AB1394="","",COUNTIF($B$5:AB1394,"●"))</f>
        <v/>
      </c>
    </row>
    <row r="1395" spans="1:29" ht="78">
      <c r="A1395" s="347"/>
      <c r="B1395" s="292" t="s">
        <v>7202</v>
      </c>
      <c r="C1395" s="293" t="s">
        <v>6974</v>
      </c>
      <c r="D1395" s="294" t="s">
        <v>6975</v>
      </c>
      <c r="E1395" s="293" t="s">
        <v>102</v>
      </c>
      <c r="F1395" s="330" t="s">
        <v>7318</v>
      </c>
      <c r="G1395" s="330" t="s">
        <v>7313</v>
      </c>
      <c r="H1395" s="294">
        <v>467</v>
      </c>
      <c r="I1395" s="321" t="str">
        <f t="shared" si="66"/>
        <v>A-14-0017.5kW超11.0kW以下 60Hz、220V、極数6</v>
      </c>
      <c r="J1395" s="294">
        <v>93.2</v>
      </c>
      <c r="K1395" s="330" t="s">
        <v>8144</v>
      </c>
      <c r="L1395" s="329" t="s">
        <v>13157</v>
      </c>
      <c r="M1395" s="329" t="s">
        <v>10779</v>
      </c>
      <c r="N1395" s="329" t="s">
        <v>11882</v>
      </c>
      <c r="O1395" s="294" t="s">
        <v>2838</v>
      </c>
      <c r="P1395" s="329" t="s">
        <v>10527</v>
      </c>
      <c r="Q1395" s="330" t="s">
        <v>8156</v>
      </c>
      <c r="R1395" s="293" t="s">
        <v>8157</v>
      </c>
      <c r="S1395" s="294" t="s">
        <v>4348</v>
      </c>
      <c r="T1395" s="292" t="s">
        <v>4349</v>
      </c>
      <c r="U1395" s="295" t="str">
        <f t="shared" si="67"/>
        <v>utatsu-katsuyuki@hitachi-ies.co.jp</v>
      </c>
      <c r="V1395" s="292" t="s">
        <v>8158</v>
      </c>
      <c r="W1395" s="295" t="str">
        <f t="shared" si="68"/>
        <v>http://www.hitachi-ies.co.jp/products/motor/index.htm</v>
      </c>
      <c r="X1395" s="292" t="s">
        <v>8159</v>
      </c>
      <c r="Y1395" s="292" t="s">
        <v>8699</v>
      </c>
      <c r="Z1395" s="80" t="s">
        <v>9753</v>
      </c>
      <c r="AA1395" s="296"/>
      <c r="AB1395" s="265" t="str">
        <f>IF('認証製品一覧（検索用）'!$E$7=認証製品一覧!I1395,"●","")</f>
        <v/>
      </c>
      <c r="AC1395" s="265" t="str">
        <f>IF(AB1395="","",COUNTIF($B$5:AB1395,"●"))</f>
        <v/>
      </c>
    </row>
    <row r="1396" spans="1:29" ht="78">
      <c r="A1396" s="347"/>
      <c r="B1396" s="292" t="s">
        <v>7202</v>
      </c>
      <c r="C1396" s="293" t="s">
        <v>6974</v>
      </c>
      <c r="D1396" s="294" t="s">
        <v>6975</v>
      </c>
      <c r="E1396" s="293" t="s">
        <v>102</v>
      </c>
      <c r="F1396" s="330" t="s">
        <v>7318</v>
      </c>
      <c r="G1396" s="330" t="s">
        <v>7313</v>
      </c>
      <c r="H1396" s="294">
        <v>467</v>
      </c>
      <c r="I1396" s="321" t="str">
        <f t="shared" si="66"/>
        <v>A-14-0017.5kW超11.0kW以下 60Hz、220V、極数6</v>
      </c>
      <c r="J1396" s="294">
        <v>93.2</v>
      </c>
      <c r="K1396" s="330" t="s">
        <v>8144</v>
      </c>
      <c r="L1396" s="329" t="s">
        <v>13157</v>
      </c>
      <c r="M1396" s="329" t="s">
        <v>10779</v>
      </c>
      <c r="N1396" s="329" t="s">
        <v>11883</v>
      </c>
      <c r="O1396" s="294" t="s">
        <v>2838</v>
      </c>
      <c r="P1396" s="329" t="s">
        <v>10527</v>
      </c>
      <c r="Q1396" s="330" t="s">
        <v>8156</v>
      </c>
      <c r="R1396" s="293" t="s">
        <v>8157</v>
      </c>
      <c r="S1396" s="294" t="s">
        <v>4348</v>
      </c>
      <c r="T1396" s="292" t="s">
        <v>4349</v>
      </c>
      <c r="U1396" s="295" t="str">
        <f t="shared" si="67"/>
        <v>utatsu-katsuyuki@hitachi-ies.co.jp</v>
      </c>
      <c r="V1396" s="292" t="s">
        <v>8158</v>
      </c>
      <c r="W1396" s="295" t="str">
        <f t="shared" si="68"/>
        <v>http://www.hitachi-ies.co.jp/products/motor/index.htm</v>
      </c>
      <c r="X1396" s="292" t="s">
        <v>8159</v>
      </c>
      <c r="Y1396" s="292" t="s">
        <v>8700</v>
      </c>
      <c r="Z1396" s="80" t="s">
        <v>9753</v>
      </c>
      <c r="AA1396" s="296"/>
      <c r="AB1396" s="265" t="str">
        <f>IF('認証製品一覧（検索用）'!$E$7=認証製品一覧!I1396,"●","")</f>
        <v/>
      </c>
      <c r="AC1396" s="265" t="str">
        <f>IF(AB1396="","",COUNTIF($B$5:AB1396,"●"))</f>
        <v/>
      </c>
    </row>
    <row r="1397" spans="1:29" ht="78">
      <c r="A1397" s="347"/>
      <c r="B1397" s="292" t="s">
        <v>7202</v>
      </c>
      <c r="C1397" s="293" t="s">
        <v>6974</v>
      </c>
      <c r="D1397" s="294" t="s">
        <v>6975</v>
      </c>
      <c r="E1397" s="293" t="s">
        <v>102</v>
      </c>
      <c r="F1397" s="330" t="s">
        <v>7318</v>
      </c>
      <c r="G1397" s="330" t="s">
        <v>7313</v>
      </c>
      <c r="H1397" s="294">
        <v>467</v>
      </c>
      <c r="I1397" s="321" t="str">
        <f t="shared" si="66"/>
        <v>A-14-0017.5kW超11.0kW以下 60Hz、220V、極数6</v>
      </c>
      <c r="J1397" s="294">
        <v>93.2</v>
      </c>
      <c r="K1397" s="330" t="s">
        <v>8144</v>
      </c>
      <c r="L1397" s="329" t="s">
        <v>13157</v>
      </c>
      <c r="M1397" s="329" t="s">
        <v>10779</v>
      </c>
      <c r="N1397" s="329" t="s">
        <v>11884</v>
      </c>
      <c r="O1397" s="294" t="s">
        <v>2838</v>
      </c>
      <c r="P1397" s="329" t="s">
        <v>10527</v>
      </c>
      <c r="Q1397" s="330" t="s">
        <v>8156</v>
      </c>
      <c r="R1397" s="293" t="s">
        <v>8157</v>
      </c>
      <c r="S1397" s="294" t="s">
        <v>4348</v>
      </c>
      <c r="T1397" s="292" t="s">
        <v>4349</v>
      </c>
      <c r="U1397" s="295" t="str">
        <f t="shared" si="67"/>
        <v>utatsu-katsuyuki@hitachi-ies.co.jp</v>
      </c>
      <c r="V1397" s="292" t="s">
        <v>8158</v>
      </c>
      <c r="W1397" s="295" t="str">
        <f t="shared" si="68"/>
        <v>http://www.hitachi-ies.co.jp/products/motor/index.htm</v>
      </c>
      <c r="X1397" s="292" t="s">
        <v>8159</v>
      </c>
      <c r="Y1397" s="292" t="s">
        <v>8701</v>
      </c>
      <c r="Z1397" s="80" t="s">
        <v>9753</v>
      </c>
      <c r="AA1397" s="296"/>
      <c r="AB1397" s="265" t="str">
        <f>IF('認証製品一覧（検索用）'!$E$7=認証製品一覧!I1397,"●","")</f>
        <v/>
      </c>
      <c r="AC1397" s="265" t="str">
        <f>IF(AB1397="","",COUNTIF($B$5:AB1397,"●"))</f>
        <v/>
      </c>
    </row>
    <row r="1398" spans="1:29" ht="78">
      <c r="A1398" s="347"/>
      <c r="B1398" s="292" t="s">
        <v>7202</v>
      </c>
      <c r="C1398" s="293" t="s">
        <v>6974</v>
      </c>
      <c r="D1398" s="294" t="s">
        <v>6975</v>
      </c>
      <c r="E1398" s="293" t="s">
        <v>102</v>
      </c>
      <c r="F1398" s="330" t="s">
        <v>7318</v>
      </c>
      <c r="G1398" s="330" t="s">
        <v>7313</v>
      </c>
      <c r="H1398" s="294">
        <v>467</v>
      </c>
      <c r="I1398" s="321" t="str">
        <f t="shared" si="66"/>
        <v>A-14-0017.5kW超11.0kW以下 60Hz、220V、極数6</v>
      </c>
      <c r="J1398" s="294">
        <v>93.2</v>
      </c>
      <c r="K1398" s="330" t="s">
        <v>8144</v>
      </c>
      <c r="L1398" s="329" t="s">
        <v>13157</v>
      </c>
      <c r="M1398" s="329" t="s">
        <v>10779</v>
      </c>
      <c r="N1398" s="329" t="s">
        <v>11885</v>
      </c>
      <c r="O1398" s="294" t="s">
        <v>2838</v>
      </c>
      <c r="P1398" s="329" t="s">
        <v>10527</v>
      </c>
      <c r="Q1398" s="330" t="s">
        <v>8156</v>
      </c>
      <c r="R1398" s="293" t="s">
        <v>8157</v>
      </c>
      <c r="S1398" s="294" t="s">
        <v>4348</v>
      </c>
      <c r="T1398" s="292" t="s">
        <v>4349</v>
      </c>
      <c r="U1398" s="295" t="str">
        <f t="shared" si="67"/>
        <v>utatsu-katsuyuki@hitachi-ies.co.jp</v>
      </c>
      <c r="V1398" s="292" t="s">
        <v>8158</v>
      </c>
      <c r="W1398" s="295" t="str">
        <f t="shared" si="68"/>
        <v>http://www.hitachi-ies.co.jp/products/motor/index.htm</v>
      </c>
      <c r="X1398" s="292" t="s">
        <v>8159</v>
      </c>
      <c r="Y1398" s="292" t="s">
        <v>8702</v>
      </c>
      <c r="Z1398" s="80" t="s">
        <v>9753</v>
      </c>
      <c r="AA1398" s="296"/>
      <c r="AB1398" s="265" t="str">
        <f>IF('認証製品一覧（検索用）'!$E$7=認証製品一覧!I1398,"●","")</f>
        <v/>
      </c>
      <c r="AC1398" s="265" t="str">
        <f>IF(AB1398="","",COUNTIF($B$5:AB1398,"●"))</f>
        <v/>
      </c>
    </row>
    <row r="1399" spans="1:29" ht="78">
      <c r="A1399" s="347"/>
      <c r="B1399" s="292" t="s">
        <v>7202</v>
      </c>
      <c r="C1399" s="293" t="s">
        <v>6974</v>
      </c>
      <c r="D1399" s="294" t="s">
        <v>6975</v>
      </c>
      <c r="E1399" s="293" t="s">
        <v>7022</v>
      </c>
      <c r="F1399" s="330" t="s">
        <v>7318</v>
      </c>
      <c r="G1399" s="330" t="s">
        <v>2142</v>
      </c>
      <c r="H1399" s="294">
        <v>468</v>
      </c>
      <c r="I1399" s="321" t="str">
        <f t="shared" si="66"/>
        <v>A-14-00111.0kW超15.0kW以下60Hz、220V、極数6</v>
      </c>
      <c r="J1399" s="294">
        <v>93.4</v>
      </c>
      <c r="K1399" s="330" t="s">
        <v>8144</v>
      </c>
      <c r="L1399" s="329" t="s">
        <v>13157</v>
      </c>
      <c r="M1399" s="329" t="s">
        <v>10779</v>
      </c>
      <c r="N1399" s="329" t="s">
        <v>12137</v>
      </c>
      <c r="O1399" s="294" t="s">
        <v>6897</v>
      </c>
      <c r="P1399" s="329" t="s">
        <v>10527</v>
      </c>
      <c r="Q1399" s="330" t="s">
        <v>8156</v>
      </c>
      <c r="R1399" s="293" t="s">
        <v>8157</v>
      </c>
      <c r="S1399" s="294" t="s">
        <v>4348</v>
      </c>
      <c r="T1399" s="292" t="s">
        <v>4349</v>
      </c>
      <c r="U1399" s="295" t="str">
        <f t="shared" si="67"/>
        <v>utatsu-katsuyuki@hitachi-ies.co.jp</v>
      </c>
      <c r="V1399" s="292" t="s">
        <v>8158</v>
      </c>
      <c r="W1399" s="295" t="str">
        <f t="shared" si="68"/>
        <v>http://www.hitachi-ies.co.jp/products/motor/index.htm</v>
      </c>
      <c r="X1399" s="292" t="s">
        <v>8159</v>
      </c>
      <c r="Y1399" s="292" t="s">
        <v>6705</v>
      </c>
      <c r="Z1399" s="80" t="s">
        <v>9753</v>
      </c>
      <c r="AA1399" s="296"/>
      <c r="AB1399" s="265" t="str">
        <f>IF('認証製品一覧（検索用）'!$E$7=認証製品一覧!I1399,"●","")</f>
        <v/>
      </c>
      <c r="AC1399" s="265" t="str">
        <f>IF(AB1399="","",COUNTIF($B$5:AB1399,"●"))</f>
        <v/>
      </c>
    </row>
    <row r="1400" spans="1:29" ht="78">
      <c r="A1400" s="347"/>
      <c r="B1400" s="292" t="s">
        <v>7202</v>
      </c>
      <c r="C1400" s="293" t="s">
        <v>6974</v>
      </c>
      <c r="D1400" s="294" t="s">
        <v>6975</v>
      </c>
      <c r="E1400" s="293" t="s">
        <v>7022</v>
      </c>
      <c r="F1400" s="330" t="s">
        <v>7318</v>
      </c>
      <c r="G1400" s="330" t="s">
        <v>2142</v>
      </c>
      <c r="H1400" s="294">
        <v>468</v>
      </c>
      <c r="I1400" s="321" t="str">
        <f t="shared" si="66"/>
        <v>A-14-00111.0kW超15.0kW以下60Hz、220V、極数6</v>
      </c>
      <c r="J1400" s="294">
        <v>93.4</v>
      </c>
      <c r="K1400" s="330" t="s">
        <v>8144</v>
      </c>
      <c r="L1400" s="329" t="s">
        <v>13157</v>
      </c>
      <c r="M1400" s="329" t="s">
        <v>10779</v>
      </c>
      <c r="N1400" s="329" t="s">
        <v>12138</v>
      </c>
      <c r="O1400" s="294" t="s">
        <v>2838</v>
      </c>
      <c r="P1400" s="329" t="s">
        <v>10527</v>
      </c>
      <c r="Q1400" s="330" t="s">
        <v>8156</v>
      </c>
      <c r="R1400" s="293" t="s">
        <v>8157</v>
      </c>
      <c r="S1400" s="294" t="s">
        <v>4348</v>
      </c>
      <c r="T1400" s="292" t="s">
        <v>4349</v>
      </c>
      <c r="U1400" s="295" t="str">
        <f t="shared" si="67"/>
        <v>utatsu-katsuyuki@hitachi-ies.co.jp</v>
      </c>
      <c r="V1400" s="292" t="s">
        <v>8158</v>
      </c>
      <c r="W1400" s="295" t="str">
        <f t="shared" si="68"/>
        <v>http://www.hitachi-ies.co.jp/products/motor/index.htm</v>
      </c>
      <c r="X1400" s="292" t="s">
        <v>8159</v>
      </c>
      <c r="Y1400" s="292" t="s">
        <v>8703</v>
      </c>
      <c r="Z1400" s="80" t="s">
        <v>9753</v>
      </c>
      <c r="AA1400" s="296"/>
      <c r="AB1400" s="265" t="str">
        <f>IF('認証製品一覧（検索用）'!$E$7=認証製品一覧!I1400,"●","")</f>
        <v/>
      </c>
      <c r="AC1400" s="265" t="str">
        <f>IF(AB1400="","",COUNTIF($B$5:AB1400,"●"))</f>
        <v/>
      </c>
    </row>
    <row r="1401" spans="1:29" ht="78">
      <c r="A1401" s="347"/>
      <c r="B1401" s="292" t="s">
        <v>7202</v>
      </c>
      <c r="C1401" s="293" t="s">
        <v>6974</v>
      </c>
      <c r="D1401" s="294" t="s">
        <v>6975</v>
      </c>
      <c r="E1401" s="293" t="s">
        <v>7022</v>
      </c>
      <c r="F1401" s="330" t="s">
        <v>7318</v>
      </c>
      <c r="G1401" s="330" t="s">
        <v>2142</v>
      </c>
      <c r="H1401" s="294">
        <v>468</v>
      </c>
      <c r="I1401" s="321" t="str">
        <f t="shared" si="66"/>
        <v>A-14-00111.0kW超15.0kW以下60Hz、220V、極数6</v>
      </c>
      <c r="J1401" s="294">
        <v>93.4</v>
      </c>
      <c r="K1401" s="330" t="s">
        <v>8144</v>
      </c>
      <c r="L1401" s="329" t="s">
        <v>13157</v>
      </c>
      <c r="M1401" s="329" t="s">
        <v>10779</v>
      </c>
      <c r="N1401" s="329" t="s">
        <v>12139</v>
      </c>
      <c r="O1401" s="294" t="s">
        <v>2838</v>
      </c>
      <c r="P1401" s="329" t="s">
        <v>10527</v>
      </c>
      <c r="Q1401" s="330" t="s">
        <v>8156</v>
      </c>
      <c r="R1401" s="293" t="s">
        <v>8157</v>
      </c>
      <c r="S1401" s="294" t="s">
        <v>4348</v>
      </c>
      <c r="T1401" s="292" t="s">
        <v>4349</v>
      </c>
      <c r="U1401" s="295" t="str">
        <f t="shared" si="67"/>
        <v>utatsu-katsuyuki@hitachi-ies.co.jp</v>
      </c>
      <c r="V1401" s="292" t="s">
        <v>8158</v>
      </c>
      <c r="W1401" s="295" t="str">
        <f t="shared" si="68"/>
        <v>http://www.hitachi-ies.co.jp/products/motor/index.htm</v>
      </c>
      <c r="X1401" s="292" t="s">
        <v>8159</v>
      </c>
      <c r="Y1401" s="292" t="s">
        <v>8704</v>
      </c>
      <c r="Z1401" s="80" t="s">
        <v>9753</v>
      </c>
      <c r="AA1401" s="296"/>
      <c r="AB1401" s="265" t="str">
        <f>IF('認証製品一覧（検索用）'!$E$7=認証製品一覧!I1401,"●","")</f>
        <v/>
      </c>
      <c r="AC1401" s="265" t="str">
        <f>IF(AB1401="","",COUNTIF($B$5:AB1401,"●"))</f>
        <v/>
      </c>
    </row>
    <row r="1402" spans="1:29" ht="78">
      <c r="A1402" s="347"/>
      <c r="B1402" s="292" t="s">
        <v>7202</v>
      </c>
      <c r="C1402" s="293" t="s">
        <v>6974</v>
      </c>
      <c r="D1402" s="294" t="s">
        <v>6975</v>
      </c>
      <c r="E1402" s="293" t="s">
        <v>7022</v>
      </c>
      <c r="F1402" s="330" t="s">
        <v>7318</v>
      </c>
      <c r="G1402" s="330" t="s">
        <v>2142</v>
      </c>
      <c r="H1402" s="294">
        <v>468</v>
      </c>
      <c r="I1402" s="321" t="str">
        <f t="shared" si="66"/>
        <v>A-14-00111.0kW超15.0kW以下60Hz、220V、極数6</v>
      </c>
      <c r="J1402" s="294">
        <v>93.4</v>
      </c>
      <c r="K1402" s="330" t="s">
        <v>8144</v>
      </c>
      <c r="L1402" s="329" t="s">
        <v>13157</v>
      </c>
      <c r="M1402" s="329" t="s">
        <v>10779</v>
      </c>
      <c r="N1402" s="329" t="s">
        <v>12140</v>
      </c>
      <c r="O1402" s="294" t="s">
        <v>2838</v>
      </c>
      <c r="P1402" s="329" t="s">
        <v>10527</v>
      </c>
      <c r="Q1402" s="330" t="s">
        <v>8156</v>
      </c>
      <c r="R1402" s="293" t="s">
        <v>8157</v>
      </c>
      <c r="S1402" s="294" t="s">
        <v>4348</v>
      </c>
      <c r="T1402" s="292" t="s">
        <v>4349</v>
      </c>
      <c r="U1402" s="295" t="str">
        <f t="shared" si="67"/>
        <v>utatsu-katsuyuki@hitachi-ies.co.jp</v>
      </c>
      <c r="V1402" s="292" t="s">
        <v>8158</v>
      </c>
      <c r="W1402" s="295" t="str">
        <f t="shared" si="68"/>
        <v>http://www.hitachi-ies.co.jp/products/motor/index.htm</v>
      </c>
      <c r="X1402" s="292" t="s">
        <v>8159</v>
      </c>
      <c r="Y1402" s="292" t="s">
        <v>8705</v>
      </c>
      <c r="Z1402" s="80" t="s">
        <v>9753</v>
      </c>
      <c r="AA1402" s="296"/>
      <c r="AB1402" s="265" t="str">
        <f>IF('認証製品一覧（検索用）'!$E$7=認証製品一覧!I1402,"●","")</f>
        <v/>
      </c>
      <c r="AC1402" s="265" t="str">
        <f>IF(AB1402="","",COUNTIF($B$5:AB1402,"●"))</f>
        <v/>
      </c>
    </row>
    <row r="1403" spans="1:29" ht="78">
      <c r="A1403" s="347"/>
      <c r="B1403" s="292" t="s">
        <v>7202</v>
      </c>
      <c r="C1403" s="293" t="s">
        <v>6974</v>
      </c>
      <c r="D1403" s="294" t="s">
        <v>6975</v>
      </c>
      <c r="E1403" s="293" t="s">
        <v>7022</v>
      </c>
      <c r="F1403" s="330" t="s">
        <v>7318</v>
      </c>
      <c r="G1403" s="330" t="s">
        <v>2142</v>
      </c>
      <c r="H1403" s="294">
        <v>468</v>
      </c>
      <c r="I1403" s="321" t="str">
        <f t="shared" si="66"/>
        <v>A-14-00111.0kW超15.0kW以下60Hz、220V、極数6</v>
      </c>
      <c r="J1403" s="294">
        <v>93.4</v>
      </c>
      <c r="K1403" s="330" t="s">
        <v>8144</v>
      </c>
      <c r="L1403" s="329" t="s">
        <v>13157</v>
      </c>
      <c r="M1403" s="329" t="s">
        <v>10779</v>
      </c>
      <c r="N1403" s="329" t="s">
        <v>12141</v>
      </c>
      <c r="O1403" s="294" t="s">
        <v>2838</v>
      </c>
      <c r="P1403" s="329" t="s">
        <v>10527</v>
      </c>
      <c r="Q1403" s="330" t="s">
        <v>8156</v>
      </c>
      <c r="R1403" s="293" t="s">
        <v>8157</v>
      </c>
      <c r="S1403" s="294" t="s">
        <v>4348</v>
      </c>
      <c r="T1403" s="292" t="s">
        <v>4349</v>
      </c>
      <c r="U1403" s="295" t="str">
        <f t="shared" si="67"/>
        <v>utatsu-katsuyuki@hitachi-ies.co.jp</v>
      </c>
      <c r="V1403" s="292" t="s">
        <v>8158</v>
      </c>
      <c r="W1403" s="295" t="str">
        <f t="shared" si="68"/>
        <v>http://www.hitachi-ies.co.jp/products/motor/index.htm</v>
      </c>
      <c r="X1403" s="292" t="s">
        <v>8159</v>
      </c>
      <c r="Y1403" s="292" t="s">
        <v>8706</v>
      </c>
      <c r="Z1403" s="80" t="s">
        <v>9753</v>
      </c>
      <c r="AA1403" s="296"/>
      <c r="AB1403" s="265" t="str">
        <f>IF('認証製品一覧（検索用）'!$E$7=認証製品一覧!I1403,"●","")</f>
        <v/>
      </c>
      <c r="AC1403" s="265" t="str">
        <f>IF(AB1403="","",COUNTIF($B$5:AB1403,"●"))</f>
        <v/>
      </c>
    </row>
    <row r="1404" spans="1:29" ht="78">
      <c r="A1404" s="347"/>
      <c r="B1404" s="292" t="s">
        <v>7202</v>
      </c>
      <c r="C1404" s="293" t="s">
        <v>6974</v>
      </c>
      <c r="D1404" s="294" t="s">
        <v>6975</v>
      </c>
      <c r="E1404" s="293" t="s">
        <v>7022</v>
      </c>
      <c r="F1404" s="330" t="s">
        <v>7318</v>
      </c>
      <c r="G1404" s="330" t="s">
        <v>2142</v>
      </c>
      <c r="H1404" s="294">
        <v>468</v>
      </c>
      <c r="I1404" s="321" t="str">
        <f t="shared" si="66"/>
        <v>A-14-00111.0kW超15.0kW以下60Hz、220V、極数6</v>
      </c>
      <c r="J1404" s="294">
        <v>93.4</v>
      </c>
      <c r="K1404" s="330" t="s">
        <v>8144</v>
      </c>
      <c r="L1404" s="329" t="s">
        <v>13157</v>
      </c>
      <c r="M1404" s="329" t="s">
        <v>10779</v>
      </c>
      <c r="N1404" s="329" t="s">
        <v>12142</v>
      </c>
      <c r="O1404" s="294" t="s">
        <v>2838</v>
      </c>
      <c r="P1404" s="329" t="s">
        <v>10527</v>
      </c>
      <c r="Q1404" s="330" t="s">
        <v>8156</v>
      </c>
      <c r="R1404" s="293" t="s">
        <v>8157</v>
      </c>
      <c r="S1404" s="294" t="s">
        <v>4348</v>
      </c>
      <c r="T1404" s="292" t="s">
        <v>4349</v>
      </c>
      <c r="U1404" s="295" t="str">
        <f t="shared" si="67"/>
        <v>utatsu-katsuyuki@hitachi-ies.co.jp</v>
      </c>
      <c r="V1404" s="292" t="s">
        <v>8158</v>
      </c>
      <c r="W1404" s="295" t="str">
        <f t="shared" si="68"/>
        <v>http://www.hitachi-ies.co.jp/products/motor/index.htm</v>
      </c>
      <c r="X1404" s="292" t="s">
        <v>8159</v>
      </c>
      <c r="Y1404" s="292" t="s">
        <v>8707</v>
      </c>
      <c r="Z1404" s="80" t="s">
        <v>9753</v>
      </c>
      <c r="AA1404" s="296"/>
      <c r="AB1404" s="265" t="str">
        <f>IF('認証製品一覧（検索用）'!$E$7=認証製品一覧!I1404,"●","")</f>
        <v/>
      </c>
      <c r="AC1404" s="265" t="str">
        <f>IF(AB1404="","",COUNTIF($B$5:AB1404,"●"))</f>
        <v/>
      </c>
    </row>
    <row r="1405" spans="1:29" ht="78">
      <c r="A1405" s="347"/>
      <c r="B1405" s="292" t="s">
        <v>7202</v>
      </c>
      <c r="C1405" s="293" t="s">
        <v>6974</v>
      </c>
      <c r="D1405" s="294" t="s">
        <v>6975</v>
      </c>
      <c r="E1405" s="293" t="s">
        <v>7022</v>
      </c>
      <c r="F1405" s="330" t="s">
        <v>7318</v>
      </c>
      <c r="G1405" s="330" t="s">
        <v>2142</v>
      </c>
      <c r="H1405" s="294">
        <v>468</v>
      </c>
      <c r="I1405" s="321" t="str">
        <f t="shared" si="66"/>
        <v>A-14-00111.0kW超15.0kW以下60Hz、220V、極数6</v>
      </c>
      <c r="J1405" s="294">
        <v>93.4</v>
      </c>
      <c r="K1405" s="330" t="s">
        <v>8144</v>
      </c>
      <c r="L1405" s="329" t="s">
        <v>13157</v>
      </c>
      <c r="M1405" s="329" t="s">
        <v>10779</v>
      </c>
      <c r="N1405" s="329" t="s">
        <v>12143</v>
      </c>
      <c r="O1405" s="294" t="s">
        <v>2838</v>
      </c>
      <c r="P1405" s="329" t="s">
        <v>10527</v>
      </c>
      <c r="Q1405" s="330" t="s">
        <v>8156</v>
      </c>
      <c r="R1405" s="293" t="s">
        <v>8157</v>
      </c>
      <c r="S1405" s="294" t="s">
        <v>4348</v>
      </c>
      <c r="T1405" s="292" t="s">
        <v>4349</v>
      </c>
      <c r="U1405" s="295" t="str">
        <f t="shared" si="67"/>
        <v>utatsu-katsuyuki@hitachi-ies.co.jp</v>
      </c>
      <c r="V1405" s="292" t="s">
        <v>8158</v>
      </c>
      <c r="W1405" s="295" t="str">
        <f t="shared" si="68"/>
        <v>http://www.hitachi-ies.co.jp/products/motor/index.htm</v>
      </c>
      <c r="X1405" s="292" t="s">
        <v>8159</v>
      </c>
      <c r="Y1405" s="292" t="s">
        <v>8708</v>
      </c>
      <c r="Z1405" s="80" t="s">
        <v>9753</v>
      </c>
      <c r="AA1405" s="296"/>
      <c r="AB1405" s="265" t="str">
        <f>IF('認証製品一覧（検索用）'!$E$7=認証製品一覧!I1405,"●","")</f>
        <v/>
      </c>
      <c r="AC1405" s="265" t="str">
        <f>IF(AB1405="","",COUNTIF($B$5:AB1405,"●"))</f>
        <v/>
      </c>
    </row>
    <row r="1406" spans="1:29" ht="78">
      <c r="A1406" s="347"/>
      <c r="B1406" s="292" t="s">
        <v>7202</v>
      </c>
      <c r="C1406" s="293" t="s">
        <v>6974</v>
      </c>
      <c r="D1406" s="294" t="s">
        <v>6975</v>
      </c>
      <c r="E1406" s="293" t="s">
        <v>7022</v>
      </c>
      <c r="F1406" s="330" t="s">
        <v>7318</v>
      </c>
      <c r="G1406" s="330" t="s">
        <v>2142</v>
      </c>
      <c r="H1406" s="294">
        <v>468</v>
      </c>
      <c r="I1406" s="321" t="str">
        <f t="shared" si="66"/>
        <v>A-14-00111.0kW超15.0kW以下60Hz、220V、極数6</v>
      </c>
      <c r="J1406" s="294">
        <v>93.4</v>
      </c>
      <c r="K1406" s="330" t="s">
        <v>8144</v>
      </c>
      <c r="L1406" s="329" t="s">
        <v>13157</v>
      </c>
      <c r="M1406" s="329" t="s">
        <v>10779</v>
      </c>
      <c r="N1406" s="329" t="s">
        <v>12144</v>
      </c>
      <c r="O1406" s="294" t="s">
        <v>2838</v>
      </c>
      <c r="P1406" s="329" t="s">
        <v>10527</v>
      </c>
      <c r="Q1406" s="330" t="s">
        <v>8156</v>
      </c>
      <c r="R1406" s="293" t="s">
        <v>8157</v>
      </c>
      <c r="S1406" s="294" t="s">
        <v>4348</v>
      </c>
      <c r="T1406" s="292" t="s">
        <v>4349</v>
      </c>
      <c r="U1406" s="295" t="str">
        <f t="shared" si="67"/>
        <v>utatsu-katsuyuki@hitachi-ies.co.jp</v>
      </c>
      <c r="V1406" s="292" t="s">
        <v>8158</v>
      </c>
      <c r="W1406" s="295" t="str">
        <f t="shared" si="68"/>
        <v>http://www.hitachi-ies.co.jp/products/motor/index.htm</v>
      </c>
      <c r="X1406" s="292" t="s">
        <v>8159</v>
      </c>
      <c r="Y1406" s="292" t="s">
        <v>8709</v>
      </c>
      <c r="Z1406" s="80" t="s">
        <v>9753</v>
      </c>
      <c r="AA1406" s="296"/>
      <c r="AB1406" s="265" t="str">
        <f>IF('認証製品一覧（検索用）'!$E$7=認証製品一覧!I1406,"●","")</f>
        <v/>
      </c>
      <c r="AC1406" s="265" t="str">
        <f>IF(AB1406="","",COUNTIF($B$5:AB1406,"●"))</f>
        <v/>
      </c>
    </row>
    <row r="1407" spans="1:29" ht="78">
      <c r="A1407" s="347"/>
      <c r="B1407" s="292" t="s">
        <v>7202</v>
      </c>
      <c r="C1407" s="293" t="s">
        <v>6974</v>
      </c>
      <c r="D1407" s="294" t="s">
        <v>6975</v>
      </c>
      <c r="E1407" s="293" t="s">
        <v>7022</v>
      </c>
      <c r="F1407" s="330" t="s">
        <v>7318</v>
      </c>
      <c r="G1407" s="330" t="s">
        <v>2142</v>
      </c>
      <c r="H1407" s="294">
        <v>468</v>
      </c>
      <c r="I1407" s="321" t="str">
        <f t="shared" si="66"/>
        <v>A-14-00111.0kW超15.0kW以下60Hz、220V、極数6</v>
      </c>
      <c r="J1407" s="294">
        <v>93.4</v>
      </c>
      <c r="K1407" s="330" t="s">
        <v>8144</v>
      </c>
      <c r="L1407" s="329" t="s">
        <v>13157</v>
      </c>
      <c r="M1407" s="329" t="s">
        <v>10779</v>
      </c>
      <c r="N1407" s="329" t="s">
        <v>12145</v>
      </c>
      <c r="O1407" s="294" t="s">
        <v>2838</v>
      </c>
      <c r="P1407" s="329" t="s">
        <v>10527</v>
      </c>
      <c r="Q1407" s="330" t="s">
        <v>8156</v>
      </c>
      <c r="R1407" s="293" t="s">
        <v>8157</v>
      </c>
      <c r="S1407" s="294" t="s">
        <v>4348</v>
      </c>
      <c r="T1407" s="292" t="s">
        <v>4349</v>
      </c>
      <c r="U1407" s="295" t="str">
        <f t="shared" si="67"/>
        <v>utatsu-katsuyuki@hitachi-ies.co.jp</v>
      </c>
      <c r="V1407" s="292" t="s">
        <v>8158</v>
      </c>
      <c r="W1407" s="295" t="str">
        <f t="shared" si="68"/>
        <v>http://www.hitachi-ies.co.jp/products/motor/index.htm</v>
      </c>
      <c r="X1407" s="292" t="s">
        <v>8159</v>
      </c>
      <c r="Y1407" s="292" t="s">
        <v>8710</v>
      </c>
      <c r="Z1407" s="80" t="s">
        <v>9753</v>
      </c>
      <c r="AA1407" s="296"/>
      <c r="AB1407" s="265" t="str">
        <f>IF('認証製品一覧（検索用）'!$E$7=認証製品一覧!I1407,"●","")</f>
        <v/>
      </c>
      <c r="AC1407" s="265" t="str">
        <f>IF(AB1407="","",COUNTIF($B$5:AB1407,"●"))</f>
        <v/>
      </c>
    </row>
    <row r="1408" spans="1:29" ht="78">
      <c r="A1408" s="347"/>
      <c r="B1408" s="292" t="s">
        <v>7202</v>
      </c>
      <c r="C1408" s="293" t="s">
        <v>6974</v>
      </c>
      <c r="D1408" s="294" t="s">
        <v>6975</v>
      </c>
      <c r="E1408" s="293" t="s">
        <v>7022</v>
      </c>
      <c r="F1408" s="330" t="s">
        <v>7318</v>
      </c>
      <c r="G1408" s="330" t="s">
        <v>2142</v>
      </c>
      <c r="H1408" s="294">
        <v>468</v>
      </c>
      <c r="I1408" s="321" t="str">
        <f t="shared" si="66"/>
        <v>A-14-00111.0kW超15.0kW以下60Hz、220V、極数6</v>
      </c>
      <c r="J1408" s="294">
        <v>93.4</v>
      </c>
      <c r="K1408" s="330" t="s">
        <v>8144</v>
      </c>
      <c r="L1408" s="329" t="s">
        <v>13157</v>
      </c>
      <c r="M1408" s="329" t="s">
        <v>10779</v>
      </c>
      <c r="N1408" s="329" t="s">
        <v>12146</v>
      </c>
      <c r="O1408" s="294" t="s">
        <v>2838</v>
      </c>
      <c r="P1408" s="329" t="s">
        <v>10527</v>
      </c>
      <c r="Q1408" s="330" t="s">
        <v>8156</v>
      </c>
      <c r="R1408" s="293" t="s">
        <v>8157</v>
      </c>
      <c r="S1408" s="294" t="s">
        <v>4348</v>
      </c>
      <c r="T1408" s="292" t="s">
        <v>4349</v>
      </c>
      <c r="U1408" s="295" t="str">
        <f t="shared" si="67"/>
        <v>utatsu-katsuyuki@hitachi-ies.co.jp</v>
      </c>
      <c r="V1408" s="292" t="s">
        <v>8158</v>
      </c>
      <c r="W1408" s="295" t="str">
        <f t="shared" si="68"/>
        <v>http://www.hitachi-ies.co.jp/products/motor/index.htm</v>
      </c>
      <c r="X1408" s="292" t="s">
        <v>8159</v>
      </c>
      <c r="Y1408" s="292" t="s">
        <v>8711</v>
      </c>
      <c r="Z1408" s="80" t="s">
        <v>9753</v>
      </c>
      <c r="AA1408" s="296"/>
      <c r="AB1408" s="265" t="str">
        <f>IF('認証製品一覧（検索用）'!$E$7=認証製品一覧!I1408,"●","")</f>
        <v/>
      </c>
      <c r="AC1408" s="265" t="str">
        <f>IF(AB1408="","",COUNTIF($B$5:AB1408,"●"))</f>
        <v/>
      </c>
    </row>
    <row r="1409" spans="1:29" ht="100.05" customHeight="1">
      <c r="A1409" s="347"/>
      <c r="B1409" s="292" t="s">
        <v>7202</v>
      </c>
      <c r="C1409" s="293" t="s">
        <v>6974</v>
      </c>
      <c r="D1409" s="294" t="s">
        <v>6975</v>
      </c>
      <c r="E1409" s="293" t="s">
        <v>102</v>
      </c>
      <c r="F1409" s="330" t="s">
        <v>7318</v>
      </c>
      <c r="G1409" s="330" t="s">
        <v>2149</v>
      </c>
      <c r="H1409" s="294">
        <v>469</v>
      </c>
      <c r="I1409" s="321" t="str">
        <f t="shared" si="66"/>
        <v>A-14-00115.0kW超18.5kW以下60Hz、220V、極数6</v>
      </c>
      <c r="J1409" s="294">
        <v>93.7</v>
      </c>
      <c r="K1409" s="330" t="s">
        <v>1988</v>
      </c>
      <c r="L1409" s="329" t="s">
        <v>13158</v>
      </c>
      <c r="M1409" s="329" t="s">
        <v>10780</v>
      </c>
      <c r="N1409" s="329" t="s">
        <v>12147</v>
      </c>
      <c r="O1409" s="294" t="s">
        <v>6897</v>
      </c>
      <c r="P1409" s="329" t="s">
        <v>10528</v>
      </c>
      <c r="Q1409" s="330" t="s">
        <v>8185</v>
      </c>
      <c r="R1409" s="293" t="s">
        <v>8186</v>
      </c>
      <c r="S1409" s="294" t="s">
        <v>8187</v>
      </c>
      <c r="T1409" s="292" t="s">
        <v>181</v>
      </c>
      <c r="U1409" s="323" t="str">
        <f t="shared" si="67"/>
        <v>-</v>
      </c>
      <c r="V1409" s="292" t="s">
        <v>7151</v>
      </c>
      <c r="W1409" s="295" t="str">
        <f t="shared" si="68"/>
        <v>http://www.toshiba-tips.co.jp</v>
      </c>
      <c r="X1409" s="292" t="s">
        <v>8188</v>
      </c>
      <c r="Y1409" s="292" t="s">
        <v>8712</v>
      </c>
      <c r="Z1409" s="80" t="s">
        <v>9753</v>
      </c>
      <c r="AA1409" s="296"/>
      <c r="AB1409" s="265" t="str">
        <f>IF('認証製品一覧（検索用）'!$E$7=認証製品一覧!I1409,"●","")</f>
        <v/>
      </c>
      <c r="AC1409" s="265" t="str">
        <f>IF(AB1409="","",COUNTIF($B$5:AB1409,"●"))</f>
        <v/>
      </c>
    </row>
    <row r="1410" spans="1:29" ht="100.05" customHeight="1">
      <c r="A1410" s="347"/>
      <c r="B1410" s="292" t="s">
        <v>7202</v>
      </c>
      <c r="C1410" s="293" t="s">
        <v>6974</v>
      </c>
      <c r="D1410" s="294" t="s">
        <v>6975</v>
      </c>
      <c r="E1410" s="293" t="s">
        <v>102</v>
      </c>
      <c r="F1410" s="330" t="s">
        <v>7318</v>
      </c>
      <c r="G1410" s="330" t="s">
        <v>2149</v>
      </c>
      <c r="H1410" s="294">
        <v>469</v>
      </c>
      <c r="I1410" s="321" t="str">
        <f t="shared" si="66"/>
        <v>A-14-00115.0kW超18.5kW以下60Hz、220V、極数6</v>
      </c>
      <c r="J1410" s="294">
        <v>93.7</v>
      </c>
      <c r="K1410" s="330" t="s">
        <v>1988</v>
      </c>
      <c r="L1410" s="329" t="s">
        <v>13158</v>
      </c>
      <c r="M1410" s="329" t="s">
        <v>10780</v>
      </c>
      <c r="N1410" s="329" t="s">
        <v>12148</v>
      </c>
      <c r="O1410" s="294" t="s">
        <v>2838</v>
      </c>
      <c r="P1410" s="329" t="s">
        <v>10528</v>
      </c>
      <c r="Q1410" s="330" t="s">
        <v>8185</v>
      </c>
      <c r="R1410" s="293" t="s">
        <v>8186</v>
      </c>
      <c r="S1410" s="294" t="s">
        <v>8187</v>
      </c>
      <c r="T1410" s="292" t="s">
        <v>181</v>
      </c>
      <c r="U1410" s="323" t="str">
        <f t="shared" si="67"/>
        <v>-</v>
      </c>
      <c r="V1410" s="292" t="s">
        <v>7151</v>
      </c>
      <c r="W1410" s="295" t="str">
        <f t="shared" si="68"/>
        <v>http://www.toshiba-tips.co.jp</v>
      </c>
      <c r="X1410" s="292" t="s">
        <v>8188</v>
      </c>
      <c r="Y1410" s="292" t="s">
        <v>8713</v>
      </c>
      <c r="Z1410" s="80" t="s">
        <v>9753</v>
      </c>
      <c r="AA1410" s="296"/>
      <c r="AB1410" s="265" t="str">
        <f>IF('認証製品一覧（検索用）'!$E$7=認証製品一覧!I1410,"●","")</f>
        <v/>
      </c>
      <c r="AC1410" s="265" t="str">
        <f>IF(AB1410="","",COUNTIF($B$5:AB1410,"●"))</f>
        <v/>
      </c>
    </row>
    <row r="1411" spans="1:29" ht="100.05" customHeight="1">
      <c r="A1411" s="347"/>
      <c r="B1411" s="292" t="s">
        <v>7202</v>
      </c>
      <c r="C1411" s="293" t="s">
        <v>6974</v>
      </c>
      <c r="D1411" s="294" t="s">
        <v>6975</v>
      </c>
      <c r="E1411" s="293" t="s">
        <v>102</v>
      </c>
      <c r="F1411" s="330" t="s">
        <v>7318</v>
      </c>
      <c r="G1411" s="330" t="s">
        <v>2149</v>
      </c>
      <c r="H1411" s="294">
        <v>469</v>
      </c>
      <c r="I1411" s="321" t="str">
        <f t="shared" si="66"/>
        <v>A-14-00115.0kW超18.5kW以下60Hz、220V、極数6</v>
      </c>
      <c r="J1411" s="294">
        <v>93.7</v>
      </c>
      <c r="K1411" s="330" t="s">
        <v>1988</v>
      </c>
      <c r="L1411" s="329" t="s">
        <v>13158</v>
      </c>
      <c r="M1411" s="329" t="s">
        <v>10780</v>
      </c>
      <c r="N1411" s="329" t="s">
        <v>12149</v>
      </c>
      <c r="O1411" s="294" t="s">
        <v>2838</v>
      </c>
      <c r="P1411" s="329" t="s">
        <v>10528</v>
      </c>
      <c r="Q1411" s="330" t="s">
        <v>8185</v>
      </c>
      <c r="R1411" s="293" t="s">
        <v>8186</v>
      </c>
      <c r="S1411" s="294" t="s">
        <v>8187</v>
      </c>
      <c r="T1411" s="292" t="s">
        <v>181</v>
      </c>
      <c r="U1411" s="323" t="str">
        <f t="shared" si="67"/>
        <v>-</v>
      </c>
      <c r="V1411" s="292" t="s">
        <v>7151</v>
      </c>
      <c r="W1411" s="295" t="str">
        <f t="shared" si="68"/>
        <v>http://www.toshiba-tips.co.jp</v>
      </c>
      <c r="X1411" s="292" t="s">
        <v>8188</v>
      </c>
      <c r="Y1411" s="292" t="s">
        <v>8714</v>
      </c>
      <c r="Z1411" s="80" t="s">
        <v>9753</v>
      </c>
      <c r="AA1411" s="296"/>
      <c r="AB1411" s="265" t="str">
        <f>IF('認証製品一覧（検索用）'!$E$7=認証製品一覧!I1411,"●","")</f>
        <v/>
      </c>
      <c r="AC1411" s="265" t="str">
        <f>IF(AB1411="","",COUNTIF($B$5:AB1411,"●"))</f>
        <v/>
      </c>
    </row>
    <row r="1412" spans="1:29" ht="100.05" customHeight="1">
      <c r="A1412" s="347"/>
      <c r="B1412" s="292" t="s">
        <v>7202</v>
      </c>
      <c r="C1412" s="293" t="s">
        <v>6974</v>
      </c>
      <c r="D1412" s="294" t="s">
        <v>6975</v>
      </c>
      <c r="E1412" s="293" t="s">
        <v>102</v>
      </c>
      <c r="F1412" s="330" t="s">
        <v>7318</v>
      </c>
      <c r="G1412" s="330" t="s">
        <v>2149</v>
      </c>
      <c r="H1412" s="294">
        <v>469</v>
      </c>
      <c r="I1412" s="321" t="str">
        <f t="shared" si="66"/>
        <v>A-14-00115.0kW超18.5kW以下60Hz、220V、極数6</v>
      </c>
      <c r="J1412" s="294">
        <v>93.7</v>
      </c>
      <c r="K1412" s="330" t="s">
        <v>1988</v>
      </c>
      <c r="L1412" s="329" t="s">
        <v>13158</v>
      </c>
      <c r="M1412" s="329" t="s">
        <v>10780</v>
      </c>
      <c r="N1412" s="329" t="s">
        <v>12150</v>
      </c>
      <c r="O1412" s="294" t="s">
        <v>2838</v>
      </c>
      <c r="P1412" s="329" t="s">
        <v>10528</v>
      </c>
      <c r="Q1412" s="330" t="s">
        <v>8185</v>
      </c>
      <c r="R1412" s="293" t="s">
        <v>8186</v>
      </c>
      <c r="S1412" s="294" t="s">
        <v>8187</v>
      </c>
      <c r="T1412" s="292" t="s">
        <v>181</v>
      </c>
      <c r="U1412" s="323" t="str">
        <f t="shared" si="67"/>
        <v>-</v>
      </c>
      <c r="V1412" s="292" t="s">
        <v>7151</v>
      </c>
      <c r="W1412" s="295" t="str">
        <f t="shared" si="68"/>
        <v>http://www.toshiba-tips.co.jp</v>
      </c>
      <c r="X1412" s="292" t="s">
        <v>8188</v>
      </c>
      <c r="Y1412" s="292" t="s">
        <v>8715</v>
      </c>
      <c r="Z1412" s="80" t="s">
        <v>9753</v>
      </c>
      <c r="AA1412" s="296"/>
      <c r="AB1412" s="265" t="str">
        <f>IF('認証製品一覧（検索用）'!$E$7=認証製品一覧!I1412,"●","")</f>
        <v/>
      </c>
      <c r="AC1412" s="265" t="str">
        <f>IF(AB1412="","",COUNTIF($B$5:AB1412,"●"))</f>
        <v/>
      </c>
    </row>
    <row r="1413" spans="1:29" ht="78">
      <c r="A1413" s="347"/>
      <c r="B1413" s="292" t="s">
        <v>7202</v>
      </c>
      <c r="C1413" s="293" t="s">
        <v>6974</v>
      </c>
      <c r="D1413" s="294" t="s">
        <v>6975</v>
      </c>
      <c r="E1413" s="293" t="s">
        <v>7022</v>
      </c>
      <c r="F1413" s="330" t="s">
        <v>7318</v>
      </c>
      <c r="G1413" s="330" t="s">
        <v>2149</v>
      </c>
      <c r="H1413" s="294">
        <v>469</v>
      </c>
      <c r="I1413" s="321" t="str">
        <f t="shared" si="66"/>
        <v>A-14-00115.0kW超18.5kW以下60Hz、220V、極数6</v>
      </c>
      <c r="J1413" s="294">
        <v>93.7</v>
      </c>
      <c r="K1413" s="330" t="s">
        <v>8144</v>
      </c>
      <c r="L1413" s="329" t="s">
        <v>13157</v>
      </c>
      <c r="M1413" s="329" t="s">
        <v>10779</v>
      </c>
      <c r="N1413" s="329" t="s">
        <v>11898</v>
      </c>
      <c r="O1413" s="294" t="s">
        <v>6897</v>
      </c>
      <c r="P1413" s="329" t="s">
        <v>10527</v>
      </c>
      <c r="Q1413" s="330" t="s">
        <v>8156</v>
      </c>
      <c r="R1413" s="293" t="s">
        <v>8157</v>
      </c>
      <c r="S1413" s="294" t="s">
        <v>4348</v>
      </c>
      <c r="T1413" s="292" t="s">
        <v>4349</v>
      </c>
      <c r="U1413" s="295" t="str">
        <f t="shared" si="67"/>
        <v>utatsu-katsuyuki@hitachi-ies.co.jp</v>
      </c>
      <c r="V1413" s="292" t="s">
        <v>8158</v>
      </c>
      <c r="W1413" s="295" t="str">
        <f t="shared" si="68"/>
        <v>http://www.hitachi-ies.co.jp/products/motor/index.htm</v>
      </c>
      <c r="X1413" s="292" t="s">
        <v>8159</v>
      </c>
      <c r="Y1413" s="292" t="s">
        <v>6706</v>
      </c>
      <c r="Z1413" s="80" t="s">
        <v>9753</v>
      </c>
      <c r="AA1413" s="296"/>
      <c r="AB1413" s="265" t="str">
        <f>IF('認証製品一覧（検索用）'!$E$7=認証製品一覧!I1413,"●","")</f>
        <v/>
      </c>
      <c r="AC1413" s="265" t="str">
        <f>IF(AB1413="","",COUNTIF($B$5:AB1413,"●"))</f>
        <v/>
      </c>
    </row>
    <row r="1414" spans="1:29" ht="78">
      <c r="A1414" s="347"/>
      <c r="B1414" s="292" t="s">
        <v>7202</v>
      </c>
      <c r="C1414" s="293" t="s">
        <v>6974</v>
      </c>
      <c r="D1414" s="294" t="s">
        <v>6975</v>
      </c>
      <c r="E1414" s="293" t="s">
        <v>7022</v>
      </c>
      <c r="F1414" s="330" t="s">
        <v>7318</v>
      </c>
      <c r="G1414" s="330" t="s">
        <v>2149</v>
      </c>
      <c r="H1414" s="294">
        <v>469</v>
      </c>
      <c r="I1414" s="321" t="str">
        <f t="shared" si="66"/>
        <v>A-14-00115.0kW超18.5kW以下60Hz、220V、極数6</v>
      </c>
      <c r="J1414" s="294">
        <v>93.7</v>
      </c>
      <c r="K1414" s="330" t="s">
        <v>8144</v>
      </c>
      <c r="L1414" s="329" t="s">
        <v>13157</v>
      </c>
      <c r="M1414" s="329" t="s">
        <v>10779</v>
      </c>
      <c r="N1414" s="329" t="s">
        <v>11899</v>
      </c>
      <c r="O1414" s="294" t="s">
        <v>2838</v>
      </c>
      <c r="P1414" s="329" t="s">
        <v>10527</v>
      </c>
      <c r="Q1414" s="330" t="s">
        <v>8156</v>
      </c>
      <c r="R1414" s="293" t="s">
        <v>8157</v>
      </c>
      <c r="S1414" s="294" t="s">
        <v>4348</v>
      </c>
      <c r="T1414" s="292" t="s">
        <v>4349</v>
      </c>
      <c r="U1414" s="295" t="str">
        <f t="shared" si="67"/>
        <v>utatsu-katsuyuki@hitachi-ies.co.jp</v>
      </c>
      <c r="V1414" s="292" t="s">
        <v>8158</v>
      </c>
      <c r="W1414" s="295" t="str">
        <f t="shared" si="68"/>
        <v>http://www.hitachi-ies.co.jp/products/motor/index.htm</v>
      </c>
      <c r="X1414" s="292" t="s">
        <v>8159</v>
      </c>
      <c r="Y1414" s="292" t="s">
        <v>8716</v>
      </c>
      <c r="Z1414" s="80" t="s">
        <v>9753</v>
      </c>
      <c r="AA1414" s="296"/>
      <c r="AB1414" s="265" t="str">
        <f>IF('認証製品一覧（検索用）'!$E$7=認証製品一覧!I1414,"●","")</f>
        <v/>
      </c>
      <c r="AC1414" s="265" t="str">
        <f>IF(AB1414="","",COUNTIF($B$5:AB1414,"●"))</f>
        <v/>
      </c>
    </row>
    <row r="1415" spans="1:29" ht="78">
      <c r="A1415" s="347"/>
      <c r="B1415" s="292" t="s">
        <v>7202</v>
      </c>
      <c r="C1415" s="293" t="s">
        <v>6974</v>
      </c>
      <c r="D1415" s="294" t="s">
        <v>6975</v>
      </c>
      <c r="E1415" s="293" t="s">
        <v>7022</v>
      </c>
      <c r="F1415" s="330" t="s">
        <v>7318</v>
      </c>
      <c r="G1415" s="330" t="s">
        <v>2149</v>
      </c>
      <c r="H1415" s="294">
        <v>469</v>
      </c>
      <c r="I1415" s="321" t="str">
        <f t="shared" si="66"/>
        <v>A-14-00115.0kW超18.5kW以下60Hz、220V、極数6</v>
      </c>
      <c r="J1415" s="294">
        <v>93.7</v>
      </c>
      <c r="K1415" s="330" t="s">
        <v>8144</v>
      </c>
      <c r="L1415" s="329" t="s">
        <v>13157</v>
      </c>
      <c r="M1415" s="329" t="s">
        <v>10779</v>
      </c>
      <c r="N1415" s="329" t="s">
        <v>11900</v>
      </c>
      <c r="O1415" s="294" t="s">
        <v>2838</v>
      </c>
      <c r="P1415" s="329" t="s">
        <v>10527</v>
      </c>
      <c r="Q1415" s="330" t="s">
        <v>8156</v>
      </c>
      <c r="R1415" s="293" t="s">
        <v>8157</v>
      </c>
      <c r="S1415" s="294" t="s">
        <v>4348</v>
      </c>
      <c r="T1415" s="292" t="s">
        <v>4349</v>
      </c>
      <c r="U1415" s="295" t="str">
        <f t="shared" si="67"/>
        <v>utatsu-katsuyuki@hitachi-ies.co.jp</v>
      </c>
      <c r="V1415" s="292" t="s">
        <v>8158</v>
      </c>
      <c r="W1415" s="295" t="str">
        <f t="shared" si="68"/>
        <v>http://www.hitachi-ies.co.jp/products/motor/index.htm</v>
      </c>
      <c r="X1415" s="292" t="s">
        <v>8159</v>
      </c>
      <c r="Y1415" s="292" t="s">
        <v>8717</v>
      </c>
      <c r="Z1415" s="80" t="s">
        <v>9753</v>
      </c>
      <c r="AA1415" s="296"/>
      <c r="AB1415" s="265" t="str">
        <f>IF('認証製品一覧（検索用）'!$E$7=認証製品一覧!I1415,"●","")</f>
        <v/>
      </c>
      <c r="AC1415" s="265" t="str">
        <f>IF(AB1415="","",COUNTIF($B$5:AB1415,"●"))</f>
        <v/>
      </c>
    </row>
    <row r="1416" spans="1:29" ht="78">
      <c r="A1416" s="347"/>
      <c r="B1416" s="292" t="s">
        <v>7202</v>
      </c>
      <c r="C1416" s="293" t="s">
        <v>6974</v>
      </c>
      <c r="D1416" s="294" t="s">
        <v>6975</v>
      </c>
      <c r="E1416" s="293" t="s">
        <v>7022</v>
      </c>
      <c r="F1416" s="330" t="s">
        <v>7318</v>
      </c>
      <c r="G1416" s="330" t="s">
        <v>2149</v>
      </c>
      <c r="H1416" s="294">
        <v>469</v>
      </c>
      <c r="I1416" s="321" t="str">
        <f t="shared" si="66"/>
        <v>A-14-00115.0kW超18.5kW以下60Hz、220V、極数6</v>
      </c>
      <c r="J1416" s="294">
        <v>93.7</v>
      </c>
      <c r="K1416" s="330" t="s">
        <v>8144</v>
      </c>
      <c r="L1416" s="329" t="s">
        <v>13157</v>
      </c>
      <c r="M1416" s="329" t="s">
        <v>10779</v>
      </c>
      <c r="N1416" s="329" t="s">
        <v>11901</v>
      </c>
      <c r="O1416" s="294" t="s">
        <v>2838</v>
      </c>
      <c r="P1416" s="329" t="s">
        <v>10527</v>
      </c>
      <c r="Q1416" s="330" t="s">
        <v>8156</v>
      </c>
      <c r="R1416" s="293" t="s">
        <v>8157</v>
      </c>
      <c r="S1416" s="294" t="s">
        <v>4348</v>
      </c>
      <c r="T1416" s="292" t="s">
        <v>4349</v>
      </c>
      <c r="U1416" s="295" t="str">
        <f t="shared" si="67"/>
        <v>utatsu-katsuyuki@hitachi-ies.co.jp</v>
      </c>
      <c r="V1416" s="292" t="s">
        <v>8158</v>
      </c>
      <c r="W1416" s="295" t="str">
        <f t="shared" si="68"/>
        <v>http://www.hitachi-ies.co.jp/products/motor/index.htm</v>
      </c>
      <c r="X1416" s="292" t="s">
        <v>8159</v>
      </c>
      <c r="Y1416" s="292" t="s">
        <v>8718</v>
      </c>
      <c r="Z1416" s="80" t="s">
        <v>9753</v>
      </c>
      <c r="AA1416" s="296"/>
      <c r="AB1416" s="265" t="str">
        <f>IF('認証製品一覧（検索用）'!$E$7=認証製品一覧!I1416,"●","")</f>
        <v/>
      </c>
      <c r="AC1416" s="265" t="str">
        <f>IF(AB1416="","",COUNTIF($B$5:AB1416,"●"))</f>
        <v/>
      </c>
    </row>
    <row r="1417" spans="1:29" ht="78">
      <c r="A1417" s="347"/>
      <c r="B1417" s="292" t="s">
        <v>7202</v>
      </c>
      <c r="C1417" s="293" t="s">
        <v>6974</v>
      </c>
      <c r="D1417" s="294" t="s">
        <v>6975</v>
      </c>
      <c r="E1417" s="293" t="s">
        <v>7022</v>
      </c>
      <c r="F1417" s="330" t="s">
        <v>7318</v>
      </c>
      <c r="G1417" s="330" t="s">
        <v>2149</v>
      </c>
      <c r="H1417" s="294">
        <v>469</v>
      </c>
      <c r="I1417" s="321" t="str">
        <f t="shared" si="66"/>
        <v>A-14-00115.0kW超18.5kW以下60Hz、220V、極数6</v>
      </c>
      <c r="J1417" s="294">
        <v>93.7</v>
      </c>
      <c r="K1417" s="330" t="s">
        <v>8144</v>
      </c>
      <c r="L1417" s="329" t="s">
        <v>13157</v>
      </c>
      <c r="M1417" s="329" t="s">
        <v>10779</v>
      </c>
      <c r="N1417" s="329" t="s">
        <v>11902</v>
      </c>
      <c r="O1417" s="294" t="s">
        <v>2838</v>
      </c>
      <c r="P1417" s="329" t="s">
        <v>10527</v>
      </c>
      <c r="Q1417" s="330" t="s">
        <v>8156</v>
      </c>
      <c r="R1417" s="293" t="s">
        <v>8157</v>
      </c>
      <c r="S1417" s="294" t="s">
        <v>4348</v>
      </c>
      <c r="T1417" s="292" t="s">
        <v>4349</v>
      </c>
      <c r="U1417" s="295" t="str">
        <f t="shared" si="67"/>
        <v>utatsu-katsuyuki@hitachi-ies.co.jp</v>
      </c>
      <c r="V1417" s="292" t="s">
        <v>8158</v>
      </c>
      <c r="W1417" s="295" t="str">
        <f t="shared" si="68"/>
        <v>http://www.hitachi-ies.co.jp/products/motor/index.htm</v>
      </c>
      <c r="X1417" s="292" t="s">
        <v>8159</v>
      </c>
      <c r="Y1417" s="292" t="s">
        <v>8719</v>
      </c>
      <c r="Z1417" s="80" t="s">
        <v>9753</v>
      </c>
      <c r="AA1417" s="296"/>
      <c r="AB1417" s="265" t="str">
        <f>IF('認証製品一覧（検索用）'!$E$7=認証製品一覧!I1417,"●","")</f>
        <v/>
      </c>
      <c r="AC1417" s="265" t="str">
        <f>IF(AB1417="","",COUNTIF($B$5:AB1417,"●"))</f>
        <v/>
      </c>
    </row>
    <row r="1418" spans="1:29" ht="78">
      <c r="A1418" s="347"/>
      <c r="B1418" s="292" t="s">
        <v>7202</v>
      </c>
      <c r="C1418" s="293" t="s">
        <v>6974</v>
      </c>
      <c r="D1418" s="294" t="s">
        <v>6975</v>
      </c>
      <c r="E1418" s="293" t="s">
        <v>7022</v>
      </c>
      <c r="F1418" s="330" t="s">
        <v>7318</v>
      </c>
      <c r="G1418" s="330" t="s">
        <v>2149</v>
      </c>
      <c r="H1418" s="294">
        <v>469</v>
      </c>
      <c r="I1418" s="321" t="str">
        <f t="shared" si="66"/>
        <v>A-14-00115.0kW超18.5kW以下60Hz、220V、極数6</v>
      </c>
      <c r="J1418" s="294">
        <v>93.7</v>
      </c>
      <c r="K1418" s="330" t="s">
        <v>8144</v>
      </c>
      <c r="L1418" s="329" t="s">
        <v>13157</v>
      </c>
      <c r="M1418" s="329" t="s">
        <v>10779</v>
      </c>
      <c r="N1418" s="329" t="s">
        <v>11903</v>
      </c>
      <c r="O1418" s="294" t="s">
        <v>2838</v>
      </c>
      <c r="P1418" s="329" t="s">
        <v>10527</v>
      </c>
      <c r="Q1418" s="330" t="s">
        <v>8156</v>
      </c>
      <c r="R1418" s="293" t="s">
        <v>8157</v>
      </c>
      <c r="S1418" s="294" t="s">
        <v>4348</v>
      </c>
      <c r="T1418" s="292" t="s">
        <v>4349</v>
      </c>
      <c r="U1418" s="295" t="str">
        <f t="shared" si="67"/>
        <v>utatsu-katsuyuki@hitachi-ies.co.jp</v>
      </c>
      <c r="V1418" s="292" t="s">
        <v>8158</v>
      </c>
      <c r="W1418" s="295" t="str">
        <f t="shared" si="68"/>
        <v>http://www.hitachi-ies.co.jp/products/motor/index.htm</v>
      </c>
      <c r="X1418" s="292" t="s">
        <v>8159</v>
      </c>
      <c r="Y1418" s="292" t="s">
        <v>8720</v>
      </c>
      <c r="Z1418" s="80" t="s">
        <v>9753</v>
      </c>
      <c r="AA1418" s="296"/>
      <c r="AB1418" s="265" t="str">
        <f>IF('認証製品一覧（検索用）'!$E$7=認証製品一覧!I1418,"●","")</f>
        <v/>
      </c>
      <c r="AC1418" s="265" t="str">
        <f>IF(AB1418="","",COUNTIF($B$5:AB1418,"●"))</f>
        <v/>
      </c>
    </row>
    <row r="1419" spans="1:29" ht="78">
      <c r="A1419" s="347"/>
      <c r="B1419" s="292" t="s">
        <v>7202</v>
      </c>
      <c r="C1419" s="293" t="s">
        <v>6974</v>
      </c>
      <c r="D1419" s="294" t="s">
        <v>6975</v>
      </c>
      <c r="E1419" s="293" t="s">
        <v>7022</v>
      </c>
      <c r="F1419" s="330" t="s">
        <v>7318</v>
      </c>
      <c r="G1419" s="330" t="s">
        <v>2149</v>
      </c>
      <c r="H1419" s="294">
        <v>469</v>
      </c>
      <c r="I1419" s="321" t="str">
        <f t="shared" si="66"/>
        <v>A-14-00115.0kW超18.5kW以下60Hz、220V、極数6</v>
      </c>
      <c r="J1419" s="294">
        <v>93.7</v>
      </c>
      <c r="K1419" s="330" t="s">
        <v>8144</v>
      </c>
      <c r="L1419" s="329" t="s">
        <v>13157</v>
      </c>
      <c r="M1419" s="329" t="s">
        <v>10779</v>
      </c>
      <c r="N1419" s="329" t="s">
        <v>11904</v>
      </c>
      <c r="O1419" s="294" t="s">
        <v>2838</v>
      </c>
      <c r="P1419" s="329" t="s">
        <v>10527</v>
      </c>
      <c r="Q1419" s="330" t="s">
        <v>8156</v>
      </c>
      <c r="R1419" s="293" t="s">
        <v>8157</v>
      </c>
      <c r="S1419" s="294" t="s">
        <v>4348</v>
      </c>
      <c r="T1419" s="292" t="s">
        <v>4349</v>
      </c>
      <c r="U1419" s="295" t="str">
        <f t="shared" si="67"/>
        <v>utatsu-katsuyuki@hitachi-ies.co.jp</v>
      </c>
      <c r="V1419" s="292" t="s">
        <v>8158</v>
      </c>
      <c r="W1419" s="295" t="str">
        <f t="shared" si="68"/>
        <v>http://www.hitachi-ies.co.jp/products/motor/index.htm</v>
      </c>
      <c r="X1419" s="292" t="s">
        <v>8159</v>
      </c>
      <c r="Y1419" s="292" t="s">
        <v>8721</v>
      </c>
      <c r="Z1419" s="80" t="s">
        <v>9753</v>
      </c>
      <c r="AA1419" s="296"/>
      <c r="AB1419" s="265" t="str">
        <f>IF('認証製品一覧（検索用）'!$E$7=認証製品一覧!I1419,"●","")</f>
        <v/>
      </c>
      <c r="AC1419" s="265" t="str">
        <f>IF(AB1419="","",COUNTIF($B$5:AB1419,"●"))</f>
        <v/>
      </c>
    </row>
    <row r="1420" spans="1:29" ht="78">
      <c r="A1420" s="347"/>
      <c r="B1420" s="292" t="s">
        <v>7202</v>
      </c>
      <c r="C1420" s="293" t="s">
        <v>6974</v>
      </c>
      <c r="D1420" s="294" t="s">
        <v>6975</v>
      </c>
      <c r="E1420" s="293" t="s">
        <v>7022</v>
      </c>
      <c r="F1420" s="330" t="s">
        <v>7318</v>
      </c>
      <c r="G1420" s="330" t="s">
        <v>2149</v>
      </c>
      <c r="H1420" s="294">
        <v>469</v>
      </c>
      <c r="I1420" s="321" t="str">
        <f t="shared" si="66"/>
        <v>A-14-00115.0kW超18.5kW以下60Hz、220V、極数6</v>
      </c>
      <c r="J1420" s="294">
        <v>93.7</v>
      </c>
      <c r="K1420" s="330" t="s">
        <v>8144</v>
      </c>
      <c r="L1420" s="329" t="s">
        <v>13157</v>
      </c>
      <c r="M1420" s="329" t="s">
        <v>10779</v>
      </c>
      <c r="N1420" s="329" t="s">
        <v>11905</v>
      </c>
      <c r="O1420" s="294" t="s">
        <v>2838</v>
      </c>
      <c r="P1420" s="329" t="s">
        <v>10527</v>
      </c>
      <c r="Q1420" s="330" t="s">
        <v>8156</v>
      </c>
      <c r="R1420" s="293" t="s">
        <v>8157</v>
      </c>
      <c r="S1420" s="294" t="s">
        <v>4348</v>
      </c>
      <c r="T1420" s="292" t="s">
        <v>4349</v>
      </c>
      <c r="U1420" s="295" t="str">
        <f t="shared" si="67"/>
        <v>utatsu-katsuyuki@hitachi-ies.co.jp</v>
      </c>
      <c r="V1420" s="292" t="s">
        <v>8158</v>
      </c>
      <c r="W1420" s="295" t="str">
        <f t="shared" si="68"/>
        <v>http://www.hitachi-ies.co.jp/products/motor/index.htm</v>
      </c>
      <c r="X1420" s="292" t="s">
        <v>8159</v>
      </c>
      <c r="Y1420" s="292" t="s">
        <v>8722</v>
      </c>
      <c r="Z1420" s="80" t="s">
        <v>9753</v>
      </c>
      <c r="AA1420" s="296"/>
      <c r="AB1420" s="265" t="str">
        <f>IF('認証製品一覧（検索用）'!$E$7=認証製品一覧!I1420,"●","")</f>
        <v/>
      </c>
      <c r="AC1420" s="265" t="str">
        <f>IF(AB1420="","",COUNTIF($B$5:AB1420,"●"))</f>
        <v/>
      </c>
    </row>
    <row r="1421" spans="1:29" ht="78">
      <c r="A1421" s="347"/>
      <c r="B1421" s="292" t="s">
        <v>7202</v>
      </c>
      <c r="C1421" s="293" t="s">
        <v>6974</v>
      </c>
      <c r="D1421" s="294" t="s">
        <v>6975</v>
      </c>
      <c r="E1421" s="293" t="s">
        <v>7022</v>
      </c>
      <c r="F1421" s="330" t="s">
        <v>7318</v>
      </c>
      <c r="G1421" s="330" t="s">
        <v>2149</v>
      </c>
      <c r="H1421" s="294">
        <v>469</v>
      </c>
      <c r="I1421" s="321" t="str">
        <f t="shared" si="66"/>
        <v>A-14-00115.0kW超18.5kW以下60Hz、220V、極数6</v>
      </c>
      <c r="J1421" s="294">
        <v>93.7</v>
      </c>
      <c r="K1421" s="330" t="s">
        <v>8144</v>
      </c>
      <c r="L1421" s="329" t="s">
        <v>13157</v>
      </c>
      <c r="M1421" s="329" t="s">
        <v>10779</v>
      </c>
      <c r="N1421" s="329" t="s">
        <v>11906</v>
      </c>
      <c r="O1421" s="294" t="s">
        <v>2838</v>
      </c>
      <c r="P1421" s="329" t="s">
        <v>10527</v>
      </c>
      <c r="Q1421" s="330" t="s">
        <v>8156</v>
      </c>
      <c r="R1421" s="293" t="s">
        <v>8157</v>
      </c>
      <c r="S1421" s="294" t="s">
        <v>4348</v>
      </c>
      <c r="T1421" s="292" t="s">
        <v>4349</v>
      </c>
      <c r="U1421" s="295" t="str">
        <f t="shared" si="67"/>
        <v>utatsu-katsuyuki@hitachi-ies.co.jp</v>
      </c>
      <c r="V1421" s="292" t="s">
        <v>8158</v>
      </c>
      <c r="W1421" s="295" t="str">
        <f t="shared" si="68"/>
        <v>http://www.hitachi-ies.co.jp/products/motor/index.htm</v>
      </c>
      <c r="X1421" s="292" t="s">
        <v>8159</v>
      </c>
      <c r="Y1421" s="292" t="s">
        <v>8723</v>
      </c>
      <c r="Z1421" s="80" t="s">
        <v>9753</v>
      </c>
      <c r="AA1421" s="296"/>
      <c r="AB1421" s="265" t="str">
        <f>IF('認証製品一覧（検索用）'!$E$7=認証製品一覧!I1421,"●","")</f>
        <v/>
      </c>
      <c r="AC1421" s="265" t="str">
        <f>IF(AB1421="","",COUNTIF($B$5:AB1421,"●"))</f>
        <v/>
      </c>
    </row>
    <row r="1422" spans="1:29" ht="78">
      <c r="A1422" s="347"/>
      <c r="B1422" s="292" t="s">
        <v>7202</v>
      </c>
      <c r="C1422" s="293" t="s">
        <v>6974</v>
      </c>
      <c r="D1422" s="294" t="s">
        <v>6975</v>
      </c>
      <c r="E1422" s="293" t="s">
        <v>7022</v>
      </c>
      <c r="F1422" s="330" t="s">
        <v>7318</v>
      </c>
      <c r="G1422" s="330" t="s">
        <v>2149</v>
      </c>
      <c r="H1422" s="294">
        <v>469</v>
      </c>
      <c r="I1422" s="321" t="str">
        <f t="shared" si="66"/>
        <v>A-14-00115.0kW超18.5kW以下60Hz、220V、極数6</v>
      </c>
      <c r="J1422" s="294">
        <v>93.7</v>
      </c>
      <c r="K1422" s="330" t="s">
        <v>8144</v>
      </c>
      <c r="L1422" s="329" t="s">
        <v>13157</v>
      </c>
      <c r="M1422" s="329" t="s">
        <v>10779</v>
      </c>
      <c r="N1422" s="329" t="s">
        <v>11907</v>
      </c>
      <c r="O1422" s="294" t="s">
        <v>2838</v>
      </c>
      <c r="P1422" s="329" t="s">
        <v>10527</v>
      </c>
      <c r="Q1422" s="330" t="s">
        <v>8156</v>
      </c>
      <c r="R1422" s="293" t="s">
        <v>8157</v>
      </c>
      <c r="S1422" s="294" t="s">
        <v>4348</v>
      </c>
      <c r="T1422" s="292" t="s">
        <v>4349</v>
      </c>
      <c r="U1422" s="295" t="str">
        <f t="shared" si="67"/>
        <v>utatsu-katsuyuki@hitachi-ies.co.jp</v>
      </c>
      <c r="V1422" s="292" t="s">
        <v>8158</v>
      </c>
      <c r="W1422" s="295" t="str">
        <f t="shared" si="68"/>
        <v>http://www.hitachi-ies.co.jp/products/motor/index.htm</v>
      </c>
      <c r="X1422" s="292" t="s">
        <v>8159</v>
      </c>
      <c r="Y1422" s="292" t="s">
        <v>8724</v>
      </c>
      <c r="Z1422" s="80" t="s">
        <v>9753</v>
      </c>
      <c r="AA1422" s="296"/>
      <c r="AB1422" s="265" t="str">
        <f>IF('認証製品一覧（検索用）'!$E$7=認証製品一覧!I1422,"●","")</f>
        <v/>
      </c>
      <c r="AC1422" s="265" t="str">
        <f>IF(AB1422="","",COUNTIF($B$5:AB1422,"●"))</f>
        <v/>
      </c>
    </row>
    <row r="1423" spans="1:29" ht="78">
      <c r="A1423" s="347"/>
      <c r="B1423" s="292" t="s">
        <v>7202</v>
      </c>
      <c r="C1423" s="293" t="s">
        <v>6974</v>
      </c>
      <c r="D1423" s="294" t="s">
        <v>6975</v>
      </c>
      <c r="E1423" s="293" t="s">
        <v>7022</v>
      </c>
      <c r="F1423" s="330" t="s">
        <v>7318</v>
      </c>
      <c r="G1423" s="330" t="s">
        <v>2156</v>
      </c>
      <c r="H1423" s="294">
        <v>470</v>
      </c>
      <c r="I1423" s="321" t="str">
        <f t="shared" si="66"/>
        <v>A-14-00118.5kW超22.0kW以下60Hz、220V、極数6</v>
      </c>
      <c r="J1423" s="294">
        <v>94.3</v>
      </c>
      <c r="K1423" s="330" t="s">
        <v>8144</v>
      </c>
      <c r="L1423" s="329" t="s">
        <v>13157</v>
      </c>
      <c r="M1423" s="329" t="s">
        <v>10779</v>
      </c>
      <c r="N1423" s="329" t="s">
        <v>11914</v>
      </c>
      <c r="O1423" s="294" t="s">
        <v>6897</v>
      </c>
      <c r="P1423" s="329" t="s">
        <v>10527</v>
      </c>
      <c r="Q1423" s="330" t="s">
        <v>8156</v>
      </c>
      <c r="R1423" s="293" t="s">
        <v>8157</v>
      </c>
      <c r="S1423" s="294" t="s">
        <v>4348</v>
      </c>
      <c r="T1423" s="292" t="s">
        <v>4349</v>
      </c>
      <c r="U1423" s="295" t="str">
        <f t="shared" si="67"/>
        <v>utatsu-katsuyuki@hitachi-ies.co.jp</v>
      </c>
      <c r="V1423" s="292" t="s">
        <v>8158</v>
      </c>
      <c r="W1423" s="295" t="str">
        <f t="shared" si="68"/>
        <v>http://www.hitachi-ies.co.jp/products/motor/index.htm</v>
      </c>
      <c r="X1423" s="292" t="s">
        <v>8159</v>
      </c>
      <c r="Y1423" s="292" t="s">
        <v>6707</v>
      </c>
      <c r="Z1423" s="80" t="s">
        <v>9753</v>
      </c>
      <c r="AA1423" s="296"/>
      <c r="AB1423" s="265" t="str">
        <f>IF('認証製品一覧（検索用）'!$E$7=認証製品一覧!I1423,"●","")</f>
        <v/>
      </c>
      <c r="AC1423" s="265" t="str">
        <f>IF(AB1423="","",COUNTIF($B$5:AB1423,"●"))</f>
        <v/>
      </c>
    </row>
    <row r="1424" spans="1:29" ht="78">
      <c r="A1424" s="347"/>
      <c r="B1424" s="292" t="s">
        <v>7202</v>
      </c>
      <c r="C1424" s="293" t="s">
        <v>6974</v>
      </c>
      <c r="D1424" s="294" t="s">
        <v>6975</v>
      </c>
      <c r="E1424" s="293" t="s">
        <v>7022</v>
      </c>
      <c r="F1424" s="330" t="s">
        <v>7318</v>
      </c>
      <c r="G1424" s="330" t="s">
        <v>2156</v>
      </c>
      <c r="H1424" s="294">
        <v>470</v>
      </c>
      <c r="I1424" s="321" t="str">
        <f t="shared" si="66"/>
        <v>A-14-00118.5kW超22.0kW以下60Hz、220V、極数6</v>
      </c>
      <c r="J1424" s="294">
        <v>94.3</v>
      </c>
      <c r="K1424" s="330" t="s">
        <v>8144</v>
      </c>
      <c r="L1424" s="329" t="s">
        <v>13157</v>
      </c>
      <c r="M1424" s="329" t="s">
        <v>10779</v>
      </c>
      <c r="N1424" s="329" t="s">
        <v>11915</v>
      </c>
      <c r="O1424" s="294" t="s">
        <v>2838</v>
      </c>
      <c r="P1424" s="329" t="s">
        <v>10527</v>
      </c>
      <c r="Q1424" s="330" t="s">
        <v>8156</v>
      </c>
      <c r="R1424" s="293" t="s">
        <v>8157</v>
      </c>
      <c r="S1424" s="294" t="s">
        <v>4348</v>
      </c>
      <c r="T1424" s="292" t="s">
        <v>4349</v>
      </c>
      <c r="U1424" s="295" t="str">
        <f t="shared" si="67"/>
        <v>utatsu-katsuyuki@hitachi-ies.co.jp</v>
      </c>
      <c r="V1424" s="292" t="s">
        <v>8158</v>
      </c>
      <c r="W1424" s="295" t="str">
        <f t="shared" si="68"/>
        <v>http://www.hitachi-ies.co.jp/products/motor/index.htm</v>
      </c>
      <c r="X1424" s="292" t="s">
        <v>8159</v>
      </c>
      <c r="Y1424" s="292" t="s">
        <v>8725</v>
      </c>
      <c r="Z1424" s="80" t="s">
        <v>9753</v>
      </c>
      <c r="AA1424" s="296"/>
      <c r="AB1424" s="265" t="str">
        <f>IF('認証製品一覧（検索用）'!$E$7=認証製品一覧!I1424,"●","")</f>
        <v/>
      </c>
      <c r="AC1424" s="265" t="str">
        <f>IF(AB1424="","",COUNTIF($B$5:AB1424,"●"))</f>
        <v/>
      </c>
    </row>
    <row r="1425" spans="1:29" ht="78">
      <c r="A1425" s="347"/>
      <c r="B1425" s="292" t="s">
        <v>7202</v>
      </c>
      <c r="C1425" s="293" t="s">
        <v>6974</v>
      </c>
      <c r="D1425" s="294" t="s">
        <v>6975</v>
      </c>
      <c r="E1425" s="293" t="s">
        <v>7022</v>
      </c>
      <c r="F1425" s="330" t="s">
        <v>7318</v>
      </c>
      <c r="G1425" s="330" t="s">
        <v>2156</v>
      </c>
      <c r="H1425" s="294">
        <v>470</v>
      </c>
      <c r="I1425" s="321" t="str">
        <f t="shared" si="66"/>
        <v>A-14-00118.5kW超22.0kW以下60Hz、220V、極数6</v>
      </c>
      <c r="J1425" s="294">
        <v>94.3</v>
      </c>
      <c r="K1425" s="330" t="s">
        <v>8144</v>
      </c>
      <c r="L1425" s="329" t="s">
        <v>13157</v>
      </c>
      <c r="M1425" s="329" t="s">
        <v>10779</v>
      </c>
      <c r="N1425" s="329" t="s">
        <v>11916</v>
      </c>
      <c r="O1425" s="294" t="s">
        <v>2838</v>
      </c>
      <c r="P1425" s="329" t="s">
        <v>10527</v>
      </c>
      <c r="Q1425" s="330" t="s">
        <v>8156</v>
      </c>
      <c r="R1425" s="293" t="s">
        <v>8157</v>
      </c>
      <c r="S1425" s="294" t="s">
        <v>4348</v>
      </c>
      <c r="T1425" s="292" t="s">
        <v>4349</v>
      </c>
      <c r="U1425" s="295" t="str">
        <f t="shared" si="67"/>
        <v>utatsu-katsuyuki@hitachi-ies.co.jp</v>
      </c>
      <c r="V1425" s="292" t="s">
        <v>8158</v>
      </c>
      <c r="W1425" s="295" t="str">
        <f t="shared" si="68"/>
        <v>http://www.hitachi-ies.co.jp/products/motor/index.htm</v>
      </c>
      <c r="X1425" s="292" t="s">
        <v>8159</v>
      </c>
      <c r="Y1425" s="292" t="s">
        <v>8726</v>
      </c>
      <c r="Z1425" s="80" t="s">
        <v>9753</v>
      </c>
      <c r="AA1425" s="296"/>
      <c r="AB1425" s="265" t="str">
        <f>IF('認証製品一覧（検索用）'!$E$7=認証製品一覧!I1425,"●","")</f>
        <v/>
      </c>
      <c r="AC1425" s="265" t="str">
        <f>IF(AB1425="","",COUNTIF($B$5:AB1425,"●"))</f>
        <v/>
      </c>
    </row>
    <row r="1426" spans="1:29" ht="78">
      <c r="A1426" s="347"/>
      <c r="B1426" s="292" t="s">
        <v>7202</v>
      </c>
      <c r="C1426" s="293" t="s">
        <v>6974</v>
      </c>
      <c r="D1426" s="294" t="s">
        <v>6975</v>
      </c>
      <c r="E1426" s="293" t="s">
        <v>7022</v>
      </c>
      <c r="F1426" s="330" t="s">
        <v>7318</v>
      </c>
      <c r="G1426" s="330" t="s">
        <v>2156</v>
      </c>
      <c r="H1426" s="294">
        <v>470</v>
      </c>
      <c r="I1426" s="321" t="str">
        <f t="shared" si="66"/>
        <v>A-14-00118.5kW超22.0kW以下60Hz、220V、極数6</v>
      </c>
      <c r="J1426" s="294">
        <v>94.3</v>
      </c>
      <c r="K1426" s="330" t="s">
        <v>8144</v>
      </c>
      <c r="L1426" s="329" t="s">
        <v>13157</v>
      </c>
      <c r="M1426" s="329" t="s">
        <v>10779</v>
      </c>
      <c r="N1426" s="329" t="s">
        <v>11917</v>
      </c>
      <c r="O1426" s="294" t="s">
        <v>2838</v>
      </c>
      <c r="P1426" s="329" t="s">
        <v>10527</v>
      </c>
      <c r="Q1426" s="330" t="s">
        <v>8156</v>
      </c>
      <c r="R1426" s="293" t="s">
        <v>8157</v>
      </c>
      <c r="S1426" s="294" t="s">
        <v>4348</v>
      </c>
      <c r="T1426" s="292" t="s">
        <v>4349</v>
      </c>
      <c r="U1426" s="295" t="str">
        <f t="shared" si="67"/>
        <v>utatsu-katsuyuki@hitachi-ies.co.jp</v>
      </c>
      <c r="V1426" s="292" t="s">
        <v>8158</v>
      </c>
      <c r="W1426" s="295" t="str">
        <f t="shared" si="68"/>
        <v>http://www.hitachi-ies.co.jp/products/motor/index.htm</v>
      </c>
      <c r="X1426" s="292" t="s">
        <v>8159</v>
      </c>
      <c r="Y1426" s="292" t="s">
        <v>8727</v>
      </c>
      <c r="Z1426" s="80" t="s">
        <v>9753</v>
      </c>
      <c r="AA1426" s="296"/>
      <c r="AB1426" s="265" t="str">
        <f>IF('認証製品一覧（検索用）'!$E$7=認証製品一覧!I1426,"●","")</f>
        <v/>
      </c>
      <c r="AC1426" s="265" t="str">
        <f>IF(AB1426="","",COUNTIF($B$5:AB1426,"●"))</f>
        <v/>
      </c>
    </row>
    <row r="1427" spans="1:29" ht="78">
      <c r="A1427" s="347"/>
      <c r="B1427" s="292" t="s">
        <v>7202</v>
      </c>
      <c r="C1427" s="293" t="s">
        <v>6974</v>
      </c>
      <c r="D1427" s="294" t="s">
        <v>6975</v>
      </c>
      <c r="E1427" s="293" t="s">
        <v>7022</v>
      </c>
      <c r="F1427" s="330" t="s">
        <v>7318</v>
      </c>
      <c r="G1427" s="330" t="s">
        <v>2156</v>
      </c>
      <c r="H1427" s="294">
        <v>470</v>
      </c>
      <c r="I1427" s="321" t="str">
        <f t="shared" si="66"/>
        <v>A-14-00118.5kW超22.0kW以下60Hz、220V、極数6</v>
      </c>
      <c r="J1427" s="294">
        <v>94.3</v>
      </c>
      <c r="K1427" s="330" t="s">
        <v>8144</v>
      </c>
      <c r="L1427" s="329" t="s">
        <v>13157</v>
      </c>
      <c r="M1427" s="329" t="s">
        <v>10779</v>
      </c>
      <c r="N1427" s="329" t="s">
        <v>11918</v>
      </c>
      <c r="O1427" s="294" t="s">
        <v>2838</v>
      </c>
      <c r="P1427" s="329" t="s">
        <v>10527</v>
      </c>
      <c r="Q1427" s="330" t="s">
        <v>8156</v>
      </c>
      <c r="R1427" s="293" t="s">
        <v>8157</v>
      </c>
      <c r="S1427" s="294" t="s">
        <v>4348</v>
      </c>
      <c r="T1427" s="292" t="s">
        <v>4349</v>
      </c>
      <c r="U1427" s="295" t="str">
        <f t="shared" si="67"/>
        <v>utatsu-katsuyuki@hitachi-ies.co.jp</v>
      </c>
      <c r="V1427" s="292" t="s">
        <v>8158</v>
      </c>
      <c r="W1427" s="295" t="str">
        <f t="shared" si="68"/>
        <v>http://www.hitachi-ies.co.jp/products/motor/index.htm</v>
      </c>
      <c r="X1427" s="292" t="s">
        <v>8159</v>
      </c>
      <c r="Y1427" s="292" t="s">
        <v>8728</v>
      </c>
      <c r="Z1427" s="80" t="s">
        <v>9753</v>
      </c>
      <c r="AA1427" s="296"/>
      <c r="AB1427" s="265" t="str">
        <f>IF('認証製品一覧（検索用）'!$E$7=認証製品一覧!I1427,"●","")</f>
        <v/>
      </c>
      <c r="AC1427" s="265" t="str">
        <f>IF(AB1427="","",COUNTIF($B$5:AB1427,"●"))</f>
        <v/>
      </c>
    </row>
    <row r="1428" spans="1:29" ht="78">
      <c r="A1428" s="347"/>
      <c r="B1428" s="292" t="s">
        <v>7202</v>
      </c>
      <c r="C1428" s="293" t="s">
        <v>6974</v>
      </c>
      <c r="D1428" s="294" t="s">
        <v>6975</v>
      </c>
      <c r="E1428" s="293" t="s">
        <v>7022</v>
      </c>
      <c r="F1428" s="330" t="s">
        <v>7318</v>
      </c>
      <c r="G1428" s="330" t="s">
        <v>2156</v>
      </c>
      <c r="H1428" s="294">
        <v>470</v>
      </c>
      <c r="I1428" s="321" t="str">
        <f t="shared" si="66"/>
        <v>A-14-00118.5kW超22.0kW以下60Hz、220V、極数6</v>
      </c>
      <c r="J1428" s="294">
        <v>94.3</v>
      </c>
      <c r="K1428" s="330" t="s">
        <v>8144</v>
      </c>
      <c r="L1428" s="329" t="s">
        <v>13157</v>
      </c>
      <c r="M1428" s="329" t="s">
        <v>10779</v>
      </c>
      <c r="N1428" s="329" t="s">
        <v>11919</v>
      </c>
      <c r="O1428" s="294" t="s">
        <v>2838</v>
      </c>
      <c r="P1428" s="329" t="s">
        <v>10527</v>
      </c>
      <c r="Q1428" s="330" t="s">
        <v>8156</v>
      </c>
      <c r="R1428" s="293" t="s">
        <v>8157</v>
      </c>
      <c r="S1428" s="294" t="s">
        <v>4348</v>
      </c>
      <c r="T1428" s="292" t="s">
        <v>4349</v>
      </c>
      <c r="U1428" s="295" t="str">
        <f t="shared" si="67"/>
        <v>utatsu-katsuyuki@hitachi-ies.co.jp</v>
      </c>
      <c r="V1428" s="292" t="s">
        <v>8158</v>
      </c>
      <c r="W1428" s="295" t="str">
        <f t="shared" si="68"/>
        <v>http://www.hitachi-ies.co.jp/products/motor/index.htm</v>
      </c>
      <c r="X1428" s="292" t="s">
        <v>8159</v>
      </c>
      <c r="Y1428" s="292" t="s">
        <v>8729</v>
      </c>
      <c r="Z1428" s="80" t="s">
        <v>9753</v>
      </c>
      <c r="AA1428" s="296"/>
      <c r="AB1428" s="265" t="str">
        <f>IF('認証製品一覧（検索用）'!$E$7=認証製品一覧!I1428,"●","")</f>
        <v/>
      </c>
      <c r="AC1428" s="265" t="str">
        <f>IF(AB1428="","",COUNTIF($B$5:AB1428,"●"))</f>
        <v/>
      </c>
    </row>
    <row r="1429" spans="1:29" ht="78">
      <c r="A1429" s="347"/>
      <c r="B1429" s="292" t="s">
        <v>7202</v>
      </c>
      <c r="C1429" s="293" t="s">
        <v>6974</v>
      </c>
      <c r="D1429" s="294" t="s">
        <v>6975</v>
      </c>
      <c r="E1429" s="293" t="s">
        <v>7022</v>
      </c>
      <c r="F1429" s="330" t="s">
        <v>7318</v>
      </c>
      <c r="G1429" s="330" t="s">
        <v>2156</v>
      </c>
      <c r="H1429" s="294">
        <v>470</v>
      </c>
      <c r="I1429" s="321" t="str">
        <f t="shared" ref="I1429:I1492" si="69">CONCATENATE(D1429,G1429,F1429)</f>
        <v>A-14-00118.5kW超22.0kW以下60Hz、220V、極数6</v>
      </c>
      <c r="J1429" s="294">
        <v>94.3</v>
      </c>
      <c r="K1429" s="330" t="s">
        <v>8144</v>
      </c>
      <c r="L1429" s="329" t="s">
        <v>13157</v>
      </c>
      <c r="M1429" s="329" t="s">
        <v>10779</v>
      </c>
      <c r="N1429" s="329" t="s">
        <v>11920</v>
      </c>
      <c r="O1429" s="294" t="s">
        <v>2838</v>
      </c>
      <c r="P1429" s="329" t="s">
        <v>10527</v>
      </c>
      <c r="Q1429" s="330" t="s">
        <v>8156</v>
      </c>
      <c r="R1429" s="293" t="s">
        <v>8157</v>
      </c>
      <c r="S1429" s="294" t="s">
        <v>4348</v>
      </c>
      <c r="T1429" s="292" t="s">
        <v>4349</v>
      </c>
      <c r="U1429" s="295" t="str">
        <f t="shared" ref="U1429:U1492" si="70">IF(T1429="-","-",HYPERLINK("mailto:"&amp;T1429,T1429))</f>
        <v>utatsu-katsuyuki@hitachi-ies.co.jp</v>
      </c>
      <c r="V1429" s="292" t="s">
        <v>8158</v>
      </c>
      <c r="W1429" s="295" t="str">
        <f t="shared" ref="W1429:W1492" si="71">IF(V1429="-",V1429,HYPERLINK(V1429))</f>
        <v>http://www.hitachi-ies.co.jp/products/motor/index.htm</v>
      </c>
      <c r="X1429" s="292" t="s">
        <v>8159</v>
      </c>
      <c r="Y1429" s="292" t="s">
        <v>8730</v>
      </c>
      <c r="Z1429" s="80" t="s">
        <v>9753</v>
      </c>
      <c r="AA1429" s="296"/>
      <c r="AB1429" s="265" t="str">
        <f>IF('認証製品一覧（検索用）'!$E$7=認証製品一覧!I1429,"●","")</f>
        <v/>
      </c>
      <c r="AC1429" s="265" t="str">
        <f>IF(AB1429="","",COUNTIF($B$5:AB1429,"●"))</f>
        <v/>
      </c>
    </row>
    <row r="1430" spans="1:29" ht="78">
      <c r="A1430" s="347"/>
      <c r="B1430" s="292" t="s">
        <v>7202</v>
      </c>
      <c r="C1430" s="293" t="s">
        <v>6974</v>
      </c>
      <c r="D1430" s="294" t="s">
        <v>6975</v>
      </c>
      <c r="E1430" s="293" t="s">
        <v>7022</v>
      </c>
      <c r="F1430" s="330" t="s">
        <v>7318</v>
      </c>
      <c r="G1430" s="330" t="s">
        <v>2156</v>
      </c>
      <c r="H1430" s="294">
        <v>470</v>
      </c>
      <c r="I1430" s="321" t="str">
        <f t="shared" si="69"/>
        <v>A-14-00118.5kW超22.0kW以下60Hz、220V、極数6</v>
      </c>
      <c r="J1430" s="294">
        <v>94.3</v>
      </c>
      <c r="K1430" s="330" t="s">
        <v>8144</v>
      </c>
      <c r="L1430" s="329" t="s">
        <v>13157</v>
      </c>
      <c r="M1430" s="329" t="s">
        <v>10779</v>
      </c>
      <c r="N1430" s="329" t="s">
        <v>11921</v>
      </c>
      <c r="O1430" s="294" t="s">
        <v>2838</v>
      </c>
      <c r="P1430" s="329" t="s">
        <v>10527</v>
      </c>
      <c r="Q1430" s="330" t="s">
        <v>8156</v>
      </c>
      <c r="R1430" s="293" t="s">
        <v>8157</v>
      </c>
      <c r="S1430" s="294" t="s">
        <v>4348</v>
      </c>
      <c r="T1430" s="292" t="s">
        <v>4349</v>
      </c>
      <c r="U1430" s="295" t="str">
        <f t="shared" si="70"/>
        <v>utatsu-katsuyuki@hitachi-ies.co.jp</v>
      </c>
      <c r="V1430" s="292" t="s">
        <v>8158</v>
      </c>
      <c r="W1430" s="295" t="str">
        <f t="shared" si="71"/>
        <v>http://www.hitachi-ies.co.jp/products/motor/index.htm</v>
      </c>
      <c r="X1430" s="292" t="s">
        <v>8159</v>
      </c>
      <c r="Y1430" s="292" t="s">
        <v>8731</v>
      </c>
      <c r="Z1430" s="80" t="s">
        <v>9753</v>
      </c>
      <c r="AA1430" s="296"/>
      <c r="AB1430" s="265" t="str">
        <f>IF('認証製品一覧（検索用）'!$E$7=認証製品一覧!I1430,"●","")</f>
        <v/>
      </c>
      <c r="AC1430" s="265" t="str">
        <f>IF(AB1430="","",COUNTIF($B$5:AB1430,"●"))</f>
        <v/>
      </c>
    </row>
    <row r="1431" spans="1:29" ht="78">
      <c r="A1431" s="347"/>
      <c r="B1431" s="292" t="s">
        <v>7202</v>
      </c>
      <c r="C1431" s="293" t="s">
        <v>6974</v>
      </c>
      <c r="D1431" s="294" t="s">
        <v>6975</v>
      </c>
      <c r="E1431" s="293" t="s">
        <v>7022</v>
      </c>
      <c r="F1431" s="330" t="s">
        <v>7318</v>
      </c>
      <c r="G1431" s="330" t="s">
        <v>2156</v>
      </c>
      <c r="H1431" s="294">
        <v>470</v>
      </c>
      <c r="I1431" s="321" t="str">
        <f t="shared" si="69"/>
        <v>A-14-00118.5kW超22.0kW以下60Hz、220V、極数6</v>
      </c>
      <c r="J1431" s="294">
        <v>94.3</v>
      </c>
      <c r="K1431" s="330" t="s">
        <v>8144</v>
      </c>
      <c r="L1431" s="329" t="s">
        <v>13157</v>
      </c>
      <c r="M1431" s="329" t="s">
        <v>10779</v>
      </c>
      <c r="N1431" s="329" t="s">
        <v>11922</v>
      </c>
      <c r="O1431" s="294" t="s">
        <v>2838</v>
      </c>
      <c r="P1431" s="329" t="s">
        <v>10527</v>
      </c>
      <c r="Q1431" s="330" t="s">
        <v>8156</v>
      </c>
      <c r="R1431" s="293" t="s">
        <v>8157</v>
      </c>
      <c r="S1431" s="294" t="s">
        <v>4348</v>
      </c>
      <c r="T1431" s="292" t="s">
        <v>4349</v>
      </c>
      <c r="U1431" s="295" t="str">
        <f t="shared" si="70"/>
        <v>utatsu-katsuyuki@hitachi-ies.co.jp</v>
      </c>
      <c r="V1431" s="292" t="s">
        <v>8158</v>
      </c>
      <c r="W1431" s="295" t="str">
        <f t="shared" si="71"/>
        <v>http://www.hitachi-ies.co.jp/products/motor/index.htm</v>
      </c>
      <c r="X1431" s="292" t="s">
        <v>8159</v>
      </c>
      <c r="Y1431" s="292" t="s">
        <v>8732</v>
      </c>
      <c r="Z1431" s="80" t="s">
        <v>9753</v>
      </c>
      <c r="AA1431" s="296"/>
      <c r="AB1431" s="265" t="str">
        <f>IF('認証製品一覧（検索用）'!$E$7=認証製品一覧!I1431,"●","")</f>
        <v/>
      </c>
      <c r="AC1431" s="265" t="str">
        <f>IF(AB1431="","",COUNTIF($B$5:AB1431,"●"))</f>
        <v/>
      </c>
    </row>
    <row r="1432" spans="1:29" ht="78">
      <c r="A1432" s="347"/>
      <c r="B1432" s="292" t="s">
        <v>7202</v>
      </c>
      <c r="C1432" s="293" t="s">
        <v>6974</v>
      </c>
      <c r="D1432" s="294" t="s">
        <v>6975</v>
      </c>
      <c r="E1432" s="293" t="s">
        <v>7022</v>
      </c>
      <c r="F1432" s="330" t="s">
        <v>7318</v>
      </c>
      <c r="G1432" s="330" t="s">
        <v>2156</v>
      </c>
      <c r="H1432" s="294">
        <v>470</v>
      </c>
      <c r="I1432" s="321" t="str">
        <f t="shared" si="69"/>
        <v>A-14-00118.5kW超22.0kW以下60Hz、220V、極数6</v>
      </c>
      <c r="J1432" s="294">
        <v>94.3</v>
      </c>
      <c r="K1432" s="330" t="s">
        <v>8144</v>
      </c>
      <c r="L1432" s="329" t="s">
        <v>13157</v>
      </c>
      <c r="M1432" s="329" t="s">
        <v>10779</v>
      </c>
      <c r="N1432" s="329" t="s">
        <v>11923</v>
      </c>
      <c r="O1432" s="294" t="s">
        <v>2838</v>
      </c>
      <c r="P1432" s="329" t="s">
        <v>10527</v>
      </c>
      <c r="Q1432" s="330" t="s">
        <v>8156</v>
      </c>
      <c r="R1432" s="293" t="s">
        <v>8157</v>
      </c>
      <c r="S1432" s="294" t="s">
        <v>4348</v>
      </c>
      <c r="T1432" s="292" t="s">
        <v>4349</v>
      </c>
      <c r="U1432" s="295" t="str">
        <f t="shared" si="70"/>
        <v>utatsu-katsuyuki@hitachi-ies.co.jp</v>
      </c>
      <c r="V1432" s="292" t="s">
        <v>8158</v>
      </c>
      <c r="W1432" s="295" t="str">
        <f t="shared" si="71"/>
        <v>http://www.hitachi-ies.co.jp/products/motor/index.htm</v>
      </c>
      <c r="X1432" s="292" t="s">
        <v>8159</v>
      </c>
      <c r="Y1432" s="292" t="s">
        <v>8733</v>
      </c>
      <c r="Z1432" s="80" t="s">
        <v>9753</v>
      </c>
      <c r="AA1432" s="296"/>
      <c r="AB1432" s="265" t="str">
        <f>IF('認証製品一覧（検索用）'!$E$7=認証製品一覧!I1432,"●","")</f>
        <v/>
      </c>
      <c r="AC1432" s="265" t="str">
        <f>IF(AB1432="","",COUNTIF($B$5:AB1432,"●"))</f>
        <v/>
      </c>
    </row>
    <row r="1433" spans="1:29" ht="90" customHeight="1">
      <c r="A1433" s="316"/>
      <c r="B1433" s="292" t="s">
        <v>7202</v>
      </c>
      <c r="C1433" s="293" t="s">
        <v>6974</v>
      </c>
      <c r="D1433" s="294" t="s">
        <v>6975</v>
      </c>
      <c r="E1433" s="293" t="s">
        <v>7022</v>
      </c>
      <c r="F1433" s="330" t="s">
        <v>7318</v>
      </c>
      <c r="G1433" s="330" t="s">
        <v>7314</v>
      </c>
      <c r="H1433" s="294">
        <v>471</v>
      </c>
      <c r="I1433" s="321" t="str">
        <f t="shared" si="69"/>
        <v>A-14-00122.0kW超30.0kW以下 60Hz、220V、極数6</v>
      </c>
      <c r="J1433" s="294">
        <v>94.8</v>
      </c>
      <c r="K1433" s="330" t="s">
        <v>8144</v>
      </c>
      <c r="L1433" s="329" t="s">
        <v>13156</v>
      </c>
      <c r="M1433" s="329" t="s">
        <v>10778</v>
      </c>
      <c r="N1433" s="329" t="s">
        <v>12151</v>
      </c>
      <c r="O1433" s="294" t="s">
        <v>6897</v>
      </c>
      <c r="P1433" s="329" t="s">
        <v>10526</v>
      </c>
      <c r="Q1433" s="330" t="s">
        <v>8145</v>
      </c>
      <c r="R1433" s="293" t="s">
        <v>8146</v>
      </c>
      <c r="S1433" s="294" t="s">
        <v>2102</v>
      </c>
      <c r="T1433" s="302" t="s">
        <v>2103</v>
      </c>
      <c r="U1433" s="295" t="str">
        <f t="shared" si="70"/>
        <v>Yamamoto.Keita@df.MitsubishiElectric.co.jp</v>
      </c>
      <c r="V1433" s="292" t="s">
        <v>8147</v>
      </c>
      <c r="W1433" s="295" t="str">
        <f t="shared" si="71"/>
        <v>http://www.mitsubishielectric.co.jp/fa/products/drv/i_motor/items/toprunner/index.html</v>
      </c>
      <c r="X1433" s="303" t="s">
        <v>8256</v>
      </c>
      <c r="Y1433" s="304" t="s">
        <v>8734</v>
      </c>
      <c r="Z1433" s="80" t="s">
        <v>9753</v>
      </c>
      <c r="AA1433" s="296"/>
      <c r="AB1433" s="265" t="str">
        <f>IF('認証製品一覧（検索用）'!$E$7=認証製品一覧!I1433,"●","")</f>
        <v/>
      </c>
      <c r="AC1433" s="265" t="str">
        <f>IF(AB1433="","",COUNTIF($B$5:AB1433,"●"))</f>
        <v/>
      </c>
    </row>
    <row r="1434" spans="1:29" ht="90" customHeight="1">
      <c r="A1434" s="316"/>
      <c r="B1434" s="292" t="s">
        <v>7202</v>
      </c>
      <c r="C1434" s="293" t="s">
        <v>6974</v>
      </c>
      <c r="D1434" s="294" t="s">
        <v>6975</v>
      </c>
      <c r="E1434" s="293" t="s">
        <v>7022</v>
      </c>
      <c r="F1434" s="330" t="s">
        <v>7318</v>
      </c>
      <c r="G1434" s="330" t="s">
        <v>7314</v>
      </c>
      <c r="H1434" s="294">
        <v>471</v>
      </c>
      <c r="I1434" s="321" t="str">
        <f t="shared" si="69"/>
        <v>A-14-00122.0kW超30.0kW以下 60Hz、220V、極数6</v>
      </c>
      <c r="J1434" s="294">
        <v>94.8</v>
      </c>
      <c r="K1434" s="330" t="s">
        <v>8144</v>
      </c>
      <c r="L1434" s="329" t="s">
        <v>13156</v>
      </c>
      <c r="M1434" s="329" t="s">
        <v>10778</v>
      </c>
      <c r="N1434" s="329" t="s">
        <v>12152</v>
      </c>
      <c r="O1434" s="294" t="s">
        <v>2838</v>
      </c>
      <c r="P1434" s="329" t="s">
        <v>10526</v>
      </c>
      <c r="Q1434" s="330" t="s">
        <v>8145</v>
      </c>
      <c r="R1434" s="293" t="s">
        <v>8146</v>
      </c>
      <c r="S1434" s="294" t="s">
        <v>2102</v>
      </c>
      <c r="T1434" s="302" t="s">
        <v>2103</v>
      </c>
      <c r="U1434" s="295" t="str">
        <f t="shared" si="70"/>
        <v>Yamamoto.Keita@df.MitsubishiElectric.co.jp</v>
      </c>
      <c r="V1434" s="292" t="s">
        <v>8147</v>
      </c>
      <c r="W1434" s="295" t="str">
        <f t="shared" si="71"/>
        <v>http://www.mitsubishielectric.co.jp/fa/products/drv/i_motor/items/toprunner/index.html</v>
      </c>
      <c r="X1434" s="303" t="s">
        <v>8256</v>
      </c>
      <c r="Y1434" s="304" t="s">
        <v>8735</v>
      </c>
      <c r="Z1434" s="80" t="s">
        <v>9753</v>
      </c>
      <c r="AA1434" s="296"/>
      <c r="AB1434" s="265" t="str">
        <f>IF('認証製品一覧（検索用）'!$E$7=認証製品一覧!I1434,"●","")</f>
        <v/>
      </c>
      <c r="AC1434" s="265" t="str">
        <f>IF(AB1434="","",COUNTIF($B$5:AB1434,"●"))</f>
        <v/>
      </c>
    </row>
    <row r="1435" spans="1:29" ht="90" customHeight="1">
      <c r="A1435" s="316"/>
      <c r="B1435" s="292" t="s">
        <v>7202</v>
      </c>
      <c r="C1435" s="293" t="s">
        <v>6974</v>
      </c>
      <c r="D1435" s="294" t="s">
        <v>6975</v>
      </c>
      <c r="E1435" s="293" t="s">
        <v>7022</v>
      </c>
      <c r="F1435" s="330" t="s">
        <v>7318</v>
      </c>
      <c r="G1435" s="330" t="s">
        <v>7314</v>
      </c>
      <c r="H1435" s="294">
        <v>471</v>
      </c>
      <c r="I1435" s="321" t="str">
        <f t="shared" si="69"/>
        <v>A-14-00122.0kW超30.0kW以下 60Hz、220V、極数6</v>
      </c>
      <c r="J1435" s="294">
        <v>94.8</v>
      </c>
      <c r="K1435" s="330" t="s">
        <v>8144</v>
      </c>
      <c r="L1435" s="329" t="s">
        <v>13156</v>
      </c>
      <c r="M1435" s="329" t="s">
        <v>10778</v>
      </c>
      <c r="N1435" s="329" t="s">
        <v>12153</v>
      </c>
      <c r="O1435" s="294" t="s">
        <v>2838</v>
      </c>
      <c r="P1435" s="329" t="s">
        <v>10526</v>
      </c>
      <c r="Q1435" s="330" t="s">
        <v>8145</v>
      </c>
      <c r="R1435" s="293" t="s">
        <v>8146</v>
      </c>
      <c r="S1435" s="294" t="s">
        <v>2102</v>
      </c>
      <c r="T1435" s="302" t="s">
        <v>2103</v>
      </c>
      <c r="U1435" s="295" t="str">
        <f t="shared" si="70"/>
        <v>Yamamoto.Keita@df.MitsubishiElectric.co.jp</v>
      </c>
      <c r="V1435" s="292" t="s">
        <v>8147</v>
      </c>
      <c r="W1435" s="295" t="str">
        <f t="shared" si="71"/>
        <v>http://www.mitsubishielectric.co.jp/fa/products/drv/i_motor/items/toprunner/index.html</v>
      </c>
      <c r="X1435" s="303" t="s">
        <v>8256</v>
      </c>
      <c r="Y1435" s="304" t="s">
        <v>8736</v>
      </c>
      <c r="Z1435" s="80" t="s">
        <v>9753</v>
      </c>
      <c r="AA1435" s="296"/>
      <c r="AB1435" s="265" t="str">
        <f>IF('認証製品一覧（検索用）'!$E$7=認証製品一覧!I1435,"●","")</f>
        <v/>
      </c>
      <c r="AC1435" s="265" t="str">
        <f>IF(AB1435="","",COUNTIF($B$5:AB1435,"●"))</f>
        <v/>
      </c>
    </row>
    <row r="1436" spans="1:29" ht="90" customHeight="1">
      <c r="A1436" s="316"/>
      <c r="B1436" s="292" t="s">
        <v>7202</v>
      </c>
      <c r="C1436" s="293" t="s">
        <v>6974</v>
      </c>
      <c r="D1436" s="294" t="s">
        <v>6975</v>
      </c>
      <c r="E1436" s="293" t="s">
        <v>7022</v>
      </c>
      <c r="F1436" s="330" t="s">
        <v>7318</v>
      </c>
      <c r="G1436" s="330" t="s">
        <v>7314</v>
      </c>
      <c r="H1436" s="294">
        <v>471</v>
      </c>
      <c r="I1436" s="321" t="str">
        <f t="shared" si="69"/>
        <v>A-14-00122.0kW超30.0kW以下 60Hz、220V、極数6</v>
      </c>
      <c r="J1436" s="294">
        <v>94.8</v>
      </c>
      <c r="K1436" s="330" t="s">
        <v>8144</v>
      </c>
      <c r="L1436" s="329" t="s">
        <v>13156</v>
      </c>
      <c r="M1436" s="329" t="s">
        <v>10778</v>
      </c>
      <c r="N1436" s="329" t="s">
        <v>12154</v>
      </c>
      <c r="O1436" s="294" t="s">
        <v>2838</v>
      </c>
      <c r="P1436" s="329" t="s">
        <v>10526</v>
      </c>
      <c r="Q1436" s="330" t="s">
        <v>8145</v>
      </c>
      <c r="R1436" s="293" t="s">
        <v>8146</v>
      </c>
      <c r="S1436" s="294" t="s">
        <v>2102</v>
      </c>
      <c r="T1436" s="302" t="s">
        <v>2103</v>
      </c>
      <c r="U1436" s="295" t="str">
        <f t="shared" si="70"/>
        <v>Yamamoto.Keita@df.MitsubishiElectric.co.jp</v>
      </c>
      <c r="V1436" s="292" t="s">
        <v>8147</v>
      </c>
      <c r="W1436" s="295" t="str">
        <f t="shared" si="71"/>
        <v>http://www.mitsubishielectric.co.jp/fa/products/drv/i_motor/items/toprunner/index.html</v>
      </c>
      <c r="X1436" s="303" t="s">
        <v>8256</v>
      </c>
      <c r="Y1436" s="304" t="s">
        <v>8737</v>
      </c>
      <c r="Z1436" s="80" t="s">
        <v>9753</v>
      </c>
      <c r="AA1436" s="296"/>
      <c r="AB1436" s="265" t="str">
        <f>IF('認証製品一覧（検索用）'!$E$7=認証製品一覧!I1436,"●","")</f>
        <v/>
      </c>
      <c r="AC1436" s="265" t="str">
        <f>IF(AB1436="","",COUNTIF($B$5:AB1436,"●"))</f>
        <v/>
      </c>
    </row>
    <row r="1437" spans="1:29" ht="90" customHeight="1">
      <c r="A1437" s="316"/>
      <c r="B1437" s="292" t="s">
        <v>7202</v>
      </c>
      <c r="C1437" s="293" t="s">
        <v>6974</v>
      </c>
      <c r="D1437" s="294" t="s">
        <v>6975</v>
      </c>
      <c r="E1437" s="293" t="s">
        <v>7022</v>
      </c>
      <c r="F1437" s="330" t="s">
        <v>7318</v>
      </c>
      <c r="G1437" s="330" t="s">
        <v>7314</v>
      </c>
      <c r="H1437" s="294">
        <v>471</v>
      </c>
      <c r="I1437" s="321" t="str">
        <f t="shared" si="69"/>
        <v>A-14-00122.0kW超30.0kW以下 60Hz、220V、極数6</v>
      </c>
      <c r="J1437" s="294">
        <v>94.8</v>
      </c>
      <c r="K1437" s="330" t="s">
        <v>8144</v>
      </c>
      <c r="L1437" s="329" t="s">
        <v>13156</v>
      </c>
      <c r="M1437" s="329" t="s">
        <v>10778</v>
      </c>
      <c r="N1437" s="329" t="s">
        <v>12155</v>
      </c>
      <c r="O1437" s="294" t="s">
        <v>2838</v>
      </c>
      <c r="P1437" s="329" t="s">
        <v>10526</v>
      </c>
      <c r="Q1437" s="330" t="s">
        <v>8145</v>
      </c>
      <c r="R1437" s="293" t="s">
        <v>8146</v>
      </c>
      <c r="S1437" s="294" t="s">
        <v>2102</v>
      </c>
      <c r="T1437" s="302" t="s">
        <v>2103</v>
      </c>
      <c r="U1437" s="295" t="str">
        <f t="shared" si="70"/>
        <v>Yamamoto.Keita@df.MitsubishiElectric.co.jp</v>
      </c>
      <c r="V1437" s="292" t="s">
        <v>8147</v>
      </c>
      <c r="W1437" s="295" t="str">
        <f t="shared" si="71"/>
        <v>http://www.mitsubishielectric.co.jp/fa/products/drv/i_motor/items/toprunner/index.html</v>
      </c>
      <c r="X1437" s="303" t="s">
        <v>8256</v>
      </c>
      <c r="Y1437" s="304" t="s">
        <v>8738</v>
      </c>
      <c r="Z1437" s="80" t="s">
        <v>9753</v>
      </c>
      <c r="AA1437" s="296"/>
      <c r="AB1437" s="265" t="str">
        <f>IF('認証製品一覧（検索用）'!$E$7=認証製品一覧!I1437,"●","")</f>
        <v/>
      </c>
      <c r="AC1437" s="265" t="str">
        <f>IF(AB1437="","",COUNTIF($B$5:AB1437,"●"))</f>
        <v/>
      </c>
    </row>
    <row r="1438" spans="1:29" ht="90" customHeight="1">
      <c r="A1438" s="316"/>
      <c r="B1438" s="292" t="s">
        <v>7202</v>
      </c>
      <c r="C1438" s="293" t="s">
        <v>6974</v>
      </c>
      <c r="D1438" s="294" t="s">
        <v>6975</v>
      </c>
      <c r="E1438" s="293" t="s">
        <v>7022</v>
      </c>
      <c r="F1438" s="330" t="s">
        <v>7318</v>
      </c>
      <c r="G1438" s="330" t="s">
        <v>7314</v>
      </c>
      <c r="H1438" s="294">
        <v>471</v>
      </c>
      <c r="I1438" s="321" t="str">
        <f t="shared" si="69"/>
        <v>A-14-00122.0kW超30.0kW以下 60Hz、220V、極数6</v>
      </c>
      <c r="J1438" s="294">
        <v>94.8</v>
      </c>
      <c r="K1438" s="330" t="s">
        <v>8144</v>
      </c>
      <c r="L1438" s="329" t="s">
        <v>13156</v>
      </c>
      <c r="M1438" s="329" t="s">
        <v>10778</v>
      </c>
      <c r="N1438" s="329" t="s">
        <v>12156</v>
      </c>
      <c r="O1438" s="294" t="s">
        <v>2838</v>
      </c>
      <c r="P1438" s="329" t="s">
        <v>10526</v>
      </c>
      <c r="Q1438" s="330" t="s">
        <v>8145</v>
      </c>
      <c r="R1438" s="293" t="s">
        <v>8146</v>
      </c>
      <c r="S1438" s="294" t="s">
        <v>2102</v>
      </c>
      <c r="T1438" s="302" t="s">
        <v>2103</v>
      </c>
      <c r="U1438" s="295" t="str">
        <f t="shared" si="70"/>
        <v>Yamamoto.Keita@df.MitsubishiElectric.co.jp</v>
      </c>
      <c r="V1438" s="292" t="s">
        <v>8147</v>
      </c>
      <c r="W1438" s="295" t="str">
        <f t="shared" si="71"/>
        <v>http://www.mitsubishielectric.co.jp/fa/products/drv/i_motor/items/toprunner/index.html</v>
      </c>
      <c r="X1438" s="303" t="s">
        <v>8256</v>
      </c>
      <c r="Y1438" s="304" t="s">
        <v>8739</v>
      </c>
      <c r="Z1438" s="80" t="s">
        <v>9753</v>
      </c>
      <c r="AA1438" s="296"/>
      <c r="AB1438" s="265" t="str">
        <f>IF('認証製品一覧（検索用）'!$E$7=認証製品一覧!I1438,"●","")</f>
        <v/>
      </c>
      <c r="AC1438" s="265" t="str">
        <f>IF(AB1438="","",COUNTIF($B$5:AB1438,"●"))</f>
        <v/>
      </c>
    </row>
    <row r="1439" spans="1:29" ht="100.05" customHeight="1">
      <c r="A1439" s="347"/>
      <c r="B1439" s="292" t="s">
        <v>7202</v>
      </c>
      <c r="C1439" s="293" t="s">
        <v>6974</v>
      </c>
      <c r="D1439" s="294" t="s">
        <v>6975</v>
      </c>
      <c r="E1439" s="293" t="s">
        <v>102</v>
      </c>
      <c r="F1439" s="330" t="s">
        <v>7318</v>
      </c>
      <c r="G1439" s="330" t="s">
        <v>7314</v>
      </c>
      <c r="H1439" s="294">
        <v>471</v>
      </c>
      <c r="I1439" s="321" t="str">
        <f t="shared" si="69"/>
        <v>A-14-00122.0kW超30.0kW以下 60Hz、220V、極数6</v>
      </c>
      <c r="J1439" s="294">
        <v>94.8</v>
      </c>
      <c r="K1439" s="330" t="s">
        <v>1988</v>
      </c>
      <c r="L1439" s="329" t="s">
        <v>13158</v>
      </c>
      <c r="M1439" s="329" t="s">
        <v>10780</v>
      </c>
      <c r="N1439" s="329" t="s">
        <v>11924</v>
      </c>
      <c r="O1439" s="294" t="s">
        <v>6897</v>
      </c>
      <c r="P1439" s="329" t="s">
        <v>10528</v>
      </c>
      <c r="Q1439" s="330" t="s">
        <v>8185</v>
      </c>
      <c r="R1439" s="293" t="s">
        <v>8186</v>
      </c>
      <c r="S1439" s="294" t="s">
        <v>8187</v>
      </c>
      <c r="T1439" s="292" t="s">
        <v>181</v>
      </c>
      <c r="U1439" s="323" t="str">
        <f t="shared" si="70"/>
        <v>-</v>
      </c>
      <c r="V1439" s="292" t="s">
        <v>7151</v>
      </c>
      <c r="W1439" s="295" t="str">
        <f t="shared" si="71"/>
        <v>http://www.toshiba-tips.co.jp</v>
      </c>
      <c r="X1439" s="292" t="s">
        <v>8188</v>
      </c>
      <c r="Y1439" s="292" t="s">
        <v>8740</v>
      </c>
      <c r="Z1439" s="80" t="s">
        <v>9753</v>
      </c>
      <c r="AA1439" s="296"/>
      <c r="AB1439" s="265" t="str">
        <f>IF('認証製品一覧（検索用）'!$E$7=認証製品一覧!I1439,"●","")</f>
        <v/>
      </c>
      <c r="AC1439" s="265" t="str">
        <f>IF(AB1439="","",COUNTIF($B$5:AB1439,"●"))</f>
        <v/>
      </c>
    </row>
    <row r="1440" spans="1:29" ht="100.05" customHeight="1">
      <c r="A1440" s="347"/>
      <c r="B1440" s="292" t="s">
        <v>7202</v>
      </c>
      <c r="C1440" s="293" t="s">
        <v>6974</v>
      </c>
      <c r="D1440" s="294" t="s">
        <v>6975</v>
      </c>
      <c r="E1440" s="293" t="s">
        <v>102</v>
      </c>
      <c r="F1440" s="330" t="s">
        <v>7318</v>
      </c>
      <c r="G1440" s="330" t="s">
        <v>7314</v>
      </c>
      <c r="H1440" s="294">
        <v>471</v>
      </c>
      <c r="I1440" s="321" t="str">
        <f t="shared" si="69"/>
        <v>A-14-00122.0kW超30.0kW以下 60Hz、220V、極数6</v>
      </c>
      <c r="J1440" s="294">
        <v>94.8</v>
      </c>
      <c r="K1440" s="330" t="s">
        <v>1988</v>
      </c>
      <c r="L1440" s="329" t="s">
        <v>13158</v>
      </c>
      <c r="M1440" s="329" t="s">
        <v>10780</v>
      </c>
      <c r="N1440" s="329" t="s">
        <v>11925</v>
      </c>
      <c r="O1440" s="294" t="s">
        <v>2838</v>
      </c>
      <c r="P1440" s="329" t="s">
        <v>10528</v>
      </c>
      <c r="Q1440" s="330" t="s">
        <v>8185</v>
      </c>
      <c r="R1440" s="293" t="s">
        <v>8186</v>
      </c>
      <c r="S1440" s="294" t="s">
        <v>8187</v>
      </c>
      <c r="T1440" s="292" t="s">
        <v>181</v>
      </c>
      <c r="U1440" s="323" t="str">
        <f t="shared" si="70"/>
        <v>-</v>
      </c>
      <c r="V1440" s="292" t="s">
        <v>7151</v>
      </c>
      <c r="W1440" s="295" t="str">
        <f t="shared" si="71"/>
        <v>http://www.toshiba-tips.co.jp</v>
      </c>
      <c r="X1440" s="292" t="s">
        <v>8188</v>
      </c>
      <c r="Y1440" s="292" t="s">
        <v>8741</v>
      </c>
      <c r="Z1440" s="80" t="s">
        <v>9753</v>
      </c>
      <c r="AA1440" s="296"/>
      <c r="AB1440" s="265" t="str">
        <f>IF('認証製品一覧（検索用）'!$E$7=認証製品一覧!I1440,"●","")</f>
        <v/>
      </c>
      <c r="AC1440" s="265" t="str">
        <f>IF(AB1440="","",COUNTIF($B$5:AB1440,"●"))</f>
        <v/>
      </c>
    </row>
    <row r="1441" spans="1:29" ht="100.05" customHeight="1">
      <c r="A1441" s="347"/>
      <c r="B1441" s="292" t="s">
        <v>7202</v>
      </c>
      <c r="C1441" s="293" t="s">
        <v>6974</v>
      </c>
      <c r="D1441" s="294" t="s">
        <v>6975</v>
      </c>
      <c r="E1441" s="293" t="s">
        <v>102</v>
      </c>
      <c r="F1441" s="330" t="s">
        <v>7318</v>
      </c>
      <c r="G1441" s="330" t="s">
        <v>7314</v>
      </c>
      <c r="H1441" s="294">
        <v>471</v>
      </c>
      <c r="I1441" s="321" t="str">
        <f t="shared" si="69"/>
        <v>A-14-00122.0kW超30.0kW以下 60Hz、220V、極数6</v>
      </c>
      <c r="J1441" s="294">
        <v>94.8</v>
      </c>
      <c r="K1441" s="330" t="s">
        <v>1988</v>
      </c>
      <c r="L1441" s="329" t="s">
        <v>13158</v>
      </c>
      <c r="M1441" s="329" t="s">
        <v>10780</v>
      </c>
      <c r="N1441" s="329" t="s">
        <v>11926</v>
      </c>
      <c r="O1441" s="294" t="s">
        <v>2838</v>
      </c>
      <c r="P1441" s="329" t="s">
        <v>10528</v>
      </c>
      <c r="Q1441" s="330" t="s">
        <v>8185</v>
      </c>
      <c r="R1441" s="293" t="s">
        <v>8186</v>
      </c>
      <c r="S1441" s="294" t="s">
        <v>8187</v>
      </c>
      <c r="T1441" s="292" t="s">
        <v>181</v>
      </c>
      <c r="U1441" s="323" t="str">
        <f t="shared" si="70"/>
        <v>-</v>
      </c>
      <c r="V1441" s="292" t="s">
        <v>7151</v>
      </c>
      <c r="W1441" s="295" t="str">
        <f t="shared" si="71"/>
        <v>http://www.toshiba-tips.co.jp</v>
      </c>
      <c r="X1441" s="292" t="s">
        <v>8188</v>
      </c>
      <c r="Y1441" s="292" t="s">
        <v>8742</v>
      </c>
      <c r="Z1441" s="80" t="s">
        <v>9753</v>
      </c>
      <c r="AA1441" s="296"/>
      <c r="AB1441" s="265" t="str">
        <f>IF('認証製品一覧（検索用）'!$E$7=認証製品一覧!I1441,"●","")</f>
        <v/>
      </c>
      <c r="AC1441" s="265" t="str">
        <f>IF(AB1441="","",COUNTIF($B$5:AB1441,"●"))</f>
        <v/>
      </c>
    </row>
    <row r="1442" spans="1:29" ht="100.05" customHeight="1">
      <c r="A1442" s="347"/>
      <c r="B1442" s="292" t="s">
        <v>7202</v>
      </c>
      <c r="C1442" s="293" t="s">
        <v>6974</v>
      </c>
      <c r="D1442" s="294" t="s">
        <v>6975</v>
      </c>
      <c r="E1442" s="293" t="s">
        <v>102</v>
      </c>
      <c r="F1442" s="330" t="s">
        <v>7318</v>
      </c>
      <c r="G1442" s="330" t="s">
        <v>7314</v>
      </c>
      <c r="H1442" s="294">
        <v>471</v>
      </c>
      <c r="I1442" s="321" t="str">
        <f t="shared" si="69"/>
        <v>A-14-00122.0kW超30.0kW以下 60Hz、220V、極数6</v>
      </c>
      <c r="J1442" s="294">
        <v>94.8</v>
      </c>
      <c r="K1442" s="330" t="s">
        <v>1988</v>
      </c>
      <c r="L1442" s="329" t="s">
        <v>13158</v>
      </c>
      <c r="M1442" s="329" t="s">
        <v>10780</v>
      </c>
      <c r="N1442" s="329" t="s">
        <v>11927</v>
      </c>
      <c r="O1442" s="294" t="s">
        <v>2838</v>
      </c>
      <c r="P1442" s="329" t="s">
        <v>10528</v>
      </c>
      <c r="Q1442" s="330" t="s">
        <v>8185</v>
      </c>
      <c r="R1442" s="293" t="s">
        <v>8186</v>
      </c>
      <c r="S1442" s="294" t="s">
        <v>8187</v>
      </c>
      <c r="T1442" s="292" t="s">
        <v>181</v>
      </c>
      <c r="U1442" s="323" t="str">
        <f t="shared" si="70"/>
        <v>-</v>
      </c>
      <c r="V1442" s="292" t="s">
        <v>7151</v>
      </c>
      <c r="W1442" s="295" t="str">
        <f t="shared" si="71"/>
        <v>http://www.toshiba-tips.co.jp</v>
      </c>
      <c r="X1442" s="292" t="s">
        <v>8188</v>
      </c>
      <c r="Y1442" s="292" t="s">
        <v>8743</v>
      </c>
      <c r="Z1442" s="80" t="s">
        <v>9753</v>
      </c>
      <c r="AA1442" s="296"/>
      <c r="AB1442" s="265" t="str">
        <f>IF('認証製品一覧（検索用）'!$E$7=認証製品一覧!I1442,"●","")</f>
        <v/>
      </c>
      <c r="AC1442" s="265" t="str">
        <f>IF(AB1442="","",COUNTIF($B$5:AB1442,"●"))</f>
        <v/>
      </c>
    </row>
    <row r="1443" spans="1:29" ht="90" customHeight="1">
      <c r="A1443" s="316"/>
      <c r="B1443" s="292" t="s">
        <v>7202</v>
      </c>
      <c r="C1443" s="293" t="s">
        <v>6974</v>
      </c>
      <c r="D1443" s="294" t="s">
        <v>6975</v>
      </c>
      <c r="E1443" s="293" t="s">
        <v>7022</v>
      </c>
      <c r="F1443" s="330" t="s">
        <v>7318</v>
      </c>
      <c r="G1443" s="330" t="s">
        <v>2170</v>
      </c>
      <c r="H1443" s="294">
        <v>472</v>
      </c>
      <c r="I1443" s="321" t="str">
        <f t="shared" si="69"/>
        <v>A-14-00130.0kW超37.0kW以下60Hz、220V、極数6</v>
      </c>
      <c r="J1443" s="294">
        <v>94.9</v>
      </c>
      <c r="K1443" s="330" t="s">
        <v>8144</v>
      </c>
      <c r="L1443" s="329" t="s">
        <v>13156</v>
      </c>
      <c r="M1443" s="329" t="s">
        <v>10778</v>
      </c>
      <c r="N1443" s="329" t="s">
        <v>12157</v>
      </c>
      <c r="O1443" s="294" t="s">
        <v>6897</v>
      </c>
      <c r="P1443" s="329" t="s">
        <v>10526</v>
      </c>
      <c r="Q1443" s="330" t="s">
        <v>8145</v>
      </c>
      <c r="R1443" s="293" t="s">
        <v>8146</v>
      </c>
      <c r="S1443" s="294" t="s">
        <v>2102</v>
      </c>
      <c r="T1443" s="302" t="s">
        <v>2103</v>
      </c>
      <c r="U1443" s="295" t="str">
        <f t="shared" si="70"/>
        <v>Yamamoto.Keita@df.MitsubishiElectric.co.jp</v>
      </c>
      <c r="V1443" s="292" t="s">
        <v>8147</v>
      </c>
      <c r="W1443" s="295" t="str">
        <f t="shared" si="71"/>
        <v>http://www.mitsubishielectric.co.jp/fa/products/drv/i_motor/items/toprunner/index.html</v>
      </c>
      <c r="X1443" s="303" t="s">
        <v>8256</v>
      </c>
      <c r="Y1443" s="304" t="s">
        <v>8744</v>
      </c>
      <c r="Z1443" s="80" t="s">
        <v>9753</v>
      </c>
      <c r="AA1443" s="296"/>
      <c r="AB1443" s="265" t="str">
        <f>IF('認証製品一覧（検索用）'!$E$7=認証製品一覧!I1443,"●","")</f>
        <v/>
      </c>
      <c r="AC1443" s="265" t="str">
        <f>IF(AB1443="","",COUNTIF($B$5:AB1443,"●"))</f>
        <v/>
      </c>
    </row>
    <row r="1444" spans="1:29" ht="90" customHeight="1">
      <c r="A1444" s="316"/>
      <c r="B1444" s="292" t="s">
        <v>7202</v>
      </c>
      <c r="C1444" s="293" t="s">
        <v>6974</v>
      </c>
      <c r="D1444" s="294" t="s">
        <v>6975</v>
      </c>
      <c r="E1444" s="293" t="s">
        <v>102</v>
      </c>
      <c r="F1444" s="330" t="s">
        <v>7318</v>
      </c>
      <c r="G1444" s="330" t="s">
        <v>2170</v>
      </c>
      <c r="H1444" s="294">
        <v>472</v>
      </c>
      <c r="I1444" s="321" t="str">
        <f t="shared" si="69"/>
        <v>A-14-00130.0kW超37.0kW以下60Hz、220V、極数6</v>
      </c>
      <c r="J1444" s="294">
        <v>94.9</v>
      </c>
      <c r="K1444" s="330" t="s">
        <v>8144</v>
      </c>
      <c r="L1444" s="329" t="s">
        <v>13156</v>
      </c>
      <c r="M1444" s="329" t="s">
        <v>10778</v>
      </c>
      <c r="N1444" s="329" t="s">
        <v>12158</v>
      </c>
      <c r="O1444" s="294" t="s">
        <v>2838</v>
      </c>
      <c r="P1444" s="329" t="s">
        <v>10526</v>
      </c>
      <c r="Q1444" s="330" t="s">
        <v>8145</v>
      </c>
      <c r="R1444" s="293" t="s">
        <v>8146</v>
      </c>
      <c r="S1444" s="294" t="s">
        <v>2102</v>
      </c>
      <c r="T1444" s="302" t="s">
        <v>2103</v>
      </c>
      <c r="U1444" s="295" t="str">
        <f t="shared" si="70"/>
        <v>Yamamoto.Keita@df.MitsubishiElectric.co.jp</v>
      </c>
      <c r="V1444" s="292" t="s">
        <v>8147</v>
      </c>
      <c r="W1444" s="295" t="str">
        <f t="shared" si="71"/>
        <v>http://www.mitsubishielectric.co.jp/fa/products/drv/i_motor/items/toprunner/index.html</v>
      </c>
      <c r="X1444" s="303" t="s">
        <v>8256</v>
      </c>
      <c r="Y1444" s="304" t="s">
        <v>8745</v>
      </c>
      <c r="Z1444" s="80" t="s">
        <v>9753</v>
      </c>
      <c r="AA1444" s="296"/>
      <c r="AB1444" s="265" t="str">
        <f>IF('認証製品一覧（検索用）'!$E$7=認証製品一覧!I1444,"●","")</f>
        <v/>
      </c>
      <c r="AC1444" s="265" t="str">
        <f>IF(AB1444="","",COUNTIF($B$5:AB1444,"●"))</f>
        <v/>
      </c>
    </row>
    <row r="1445" spans="1:29" ht="90" customHeight="1">
      <c r="A1445" s="316"/>
      <c r="B1445" s="292" t="s">
        <v>7202</v>
      </c>
      <c r="C1445" s="293" t="s">
        <v>6974</v>
      </c>
      <c r="D1445" s="294" t="s">
        <v>6975</v>
      </c>
      <c r="E1445" s="293" t="s">
        <v>102</v>
      </c>
      <c r="F1445" s="330" t="s">
        <v>7318</v>
      </c>
      <c r="G1445" s="330" t="s">
        <v>2170</v>
      </c>
      <c r="H1445" s="294">
        <v>472</v>
      </c>
      <c r="I1445" s="321" t="str">
        <f t="shared" si="69"/>
        <v>A-14-00130.0kW超37.0kW以下60Hz、220V、極数6</v>
      </c>
      <c r="J1445" s="294">
        <v>94.9</v>
      </c>
      <c r="K1445" s="330" t="s">
        <v>8144</v>
      </c>
      <c r="L1445" s="329" t="s">
        <v>13156</v>
      </c>
      <c r="M1445" s="329" t="s">
        <v>10778</v>
      </c>
      <c r="N1445" s="329" t="s">
        <v>12159</v>
      </c>
      <c r="O1445" s="294" t="s">
        <v>2838</v>
      </c>
      <c r="P1445" s="329" t="s">
        <v>10526</v>
      </c>
      <c r="Q1445" s="330" t="s">
        <v>8145</v>
      </c>
      <c r="R1445" s="293" t="s">
        <v>8146</v>
      </c>
      <c r="S1445" s="294" t="s">
        <v>2102</v>
      </c>
      <c r="T1445" s="302" t="s">
        <v>2103</v>
      </c>
      <c r="U1445" s="295" t="str">
        <f t="shared" si="70"/>
        <v>Yamamoto.Keita@df.MitsubishiElectric.co.jp</v>
      </c>
      <c r="V1445" s="292" t="s">
        <v>8147</v>
      </c>
      <c r="W1445" s="295" t="str">
        <f t="shared" si="71"/>
        <v>http://www.mitsubishielectric.co.jp/fa/products/drv/i_motor/items/toprunner/index.html</v>
      </c>
      <c r="X1445" s="303" t="s">
        <v>8256</v>
      </c>
      <c r="Y1445" s="304" t="s">
        <v>8746</v>
      </c>
      <c r="Z1445" s="80" t="s">
        <v>9753</v>
      </c>
      <c r="AA1445" s="296"/>
      <c r="AB1445" s="265" t="str">
        <f>IF('認証製品一覧（検索用）'!$E$7=認証製品一覧!I1445,"●","")</f>
        <v/>
      </c>
      <c r="AC1445" s="265" t="str">
        <f>IF(AB1445="","",COUNTIF($B$5:AB1445,"●"))</f>
        <v/>
      </c>
    </row>
    <row r="1446" spans="1:29" ht="90" customHeight="1">
      <c r="A1446" s="316"/>
      <c r="B1446" s="292" t="s">
        <v>7202</v>
      </c>
      <c r="C1446" s="293" t="s">
        <v>6974</v>
      </c>
      <c r="D1446" s="294" t="s">
        <v>6975</v>
      </c>
      <c r="E1446" s="293" t="s">
        <v>102</v>
      </c>
      <c r="F1446" s="330" t="s">
        <v>7318</v>
      </c>
      <c r="G1446" s="330" t="s">
        <v>2170</v>
      </c>
      <c r="H1446" s="294">
        <v>472</v>
      </c>
      <c r="I1446" s="321" t="str">
        <f t="shared" si="69"/>
        <v>A-14-00130.0kW超37.0kW以下60Hz、220V、極数6</v>
      </c>
      <c r="J1446" s="294">
        <v>94.9</v>
      </c>
      <c r="K1446" s="330" t="s">
        <v>8144</v>
      </c>
      <c r="L1446" s="329" t="s">
        <v>13156</v>
      </c>
      <c r="M1446" s="329" t="s">
        <v>10778</v>
      </c>
      <c r="N1446" s="329" t="s">
        <v>12160</v>
      </c>
      <c r="O1446" s="294" t="s">
        <v>2838</v>
      </c>
      <c r="P1446" s="329" t="s">
        <v>10526</v>
      </c>
      <c r="Q1446" s="330" t="s">
        <v>8145</v>
      </c>
      <c r="R1446" s="293" t="s">
        <v>8146</v>
      </c>
      <c r="S1446" s="294" t="s">
        <v>2102</v>
      </c>
      <c r="T1446" s="302" t="s">
        <v>2103</v>
      </c>
      <c r="U1446" s="295" t="str">
        <f t="shared" si="70"/>
        <v>Yamamoto.Keita@df.MitsubishiElectric.co.jp</v>
      </c>
      <c r="V1446" s="292" t="s">
        <v>8147</v>
      </c>
      <c r="W1446" s="295" t="str">
        <f t="shared" si="71"/>
        <v>http://www.mitsubishielectric.co.jp/fa/products/drv/i_motor/items/toprunner/index.html</v>
      </c>
      <c r="X1446" s="303" t="s">
        <v>8256</v>
      </c>
      <c r="Y1446" s="304" t="s">
        <v>8747</v>
      </c>
      <c r="Z1446" s="80" t="s">
        <v>9753</v>
      </c>
      <c r="AA1446" s="296"/>
      <c r="AB1446" s="265" t="str">
        <f>IF('認証製品一覧（検索用）'!$E$7=認証製品一覧!I1446,"●","")</f>
        <v/>
      </c>
      <c r="AC1446" s="265" t="str">
        <f>IF(AB1446="","",COUNTIF($B$5:AB1446,"●"))</f>
        <v/>
      </c>
    </row>
    <row r="1447" spans="1:29" ht="90" customHeight="1">
      <c r="A1447" s="316"/>
      <c r="B1447" s="292" t="s">
        <v>7202</v>
      </c>
      <c r="C1447" s="293" t="s">
        <v>6974</v>
      </c>
      <c r="D1447" s="294" t="s">
        <v>6975</v>
      </c>
      <c r="E1447" s="293" t="s">
        <v>102</v>
      </c>
      <c r="F1447" s="330" t="s">
        <v>7318</v>
      </c>
      <c r="G1447" s="330" t="s">
        <v>2170</v>
      </c>
      <c r="H1447" s="294">
        <v>472</v>
      </c>
      <c r="I1447" s="321" t="str">
        <f t="shared" si="69"/>
        <v>A-14-00130.0kW超37.0kW以下60Hz、220V、極数6</v>
      </c>
      <c r="J1447" s="294">
        <v>94.9</v>
      </c>
      <c r="K1447" s="330" t="s">
        <v>8144</v>
      </c>
      <c r="L1447" s="329" t="s">
        <v>13156</v>
      </c>
      <c r="M1447" s="329" t="s">
        <v>10778</v>
      </c>
      <c r="N1447" s="329" t="s">
        <v>12161</v>
      </c>
      <c r="O1447" s="294" t="s">
        <v>2838</v>
      </c>
      <c r="P1447" s="329" t="s">
        <v>10526</v>
      </c>
      <c r="Q1447" s="330" t="s">
        <v>8145</v>
      </c>
      <c r="R1447" s="293" t="s">
        <v>8146</v>
      </c>
      <c r="S1447" s="294" t="s">
        <v>2102</v>
      </c>
      <c r="T1447" s="302" t="s">
        <v>2103</v>
      </c>
      <c r="U1447" s="295" t="str">
        <f t="shared" si="70"/>
        <v>Yamamoto.Keita@df.MitsubishiElectric.co.jp</v>
      </c>
      <c r="V1447" s="292" t="s">
        <v>8147</v>
      </c>
      <c r="W1447" s="295" t="str">
        <f t="shared" si="71"/>
        <v>http://www.mitsubishielectric.co.jp/fa/products/drv/i_motor/items/toprunner/index.html</v>
      </c>
      <c r="X1447" s="303" t="s">
        <v>8598</v>
      </c>
      <c r="Y1447" s="304" t="s">
        <v>8748</v>
      </c>
      <c r="Z1447" s="80" t="s">
        <v>9753</v>
      </c>
      <c r="AA1447" s="296"/>
      <c r="AB1447" s="265" t="str">
        <f>IF('認証製品一覧（検索用）'!$E$7=認証製品一覧!I1447,"●","")</f>
        <v/>
      </c>
      <c r="AC1447" s="265" t="str">
        <f>IF(AB1447="","",COUNTIF($B$5:AB1447,"●"))</f>
        <v/>
      </c>
    </row>
    <row r="1448" spans="1:29" ht="90" customHeight="1">
      <c r="A1448" s="316"/>
      <c r="B1448" s="292" t="s">
        <v>7202</v>
      </c>
      <c r="C1448" s="293" t="s">
        <v>6974</v>
      </c>
      <c r="D1448" s="294" t="s">
        <v>6975</v>
      </c>
      <c r="E1448" s="293" t="s">
        <v>102</v>
      </c>
      <c r="F1448" s="330" t="s">
        <v>7318</v>
      </c>
      <c r="G1448" s="330" t="s">
        <v>2170</v>
      </c>
      <c r="H1448" s="294">
        <v>472</v>
      </c>
      <c r="I1448" s="321" t="str">
        <f t="shared" si="69"/>
        <v>A-14-00130.0kW超37.0kW以下60Hz、220V、極数6</v>
      </c>
      <c r="J1448" s="294">
        <v>94.9</v>
      </c>
      <c r="K1448" s="330" t="s">
        <v>8144</v>
      </c>
      <c r="L1448" s="329" t="s">
        <v>13156</v>
      </c>
      <c r="M1448" s="329" t="s">
        <v>10778</v>
      </c>
      <c r="N1448" s="329" t="s">
        <v>12162</v>
      </c>
      <c r="O1448" s="294" t="s">
        <v>2838</v>
      </c>
      <c r="P1448" s="329" t="s">
        <v>10526</v>
      </c>
      <c r="Q1448" s="330" t="s">
        <v>8145</v>
      </c>
      <c r="R1448" s="293" t="s">
        <v>8146</v>
      </c>
      <c r="S1448" s="294" t="s">
        <v>2102</v>
      </c>
      <c r="T1448" s="302" t="s">
        <v>2103</v>
      </c>
      <c r="U1448" s="295" t="str">
        <f t="shared" si="70"/>
        <v>Yamamoto.Keita@df.MitsubishiElectric.co.jp</v>
      </c>
      <c r="V1448" s="292" t="s">
        <v>8147</v>
      </c>
      <c r="W1448" s="295" t="str">
        <f t="shared" si="71"/>
        <v>http://www.mitsubishielectric.co.jp/fa/products/drv/i_motor/items/toprunner/index.html</v>
      </c>
      <c r="X1448" s="303" t="s">
        <v>8256</v>
      </c>
      <c r="Y1448" s="304" t="s">
        <v>8749</v>
      </c>
      <c r="Z1448" s="80" t="s">
        <v>9753</v>
      </c>
      <c r="AA1448" s="296"/>
      <c r="AB1448" s="265" t="str">
        <f>IF('認証製品一覧（検索用）'!$E$7=認証製品一覧!I1448,"●","")</f>
        <v/>
      </c>
      <c r="AC1448" s="265" t="str">
        <f>IF(AB1448="","",COUNTIF($B$5:AB1448,"●"))</f>
        <v/>
      </c>
    </row>
    <row r="1449" spans="1:29" ht="90" customHeight="1">
      <c r="A1449" s="316"/>
      <c r="B1449" s="292" t="s">
        <v>7202</v>
      </c>
      <c r="C1449" s="293" t="s">
        <v>6974</v>
      </c>
      <c r="D1449" s="294" t="s">
        <v>6975</v>
      </c>
      <c r="E1449" s="293" t="s">
        <v>7022</v>
      </c>
      <c r="F1449" s="330" t="s">
        <v>7318</v>
      </c>
      <c r="G1449" s="330" t="s">
        <v>4479</v>
      </c>
      <c r="H1449" s="294">
        <v>473</v>
      </c>
      <c r="I1449" s="321" t="str">
        <f t="shared" si="69"/>
        <v>A-14-00137.0kW超60Hz、220V、極数6</v>
      </c>
      <c r="J1449" s="294">
        <v>95.3</v>
      </c>
      <c r="K1449" s="330" t="s">
        <v>8144</v>
      </c>
      <c r="L1449" s="329" t="s">
        <v>13156</v>
      </c>
      <c r="M1449" s="329" t="s">
        <v>10778</v>
      </c>
      <c r="N1449" s="329" t="s">
        <v>12163</v>
      </c>
      <c r="O1449" s="294" t="s">
        <v>6897</v>
      </c>
      <c r="P1449" s="329" t="s">
        <v>10529</v>
      </c>
      <c r="Q1449" s="330" t="s">
        <v>8145</v>
      </c>
      <c r="R1449" s="293" t="s">
        <v>8146</v>
      </c>
      <c r="S1449" s="294" t="s">
        <v>2102</v>
      </c>
      <c r="T1449" s="302" t="s">
        <v>2103</v>
      </c>
      <c r="U1449" s="295" t="str">
        <f t="shared" si="70"/>
        <v>Yamamoto.Keita@df.MitsubishiElectric.co.jp</v>
      </c>
      <c r="V1449" s="292" t="s">
        <v>8233</v>
      </c>
      <c r="W1449" s="295" t="str">
        <f t="shared" si="71"/>
        <v>https://www.tmeic.co.jp/product/rotating_machinery/motor/high_efficiency/</v>
      </c>
      <c r="X1449" s="303" t="s">
        <v>8598</v>
      </c>
      <c r="Y1449" s="301" t="s">
        <v>8750</v>
      </c>
      <c r="Z1449" s="80" t="s">
        <v>9753</v>
      </c>
      <c r="AA1449" s="296">
        <v>1</v>
      </c>
      <c r="AB1449" s="265" t="str">
        <f>IF('認証製品一覧（検索用）'!$E$7=認証製品一覧!I1449,"●","")</f>
        <v/>
      </c>
      <c r="AC1449" s="265" t="str">
        <f>IF(AB1449="","",COUNTIF($B$5:AB1449,"●"))</f>
        <v/>
      </c>
    </row>
    <row r="1450" spans="1:29" ht="90" customHeight="1">
      <c r="A1450" s="316"/>
      <c r="B1450" s="292" t="s">
        <v>7202</v>
      </c>
      <c r="C1450" s="293" t="s">
        <v>6974</v>
      </c>
      <c r="D1450" s="294" t="s">
        <v>6975</v>
      </c>
      <c r="E1450" s="293" t="s">
        <v>7022</v>
      </c>
      <c r="F1450" s="330" t="s">
        <v>7318</v>
      </c>
      <c r="G1450" s="330" t="s">
        <v>4479</v>
      </c>
      <c r="H1450" s="294">
        <v>473</v>
      </c>
      <c r="I1450" s="321" t="str">
        <f t="shared" si="69"/>
        <v>A-14-00137.0kW超60Hz、220V、極数6</v>
      </c>
      <c r="J1450" s="294">
        <v>95.3</v>
      </c>
      <c r="K1450" s="330" t="s">
        <v>8144</v>
      </c>
      <c r="L1450" s="329" t="s">
        <v>13156</v>
      </c>
      <c r="M1450" s="329" t="s">
        <v>10778</v>
      </c>
      <c r="N1450" s="329" t="s">
        <v>12164</v>
      </c>
      <c r="O1450" s="294" t="s">
        <v>2838</v>
      </c>
      <c r="P1450" s="329" t="s">
        <v>10529</v>
      </c>
      <c r="Q1450" s="330" t="s">
        <v>8145</v>
      </c>
      <c r="R1450" s="293" t="s">
        <v>8146</v>
      </c>
      <c r="S1450" s="294" t="s">
        <v>2102</v>
      </c>
      <c r="T1450" s="302" t="s">
        <v>2103</v>
      </c>
      <c r="U1450" s="295" t="str">
        <f t="shared" si="70"/>
        <v>Yamamoto.Keita@df.MitsubishiElectric.co.jp</v>
      </c>
      <c r="V1450" s="292" t="s">
        <v>8233</v>
      </c>
      <c r="W1450" s="295" t="str">
        <f t="shared" si="71"/>
        <v>https://www.tmeic.co.jp/product/rotating_machinery/motor/high_efficiency/</v>
      </c>
      <c r="X1450" s="303" t="s">
        <v>8256</v>
      </c>
      <c r="Y1450" s="301" t="s">
        <v>8751</v>
      </c>
      <c r="Z1450" s="80" t="s">
        <v>9753</v>
      </c>
      <c r="AA1450" s="296">
        <v>1</v>
      </c>
      <c r="AB1450" s="265" t="str">
        <f>IF('認証製品一覧（検索用）'!$E$7=認証製品一覧!I1450,"●","")</f>
        <v/>
      </c>
      <c r="AC1450" s="265" t="str">
        <f>IF(AB1450="","",COUNTIF($B$5:AB1450,"●"))</f>
        <v/>
      </c>
    </row>
    <row r="1451" spans="1:29" ht="90" customHeight="1">
      <c r="A1451" s="316"/>
      <c r="B1451" s="292" t="s">
        <v>7202</v>
      </c>
      <c r="C1451" s="293" t="s">
        <v>6974</v>
      </c>
      <c r="D1451" s="294" t="s">
        <v>6975</v>
      </c>
      <c r="E1451" s="293" t="s">
        <v>7022</v>
      </c>
      <c r="F1451" s="330" t="s">
        <v>7318</v>
      </c>
      <c r="G1451" s="330" t="s">
        <v>4479</v>
      </c>
      <c r="H1451" s="294">
        <v>473</v>
      </c>
      <c r="I1451" s="321" t="str">
        <f t="shared" si="69"/>
        <v>A-14-00137.0kW超60Hz、220V、極数6</v>
      </c>
      <c r="J1451" s="294">
        <v>95.3</v>
      </c>
      <c r="K1451" s="330" t="s">
        <v>8144</v>
      </c>
      <c r="L1451" s="329" t="s">
        <v>13156</v>
      </c>
      <c r="M1451" s="329" t="s">
        <v>10778</v>
      </c>
      <c r="N1451" s="329" t="s">
        <v>12165</v>
      </c>
      <c r="O1451" s="294" t="s">
        <v>2838</v>
      </c>
      <c r="P1451" s="329" t="s">
        <v>10529</v>
      </c>
      <c r="Q1451" s="330" t="s">
        <v>8145</v>
      </c>
      <c r="R1451" s="293" t="s">
        <v>8146</v>
      </c>
      <c r="S1451" s="294" t="s">
        <v>2102</v>
      </c>
      <c r="T1451" s="302" t="s">
        <v>2103</v>
      </c>
      <c r="U1451" s="295" t="str">
        <f t="shared" si="70"/>
        <v>Yamamoto.Keita@df.MitsubishiElectric.co.jp</v>
      </c>
      <c r="V1451" s="292" t="s">
        <v>8233</v>
      </c>
      <c r="W1451" s="295" t="str">
        <f t="shared" si="71"/>
        <v>https://www.tmeic.co.jp/product/rotating_machinery/motor/high_efficiency/</v>
      </c>
      <c r="X1451" s="303" t="s">
        <v>8256</v>
      </c>
      <c r="Y1451" s="301" t="s">
        <v>8752</v>
      </c>
      <c r="Z1451" s="80" t="s">
        <v>9753</v>
      </c>
      <c r="AA1451" s="296">
        <v>1</v>
      </c>
      <c r="AB1451" s="265" t="str">
        <f>IF('認証製品一覧（検索用）'!$E$7=認証製品一覧!I1451,"●","")</f>
        <v/>
      </c>
      <c r="AC1451" s="265" t="str">
        <f>IF(AB1451="","",COUNTIF($B$5:AB1451,"●"))</f>
        <v/>
      </c>
    </row>
    <row r="1452" spans="1:29" ht="90" customHeight="1">
      <c r="A1452" s="316"/>
      <c r="B1452" s="292" t="s">
        <v>7202</v>
      </c>
      <c r="C1452" s="293" t="s">
        <v>6974</v>
      </c>
      <c r="D1452" s="294" t="s">
        <v>6975</v>
      </c>
      <c r="E1452" s="293" t="s">
        <v>7022</v>
      </c>
      <c r="F1452" s="330" t="s">
        <v>7318</v>
      </c>
      <c r="G1452" s="330" t="s">
        <v>4479</v>
      </c>
      <c r="H1452" s="294">
        <v>473</v>
      </c>
      <c r="I1452" s="321" t="str">
        <f t="shared" si="69"/>
        <v>A-14-00137.0kW超60Hz、220V、極数6</v>
      </c>
      <c r="J1452" s="294">
        <v>95.3</v>
      </c>
      <c r="K1452" s="330" t="s">
        <v>8144</v>
      </c>
      <c r="L1452" s="329" t="s">
        <v>13156</v>
      </c>
      <c r="M1452" s="329" t="s">
        <v>10778</v>
      </c>
      <c r="N1452" s="329" t="s">
        <v>12166</v>
      </c>
      <c r="O1452" s="294" t="s">
        <v>2838</v>
      </c>
      <c r="P1452" s="329" t="s">
        <v>10529</v>
      </c>
      <c r="Q1452" s="330" t="s">
        <v>8145</v>
      </c>
      <c r="R1452" s="293" t="s">
        <v>8146</v>
      </c>
      <c r="S1452" s="294" t="s">
        <v>2102</v>
      </c>
      <c r="T1452" s="302" t="s">
        <v>2103</v>
      </c>
      <c r="U1452" s="295" t="str">
        <f t="shared" si="70"/>
        <v>Yamamoto.Keita@df.MitsubishiElectric.co.jp</v>
      </c>
      <c r="V1452" s="292" t="s">
        <v>8233</v>
      </c>
      <c r="W1452" s="295" t="str">
        <f t="shared" si="71"/>
        <v>https://www.tmeic.co.jp/product/rotating_machinery/motor/high_efficiency/</v>
      </c>
      <c r="X1452" s="303" t="s">
        <v>8256</v>
      </c>
      <c r="Y1452" s="301" t="s">
        <v>8753</v>
      </c>
      <c r="Z1452" s="80" t="s">
        <v>9753</v>
      </c>
      <c r="AA1452" s="296">
        <v>1</v>
      </c>
      <c r="AB1452" s="265" t="str">
        <f>IF('認証製品一覧（検索用）'!$E$7=認証製品一覧!I1452,"●","")</f>
        <v/>
      </c>
      <c r="AC1452" s="265" t="str">
        <f>IF(AB1452="","",COUNTIF($B$5:AB1452,"●"))</f>
        <v/>
      </c>
    </row>
    <row r="1453" spans="1:29" ht="90" customHeight="1">
      <c r="A1453" s="316"/>
      <c r="B1453" s="292" t="s">
        <v>7202</v>
      </c>
      <c r="C1453" s="293" t="s">
        <v>6974</v>
      </c>
      <c r="D1453" s="294" t="s">
        <v>6975</v>
      </c>
      <c r="E1453" s="293" t="s">
        <v>7022</v>
      </c>
      <c r="F1453" s="330" t="s">
        <v>7318</v>
      </c>
      <c r="G1453" s="330" t="s">
        <v>4479</v>
      </c>
      <c r="H1453" s="294">
        <v>473</v>
      </c>
      <c r="I1453" s="321" t="str">
        <f t="shared" si="69"/>
        <v>A-14-00137.0kW超60Hz、220V、極数6</v>
      </c>
      <c r="J1453" s="294">
        <v>95.3</v>
      </c>
      <c r="K1453" s="330" t="s">
        <v>8144</v>
      </c>
      <c r="L1453" s="329" t="s">
        <v>13156</v>
      </c>
      <c r="M1453" s="329" t="s">
        <v>10778</v>
      </c>
      <c r="N1453" s="329" t="s">
        <v>12167</v>
      </c>
      <c r="O1453" s="294" t="s">
        <v>2838</v>
      </c>
      <c r="P1453" s="329" t="s">
        <v>10529</v>
      </c>
      <c r="Q1453" s="330" t="s">
        <v>8145</v>
      </c>
      <c r="R1453" s="293" t="s">
        <v>8146</v>
      </c>
      <c r="S1453" s="294" t="s">
        <v>2102</v>
      </c>
      <c r="T1453" s="302" t="s">
        <v>2103</v>
      </c>
      <c r="U1453" s="295" t="str">
        <f t="shared" si="70"/>
        <v>Yamamoto.Keita@df.MitsubishiElectric.co.jp</v>
      </c>
      <c r="V1453" s="292" t="s">
        <v>8233</v>
      </c>
      <c r="W1453" s="295" t="str">
        <f t="shared" si="71"/>
        <v>https://www.tmeic.co.jp/product/rotating_machinery/motor/high_efficiency/</v>
      </c>
      <c r="X1453" s="303" t="s">
        <v>8256</v>
      </c>
      <c r="Y1453" s="301" t="s">
        <v>8754</v>
      </c>
      <c r="Z1453" s="80" t="s">
        <v>9753</v>
      </c>
      <c r="AA1453" s="296">
        <v>1</v>
      </c>
      <c r="AB1453" s="265" t="str">
        <f>IF('認証製品一覧（検索用）'!$E$7=認証製品一覧!I1453,"●","")</f>
        <v/>
      </c>
      <c r="AC1453" s="265" t="str">
        <f>IF(AB1453="","",COUNTIF($B$5:AB1453,"●"))</f>
        <v/>
      </c>
    </row>
    <row r="1454" spans="1:29" ht="90" customHeight="1">
      <c r="A1454" s="316"/>
      <c r="B1454" s="292" t="s">
        <v>7202</v>
      </c>
      <c r="C1454" s="293" t="s">
        <v>6974</v>
      </c>
      <c r="D1454" s="294" t="s">
        <v>6975</v>
      </c>
      <c r="E1454" s="293" t="s">
        <v>7022</v>
      </c>
      <c r="F1454" s="330" t="s">
        <v>7318</v>
      </c>
      <c r="G1454" s="330" t="s">
        <v>4479</v>
      </c>
      <c r="H1454" s="294">
        <v>473</v>
      </c>
      <c r="I1454" s="321" t="str">
        <f t="shared" si="69"/>
        <v>A-14-00137.0kW超60Hz、220V、極数6</v>
      </c>
      <c r="J1454" s="294">
        <v>95.3</v>
      </c>
      <c r="K1454" s="330" t="s">
        <v>8144</v>
      </c>
      <c r="L1454" s="329" t="s">
        <v>13156</v>
      </c>
      <c r="M1454" s="329" t="s">
        <v>10778</v>
      </c>
      <c r="N1454" s="329" t="s">
        <v>12168</v>
      </c>
      <c r="O1454" s="294" t="s">
        <v>6897</v>
      </c>
      <c r="P1454" s="329" t="s">
        <v>10529</v>
      </c>
      <c r="Q1454" s="330" t="s">
        <v>8145</v>
      </c>
      <c r="R1454" s="293" t="s">
        <v>8146</v>
      </c>
      <c r="S1454" s="294" t="s">
        <v>2102</v>
      </c>
      <c r="T1454" s="302" t="s">
        <v>2103</v>
      </c>
      <c r="U1454" s="295" t="str">
        <f t="shared" si="70"/>
        <v>Yamamoto.Keita@df.MitsubishiElectric.co.jp</v>
      </c>
      <c r="V1454" s="292" t="s">
        <v>8233</v>
      </c>
      <c r="W1454" s="295" t="str">
        <f t="shared" si="71"/>
        <v>https://www.tmeic.co.jp/product/rotating_machinery/motor/high_efficiency/</v>
      </c>
      <c r="X1454" s="303" t="s">
        <v>8256</v>
      </c>
      <c r="Y1454" s="301" t="s">
        <v>8755</v>
      </c>
      <c r="Z1454" s="80" t="s">
        <v>9753</v>
      </c>
      <c r="AA1454" s="296">
        <v>1</v>
      </c>
      <c r="AB1454" s="265" t="str">
        <f>IF('認証製品一覧（検索用）'!$E$7=認証製品一覧!I1454,"●","")</f>
        <v/>
      </c>
      <c r="AC1454" s="265" t="str">
        <f>IF(AB1454="","",COUNTIF($B$5:AB1454,"●"))</f>
        <v/>
      </c>
    </row>
    <row r="1455" spans="1:29" ht="90" customHeight="1">
      <c r="A1455" s="316"/>
      <c r="B1455" s="292" t="s">
        <v>7202</v>
      </c>
      <c r="C1455" s="293" t="s">
        <v>6974</v>
      </c>
      <c r="D1455" s="294" t="s">
        <v>6975</v>
      </c>
      <c r="E1455" s="293" t="s">
        <v>7022</v>
      </c>
      <c r="F1455" s="330" t="s">
        <v>7318</v>
      </c>
      <c r="G1455" s="330" t="s">
        <v>4479</v>
      </c>
      <c r="H1455" s="294">
        <v>473</v>
      </c>
      <c r="I1455" s="321" t="str">
        <f t="shared" si="69"/>
        <v>A-14-00137.0kW超60Hz、220V、極数6</v>
      </c>
      <c r="J1455" s="294">
        <v>95.3</v>
      </c>
      <c r="K1455" s="330" t="s">
        <v>8144</v>
      </c>
      <c r="L1455" s="329" t="s">
        <v>13156</v>
      </c>
      <c r="M1455" s="329" t="s">
        <v>10778</v>
      </c>
      <c r="N1455" s="329" t="s">
        <v>12169</v>
      </c>
      <c r="O1455" s="294" t="s">
        <v>2838</v>
      </c>
      <c r="P1455" s="329" t="s">
        <v>10529</v>
      </c>
      <c r="Q1455" s="330" t="s">
        <v>8145</v>
      </c>
      <c r="R1455" s="293" t="s">
        <v>8146</v>
      </c>
      <c r="S1455" s="294" t="s">
        <v>2102</v>
      </c>
      <c r="T1455" s="302" t="s">
        <v>2103</v>
      </c>
      <c r="U1455" s="295" t="str">
        <f t="shared" si="70"/>
        <v>Yamamoto.Keita@df.MitsubishiElectric.co.jp</v>
      </c>
      <c r="V1455" s="292" t="s">
        <v>8233</v>
      </c>
      <c r="W1455" s="295" t="str">
        <f t="shared" si="71"/>
        <v>https://www.tmeic.co.jp/product/rotating_machinery/motor/high_efficiency/</v>
      </c>
      <c r="X1455" s="303" t="s">
        <v>8256</v>
      </c>
      <c r="Y1455" s="301" t="s">
        <v>8756</v>
      </c>
      <c r="Z1455" s="80" t="s">
        <v>9753</v>
      </c>
      <c r="AA1455" s="296">
        <v>1</v>
      </c>
      <c r="AB1455" s="265" t="str">
        <f>IF('認証製品一覧（検索用）'!$E$7=認証製品一覧!I1455,"●","")</f>
        <v/>
      </c>
      <c r="AC1455" s="265" t="str">
        <f>IF(AB1455="","",COUNTIF($B$5:AB1455,"●"))</f>
        <v/>
      </c>
    </row>
    <row r="1456" spans="1:29" ht="90" customHeight="1">
      <c r="A1456" s="316"/>
      <c r="B1456" s="292" t="s">
        <v>7202</v>
      </c>
      <c r="C1456" s="293" t="s">
        <v>6974</v>
      </c>
      <c r="D1456" s="294" t="s">
        <v>6975</v>
      </c>
      <c r="E1456" s="293" t="s">
        <v>7022</v>
      </c>
      <c r="F1456" s="330" t="s">
        <v>7318</v>
      </c>
      <c r="G1456" s="330" t="s">
        <v>4479</v>
      </c>
      <c r="H1456" s="294">
        <v>473</v>
      </c>
      <c r="I1456" s="321" t="str">
        <f t="shared" si="69"/>
        <v>A-14-00137.0kW超60Hz、220V、極数6</v>
      </c>
      <c r="J1456" s="294">
        <v>95.3</v>
      </c>
      <c r="K1456" s="330" t="s">
        <v>8144</v>
      </c>
      <c r="L1456" s="329" t="s">
        <v>13156</v>
      </c>
      <c r="M1456" s="329" t="s">
        <v>10778</v>
      </c>
      <c r="N1456" s="329" t="s">
        <v>12170</v>
      </c>
      <c r="O1456" s="294" t="s">
        <v>2838</v>
      </c>
      <c r="P1456" s="329" t="s">
        <v>10529</v>
      </c>
      <c r="Q1456" s="330" t="s">
        <v>8145</v>
      </c>
      <c r="R1456" s="293" t="s">
        <v>8146</v>
      </c>
      <c r="S1456" s="294" t="s">
        <v>2102</v>
      </c>
      <c r="T1456" s="302" t="s">
        <v>2103</v>
      </c>
      <c r="U1456" s="295" t="str">
        <f t="shared" si="70"/>
        <v>Yamamoto.Keita@df.MitsubishiElectric.co.jp</v>
      </c>
      <c r="V1456" s="292" t="s">
        <v>8233</v>
      </c>
      <c r="W1456" s="295" t="str">
        <f t="shared" si="71"/>
        <v>https://www.tmeic.co.jp/product/rotating_machinery/motor/high_efficiency/</v>
      </c>
      <c r="X1456" s="303" t="s">
        <v>8256</v>
      </c>
      <c r="Y1456" s="301" t="s">
        <v>8757</v>
      </c>
      <c r="Z1456" s="80" t="s">
        <v>9753</v>
      </c>
      <c r="AA1456" s="296">
        <v>1</v>
      </c>
      <c r="AB1456" s="265" t="str">
        <f>IF('認証製品一覧（検索用）'!$E$7=認証製品一覧!I1456,"●","")</f>
        <v/>
      </c>
      <c r="AC1456" s="265" t="str">
        <f>IF(AB1456="","",COUNTIF($B$5:AB1456,"●"))</f>
        <v/>
      </c>
    </row>
    <row r="1457" spans="1:29" ht="90" customHeight="1">
      <c r="A1457" s="316"/>
      <c r="B1457" s="292" t="s">
        <v>7202</v>
      </c>
      <c r="C1457" s="293" t="s">
        <v>6974</v>
      </c>
      <c r="D1457" s="294" t="s">
        <v>6975</v>
      </c>
      <c r="E1457" s="293" t="s">
        <v>7022</v>
      </c>
      <c r="F1457" s="330" t="s">
        <v>7318</v>
      </c>
      <c r="G1457" s="330" t="s">
        <v>4479</v>
      </c>
      <c r="H1457" s="294">
        <v>473</v>
      </c>
      <c r="I1457" s="321" t="str">
        <f t="shared" si="69"/>
        <v>A-14-00137.0kW超60Hz、220V、極数6</v>
      </c>
      <c r="J1457" s="294">
        <v>95.3</v>
      </c>
      <c r="K1457" s="330" t="s">
        <v>8144</v>
      </c>
      <c r="L1457" s="329" t="s">
        <v>13156</v>
      </c>
      <c r="M1457" s="329" t="s">
        <v>10778</v>
      </c>
      <c r="N1457" s="329" t="s">
        <v>12171</v>
      </c>
      <c r="O1457" s="294" t="s">
        <v>2838</v>
      </c>
      <c r="P1457" s="329" t="s">
        <v>10529</v>
      </c>
      <c r="Q1457" s="330" t="s">
        <v>8145</v>
      </c>
      <c r="R1457" s="293" t="s">
        <v>8146</v>
      </c>
      <c r="S1457" s="294" t="s">
        <v>2102</v>
      </c>
      <c r="T1457" s="302" t="s">
        <v>2103</v>
      </c>
      <c r="U1457" s="295" t="str">
        <f t="shared" si="70"/>
        <v>Yamamoto.Keita@df.MitsubishiElectric.co.jp</v>
      </c>
      <c r="V1457" s="292" t="s">
        <v>8233</v>
      </c>
      <c r="W1457" s="295" t="str">
        <f t="shared" si="71"/>
        <v>https://www.tmeic.co.jp/product/rotating_machinery/motor/high_efficiency/</v>
      </c>
      <c r="X1457" s="303" t="s">
        <v>8256</v>
      </c>
      <c r="Y1457" s="301" t="s">
        <v>8758</v>
      </c>
      <c r="Z1457" s="80" t="s">
        <v>9753</v>
      </c>
      <c r="AA1457" s="296">
        <v>1</v>
      </c>
      <c r="AB1457" s="265" t="str">
        <f>IF('認証製品一覧（検索用）'!$E$7=認証製品一覧!I1457,"●","")</f>
        <v/>
      </c>
      <c r="AC1457" s="265" t="str">
        <f>IF(AB1457="","",COUNTIF($B$5:AB1457,"●"))</f>
        <v/>
      </c>
    </row>
    <row r="1458" spans="1:29" ht="90" customHeight="1">
      <c r="A1458" s="316"/>
      <c r="B1458" s="292" t="s">
        <v>7202</v>
      </c>
      <c r="C1458" s="293" t="s">
        <v>6974</v>
      </c>
      <c r="D1458" s="294" t="s">
        <v>6975</v>
      </c>
      <c r="E1458" s="293" t="s">
        <v>7022</v>
      </c>
      <c r="F1458" s="330" t="s">
        <v>7318</v>
      </c>
      <c r="G1458" s="330" t="s">
        <v>4479</v>
      </c>
      <c r="H1458" s="294">
        <v>473</v>
      </c>
      <c r="I1458" s="321" t="str">
        <f t="shared" si="69"/>
        <v>A-14-00137.0kW超60Hz、220V、極数6</v>
      </c>
      <c r="J1458" s="294">
        <v>95.3</v>
      </c>
      <c r="K1458" s="330" t="s">
        <v>8144</v>
      </c>
      <c r="L1458" s="329" t="s">
        <v>13156</v>
      </c>
      <c r="M1458" s="329" t="s">
        <v>10778</v>
      </c>
      <c r="N1458" s="329" t="s">
        <v>12172</v>
      </c>
      <c r="O1458" s="294" t="s">
        <v>2838</v>
      </c>
      <c r="P1458" s="329" t="s">
        <v>10529</v>
      </c>
      <c r="Q1458" s="330" t="s">
        <v>8145</v>
      </c>
      <c r="R1458" s="293" t="s">
        <v>8146</v>
      </c>
      <c r="S1458" s="294" t="s">
        <v>2102</v>
      </c>
      <c r="T1458" s="302" t="s">
        <v>2103</v>
      </c>
      <c r="U1458" s="295" t="str">
        <f t="shared" si="70"/>
        <v>Yamamoto.Keita@df.MitsubishiElectric.co.jp</v>
      </c>
      <c r="V1458" s="292" t="s">
        <v>8233</v>
      </c>
      <c r="W1458" s="295" t="str">
        <f t="shared" si="71"/>
        <v>https://www.tmeic.co.jp/product/rotating_machinery/motor/high_efficiency/</v>
      </c>
      <c r="X1458" s="303" t="s">
        <v>8256</v>
      </c>
      <c r="Y1458" s="301" t="s">
        <v>8759</v>
      </c>
      <c r="Z1458" s="80" t="s">
        <v>9753</v>
      </c>
      <c r="AA1458" s="296">
        <v>1</v>
      </c>
      <c r="AB1458" s="265" t="str">
        <f>IF('認証製品一覧（検索用）'!$E$7=認証製品一覧!I1458,"●","")</f>
        <v/>
      </c>
      <c r="AC1458" s="265" t="str">
        <f>IF(AB1458="","",COUNTIF($B$5:AB1458,"●"))</f>
        <v/>
      </c>
    </row>
    <row r="1459" spans="1:29" ht="90" customHeight="1">
      <c r="A1459" s="316"/>
      <c r="B1459" s="292" t="s">
        <v>7202</v>
      </c>
      <c r="C1459" s="293" t="s">
        <v>6974</v>
      </c>
      <c r="D1459" s="294" t="s">
        <v>6975</v>
      </c>
      <c r="E1459" s="293" t="s">
        <v>7022</v>
      </c>
      <c r="F1459" s="330" t="s">
        <v>7318</v>
      </c>
      <c r="G1459" s="330" t="s">
        <v>4479</v>
      </c>
      <c r="H1459" s="294">
        <v>473</v>
      </c>
      <c r="I1459" s="321" t="str">
        <f t="shared" si="69"/>
        <v>A-14-00137.0kW超60Hz、220V、極数6</v>
      </c>
      <c r="J1459" s="294">
        <v>95.3</v>
      </c>
      <c r="K1459" s="330" t="s">
        <v>8144</v>
      </c>
      <c r="L1459" s="329" t="s">
        <v>13156</v>
      </c>
      <c r="M1459" s="329" t="s">
        <v>10778</v>
      </c>
      <c r="N1459" s="329" t="s">
        <v>12173</v>
      </c>
      <c r="O1459" s="294" t="s">
        <v>6897</v>
      </c>
      <c r="P1459" s="329" t="s">
        <v>10529</v>
      </c>
      <c r="Q1459" s="330" t="s">
        <v>8145</v>
      </c>
      <c r="R1459" s="293" t="s">
        <v>8146</v>
      </c>
      <c r="S1459" s="294" t="s">
        <v>2102</v>
      </c>
      <c r="T1459" s="302" t="s">
        <v>2103</v>
      </c>
      <c r="U1459" s="295" t="str">
        <f t="shared" si="70"/>
        <v>Yamamoto.Keita@df.MitsubishiElectric.co.jp</v>
      </c>
      <c r="V1459" s="292" t="s">
        <v>8233</v>
      </c>
      <c r="W1459" s="295" t="str">
        <f t="shared" si="71"/>
        <v>https://www.tmeic.co.jp/product/rotating_machinery/motor/high_efficiency/</v>
      </c>
      <c r="X1459" s="303" t="s">
        <v>8256</v>
      </c>
      <c r="Y1459" s="301" t="s">
        <v>8760</v>
      </c>
      <c r="Z1459" s="80" t="s">
        <v>9753</v>
      </c>
      <c r="AA1459" s="296">
        <v>1</v>
      </c>
      <c r="AB1459" s="265" t="str">
        <f>IF('認証製品一覧（検索用）'!$E$7=認証製品一覧!I1459,"●","")</f>
        <v/>
      </c>
      <c r="AC1459" s="265" t="str">
        <f>IF(AB1459="","",COUNTIF($B$5:AB1459,"●"))</f>
        <v/>
      </c>
    </row>
    <row r="1460" spans="1:29" ht="90" customHeight="1">
      <c r="A1460" s="316"/>
      <c r="B1460" s="292" t="s">
        <v>7202</v>
      </c>
      <c r="C1460" s="293" t="s">
        <v>6974</v>
      </c>
      <c r="D1460" s="294" t="s">
        <v>6975</v>
      </c>
      <c r="E1460" s="293" t="s">
        <v>7022</v>
      </c>
      <c r="F1460" s="330" t="s">
        <v>7318</v>
      </c>
      <c r="G1460" s="330" t="s">
        <v>4479</v>
      </c>
      <c r="H1460" s="294">
        <v>473</v>
      </c>
      <c r="I1460" s="321" t="str">
        <f t="shared" si="69"/>
        <v>A-14-00137.0kW超60Hz、220V、極数6</v>
      </c>
      <c r="J1460" s="294">
        <v>95.3</v>
      </c>
      <c r="K1460" s="330" t="s">
        <v>8144</v>
      </c>
      <c r="L1460" s="329" t="s">
        <v>13156</v>
      </c>
      <c r="M1460" s="329" t="s">
        <v>10778</v>
      </c>
      <c r="N1460" s="329" t="s">
        <v>12174</v>
      </c>
      <c r="O1460" s="294" t="s">
        <v>2838</v>
      </c>
      <c r="P1460" s="329" t="s">
        <v>10529</v>
      </c>
      <c r="Q1460" s="330" t="s">
        <v>8145</v>
      </c>
      <c r="R1460" s="293" t="s">
        <v>8146</v>
      </c>
      <c r="S1460" s="294" t="s">
        <v>2102</v>
      </c>
      <c r="T1460" s="302" t="s">
        <v>2103</v>
      </c>
      <c r="U1460" s="295" t="str">
        <f t="shared" si="70"/>
        <v>Yamamoto.Keita@df.MitsubishiElectric.co.jp</v>
      </c>
      <c r="V1460" s="292" t="s">
        <v>8233</v>
      </c>
      <c r="W1460" s="295" t="str">
        <f t="shared" si="71"/>
        <v>https://www.tmeic.co.jp/product/rotating_machinery/motor/high_efficiency/</v>
      </c>
      <c r="X1460" s="303" t="s">
        <v>8256</v>
      </c>
      <c r="Y1460" s="301" t="s">
        <v>8761</v>
      </c>
      <c r="Z1460" s="80" t="s">
        <v>9753</v>
      </c>
      <c r="AA1460" s="296">
        <v>1</v>
      </c>
      <c r="AB1460" s="265" t="str">
        <f>IF('認証製品一覧（検索用）'!$E$7=認証製品一覧!I1460,"●","")</f>
        <v/>
      </c>
      <c r="AC1460" s="265" t="str">
        <f>IF(AB1460="","",COUNTIF($B$5:AB1460,"●"))</f>
        <v/>
      </c>
    </row>
    <row r="1461" spans="1:29" ht="90" customHeight="1">
      <c r="A1461" s="316"/>
      <c r="B1461" s="292" t="s">
        <v>7202</v>
      </c>
      <c r="C1461" s="293" t="s">
        <v>6974</v>
      </c>
      <c r="D1461" s="294" t="s">
        <v>6975</v>
      </c>
      <c r="E1461" s="293" t="s">
        <v>7022</v>
      </c>
      <c r="F1461" s="330" t="s">
        <v>7318</v>
      </c>
      <c r="G1461" s="330" t="s">
        <v>4479</v>
      </c>
      <c r="H1461" s="294">
        <v>473</v>
      </c>
      <c r="I1461" s="321" t="str">
        <f t="shared" si="69"/>
        <v>A-14-00137.0kW超60Hz、220V、極数6</v>
      </c>
      <c r="J1461" s="294">
        <v>95.3</v>
      </c>
      <c r="K1461" s="330" t="s">
        <v>8144</v>
      </c>
      <c r="L1461" s="329" t="s">
        <v>13156</v>
      </c>
      <c r="M1461" s="329" t="s">
        <v>10778</v>
      </c>
      <c r="N1461" s="329" t="s">
        <v>12175</v>
      </c>
      <c r="O1461" s="294" t="s">
        <v>2838</v>
      </c>
      <c r="P1461" s="329" t="s">
        <v>10529</v>
      </c>
      <c r="Q1461" s="330" t="s">
        <v>8145</v>
      </c>
      <c r="R1461" s="293" t="s">
        <v>8146</v>
      </c>
      <c r="S1461" s="294" t="s">
        <v>2102</v>
      </c>
      <c r="T1461" s="302" t="s">
        <v>2103</v>
      </c>
      <c r="U1461" s="295" t="str">
        <f t="shared" si="70"/>
        <v>Yamamoto.Keita@df.MitsubishiElectric.co.jp</v>
      </c>
      <c r="V1461" s="292" t="s">
        <v>8233</v>
      </c>
      <c r="W1461" s="295" t="str">
        <f t="shared" si="71"/>
        <v>https://www.tmeic.co.jp/product/rotating_machinery/motor/high_efficiency/</v>
      </c>
      <c r="X1461" s="303" t="s">
        <v>8256</v>
      </c>
      <c r="Y1461" s="301" t="s">
        <v>8762</v>
      </c>
      <c r="Z1461" s="80" t="s">
        <v>9753</v>
      </c>
      <c r="AA1461" s="296">
        <v>1</v>
      </c>
      <c r="AB1461" s="265" t="str">
        <f>IF('認証製品一覧（検索用）'!$E$7=認証製品一覧!I1461,"●","")</f>
        <v/>
      </c>
      <c r="AC1461" s="265" t="str">
        <f>IF(AB1461="","",COUNTIF($B$5:AB1461,"●"))</f>
        <v/>
      </c>
    </row>
    <row r="1462" spans="1:29" ht="90" customHeight="1">
      <c r="A1462" s="316"/>
      <c r="B1462" s="292" t="s">
        <v>7202</v>
      </c>
      <c r="C1462" s="293" t="s">
        <v>6974</v>
      </c>
      <c r="D1462" s="294" t="s">
        <v>6975</v>
      </c>
      <c r="E1462" s="293" t="s">
        <v>7022</v>
      </c>
      <c r="F1462" s="330" t="s">
        <v>7318</v>
      </c>
      <c r="G1462" s="330" t="s">
        <v>4479</v>
      </c>
      <c r="H1462" s="294">
        <v>473</v>
      </c>
      <c r="I1462" s="321" t="str">
        <f t="shared" si="69"/>
        <v>A-14-00137.0kW超60Hz、220V、極数6</v>
      </c>
      <c r="J1462" s="294">
        <v>95.3</v>
      </c>
      <c r="K1462" s="330" t="s">
        <v>8144</v>
      </c>
      <c r="L1462" s="329" t="s">
        <v>13156</v>
      </c>
      <c r="M1462" s="329" t="s">
        <v>10778</v>
      </c>
      <c r="N1462" s="329" t="s">
        <v>12176</v>
      </c>
      <c r="O1462" s="294" t="s">
        <v>2838</v>
      </c>
      <c r="P1462" s="329" t="s">
        <v>10529</v>
      </c>
      <c r="Q1462" s="330" t="s">
        <v>8145</v>
      </c>
      <c r="R1462" s="293" t="s">
        <v>8146</v>
      </c>
      <c r="S1462" s="294" t="s">
        <v>2102</v>
      </c>
      <c r="T1462" s="302" t="s">
        <v>2103</v>
      </c>
      <c r="U1462" s="295" t="str">
        <f t="shared" si="70"/>
        <v>Yamamoto.Keita@df.MitsubishiElectric.co.jp</v>
      </c>
      <c r="V1462" s="292" t="s">
        <v>8233</v>
      </c>
      <c r="W1462" s="295" t="str">
        <f t="shared" si="71"/>
        <v>https://www.tmeic.co.jp/product/rotating_machinery/motor/high_efficiency/</v>
      </c>
      <c r="X1462" s="303" t="s">
        <v>8256</v>
      </c>
      <c r="Y1462" s="301" t="s">
        <v>8763</v>
      </c>
      <c r="Z1462" s="80" t="s">
        <v>9753</v>
      </c>
      <c r="AA1462" s="296">
        <v>1</v>
      </c>
      <c r="AB1462" s="265" t="str">
        <f>IF('認証製品一覧（検索用）'!$E$7=認証製品一覧!I1462,"●","")</f>
        <v/>
      </c>
      <c r="AC1462" s="265" t="str">
        <f>IF(AB1462="","",COUNTIF($B$5:AB1462,"●"))</f>
        <v/>
      </c>
    </row>
    <row r="1463" spans="1:29" ht="90" customHeight="1">
      <c r="A1463" s="316"/>
      <c r="B1463" s="292" t="s">
        <v>7202</v>
      </c>
      <c r="C1463" s="293" t="s">
        <v>6974</v>
      </c>
      <c r="D1463" s="294" t="s">
        <v>6975</v>
      </c>
      <c r="E1463" s="293" t="s">
        <v>7022</v>
      </c>
      <c r="F1463" s="330" t="s">
        <v>7318</v>
      </c>
      <c r="G1463" s="330" t="s">
        <v>4479</v>
      </c>
      <c r="H1463" s="294">
        <v>473</v>
      </c>
      <c r="I1463" s="321" t="str">
        <f t="shared" si="69"/>
        <v>A-14-00137.0kW超60Hz、220V、極数6</v>
      </c>
      <c r="J1463" s="294">
        <v>95.3</v>
      </c>
      <c r="K1463" s="330" t="s">
        <v>8144</v>
      </c>
      <c r="L1463" s="329" t="s">
        <v>13156</v>
      </c>
      <c r="M1463" s="329" t="s">
        <v>10778</v>
      </c>
      <c r="N1463" s="329" t="s">
        <v>12177</v>
      </c>
      <c r="O1463" s="294" t="s">
        <v>2838</v>
      </c>
      <c r="P1463" s="329" t="s">
        <v>10529</v>
      </c>
      <c r="Q1463" s="330" t="s">
        <v>8145</v>
      </c>
      <c r="R1463" s="293" t="s">
        <v>8146</v>
      </c>
      <c r="S1463" s="294" t="s">
        <v>2102</v>
      </c>
      <c r="T1463" s="302" t="s">
        <v>2103</v>
      </c>
      <c r="U1463" s="295" t="str">
        <f t="shared" si="70"/>
        <v>Yamamoto.Keita@df.MitsubishiElectric.co.jp</v>
      </c>
      <c r="V1463" s="292" t="s">
        <v>8233</v>
      </c>
      <c r="W1463" s="295" t="str">
        <f t="shared" si="71"/>
        <v>https://www.tmeic.co.jp/product/rotating_machinery/motor/high_efficiency/</v>
      </c>
      <c r="X1463" s="303" t="s">
        <v>8256</v>
      </c>
      <c r="Y1463" s="301" t="s">
        <v>8764</v>
      </c>
      <c r="Z1463" s="80" t="s">
        <v>9753</v>
      </c>
      <c r="AA1463" s="296">
        <v>1</v>
      </c>
      <c r="AB1463" s="265" t="str">
        <f>IF('認証製品一覧（検索用）'!$E$7=認証製品一覧!I1463,"●","")</f>
        <v/>
      </c>
      <c r="AC1463" s="265" t="str">
        <f>IF(AB1463="","",COUNTIF($B$5:AB1463,"●"))</f>
        <v/>
      </c>
    </row>
    <row r="1464" spans="1:29" ht="62.4">
      <c r="A1464" s="347"/>
      <c r="B1464" s="292" t="s">
        <v>7202</v>
      </c>
      <c r="C1464" s="293" t="s">
        <v>6974</v>
      </c>
      <c r="D1464" s="294" t="s">
        <v>6975</v>
      </c>
      <c r="E1464" s="293" t="s">
        <v>7022</v>
      </c>
      <c r="F1464" s="330" t="s">
        <v>7318</v>
      </c>
      <c r="G1464" s="330" t="s">
        <v>4479</v>
      </c>
      <c r="H1464" s="294">
        <v>473</v>
      </c>
      <c r="I1464" s="321" t="str">
        <f t="shared" si="69"/>
        <v>A-14-00137.0kW超60Hz、220V、極数6</v>
      </c>
      <c r="J1464" s="294">
        <v>95.3</v>
      </c>
      <c r="K1464" s="330" t="s">
        <v>8144</v>
      </c>
      <c r="L1464" s="329" t="s">
        <v>13157</v>
      </c>
      <c r="M1464" s="329" t="s">
        <v>10779</v>
      </c>
      <c r="N1464" s="329" t="s">
        <v>11953</v>
      </c>
      <c r="O1464" s="294" t="s">
        <v>6897</v>
      </c>
      <c r="P1464" s="329" t="s">
        <v>10527</v>
      </c>
      <c r="Q1464" s="330" t="s">
        <v>8156</v>
      </c>
      <c r="R1464" s="293" t="s">
        <v>8157</v>
      </c>
      <c r="S1464" s="294" t="s">
        <v>4348</v>
      </c>
      <c r="T1464" s="292" t="s">
        <v>4349</v>
      </c>
      <c r="U1464" s="295" t="str">
        <f t="shared" si="70"/>
        <v>utatsu-katsuyuki@hitachi-ies.co.jp</v>
      </c>
      <c r="V1464" s="292" t="s">
        <v>8158</v>
      </c>
      <c r="W1464" s="295" t="str">
        <f t="shared" si="71"/>
        <v>http://www.hitachi-ies.co.jp/products/motor/index.htm</v>
      </c>
      <c r="X1464" s="292" t="s">
        <v>8159</v>
      </c>
      <c r="Y1464" s="292" t="s">
        <v>6708</v>
      </c>
      <c r="Z1464" s="80" t="s">
        <v>9753</v>
      </c>
      <c r="AA1464" s="296"/>
      <c r="AB1464" s="265" t="str">
        <f>IF('認証製品一覧（検索用）'!$E$7=認証製品一覧!I1464,"●","")</f>
        <v/>
      </c>
      <c r="AC1464" s="265" t="str">
        <f>IF(AB1464="","",COUNTIF($B$5:AB1464,"●"))</f>
        <v/>
      </c>
    </row>
    <row r="1465" spans="1:29" ht="62.4">
      <c r="A1465" s="347"/>
      <c r="B1465" s="292" t="s">
        <v>7202</v>
      </c>
      <c r="C1465" s="293" t="s">
        <v>6974</v>
      </c>
      <c r="D1465" s="294" t="s">
        <v>6975</v>
      </c>
      <c r="E1465" s="293" t="s">
        <v>7022</v>
      </c>
      <c r="F1465" s="330" t="s">
        <v>7318</v>
      </c>
      <c r="G1465" s="330" t="s">
        <v>4479</v>
      </c>
      <c r="H1465" s="294">
        <v>473</v>
      </c>
      <c r="I1465" s="321" t="str">
        <f t="shared" si="69"/>
        <v>A-14-00137.0kW超60Hz、220V、極数6</v>
      </c>
      <c r="J1465" s="294">
        <v>95.3</v>
      </c>
      <c r="K1465" s="330" t="s">
        <v>8144</v>
      </c>
      <c r="L1465" s="329" t="s">
        <v>13157</v>
      </c>
      <c r="M1465" s="329" t="s">
        <v>10779</v>
      </c>
      <c r="N1465" s="329" t="s">
        <v>11954</v>
      </c>
      <c r="O1465" s="294" t="s">
        <v>2838</v>
      </c>
      <c r="P1465" s="329" t="s">
        <v>10527</v>
      </c>
      <c r="Q1465" s="330" t="s">
        <v>8156</v>
      </c>
      <c r="R1465" s="293" t="s">
        <v>8157</v>
      </c>
      <c r="S1465" s="294" t="s">
        <v>4348</v>
      </c>
      <c r="T1465" s="292" t="s">
        <v>4349</v>
      </c>
      <c r="U1465" s="295" t="str">
        <f t="shared" si="70"/>
        <v>utatsu-katsuyuki@hitachi-ies.co.jp</v>
      </c>
      <c r="V1465" s="292" t="s">
        <v>8158</v>
      </c>
      <c r="W1465" s="295" t="str">
        <f t="shared" si="71"/>
        <v>http://www.hitachi-ies.co.jp/products/motor/index.htm</v>
      </c>
      <c r="X1465" s="292" t="s">
        <v>8159</v>
      </c>
      <c r="Y1465" s="292" t="s">
        <v>8765</v>
      </c>
      <c r="Z1465" s="80" t="s">
        <v>9753</v>
      </c>
      <c r="AA1465" s="296"/>
      <c r="AB1465" s="265" t="str">
        <f>IF('認証製品一覧（検索用）'!$E$7=認証製品一覧!I1465,"●","")</f>
        <v/>
      </c>
      <c r="AC1465" s="265" t="str">
        <f>IF(AB1465="","",COUNTIF($B$5:AB1465,"●"))</f>
        <v/>
      </c>
    </row>
    <row r="1466" spans="1:29" ht="62.4">
      <c r="A1466" s="347"/>
      <c r="B1466" s="292" t="s">
        <v>7202</v>
      </c>
      <c r="C1466" s="293" t="s">
        <v>6974</v>
      </c>
      <c r="D1466" s="294" t="s">
        <v>6975</v>
      </c>
      <c r="E1466" s="293" t="s">
        <v>7022</v>
      </c>
      <c r="F1466" s="330" t="s">
        <v>7318</v>
      </c>
      <c r="G1466" s="330" t="s">
        <v>4479</v>
      </c>
      <c r="H1466" s="294">
        <v>473</v>
      </c>
      <c r="I1466" s="321" t="str">
        <f t="shared" si="69"/>
        <v>A-14-00137.0kW超60Hz、220V、極数6</v>
      </c>
      <c r="J1466" s="294">
        <v>95.3</v>
      </c>
      <c r="K1466" s="330" t="s">
        <v>8144</v>
      </c>
      <c r="L1466" s="329" t="s">
        <v>13157</v>
      </c>
      <c r="M1466" s="329" t="s">
        <v>10779</v>
      </c>
      <c r="N1466" s="329" t="s">
        <v>11955</v>
      </c>
      <c r="O1466" s="294" t="s">
        <v>2838</v>
      </c>
      <c r="P1466" s="329" t="s">
        <v>10527</v>
      </c>
      <c r="Q1466" s="330" t="s">
        <v>8156</v>
      </c>
      <c r="R1466" s="293" t="s">
        <v>8157</v>
      </c>
      <c r="S1466" s="294" t="s">
        <v>4348</v>
      </c>
      <c r="T1466" s="292" t="s">
        <v>4349</v>
      </c>
      <c r="U1466" s="295" t="str">
        <f t="shared" si="70"/>
        <v>utatsu-katsuyuki@hitachi-ies.co.jp</v>
      </c>
      <c r="V1466" s="292" t="s">
        <v>8158</v>
      </c>
      <c r="W1466" s="295" t="str">
        <f t="shared" si="71"/>
        <v>http://www.hitachi-ies.co.jp/products/motor/index.htm</v>
      </c>
      <c r="X1466" s="292" t="s">
        <v>8159</v>
      </c>
      <c r="Y1466" s="292" t="s">
        <v>8766</v>
      </c>
      <c r="Z1466" s="80" t="s">
        <v>9753</v>
      </c>
      <c r="AA1466" s="296"/>
      <c r="AB1466" s="265" t="str">
        <f>IF('認証製品一覧（検索用）'!$E$7=認証製品一覧!I1466,"●","")</f>
        <v/>
      </c>
      <c r="AC1466" s="265" t="str">
        <f>IF(AB1466="","",COUNTIF($B$5:AB1466,"●"))</f>
        <v/>
      </c>
    </row>
    <row r="1467" spans="1:29" ht="62.4">
      <c r="A1467" s="347"/>
      <c r="B1467" s="292" t="s">
        <v>7202</v>
      </c>
      <c r="C1467" s="293" t="s">
        <v>6974</v>
      </c>
      <c r="D1467" s="294" t="s">
        <v>6975</v>
      </c>
      <c r="E1467" s="293" t="s">
        <v>7022</v>
      </c>
      <c r="F1467" s="330" t="s">
        <v>7318</v>
      </c>
      <c r="G1467" s="330" t="s">
        <v>4479</v>
      </c>
      <c r="H1467" s="294">
        <v>473</v>
      </c>
      <c r="I1467" s="321" t="str">
        <f t="shared" si="69"/>
        <v>A-14-00137.0kW超60Hz、220V、極数6</v>
      </c>
      <c r="J1467" s="294">
        <v>95.3</v>
      </c>
      <c r="K1467" s="330" t="s">
        <v>8144</v>
      </c>
      <c r="L1467" s="329" t="s">
        <v>13157</v>
      </c>
      <c r="M1467" s="329" t="s">
        <v>10779</v>
      </c>
      <c r="N1467" s="329" t="s">
        <v>11956</v>
      </c>
      <c r="O1467" s="294" t="s">
        <v>2838</v>
      </c>
      <c r="P1467" s="329" t="s">
        <v>10527</v>
      </c>
      <c r="Q1467" s="330" t="s">
        <v>8156</v>
      </c>
      <c r="R1467" s="293" t="s">
        <v>8157</v>
      </c>
      <c r="S1467" s="294" t="s">
        <v>4348</v>
      </c>
      <c r="T1467" s="292" t="s">
        <v>4349</v>
      </c>
      <c r="U1467" s="295" t="str">
        <f t="shared" si="70"/>
        <v>utatsu-katsuyuki@hitachi-ies.co.jp</v>
      </c>
      <c r="V1467" s="292" t="s">
        <v>8158</v>
      </c>
      <c r="W1467" s="295" t="str">
        <f t="shared" si="71"/>
        <v>http://www.hitachi-ies.co.jp/products/motor/index.htm</v>
      </c>
      <c r="X1467" s="292" t="s">
        <v>8159</v>
      </c>
      <c r="Y1467" s="292" t="s">
        <v>8767</v>
      </c>
      <c r="Z1467" s="80" t="s">
        <v>9753</v>
      </c>
      <c r="AA1467" s="296"/>
      <c r="AB1467" s="265" t="str">
        <f>IF('認証製品一覧（検索用）'!$E$7=認証製品一覧!I1467,"●","")</f>
        <v/>
      </c>
      <c r="AC1467" s="265" t="str">
        <f>IF(AB1467="","",COUNTIF($B$5:AB1467,"●"))</f>
        <v/>
      </c>
    </row>
    <row r="1468" spans="1:29" ht="62.4">
      <c r="A1468" s="347"/>
      <c r="B1468" s="292" t="s">
        <v>7202</v>
      </c>
      <c r="C1468" s="293" t="s">
        <v>6974</v>
      </c>
      <c r="D1468" s="294" t="s">
        <v>6975</v>
      </c>
      <c r="E1468" s="293" t="s">
        <v>7022</v>
      </c>
      <c r="F1468" s="330" t="s">
        <v>7318</v>
      </c>
      <c r="G1468" s="330" t="s">
        <v>4479</v>
      </c>
      <c r="H1468" s="294">
        <v>473</v>
      </c>
      <c r="I1468" s="321" t="str">
        <f t="shared" si="69"/>
        <v>A-14-00137.0kW超60Hz、220V、極数6</v>
      </c>
      <c r="J1468" s="294">
        <v>95.3</v>
      </c>
      <c r="K1468" s="330" t="s">
        <v>8144</v>
      </c>
      <c r="L1468" s="329" t="s">
        <v>13157</v>
      </c>
      <c r="M1468" s="329" t="s">
        <v>10779</v>
      </c>
      <c r="N1468" s="329" t="s">
        <v>11957</v>
      </c>
      <c r="O1468" s="294" t="s">
        <v>2838</v>
      </c>
      <c r="P1468" s="329" t="s">
        <v>10527</v>
      </c>
      <c r="Q1468" s="330" t="s">
        <v>8156</v>
      </c>
      <c r="R1468" s="293" t="s">
        <v>8157</v>
      </c>
      <c r="S1468" s="294" t="s">
        <v>4348</v>
      </c>
      <c r="T1468" s="292" t="s">
        <v>4349</v>
      </c>
      <c r="U1468" s="295" t="str">
        <f t="shared" si="70"/>
        <v>utatsu-katsuyuki@hitachi-ies.co.jp</v>
      </c>
      <c r="V1468" s="292" t="s">
        <v>8158</v>
      </c>
      <c r="W1468" s="295" t="str">
        <f t="shared" si="71"/>
        <v>http://www.hitachi-ies.co.jp/products/motor/index.htm</v>
      </c>
      <c r="X1468" s="292" t="s">
        <v>8159</v>
      </c>
      <c r="Y1468" s="292" t="s">
        <v>8768</v>
      </c>
      <c r="Z1468" s="80" t="s">
        <v>9753</v>
      </c>
      <c r="AA1468" s="296"/>
      <c r="AB1468" s="265" t="str">
        <f>IF('認証製品一覧（検索用）'!$E$7=認証製品一覧!I1468,"●","")</f>
        <v/>
      </c>
      <c r="AC1468" s="265" t="str">
        <f>IF(AB1468="","",COUNTIF($B$5:AB1468,"●"))</f>
        <v/>
      </c>
    </row>
    <row r="1469" spans="1:29" ht="62.4">
      <c r="A1469" s="347"/>
      <c r="B1469" s="292" t="s">
        <v>7202</v>
      </c>
      <c r="C1469" s="293" t="s">
        <v>6974</v>
      </c>
      <c r="D1469" s="294" t="s">
        <v>6975</v>
      </c>
      <c r="E1469" s="293" t="s">
        <v>7022</v>
      </c>
      <c r="F1469" s="330" t="s">
        <v>7318</v>
      </c>
      <c r="G1469" s="330" t="s">
        <v>4479</v>
      </c>
      <c r="H1469" s="294">
        <v>473</v>
      </c>
      <c r="I1469" s="321" t="str">
        <f t="shared" si="69"/>
        <v>A-14-00137.0kW超60Hz、220V、極数6</v>
      </c>
      <c r="J1469" s="294">
        <v>95.3</v>
      </c>
      <c r="K1469" s="330" t="s">
        <v>8144</v>
      </c>
      <c r="L1469" s="329" t="s">
        <v>13157</v>
      </c>
      <c r="M1469" s="329" t="s">
        <v>10779</v>
      </c>
      <c r="N1469" s="329" t="s">
        <v>11958</v>
      </c>
      <c r="O1469" s="294" t="s">
        <v>2838</v>
      </c>
      <c r="P1469" s="329" t="s">
        <v>10527</v>
      </c>
      <c r="Q1469" s="330" t="s">
        <v>8156</v>
      </c>
      <c r="R1469" s="293" t="s">
        <v>8157</v>
      </c>
      <c r="S1469" s="294" t="s">
        <v>4348</v>
      </c>
      <c r="T1469" s="292" t="s">
        <v>4349</v>
      </c>
      <c r="U1469" s="295" t="str">
        <f t="shared" si="70"/>
        <v>utatsu-katsuyuki@hitachi-ies.co.jp</v>
      </c>
      <c r="V1469" s="292" t="s">
        <v>8158</v>
      </c>
      <c r="W1469" s="295" t="str">
        <f t="shared" si="71"/>
        <v>http://www.hitachi-ies.co.jp/products/motor/index.htm</v>
      </c>
      <c r="X1469" s="292" t="s">
        <v>8159</v>
      </c>
      <c r="Y1469" s="292" t="s">
        <v>8769</v>
      </c>
      <c r="Z1469" s="80" t="s">
        <v>9753</v>
      </c>
      <c r="AA1469" s="296"/>
      <c r="AB1469" s="265" t="str">
        <f>IF('認証製品一覧（検索用）'!$E$7=認証製品一覧!I1469,"●","")</f>
        <v/>
      </c>
      <c r="AC1469" s="265" t="str">
        <f>IF(AB1469="","",COUNTIF($B$5:AB1469,"●"))</f>
        <v/>
      </c>
    </row>
    <row r="1470" spans="1:29" ht="62.4">
      <c r="A1470" s="347"/>
      <c r="B1470" s="292" t="s">
        <v>7202</v>
      </c>
      <c r="C1470" s="293" t="s">
        <v>6974</v>
      </c>
      <c r="D1470" s="294" t="s">
        <v>6975</v>
      </c>
      <c r="E1470" s="293" t="s">
        <v>7022</v>
      </c>
      <c r="F1470" s="330" t="s">
        <v>7318</v>
      </c>
      <c r="G1470" s="330" t="s">
        <v>4479</v>
      </c>
      <c r="H1470" s="294">
        <v>473</v>
      </c>
      <c r="I1470" s="321" t="str">
        <f t="shared" si="69"/>
        <v>A-14-00137.0kW超60Hz、220V、極数6</v>
      </c>
      <c r="J1470" s="294">
        <v>95.3</v>
      </c>
      <c r="K1470" s="330" t="s">
        <v>8144</v>
      </c>
      <c r="L1470" s="329" t="s">
        <v>13157</v>
      </c>
      <c r="M1470" s="329" t="s">
        <v>10779</v>
      </c>
      <c r="N1470" s="329" t="s">
        <v>11959</v>
      </c>
      <c r="O1470" s="294" t="s">
        <v>2838</v>
      </c>
      <c r="P1470" s="329" t="s">
        <v>10527</v>
      </c>
      <c r="Q1470" s="330" t="s">
        <v>8156</v>
      </c>
      <c r="R1470" s="293" t="s">
        <v>8157</v>
      </c>
      <c r="S1470" s="294" t="s">
        <v>4348</v>
      </c>
      <c r="T1470" s="292" t="s">
        <v>4349</v>
      </c>
      <c r="U1470" s="295" t="str">
        <f t="shared" si="70"/>
        <v>utatsu-katsuyuki@hitachi-ies.co.jp</v>
      </c>
      <c r="V1470" s="292" t="s">
        <v>8158</v>
      </c>
      <c r="W1470" s="295" t="str">
        <f t="shared" si="71"/>
        <v>http://www.hitachi-ies.co.jp/products/motor/index.htm</v>
      </c>
      <c r="X1470" s="292" t="s">
        <v>8159</v>
      </c>
      <c r="Y1470" s="292" t="s">
        <v>8770</v>
      </c>
      <c r="Z1470" s="80" t="s">
        <v>9753</v>
      </c>
      <c r="AA1470" s="296"/>
      <c r="AB1470" s="265" t="str">
        <f>IF('認証製品一覧（検索用）'!$E$7=認証製品一覧!I1470,"●","")</f>
        <v/>
      </c>
      <c r="AC1470" s="265" t="str">
        <f>IF(AB1470="","",COUNTIF($B$5:AB1470,"●"))</f>
        <v/>
      </c>
    </row>
    <row r="1471" spans="1:29" ht="62.4">
      <c r="A1471" s="347"/>
      <c r="B1471" s="292" t="s">
        <v>7202</v>
      </c>
      <c r="C1471" s="293" t="s">
        <v>6974</v>
      </c>
      <c r="D1471" s="294" t="s">
        <v>6975</v>
      </c>
      <c r="E1471" s="293" t="s">
        <v>7022</v>
      </c>
      <c r="F1471" s="330" t="s">
        <v>7318</v>
      </c>
      <c r="G1471" s="330" t="s">
        <v>4479</v>
      </c>
      <c r="H1471" s="294">
        <v>473</v>
      </c>
      <c r="I1471" s="321" t="str">
        <f t="shared" si="69"/>
        <v>A-14-00137.0kW超60Hz、220V、極数6</v>
      </c>
      <c r="J1471" s="294">
        <v>95.3</v>
      </c>
      <c r="K1471" s="330" t="s">
        <v>8144</v>
      </c>
      <c r="L1471" s="329" t="s">
        <v>13157</v>
      </c>
      <c r="M1471" s="329" t="s">
        <v>10779</v>
      </c>
      <c r="N1471" s="329" t="s">
        <v>11960</v>
      </c>
      <c r="O1471" s="294" t="s">
        <v>2838</v>
      </c>
      <c r="P1471" s="329" t="s">
        <v>10527</v>
      </c>
      <c r="Q1471" s="330" t="s">
        <v>8156</v>
      </c>
      <c r="R1471" s="293" t="s">
        <v>8157</v>
      </c>
      <c r="S1471" s="294" t="s">
        <v>4348</v>
      </c>
      <c r="T1471" s="292" t="s">
        <v>4349</v>
      </c>
      <c r="U1471" s="295" t="str">
        <f t="shared" si="70"/>
        <v>utatsu-katsuyuki@hitachi-ies.co.jp</v>
      </c>
      <c r="V1471" s="292" t="s">
        <v>8158</v>
      </c>
      <c r="W1471" s="295" t="str">
        <f t="shared" si="71"/>
        <v>http://www.hitachi-ies.co.jp/products/motor/index.htm</v>
      </c>
      <c r="X1471" s="292" t="s">
        <v>8159</v>
      </c>
      <c r="Y1471" s="292" t="s">
        <v>8771</v>
      </c>
      <c r="Z1471" s="80" t="s">
        <v>9753</v>
      </c>
      <c r="AA1471" s="296"/>
      <c r="AB1471" s="265" t="str">
        <f>IF('認証製品一覧（検索用）'!$E$7=認証製品一覧!I1471,"●","")</f>
        <v/>
      </c>
      <c r="AC1471" s="265" t="str">
        <f>IF(AB1471="","",COUNTIF($B$5:AB1471,"●"))</f>
        <v/>
      </c>
    </row>
    <row r="1472" spans="1:29" ht="62.4">
      <c r="A1472" s="347"/>
      <c r="B1472" s="292" t="s">
        <v>7202</v>
      </c>
      <c r="C1472" s="293" t="s">
        <v>6974</v>
      </c>
      <c r="D1472" s="294" t="s">
        <v>6975</v>
      </c>
      <c r="E1472" s="293" t="s">
        <v>7022</v>
      </c>
      <c r="F1472" s="330" t="s">
        <v>7318</v>
      </c>
      <c r="G1472" s="330" t="s">
        <v>4479</v>
      </c>
      <c r="H1472" s="294">
        <v>473</v>
      </c>
      <c r="I1472" s="321" t="str">
        <f t="shared" si="69"/>
        <v>A-14-00137.0kW超60Hz、220V、極数6</v>
      </c>
      <c r="J1472" s="294">
        <v>95.3</v>
      </c>
      <c r="K1472" s="330" t="s">
        <v>8144</v>
      </c>
      <c r="L1472" s="329" t="s">
        <v>13157</v>
      </c>
      <c r="M1472" s="329" t="s">
        <v>10779</v>
      </c>
      <c r="N1472" s="329" t="s">
        <v>11961</v>
      </c>
      <c r="O1472" s="294" t="s">
        <v>2838</v>
      </c>
      <c r="P1472" s="329" t="s">
        <v>10527</v>
      </c>
      <c r="Q1472" s="330" t="s">
        <v>8156</v>
      </c>
      <c r="R1472" s="293" t="s">
        <v>8157</v>
      </c>
      <c r="S1472" s="294" t="s">
        <v>4348</v>
      </c>
      <c r="T1472" s="292" t="s">
        <v>4349</v>
      </c>
      <c r="U1472" s="295" t="str">
        <f t="shared" si="70"/>
        <v>utatsu-katsuyuki@hitachi-ies.co.jp</v>
      </c>
      <c r="V1472" s="292" t="s">
        <v>8158</v>
      </c>
      <c r="W1472" s="295" t="str">
        <f t="shared" si="71"/>
        <v>http://www.hitachi-ies.co.jp/products/motor/index.htm</v>
      </c>
      <c r="X1472" s="292" t="s">
        <v>8159</v>
      </c>
      <c r="Y1472" s="292" t="s">
        <v>8772</v>
      </c>
      <c r="Z1472" s="80" t="s">
        <v>9753</v>
      </c>
      <c r="AA1472" s="296"/>
      <c r="AB1472" s="265" t="str">
        <f>IF('認証製品一覧（検索用）'!$E$7=認証製品一覧!I1472,"●","")</f>
        <v/>
      </c>
      <c r="AC1472" s="265" t="str">
        <f>IF(AB1472="","",COUNTIF($B$5:AB1472,"●"))</f>
        <v/>
      </c>
    </row>
    <row r="1473" spans="1:29" ht="62.4">
      <c r="A1473" s="347"/>
      <c r="B1473" s="292" t="s">
        <v>7202</v>
      </c>
      <c r="C1473" s="293" t="s">
        <v>6974</v>
      </c>
      <c r="D1473" s="294" t="s">
        <v>6975</v>
      </c>
      <c r="E1473" s="293" t="s">
        <v>7022</v>
      </c>
      <c r="F1473" s="330" t="s">
        <v>7318</v>
      </c>
      <c r="G1473" s="330" t="s">
        <v>4479</v>
      </c>
      <c r="H1473" s="294">
        <v>473</v>
      </c>
      <c r="I1473" s="321" t="str">
        <f t="shared" si="69"/>
        <v>A-14-00137.0kW超60Hz、220V、極数6</v>
      </c>
      <c r="J1473" s="294">
        <v>95.3</v>
      </c>
      <c r="K1473" s="330" t="s">
        <v>8144</v>
      </c>
      <c r="L1473" s="329" t="s">
        <v>13157</v>
      </c>
      <c r="M1473" s="329" t="s">
        <v>10779</v>
      </c>
      <c r="N1473" s="329" t="s">
        <v>11962</v>
      </c>
      <c r="O1473" s="294" t="s">
        <v>2838</v>
      </c>
      <c r="P1473" s="329" t="s">
        <v>10527</v>
      </c>
      <c r="Q1473" s="330" t="s">
        <v>8156</v>
      </c>
      <c r="R1473" s="293" t="s">
        <v>8157</v>
      </c>
      <c r="S1473" s="294" t="s">
        <v>4348</v>
      </c>
      <c r="T1473" s="292" t="s">
        <v>4349</v>
      </c>
      <c r="U1473" s="295" t="str">
        <f t="shared" si="70"/>
        <v>utatsu-katsuyuki@hitachi-ies.co.jp</v>
      </c>
      <c r="V1473" s="292" t="s">
        <v>8158</v>
      </c>
      <c r="W1473" s="295" t="str">
        <f t="shared" si="71"/>
        <v>http://www.hitachi-ies.co.jp/products/motor/index.htm</v>
      </c>
      <c r="X1473" s="292" t="s">
        <v>8159</v>
      </c>
      <c r="Y1473" s="292" t="s">
        <v>8773</v>
      </c>
      <c r="Z1473" s="80" t="s">
        <v>9753</v>
      </c>
      <c r="AA1473" s="296"/>
      <c r="AB1473" s="265" t="str">
        <f>IF('認証製品一覧（検索用）'!$E$7=認証製品一覧!I1473,"●","")</f>
        <v/>
      </c>
      <c r="AC1473" s="265" t="str">
        <f>IF(AB1473="","",COUNTIF($B$5:AB1473,"●"))</f>
        <v/>
      </c>
    </row>
    <row r="1474" spans="1:29" ht="64.95" customHeight="1">
      <c r="A1474" s="347"/>
      <c r="B1474" s="292" t="s">
        <v>7202</v>
      </c>
      <c r="C1474" s="293" t="s">
        <v>6974</v>
      </c>
      <c r="D1474" s="294" t="s">
        <v>3941</v>
      </c>
      <c r="E1474" s="293" t="s">
        <v>1985</v>
      </c>
      <c r="F1474" s="330" t="s">
        <v>181</v>
      </c>
      <c r="G1474" s="330" t="s">
        <v>7319</v>
      </c>
      <c r="H1474" s="294">
        <v>474</v>
      </c>
      <c r="I1474" s="321" t="str">
        <f t="shared" si="69"/>
        <v>A-14-0023.0kW以下-</v>
      </c>
      <c r="J1474" s="294">
        <v>93.1</v>
      </c>
      <c r="K1474" s="330" t="s">
        <v>8144</v>
      </c>
      <c r="L1474" s="329" t="s">
        <v>13156</v>
      </c>
      <c r="M1474" s="329" t="s">
        <v>10781</v>
      </c>
      <c r="N1474" s="329" t="s">
        <v>12178</v>
      </c>
      <c r="O1474" s="294" t="s">
        <v>6897</v>
      </c>
      <c r="P1474" s="330" t="s">
        <v>10530</v>
      </c>
      <c r="Q1474" s="330" t="s">
        <v>7149</v>
      </c>
      <c r="R1474" s="293" t="s">
        <v>7152</v>
      </c>
      <c r="S1474" s="294" t="s">
        <v>2041</v>
      </c>
      <c r="T1474" s="293" t="s">
        <v>2042</v>
      </c>
      <c r="U1474" s="295" t="str">
        <f t="shared" si="70"/>
        <v>Tanaka.Motohiro@ds.MitsubishiElectric.co.jp</v>
      </c>
      <c r="V1474" s="293" t="s">
        <v>164</v>
      </c>
      <c r="W1474" s="323" t="str">
        <f t="shared" si="71"/>
        <v>-</v>
      </c>
      <c r="X1474" s="292" t="s">
        <v>8774</v>
      </c>
      <c r="Y1474" s="292" t="s">
        <v>8775</v>
      </c>
      <c r="Z1474" s="80" t="s">
        <v>10063</v>
      </c>
      <c r="AA1474" s="296"/>
      <c r="AB1474" s="265" t="str">
        <f>IF('認証製品一覧（検索用）'!$E$7=認証製品一覧!I1474,"●","")</f>
        <v/>
      </c>
      <c r="AC1474" s="265" t="str">
        <f>IF(AB1474="","",COUNTIF($B$5:AB1474,"●"))</f>
        <v/>
      </c>
    </row>
    <row r="1475" spans="1:29" ht="64.95" customHeight="1">
      <c r="A1475" s="347"/>
      <c r="B1475" s="292" t="s">
        <v>7202</v>
      </c>
      <c r="C1475" s="293" t="s">
        <v>6974</v>
      </c>
      <c r="D1475" s="294" t="s">
        <v>3941</v>
      </c>
      <c r="E1475" s="293" t="s">
        <v>1985</v>
      </c>
      <c r="F1475" s="330" t="s">
        <v>181</v>
      </c>
      <c r="G1475" s="330" t="s">
        <v>7319</v>
      </c>
      <c r="H1475" s="294">
        <v>474</v>
      </c>
      <c r="I1475" s="321" t="str">
        <f t="shared" si="69"/>
        <v>A-14-0023.0kW以下-</v>
      </c>
      <c r="J1475" s="294">
        <v>93.1</v>
      </c>
      <c r="K1475" s="330" t="s">
        <v>8144</v>
      </c>
      <c r="L1475" s="329" t="s">
        <v>13156</v>
      </c>
      <c r="M1475" s="329" t="s">
        <v>10781</v>
      </c>
      <c r="N1475" s="329" t="s">
        <v>12179</v>
      </c>
      <c r="O1475" s="294" t="s">
        <v>2838</v>
      </c>
      <c r="P1475" s="330" t="s">
        <v>10530</v>
      </c>
      <c r="Q1475" s="330" t="s">
        <v>7149</v>
      </c>
      <c r="R1475" s="293" t="s">
        <v>7152</v>
      </c>
      <c r="S1475" s="294" t="s">
        <v>2041</v>
      </c>
      <c r="T1475" s="293" t="s">
        <v>2042</v>
      </c>
      <c r="U1475" s="295" t="str">
        <f t="shared" si="70"/>
        <v>Tanaka.Motohiro@ds.MitsubishiElectric.co.jp</v>
      </c>
      <c r="V1475" s="293" t="s">
        <v>164</v>
      </c>
      <c r="W1475" s="323" t="str">
        <f t="shared" si="71"/>
        <v>-</v>
      </c>
      <c r="X1475" s="292" t="s">
        <v>8774</v>
      </c>
      <c r="Y1475" s="292" t="s">
        <v>8776</v>
      </c>
      <c r="Z1475" s="80" t="s">
        <v>10063</v>
      </c>
      <c r="AA1475" s="296"/>
      <c r="AB1475" s="265" t="str">
        <f>IF('認証製品一覧（検索用）'!$E$7=認証製品一覧!I1475,"●","")</f>
        <v/>
      </c>
      <c r="AC1475" s="265" t="str">
        <f>IF(AB1475="","",COUNTIF($B$5:AB1475,"●"))</f>
        <v/>
      </c>
    </row>
    <row r="1476" spans="1:29" ht="64.95" customHeight="1">
      <c r="A1476" s="347"/>
      <c r="B1476" s="292" t="s">
        <v>7202</v>
      </c>
      <c r="C1476" s="293" t="s">
        <v>6974</v>
      </c>
      <c r="D1476" s="294" t="s">
        <v>3941</v>
      </c>
      <c r="E1476" s="293" t="s">
        <v>1985</v>
      </c>
      <c r="F1476" s="330" t="s">
        <v>181</v>
      </c>
      <c r="G1476" s="330" t="s">
        <v>7320</v>
      </c>
      <c r="H1476" s="294">
        <v>475</v>
      </c>
      <c r="I1476" s="321" t="str">
        <f t="shared" si="69"/>
        <v>A-14-0023.0kW超6.5kW以下 -</v>
      </c>
      <c r="J1476" s="294">
        <v>95.8</v>
      </c>
      <c r="K1476" s="330" t="s">
        <v>8144</v>
      </c>
      <c r="L1476" s="329" t="s">
        <v>13156</v>
      </c>
      <c r="M1476" s="329" t="s">
        <v>10781</v>
      </c>
      <c r="N1476" s="329" t="s">
        <v>12180</v>
      </c>
      <c r="O1476" s="294" t="s">
        <v>6897</v>
      </c>
      <c r="P1476" s="330" t="s">
        <v>10530</v>
      </c>
      <c r="Q1476" s="330" t="s">
        <v>7149</v>
      </c>
      <c r="R1476" s="293" t="s">
        <v>7152</v>
      </c>
      <c r="S1476" s="294" t="s">
        <v>2041</v>
      </c>
      <c r="T1476" s="293" t="s">
        <v>2042</v>
      </c>
      <c r="U1476" s="295" t="str">
        <f t="shared" si="70"/>
        <v>Tanaka.Motohiro@ds.MitsubishiElectric.co.jp</v>
      </c>
      <c r="V1476" s="293" t="s">
        <v>164</v>
      </c>
      <c r="W1476" s="323" t="str">
        <f t="shared" si="71"/>
        <v>-</v>
      </c>
      <c r="X1476" s="292" t="s">
        <v>8774</v>
      </c>
      <c r="Y1476" s="292" t="s">
        <v>8777</v>
      </c>
      <c r="Z1476" s="80" t="s">
        <v>10063</v>
      </c>
      <c r="AA1476" s="296"/>
      <c r="AB1476" s="265" t="str">
        <f>IF('認証製品一覧（検索用）'!$E$7=認証製品一覧!I1476,"●","")</f>
        <v/>
      </c>
      <c r="AC1476" s="265" t="str">
        <f>IF(AB1476="","",COUNTIF($B$5:AB1476,"●"))</f>
        <v/>
      </c>
    </row>
    <row r="1477" spans="1:29" ht="64.95" customHeight="1">
      <c r="A1477" s="347"/>
      <c r="B1477" s="292" t="s">
        <v>7202</v>
      </c>
      <c r="C1477" s="293" t="s">
        <v>6974</v>
      </c>
      <c r="D1477" s="294" t="s">
        <v>3941</v>
      </c>
      <c r="E1477" s="293" t="s">
        <v>1985</v>
      </c>
      <c r="F1477" s="330" t="s">
        <v>181</v>
      </c>
      <c r="G1477" s="330" t="s">
        <v>7320</v>
      </c>
      <c r="H1477" s="294">
        <v>475</v>
      </c>
      <c r="I1477" s="321" t="str">
        <f t="shared" si="69"/>
        <v>A-14-0023.0kW超6.5kW以下 -</v>
      </c>
      <c r="J1477" s="294">
        <v>95.8</v>
      </c>
      <c r="K1477" s="330" t="s">
        <v>8144</v>
      </c>
      <c r="L1477" s="329" t="s">
        <v>13156</v>
      </c>
      <c r="M1477" s="329" t="s">
        <v>10781</v>
      </c>
      <c r="N1477" s="329" t="s">
        <v>12181</v>
      </c>
      <c r="O1477" s="294" t="s">
        <v>2838</v>
      </c>
      <c r="P1477" s="329" t="s">
        <v>10530</v>
      </c>
      <c r="Q1477" s="330" t="s">
        <v>7149</v>
      </c>
      <c r="R1477" s="293" t="s">
        <v>7152</v>
      </c>
      <c r="S1477" s="294" t="s">
        <v>2041</v>
      </c>
      <c r="T1477" s="292" t="s">
        <v>2042</v>
      </c>
      <c r="U1477" s="295" t="str">
        <f t="shared" si="70"/>
        <v>Tanaka.Motohiro@ds.MitsubishiElectric.co.jp</v>
      </c>
      <c r="V1477" s="293" t="s">
        <v>164</v>
      </c>
      <c r="W1477" s="323" t="str">
        <f t="shared" si="71"/>
        <v>-</v>
      </c>
      <c r="X1477" s="292" t="s">
        <v>8774</v>
      </c>
      <c r="Y1477" s="325" t="s">
        <v>8778</v>
      </c>
      <c r="Z1477" s="80" t="s">
        <v>10063</v>
      </c>
      <c r="AA1477" s="296">
        <v>1</v>
      </c>
      <c r="AB1477" s="265" t="str">
        <f>IF('認証製品一覧（検索用）'!$E$7=認証製品一覧!I1477,"●","")</f>
        <v/>
      </c>
      <c r="AC1477" s="265" t="str">
        <f>IF(AB1477="","",COUNTIF($B$5:AB1477,"●"))</f>
        <v/>
      </c>
    </row>
    <row r="1478" spans="1:29" ht="64.95" customHeight="1">
      <c r="A1478" s="347"/>
      <c r="B1478" s="292" t="s">
        <v>7202</v>
      </c>
      <c r="C1478" s="293" t="s">
        <v>6974</v>
      </c>
      <c r="D1478" s="294" t="s">
        <v>3941</v>
      </c>
      <c r="E1478" s="293" t="s">
        <v>1985</v>
      </c>
      <c r="F1478" s="330" t="s">
        <v>181</v>
      </c>
      <c r="G1478" s="330" t="s">
        <v>7320</v>
      </c>
      <c r="H1478" s="294">
        <v>475</v>
      </c>
      <c r="I1478" s="321" t="str">
        <f t="shared" si="69"/>
        <v>A-14-0023.0kW超6.5kW以下 -</v>
      </c>
      <c r="J1478" s="294">
        <v>95.8</v>
      </c>
      <c r="K1478" s="330" t="s">
        <v>8144</v>
      </c>
      <c r="L1478" s="329" t="s">
        <v>13156</v>
      </c>
      <c r="M1478" s="329" t="s">
        <v>10781</v>
      </c>
      <c r="N1478" s="329" t="s">
        <v>12182</v>
      </c>
      <c r="O1478" s="294" t="s">
        <v>2838</v>
      </c>
      <c r="P1478" s="330" t="s">
        <v>10530</v>
      </c>
      <c r="Q1478" s="330" t="s">
        <v>7149</v>
      </c>
      <c r="R1478" s="293" t="s">
        <v>7152</v>
      </c>
      <c r="S1478" s="294" t="s">
        <v>2041</v>
      </c>
      <c r="T1478" s="292" t="s">
        <v>2042</v>
      </c>
      <c r="U1478" s="295" t="str">
        <f t="shared" si="70"/>
        <v>Tanaka.Motohiro@ds.MitsubishiElectric.co.jp</v>
      </c>
      <c r="V1478" s="293" t="s">
        <v>164</v>
      </c>
      <c r="W1478" s="323" t="str">
        <f t="shared" si="71"/>
        <v>-</v>
      </c>
      <c r="X1478" s="292" t="s">
        <v>8774</v>
      </c>
      <c r="Y1478" s="292" t="s">
        <v>8779</v>
      </c>
      <c r="Z1478" s="80" t="s">
        <v>10063</v>
      </c>
      <c r="AA1478" s="296"/>
      <c r="AB1478" s="265" t="str">
        <f>IF('認証製品一覧（検索用）'!$E$7=認証製品一覧!I1478,"●","")</f>
        <v/>
      </c>
      <c r="AC1478" s="265" t="str">
        <f>IF(AB1478="","",COUNTIF($B$5:AB1478,"●"))</f>
        <v/>
      </c>
    </row>
    <row r="1479" spans="1:29" ht="64.95" customHeight="1">
      <c r="A1479" s="347"/>
      <c r="B1479" s="292" t="s">
        <v>7202</v>
      </c>
      <c r="C1479" s="293" t="s">
        <v>6974</v>
      </c>
      <c r="D1479" s="294" t="s">
        <v>3941</v>
      </c>
      <c r="E1479" s="293" t="s">
        <v>1985</v>
      </c>
      <c r="F1479" s="330" t="s">
        <v>181</v>
      </c>
      <c r="G1479" s="330" t="s">
        <v>7320</v>
      </c>
      <c r="H1479" s="294">
        <v>475</v>
      </c>
      <c r="I1479" s="321" t="str">
        <f t="shared" si="69"/>
        <v>A-14-0023.0kW超6.5kW以下 -</v>
      </c>
      <c r="J1479" s="294">
        <v>95.8</v>
      </c>
      <c r="K1479" s="330" t="s">
        <v>8144</v>
      </c>
      <c r="L1479" s="329" t="s">
        <v>13156</v>
      </c>
      <c r="M1479" s="329" t="s">
        <v>10781</v>
      </c>
      <c r="N1479" s="329" t="s">
        <v>12183</v>
      </c>
      <c r="O1479" s="294" t="s">
        <v>2838</v>
      </c>
      <c r="P1479" s="330" t="s">
        <v>10530</v>
      </c>
      <c r="Q1479" s="330" t="s">
        <v>7149</v>
      </c>
      <c r="R1479" s="293" t="s">
        <v>7152</v>
      </c>
      <c r="S1479" s="294" t="s">
        <v>2041</v>
      </c>
      <c r="T1479" s="292" t="s">
        <v>2042</v>
      </c>
      <c r="U1479" s="295" t="str">
        <f t="shared" si="70"/>
        <v>Tanaka.Motohiro@ds.MitsubishiElectric.co.jp</v>
      </c>
      <c r="V1479" s="293" t="s">
        <v>164</v>
      </c>
      <c r="W1479" s="323" t="str">
        <f t="shared" si="71"/>
        <v>-</v>
      </c>
      <c r="X1479" s="292" t="s">
        <v>8774</v>
      </c>
      <c r="Y1479" s="292" t="s">
        <v>8780</v>
      </c>
      <c r="Z1479" s="80" t="s">
        <v>10063</v>
      </c>
      <c r="AA1479" s="296"/>
      <c r="AB1479" s="265" t="str">
        <f>IF('認証製品一覧（検索用）'!$E$7=認証製品一覧!I1479,"●","")</f>
        <v/>
      </c>
      <c r="AC1479" s="265" t="str">
        <f>IF(AB1479="","",COUNTIF($B$5:AB1479,"●"))</f>
        <v/>
      </c>
    </row>
    <row r="1480" spans="1:29" ht="64.95" customHeight="1">
      <c r="A1480" s="347"/>
      <c r="B1480" s="292" t="s">
        <v>7202</v>
      </c>
      <c r="C1480" s="293" t="s">
        <v>6974</v>
      </c>
      <c r="D1480" s="294" t="s">
        <v>3941</v>
      </c>
      <c r="E1480" s="293" t="s">
        <v>1985</v>
      </c>
      <c r="F1480" s="330" t="s">
        <v>181</v>
      </c>
      <c r="G1480" s="330" t="s">
        <v>7320</v>
      </c>
      <c r="H1480" s="294">
        <v>475</v>
      </c>
      <c r="I1480" s="321" t="str">
        <f t="shared" si="69"/>
        <v>A-14-0023.0kW超6.5kW以下 -</v>
      </c>
      <c r="J1480" s="294">
        <v>95.8</v>
      </c>
      <c r="K1480" s="330" t="s">
        <v>8144</v>
      </c>
      <c r="L1480" s="329" t="s">
        <v>13156</v>
      </c>
      <c r="M1480" s="329" t="s">
        <v>10781</v>
      </c>
      <c r="N1480" s="329" t="s">
        <v>12184</v>
      </c>
      <c r="O1480" s="294" t="s">
        <v>2838</v>
      </c>
      <c r="P1480" s="330" t="s">
        <v>10530</v>
      </c>
      <c r="Q1480" s="330" t="s">
        <v>7149</v>
      </c>
      <c r="R1480" s="293" t="s">
        <v>7152</v>
      </c>
      <c r="S1480" s="294" t="s">
        <v>2041</v>
      </c>
      <c r="T1480" s="292" t="s">
        <v>2042</v>
      </c>
      <c r="U1480" s="295" t="str">
        <f t="shared" si="70"/>
        <v>Tanaka.Motohiro@ds.MitsubishiElectric.co.jp</v>
      </c>
      <c r="V1480" s="293" t="s">
        <v>164</v>
      </c>
      <c r="W1480" s="323" t="str">
        <f t="shared" si="71"/>
        <v>-</v>
      </c>
      <c r="X1480" s="292" t="s">
        <v>8774</v>
      </c>
      <c r="Y1480" s="292" t="s">
        <v>8781</v>
      </c>
      <c r="Z1480" s="80" t="s">
        <v>10063</v>
      </c>
      <c r="AA1480" s="296"/>
      <c r="AB1480" s="265" t="str">
        <f>IF('認証製品一覧（検索用）'!$E$7=認証製品一覧!I1480,"●","")</f>
        <v/>
      </c>
      <c r="AC1480" s="265" t="str">
        <f>IF(AB1480="","",COUNTIF($B$5:AB1480,"●"))</f>
        <v/>
      </c>
    </row>
    <row r="1481" spans="1:29" ht="64.95" customHeight="1">
      <c r="A1481" s="347"/>
      <c r="B1481" s="292" t="s">
        <v>7202</v>
      </c>
      <c r="C1481" s="293" t="s">
        <v>6974</v>
      </c>
      <c r="D1481" s="294" t="s">
        <v>3941</v>
      </c>
      <c r="E1481" s="293" t="s">
        <v>1985</v>
      </c>
      <c r="F1481" s="330" t="s">
        <v>181</v>
      </c>
      <c r="G1481" s="330" t="s">
        <v>7320</v>
      </c>
      <c r="H1481" s="294">
        <v>475</v>
      </c>
      <c r="I1481" s="321" t="str">
        <f t="shared" si="69"/>
        <v>A-14-0023.0kW超6.5kW以下 -</v>
      </c>
      <c r="J1481" s="294">
        <v>95.8</v>
      </c>
      <c r="K1481" s="330" t="s">
        <v>8144</v>
      </c>
      <c r="L1481" s="329" t="s">
        <v>13156</v>
      </c>
      <c r="M1481" s="329" t="s">
        <v>10781</v>
      </c>
      <c r="N1481" s="329" t="s">
        <v>12185</v>
      </c>
      <c r="O1481" s="294" t="s">
        <v>2838</v>
      </c>
      <c r="P1481" s="330" t="s">
        <v>10530</v>
      </c>
      <c r="Q1481" s="330" t="s">
        <v>7149</v>
      </c>
      <c r="R1481" s="293" t="s">
        <v>7152</v>
      </c>
      <c r="S1481" s="294" t="s">
        <v>2041</v>
      </c>
      <c r="T1481" s="292" t="s">
        <v>2042</v>
      </c>
      <c r="U1481" s="295" t="str">
        <f t="shared" si="70"/>
        <v>Tanaka.Motohiro@ds.MitsubishiElectric.co.jp</v>
      </c>
      <c r="V1481" s="293" t="s">
        <v>164</v>
      </c>
      <c r="W1481" s="323" t="str">
        <f t="shared" si="71"/>
        <v>-</v>
      </c>
      <c r="X1481" s="292" t="s">
        <v>8774</v>
      </c>
      <c r="Y1481" s="292" t="s">
        <v>8782</v>
      </c>
      <c r="Z1481" s="80" t="s">
        <v>10063</v>
      </c>
      <c r="AA1481" s="296"/>
      <c r="AB1481" s="265" t="str">
        <f>IF('認証製品一覧（検索用）'!$E$7=認証製品一覧!I1481,"●","")</f>
        <v/>
      </c>
      <c r="AC1481" s="265" t="str">
        <f>IF(AB1481="","",COUNTIF($B$5:AB1481,"●"))</f>
        <v/>
      </c>
    </row>
    <row r="1482" spans="1:29" ht="160.19999999999999" customHeight="1">
      <c r="A1482" s="347"/>
      <c r="B1482" s="292" t="s">
        <v>7202</v>
      </c>
      <c r="C1482" s="293" t="s">
        <v>6974</v>
      </c>
      <c r="D1482" s="294" t="s">
        <v>3941</v>
      </c>
      <c r="E1482" s="293" t="s">
        <v>7023</v>
      </c>
      <c r="F1482" s="330" t="s">
        <v>181</v>
      </c>
      <c r="G1482" s="330" t="s">
        <v>9875</v>
      </c>
      <c r="H1482" s="294">
        <v>476</v>
      </c>
      <c r="I1482" s="321" t="str">
        <f t="shared" si="69"/>
        <v>A-14-0026.5kW超45.0kW以下-</v>
      </c>
      <c r="J1482" s="294">
        <v>96.3</v>
      </c>
      <c r="K1482" s="330" t="s">
        <v>8144</v>
      </c>
      <c r="L1482" s="329" t="s">
        <v>13157</v>
      </c>
      <c r="M1482" s="329" t="s">
        <v>10782</v>
      </c>
      <c r="N1482" s="329" t="s">
        <v>12186</v>
      </c>
      <c r="O1482" s="294" t="s">
        <v>6897</v>
      </c>
      <c r="P1482" s="330" t="s">
        <v>10531</v>
      </c>
      <c r="Q1482" s="330" t="s">
        <v>7148</v>
      </c>
      <c r="R1482" s="293" t="s">
        <v>7153</v>
      </c>
      <c r="S1482" s="294" t="s">
        <v>7154</v>
      </c>
      <c r="T1482" s="298" t="s">
        <v>7155</v>
      </c>
      <c r="U1482" s="295" t="str">
        <f t="shared" si="70"/>
        <v>satou-raisuke@hitachi-ies.co.jp</v>
      </c>
      <c r="V1482" s="293" t="s">
        <v>10308</v>
      </c>
      <c r="W1482" s="295" t="str">
        <f t="shared" si="71"/>
        <v xml:space="preserve">
http://www.hitachi-ies.co.jp/products/motor/index.htm</v>
      </c>
      <c r="X1482" s="292" t="s">
        <v>8783</v>
      </c>
      <c r="Y1482" s="292" t="s">
        <v>8784</v>
      </c>
      <c r="Z1482" s="80" t="s">
        <v>10063</v>
      </c>
      <c r="AA1482" s="296"/>
      <c r="AB1482" s="265" t="str">
        <f>IF('認証製品一覧（検索用）'!$E$7=認証製品一覧!I1482,"●","")</f>
        <v/>
      </c>
      <c r="AC1482" s="265" t="str">
        <f>IF(AB1482="","",COUNTIF($B$5:AB1482,"●"))</f>
        <v/>
      </c>
    </row>
    <row r="1483" spans="1:29" ht="87" customHeight="1">
      <c r="A1483" s="347"/>
      <c r="B1483" s="292" t="s">
        <v>7202</v>
      </c>
      <c r="C1483" s="293" t="s">
        <v>6974</v>
      </c>
      <c r="D1483" s="294" t="s">
        <v>3941</v>
      </c>
      <c r="E1483" s="293" t="s">
        <v>1985</v>
      </c>
      <c r="F1483" s="330" t="s">
        <v>181</v>
      </c>
      <c r="G1483" s="330" t="s">
        <v>7321</v>
      </c>
      <c r="H1483" s="294">
        <v>477</v>
      </c>
      <c r="I1483" s="321" t="str">
        <f t="shared" si="69"/>
        <v>A-14-00245.0kW超 -</v>
      </c>
      <c r="J1483" s="294">
        <v>97.2</v>
      </c>
      <c r="K1483" s="330" t="s">
        <v>8144</v>
      </c>
      <c r="L1483" s="329" t="s">
        <v>13156</v>
      </c>
      <c r="M1483" s="329" t="s">
        <v>10783</v>
      </c>
      <c r="N1483" s="329" t="s">
        <v>12187</v>
      </c>
      <c r="O1483" s="294" t="s">
        <v>6897</v>
      </c>
      <c r="P1483" s="330" t="s">
        <v>10532</v>
      </c>
      <c r="Q1483" s="330" t="s">
        <v>7149</v>
      </c>
      <c r="R1483" s="293" t="s">
        <v>7150</v>
      </c>
      <c r="S1483" s="294" t="s">
        <v>2102</v>
      </c>
      <c r="T1483" s="293" t="s">
        <v>2103</v>
      </c>
      <c r="U1483" s="295" t="str">
        <f t="shared" si="70"/>
        <v>Yamamoto.Keita@df.MitsubishiElectric.co.jp</v>
      </c>
      <c r="V1483" s="293" t="s">
        <v>181</v>
      </c>
      <c r="W1483" s="323" t="str">
        <f t="shared" si="71"/>
        <v>-</v>
      </c>
      <c r="X1483" s="292" t="s">
        <v>8774</v>
      </c>
      <c r="Y1483" s="292" t="s">
        <v>8785</v>
      </c>
      <c r="Z1483" s="80" t="s">
        <v>10063</v>
      </c>
      <c r="AA1483" s="296"/>
      <c r="AB1483" s="265" t="str">
        <f>IF('認証製品一覧（検索用）'!$E$7=認証製品一覧!I1483,"●","")</f>
        <v/>
      </c>
      <c r="AC1483" s="265" t="str">
        <f>IF(AB1483="","",COUNTIF($B$5:AB1483,"●"))</f>
        <v/>
      </c>
    </row>
    <row r="1484" spans="1:29" ht="87" customHeight="1">
      <c r="A1484" s="347"/>
      <c r="B1484" s="292" t="s">
        <v>7202</v>
      </c>
      <c r="C1484" s="293" t="s">
        <v>6974</v>
      </c>
      <c r="D1484" s="294" t="s">
        <v>3941</v>
      </c>
      <c r="E1484" s="293" t="s">
        <v>1985</v>
      </c>
      <c r="F1484" s="330" t="s">
        <v>181</v>
      </c>
      <c r="G1484" s="330" t="s">
        <v>7321</v>
      </c>
      <c r="H1484" s="294">
        <v>477</v>
      </c>
      <c r="I1484" s="321" t="str">
        <f t="shared" si="69"/>
        <v>A-14-00245.0kW超 -</v>
      </c>
      <c r="J1484" s="294">
        <v>97.2</v>
      </c>
      <c r="K1484" s="330" t="s">
        <v>8144</v>
      </c>
      <c r="L1484" s="329" t="s">
        <v>13156</v>
      </c>
      <c r="M1484" s="329" t="s">
        <v>10783</v>
      </c>
      <c r="N1484" s="329" t="s">
        <v>12188</v>
      </c>
      <c r="O1484" s="294" t="s">
        <v>2838</v>
      </c>
      <c r="P1484" s="330" t="s">
        <v>10532</v>
      </c>
      <c r="Q1484" s="330" t="s">
        <v>7149</v>
      </c>
      <c r="R1484" s="293" t="s">
        <v>7150</v>
      </c>
      <c r="S1484" s="294" t="s">
        <v>2102</v>
      </c>
      <c r="T1484" s="293" t="s">
        <v>2103</v>
      </c>
      <c r="U1484" s="295" t="str">
        <f t="shared" si="70"/>
        <v>Yamamoto.Keita@df.MitsubishiElectric.co.jp</v>
      </c>
      <c r="V1484" s="293" t="s">
        <v>181</v>
      </c>
      <c r="W1484" s="323" t="str">
        <f t="shared" si="71"/>
        <v>-</v>
      </c>
      <c r="X1484" s="292" t="s">
        <v>8774</v>
      </c>
      <c r="Y1484" s="292" t="s">
        <v>8786</v>
      </c>
      <c r="Z1484" s="80" t="s">
        <v>10063</v>
      </c>
      <c r="AA1484" s="296"/>
      <c r="AB1484" s="265" t="str">
        <f>IF('認証製品一覧（検索用）'!$E$7=認証製品一覧!I1484,"●","")</f>
        <v/>
      </c>
      <c r="AC1484" s="265" t="str">
        <f>IF(AB1484="","",COUNTIF($B$5:AB1484,"●"))</f>
        <v/>
      </c>
    </row>
    <row r="1485" spans="1:29" ht="87" customHeight="1">
      <c r="A1485" s="347"/>
      <c r="B1485" s="292" t="s">
        <v>7202</v>
      </c>
      <c r="C1485" s="293" t="s">
        <v>6974</v>
      </c>
      <c r="D1485" s="294" t="s">
        <v>3941</v>
      </c>
      <c r="E1485" s="293" t="s">
        <v>1985</v>
      </c>
      <c r="F1485" s="330" t="s">
        <v>181</v>
      </c>
      <c r="G1485" s="330" t="s">
        <v>7321</v>
      </c>
      <c r="H1485" s="294">
        <v>477</v>
      </c>
      <c r="I1485" s="321" t="str">
        <f t="shared" si="69"/>
        <v>A-14-00245.0kW超 -</v>
      </c>
      <c r="J1485" s="294">
        <v>97.2</v>
      </c>
      <c r="K1485" s="330" t="s">
        <v>8144</v>
      </c>
      <c r="L1485" s="329" t="s">
        <v>13156</v>
      </c>
      <c r="M1485" s="329" t="s">
        <v>10783</v>
      </c>
      <c r="N1485" s="329" t="s">
        <v>12189</v>
      </c>
      <c r="O1485" s="294" t="s">
        <v>2838</v>
      </c>
      <c r="P1485" s="330" t="s">
        <v>10532</v>
      </c>
      <c r="Q1485" s="330" t="s">
        <v>7149</v>
      </c>
      <c r="R1485" s="293" t="s">
        <v>7150</v>
      </c>
      <c r="S1485" s="294" t="s">
        <v>2102</v>
      </c>
      <c r="T1485" s="293" t="s">
        <v>2103</v>
      </c>
      <c r="U1485" s="295" t="str">
        <f t="shared" si="70"/>
        <v>Yamamoto.Keita@df.MitsubishiElectric.co.jp</v>
      </c>
      <c r="V1485" s="293" t="s">
        <v>181</v>
      </c>
      <c r="W1485" s="323" t="str">
        <f t="shared" si="71"/>
        <v>-</v>
      </c>
      <c r="X1485" s="292" t="s">
        <v>8774</v>
      </c>
      <c r="Y1485" s="292" t="s">
        <v>8787</v>
      </c>
      <c r="Z1485" s="80" t="s">
        <v>10063</v>
      </c>
      <c r="AA1485" s="296"/>
      <c r="AB1485" s="265" t="str">
        <f>IF('認証製品一覧（検索用）'!$E$7=認証製品一覧!I1485,"●","")</f>
        <v/>
      </c>
      <c r="AC1485" s="265" t="str">
        <f>IF(AB1485="","",COUNTIF($B$5:AB1485,"●"))</f>
        <v/>
      </c>
    </row>
    <row r="1486" spans="1:29" ht="87" customHeight="1">
      <c r="A1486" s="347"/>
      <c r="B1486" s="292" t="s">
        <v>7202</v>
      </c>
      <c r="C1486" s="293" t="s">
        <v>6974</v>
      </c>
      <c r="D1486" s="294" t="s">
        <v>3941</v>
      </c>
      <c r="E1486" s="293" t="s">
        <v>1985</v>
      </c>
      <c r="F1486" s="330" t="s">
        <v>181</v>
      </c>
      <c r="G1486" s="330" t="s">
        <v>7321</v>
      </c>
      <c r="H1486" s="294">
        <v>477</v>
      </c>
      <c r="I1486" s="321" t="str">
        <f t="shared" si="69"/>
        <v>A-14-00245.0kW超 -</v>
      </c>
      <c r="J1486" s="294">
        <v>97.2</v>
      </c>
      <c r="K1486" s="330" t="s">
        <v>8144</v>
      </c>
      <c r="L1486" s="329" t="s">
        <v>13156</v>
      </c>
      <c r="M1486" s="329" t="s">
        <v>10783</v>
      </c>
      <c r="N1486" s="329" t="s">
        <v>12190</v>
      </c>
      <c r="O1486" s="294" t="s">
        <v>2838</v>
      </c>
      <c r="P1486" s="330" t="s">
        <v>10532</v>
      </c>
      <c r="Q1486" s="330" t="s">
        <v>7149</v>
      </c>
      <c r="R1486" s="293" t="s">
        <v>7150</v>
      </c>
      <c r="S1486" s="294" t="s">
        <v>2102</v>
      </c>
      <c r="T1486" s="293" t="s">
        <v>2103</v>
      </c>
      <c r="U1486" s="295" t="str">
        <f t="shared" si="70"/>
        <v>Yamamoto.Keita@df.MitsubishiElectric.co.jp</v>
      </c>
      <c r="V1486" s="293" t="s">
        <v>181</v>
      </c>
      <c r="W1486" s="323" t="str">
        <f t="shared" si="71"/>
        <v>-</v>
      </c>
      <c r="X1486" s="292" t="s">
        <v>8774</v>
      </c>
      <c r="Y1486" s="292" t="s">
        <v>8788</v>
      </c>
      <c r="Z1486" s="80" t="s">
        <v>10063</v>
      </c>
      <c r="AA1486" s="296"/>
      <c r="AB1486" s="265" t="str">
        <f>IF('認証製品一覧（検索用）'!$E$7=認証製品一覧!I1486,"●","")</f>
        <v/>
      </c>
      <c r="AC1486" s="265" t="str">
        <f>IF(AB1486="","",COUNTIF($B$5:AB1486,"●"))</f>
        <v/>
      </c>
    </row>
    <row r="1487" spans="1:29" ht="78">
      <c r="A1487" s="347"/>
      <c r="B1487" s="292" t="s">
        <v>7202</v>
      </c>
      <c r="C1487" s="293" t="s">
        <v>6978</v>
      </c>
      <c r="D1487" s="294" t="s">
        <v>6093</v>
      </c>
      <c r="E1487" s="293" t="s">
        <v>6978</v>
      </c>
      <c r="F1487" s="330" t="s">
        <v>10301</v>
      </c>
      <c r="G1487" s="330" t="s">
        <v>6112</v>
      </c>
      <c r="H1487" s="294">
        <v>481</v>
      </c>
      <c r="I1487" s="321" t="str">
        <f t="shared" si="69"/>
        <v>A-15-00130kVA超50kVA以下油入変圧器、単相、50Hz</v>
      </c>
      <c r="J1487" s="294">
        <v>147</v>
      </c>
      <c r="K1487" s="330" t="s">
        <v>6096</v>
      </c>
      <c r="L1487" s="329" t="s">
        <v>13157</v>
      </c>
      <c r="M1487" s="329" t="s">
        <v>10784</v>
      </c>
      <c r="N1487" s="329" t="s">
        <v>12191</v>
      </c>
      <c r="O1487" s="294" t="s">
        <v>6897</v>
      </c>
      <c r="P1487" s="330" t="s">
        <v>10533</v>
      </c>
      <c r="Q1487" s="330" t="s">
        <v>7156</v>
      </c>
      <c r="R1487" s="293" t="s">
        <v>6102</v>
      </c>
      <c r="S1487" s="294" t="s">
        <v>7157</v>
      </c>
      <c r="T1487" s="298" t="s">
        <v>6104</v>
      </c>
      <c r="U1487" s="295" t="str">
        <f t="shared" si="70"/>
        <v>yamashita-kouji@hitachi-ies.co.jp</v>
      </c>
      <c r="V1487" s="328" t="s">
        <v>10314</v>
      </c>
      <c r="W1487" s="295" t="str">
        <f t="shared" si="71"/>
        <v>http://www.hitachi-ies.co.jp/products/trans/amo/index.htm</v>
      </c>
      <c r="X1487" s="292" t="s">
        <v>8789</v>
      </c>
      <c r="Y1487" s="292" t="s">
        <v>8790</v>
      </c>
      <c r="Z1487" s="80" t="s">
        <v>10063</v>
      </c>
      <c r="AA1487" s="296"/>
      <c r="AB1487" s="265" t="str">
        <f>IF('認証製品一覧（検索用）'!$E$7=認証製品一覧!I1487,"●","")</f>
        <v/>
      </c>
      <c r="AC1487" s="265" t="str">
        <f>IF(AB1487="","",COUNTIF($B$5:AB1487,"●"))</f>
        <v/>
      </c>
    </row>
    <row r="1488" spans="1:29" ht="78">
      <c r="A1488" s="347"/>
      <c r="B1488" s="292" t="s">
        <v>7202</v>
      </c>
      <c r="C1488" s="293" t="s">
        <v>6978</v>
      </c>
      <c r="D1488" s="294" t="s">
        <v>6093</v>
      </c>
      <c r="E1488" s="293" t="s">
        <v>6978</v>
      </c>
      <c r="F1488" s="330" t="s">
        <v>10301</v>
      </c>
      <c r="G1488" s="330" t="s">
        <v>6112</v>
      </c>
      <c r="H1488" s="294">
        <v>481</v>
      </c>
      <c r="I1488" s="321" t="str">
        <f t="shared" si="69"/>
        <v>A-15-00130kVA超50kVA以下油入変圧器、単相、50Hz</v>
      </c>
      <c r="J1488" s="294">
        <v>147</v>
      </c>
      <c r="K1488" s="330" t="s">
        <v>6096</v>
      </c>
      <c r="L1488" s="329" t="s">
        <v>13157</v>
      </c>
      <c r="M1488" s="329" t="s">
        <v>10784</v>
      </c>
      <c r="N1488" s="329" t="s">
        <v>12192</v>
      </c>
      <c r="O1488" s="294" t="s">
        <v>2838</v>
      </c>
      <c r="P1488" s="329" t="s">
        <v>10533</v>
      </c>
      <c r="Q1488" s="330" t="s">
        <v>7156</v>
      </c>
      <c r="R1488" s="293" t="s">
        <v>6102</v>
      </c>
      <c r="S1488" s="294" t="s">
        <v>7157</v>
      </c>
      <c r="T1488" s="292" t="s">
        <v>6104</v>
      </c>
      <c r="U1488" s="295" t="str">
        <f t="shared" si="70"/>
        <v>yamashita-kouji@hitachi-ies.co.jp</v>
      </c>
      <c r="V1488" s="328" t="s">
        <v>10314</v>
      </c>
      <c r="W1488" s="295" t="str">
        <f t="shared" si="71"/>
        <v>http://www.hitachi-ies.co.jp/products/trans/amo/index.htm</v>
      </c>
      <c r="X1488" s="292" t="s">
        <v>8789</v>
      </c>
      <c r="Y1488" s="292" t="s">
        <v>8791</v>
      </c>
      <c r="Z1488" s="80" t="s">
        <v>10063</v>
      </c>
      <c r="AA1488" s="296"/>
      <c r="AB1488" s="265" t="str">
        <f>IF('認証製品一覧（検索用）'!$E$7=認証製品一覧!I1488,"●","")</f>
        <v/>
      </c>
      <c r="AC1488" s="265" t="str">
        <f>IF(AB1488="","",COUNTIF($B$5:AB1488,"●"))</f>
        <v/>
      </c>
    </row>
    <row r="1489" spans="1:29" ht="78">
      <c r="A1489" s="316"/>
      <c r="B1489" s="292" t="s">
        <v>7202</v>
      </c>
      <c r="C1489" s="293" t="s">
        <v>6978</v>
      </c>
      <c r="D1489" s="294" t="s">
        <v>6093</v>
      </c>
      <c r="E1489" s="293" t="s">
        <v>6978</v>
      </c>
      <c r="F1489" s="330" t="s">
        <v>10301</v>
      </c>
      <c r="G1489" s="330" t="s">
        <v>6113</v>
      </c>
      <c r="H1489" s="294">
        <v>482</v>
      </c>
      <c r="I1489" s="321" t="str">
        <f t="shared" si="69"/>
        <v>A-15-00150kVA超75kVA以下油入変圧器、単相、50Hz</v>
      </c>
      <c r="J1489" s="294">
        <v>162</v>
      </c>
      <c r="K1489" s="330" t="s">
        <v>6096</v>
      </c>
      <c r="L1489" s="329" t="s">
        <v>13157</v>
      </c>
      <c r="M1489" s="329" t="s">
        <v>10785</v>
      </c>
      <c r="N1489" s="329" t="s">
        <v>12191</v>
      </c>
      <c r="O1489" s="294" t="s">
        <v>6897</v>
      </c>
      <c r="P1489" s="330" t="s">
        <v>10533</v>
      </c>
      <c r="Q1489" s="330" t="s">
        <v>7156</v>
      </c>
      <c r="R1489" s="293" t="s">
        <v>6102</v>
      </c>
      <c r="S1489" s="294" t="s">
        <v>7157</v>
      </c>
      <c r="T1489" s="293" t="s">
        <v>6104</v>
      </c>
      <c r="U1489" s="295" t="str">
        <f t="shared" si="70"/>
        <v>yamashita-kouji@hitachi-ies.co.jp</v>
      </c>
      <c r="V1489" s="328" t="s">
        <v>10314</v>
      </c>
      <c r="W1489" s="295" t="str">
        <f t="shared" si="71"/>
        <v>http://www.hitachi-ies.co.jp/products/trans/amo/index.htm</v>
      </c>
      <c r="X1489" s="292" t="s">
        <v>8789</v>
      </c>
      <c r="Y1489" s="292" t="s">
        <v>6476</v>
      </c>
      <c r="Z1489" s="80" t="s">
        <v>10063</v>
      </c>
      <c r="AA1489" s="296"/>
      <c r="AB1489" s="265" t="str">
        <f>IF('認証製品一覧（検索用）'!$E$7=認証製品一覧!I1489,"●","")</f>
        <v/>
      </c>
      <c r="AC1489" s="265" t="str">
        <f>IF(AB1489="","",COUNTIF($B$5:AB1489,"●"))</f>
        <v/>
      </c>
    </row>
    <row r="1490" spans="1:29" ht="78">
      <c r="A1490" s="316"/>
      <c r="B1490" s="292" t="s">
        <v>7202</v>
      </c>
      <c r="C1490" s="293" t="s">
        <v>6978</v>
      </c>
      <c r="D1490" s="294" t="s">
        <v>6093</v>
      </c>
      <c r="E1490" s="293" t="s">
        <v>6978</v>
      </c>
      <c r="F1490" s="330" t="s">
        <v>10301</v>
      </c>
      <c r="G1490" s="330" t="s">
        <v>6113</v>
      </c>
      <c r="H1490" s="294">
        <v>482</v>
      </c>
      <c r="I1490" s="321" t="str">
        <f t="shared" si="69"/>
        <v>A-15-00150kVA超75kVA以下油入変圧器、単相、50Hz</v>
      </c>
      <c r="J1490" s="294">
        <v>162</v>
      </c>
      <c r="K1490" s="330" t="s">
        <v>6096</v>
      </c>
      <c r="L1490" s="329" t="s">
        <v>13157</v>
      </c>
      <c r="M1490" s="329" t="s">
        <v>10785</v>
      </c>
      <c r="N1490" s="329" t="s">
        <v>12192</v>
      </c>
      <c r="O1490" s="294" t="s">
        <v>2838</v>
      </c>
      <c r="P1490" s="330" t="s">
        <v>10533</v>
      </c>
      <c r="Q1490" s="330" t="s">
        <v>7156</v>
      </c>
      <c r="R1490" s="293" t="s">
        <v>6102</v>
      </c>
      <c r="S1490" s="294" t="s">
        <v>7157</v>
      </c>
      <c r="T1490" s="293" t="s">
        <v>6104</v>
      </c>
      <c r="U1490" s="295" t="str">
        <f t="shared" si="70"/>
        <v>yamashita-kouji@hitachi-ies.co.jp</v>
      </c>
      <c r="V1490" s="328" t="s">
        <v>10314</v>
      </c>
      <c r="W1490" s="295" t="str">
        <f t="shared" si="71"/>
        <v>http://www.hitachi-ies.co.jp/products/trans/amo/index.htm</v>
      </c>
      <c r="X1490" s="292" t="s">
        <v>8789</v>
      </c>
      <c r="Y1490" s="292" t="s">
        <v>6477</v>
      </c>
      <c r="Z1490" s="80" t="s">
        <v>10063</v>
      </c>
      <c r="AA1490" s="296"/>
      <c r="AB1490" s="265" t="str">
        <f>IF('認証製品一覧（検索用）'!$E$7=認証製品一覧!I1490,"●","")</f>
        <v/>
      </c>
      <c r="AC1490" s="265" t="str">
        <f>IF(AB1490="","",COUNTIF($B$5:AB1490,"●"))</f>
        <v/>
      </c>
    </row>
    <row r="1491" spans="1:29" ht="78">
      <c r="A1491" s="316"/>
      <c r="B1491" s="292" t="s">
        <v>7202</v>
      </c>
      <c r="C1491" s="293" t="s">
        <v>6978</v>
      </c>
      <c r="D1491" s="294" t="s">
        <v>6093</v>
      </c>
      <c r="E1491" s="293" t="s">
        <v>6978</v>
      </c>
      <c r="F1491" s="330" t="s">
        <v>10301</v>
      </c>
      <c r="G1491" s="330" t="s">
        <v>6132</v>
      </c>
      <c r="H1491" s="294">
        <v>483</v>
      </c>
      <c r="I1491" s="321" t="str">
        <f t="shared" si="69"/>
        <v>A-15-00175kVA超100kVA以下油入変圧器、単相、50Hz</v>
      </c>
      <c r="J1491" s="294">
        <v>210</v>
      </c>
      <c r="K1491" s="330" t="s">
        <v>6096</v>
      </c>
      <c r="L1491" s="329" t="s">
        <v>13157</v>
      </c>
      <c r="M1491" s="329" t="s">
        <v>10785</v>
      </c>
      <c r="N1491" s="329" t="s">
        <v>12191</v>
      </c>
      <c r="O1491" s="294" t="s">
        <v>6897</v>
      </c>
      <c r="P1491" s="330" t="s">
        <v>10533</v>
      </c>
      <c r="Q1491" s="330" t="s">
        <v>7156</v>
      </c>
      <c r="R1491" s="293" t="s">
        <v>6102</v>
      </c>
      <c r="S1491" s="294" t="s">
        <v>7157</v>
      </c>
      <c r="T1491" s="293" t="s">
        <v>6104</v>
      </c>
      <c r="U1491" s="295" t="str">
        <f t="shared" si="70"/>
        <v>yamashita-kouji@hitachi-ies.co.jp</v>
      </c>
      <c r="V1491" s="328" t="s">
        <v>10314</v>
      </c>
      <c r="W1491" s="295" t="str">
        <f t="shared" si="71"/>
        <v>http://www.hitachi-ies.co.jp/products/trans/amo/index.htm</v>
      </c>
      <c r="X1491" s="292" t="s">
        <v>8789</v>
      </c>
      <c r="Y1491" s="292" t="s">
        <v>6478</v>
      </c>
      <c r="Z1491" s="80" t="s">
        <v>10063</v>
      </c>
      <c r="AA1491" s="296"/>
      <c r="AB1491" s="265" t="str">
        <f>IF('認証製品一覧（検索用）'!$E$7=認証製品一覧!I1491,"●","")</f>
        <v/>
      </c>
      <c r="AC1491" s="265" t="str">
        <f>IF(AB1491="","",COUNTIF($B$5:AB1491,"●"))</f>
        <v/>
      </c>
    </row>
    <row r="1492" spans="1:29" ht="78">
      <c r="A1492" s="316"/>
      <c r="B1492" s="292" t="s">
        <v>7202</v>
      </c>
      <c r="C1492" s="293" t="s">
        <v>6978</v>
      </c>
      <c r="D1492" s="294" t="s">
        <v>6093</v>
      </c>
      <c r="E1492" s="293" t="s">
        <v>6978</v>
      </c>
      <c r="F1492" s="330" t="s">
        <v>10301</v>
      </c>
      <c r="G1492" s="330" t="s">
        <v>6132</v>
      </c>
      <c r="H1492" s="294">
        <v>483</v>
      </c>
      <c r="I1492" s="321" t="str">
        <f t="shared" si="69"/>
        <v>A-15-00175kVA超100kVA以下油入変圧器、単相、50Hz</v>
      </c>
      <c r="J1492" s="294">
        <v>210</v>
      </c>
      <c r="K1492" s="330" t="s">
        <v>6096</v>
      </c>
      <c r="L1492" s="329" t="s">
        <v>13157</v>
      </c>
      <c r="M1492" s="329" t="s">
        <v>10785</v>
      </c>
      <c r="N1492" s="329" t="s">
        <v>12192</v>
      </c>
      <c r="O1492" s="294" t="s">
        <v>2838</v>
      </c>
      <c r="P1492" s="330" t="s">
        <v>10533</v>
      </c>
      <c r="Q1492" s="330" t="s">
        <v>7156</v>
      </c>
      <c r="R1492" s="293" t="s">
        <v>6102</v>
      </c>
      <c r="S1492" s="294" t="s">
        <v>7157</v>
      </c>
      <c r="T1492" s="293" t="s">
        <v>6104</v>
      </c>
      <c r="U1492" s="295" t="str">
        <f t="shared" si="70"/>
        <v>yamashita-kouji@hitachi-ies.co.jp</v>
      </c>
      <c r="V1492" s="328" t="s">
        <v>10314</v>
      </c>
      <c r="W1492" s="295" t="str">
        <f t="shared" si="71"/>
        <v>http://www.hitachi-ies.co.jp/products/trans/amo/index.htm</v>
      </c>
      <c r="X1492" s="292" t="s">
        <v>8789</v>
      </c>
      <c r="Y1492" s="292" t="s">
        <v>6479</v>
      </c>
      <c r="Z1492" s="80" t="s">
        <v>10063</v>
      </c>
      <c r="AA1492" s="296"/>
      <c r="AB1492" s="265" t="str">
        <f>IF('認証製品一覧（検索用）'!$E$7=認証製品一覧!I1492,"●","")</f>
        <v/>
      </c>
      <c r="AC1492" s="265" t="str">
        <f>IF(AB1492="","",COUNTIF($B$5:AB1492,"●"))</f>
        <v/>
      </c>
    </row>
    <row r="1493" spans="1:29" ht="78">
      <c r="A1493" s="316"/>
      <c r="B1493" s="292" t="s">
        <v>7202</v>
      </c>
      <c r="C1493" s="293" t="s">
        <v>6978</v>
      </c>
      <c r="D1493" s="294" t="s">
        <v>6093</v>
      </c>
      <c r="E1493" s="293" t="s">
        <v>6978</v>
      </c>
      <c r="F1493" s="330" t="s">
        <v>10301</v>
      </c>
      <c r="G1493" s="330" t="s">
        <v>6135</v>
      </c>
      <c r="H1493" s="294">
        <v>484</v>
      </c>
      <c r="I1493" s="321" t="str">
        <f t="shared" ref="I1493:I1556" si="72">CONCATENATE(D1493,G1493,F1493)</f>
        <v>A-15-001100kVA超150kVA以下油入変圧器、単相、50Hz</v>
      </c>
      <c r="J1493" s="294">
        <v>291</v>
      </c>
      <c r="K1493" s="330" t="s">
        <v>6096</v>
      </c>
      <c r="L1493" s="329" t="s">
        <v>13157</v>
      </c>
      <c r="M1493" s="329" t="s">
        <v>10785</v>
      </c>
      <c r="N1493" s="329" t="s">
        <v>12191</v>
      </c>
      <c r="O1493" s="294" t="s">
        <v>6897</v>
      </c>
      <c r="P1493" s="330" t="s">
        <v>10533</v>
      </c>
      <c r="Q1493" s="330" t="s">
        <v>7156</v>
      </c>
      <c r="R1493" s="293" t="s">
        <v>6102</v>
      </c>
      <c r="S1493" s="294" t="s">
        <v>7157</v>
      </c>
      <c r="T1493" s="293" t="s">
        <v>6104</v>
      </c>
      <c r="U1493" s="295" t="str">
        <f t="shared" ref="U1493:U1556" si="73">IF(T1493="-","-",HYPERLINK("mailto:"&amp;T1493,T1493))</f>
        <v>yamashita-kouji@hitachi-ies.co.jp</v>
      </c>
      <c r="V1493" s="328" t="s">
        <v>10314</v>
      </c>
      <c r="W1493" s="295" t="str">
        <f t="shared" ref="W1493:W1556" si="74">IF(V1493="-",V1493,HYPERLINK(V1493))</f>
        <v>http://www.hitachi-ies.co.jp/products/trans/amo/index.htm</v>
      </c>
      <c r="X1493" s="292" t="s">
        <v>8789</v>
      </c>
      <c r="Y1493" s="292" t="s">
        <v>6480</v>
      </c>
      <c r="Z1493" s="80" t="s">
        <v>10063</v>
      </c>
      <c r="AA1493" s="296"/>
      <c r="AB1493" s="265" t="str">
        <f>IF('認証製品一覧（検索用）'!$E$7=認証製品一覧!I1493,"●","")</f>
        <v/>
      </c>
      <c r="AC1493" s="265" t="str">
        <f>IF(AB1493="","",COUNTIF($B$5:AB1493,"●"))</f>
        <v/>
      </c>
    </row>
    <row r="1494" spans="1:29" ht="78">
      <c r="A1494" s="316"/>
      <c r="B1494" s="292" t="s">
        <v>7202</v>
      </c>
      <c r="C1494" s="293" t="s">
        <v>6978</v>
      </c>
      <c r="D1494" s="294" t="s">
        <v>6093</v>
      </c>
      <c r="E1494" s="293" t="s">
        <v>6978</v>
      </c>
      <c r="F1494" s="330" t="s">
        <v>10301</v>
      </c>
      <c r="G1494" s="330" t="s">
        <v>6135</v>
      </c>
      <c r="H1494" s="294">
        <v>484</v>
      </c>
      <c r="I1494" s="321" t="str">
        <f t="shared" si="72"/>
        <v>A-15-001100kVA超150kVA以下油入変圧器、単相、50Hz</v>
      </c>
      <c r="J1494" s="294">
        <v>291</v>
      </c>
      <c r="K1494" s="330" t="s">
        <v>6096</v>
      </c>
      <c r="L1494" s="329" t="s">
        <v>13157</v>
      </c>
      <c r="M1494" s="329" t="s">
        <v>10785</v>
      </c>
      <c r="N1494" s="329" t="s">
        <v>12192</v>
      </c>
      <c r="O1494" s="294" t="s">
        <v>2838</v>
      </c>
      <c r="P1494" s="330" t="s">
        <v>10533</v>
      </c>
      <c r="Q1494" s="330" t="s">
        <v>7156</v>
      </c>
      <c r="R1494" s="293" t="s">
        <v>6102</v>
      </c>
      <c r="S1494" s="294" t="s">
        <v>7157</v>
      </c>
      <c r="T1494" s="293" t="s">
        <v>6104</v>
      </c>
      <c r="U1494" s="295" t="str">
        <f t="shared" si="73"/>
        <v>yamashita-kouji@hitachi-ies.co.jp</v>
      </c>
      <c r="V1494" s="328" t="s">
        <v>10314</v>
      </c>
      <c r="W1494" s="295" t="str">
        <f t="shared" si="74"/>
        <v>http://www.hitachi-ies.co.jp/products/trans/amo/index.htm</v>
      </c>
      <c r="X1494" s="292" t="s">
        <v>8789</v>
      </c>
      <c r="Y1494" s="292" t="s">
        <v>6481</v>
      </c>
      <c r="Z1494" s="80" t="s">
        <v>10063</v>
      </c>
      <c r="AA1494" s="296"/>
      <c r="AB1494" s="265" t="str">
        <f>IF('認証製品一覧（検索用）'!$E$7=認証製品一覧!I1494,"●","")</f>
        <v/>
      </c>
      <c r="AC1494" s="265" t="str">
        <f>IF(AB1494="","",COUNTIF($B$5:AB1494,"●"))</f>
        <v/>
      </c>
    </row>
    <row r="1495" spans="1:29" ht="78">
      <c r="A1495" s="316"/>
      <c r="B1495" s="292" t="s">
        <v>7202</v>
      </c>
      <c r="C1495" s="293" t="s">
        <v>6978</v>
      </c>
      <c r="D1495" s="294" t="s">
        <v>6093</v>
      </c>
      <c r="E1495" s="293" t="s">
        <v>6978</v>
      </c>
      <c r="F1495" s="330" t="s">
        <v>10301</v>
      </c>
      <c r="G1495" s="330" t="s">
        <v>6136</v>
      </c>
      <c r="H1495" s="294">
        <v>485</v>
      </c>
      <c r="I1495" s="321" t="str">
        <f t="shared" si="72"/>
        <v>A-15-001150kVA超200kVA以下油入変圧器、単相、50Hz</v>
      </c>
      <c r="J1495" s="294">
        <v>360</v>
      </c>
      <c r="K1495" s="330" t="s">
        <v>6096</v>
      </c>
      <c r="L1495" s="329" t="s">
        <v>13157</v>
      </c>
      <c r="M1495" s="329" t="s">
        <v>10785</v>
      </c>
      <c r="N1495" s="329" t="s">
        <v>12191</v>
      </c>
      <c r="O1495" s="294" t="s">
        <v>6897</v>
      </c>
      <c r="P1495" s="330" t="s">
        <v>10533</v>
      </c>
      <c r="Q1495" s="330" t="s">
        <v>7156</v>
      </c>
      <c r="R1495" s="293" t="s">
        <v>6102</v>
      </c>
      <c r="S1495" s="294" t="s">
        <v>7157</v>
      </c>
      <c r="T1495" s="293" t="s">
        <v>6104</v>
      </c>
      <c r="U1495" s="295" t="str">
        <f t="shared" si="73"/>
        <v>yamashita-kouji@hitachi-ies.co.jp</v>
      </c>
      <c r="V1495" s="328" t="s">
        <v>10314</v>
      </c>
      <c r="W1495" s="295" t="str">
        <f t="shared" si="74"/>
        <v>http://www.hitachi-ies.co.jp/products/trans/amo/index.htm</v>
      </c>
      <c r="X1495" s="292" t="s">
        <v>8789</v>
      </c>
      <c r="Y1495" s="292" t="s">
        <v>6482</v>
      </c>
      <c r="Z1495" s="80" t="s">
        <v>10063</v>
      </c>
      <c r="AA1495" s="296"/>
      <c r="AB1495" s="265" t="str">
        <f>IF('認証製品一覧（検索用）'!$E$7=認証製品一覧!I1495,"●","")</f>
        <v/>
      </c>
      <c r="AC1495" s="265" t="str">
        <f>IF(AB1495="","",COUNTIF($B$5:AB1495,"●"))</f>
        <v/>
      </c>
    </row>
    <row r="1496" spans="1:29" ht="78">
      <c r="A1496" s="316"/>
      <c r="B1496" s="292" t="s">
        <v>7202</v>
      </c>
      <c r="C1496" s="293" t="s">
        <v>6978</v>
      </c>
      <c r="D1496" s="294" t="s">
        <v>6093</v>
      </c>
      <c r="E1496" s="293" t="s">
        <v>6978</v>
      </c>
      <c r="F1496" s="330" t="s">
        <v>10301</v>
      </c>
      <c r="G1496" s="330" t="s">
        <v>6136</v>
      </c>
      <c r="H1496" s="294">
        <v>485</v>
      </c>
      <c r="I1496" s="321" t="str">
        <f t="shared" si="72"/>
        <v>A-15-001150kVA超200kVA以下油入変圧器、単相、50Hz</v>
      </c>
      <c r="J1496" s="294">
        <v>360</v>
      </c>
      <c r="K1496" s="330" t="s">
        <v>6096</v>
      </c>
      <c r="L1496" s="329" t="s">
        <v>13157</v>
      </c>
      <c r="M1496" s="329" t="s">
        <v>10785</v>
      </c>
      <c r="N1496" s="329" t="s">
        <v>12192</v>
      </c>
      <c r="O1496" s="294" t="s">
        <v>2838</v>
      </c>
      <c r="P1496" s="330" t="s">
        <v>10533</v>
      </c>
      <c r="Q1496" s="330" t="s">
        <v>7156</v>
      </c>
      <c r="R1496" s="293" t="s">
        <v>6102</v>
      </c>
      <c r="S1496" s="294" t="s">
        <v>7157</v>
      </c>
      <c r="T1496" s="293" t="s">
        <v>6104</v>
      </c>
      <c r="U1496" s="295" t="str">
        <f t="shared" si="73"/>
        <v>yamashita-kouji@hitachi-ies.co.jp</v>
      </c>
      <c r="V1496" s="328" t="s">
        <v>10314</v>
      </c>
      <c r="W1496" s="295" t="str">
        <f t="shared" si="74"/>
        <v>http://www.hitachi-ies.co.jp/products/trans/amo/index.htm</v>
      </c>
      <c r="X1496" s="292" t="s">
        <v>8789</v>
      </c>
      <c r="Y1496" s="292" t="s">
        <v>6483</v>
      </c>
      <c r="Z1496" s="80" t="s">
        <v>10063</v>
      </c>
      <c r="AA1496" s="296"/>
      <c r="AB1496" s="265" t="str">
        <f>IF('認証製品一覧（検索用）'!$E$7=認証製品一覧!I1496,"●","")</f>
        <v/>
      </c>
      <c r="AC1496" s="265" t="str">
        <f>IF(AB1496="","",COUNTIF($B$5:AB1496,"●"))</f>
        <v/>
      </c>
    </row>
    <row r="1497" spans="1:29" ht="78">
      <c r="A1497" s="316"/>
      <c r="B1497" s="292" t="s">
        <v>7202</v>
      </c>
      <c r="C1497" s="293" t="s">
        <v>6978</v>
      </c>
      <c r="D1497" s="294" t="s">
        <v>6093</v>
      </c>
      <c r="E1497" s="293" t="s">
        <v>6978</v>
      </c>
      <c r="F1497" s="330" t="s">
        <v>10301</v>
      </c>
      <c r="G1497" s="330" t="s">
        <v>6119</v>
      </c>
      <c r="H1497" s="294">
        <v>486</v>
      </c>
      <c r="I1497" s="321" t="str">
        <f t="shared" si="72"/>
        <v>A-15-001200kVA超300kVA以下油入変圧器、単相、50Hz</v>
      </c>
      <c r="J1497" s="294">
        <v>470</v>
      </c>
      <c r="K1497" s="330" t="s">
        <v>6096</v>
      </c>
      <c r="L1497" s="329" t="s">
        <v>13157</v>
      </c>
      <c r="M1497" s="329" t="s">
        <v>10785</v>
      </c>
      <c r="N1497" s="329" t="s">
        <v>12191</v>
      </c>
      <c r="O1497" s="294" t="s">
        <v>6897</v>
      </c>
      <c r="P1497" s="330" t="s">
        <v>10533</v>
      </c>
      <c r="Q1497" s="330" t="s">
        <v>7156</v>
      </c>
      <c r="R1497" s="293" t="s">
        <v>6102</v>
      </c>
      <c r="S1497" s="294" t="s">
        <v>7157</v>
      </c>
      <c r="T1497" s="293" t="s">
        <v>6104</v>
      </c>
      <c r="U1497" s="295" t="str">
        <f t="shared" si="73"/>
        <v>yamashita-kouji@hitachi-ies.co.jp</v>
      </c>
      <c r="V1497" s="328" t="s">
        <v>10314</v>
      </c>
      <c r="W1497" s="295" t="str">
        <f t="shared" si="74"/>
        <v>http://www.hitachi-ies.co.jp/products/trans/amo/index.htm</v>
      </c>
      <c r="X1497" s="292" t="s">
        <v>8789</v>
      </c>
      <c r="Y1497" s="292" t="s">
        <v>8792</v>
      </c>
      <c r="Z1497" s="80" t="s">
        <v>10063</v>
      </c>
      <c r="AA1497" s="296"/>
      <c r="AB1497" s="265" t="str">
        <f>IF('認証製品一覧（検索用）'!$E$7=認証製品一覧!I1497,"●","")</f>
        <v/>
      </c>
      <c r="AC1497" s="265" t="str">
        <f>IF(AB1497="","",COUNTIF($B$5:AB1497,"●"))</f>
        <v/>
      </c>
    </row>
    <row r="1498" spans="1:29" ht="78">
      <c r="A1498" s="316"/>
      <c r="B1498" s="292" t="s">
        <v>7202</v>
      </c>
      <c r="C1498" s="293" t="s">
        <v>6978</v>
      </c>
      <c r="D1498" s="294" t="s">
        <v>6093</v>
      </c>
      <c r="E1498" s="293" t="s">
        <v>6978</v>
      </c>
      <c r="F1498" s="330" t="s">
        <v>10301</v>
      </c>
      <c r="G1498" s="330" t="s">
        <v>6119</v>
      </c>
      <c r="H1498" s="294">
        <v>486</v>
      </c>
      <c r="I1498" s="321" t="str">
        <f t="shared" si="72"/>
        <v>A-15-001200kVA超300kVA以下油入変圧器、単相、50Hz</v>
      </c>
      <c r="J1498" s="294">
        <v>470</v>
      </c>
      <c r="K1498" s="330" t="s">
        <v>6096</v>
      </c>
      <c r="L1498" s="329" t="s">
        <v>13157</v>
      </c>
      <c r="M1498" s="329" t="s">
        <v>10785</v>
      </c>
      <c r="N1498" s="329" t="s">
        <v>12192</v>
      </c>
      <c r="O1498" s="294" t="s">
        <v>2838</v>
      </c>
      <c r="P1498" s="330" t="s">
        <v>10533</v>
      </c>
      <c r="Q1498" s="330" t="s">
        <v>7156</v>
      </c>
      <c r="R1498" s="293" t="s">
        <v>6102</v>
      </c>
      <c r="S1498" s="294" t="s">
        <v>7157</v>
      </c>
      <c r="T1498" s="293" t="s">
        <v>6104</v>
      </c>
      <c r="U1498" s="295" t="str">
        <f t="shared" si="73"/>
        <v>yamashita-kouji@hitachi-ies.co.jp</v>
      </c>
      <c r="V1498" s="328" t="s">
        <v>10314</v>
      </c>
      <c r="W1498" s="295" t="str">
        <f t="shared" si="74"/>
        <v>http://www.hitachi-ies.co.jp/products/trans/amo/index.htm</v>
      </c>
      <c r="X1498" s="292" t="s">
        <v>8789</v>
      </c>
      <c r="Y1498" s="292" t="s">
        <v>8793</v>
      </c>
      <c r="Z1498" s="80" t="s">
        <v>10063</v>
      </c>
      <c r="AA1498" s="296"/>
      <c r="AB1498" s="265" t="str">
        <f>IF('認証製品一覧（検索用）'!$E$7=認証製品一覧!I1498,"●","")</f>
        <v/>
      </c>
      <c r="AC1498" s="265" t="str">
        <f>IF(AB1498="","",COUNTIF($B$5:AB1498,"●"))</f>
        <v/>
      </c>
    </row>
    <row r="1499" spans="1:29" ht="78">
      <c r="A1499" s="316"/>
      <c r="B1499" s="292" t="s">
        <v>7202</v>
      </c>
      <c r="C1499" s="293" t="s">
        <v>6978</v>
      </c>
      <c r="D1499" s="294" t="s">
        <v>6093</v>
      </c>
      <c r="E1499" s="293" t="s">
        <v>6978</v>
      </c>
      <c r="F1499" s="330" t="s">
        <v>10301</v>
      </c>
      <c r="G1499" s="330" t="s">
        <v>6137</v>
      </c>
      <c r="H1499" s="294">
        <v>487</v>
      </c>
      <c r="I1499" s="321" t="str">
        <f t="shared" si="72"/>
        <v>A-15-001300kVA超500kVA以下油入変圧器、単相、50Hz</v>
      </c>
      <c r="J1499" s="294">
        <v>780</v>
      </c>
      <c r="K1499" s="330" t="s">
        <v>6096</v>
      </c>
      <c r="L1499" s="329" t="s">
        <v>13157</v>
      </c>
      <c r="M1499" s="329" t="s">
        <v>10785</v>
      </c>
      <c r="N1499" s="329" t="s">
        <v>12191</v>
      </c>
      <c r="O1499" s="294" t="s">
        <v>6897</v>
      </c>
      <c r="P1499" s="330" t="s">
        <v>10533</v>
      </c>
      <c r="Q1499" s="330" t="s">
        <v>7156</v>
      </c>
      <c r="R1499" s="293" t="s">
        <v>6102</v>
      </c>
      <c r="S1499" s="294" t="s">
        <v>7157</v>
      </c>
      <c r="T1499" s="293" t="s">
        <v>6104</v>
      </c>
      <c r="U1499" s="295" t="str">
        <f t="shared" si="73"/>
        <v>yamashita-kouji@hitachi-ies.co.jp</v>
      </c>
      <c r="V1499" s="328" t="s">
        <v>10314</v>
      </c>
      <c r="W1499" s="295" t="str">
        <f t="shared" si="74"/>
        <v>http://www.hitachi-ies.co.jp/products/trans/amo/index.htm</v>
      </c>
      <c r="X1499" s="292" t="s">
        <v>8789</v>
      </c>
      <c r="Y1499" s="292" t="s">
        <v>8794</v>
      </c>
      <c r="Z1499" s="80" t="s">
        <v>10063</v>
      </c>
      <c r="AA1499" s="296"/>
      <c r="AB1499" s="265" t="str">
        <f>IF('認証製品一覧（検索用）'!$E$7=認証製品一覧!I1499,"●","")</f>
        <v/>
      </c>
      <c r="AC1499" s="265" t="str">
        <f>IF(AB1499="","",COUNTIF($B$5:AB1499,"●"))</f>
        <v/>
      </c>
    </row>
    <row r="1500" spans="1:29" ht="78">
      <c r="A1500" s="316"/>
      <c r="B1500" s="292" t="s">
        <v>7202</v>
      </c>
      <c r="C1500" s="293" t="s">
        <v>6978</v>
      </c>
      <c r="D1500" s="294" t="s">
        <v>6093</v>
      </c>
      <c r="E1500" s="293" t="s">
        <v>6978</v>
      </c>
      <c r="F1500" s="330" t="s">
        <v>10301</v>
      </c>
      <c r="G1500" s="330" t="s">
        <v>6137</v>
      </c>
      <c r="H1500" s="294">
        <v>487</v>
      </c>
      <c r="I1500" s="321" t="str">
        <f t="shared" si="72"/>
        <v>A-15-001300kVA超500kVA以下油入変圧器、単相、50Hz</v>
      </c>
      <c r="J1500" s="294">
        <v>780</v>
      </c>
      <c r="K1500" s="330" t="s">
        <v>6096</v>
      </c>
      <c r="L1500" s="329" t="s">
        <v>13157</v>
      </c>
      <c r="M1500" s="329" t="s">
        <v>10785</v>
      </c>
      <c r="N1500" s="329" t="s">
        <v>12192</v>
      </c>
      <c r="O1500" s="294" t="s">
        <v>2838</v>
      </c>
      <c r="P1500" s="330" t="s">
        <v>10533</v>
      </c>
      <c r="Q1500" s="330" t="s">
        <v>7156</v>
      </c>
      <c r="R1500" s="293" t="s">
        <v>6102</v>
      </c>
      <c r="S1500" s="294" t="s">
        <v>7157</v>
      </c>
      <c r="T1500" s="293" t="s">
        <v>6104</v>
      </c>
      <c r="U1500" s="295" t="str">
        <f t="shared" si="73"/>
        <v>yamashita-kouji@hitachi-ies.co.jp</v>
      </c>
      <c r="V1500" s="328" t="s">
        <v>10314</v>
      </c>
      <c r="W1500" s="295" t="str">
        <f t="shared" si="74"/>
        <v>http://www.hitachi-ies.co.jp/products/trans/amo/index.htm</v>
      </c>
      <c r="X1500" s="292" t="s">
        <v>8789</v>
      </c>
      <c r="Y1500" s="292" t="s">
        <v>8795</v>
      </c>
      <c r="Z1500" s="80" t="s">
        <v>10063</v>
      </c>
      <c r="AA1500" s="296"/>
      <c r="AB1500" s="265" t="str">
        <f>IF('認証製品一覧（検索用）'!$E$7=認証製品一覧!I1500,"●","")</f>
        <v/>
      </c>
      <c r="AC1500" s="265" t="str">
        <f>IF(AB1500="","",COUNTIF($B$5:AB1500,"●"))</f>
        <v/>
      </c>
    </row>
    <row r="1501" spans="1:29" ht="64.95" customHeight="1">
      <c r="A1501" s="347"/>
      <c r="B1501" s="292" t="s">
        <v>7202</v>
      </c>
      <c r="C1501" s="293" t="s">
        <v>6978</v>
      </c>
      <c r="D1501" s="294" t="s">
        <v>6093</v>
      </c>
      <c r="E1501" s="293" t="s">
        <v>2057</v>
      </c>
      <c r="F1501" s="330" t="s">
        <v>10066</v>
      </c>
      <c r="G1501" s="330" t="s">
        <v>7323</v>
      </c>
      <c r="H1501" s="294">
        <v>488</v>
      </c>
      <c r="I1501" s="321" t="str">
        <f t="shared" si="72"/>
        <v>A-15-00110kVA以下油入変圧器、単相、60Hz</v>
      </c>
      <c r="J1501" s="294">
        <v>51</v>
      </c>
      <c r="K1501" s="330" t="s">
        <v>6096</v>
      </c>
      <c r="L1501" s="329" t="s">
        <v>13156</v>
      </c>
      <c r="M1501" s="329" t="s">
        <v>10786</v>
      </c>
      <c r="N1501" s="329" t="s">
        <v>12193</v>
      </c>
      <c r="O1501" s="294" t="s">
        <v>6897</v>
      </c>
      <c r="P1501" s="330" t="s">
        <v>10534</v>
      </c>
      <c r="Q1501" s="330" t="s">
        <v>7149</v>
      </c>
      <c r="R1501" s="293" t="s">
        <v>2066</v>
      </c>
      <c r="S1501" s="294" t="s">
        <v>2067</v>
      </c>
      <c r="T1501" s="293" t="s">
        <v>2068</v>
      </c>
      <c r="U1501" s="295" t="str">
        <f t="shared" si="73"/>
        <v>Toya.Mitsuhiro@ab.MitsubishiElectric.co.jp</v>
      </c>
      <c r="V1501" s="293" t="s">
        <v>7609</v>
      </c>
      <c r="W1501" s="323" t="str">
        <f t="shared" si="74"/>
        <v>-</v>
      </c>
      <c r="X1501" s="292" t="s">
        <v>8774</v>
      </c>
      <c r="Y1501" s="292" t="s">
        <v>8796</v>
      </c>
      <c r="Z1501" s="80" t="s">
        <v>10063</v>
      </c>
      <c r="AA1501" s="296"/>
      <c r="AB1501" s="265" t="str">
        <f>IF('認証製品一覧（検索用）'!$E$7=認証製品一覧!I1501,"●","")</f>
        <v/>
      </c>
      <c r="AC1501" s="265" t="str">
        <f>IF(AB1501="","",COUNTIF($B$5:AB1501,"●"))</f>
        <v/>
      </c>
    </row>
    <row r="1502" spans="1:29" ht="78">
      <c r="A1502" s="347"/>
      <c r="B1502" s="292" t="s">
        <v>7202</v>
      </c>
      <c r="C1502" s="293" t="s">
        <v>6978</v>
      </c>
      <c r="D1502" s="294" t="s">
        <v>6093</v>
      </c>
      <c r="E1502" s="293" t="s">
        <v>6978</v>
      </c>
      <c r="F1502" s="330" t="s">
        <v>10066</v>
      </c>
      <c r="G1502" s="330" t="s">
        <v>6094</v>
      </c>
      <c r="H1502" s="294">
        <v>489</v>
      </c>
      <c r="I1502" s="321" t="str">
        <f t="shared" si="72"/>
        <v>A-15-00110kVA超20kVA以下油入変圧器、単相、60Hz</v>
      </c>
      <c r="J1502" s="294">
        <v>68</v>
      </c>
      <c r="K1502" s="330" t="s">
        <v>6096</v>
      </c>
      <c r="L1502" s="329" t="s">
        <v>13157</v>
      </c>
      <c r="M1502" s="329" t="s">
        <v>10784</v>
      </c>
      <c r="N1502" s="329" t="s">
        <v>12191</v>
      </c>
      <c r="O1502" s="294" t="s">
        <v>6897</v>
      </c>
      <c r="P1502" s="330" t="s">
        <v>10533</v>
      </c>
      <c r="Q1502" s="330" t="s">
        <v>7156</v>
      </c>
      <c r="R1502" s="293" t="s">
        <v>6102</v>
      </c>
      <c r="S1502" s="294" t="s">
        <v>7157</v>
      </c>
      <c r="T1502" s="293" t="s">
        <v>6104</v>
      </c>
      <c r="U1502" s="295" t="str">
        <f t="shared" si="73"/>
        <v>yamashita-kouji@hitachi-ies.co.jp</v>
      </c>
      <c r="V1502" s="328" t="s">
        <v>10314</v>
      </c>
      <c r="W1502" s="295" t="str">
        <f t="shared" si="74"/>
        <v>http://www.hitachi-ies.co.jp/products/trans/amo/index.htm</v>
      </c>
      <c r="X1502" s="292" t="s">
        <v>8789</v>
      </c>
      <c r="Y1502" s="292" t="s">
        <v>8797</v>
      </c>
      <c r="Z1502" s="80" t="s">
        <v>10063</v>
      </c>
      <c r="AA1502" s="296"/>
      <c r="AB1502" s="265" t="str">
        <f>IF('認証製品一覧（検索用）'!$E$7=認証製品一覧!I1502,"●","")</f>
        <v/>
      </c>
      <c r="AC1502" s="265" t="str">
        <f>IF(AB1502="","",COUNTIF($B$5:AB1502,"●"))</f>
        <v/>
      </c>
    </row>
    <row r="1503" spans="1:29" ht="78">
      <c r="A1503" s="347"/>
      <c r="B1503" s="292" t="s">
        <v>7202</v>
      </c>
      <c r="C1503" s="293" t="s">
        <v>6978</v>
      </c>
      <c r="D1503" s="294" t="s">
        <v>6093</v>
      </c>
      <c r="E1503" s="293" t="s">
        <v>6978</v>
      </c>
      <c r="F1503" s="330" t="s">
        <v>10066</v>
      </c>
      <c r="G1503" s="330" t="s">
        <v>6094</v>
      </c>
      <c r="H1503" s="294">
        <v>489</v>
      </c>
      <c r="I1503" s="321" t="str">
        <f t="shared" si="72"/>
        <v>A-15-00110kVA超20kVA以下油入変圧器、単相、60Hz</v>
      </c>
      <c r="J1503" s="294">
        <v>68</v>
      </c>
      <c r="K1503" s="330" t="s">
        <v>6096</v>
      </c>
      <c r="L1503" s="329" t="s">
        <v>13157</v>
      </c>
      <c r="M1503" s="329" t="s">
        <v>10784</v>
      </c>
      <c r="N1503" s="329" t="s">
        <v>12192</v>
      </c>
      <c r="O1503" s="294" t="s">
        <v>2838</v>
      </c>
      <c r="P1503" s="330" t="s">
        <v>10533</v>
      </c>
      <c r="Q1503" s="330" t="s">
        <v>7156</v>
      </c>
      <c r="R1503" s="293" t="s">
        <v>6102</v>
      </c>
      <c r="S1503" s="294" t="s">
        <v>7157</v>
      </c>
      <c r="T1503" s="293" t="s">
        <v>6104</v>
      </c>
      <c r="U1503" s="295" t="str">
        <f t="shared" si="73"/>
        <v>yamashita-kouji@hitachi-ies.co.jp</v>
      </c>
      <c r="V1503" s="328" t="s">
        <v>10314</v>
      </c>
      <c r="W1503" s="295" t="str">
        <f t="shared" si="74"/>
        <v>http://www.hitachi-ies.co.jp/products/trans/amo/index.htm</v>
      </c>
      <c r="X1503" s="292" t="s">
        <v>8789</v>
      </c>
      <c r="Y1503" s="292" t="s">
        <v>8798</v>
      </c>
      <c r="Z1503" s="80" t="s">
        <v>10063</v>
      </c>
      <c r="AA1503" s="296"/>
      <c r="AB1503" s="265" t="str">
        <f>IF('認証製品一覧（検索用）'!$E$7=認証製品一覧!I1503,"●","")</f>
        <v/>
      </c>
      <c r="AC1503" s="265" t="str">
        <f>IF(AB1503="","",COUNTIF($B$5:AB1503,"●"))</f>
        <v/>
      </c>
    </row>
    <row r="1504" spans="1:29" ht="78">
      <c r="A1504" s="347"/>
      <c r="B1504" s="292" t="s">
        <v>7202</v>
      </c>
      <c r="C1504" s="293" t="s">
        <v>6978</v>
      </c>
      <c r="D1504" s="294" t="s">
        <v>6093</v>
      </c>
      <c r="E1504" s="293" t="s">
        <v>6978</v>
      </c>
      <c r="F1504" s="330" t="s">
        <v>10066</v>
      </c>
      <c r="G1504" s="330" t="s">
        <v>6108</v>
      </c>
      <c r="H1504" s="294">
        <v>490</v>
      </c>
      <c r="I1504" s="321" t="str">
        <f t="shared" si="72"/>
        <v>A-15-00120kVA超30kVA以下油入変圧器、単相、60Hz</v>
      </c>
      <c r="J1504" s="294">
        <v>95</v>
      </c>
      <c r="K1504" s="330" t="s">
        <v>6096</v>
      </c>
      <c r="L1504" s="329" t="s">
        <v>13157</v>
      </c>
      <c r="M1504" s="329" t="s">
        <v>10784</v>
      </c>
      <c r="N1504" s="329" t="s">
        <v>12191</v>
      </c>
      <c r="O1504" s="294" t="s">
        <v>6897</v>
      </c>
      <c r="P1504" s="330" t="s">
        <v>10533</v>
      </c>
      <c r="Q1504" s="330" t="s">
        <v>7156</v>
      </c>
      <c r="R1504" s="293" t="s">
        <v>6102</v>
      </c>
      <c r="S1504" s="294" t="s">
        <v>7157</v>
      </c>
      <c r="T1504" s="293" t="s">
        <v>6104</v>
      </c>
      <c r="U1504" s="295" t="str">
        <f t="shared" si="73"/>
        <v>yamashita-kouji@hitachi-ies.co.jp</v>
      </c>
      <c r="V1504" s="328" t="s">
        <v>10314</v>
      </c>
      <c r="W1504" s="295" t="str">
        <f t="shared" si="74"/>
        <v>http://www.hitachi-ies.co.jp/products/trans/amo/index.htm</v>
      </c>
      <c r="X1504" s="292" t="s">
        <v>8789</v>
      </c>
      <c r="Y1504" s="292" t="s">
        <v>8799</v>
      </c>
      <c r="Z1504" s="80" t="s">
        <v>10063</v>
      </c>
      <c r="AA1504" s="296"/>
      <c r="AB1504" s="265" t="str">
        <f>IF('認証製品一覧（検索用）'!$E$7=認証製品一覧!I1504,"●","")</f>
        <v/>
      </c>
      <c r="AC1504" s="265" t="str">
        <f>IF(AB1504="","",COUNTIF($B$5:AB1504,"●"))</f>
        <v/>
      </c>
    </row>
    <row r="1505" spans="1:29" ht="78">
      <c r="A1505" s="347"/>
      <c r="B1505" s="292" t="s">
        <v>7202</v>
      </c>
      <c r="C1505" s="293" t="s">
        <v>6978</v>
      </c>
      <c r="D1505" s="294" t="s">
        <v>6093</v>
      </c>
      <c r="E1505" s="293" t="s">
        <v>6978</v>
      </c>
      <c r="F1505" s="330" t="s">
        <v>10066</v>
      </c>
      <c r="G1505" s="330" t="s">
        <v>6108</v>
      </c>
      <c r="H1505" s="294">
        <v>490</v>
      </c>
      <c r="I1505" s="321" t="str">
        <f t="shared" si="72"/>
        <v>A-15-00120kVA超30kVA以下油入変圧器、単相、60Hz</v>
      </c>
      <c r="J1505" s="294">
        <v>95</v>
      </c>
      <c r="K1505" s="330" t="s">
        <v>6096</v>
      </c>
      <c r="L1505" s="329" t="s">
        <v>13157</v>
      </c>
      <c r="M1505" s="329" t="s">
        <v>10784</v>
      </c>
      <c r="N1505" s="329" t="s">
        <v>12192</v>
      </c>
      <c r="O1505" s="294" t="s">
        <v>2838</v>
      </c>
      <c r="P1505" s="330" t="s">
        <v>10533</v>
      </c>
      <c r="Q1505" s="330" t="s">
        <v>7156</v>
      </c>
      <c r="R1505" s="293" t="s">
        <v>6102</v>
      </c>
      <c r="S1505" s="294" t="s">
        <v>7157</v>
      </c>
      <c r="T1505" s="293" t="s">
        <v>6104</v>
      </c>
      <c r="U1505" s="295" t="str">
        <f t="shared" si="73"/>
        <v>yamashita-kouji@hitachi-ies.co.jp</v>
      </c>
      <c r="V1505" s="328" t="s">
        <v>10314</v>
      </c>
      <c r="W1505" s="295" t="str">
        <f t="shared" si="74"/>
        <v>http://www.hitachi-ies.co.jp/products/trans/amo/index.htm</v>
      </c>
      <c r="X1505" s="292" t="s">
        <v>8789</v>
      </c>
      <c r="Y1505" s="292" t="s">
        <v>8800</v>
      </c>
      <c r="Z1505" s="80" t="s">
        <v>10063</v>
      </c>
      <c r="AA1505" s="296"/>
      <c r="AB1505" s="265" t="str">
        <f>IF('認証製品一覧（検索用）'!$E$7=認証製品一覧!I1505,"●","")</f>
        <v/>
      </c>
      <c r="AC1505" s="265" t="str">
        <f>IF(AB1505="","",COUNTIF($B$5:AB1505,"●"))</f>
        <v/>
      </c>
    </row>
    <row r="1506" spans="1:29" ht="78">
      <c r="A1506" s="347"/>
      <c r="B1506" s="292" t="s">
        <v>7202</v>
      </c>
      <c r="C1506" s="293" t="s">
        <v>6978</v>
      </c>
      <c r="D1506" s="294" t="s">
        <v>6093</v>
      </c>
      <c r="E1506" s="293" t="s">
        <v>6978</v>
      </c>
      <c r="F1506" s="330" t="s">
        <v>10066</v>
      </c>
      <c r="G1506" s="330" t="s">
        <v>6112</v>
      </c>
      <c r="H1506" s="294">
        <v>491</v>
      </c>
      <c r="I1506" s="321" t="str">
        <f t="shared" si="72"/>
        <v>A-15-00130kVA超50kVA以下油入変圧器、単相、60Hz</v>
      </c>
      <c r="J1506" s="294">
        <v>145</v>
      </c>
      <c r="K1506" s="330" t="s">
        <v>6096</v>
      </c>
      <c r="L1506" s="329" t="s">
        <v>13157</v>
      </c>
      <c r="M1506" s="329" t="s">
        <v>10784</v>
      </c>
      <c r="N1506" s="329" t="s">
        <v>12191</v>
      </c>
      <c r="O1506" s="294" t="s">
        <v>6897</v>
      </c>
      <c r="P1506" s="330" t="s">
        <v>10533</v>
      </c>
      <c r="Q1506" s="330" t="s">
        <v>7156</v>
      </c>
      <c r="R1506" s="293" t="s">
        <v>6102</v>
      </c>
      <c r="S1506" s="294" t="s">
        <v>7157</v>
      </c>
      <c r="T1506" s="293" t="s">
        <v>6104</v>
      </c>
      <c r="U1506" s="295" t="str">
        <f t="shared" si="73"/>
        <v>yamashita-kouji@hitachi-ies.co.jp</v>
      </c>
      <c r="V1506" s="328" t="s">
        <v>10314</v>
      </c>
      <c r="W1506" s="295" t="str">
        <f t="shared" si="74"/>
        <v>http://www.hitachi-ies.co.jp/products/trans/amo/index.htm</v>
      </c>
      <c r="X1506" s="292" t="s">
        <v>8789</v>
      </c>
      <c r="Y1506" s="292" t="s">
        <v>8801</v>
      </c>
      <c r="Z1506" s="80" t="s">
        <v>10063</v>
      </c>
      <c r="AA1506" s="296"/>
      <c r="AB1506" s="265" t="str">
        <f>IF('認証製品一覧（検索用）'!$E$7=認証製品一覧!I1506,"●","")</f>
        <v/>
      </c>
      <c r="AC1506" s="265" t="str">
        <f>IF(AB1506="","",COUNTIF($B$5:AB1506,"●"))</f>
        <v/>
      </c>
    </row>
    <row r="1507" spans="1:29" ht="78">
      <c r="A1507" s="347"/>
      <c r="B1507" s="292" t="s">
        <v>7202</v>
      </c>
      <c r="C1507" s="293" t="s">
        <v>6978</v>
      </c>
      <c r="D1507" s="294" t="s">
        <v>6093</v>
      </c>
      <c r="E1507" s="293" t="s">
        <v>6978</v>
      </c>
      <c r="F1507" s="330" t="s">
        <v>10066</v>
      </c>
      <c r="G1507" s="330" t="s">
        <v>6112</v>
      </c>
      <c r="H1507" s="294">
        <v>491</v>
      </c>
      <c r="I1507" s="321" t="str">
        <f t="shared" si="72"/>
        <v>A-15-00130kVA超50kVA以下油入変圧器、単相、60Hz</v>
      </c>
      <c r="J1507" s="294">
        <v>145</v>
      </c>
      <c r="K1507" s="330" t="s">
        <v>6096</v>
      </c>
      <c r="L1507" s="329" t="s">
        <v>13157</v>
      </c>
      <c r="M1507" s="329" t="s">
        <v>10784</v>
      </c>
      <c r="N1507" s="329" t="s">
        <v>12192</v>
      </c>
      <c r="O1507" s="294" t="s">
        <v>2838</v>
      </c>
      <c r="P1507" s="330" t="s">
        <v>10533</v>
      </c>
      <c r="Q1507" s="330" t="s">
        <v>7156</v>
      </c>
      <c r="R1507" s="293" t="s">
        <v>6102</v>
      </c>
      <c r="S1507" s="294" t="s">
        <v>7157</v>
      </c>
      <c r="T1507" s="293" t="s">
        <v>6104</v>
      </c>
      <c r="U1507" s="295" t="str">
        <f t="shared" si="73"/>
        <v>yamashita-kouji@hitachi-ies.co.jp</v>
      </c>
      <c r="V1507" s="328" t="s">
        <v>10314</v>
      </c>
      <c r="W1507" s="295" t="str">
        <f t="shared" si="74"/>
        <v>http://www.hitachi-ies.co.jp/products/trans/amo/index.htm</v>
      </c>
      <c r="X1507" s="292" t="s">
        <v>8789</v>
      </c>
      <c r="Y1507" s="292" t="s">
        <v>8802</v>
      </c>
      <c r="Z1507" s="80" t="s">
        <v>10063</v>
      </c>
      <c r="AA1507" s="296"/>
      <c r="AB1507" s="265" t="str">
        <f>IF('認証製品一覧（検索用）'!$E$7=認証製品一覧!I1507,"●","")</f>
        <v/>
      </c>
      <c r="AC1507" s="265" t="str">
        <f>IF(AB1507="","",COUNTIF($B$5:AB1507,"●"))</f>
        <v/>
      </c>
    </row>
    <row r="1508" spans="1:29" ht="78">
      <c r="A1508" s="316"/>
      <c r="B1508" s="292" t="s">
        <v>7202</v>
      </c>
      <c r="C1508" s="293" t="s">
        <v>6978</v>
      </c>
      <c r="D1508" s="294" t="s">
        <v>6093</v>
      </c>
      <c r="E1508" s="293" t="s">
        <v>6978</v>
      </c>
      <c r="F1508" s="330" t="s">
        <v>10066</v>
      </c>
      <c r="G1508" s="330" t="s">
        <v>6113</v>
      </c>
      <c r="H1508" s="294">
        <v>492</v>
      </c>
      <c r="I1508" s="321" t="str">
        <f t="shared" si="72"/>
        <v>A-15-00150kVA超75kVA以下油入変圧器、単相、60Hz</v>
      </c>
      <c r="J1508" s="294">
        <v>165</v>
      </c>
      <c r="K1508" s="330" t="s">
        <v>6096</v>
      </c>
      <c r="L1508" s="329" t="s">
        <v>13157</v>
      </c>
      <c r="M1508" s="329" t="s">
        <v>10785</v>
      </c>
      <c r="N1508" s="329" t="s">
        <v>12191</v>
      </c>
      <c r="O1508" s="294" t="s">
        <v>6897</v>
      </c>
      <c r="P1508" s="330" t="s">
        <v>10533</v>
      </c>
      <c r="Q1508" s="330" t="s">
        <v>7156</v>
      </c>
      <c r="R1508" s="293" t="s">
        <v>6102</v>
      </c>
      <c r="S1508" s="294" t="s">
        <v>7157</v>
      </c>
      <c r="T1508" s="293" t="s">
        <v>6104</v>
      </c>
      <c r="U1508" s="295" t="str">
        <f t="shared" si="73"/>
        <v>yamashita-kouji@hitachi-ies.co.jp</v>
      </c>
      <c r="V1508" s="328" t="s">
        <v>10314</v>
      </c>
      <c r="W1508" s="295" t="str">
        <f t="shared" si="74"/>
        <v>http://www.hitachi-ies.co.jp/products/trans/amo/index.htm</v>
      </c>
      <c r="X1508" s="292" t="s">
        <v>8789</v>
      </c>
      <c r="Y1508" s="292" t="s">
        <v>8803</v>
      </c>
      <c r="Z1508" s="80" t="s">
        <v>10063</v>
      </c>
      <c r="AA1508" s="296"/>
      <c r="AB1508" s="265" t="str">
        <f>IF('認証製品一覧（検索用）'!$E$7=認証製品一覧!I1508,"●","")</f>
        <v/>
      </c>
      <c r="AC1508" s="265" t="str">
        <f>IF(AB1508="","",COUNTIF($B$5:AB1508,"●"))</f>
        <v/>
      </c>
    </row>
    <row r="1509" spans="1:29" ht="78">
      <c r="A1509" s="316"/>
      <c r="B1509" s="292" t="s">
        <v>7202</v>
      </c>
      <c r="C1509" s="293" t="s">
        <v>6978</v>
      </c>
      <c r="D1509" s="294" t="s">
        <v>6093</v>
      </c>
      <c r="E1509" s="293" t="s">
        <v>6978</v>
      </c>
      <c r="F1509" s="330" t="s">
        <v>10066</v>
      </c>
      <c r="G1509" s="330" t="s">
        <v>6113</v>
      </c>
      <c r="H1509" s="294">
        <v>492</v>
      </c>
      <c r="I1509" s="321" t="str">
        <f t="shared" si="72"/>
        <v>A-15-00150kVA超75kVA以下油入変圧器、単相、60Hz</v>
      </c>
      <c r="J1509" s="294">
        <v>165</v>
      </c>
      <c r="K1509" s="330" t="s">
        <v>6096</v>
      </c>
      <c r="L1509" s="329" t="s">
        <v>13157</v>
      </c>
      <c r="M1509" s="329" t="s">
        <v>10785</v>
      </c>
      <c r="N1509" s="329" t="s">
        <v>12192</v>
      </c>
      <c r="O1509" s="294" t="s">
        <v>2838</v>
      </c>
      <c r="P1509" s="330" t="s">
        <v>10533</v>
      </c>
      <c r="Q1509" s="330" t="s">
        <v>7156</v>
      </c>
      <c r="R1509" s="293" t="s">
        <v>6102</v>
      </c>
      <c r="S1509" s="294" t="s">
        <v>7157</v>
      </c>
      <c r="T1509" s="293" t="s">
        <v>6104</v>
      </c>
      <c r="U1509" s="295" t="str">
        <f t="shared" si="73"/>
        <v>yamashita-kouji@hitachi-ies.co.jp</v>
      </c>
      <c r="V1509" s="328" t="s">
        <v>10314</v>
      </c>
      <c r="W1509" s="295" t="str">
        <f t="shared" si="74"/>
        <v>http://www.hitachi-ies.co.jp/products/trans/amo/index.htm</v>
      </c>
      <c r="X1509" s="292" t="s">
        <v>8789</v>
      </c>
      <c r="Y1509" s="292" t="s">
        <v>8804</v>
      </c>
      <c r="Z1509" s="80" t="s">
        <v>10063</v>
      </c>
      <c r="AA1509" s="296"/>
      <c r="AB1509" s="265" t="str">
        <f>IF('認証製品一覧（検索用）'!$E$7=認証製品一覧!I1509,"●","")</f>
        <v/>
      </c>
      <c r="AC1509" s="265" t="str">
        <f>IF(AB1509="","",COUNTIF($B$5:AB1509,"●"))</f>
        <v/>
      </c>
    </row>
    <row r="1510" spans="1:29" ht="78">
      <c r="A1510" s="316"/>
      <c r="B1510" s="292" t="s">
        <v>7202</v>
      </c>
      <c r="C1510" s="293" t="s">
        <v>6978</v>
      </c>
      <c r="D1510" s="294" t="s">
        <v>6093</v>
      </c>
      <c r="E1510" s="293" t="s">
        <v>6978</v>
      </c>
      <c r="F1510" s="330" t="s">
        <v>10066</v>
      </c>
      <c r="G1510" s="330" t="s">
        <v>6132</v>
      </c>
      <c r="H1510" s="294">
        <v>493</v>
      </c>
      <c r="I1510" s="321" t="str">
        <f t="shared" si="72"/>
        <v>A-15-00175kVA超100kVA以下油入変圧器、単相、60Hz</v>
      </c>
      <c r="J1510" s="294">
        <v>207</v>
      </c>
      <c r="K1510" s="330" t="s">
        <v>6096</v>
      </c>
      <c r="L1510" s="329" t="s">
        <v>13157</v>
      </c>
      <c r="M1510" s="329" t="s">
        <v>10785</v>
      </c>
      <c r="N1510" s="329" t="s">
        <v>12191</v>
      </c>
      <c r="O1510" s="294" t="s">
        <v>6897</v>
      </c>
      <c r="P1510" s="330" t="s">
        <v>10533</v>
      </c>
      <c r="Q1510" s="330" t="s">
        <v>7156</v>
      </c>
      <c r="R1510" s="293" t="s">
        <v>6102</v>
      </c>
      <c r="S1510" s="294" t="s">
        <v>7157</v>
      </c>
      <c r="T1510" s="293" t="s">
        <v>6104</v>
      </c>
      <c r="U1510" s="295" t="str">
        <f t="shared" si="73"/>
        <v>yamashita-kouji@hitachi-ies.co.jp</v>
      </c>
      <c r="V1510" s="328" t="s">
        <v>10314</v>
      </c>
      <c r="W1510" s="295" t="str">
        <f t="shared" si="74"/>
        <v>http://www.hitachi-ies.co.jp/products/trans/amo/index.htm</v>
      </c>
      <c r="X1510" s="292" t="s">
        <v>8789</v>
      </c>
      <c r="Y1510" s="292" t="s">
        <v>8805</v>
      </c>
      <c r="Z1510" s="80" t="s">
        <v>10063</v>
      </c>
      <c r="AA1510" s="296"/>
      <c r="AB1510" s="265" t="str">
        <f>IF('認証製品一覧（検索用）'!$E$7=認証製品一覧!I1510,"●","")</f>
        <v/>
      </c>
      <c r="AC1510" s="265" t="str">
        <f>IF(AB1510="","",COUNTIF($B$5:AB1510,"●"))</f>
        <v/>
      </c>
    </row>
    <row r="1511" spans="1:29" ht="78">
      <c r="A1511" s="316"/>
      <c r="B1511" s="292" t="s">
        <v>7202</v>
      </c>
      <c r="C1511" s="293" t="s">
        <v>6978</v>
      </c>
      <c r="D1511" s="294" t="s">
        <v>6093</v>
      </c>
      <c r="E1511" s="293" t="s">
        <v>6978</v>
      </c>
      <c r="F1511" s="330" t="s">
        <v>10066</v>
      </c>
      <c r="G1511" s="330" t="s">
        <v>6132</v>
      </c>
      <c r="H1511" s="294">
        <v>493</v>
      </c>
      <c r="I1511" s="321" t="str">
        <f t="shared" si="72"/>
        <v>A-15-00175kVA超100kVA以下油入変圧器、単相、60Hz</v>
      </c>
      <c r="J1511" s="294">
        <v>207</v>
      </c>
      <c r="K1511" s="330" t="s">
        <v>6096</v>
      </c>
      <c r="L1511" s="329" t="s">
        <v>13157</v>
      </c>
      <c r="M1511" s="329" t="s">
        <v>10785</v>
      </c>
      <c r="N1511" s="329" t="s">
        <v>12192</v>
      </c>
      <c r="O1511" s="294" t="s">
        <v>2838</v>
      </c>
      <c r="P1511" s="330" t="s">
        <v>10533</v>
      </c>
      <c r="Q1511" s="330" t="s">
        <v>7156</v>
      </c>
      <c r="R1511" s="293" t="s">
        <v>6102</v>
      </c>
      <c r="S1511" s="294" t="s">
        <v>7157</v>
      </c>
      <c r="T1511" s="293" t="s">
        <v>6104</v>
      </c>
      <c r="U1511" s="295" t="str">
        <f t="shared" si="73"/>
        <v>yamashita-kouji@hitachi-ies.co.jp</v>
      </c>
      <c r="V1511" s="328" t="s">
        <v>10314</v>
      </c>
      <c r="W1511" s="295" t="str">
        <f t="shared" si="74"/>
        <v>http://www.hitachi-ies.co.jp/products/trans/amo/index.htm</v>
      </c>
      <c r="X1511" s="292" t="s">
        <v>8789</v>
      </c>
      <c r="Y1511" s="292" t="s">
        <v>8806</v>
      </c>
      <c r="Z1511" s="80" t="s">
        <v>10063</v>
      </c>
      <c r="AA1511" s="296"/>
      <c r="AB1511" s="265" t="str">
        <f>IF('認証製品一覧（検索用）'!$E$7=認証製品一覧!I1511,"●","")</f>
        <v/>
      </c>
      <c r="AC1511" s="265" t="str">
        <f>IF(AB1511="","",COUNTIF($B$5:AB1511,"●"))</f>
        <v/>
      </c>
    </row>
    <row r="1512" spans="1:29" ht="78">
      <c r="A1512" s="316"/>
      <c r="B1512" s="292" t="s">
        <v>7202</v>
      </c>
      <c r="C1512" s="293" t="s">
        <v>6978</v>
      </c>
      <c r="D1512" s="294" t="s">
        <v>6093</v>
      </c>
      <c r="E1512" s="293" t="s">
        <v>6978</v>
      </c>
      <c r="F1512" s="330" t="s">
        <v>10066</v>
      </c>
      <c r="G1512" s="330" t="s">
        <v>6135</v>
      </c>
      <c r="H1512" s="294">
        <v>494</v>
      </c>
      <c r="I1512" s="321" t="str">
        <f t="shared" si="72"/>
        <v>A-15-001100kVA超150kVA以下油入変圧器、単相、60Hz</v>
      </c>
      <c r="J1512" s="294">
        <v>286</v>
      </c>
      <c r="K1512" s="330" t="s">
        <v>6096</v>
      </c>
      <c r="L1512" s="329" t="s">
        <v>13157</v>
      </c>
      <c r="M1512" s="329" t="s">
        <v>10785</v>
      </c>
      <c r="N1512" s="329" t="s">
        <v>12191</v>
      </c>
      <c r="O1512" s="294" t="s">
        <v>6897</v>
      </c>
      <c r="P1512" s="330" t="s">
        <v>10533</v>
      </c>
      <c r="Q1512" s="330" t="s">
        <v>7156</v>
      </c>
      <c r="R1512" s="293" t="s">
        <v>6102</v>
      </c>
      <c r="S1512" s="294" t="s">
        <v>7157</v>
      </c>
      <c r="T1512" s="293" t="s">
        <v>6104</v>
      </c>
      <c r="U1512" s="295" t="str">
        <f t="shared" si="73"/>
        <v>yamashita-kouji@hitachi-ies.co.jp</v>
      </c>
      <c r="V1512" s="328" t="s">
        <v>10314</v>
      </c>
      <c r="W1512" s="295" t="str">
        <f t="shared" si="74"/>
        <v>http://www.hitachi-ies.co.jp/products/trans/amo/index.htm</v>
      </c>
      <c r="X1512" s="292" t="s">
        <v>8789</v>
      </c>
      <c r="Y1512" s="292" t="s">
        <v>8807</v>
      </c>
      <c r="Z1512" s="80" t="s">
        <v>10063</v>
      </c>
      <c r="AA1512" s="296"/>
      <c r="AB1512" s="265" t="str">
        <f>IF('認証製品一覧（検索用）'!$E$7=認証製品一覧!I1512,"●","")</f>
        <v/>
      </c>
      <c r="AC1512" s="265" t="str">
        <f>IF(AB1512="","",COUNTIF($B$5:AB1512,"●"))</f>
        <v/>
      </c>
    </row>
    <row r="1513" spans="1:29" ht="78">
      <c r="A1513" s="316"/>
      <c r="B1513" s="292" t="s">
        <v>7202</v>
      </c>
      <c r="C1513" s="293" t="s">
        <v>6978</v>
      </c>
      <c r="D1513" s="294" t="s">
        <v>6093</v>
      </c>
      <c r="E1513" s="293" t="s">
        <v>6978</v>
      </c>
      <c r="F1513" s="330" t="s">
        <v>10066</v>
      </c>
      <c r="G1513" s="330" t="s">
        <v>6135</v>
      </c>
      <c r="H1513" s="294">
        <v>494</v>
      </c>
      <c r="I1513" s="321" t="str">
        <f t="shared" si="72"/>
        <v>A-15-001100kVA超150kVA以下油入変圧器、単相、60Hz</v>
      </c>
      <c r="J1513" s="294">
        <v>286</v>
      </c>
      <c r="K1513" s="330" t="s">
        <v>6096</v>
      </c>
      <c r="L1513" s="329" t="s">
        <v>13157</v>
      </c>
      <c r="M1513" s="329" t="s">
        <v>10785</v>
      </c>
      <c r="N1513" s="329" t="s">
        <v>12192</v>
      </c>
      <c r="O1513" s="294" t="s">
        <v>2838</v>
      </c>
      <c r="P1513" s="330" t="s">
        <v>10533</v>
      </c>
      <c r="Q1513" s="330" t="s">
        <v>7156</v>
      </c>
      <c r="R1513" s="293" t="s">
        <v>6102</v>
      </c>
      <c r="S1513" s="294" t="s">
        <v>7157</v>
      </c>
      <c r="T1513" s="293" t="s">
        <v>6104</v>
      </c>
      <c r="U1513" s="295" t="str">
        <f t="shared" si="73"/>
        <v>yamashita-kouji@hitachi-ies.co.jp</v>
      </c>
      <c r="V1513" s="328" t="s">
        <v>10314</v>
      </c>
      <c r="W1513" s="295" t="str">
        <f t="shared" si="74"/>
        <v>http://www.hitachi-ies.co.jp/products/trans/amo/index.htm</v>
      </c>
      <c r="X1513" s="292" t="s">
        <v>8789</v>
      </c>
      <c r="Y1513" s="292" t="s">
        <v>8808</v>
      </c>
      <c r="Z1513" s="80" t="s">
        <v>10063</v>
      </c>
      <c r="AA1513" s="296"/>
      <c r="AB1513" s="265" t="str">
        <f>IF('認証製品一覧（検索用）'!$E$7=認証製品一覧!I1513,"●","")</f>
        <v/>
      </c>
      <c r="AC1513" s="265" t="str">
        <f>IF(AB1513="","",COUNTIF($B$5:AB1513,"●"))</f>
        <v/>
      </c>
    </row>
    <row r="1514" spans="1:29" ht="78">
      <c r="A1514" s="316"/>
      <c r="B1514" s="292" t="s">
        <v>7202</v>
      </c>
      <c r="C1514" s="293" t="s">
        <v>6978</v>
      </c>
      <c r="D1514" s="294" t="s">
        <v>6093</v>
      </c>
      <c r="E1514" s="293" t="s">
        <v>6978</v>
      </c>
      <c r="F1514" s="330" t="s">
        <v>10066</v>
      </c>
      <c r="G1514" s="330" t="s">
        <v>6136</v>
      </c>
      <c r="H1514" s="294">
        <v>495</v>
      </c>
      <c r="I1514" s="321" t="str">
        <f t="shared" si="72"/>
        <v>A-15-001150kVA超200kVA以下油入変圧器、単相、60Hz</v>
      </c>
      <c r="J1514" s="294">
        <v>354</v>
      </c>
      <c r="K1514" s="330" t="s">
        <v>6096</v>
      </c>
      <c r="L1514" s="329" t="s">
        <v>13157</v>
      </c>
      <c r="M1514" s="329" t="s">
        <v>10785</v>
      </c>
      <c r="N1514" s="329" t="s">
        <v>12191</v>
      </c>
      <c r="O1514" s="294" t="s">
        <v>6897</v>
      </c>
      <c r="P1514" s="330" t="s">
        <v>10533</v>
      </c>
      <c r="Q1514" s="330" t="s">
        <v>7156</v>
      </c>
      <c r="R1514" s="293" t="s">
        <v>6102</v>
      </c>
      <c r="S1514" s="294" t="s">
        <v>7157</v>
      </c>
      <c r="T1514" s="293" t="s">
        <v>6104</v>
      </c>
      <c r="U1514" s="295" t="str">
        <f t="shared" si="73"/>
        <v>yamashita-kouji@hitachi-ies.co.jp</v>
      </c>
      <c r="V1514" s="328" t="s">
        <v>10314</v>
      </c>
      <c r="W1514" s="295" t="str">
        <f t="shared" si="74"/>
        <v>http://www.hitachi-ies.co.jp/products/trans/amo/index.htm</v>
      </c>
      <c r="X1514" s="292" t="s">
        <v>8789</v>
      </c>
      <c r="Y1514" s="292" t="s">
        <v>8809</v>
      </c>
      <c r="Z1514" s="80" t="s">
        <v>10063</v>
      </c>
      <c r="AA1514" s="296"/>
      <c r="AB1514" s="265" t="str">
        <f>IF('認証製品一覧（検索用）'!$E$7=認証製品一覧!I1514,"●","")</f>
        <v/>
      </c>
      <c r="AC1514" s="265" t="str">
        <f>IF(AB1514="","",COUNTIF($B$5:AB1514,"●"))</f>
        <v/>
      </c>
    </row>
    <row r="1515" spans="1:29" ht="78">
      <c r="A1515" s="316"/>
      <c r="B1515" s="292" t="s">
        <v>7202</v>
      </c>
      <c r="C1515" s="293" t="s">
        <v>6978</v>
      </c>
      <c r="D1515" s="294" t="s">
        <v>6093</v>
      </c>
      <c r="E1515" s="293" t="s">
        <v>6978</v>
      </c>
      <c r="F1515" s="330" t="s">
        <v>10066</v>
      </c>
      <c r="G1515" s="330" t="s">
        <v>6136</v>
      </c>
      <c r="H1515" s="294">
        <v>495</v>
      </c>
      <c r="I1515" s="321" t="str">
        <f t="shared" si="72"/>
        <v>A-15-001150kVA超200kVA以下油入変圧器、単相、60Hz</v>
      </c>
      <c r="J1515" s="294">
        <v>354</v>
      </c>
      <c r="K1515" s="330" t="s">
        <v>6096</v>
      </c>
      <c r="L1515" s="329" t="s">
        <v>13157</v>
      </c>
      <c r="M1515" s="329" t="s">
        <v>10785</v>
      </c>
      <c r="N1515" s="329" t="s">
        <v>12192</v>
      </c>
      <c r="O1515" s="294" t="s">
        <v>2838</v>
      </c>
      <c r="P1515" s="330" t="s">
        <v>10533</v>
      </c>
      <c r="Q1515" s="330" t="s">
        <v>7156</v>
      </c>
      <c r="R1515" s="293" t="s">
        <v>6102</v>
      </c>
      <c r="S1515" s="294" t="s">
        <v>7157</v>
      </c>
      <c r="T1515" s="293" t="s">
        <v>6104</v>
      </c>
      <c r="U1515" s="295" t="str">
        <f t="shared" si="73"/>
        <v>yamashita-kouji@hitachi-ies.co.jp</v>
      </c>
      <c r="V1515" s="328" t="s">
        <v>10314</v>
      </c>
      <c r="W1515" s="295" t="str">
        <f t="shared" si="74"/>
        <v>http://www.hitachi-ies.co.jp/products/trans/amo/index.htm</v>
      </c>
      <c r="X1515" s="292" t="s">
        <v>8789</v>
      </c>
      <c r="Y1515" s="292" t="s">
        <v>8810</v>
      </c>
      <c r="Z1515" s="80" t="s">
        <v>10063</v>
      </c>
      <c r="AA1515" s="296"/>
      <c r="AB1515" s="265" t="str">
        <f>IF('認証製品一覧（検索用）'!$E$7=認証製品一覧!I1515,"●","")</f>
        <v/>
      </c>
      <c r="AC1515" s="265" t="str">
        <f>IF(AB1515="","",COUNTIF($B$5:AB1515,"●"))</f>
        <v/>
      </c>
    </row>
    <row r="1516" spans="1:29" ht="78">
      <c r="A1516" s="316"/>
      <c r="B1516" s="292" t="s">
        <v>7202</v>
      </c>
      <c r="C1516" s="293" t="s">
        <v>6978</v>
      </c>
      <c r="D1516" s="294" t="s">
        <v>6093</v>
      </c>
      <c r="E1516" s="293" t="s">
        <v>6978</v>
      </c>
      <c r="F1516" s="330" t="s">
        <v>10066</v>
      </c>
      <c r="G1516" s="330" t="s">
        <v>6119</v>
      </c>
      <c r="H1516" s="294">
        <v>496</v>
      </c>
      <c r="I1516" s="321" t="str">
        <f t="shared" si="72"/>
        <v>A-15-001200kVA超300kVA以下油入変圧器、単相、60Hz</v>
      </c>
      <c r="J1516" s="294">
        <v>466</v>
      </c>
      <c r="K1516" s="330" t="s">
        <v>6096</v>
      </c>
      <c r="L1516" s="329" t="s">
        <v>13157</v>
      </c>
      <c r="M1516" s="329" t="s">
        <v>10785</v>
      </c>
      <c r="N1516" s="329" t="s">
        <v>12191</v>
      </c>
      <c r="O1516" s="294" t="s">
        <v>6897</v>
      </c>
      <c r="P1516" s="330" t="s">
        <v>10533</v>
      </c>
      <c r="Q1516" s="330" t="s">
        <v>7156</v>
      </c>
      <c r="R1516" s="293" t="s">
        <v>6102</v>
      </c>
      <c r="S1516" s="294" t="s">
        <v>7157</v>
      </c>
      <c r="T1516" s="293" t="s">
        <v>6104</v>
      </c>
      <c r="U1516" s="295" t="str">
        <f t="shared" si="73"/>
        <v>yamashita-kouji@hitachi-ies.co.jp</v>
      </c>
      <c r="V1516" s="328" t="s">
        <v>10314</v>
      </c>
      <c r="W1516" s="295" t="str">
        <f t="shared" si="74"/>
        <v>http://www.hitachi-ies.co.jp/products/trans/amo/index.htm</v>
      </c>
      <c r="X1516" s="292" t="s">
        <v>8789</v>
      </c>
      <c r="Y1516" s="292" t="s">
        <v>8811</v>
      </c>
      <c r="Z1516" s="80" t="s">
        <v>10063</v>
      </c>
      <c r="AA1516" s="296"/>
      <c r="AB1516" s="265" t="str">
        <f>IF('認証製品一覧（検索用）'!$E$7=認証製品一覧!I1516,"●","")</f>
        <v/>
      </c>
      <c r="AC1516" s="265" t="str">
        <f>IF(AB1516="","",COUNTIF($B$5:AB1516,"●"))</f>
        <v/>
      </c>
    </row>
    <row r="1517" spans="1:29" ht="78">
      <c r="A1517" s="316"/>
      <c r="B1517" s="292" t="s">
        <v>7202</v>
      </c>
      <c r="C1517" s="293" t="s">
        <v>6978</v>
      </c>
      <c r="D1517" s="294" t="s">
        <v>6093</v>
      </c>
      <c r="E1517" s="293" t="s">
        <v>6978</v>
      </c>
      <c r="F1517" s="330" t="s">
        <v>10066</v>
      </c>
      <c r="G1517" s="330" t="s">
        <v>6119</v>
      </c>
      <c r="H1517" s="294">
        <v>496</v>
      </c>
      <c r="I1517" s="321" t="str">
        <f t="shared" si="72"/>
        <v>A-15-001200kVA超300kVA以下油入変圧器、単相、60Hz</v>
      </c>
      <c r="J1517" s="294">
        <v>466</v>
      </c>
      <c r="K1517" s="330" t="s">
        <v>6096</v>
      </c>
      <c r="L1517" s="329" t="s">
        <v>13157</v>
      </c>
      <c r="M1517" s="329" t="s">
        <v>10785</v>
      </c>
      <c r="N1517" s="329" t="s">
        <v>12192</v>
      </c>
      <c r="O1517" s="294" t="s">
        <v>2838</v>
      </c>
      <c r="P1517" s="330" t="s">
        <v>10533</v>
      </c>
      <c r="Q1517" s="330" t="s">
        <v>7156</v>
      </c>
      <c r="R1517" s="293" t="s">
        <v>6102</v>
      </c>
      <c r="S1517" s="294" t="s">
        <v>7157</v>
      </c>
      <c r="T1517" s="293" t="s">
        <v>6104</v>
      </c>
      <c r="U1517" s="295" t="str">
        <f t="shared" si="73"/>
        <v>yamashita-kouji@hitachi-ies.co.jp</v>
      </c>
      <c r="V1517" s="328" t="s">
        <v>10314</v>
      </c>
      <c r="W1517" s="295" t="str">
        <f t="shared" si="74"/>
        <v>http://www.hitachi-ies.co.jp/products/trans/amo/index.htm</v>
      </c>
      <c r="X1517" s="292" t="s">
        <v>8789</v>
      </c>
      <c r="Y1517" s="292" t="s">
        <v>8812</v>
      </c>
      <c r="Z1517" s="80" t="s">
        <v>10063</v>
      </c>
      <c r="AA1517" s="296"/>
      <c r="AB1517" s="265" t="str">
        <f>IF('認証製品一覧（検索用）'!$E$7=認証製品一覧!I1517,"●","")</f>
        <v/>
      </c>
      <c r="AC1517" s="265" t="str">
        <f>IF(AB1517="","",COUNTIF($B$5:AB1517,"●"))</f>
        <v/>
      </c>
    </row>
    <row r="1518" spans="1:29" ht="78">
      <c r="A1518" s="316"/>
      <c r="B1518" s="292" t="s">
        <v>7202</v>
      </c>
      <c r="C1518" s="293" t="s">
        <v>6978</v>
      </c>
      <c r="D1518" s="294" t="s">
        <v>6093</v>
      </c>
      <c r="E1518" s="293" t="s">
        <v>6978</v>
      </c>
      <c r="F1518" s="330" t="s">
        <v>10066</v>
      </c>
      <c r="G1518" s="330" t="s">
        <v>6137</v>
      </c>
      <c r="H1518" s="294">
        <v>497</v>
      </c>
      <c r="I1518" s="321" t="str">
        <f t="shared" si="72"/>
        <v>A-15-001300kVA超500kVA以下油入変圧器、単相、60Hz</v>
      </c>
      <c r="J1518" s="294">
        <v>775</v>
      </c>
      <c r="K1518" s="330" t="s">
        <v>6096</v>
      </c>
      <c r="L1518" s="329" t="s">
        <v>13157</v>
      </c>
      <c r="M1518" s="329" t="s">
        <v>10785</v>
      </c>
      <c r="N1518" s="329" t="s">
        <v>12191</v>
      </c>
      <c r="O1518" s="294" t="s">
        <v>6897</v>
      </c>
      <c r="P1518" s="330" t="s">
        <v>10533</v>
      </c>
      <c r="Q1518" s="330" t="s">
        <v>7156</v>
      </c>
      <c r="R1518" s="293" t="s">
        <v>6102</v>
      </c>
      <c r="S1518" s="294" t="s">
        <v>7157</v>
      </c>
      <c r="T1518" s="293" t="s">
        <v>6104</v>
      </c>
      <c r="U1518" s="295" t="str">
        <f t="shared" si="73"/>
        <v>yamashita-kouji@hitachi-ies.co.jp</v>
      </c>
      <c r="V1518" s="328" t="s">
        <v>10314</v>
      </c>
      <c r="W1518" s="295" t="str">
        <f t="shared" si="74"/>
        <v>http://www.hitachi-ies.co.jp/products/trans/amo/index.htm</v>
      </c>
      <c r="X1518" s="292" t="s">
        <v>8789</v>
      </c>
      <c r="Y1518" s="292" t="s">
        <v>8813</v>
      </c>
      <c r="Z1518" s="80" t="s">
        <v>10063</v>
      </c>
      <c r="AA1518" s="296"/>
      <c r="AB1518" s="265" t="str">
        <f>IF('認証製品一覧（検索用）'!$E$7=認証製品一覧!I1518,"●","")</f>
        <v/>
      </c>
      <c r="AC1518" s="265" t="str">
        <f>IF(AB1518="","",COUNTIF($B$5:AB1518,"●"))</f>
        <v/>
      </c>
    </row>
    <row r="1519" spans="1:29" ht="78">
      <c r="A1519" s="316"/>
      <c r="B1519" s="292" t="s">
        <v>7202</v>
      </c>
      <c r="C1519" s="293" t="s">
        <v>6978</v>
      </c>
      <c r="D1519" s="294" t="s">
        <v>6093</v>
      </c>
      <c r="E1519" s="293" t="s">
        <v>6978</v>
      </c>
      <c r="F1519" s="330" t="s">
        <v>10066</v>
      </c>
      <c r="G1519" s="330" t="s">
        <v>6137</v>
      </c>
      <c r="H1519" s="294">
        <v>497</v>
      </c>
      <c r="I1519" s="321" t="str">
        <f t="shared" si="72"/>
        <v>A-15-001300kVA超500kVA以下油入変圧器、単相、60Hz</v>
      </c>
      <c r="J1519" s="294">
        <v>775</v>
      </c>
      <c r="K1519" s="330" t="s">
        <v>6096</v>
      </c>
      <c r="L1519" s="329" t="s">
        <v>13157</v>
      </c>
      <c r="M1519" s="329" t="s">
        <v>10785</v>
      </c>
      <c r="N1519" s="329" t="s">
        <v>12192</v>
      </c>
      <c r="O1519" s="294" t="s">
        <v>2838</v>
      </c>
      <c r="P1519" s="330" t="s">
        <v>10533</v>
      </c>
      <c r="Q1519" s="330" t="s">
        <v>7156</v>
      </c>
      <c r="R1519" s="293" t="s">
        <v>6102</v>
      </c>
      <c r="S1519" s="294" t="s">
        <v>7157</v>
      </c>
      <c r="T1519" s="293" t="s">
        <v>6104</v>
      </c>
      <c r="U1519" s="295" t="str">
        <f t="shared" si="73"/>
        <v>yamashita-kouji@hitachi-ies.co.jp</v>
      </c>
      <c r="V1519" s="328" t="s">
        <v>10314</v>
      </c>
      <c r="W1519" s="295" t="str">
        <f t="shared" si="74"/>
        <v>http://www.hitachi-ies.co.jp/products/trans/amo/index.htm</v>
      </c>
      <c r="X1519" s="292" t="s">
        <v>8789</v>
      </c>
      <c r="Y1519" s="292" t="s">
        <v>8814</v>
      </c>
      <c r="Z1519" s="80" t="s">
        <v>10063</v>
      </c>
      <c r="AA1519" s="296"/>
      <c r="AB1519" s="265" t="str">
        <f>IF('認証製品一覧（検索用）'!$E$7=認証製品一覧!I1519,"●","")</f>
        <v/>
      </c>
      <c r="AC1519" s="265" t="str">
        <f>IF(AB1519="","",COUNTIF($B$5:AB1519,"●"))</f>
        <v/>
      </c>
    </row>
    <row r="1520" spans="1:29" ht="64.95" customHeight="1">
      <c r="A1520" s="347"/>
      <c r="B1520" s="292" t="s">
        <v>7202</v>
      </c>
      <c r="C1520" s="293" t="s">
        <v>6978</v>
      </c>
      <c r="D1520" s="294" t="s">
        <v>6093</v>
      </c>
      <c r="E1520" s="293" t="s">
        <v>2057</v>
      </c>
      <c r="F1520" s="330" t="s">
        <v>7326</v>
      </c>
      <c r="G1520" s="330" t="s">
        <v>7325</v>
      </c>
      <c r="H1520" s="294">
        <v>498</v>
      </c>
      <c r="I1520" s="321" t="str">
        <f t="shared" si="72"/>
        <v>A-15-00120kVA以下油入変圧器、三相、50Hz</v>
      </c>
      <c r="J1520" s="294">
        <v>125</v>
      </c>
      <c r="K1520" s="330" t="s">
        <v>6096</v>
      </c>
      <c r="L1520" s="329" t="s">
        <v>13156</v>
      </c>
      <c r="M1520" s="329" t="s">
        <v>10786</v>
      </c>
      <c r="N1520" s="329" t="s">
        <v>12194</v>
      </c>
      <c r="O1520" s="294" t="s">
        <v>6897</v>
      </c>
      <c r="P1520" s="330" t="s">
        <v>10534</v>
      </c>
      <c r="Q1520" s="330" t="s">
        <v>7149</v>
      </c>
      <c r="R1520" s="293" t="s">
        <v>2066</v>
      </c>
      <c r="S1520" s="294" t="s">
        <v>2067</v>
      </c>
      <c r="T1520" s="293" t="s">
        <v>2068</v>
      </c>
      <c r="U1520" s="295" t="str">
        <f t="shared" si="73"/>
        <v>Toya.Mitsuhiro@ab.MitsubishiElectric.co.jp</v>
      </c>
      <c r="V1520" s="293" t="s">
        <v>7609</v>
      </c>
      <c r="W1520" s="323" t="str">
        <f t="shared" si="74"/>
        <v>-</v>
      </c>
      <c r="X1520" s="292" t="s">
        <v>8774</v>
      </c>
      <c r="Y1520" s="292" t="s">
        <v>8815</v>
      </c>
      <c r="Z1520" s="80" t="s">
        <v>10063</v>
      </c>
      <c r="AA1520" s="296"/>
      <c r="AB1520" s="265" t="str">
        <f>IF('認証製品一覧（検索用）'!$E$7=認証製品一覧!I1520,"●","")</f>
        <v/>
      </c>
      <c r="AC1520" s="265" t="str">
        <f>IF(AB1520="","",COUNTIF($B$5:AB1520,"●"))</f>
        <v/>
      </c>
    </row>
    <row r="1521" spans="1:29" ht="78">
      <c r="A1521" s="347"/>
      <c r="B1521" s="292" t="s">
        <v>7202</v>
      </c>
      <c r="C1521" s="293" t="s">
        <v>6978</v>
      </c>
      <c r="D1521" s="294" t="s">
        <v>6093</v>
      </c>
      <c r="E1521" s="293" t="s">
        <v>6978</v>
      </c>
      <c r="F1521" s="330" t="s">
        <v>7326</v>
      </c>
      <c r="G1521" s="330" t="s">
        <v>6108</v>
      </c>
      <c r="H1521" s="294">
        <v>499</v>
      </c>
      <c r="I1521" s="321" t="str">
        <f t="shared" si="72"/>
        <v>A-15-00120kVA超30kVA以下油入変圧器、三相、50Hz</v>
      </c>
      <c r="J1521" s="294">
        <v>138</v>
      </c>
      <c r="K1521" s="330" t="s">
        <v>6096</v>
      </c>
      <c r="L1521" s="329" t="s">
        <v>13157</v>
      </c>
      <c r="M1521" s="329" t="s">
        <v>10784</v>
      </c>
      <c r="N1521" s="329" t="s">
        <v>12195</v>
      </c>
      <c r="O1521" s="294" t="s">
        <v>6897</v>
      </c>
      <c r="P1521" s="330" t="s">
        <v>10533</v>
      </c>
      <c r="Q1521" s="330" t="s">
        <v>7156</v>
      </c>
      <c r="R1521" s="293" t="s">
        <v>6102</v>
      </c>
      <c r="S1521" s="294" t="s">
        <v>7157</v>
      </c>
      <c r="T1521" s="293" t="s">
        <v>6104</v>
      </c>
      <c r="U1521" s="295" t="str">
        <f t="shared" si="73"/>
        <v>yamashita-kouji@hitachi-ies.co.jp</v>
      </c>
      <c r="V1521" s="328" t="s">
        <v>10314</v>
      </c>
      <c r="W1521" s="295" t="str">
        <f t="shared" si="74"/>
        <v>http://www.hitachi-ies.co.jp/products/trans/amo/index.htm</v>
      </c>
      <c r="X1521" s="292" t="s">
        <v>8789</v>
      </c>
      <c r="Y1521" s="292" t="s">
        <v>8816</v>
      </c>
      <c r="Z1521" s="80" t="s">
        <v>10063</v>
      </c>
      <c r="AA1521" s="296"/>
      <c r="AB1521" s="265" t="str">
        <f>IF('認証製品一覧（検索用）'!$E$7=認証製品一覧!I1521,"●","")</f>
        <v/>
      </c>
      <c r="AC1521" s="265" t="str">
        <f>IF(AB1521="","",COUNTIF($B$5:AB1521,"●"))</f>
        <v/>
      </c>
    </row>
    <row r="1522" spans="1:29" ht="78">
      <c r="A1522" s="347"/>
      <c r="B1522" s="292" t="s">
        <v>7202</v>
      </c>
      <c r="C1522" s="293" t="s">
        <v>6978</v>
      </c>
      <c r="D1522" s="294" t="s">
        <v>6093</v>
      </c>
      <c r="E1522" s="293" t="s">
        <v>6978</v>
      </c>
      <c r="F1522" s="330" t="s">
        <v>7326</v>
      </c>
      <c r="G1522" s="330" t="s">
        <v>6108</v>
      </c>
      <c r="H1522" s="294">
        <v>499</v>
      </c>
      <c r="I1522" s="321" t="str">
        <f t="shared" si="72"/>
        <v>A-15-00120kVA超30kVA以下油入変圧器、三相、50Hz</v>
      </c>
      <c r="J1522" s="294">
        <v>138</v>
      </c>
      <c r="K1522" s="330" t="s">
        <v>6096</v>
      </c>
      <c r="L1522" s="329" t="s">
        <v>13157</v>
      </c>
      <c r="M1522" s="329" t="s">
        <v>10784</v>
      </c>
      <c r="N1522" s="329" t="s">
        <v>12196</v>
      </c>
      <c r="O1522" s="294" t="s">
        <v>2838</v>
      </c>
      <c r="P1522" s="330" t="s">
        <v>10533</v>
      </c>
      <c r="Q1522" s="330" t="s">
        <v>7156</v>
      </c>
      <c r="R1522" s="293" t="s">
        <v>6102</v>
      </c>
      <c r="S1522" s="294" t="s">
        <v>7157</v>
      </c>
      <c r="T1522" s="293" t="s">
        <v>6104</v>
      </c>
      <c r="U1522" s="295" t="str">
        <f t="shared" si="73"/>
        <v>yamashita-kouji@hitachi-ies.co.jp</v>
      </c>
      <c r="V1522" s="328" t="s">
        <v>10314</v>
      </c>
      <c r="W1522" s="295" t="str">
        <f t="shared" si="74"/>
        <v>http://www.hitachi-ies.co.jp/products/trans/amo/index.htm</v>
      </c>
      <c r="X1522" s="292" t="s">
        <v>8789</v>
      </c>
      <c r="Y1522" s="292" t="s">
        <v>8817</v>
      </c>
      <c r="Z1522" s="80" t="s">
        <v>10063</v>
      </c>
      <c r="AA1522" s="296"/>
      <c r="AB1522" s="265" t="str">
        <f>IF('認証製品一覧（検索用）'!$E$7=認証製品一覧!I1522,"●","")</f>
        <v/>
      </c>
      <c r="AC1522" s="265" t="str">
        <f>IF(AB1522="","",COUNTIF($B$5:AB1522,"●"))</f>
        <v/>
      </c>
    </row>
    <row r="1523" spans="1:29" ht="78">
      <c r="A1523" s="347"/>
      <c r="B1523" s="292" t="s">
        <v>7202</v>
      </c>
      <c r="C1523" s="293" t="s">
        <v>6978</v>
      </c>
      <c r="D1523" s="294" t="s">
        <v>6093</v>
      </c>
      <c r="E1523" s="293" t="s">
        <v>6978</v>
      </c>
      <c r="F1523" s="330" t="s">
        <v>7326</v>
      </c>
      <c r="G1523" s="330" t="s">
        <v>6112</v>
      </c>
      <c r="H1523" s="294">
        <v>500</v>
      </c>
      <c r="I1523" s="321" t="str">
        <f t="shared" si="72"/>
        <v>A-15-00130kVA超50kVA以下油入変圧器、三相、50Hz</v>
      </c>
      <c r="J1523" s="294">
        <v>197</v>
      </c>
      <c r="K1523" s="330" t="s">
        <v>6096</v>
      </c>
      <c r="L1523" s="329" t="s">
        <v>13157</v>
      </c>
      <c r="M1523" s="329" t="s">
        <v>10784</v>
      </c>
      <c r="N1523" s="329" t="s">
        <v>12195</v>
      </c>
      <c r="O1523" s="294" t="s">
        <v>6897</v>
      </c>
      <c r="P1523" s="330" t="s">
        <v>10533</v>
      </c>
      <c r="Q1523" s="330" t="s">
        <v>7156</v>
      </c>
      <c r="R1523" s="293" t="s">
        <v>6102</v>
      </c>
      <c r="S1523" s="294" t="s">
        <v>7157</v>
      </c>
      <c r="T1523" s="293" t="s">
        <v>6104</v>
      </c>
      <c r="U1523" s="295" t="str">
        <f t="shared" si="73"/>
        <v>yamashita-kouji@hitachi-ies.co.jp</v>
      </c>
      <c r="V1523" s="328" t="s">
        <v>10314</v>
      </c>
      <c r="W1523" s="295" t="str">
        <f t="shared" si="74"/>
        <v>http://www.hitachi-ies.co.jp/products/trans/amo/index.htm</v>
      </c>
      <c r="X1523" s="292" t="s">
        <v>8789</v>
      </c>
      <c r="Y1523" s="292" t="s">
        <v>8818</v>
      </c>
      <c r="Z1523" s="80" t="s">
        <v>10063</v>
      </c>
      <c r="AA1523" s="296"/>
      <c r="AB1523" s="265" t="str">
        <f>IF('認証製品一覧（検索用）'!$E$7=認証製品一覧!I1523,"●","")</f>
        <v/>
      </c>
      <c r="AC1523" s="265" t="str">
        <f>IF(AB1523="","",COUNTIF($B$5:AB1523,"●"))</f>
        <v/>
      </c>
    </row>
    <row r="1524" spans="1:29" ht="78">
      <c r="A1524" s="347"/>
      <c r="B1524" s="292" t="s">
        <v>7202</v>
      </c>
      <c r="C1524" s="293" t="s">
        <v>6978</v>
      </c>
      <c r="D1524" s="294" t="s">
        <v>6093</v>
      </c>
      <c r="E1524" s="293" t="s">
        <v>6978</v>
      </c>
      <c r="F1524" s="330" t="s">
        <v>7326</v>
      </c>
      <c r="G1524" s="330" t="s">
        <v>6112</v>
      </c>
      <c r="H1524" s="294">
        <v>500</v>
      </c>
      <c r="I1524" s="321" t="str">
        <f t="shared" si="72"/>
        <v>A-15-00130kVA超50kVA以下油入変圧器、三相、50Hz</v>
      </c>
      <c r="J1524" s="294">
        <v>197</v>
      </c>
      <c r="K1524" s="330" t="s">
        <v>6096</v>
      </c>
      <c r="L1524" s="329" t="s">
        <v>13157</v>
      </c>
      <c r="M1524" s="329" t="s">
        <v>10784</v>
      </c>
      <c r="N1524" s="329" t="s">
        <v>12196</v>
      </c>
      <c r="O1524" s="294" t="s">
        <v>2838</v>
      </c>
      <c r="P1524" s="330" t="s">
        <v>10533</v>
      </c>
      <c r="Q1524" s="330" t="s">
        <v>7156</v>
      </c>
      <c r="R1524" s="293" t="s">
        <v>6102</v>
      </c>
      <c r="S1524" s="294" t="s">
        <v>7157</v>
      </c>
      <c r="T1524" s="293" t="s">
        <v>6104</v>
      </c>
      <c r="U1524" s="295" t="str">
        <f t="shared" si="73"/>
        <v>yamashita-kouji@hitachi-ies.co.jp</v>
      </c>
      <c r="V1524" s="328" t="s">
        <v>10314</v>
      </c>
      <c r="W1524" s="295" t="str">
        <f t="shared" si="74"/>
        <v>http://www.hitachi-ies.co.jp/products/trans/amo/index.htm</v>
      </c>
      <c r="X1524" s="292" t="s">
        <v>8789</v>
      </c>
      <c r="Y1524" s="292" t="s">
        <v>8819</v>
      </c>
      <c r="Z1524" s="80" t="s">
        <v>10063</v>
      </c>
      <c r="AA1524" s="296"/>
      <c r="AB1524" s="265" t="str">
        <f>IF('認証製品一覧（検索用）'!$E$7=認証製品一覧!I1524,"●","")</f>
        <v/>
      </c>
      <c r="AC1524" s="265" t="str">
        <f>IF(AB1524="","",COUNTIF($B$5:AB1524,"●"))</f>
        <v/>
      </c>
    </row>
    <row r="1525" spans="1:29" ht="78">
      <c r="A1525" s="347"/>
      <c r="B1525" s="292" t="s">
        <v>7202</v>
      </c>
      <c r="C1525" s="293" t="s">
        <v>6978</v>
      </c>
      <c r="D1525" s="294" t="s">
        <v>6093</v>
      </c>
      <c r="E1525" s="293" t="s">
        <v>6978</v>
      </c>
      <c r="F1525" s="330" t="s">
        <v>7326</v>
      </c>
      <c r="G1525" s="330" t="s">
        <v>6113</v>
      </c>
      <c r="H1525" s="294">
        <v>501</v>
      </c>
      <c r="I1525" s="321" t="str">
        <f t="shared" si="72"/>
        <v>A-15-00150kVA超75kVA以下油入変圧器、三相、50Hz</v>
      </c>
      <c r="J1525" s="294">
        <v>230</v>
      </c>
      <c r="K1525" s="330" t="s">
        <v>6096</v>
      </c>
      <c r="L1525" s="329" t="s">
        <v>13157</v>
      </c>
      <c r="M1525" s="329" t="s">
        <v>10785</v>
      </c>
      <c r="N1525" s="329" t="s">
        <v>12197</v>
      </c>
      <c r="O1525" s="294" t="s">
        <v>6897</v>
      </c>
      <c r="P1525" s="330" t="s">
        <v>10533</v>
      </c>
      <c r="Q1525" s="330" t="s">
        <v>7156</v>
      </c>
      <c r="R1525" s="293" t="s">
        <v>6102</v>
      </c>
      <c r="S1525" s="294" t="s">
        <v>7157</v>
      </c>
      <c r="T1525" s="293" t="s">
        <v>6104</v>
      </c>
      <c r="U1525" s="295" t="str">
        <f t="shared" si="73"/>
        <v>yamashita-kouji@hitachi-ies.co.jp</v>
      </c>
      <c r="V1525" s="328" t="s">
        <v>10314</v>
      </c>
      <c r="W1525" s="295" t="str">
        <f t="shared" si="74"/>
        <v>http://www.hitachi-ies.co.jp/products/trans/amo/index.htm</v>
      </c>
      <c r="X1525" s="292" t="s">
        <v>8789</v>
      </c>
      <c r="Y1525" s="292" t="s">
        <v>8820</v>
      </c>
      <c r="Z1525" s="80" t="s">
        <v>10063</v>
      </c>
      <c r="AA1525" s="296"/>
      <c r="AB1525" s="265" t="str">
        <f>IF('認証製品一覧（検索用）'!$E$7=認証製品一覧!I1525,"●","")</f>
        <v/>
      </c>
      <c r="AC1525" s="265" t="str">
        <f>IF(AB1525="","",COUNTIF($B$5:AB1525,"●"))</f>
        <v/>
      </c>
    </row>
    <row r="1526" spans="1:29" ht="78">
      <c r="A1526" s="347"/>
      <c r="B1526" s="292" t="s">
        <v>7202</v>
      </c>
      <c r="C1526" s="293" t="s">
        <v>6978</v>
      </c>
      <c r="D1526" s="294" t="s">
        <v>6093</v>
      </c>
      <c r="E1526" s="293" t="s">
        <v>6978</v>
      </c>
      <c r="F1526" s="330" t="s">
        <v>7326</v>
      </c>
      <c r="G1526" s="330" t="s">
        <v>6113</v>
      </c>
      <c r="H1526" s="294">
        <v>501</v>
      </c>
      <c r="I1526" s="321" t="str">
        <f t="shared" si="72"/>
        <v>A-15-00150kVA超75kVA以下油入変圧器、三相、50Hz</v>
      </c>
      <c r="J1526" s="294">
        <v>230</v>
      </c>
      <c r="K1526" s="330" t="s">
        <v>6096</v>
      </c>
      <c r="L1526" s="329" t="s">
        <v>13157</v>
      </c>
      <c r="M1526" s="329" t="s">
        <v>10785</v>
      </c>
      <c r="N1526" s="329" t="s">
        <v>12198</v>
      </c>
      <c r="O1526" s="294" t="s">
        <v>2838</v>
      </c>
      <c r="P1526" s="330" t="s">
        <v>10533</v>
      </c>
      <c r="Q1526" s="330" t="s">
        <v>7156</v>
      </c>
      <c r="R1526" s="293" t="s">
        <v>6102</v>
      </c>
      <c r="S1526" s="294" t="s">
        <v>7157</v>
      </c>
      <c r="T1526" s="293" t="s">
        <v>6104</v>
      </c>
      <c r="U1526" s="295" t="str">
        <f t="shared" si="73"/>
        <v>yamashita-kouji@hitachi-ies.co.jp</v>
      </c>
      <c r="V1526" s="328" t="s">
        <v>10314</v>
      </c>
      <c r="W1526" s="295" t="str">
        <f t="shared" si="74"/>
        <v>http://www.hitachi-ies.co.jp/products/trans/amo/index.htm</v>
      </c>
      <c r="X1526" s="292" t="s">
        <v>8789</v>
      </c>
      <c r="Y1526" s="292" t="s">
        <v>8821</v>
      </c>
      <c r="Z1526" s="80" t="s">
        <v>10063</v>
      </c>
      <c r="AA1526" s="296"/>
      <c r="AB1526" s="265" t="str">
        <f>IF('認証製品一覧（検索用）'!$E$7=認証製品一覧!I1526,"●","")</f>
        <v/>
      </c>
      <c r="AC1526" s="265" t="str">
        <f>IF(AB1526="","",COUNTIF($B$5:AB1526,"●"))</f>
        <v/>
      </c>
    </row>
    <row r="1527" spans="1:29" ht="78">
      <c r="A1527" s="347"/>
      <c r="B1527" s="292" t="s">
        <v>7202</v>
      </c>
      <c r="C1527" s="293" t="s">
        <v>6978</v>
      </c>
      <c r="D1527" s="294" t="s">
        <v>6093</v>
      </c>
      <c r="E1527" s="293" t="s">
        <v>6978</v>
      </c>
      <c r="F1527" s="330" t="s">
        <v>7326</v>
      </c>
      <c r="G1527" s="330" t="s">
        <v>6113</v>
      </c>
      <c r="H1527" s="294">
        <v>501</v>
      </c>
      <c r="I1527" s="321" t="str">
        <f t="shared" si="72"/>
        <v>A-15-00150kVA超75kVA以下油入変圧器、三相、50Hz</v>
      </c>
      <c r="J1527" s="294">
        <v>230</v>
      </c>
      <c r="K1527" s="330" t="s">
        <v>6096</v>
      </c>
      <c r="L1527" s="329" t="s">
        <v>13157</v>
      </c>
      <c r="M1527" s="329" t="s">
        <v>10785</v>
      </c>
      <c r="N1527" s="329" t="s">
        <v>12199</v>
      </c>
      <c r="O1527" s="294" t="s">
        <v>6897</v>
      </c>
      <c r="P1527" s="330" t="s">
        <v>10533</v>
      </c>
      <c r="Q1527" s="330" t="s">
        <v>7156</v>
      </c>
      <c r="R1527" s="293" t="s">
        <v>6102</v>
      </c>
      <c r="S1527" s="294" t="s">
        <v>7157</v>
      </c>
      <c r="T1527" s="293" t="s">
        <v>6104</v>
      </c>
      <c r="U1527" s="295" t="str">
        <f t="shared" si="73"/>
        <v>yamashita-kouji@hitachi-ies.co.jp</v>
      </c>
      <c r="V1527" s="328" t="s">
        <v>10314</v>
      </c>
      <c r="W1527" s="295" t="str">
        <f t="shared" si="74"/>
        <v>http://www.hitachi-ies.co.jp/products/trans/amo/index.htm</v>
      </c>
      <c r="X1527" s="292" t="s">
        <v>8789</v>
      </c>
      <c r="Y1527" s="292" t="s">
        <v>8822</v>
      </c>
      <c r="Z1527" s="80" t="s">
        <v>10063</v>
      </c>
      <c r="AA1527" s="296"/>
      <c r="AB1527" s="265" t="str">
        <f>IF('認証製品一覧（検索用）'!$E$7=認証製品一覧!I1527,"●","")</f>
        <v/>
      </c>
      <c r="AC1527" s="265" t="str">
        <f>IF(AB1527="","",COUNTIF($B$5:AB1527,"●"))</f>
        <v/>
      </c>
    </row>
    <row r="1528" spans="1:29" ht="78">
      <c r="A1528" s="347"/>
      <c r="B1528" s="292" t="s">
        <v>7202</v>
      </c>
      <c r="C1528" s="293" t="s">
        <v>6978</v>
      </c>
      <c r="D1528" s="294" t="s">
        <v>6093</v>
      </c>
      <c r="E1528" s="293" t="s">
        <v>6978</v>
      </c>
      <c r="F1528" s="330" t="s">
        <v>7326</v>
      </c>
      <c r="G1528" s="330" t="s">
        <v>6113</v>
      </c>
      <c r="H1528" s="294">
        <v>501</v>
      </c>
      <c r="I1528" s="321" t="str">
        <f t="shared" si="72"/>
        <v>A-15-00150kVA超75kVA以下油入変圧器、三相、50Hz</v>
      </c>
      <c r="J1528" s="294">
        <v>230</v>
      </c>
      <c r="K1528" s="330" t="s">
        <v>6096</v>
      </c>
      <c r="L1528" s="329" t="s">
        <v>13157</v>
      </c>
      <c r="M1528" s="329" t="s">
        <v>10785</v>
      </c>
      <c r="N1528" s="329" t="s">
        <v>12200</v>
      </c>
      <c r="O1528" s="294" t="s">
        <v>2838</v>
      </c>
      <c r="P1528" s="330" t="s">
        <v>10533</v>
      </c>
      <c r="Q1528" s="330" t="s">
        <v>7156</v>
      </c>
      <c r="R1528" s="293" t="s">
        <v>6102</v>
      </c>
      <c r="S1528" s="294" t="s">
        <v>7157</v>
      </c>
      <c r="T1528" s="293" t="s">
        <v>6104</v>
      </c>
      <c r="U1528" s="295" t="str">
        <f t="shared" si="73"/>
        <v>yamashita-kouji@hitachi-ies.co.jp</v>
      </c>
      <c r="V1528" s="328" t="s">
        <v>10314</v>
      </c>
      <c r="W1528" s="295" t="str">
        <f t="shared" si="74"/>
        <v>http://www.hitachi-ies.co.jp/products/trans/amo/index.htm</v>
      </c>
      <c r="X1528" s="292" t="s">
        <v>8789</v>
      </c>
      <c r="Y1528" s="292" t="s">
        <v>8823</v>
      </c>
      <c r="Z1528" s="80" t="s">
        <v>10063</v>
      </c>
      <c r="AA1528" s="296"/>
      <c r="AB1528" s="265" t="str">
        <f>IF('認証製品一覧（検索用）'!$E$7=認証製品一覧!I1528,"●","")</f>
        <v/>
      </c>
      <c r="AC1528" s="265" t="str">
        <f>IF(AB1528="","",COUNTIF($B$5:AB1528,"●"))</f>
        <v/>
      </c>
    </row>
    <row r="1529" spans="1:29" ht="78">
      <c r="A1529" s="347"/>
      <c r="B1529" s="292" t="s">
        <v>7202</v>
      </c>
      <c r="C1529" s="293" t="s">
        <v>6978</v>
      </c>
      <c r="D1529" s="294" t="s">
        <v>6093</v>
      </c>
      <c r="E1529" s="293" t="s">
        <v>6978</v>
      </c>
      <c r="F1529" s="330" t="s">
        <v>7326</v>
      </c>
      <c r="G1529" s="330" t="s">
        <v>6132</v>
      </c>
      <c r="H1529" s="294">
        <v>502</v>
      </c>
      <c r="I1529" s="321" t="str">
        <f t="shared" si="72"/>
        <v>A-15-00175kVA超100kVA以下油入変圧器、三相、50Hz</v>
      </c>
      <c r="J1529" s="294">
        <v>276</v>
      </c>
      <c r="K1529" s="330" t="s">
        <v>6096</v>
      </c>
      <c r="L1529" s="329" t="s">
        <v>13157</v>
      </c>
      <c r="M1529" s="329" t="s">
        <v>10785</v>
      </c>
      <c r="N1529" s="329" t="s">
        <v>12197</v>
      </c>
      <c r="O1529" s="294" t="s">
        <v>6897</v>
      </c>
      <c r="P1529" s="330" t="s">
        <v>10533</v>
      </c>
      <c r="Q1529" s="330" t="s">
        <v>7156</v>
      </c>
      <c r="R1529" s="293" t="s">
        <v>6102</v>
      </c>
      <c r="S1529" s="294" t="s">
        <v>7157</v>
      </c>
      <c r="T1529" s="293" t="s">
        <v>6104</v>
      </c>
      <c r="U1529" s="295" t="str">
        <f t="shared" si="73"/>
        <v>yamashita-kouji@hitachi-ies.co.jp</v>
      </c>
      <c r="V1529" s="328" t="s">
        <v>10314</v>
      </c>
      <c r="W1529" s="295" t="str">
        <f t="shared" si="74"/>
        <v>http://www.hitachi-ies.co.jp/products/trans/amo/index.htm</v>
      </c>
      <c r="X1529" s="292" t="s">
        <v>8789</v>
      </c>
      <c r="Y1529" s="292" t="s">
        <v>8824</v>
      </c>
      <c r="Z1529" s="80" t="s">
        <v>10063</v>
      </c>
      <c r="AA1529" s="296"/>
      <c r="AB1529" s="265" t="str">
        <f>IF('認証製品一覧（検索用）'!$E$7=認証製品一覧!I1529,"●","")</f>
        <v/>
      </c>
      <c r="AC1529" s="265" t="str">
        <f>IF(AB1529="","",COUNTIF($B$5:AB1529,"●"))</f>
        <v/>
      </c>
    </row>
    <row r="1530" spans="1:29" ht="78">
      <c r="A1530" s="347"/>
      <c r="B1530" s="292" t="s">
        <v>7202</v>
      </c>
      <c r="C1530" s="293" t="s">
        <v>6978</v>
      </c>
      <c r="D1530" s="294" t="s">
        <v>6093</v>
      </c>
      <c r="E1530" s="293" t="s">
        <v>6978</v>
      </c>
      <c r="F1530" s="330" t="s">
        <v>7326</v>
      </c>
      <c r="G1530" s="330" t="s">
        <v>6132</v>
      </c>
      <c r="H1530" s="294">
        <v>502</v>
      </c>
      <c r="I1530" s="321" t="str">
        <f t="shared" si="72"/>
        <v>A-15-00175kVA超100kVA以下油入変圧器、三相、50Hz</v>
      </c>
      <c r="J1530" s="294">
        <v>276</v>
      </c>
      <c r="K1530" s="330" t="s">
        <v>6096</v>
      </c>
      <c r="L1530" s="329" t="s">
        <v>13157</v>
      </c>
      <c r="M1530" s="329" t="s">
        <v>10785</v>
      </c>
      <c r="N1530" s="329" t="s">
        <v>12198</v>
      </c>
      <c r="O1530" s="294" t="s">
        <v>2838</v>
      </c>
      <c r="P1530" s="330" t="s">
        <v>10533</v>
      </c>
      <c r="Q1530" s="330" t="s">
        <v>7156</v>
      </c>
      <c r="R1530" s="293" t="s">
        <v>6102</v>
      </c>
      <c r="S1530" s="294" t="s">
        <v>7157</v>
      </c>
      <c r="T1530" s="293" t="s">
        <v>6104</v>
      </c>
      <c r="U1530" s="295" t="str">
        <f t="shared" si="73"/>
        <v>yamashita-kouji@hitachi-ies.co.jp</v>
      </c>
      <c r="V1530" s="328" t="s">
        <v>10314</v>
      </c>
      <c r="W1530" s="295" t="str">
        <f t="shared" si="74"/>
        <v>http://www.hitachi-ies.co.jp/products/trans/amo/index.htm</v>
      </c>
      <c r="X1530" s="292" t="s">
        <v>8789</v>
      </c>
      <c r="Y1530" s="292" t="s">
        <v>8825</v>
      </c>
      <c r="Z1530" s="80" t="s">
        <v>10063</v>
      </c>
      <c r="AA1530" s="296"/>
      <c r="AB1530" s="265" t="str">
        <f>IF('認証製品一覧（検索用）'!$E$7=認証製品一覧!I1530,"●","")</f>
        <v/>
      </c>
      <c r="AC1530" s="265" t="str">
        <f>IF(AB1530="","",COUNTIF($B$5:AB1530,"●"))</f>
        <v/>
      </c>
    </row>
    <row r="1531" spans="1:29" ht="78">
      <c r="A1531" s="347"/>
      <c r="B1531" s="292" t="s">
        <v>7202</v>
      </c>
      <c r="C1531" s="293" t="s">
        <v>6978</v>
      </c>
      <c r="D1531" s="294" t="s">
        <v>6093</v>
      </c>
      <c r="E1531" s="293" t="s">
        <v>6978</v>
      </c>
      <c r="F1531" s="330" t="s">
        <v>7326</v>
      </c>
      <c r="G1531" s="330" t="s">
        <v>6132</v>
      </c>
      <c r="H1531" s="294">
        <v>502</v>
      </c>
      <c r="I1531" s="321" t="str">
        <f t="shared" si="72"/>
        <v>A-15-00175kVA超100kVA以下油入変圧器、三相、50Hz</v>
      </c>
      <c r="J1531" s="294">
        <v>276</v>
      </c>
      <c r="K1531" s="330" t="s">
        <v>6096</v>
      </c>
      <c r="L1531" s="329" t="s">
        <v>13157</v>
      </c>
      <c r="M1531" s="329" t="s">
        <v>10785</v>
      </c>
      <c r="N1531" s="329" t="s">
        <v>12199</v>
      </c>
      <c r="O1531" s="294" t="s">
        <v>6897</v>
      </c>
      <c r="P1531" s="330" t="s">
        <v>10533</v>
      </c>
      <c r="Q1531" s="330" t="s">
        <v>7156</v>
      </c>
      <c r="R1531" s="293" t="s">
        <v>6102</v>
      </c>
      <c r="S1531" s="294" t="s">
        <v>7157</v>
      </c>
      <c r="T1531" s="293" t="s">
        <v>6104</v>
      </c>
      <c r="U1531" s="295" t="str">
        <f t="shared" si="73"/>
        <v>yamashita-kouji@hitachi-ies.co.jp</v>
      </c>
      <c r="V1531" s="328" t="s">
        <v>10314</v>
      </c>
      <c r="W1531" s="295" t="str">
        <f t="shared" si="74"/>
        <v>http://www.hitachi-ies.co.jp/products/trans/amo/index.htm</v>
      </c>
      <c r="X1531" s="292" t="s">
        <v>8789</v>
      </c>
      <c r="Y1531" s="292" t="s">
        <v>8826</v>
      </c>
      <c r="Z1531" s="80" t="s">
        <v>10063</v>
      </c>
      <c r="AA1531" s="296"/>
      <c r="AB1531" s="265" t="str">
        <f>IF('認証製品一覧（検索用）'!$E$7=認証製品一覧!I1531,"●","")</f>
        <v/>
      </c>
      <c r="AC1531" s="265" t="str">
        <f>IF(AB1531="","",COUNTIF($B$5:AB1531,"●"))</f>
        <v/>
      </c>
    </row>
    <row r="1532" spans="1:29" ht="78">
      <c r="A1532" s="347"/>
      <c r="B1532" s="292" t="s">
        <v>7202</v>
      </c>
      <c r="C1532" s="293" t="s">
        <v>6978</v>
      </c>
      <c r="D1532" s="294" t="s">
        <v>6093</v>
      </c>
      <c r="E1532" s="293" t="s">
        <v>6978</v>
      </c>
      <c r="F1532" s="330" t="s">
        <v>7326</v>
      </c>
      <c r="G1532" s="330" t="s">
        <v>6132</v>
      </c>
      <c r="H1532" s="294">
        <v>502</v>
      </c>
      <c r="I1532" s="321" t="str">
        <f t="shared" si="72"/>
        <v>A-15-00175kVA超100kVA以下油入変圧器、三相、50Hz</v>
      </c>
      <c r="J1532" s="294">
        <v>276</v>
      </c>
      <c r="K1532" s="330" t="s">
        <v>6096</v>
      </c>
      <c r="L1532" s="329" t="s">
        <v>13157</v>
      </c>
      <c r="M1532" s="329" t="s">
        <v>10785</v>
      </c>
      <c r="N1532" s="329" t="s">
        <v>12200</v>
      </c>
      <c r="O1532" s="294" t="s">
        <v>2838</v>
      </c>
      <c r="P1532" s="330" t="s">
        <v>10533</v>
      </c>
      <c r="Q1532" s="330" t="s">
        <v>7156</v>
      </c>
      <c r="R1532" s="293" t="s">
        <v>6102</v>
      </c>
      <c r="S1532" s="294" t="s">
        <v>7157</v>
      </c>
      <c r="T1532" s="293" t="s">
        <v>6104</v>
      </c>
      <c r="U1532" s="295" t="str">
        <f t="shared" si="73"/>
        <v>yamashita-kouji@hitachi-ies.co.jp</v>
      </c>
      <c r="V1532" s="328" t="s">
        <v>10314</v>
      </c>
      <c r="W1532" s="295" t="str">
        <f t="shared" si="74"/>
        <v>http://www.hitachi-ies.co.jp/products/trans/amo/index.htm</v>
      </c>
      <c r="X1532" s="292" t="s">
        <v>8789</v>
      </c>
      <c r="Y1532" s="292" t="s">
        <v>8827</v>
      </c>
      <c r="Z1532" s="80" t="s">
        <v>10063</v>
      </c>
      <c r="AA1532" s="296"/>
      <c r="AB1532" s="265" t="str">
        <f>IF('認証製品一覧（検索用）'!$E$7=認証製品一覧!I1532,"●","")</f>
        <v/>
      </c>
      <c r="AC1532" s="265" t="str">
        <f>IF(AB1532="","",COUNTIF($B$5:AB1532,"●"))</f>
        <v/>
      </c>
    </row>
    <row r="1533" spans="1:29" ht="78">
      <c r="A1533" s="347"/>
      <c r="B1533" s="292" t="s">
        <v>7202</v>
      </c>
      <c r="C1533" s="293" t="s">
        <v>6978</v>
      </c>
      <c r="D1533" s="294" t="s">
        <v>6093</v>
      </c>
      <c r="E1533" s="293" t="s">
        <v>6978</v>
      </c>
      <c r="F1533" s="330" t="s">
        <v>7326</v>
      </c>
      <c r="G1533" s="330" t="s">
        <v>6135</v>
      </c>
      <c r="H1533" s="294">
        <v>503</v>
      </c>
      <c r="I1533" s="321" t="str">
        <f t="shared" si="72"/>
        <v>A-15-001100kVA超150kVA以下油入変圧器、三相、50Hz</v>
      </c>
      <c r="J1533" s="294">
        <v>370</v>
      </c>
      <c r="K1533" s="330" t="s">
        <v>6096</v>
      </c>
      <c r="L1533" s="329" t="s">
        <v>13157</v>
      </c>
      <c r="M1533" s="329" t="s">
        <v>10785</v>
      </c>
      <c r="N1533" s="329" t="s">
        <v>12197</v>
      </c>
      <c r="O1533" s="294" t="s">
        <v>6897</v>
      </c>
      <c r="P1533" s="330" t="s">
        <v>10533</v>
      </c>
      <c r="Q1533" s="330" t="s">
        <v>7156</v>
      </c>
      <c r="R1533" s="293" t="s">
        <v>6102</v>
      </c>
      <c r="S1533" s="294" t="s">
        <v>7157</v>
      </c>
      <c r="T1533" s="293" t="s">
        <v>6104</v>
      </c>
      <c r="U1533" s="295" t="str">
        <f t="shared" si="73"/>
        <v>yamashita-kouji@hitachi-ies.co.jp</v>
      </c>
      <c r="V1533" s="328" t="s">
        <v>10314</v>
      </c>
      <c r="W1533" s="295" t="str">
        <f t="shared" si="74"/>
        <v>http://www.hitachi-ies.co.jp/products/trans/amo/index.htm</v>
      </c>
      <c r="X1533" s="292" t="s">
        <v>8789</v>
      </c>
      <c r="Y1533" s="292" t="s">
        <v>8828</v>
      </c>
      <c r="Z1533" s="80" t="s">
        <v>10063</v>
      </c>
      <c r="AA1533" s="296"/>
      <c r="AB1533" s="265" t="str">
        <f>IF('認証製品一覧（検索用）'!$E$7=認証製品一覧!I1533,"●","")</f>
        <v/>
      </c>
      <c r="AC1533" s="265" t="str">
        <f>IF(AB1533="","",COUNTIF($B$5:AB1533,"●"))</f>
        <v/>
      </c>
    </row>
    <row r="1534" spans="1:29" ht="78">
      <c r="A1534" s="347"/>
      <c r="B1534" s="292" t="s">
        <v>7202</v>
      </c>
      <c r="C1534" s="293" t="s">
        <v>6978</v>
      </c>
      <c r="D1534" s="294" t="s">
        <v>6093</v>
      </c>
      <c r="E1534" s="293" t="s">
        <v>6978</v>
      </c>
      <c r="F1534" s="330" t="s">
        <v>7326</v>
      </c>
      <c r="G1534" s="330" t="s">
        <v>6135</v>
      </c>
      <c r="H1534" s="294">
        <v>503</v>
      </c>
      <c r="I1534" s="321" t="str">
        <f t="shared" si="72"/>
        <v>A-15-001100kVA超150kVA以下油入変圧器、三相、50Hz</v>
      </c>
      <c r="J1534" s="294">
        <v>370</v>
      </c>
      <c r="K1534" s="330" t="s">
        <v>6096</v>
      </c>
      <c r="L1534" s="329" t="s">
        <v>13157</v>
      </c>
      <c r="M1534" s="329" t="s">
        <v>10785</v>
      </c>
      <c r="N1534" s="329" t="s">
        <v>12198</v>
      </c>
      <c r="O1534" s="294" t="s">
        <v>2838</v>
      </c>
      <c r="P1534" s="330" t="s">
        <v>10533</v>
      </c>
      <c r="Q1534" s="330" t="s">
        <v>7156</v>
      </c>
      <c r="R1534" s="293" t="s">
        <v>6102</v>
      </c>
      <c r="S1534" s="294" t="s">
        <v>7157</v>
      </c>
      <c r="T1534" s="293" t="s">
        <v>6104</v>
      </c>
      <c r="U1534" s="295" t="str">
        <f t="shared" si="73"/>
        <v>yamashita-kouji@hitachi-ies.co.jp</v>
      </c>
      <c r="V1534" s="328" t="s">
        <v>10314</v>
      </c>
      <c r="W1534" s="295" t="str">
        <f t="shared" si="74"/>
        <v>http://www.hitachi-ies.co.jp/products/trans/amo/index.htm</v>
      </c>
      <c r="X1534" s="292" t="s">
        <v>8789</v>
      </c>
      <c r="Y1534" s="292" t="s">
        <v>8829</v>
      </c>
      <c r="Z1534" s="80" t="s">
        <v>10063</v>
      </c>
      <c r="AA1534" s="296"/>
      <c r="AB1534" s="265" t="str">
        <f>IF('認証製品一覧（検索用）'!$E$7=認証製品一覧!I1534,"●","")</f>
        <v/>
      </c>
      <c r="AC1534" s="265" t="str">
        <f>IF(AB1534="","",COUNTIF($B$5:AB1534,"●"))</f>
        <v/>
      </c>
    </row>
    <row r="1535" spans="1:29" ht="78">
      <c r="A1535" s="347"/>
      <c r="B1535" s="292" t="s">
        <v>7202</v>
      </c>
      <c r="C1535" s="293" t="s">
        <v>6978</v>
      </c>
      <c r="D1535" s="294" t="s">
        <v>6093</v>
      </c>
      <c r="E1535" s="293" t="s">
        <v>6978</v>
      </c>
      <c r="F1535" s="330" t="s">
        <v>7326</v>
      </c>
      <c r="G1535" s="330" t="s">
        <v>6135</v>
      </c>
      <c r="H1535" s="294">
        <v>503</v>
      </c>
      <c r="I1535" s="321" t="str">
        <f t="shared" si="72"/>
        <v>A-15-001100kVA超150kVA以下油入変圧器、三相、50Hz</v>
      </c>
      <c r="J1535" s="294">
        <v>370</v>
      </c>
      <c r="K1535" s="330" t="s">
        <v>6096</v>
      </c>
      <c r="L1535" s="329" t="s">
        <v>13157</v>
      </c>
      <c r="M1535" s="329" t="s">
        <v>10785</v>
      </c>
      <c r="N1535" s="329" t="s">
        <v>12199</v>
      </c>
      <c r="O1535" s="294" t="s">
        <v>6897</v>
      </c>
      <c r="P1535" s="330" t="s">
        <v>10533</v>
      </c>
      <c r="Q1535" s="330" t="s">
        <v>7156</v>
      </c>
      <c r="R1535" s="293" t="s">
        <v>6102</v>
      </c>
      <c r="S1535" s="294" t="s">
        <v>7157</v>
      </c>
      <c r="T1535" s="293" t="s">
        <v>6104</v>
      </c>
      <c r="U1535" s="295" t="str">
        <f t="shared" si="73"/>
        <v>yamashita-kouji@hitachi-ies.co.jp</v>
      </c>
      <c r="V1535" s="328" t="s">
        <v>10314</v>
      </c>
      <c r="W1535" s="295" t="str">
        <f t="shared" si="74"/>
        <v>http://www.hitachi-ies.co.jp/products/trans/amo/index.htm</v>
      </c>
      <c r="X1535" s="292" t="s">
        <v>8789</v>
      </c>
      <c r="Y1535" s="292" t="s">
        <v>8830</v>
      </c>
      <c r="Z1535" s="80" t="s">
        <v>10063</v>
      </c>
      <c r="AA1535" s="296"/>
      <c r="AB1535" s="265" t="str">
        <f>IF('認証製品一覧（検索用）'!$E$7=認証製品一覧!I1535,"●","")</f>
        <v/>
      </c>
      <c r="AC1535" s="265" t="str">
        <f>IF(AB1535="","",COUNTIF($B$5:AB1535,"●"))</f>
        <v/>
      </c>
    </row>
    <row r="1536" spans="1:29" ht="78">
      <c r="A1536" s="347"/>
      <c r="B1536" s="292" t="s">
        <v>7202</v>
      </c>
      <c r="C1536" s="293" t="s">
        <v>6978</v>
      </c>
      <c r="D1536" s="294" t="s">
        <v>6093</v>
      </c>
      <c r="E1536" s="293" t="s">
        <v>6978</v>
      </c>
      <c r="F1536" s="330" t="s">
        <v>7326</v>
      </c>
      <c r="G1536" s="330" t="s">
        <v>6135</v>
      </c>
      <c r="H1536" s="294">
        <v>503</v>
      </c>
      <c r="I1536" s="321" t="str">
        <f t="shared" si="72"/>
        <v>A-15-001100kVA超150kVA以下油入変圧器、三相、50Hz</v>
      </c>
      <c r="J1536" s="294">
        <v>370</v>
      </c>
      <c r="K1536" s="330" t="s">
        <v>6096</v>
      </c>
      <c r="L1536" s="329" t="s">
        <v>13157</v>
      </c>
      <c r="M1536" s="329" t="s">
        <v>10785</v>
      </c>
      <c r="N1536" s="329" t="s">
        <v>12200</v>
      </c>
      <c r="O1536" s="294" t="s">
        <v>2838</v>
      </c>
      <c r="P1536" s="330" t="s">
        <v>10533</v>
      </c>
      <c r="Q1536" s="330" t="s">
        <v>7156</v>
      </c>
      <c r="R1536" s="293" t="s">
        <v>6102</v>
      </c>
      <c r="S1536" s="294" t="s">
        <v>7157</v>
      </c>
      <c r="T1536" s="293" t="s">
        <v>6104</v>
      </c>
      <c r="U1536" s="295" t="str">
        <f t="shared" si="73"/>
        <v>yamashita-kouji@hitachi-ies.co.jp</v>
      </c>
      <c r="V1536" s="328" t="s">
        <v>10314</v>
      </c>
      <c r="W1536" s="295" t="str">
        <f t="shared" si="74"/>
        <v>http://www.hitachi-ies.co.jp/products/trans/amo/index.htm</v>
      </c>
      <c r="X1536" s="292" t="s">
        <v>8789</v>
      </c>
      <c r="Y1536" s="292" t="s">
        <v>8831</v>
      </c>
      <c r="Z1536" s="80" t="s">
        <v>10063</v>
      </c>
      <c r="AA1536" s="296"/>
      <c r="AB1536" s="265" t="str">
        <f>IF('認証製品一覧（検索用）'!$E$7=認証製品一覧!I1536,"●","")</f>
        <v/>
      </c>
      <c r="AC1536" s="265" t="str">
        <f>IF(AB1536="","",COUNTIF($B$5:AB1536,"●"))</f>
        <v/>
      </c>
    </row>
    <row r="1537" spans="1:29" ht="78">
      <c r="A1537" s="347"/>
      <c r="B1537" s="292" t="s">
        <v>7202</v>
      </c>
      <c r="C1537" s="293" t="s">
        <v>6978</v>
      </c>
      <c r="D1537" s="294" t="s">
        <v>6093</v>
      </c>
      <c r="E1537" s="293" t="s">
        <v>6978</v>
      </c>
      <c r="F1537" s="330" t="s">
        <v>7326</v>
      </c>
      <c r="G1537" s="330" t="s">
        <v>6136</v>
      </c>
      <c r="H1537" s="294">
        <v>504</v>
      </c>
      <c r="I1537" s="321" t="str">
        <f t="shared" si="72"/>
        <v>A-15-001150kVA超200kVA以下油入変圧器、三相、50Hz</v>
      </c>
      <c r="J1537" s="294">
        <v>444</v>
      </c>
      <c r="K1537" s="330" t="s">
        <v>6096</v>
      </c>
      <c r="L1537" s="329" t="s">
        <v>13157</v>
      </c>
      <c r="M1537" s="329" t="s">
        <v>10785</v>
      </c>
      <c r="N1537" s="329" t="s">
        <v>12197</v>
      </c>
      <c r="O1537" s="294" t="s">
        <v>6897</v>
      </c>
      <c r="P1537" s="330" t="s">
        <v>10533</v>
      </c>
      <c r="Q1537" s="330" t="s">
        <v>7156</v>
      </c>
      <c r="R1537" s="293" t="s">
        <v>6102</v>
      </c>
      <c r="S1537" s="294" t="s">
        <v>7157</v>
      </c>
      <c r="T1537" s="293" t="s">
        <v>6104</v>
      </c>
      <c r="U1537" s="295" t="str">
        <f t="shared" si="73"/>
        <v>yamashita-kouji@hitachi-ies.co.jp</v>
      </c>
      <c r="V1537" s="328" t="s">
        <v>10314</v>
      </c>
      <c r="W1537" s="295" t="str">
        <f t="shared" si="74"/>
        <v>http://www.hitachi-ies.co.jp/products/trans/amo/index.htm</v>
      </c>
      <c r="X1537" s="292" t="s">
        <v>8789</v>
      </c>
      <c r="Y1537" s="292" t="s">
        <v>8832</v>
      </c>
      <c r="Z1537" s="80" t="s">
        <v>10063</v>
      </c>
      <c r="AA1537" s="296"/>
      <c r="AB1537" s="265" t="str">
        <f>IF('認証製品一覧（検索用）'!$E$7=認証製品一覧!I1537,"●","")</f>
        <v/>
      </c>
      <c r="AC1537" s="265" t="str">
        <f>IF(AB1537="","",COUNTIF($B$5:AB1537,"●"))</f>
        <v/>
      </c>
    </row>
    <row r="1538" spans="1:29" ht="78">
      <c r="A1538" s="347"/>
      <c r="B1538" s="292" t="s">
        <v>7202</v>
      </c>
      <c r="C1538" s="293" t="s">
        <v>6978</v>
      </c>
      <c r="D1538" s="294" t="s">
        <v>6093</v>
      </c>
      <c r="E1538" s="293" t="s">
        <v>6978</v>
      </c>
      <c r="F1538" s="330" t="s">
        <v>7326</v>
      </c>
      <c r="G1538" s="330" t="s">
        <v>6136</v>
      </c>
      <c r="H1538" s="294">
        <v>504</v>
      </c>
      <c r="I1538" s="321" t="str">
        <f t="shared" si="72"/>
        <v>A-15-001150kVA超200kVA以下油入変圧器、三相、50Hz</v>
      </c>
      <c r="J1538" s="294">
        <v>444</v>
      </c>
      <c r="K1538" s="330" t="s">
        <v>6096</v>
      </c>
      <c r="L1538" s="329" t="s">
        <v>13157</v>
      </c>
      <c r="M1538" s="329" t="s">
        <v>10785</v>
      </c>
      <c r="N1538" s="329" t="s">
        <v>12198</v>
      </c>
      <c r="O1538" s="294" t="s">
        <v>2838</v>
      </c>
      <c r="P1538" s="330" t="s">
        <v>10533</v>
      </c>
      <c r="Q1538" s="330" t="s">
        <v>7156</v>
      </c>
      <c r="R1538" s="293" t="s">
        <v>6102</v>
      </c>
      <c r="S1538" s="294" t="s">
        <v>7157</v>
      </c>
      <c r="T1538" s="293" t="s">
        <v>6104</v>
      </c>
      <c r="U1538" s="295" t="str">
        <f t="shared" si="73"/>
        <v>yamashita-kouji@hitachi-ies.co.jp</v>
      </c>
      <c r="V1538" s="328" t="s">
        <v>10314</v>
      </c>
      <c r="W1538" s="295" t="str">
        <f t="shared" si="74"/>
        <v>http://www.hitachi-ies.co.jp/products/trans/amo/index.htm</v>
      </c>
      <c r="X1538" s="292" t="s">
        <v>8789</v>
      </c>
      <c r="Y1538" s="292" t="s">
        <v>8833</v>
      </c>
      <c r="Z1538" s="80" t="s">
        <v>10063</v>
      </c>
      <c r="AA1538" s="296"/>
      <c r="AB1538" s="265" t="str">
        <f>IF('認証製品一覧（検索用）'!$E$7=認証製品一覧!I1538,"●","")</f>
        <v/>
      </c>
      <c r="AC1538" s="265" t="str">
        <f>IF(AB1538="","",COUNTIF($B$5:AB1538,"●"))</f>
        <v/>
      </c>
    </row>
    <row r="1539" spans="1:29" ht="78">
      <c r="A1539" s="347"/>
      <c r="B1539" s="292" t="s">
        <v>7202</v>
      </c>
      <c r="C1539" s="293" t="s">
        <v>6978</v>
      </c>
      <c r="D1539" s="294" t="s">
        <v>6093</v>
      </c>
      <c r="E1539" s="293" t="s">
        <v>6978</v>
      </c>
      <c r="F1539" s="330" t="s">
        <v>7326</v>
      </c>
      <c r="G1539" s="330" t="s">
        <v>6136</v>
      </c>
      <c r="H1539" s="294">
        <v>504</v>
      </c>
      <c r="I1539" s="321" t="str">
        <f t="shared" si="72"/>
        <v>A-15-001150kVA超200kVA以下油入変圧器、三相、50Hz</v>
      </c>
      <c r="J1539" s="294">
        <v>444</v>
      </c>
      <c r="K1539" s="330" t="s">
        <v>6096</v>
      </c>
      <c r="L1539" s="329" t="s">
        <v>13157</v>
      </c>
      <c r="M1539" s="329" t="s">
        <v>10785</v>
      </c>
      <c r="N1539" s="329" t="s">
        <v>12199</v>
      </c>
      <c r="O1539" s="294" t="s">
        <v>6897</v>
      </c>
      <c r="P1539" s="330" t="s">
        <v>10533</v>
      </c>
      <c r="Q1539" s="330" t="s">
        <v>7156</v>
      </c>
      <c r="R1539" s="293" t="s">
        <v>6102</v>
      </c>
      <c r="S1539" s="294" t="s">
        <v>7157</v>
      </c>
      <c r="T1539" s="293" t="s">
        <v>6104</v>
      </c>
      <c r="U1539" s="295" t="str">
        <f t="shared" si="73"/>
        <v>yamashita-kouji@hitachi-ies.co.jp</v>
      </c>
      <c r="V1539" s="328" t="s">
        <v>10314</v>
      </c>
      <c r="W1539" s="295" t="str">
        <f t="shared" si="74"/>
        <v>http://www.hitachi-ies.co.jp/products/trans/amo/index.htm</v>
      </c>
      <c r="X1539" s="292" t="s">
        <v>8789</v>
      </c>
      <c r="Y1539" s="292" t="s">
        <v>8834</v>
      </c>
      <c r="Z1539" s="80" t="s">
        <v>10063</v>
      </c>
      <c r="AA1539" s="296"/>
      <c r="AB1539" s="265" t="str">
        <f>IF('認証製品一覧（検索用）'!$E$7=認証製品一覧!I1539,"●","")</f>
        <v/>
      </c>
      <c r="AC1539" s="265" t="str">
        <f>IF(AB1539="","",COUNTIF($B$5:AB1539,"●"))</f>
        <v/>
      </c>
    </row>
    <row r="1540" spans="1:29" ht="78">
      <c r="A1540" s="347"/>
      <c r="B1540" s="292" t="s">
        <v>7202</v>
      </c>
      <c r="C1540" s="293" t="s">
        <v>6978</v>
      </c>
      <c r="D1540" s="294" t="s">
        <v>6093</v>
      </c>
      <c r="E1540" s="293" t="s">
        <v>6978</v>
      </c>
      <c r="F1540" s="330" t="s">
        <v>7326</v>
      </c>
      <c r="G1540" s="330" t="s">
        <v>6136</v>
      </c>
      <c r="H1540" s="294">
        <v>504</v>
      </c>
      <c r="I1540" s="321" t="str">
        <f t="shared" si="72"/>
        <v>A-15-001150kVA超200kVA以下油入変圧器、三相、50Hz</v>
      </c>
      <c r="J1540" s="294">
        <v>444</v>
      </c>
      <c r="K1540" s="330" t="s">
        <v>6096</v>
      </c>
      <c r="L1540" s="329" t="s">
        <v>13157</v>
      </c>
      <c r="M1540" s="329" t="s">
        <v>10785</v>
      </c>
      <c r="N1540" s="329" t="s">
        <v>12200</v>
      </c>
      <c r="O1540" s="294" t="s">
        <v>2838</v>
      </c>
      <c r="P1540" s="330" t="s">
        <v>10533</v>
      </c>
      <c r="Q1540" s="330" t="s">
        <v>7156</v>
      </c>
      <c r="R1540" s="293" t="s">
        <v>6102</v>
      </c>
      <c r="S1540" s="294" t="s">
        <v>7157</v>
      </c>
      <c r="T1540" s="293" t="s">
        <v>6104</v>
      </c>
      <c r="U1540" s="295" t="str">
        <f t="shared" si="73"/>
        <v>yamashita-kouji@hitachi-ies.co.jp</v>
      </c>
      <c r="V1540" s="328" t="s">
        <v>10314</v>
      </c>
      <c r="W1540" s="295" t="str">
        <f t="shared" si="74"/>
        <v>http://www.hitachi-ies.co.jp/products/trans/amo/index.htm</v>
      </c>
      <c r="X1540" s="292" t="s">
        <v>8789</v>
      </c>
      <c r="Y1540" s="292" t="s">
        <v>8835</v>
      </c>
      <c r="Z1540" s="80" t="s">
        <v>10063</v>
      </c>
      <c r="AA1540" s="296"/>
      <c r="AB1540" s="265" t="str">
        <f>IF('認証製品一覧（検索用）'!$E$7=認証製品一覧!I1540,"●","")</f>
        <v/>
      </c>
      <c r="AC1540" s="265" t="str">
        <f>IF(AB1540="","",COUNTIF($B$5:AB1540,"●"))</f>
        <v/>
      </c>
    </row>
    <row r="1541" spans="1:29" ht="78">
      <c r="A1541" s="347"/>
      <c r="B1541" s="292" t="s">
        <v>7202</v>
      </c>
      <c r="C1541" s="293" t="s">
        <v>6978</v>
      </c>
      <c r="D1541" s="294" t="s">
        <v>6093</v>
      </c>
      <c r="E1541" s="293" t="s">
        <v>6978</v>
      </c>
      <c r="F1541" s="330" t="s">
        <v>7326</v>
      </c>
      <c r="G1541" s="330" t="s">
        <v>6119</v>
      </c>
      <c r="H1541" s="294">
        <v>505</v>
      </c>
      <c r="I1541" s="321" t="str">
        <f t="shared" si="72"/>
        <v>A-15-001200kVA超300kVA以下油入変圧器、三相、50Hz</v>
      </c>
      <c r="J1541" s="294">
        <v>584</v>
      </c>
      <c r="K1541" s="330" t="s">
        <v>6096</v>
      </c>
      <c r="L1541" s="329" t="s">
        <v>13157</v>
      </c>
      <c r="M1541" s="329" t="s">
        <v>10785</v>
      </c>
      <c r="N1541" s="329" t="s">
        <v>12197</v>
      </c>
      <c r="O1541" s="294" t="s">
        <v>6897</v>
      </c>
      <c r="P1541" s="330" t="s">
        <v>10533</v>
      </c>
      <c r="Q1541" s="330" t="s">
        <v>7156</v>
      </c>
      <c r="R1541" s="293" t="s">
        <v>6102</v>
      </c>
      <c r="S1541" s="294" t="s">
        <v>7157</v>
      </c>
      <c r="T1541" s="293" t="s">
        <v>6104</v>
      </c>
      <c r="U1541" s="295" t="str">
        <f t="shared" si="73"/>
        <v>yamashita-kouji@hitachi-ies.co.jp</v>
      </c>
      <c r="V1541" s="328" t="s">
        <v>10314</v>
      </c>
      <c r="W1541" s="295" t="str">
        <f t="shared" si="74"/>
        <v>http://www.hitachi-ies.co.jp/products/trans/amo/index.htm</v>
      </c>
      <c r="X1541" s="292" t="s">
        <v>8789</v>
      </c>
      <c r="Y1541" s="292" t="s">
        <v>8836</v>
      </c>
      <c r="Z1541" s="80" t="s">
        <v>10063</v>
      </c>
      <c r="AA1541" s="296"/>
      <c r="AB1541" s="265" t="str">
        <f>IF('認証製品一覧（検索用）'!$E$7=認証製品一覧!I1541,"●","")</f>
        <v/>
      </c>
      <c r="AC1541" s="265" t="str">
        <f>IF(AB1541="","",COUNTIF($B$5:AB1541,"●"))</f>
        <v/>
      </c>
    </row>
    <row r="1542" spans="1:29" ht="78">
      <c r="A1542" s="347"/>
      <c r="B1542" s="292" t="s">
        <v>7202</v>
      </c>
      <c r="C1542" s="293" t="s">
        <v>6978</v>
      </c>
      <c r="D1542" s="294" t="s">
        <v>6093</v>
      </c>
      <c r="E1542" s="293" t="s">
        <v>6978</v>
      </c>
      <c r="F1542" s="330" t="s">
        <v>7326</v>
      </c>
      <c r="G1542" s="330" t="s">
        <v>6119</v>
      </c>
      <c r="H1542" s="294">
        <v>505</v>
      </c>
      <c r="I1542" s="321" t="str">
        <f t="shared" si="72"/>
        <v>A-15-001200kVA超300kVA以下油入変圧器、三相、50Hz</v>
      </c>
      <c r="J1542" s="294">
        <v>584</v>
      </c>
      <c r="K1542" s="330" t="s">
        <v>6096</v>
      </c>
      <c r="L1542" s="329" t="s">
        <v>13157</v>
      </c>
      <c r="M1542" s="329" t="s">
        <v>10785</v>
      </c>
      <c r="N1542" s="329" t="s">
        <v>12198</v>
      </c>
      <c r="O1542" s="294" t="s">
        <v>2838</v>
      </c>
      <c r="P1542" s="330" t="s">
        <v>10533</v>
      </c>
      <c r="Q1542" s="330" t="s">
        <v>7156</v>
      </c>
      <c r="R1542" s="293" t="s">
        <v>6102</v>
      </c>
      <c r="S1542" s="294" t="s">
        <v>7157</v>
      </c>
      <c r="T1542" s="293" t="s">
        <v>6104</v>
      </c>
      <c r="U1542" s="295" t="str">
        <f t="shared" si="73"/>
        <v>yamashita-kouji@hitachi-ies.co.jp</v>
      </c>
      <c r="V1542" s="328" t="s">
        <v>10314</v>
      </c>
      <c r="W1542" s="295" t="str">
        <f t="shared" si="74"/>
        <v>http://www.hitachi-ies.co.jp/products/trans/amo/index.htm</v>
      </c>
      <c r="X1542" s="292" t="s">
        <v>8789</v>
      </c>
      <c r="Y1542" s="292" t="s">
        <v>8837</v>
      </c>
      <c r="Z1542" s="80" t="s">
        <v>10063</v>
      </c>
      <c r="AA1542" s="296"/>
      <c r="AB1542" s="265" t="str">
        <f>IF('認証製品一覧（検索用）'!$E$7=認証製品一覧!I1542,"●","")</f>
        <v/>
      </c>
      <c r="AC1542" s="265" t="str">
        <f>IF(AB1542="","",COUNTIF($B$5:AB1542,"●"))</f>
        <v/>
      </c>
    </row>
    <row r="1543" spans="1:29" ht="78">
      <c r="A1543" s="347"/>
      <c r="B1543" s="292" t="s">
        <v>7202</v>
      </c>
      <c r="C1543" s="293" t="s">
        <v>6978</v>
      </c>
      <c r="D1543" s="294" t="s">
        <v>6093</v>
      </c>
      <c r="E1543" s="293" t="s">
        <v>6978</v>
      </c>
      <c r="F1543" s="330" t="s">
        <v>7326</v>
      </c>
      <c r="G1543" s="330" t="s">
        <v>6119</v>
      </c>
      <c r="H1543" s="294">
        <v>505</v>
      </c>
      <c r="I1543" s="321" t="str">
        <f t="shared" si="72"/>
        <v>A-15-001200kVA超300kVA以下油入変圧器、三相、50Hz</v>
      </c>
      <c r="J1543" s="294">
        <v>584</v>
      </c>
      <c r="K1543" s="330" t="s">
        <v>6096</v>
      </c>
      <c r="L1543" s="329" t="s">
        <v>13157</v>
      </c>
      <c r="M1543" s="329" t="s">
        <v>10785</v>
      </c>
      <c r="N1543" s="329" t="s">
        <v>12199</v>
      </c>
      <c r="O1543" s="294" t="s">
        <v>6897</v>
      </c>
      <c r="P1543" s="330" t="s">
        <v>10533</v>
      </c>
      <c r="Q1543" s="330" t="s">
        <v>7156</v>
      </c>
      <c r="R1543" s="293" t="s">
        <v>6102</v>
      </c>
      <c r="S1543" s="294" t="s">
        <v>7157</v>
      </c>
      <c r="T1543" s="293" t="s">
        <v>6104</v>
      </c>
      <c r="U1543" s="295" t="str">
        <f t="shared" si="73"/>
        <v>yamashita-kouji@hitachi-ies.co.jp</v>
      </c>
      <c r="V1543" s="328" t="s">
        <v>10314</v>
      </c>
      <c r="W1543" s="295" t="str">
        <f t="shared" si="74"/>
        <v>http://www.hitachi-ies.co.jp/products/trans/amo/index.htm</v>
      </c>
      <c r="X1543" s="292" t="s">
        <v>8789</v>
      </c>
      <c r="Y1543" s="292" t="s">
        <v>8838</v>
      </c>
      <c r="Z1543" s="80" t="s">
        <v>10063</v>
      </c>
      <c r="AA1543" s="296"/>
      <c r="AB1543" s="265" t="str">
        <f>IF('認証製品一覧（検索用）'!$E$7=認証製品一覧!I1543,"●","")</f>
        <v/>
      </c>
      <c r="AC1543" s="265" t="str">
        <f>IF(AB1543="","",COUNTIF($B$5:AB1543,"●"))</f>
        <v/>
      </c>
    </row>
    <row r="1544" spans="1:29" ht="78">
      <c r="A1544" s="347"/>
      <c r="B1544" s="292" t="s">
        <v>7202</v>
      </c>
      <c r="C1544" s="293" t="s">
        <v>6978</v>
      </c>
      <c r="D1544" s="294" t="s">
        <v>6093</v>
      </c>
      <c r="E1544" s="293" t="s">
        <v>6978</v>
      </c>
      <c r="F1544" s="330" t="s">
        <v>7326</v>
      </c>
      <c r="G1544" s="330" t="s">
        <v>6119</v>
      </c>
      <c r="H1544" s="294">
        <v>505</v>
      </c>
      <c r="I1544" s="321" t="str">
        <f t="shared" si="72"/>
        <v>A-15-001200kVA超300kVA以下油入変圧器、三相、50Hz</v>
      </c>
      <c r="J1544" s="294">
        <v>584</v>
      </c>
      <c r="K1544" s="330" t="s">
        <v>6096</v>
      </c>
      <c r="L1544" s="329" t="s">
        <v>13157</v>
      </c>
      <c r="M1544" s="329" t="s">
        <v>10785</v>
      </c>
      <c r="N1544" s="329" t="s">
        <v>12200</v>
      </c>
      <c r="O1544" s="294" t="s">
        <v>2838</v>
      </c>
      <c r="P1544" s="330" t="s">
        <v>10533</v>
      </c>
      <c r="Q1544" s="330" t="s">
        <v>7156</v>
      </c>
      <c r="R1544" s="293" t="s">
        <v>6102</v>
      </c>
      <c r="S1544" s="294" t="s">
        <v>7157</v>
      </c>
      <c r="T1544" s="293" t="s">
        <v>6104</v>
      </c>
      <c r="U1544" s="295" t="str">
        <f t="shared" si="73"/>
        <v>yamashita-kouji@hitachi-ies.co.jp</v>
      </c>
      <c r="V1544" s="328" t="s">
        <v>10314</v>
      </c>
      <c r="W1544" s="295" t="str">
        <f t="shared" si="74"/>
        <v>http://www.hitachi-ies.co.jp/products/trans/amo/index.htm</v>
      </c>
      <c r="X1544" s="292" t="s">
        <v>8789</v>
      </c>
      <c r="Y1544" s="292" t="s">
        <v>8839</v>
      </c>
      <c r="Z1544" s="80" t="s">
        <v>10063</v>
      </c>
      <c r="AA1544" s="296"/>
      <c r="AB1544" s="265" t="str">
        <f>IF('認証製品一覧（検索用）'!$E$7=認証製品一覧!I1544,"●","")</f>
        <v/>
      </c>
      <c r="AC1544" s="265" t="str">
        <f>IF(AB1544="","",COUNTIF($B$5:AB1544,"●"))</f>
        <v/>
      </c>
    </row>
    <row r="1545" spans="1:29" ht="78">
      <c r="A1545" s="347"/>
      <c r="B1545" s="292" t="s">
        <v>7202</v>
      </c>
      <c r="C1545" s="293" t="s">
        <v>6978</v>
      </c>
      <c r="D1545" s="294" t="s">
        <v>6093</v>
      </c>
      <c r="E1545" s="293" t="s">
        <v>6978</v>
      </c>
      <c r="F1545" s="330" t="s">
        <v>7326</v>
      </c>
      <c r="G1545" s="330" t="s">
        <v>6137</v>
      </c>
      <c r="H1545" s="294">
        <v>506</v>
      </c>
      <c r="I1545" s="321" t="str">
        <f t="shared" si="72"/>
        <v>A-15-001300kVA超500kVA以下油入変圧器、三相、50Hz</v>
      </c>
      <c r="J1545" s="294">
        <v>892</v>
      </c>
      <c r="K1545" s="330" t="s">
        <v>6096</v>
      </c>
      <c r="L1545" s="329" t="s">
        <v>13157</v>
      </c>
      <c r="M1545" s="329" t="s">
        <v>10785</v>
      </c>
      <c r="N1545" s="329" t="s">
        <v>12197</v>
      </c>
      <c r="O1545" s="294" t="s">
        <v>6897</v>
      </c>
      <c r="P1545" s="330" t="s">
        <v>10533</v>
      </c>
      <c r="Q1545" s="330" t="s">
        <v>7156</v>
      </c>
      <c r="R1545" s="293" t="s">
        <v>6102</v>
      </c>
      <c r="S1545" s="294" t="s">
        <v>7157</v>
      </c>
      <c r="T1545" s="293" t="s">
        <v>6104</v>
      </c>
      <c r="U1545" s="295" t="str">
        <f t="shared" si="73"/>
        <v>yamashita-kouji@hitachi-ies.co.jp</v>
      </c>
      <c r="V1545" s="328" t="s">
        <v>10314</v>
      </c>
      <c r="W1545" s="295" t="str">
        <f t="shared" si="74"/>
        <v>http://www.hitachi-ies.co.jp/products/trans/amo/index.htm</v>
      </c>
      <c r="X1545" s="292" t="s">
        <v>8789</v>
      </c>
      <c r="Y1545" s="292" t="s">
        <v>8840</v>
      </c>
      <c r="Z1545" s="80" t="s">
        <v>10063</v>
      </c>
      <c r="AA1545" s="296"/>
      <c r="AB1545" s="265" t="str">
        <f>IF('認証製品一覧（検索用）'!$E$7=認証製品一覧!I1545,"●","")</f>
        <v/>
      </c>
      <c r="AC1545" s="265" t="str">
        <f>IF(AB1545="","",COUNTIF($B$5:AB1545,"●"))</f>
        <v/>
      </c>
    </row>
    <row r="1546" spans="1:29" ht="78">
      <c r="A1546" s="347"/>
      <c r="B1546" s="292" t="s">
        <v>7202</v>
      </c>
      <c r="C1546" s="293" t="s">
        <v>6978</v>
      </c>
      <c r="D1546" s="294" t="s">
        <v>6093</v>
      </c>
      <c r="E1546" s="293" t="s">
        <v>6978</v>
      </c>
      <c r="F1546" s="330" t="s">
        <v>7326</v>
      </c>
      <c r="G1546" s="330" t="s">
        <v>6137</v>
      </c>
      <c r="H1546" s="294">
        <v>506</v>
      </c>
      <c r="I1546" s="321" t="str">
        <f t="shared" si="72"/>
        <v>A-15-001300kVA超500kVA以下油入変圧器、三相、50Hz</v>
      </c>
      <c r="J1546" s="294">
        <v>892</v>
      </c>
      <c r="K1546" s="330" t="s">
        <v>6096</v>
      </c>
      <c r="L1546" s="329" t="s">
        <v>13157</v>
      </c>
      <c r="M1546" s="329" t="s">
        <v>10785</v>
      </c>
      <c r="N1546" s="329" t="s">
        <v>12198</v>
      </c>
      <c r="O1546" s="294" t="s">
        <v>2838</v>
      </c>
      <c r="P1546" s="330" t="s">
        <v>10533</v>
      </c>
      <c r="Q1546" s="330" t="s">
        <v>7156</v>
      </c>
      <c r="R1546" s="293" t="s">
        <v>6102</v>
      </c>
      <c r="S1546" s="294" t="s">
        <v>7157</v>
      </c>
      <c r="T1546" s="293" t="s">
        <v>6104</v>
      </c>
      <c r="U1546" s="295" t="str">
        <f t="shared" si="73"/>
        <v>yamashita-kouji@hitachi-ies.co.jp</v>
      </c>
      <c r="V1546" s="328" t="s">
        <v>10314</v>
      </c>
      <c r="W1546" s="295" t="str">
        <f t="shared" si="74"/>
        <v>http://www.hitachi-ies.co.jp/products/trans/amo/index.htm</v>
      </c>
      <c r="X1546" s="292" t="s">
        <v>8789</v>
      </c>
      <c r="Y1546" s="292" t="s">
        <v>8841</v>
      </c>
      <c r="Z1546" s="80" t="s">
        <v>10063</v>
      </c>
      <c r="AA1546" s="296"/>
      <c r="AB1546" s="265" t="str">
        <f>IF('認証製品一覧（検索用）'!$E$7=認証製品一覧!I1546,"●","")</f>
        <v/>
      </c>
      <c r="AC1546" s="265" t="str">
        <f>IF(AB1546="","",COUNTIF($B$5:AB1546,"●"))</f>
        <v/>
      </c>
    </row>
    <row r="1547" spans="1:29" ht="78">
      <c r="A1547" s="347"/>
      <c r="B1547" s="292" t="s">
        <v>7202</v>
      </c>
      <c r="C1547" s="293" t="s">
        <v>6978</v>
      </c>
      <c r="D1547" s="294" t="s">
        <v>6093</v>
      </c>
      <c r="E1547" s="293" t="s">
        <v>6978</v>
      </c>
      <c r="F1547" s="330" t="s">
        <v>7326</v>
      </c>
      <c r="G1547" s="330" t="s">
        <v>6137</v>
      </c>
      <c r="H1547" s="294">
        <v>506</v>
      </c>
      <c r="I1547" s="321" t="str">
        <f t="shared" si="72"/>
        <v>A-15-001300kVA超500kVA以下油入変圧器、三相、50Hz</v>
      </c>
      <c r="J1547" s="294">
        <v>892</v>
      </c>
      <c r="K1547" s="330" t="s">
        <v>6096</v>
      </c>
      <c r="L1547" s="329" t="s">
        <v>13157</v>
      </c>
      <c r="M1547" s="329" t="s">
        <v>10785</v>
      </c>
      <c r="N1547" s="329" t="s">
        <v>12199</v>
      </c>
      <c r="O1547" s="294" t="s">
        <v>6897</v>
      </c>
      <c r="P1547" s="330" t="s">
        <v>10533</v>
      </c>
      <c r="Q1547" s="330" t="s">
        <v>7156</v>
      </c>
      <c r="R1547" s="293" t="s">
        <v>6102</v>
      </c>
      <c r="S1547" s="294" t="s">
        <v>7157</v>
      </c>
      <c r="T1547" s="293" t="s">
        <v>6104</v>
      </c>
      <c r="U1547" s="295" t="str">
        <f t="shared" si="73"/>
        <v>yamashita-kouji@hitachi-ies.co.jp</v>
      </c>
      <c r="V1547" s="328" t="s">
        <v>10314</v>
      </c>
      <c r="W1547" s="295" t="str">
        <f t="shared" si="74"/>
        <v>http://www.hitachi-ies.co.jp/products/trans/amo/index.htm</v>
      </c>
      <c r="X1547" s="292" t="s">
        <v>8789</v>
      </c>
      <c r="Y1547" s="292" t="s">
        <v>8842</v>
      </c>
      <c r="Z1547" s="80" t="s">
        <v>10063</v>
      </c>
      <c r="AA1547" s="296"/>
      <c r="AB1547" s="265" t="str">
        <f>IF('認証製品一覧（検索用）'!$E$7=認証製品一覧!I1547,"●","")</f>
        <v/>
      </c>
      <c r="AC1547" s="265" t="str">
        <f>IF(AB1547="","",COUNTIF($B$5:AB1547,"●"))</f>
        <v/>
      </c>
    </row>
    <row r="1548" spans="1:29" ht="78">
      <c r="A1548" s="347"/>
      <c r="B1548" s="292" t="s">
        <v>7202</v>
      </c>
      <c r="C1548" s="293" t="s">
        <v>6978</v>
      </c>
      <c r="D1548" s="294" t="s">
        <v>6093</v>
      </c>
      <c r="E1548" s="293" t="s">
        <v>6978</v>
      </c>
      <c r="F1548" s="330" t="s">
        <v>7326</v>
      </c>
      <c r="G1548" s="330" t="s">
        <v>6137</v>
      </c>
      <c r="H1548" s="294">
        <v>506</v>
      </c>
      <c r="I1548" s="321" t="str">
        <f t="shared" si="72"/>
        <v>A-15-001300kVA超500kVA以下油入変圧器、三相、50Hz</v>
      </c>
      <c r="J1548" s="294">
        <v>892</v>
      </c>
      <c r="K1548" s="330" t="s">
        <v>6096</v>
      </c>
      <c r="L1548" s="329" t="s">
        <v>13157</v>
      </c>
      <c r="M1548" s="329" t="s">
        <v>10785</v>
      </c>
      <c r="N1548" s="329" t="s">
        <v>12200</v>
      </c>
      <c r="O1548" s="294" t="s">
        <v>2838</v>
      </c>
      <c r="P1548" s="330" t="s">
        <v>10533</v>
      </c>
      <c r="Q1548" s="330" t="s">
        <v>7156</v>
      </c>
      <c r="R1548" s="293" t="s">
        <v>6102</v>
      </c>
      <c r="S1548" s="294" t="s">
        <v>7157</v>
      </c>
      <c r="T1548" s="293" t="s">
        <v>6104</v>
      </c>
      <c r="U1548" s="295" t="str">
        <f t="shared" si="73"/>
        <v>yamashita-kouji@hitachi-ies.co.jp</v>
      </c>
      <c r="V1548" s="328" t="s">
        <v>10314</v>
      </c>
      <c r="W1548" s="295" t="str">
        <f t="shared" si="74"/>
        <v>http://www.hitachi-ies.co.jp/products/trans/amo/index.htm</v>
      </c>
      <c r="X1548" s="292" t="s">
        <v>8789</v>
      </c>
      <c r="Y1548" s="292" t="s">
        <v>8843</v>
      </c>
      <c r="Z1548" s="80" t="s">
        <v>10063</v>
      </c>
      <c r="AA1548" s="296"/>
      <c r="AB1548" s="265" t="str">
        <f>IF('認証製品一覧（検索用）'!$E$7=認証製品一覧!I1548,"●","")</f>
        <v/>
      </c>
      <c r="AC1548" s="265" t="str">
        <f>IF(AB1548="","",COUNTIF($B$5:AB1548,"●"))</f>
        <v/>
      </c>
    </row>
    <row r="1549" spans="1:29" ht="78">
      <c r="A1549" s="347"/>
      <c r="B1549" s="292" t="s">
        <v>7202</v>
      </c>
      <c r="C1549" s="293" t="s">
        <v>6978</v>
      </c>
      <c r="D1549" s="294" t="s">
        <v>6093</v>
      </c>
      <c r="E1549" s="293" t="s">
        <v>6978</v>
      </c>
      <c r="F1549" s="330" t="s">
        <v>7326</v>
      </c>
      <c r="G1549" s="330" t="s">
        <v>6138</v>
      </c>
      <c r="H1549" s="294">
        <v>507</v>
      </c>
      <c r="I1549" s="321" t="str">
        <f t="shared" si="72"/>
        <v>A-15-001500kVA超750kVA以下油入変圧器、三相、50Hz</v>
      </c>
      <c r="J1549" s="294">
        <v>1520</v>
      </c>
      <c r="K1549" s="330" t="s">
        <v>6096</v>
      </c>
      <c r="L1549" s="329" t="s">
        <v>13157</v>
      </c>
      <c r="M1549" s="329" t="s">
        <v>10785</v>
      </c>
      <c r="N1549" s="329" t="s">
        <v>12201</v>
      </c>
      <c r="O1549" s="294" t="s">
        <v>6897</v>
      </c>
      <c r="P1549" s="330" t="s">
        <v>10533</v>
      </c>
      <c r="Q1549" s="330" t="s">
        <v>7156</v>
      </c>
      <c r="R1549" s="293" t="s">
        <v>6102</v>
      </c>
      <c r="S1549" s="294" t="s">
        <v>7157</v>
      </c>
      <c r="T1549" s="293" t="s">
        <v>6104</v>
      </c>
      <c r="U1549" s="295" t="str">
        <f t="shared" si="73"/>
        <v>yamashita-kouji@hitachi-ies.co.jp</v>
      </c>
      <c r="V1549" s="328" t="s">
        <v>10314</v>
      </c>
      <c r="W1549" s="295" t="str">
        <f t="shared" si="74"/>
        <v>http://www.hitachi-ies.co.jp/products/trans/amo/index.htm</v>
      </c>
      <c r="X1549" s="292" t="s">
        <v>8789</v>
      </c>
      <c r="Y1549" s="292" t="s">
        <v>8844</v>
      </c>
      <c r="Z1549" s="80" t="s">
        <v>10063</v>
      </c>
      <c r="AA1549" s="296"/>
      <c r="AB1549" s="265" t="str">
        <f>IF('認証製品一覧（検索用）'!$E$7=認証製品一覧!I1549,"●","")</f>
        <v/>
      </c>
      <c r="AC1549" s="265" t="str">
        <f>IF(AB1549="","",COUNTIF($B$5:AB1549,"●"))</f>
        <v/>
      </c>
    </row>
    <row r="1550" spans="1:29" ht="78">
      <c r="A1550" s="347"/>
      <c r="B1550" s="292" t="s">
        <v>7202</v>
      </c>
      <c r="C1550" s="293" t="s">
        <v>6978</v>
      </c>
      <c r="D1550" s="294" t="s">
        <v>6093</v>
      </c>
      <c r="E1550" s="293" t="s">
        <v>6978</v>
      </c>
      <c r="F1550" s="330" t="s">
        <v>7326</v>
      </c>
      <c r="G1550" s="330" t="s">
        <v>6138</v>
      </c>
      <c r="H1550" s="294">
        <v>507</v>
      </c>
      <c r="I1550" s="321" t="str">
        <f t="shared" si="72"/>
        <v>A-15-001500kVA超750kVA以下油入変圧器、三相、50Hz</v>
      </c>
      <c r="J1550" s="294">
        <v>1520</v>
      </c>
      <c r="K1550" s="330" t="s">
        <v>6096</v>
      </c>
      <c r="L1550" s="329" t="s">
        <v>13157</v>
      </c>
      <c r="M1550" s="329" t="s">
        <v>10785</v>
      </c>
      <c r="N1550" s="329" t="s">
        <v>12202</v>
      </c>
      <c r="O1550" s="294" t="s">
        <v>2838</v>
      </c>
      <c r="P1550" s="330" t="s">
        <v>10533</v>
      </c>
      <c r="Q1550" s="330" t="s">
        <v>7156</v>
      </c>
      <c r="R1550" s="293" t="s">
        <v>6102</v>
      </c>
      <c r="S1550" s="294" t="s">
        <v>7157</v>
      </c>
      <c r="T1550" s="293" t="s">
        <v>6104</v>
      </c>
      <c r="U1550" s="295" t="str">
        <f t="shared" si="73"/>
        <v>yamashita-kouji@hitachi-ies.co.jp</v>
      </c>
      <c r="V1550" s="328" t="s">
        <v>10314</v>
      </c>
      <c r="W1550" s="295" t="str">
        <f t="shared" si="74"/>
        <v>http://www.hitachi-ies.co.jp/products/trans/amo/index.htm</v>
      </c>
      <c r="X1550" s="292" t="s">
        <v>8789</v>
      </c>
      <c r="Y1550" s="292" t="s">
        <v>8845</v>
      </c>
      <c r="Z1550" s="80" t="s">
        <v>10063</v>
      </c>
      <c r="AA1550" s="296"/>
      <c r="AB1550" s="265" t="str">
        <f>IF('認証製品一覧（検索用）'!$E$7=認証製品一覧!I1550,"●","")</f>
        <v/>
      </c>
      <c r="AC1550" s="265" t="str">
        <f>IF(AB1550="","",COUNTIF($B$5:AB1550,"●"))</f>
        <v/>
      </c>
    </row>
    <row r="1551" spans="1:29" ht="78">
      <c r="A1551" s="347"/>
      <c r="B1551" s="292" t="s">
        <v>7202</v>
      </c>
      <c r="C1551" s="293" t="s">
        <v>6978</v>
      </c>
      <c r="D1551" s="294" t="s">
        <v>6093</v>
      </c>
      <c r="E1551" s="293" t="s">
        <v>6978</v>
      </c>
      <c r="F1551" s="330" t="s">
        <v>7326</v>
      </c>
      <c r="G1551" s="330" t="s">
        <v>6138</v>
      </c>
      <c r="H1551" s="294">
        <v>507</v>
      </c>
      <c r="I1551" s="321" t="str">
        <f t="shared" si="72"/>
        <v>A-15-001500kVA超750kVA以下油入変圧器、三相、50Hz</v>
      </c>
      <c r="J1551" s="294">
        <v>1520</v>
      </c>
      <c r="K1551" s="330" t="s">
        <v>6096</v>
      </c>
      <c r="L1551" s="329" t="s">
        <v>13157</v>
      </c>
      <c r="M1551" s="329" t="s">
        <v>10785</v>
      </c>
      <c r="N1551" s="329" t="s">
        <v>12203</v>
      </c>
      <c r="O1551" s="294" t="s">
        <v>6897</v>
      </c>
      <c r="P1551" s="330" t="s">
        <v>10533</v>
      </c>
      <c r="Q1551" s="330" t="s">
        <v>7156</v>
      </c>
      <c r="R1551" s="293" t="s">
        <v>6102</v>
      </c>
      <c r="S1551" s="294" t="s">
        <v>7157</v>
      </c>
      <c r="T1551" s="293" t="s">
        <v>6104</v>
      </c>
      <c r="U1551" s="295" t="str">
        <f t="shared" si="73"/>
        <v>yamashita-kouji@hitachi-ies.co.jp</v>
      </c>
      <c r="V1551" s="328" t="s">
        <v>10314</v>
      </c>
      <c r="W1551" s="295" t="str">
        <f t="shared" si="74"/>
        <v>http://www.hitachi-ies.co.jp/products/trans/amo/index.htm</v>
      </c>
      <c r="X1551" s="292" t="s">
        <v>8789</v>
      </c>
      <c r="Y1551" s="292" t="s">
        <v>8846</v>
      </c>
      <c r="Z1551" s="80" t="s">
        <v>10063</v>
      </c>
      <c r="AA1551" s="296"/>
      <c r="AB1551" s="265" t="str">
        <f>IF('認証製品一覧（検索用）'!$E$7=認証製品一覧!I1551,"●","")</f>
        <v/>
      </c>
      <c r="AC1551" s="265" t="str">
        <f>IF(AB1551="","",COUNTIF($B$5:AB1551,"●"))</f>
        <v/>
      </c>
    </row>
    <row r="1552" spans="1:29" ht="78">
      <c r="A1552" s="347"/>
      <c r="B1552" s="292" t="s">
        <v>7202</v>
      </c>
      <c r="C1552" s="293" t="s">
        <v>6978</v>
      </c>
      <c r="D1552" s="294" t="s">
        <v>6093</v>
      </c>
      <c r="E1552" s="293" t="s">
        <v>6978</v>
      </c>
      <c r="F1552" s="330" t="s">
        <v>7326</v>
      </c>
      <c r="G1552" s="330" t="s">
        <v>6138</v>
      </c>
      <c r="H1552" s="294">
        <v>507</v>
      </c>
      <c r="I1552" s="321" t="str">
        <f t="shared" si="72"/>
        <v>A-15-001500kVA超750kVA以下油入変圧器、三相、50Hz</v>
      </c>
      <c r="J1552" s="294">
        <v>1520</v>
      </c>
      <c r="K1552" s="330" t="s">
        <v>6096</v>
      </c>
      <c r="L1552" s="329" t="s">
        <v>13157</v>
      </c>
      <c r="M1552" s="329" t="s">
        <v>10785</v>
      </c>
      <c r="N1552" s="329" t="s">
        <v>12204</v>
      </c>
      <c r="O1552" s="294" t="s">
        <v>2838</v>
      </c>
      <c r="P1552" s="330" t="s">
        <v>10533</v>
      </c>
      <c r="Q1552" s="330" t="s">
        <v>7156</v>
      </c>
      <c r="R1552" s="293" t="s">
        <v>6102</v>
      </c>
      <c r="S1552" s="294" t="s">
        <v>7157</v>
      </c>
      <c r="T1552" s="293" t="s">
        <v>6104</v>
      </c>
      <c r="U1552" s="295" t="str">
        <f t="shared" si="73"/>
        <v>yamashita-kouji@hitachi-ies.co.jp</v>
      </c>
      <c r="V1552" s="328" t="s">
        <v>10314</v>
      </c>
      <c r="W1552" s="295" t="str">
        <f t="shared" si="74"/>
        <v>http://www.hitachi-ies.co.jp/products/trans/amo/index.htm</v>
      </c>
      <c r="X1552" s="292" t="s">
        <v>8789</v>
      </c>
      <c r="Y1552" s="292" t="s">
        <v>8847</v>
      </c>
      <c r="Z1552" s="80" t="s">
        <v>10063</v>
      </c>
      <c r="AA1552" s="296"/>
      <c r="AB1552" s="265" t="str">
        <f>IF('認証製品一覧（検索用）'!$E$7=認証製品一覧!I1552,"●","")</f>
        <v/>
      </c>
      <c r="AC1552" s="265" t="str">
        <f>IF(AB1552="","",COUNTIF($B$5:AB1552,"●"))</f>
        <v/>
      </c>
    </row>
    <row r="1553" spans="1:29" ht="78">
      <c r="A1553" s="347"/>
      <c r="B1553" s="292" t="s">
        <v>7202</v>
      </c>
      <c r="C1553" s="293" t="s">
        <v>6978</v>
      </c>
      <c r="D1553" s="294" t="s">
        <v>6093</v>
      </c>
      <c r="E1553" s="293" t="s">
        <v>6978</v>
      </c>
      <c r="F1553" s="330" t="s">
        <v>7326</v>
      </c>
      <c r="G1553" s="330" t="s">
        <v>6143</v>
      </c>
      <c r="H1553" s="294">
        <v>508</v>
      </c>
      <c r="I1553" s="321" t="str">
        <f t="shared" si="72"/>
        <v>A-15-001750kVA超1000kVA以下油入変圧器、三相、50Hz</v>
      </c>
      <c r="J1553" s="294">
        <v>1965</v>
      </c>
      <c r="K1553" s="330" t="s">
        <v>6096</v>
      </c>
      <c r="L1553" s="329" t="s">
        <v>13157</v>
      </c>
      <c r="M1553" s="329" t="s">
        <v>10785</v>
      </c>
      <c r="N1553" s="329" t="s">
        <v>12201</v>
      </c>
      <c r="O1553" s="294" t="s">
        <v>6897</v>
      </c>
      <c r="P1553" s="330" t="s">
        <v>10533</v>
      </c>
      <c r="Q1553" s="330" t="s">
        <v>7156</v>
      </c>
      <c r="R1553" s="293" t="s">
        <v>6102</v>
      </c>
      <c r="S1553" s="294" t="s">
        <v>7157</v>
      </c>
      <c r="T1553" s="293" t="s">
        <v>6104</v>
      </c>
      <c r="U1553" s="295" t="str">
        <f t="shared" si="73"/>
        <v>yamashita-kouji@hitachi-ies.co.jp</v>
      </c>
      <c r="V1553" s="328" t="s">
        <v>10314</v>
      </c>
      <c r="W1553" s="295" t="str">
        <f t="shared" si="74"/>
        <v>http://www.hitachi-ies.co.jp/products/trans/amo/index.htm</v>
      </c>
      <c r="X1553" s="292" t="s">
        <v>8789</v>
      </c>
      <c r="Y1553" s="292" t="s">
        <v>8848</v>
      </c>
      <c r="Z1553" s="80" t="s">
        <v>10063</v>
      </c>
      <c r="AA1553" s="296"/>
      <c r="AB1553" s="265" t="str">
        <f>IF('認証製品一覧（検索用）'!$E$7=認証製品一覧!I1553,"●","")</f>
        <v/>
      </c>
      <c r="AC1553" s="265" t="str">
        <f>IF(AB1553="","",COUNTIF($B$5:AB1553,"●"))</f>
        <v/>
      </c>
    </row>
    <row r="1554" spans="1:29" ht="78">
      <c r="A1554" s="347"/>
      <c r="B1554" s="292" t="s">
        <v>7202</v>
      </c>
      <c r="C1554" s="293" t="s">
        <v>6978</v>
      </c>
      <c r="D1554" s="294" t="s">
        <v>6093</v>
      </c>
      <c r="E1554" s="293" t="s">
        <v>6978</v>
      </c>
      <c r="F1554" s="330" t="s">
        <v>7326</v>
      </c>
      <c r="G1554" s="330" t="s">
        <v>6143</v>
      </c>
      <c r="H1554" s="294">
        <v>508</v>
      </c>
      <c r="I1554" s="321" t="str">
        <f t="shared" si="72"/>
        <v>A-15-001750kVA超1000kVA以下油入変圧器、三相、50Hz</v>
      </c>
      <c r="J1554" s="294">
        <v>1965</v>
      </c>
      <c r="K1554" s="330" t="s">
        <v>6096</v>
      </c>
      <c r="L1554" s="329" t="s">
        <v>13157</v>
      </c>
      <c r="M1554" s="329" t="s">
        <v>10785</v>
      </c>
      <c r="N1554" s="329" t="s">
        <v>12202</v>
      </c>
      <c r="O1554" s="294" t="s">
        <v>2838</v>
      </c>
      <c r="P1554" s="330" t="s">
        <v>10533</v>
      </c>
      <c r="Q1554" s="330" t="s">
        <v>7156</v>
      </c>
      <c r="R1554" s="293" t="s">
        <v>6102</v>
      </c>
      <c r="S1554" s="294" t="s">
        <v>7157</v>
      </c>
      <c r="T1554" s="293" t="s">
        <v>6104</v>
      </c>
      <c r="U1554" s="295" t="str">
        <f t="shared" si="73"/>
        <v>yamashita-kouji@hitachi-ies.co.jp</v>
      </c>
      <c r="V1554" s="328" t="s">
        <v>10314</v>
      </c>
      <c r="W1554" s="295" t="str">
        <f t="shared" si="74"/>
        <v>http://www.hitachi-ies.co.jp/products/trans/amo/index.htm</v>
      </c>
      <c r="X1554" s="292" t="s">
        <v>8789</v>
      </c>
      <c r="Y1554" s="292" t="s">
        <v>8849</v>
      </c>
      <c r="Z1554" s="80" t="s">
        <v>10063</v>
      </c>
      <c r="AA1554" s="296"/>
      <c r="AB1554" s="265" t="str">
        <f>IF('認証製品一覧（検索用）'!$E$7=認証製品一覧!I1554,"●","")</f>
        <v/>
      </c>
      <c r="AC1554" s="265" t="str">
        <f>IF(AB1554="","",COUNTIF($B$5:AB1554,"●"))</f>
        <v/>
      </c>
    </row>
    <row r="1555" spans="1:29" ht="78">
      <c r="A1555" s="347"/>
      <c r="B1555" s="292" t="s">
        <v>7202</v>
      </c>
      <c r="C1555" s="293" t="s">
        <v>6978</v>
      </c>
      <c r="D1555" s="294" t="s">
        <v>6093</v>
      </c>
      <c r="E1555" s="293" t="s">
        <v>6978</v>
      </c>
      <c r="F1555" s="330" t="s">
        <v>7326</v>
      </c>
      <c r="G1555" s="330" t="s">
        <v>6143</v>
      </c>
      <c r="H1555" s="294">
        <v>508</v>
      </c>
      <c r="I1555" s="321" t="str">
        <f t="shared" si="72"/>
        <v>A-15-001750kVA超1000kVA以下油入変圧器、三相、50Hz</v>
      </c>
      <c r="J1555" s="294">
        <v>1965</v>
      </c>
      <c r="K1555" s="330" t="s">
        <v>6096</v>
      </c>
      <c r="L1555" s="329" t="s">
        <v>13157</v>
      </c>
      <c r="M1555" s="329" t="s">
        <v>10785</v>
      </c>
      <c r="N1555" s="329" t="s">
        <v>12203</v>
      </c>
      <c r="O1555" s="294" t="s">
        <v>6897</v>
      </c>
      <c r="P1555" s="330" t="s">
        <v>10533</v>
      </c>
      <c r="Q1555" s="330" t="s">
        <v>7156</v>
      </c>
      <c r="R1555" s="293" t="s">
        <v>6102</v>
      </c>
      <c r="S1555" s="294" t="s">
        <v>7157</v>
      </c>
      <c r="T1555" s="293" t="s">
        <v>6104</v>
      </c>
      <c r="U1555" s="295" t="str">
        <f t="shared" si="73"/>
        <v>yamashita-kouji@hitachi-ies.co.jp</v>
      </c>
      <c r="V1555" s="328" t="s">
        <v>10314</v>
      </c>
      <c r="W1555" s="295" t="str">
        <f t="shared" si="74"/>
        <v>http://www.hitachi-ies.co.jp/products/trans/amo/index.htm</v>
      </c>
      <c r="X1555" s="292" t="s">
        <v>8789</v>
      </c>
      <c r="Y1555" s="292" t="s">
        <v>8850</v>
      </c>
      <c r="Z1555" s="80" t="s">
        <v>10063</v>
      </c>
      <c r="AA1555" s="296"/>
      <c r="AB1555" s="265" t="str">
        <f>IF('認証製品一覧（検索用）'!$E$7=認証製品一覧!I1555,"●","")</f>
        <v/>
      </c>
      <c r="AC1555" s="265" t="str">
        <f>IF(AB1555="","",COUNTIF($B$5:AB1555,"●"))</f>
        <v/>
      </c>
    </row>
    <row r="1556" spans="1:29" ht="78">
      <c r="A1556" s="347"/>
      <c r="B1556" s="292" t="s">
        <v>7202</v>
      </c>
      <c r="C1556" s="293" t="s">
        <v>6978</v>
      </c>
      <c r="D1556" s="294" t="s">
        <v>6093</v>
      </c>
      <c r="E1556" s="293" t="s">
        <v>6978</v>
      </c>
      <c r="F1556" s="330" t="s">
        <v>7326</v>
      </c>
      <c r="G1556" s="330" t="s">
        <v>6143</v>
      </c>
      <c r="H1556" s="294">
        <v>508</v>
      </c>
      <c r="I1556" s="321" t="str">
        <f t="shared" si="72"/>
        <v>A-15-001750kVA超1000kVA以下油入変圧器、三相、50Hz</v>
      </c>
      <c r="J1556" s="294">
        <v>1965</v>
      </c>
      <c r="K1556" s="330" t="s">
        <v>6096</v>
      </c>
      <c r="L1556" s="329" t="s">
        <v>13157</v>
      </c>
      <c r="M1556" s="329" t="s">
        <v>10785</v>
      </c>
      <c r="N1556" s="329" t="s">
        <v>12204</v>
      </c>
      <c r="O1556" s="294" t="s">
        <v>2838</v>
      </c>
      <c r="P1556" s="330" t="s">
        <v>10533</v>
      </c>
      <c r="Q1556" s="330" t="s">
        <v>7156</v>
      </c>
      <c r="R1556" s="293" t="s">
        <v>6102</v>
      </c>
      <c r="S1556" s="294" t="s">
        <v>7157</v>
      </c>
      <c r="T1556" s="293" t="s">
        <v>6104</v>
      </c>
      <c r="U1556" s="295" t="str">
        <f t="shared" si="73"/>
        <v>yamashita-kouji@hitachi-ies.co.jp</v>
      </c>
      <c r="V1556" s="328" t="s">
        <v>10314</v>
      </c>
      <c r="W1556" s="295" t="str">
        <f t="shared" si="74"/>
        <v>http://www.hitachi-ies.co.jp/products/trans/amo/index.htm</v>
      </c>
      <c r="X1556" s="292" t="s">
        <v>8789</v>
      </c>
      <c r="Y1556" s="292" t="s">
        <v>8851</v>
      </c>
      <c r="Z1556" s="80" t="s">
        <v>10063</v>
      </c>
      <c r="AA1556" s="296"/>
      <c r="AB1556" s="265" t="str">
        <f>IF('認証製品一覧（検索用）'!$E$7=認証製品一覧!I1556,"●","")</f>
        <v/>
      </c>
      <c r="AC1556" s="265" t="str">
        <f>IF(AB1556="","",COUNTIF($B$5:AB1556,"●"))</f>
        <v/>
      </c>
    </row>
    <row r="1557" spans="1:29" ht="93.6">
      <c r="A1557" s="347"/>
      <c r="B1557" s="292" t="s">
        <v>7202</v>
      </c>
      <c r="C1557" s="293" t="s">
        <v>6978</v>
      </c>
      <c r="D1557" s="294" t="s">
        <v>6093</v>
      </c>
      <c r="E1557" s="293" t="s">
        <v>6978</v>
      </c>
      <c r="F1557" s="330" t="s">
        <v>7326</v>
      </c>
      <c r="G1557" s="330" t="s">
        <v>6144</v>
      </c>
      <c r="H1557" s="294">
        <v>509</v>
      </c>
      <c r="I1557" s="321" t="str">
        <f t="shared" ref="I1557:I1620" si="75">CONCATENATE(D1557,G1557,F1557)</f>
        <v>A-15-0011000kVA超1500kVA以下油入変圧器、三相、50Hz</v>
      </c>
      <c r="J1557" s="294">
        <v>2750</v>
      </c>
      <c r="K1557" s="330" t="s">
        <v>6096</v>
      </c>
      <c r="L1557" s="329" t="s">
        <v>13157</v>
      </c>
      <c r="M1557" s="329" t="s">
        <v>10785</v>
      </c>
      <c r="N1557" s="329" t="s">
        <v>12205</v>
      </c>
      <c r="O1557" s="294" t="s">
        <v>6897</v>
      </c>
      <c r="P1557" s="330" t="s">
        <v>10533</v>
      </c>
      <c r="Q1557" s="330" t="s">
        <v>7156</v>
      </c>
      <c r="R1557" s="293" t="s">
        <v>6102</v>
      </c>
      <c r="S1557" s="294" t="s">
        <v>7157</v>
      </c>
      <c r="T1557" s="293" t="s">
        <v>6104</v>
      </c>
      <c r="U1557" s="295" t="str">
        <f t="shared" ref="U1557:U1620" si="76">IF(T1557="-","-",HYPERLINK("mailto:"&amp;T1557,T1557))</f>
        <v>yamashita-kouji@hitachi-ies.co.jp</v>
      </c>
      <c r="V1557" s="328" t="s">
        <v>10314</v>
      </c>
      <c r="W1557" s="295" t="str">
        <f t="shared" ref="W1557:W1620" si="77">IF(V1557="-",V1557,HYPERLINK(V1557))</f>
        <v>http://www.hitachi-ies.co.jp/products/trans/amo/index.htm</v>
      </c>
      <c r="X1557" s="292" t="s">
        <v>8789</v>
      </c>
      <c r="Y1557" s="292" t="s">
        <v>8852</v>
      </c>
      <c r="Z1557" s="80" t="s">
        <v>10063</v>
      </c>
      <c r="AA1557" s="296"/>
      <c r="AB1557" s="265" t="str">
        <f>IF('認証製品一覧（検索用）'!$E$7=認証製品一覧!I1557,"●","")</f>
        <v/>
      </c>
      <c r="AC1557" s="265" t="str">
        <f>IF(AB1557="","",COUNTIF($B$5:AB1557,"●"))</f>
        <v/>
      </c>
    </row>
    <row r="1558" spans="1:29" ht="93.6">
      <c r="A1558" s="347"/>
      <c r="B1558" s="292" t="s">
        <v>7202</v>
      </c>
      <c r="C1558" s="293" t="s">
        <v>6978</v>
      </c>
      <c r="D1558" s="294" t="s">
        <v>6093</v>
      </c>
      <c r="E1558" s="293" t="s">
        <v>6978</v>
      </c>
      <c r="F1558" s="330" t="s">
        <v>7326</v>
      </c>
      <c r="G1558" s="330" t="s">
        <v>6144</v>
      </c>
      <c r="H1558" s="294">
        <v>509</v>
      </c>
      <c r="I1558" s="321" t="str">
        <f t="shared" si="75"/>
        <v>A-15-0011000kVA超1500kVA以下油入変圧器、三相、50Hz</v>
      </c>
      <c r="J1558" s="294">
        <v>2750</v>
      </c>
      <c r="K1558" s="330" t="s">
        <v>6096</v>
      </c>
      <c r="L1558" s="329" t="s">
        <v>13157</v>
      </c>
      <c r="M1558" s="329" t="s">
        <v>10785</v>
      </c>
      <c r="N1558" s="329" t="s">
        <v>12204</v>
      </c>
      <c r="O1558" s="294" t="s">
        <v>2838</v>
      </c>
      <c r="P1558" s="330" t="s">
        <v>10533</v>
      </c>
      <c r="Q1558" s="330" t="s">
        <v>7156</v>
      </c>
      <c r="R1558" s="293" t="s">
        <v>6102</v>
      </c>
      <c r="S1558" s="294" t="s">
        <v>7157</v>
      </c>
      <c r="T1558" s="293" t="s">
        <v>6104</v>
      </c>
      <c r="U1558" s="295" t="str">
        <f t="shared" si="76"/>
        <v>yamashita-kouji@hitachi-ies.co.jp</v>
      </c>
      <c r="V1558" s="328" t="s">
        <v>10314</v>
      </c>
      <c r="W1558" s="295" t="str">
        <f t="shared" si="77"/>
        <v>http://www.hitachi-ies.co.jp/products/trans/amo/index.htm</v>
      </c>
      <c r="X1558" s="292" t="s">
        <v>8789</v>
      </c>
      <c r="Y1558" s="292" t="s">
        <v>8853</v>
      </c>
      <c r="Z1558" s="80" t="s">
        <v>10063</v>
      </c>
      <c r="AA1558" s="296"/>
      <c r="AB1558" s="265" t="str">
        <f>IF('認証製品一覧（検索用）'!$E$7=認証製品一覧!I1558,"●","")</f>
        <v/>
      </c>
      <c r="AC1558" s="265" t="str">
        <f>IF(AB1558="","",COUNTIF($B$5:AB1558,"●"))</f>
        <v/>
      </c>
    </row>
    <row r="1559" spans="1:29" ht="93.6">
      <c r="A1559" s="347"/>
      <c r="B1559" s="292" t="s">
        <v>7202</v>
      </c>
      <c r="C1559" s="293" t="s">
        <v>6978</v>
      </c>
      <c r="D1559" s="294" t="s">
        <v>6093</v>
      </c>
      <c r="E1559" s="293" t="s">
        <v>6978</v>
      </c>
      <c r="F1559" s="330" t="s">
        <v>7326</v>
      </c>
      <c r="G1559" s="330" t="s">
        <v>6147</v>
      </c>
      <c r="H1559" s="294">
        <v>510</v>
      </c>
      <c r="I1559" s="321" t="str">
        <f t="shared" si="75"/>
        <v>A-15-0011500kVA超2000kVA以下油入変圧器、三相、50Hz</v>
      </c>
      <c r="J1559" s="294">
        <v>3700</v>
      </c>
      <c r="K1559" s="330" t="s">
        <v>6096</v>
      </c>
      <c r="L1559" s="329" t="s">
        <v>13157</v>
      </c>
      <c r="M1559" s="329" t="s">
        <v>10785</v>
      </c>
      <c r="N1559" s="329" t="s">
        <v>12205</v>
      </c>
      <c r="O1559" s="294" t="s">
        <v>6897</v>
      </c>
      <c r="P1559" s="330" t="s">
        <v>10533</v>
      </c>
      <c r="Q1559" s="330" t="s">
        <v>7156</v>
      </c>
      <c r="R1559" s="293" t="s">
        <v>6102</v>
      </c>
      <c r="S1559" s="294" t="s">
        <v>7157</v>
      </c>
      <c r="T1559" s="293" t="s">
        <v>6104</v>
      </c>
      <c r="U1559" s="295" t="str">
        <f t="shared" si="76"/>
        <v>yamashita-kouji@hitachi-ies.co.jp</v>
      </c>
      <c r="V1559" s="328" t="s">
        <v>10314</v>
      </c>
      <c r="W1559" s="295" t="str">
        <f t="shared" si="77"/>
        <v>http://www.hitachi-ies.co.jp/products/trans/amo/index.htm</v>
      </c>
      <c r="X1559" s="292" t="s">
        <v>8789</v>
      </c>
      <c r="Y1559" s="292" t="s">
        <v>8854</v>
      </c>
      <c r="Z1559" s="80" t="s">
        <v>10063</v>
      </c>
      <c r="AA1559" s="296"/>
      <c r="AB1559" s="265" t="str">
        <f>IF('認証製品一覧（検索用）'!$E$7=認証製品一覧!I1559,"●","")</f>
        <v/>
      </c>
      <c r="AC1559" s="265" t="str">
        <f>IF(AB1559="","",COUNTIF($B$5:AB1559,"●"))</f>
        <v/>
      </c>
    </row>
    <row r="1560" spans="1:29" ht="93.6">
      <c r="A1560" s="347"/>
      <c r="B1560" s="292" t="s">
        <v>7202</v>
      </c>
      <c r="C1560" s="293" t="s">
        <v>6978</v>
      </c>
      <c r="D1560" s="294" t="s">
        <v>6093</v>
      </c>
      <c r="E1560" s="293" t="s">
        <v>6978</v>
      </c>
      <c r="F1560" s="330" t="s">
        <v>7326</v>
      </c>
      <c r="G1560" s="330" t="s">
        <v>6147</v>
      </c>
      <c r="H1560" s="294">
        <v>510</v>
      </c>
      <c r="I1560" s="321" t="str">
        <f t="shared" si="75"/>
        <v>A-15-0011500kVA超2000kVA以下油入変圧器、三相、50Hz</v>
      </c>
      <c r="J1560" s="294">
        <v>3700</v>
      </c>
      <c r="K1560" s="330" t="s">
        <v>6096</v>
      </c>
      <c r="L1560" s="329" t="s">
        <v>13157</v>
      </c>
      <c r="M1560" s="329" t="s">
        <v>10785</v>
      </c>
      <c r="N1560" s="329" t="s">
        <v>12204</v>
      </c>
      <c r="O1560" s="294" t="s">
        <v>2838</v>
      </c>
      <c r="P1560" s="330" t="s">
        <v>10533</v>
      </c>
      <c r="Q1560" s="330" t="s">
        <v>7156</v>
      </c>
      <c r="R1560" s="293" t="s">
        <v>6102</v>
      </c>
      <c r="S1560" s="294" t="s">
        <v>7157</v>
      </c>
      <c r="T1560" s="293" t="s">
        <v>6104</v>
      </c>
      <c r="U1560" s="295" t="str">
        <f t="shared" si="76"/>
        <v>yamashita-kouji@hitachi-ies.co.jp</v>
      </c>
      <c r="V1560" s="328" t="s">
        <v>10314</v>
      </c>
      <c r="W1560" s="295" t="str">
        <f t="shared" si="77"/>
        <v>http://www.hitachi-ies.co.jp/products/trans/amo/index.htm</v>
      </c>
      <c r="X1560" s="292" t="s">
        <v>8789</v>
      </c>
      <c r="Y1560" s="292" t="s">
        <v>8855</v>
      </c>
      <c r="Z1560" s="80" t="s">
        <v>10063</v>
      </c>
      <c r="AA1560" s="296"/>
      <c r="AB1560" s="265" t="str">
        <f>IF('認証製品一覧（検索用）'!$E$7=認証製品一覧!I1560,"●","")</f>
        <v/>
      </c>
      <c r="AC1560" s="265" t="str">
        <f>IF(AB1560="","",COUNTIF($B$5:AB1560,"●"))</f>
        <v/>
      </c>
    </row>
    <row r="1561" spans="1:29" ht="64.95" customHeight="1">
      <c r="A1561" s="347"/>
      <c r="B1561" s="292" t="s">
        <v>7202</v>
      </c>
      <c r="C1561" s="293" t="s">
        <v>6978</v>
      </c>
      <c r="D1561" s="294" t="s">
        <v>6093</v>
      </c>
      <c r="E1561" s="293" t="s">
        <v>2057</v>
      </c>
      <c r="F1561" s="330" t="s">
        <v>7328</v>
      </c>
      <c r="G1561" s="330" t="s">
        <v>7325</v>
      </c>
      <c r="H1561" s="294">
        <v>511</v>
      </c>
      <c r="I1561" s="321" t="str">
        <f t="shared" si="75"/>
        <v>A-15-00120kVA以下油入変圧器、三相、60Hz</v>
      </c>
      <c r="J1561" s="294">
        <v>120</v>
      </c>
      <c r="K1561" s="330" t="s">
        <v>6096</v>
      </c>
      <c r="L1561" s="329" t="s">
        <v>13156</v>
      </c>
      <c r="M1561" s="329" t="s">
        <v>10786</v>
      </c>
      <c r="N1561" s="329" t="s">
        <v>12194</v>
      </c>
      <c r="O1561" s="294" t="s">
        <v>6897</v>
      </c>
      <c r="P1561" s="330" t="s">
        <v>10534</v>
      </c>
      <c r="Q1561" s="330" t="s">
        <v>7149</v>
      </c>
      <c r="R1561" s="293" t="s">
        <v>2066</v>
      </c>
      <c r="S1561" s="294" t="s">
        <v>2067</v>
      </c>
      <c r="T1561" s="293" t="s">
        <v>2068</v>
      </c>
      <c r="U1561" s="295" t="str">
        <f t="shared" si="76"/>
        <v>Toya.Mitsuhiro@ab.MitsubishiElectric.co.jp</v>
      </c>
      <c r="V1561" s="293" t="s">
        <v>7609</v>
      </c>
      <c r="W1561" s="323" t="str">
        <f t="shared" si="77"/>
        <v>-</v>
      </c>
      <c r="X1561" s="292" t="s">
        <v>8774</v>
      </c>
      <c r="Y1561" s="292" t="s">
        <v>8856</v>
      </c>
      <c r="Z1561" s="80" t="s">
        <v>10063</v>
      </c>
      <c r="AA1561" s="296"/>
      <c r="AB1561" s="265" t="str">
        <f>IF('認証製品一覧（検索用）'!$E$7=認証製品一覧!I1561,"●","")</f>
        <v/>
      </c>
      <c r="AC1561" s="265" t="str">
        <f>IF(AB1561="","",COUNTIF($B$5:AB1561,"●"))</f>
        <v/>
      </c>
    </row>
    <row r="1562" spans="1:29" ht="78">
      <c r="A1562" s="347"/>
      <c r="B1562" s="292" t="s">
        <v>7202</v>
      </c>
      <c r="C1562" s="293" t="s">
        <v>6978</v>
      </c>
      <c r="D1562" s="294" t="s">
        <v>6093</v>
      </c>
      <c r="E1562" s="293" t="s">
        <v>6978</v>
      </c>
      <c r="F1562" s="330" t="s">
        <v>7328</v>
      </c>
      <c r="G1562" s="330" t="s">
        <v>6108</v>
      </c>
      <c r="H1562" s="294">
        <v>512</v>
      </c>
      <c r="I1562" s="321" t="str">
        <f t="shared" si="75"/>
        <v>A-15-00120kVA超30kVA以下油入変圧器、三相、60Hz</v>
      </c>
      <c r="J1562" s="294">
        <v>133</v>
      </c>
      <c r="K1562" s="330" t="s">
        <v>6096</v>
      </c>
      <c r="L1562" s="329" t="s">
        <v>13157</v>
      </c>
      <c r="M1562" s="329" t="s">
        <v>10784</v>
      </c>
      <c r="N1562" s="329" t="s">
        <v>12195</v>
      </c>
      <c r="O1562" s="294" t="s">
        <v>6897</v>
      </c>
      <c r="P1562" s="330" t="s">
        <v>10533</v>
      </c>
      <c r="Q1562" s="330" t="s">
        <v>7156</v>
      </c>
      <c r="R1562" s="293" t="s">
        <v>6102</v>
      </c>
      <c r="S1562" s="294" t="s">
        <v>7157</v>
      </c>
      <c r="T1562" s="293" t="s">
        <v>6104</v>
      </c>
      <c r="U1562" s="295" t="str">
        <f t="shared" si="76"/>
        <v>yamashita-kouji@hitachi-ies.co.jp</v>
      </c>
      <c r="V1562" s="328" t="s">
        <v>10314</v>
      </c>
      <c r="W1562" s="295" t="str">
        <f t="shared" si="77"/>
        <v>http://www.hitachi-ies.co.jp/products/trans/amo/index.htm</v>
      </c>
      <c r="X1562" s="292" t="s">
        <v>8789</v>
      </c>
      <c r="Y1562" s="292" t="s">
        <v>8857</v>
      </c>
      <c r="Z1562" s="80" t="s">
        <v>10063</v>
      </c>
      <c r="AA1562" s="296"/>
      <c r="AB1562" s="265" t="str">
        <f>IF('認証製品一覧（検索用）'!$E$7=認証製品一覧!I1562,"●","")</f>
        <v/>
      </c>
      <c r="AC1562" s="265" t="str">
        <f>IF(AB1562="","",COUNTIF($B$5:AB1562,"●"))</f>
        <v/>
      </c>
    </row>
    <row r="1563" spans="1:29" ht="78">
      <c r="A1563" s="347"/>
      <c r="B1563" s="292" t="s">
        <v>7202</v>
      </c>
      <c r="C1563" s="293" t="s">
        <v>6978</v>
      </c>
      <c r="D1563" s="294" t="s">
        <v>6093</v>
      </c>
      <c r="E1563" s="293" t="s">
        <v>6978</v>
      </c>
      <c r="F1563" s="330" t="s">
        <v>7328</v>
      </c>
      <c r="G1563" s="330" t="s">
        <v>6108</v>
      </c>
      <c r="H1563" s="294">
        <v>512</v>
      </c>
      <c r="I1563" s="321" t="str">
        <f t="shared" si="75"/>
        <v>A-15-00120kVA超30kVA以下油入変圧器、三相、60Hz</v>
      </c>
      <c r="J1563" s="294">
        <v>133</v>
      </c>
      <c r="K1563" s="330" t="s">
        <v>6096</v>
      </c>
      <c r="L1563" s="329" t="s">
        <v>13157</v>
      </c>
      <c r="M1563" s="329" t="s">
        <v>10784</v>
      </c>
      <c r="N1563" s="329" t="s">
        <v>12196</v>
      </c>
      <c r="O1563" s="294" t="s">
        <v>2838</v>
      </c>
      <c r="P1563" s="330" t="s">
        <v>10533</v>
      </c>
      <c r="Q1563" s="330" t="s">
        <v>7156</v>
      </c>
      <c r="R1563" s="293" t="s">
        <v>6102</v>
      </c>
      <c r="S1563" s="294" t="s">
        <v>7157</v>
      </c>
      <c r="T1563" s="293" t="s">
        <v>6104</v>
      </c>
      <c r="U1563" s="295" t="str">
        <f t="shared" si="76"/>
        <v>yamashita-kouji@hitachi-ies.co.jp</v>
      </c>
      <c r="V1563" s="328" t="s">
        <v>10314</v>
      </c>
      <c r="W1563" s="295" t="str">
        <f t="shared" si="77"/>
        <v>http://www.hitachi-ies.co.jp/products/trans/amo/index.htm</v>
      </c>
      <c r="X1563" s="292" t="s">
        <v>8789</v>
      </c>
      <c r="Y1563" s="292" t="s">
        <v>8858</v>
      </c>
      <c r="Z1563" s="80" t="s">
        <v>10063</v>
      </c>
      <c r="AA1563" s="296"/>
      <c r="AB1563" s="265" t="str">
        <f>IF('認証製品一覧（検索用）'!$E$7=認証製品一覧!I1563,"●","")</f>
        <v/>
      </c>
      <c r="AC1563" s="265" t="str">
        <f>IF(AB1563="","",COUNTIF($B$5:AB1563,"●"))</f>
        <v/>
      </c>
    </row>
    <row r="1564" spans="1:29" ht="78">
      <c r="A1564" s="347"/>
      <c r="B1564" s="292" t="s">
        <v>7202</v>
      </c>
      <c r="C1564" s="293" t="s">
        <v>6978</v>
      </c>
      <c r="D1564" s="294" t="s">
        <v>6093</v>
      </c>
      <c r="E1564" s="293" t="s">
        <v>6978</v>
      </c>
      <c r="F1564" s="330" t="s">
        <v>7328</v>
      </c>
      <c r="G1564" s="330" t="s">
        <v>6112</v>
      </c>
      <c r="H1564" s="294">
        <v>513</v>
      </c>
      <c r="I1564" s="321" t="str">
        <f t="shared" si="75"/>
        <v>A-15-00130kVA超50kVA以下油入変圧器、三相、60Hz</v>
      </c>
      <c r="J1564" s="294">
        <v>192</v>
      </c>
      <c r="K1564" s="330" t="s">
        <v>6096</v>
      </c>
      <c r="L1564" s="329" t="s">
        <v>13157</v>
      </c>
      <c r="M1564" s="329" t="s">
        <v>10784</v>
      </c>
      <c r="N1564" s="329" t="s">
        <v>12195</v>
      </c>
      <c r="O1564" s="294" t="s">
        <v>6897</v>
      </c>
      <c r="P1564" s="330" t="s">
        <v>10533</v>
      </c>
      <c r="Q1564" s="330" t="s">
        <v>7156</v>
      </c>
      <c r="R1564" s="293" t="s">
        <v>6102</v>
      </c>
      <c r="S1564" s="294" t="s">
        <v>7157</v>
      </c>
      <c r="T1564" s="293" t="s">
        <v>6104</v>
      </c>
      <c r="U1564" s="295" t="str">
        <f t="shared" si="76"/>
        <v>yamashita-kouji@hitachi-ies.co.jp</v>
      </c>
      <c r="V1564" s="328" t="s">
        <v>10314</v>
      </c>
      <c r="W1564" s="295" t="str">
        <f t="shared" si="77"/>
        <v>http://www.hitachi-ies.co.jp/products/trans/amo/index.htm</v>
      </c>
      <c r="X1564" s="292" t="s">
        <v>8789</v>
      </c>
      <c r="Y1564" s="292" t="s">
        <v>8859</v>
      </c>
      <c r="Z1564" s="80" t="s">
        <v>10063</v>
      </c>
      <c r="AA1564" s="296"/>
      <c r="AB1564" s="265" t="str">
        <f>IF('認証製品一覧（検索用）'!$E$7=認証製品一覧!I1564,"●","")</f>
        <v/>
      </c>
      <c r="AC1564" s="265" t="str">
        <f>IF(AB1564="","",COUNTIF($B$5:AB1564,"●"))</f>
        <v/>
      </c>
    </row>
    <row r="1565" spans="1:29" ht="78">
      <c r="A1565" s="347"/>
      <c r="B1565" s="292" t="s">
        <v>7202</v>
      </c>
      <c r="C1565" s="293" t="s">
        <v>6978</v>
      </c>
      <c r="D1565" s="294" t="s">
        <v>6093</v>
      </c>
      <c r="E1565" s="293" t="s">
        <v>6978</v>
      </c>
      <c r="F1565" s="330" t="s">
        <v>7328</v>
      </c>
      <c r="G1565" s="330" t="s">
        <v>6112</v>
      </c>
      <c r="H1565" s="294">
        <v>513</v>
      </c>
      <c r="I1565" s="321" t="str">
        <f t="shared" si="75"/>
        <v>A-15-00130kVA超50kVA以下油入変圧器、三相、60Hz</v>
      </c>
      <c r="J1565" s="294">
        <v>192</v>
      </c>
      <c r="K1565" s="330" t="s">
        <v>6096</v>
      </c>
      <c r="L1565" s="329" t="s">
        <v>13157</v>
      </c>
      <c r="M1565" s="329" t="s">
        <v>10784</v>
      </c>
      <c r="N1565" s="329" t="s">
        <v>12196</v>
      </c>
      <c r="O1565" s="294" t="s">
        <v>2838</v>
      </c>
      <c r="P1565" s="330" t="s">
        <v>10533</v>
      </c>
      <c r="Q1565" s="330" t="s">
        <v>7156</v>
      </c>
      <c r="R1565" s="293" t="s">
        <v>6102</v>
      </c>
      <c r="S1565" s="294" t="s">
        <v>7157</v>
      </c>
      <c r="T1565" s="293" t="s">
        <v>6104</v>
      </c>
      <c r="U1565" s="295" t="str">
        <f t="shared" si="76"/>
        <v>yamashita-kouji@hitachi-ies.co.jp</v>
      </c>
      <c r="V1565" s="328" t="s">
        <v>10314</v>
      </c>
      <c r="W1565" s="295" t="str">
        <f t="shared" si="77"/>
        <v>http://www.hitachi-ies.co.jp/products/trans/amo/index.htm</v>
      </c>
      <c r="X1565" s="292" t="s">
        <v>8789</v>
      </c>
      <c r="Y1565" s="292" t="s">
        <v>8860</v>
      </c>
      <c r="Z1565" s="80" t="s">
        <v>10063</v>
      </c>
      <c r="AA1565" s="296"/>
      <c r="AB1565" s="265" t="str">
        <f>IF('認証製品一覧（検索用）'!$E$7=認証製品一覧!I1565,"●","")</f>
        <v/>
      </c>
      <c r="AC1565" s="265" t="str">
        <f>IF(AB1565="","",COUNTIF($B$5:AB1565,"●"))</f>
        <v/>
      </c>
    </row>
    <row r="1566" spans="1:29" ht="78">
      <c r="A1566" s="347"/>
      <c r="B1566" s="292" t="s">
        <v>7202</v>
      </c>
      <c r="C1566" s="293" t="s">
        <v>6978</v>
      </c>
      <c r="D1566" s="294" t="s">
        <v>6093</v>
      </c>
      <c r="E1566" s="293" t="s">
        <v>6978</v>
      </c>
      <c r="F1566" s="330" t="s">
        <v>7328</v>
      </c>
      <c r="G1566" s="330" t="s">
        <v>6113</v>
      </c>
      <c r="H1566" s="294">
        <v>514</v>
      </c>
      <c r="I1566" s="321" t="str">
        <f t="shared" si="75"/>
        <v>A-15-00150kVA超75kVA以下油入変圧器、三相、60Hz</v>
      </c>
      <c r="J1566" s="294">
        <v>220</v>
      </c>
      <c r="K1566" s="330" t="s">
        <v>6096</v>
      </c>
      <c r="L1566" s="329" t="s">
        <v>13157</v>
      </c>
      <c r="M1566" s="329" t="s">
        <v>10785</v>
      </c>
      <c r="N1566" s="329" t="s">
        <v>12197</v>
      </c>
      <c r="O1566" s="294" t="s">
        <v>6897</v>
      </c>
      <c r="P1566" s="330" t="s">
        <v>10533</v>
      </c>
      <c r="Q1566" s="330" t="s">
        <v>7156</v>
      </c>
      <c r="R1566" s="293" t="s">
        <v>6102</v>
      </c>
      <c r="S1566" s="294" t="s">
        <v>7157</v>
      </c>
      <c r="T1566" s="293" t="s">
        <v>6104</v>
      </c>
      <c r="U1566" s="295" t="str">
        <f t="shared" si="76"/>
        <v>yamashita-kouji@hitachi-ies.co.jp</v>
      </c>
      <c r="V1566" s="328" t="s">
        <v>10314</v>
      </c>
      <c r="W1566" s="295" t="str">
        <f t="shared" si="77"/>
        <v>http://www.hitachi-ies.co.jp/products/trans/amo/index.htm</v>
      </c>
      <c r="X1566" s="292" t="s">
        <v>8789</v>
      </c>
      <c r="Y1566" s="292" t="s">
        <v>8861</v>
      </c>
      <c r="Z1566" s="80" t="s">
        <v>10063</v>
      </c>
      <c r="AA1566" s="296"/>
      <c r="AB1566" s="265" t="str">
        <f>IF('認証製品一覧（検索用）'!$E$7=認証製品一覧!I1566,"●","")</f>
        <v/>
      </c>
      <c r="AC1566" s="265" t="str">
        <f>IF(AB1566="","",COUNTIF($B$5:AB1566,"●"))</f>
        <v/>
      </c>
    </row>
    <row r="1567" spans="1:29" ht="78">
      <c r="A1567" s="347"/>
      <c r="B1567" s="292" t="s">
        <v>7202</v>
      </c>
      <c r="C1567" s="293" t="s">
        <v>6978</v>
      </c>
      <c r="D1567" s="294" t="s">
        <v>6093</v>
      </c>
      <c r="E1567" s="293" t="s">
        <v>6978</v>
      </c>
      <c r="F1567" s="330" t="s">
        <v>7328</v>
      </c>
      <c r="G1567" s="330" t="s">
        <v>6113</v>
      </c>
      <c r="H1567" s="294">
        <v>514</v>
      </c>
      <c r="I1567" s="321" t="str">
        <f t="shared" si="75"/>
        <v>A-15-00150kVA超75kVA以下油入変圧器、三相、60Hz</v>
      </c>
      <c r="J1567" s="294">
        <v>220</v>
      </c>
      <c r="K1567" s="330" t="s">
        <v>6096</v>
      </c>
      <c r="L1567" s="329" t="s">
        <v>13157</v>
      </c>
      <c r="M1567" s="329" t="s">
        <v>10785</v>
      </c>
      <c r="N1567" s="329" t="s">
        <v>12198</v>
      </c>
      <c r="O1567" s="294" t="s">
        <v>2838</v>
      </c>
      <c r="P1567" s="330" t="s">
        <v>10533</v>
      </c>
      <c r="Q1567" s="330" t="s">
        <v>7156</v>
      </c>
      <c r="R1567" s="293" t="s">
        <v>6102</v>
      </c>
      <c r="S1567" s="294" t="s">
        <v>7157</v>
      </c>
      <c r="T1567" s="293" t="s">
        <v>6104</v>
      </c>
      <c r="U1567" s="295" t="str">
        <f t="shared" si="76"/>
        <v>yamashita-kouji@hitachi-ies.co.jp</v>
      </c>
      <c r="V1567" s="328" t="s">
        <v>10314</v>
      </c>
      <c r="W1567" s="295" t="str">
        <f t="shared" si="77"/>
        <v>http://www.hitachi-ies.co.jp/products/trans/amo/index.htm</v>
      </c>
      <c r="X1567" s="292" t="s">
        <v>8789</v>
      </c>
      <c r="Y1567" s="292" t="s">
        <v>8862</v>
      </c>
      <c r="Z1567" s="80" t="s">
        <v>10063</v>
      </c>
      <c r="AA1567" s="296"/>
      <c r="AB1567" s="265" t="str">
        <f>IF('認証製品一覧（検索用）'!$E$7=認証製品一覧!I1567,"●","")</f>
        <v/>
      </c>
      <c r="AC1567" s="265" t="str">
        <f>IF(AB1567="","",COUNTIF($B$5:AB1567,"●"))</f>
        <v/>
      </c>
    </row>
    <row r="1568" spans="1:29" ht="78">
      <c r="A1568" s="347"/>
      <c r="B1568" s="292" t="s">
        <v>7202</v>
      </c>
      <c r="C1568" s="293" t="s">
        <v>6978</v>
      </c>
      <c r="D1568" s="294" t="s">
        <v>6093</v>
      </c>
      <c r="E1568" s="293" t="s">
        <v>6978</v>
      </c>
      <c r="F1568" s="330" t="s">
        <v>7328</v>
      </c>
      <c r="G1568" s="330" t="s">
        <v>6113</v>
      </c>
      <c r="H1568" s="294">
        <v>514</v>
      </c>
      <c r="I1568" s="321" t="str">
        <f t="shared" si="75"/>
        <v>A-15-00150kVA超75kVA以下油入変圧器、三相、60Hz</v>
      </c>
      <c r="J1568" s="294">
        <v>220</v>
      </c>
      <c r="K1568" s="330" t="s">
        <v>6096</v>
      </c>
      <c r="L1568" s="329" t="s">
        <v>13157</v>
      </c>
      <c r="M1568" s="329" t="s">
        <v>10785</v>
      </c>
      <c r="N1568" s="329" t="s">
        <v>12199</v>
      </c>
      <c r="O1568" s="294" t="s">
        <v>6897</v>
      </c>
      <c r="P1568" s="330" t="s">
        <v>10533</v>
      </c>
      <c r="Q1568" s="330" t="s">
        <v>7156</v>
      </c>
      <c r="R1568" s="293" t="s">
        <v>6102</v>
      </c>
      <c r="S1568" s="294" t="s">
        <v>7157</v>
      </c>
      <c r="T1568" s="293" t="s">
        <v>6104</v>
      </c>
      <c r="U1568" s="295" t="str">
        <f t="shared" si="76"/>
        <v>yamashita-kouji@hitachi-ies.co.jp</v>
      </c>
      <c r="V1568" s="328" t="s">
        <v>10314</v>
      </c>
      <c r="W1568" s="295" t="str">
        <f t="shared" si="77"/>
        <v>http://www.hitachi-ies.co.jp/products/trans/amo/index.htm</v>
      </c>
      <c r="X1568" s="292" t="s">
        <v>8789</v>
      </c>
      <c r="Y1568" s="292" t="s">
        <v>8863</v>
      </c>
      <c r="Z1568" s="80" t="s">
        <v>10063</v>
      </c>
      <c r="AA1568" s="296"/>
      <c r="AB1568" s="265" t="str">
        <f>IF('認証製品一覧（検索用）'!$E$7=認証製品一覧!I1568,"●","")</f>
        <v/>
      </c>
      <c r="AC1568" s="265" t="str">
        <f>IF(AB1568="","",COUNTIF($B$5:AB1568,"●"))</f>
        <v/>
      </c>
    </row>
    <row r="1569" spans="1:29" ht="78">
      <c r="A1569" s="347"/>
      <c r="B1569" s="292" t="s">
        <v>7202</v>
      </c>
      <c r="C1569" s="293" t="s">
        <v>6978</v>
      </c>
      <c r="D1569" s="294" t="s">
        <v>6093</v>
      </c>
      <c r="E1569" s="293" t="s">
        <v>6978</v>
      </c>
      <c r="F1569" s="330" t="s">
        <v>7328</v>
      </c>
      <c r="G1569" s="330" t="s">
        <v>6113</v>
      </c>
      <c r="H1569" s="294">
        <v>514</v>
      </c>
      <c r="I1569" s="321" t="str">
        <f t="shared" si="75"/>
        <v>A-15-00150kVA超75kVA以下油入変圧器、三相、60Hz</v>
      </c>
      <c r="J1569" s="294">
        <v>220</v>
      </c>
      <c r="K1569" s="330" t="s">
        <v>6096</v>
      </c>
      <c r="L1569" s="329" t="s">
        <v>13157</v>
      </c>
      <c r="M1569" s="329" t="s">
        <v>10785</v>
      </c>
      <c r="N1569" s="329" t="s">
        <v>12200</v>
      </c>
      <c r="O1569" s="294" t="s">
        <v>2838</v>
      </c>
      <c r="P1569" s="330" t="s">
        <v>10533</v>
      </c>
      <c r="Q1569" s="330" t="s">
        <v>7156</v>
      </c>
      <c r="R1569" s="293" t="s">
        <v>6102</v>
      </c>
      <c r="S1569" s="294" t="s">
        <v>7157</v>
      </c>
      <c r="T1569" s="293" t="s">
        <v>6104</v>
      </c>
      <c r="U1569" s="295" t="str">
        <f t="shared" si="76"/>
        <v>yamashita-kouji@hitachi-ies.co.jp</v>
      </c>
      <c r="V1569" s="328" t="s">
        <v>10314</v>
      </c>
      <c r="W1569" s="295" t="str">
        <f t="shared" si="77"/>
        <v>http://www.hitachi-ies.co.jp/products/trans/amo/index.htm</v>
      </c>
      <c r="X1569" s="292" t="s">
        <v>8789</v>
      </c>
      <c r="Y1569" s="292" t="s">
        <v>8864</v>
      </c>
      <c r="Z1569" s="80" t="s">
        <v>10063</v>
      </c>
      <c r="AA1569" s="296"/>
      <c r="AB1569" s="265" t="str">
        <f>IF('認証製品一覧（検索用）'!$E$7=認証製品一覧!I1569,"●","")</f>
        <v/>
      </c>
      <c r="AC1569" s="265" t="str">
        <f>IF(AB1569="","",COUNTIF($B$5:AB1569,"●"))</f>
        <v/>
      </c>
    </row>
    <row r="1570" spans="1:29" ht="78">
      <c r="A1570" s="347"/>
      <c r="B1570" s="292" t="s">
        <v>7202</v>
      </c>
      <c r="C1570" s="293" t="s">
        <v>6978</v>
      </c>
      <c r="D1570" s="294" t="s">
        <v>6093</v>
      </c>
      <c r="E1570" s="293" t="s">
        <v>6978</v>
      </c>
      <c r="F1570" s="330" t="s">
        <v>7328</v>
      </c>
      <c r="G1570" s="330" t="s">
        <v>6132</v>
      </c>
      <c r="H1570" s="294">
        <v>515</v>
      </c>
      <c r="I1570" s="321" t="str">
        <f t="shared" si="75"/>
        <v>A-15-00175kVA超100kVA以下油入変圧器、三相、60Hz</v>
      </c>
      <c r="J1570" s="294">
        <v>268</v>
      </c>
      <c r="K1570" s="330" t="s">
        <v>6096</v>
      </c>
      <c r="L1570" s="329" t="s">
        <v>13157</v>
      </c>
      <c r="M1570" s="329" t="s">
        <v>10785</v>
      </c>
      <c r="N1570" s="329" t="s">
        <v>12197</v>
      </c>
      <c r="O1570" s="294" t="s">
        <v>6897</v>
      </c>
      <c r="P1570" s="330" t="s">
        <v>10533</v>
      </c>
      <c r="Q1570" s="330" t="s">
        <v>7156</v>
      </c>
      <c r="R1570" s="293" t="s">
        <v>6102</v>
      </c>
      <c r="S1570" s="294" t="s">
        <v>7157</v>
      </c>
      <c r="T1570" s="293" t="s">
        <v>6104</v>
      </c>
      <c r="U1570" s="295" t="str">
        <f t="shared" si="76"/>
        <v>yamashita-kouji@hitachi-ies.co.jp</v>
      </c>
      <c r="V1570" s="328" t="s">
        <v>10314</v>
      </c>
      <c r="W1570" s="295" t="str">
        <f t="shared" si="77"/>
        <v>http://www.hitachi-ies.co.jp/products/trans/amo/index.htm</v>
      </c>
      <c r="X1570" s="292" t="s">
        <v>8789</v>
      </c>
      <c r="Y1570" s="292" t="s">
        <v>8865</v>
      </c>
      <c r="Z1570" s="80" t="s">
        <v>10063</v>
      </c>
      <c r="AA1570" s="296"/>
      <c r="AB1570" s="265" t="str">
        <f>IF('認証製品一覧（検索用）'!$E$7=認証製品一覧!I1570,"●","")</f>
        <v/>
      </c>
      <c r="AC1570" s="265" t="str">
        <f>IF(AB1570="","",COUNTIF($B$5:AB1570,"●"))</f>
        <v/>
      </c>
    </row>
    <row r="1571" spans="1:29" ht="78">
      <c r="A1571" s="347"/>
      <c r="B1571" s="292" t="s">
        <v>7202</v>
      </c>
      <c r="C1571" s="293" t="s">
        <v>6978</v>
      </c>
      <c r="D1571" s="294" t="s">
        <v>6093</v>
      </c>
      <c r="E1571" s="293" t="s">
        <v>6978</v>
      </c>
      <c r="F1571" s="330" t="s">
        <v>7328</v>
      </c>
      <c r="G1571" s="330" t="s">
        <v>6132</v>
      </c>
      <c r="H1571" s="294">
        <v>515</v>
      </c>
      <c r="I1571" s="321" t="str">
        <f t="shared" si="75"/>
        <v>A-15-00175kVA超100kVA以下油入変圧器、三相、60Hz</v>
      </c>
      <c r="J1571" s="294">
        <v>268</v>
      </c>
      <c r="K1571" s="330" t="s">
        <v>6096</v>
      </c>
      <c r="L1571" s="329" t="s">
        <v>13157</v>
      </c>
      <c r="M1571" s="329" t="s">
        <v>10785</v>
      </c>
      <c r="N1571" s="329" t="s">
        <v>12198</v>
      </c>
      <c r="O1571" s="294" t="s">
        <v>2838</v>
      </c>
      <c r="P1571" s="330" t="s">
        <v>10533</v>
      </c>
      <c r="Q1571" s="330" t="s">
        <v>7156</v>
      </c>
      <c r="R1571" s="293" t="s">
        <v>6102</v>
      </c>
      <c r="S1571" s="294" t="s">
        <v>7157</v>
      </c>
      <c r="T1571" s="293" t="s">
        <v>6104</v>
      </c>
      <c r="U1571" s="295" t="str">
        <f t="shared" si="76"/>
        <v>yamashita-kouji@hitachi-ies.co.jp</v>
      </c>
      <c r="V1571" s="328" t="s">
        <v>10314</v>
      </c>
      <c r="W1571" s="295" t="str">
        <f t="shared" si="77"/>
        <v>http://www.hitachi-ies.co.jp/products/trans/amo/index.htm</v>
      </c>
      <c r="X1571" s="292" t="s">
        <v>8789</v>
      </c>
      <c r="Y1571" s="292" t="s">
        <v>8866</v>
      </c>
      <c r="Z1571" s="80" t="s">
        <v>10063</v>
      </c>
      <c r="AA1571" s="296"/>
      <c r="AB1571" s="265" t="str">
        <f>IF('認証製品一覧（検索用）'!$E$7=認証製品一覧!I1571,"●","")</f>
        <v/>
      </c>
      <c r="AC1571" s="265" t="str">
        <f>IF(AB1571="","",COUNTIF($B$5:AB1571,"●"))</f>
        <v/>
      </c>
    </row>
    <row r="1572" spans="1:29" ht="78">
      <c r="A1572" s="347"/>
      <c r="B1572" s="292" t="s">
        <v>7202</v>
      </c>
      <c r="C1572" s="293" t="s">
        <v>6978</v>
      </c>
      <c r="D1572" s="294" t="s">
        <v>6093</v>
      </c>
      <c r="E1572" s="293" t="s">
        <v>6978</v>
      </c>
      <c r="F1572" s="330" t="s">
        <v>7328</v>
      </c>
      <c r="G1572" s="330" t="s">
        <v>6132</v>
      </c>
      <c r="H1572" s="294">
        <v>515</v>
      </c>
      <c r="I1572" s="321" t="str">
        <f t="shared" si="75"/>
        <v>A-15-00175kVA超100kVA以下油入変圧器、三相、60Hz</v>
      </c>
      <c r="J1572" s="294">
        <v>268</v>
      </c>
      <c r="K1572" s="330" t="s">
        <v>6096</v>
      </c>
      <c r="L1572" s="329" t="s">
        <v>13157</v>
      </c>
      <c r="M1572" s="329" t="s">
        <v>10785</v>
      </c>
      <c r="N1572" s="329" t="s">
        <v>12199</v>
      </c>
      <c r="O1572" s="294" t="s">
        <v>6897</v>
      </c>
      <c r="P1572" s="330" t="s">
        <v>10533</v>
      </c>
      <c r="Q1572" s="330" t="s">
        <v>7156</v>
      </c>
      <c r="R1572" s="293" t="s">
        <v>6102</v>
      </c>
      <c r="S1572" s="294" t="s">
        <v>7157</v>
      </c>
      <c r="T1572" s="293" t="s">
        <v>6104</v>
      </c>
      <c r="U1572" s="295" t="str">
        <f t="shared" si="76"/>
        <v>yamashita-kouji@hitachi-ies.co.jp</v>
      </c>
      <c r="V1572" s="328" t="s">
        <v>10314</v>
      </c>
      <c r="W1572" s="295" t="str">
        <f t="shared" si="77"/>
        <v>http://www.hitachi-ies.co.jp/products/trans/amo/index.htm</v>
      </c>
      <c r="X1572" s="292" t="s">
        <v>8789</v>
      </c>
      <c r="Y1572" s="292" t="s">
        <v>8867</v>
      </c>
      <c r="Z1572" s="80" t="s">
        <v>10063</v>
      </c>
      <c r="AA1572" s="296"/>
      <c r="AB1572" s="265" t="str">
        <f>IF('認証製品一覧（検索用）'!$E$7=認証製品一覧!I1572,"●","")</f>
        <v/>
      </c>
      <c r="AC1572" s="265" t="str">
        <f>IF(AB1572="","",COUNTIF($B$5:AB1572,"●"))</f>
        <v/>
      </c>
    </row>
    <row r="1573" spans="1:29" ht="78">
      <c r="A1573" s="347"/>
      <c r="B1573" s="292" t="s">
        <v>7202</v>
      </c>
      <c r="C1573" s="293" t="s">
        <v>6978</v>
      </c>
      <c r="D1573" s="294" t="s">
        <v>6093</v>
      </c>
      <c r="E1573" s="293" t="s">
        <v>6978</v>
      </c>
      <c r="F1573" s="330" t="s">
        <v>7328</v>
      </c>
      <c r="G1573" s="330" t="s">
        <v>6132</v>
      </c>
      <c r="H1573" s="294">
        <v>515</v>
      </c>
      <c r="I1573" s="321" t="str">
        <f t="shared" si="75"/>
        <v>A-15-00175kVA超100kVA以下油入変圧器、三相、60Hz</v>
      </c>
      <c r="J1573" s="294">
        <v>268</v>
      </c>
      <c r="K1573" s="330" t="s">
        <v>6096</v>
      </c>
      <c r="L1573" s="329" t="s">
        <v>13157</v>
      </c>
      <c r="M1573" s="329" t="s">
        <v>10785</v>
      </c>
      <c r="N1573" s="329" t="s">
        <v>12200</v>
      </c>
      <c r="O1573" s="294" t="s">
        <v>2838</v>
      </c>
      <c r="P1573" s="330" t="s">
        <v>10533</v>
      </c>
      <c r="Q1573" s="330" t="s">
        <v>7156</v>
      </c>
      <c r="R1573" s="293" t="s">
        <v>6102</v>
      </c>
      <c r="S1573" s="294" t="s">
        <v>7157</v>
      </c>
      <c r="T1573" s="293" t="s">
        <v>6104</v>
      </c>
      <c r="U1573" s="295" t="str">
        <f t="shared" si="76"/>
        <v>yamashita-kouji@hitachi-ies.co.jp</v>
      </c>
      <c r="V1573" s="328" t="s">
        <v>10314</v>
      </c>
      <c r="W1573" s="295" t="str">
        <f t="shared" si="77"/>
        <v>http://www.hitachi-ies.co.jp/products/trans/amo/index.htm</v>
      </c>
      <c r="X1573" s="292" t="s">
        <v>8789</v>
      </c>
      <c r="Y1573" s="292" t="s">
        <v>8868</v>
      </c>
      <c r="Z1573" s="80" t="s">
        <v>10063</v>
      </c>
      <c r="AA1573" s="296"/>
      <c r="AB1573" s="265" t="str">
        <f>IF('認証製品一覧（検索用）'!$E$7=認証製品一覧!I1573,"●","")</f>
        <v/>
      </c>
      <c r="AC1573" s="265" t="str">
        <f>IF(AB1573="","",COUNTIF($B$5:AB1573,"●"))</f>
        <v/>
      </c>
    </row>
    <row r="1574" spans="1:29" ht="78">
      <c r="A1574" s="347"/>
      <c r="B1574" s="292" t="s">
        <v>7202</v>
      </c>
      <c r="C1574" s="293" t="s">
        <v>6978</v>
      </c>
      <c r="D1574" s="294" t="s">
        <v>6093</v>
      </c>
      <c r="E1574" s="293" t="s">
        <v>6978</v>
      </c>
      <c r="F1574" s="330" t="s">
        <v>7328</v>
      </c>
      <c r="G1574" s="330" t="s">
        <v>6135</v>
      </c>
      <c r="H1574" s="294">
        <v>516</v>
      </c>
      <c r="I1574" s="321" t="str">
        <f t="shared" si="75"/>
        <v>A-15-001100kVA超150kVA以下油入変圧器、三相、60Hz</v>
      </c>
      <c r="J1574" s="294">
        <v>366</v>
      </c>
      <c r="K1574" s="330" t="s">
        <v>6096</v>
      </c>
      <c r="L1574" s="329" t="s">
        <v>13157</v>
      </c>
      <c r="M1574" s="329" t="s">
        <v>10785</v>
      </c>
      <c r="N1574" s="329" t="s">
        <v>12197</v>
      </c>
      <c r="O1574" s="294" t="s">
        <v>6897</v>
      </c>
      <c r="P1574" s="330" t="s">
        <v>10533</v>
      </c>
      <c r="Q1574" s="330" t="s">
        <v>7156</v>
      </c>
      <c r="R1574" s="293" t="s">
        <v>6102</v>
      </c>
      <c r="S1574" s="294" t="s">
        <v>7157</v>
      </c>
      <c r="T1574" s="293" t="s">
        <v>6104</v>
      </c>
      <c r="U1574" s="295" t="str">
        <f t="shared" si="76"/>
        <v>yamashita-kouji@hitachi-ies.co.jp</v>
      </c>
      <c r="V1574" s="328" t="s">
        <v>10314</v>
      </c>
      <c r="W1574" s="295" t="str">
        <f t="shared" si="77"/>
        <v>http://www.hitachi-ies.co.jp/products/trans/amo/index.htm</v>
      </c>
      <c r="X1574" s="292" t="s">
        <v>8789</v>
      </c>
      <c r="Y1574" s="292" t="s">
        <v>8869</v>
      </c>
      <c r="Z1574" s="80" t="s">
        <v>10063</v>
      </c>
      <c r="AA1574" s="296"/>
      <c r="AB1574" s="265" t="str">
        <f>IF('認証製品一覧（検索用）'!$E$7=認証製品一覧!I1574,"●","")</f>
        <v/>
      </c>
      <c r="AC1574" s="265" t="str">
        <f>IF(AB1574="","",COUNTIF($B$5:AB1574,"●"))</f>
        <v/>
      </c>
    </row>
    <row r="1575" spans="1:29" ht="78">
      <c r="A1575" s="347"/>
      <c r="B1575" s="292" t="s">
        <v>7202</v>
      </c>
      <c r="C1575" s="293" t="s">
        <v>6978</v>
      </c>
      <c r="D1575" s="294" t="s">
        <v>6093</v>
      </c>
      <c r="E1575" s="293" t="s">
        <v>6978</v>
      </c>
      <c r="F1575" s="330" t="s">
        <v>7328</v>
      </c>
      <c r="G1575" s="330" t="s">
        <v>6135</v>
      </c>
      <c r="H1575" s="294">
        <v>516</v>
      </c>
      <c r="I1575" s="321" t="str">
        <f t="shared" si="75"/>
        <v>A-15-001100kVA超150kVA以下油入変圧器、三相、60Hz</v>
      </c>
      <c r="J1575" s="294">
        <v>366</v>
      </c>
      <c r="K1575" s="330" t="s">
        <v>6096</v>
      </c>
      <c r="L1575" s="329" t="s">
        <v>13157</v>
      </c>
      <c r="M1575" s="329" t="s">
        <v>10785</v>
      </c>
      <c r="N1575" s="329" t="s">
        <v>12198</v>
      </c>
      <c r="O1575" s="294" t="s">
        <v>2838</v>
      </c>
      <c r="P1575" s="330" t="s">
        <v>10533</v>
      </c>
      <c r="Q1575" s="330" t="s">
        <v>7156</v>
      </c>
      <c r="R1575" s="293" t="s">
        <v>6102</v>
      </c>
      <c r="S1575" s="294" t="s">
        <v>7157</v>
      </c>
      <c r="T1575" s="293" t="s">
        <v>6104</v>
      </c>
      <c r="U1575" s="295" t="str">
        <f t="shared" si="76"/>
        <v>yamashita-kouji@hitachi-ies.co.jp</v>
      </c>
      <c r="V1575" s="328" t="s">
        <v>10314</v>
      </c>
      <c r="W1575" s="295" t="str">
        <f t="shared" si="77"/>
        <v>http://www.hitachi-ies.co.jp/products/trans/amo/index.htm</v>
      </c>
      <c r="X1575" s="292" t="s">
        <v>8789</v>
      </c>
      <c r="Y1575" s="292" t="s">
        <v>8870</v>
      </c>
      <c r="Z1575" s="80" t="s">
        <v>10063</v>
      </c>
      <c r="AA1575" s="296"/>
      <c r="AB1575" s="265" t="str">
        <f>IF('認証製品一覧（検索用）'!$E$7=認証製品一覧!I1575,"●","")</f>
        <v/>
      </c>
      <c r="AC1575" s="265" t="str">
        <f>IF(AB1575="","",COUNTIF($B$5:AB1575,"●"))</f>
        <v/>
      </c>
    </row>
    <row r="1576" spans="1:29" ht="78">
      <c r="A1576" s="347"/>
      <c r="B1576" s="292" t="s">
        <v>7202</v>
      </c>
      <c r="C1576" s="293" t="s">
        <v>6978</v>
      </c>
      <c r="D1576" s="294" t="s">
        <v>6093</v>
      </c>
      <c r="E1576" s="293" t="s">
        <v>6978</v>
      </c>
      <c r="F1576" s="330" t="s">
        <v>7328</v>
      </c>
      <c r="G1576" s="330" t="s">
        <v>6135</v>
      </c>
      <c r="H1576" s="294">
        <v>516</v>
      </c>
      <c r="I1576" s="321" t="str">
        <f t="shared" si="75"/>
        <v>A-15-001100kVA超150kVA以下油入変圧器、三相、60Hz</v>
      </c>
      <c r="J1576" s="294">
        <v>366</v>
      </c>
      <c r="K1576" s="330" t="s">
        <v>6096</v>
      </c>
      <c r="L1576" s="329" t="s">
        <v>13157</v>
      </c>
      <c r="M1576" s="329" t="s">
        <v>10785</v>
      </c>
      <c r="N1576" s="329" t="s">
        <v>12199</v>
      </c>
      <c r="O1576" s="294" t="s">
        <v>6897</v>
      </c>
      <c r="P1576" s="330" t="s">
        <v>10533</v>
      </c>
      <c r="Q1576" s="330" t="s">
        <v>7156</v>
      </c>
      <c r="R1576" s="293" t="s">
        <v>6102</v>
      </c>
      <c r="S1576" s="294" t="s">
        <v>7157</v>
      </c>
      <c r="T1576" s="293" t="s">
        <v>6104</v>
      </c>
      <c r="U1576" s="295" t="str">
        <f t="shared" si="76"/>
        <v>yamashita-kouji@hitachi-ies.co.jp</v>
      </c>
      <c r="V1576" s="328" t="s">
        <v>10314</v>
      </c>
      <c r="W1576" s="295" t="str">
        <f t="shared" si="77"/>
        <v>http://www.hitachi-ies.co.jp/products/trans/amo/index.htm</v>
      </c>
      <c r="X1576" s="292" t="s">
        <v>8789</v>
      </c>
      <c r="Y1576" s="292" t="s">
        <v>8871</v>
      </c>
      <c r="Z1576" s="80" t="s">
        <v>10063</v>
      </c>
      <c r="AA1576" s="296"/>
      <c r="AB1576" s="265" t="str">
        <f>IF('認証製品一覧（検索用）'!$E$7=認証製品一覧!I1576,"●","")</f>
        <v/>
      </c>
      <c r="AC1576" s="265" t="str">
        <f>IF(AB1576="","",COUNTIF($B$5:AB1576,"●"))</f>
        <v/>
      </c>
    </row>
    <row r="1577" spans="1:29" ht="78">
      <c r="A1577" s="347"/>
      <c r="B1577" s="292" t="s">
        <v>7202</v>
      </c>
      <c r="C1577" s="293" t="s">
        <v>6978</v>
      </c>
      <c r="D1577" s="294" t="s">
        <v>6093</v>
      </c>
      <c r="E1577" s="293" t="s">
        <v>6978</v>
      </c>
      <c r="F1577" s="330" t="s">
        <v>7328</v>
      </c>
      <c r="G1577" s="330" t="s">
        <v>6135</v>
      </c>
      <c r="H1577" s="294">
        <v>516</v>
      </c>
      <c r="I1577" s="321" t="str">
        <f t="shared" si="75"/>
        <v>A-15-001100kVA超150kVA以下油入変圧器、三相、60Hz</v>
      </c>
      <c r="J1577" s="294">
        <v>366</v>
      </c>
      <c r="K1577" s="330" t="s">
        <v>6096</v>
      </c>
      <c r="L1577" s="329" t="s">
        <v>13157</v>
      </c>
      <c r="M1577" s="329" t="s">
        <v>10785</v>
      </c>
      <c r="N1577" s="329" t="s">
        <v>12200</v>
      </c>
      <c r="O1577" s="294" t="s">
        <v>2838</v>
      </c>
      <c r="P1577" s="330" t="s">
        <v>10533</v>
      </c>
      <c r="Q1577" s="330" t="s">
        <v>7156</v>
      </c>
      <c r="R1577" s="293" t="s">
        <v>6102</v>
      </c>
      <c r="S1577" s="294" t="s">
        <v>7157</v>
      </c>
      <c r="T1577" s="293" t="s">
        <v>6104</v>
      </c>
      <c r="U1577" s="295" t="str">
        <f t="shared" si="76"/>
        <v>yamashita-kouji@hitachi-ies.co.jp</v>
      </c>
      <c r="V1577" s="328" t="s">
        <v>10314</v>
      </c>
      <c r="W1577" s="295" t="str">
        <f t="shared" si="77"/>
        <v>http://www.hitachi-ies.co.jp/products/trans/amo/index.htm</v>
      </c>
      <c r="X1577" s="292" t="s">
        <v>8789</v>
      </c>
      <c r="Y1577" s="292" t="s">
        <v>8872</v>
      </c>
      <c r="Z1577" s="80" t="s">
        <v>10063</v>
      </c>
      <c r="AA1577" s="296"/>
      <c r="AB1577" s="265" t="str">
        <f>IF('認証製品一覧（検索用）'!$E$7=認証製品一覧!I1577,"●","")</f>
        <v/>
      </c>
      <c r="AC1577" s="265" t="str">
        <f>IF(AB1577="","",COUNTIF($B$5:AB1577,"●"))</f>
        <v/>
      </c>
    </row>
    <row r="1578" spans="1:29" ht="78">
      <c r="A1578" s="347"/>
      <c r="B1578" s="292" t="s">
        <v>7202</v>
      </c>
      <c r="C1578" s="293" t="s">
        <v>6978</v>
      </c>
      <c r="D1578" s="294" t="s">
        <v>6093</v>
      </c>
      <c r="E1578" s="293" t="s">
        <v>6978</v>
      </c>
      <c r="F1578" s="330" t="s">
        <v>7328</v>
      </c>
      <c r="G1578" s="330" t="s">
        <v>6136</v>
      </c>
      <c r="H1578" s="294">
        <v>517</v>
      </c>
      <c r="I1578" s="321" t="str">
        <f t="shared" si="75"/>
        <v>A-15-001150kVA超200kVA以下油入変圧器、三相、60Hz</v>
      </c>
      <c r="J1578" s="294">
        <v>330</v>
      </c>
      <c r="K1578" s="330" t="s">
        <v>6096</v>
      </c>
      <c r="L1578" s="329" t="s">
        <v>13157</v>
      </c>
      <c r="M1578" s="329" t="s">
        <v>10785</v>
      </c>
      <c r="N1578" s="329" t="s">
        <v>12197</v>
      </c>
      <c r="O1578" s="294" t="s">
        <v>6897</v>
      </c>
      <c r="P1578" s="330" t="s">
        <v>10533</v>
      </c>
      <c r="Q1578" s="330" t="s">
        <v>7156</v>
      </c>
      <c r="R1578" s="293" t="s">
        <v>6102</v>
      </c>
      <c r="S1578" s="294" t="s">
        <v>7157</v>
      </c>
      <c r="T1578" s="293" t="s">
        <v>6104</v>
      </c>
      <c r="U1578" s="295" t="str">
        <f t="shared" si="76"/>
        <v>yamashita-kouji@hitachi-ies.co.jp</v>
      </c>
      <c r="V1578" s="328" t="s">
        <v>10314</v>
      </c>
      <c r="W1578" s="295" t="str">
        <f t="shared" si="77"/>
        <v>http://www.hitachi-ies.co.jp/products/trans/amo/index.htm</v>
      </c>
      <c r="X1578" s="292" t="s">
        <v>8789</v>
      </c>
      <c r="Y1578" s="292" t="s">
        <v>8873</v>
      </c>
      <c r="Z1578" s="80" t="s">
        <v>10063</v>
      </c>
      <c r="AA1578" s="296"/>
      <c r="AB1578" s="265" t="str">
        <f>IF('認証製品一覧（検索用）'!$E$7=認証製品一覧!I1578,"●","")</f>
        <v/>
      </c>
      <c r="AC1578" s="265" t="str">
        <f>IF(AB1578="","",COUNTIF($B$5:AB1578,"●"))</f>
        <v/>
      </c>
    </row>
    <row r="1579" spans="1:29" ht="78">
      <c r="A1579" s="347"/>
      <c r="B1579" s="292" t="s">
        <v>7202</v>
      </c>
      <c r="C1579" s="293" t="s">
        <v>6978</v>
      </c>
      <c r="D1579" s="294" t="s">
        <v>6093</v>
      </c>
      <c r="E1579" s="293" t="s">
        <v>6978</v>
      </c>
      <c r="F1579" s="330" t="s">
        <v>7328</v>
      </c>
      <c r="G1579" s="330" t="s">
        <v>6136</v>
      </c>
      <c r="H1579" s="294">
        <v>517</v>
      </c>
      <c r="I1579" s="321" t="str">
        <f t="shared" si="75"/>
        <v>A-15-001150kVA超200kVA以下油入変圧器、三相、60Hz</v>
      </c>
      <c r="J1579" s="294">
        <v>330</v>
      </c>
      <c r="K1579" s="330" t="s">
        <v>6096</v>
      </c>
      <c r="L1579" s="329" t="s">
        <v>13157</v>
      </c>
      <c r="M1579" s="329" t="s">
        <v>10785</v>
      </c>
      <c r="N1579" s="329" t="s">
        <v>12198</v>
      </c>
      <c r="O1579" s="294" t="s">
        <v>2838</v>
      </c>
      <c r="P1579" s="330" t="s">
        <v>10533</v>
      </c>
      <c r="Q1579" s="330" t="s">
        <v>7156</v>
      </c>
      <c r="R1579" s="293" t="s">
        <v>6102</v>
      </c>
      <c r="S1579" s="294" t="s">
        <v>7157</v>
      </c>
      <c r="T1579" s="293" t="s">
        <v>6104</v>
      </c>
      <c r="U1579" s="295" t="str">
        <f t="shared" si="76"/>
        <v>yamashita-kouji@hitachi-ies.co.jp</v>
      </c>
      <c r="V1579" s="328" t="s">
        <v>10314</v>
      </c>
      <c r="W1579" s="295" t="str">
        <f t="shared" si="77"/>
        <v>http://www.hitachi-ies.co.jp/products/trans/amo/index.htm</v>
      </c>
      <c r="X1579" s="292" t="s">
        <v>8789</v>
      </c>
      <c r="Y1579" s="292" t="s">
        <v>8874</v>
      </c>
      <c r="Z1579" s="80" t="s">
        <v>10063</v>
      </c>
      <c r="AA1579" s="296"/>
      <c r="AB1579" s="265" t="str">
        <f>IF('認証製品一覧（検索用）'!$E$7=認証製品一覧!I1579,"●","")</f>
        <v/>
      </c>
      <c r="AC1579" s="265" t="str">
        <f>IF(AB1579="","",COUNTIF($B$5:AB1579,"●"))</f>
        <v/>
      </c>
    </row>
    <row r="1580" spans="1:29" ht="78">
      <c r="A1580" s="347"/>
      <c r="B1580" s="292" t="s">
        <v>7202</v>
      </c>
      <c r="C1580" s="293" t="s">
        <v>6978</v>
      </c>
      <c r="D1580" s="294" t="s">
        <v>6093</v>
      </c>
      <c r="E1580" s="293" t="s">
        <v>6978</v>
      </c>
      <c r="F1580" s="330" t="s">
        <v>7328</v>
      </c>
      <c r="G1580" s="330" t="s">
        <v>6136</v>
      </c>
      <c r="H1580" s="294">
        <v>517</v>
      </c>
      <c r="I1580" s="321" t="str">
        <f t="shared" si="75"/>
        <v>A-15-001150kVA超200kVA以下油入変圧器、三相、60Hz</v>
      </c>
      <c r="J1580" s="294">
        <v>330</v>
      </c>
      <c r="K1580" s="330" t="s">
        <v>6096</v>
      </c>
      <c r="L1580" s="329" t="s">
        <v>13157</v>
      </c>
      <c r="M1580" s="329" t="s">
        <v>10785</v>
      </c>
      <c r="N1580" s="329" t="s">
        <v>12199</v>
      </c>
      <c r="O1580" s="294" t="s">
        <v>6897</v>
      </c>
      <c r="P1580" s="330" t="s">
        <v>10533</v>
      </c>
      <c r="Q1580" s="330" t="s">
        <v>7156</v>
      </c>
      <c r="R1580" s="293" t="s">
        <v>6102</v>
      </c>
      <c r="S1580" s="294" t="s">
        <v>7157</v>
      </c>
      <c r="T1580" s="293" t="s">
        <v>6104</v>
      </c>
      <c r="U1580" s="295" t="str">
        <f t="shared" si="76"/>
        <v>yamashita-kouji@hitachi-ies.co.jp</v>
      </c>
      <c r="V1580" s="328" t="s">
        <v>10314</v>
      </c>
      <c r="W1580" s="295" t="str">
        <f t="shared" si="77"/>
        <v>http://www.hitachi-ies.co.jp/products/trans/amo/index.htm</v>
      </c>
      <c r="X1580" s="292" t="s">
        <v>8789</v>
      </c>
      <c r="Y1580" s="292" t="s">
        <v>8875</v>
      </c>
      <c r="Z1580" s="80" t="s">
        <v>10063</v>
      </c>
      <c r="AA1580" s="296"/>
      <c r="AB1580" s="265" t="str">
        <f>IF('認証製品一覧（検索用）'!$E$7=認証製品一覧!I1580,"●","")</f>
        <v/>
      </c>
      <c r="AC1580" s="265" t="str">
        <f>IF(AB1580="","",COUNTIF($B$5:AB1580,"●"))</f>
        <v/>
      </c>
    </row>
    <row r="1581" spans="1:29" ht="78">
      <c r="A1581" s="347"/>
      <c r="B1581" s="292" t="s">
        <v>7202</v>
      </c>
      <c r="C1581" s="293" t="s">
        <v>6978</v>
      </c>
      <c r="D1581" s="294" t="s">
        <v>6093</v>
      </c>
      <c r="E1581" s="293" t="s">
        <v>6978</v>
      </c>
      <c r="F1581" s="330" t="s">
        <v>7328</v>
      </c>
      <c r="G1581" s="330" t="s">
        <v>6136</v>
      </c>
      <c r="H1581" s="294">
        <v>517</v>
      </c>
      <c r="I1581" s="321" t="str">
        <f t="shared" si="75"/>
        <v>A-15-001150kVA超200kVA以下油入変圧器、三相、60Hz</v>
      </c>
      <c r="J1581" s="294">
        <v>330</v>
      </c>
      <c r="K1581" s="330" t="s">
        <v>6096</v>
      </c>
      <c r="L1581" s="329" t="s">
        <v>13157</v>
      </c>
      <c r="M1581" s="329" t="s">
        <v>10785</v>
      </c>
      <c r="N1581" s="329" t="s">
        <v>12200</v>
      </c>
      <c r="O1581" s="294" t="s">
        <v>2838</v>
      </c>
      <c r="P1581" s="330" t="s">
        <v>10533</v>
      </c>
      <c r="Q1581" s="330" t="s">
        <v>7156</v>
      </c>
      <c r="R1581" s="293" t="s">
        <v>6102</v>
      </c>
      <c r="S1581" s="294" t="s">
        <v>7157</v>
      </c>
      <c r="T1581" s="293" t="s">
        <v>6104</v>
      </c>
      <c r="U1581" s="295" t="str">
        <f t="shared" si="76"/>
        <v>yamashita-kouji@hitachi-ies.co.jp</v>
      </c>
      <c r="V1581" s="328" t="s">
        <v>10314</v>
      </c>
      <c r="W1581" s="295" t="str">
        <f t="shared" si="77"/>
        <v>http://www.hitachi-ies.co.jp/products/trans/amo/index.htm</v>
      </c>
      <c r="X1581" s="292" t="s">
        <v>8789</v>
      </c>
      <c r="Y1581" s="292" t="s">
        <v>8876</v>
      </c>
      <c r="Z1581" s="80" t="s">
        <v>10063</v>
      </c>
      <c r="AA1581" s="296"/>
      <c r="AB1581" s="265" t="str">
        <f>IF('認証製品一覧（検索用）'!$E$7=認証製品一覧!I1581,"●","")</f>
        <v/>
      </c>
      <c r="AC1581" s="265" t="str">
        <f>IF(AB1581="","",COUNTIF($B$5:AB1581,"●"))</f>
        <v/>
      </c>
    </row>
    <row r="1582" spans="1:29" ht="78">
      <c r="A1582" s="347"/>
      <c r="B1582" s="292" t="s">
        <v>7202</v>
      </c>
      <c r="C1582" s="293" t="s">
        <v>6978</v>
      </c>
      <c r="D1582" s="294" t="s">
        <v>6093</v>
      </c>
      <c r="E1582" s="293" t="s">
        <v>6978</v>
      </c>
      <c r="F1582" s="330" t="s">
        <v>7328</v>
      </c>
      <c r="G1582" s="330" t="s">
        <v>6119</v>
      </c>
      <c r="H1582" s="294">
        <v>518</v>
      </c>
      <c r="I1582" s="321" t="str">
        <f t="shared" si="75"/>
        <v>A-15-001200kVA超300kVA以下油入変圧器、三相、60Hz</v>
      </c>
      <c r="J1582" s="294">
        <v>549</v>
      </c>
      <c r="K1582" s="330" t="s">
        <v>6096</v>
      </c>
      <c r="L1582" s="329" t="s">
        <v>13157</v>
      </c>
      <c r="M1582" s="329" t="s">
        <v>10785</v>
      </c>
      <c r="N1582" s="329" t="s">
        <v>12197</v>
      </c>
      <c r="O1582" s="294" t="s">
        <v>6897</v>
      </c>
      <c r="P1582" s="330" t="s">
        <v>10533</v>
      </c>
      <c r="Q1582" s="330" t="s">
        <v>7156</v>
      </c>
      <c r="R1582" s="293" t="s">
        <v>6102</v>
      </c>
      <c r="S1582" s="294" t="s">
        <v>7157</v>
      </c>
      <c r="T1582" s="293" t="s">
        <v>6104</v>
      </c>
      <c r="U1582" s="295" t="str">
        <f t="shared" si="76"/>
        <v>yamashita-kouji@hitachi-ies.co.jp</v>
      </c>
      <c r="V1582" s="328" t="s">
        <v>10314</v>
      </c>
      <c r="W1582" s="295" t="str">
        <f t="shared" si="77"/>
        <v>http://www.hitachi-ies.co.jp/products/trans/amo/index.htm</v>
      </c>
      <c r="X1582" s="292" t="s">
        <v>8789</v>
      </c>
      <c r="Y1582" s="292" t="s">
        <v>8877</v>
      </c>
      <c r="Z1582" s="80" t="s">
        <v>10063</v>
      </c>
      <c r="AA1582" s="296"/>
      <c r="AB1582" s="265" t="str">
        <f>IF('認証製品一覧（検索用）'!$E$7=認証製品一覧!I1582,"●","")</f>
        <v/>
      </c>
      <c r="AC1582" s="265" t="str">
        <f>IF(AB1582="","",COUNTIF($B$5:AB1582,"●"))</f>
        <v/>
      </c>
    </row>
    <row r="1583" spans="1:29" ht="78">
      <c r="A1583" s="347"/>
      <c r="B1583" s="292" t="s">
        <v>7202</v>
      </c>
      <c r="C1583" s="293" t="s">
        <v>6978</v>
      </c>
      <c r="D1583" s="294" t="s">
        <v>6093</v>
      </c>
      <c r="E1583" s="293" t="s">
        <v>6978</v>
      </c>
      <c r="F1583" s="330" t="s">
        <v>7328</v>
      </c>
      <c r="G1583" s="330" t="s">
        <v>6119</v>
      </c>
      <c r="H1583" s="294">
        <v>518</v>
      </c>
      <c r="I1583" s="321" t="str">
        <f t="shared" si="75"/>
        <v>A-15-001200kVA超300kVA以下油入変圧器、三相、60Hz</v>
      </c>
      <c r="J1583" s="294">
        <v>549</v>
      </c>
      <c r="K1583" s="330" t="s">
        <v>6096</v>
      </c>
      <c r="L1583" s="329" t="s">
        <v>13157</v>
      </c>
      <c r="M1583" s="329" t="s">
        <v>10785</v>
      </c>
      <c r="N1583" s="329" t="s">
        <v>12198</v>
      </c>
      <c r="O1583" s="294" t="s">
        <v>2838</v>
      </c>
      <c r="P1583" s="330" t="s">
        <v>10533</v>
      </c>
      <c r="Q1583" s="330" t="s">
        <v>7156</v>
      </c>
      <c r="R1583" s="293" t="s">
        <v>6102</v>
      </c>
      <c r="S1583" s="294" t="s">
        <v>7157</v>
      </c>
      <c r="T1583" s="293" t="s">
        <v>6104</v>
      </c>
      <c r="U1583" s="295" t="str">
        <f t="shared" si="76"/>
        <v>yamashita-kouji@hitachi-ies.co.jp</v>
      </c>
      <c r="V1583" s="328" t="s">
        <v>10314</v>
      </c>
      <c r="W1583" s="295" t="str">
        <f t="shared" si="77"/>
        <v>http://www.hitachi-ies.co.jp/products/trans/amo/index.htm</v>
      </c>
      <c r="X1583" s="292" t="s">
        <v>8789</v>
      </c>
      <c r="Y1583" s="292" t="s">
        <v>8878</v>
      </c>
      <c r="Z1583" s="80" t="s">
        <v>10063</v>
      </c>
      <c r="AA1583" s="296"/>
      <c r="AB1583" s="265" t="str">
        <f>IF('認証製品一覧（検索用）'!$E$7=認証製品一覧!I1583,"●","")</f>
        <v/>
      </c>
      <c r="AC1583" s="265" t="str">
        <f>IF(AB1583="","",COUNTIF($B$5:AB1583,"●"))</f>
        <v/>
      </c>
    </row>
    <row r="1584" spans="1:29" ht="78">
      <c r="A1584" s="347"/>
      <c r="B1584" s="292" t="s">
        <v>7202</v>
      </c>
      <c r="C1584" s="293" t="s">
        <v>6978</v>
      </c>
      <c r="D1584" s="294" t="s">
        <v>6093</v>
      </c>
      <c r="E1584" s="293" t="s">
        <v>6978</v>
      </c>
      <c r="F1584" s="330" t="s">
        <v>7328</v>
      </c>
      <c r="G1584" s="330" t="s">
        <v>6119</v>
      </c>
      <c r="H1584" s="294">
        <v>518</v>
      </c>
      <c r="I1584" s="321" t="str">
        <f t="shared" si="75"/>
        <v>A-15-001200kVA超300kVA以下油入変圧器、三相、60Hz</v>
      </c>
      <c r="J1584" s="294">
        <v>549</v>
      </c>
      <c r="K1584" s="330" t="s">
        <v>6096</v>
      </c>
      <c r="L1584" s="329" t="s">
        <v>13157</v>
      </c>
      <c r="M1584" s="329" t="s">
        <v>10785</v>
      </c>
      <c r="N1584" s="329" t="s">
        <v>12199</v>
      </c>
      <c r="O1584" s="294" t="s">
        <v>6897</v>
      </c>
      <c r="P1584" s="330" t="s">
        <v>10533</v>
      </c>
      <c r="Q1584" s="330" t="s">
        <v>7156</v>
      </c>
      <c r="R1584" s="293" t="s">
        <v>6102</v>
      </c>
      <c r="S1584" s="294" t="s">
        <v>7157</v>
      </c>
      <c r="T1584" s="293" t="s">
        <v>6104</v>
      </c>
      <c r="U1584" s="295" t="str">
        <f t="shared" si="76"/>
        <v>yamashita-kouji@hitachi-ies.co.jp</v>
      </c>
      <c r="V1584" s="328" t="s">
        <v>10314</v>
      </c>
      <c r="W1584" s="295" t="str">
        <f t="shared" si="77"/>
        <v>http://www.hitachi-ies.co.jp/products/trans/amo/index.htm</v>
      </c>
      <c r="X1584" s="292" t="s">
        <v>8789</v>
      </c>
      <c r="Y1584" s="292" t="s">
        <v>8879</v>
      </c>
      <c r="Z1584" s="80" t="s">
        <v>10063</v>
      </c>
      <c r="AA1584" s="296"/>
      <c r="AB1584" s="265" t="str">
        <f>IF('認証製品一覧（検索用）'!$E$7=認証製品一覧!I1584,"●","")</f>
        <v/>
      </c>
      <c r="AC1584" s="265" t="str">
        <f>IF(AB1584="","",COUNTIF($B$5:AB1584,"●"))</f>
        <v/>
      </c>
    </row>
    <row r="1585" spans="1:29" ht="78">
      <c r="A1585" s="347"/>
      <c r="B1585" s="292" t="s">
        <v>7202</v>
      </c>
      <c r="C1585" s="293" t="s">
        <v>6978</v>
      </c>
      <c r="D1585" s="294" t="s">
        <v>6093</v>
      </c>
      <c r="E1585" s="293" t="s">
        <v>6978</v>
      </c>
      <c r="F1585" s="330" t="s">
        <v>7328</v>
      </c>
      <c r="G1585" s="330" t="s">
        <v>6119</v>
      </c>
      <c r="H1585" s="294">
        <v>518</v>
      </c>
      <c r="I1585" s="321" t="str">
        <f t="shared" si="75"/>
        <v>A-15-001200kVA超300kVA以下油入変圧器、三相、60Hz</v>
      </c>
      <c r="J1585" s="294">
        <v>549</v>
      </c>
      <c r="K1585" s="330" t="s">
        <v>6096</v>
      </c>
      <c r="L1585" s="329" t="s">
        <v>13157</v>
      </c>
      <c r="M1585" s="329" t="s">
        <v>10785</v>
      </c>
      <c r="N1585" s="329" t="s">
        <v>12200</v>
      </c>
      <c r="O1585" s="294" t="s">
        <v>2838</v>
      </c>
      <c r="P1585" s="330" t="s">
        <v>10533</v>
      </c>
      <c r="Q1585" s="330" t="s">
        <v>7156</v>
      </c>
      <c r="R1585" s="293" t="s">
        <v>6102</v>
      </c>
      <c r="S1585" s="294" t="s">
        <v>7157</v>
      </c>
      <c r="T1585" s="293" t="s">
        <v>6104</v>
      </c>
      <c r="U1585" s="295" t="str">
        <f t="shared" si="76"/>
        <v>yamashita-kouji@hitachi-ies.co.jp</v>
      </c>
      <c r="V1585" s="328" t="s">
        <v>10314</v>
      </c>
      <c r="W1585" s="295" t="str">
        <f t="shared" si="77"/>
        <v>http://www.hitachi-ies.co.jp/products/trans/amo/index.htm</v>
      </c>
      <c r="X1585" s="292" t="s">
        <v>8789</v>
      </c>
      <c r="Y1585" s="292" t="s">
        <v>8880</v>
      </c>
      <c r="Z1585" s="80" t="s">
        <v>10063</v>
      </c>
      <c r="AA1585" s="296"/>
      <c r="AB1585" s="265" t="str">
        <f>IF('認証製品一覧（検索用）'!$E$7=認証製品一覧!I1585,"●","")</f>
        <v/>
      </c>
      <c r="AC1585" s="265" t="str">
        <f>IF(AB1585="","",COUNTIF($B$5:AB1585,"●"))</f>
        <v/>
      </c>
    </row>
    <row r="1586" spans="1:29" ht="78">
      <c r="A1586" s="347"/>
      <c r="B1586" s="292" t="s">
        <v>7202</v>
      </c>
      <c r="C1586" s="293" t="s">
        <v>6978</v>
      </c>
      <c r="D1586" s="294" t="s">
        <v>6093</v>
      </c>
      <c r="E1586" s="293" t="s">
        <v>6978</v>
      </c>
      <c r="F1586" s="330" t="s">
        <v>7328</v>
      </c>
      <c r="G1586" s="330" t="s">
        <v>6137</v>
      </c>
      <c r="H1586" s="294">
        <v>519</v>
      </c>
      <c r="I1586" s="321" t="str">
        <f t="shared" si="75"/>
        <v>A-15-001300kVA超500kVA以下油入変圧器、三相、60Hz</v>
      </c>
      <c r="J1586" s="294">
        <v>820</v>
      </c>
      <c r="K1586" s="330" t="s">
        <v>6096</v>
      </c>
      <c r="L1586" s="329" t="s">
        <v>13157</v>
      </c>
      <c r="M1586" s="329" t="s">
        <v>10785</v>
      </c>
      <c r="N1586" s="329" t="s">
        <v>12197</v>
      </c>
      <c r="O1586" s="294" t="s">
        <v>6897</v>
      </c>
      <c r="P1586" s="330" t="s">
        <v>10533</v>
      </c>
      <c r="Q1586" s="330" t="s">
        <v>7156</v>
      </c>
      <c r="R1586" s="293" t="s">
        <v>6102</v>
      </c>
      <c r="S1586" s="294" t="s">
        <v>7157</v>
      </c>
      <c r="T1586" s="293" t="s">
        <v>6104</v>
      </c>
      <c r="U1586" s="295" t="str">
        <f t="shared" si="76"/>
        <v>yamashita-kouji@hitachi-ies.co.jp</v>
      </c>
      <c r="V1586" s="328" t="s">
        <v>10314</v>
      </c>
      <c r="W1586" s="295" t="str">
        <f t="shared" si="77"/>
        <v>http://www.hitachi-ies.co.jp/products/trans/amo/index.htm</v>
      </c>
      <c r="X1586" s="292" t="s">
        <v>8789</v>
      </c>
      <c r="Y1586" s="292" t="s">
        <v>8881</v>
      </c>
      <c r="Z1586" s="80" t="s">
        <v>10063</v>
      </c>
      <c r="AA1586" s="296"/>
      <c r="AB1586" s="265" t="str">
        <f>IF('認証製品一覧（検索用）'!$E$7=認証製品一覧!I1586,"●","")</f>
        <v/>
      </c>
      <c r="AC1586" s="265" t="str">
        <f>IF(AB1586="","",COUNTIF($B$5:AB1586,"●"))</f>
        <v/>
      </c>
    </row>
    <row r="1587" spans="1:29" ht="78">
      <c r="A1587" s="347"/>
      <c r="B1587" s="292" t="s">
        <v>7202</v>
      </c>
      <c r="C1587" s="293" t="s">
        <v>6978</v>
      </c>
      <c r="D1587" s="294" t="s">
        <v>6093</v>
      </c>
      <c r="E1587" s="293" t="s">
        <v>6978</v>
      </c>
      <c r="F1587" s="330" t="s">
        <v>7328</v>
      </c>
      <c r="G1587" s="330" t="s">
        <v>6137</v>
      </c>
      <c r="H1587" s="294">
        <v>519</v>
      </c>
      <c r="I1587" s="321" t="str">
        <f t="shared" si="75"/>
        <v>A-15-001300kVA超500kVA以下油入変圧器、三相、60Hz</v>
      </c>
      <c r="J1587" s="294">
        <v>820</v>
      </c>
      <c r="K1587" s="330" t="s">
        <v>6096</v>
      </c>
      <c r="L1587" s="329" t="s">
        <v>13157</v>
      </c>
      <c r="M1587" s="329" t="s">
        <v>10785</v>
      </c>
      <c r="N1587" s="329" t="s">
        <v>12198</v>
      </c>
      <c r="O1587" s="294" t="s">
        <v>2838</v>
      </c>
      <c r="P1587" s="330" t="s">
        <v>10533</v>
      </c>
      <c r="Q1587" s="330" t="s">
        <v>7156</v>
      </c>
      <c r="R1587" s="293" t="s">
        <v>6102</v>
      </c>
      <c r="S1587" s="294" t="s">
        <v>7157</v>
      </c>
      <c r="T1587" s="293" t="s">
        <v>6104</v>
      </c>
      <c r="U1587" s="295" t="str">
        <f t="shared" si="76"/>
        <v>yamashita-kouji@hitachi-ies.co.jp</v>
      </c>
      <c r="V1587" s="328" t="s">
        <v>10314</v>
      </c>
      <c r="W1587" s="295" t="str">
        <f t="shared" si="77"/>
        <v>http://www.hitachi-ies.co.jp/products/trans/amo/index.htm</v>
      </c>
      <c r="X1587" s="292" t="s">
        <v>8789</v>
      </c>
      <c r="Y1587" s="292" t="s">
        <v>8882</v>
      </c>
      <c r="Z1587" s="80" t="s">
        <v>10063</v>
      </c>
      <c r="AA1587" s="296"/>
      <c r="AB1587" s="265" t="str">
        <f>IF('認証製品一覧（検索用）'!$E$7=認証製品一覧!I1587,"●","")</f>
        <v/>
      </c>
      <c r="AC1587" s="265" t="str">
        <f>IF(AB1587="","",COUNTIF($B$5:AB1587,"●"))</f>
        <v/>
      </c>
    </row>
    <row r="1588" spans="1:29" ht="78">
      <c r="A1588" s="347"/>
      <c r="B1588" s="292" t="s">
        <v>7202</v>
      </c>
      <c r="C1588" s="293" t="s">
        <v>6978</v>
      </c>
      <c r="D1588" s="294" t="s">
        <v>6093</v>
      </c>
      <c r="E1588" s="293" t="s">
        <v>6978</v>
      </c>
      <c r="F1588" s="330" t="s">
        <v>7328</v>
      </c>
      <c r="G1588" s="330" t="s">
        <v>6137</v>
      </c>
      <c r="H1588" s="294">
        <v>519</v>
      </c>
      <c r="I1588" s="321" t="str">
        <f t="shared" si="75"/>
        <v>A-15-001300kVA超500kVA以下油入変圧器、三相、60Hz</v>
      </c>
      <c r="J1588" s="294">
        <v>820</v>
      </c>
      <c r="K1588" s="330" t="s">
        <v>6096</v>
      </c>
      <c r="L1588" s="329" t="s">
        <v>13157</v>
      </c>
      <c r="M1588" s="329" t="s">
        <v>10785</v>
      </c>
      <c r="N1588" s="329" t="s">
        <v>12199</v>
      </c>
      <c r="O1588" s="294" t="s">
        <v>6897</v>
      </c>
      <c r="P1588" s="330" t="s">
        <v>10533</v>
      </c>
      <c r="Q1588" s="330" t="s">
        <v>7156</v>
      </c>
      <c r="R1588" s="293" t="s">
        <v>6102</v>
      </c>
      <c r="S1588" s="294" t="s">
        <v>7157</v>
      </c>
      <c r="T1588" s="293" t="s">
        <v>6104</v>
      </c>
      <c r="U1588" s="295" t="str">
        <f t="shared" si="76"/>
        <v>yamashita-kouji@hitachi-ies.co.jp</v>
      </c>
      <c r="V1588" s="328" t="s">
        <v>10314</v>
      </c>
      <c r="W1588" s="295" t="str">
        <f t="shared" si="77"/>
        <v>http://www.hitachi-ies.co.jp/products/trans/amo/index.htm</v>
      </c>
      <c r="X1588" s="292" t="s">
        <v>8789</v>
      </c>
      <c r="Y1588" s="292" t="s">
        <v>8883</v>
      </c>
      <c r="Z1588" s="80" t="s">
        <v>10063</v>
      </c>
      <c r="AA1588" s="296"/>
      <c r="AB1588" s="265" t="str">
        <f>IF('認証製品一覧（検索用）'!$E$7=認証製品一覧!I1588,"●","")</f>
        <v/>
      </c>
      <c r="AC1588" s="265" t="str">
        <f>IF(AB1588="","",COUNTIF($B$5:AB1588,"●"))</f>
        <v/>
      </c>
    </row>
    <row r="1589" spans="1:29" ht="78">
      <c r="A1589" s="347"/>
      <c r="B1589" s="292" t="s">
        <v>7202</v>
      </c>
      <c r="C1589" s="293" t="s">
        <v>6978</v>
      </c>
      <c r="D1589" s="294" t="s">
        <v>6093</v>
      </c>
      <c r="E1589" s="293" t="s">
        <v>6978</v>
      </c>
      <c r="F1589" s="330" t="s">
        <v>7328</v>
      </c>
      <c r="G1589" s="330" t="s">
        <v>6137</v>
      </c>
      <c r="H1589" s="294">
        <v>519</v>
      </c>
      <c r="I1589" s="321" t="str">
        <f t="shared" si="75"/>
        <v>A-15-001300kVA超500kVA以下油入変圧器、三相、60Hz</v>
      </c>
      <c r="J1589" s="294">
        <v>820</v>
      </c>
      <c r="K1589" s="330" t="s">
        <v>6096</v>
      </c>
      <c r="L1589" s="329" t="s">
        <v>13157</v>
      </c>
      <c r="M1589" s="329" t="s">
        <v>10785</v>
      </c>
      <c r="N1589" s="329" t="s">
        <v>12200</v>
      </c>
      <c r="O1589" s="294" t="s">
        <v>2838</v>
      </c>
      <c r="P1589" s="330" t="s">
        <v>10533</v>
      </c>
      <c r="Q1589" s="330" t="s">
        <v>7156</v>
      </c>
      <c r="R1589" s="293" t="s">
        <v>6102</v>
      </c>
      <c r="S1589" s="294" t="s">
        <v>7157</v>
      </c>
      <c r="T1589" s="293" t="s">
        <v>6104</v>
      </c>
      <c r="U1589" s="295" t="str">
        <f t="shared" si="76"/>
        <v>yamashita-kouji@hitachi-ies.co.jp</v>
      </c>
      <c r="V1589" s="328" t="s">
        <v>10314</v>
      </c>
      <c r="W1589" s="295" t="str">
        <f t="shared" si="77"/>
        <v>http://www.hitachi-ies.co.jp/products/trans/amo/index.htm</v>
      </c>
      <c r="X1589" s="292" t="s">
        <v>8789</v>
      </c>
      <c r="Y1589" s="292" t="s">
        <v>8884</v>
      </c>
      <c r="Z1589" s="80" t="s">
        <v>10063</v>
      </c>
      <c r="AA1589" s="296"/>
      <c r="AB1589" s="265" t="str">
        <f>IF('認証製品一覧（検索用）'!$E$7=認証製品一覧!I1589,"●","")</f>
        <v/>
      </c>
      <c r="AC1589" s="265" t="str">
        <f>IF(AB1589="","",COUNTIF($B$5:AB1589,"●"))</f>
        <v/>
      </c>
    </row>
    <row r="1590" spans="1:29" ht="78">
      <c r="A1590" s="347"/>
      <c r="B1590" s="292" t="s">
        <v>7202</v>
      </c>
      <c r="C1590" s="293" t="s">
        <v>6978</v>
      </c>
      <c r="D1590" s="294" t="s">
        <v>6093</v>
      </c>
      <c r="E1590" s="293" t="s">
        <v>6978</v>
      </c>
      <c r="F1590" s="330" t="s">
        <v>7328</v>
      </c>
      <c r="G1590" s="330" t="s">
        <v>6138</v>
      </c>
      <c r="H1590" s="294">
        <v>520</v>
      </c>
      <c r="I1590" s="321" t="str">
        <f t="shared" si="75"/>
        <v>A-15-001500kVA超750kVA以下油入変圧器、三相、60Hz</v>
      </c>
      <c r="J1590" s="294">
        <v>1450</v>
      </c>
      <c r="K1590" s="330" t="s">
        <v>6096</v>
      </c>
      <c r="L1590" s="329" t="s">
        <v>13157</v>
      </c>
      <c r="M1590" s="329" t="s">
        <v>10785</v>
      </c>
      <c r="N1590" s="329" t="s">
        <v>12201</v>
      </c>
      <c r="O1590" s="294" t="s">
        <v>6897</v>
      </c>
      <c r="P1590" s="330" t="s">
        <v>10533</v>
      </c>
      <c r="Q1590" s="330" t="s">
        <v>7156</v>
      </c>
      <c r="R1590" s="293" t="s">
        <v>6102</v>
      </c>
      <c r="S1590" s="294" t="s">
        <v>7157</v>
      </c>
      <c r="T1590" s="293" t="s">
        <v>6104</v>
      </c>
      <c r="U1590" s="295" t="str">
        <f t="shared" si="76"/>
        <v>yamashita-kouji@hitachi-ies.co.jp</v>
      </c>
      <c r="V1590" s="328" t="s">
        <v>10314</v>
      </c>
      <c r="W1590" s="295" t="str">
        <f t="shared" si="77"/>
        <v>http://www.hitachi-ies.co.jp/products/trans/amo/index.htm</v>
      </c>
      <c r="X1590" s="292" t="s">
        <v>8789</v>
      </c>
      <c r="Y1590" s="292" t="s">
        <v>8885</v>
      </c>
      <c r="Z1590" s="80" t="s">
        <v>10063</v>
      </c>
      <c r="AA1590" s="296"/>
      <c r="AB1590" s="265" t="str">
        <f>IF('認証製品一覧（検索用）'!$E$7=認証製品一覧!I1590,"●","")</f>
        <v/>
      </c>
      <c r="AC1590" s="265" t="str">
        <f>IF(AB1590="","",COUNTIF($B$5:AB1590,"●"))</f>
        <v/>
      </c>
    </row>
    <row r="1591" spans="1:29" ht="78">
      <c r="A1591" s="347"/>
      <c r="B1591" s="292" t="s">
        <v>7202</v>
      </c>
      <c r="C1591" s="293" t="s">
        <v>6978</v>
      </c>
      <c r="D1591" s="294" t="s">
        <v>6093</v>
      </c>
      <c r="E1591" s="293" t="s">
        <v>6978</v>
      </c>
      <c r="F1591" s="330" t="s">
        <v>7328</v>
      </c>
      <c r="G1591" s="330" t="s">
        <v>6138</v>
      </c>
      <c r="H1591" s="294">
        <v>520</v>
      </c>
      <c r="I1591" s="321" t="str">
        <f t="shared" si="75"/>
        <v>A-15-001500kVA超750kVA以下油入変圧器、三相、60Hz</v>
      </c>
      <c r="J1591" s="294">
        <v>1450</v>
      </c>
      <c r="K1591" s="330" t="s">
        <v>6096</v>
      </c>
      <c r="L1591" s="329" t="s">
        <v>13157</v>
      </c>
      <c r="M1591" s="329" t="s">
        <v>10785</v>
      </c>
      <c r="N1591" s="329" t="s">
        <v>12202</v>
      </c>
      <c r="O1591" s="294" t="s">
        <v>2838</v>
      </c>
      <c r="P1591" s="330" t="s">
        <v>10533</v>
      </c>
      <c r="Q1591" s="330" t="s">
        <v>7156</v>
      </c>
      <c r="R1591" s="293" t="s">
        <v>6102</v>
      </c>
      <c r="S1591" s="294" t="s">
        <v>7157</v>
      </c>
      <c r="T1591" s="293" t="s">
        <v>6104</v>
      </c>
      <c r="U1591" s="295" t="str">
        <f t="shared" si="76"/>
        <v>yamashita-kouji@hitachi-ies.co.jp</v>
      </c>
      <c r="V1591" s="328" t="s">
        <v>10314</v>
      </c>
      <c r="W1591" s="295" t="str">
        <f t="shared" si="77"/>
        <v>http://www.hitachi-ies.co.jp/products/trans/amo/index.htm</v>
      </c>
      <c r="X1591" s="292" t="s">
        <v>8789</v>
      </c>
      <c r="Y1591" s="292" t="s">
        <v>8886</v>
      </c>
      <c r="Z1591" s="80" t="s">
        <v>10063</v>
      </c>
      <c r="AA1591" s="296"/>
      <c r="AB1591" s="265" t="str">
        <f>IF('認証製品一覧（検索用）'!$E$7=認証製品一覧!I1591,"●","")</f>
        <v/>
      </c>
      <c r="AC1591" s="265" t="str">
        <f>IF(AB1591="","",COUNTIF($B$5:AB1591,"●"))</f>
        <v/>
      </c>
    </row>
    <row r="1592" spans="1:29" ht="78">
      <c r="A1592" s="347"/>
      <c r="B1592" s="292" t="s">
        <v>7202</v>
      </c>
      <c r="C1592" s="293" t="s">
        <v>6978</v>
      </c>
      <c r="D1592" s="294" t="s">
        <v>6093</v>
      </c>
      <c r="E1592" s="293" t="s">
        <v>6978</v>
      </c>
      <c r="F1592" s="330" t="s">
        <v>7328</v>
      </c>
      <c r="G1592" s="330" t="s">
        <v>6138</v>
      </c>
      <c r="H1592" s="294">
        <v>520</v>
      </c>
      <c r="I1592" s="321" t="str">
        <f t="shared" si="75"/>
        <v>A-15-001500kVA超750kVA以下油入変圧器、三相、60Hz</v>
      </c>
      <c r="J1592" s="294">
        <v>1450</v>
      </c>
      <c r="K1592" s="330" t="s">
        <v>6096</v>
      </c>
      <c r="L1592" s="329" t="s">
        <v>13157</v>
      </c>
      <c r="M1592" s="329" t="s">
        <v>10785</v>
      </c>
      <c r="N1592" s="329" t="s">
        <v>12203</v>
      </c>
      <c r="O1592" s="294" t="s">
        <v>6897</v>
      </c>
      <c r="P1592" s="330" t="s">
        <v>10533</v>
      </c>
      <c r="Q1592" s="330" t="s">
        <v>7156</v>
      </c>
      <c r="R1592" s="293" t="s">
        <v>6102</v>
      </c>
      <c r="S1592" s="294" t="s">
        <v>7157</v>
      </c>
      <c r="T1592" s="293" t="s">
        <v>6104</v>
      </c>
      <c r="U1592" s="295" t="str">
        <f t="shared" si="76"/>
        <v>yamashita-kouji@hitachi-ies.co.jp</v>
      </c>
      <c r="V1592" s="328" t="s">
        <v>10314</v>
      </c>
      <c r="W1592" s="295" t="str">
        <f t="shared" si="77"/>
        <v>http://www.hitachi-ies.co.jp/products/trans/amo/index.htm</v>
      </c>
      <c r="X1592" s="292" t="s">
        <v>8789</v>
      </c>
      <c r="Y1592" s="292" t="s">
        <v>8887</v>
      </c>
      <c r="Z1592" s="80" t="s">
        <v>10063</v>
      </c>
      <c r="AA1592" s="296"/>
      <c r="AB1592" s="265" t="str">
        <f>IF('認証製品一覧（検索用）'!$E$7=認証製品一覧!I1592,"●","")</f>
        <v/>
      </c>
      <c r="AC1592" s="265" t="str">
        <f>IF(AB1592="","",COUNTIF($B$5:AB1592,"●"))</f>
        <v/>
      </c>
    </row>
    <row r="1593" spans="1:29" ht="78">
      <c r="A1593" s="347"/>
      <c r="B1593" s="292" t="s">
        <v>7202</v>
      </c>
      <c r="C1593" s="293" t="s">
        <v>6978</v>
      </c>
      <c r="D1593" s="294" t="s">
        <v>6093</v>
      </c>
      <c r="E1593" s="293" t="s">
        <v>6978</v>
      </c>
      <c r="F1593" s="330" t="s">
        <v>7328</v>
      </c>
      <c r="G1593" s="330" t="s">
        <v>6138</v>
      </c>
      <c r="H1593" s="294">
        <v>520</v>
      </c>
      <c r="I1593" s="321" t="str">
        <f t="shared" si="75"/>
        <v>A-15-001500kVA超750kVA以下油入変圧器、三相、60Hz</v>
      </c>
      <c r="J1593" s="294">
        <v>1450</v>
      </c>
      <c r="K1593" s="330" t="s">
        <v>6096</v>
      </c>
      <c r="L1593" s="329" t="s">
        <v>13157</v>
      </c>
      <c r="M1593" s="329" t="s">
        <v>10785</v>
      </c>
      <c r="N1593" s="329" t="s">
        <v>12204</v>
      </c>
      <c r="O1593" s="294" t="s">
        <v>2838</v>
      </c>
      <c r="P1593" s="330" t="s">
        <v>10533</v>
      </c>
      <c r="Q1593" s="330" t="s">
        <v>7156</v>
      </c>
      <c r="R1593" s="293" t="s">
        <v>6102</v>
      </c>
      <c r="S1593" s="294" t="s">
        <v>7157</v>
      </c>
      <c r="T1593" s="293" t="s">
        <v>6104</v>
      </c>
      <c r="U1593" s="295" t="str">
        <f t="shared" si="76"/>
        <v>yamashita-kouji@hitachi-ies.co.jp</v>
      </c>
      <c r="V1593" s="328" t="s">
        <v>10314</v>
      </c>
      <c r="W1593" s="295" t="str">
        <f t="shared" si="77"/>
        <v>http://www.hitachi-ies.co.jp/products/trans/amo/index.htm</v>
      </c>
      <c r="X1593" s="292" t="s">
        <v>8789</v>
      </c>
      <c r="Y1593" s="292" t="s">
        <v>8888</v>
      </c>
      <c r="Z1593" s="80" t="s">
        <v>10063</v>
      </c>
      <c r="AA1593" s="296"/>
      <c r="AB1593" s="265" t="str">
        <f>IF('認証製品一覧（検索用）'!$E$7=認証製品一覧!I1593,"●","")</f>
        <v/>
      </c>
      <c r="AC1593" s="265" t="str">
        <f>IF(AB1593="","",COUNTIF($B$5:AB1593,"●"))</f>
        <v/>
      </c>
    </row>
    <row r="1594" spans="1:29" ht="78">
      <c r="A1594" s="347"/>
      <c r="B1594" s="292" t="s">
        <v>7202</v>
      </c>
      <c r="C1594" s="293" t="s">
        <v>6978</v>
      </c>
      <c r="D1594" s="294" t="s">
        <v>6093</v>
      </c>
      <c r="E1594" s="293" t="s">
        <v>6978</v>
      </c>
      <c r="F1594" s="330" t="s">
        <v>7328</v>
      </c>
      <c r="G1594" s="330" t="s">
        <v>6143</v>
      </c>
      <c r="H1594" s="294">
        <v>521</v>
      </c>
      <c r="I1594" s="321" t="str">
        <f t="shared" si="75"/>
        <v>A-15-001750kVA超1000kVA以下油入変圧器、三相、60Hz</v>
      </c>
      <c r="J1594" s="294">
        <v>1890</v>
      </c>
      <c r="K1594" s="330" t="s">
        <v>6096</v>
      </c>
      <c r="L1594" s="329" t="s">
        <v>13157</v>
      </c>
      <c r="M1594" s="329" t="s">
        <v>10785</v>
      </c>
      <c r="N1594" s="329" t="s">
        <v>12201</v>
      </c>
      <c r="O1594" s="294" t="s">
        <v>6897</v>
      </c>
      <c r="P1594" s="330" t="s">
        <v>10533</v>
      </c>
      <c r="Q1594" s="330" t="s">
        <v>7156</v>
      </c>
      <c r="R1594" s="293" t="s">
        <v>6102</v>
      </c>
      <c r="S1594" s="294" t="s">
        <v>7157</v>
      </c>
      <c r="T1594" s="293" t="s">
        <v>6104</v>
      </c>
      <c r="U1594" s="295" t="str">
        <f t="shared" si="76"/>
        <v>yamashita-kouji@hitachi-ies.co.jp</v>
      </c>
      <c r="V1594" s="328" t="s">
        <v>10314</v>
      </c>
      <c r="W1594" s="295" t="str">
        <f t="shared" si="77"/>
        <v>http://www.hitachi-ies.co.jp/products/trans/amo/index.htm</v>
      </c>
      <c r="X1594" s="292" t="s">
        <v>8789</v>
      </c>
      <c r="Y1594" s="292" t="s">
        <v>8889</v>
      </c>
      <c r="Z1594" s="80" t="s">
        <v>10063</v>
      </c>
      <c r="AA1594" s="296"/>
      <c r="AB1594" s="265" t="str">
        <f>IF('認証製品一覧（検索用）'!$E$7=認証製品一覧!I1594,"●","")</f>
        <v/>
      </c>
      <c r="AC1594" s="265" t="str">
        <f>IF(AB1594="","",COUNTIF($B$5:AB1594,"●"))</f>
        <v/>
      </c>
    </row>
    <row r="1595" spans="1:29" ht="78">
      <c r="A1595" s="347"/>
      <c r="B1595" s="292" t="s">
        <v>7202</v>
      </c>
      <c r="C1595" s="293" t="s">
        <v>6978</v>
      </c>
      <c r="D1595" s="294" t="s">
        <v>6093</v>
      </c>
      <c r="E1595" s="293" t="s">
        <v>6978</v>
      </c>
      <c r="F1595" s="330" t="s">
        <v>7328</v>
      </c>
      <c r="G1595" s="330" t="s">
        <v>6143</v>
      </c>
      <c r="H1595" s="294">
        <v>521</v>
      </c>
      <c r="I1595" s="321" t="str">
        <f t="shared" si="75"/>
        <v>A-15-001750kVA超1000kVA以下油入変圧器、三相、60Hz</v>
      </c>
      <c r="J1595" s="294">
        <v>1890</v>
      </c>
      <c r="K1595" s="330" t="s">
        <v>6096</v>
      </c>
      <c r="L1595" s="329" t="s">
        <v>13157</v>
      </c>
      <c r="M1595" s="329" t="s">
        <v>10785</v>
      </c>
      <c r="N1595" s="329" t="s">
        <v>12202</v>
      </c>
      <c r="O1595" s="294" t="s">
        <v>2838</v>
      </c>
      <c r="P1595" s="330" t="s">
        <v>10533</v>
      </c>
      <c r="Q1595" s="330" t="s">
        <v>7156</v>
      </c>
      <c r="R1595" s="293" t="s">
        <v>6102</v>
      </c>
      <c r="S1595" s="294" t="s">
        <v>7157</v>
      </c>
      <c r="T1595" s="293" t="s">
        <v>6104</v>
      </c>
      <c r="U1595" s="295" t="str">
        <f t="shared" si="76"/>
        <v>yamashita-kouji@hitachi-ies.co.jp</v>
      </c>
      <c r="V1595" s="328" t="s">
        <v>10314</v>
      </c>
      <c r="W1595" s="295" t="str">
        <f t="shared" si="77"/>
        <v>http://www.hitachi-ies.co.jp/products/trans/amo/index.htm</v>
      </c>
      <c r="X1595" s="292" t="s">
        <v>8789</v>
      </c>
      <c r="Y1595" s="292" t="s">
        <v>8890</v>
      </c>
      <c r="Z1595" s="80" t="s">
        <v>10063</v>
      </c>
      <c r="AA1595" s="296"/>
      <c r="AB1595" s="265" t="str">
        <f>IF('認証製品一覧（検索用）'!$E$7=認証製品一覧!I1595,"●","")</f>
        <v/>
      </c>
      <c r="AC1595" s="265" t="str">
        <f>IF(AB1595="","",COUNTIF($B$5:AB1595,"●"))</f>
        <v/>
      </c>
    </row>
    <row r="1596" spans="1:29" ht="78">
      <c r="A1596" s="347"/>
      <c r="B1596" s="292" t="s">
        <v>7202</v>
      </c>
      <c r="C1596" s="293" t="s">
        <v>6978</v>
      </c>
      <c r="D1596" s="294" t="s">
        <v>6093</v>
      </c>
      <c r="E1596" s="293" t="s">
        <v>6978</v>
      </c>
      <c r="F1596" s="330" t="s">
        <v>7328</v>
      </c>
      <c r="G1596" s="330" t="s">
        <v>6143</v>
      </c>
      <c r="H1596" s="294">
        <v>521</v>
      </c>
      <c r="I1596" s="321" t="str">
        <f t="shared" si="75"/>
        <v>A-15-001750kVA超1000kVA以下油入変圧器、三相、60Hz</v>
      </c>
      <c r="J1596" s="294">
        <v>1890</v>
      </c>
      <c r="K1596" s="330" t="s">
        <v>6096</v>
      </c>
      <c r="L1596" s="329" t="s">
        <v>13157</v>
      </c>
      <c r="M1596" s="329" t="s">
        <v>10785</v>
      </c>
      <c r="N1596" s="329" t="s">
        <v>12203</v>
      </c>
      <c r="O1596" s="294" t="s">
        <v>6897</v>
      </c>
      <c r="P1596" s="330" t="s">
        <v>10533</v>
      </c>
      <c r="Q1596" s="330" t="s">
        <v>7156</v>
      </c>
      <c r="R1596" s="293" t="s">
        <v>6102</v>
      </c>
      <c r="S1596" s="294" t="s">
        <v>7157</v>
      </c>
      <c r="T1596" s="293" t="s">
        <v>6104</v>
      </c>
      <c r="U1596" s="295" t="str">
        <f t="shared" si="76"/>
        <v>yamashita-kouji@hitachi-ies.co.jp</v>
      </c>
      <c r="V1596" s="328" t="s">
        <v>10314</v>
      </c>
      <c r="W1596" s="295" t="str">
        <f t="shared" si="77"/>
        <v>http://www.hitachi-ies.co.jp/products/trans/amo/index.htm</v>
      </c>
      <c r="X1596" s="292" t="s">
        <v>8789</v>
      </c>
      <c r="Y1596" s="292" t="s">
        <v>8891</v>
      </c>
      <c r="Z1596" s="80" t="s">
        <v>10063</v>
      </c>
      <c r="AA1596" s="296"/>
      <c r="AB1596" s="265" t="str">
        <f>IF('認証製品一覧（検索用）'!$E$7=認証製品一覧!I1596,"●","")</f>
        <v/>
      </c>
      <c r="AC1596" s="265" t="str">
        <f>IF(AB1596="","",COUNTIF($B$5:AB1596,"●"))</f>
        <v/>
      </c>
    </row>
    <row r="1597" spans="1:29" ht="78">
      <c r="A1597" s="347"/>
      <c r="B1597" s="292" t="s">
        <v>7202</v>
      </c>
      <c r="C1597" s="293" t="s">
        <v>6978</v>
      </c>
      <c r="D1597" s="294" t="s">
        <v>6093</v>
      </c>
      <c r="E1597" s="293" t="s">
        <v>6978</v>
      </c>
      <c r="F1597" s="330" t="s">
        <v>7328</v>
      </c>
      <c r="G1597" s="330" t="s">
        <v>6143</v>
      </c>
      <c r="H1597" s="294">
        <v>521</v>
      </c>
      <c r="I1597" s="321" t="str">
        <f t="shared" si="75"/>
        <v>A-15-001750kVA超1000kVA以下油入変圧器、三相、60Hz</v>
      </c>
      <c r="J1597" s="294">
        <v>1890</v>
      </c>
      <c r="K1597" s="330" t="s">
        <v>6096</v>
      </c>
      <c r="L1597" s="329" t="s">
        <v>13157</v>
      </c>
      <c r="M1597" s="329" t="s">
        <v>10785</v>
      </c>
      <c r="N1597" s="329" t="s">
        <v>12204</v>
      </c>
      <c r="O1597" s="294" t="s">
        <v>2838</v>
      </c>
      <c r="P1597" s="330" t="s">
        <v>10533</v>
      </c>
      <c r="Q1597" s="330" t="s">
        <v>7156</v>
      </c>
      <c r="R1597" s="293" t="s">
        <v>6102</v>
      </c>
      <c r="S1597" s="294" t="s">
        <v>7157</v>
      </c>
      <c r="T1597" s="293" t="s">
        <v>6104</v>
      </c>
      <c r="U1597" s="295" t="str">
        <f t="shared" si="76"/>
        <v>yamashita-kouji@hitachi-ies.co.jp</v>
      </c>
      <c r="V1597" s="328" t="s">
        <v>10314</v>
      </c>
      <c r="W1597" s="295" t="str">
        <f t="shared" si="77"/>
        <v>http://www.hitachi-ies.co.jp/products/trans/amo/index.htm</v>
      </c>
      <c r="X1597" s="292" t="s">
        <v>8789</v>
      </c>
      <c r="Y1597" s="292" t="s">
        <v>8892</v>
      </c>
      <c r="Z1597" s="80" t="s">
        <v>10063</v>
      </c>
      <c r="AA1597" s="296"/>
      <c r="AB1597" s="265" t="str">
        <f>IF('認証製品一覧（検索用）'!$E$7=認証製品一覧!I1597,"●","")</f>
        <v/>
      </c>
      <c r="AC1597" s="265" t="str">
        <f>IF(AB1597="","",COUNTIF($B$5:AB1597,"●"))</f>
        <v/>
      </c>
    </row>
    <row r="1598" spans="1:29" ht="93.6">
      <c r="A1598" s="347"/>
      <c r="B1598" s="292" t="s">
        <v>7202</v>
      </c>
      <c r="C1598" s="293" t="s">
        <v>6978</v>
      </c>
      <c r="D1598" s="294" t="s">
        <v>6093</v>
      </c>
      <c r="E1598" s="293" t="s">
        <v>6978</v>
      </c>
      <c r="F1598" s="330" t="s">
        <v>7328</v>
      </c>
      <c r="G1598" s="330" t="s">
        <v>6144</v>
      </c>
      <c r="H1598" s="294">
        <v>522</v>
      </c>
      <c r="I1598" s="321" t="str">
        <f t="shared" si="75"/>
        <v>A-15-0011000kVA超1500kVA以下油入変圧器、三相、60Hz</v>
      </c>
      <c r="J1598" s="294">
        <v>2600</v>
      </c>
      <c r="K1598" s="330" t="s">
        <v>6096</v>
      </c>
      <c r="L1598" s="329" t="s">
        <v>13157</v>
      </c>
      <c r="M1598" s="329" t="s">
        <v>10785</v>
      </c>
      <c r="N1598" s="329" t="s">
        <v>12205</v>
      </c>
      <c r="O1598" s="294" t="s">
        <v>6897</v>
      </c>
      <c r="P1598" s="330" t="s">
        <v>10533</v>
      </c>
      <c r="Q1598" s="330" t="s">
        <v>7156</v>
      </c>
      <c r="R1598" s="293" t="s">
        <v>6102</v>
      </c>
      <c r="S1598" s="294" t="s">
        <v>7157</v>
      </c>
      <c r="T1598" s="293" t="s">
        <v>6104</v>
      </c>
      <c r="U1598" s="295" t="str">
        <f t="shared" si="76"/>
        <v>yamashita-kouji@hitachi-ies.co.jp</v>
      </c>
      <c r="V1598" s="328" t="s">
        <v>10314</v>
      </c>
      <c r="W1598" s="295" t="str">
        <f t="shared" si="77"/>
        <v>http://www.hitachi-ies.co.jp/products/trans/amo/index.htm</v>
      </c>
      <c r="X1598" s="292" t="s">
        <v>8789</v>
      </c>
      <c r="Y1598" s="292" t="s">
        <v>8893</v>
      </c>
      <c r="Z1598" s="80" t="s">
        <v>10063</v>
      </c>
      <c r="AA1598" s="296"/>
      <c r="AB1598" s="265" t="str">
        <f>IF('認証製品一覧（検索用）'!$E$7=認証製品一覧!I1598,"●","")</f>
        <v/>
      </c>
      <c r="AC1598" s="265" t="str">
        <f>IF(AB1598="","",COUNTIF($B$5:AB1598,"●"))</f>
        <v/>
      </c>
    </row>
    <row r="1599" spans="1:29" ht="93.6">
      <c r="A1599" s="347"/>
      <c r="B1599" s="292" t="s">
        <v>7202</v>
      </c>
      <c r="C1599" s="293" t="s">
        <v>6978</v>
      </c>
      <c r="D1599" s="294" t="s">
        <v>6093</v>
      </c>
      <c r="E1599" s="293" t="s">
        <v>6978</v>
      </c>
      <c r="F1599" s="330" t="s">
        <v>7328</v>
      </c>
      <c r="G1599" s="330" t="s">
        <v>6144</v>
      </c>
      <c r="H1599" s="294">
        <v>522</v>
      </c>
      <c r="I1599" s="321" t="str">
        <f t="shared" si="75"/>
        <v>A-15-0011000kVA超1500kVA以下油入変圧器、三相、60Hz</v>
      </c>
      <c r="J1599" s="294">
        <v>2600</v>
      </c>
      <c r="K1599" s="330" t="s">
        <v>6096</v>
      </c>
      <c r="L1599" s="329" t="s">
        <v>13157</v>
      </c>
      <c r="M1599" s="329" t="s">
        <v>10785</v>
      </c>
      <c r="N1599" s="329" t="s">
        <v>12204</v>
      </c>
      <c r="O1599" s="294" t="s">
        <v>2838</v>
      </c>
      <c r="P1599" s="330" t="s">
        <v>10533</v>
      </c>
      <c r="Q1599" s="330" t="s">
        <v>7156</v>
      </c>
      <c r="R1599" s="293" t="s">
        <v>6102</v>
      </c>
      <c r="S1599" s="294" t="s">
        <v>7157</v>
      </c>
      <c r="T1599" s="293" t="s">
        <v>6104</v>
      </c>
      <c r="U1599" s="295" t="str">
        <f t="shared" si="76"/>
        <v>yamashita-kouji@hitachi-ies.co.jp</v>
      </c>
      <c r="V1599" s="328" t="s">
        <v>10314</v>
      </c>
      <c r="W1599" s="295" t="str">
        <f t="shared" si="77"/>
        <v>http://www.hitachi-ies.co.jp/products/trans/amo/index.htm</v>
      </c>
      <c r="X1599" s="292" t="s">
        <v>8789</v>
      </c>
      <c r="Y1599" s="292" t="s">
        <v>8894</v>
      </c>
      <c r="Z1599" s="80" t="s">
        <v>10063</v>
      </c>
      <c r="AA1599" s="296"/>
      <c r="AB1599" s="265" t="str">
        <f>IF('認証製品一覧（検索用）'!$E$7=認証製品一覧!I1599,"●","")</f>
        <v/>
      </c>
      <c r="AC1599" s="265" t="str">
        <f>IF(AB1599="","",COUNTIF($B$5:AB1599,"●"))</f>
        <v/>
      </c>
    </row>
    <row r="1600" spans="1:29" ht="93.6">
      <c r="A1600" s="347"/>
      <c r="B1600" s="292" t="s">
        <v>7202</v>
      </c>
      <c r="C1600" s="293" t="s">
        <v>6978</v>
      </c>
      <c r="D1600" s="294" t="s">
        <v>6093</v>
      </c>
      <c r="E1600" s="293" t="s">
        <v>6978</v>
      </c>
      <c r="F1600" s="330" t="s">
        <v>7328</v>
      </c>
      <c r="G1600" s="330" t="s">
        <v>6147</v>
      </c>
      <c r="H1600" s="294">
        <v>523</v>
      </c>
      <c r="I1600" s="321" t="str">
        <f t="shared" si="75"/>
        <v>A-15-0011500kVA超2000kVA以下油入変圧器、三相、60Hz</v>
      </c>
      <c r="J1600" s="294">
        <v>2600</v>
      </c>
      <c r="K1600" s="330" t="s">
        <v>6096</v>
      </c>
      <c r="L1600" s="329" t="s">
        <v>13157</v>
      </c>
      <c r="M1600" s="329" t="s">
        <v>10785</v>
      </c>
      <c r="N1600" s="329" t="s">
        <v>12205</v>
      </c>
      <c r="O1600" s="294" t="s">
        <v>6897</v>
      </c>
      <c r="P1600" s="330" t="s">
        <v>10533</v>
      </c>
      <c r="Q1600" s="330" t="s">
        <v>7156</v>
      </c>
      <c r="R1600" s="293" t="s">
        <v>6102</v>
      </c>
      <c r="S1600" s="294" t="s">
        <v>7157</v>
      </c>
      <c r="T1600" s="293" t="s">
        <v>6104</v>
      </c>
      <c r="U1600" s="295" t="str">
        <f t="shared" si="76"/>
        <v>yamashita-kouji@hitachi-ies.co.jp</v>
      </c>
      <c r="V1600" s="328" t="s">
        <v>10314</v>
      </c>
      <c r="W1600" s="295" t="str">
        <f t="shared" si="77"/>
        <v>http://www.hitachi-ies.co.jp/products/trans/amo/index.htm</v>
      </c>
      <c r="X1600" s="292" t="s">
        <v>8789</v>
      </c>
      <c r="Y1600" s="292" t="s">
        <v>8895</v>
      </c>
      <c r="Z1600" s="80" t="s">
        <v>10063</v>
      </c>
      <c r="AA1600" s="296"/>
      <c r="AB1600" s="265" t="str">
        <f>IF('認証製品一覧（検索用）'!$E$7=認証製品一覧!I1600,"●","")</f>
        <v/>
      </c>
      <c r="AC1600" s="265" t="str">
        <f>IF(AB1600="","",COUNTIF($B$5:AB1600,"●"))</f>
        <v/>
      </c>
    </row>
    <row r="1601" spans="1:29" ht="93.6">
      <c r="A1601" s="347"/>
      <c r="B1601" s="292" t="s">
        <v>7202</v>
      </c>
      <c r="C1601" s="293" t="s">
        <v>6978</v>
      </c>
      <c r="D1601" s="294" t="s">
        <v>6093</v>
      </c>
      <c r="E1601" s="293" t="s">
        <v>6978</v>
      </c>
      <c r="F1601" s="330" t="s">
        <v>7328</v>
      </c>
      <c r="G1601" s="330" t="s">
        <v>6147</v>
      </c>
      <c r="H1601" s="294">
        <v>523</v>
      </c>
      <c r="I1601" s="321" t="str">
        <f t="shared" si="75"/>
        <v>A-15-0011500kVA超2000kVA以下油入変圧器、三相、60Hz</v>
      </c>
      <c r="J1601" s="294">
        <v>2600</v>
      </c>
      <c r="K1601" s="330" t="s">
        <v>6096</v>
      </c>
      <c r="L1601" s="329" t="s">
        <v>13157</v>
      </c>
      <c r="M1601" s="329" t="s">
        <v>10785</v>
      </c>
      <c r="N1601" s="329" t="s">
        <v>12204</v>
      </c>
      <c r="O1601" s="294" t="s">
        <v>2838</v>
      </c>
      <c r="P1601" s="330" t="s">
        <v>10533</v>
      </c>
      <c r="Q1601" s="330" t="s">
        <v>7156</v>
      </c>
      <c r="R1601" s="293" t="s">
        <v>6102</v>
      </c>
      <c r="S1601" s="294" t="s">
        <v>7157</v>
      </c>
      <c r="T1601" s="293" t="s">
        <v>6104</v>
      </c>
      <c r="U1601" s="295" t="str">
        <f t="shared" si="76"/>
        <v>yamashita-kouji@hitachi-ies.co.jp</v>
      </c>
      <c r="V1601" s="328" t="s">
        <v>10314</v>
      </c>
      <c r="W1601" s="295" t="str">
        <f t="shared" si="77"/>
        <v>http://www.hitachi-ies.co.jp/products/trans/amo/index.htm</v>
      </c>
      <c r="X1601" s="292" t="s">
        <v>8789</v>
      </c>
      <c r="Y1601" s="292" t="s">
        <v>8896</v>
      </c>
      <c r="Z1601" s="80" t="s">
        <v>10063</v>
      </c>
      <c r="AA1601" s="296"/>
      <c r="AB1601" s="265" t="str">
        <f>IF('認証製品一覧（検索用）'!$E$7=認証製品一覧!I1601,"●","")</f>
        <v/>
      </c>
      <c r="AC1601" s="265" t="str">
        <f>IF(AB1601="","",COUNTIF($B$5:AB1601,"●"))</f>
        <v/>
      </c>
    </row>
    <row r="1602" spans="1:29" ht="93.6">
      <c r="A1602" s="347"/>
      <c r="B1602" s="292" t="s">
        <v>7202</v>
      </c>
      <c r="C1602" s="293" t="s">
        <v>6978</v>
      </c>
      <c r="D1602" s="294" t="s">
        <v>6093</v>
      </c>
      <c r="E1602" s="293" t="s">
        <v>6978</v>
      </c>
      <c r="F1602" s="330" t="s">
        <v>6150</v>
      </c>
      <c r="G1602" s="330" t="s">
        <v>6112</v>
      </c>
      <c r="H1602" s="294">
        <v>527</v>
      </c>
      <c r="I1602" s="321" t="str">
        <f t="shared" si="75"/>
        <v>A-15-00130kVA超50kVA以下モールド変圧器、単相、50Hz</v>
      </c>
      <c r="J1602" s="294">
        <v>155</v>
      </c>
      <c r="K1602" s="330" t="s">
        <v>6096</v>
      </c>
      <c r="L1602" s="329" t="s">
        <v>13157</v>
      </c>
      <c r="M1602" s="329" t="s">
        <v>10787</v>
      </c>
      <c r="N1602" s="329" t="s">
        <v>12206</v>
      </c>
      <c r="O1602" s="294" t="s">
        <v>6897</v>
      </c>
      <c r="P1602" s="330" t="s">
        <v>10533</v>
      </c>
      <c r="Q1602" s="330" t="s">
        <v>7156</v>
      </c>
      <c r="R1602" s="293" t="s">
        <v>6102</v>
      </c>
      <c r="S1602" s="294" t="s">
        <v>7157</v>
      </c>
      <c r="T1602" s="293" t="s">
        <v>6104</v>
      </c>
      <c r="U1602" s="295" t="str">
        <f t="shared" si="76"/>
        <v>yamashita-kouji@hitachi-ies.co.jp</v>
      </c>
      <c r="V1602" s="328" t="s">
        <v>10314</v>
      </c>
      <c r="W1602" s="295" t="str">
        <f t="shared" si="77"/>
        <v>http://www.hitachi-ies.co.jp/products/trans/amo/index.htm</v>
      </c>
      <c r="X1602" s="292" t="s">
        <v>8789</v>
      </c>
      <c r="Y1602" s="292" t="s">
        <v>8897</v>
      </c>
      <c r="Z1602" s="80" t="s">
        <v>10063</v>
      </c>
      <c r="AA1602" s="296"/>
      <c r="AB1602" s="265" t="str">
        <f>IF('認証製品一覧（検索用）'!$E$7=認証製品一覧!I1602,"●","")</f>
        <v/>
      </c>
      <c r="AC1602" s="265" t="str">
        <f>IF(AB1602="","",COUNTIF($B$5:AB1602,"●"))</f>
        <v/>
      </c>
    </row>
    <row r="1603" spans="1:29" ht="93.6">
      <c r="A1603" s="347"/>
      <c r="B1603" s="292" t="s">
        <v>7202</v>
      </c>
      <c r="C1603" s="293" t="s">
        <v>6978</v>
      </c>
      <c r="D1603" s="294" t="s">
        <v>6093</v>
      </c>
      <c r="E1603" s="293" t="s">
        <v>6978</v>
      </c>
      <c r="F1603" s="330" t="s">
        <v>6150</v>
      </c>
      <c r="G1603" s="330" t="s">
        <v>6112</v>
      </c>
      <c r="H1603" s="294">
        <v>527</v>
      </c>
      <c r="I1603" s="321" t="str">
        <f t="shared" si="75"/>
        <v>A-15-00130kVA超50kVA以下モールド変圧器、単相、50Hz</v>
      </c>
      <c r="J1603" s="294">
        <v>155</v>
      </c>
      <c r="K1603" s="330" t="s">
        <v>6096</v>
      </c>
      <c r="L1603" s="329" t="s">
        <v>13157</v>
      </c>
      <c r="M1603" s="329" t="s">
        <v>10787</v>
      </c>
      <c r="N1603" s="329" t="s">
        <v>12207</v>
      </c>
      <c r="O1603" s="294" t="s">
        <v>2838</v>
      </c>
      <c r="P1603" s="330" t="s">
        <v>10533</v>
      </c>
      <c r="Q1603" s="330" t="s">
        <v>7156</v>
      </c>
      <c r="R1603" s="293" t="s">
        <v>6102</v>
      </c>
      <c r="S1603" s="294" t="s">
        <v>7157</v>
      </c>
      <c r="T1603" s="293" t="s">
        <v>6104</v>
      </c>
      <c r="U1603" s="295" t="str">
        <f t="shared" si="76"/>
        <v>yamashita-kouji@hitachi-ies.co.jp</v>
      </c>
      <c r="V1603" s="328" t="s">
        <v>10314</v>
      </c>
      <c r="W1603" s="295" t="str">
        <f t="shared" si="77"/>
        <v>http://www.hitachi-ies.co.jp/products/trans/amo/index.htm</v>
      </c>
      <c r="X1603" s="292" t="s">
        <v>8789</v>
      </c>
      <c r="Y1603" s="292" t="s">
        <v>8898</v>
      </c>
      <c r="Z1603" s="80" t="s">
        <v>10063</v>
      </c>
      <c r="AA1603" s="296"/>
      <c r="AB1603" s="265" t="str">
        <f>IF('認証製品一覧（検索用）'!$E$7=認証製品一覧!I1603,"●","")</f>
        <v/>
      </c>
      <c r="AC1603" s="265" t="str">
        <f>IF(AB1603="","",COUNTIF($B$5:AB1603,"●"))</f>
        <v/>
      </c>
    </row>
    <row r="1604" spans="1:29" ht="93.6">
      <c r="A1604" s="347"/>
      <c r="B1604" s="292" t="s">
        <v>7202</v>
      </c>
      <c r="C1604" s="293" t="s">
        <v>6978</v>
      </c>
      <c r="D1604" s="294" t="s">
        <v>6093</v>
      </c>
      <c r="E1604" s="293" t="s">
        <v>6978</v>
      </c>
      <c r="F1604" s="330" t="s">
        <v>6150</v>
      </c>
      <c r="G1604" s="330" t="s">
        <v>6113</v>
      </c>
      <c r="H1604" s="294">
        <v>528</v>
      </c>
      <c r="I1604" s="321" t="str">
        <f t="shared" si="75"/>
        <v>A-15-00150kVA超75kVA以下モールド変圧器、単相、50Hz</v>
      </c>
      <c r="J1604" s="294">
        <v>181</v>
      </c>
      <c r="K1604" s="330" t="s">
        <v>6096</v>
      </c>
      <c r="L1604" s="329" t="s">
        <v>13157</v>
      </c>
      <c r="M1604" s="329" t="s">
        <v>10787</v>
      </c>
      <c r="N1604" s="329" t="s">
        <v>12206</v>
      </c>
      <c r="O1604" s="294" t="s">
        <v>6897</v>
      </c>
      <c r="P1604" s="330" t="s">
        <v>10533</v>
      </c>
      <c r="Q1604" s="330" t="s">
        <v>7156</v>
      </c>
      <c r="R1604" s="293" t="s">
        <v>6102</v>
      </c>
      <c r="S1604" s="294" t="s">
        <v>7157</v>
      </c>
      <c r="T1604" s="293" t="s">
        <v>6104</v>
      </c>
      <c r="U1604" s="295" t="str">
        <f t="shared" si="76"/>
        <v>yamashita-kouji@hitachi-ies.co.jp</v>
      </c>
      <c r="V1604" s="328" t="s">
        <v>10314</v>
      </c>
      <c r="W1604" s="295" t="str">
        <f t="shared" si="77"/>
        <v>http://www.hitachi-ies.co.jp/products/trans/amo/index.htm</v>
      </c>
      <c r="X1604" s="292" t="s">
        <v>8789</v>
      </c>
      <c r="Y1604" s="292" t="s">
        <v>8899</v>
      </c>
      <c r="Z1604" s="80" t="s">
        <v>10063</v>
      </c>
      <c r="AA1604" s="296"/>
      <c r="AB1604" s="265" t="str">
        <f>IF('認証製品一覧（検索用）'!$E$7=認証製品一覧!I1604,"●","")</f>
        <v/>
      </c>
      <c r="AC1604" s="265" t="str">
        <f>IF(AB1604="","",COUNTIF($B$5:AB1604,"●"))</f>
        <v/>
      </c>
    </row>
    <row r="1605" spans="1:29" ht="93.6">
      <c r="A1605" s="347"/>
      <c r="B1605" s="292" t="s">
        <v>7202</v>
      </c>
      <c r="C1605" s="293" t="s">
        <v>6978</v>
      </c>
      <c r="D1605" s="294" t="s">
        <v>6093</v>
      </c>
      <c r="E1605" s="293" t="s">
        <v>6978</v>
      </c>
      <c r="F1605" s="330" t="s">
        <v>6150</v>
      </c>
      <c r="G1605" s="330" t="s">
        <v>6113</v>
      </c>
      <c r="H1605" s="294">
        <v>528</v>
      </c>
      <c r="I1605" s="321" t="str">
        <f t="shared" si="75"/>
        <v>A-15-00150kVA超75kVA以下モールド変圧器、単相、50Hz</v>
      </c>
      <c r="J1605" s="294">
        <v>181</v>
      </c>
      <c r="K1605" s="330" t="s">
        <v>6096</v>
      </c>
      <c r="L1605" s="329" t="s">
        <v>13157</v>
      </c>
      <c r="M1605" s="329" t="s">
        <v>10787</v>
      </c>
      <c r="N1605" s="329" t="s">
        <v>12207</v>
      </c>
      <c r="O1605" s="294" t="s">
        <v>2838</v>
      </c>
      <c r="P1605" s="330" t="s">
        <v>10533</v>
      </c>
      <c r="Q1605" s="330" t="s">
        <v>7156</v>
      </c>
      <c r="R1605" s="293" t="s">
        <v>6102</v>
      </c>
      <c r="S1605" s="294" t="s">
        <v>7157</v>
      </c>
      <c r="T1605" s="293" t="s">
        <v>6104</v>
      </c>
      <c r="U1605" s="295" t="str">
        <f t="shared" si="76"/>
        <v>yamashita-kouji@hitachi-ies.co.jp</v>
      </c>
      <c r="V1605" s="328" t="s">
        <v>10314</v>
      </c>
      <c r="W1605" s="295" t="str">
        <f t="shared" si="77"/>
        <v>http://www.hitachi-ies.co.jp/products/trans/amo/index.htm</v>
      </c>
      <c r="X1605" s="292" t="s">
        <v>8789</v>
      </c>
      <c r="Y1605" s="292" t="s">
        <v>8900</v>
      </c>
      <c r="Z1605" s="80" t="s">
        <v>10063</v>
      </c>
      <c r="AA1605" s="296"/>
      <c r="AB1605" s="265" t="str">
        <f>IF('認証製品一覧（検索用）'!$E$7=認証製品一覧!I1605,"●","")</f>
        <v/>
      </c>
      <c r="AC1605" s="265" t="str">
        <f>IF(AB1605="","",COUNTIF($B$5:AB1605,"●"))</f>
        <v/>
      </c>
    </row>
    <row r="1606" spans="1:29" ht="93.6">
      <c r="A1606" s="347"/>
      <c r="B1606" s="292" t="s">
        <v>7202</v>
      </c>
      <c r="C1606" s="293" t="s">
        <v>6978</v>
      </c>
      <c r="D1606" s="294" t="s">
        <v>6093</v>
      </c>
      <c r="E1606" s="293" t="s">
        <v>6978</v>
      </c>
      <c r="F1606" s="330" t="s">
        <v>6150</v>
      </c>
      <c r="G1606" s="330" t="s">
        <v>6132</v>
      </c>
      <c r="H1606" s="294">
        <v>529</v>
      </c>
      <c r="I1606" s="321" t="str">
        <f t="shared" si="75"/>
        <v>A-15-00175kVA超100kVA以下モールド変圧器、単相、50Hz</v>
      </c>
      <c r="J1606" s="294">
        <v>223</v>
      </c>
      <c r="K1606" s="330" t="s">
        <v>6096</v>
      </c>
      <c r="L1606" s="329" t="s">
        <v>13157</v>
      </c>
      <c r="M1606" s="329" t="s">
        <v>10787</v>
      </c>
      <c r="N1606" s="329" t="s">
        <v>12206</v>
      </c>
      <c r="O1606" s="294" t="s">
        <v>6897</v>
      </c>
      <c r="P1606" s="330" t="s">
        <v>10533</v>
      </c>
      <c r="Q1606" s="330" t="s">
        <v>7156</v>
      </c>
      <c r="R1606" s="293" t="s">
        <v>6102</v>
      </c>
      <c r="S1606" s="294" t="s">
        <v>7157</v>
      </c>
      <c r="T1606" s="293" t="s">
        <v>6104</v>
      </c>
      <c r="U1606" s="295" t="str">
        <f t="shared" si="76"/>
        <v>yamashita-kouji@hitachi-ies.co.jp</v>
      </c>
      <c r="V1606" s="328" t="s">
        <v>10314</v>
      </c>
      <c r="W1606" s="295" t="str">
        <f t="shared" si="77"/>
        <v>http://www.hitachi-ies.co.jp/products/trans/amo/index.htm</v>
      </c>
      <c r="X1606" s="292" t="s">
        <v>8789</v>
      </c>
      <c r="Y1606" s="292" t="s">
        <v>8901</v>
      </c>
      <c r="Z1606" s="80" t="s">
        <v>10063</v>
      </c>
      <c r="AA1606" s="296"/>
      <c r="AB1606" s="265" t="str">
        <f>IF('認証製品一覧（検索用）'!$E$7=認証製品一覧!I1606,"●","")</f>
        <v/>
      </c>
      <c r="AC1606" s="265" t="str">
        <f>IF(AB1606="","",COUNTIF($B$5:AB1606,"●"))</f>
        <v/>
      </c>
    </row>
    <row r="1607" spans="1:29" ht="93.6">
      <c r="A1607" s="347"/>
      <c r="B1607" s="292" t="s">
        <v>7202</v>
      </c>
      <c r="C1607" s="293" t="s">
        <v>6978</v>
      </c>
      <c r="D1607" s="294" t="s">
        <v>6093</v>
      </c>
      <c r="E1607" s="293" t="s">
        <v>6978</v>
      </c>
      <c r="F1607" s="330" t="s">
        <v>6150</v>
      </c>
      <c r="G1607" s="330" t="s">
        <v>6132</v>
      </c>
      <c r="H1607" s="294">
        <v>529</v>
      </c>
      <c r="I1607" s="321" t="str">
        <f t="shared" si="75"/>
        <v>A-15-00175kVA超100kVA以下モールド変圧器、単相、50Hz</v>
      </c>
      <c r="J1607" s="294">
        <v>223</v>
      </c>
      <c r="K1607" s="330" t="s">
        <v>6096</v>
      </c>
      <c r="L1607" s="329" t="s">
        <v>13157</v>
      </c>
      <c r="M1607" s="329" t="s">
        <v>10787</v>
      </c>
      <c r="N1607" s="329" t="s">
        <v>12207</v>
      </c>
      <c r="O1607" s="294" t="s">
        <v>2838</v>
      </c>
      <c r="P1607" s="330" t="s">
        <v>10533</v>
      </c>
      <c r="Q1607" s="330" t="s">
        <v>7156</v>
      </c>
      <c r="R1607" s="293" t="s">
        <v>6102</v>
      </c>
      <c r="S1607" s="294" t="s">
        <v>7157</v>
      </c>
      <c r="T1607" s="293" t="s">
        <v>6104</v>
      </c>
      <c r="U1607" s="295" t="str">
        <f t="shared" si="76"/>
        <v>yamashita-kouji@hitachi-ies.co.jp</v>
      </c>
      <c r="V1607" s="328" t="s">
        <v>10314</v>
      </c>
      <c r="W1607" s="295" t="str">
        <f t="shared" si="77"/>
        <v>http://www.hitachi-ies.co.jp/products/trans/amo/index.htm</v>
      </c>
      <c r="X1607" s="292" t="s">
        <v>8789</v>
      </c>
      <c r="Y1607" s="292" t="s">
        <v>8902</v>
      </c>
      <c r="Z1607" s="80" t="s">
        <v>10063</v>
      </c>
      <c r="AA1607" s="296"/>
      <c r="AB1607" s="265" t="str">
        <f>IF('認証製品一覧（検索用）'!$E$7=認証製品一覧!I1607,"●","")</f>
        <v/>
      </c>
      <c r="AC1607" s="265" t="str">
        <f>IF(AB1607="","",COUNTIF($B$5:AB1607,"●"))</f>
        <v/>
      </c>
    </row>
    <row r="1608" spans="1:29" ht="93.6">
      <c r="A1608" s="347"/>
      <c r="B1608" s="292" t="s">
        <v>7202</v>
      </c>
      <c r="C1608" s="293" t="s">
        <v>6978</v>
      </c>
      <c r="D1608" s="294" t="s">
        <v>6093</v>
      </c>
      <c r="E1608" s="293" t="s">
        <v>6978</v>
      </c>
      <c r="F1608" s="330" t="s">
        <v>6150</v>
      </c>
      <c r="G1608" s="330" t="s">
        <v>6135</v>
      </c>
      <c r="H1608" s="294">
        <v>530</v>
      </c>
      <c r="I1608" s="321" t="str">
        <f t="shared" si="75"/>
        <v>A-15-001100kVA超150kVA以下モールド変圧器、単相、50Hz</v>
      </c>
      <c r="J1608" s="294">
        <v>289</v>
      </c>
      <c r="K1608" s="330" t="s">
        <v>6096</v>
      </c>
      <c r="L1608" s="329" t="s">
        <v>13157</v>
      </c>
      <c r="M1608" s="329" t="s">
        <v>10787</v>
      </c>
      <c r="N1608" s="329" t="s">
        <v>12206</v>
      </c>
      <c r="O1608" s="294" t="s">
        <v>6897</v>
      </c>
      <c r="P1608" s="330" t="s">
        <v>10533</v>
      </c>
      <c r="Q1608" s="330" t="s">
        <v>7156</v>
      </c>
      <c r="R1608" s="293" t="s">
        <v>6102</v>
      </c>
      <c r="S1608" s="294" t="s">
        <v>7157</v>
      </c>
      <c r="T1608" s="293" t="s">
        <v>6104</v>
      </c>
      <c r="U1608" s="295" t="str">
        <f t="shared" si="76"/>
        <v>yamashita-kouji@hitachi-ies.co.jp</v>
      </c>
      <c r="V1608" s="328" t="s">
        <v>10314</v>
      </c>
      <c r="W1608" s="295" t="str">
        <f t="shared" si="77"/>
        <v>http://www.hitachi-ies.co.jp/products/trans/amo/index.htm</v>
      </c>
      <c r="X1608" s="292" t="s">
        <v>8789</v>
      </c>
      <c r="Y1608" s="292" t="s">
        <v>8903</v>
      </c>
      <c r="Z1608" s="80" t="s">
        <v>10063</v>
      </c>
      <c r="AA1608" s="296"/>
      <c r="AB1608" s="265" t="str">
        <f>IF('認証製品一覧（検索用）'!$E$7=認証製品一覧!I1608,"●","")</f>
        <v/>
      </c>
      <c r="AC1608" s="265" t="str">
        <f>IF(AB1608="","",COUNTIF($B$5:AB1608,"●"))</f>
        <v/>
      </c>
    </row>
    <row r="1609" spans="1:29" ht="93.6">
      <c r="A1609" s="347"/>
      <c r="B1609" s="292" t="s">
        <v>7202</v>
      </c>
      <c r="C1609" s="293" t="s">
        <v>6978</v>
      </c>
      <c r="D1609" s="294" t="s">
        <v>6093</v>
      </c>
      <c r="E1609" s="293" t="s">
        <v>6978</v>
      </c>
      <c r="F1609" s="330" t="s">
        <v>6150</v>
      </c>
      <c r="G1609" s="330" t="s">
        <v>6135</v>
      </c>
      <c r="H1609" s="294">
        <v>530</v>
      </c>
      <c r="I1609" s="321" t="str">
        <f t="shared" si="75"/>
        <v>A-15-001100kVA超150kVA以下モールド変圧器、単相、50Hz</v>
      </c>
      <c r="J1609" s="294">
        <v>289</v>
      </c>
      <c r="K1609" s="330" t="s">
        <v>6096</v>
      </c>
      <c r="L1609" s="329" t="s">
        <v>13157</v>
      </c>
      <c r="M1609" s="329" t="s">
        <v>10787</v>
      </c>
      <c r="N1609" s="329" t="s">
        <v>12207</v>
      </c>
      <c r="O1609" s="294" t="s">
        <v>2838</v>
      </c>
      <c r="P1609" s="330" t="s">
        <v>10533</v>
      </c>
      <c r="Q1609" s="330" t="s">
        <v>7156</v>
      </c>
      <c r="R1609" s="293" t="s">
        <v>6102</v>
      </c>
      <c r="S1609" s="294" t="s">
        <v>7157</v>
      </c>
      <c r="T1609" s="293" t="s">
        <v>6104</v>
      </c>
      <c r="U1609" s="295" t="str">
        <f t="shared" si="76"/>
        <v>yamashita-kouji@hitachi-ies.co.jp</v>
      </c>
      <c r="V1609" s="328" t="s">
        <v>10314</v>
      </c>
      <c r="W1609" s="295" t="str">
        <f t="shared" si="77"/>
        <v>http://www.hitachi-ies.co.jp/products/trans/amo/index.htm</v>
      </c>
      <c r="X1609" s="292" t="s">
        <v>8789</v>
      </c>
      <c r="Y1609" s="292" t="s">
        <v>8904</v>
      </c>
      <c r="Z1609" s="80" t="s">
        <v>10063</v>
      </c>
      <c r="AA1609" s="296"/>
      <c r="AB1609" s="265" t="str">
        <f>IF('認証製品一覧（検索用）'!$E$7=認証製品一覧!I1609,"●","")</f>
        <v/>
      </c>
      <c r="AC1609" s="265" t="str">
        <f>IF(AB1609="","",COUNTIF($B$5:AB1609,"●"))</f>
        <v/>
      </c>
    </row>
    <row r="1610" spans="1:29" ht="93.6">
      <c r="A1610" s="347"/>
      <c r="B1610" s="292" t="s">
        <v>7202</v>
      </c>
      <c r="C1610" s="293" t="s">
        <v>6978</v>
      </c>
      <c r="D1610" s="294" t="s">
        <v>6093</v>
      </c>
      <c r="E1610" s="293" t="s">
        <v>6978</v>
      </c>
      <c r="F1610" s="330" t="s">
        <v>6150</v>
      </c>
      <c r="G1610" s="330" t="s">
        <v>6136</v>
      </c>
      <c r="H1610" s="294">
        <v>531</v>
      </c>
      <c r="I1610" s="321" t="str">
        <f t="shared" si="75"/>
        <v>A-15-001150kVA超200kVA以下モールド変圧器、単相、50Hz</v>
      </c>
      <c r="J1610" s="294">
        <v>369</v>
      </c>
      <c r="K1610" s="330" t="s">
        <v>6096</v>
      </c>
      <c r="L1610" s="329" t="s">
        <v>13157</v>
      </c>
      <c r="M1610" s="329" t="s">
        <v>10787</v>
      </c>
      <c r="N1610" s="329" t="s">
        <v>12206</v>
      </c>
      <c r="O1610" s="294" t="s">
        <v>6897</v>
      </c>
      <c r="P1610" s="330" t="s">
        <v>10533</v>
      </c>
      <c r="Q1610" s="330" t="s">
        <v>7156</v>
      </c>
      <c r="R1610" s="293" t="s">
        <v>6102</v>
      </c>
      <c r="S1610" s="294" t="s">
        <v>7157</v>
      </c>
      <c r="T1610" s="293" t="s">
        <v>6104</v>
      </c>
      <c r="U1610" s="295" t="str">
        <f t="shared" si="76"/>
        <v>yamashita-kouji@hitachi-ies.co.jp</v>
      </c>
      <c r="V1610" s="328" t="s">
        <v>10314</v>
      </c>
      <c r="W1610" s="295" t="str">
        <f t="shared" si="77"/>
        <v>http://www.hitachi-ies.co.jp/products/trans/amo/index.htm</v>
      </c>
      <c r="X1610" s="292" t="s">
        <v>8789</v>
      </c>
      <c r="Y1610" s="292" t="s">
        <v>8905</v>
      </c>
      <c r="Z1610" s="80" t="s">
        <v>10063</v>
      </c>
      <c r="AA1610" s="296"/>
      <c r="AB1610" s="265" t="str">
        <f>IF('認証製品一覧（検索用）'!$E$7=認証製品一覧!I1610,"●","")</f>
        <v/>
      </c>
      <c r="AC1610" s="265" t="str">
        <f>IF(AB1610="","",COUNTIF($B$5:AB1610,"●"))</f>
        <v/>
      </c>
    </row>
    <row r="1611" spans="1:29" ht="93.6">
      <c r="A1611" s="347"/>
      <c r="B1611" s="292" t="s">
        <v>7202</v>
      </c>
      <c r="C1611" s="293" t="s">
        <v>6978</v>
      </c>
      <c r="D1611" s="294" t="s">
        <v>6093</v>
      </c>
      <c r="E1611" s="293" t="s">
        <v>6978</v>
      </c>
      <c r="F1611" s="330" t="s">
        <v>6150</v>
      </c>
      <c r="G1611" s="330" t="s">
        <v>6136</v>
      </c>
      <c r="H1611" s="294">
        <v>531</v>
      </c>
      <c r="I1611" s="321" t="str">
        <f t="shared" si="75"/>
        <v>A-15-001150kVA超200kVA以下モールド変圧器、単相、50Hz</v>
      </c>
      <c r="J1611" s="294">
        <v>369</v>
      </c>
      <c r="K1611" s="330" t="s">
        <v>6096</v>
      </c>
      <c r="L1611" s="329" t="s">
        <v>13157</v>
      </c>
      <c r="M1611" s="329" t="s">
        <v>10787</v>
      </c>
      <c r="N1611" s="329" t="s">
        <v>12207</v>
      </c>
      <c r="O1611" s="294" t="s">
        <v>2838</v>
      </c>
      <c r="P1611" s="330" t="s">
        <v>10533</v>
      </c>
      <c r="Q1611" s="330" t="s">
        <v>7156</v>
      </c>
      <c r="R1611" s="293" t="s">
        <v>6102</v>
      </c>
      <c r="S1611" s="294" t="s">
        <v>7157</v>
      </c>
      <c r="T1611" s="293" t="s">
        <v>6104</v>
      </c>
      <c r="U1611" s="295" t="str">
        <f t="shared" si="76"/>
        <v>yamashita-kouji@hitachi-ies.co.jp</v>
      </c>
      <c r="V1611" s="328" t="s">
        <v>10314</v>
      </c>
      <c r="W1611" s="295" t="str">
        <f t="shared" si="77"/>
        <v>http://www.hitachi-ies.co.jp/products/trans/amo/index.htm</v>
      </c>
      <c r="X1611" s="292" t="s">
        <v>8789</v>
      </c>
      <c r="Y1611" s="292" t="s">
        <v>8906</v>
      </c>
      <c r="Z1611" s="80" t="s">
        <v>10063</v>
      </c>
      <c r="AA1611" s="296"/>
      <c r="AB1611" s="265" t="str">
        <f>IF('認証製品一覧（検索用）'!$E$7=認証製品一覧!I1611,"●","")</f>
        <v/>
      </c>
      <c r="AC1611" s="265" t="str">
        <f>IF(AB1611="","",COUNTIF($B$5:AB1611,"●"))</f>
        <v/>
      </c>
    </row>
    <row r="1612" spans="1:29" ht="93.6">
      <c r="A1612" s="347"/>
      <c r="B1612" s="292" t="s">
        <v>7202</v>
      </c>
      <c r="C1612" s="293" t="s">
        <v>6978</v>
      </c>
      <c r="D1612" s="294" t="s">
        <v>6093</v>
      </c>
      <c r="E1612" s="293" t="s">
        <v>6978</v>
      </c>
      <c r="F1612" s="330" t="s">
        <v>6150</v>
      </c>
      <c r="G1612" s="330" t="s">
        <v>6119</v>
      </c>
      <c r="H1612" s="294">
        <v>532</v>
      </c>
      <c r="I1612" s="321" t="str">
        <f t="shared" si="75"/>
        <v>A-15-001200kVA超300kVA以下モールド変圧器、単相、50Hz</v>
      </c>
      <c r="J1612" s="294">
        <v>496</v>
      </c>
      <c r="K1612" s="330" t="s">
        <v>6096</v>
      </c>
      <c r="L1612" s="329" t="s">
        <v>13157</v>
      </c>
      <c r="M1612" s="329" t="s">
        <v>10787</v>
      </c>
      <c r="N1612" s="329" t="s">
        <v>12206</v>
      </c>
      <c r="O1612" s="294" t="s">
        <v>6897</v>
      </c>
      <c r="P1612" s="330" t="s">
        <v>10533</v>
      </c>
      <c r="Q1612" s="330" t="s">
        <v>7156</v>
      </c>
      <c r="R1612" s="293" t="s">
        <v>6102</v>
      </c>
      <c r="S1612" s="294" t="s">
        <v>7157</v>
      </c>
      <c r="T1612" s="293" t="s">
        <v>6104</v>
      </c>
      <c r="U1612" s="295" t="str">
        <f t="shared" si="76"/>
        <v>yamashita-kouji@hitachi-ies.co.jp</v>
      </c>
      <c r="V1612" s="328" t="s">
        <v>10314</v>
      </c>
      <c r="W1612" s="295" t="str">
        <f t="shared" si="77"/>
        <v>http://www.hitachi-ies.co.jp/products/trans/amo/index.htm</v>
      </c>
      <c r="X1612" s="292" t="s">
        <v>8789</v>
      </c>
      <c r="Y1612" s="292" t="s">
        <v>8907</v>
      </c>
      <c r="Z1612" s="80" t="s">
        <v>10063</v>
      </c>
      <c r="AA1612" s="296"/>
      <c r="AB1612" s="265" t="str">
        <f>IF('認証製品一覧（検索用）'!$E$7=認証製品一覧!I1612,"●","")</f>
        <v/>
      </c>
      <c r="AC1612" s="265" t="str">
        <f>IF(AB1612="","",COUNTIF($B$5:AB1612,"●"))</f>
        <v/>
      </c>
    </row>
    <row r="1613" spans="1:29" ht="93.6">
      <c r="A1613" s="347"/>
      <c r="B1613" s="292" t="s">
        <v>7202</v>
      </c>
      <c r="C1613" s="293" t="s">
        <v>6978</v>
      </c>
      <c r="D1613" s="294" t="s">
        <v>6093</v>
      </c>
      <c r="E1613" s="293" t="s">
        <v>6978</v>
      </c>
      <c r="F1613" s="330" t="s">
        <v>6150</v>
      </c>
      <c r="G1613" s="330" t="s">
        <v>6119</v>
      </c>
      <c r="H1613" s="294">
        <v>532</v>
      </c>
      <c r="I1613" s="321" t="str">
        <f t="shared" si="75"/>
        <v>A-15-001200kVA超300kVA以下モールド変圧器、単相、50Hz</v>
      </c>
      <c r="J1613" s="294">
        <v>496</v>
      </c>
      <c r="K1613" s="330" t="s">
        <v>6096</v>
      </c>
      <c r="L1613" s="329" t="s">
        <v>13157</v>
      </c>
      <c r="M1613" s="329" t="s">
        <v>10787</v>
      </c>
      <c r="N1613" s="329" t="s">
        <v>12207</v>
      </c>
      <c r="O1613" s="294" t="s">
        <v>2838</v>
      </c>
      <c r="P1613" s="330" t="s">
        <v>10533</v>
      </c>
      <c r="Q1613" s="330" t="s">
        <v>7156</v>
      </c>
      <c r="R1613" s="293" t="s">
        <v>6102</v>
      </c>
      <c r="S1613" s="294" t="s">
        <v>7157</v>
      </c>
      <c r="T1613" s="293" t="s">
        <v>6104</v>
      </c>
      <c r="U1613" s="295" t="str">
        <f t="shared" si="76"/>
        <v>yamashita-kouji@hitachi-ies.co.jp</v>
      </c>
      <c r="V1613" s="328" t="s">
        <v>10314</v>
      </c>
      <c r="W1613" s="295" t="str">
        <f t="shared" si="77"/>
        <v>http://www.hitachi-ies.co.jp/products/trans/amo/index.htm</v>
      </c>
      <c r="X1613" s="292" t="s">
        <v>8789</v>
      </c>
      <c r="Y1613" s="292" t="s">
        <v>8908</v>
      </c>
      <c r="Z1613" s="80" t="s">
        <v>10063</v>
      </c>
      <c r="AA1613" s="296"/>
      <c r="AB1613" s="265" t="str">
        <f>IF('認証製品一覧（検索用）'!$E$7=認証製品一覧!I1613,"●","")</f>
        <v/>
      </c>
      <c r="AC1613" s="265" t="str">
        <f>IF(AB1613="","",COUNTIF($B$5:AB1613,"●"))</f>
        <v/>
      </c>
    </row>
    <row r="1614" spans="1:29" ht="93.6">
      <c r="A1614" s="347"/>
      <c r="B1614" s="292" t="s">
        <v>7202</v>
      </c>
      <c r="C1614" s="293" t="s">
        <v>6978</v>
      </c>
      <c r="D1614" s="294" t="s">
        <v>6093</v>
      </c>
      <c r="E1614" s="293" t="s">
        <v>6978</v>
      </c>
      <c r="F1614" s="330" t="s">
        <v>6150</v>
      </c>
      <c r="G1614" s="330" t="s">
        <v>6137</v>
      </c>
      <c r="H1614" s="294">
        <v>533</v>
      </c>
      <c r="I1614" s="321" t="str">
        <f t="shared" si="75"/>
        <v>A-15-001300kVA超500kVA以下モールド変圧器、単相、50Hz</v>
      </c>
      <c r="J1614" s="294">
        <v>774</v>
      </c>
      <c r="K1614" s="330" t="s">
        <v>6096</v>
      </c>
      <c r="L1614" s="329" t="s">
        <v>13157</v>
      </c>
      <c r="M1614" s="329" t="s">
        <v>10787</v>
      </c>
      <c r="N1614" s="329" t="s">
        <v>12206</v>
      </c>
      <c r="O1614" s="294" t="s">
        <v>6897</v>
      </c>
      <c r="P1614" s="330" t="s">
        <v>10533</v>
      </c>
      <c r="Q1614" s="330" t="s">
        <v>7156</v>
      </c>
      <c r="R1614" s="293" t="s">
        <v>6102</v>
      </c>
      <c r="S1614" s="294" t="s">
        <v>7157</v>
      </c>
      <c r="T1614" s="293" t="s">
        <v>6104</v>
      </c>
      <c r="U1614" s="295" t="str">
        <f t="shared" si="76"/>
        <v>yamashita-kouji@hitachi-ies.co.jp</v>
      </c>
      <c r="V1614" s="328" t="s">
        <v>10314</v>
      </c>
      <c r="W1614" s="295" t="str">
        <f t="shared" si="77"/>
        <v>http://www.hitachi-ies.co.jp/products/trans/amo/index.htm</v>
      </c>
      <c r="X1614" s="292" t="s">
        <v>8789</v>
      </c>
      <c r="Y1614" s="292" t="s">
        <v>8909</v>
      </c>
      <c r="Z1614" s="80" t="s">
        <v>10063</v>
      </c>
      <c r="AA1614" s="296"/>
      <c r="AB1614" s="265" t="str">
        <f>IF('認証製品一覧（検索用）'!$E$7=認証製品一覧!I1614,"●","")</f>
        <v/>
      </c>
      <c r="AC1614" s="265" t="str">
        <f>IF(AB1614="","",COUNTIF($B$5:AB1614,"●"))</f>
        <v/>
      </c>
    </row>
    <row r="1615" spans="1:29" ht="93.6">
      <c r="A1615" s="347"/>
      <c r="B1615" s="292" t="s">
        <v>7202</v>
      </c>
      <c r="C1615" s="293" t="s">
        <v>6978</v>
      </c>
      <c r="D1615" s="294" t="s">
        <v>6093</v>
      </c>
      <c r="E1615" s="293" t="s">
        <v>6978</v>
      </c>
      <c r="F1615" s="330" t="s">
        <v>6150</v>
      </c>
      <c r="G1615" s="330" t="s">
        <v>6137</v>
      </c>
      <c r="H1615" s="294">
        <v>533</v>
      </c>
      <c r="I1615" s="321" t="str">
        <f t="shared" si="75"/>
        <v>A-15-001300kVA超500kVA以下モールド変圧器、単相、50Hz</v>
      </c>
      <c r="J1615" s="294">
        <v>774</v>
      </c>
      <c r="K1615" s="330" t="s">
        <v>6096</v>
      </c>
      <c r="L1615" s="329" t="s">
        <v>13157</v>
      </c>
      <c r="M1615" s="329" t="s">
        <v>10787</v>
      </c>
      <c r="N1615" s="329" t="s">
        <v>12207</v>
      </c>
      <c r="O1615" s="294" t="s">
        <v>2838</v>
      </c>
      <c r="P1615" s="330" t="s">
        <v>10533</v>
      </c>
      <c r="Q1615" s="330" t="s">
        <v>7156</v>
      </c>
      <c r="R1615" s="293" t="s">
        <v>6102</v>
      </c>
      <c r="S1615" s="294" t="s">
        <v>7157</v>
      </c>
      <c r="T1615" s="293" t="s">
        <v>6104</v>
      </c>
      <c r="U1615" s="295" t="str">
        <f t="shared" si="76"/>
        <v>yamashita-kouji@hitachi-ies.co.jp</v>
      </c>
      <c r="V1615" s="328" t="s">
        <v>10314</v>
      </c>
      <c r="W1615" s="295" t="str">
        <f t="shared" si="77"/>
        <v>http://www.hitachi-ies.co.jp/products/trans/amo/index.htm</v>
      </c>
      <c r="X1615" s="292" t="s">
        <v>8789</v>
      </c>
      <c r="Y1615" s="292" t="s">
        <v>8910</v>
      </c>
      <c r="Z1615" s="80" t="s">
        <v>10063</v>
      </c>
      <c r="AA1615" s="296"/>
      <c r="AB1615" s="265" t="str">
        <f>IF('認証製品一覧（検索用）'!$E$7=認証製品一覧!I1615,"●","")</f>
        <v/>
      </c>
      <c r="AC1615" s="265" t="str">
        <f>IF(AB1615="","",COUNTIF($B$5:AB1615,"●"))</f>
        <v/>
      </c>
    </row>
    <row r="1616" spans="1:29" ht="93.6">
      <c r="A1616" s="347"/>
      <c r="B1616" s="292" t="s">
        <v>7202</v>
      </c>
      <c r="C1616" s="293" t="s">
        <v>6978</v>
      </c>
      <c r="D1616" s="294" t="s">
        <v>6093</v>
      </c>
      <c r="E1616" s="293" t="s">
        <v>6978</v>
      </c>
      <c r="F1616" s="330" t="s">
        <v>7329</v>
      </c>
      <c r="G1616" s="330" t="s">
        <v>6112</v>
      </c>
      <c r="H1616" s="294">
        <v>537</v>
      </c>
      <c r="I1616" s="321" t="str">
        <f t="shared" si="75"/>
        <v>A-15-00130kVA超50kVA以下モールド変圧器、単相、60Hz</v>
      </c>
      <c r="J1616" s="294">
        <v>149</v>
      </c>
      <c r="K1616" s="330" t="s">
        <v>6096</v>
      </c>
      <c r="L1616" s="329" t="s">
        <v>13157</v>
      </c>
      <c r="M1616" s="329" t="s">
        <v>10787</v>
      </c>
      <c r="N1616" s="329" t="s">
        <v>12206</v>
      </c>
      <c r="O1616" s="294" t="s">
        <v>6897</v>
      </c>
      <c r="P1616" s="330" t="s">
        <v>10533</v>
      </c>
      <c r="Q1616" s="330" t="s">
        <v>7156</v>
      </c>
      <c r="R1616" s="293" t="s">
        <v>6102</v>
      </c>
      <c r="S1616" s="294" t="s">
        <v>7157</v>
      </c>
      <c r="T1616" s="293" t="s">
        <v>6104</v>
      </c>
      <c r="U1616" s="295" t="str">
        <f t="shared" si="76"/>
        <v>yamashita-kouji@hitachi-ies.co.jp</v>
      </c>
      <c r="V1616" s="328" t="s">
        <v>10314</v>
      </c>
      <c r="W1616" s="295" t="str">
        <f t="shared" si="77"/>
        <v>http://www.hitachi-ies.co.jp/products/trans/amo/index.htm</v>
      </c>
      <c r="X1616" s="292" t="s">
        <v>8789</v>
      </c>
      <c r="Y1616" s="292" t="s">
        <v>8911</v>
      </c>
      <c r="Z1616" s="80" t="s">
        <v>10063</v>
      </c>
      <c r="AA1616" s="296"/>
      <c r="AB1616" s="265" t="str">
        <f>IF('認証製品一覧（検索用）'!$E$7=認証製品一覧!I1616,"●","")</f>
        <v/>
      </c>
      <c r="AC1616" s="265" t="str">
        <f>IF(AB1616="","",COUNTIF($B$5:AB1616,"●"))</f>
        <v/>
      </c>
    </row>
    <row r="1617" spans="1:29" ht="93.6">
      <c r="A1617" s="347"/>
      <c r="B1617" s="292" t="s">
        <v>7202</v>
      </c>
      <c r="C1617" s="293" t="s">
        <v>6978</v>
      </c>
      <c r="D1617" s="294" t="s">
        <v>6093</v>
      </c>
      <c r="E1617" s="293" t="s">
        <v>6978</v>
      </c>
      <c r="F1617" s="330" t="s">
        <v>7329</v>
      </c>
      <c r="G1617" s="330" t="s">
        <v>6112</v>
      </c>
      <c r="H1617" s="294">
        <v>537</v>
      </c>
      <c r="I1617" s="321" t="str">
        <f t="shared" si="75"/>
        <v>A-15-00130kVA超50kVA以下モールド変圧器、単相、60Hz</v>
      </c>
      <c r="J1617" s="294">
        <v>149</v>
      </c>
      <c r="K1617" s="330" t="s">
        <v>6096</v>
      </c>
      <c r="L1617" s="329" t="s">
        <v>13157</v>
      </c>
      <c r="M1617" s="329" t="s">
        <v>10787</v>
      </c>
      <c r="N1617" s="329" t="s">
        <v>12207</v>
      </c>
      <c r="O1617" s="294" t="s">
        <v>2838</v>
      </c>
      <c r="P1617" s="330" t="s">
        <v>10533</v>
      </c>
      <c r="Q1617" s="330" t="s">
        <v>7156</v>
      </c>
      <c r="R1617" s="293" t="s">
        <v>6102</v>
      </c>
      <c r="S1617" s="294" t="s">
        <v>7157</v>
      </c>
      <c r="T1617" s="293" t="s">
        <v>6104</v>
      </c>
      <c r="U1617" s="295" t="str">
        <f t="shared" si="76"/>
        <v>yamashita-kouji@hitachi-ies.co.jp</v>
      </c>
      <c r="V1617" s="328" t="s">
        <v>10314</v>
      </c>
      <c r="W1617" s="295" t="str">
        <f t="shared" si="77"/>
        <v>http://www.hitachi-ies.co.jp/products/trans/amo/index.htm</v>
      </c>
      <c r="X1617" s="292" t="s">
        <v>8789</v>
      </c>
      <c r="Y1617" s="292" t="s">
        <v>8912</v>
      </c>
      <c r="Z1617" s="80" t="s">
        <v>10063</v>
      </c>
      <c r="AA1617" s="296"/>
      <c r="AB1617" s="265" t="str">
        <f>IF('認証製品一覧（検索用）'!$E$7=認証製品一覧!I1617,"●","")</f>
        <v/>
      </c>
      <c r="AC1617" s="265" t="str">
        <f>IF(AB1617="","",COUNTIF($B$5:AB1617,"●"))</f>
        <v/>
      </c>
    </row>
    <row r="1618" spans="1:29" ht="93.6">
      <c r="A1618" s="347"/>
      <c r="B1618" s="292" t="s">
        <v>7202</v>
      </c>
      <c r="C1618" s="293" t="s">
        <v>6978</v>
      </c>
      <c r="D1618" s="294" t="s">
        <v>6093</v>
      </c>
      <c r="E1618" s="293" t="s">
        <v>6978</v>
      </c>
      <c r="F1618" s="330" t="s">
        <v>7329</v>
      </c>
      <c r="G1618" s="330" t="s">
        <v>6113</v>
      </c>
      <c r="H1618" s="294">
        <v>538</v>
      </c>
      <c r="I1618" s="321" t="str">
        <f t="shared" si="75"/>
        <v>A-15-00150kVA超75kVA以下モールド変圧器、単相、60Hz</v>
      </c>
      <c r="J1618" s="294">
        <v>183</v>
      </c>
      <c r="K1618" s="330" t="s">
        <v>6096</v>
      </c>
      <c r="L1618" s="329" t="s">
        <v>13157</v>
      </c>
      <c r="M1618" s="329" t="s">
        <v>10787</v>
      </c>
      <c r="N1618" s="329" t="s">
        <v>12206</v>
      </c>
      <c r="O1618" s="294" t="s">
        <v>6897</v>
      </c>
      <c r="P1618" s="330" t="s">
        <v>10533</v>
      </c>
      <c r="Q1618" s="330" t="s">
        <v>7156</v>
      </c>
      <c r="R1618" s="293" t="s">
        <v>6102</v>
      </c>
      <c r="S1618" s="294" t="s">
        <v>7157</v>
      </c>
      <c r="T1618" s="293" t="s">
        <v>6104</v>
      </c>
      <c r="U1618" s="295" t="str">
        <f t="shared" si="76"/>
        <v>yamashita-kouji@hitachi-ies.co.jp</v>
      </c>
      <c r="V1618" s="328" t="s">
        <v>10314</v>
      </c>
      <c r="W1618" s="295" t="str">
        <f t="shared" si="77"/>
        <v>http://www.hitachi-ies.co.jp/products/trans/amo/index.htm</v>
      </c>
      <c r="X1618" s="292" t="s">
        <v>8789</v>
      </c>
      <c r="Y1618" s="292" t="s">
        <v>8913</v>
      </c>
      <c r="Z1618" s="80" t="s">
        <v>10063</v>
      </c>
      <c r="AA1618" s="296"/>
      <c r="AB1618" s="265" t="str">
        <f>IF('認証製品一覧（検索用）'!$E$7=認証製品一覧!I1618,"●","")</f>
        <v/>
      </c>
      <c r="AC1618" s="265" t="str">
        <f>IF(AB1618="","",COUNTIF($B$5:AB1618,"●"))</f>
        <v/>
      </c>
    </row>
    <row r="1619" spans="1:29" ht="93.6">
      <c r="A1619" s="347"/>
      <c r="B1619" s="292" t="s">
        <v>7202</v>
      </c>
      <c r="C1619" s="293" t="s">
        <v>6978</v>
      </c>
      <c r="D1619" s="294" t="s">
        <v>6093</v>
      </c>
      <c r="E1619" s="293" t="s">
        <v>6978</v>
      </c>
      <c r="F1619" s="330" t="s">
        <v>7329</v>
      </c>
      <c r="G1619" s="330" t="s">
        <v>6113</v>
      </c>
      <c r="H1619" s="294">
        <v>538</v>
      </c>
      <c r="I1619" s="321" t="str">
        <f t="shared" si="75"/>
        <v>A-15-00150kVA超75kVA以下モールド変圧器、単相、60Hz</v>
      </c>
      <c r="J1619" s="294">
        <v>183</v>
      </c>
      <c r="K1619" s="330" t="s">
        <v>6096</v>
      </c>
      <c r="L1619" s="329" t="s">
        <v>13157</v>
      </c>
      <c r="M1619" s="329" t="s">
        <v>10787</v>
      </c>
      <c r="N1619" s="329" t="s">
        <v>12207</v>
      </c>
      <c r="O1619" s="294" t="s">
        <v>2838</v>
      </c>
      <c r="P1619" s="330" t="s">
        <v>10533</v>
      </c>
      <c r="Q1619" s="330" t="s">
        <v>7156</v>
      </c>
      <c r="R1619" s="293" t="s">
        <v>6102</v>
      </c>
      <c r="S1619" s="294" t="s">
        <v>7157</v>
      </c>
      <c r="T1619" s="293" t="s">
        <v>6104</v>
      </c>
      <c r="U1619" s="295" t="str">
        <f t="shared" si="76"/>
        <v>yamashita-kouji@hitachi-ies.co.jp</v>
      </c>
      <c r="V1619" s="328" t="s">
        <v>10314</v>
      </c>
      <c r="W1619" s="295" t="str">
        <f t="shared" si="77"/>
        <v>http://www.hitachi-ies.co.jp/products/trans/amo/index.htm</v>
      </c>
      <c r="X1619" s="292" t="s">
        <v>8789</v>
      </c>
      <c r="Y1619" s="292" t="s">
        <v>8914</v>
      </c>
      <c r="Z1619" s="80" t="s">
        <v>10063</v>
      </c>
      <c r="AA1619" s="296"/>
      <c r="AB1619" s="265" t="str">
        <f>IF('認証製品一覧（検索用）'!$E$7=認証製品一覧!I1619,"●","")</f>
        <v/>
      </c>
      <c r="AC1619" s="265" t="str">
        <f>IF(AB1619="","",COUNTIF($B$5:AB1619,"●"))</f>
        <v/>
      </c>
    </row>
    <row r="1620" spans="1:29" ht="93.6">
      <c r="A1620" s="347"/>
      <c r="B1620" s="292" t="s">
        <v>7202</v>
      </c>
      <c r="C1620" s="293" t="s">
        <v>6978</v>
      </c>
      <c r="D1620" s="294" t="s">
        <v>6093</v>
      </c>
      <c r="E1620" s="293" t="s">
        <v>6978</v>
      </c>
      <c r="F1620" s="330" t="s">
        <v>7329</v>
      </c>
      <c r="G1620" s="330" t="s">
        <v>6132</v>
      </c>
      <c r="H1620" s="294">
        <v>539</v>
      </c>
      <c r="I1620" s="321" t="str">
        <f t="shared" si="75"/>
        <v>A-15-00175kVA超100kVA以下モールド変圧器、単相、60Hz</v>
      </c>
      <c r="J1620" s="294">
        <v>228</v>
      </c>
      <c r="K1620" s="330" t="s">
        <v>6096</v>
      </c>
      <c r="L1620" s="329" t="s">
        <v>13157</v>
      </c>
      <c r="M1620" s="329" t="s">
        <v>10787</v>
      </c>
      <c r="N1620" s="329" t="s">
        <v>12206</v>
      </c>
      <c r="O1620" s="294" t="s">
        <v>6897</v>
      </c>
      <c r="P1620" s="330" t="s">
        <v>10533</v>
      </c>
      <c r="Q1620" s="330" t="s">
        <v>7156</v>
      </c>
      <c r="R1620" s="293" t="s">
        <v>6102</v>
      </c>
      <c r="S1620" s="294" t="s">
        <v>7157</v>
      </c>
      <c r="T1620" s="293" t="s">
        <v>6104</v>
      </c>
      <c r="U1620" s="295" t="str">
        <f t="shared" si="76"/>
        <v>yamashita-kouji@hitachi-ies.co.jp</v>
      </c>
      <c r="V1620" s="328" t="s">
        <v>10314</v>
      </c>
      <c r="W1620" s="295" t="str">
        <f t="shared" si="77"/>
        <v>http://www.hitachi-ies.co.jp/products/trans/amo/index.htm</v>
      </c>
      <c r="X1620" s="292" t="s">
        <v>8789</v>
      </c>
      <c r="Y1620" s="292" t="s">
        <v>8915</v>
      </c>
      <c r="Z1620" s="80" t="s">
        <v>10063</v>
      </c>
      <c r="AA1620" s="296"/>
      <c r="AB1620" s="265" t="str">
        <f>IF('認証製品一覧（検索用）'!$E$7=認証製品一覧!I1620,"●","")</f>
        <v/>
      </c>
      <c r="AC1620" s="265" t="str">
        <f>IF(AB1620="","",COUNTIF($B$5:AB1620,"●"))</f>
        <v/>
      </c>
    </row>
    <row r="1621" spans="1:29" ht="93.6">
      <c r="A1621" s="347"/>
      <c r="B1621" s="292" t="s">
        <v>7202</v>
      </c>
      <c r="C1621" s="293" t="s">
        <v>6978</v>
      </c>
      <c r="D1621" s="294" t="s">
        <v>6093</v>
      </c>
      <c r="E1621" s="293" t="s">
        <v>6978</v>
      </c>
      <c r="F1621" s="330" t="s">
        <v>7329</v>
      </c>
      <c r="G1621" s="330" t="s">
        <v>6132</v>
      </c>
      <c r="H1621" s="294">
        <v>539</v>
      </c>
      <c r="I1621" s="321" t="str">
        <f t="shared" ref="I1621:I1684" si="78">CONCATENATE(D1621,G1621,F1621)</f>
        <v>A-15-00175kVA超100kVA以下モールド変圧器、単相、60Hz</v>
      </c>
      <c r="J1621" s="294">
        <v>228</v>
      </c>
      <c r="K1621" s="330" t="s">
        <v>6096</v>
      </c>
      <c r="L1621" s="329" t="s">
        <v>13157</v>
      </c>
      <c r="M1621" s="329" t="s">
        <v>10787</v>
      </c>
      <c r="N1621" s="329" t="s">
        <v>12207</v>
      </c>
      <c r="O1621" s="294" t="s">
        <v>2838</v>
      </c>
      <c r="P1621" s="330" t="s">
        <v>10533</v>
      </c>
      <c r="Q1621" s="330" t="s">
        <v>7156</v>
      </c>
      <c r="R1621" s="293" t="s">
        <v>6102</v>
      </c>
      <c r="S1621" s="294" t="s">
        <v>7157</v>
      </c>
      <c r="T1621" s="293" t="s">
        <v>6104</v>
      </c>
      <c r="U1621" s="295" t="str">
        <f t="shared" ref="U1621:U1684" si="79">IF(T1621="-","-",HYPERLINK("mailto:"&amp;T1621,T1621))</f>
        <v>yamashita-kouji@hitachi-ies.co.jp</v>
      </c>
      <c r="V1621" s="328" t="s">
        <v>10314</v>
      </c>
      <c r="W1621" s="295" t="str">
        <f t="shared" ref="W1621:W1684" si="80">IF(V1621="-",V1621,HYPERLINK(V1621))</f>
        <v>http://www.hitachi-ies.co.jp/products/trans/amo/index.htm</v>
      </c>
      <c r="X1621" s="292" t="s">
        <v>8789</v>
      </c>
      <c r="Y1621" s="292" t="s">
        <v>8916</v>
      </c>
      <c r="Z1621" s="80" t="s">
        <v>10063</v>
      </c>
      <c r="AA1621" s="296"/>
      <c r="AB1621" s="265" t="str">
        <f>IF('認証製品一覧（検索用）'!$E$7=認証製品一覧!I1621,"●","")</f>
        <v/>
      </c>
      <c r="AC1621" s="265" t="str">
        <f>IF(AB1621="","",COUNTIF($B$5:AB1621,"●"))</f>
        <v/>
      </c>
    </row>
    <row r="1622" spans="1:29" ht="93.6">
      <c r="A1622" s="347"/>
      <c r="B1622" s="292" t="s">
        <v>7202</v>
      </c>
      <c r="C1622" s="293" t="s">
        <v>6978</v>
      </c>
      <c r="D1622" s="294" t="s">
        <v>6093</v>
      </c>
      <c r="E1622" s="293" t="s">
        <v>6978</v>
      </c>
      <c r="F1622" s="330" t="s">
        <v>7329</v>
      </c>
      <c r="G1622" s="330" t="s">
        <v>6135</v>
      </c>
      <c r="H1622" s="294">
        <v>540</v>
      </c>
      <c r="I1622" s="321" t="str">
        <f t="shared" si="78"/>
        <v>A-15-001100kVA超150kVA以下モールド変圧器、単相、60Hz</v>
      </c>
      <c r="J1622" s="294">
        <v>285</v>
      </c>
      <c r="K1622" s="330" t="s">
        <v>6096</v>
      </c>
      <c r="L1622" s="329" t="s">
        <v>13157</v>
      </c>
      <c r="M1622" s="329" t="s">
        <v>10787</v>
      </c>
      <c r="N1622" s="329" t="s">
        <v>12206</v>
      </c>
      <c r="O1622" s="294" t="s">
        <v>6897</v>
      </c>
      <c r="P1622" s="330" t="s">
        <v>10533</v>
      </c>
      <c r="Q1622" s="330" t="s">
        <v>7156</v>
      </c>
      <c r="R1622" s="293" t="s">
        <v>6102</v>
      </c>
      <c r="S1622" s="294" t="s">
        <v>7157</v>
      </c>
      <c r="T1622" s="293" t="s">
        <v>6104</v>
      </c>
      <c r="U1622" s="295" t="str">
        <f t="shared" si="79"/>
        <v>yamashita-kouji@hitachi-ies.co.jp</v>
      </c>
      <c r="V1622" s="328" t="s">
        <v>10314</v>
      </c>
      <c r="W1622" s="295" t="str">
        <f t="shared" si="80"/>
        <v>http://www.hitachi-ies.co.jp/products/trans/amo/index.htm</v>
      </c>
      <c r="X1622" s="292" t="s">
        <v>8789</v>
      </c>
      <c r="Y1622" s="292" t="s">
        <v>8917</v>
      </c>
      <c r="Z1622" s="80" t="s">
        <v>10063</v>
      </c>
      <c r="AA1622" s="296"/>
      <c r="AB1622" s="265" t="str">
        <f>IF('認証製品一覧（検索用）'!$E$7=認証製品一覧!I1622,"●","")</f>
        <v/>
      </c>
      <c r="AC1622" s="265" t="str">
        <f>IF(AB1622="","",COUNTIF($B$5:AB1622,"●"))</f>
        <v/>
      </c>
    </row>
    <row r="1623" spans="1:29" ht="93.6">
      <c r="A1623" s="347"/>
      <c r="B1623" s="292" t="s">
        <v>7202</v>
      </c>
      <c r="C1623" s="293" t="s">
        <v>6978</v>
      </c>
      <c r="D1623" s="294" t="s">
        <v>6093</v>
      </c>
      <c r="E1623" s="293" t="s">
        <v>6978</v>
      </c>
      <c r="F1623" s="330" t="s">
        <v>7329</v>
      </c>
      <c r="G1623" s="330" t="s">
        <v>6135</v>
      </c>
      <c r="H1623" s="294">
        <v>540</v>
      </c>
      <c r="I1623" s="321" t="str">
        <f t="shared" si="78"/>
        <v>A-15-001100kVA超150kVA以下モールド変圧器、単相、60Hz</v>
      </c>
      <c r="J1623" s="294">
        <v>285</v>
      </c>
      <c r="K1623" s="330" t="s">
        <v>6096</v>
      </c>
      <c r="L1623" s="329" t="s">
        <v>13157</v>
      </c>
      <c r="M1623" s="329" t="s">
        <v>10787</v>
      </c>
      <c r="N1623" s="329" t="s">
        <v>12207</v>
      </c>
      <c r="O1623" s="294" t="s">
        <v>2838</v>
      </c>
      <c r="P1623" s="330" t="s">
        <v>10533</v>
      </c>
      <c r="Q1623" s="330" t="s">
        <v>7156</v>
      </c>
      <c r="R1623" s="293" t="s">
        <v>6102</v>
      </c>
      <c r="S1623" s="294" t="s">
        <v>7157</v>
      </c>
      <c r="T1623" s="293" t="s">
        <v>6104</v>
      </c>
      <c r="U1623" s="295" t="str">
        <f t="shared" si="79"/>
        <v>yamashita-kouji@hitachi-ies.co.jp</v>
      </c>
      <c r="V1623" s="328" t="s">
        <v>10314</v>
      </c>
      <c r="W1623" s="295" t="str">
        <f t="shared" si="80"/>
        <v>http://www.hitachi-ies.co.jp/products/trans/amo/index.htm</v>
      </c>
      <c r="X1623" s="292" t="s">
        <v>8789</v>
      </c>
      <c r="Y1623" s="292" t="s">
        <v>8918</v>
      </c>
      <c r="Z1623" s="80" t="s">
        <v>10063</v>
      </c>
      <c r="AA1623" s="296"/>
      <c r="AB1623" s="265" t="str">
        <f>IF('認証製品一覧（検索用）'!$E$7=認証製品一覧!I1623,"●","")</f>
        <v/>
      </c>
      <c r="AC1623" s="265" t="str">
        <f>IF(AB1623="","",COUNTIF($B$5:AB1623,"●"))</f>
        <v/>
      </c>
    </row>
    <row r="1624" spans="1:29" ht="93.6">
      <c r="A1624" s="347"/>
      <c r="B1624" s="292" t="s">
        <v>7202</v>
      </c>
      <c r="C1624" s="293" t="s">
        <v>6978</v>
      </c>
      <c r="D1624" s="294" t="s">
        <v>6093</v>
      </c>
      <c r="E1624" s="293" t="s">
        <v>6978</v>
      </c>
      <c r="F1624" s="330" t="s">
        <v>7329</v>
      </c>
      <c r="G1624" s="330" t="s">
        <v>6136</v>
      </c>
      <c r="H1624" s="294">
        <v>541</v>
      </c>
      <c r="I1624" s="321" t="str">
        <f t="shared" si="78"/>
        <v>A-15-001150kVA超200kVA以下モールド変圧器、単相、60Hz</v>
      </c>
      <c r="J1624" s="294">
        <v>368</v>
      </c>
      <c r="K1624" s="330" t="s">
        <v>6096</v>
      </c>
      <c r="L1624" s="329" t="s">
        <v>13157</v>
      </c>
      <c r="M1624" s="329" t="s">
        <v>10787</v>
      </c>
      <c r="N1624" s="329" t="s">
        <v>12206</v>
      </c>
      <c r="O1624" s="294" t="s">
        <v>6897</v>
      </c>
      <c r="P1624" s="330" t="s">
        <v>10533</v>
      </c>
      <c r="Q1624" s="330" t="s">
        <v>7156</v>
      </c>
      <c r="R1624" s="293" t="s">
        <v>6102</v>
      </c>
      <c r="S1624" s="294" t="s">
        <v>7157</v>
      </c>
      <c r="T1624" s="293" t="s">
        <v>6104</v>
      </c>
      <c r="U1624" s="295" t="str">
        <f t="shared" si="79"/>
        <v>yamashita-kouji@hitachi-ies.co.jp</v>
      </c>
      <c r="V1624" s="328" t="s">
        <v>10314</v>
      </c>
      <c r="W1624" s="295" t="str">
        <f t="shared" si="80"/>
        <v>http://www.hitachi-ies.co.jp/products/trans/amo/index.htm</v>
      </c>
      <c r="X1624" s="292" t="s">
        <v>8789</v>
      </c>
      <c r="Y1624" s="292" t="s">
        <v>8919</v>
      </c>
      <c r="Z1624" s="80" t="s">
        <v>10063</v>
      </c>
      <c r="AA1624" s="296"/>
      <c r="AB1624" s="265" t="str">
        <f>IF('認証製品一覧（検索用）'!$E$7=認証製品一覧!I1624,"●","")</f>
        <v/>
      </c>
      <c r="AC1624" s="265" t="str">
        <f>IF(AB1624="","",COUNTIF($B$5:AB1624,"●"))</f>
        <v/>
      </c>
    </row>
    <row r="1625" spans="1:29" ht="93.6">
      <c r="A1625" s="347"/>
      <c r="B1625" s="292" t="s">
        <v>7202</v>
      </c>
      <c r="C1625" s="293" t="s">
        <v>6978</v>
      </c>
      <c r="D1625" s="294" t="s">
        <v>6093</v>
      </c>
      <c r="E1625" s="293" t="s">
        <v>6978</v>
      </c>
      <c r="F1625" s="330" t="s">
        <v>7329</v>
      </c>
      <c r="G1625" s="330" t="s">
        <v>6136</v>
      </c>
      <c r="H1625" s="294">
        <v>541</v>
      </c>
      <c r="I1625" s="321" t="str">
        <f t="shared" si="78"/>
        <v>A-15-001150kVA超200kVA以下モールド変圧器、単相、60Hz</v>
      </c>
      <c r="J1625" s="294">
        <v>368</v>
      </c>
      <c r="K1625" s="330" t="s">
        <v>6096</v>
      </c>
      <c r="L1625" s="329" t="s">
        <v>13157</v>
      </c>
      <c r="M1625" s="329" t="s">
        <v>10787</v>
      </c>
      <c r="N1625" s="329" t="s">
        <v>12207</v>
      </c>
      <c r="O1625" s="294" t="s">
        <v>2838</v>
      </c>
      <c r="P1625" s="330" t="s">
        <v>10533</v>
      </c>
      <c r="Q1625" s="330" t="s">
        <v>7156</v>
      </c>
      <c r="R1625" s="293" t="s">
        <v>6102</v>
      </c>
      <c r="S1625" s="294" t="s">
        <v>7157</v>
      </c>
      <c r="T1625" s="293" t="s">
        <v>6104</v>
      </c>
      <c r="U1625" s="295" t="str">
        <f t="shared" si="79"/>
        <v>yamashita-kouji@hitachi-ies.co.jp</v>
      </c>
      <c r="V1625" s="328" t="s">
        <v>10314</v>
      </c>
      <c r="W1625" s="295" t="str">
        <f t="shared" si="80"/>
        <v>http://www.hitachi-ies.co.jp/products/trans/amo/index.htm</v>
      </c>
      <c r="X1625" s="292" t="s">
        <v>8789</v>
      </c>
      <c r="Y1625" s="292" t="s">
        <v>8920</v>
      </c>
      <c r="Z1625" s="80" t="s">
        <v>10063</v>
      </c>
      <c r="AA1625" s="296"/>
      <c r="AB1625" s="265" t="str">
        <f>IF('認証製品一覧（検索用）'!$E$7=認証製品一覧!I1625,"●","")</f>
        <v/>
      </c>
      <c r="AC1625" s="265" t="str">
        <f>IF(AB1625="","",COUNTIF($B$5:AB1625,"●"))</f>
        <v/>
      </c>
    </row>
    <row r="1626" spans="1:29" ht="93.6">
      <c r="A1626" s="347"/>
      <c r="B1626" s="292" t="s">
        <v>7202</v>
      </c>
      <c r="C1626" s="293" t="s">
        <v>6978</v>
      </c>
      <c r="D1626" s="294" t="s">
        <v>6093</v>
      </c>
      <c r="E1626" s="293" t="s">
        <v>6978</v>
      </c>
      <c r="F1626" s="330" t="s">
        <v>7329</v>
      </c>
      <c r="G1626" s="330" t="s">
        <v>6119</v>
      </c>
      <c r="H1626" s="294">
        <v>542</v>
      </c>
      <c r="I1626" s="321" t="str">
        <f t="shared" si="78"/>
        <v>A-15-001200kVA超300kVA以下モールド変圧器、単相、60Hz</v>
      </c>
      <c r="J1626" s="294">
        <v>491</v>
      </c>
      <c r="K1626" s="330" t="s">
        <v>6096</v>
      </c>
      <c r="L1626" s="329" t="s">
        <v>13157</v>
      </c>
      <c r="M1626" s="329" t="s">
        <v>10787</v>
      </c>
      <c r="N1626" s="329" t="s">
        <v>12206</v>
      </c>
      <c r="O1626" s="294" t="s">
        <v>6897</v>
      </c>
      <c r="P1626" s="330" t="s">
        <v>10533</v>
      </c>
      <c r="Q1626" s="330" t="s">
        <v>7156</v>
      </c>
      <c r="R1626" s="293" t="s">
        <v>6102</v>
      </c>
      <c r="S1626" s="294" t="s">
        <v>7157</v>
      </c>
      <c r="T1626" s="293" t="s">
        <v>6104</v>
      </c>
      <c r="U1626" s="295" t="str">
        <f t="shared" si="79"/>
        <v>yamashita-kouji@hitachi-ies.co.jp</v>
      </c>
      <c r="V1626" s="328" t="s">
        <v>10314</v>
      </c>
      <c r="W1626" s="295" t="str">
        <f t="shared" si="80"/>
        <v>http://www.hitachi-ies.co.jp/products/trans/amo/index.htm</v>
      </c>
      <c r="X1626" s="292" t="s">
        <v>8789</v>
      </c>
      <c r="Y1626" s="292" t="s">
        <v>8921</v>
      </c>
      <c r="Z1626" s="80" t="s">
        <v>10063</v>
      </c>
      <c r="AA1626" s="296"/>
      <c r="AB1626" s="265" t="str">
        <f>IF('認証製品一覧（検索用）'!$E$7=認証製品一覧!I1626,"●","")</f>
        <v/>
      </c>
      <c r="AC1626" s="265" t="str">
        <f>IF(AB1626="","",COUNTIF($B$5:AB1626,"●"))</f>
        <v/>
      </c>
    </row>
    <row r="1627" spans="1:29" ht="93.6">
      <c r="A1627" s="347"/>
      <c r="B1627" s="292" t="s">
        <v>7202</v>
      </c>
      <c r="C1627" s="293" t="s">
        <v>6978</v>
      </c>
      <c r="D1627" s="294" t="s">
        <v>6093</v>
      </c>
      <c r="E1627" s="293" t="s">
        <v>6978</v>
      </c>
      <c r="F1627" s="330" t="s">
        <v>7329</v>
      </c>
      <c r="G1627" s="330" t="s">
        <v>6119</v>
      </c>
      <c r="H1627" s="294">
        <v>542</v>
      </c>
      <c r="I1627" s="321" t="str">
        <f t="shared" si="78"/>
        <v>A-15-001200kVA超300kVA以下モールド変圧器、単相、60Hz</v>
      </c>
      <c r="J1627" s="294">
        <v>491</v>
      </c>
      <c r="K1627" s="330" t="s">
        <v>6096</v>
      </c>
      <c r="L1627" s="329" t="s">
        <v>13157</v>
      </c>
      <c r="M1627" s="329" t="s">
        <v>10787</v>
      </c>
      <c r="N1627" s="329" t="s">
        <v>12207</v>
      </c>
      <c r="O1627" s="294" t="s">
        <v>2838</v>
      </c>
      <c r="P1627" s="330" t="s">
        <v>10533</v>
      </c>
      <c r="Q1627" s="330" t="s">
        <v>7156</v>
      </c>
      <c r="R1627" s="293" t="s">
        <v>6102</v>
      </c>
      <c r="S1627" s="294" t="s">
        <v>7157</v>
      </c>
      <c r="T1627" s="293" t="s">
        <v>6104</v>
      </c>
      <c r="U1627" s="295" t="str">
        <f t="shared" si="79"/>
        <v>yamashita-kouji@hitachi-ies.co.jp</v>
      </c>
      <c r="V1627" s="328" t="s">
        <v>10314</v>
      </c>
      <c r="W1627" s="295" t="str">
        <f t="shared" si="80"/>
        <v>http://www.hitachi-ies.co.jp/products/trans/amo/index.htm</v>
      </c>
      <c r="X1627" s="292" t="s">
        <v>8789</v>
      </c>
      <c r="Y1627" s="292" t="s">
        <v>8922</v>
      </c>
      <c r="Z1627" s="80" t="s">
        <v>10063</v>
      </c>
      <c r="AA1627" s="296"/>
      <c r="AB1627" s="265" t="str">
        <f>IF('認証製品一覧（検索用）'!$E$7=認証製品一覧!I1627,"●","")</f>
        <v/>
      </c>
      <c r="AC1627" s="265" t="str">
        <f>IF(AB1627="","",COUNTIF($B$5:AB1627,"●"))</f>
        <v/>
      </c>
    </row>
    <row r="1628" spans="1:29" ht="93.6">
      <c r="A1628" s="347"/>
      <c r="B1628" s="292" t="s">
        <v>7202</v>
      </c>
      <c r="C1628" s="293" t="s">
        <v>6978</v>
      </c>
      <c r="D1628" s="294" t="s">
        <v>6093</v>
      </c>
      <c r="E1628" s="293" t="s">
        <v>6978</v>
      </c>
      <c r="F1628" s="330" t="s">
        <v>7329</v>
      </c>
      <c r="G1628" s="330" t="s">
        <v>6137</v>
      </c>
      <c r="H1628" s="294">
        <v>543</v>
      </c>
      <c r="I1628" s="321" t="str">
        <f t="shared" si="78"/>
        <v>A-15-001300kVA超500kVA以下モールド変圧器、単相、60Hz</v>
      </c>
      <c r="J1628" s="294">
        <v>785</v>
      </c>
      <c r="K1628" s="330" t="s">
        <v>6096</v>
      </c>
      <c r="L1628" s="329" t="s">
        <v>13157</v>
      </c>
      <c r="M1628" s="329" t="s">
        <v>10787</v>
      </c>
      <c r="N1628" s="329" t="s">
        <v>12206</v>
      </c>
      <c r="O1628" s="294" t="s">
        <v>6897</v>
      </c>
      <c r="P1628" s="330" t="s">
        <v>10533</v>
      </c>
      <c r="Q1628" s="330" t="s">
        <v>7156</v>
      </c>
      <c r="R1628" s="293" t="s">
        <v>6102</v>
      </c>
      <c r="S1628" s="294" t="s">
        <v>7157</v>
      </c>
      <c r="T1628" s="293" t="s">
        <v>6104</v>
      </c>
      <c r="U1628" s="295" t="str">
        <f t="shared" si="79"/>
        <v>yamashita-kouji@hitachi-ies.co.jp</v>
      </c>
      <c r="V1628" s="328" t="s">
        <v>10314</v>
      </c>
      <c r="W1628" s="295" t="str">
        <f t="shared" si="80"/>
        <v>http://www.hitachi-ies.co.jp/products/trans/amo/index.htm</v>
      </c>
      <c r="X1628" s="292" t="s">
        <v>8789</v>
      </c>
      <c r="Y1628" s="292" t="s">
        <v>8923</v>
      </c>
      <c r="Z1628" s="80" t="s">
        <v>10063</v>
      </c>
      <c r="AA1628" s="296"/>
      <c r="AB1628" s="265" t="str">
        <f>IF('認証製品一覧（検索用）'!$E$7=認証製品一覧!I1628,"●","")</f>
        <v/>
      </c>
      <c r="AC1628" s="265" t="str">
        <f>IF(AB1628="","",COUNTIF($B$5:AB1628,"●"))</f>
        <v/>
      </c>
    </row>
    <row r="1629" spans="1:29" ht="93.6">
      <c r="A1629" s="347"/>
      <c r="B1629" s="292" t="s">
        <v>7202</v>
      </c>
      <c r="C1629" s="293" t="s">
        <v>6978</v>
      </c>
      <c r="D1629" s="294" t="s">
        <v>6093</v>
      </c>
      <c r="E1629" s="293" t="s">
        <v>6978</v>
      </c>
      <c r="F1629" s="330" t="s">
        <v>7329</v>
      </c>
      <c r="G1629" s="330" t="s">
        <v>6137</v>
      </c>
      <c r="H1629" s="294">
        <v>543</v>
      </c>
      <c r="I1629" s="321" t="str">
        <f t="shared" si="78"/>
        <v>A-15-001300kVA超500kVA以下モールド変圧器、単相、60Hz</v>
      </c>
      <c r="J1629" s="294">
        <v>785</v>
      </c>
      <c r="K1629" s="330" t="s">
        <v>6096</v>
      </c>
      <c r="L1629" s="329" t="s">
        <v>13157</v>
      </c>
      <c r="M1629" s="329" t="s">
        <v>10787</v>
      </c>
      <c r="N1629" s="329" t="s">
        <v>12207</v>
      </c>
      <c r="O1629" s="294" t="s">
        <v>2838</v>
      </c>
      <c r="P1629" s="330" t="s">
        <v>10533</v>
      </c>
      <c r="Q1629" s="330" t="s">
        <v>7156</v>
      </c>
      <c r="R1629" s="293" t="s">
        <v>6102</v>
      </c>
      <c r="S1629" s="294" t="s">
        <v>7157</v>
      </c>
      <c r="T1629" s="293" t="s">
        <v>6104</v>
      </c>
      <c r="U1629" s="295" t="str">
        <f t="shared" si="79"/>
        <v>yamashita-kouji@hitachi-ies.co.jp</v>
      </c>
      <c r="V1629" s="328" t="s">
        <v>10314</v>
      </c>
      <c r="W1629" s="295" t="str">
        <f t="shared" si="80"/>
        <v>http://www.hitachi-ies.co.jp/products/trans/amo/index.htm</v>
      </c>
      <c r="X1629" s="292" t="s">
        <v>8789</v>
      </c>
      <c r="Y1629" s="292" t="s">
        <v>8924</v>
      </c>
      <c r="Z1629" s="80" t="s">
        <v>10063</v>
      </c>
      <c r="AA1629" s="296"/>
      <c r="AB1629" s="265" t="str">
        <f>IF('認証製品一覧（検索用）'!$E$7=認証製品一覧!I1629,"●","")</f>
        <v/>
      </c>
      <c r="AC1629" s="265" t="str">
        <f>IF(AB1629="","",COUNTIF($B$5:AB1629,"●"))</f>
        <v/>
      </c>
    </row>
    <row r="1630" spans="1:29" ht="93.6">
      <c r="A1630" s="347"/>
      <c r="B1630" s="292" t="s">
        <v>7202</v>
      </c>
      <c r="C1630" s="293" t="s">
        <v>6978</v>
      </c>
      <c r="D1630" s="294" t="s">
        <v>6093</v>
      </c>
      <c r="E1630" s="293" t="s">
        <v>6978</v>
      </c>
      <c r="F1630" s="330" t="s">
        <v>6156</v>
      </c>
      <c r="G1630" s="330" t="s">
        <v>6113</v>
      </c>
      <c r="H1630" s="294">
        <v>547</v>
      </c>
      <c r="I1630" s="321" t="str">
        <f t="shared" si="78"/>
        <v>A-15-00150kVA超75kVA以下モールド変圧器、三相、50Hz</v>
      </c>
      <c r="J1630" s="294">
        <v>249</v>
      </c>
      <c r="K1630" s="330" t="s">
        <v>6096</v>
      </c>
      <c r="L1630" s="329" t="s">
        <v>13157</v>
      </c>
      <c r="M1630" s="329" t="s">
        <v>10787</v>
      </c>
      <c r="N1630" s="329" t="s">
        <v>12208</v>
      </c>
      <c r="O1630" s="294" t="s">
        <v>6897</v>
      </c>
      <c r="P1630" s="330" t="s">
        <v>10533</v>
      </c>
      <c r="Q1630" s="330" t="s">
        <v>7156</v>
      </c>
      <c r="R1630" s="293" t="s">
        <v>6102</v>
      </c>
      <c r="S1630" s="294" t="s">
        <v>7157</v>
      </c>
      <c r="T1630" s="293" t="s">
        <v>6104</v>
      </c>
      <c r="U1630" s="295" t="str">
        <f t="shared" si="79"/>
        <v>yamashita-kouji@hitachi-ies.co.jp</v>
      </c>
      <c r="V1630" s="328" t="s">
        <v>10314</v>
      </c>
      <c r="W1630" s="295" t="str">
        <f t="shared" si="80"/>
        <v>http://www.hitachi-ies.co.jp/products/trans/amo/index.htm</v>
      </c>
      <c r="X1630" s="292" t="s">
        <v>8789</v>
      </c>
      <c r="Y1630" s="292" t="s">
        <v>8925</v>
      </c>
      <c r="Z1630" s="80" t="s">
        <v>10063</v>
      </c>
      <c r="AA1630" s="296"/>
      <c r="AB1630" s="265" t="str">
        <f>IF('認証製品一覧（検索用）'!$E$7=認証製品一覧!I1630,"●","")</f>
        <v/>
      </c>
      <c r="AC1630" s="265" t="str">
        <f>IF(AB1630="","",COUNTIF($B$5:AB1630,"●"))</f>
        <v/>
      </c>
    </row>
    <row r="1631" spans="1:29" ht="93.6">
      <c r="A1631" s="347"/>
      <c r="B1631" s="292" t="s">
        <v>7202</v>
      </c>
      <c r="C1631" s="293" t="s">
        <v>6978</v>
      </c>
      <c r="D1631" s="294" t="s">
        <v>6093</v>
      </c>
      <c r="E1631" s="293" t="s">
        <v>6978</v>
      </c>
      <c r="F1631" s="330" t="s">
        <v>6156</v>
      </c>
      <c r="G1631" s="330" t="s">
        <v>6113</v>
      </c>
      <c r="H1631" s="294">
        <v>547</v>
      </c>
      <c r="I1631" s="321" t="str">
        <f t="shared" si="78"/>
        <v>A-15-00150kVA超75kVA以下モールド変圧器、三相、50Hz</v>
      </c>
      <c r="J1631" s="294">
        <v>249</v>
      </c>
      <c r="K1631" s="330" t="s">
        <v>6096</v>
      </c>
      <c r="L1631" s="329" t="s">
        <v>13157</v>
      </c>
      <c r="M1631" s="329" t="s">
        <v>10787</v>
      </c>
      <c r="N1631" s="329" t="s">
        <v>12209</v>
      </c>
      <c r="O1631" s="294" t="s">
        <v>2838</v>
      </c>
      <c r="P1631" s="330" t="s">
        <v>10533</v>
      </c>
      <c r="Q1631" s="330" t="s">
        <v>7156</v>
      </c>
      <c r="R1631" s="293" t="s">
        <v>6102</v>
      </c>
      <c r="S1631" s="294" t="s">
        <v>7157</v>
      </c>
      <c r="T1631" s="293" t="s">
        <v>6104</v>
      </c>
      <c r="U1631" s="295" t="str">
        <f t="shared" si="79"/>
        <v>yamashita-kouji@hitachi-ies.co.jp</v>
      </c>
      <c r="V1631" s="328" t="s">
        <v>10314</v>
      </c>
      <c r="W1631" s="295" t="str">
        <f t="shared" si="80"/>
        <v>http://www.hitachi-ies.co.jp/products/trans/amo/index.htm</v>
      </c>
      <c r="X1631" s="292" t="s">
        <v>8789</v>
      </c>
      <c r="Y1631" s="292" t="s">
        <v>8926</v>
      </c>
      <c r="Z1631" s="80" t="s">
        <v>10063</v>
      </c>
      <c r="AA1631" s="296"/>
      <c r="AB1631" s="265" t="str">
        <f>IF('認証製品一覧（検索用）'!$E$7=認証製品一覧!I1631,"●","")</f>
        <v/>
      </c>
      <c r="AC1631" s="265" t="str">
        <f>IF(AB1631="","",COUNTIF($B$5:AB1631,"●"))</f>
        <v/>
      </c>
    </row>
    <row r="1632" spans="1:29" ht="93.6">
      <c r="A1632" s="347"/>
      <c r="B1632" s="292" t="s">
        <v>7202</v>
      </c>
      <c r="C1632" s="293" t="s">
        <v>6978</v>
      </c>
      <c r="D1632" s="294" t="s">
        <v>6093</v>
      </c>
      <c r="E1632" s="293" t="s">
        <v>6978</v>
      </c>
      <c r="F1632" s="330" t="s">
        <v>6156</v>
      </c>
      <c r="G1632" s="330" t="s">
        <v>6132</v>
      </c>
      <c r="H1632" s="294">
        <v>548</v>
      </c>
      <c r="I1632" s="321" t="str">
        <f t="shared" si="78"/>
        <v>A-15-00175kVA超100kVA以下モールド変圧器、三相、50Hz</v>
      </c>
      <c r="J1632" s="294">
        <v>309</v>
      </c>
      <c r="K1632" s="330" t="s">
        <v>6096</v>
      </c>
      <c r="L1632" s="329" t="s">
        <v>13157</v>
      </c>
      <c r="M1632" s="329" t="s">
        <v>10787</v>
      </c>
      <c r="N1632" s="329" t="s">
        <v>12210</v>
      </c>
      <c r="O1632" s="294" t="s">
        <v>6897</v>
      </c>
      <c r="P1632" s="330" t="s">
        <v>10533</v>
      </c>
      <c r="Q1632" s="330" t="s">
        <v>7156</v>
      </c>
      <c r="R1632" s="293" t="s">
        <v>6102</v>
      </c>
      <c r="S1632" s="294" t="s">
        <v>7157</v>
      </c>
      <c r="T1632" s="293" t="s">
        <v>6104</v>
      </c>
      <c r="U1632" s="295" t="str">
        <f t="shared" si="79"/>
        <v>yamashita-kouji@hitachi-ies.co.jp</v>
      </c>
      <c r="V1632" s="328" t="s">
        <v>10314</v>
      </c>
      <c r="W1632" s="295" t="str">
        <f t="shared" si="80"/>
        <v>http://www.hitachi-ies.co.jp/products/trans/amo/index.htm</v>
      </c>
      <c r="X1632" s="292" t="s">
        <v>8789</v>
      </c>
      <c r="Y1632" s="292" t="s">
        <v>8927</v>
      </c>
      <c r="Z1632" s="80" t="s">
        <v>10063</v>
      </c>
      <c r="AA1632" s="296"/>
      <c r="AB1632" s="265" t="str">
        <f>IF('認証製品一覧（検索用）'!$E$7=認証製品一覧!I1632,"●","")</f>
        <v/>
      </c>
      <c r="AC1632" s="265" t="str">
        <f>IF(AB1632="","",COUNTIF($B$5:AB1632,"●"))</f>
        <v/>
      </c>
    </row>
    <row r="1633" spans="1:29" ht="93.6">
      <c r="A1633" s="347"/>
      <c r="B1633" s="292" t="s">
        <v>7202</v>
      </c>
      <c r="C1633" s="293" t="s">
        <v>6978</v>
      </c>
      <c r="D1633" s="294" t="s">
        <v>6093</v>
      </c>
      <c r="E1633" s="293" t="s">
        <v>6978</v>
      </c>
      <c r="F1633" s="330" t="s">
        <v>6156</v>
      </c>
      <c r="G1633" s="330" t="s">
        <v>6132</v>
      </c>
      <c r="H1633" s="294">
        <v>548</v>
      </c>
      <c r="I1633" s="321" t="str">
        <f t="shared" si="78"/>
        <v>A-15-00175kVA超100kVA以下モールド変圧器、三相、50Hz</v>
      </c>
      <c r="J1633" s="294">
        <v>309</v>
      </c>
      <c r="K1633" s="330" t="s">
        <v>6096</v>
      </c>
      <c r="L1633" s="329" t="s">
        <v>13157</v>
      </c>
      <c r="M1633" s="329" t="s">
        <v>10787</v>
      </c>
      <c r="N1633" s="329" t="s">
        <v>12211</v>
      </c>
      <c r="O1633" s="294" t="s">
        <v>2838</v>
      </c>
      <c r="P1633" s="330" t="s">
        <v>10533</v>
      </c>
      <c r="Q1633" s="330" t="s">
        <v>7156</v>
      </c>
      <c r="R1633" s="293" t="s">
        <v>6102</v>
      </c>
      <c r="S1633" s="294" t="s">
        <v>7157</v>
      </c>
      <c r="T1633" s="293" t="s">
        <v>6104</v>
      </c>
      <c r="U1633" s="295" t="str">
        <f t="shared" si="79"/>
        <v>yamashita-kouji@hitachi-ies.co.jp</v>
      </c>
      <c r="V1633" s="328" t="s">
        <v>10314</v>
      </c>
      <c r="W1633" s="295" t="str">
        <f t="shared" si="80"/>
        <v>http://www.hitachi-ies.co.jp/products/trans/amo/index.htm</v>
      </c>
      <c r="X1633" s="292" t="s">
        <v>8789</v>
      </c>
      <c r="Y1633" s="292" t="s">
        <v>8928</v>
      </c>
      <c r="Z1633" s="80" t="s">
        <v>10063</v>
      </c>
      <c r="AA1633" s="296"/>
      <c r="AB1633" s="265" t="str">
        <f>IF('認証製品一覧（検索用）'!$E$7=認証製品一覧!I1633,"●","")</f>
        <v/>
      </c>
      <c r="AC1633" s="265" t="str">
        <f>IF(AB1633="","",COUNTIF($B$5:AB1633,"●"))</f>
        <v/>
      </c>
    </row>
    <row r="1634" spans="1:29" ht="64.95" customHeight="1">
      <c r="A1634" s="347"/>
      <c r="B1634" s="292" t="s">
        <v>7202</v>
      </c>
      <c r="C1634" s="293" t="s">
        <v>6978</v>
      </c>
      <c r="D1634" s="294" t="s">
        <v>6093</v>
      </c>
      <c r="E1634" s="293" t="s">
        <v>6978</v>
      </c>
      <c r="F1634" s="330" t="s">
        <v>6156</v>
      </c>
      <c r="G1634" s="330" t="s">
        <v>6135</v>
      </c>
      <c r="H1634" s="294">
        <v>549</v>
      </c>
      <c r="I1634" s="321" t="str">
        <f t="shared" si="78"/>
        <v>A-15-001100kVA超150kVA以下モールド変圧器、三相、50Hz</v>
      </c>
      <c r="J1634" s="294">
        <v>411</v>
      </c>
      <c r="K1634" s="330" t="s">
        <v>6096</v>
      </c>
      <c r="L1634" s="329" t="s">
        <v>13156</v>
      </c>
      <c r="M1634" s="329" t="s">
        <v>10788</v>
      </c>
      <c r="N1634" s="329" t="s">
        <v>12212</v>
      </c>
      <c r="O1634" s="294" t="s">
        <v>6897</v>
      </c>
      <c r="P1634" s="330" t="s">
        <v>10535</v>
      </c>
      <c r="Q1634" s="330" t="s">
        <v>7149</v>
      </c>
      <c r="R1634" s="293" t="s">
        <v>2066</v>
      </c>
      <c r="S1634" s="294" t="s">
        <v>2067</v>
      </c>
      <c r="T1634" s="293" t="s">
        <v>2068</v>
      </c>
      <c r="U1634" s="295" t="str">
        <f t="shared" si="79"/>
        <v>Toya.Mitsuhiro@ab.MitsubishiElectric.co.jp</v>
      </c>
      <c r="V1634" s="293" t="s">
        <v>7609</v>
      </c>
      <c r="W1634" s="323" t="str">
        <f t="shared" si="80"/>
        <v>-</v>
      </c>
      <c r="X1634" s="292" t="s">
        <v>8774</v>
      </c>
      <c r="Y1634" s="292" t="s">
        <v>8929</v>
      </c>
      <c r="Z1634" s="80" t="s">
        <v>10063</v>
      </c>
      <c r="AA1634" s="296"/>
      <c r="AB1634" s="265" t="str">
        <f>IF('認証製品一覧（検索用）'!$E$7=認証製品一覧!I1634,"●","")</f>
        <v/>
      </c>
      <c r="AC1634" s="265" t="str">
        <f>IF(AB1634="","",COUNTIF($B$5:AB1634,"●"))</f>
        <v/>
      </c>
    </row>
    <row r="1635" spans="1:29" ht="93.6">
      <c r="A1635" s="347"/>
      <c r="B1635" s="292" t="s">
        <v>7202</v>
      </c>
      <c r="C1635" s="293" t="s">
        <v>6978</v>
      </c>
      <c r="D1635" s="294" t="s">
        <v>6093</v>
      </c>
      <c r="E1635" s="293" t="s">
        <v>6978</v>
      </c>
      <c r="F1635" s="330" t="s">
        <v>6156</v>
      </c>
      <c r="G1635" s="330" t="s">
        <v>6136</v>
      </c>
      <c r="H1635" s="294">
        <v>550</v>
      </c>
      <c r="I1635" s="321" t="str">
        <f t="shared" si="78"/>
        <v>A-15-001150kVA超200kVA以下モールド変圧器、三相、50Hz</v>
      </c>
      <c r="J1635" s="294">
        <v>470</v>
      </c>
      <c r="K1635" s="330" t="s">
        <v>6096</v>
      </c>
      <c r="L1635" s="329" t="s">
        <v>13157</v>
      </c>
      <c r="M1635" s="329" t="s">
        <v>10787</v>
      </c>
      <c r="N1635" s="329" t="s">
        <v>12208</v>
      </c>
      <c r="O1635" s="294" t="s">
        <v>6897</v>
      </c>
      <c r="P1635" s="330" t="s">
        <v>10533</v>
      </c>
      <c r="Q1635" s="330" t="s">
        <v>7156</v>
      </c>
      <c r="R1635" s="293" t="s">
        <v>6102</v>
      </c>
      <c r="S1635" s="294" t="s">
        <v>7157</v>
      </c>
      <c r="T1635" s="293" t="s">
        <v>6104</v>
      </c>
      <c r="U1635" s="295" t="str">
        <f t="shared" si="79"/>
        <v>yamashita-kouji@hitachi-ies.co.jp</v>
      </c>
      <c r="V1635" s="328" t="s">
        <v>10314</v>
      </c>
      <c r="W1635" s="295" t="str">
        <f t="shared" si="80"/>
        <v>http://www.hitachi-ies.co.jp/products/trans/amo/index.htm</v>
      </c>
      <c r="X1635" s="292" t="s">
        <v>8789</v>
      </c>
      <c r="Y1635" s="292" t="s">
        <v>8930</v>
      </c>
      <c r="Z1635" s="80" t="s">
        <v>10063</v>
      </c>
      <c r="AA1635" s="296"/>
      <c r="AB1635" s="265" t="str">
        <f>IF('認証製品一覧（検索用）'!$E$7=認証製品一覧!I1635,"●","")</f>
        <v/>
      </c>
      <c r="AC1635" s="265" t="str">
        <f>IF(AB1635="","",COUNTIF($B$5:AB1635,"●"))</f>
        <v/>
      </c>
    </row>
    <row r="1636" spans="1:29" ht="93.6">
      <c r="A1636" s="347"/>
      <c r="B1636" s="292" t="s">
        <v>7202</v>
      </c>
      <c r="C1636" s="293" t="s">
        <v>6978</v>
      </c>
      <c r="D1636" s="294" t="s">
        <v>6093</v>
      </c>
      <c r="E1636" s="293" t="s">
        <v>6978</v>
      </c>
      <c r="F1636" s="330" t="s">
        <v>6156</v>
      </c>
      <c r="G1636" s="330" t="s">
        <v>6136</v>
      </c>
      <c r="H1636" s="294">
        <v>550</v>
      </c>
      <c r="I1636" s="321" t="str">
        <f t="shared" si="78"/>
        <v>A-15-001150kVA超200kVA以下モールド変圧器、三相、50Hz</v>
      </c>
      <c r="J1636" s="294">
        <v>470</v>
      </c>
      <c r="K1636" s="330" t="s">
        <v>6096</v>
      </c>
      <c r="L1636" s="329" t="s">
        <v>13157</v>
      </c>
      <c r="M1636" s="329" t="s">
        <v>10787</v>
      </c>
      <c r="N1636" s="329" t="s">
        <v>12209</v>
      </c>
      <c r="O1636" s="294" t="s">
        <v>2838</v>
      </c>
      <c r="P1636" s="330" t="s">
        <v>10533</v>
      </c>
      <c r="Q1636" s="330" t="s">
        <v>7156</v>
      </c>
      <c r="R1636" s="293" t="s">
        <v>6102</v>
      </c>
      <c r="S1636" s="294" t="s">
        <v>7157</v>
      </c>
      <c r="T1636" s="293" t="s">
        <v>6104</v>
      </c>
      <c r="U1636" s="295" t="str">
        <f t="shared" si="79"/>
        <v>yamashita-kouji@hitachi-ies.co.jp</v>
      </c>
      <c r="V1636" s="328" t="s">
        <v>10314</v>
      </c>
      <c r="W1636" s="295" t="str">
        <f t="shared" si="80"/>
        <v>http://www.hitachi-ies.co.jp/products/trans/amo/index.htm</v>
      </c>
      <c r="X1636" s="292" t="s">
        <v>8789</v>
      </c>
      <c r="Y1636" s="292" t="s">
        <v>8931</v>
      </c>
      <c r="Z1636" s="80" t="s">
        <v>10063</v>
      </c>
      <c r="AA1636" s="296"/>
      <c r="AB1636" s="265" t="str">
        <f>IF('認証製品一覧（検索用）'!$E$7=認証製品一覧!I1636,"●","")</f>
        <v/>
      </c>
      <c r="AC1636" s="265" t="str">
        <f>IF(AB1636="","",COUNTIF($B$5:AB1636,"●"))</f>
        <v/>
      </c>
    </row>
    <row r="1637" spans="1:29" ht="93.6">
      <c r="A1637" s="347"/>
      <c r="B1637" s="292" t="s">
        <v>7202</v>
      </c>
      <c r="C1637" s="293" t="s">
        <v>6978</v>
      </c>
      <c r="D1637" s="294" t="s">
        <v>6093</v>
      </c>
      <c r="E1637" s="293" t="s">
        <v>6978</v>
      </c>
      <c r="F1637" s="330" t="s">
        <v>6156</v>
      </c>
      <c r="G1637" s="330" t="s">
        <v>6119</v>
      </c>
      <c r="H1637" s="294">
        <v>551</v>
      </c>
      <c r="I1637" s="321" t="str">
        <f t="shared" si="78"/>
        <v>A-15-001200kVA超300kVA以下モールド変圧器、三相、50Hz</v>
      </c>
      <c r="J1637" s="294">
        <v>581</v>
      </c>
      <c r="K1637" s="330" t="s">
        <v>6096</v>
      </c>
      <c r="L1637" s="329" t="s">
        <v>13157</v>
      </c>
      <c r="M1637" s="329" t="s">
        <v>10787</v>
      </c>
      <c r="N1637" s="329" t="s">
        <v>12208</v>
      </c>
      <c r="O1637" s="294" t="s">
        <v>6897</v>
      </c>
      <c r="P1637" s="330" t="s">
        <v>10533</v>
      </c>
      <c r="Q1637" s="330" t="s">
        <v>7156</v>
      </c>
      <c r="R1637" s="293" t="s">
        <v>6102</v>
      </c>
      <c r="S1637" s="294" t="s">
        <v>7157</v>
      </c>
      <c r="T1637" s="293" t="s">
        <v>6104</v>
      </c>
      <c r="U1637" s="295" t="str">
        <f t="shared" si="79"/>
        <v>yamashita-kouji@hitachi-ies.co.jp</v>
      </c>
      <c r="V1637" s="328" t="s">
        <v>10314</v>
      </c>
      <c r="W1637" s="295" t="str">
        <f t="shared" si="80"/>
        <v>http://www.hitachi-ies.co.jp/products/trans/amo/index.htm</v>
      </c>
      <c r="X1637" s="292" t="s">
        <v>8789</v>
      </c>
      <c r="Y1637" s="292" t="s">
        <v>8932</v>
      </c>
      <c r="Z1637" s="80" t="s">
        <v>10063</v>
      </c>
      <c r="AA1637" s="296"/>
      <c r="AB1637" s="265" t="str">
        <f>IF('認証製品一覧（検索用）'!$E$7=認証製品一覧!I1637,"●","")</f>
        <v/>
      </c>
      <c r="AC1637" s="265" t="str">
        <f>IF(AB1637="","",COUNTIF($B$5:AB1637,"●"))</f>
        <v/>
      </c>
    </row>
    <row r="1638" spans="1:29" ht="93.6">
      <c r="A1638" s="347"/>
      <c r="B1638" s="292" t="s">
        <v>7202</v>
      </c>
      <c r="C1638" s="293" t="s">
        <v>6978</v>
      </c>
      <c r="D1638" s="294" t="s">
        <v>6093</v>
      </c>
      <c r="E1638" s="293" t="s">
        <v>6978</v>
      </c>
      <c r="F1638" s="330" t="s">
        <v>6156</v>
      </c>
      <c r="G1638" s="330" t="s">
        <v>6119</v>
      </c>
      <c r="H1638" s="294">
        <v>551</v>
      </c>
      <c r="I1638" s="321" t="str">
        <f t="shared" si="78"/>
        <v>A-15-001200kVA超300kVA以下モールド変圧器、三相、50Hz</v>
      </c>
      <c r="J1638" s="294">
        <v>581</v>
      </c>
      <c r="K1638" s="330" t="s">
        <v>6096</v>
      </c>
      <c r="L1638" s="329" t="s">
        <v>13157</v>
      </c>
      <c r="M1638" s="329" t="s">
        <v>10787</v>
      </c>
      <c r="N1638" s="329" t="s">
        <v>12209</v>
      </c>
      <c r="O1638" s="294" t="s">
        <v>2838</v>
      </c>
      <c r="P1638" s="330" t="s">
        <v>10533</v>
      </c>
      <c r="Q1638" s="330" t="s">
        <v>7156</v>
      </c>
      <c r="R1638" s="293" t="s">
        <v>6102</v>
      </c>
      <c r="S1638" s="294" t="s">
        <v>7157</v>
      </c>
      <c r="T1638" s="293" t="s">
        <v>6104</v>
      </c>
      <c r="U1638" s="295" t="str">
        <f t="shared" si="79"/>
        <v>yamashita-kouji@hitachi-ies.co.jp</v>
      </c>
      <c r="V1638" s="328" t="s">
        <v>10314</v>
      </c>
      <c r="W1638" s="295" t="str">
        <f t="shared" si="80"/>
        <v>http://www.hitachi-ies.co.jp/products/trans/amo/index.htm</v>
      </c>
      <c r="X1638" s="292" t="s">
        <v>8789</v>
      </c>
      <c r="Y1638" s="292" t="s">
        <v>8933</v>
      </c>
      <c r="Z1638" s="80" t="s">
        <v>10063</v>
      </c>
      <c r="AA1638" s="296"/>
      <c r="AB1638" s="265" t="str">
        <f>IF('認証製品一覧（検索用）'!$E$7=認証製品一覧!I1638,"●","")</f>
        <v/>
      </c>
      <c r="AC1638" s="265" t="str">
        <f>IF(AB1638="","",COUNTIF($B$5:AB1638,"●"))</f>
        <v/>
      </c>
    </row>
    <row r="1639" spans="1:29" ht="93.6">
      <c r="A1639" s="347"/>
      <c r="B1639" s="292" t="s">
        <v>7202</v>
      </c>
      <c r="C1639" s="293" t="s">
        <v>6978</v>
      </c>
      <c r="D1639" s="294" t="s">
        <v>6093</v>
      </c>
      <c r="E1639" s="293" t="s">
        <v>6978</v>
      </c>
      <c r="F1639" s="330" t="s">
        <v>6156</v>
      </c>
      <c r="G1639" s="330" t="s">
        <v>6137</v>
      </c>
      <c r="H1639" s="294">
        <v>552</v>
      </c>
      <c r="I1639" s="321" t="str">
        <f t="shared" si="78"/>
        <v>A-15-001300kVA超500kVA以下モールド変圧器、三相、50Hz</v>
      </c>
      <c r="J1639" s="294">
        <v>899</v>
      </c>
      <c r="K1639" s="330" t="s">
        <v>6096</v>
      </c>
      <c r="L1639" s="329" t="s">
        <v>13157</v>
      </c>
      <c r="M1639" s="329" t="s">
        <v>10787</v>
      </c>
      <c r="N1639" s="329" t="s">
        <v>12208</v>
      </c>
      <c r="O1639" s="294" t="s">
        <v>6897</v>
      </c>
      <c r="P1639" s="330" t="s">
        <v>10533</v>
      </c>
      <c r="Q1639" s="330" t="s">
        <v>7156</v>
      </c>
      <c r="R1639" s="293" t="s">
        <v>6102</v>
      </c>
      <c r="S1639" s="294" t="s">
        <v>7157</v>
      </c>
      <c r="T1639" s="293" t="s">
        <v>6104</v>
      </c>
      <c r="U1639" s="295" t="str">
        <f t="shared" si="79"/>
        <v>yamashita-kouji@hitachi-ies.co.jp</v>
      </c>
      <c r="V1639" s="328" t="s">
        <v>10314</v>
      </c>
      <c r="W1639" s="295" t="str">
        <f t="shared" si="80"/>
        <v>http://www.hitachi-ies.co.jp/products/trans/amo/index.htm</v>
      </c>
      <c r="X1639" s="292" t="s">
        <v>8789</v>
      </c>
      <c r="Y1639" s="292" t="s">
        <v>8934</v>
      </c>
      <c r="Z1639" s="80" t="s">
        <v>10063</v>
      </c>
      <c r="AA1639" s="296"/>
      <c r="AB1639" s="265" t="str">
        <f>IF('認証製品一覧（検索用）'!$E$7=認証製品一覧!I1639,"●","")</f>
        <v/>
      </c>
      <c r="AC1639" s="265" t="str">
        <f>IF(AB1639="","",COUNTIF($B$5:AB1639,"●"))</f>
        <v/>
      </c>
    </row>
    <row r="1640" spans="1:29" ht="93.6">
      <c r="A1640" s="347"/>
      <c r="B1640" s="292" t="s">
        <v>7202</v>
      </c>
      <c r="C1640" s="293" t="s">
        <v>6978</v>
      </c>
      <c r="D1640" s="294" t="s">
        <v>6093</v>
      </c>
      <c r="E1640" s="293" t="s">
        <v>6978</v>
      </c>
      <c r="F1640" s="330" t="s">
        <v>6156</v>
      </c>
      <c r="G1640" s="330" t="s">
        <v>6137</v>
      </c>
      <c r="H1640" s="294">
        <v>552</v>
      </c>
      <c r="I1640" s="321" t="str">
        <f t="shared" si="78"/>
        <v>A-15-001300kVA超500kVA以下モールド変圧器、三相、50Hz</v>
      </c>
      <c r="J1640" s="294">
        <v>899</v>
      </c>
      <c r="K1640" s="330" t="s">
        <v>6096</v>
      </c>
      <c r="L1640" s="329" t="s">
        <v>13157</v>
      </c>
      <c r="M1640" s="329" t="s">
        <v>10787</v>
      </c>
      <c r="N1640" s="329" t="s">
        <v>12209</v>
      </c>
      <c r="O1640" s="294" t="s">
        <v>2838</v>
      </c>
      <c r="P1640" s="330" t="s">
        <v>10533</v>
      </c>
      <c r="Q1640" s="330" t="s">
        <v>7156</v>
      </c>
      <c r="R1640" s="293" t="s">
        <v>6102</v>
      </c>
      <c r="S1640" s="294" t="s">
        <v>7157</v>
      </c>
      <c r="T1640" s="293" t="s">
        <v>6104</v>
      </c>
      <c r="U1640" s="295" t="str">
        <f t="shared" si="79"/>
        <v>yamashita-kouji@hitachi-ies.co.jp</v>
      </c>
      <c r="V1640" s="328" t="s">
        <v>10314</v>
      </c>
      <c r="W1640" s="295" t="str">
        <f t="shared" si="80"/>
        <v>http://www.hitachi-ies.co.jp/products/trans/amo/index.htm</v>
      </c>
      <c r="X1640" s="292" t="s">
        <v>8789</v>
      </c>
      <c r="Y1640" s="292" t="s">
        <v>8935</v>
      </c>
      <c r="Z1640" s="80" t="s">
        <v>10063</v>
      </c>
      <c r="AA1640" s="296"/>
      <c r="AB1640" s="265" t="str">
        <f>IF('認証製品一覧（検索用）'!$E$7=認証製品一覧!I1640,"●","")</f>
        <v/>
      </c>
      <c r="AC1640" s="265" t="str">
        <f>IF(AB1640="","",COUNTIF($B$5:AB1640,"●"))</f>
        <v/>
      </c>
    </row>
    <row r="1641" spans="1:29" ht="93.6">
      <c r="A1641" s="347"/>
      <c r="B1641" s="292" t="s">
        <v>7202</v>
      </c>
      <c r="C1641" s="293" t="s">
        <v>6978</v>
      </c>
      <c r="D1641" s="294" t="s">
        <v>6093</v>
      </c>
      <c r="E1641" s="293" t="s">
        <v>6978</v>
      </c>
      <c r="F1641" s="330" t="s">
        <v>6156</v>
      </c>
      <c r="G1641" s="330" t="s">
        <v>6138</v>
      </c>
      <c r="H1641" s="294">
        <v>553</v>
      </c>
      <c r="I1641" s="321" t="str">
        <f t="shared" si="78"/>
        <v>A-15-001500kVA超750kVA以下モールド変圧器、三相、50Hz</v>
      </c>
      <c r="J1641" s="294">
        <v>1675</v>
      </c>
      <c r="K1641" s="330" t="s">
        <v>6096</v>
      </c>
      <c r="L1641" s="329" t="s">
        <v>13157</v>
      </c>
      <c r="M1641" s="329" t="s">
        <v>10787</v>
      </c>
      <c r="N1641" s="329" t="s">
        <v>12210</v>
      </c>
      <c r="O1641" s="294" t="s">
        <v>6897</v>
      </c>
      <c r="P1641" s="330" t="s">
        <v>10533</v>
      </c>
      <c r="Q1641" s="330" t="s">
        <v>7156</v>
      </c>
      <c r="R1641" s="293" t="s">
        <v>6102</v>
      </c>
      <c r="S1641" s="294" t="s">
        <v>7157</v>
      </c>
      <c r="T1641" s="293" t="s">
        <v>6104</v>
      </c>
      <c r="U1641" s="295" t="str">
        <f t="shared" si="79"/>
        <v>yamashita-kouji@hitachi-ies.co.jp</v>
      </c>
      <c r="V1641" s="328" t="s">
        <v>10314</v>
      </c>
      <c r="W1641" s="295" t="str">
        <f t="shared" si="80"/>
        <v>http://www.hitachi-ies.co.jp/products/trans/amo/index.htm</v>
      </c>
      <c r="X1641" s="292" t="s">
        <v>8789</v>
      </c>
      <c r="Y1641" s="292" t="s">
        <v>8936</v>
      </c>
      <c r="Z1641" s="80" t="s">
        <v>10063</v>
      </c>
      <c r="AA1641" s="296"/>
      <c r="AB1641" s="265" t="str">
        <f>IF('認証製品一覧（検索用）'!$E$7=認証製品一覧!I1641,"●","")</f>
        <v/>
      </c>
      <c r="AC1641" s="265" t="str">
        <f>IF(AB1641="","",COUNTIF($B$5:AB1641,"●"))</f>
        <v/>
      </c>
    </row>
    <row r="1642" spans="1:29" ht="93.6">
      <c r="A1642" s="347"/>
      <c r="B1642" s="292" t="s">
        <v>7202</v>
      </c>
      <c r="C1642" s="293" t="s">
        <v>6978</v>
      </c>
      <c r="D1642" s="294" t="s">
        <v>6093</v>
      </c>
      <c r="E1642" s="293" t="s">
        <v>6978</v>
      </c>
      <c r="F1642" s="330" t="s">
        <v>6156</v>
      </c>
      <c r="G1642" s="330" t="s">
        <v>6138</v>
      </c>
      <c r="H1642" s="294">
        <v>553</v>
      </c>
      <c r="I1642" s="321" t="str">
        <f t="shared" si="78"/>
        <v>A-15-001500kVA超750kVA以下モールド変圧器、三相、50Hz</v>
      </c>
      <c r="J1642" s="294">
        <v>1675</v>
      </c>
      <c r="K1642" s="330" t="s">
        <v>6096</v>
      </c>
      <c r="L1642" s="329" t="s">
        <v>13157</v>
      </c>
      <c r="M1642" s="329" t="s">
        <v>10787</v>
      </c>
      <c r="N1642" s="329" t="s">
        <v>12211</v>
      </c>
      <c r="O1642" s="294" t="s">
        <v>2838</v>
      </c>
      <c r="P1642" s="330" t="s">
        <v>10533</v>
      </c>
      <c r="Q1642" s="330" t="s">
        <v>7156</v>
      </c>
      <c r="R1642" s="293" t="s">
        <v>6102</v>
      </c>
      <c r="S1642" s="294" t="s">
        <v>7157</v>
      </c>
      <c r="T1642" s="293" t="s">
        <v>6104</v>
      </c>
      <c r="U1642" s="295" t="str">
        <f t="shared" si="79"/>
        <v>yamashita-kouji@hitachi-ies.co.jp</v>
      </c>
      <c r="V1642" s="328" t="s">
        <v>10314</v>
      </c>
      <c r="W1642" s="295" t="str">
        <f t="shared" si="80"/>
        <v>http://www.hitachi-ies.co.jp/products/trans/amo/index.htm</v>
      </c>
      <c r="X1642" s="292" t="s">
        <v>8789</v>
      </c>
      <c r="Y1642" s="292" t="s">
        <v>8937</v>
      </c>
      <c r="Z1642" s="80" t="s">
        <v>10063</v>
      </c>
      <c r="AA1642" s="296"/>
      <c r="AB1642" s="265" t="str">
        <f>IF('認証製品一覧（検索用）'!$E$7=認証製品一覧!I1642,"●","")</f>
        <v/>
      </c>
      <c r="AC1642" s="265" t="str">
        <f>IF(AB1642="","",COUNTIF($B$5:AB1642,"●"))</f>
        <v/>
      </c>
    </row>
    <row r="1643" spans="1:29" ht="93.6">
      <c r="A1643" s="347"/>
      <c r="B1643" s="292" t="s">
        <v>7202</v>
      </c>
      <c r="C1643" s="293" t="s">
        <v>6978</v>
      </c>
      <c r="D1643" s="294" t="s">
        <v>6093</v>
      </c>
      <c r="E1643" s="293" t="s">
        <v>6978</v>
      </c>
      <c r="F1643" s="330" t="s">
        <v>6156</v>
      </c>
      <c r="G1643" s="330" t="s">
        <v>6143</v>
      </c>
      <c r="H1643" s="294">
        <v>554</v>
      </c>
      <c r="I1643" s="321" t="str">
        <f t="shared" si="78"/>
        <v>A-15-001750kVA超1000kVA以下モールド変圧器、三相、50Hz</v>
      </c>
      <c r="J1643" s="294">
        <v>2094</v>
      </c>
      <c r="K1643" s="330" t="s">
        <v>6096</v>
      </c>
      <c r="L1643" s="329" t="s">
        <v>13157</v>
      </c>
      <c r="M1643" s="329" t="s">
        <v>10787</v>
      </c>
      <c r="N1643" s="329" t="s">
        <v>12210</v>
      </c>
      <c r="O1643" s="294" t="s">
        <v>6897</v>
      </c>
      <c r="P1643" s="330" t="s">
        <v>10533</v>
      </c>
      <c r="Q1643" s="330" t="s">
        <v>7156</v>
      </c>
      <c r="R1643" s="293" t="s">
        <v>6102</v>
      </c>
      <c r="S1643" s="294" t="s">
        <v>7157</v>
      </c>
      <c r="T1643" s="293" t="s">
        <v>6104</v>
      </c>
      <c r="U1643" s="295" t="str">
        <f t="shared" si="79"/>
        <v>yamashita-kouji@hitachi-ies.co.jp</v>
      </c>
      <c r="V1643" s="328" t="s">
        <v>10314</v>
      </c>
      <c r="W1643" s="295" t="str">
        <f t="shared" si="80"/>
        <v>http://www.hitachi-ies.co.jp/products/trans/amo/index.htm</v>
      </c>
      <c r="X1643" s="292" t="s">
        <v>8789</v>
      </c>
      <c r="Y1643" s="292" t="s">
        <v>8938</v>
      </c>
      <c r="Z1643" s="80" t="s">
        <v>10063</v>
      </c>
      <c r="AA1643" s="296"/>
      <c r="AB1643" s="265" t="str">
        <f>IF('認証製品一覧（検索用）'!$E$7=認証製品一覧!I1643,"●","")</f>
        <v/>
      </c>
      <c r="AC1643" s="265" t="str">
        <f>IF(AB1643="","",COUNTIF($B$5:AB1643,"●"))</f>
        <v/>
      </c>
    </row>
    <row r="1644" spans="1:29" ht="93.6">
      <c r="A1644" s="347"/>
      <c r="B1644" s="292" t="s">
        <v>7202</v>
      </c>
      <c r="C1644" s="293" t="s">
        <v>6978</v>
      </c>
      <c r="D1644" s="294" t="s">
        <v>6093</v>
      </c>
      <c r="E1644" s="293" t="s">
        <v>6978</v>
      </c>
      <c r="F1644" s="330" t="s">
        <v>6156</v>
      </c>
      <c r="G1644" s="330" t="s">
        <v>6143</v>
      </c>
      <c r="H1644" s="294">
        <v>554</v>
      </c>
      <c r="I1644" s="321" t="str">
        <f t="shared" si="78"/>
        <v>A-15-001750kVA超1000kVA以下モールド変圧器、三相、50Hz</v>
      </c>
      <c r="J1644" s="294">
        <v>2094</v>
      </c>
      <c r="K1644" s="330" t="s">
        <v>6096</v>
      </c>
      <c r="L1644" s="329" t="s">
        <v>13157</v>
      </c>
      <c r="M1644" s="329" t="s">
        <v>10787</v>
      </c>
      <c r="N1644" s="329" t="s">
        <v>12211</v>
      </c>
      <c r="O1644" s="294" t="s">
        <v>2838</v>
      </c>
      <c r="P1644" s="330" t="s">
        <v>10533</v>
      </c>
      <c r="Q1644" s="330" t="s">
        <v>7156</v>
      </c>
      <c r="R1644" s="293" t="s">
        <v>6102</v>
      </c>
      <c r="S1644" s="294" t="s">
        <v>7157</v>
      </c>
      <c r="T1644" s="293" t="s">
        <v>6104</v>
      </c>
      <c r="U1644" s="295" t="str">
        <f t="shared" si="79"/>
        <v>yamashita-kouji@hitachi-ies.co.jp</v>
      </c>
      <c r="V1644" s="328" t="s">
        <v>10314</v>
      </c>
      <c r="W1644" s="295" t="str">
        <f t="shared" si="80"/>
        <v>http://www.hitachi-ies.co.jp/products/trans/amo/index.htm</v>
      </c>
      <c r="X1644" s="292" t="s">
        <v>8789</v>
      </c>
      <c r="Y1644" s="292" t="s">
        <v>8939</v>
      </c>
      <c r="Z1644" s="80" t="s">
        <v>10063</v>
      </c>
      <c r="AA1644" s="296"/>
      <c r="AB1644" s="265" t="str">
        <f>IF('認証製品一覧（検索用）'!$E$7=認証製品一覧!I1644,"●","")</f>
        <v/>
      </c>
      <c r="AC1644" s="265" t="str">
        <f>IF(AB1644="","",COUNTIF($B$5:AB1644,"●"))</f>
        <v/>
      </c>
    </row>
    <row r="1645" spans="1:29" ht="93.6">
      <c r="A1645" s="347"/>
      <c r="B1645" s="292" t="s">
        <v>7202</v>
      </c>
      <c r="C1645" s="293" t="s">
        <v>6978</v>
      </c>
      <c r="D1645" s="294" t="s">
        <v>6093</v>
      </c>
      <c r="E1645" s="293" t="s">
        <v>6978</v>
      </c>
      <c r="F1645" s="330" t="s">
        <v>6156</v>
      </c>
      <c r="G1645" s="330" t="s">
        <v>6144</v>
      </c>
      <c r="H1645" s="294">
        <v>555</v>
      </c>
      <c r="I1645" s="321" t="str">
        <f t="shared" si="78"/>
        <v>A-15-0011000kVA超1500kVA以下モールド変圧器、三相、50Hz</v>
      </c>
      <c r="J1645" s="294">
        <v>3300</v>
      </c>
      <c r="K1645" s="330" t="s">
        <v>6096</v>
      </c>
      <c r="L1645" s="329" t="s">
        <v>13157</v>
      </c>
      <c r="M1645" s="329" t="s">
        <v>10789</v>
      </c>
      <c r="N1645" s="329" t="s">
        <v>12213</v>
      </c>
      <c r="O1645" s="294" t="s">
        <v>6897</v>
      </c>
      <c r="P1645" s="330" t="s">
        <v>10533</v>
      </c>
      <c r="Q1645" s="330" t="s">
        <v>7156</v>
      </c>
      <c r="R1645" s="293" t="s">
        <v>6102</v>
      </c>
      <c r="S1645" s="294" t="s">
        <v>7157</v>
      </c>
      <c r="T1645" s="293" t="s">
        <v>6104</v>
      </c>
      <c r="U1645" s="295" t="str">
        <f t="shared" si="79"/>
        <v>yamashita-kouji@hitachi-ies.co.jp</v>
      </c>
      <c r="V1645" s="328" t="s">
        <v>10314</v>
      </c>
      <c r="W1645" s="295" t="str">
        <f t="shared" si="80"/>
        <v>http://www.hitachi-ies.co.jp/products/trans/amo/index.htm</v>
      </c>
      <c r="X1645" s="292" t="s">
        <v>8789</v>
      </c>
      <c r="Y1645" s="292" t="s">
        <v>8940</v>
      </c>
      <c r="Z1645" s="80" t="s">
        <v>10063</v>
      </c>
      <c r="AA1645" s="296"/>
      <c r="AB1645" s="265" t="str">
        <f>IF('認証製品一覧（検索用）'!$E$7=認証製品一覧!I1645,"●","")</f>
        <v/>
      </c>
      <c r="AC1645" s="265" t="str">
        <f>IF(AB1645="","",COUNTIF($B$5:AB1645,"●"))</f>
        <v/>
      </c>
    </row>
    <row r="1646" spans="1:29" ht="93.6">
      <c r="A1646" s="347"/>
      <c r="B1646" s="292" t="s">
        <v>7202</v>
      </c>
      <c r="C1646" s="293" t="s">
        <v>6978</v>
      </c>
      <c r="D1646" s="294" t="s">
        <v>6093</v>
      </c>
      <c r="E1646" s="293" t="s">
        <v>6978</v>
      </c>
      <c r="F1646" s="330" t="s">
        <v>6156</v>
      </c>
      <c r="G1646" s="330" t="s">
        <v>6144</v>
      </c>
      <c r="H1646" s="294">
        <v>555</v>
      </c>
      <c r="I1646" s="321" t="str">
        <f t="shared" si="78"/>
        <v>A-15-0011000kVA超1500kVA以下モールド変圧器、三相、50Hz</v>
      </c>
      <c r="J1646" s="294">
        <v>3300</v>
      </c>
      <c r="K1646" s="330" t="s">
        <v>6096</v>
      </c>
      <c r="L1646" s="329" t="s">
        <v>13157</v>
      </c>
      <c r="M1646" s="329" t="s">
        <v>10789</v>
      </c>
      <c r="N1646" s="329" t="s">
        <v>12214</v>
      </c>
      <c r="O1646" s="294" t="s">
        <v>2838</v>
      </c>
      <c r="P1646" s="330" t="s">
        <v>10533</v>
      </c>
      <c r="Q1646" s="330" t="s">
        <v>7156</v>
      </c>
      <c r="R1646" s="293" t="s">
        <v>6102</v>
      </c>
      <c r="S1646" s="294" t="s">
        <v>7157</v>
      </c>
      <c r="T1646" s="293" t="s">
        <v>6104</v>
      </c>
      <c r="U1646" s="295" t="str">
        <f t="shared" si="79"/>
        <v>yamashita-kouji@hitachi-ies.co.jp</v>
      </c>
      <c r="V1646" s="328" t="s">
        <v>10314</v>
      </c>
      <c r="W1646" s="295" t="str">
        <f t="shared" si="80"/>
        <v>http://www.hitachi-ies.co.jp/products/trans/amo/index.htm</v>
      </c>
      <c r="X1646" s="292" t="s">
        <v>8789</v>
      </c>
      <c r="Y1646" s="292" t="s">
        <v>8941</v>
      </c>
      <c r="Z1646" s="80" t="s">
        <v>10063</v>
      </c>
      <c r="AA1646" s="296"/>
      <c r="AB1646" s="265" t="str">
        <f>IF('認証製品一覧（検索用）'!$E$7=認証製品一覧!I1646,"●","")</f>
        <v/>
      </c>
      <c r="AC1646" s="265" t="str">
        <f>IF(AB1646="","",COUNTIF($B$5:AB1646,"●"))</f>
        <v/>
      </c>
    </row>
    <row r="1647" spans="1:29" ht="93.6">
      <c r="A1647" s="347"/>
      <c r="B1647" s="292" t="s">
        <v>7202</v>
      </c>
      <c r="C1647" s="293" t="s">
        <v>6978</v>
      </c>
      <c r="D1647" s="294" t="s">
        <v>6093</v>
      </c>
      <c r="E1647" s="293" t="s">
        <v>6978</v>
      </c>
      <c r="F1647" s="330" t="s">
        <v>6156</v>
      </c>
      <c r="G1647" s="330" t="s">
        <v>6147</v>
      </c>
      <c r="H1647" s="294">
        <v>556</v>
      </c>
      <c r="I1647" s="321" t="str">
        <f t="shared" si="78"/>
        <v>A-15-0011500kVA超2000kVA以下モールド変圧器、三相、50Hz</v>
      </c>
      <c r="J1647" s="294">
        <v>4088</v>
      </c>
      <c r="K1647" s="330" t="s">
        <v>6096</v>
      </c>
      <c r="L1647" s="329" t="s">
        <v>13157</v>
      </c>
      <c r="M1647" s="329" t="s">
        <v>10789</v>
      </c>
      <c r="N1647" s="329" t="s">
        <v>12213</v>
      </c>
      <c r="O1647" s="294" t="s">
        <v>6897</v>
      </c>
      <c r="P1647" s="330" t="s">
        <v>10533</v>
      </c>
      <c r="Q1647" s="330" t="s">
        <v>7156</v>
      </c>
      <c r="R1647" s="293" t="s">
        <v>6102</v>
      </c>
      <c r="S1647" s="294" t="s">
        <v>7157</v>
      </c>
      <c r="T1647" s="293" t="s">
        <v>6104</v>
      </c>
      <c r="U1647" s="295" t="str">
        <f t="shared" si="79"/>
        <v>yamashita-kouji@hitachi-ies.co.jp</v>
      </c>
      <c r="V1647" s="328" t="s">
        <v>10314</v>
      </c>
      <c r="W1647" s="295" t="str">
        <f t="shared" si="80"/>
        <v>http://www.hitachi-ies.co.jp/products/trans/amo/index.htm</v>
      </c>
      <c r="X1647" s="292" t="s">
        <v>8789</v>
      </c>
      <c r="Y1647" s="292" t="s">
        <v>8942</v>
      </c>
      <c r="Z1647" s="80" t="s">
        <v>10063</v>
      </c>
      <c r="AA1647" s="296"/>
      <c r="AB1647" s="265" t="str">
        <f>IF('認証製品一覧（検索用）'!$E$7=認証製品一覧!I1647,"●","")</f>
        <v/>
      </c>
      <c r="AC1647" s="265" t="str">
        <f>IF(AB1647="","",COUNTIF($B$5:AB1647,"●"))</f>
        <v/>
      </c>
    </row>
    <row r="1648" spans="1:29" ht="93.6">
      <c r="A1648" s="347"/>
      <c r="B1648" s="292" t="s">
        <v>7202</v>
      </c>
      <c r="C1648" s="293" t="s">
        <v>6978</v>
      </c>
      <c r="D1648" s="294" t="s">
        <v>6093</v>
      </c>
      <c r="E1648" s="293" t="s">
        <v>6978</v>
      </c>
      <c r="F1648" s="330" t="s">
        <v>6156</v>
      </c>
      <c r="G1648" s="330" t="s">
        <v>6147</v>
      </c>
      <c r="H1648" s="294">
        <v>556</v>
      </c>
      <c r="I1648" s="321" t="str">
        <f t="shared" si="78"/>
        <v>A-15-0011500kVA超2000kVA以下モールド変圧器、三相、50Hz</v>
      </c>
      <c r="J1648" s="294">
        <v>4088</v>
      </c>
      <c r="K1648" s="330" t="s">
        <v>6096</v>
      </c>
      <c r="L1648" s="329" t="s">
        <v>13157</v>
      </c>
      <c r="M1648" s="329" t="s">
        <v>10789</v>
      </c>
      <c r="N1648" s="329" t="s">
        <v>12214</v>
      </c>
      <c r="O1648" s="294" t="s">
        <v>2838</v>
      </c>
      <c r="P1648" s="330" t="s">
        <v>10533</v>
      </c>
      <c r="Q1648" s="330" t="s">
        <v>7156</v>
      </c>
      <c r="R1648" s="293" t="s">
        <v>6102</v>
      </c>
      <c r="S1648" s="294" t="s">
        <v>7157</v>
      </c>
      <c r="T1648" s="293" t="s">
        <v>6104</v>
      </c>
      <c r="U1648" s="295" t="str">
        <f t="shared" si="79"/>
        <v>yamashita-kouji@hitachi-ies.co.jp</v>
      </c>
      <c r="V1648" s="328" t="s">
        <v>10314</v>
      </c>
      <c r="W1648" s="295" t="str">
        <f t="shared" si="80"/>
        <v>http://www.hitachi-ies.co.jp/products/trans/amo/index.htm</v>
      </c>
      <c r="X1648" s="292" t="s">
        <v>8789</v>
      </c>
      <c r="Y1648" s="292" t="s">
        <v>8943</v>
      </c>
      <c r="Z1648" s="80" t="s">
        <v>10063</v>
      </c>
      <c r="AA1648" s="296"/>
      <c r="AB1648" s="265" t="str">
        <f>IF('認証製品一覧（検索用）'!$E$7=認証製品一覧!I1648,"●","")</f>
        <v/>
      </c>
      <c r="AC1648" s="265" t="str">
        <f>IF(AB1648="","",COUNTIF($B$5:AB1648,"●"))</f>
        <v/>
      </c>
    </row>
    <row r="1649" spans="1:29" ht="93.6">
      <c r="A1649" s="347"/>
      <c r="B1649" s="292" t="s">
        <v>7202</v>
      </c>
      <c r="C1649" s="293" t="s">
        <v>6978</v>
      </c>
      <c r="D1649" s="294" t="s">
        <v>6093</v>
      </c>
      <c r="E1649" s="293" t="s">
        <v>6978</v>
      </c>
      <c r="F1649" s="330" t="s">
        <v>7330</v>
      </c>
      <c r="G1649" s="330" t="s">
        <v>6113</v>
      </c>
      <c r="H1649" s="294">
        <v>560</v>
      </c>
      <c r="I1649" s="321" t="str">
        <f t="shared" si="78"/>
        <v>A-15-00150kVA超75kVA以下モールド変圧器、三相、60Hz</v>
      </c>
      <c r="J1649" s="294">
        <v>244</v>
      </c>
      <c r="K1649" s="330" t="s">
        <v>6096</v>
      </c>
      <c r="L1649" s="329" t="s">
        <v>13157</v>
      </c>
      <c r="M1649" s="329" t="s">
        <v>10787</v>
      </c>
      <c r="N1649" s="329" t="s">
        <v>12208</v>
      </c>
      <c r="O1649" s="294" t="s">
        <v>6897</v>
      </c>
      <c r="P1649" s="330" t="s">
        <v>10533</v>
      </c>
      <c r="Q1649" s="330" t="s">
        <v>7156</v>
      </c>
      <c r="R1649" s="293" t="s">
        <v>6102</v>
      </c>
      <c r="S1649" s="294" t="s">
        <v>7157</v>
      </c>
      <c r="T1649" s="293" t="s">
        <v>6104</v>
      </c>
      <c r="U1649" s="295" t="str">
        <f t="shared" si="79"/>
        <v>yamashita-kouji@hitachi-ies.co.jp</v>
      </c>
      <c r="V1649" s="328" t="s">
        <v>10314</v>
      </c>
      <c r="W1649" s="295" t="str">
        <f t="shared" si="80"/>
        <v>http://www.hitachi-ies.co.jp/products/trans/amo/index.htm</v>
      </c>
      <c r="X1649" s="292" t="s">
        <v>8789</v>
      </c>
      <c r="Y1649" s="292" t="s">
        <v>8944</v>
      </c>
      <c r="Z1649" s="80" t="s">
        <v>10063</v>
      </c>
      <c r="AA1649" s="296"/>
      <c r="AB1649" s="265" t="str">
        <f>IF('認証製品一覧（検索用）'!$E$7=認証製品一覧!I1649,"●","")</f>
        <v/>
      </c>
      <c r="AC1649" s="265" t="str">
        <f>IF(AB1649="","",COUNTIF($B$5:AB1649,"●"))</f>
        <v/>
      </c>
    </row>
    <row r="1650" spans="1:29" ht="93.6">
      <c r="A1650" s="347"/>
      <c r="B1650" s="292" t="s">
        <v>7202</v>
      </c>
      <c r="C1650" s="293" t="s">
        <v>6978</v>
      </c>
      <c r="D1650" s="294" t="s">
        <v>6093</v>
      </c>
      <c r="E1650" s="293" t="s">
        <v>6978</v>
      </c>
      <c r="F1650" s="330" t="s">
        <v>7330</v>
      </c>
      <c r="G1650" s="330" t="s">
        <v>6113</v>
      </c>
      <c r="H1650" s="294">
        <v>560</v>
      </c>
      <c r="I1650" s="321" t="str">
        <f t="shared" si="78"/>
        <v>A-15-00150kVA超75kVA以下モールド変圧器、三相、60Hz</v>
      </c>
      <c r="J1650" s="294">
        <v>244</v>
      </c>
      <c r="K1650" s="330" t="s">
        <v>6096</v>
      </c>
      <c r="L1650" s="329" t="s">
        <v>13157</v>
      </c>
      <c r="M1650" s="329" t="s">
        <v>10787</v>
      </c>
      <c r="N1650" s="329" t="s">
        <v>12209</v>
      </c>
      <c r="O1650" s="294" t="s">
        <v>2838</v>
      </c>
      <c r="P1650" s="330" t="s">
        <v>10533</v>
      </c>
      <c r="Q1650" s="330" t="s">
        <v>7156</v>
      </c>
      <c r="R1650" s="293" t="s">
        <v>6102</v>
      </c>
      <c r="S1650" s="294" t="s">
        <v>7157</v>
      </c>
      <c r="T1650" s="293" t="s">
        <v>6104</v>
      </c>
      <c r="U1650" s="295" t="str">
        <f t="shared" si="79"/>
        <v>yamashita-kouji@hitachi-ies.co.jp</v>
      </c>
      <c r="V1650" s="328" t="s">
        <v>10314</v>
      </c>
      <c r="W1650" s="295" t="str">
        <f t="shared" si="80"/>
        <v>http://www.hitachi-ies.co.jp/products/trans/amo/index.htm</v>
      </c>
      <c r="X1650" s="292" t="s">
        <v>8789</v>
      </c>
      <c r="Y1650" s="292" t="s">
        <v>8945</v>
      </c>
      <c r="Z1650" s="80" t="s">
        <v>10063</v>
      </c>
      <c r="AA1650" s="296"/>
      <c r="AB1650" s="265" t="str">
        <f>IF('認証製品一覧（検索用）'!$E$7=認証製品一覧!I1650,"●","")</f>
        <v/>
      </c>
      <c r="AC1650" s="265" t="str">
        <f>IF(AB1650="","",COUNTIF($B$5:AB1650,"●"))</f>
        <v/>
      </c>
    </row>
    <row r="1651" spans="1:29" ht="93.6">
      <c r="A1651" s="347"/>
      <c r="B1651" s="292" t="s">
        <v>7202</v>
      </c>
      <c r="C1651" s="293" t="s">
        <v>6978</v>
      </c>
      <c r="D1651" s="294" t="s">
        <v>6093</v>
      </c>
      <c r="E1651" s="293" t="s">
        <v>6978</v>
      </c>
      <c r="F1651" s="330" t="s">
        <v>7330</v>
      </c>
      <c r="G1651" s="330" t="s">
        <v>6132</v>
      </c>
      <c r="H1651" s="294">
        <v>561</v>
      </c>
      <c r="I1651" s="321" t="str">
        <f t="shared" si="78"/>
        <v>A-15-00175kVA超100kVA以下モールド変圧器、三相、60Hz</v>
      </c>
      <c r="J1651" s="294">
        <v>293</v>
      </c>
      <c r="K1651" s="330" t="s">
        <v>6096</v>
      </c>
      <c r="L1651" s="329" t="s">
        <v>13157</v>
      </c>
      <c r="M1651" s="329" t="s">
        <v>10787</v>
      </c>
      <c r="N1651" s="329" t="s">
        <v>12208</v>
      </c>
      <c r="O1651" s="294" t="s">
        <v>6897</v>
      </c>
      <c r="P1651" s="330" t="s">
        <v>10533</v>
      </c>
      <c r="Q1651" s="330" t="s">
        <v>7156</v>
      </c>
      <c r="R1651" s="293" t="s">
        <v>6102</v>
      </c>
      <c r="S1651" s="294" t="s">
        <v>7157</v>
      </c>
      <c r="T1651" s="293" t="s">
        <v>6104</v>
      </c>
      <c r="U1651" s="295" t="str">
        <f t="shared" si="79"/>
        <v>yamashita-kouji@hitachi-ies.co.jp</v>
      </c>
      <c r="V1651" s="328" t="s">
        <v>10314</v>
      </c>
      <c r="W1651" s="295" t="str">
        <f t="shared" si="80"/>
        <v>http://www.hitachi-ies.co.jp/products/trans/amo/index.htm</v>
      </c>
      <c r="X1651" s="292" t="s">
        <v>8789</v>
      </c>
      <c r="Y1651" s="292" t="s">
        <v>8946</v>
      </c>
      <c r="Z1651" s="80" t="s">
        <v>10063</v>
      </c>
      <c r="AA1651" s="296"/>
      <c r="AB1651" s="265" t="str">
        <f>IF('認証製品一覧（検索用）'!$E$7=認証製品一覧!I1651,"●","")</f>
        <v/>
      </c>
      <c r="AC1651" s="265" t="str">
        <f>IF(AB1651="","",COUNTIF($B$5:AB1651,"●"))</f>
        <v/>
      </c>
    </row>
    <row r="1652" spans="1:29" ht="93.6">
      <c r="A1652" s="347"/>
      <c r="B1652" s="292" t="s">
        <v>7202</v>
      </c>
      <c r="C1652" s="293" t="s">
        <v>6978</v>
      </c>
      <c r="D1652" s="294" t="s">
        <v>6093</v>
      </c>
      <c r="E1652" s="293" t="s">
        <v>6978</v>
      </c>
      <c r="F1652" s="330" t="s">
        <v>7330</v>
      </c>
      <c r="G1652" s="330" t="s">
        <v>6132</v>
      </c>
      <c r="H1652" s="294">
        <v>561</v>
      </c>
      <c r="I1652" s="321" t="str">
        <f t="shared" si="78"/>
        <v>A-15-00175kVA超100kVA以下モールド変圧器、三相、60Hz</v>
      </c>
      <c r="J1652" s="294">
        <v>293</v>
      </c>
      <c r="K1652" s="330" t="s">
        <v>6096</v>
      </c>
      <c r="L1652" s="329" t="s">
        <v>13157</v>
      </c>
      <c r="M1652" s="329" t="s">
        <v>10787</v>
      </c>
      <c r="N1652" s="329" t="s">
        <v>12209</v>
      </c>
      <c r="O1652" s="294" t="s">
        <v>2838</v>
      </c>
      <c r="P1652" s="330" t="s">
        <v>10533</v>
      </c>
      <c r="Q1652" s="330" t="s">
        <v>7156</v>
      </c>
      <c r="R1652" s="293" t="s">
        <v>6102</v>
      </c>
      <c r="S1652" s="294" t="s">
        <v>7157</v>
      </c>
      <c r="T1652" s="293" t="s">
        <v>6104</v>
      </c>
      <c r="U1652" s="295" t="str">
        <f t="shared" si="79"/>
        <v>yamashita-kouji@hitachi-ies.co.jp</v>
      </c>
      <c r="V1652" s="328" t="s">
        <v>10314</v>
      </c>
      <c r="W1652" s="295" t="str">
        <f t="shared" si="80"/>
        <v>http://www.hitachi-ies.co.jp/products/trans/amo/index.htm</v>
      </c>
      <c r="X1652" s="292" t="s">
        <v>8789</v>
      </c>
      <c r="Y1652" s="292" t="s">
        <v>8947</v>
      </c>
      <c r="Z1652" s="80" t="s">
        <v>10063</v>
      </c>
      <c r="AA1652" s="296"/>
      <c r="AB1652" s="265" t="str">
        <f>IF('認証製品一覧（検索用）'!$E$7=認証製品一覧!I1652,"●","")</f>
        <v/>
      </c>
      <c r="AC1652" s="265" t="str">
        <f>IF(AB1652="","",COUNTIF($B$5:AB1652,"●"))</f>
        <v/>
      </c>
    </row>
    <row r="1653" spans="1:29" ht="64.95" customHeight="1">
      <c r="A1653" s="347"/>
      <c r="B1653" s="292" t="s">
        <v>7202</v>
      </c>
      <c r="C1653" s="293" t="s">
        <v>6978</v>
      </c>
      <c r="D1653" s="294" t="s">
        <v>6093</v>
      </c>
      <c r="E1653" s="293" t="s">
        <v>6978</v>
      </c>
      <c r="F1653" s="330" t="s">
        <v>7330</v>
      </c>
      <c r="G1653" s="330" t="s">
        <v>6135</v>
      </c>
      <c r="H1653" s="294">
        <v>562</v>
      </c>
      <c r="I1653" s="321" t="str">
        <f t="shared" si="78"/>
        <v>A-15-001100kVA超150kVA以下モールド変圧器、三相、60Hz</v>
      </c>
      <c r="J1653" s="294">
        <v>401</v>
      </c>
      <c r="K1653" s="330" t="s">
        <v>6096</v>
      </c>
      <c r="L1653" s="329" t="s">
        <v>13156</v>
      </c>
      <c r="M1653" s="329" t="s">
        <v>10788</v>
      </c>
      <c r="N1653" s="329" t="s">
        <v>12212</v>
      </c>
      <c r="O1653" s="294" t="s">
        <v>6897</v>
      </c>
      <c r="P1653" s="330" t="s">
        <v>10535</v>
      </c>
      <c r="Q1653" s="330" t="s">
        <v>7149</v>
      </c>
      <c r="R1653" s="293" t="s">
        <v>2066</v>
      </c>
      <c r="S1653" s="294" t="s">
        <v>2067</v>
      </c>
      <c r="T1653" s="293" t="s">
        <v>2068</v>
      </c>
      <c r="U1653" s="295" t="str">
        <f t="shared" si="79"/>
        <v>Toya.Mitsuhiro@ab.MitsubishiElectric.co.jp</v>
      </c>
      <c r="V1653" s="293" t="s">
        <v>7609</v>
      </c>
      <c r="W1653" s="323" t="str">
        <f t="shared" si="80"/>
        <v>-</v>
      </c>
      <c r="X1653" s="292" t="s">
        <v>8774</v>
      </c>
      <c r="Y1653" s="292" t="s">
        <v>8948</v>
      </c>
      <c r="Z1653" s="80" t="s">
        <v>10063</v>
      </c>
      <c r="AA1653" s="296"/>
      <c r="AB1653" s="265" t="str">
        <f>IF('認証製品一覧（検索用）'!$E$7=認証製品一覧!I1653,"●","")</f>
        <v/>
      </c>
      <c r="AC1653" s="265" t="str">
        <f>IF(AB1653="","",COUNTIF($B$5:AB1653,"●"))</f>
        <v/>
      </c>
    </row>
    <row r="1654" spans="1:29" ht="93.6">
      <c r="A1654" s="347"/>
      <c r="B1654" s="292" t="s">
        <v>7202</v>
      </c>
      <c r="C1654" s="293" t="s">
        <v>6978</v>
      </c>
      <c r="D1654" s="294" t="s">
        <v>6093</v>
      </c>
      <c r="E1654" s="293" t="s">
        <v>6978</v>
      </c>
      <c r="F1654" s="330" t="s">
        <v>7330</v>
      </c>
      <c r="G1654" s="330" t="s">
        <v>6136</v>
      </c>
      <c r="H1654" s="294">
        <v>563</v>
      </c>
      <c r="I1654" s="321" t="str">
        <f t="shared" si="78"/>
        <v>A-15-001150kVA超200kVA以下モールド変圧器、三相、60Hz</v>
      </c>
      <c r="J1654" s="294">
        <v>460</v>
      </c>
      <c r="K1654" s="330" t="s">
        <v>6096</v>
      </c>
      <c r="L1654" s="329" t="s">
        <v>13157</v>
      </c>
      <c r="M1654" s="329" t="s">
        <v>10787</v>
      </c>
      <c r="N1654" s="329" t="s">
        <v>12208</v>
      </c>
      <c r="O1654" s="294" t="s">
        <v>6897</v>
      </c>
      <c r="P1654" s="330" t="s">
        <v>10533</v>
      </c>
      <c r="Q1654" s="330" t="s">
        <v>7156</v>
      </c>
      <c r="R1654" s="293" t="s">
        <v>6102</v>
      </c>
      <c r="S1654" s="294" t="s">
        <v>7157</v>
      </c>
      <c r="T1654" s="293" t="s">
        <v>6104</v>
      </c>
      <c r="U1654" s="295" t="str">
        <f t="shared" si="79"/>
        <v>yamashita-kouji@hitachi-ies.co.jp</v>
      </c>
      <c r="V1654" s="328" t="s">
        <v>10314</v>
      </c>
      <c r="W1654" s="295" t="str">
        <f t="shared" si="80"/>
        <v>http://www.hitachi-ies.co.jp/products/trans/amo/index.htm</v>
      </c>
      <c r="X1654" s="292" t="s">
        <v>8789</v>
      </c>
      <c r="Y1654" s="292" t="s">
        <v>8949</v>
      </c>
      <c r="Z1654" s="80" t="s">
        <v>10063</v>
      </c>
      <c r="AA1654" s="296"/>
      <c r="AB1654" s="265" t="str">
        <f>IF('認証製品一覧（検索用）'!$E$7=認証製品一覧!I1654,"●","")</f>
        <v/>
      </c>
      <c r="AC1654" s="265" t="str">
        <f>IF(AB1654="","",COUNTIF($B$5:AB1654,"●"))</f>
        <v/>
      </c>
    </row>
    <row r="1655" spans="1:29" ht="93.6">
      <c r="A1655" s="347"/>
      <c r="B1655" s="292" t="s">
        <v>7202</v>
      </c>
      <c r="C1655" s="293" t="s">
        <v>6978</v>
      </c>
      <c r="D1655" s="294" t="s">
        <v>6093</v>
      </c>
      <c r="E1655" s="293" t="s">
        <v>6978</v>
      </c>
      <c r="F1655" s="330" t="s">
        <v>7330</v>
      </c>
      <c r="G1655" s="330" t="s">
        <v>6136</v>
      </c>
      <c r="H1655" s="294">
        <v>563</v>
      </c>
      <c r="I1655" s="321" t="str">
        <f t="shared" si="78"/>
        <v>A-15-001150kVA超200kVA以下モールド変圧器、三相、60Hz</v>
      </c>
      <c r="J1655" s="294">
        <v>460</v>
      </c>
      <c r="K1655" s="330" t="s">
        <v>6096</v>
      </c>
      <c r="L1655" s="329" t="s">
        <v>13157</v>
      </c>
      <c r="M1655" s="329" t="s">
        <v>10787</v>
      </c>
      <c r="N1655" s="329" t="s">
        <v>12209</v>
      </c>
      <c r="O1655" s="294" t="s">
        <v>2838</v>
      </c>
      <c r="P1655" s="330" t="s">
        <v>10533</v>
      </c>
      <c r="Q1655" s="330" t="s">
        <v>7156</v>
      </c>
      <c r="R1655" s="293" t="s">
        <v>6102</v>
      </c>
      <c r="S1655" s="294" t="s">
        <v>7157</v>
      </c>
      <c r="T1655" s="293" t="s">
        <v>6104</v>
      </c>
      <c r="U1655" s="295" t="str">
        <f t="shared" si="79"/>
        <v>yamashita-kouji@hitachi-ies.co.jp</v>
      </c>
      <c r="V1655" s="328" t="s">
        <v>10314</v>
      </c>
      <c r="W1655" s="295" t="str">
        <f t="shared" si="80"/>
        <v>http://www.hitachi-ies.co.jp/products/trans/amo/index.htm</v>
      </c>
      <c r="X1655" s="292" t="s">
        <v>8789</v>
      </c>
      <c r="Y1655" s="292" t="s">
        <v>8950</v>
      </c>
      <c r="Z1655" s="80" t="s">
        <v>10063</v>
      </c>
      <c r="AA1655" s="296"/>
      <c r="AB1655" s="265" t="str">
        <f>IF('認証製品一覧（検索用）'!$E$7=認証製品一覧!I1655,"●","")</f>
        <v/>
      </c>
      <c r="AC1655" s="265" t="str">
        <f>IF(AB1655="","",COUNTIF($B$5:AB1655,"●"))</f>
        <v/>
      </c>
    </row>
    <row r="1656" spans="1:29" ht="93.6">
      <c r="A1656" s="347"/>
      <c r="B1656" s="292" t="s">
        <v>7202</v>
      </c>
      <c r="C1656" s="293" t="s">
        <v>6978</v>
      </c>
      <c r="D1656" s="294" t="s">
        <v>6093</v>
      </c>
      <c r="E1656" s="293" t="s">
        <v>6978</v>
      </c>
      <c r="F1656" s="330" t="s">
        <v>7330</v>
      </c>
      <c r="G1656" s="330" t="s">
        <v>6119</v>
      </c>
      <c r="H1656" s="294">
        <v>564</v>
      </c>
      <c r="I1656" s="321" t="str">
        <f t="shared" si="78"/>
        <v>A-15-001200kVA超300kVA以下モールド変圧器、三相、60Hz</v>
      </c>
      <c r="J1656" s="294">
        <v>592</v>
      </c>
      <c r="K1656" s="330" t="s">
        <v>6096</v>
      </c>
      <c r="L1656" s="329" t="s">
        <v>13157</v>
      </c>
      <c r="M1656" s="329" t="s">
        <v>10787</v>
      </c>
      <c r="N1656" s="329" t="s">
        <v>12208</v>
      </c>
      <c r="O1656" s="294" t="s">
        <v>6897</v>
      </c>
      <c r="P1656" s="330" t="s">
        <v>10533</v>
      </c>
      <c r="Q1656" s="330" t="s">
        <v>7156</v>
      </c>
      <c r="R1656" s="293" t="s">
        <v>6102</v>
      </c>
      <c r="S1656" s="294" t="s">
        <v>7157</v>
      </c>
      <c r="T1656" s="293" t="s">
        <v>6104</v>
      </c>
      <c r="U1656" s="295" t="str">
        <f t="shared" si="79"/>
        <v>yamashita-kouji@hitachi-ies.co.jp</v>
      </c>
      <c r="V1656" s="328" t="s">
        <v>10314</v>
      </c>
      <c r="W1656" s="295" t="str">
        <f t="shared" si="80"/>
        <v>http://www.hitachi-ies.co.jp/products/trans/amo/index.htm</v>
      </c>
      <c r="X1656" s="292" t="s">
        <v>8789</v>
      </c>
      <c r="Y1656" s="292" t="s">
        <v>8951</v>
      </c>
      <c r="Z1656" s="80" t="s">
        <v>10063</v>
      </c>
      <c r="AA1656" s="296"/>
      <c r="AB1656" s="265" t="str">
        <f>IF('認証製品一覧（検索用）'!$E$7=認証製品一覧!I1656,"●","")</f>
        <v/>
      </c>
      <c r="AC1656" s="265" t="str">
        <f>IF(AB1656="","",COUNTIF($B$5:AB1656,"●"))</f>
        <v/>
      </c>
    </row>
    <row r="1657" spans="1:29" ht="93.6">
      <c r="A1657" s="347"/>
      <c r="B1657" s="292" t="s">
        <v>7202</v>
      </c>
      <c r="C1657" s="293" t="s">
        <v>6978</v>
      </c>
      <c r="D1657" s="294" t="s">
        <v>6093</v>
      </c>
      <c r="E1657" s="293" t="s">
        <v>6978</v>
      </c>
      <c r="F1657" s="330" t="s">
        <v>7330</v>
      </c>
      <c r="G1657" s="330" t="s">
        <v>6119</v>
      </c>
      <c r="H1657" s="294">
        <v>564</v>
      </c>
      <c r="I1657" s="321" t="str">
        <f t="shared" si="78"/>
        <v>A-15-001200kVA超300kVA以下モールド変圧器、三相、60Hz</v>
      </c>
      <c r="J1657" s="294">
        <v>592</v>
      </c>
      <c r="K1657" s="330" t="s">
        <v>6096</v>
      </c>
      <c r="L1657" s="329" t="s">
        <v>13157</v>
      </c>
      <c r="M1657" s="329" t="s">
        <v>10787</v>
      </c>
      <c r="N1657" s="329" t="s">
        <v>12209</v>
      </c>
      <c r="O1657" s="294" t="s">
        <v>2838</v>
      </c>
      <c r="P1657" s="330" t="s">
        <v>10533</v>
      </c>
      <c r="Q1657" s="330" t="s">
        <v>7156</v>
      </c>
      <c r="R1657" s="293" t="s">
        <v>6102</v>
      </c>
      <c r="S1657" s="294" t="s">
        <v>7157</v>
      </c>
      <c r="T1657" s="293" t="s">
        <v>6104</v>
      </c>
      <c r="U1657" s="295" t="str">
        <f t="shared" si="79"/>
        <v>yamashita-kouji@hitachi-ies.co.jp</v>
      </c>
      <c r="V1657" s="328" t="s">
        <v>10314</v>
      </c>
      <c r="W1657" s="295" t="str">
        <f t="shared" si="80"/>
        <v>http://www.hitachi-ies.co.jp/products/trans/amo/index.htm</v>
      </c>
      <c r="X1657" s="292" t="s">
        <v>8789</v>
      </c>
      <c r="Y1657" s="292" t="s">
        <v>8952</v>
      </c>
      <c r="Z1657" s="80" t="s">
        <v>10063</v>
      </c>
      <c r="AA1657" s="296"/>
      <c r="AB1657" s="265" t="str">
        <f>IF('認証製品一覧（検索用）'!$E$7=認証製品一覧!I1657,"●","")</f>
        <v/>
      </c>
      <c r="AC1657" s="265" t="str">
        <f>IF(AB1657="","",COUNTIF($B$5:AB1657,"●"))</f>
        <v/>
      </c>
    </row>
    <row r="1658" spans="1:29" ht="93.6">
      <c r="A1658" s="347"/>
      <c r="B1658" s="292" t="s">
        <v>7202</v>
      </c>
      <c r="C1658" s="293" t="s">
        <v>6978</v>
      </c>
      <c r="D1658" s="294" t="s">
        <v>6093</v>
      </c>
      <c r="E1658" s="293" t="s">
        <v>6978</v>
      </c>
      <c r="F1658" s="330" t="s">
        <v>7330</v>
      </c>
      <c r="G1658" s="330" t="s">
        <v>6137</v>
      </c>
      <c r="H1658" s="294">
        <v>565</v>
      </c>
      <c r="I1658" s="321" t="str">
        <f t="shared" si="78"/>
        <v>A-15-001300kVA超500kVA以下モールド変圧器、三相、60Hz</v>
      </c>
      <c r="J1658" s="294">
        <v>852</v>
      </c>
      <c r="K1658" s="330" t="s">
        <v>6096</v>
      </c>
      <c r="L1658" s="329" t="s">
        <v>13157</v>
      </c>
      <c r="M1658" s="329" t="s">
        <v>10787</v>
      </c>
      <c r="N1658" s="329" t="s">
        <v>12210</v>
      </c>
      <c r="O1658" s="294" t="s">
        <v>6897</v>
      </c>
      <c r="P1658" s="330" t="s">
        <v>10533</v>
      </c>
      <c r="Q1658" s="330" t="s">
        <v>7156</v>
      </c>
      <c r="R1658" s="293" t="s">
        <v>6102</v>
      </c>
      <c r="S1658" s="294" t="s">
        <v>7157</v>
      </c>
      <c r="T1658" s="293" t="s">
        <v>6104</v>
      </c>
      <c r="U1658" s="295" t="str">
        <f t="shared" si="79"/>
        <v>yamashita-kouji@hitachi-ies.co.jp</v>
      </c>
      <c r="V1658" s="328" t="s">
        <v>10314</v>
      </c>
      <c r="W1658" s="295" t="str">
        <f t="shared" si="80"/>
        <v>http://www.hitachi-ies.co.jp/products/trans/amo/index.htm</v>
      </c>
      <c r="X1658" s="292" t="s">
        <v>8789</v>
      </c>
      <c r="Y1658" s="292" t="s">
        <v>8953</v>
      </c>
      <c r="Z1658" s="80" t="s">
        <v>10063</v>
      </c>
      <c r="AA1658" s="296"/>
      <c r="AB1658" s="265" t="str">
        <f>IF('認証製品一覧（検索用）'!$E$7=認証製品一覧!I1658,"●","")</f>
        <v/>
      </c>
      <c r="AC1658" s="265" t="str">
        <f>IF(AB1658="","",COUNTIF($B$5:AB1658,"●"))</f>
        <v/>
      </c>
    </row>
    <row r="1659" spans="1:29" ht="93.6">
      <c r="A1659" s="347"/>
      <c r="B1659" s="292" t="s">
        <v>7202</v>
      </c>
      <c r="C1659" s="293" t="s">
        <v>6978</v>
      </c>
      <c r="D1659" s="294" t="s">
        <v>6093</v>
      </c>
      <c r="E1659" s="293" t="s">
        <v>6978</v>
      </c>
      <c r="F1659" s="330" t="s">
        <v>7330</v>
      </c>
      <c r="G1659" s="330" t="s">
        <v>6137</v>
      </c>
      <c r="H1659" s="294">
        <v>565</v>
      </c>
      <c r="I1659" s="321" t="str">
        <f t="shared" si="78"/>
        <v>A-15-001300kVA超500kVA以下モールド変圧器、三相、60Hz</v>
      </c>
      <c r="J1659" s="294">
        <v>852</v>
      </c>
      <c r="K1659" s="330" t="s">
        <v>6096</v>
      </c>
      <c r="L1659" s="329" t="s">
        <v>13157</v>
      </c>
      <c r="M1659" s="329" t="s">
        <v>10787</v>
      </c>
      <c r="N1659" s="329" t="s">
        <v>12211</v>
      </c>
      <c r="O1659" s="294" t="s">
        <v>2838</v>
      </c>
      <c r="P1659" s="330" t="s">
        <v>10533</v>
      </c>
      <c r="Q1659" s="330" t="s">
        <v>7156</v>
      </c>
      <c r="R1659" s="293" t="s">
        <v>6102</v>
      </c>
      <c r="S1659" s="294" t="s">
        <v>7157</v>
      </c>
      <c r="T1659" s="293" t="s">
        <v>6104</v>
      </c>
      <c r="U1659" s="295" t="str">
        <f t="shared" si="79"/>
        <v>yamashita-kouji@hitachi-ies.co.jp</v>
      </c>
      <c r="V1659" s="328" t="s">
        <v>10314</v>
      </c>
      <c r="W1659" s="295" t="str">
        <f t="shared" si="80"/>
        <v>http://www.hitachi-ies.co.jp/products/trans/amo/index.htm</v>
      </c>
      <c r="X1659" s="292" t="s">
        <v>8789</v>
      </c>
      <c r="Y1659" s="292" t="s">
        <v>8954</v>
      </c>
      <c r="Z1659" s="80" t="s">
        <v>10063</v>
      </c>
      <c r="AA1659" s="296"/>
      <c r="AB1659" s="265" t="str">
        <f>IF('認証製品一覧（検索用）'!$E$7=認証製品一覧!I1659,"●","")</f>
        <v/>
      </c>
      <c r="AC1659" s="265" t="str">
        <f>IF(AB1659="","",COUNTIF($B$5:AB1659,"●"))</f>
        <v/>
      </c>
    </row>
    <row r="1660" spans="1:29" ht="93.6">
      <c r="A1660" s="347"/>
      <c r="B1660" s="292" t="s">
        <v>7202</v>
      </c>
      <c r="C1660" s="293" t="s">
        <v>6978</v>
      </c>
      <c r="D1660" s="294" t="s">
        <v>6093</v>
      </c>
      <c r="E1660" s="293" t="s">
        <v>6978</v>
      </c>
      <c r="F1660" s="330" t="s">
        <v>7330</v>
      </c>
      <c r="G1660" s="330" t="s">
        <v>6138</v>
      </c>
      <c r="H1660" s="294">
        <v>566</v>
      </c>
      <c r="I1660" s="321" t="str">
        <f t="shared" si="78"/>
        <v>A-15-001500kVA超750kVA以下モールド変圧器、三相、60Hz</v>
      </c>
      <c r="J1660" s="294">
        <v>1715</v>
      </c>
      <c r="K1660" s="330" t="s">
        <v>6096</v>
      </c>
      <c r="L1660" s="329" t="s">
        <v>13157</v>
      </c>
      <c r="M1660" s="329" t="s">
        <v>10787</v>
      </c>
      <c r="N1660" s="329" t="s">
        <v>12210</v>
      </c>
      <c r="O1660" s="294" t="s">
        <v>6897</v>
      </c>
      <c r="P1660" s="330" t="s">
        <v>10533</v>
      </c>
      <c r="Q1660" s="330" t="s">
        <v>7156</v>
      </c>
      <c r="R1660" s="293" t="s">
        <v>6102</v>
      </c>
      <c r="S1660" s="294" t="s">
        <v>7157</v>
      </c>
      <c r="T1660" s="293" t="s">
        <v>6104</v>
      </c>
      <c r="U1660" s="295" t="str">
        <f t="shared" si="79"/>
        <v>yamashita-kouji@hitachi-ies.co.jp</v>
      </c>
      <c r="V1660" s="328" t="s">
        <v>10314</v>
      </c>
      <c r="W1660" s="295" t="str">
        <f t="shared" si="80"/>
        <v>http://www.hitachi-ies.co.jp/products/trans/amo/index.htm</v>
      </c>
      <c r="X1660" s="292" t="s">
        <v>8789</v>
      </c>
      <c r="Y1660" s="292" t="s">
        <v>8955</v>
      </c>
      <c r="Z1660" s="80" t="s">
        <v>10063</v>
      </c>
      <c r="AA1660" s="296"/>
      <c r="AB1660" s="265" t="str">
        <f>IF('認証製品一覧（検索用）'!$E$7=認証製品一覧!I1660,"●","")</f>
        <v/>
      </c>
      <c r="AC1660" s="265" t="str">
        <f>IF(AB1660="","",COUNTIF($B$5:AB1660,"●"))</f>
        <v/>
      </c>
    </row>
    <row r="1661" spans="1:29" ht="93.6">
      <c r="A1661" s="347"/>
      <c r="B1661" s="292" t="s">
        <v>7202</v>
      </c>
      <c r="C1661" s="293" t="s">
        <v>6978</v>
      </c>
      <c r="D1661" s="294" t="s">
        <v>6093</v>
      </c>
      <c r="E1661" s="293" t="s">
        <v>6978</v>
      </c>
      <c r="F1661" s="330" t="s">
        <v>7330</v>
      </c>
      <c r="G1661" s="330" t="s">
        <v>6138</v>
      </c>
      <c r="H1661" s="294">
        <v>566</v>
      </c>
      <c r="I1661" s="321" t="str">
        <f t="shared" si="78"/>
        <v>A-15-001500kVA超750kVA以下モールド変圧器、三相、60Hz</v>
      </c>
      <c r="J1661" s="294">
        <v>1715</v>
      </c>
      <c r="K1661" s="330" t="s">
        <v>6096</v>
      </c>
      <c r="L1661" s="329" t="s">
        <v>13157</v>
      </c>
      <c r="M1661" s="329" t="s">
        <v>10787</v>
      </c>
      <c r="N1661" s="329" t="s">
        <v>12211</v>
      </c>
      <c r="O1661" s="294" t="s">
        <v>2838</v>
      </c>
      <c r="P1661" s="330" t="s">
        <v>10533</v>
      </c>
      <c r="Q1661" s="330" t="s">
        <v>7156</v>
      </c>
      <c r="R1661" s="293" t="s">
        <v>6102</v>
      </c>
      <c r="S1661" s="294" t="s">
        <v>7157</v>
      </c>
      <c r="T1661" s="293" t="s">
        <v>6104</v>
      </c>
      <c r="U1661" s="295" t="str">
        <f t="shared" si="79"/>
        <v>yamashita-kouji@hitachi-ies.co.jp</v>
      </c>
      <c r="V1661" s="328" t="s">
        <v>10314</v>
      </c>
      <c r="W1661" s="295" t="str">
        <f t="shared" si="80"/>
        <v>http://www.hitachi-ies.co.jp/products/trans/amo/index.htm</v>
      </c>
      <c r="X1661" s="292" t="s">
        <v>8789</v>
      </c>
      <c r="Y1661" s="292" t="s">
        <v>8956</v>
      </c>
      <c r="Z1661" s="80" t="s">
        <v>10063</v>
      </c>
      <c r="AA1661" s="296"/>
      <c r="AB1661" s="265" t="str">
        <f>IF('認証製品一覧（検索用）'!$E$7=認証製品一覧!I1661,"●","")</f>
        <v/>
      </c>
      <c r="AC1661" s="265" t="str">
        <f>IF(AB1661="","",COUNTIF($B$5:AB1661,"●"))</f>
        <v/>
      </c>
    </row>
    <row r="1662" spans="1:29" ht="93.6">
      <c r="A1662" s="347"/>
      <c r="B1662" s="292" t="s">
        <v>7202</v>
      </c>
      <c r="C1662" s="293" t="s">
        <v>6978</v>
      </c>
      <c r="D1662" s="294" t="s">
        <v>6093</v>
      </c>
      <c r="E1662" s="293" t="s">
        <v>6978</v>
      </c>
      <c r="F1662" s="330" t="s">
        <v>7330</v>
      </c>
      <c r="G1662" s="330" t="s">
        <v>6143</v>
      </c>
      <c r="H1662" s="294">
        <v>567</v>
      </c>
      <c r="I1662" s="321" t="str">
        <f t="shared" si="78"/>
        <v>A-15-001750kVA超1000kVA以下モールド変圧器、三相、60Hz</v>
      </c>
      <c r="J1662" s="294">
        <v>2028</v>
      </c>
      <c r="K1662" s="330" t="s">
        <v>6096</v>
      </c>
      <c r="L1662" s="329" t="s">
        <v>13157</v>
      </c>
      <c r="M1662" s="329" t="s">
        <v>10787</v>
      </c>
      <c r="N1662" s="329" t="s">
        <v>12210</v>
      </c>
      <c r="O1662" s="294" t="s">
        <v>6897</v>
      </c>
      <c r="P1662" s="330" t="s">
        <v>10533</v>
      </c>
      <c r="Q1662" s="330" t="s">
        <v>7156</v>
      </c>
      <c r="R1662" s="293" t="s">
        <v>6102</v>
      </c>
      <c r="S1662" s="294" t="s">
        <v>7157</v>
      </c>
      <c r="T1662" s="293" t="s">
        <v>6104</v>
      </c>
      <c r="U1662" s="295" t="str">
        <f t="shared" si="79"/>
        <v>yamashita-kouji@hitachi-ies.co.jp</v>
      </c>
      <c r="V1662" s="328" t="s">
        <v>10314</v>
      </c>
      <c r="W1662" s="295" t="str">
        <f t="shared" si="80"/>
        <v>http://www.hitachi-ies.co.jp/products/trans/amo/index.htm</v>
      </c>
      <c r="X1662" s="292" t="s">
        <v>8789</v>
      </c>
      <c r="Y1662" s="292" t="s">
        <v>8957</v>
      </c>
      <c r="Z1662" s="80" t="s">
        <v>10063</v>
      </c>
      <c r="AA1662" s="296"/>
      <c r="AB1662" s="265" t="str">
        <f>IF('認証製品一覧（検索用）'!$E$7=認証製品一覧!I1662,"●","")</f>
        <v/>
      </c>
      <c r="AC1662" s="265" t="str">
        <f>IF(AB1662="","",COUNTIF($B$5:AB1662,"●"))</f>
        <v/>
      </c>
    </row>
    <row r="1663" spans="1:29" ht="93.6">
      <c r="A1663" s="347"/>
      <c r="B1663" s="292" t="s">
        <v>7202</v>
      </c>
      <c r="C1663" s="293" t="s">
        <v>6978</v>
      </c>
      <c r="D1663" s="294" t="s">
        <v>6093</v>
      </c>
      <c r="E1663" s="293" t="s">
        <v>6978</v>
      </c>
      <c r="F1663" s="330" t="s">
        <v>7330</v>
      </c>
      <c r="G1663" s="330" t="s">
        <v>6143</v>
      </c>
      <c r="H1663" s="294">
        <v>567</v>
      </c>
      <c r="I1663" s="321" t="str">
        <f t="shared" si="78"/>
        <v>A-15-001750kVA超1000kVA以下モールド変圧器、三相、60Hz</v>
      </c>
      <c r="J1663" s="294">
        <v>2028</v>
      </c>
      <c r="K1663" s="330" t="s">
        <v>6096</v>
      </c>
      <c r="L1663" s="329" t="s">
        <v>13157</v>
      </c>
      <c r="M1663" s="329" t="s">
        <v>10787</v>
      </c>
      <c r="N1663" s="329" t="s">
        <v>12211</v>
      </c>
      <c r="O1663" s="294" t="s">
        <v>2838</v>
      </c>
      <c r="P1663" s="330" t="s">
        <v>10533</v>
      </c>
      <c r="Q1663" s="330" t="s">
        <v>7156</v>
      </c>
      <c r="R1663" s="293" t="s">
        <v>6102</v>
      </c>
      <c r="S1663" s="294" t="s">
        <v>7157</v>
      </c>
      <c r="T1663" s="293" t="s">
        <v>6104</v>
      </c>
      <c r="U1663" s="295" t="str">
        <f t="shared" si="79"/>
        <v>yamashita-kouji@hitachi-ies.co.jp</v>
      </c>
      <c r="V1663" s="328" t="s">
        <v>10314</v>
      </c>
      <c r="W1663" s="295" t="str">
        <f t="shared" si="80"/>
        <v>http://www.hitachi-ies.co.jp/products/trans/amo/index.htm</v>
      </c>
      <c r="X1663" s="292" t="s">
        <v>8789</v>
      </c>
      <c r="Y1663" s="292" t="s">
        <v>8958</v>
      </c>
      <c r="Z1663" s="80" t="s">
        <v>10063</v>
      </c>
      <c r="AA1663" s="296"/>
      <c r="AB1663" s="265" t="str">
        <f>IF('認証製品一覧（検索用）'!$E$7=認証製品一覧!I1663,"●","")</f>
        <v/>
      </c>
      <c r="AC1663" s="265" t="str">
        <f>IF(AB1663="","",COUNTIF($B$5:AB1663,"●"))</f>
        <v/>
      </c>
    </row>
    <row r="1664" spans="1:29" ht="93.6">
      <c r="A1664" s="347"/>
      <c r="B1664" s="292" t="s">
        <v>7202</v>
      </c>
      <c r="C1664" s="293" t="s">
        <v>6978</v>
      </c>
      <c r="D1664" s="294" t="s">
        <v>6093</v>
      </c>
      <c r="E1664" s="293" t="s">
        <v>6978</v>
      </c>
      <c r="F1664" s="330" t="s">
        <v>7330</v>
      </c>
      <c r="G1664" s="330" t="s">
        <v>6144</v>
      </c>
      <c r="H1664" s="294">
        <v>568</v>
      </c>
      <c r="I1664" s="321" t="str">
        <f t="shared" si="78"/>
        <v>A-15-0011000kVA超1500kVA以下モールド変圧器、三相、60Hz</v>
      </c>
      <c r="J1664" s="294">
        <v>3200</v>
      </c>
      <c r="K1664" s="330" t="s">
        <v>6096</v>
      </c>
      <c r="L1664" s="329" t="s">
        <v>13157</v>
      </c>
      <c r="M1664" s="329" t="s">
        <v>10789</v>
      </c>
      <c r="N1664" s="329" t="s">
        <v>12213</v>
      </c>
      <c r="O1664" s="294" t="s">
        <v>6897</v>
      </c>
      <c r="P1664" s="330" t="s">
        <v>10533</v>
      </c>
      <c r="Q1664" s="330" t="s">
        <v>7156</v>
      </c>
      <c r="R1664" s="293" t="s">
        <v>6102</v>
      </c>
      <c r="S1664" s="294" t="s">
        <v>7157</v>
      </c>
      <c r="T1664" s="293" t="s">
        <v>6104</v>
      </c>
      <c r="U1664" s="295" t="str">
        <f t="shared" si="79"/>
        <v>yamashita-kouji@hitachi-ies.co.jp</v>
      </c>
      <c r="V1664" s="328" t="s">
        <v>10314</v>
      </c>
      <c r="W1664" s="295" t="str">
        <f t="shared" si="80"/>
        <v>http://www.hitachi-ies.co.jp/products/trans/amo/index.htm</v>
      </c>
      <c r="X1664" s="292" t="s">
        <v>8789</v>
      </c>
      <c r="Y1664" s="292" t="s">
        <v>8959</v>
      </c>
      <c r="Z1664" s="80" t="s">
        <v>10063</v>
      </c>
      <c r="AA1664" s="296"/>
      <c r="AB1664" s="265" t="str">
        <f>IF('認証製品一覧（検索用）'!$E$7=認証製品一覧!I1664,"●","")</f>
        <v/>
      </c>
      <c r="AC1664" s="265" t="str">
        <f>IF(AB1664="","",COUNTIF($B$5:AB1664,"●"))</f>
        <v/>
      </c>
    </row>
    <row r="1665" spans="1:29" ht="93.6">
      <c r="A1665" s="347"/>
      <c r="B1665" s="292" t="s">
        <v>7202</v>
      </c>
      <c r="C1665" s="293" t="s">
        <v>6978</v>
      </c>
      <c r="D1665" s="294" t="s">
        <v>6093</v>
      </c>
      <c r="E1665" s="293" t="s">
        <v>6978</v>
      </c>
      <c r="F1665" s="330" t="s">
        <v>7330</v>
      </c>
      <c r="G1665" s="330" t="s">
        <v>6144</v>
      </c>
      <c r="H1665" s="294">
        <v>568</v>
      </c>
      <c r="I1665" s="321" t="str">
        <f t="shared" si="78"/>
        <v>A-15-0011000kVA超1500kVA以下モールド変圧器、三相、60Hz</v>
      </c>
      <c r="J1665" s="294">
        <v>3200</v>
      </c>
      <c r="K1665" s="330" t="s">
        <v>6096</v>
      </c>
      <c r="L1665" s="329" t="s">
        <v>13157</v>
      </c>
      <c r="M1665" s="329" t="s">
        <v>10789</v>
      </c>
      <c r="N1665" s="329" t="s">
        <v>12214</v>
      </c>
      <c r="O1665" s="294" t="s">
        <v>2838</v>
      </c>
      <c r="P1665" s="330" t="s">
        <v>10533</v>
      </c>
      <c r="Q1665" s="330" t="s">
        <v>7156</v>
      </c>
      <c r="R1665" s="293" t="s">
        <v>6102</v>
      </c>
      <c r="S1665" s="294" t="s">
        <v>7157</v>
      </c>
      <c r="T1665" s="293" t="s">
        <v>6104</v>
      </c>
      <c r="U1665" s="295" t="str">
        <f t="shared" si="79"/>
        <v>yamashita-kouji@hitachi-ies.co.jp</v>
      </c>
      <c r="V1665" s="328" t="s">
        <v>10314</v>
      </c>
      <c r="W1665" s="295" t="str">
        <f t="shared" si="80"/>
        <v>http://www.hitachi-ies.co.jp/products/trans/amo/index.htm</v>
      </c>
      <c r="X1665" s="292" t="s">
        <v>8789</v>
      </c>
      <c r="Y1665" s="292" t="s">
        <v>8960</v>
      </c>
      <c r="Z1665" s="80" t="s">
        <v>10063</v>
      </c>
      <c r="AA1665" s="296"/>
      <c r="AB1665" s="265" t="str">
        <f>IF('認証製品一覧（検索用）'!$E$7=認証製品一覧!I1665,"●","")</f>
        <v/>
      </c>
      <c r="AC1665" s="265" t="str">
        <f>IF(AB1665="","",COUNTIF($B$5:AB1665,"●"))</f>
        <v/>
      </c>
    </row>
    <row r="1666" spans="1:29" ht="93.6">
      <c r="A1666" s="347"/>
      <c r="B1666" s="292" t="s">
        <v>7202</v>
      </c>
      <c r="C1666" s="293" t="s">
        <v>6978</v>
      </c>
      <c r="D1666" s="294" t="s">
        <v>6093</v>
      </c>
      <c r="E1666" s="293" t="s">
        <v>6978</v>
      </c>
      <c r="F1666" s="330" t="s">
        <v>7330</v>
      </c>
      <c r="G1666" s="330" t="s">
        <v>6147</v>
      </c>
      <c r="H1666" s="294">
        <v>569</v>
      </c>
      <c r="I1666" s="321" t="str">
        <f t="shared" si="78"/>
        <v>A-15-0011500kVA超2000kVA以下モールド変圧器、三相、60Hz</v>
      </c>
      <c r="J1666" s="294">
        <v>4125</v>
      </c>
      <c r="K1666" s="330" t="s">
        <v>6096</v>
      </c>
      <c r="L1666" s="329" t="s">
        <v>13157</v>
      </c>
      <c r="M1666" s="329" t="s">
        <v>10789</v>
      </c>
      <c r="N1666" s="329" t="s">
        <v>12213</v>
      </c>
      <c r="O1666" s="294" t="s">
        <v>6897</v>
      </c>
      <c r="P1666" s="330" t="s">
        <v>10533</v>
      </c>
      <c r="Q1666" s="330" t="s">
        <v>7156</v>
      </c>
      <c r="R1666" s="293" t="s">
        <v>6102</v>
      </c>
      <c r="S1666" s="294" t="s">
        <v>7157</v>
      </c>
      <c r="T1666" s="293" t="s">
        <v>6104</v>
      </c>
      <c r="U1666" s="295" t="str">
        <f t="shared" si="79"/>
        <v>yamashita-kouji@hitachi-ies.co.jp</v>
      </c>
      <c r="V1666" s="328" t="s">
        <v>10314</v>
      </c>
      <c r="W1666" s="295" t="str">
        <f t="shared" si="80"/>
        <v>http://www.hitachi-ies.co.jp/products/trans/amo/index.htm</v>
      </c>
      <c r="X1666" s="292" t="s">
        <v>8789</v>
      </c>
      <c r="Y1666" s="292" t="s">
        <v>8961</v>
      </c>
      <c r="Z1666" s="80" t="s">
        <v>10063</v>
      </c>
      <c r="AA1666" s="296"/>
      <c r="AB1666" s="265" t="str">
        <f>IF('認証製品一覧（検索用）'!$E$7=認証製品一覧!I1666,"●","")</f>
        <v/>
      </c>
      <c r="AC1666" s="265" t="str">
        <f>IF(AB1666="","",COUNTIF($B$5:AB1666,"●"))</f>
        <v/>
      </c>
    </row>
    <row r="1667" spans="1:29" ht="93.6">
      <c r="A1667" s="347"/>
      <c r="B1667" s="292" t="s">
        <v>7202</v>
      </c>
      <c r="C1667" s="293" t="s">
        <v>6978</v>
      </c>
      <c r="D1667" s="294" t="s">
        <v>6093</v>
      </c>
      <c r="E1667" s="293" t="s">
        <v>6978</v>
      </c>
      <c r="F1667" s="330" t="s">
        <v>7330</v>
      </c>
      <c r="G1667" s="330" t="s">
        <v>6147</v>
      </c>
      <c r="H1667" s="294">
        <v>569</v>
      </c>
      <c r="I1667" s="321" t="str">
        <f t="shared" si="78"/>
        <v>A-15-0011500kVA超2000kVA以下モールド変圧器、三相、60Hz</v>
      </c>
      <c r="J1667" s="294">
        <v>4125</v>
      </c>
      <c r="K1667" s="330" t="s">
        <v>6096</v>
      </c>
      <c r="L1667" s="329" t="s">
        <v>13157</v>
      </c>
      <c r="M1667" s="329" t="s">
        <v>10789</v>
      </c>
      <c r="N1667" s="329" t="s">
        <v>12214</v>
      </c>
      <c r="O1667" s="294" t="s">
        <v>2838</v>
      </c>
      <c r="P1667" s="330" t="s">
        <v>10533</v>
      </c>
      <c r="Q1667" s="330" t="s">
        <v>7156</v>
      </c>
      <c r="R1667" s="293" t="s">
        <v>6102</v>
      </c>
      <c r="S1667" s="294" t="s">
        <v>7157</v>
      </c>
      <c r="T1667" s="293" t="s">
        <v>6104</v>
      </c>
      <c r="U1667" s="295" t="str">
        <f t="shared" si="79"/>
        <v>yamashita-kouji@hitachi-ies.co.jp</v>
      </c>
      <c r="V1667" s="328" t="s">
        <v>10314</v>
      </c>
      <c r="W1667" s="295" t="str">
        <f t="shared" si="80"/>
        <v>http://www.hitachi-ies.co.jp/products/trans/amo/index.htm</v>
      </c>
      <c r="X1667" s="292" t="s">
        <v>8789</v>
      </c>
      <c r="Y1667" s="292" t="s">
        <v>8962</v>
      </c>
      <c r="Z1667" s="80" t="s">
        <v>10063</v>
      </c>
      <c r="AA1667" s="296"/>
      <c r="AB1667" s="265" t="str">
        <f>IF('認証製品一覧（検索用）'!$E$7=認証製品一覧!I1667,"●","")</f>
        <v/>
      </c>
      <c r="AC1667" s="265" t="str">
        <f>IF(AB1667="","",COUNTIF($B$5:AB1667,"●"))</f>
        <v/>
      </c>
    </row>
    <row r="1668" spans="1:29" ht="130.05000000000001" customHeight="1">
      <c r="A1668" s="316"/>
      <c r="B1668" s="292" t="s">
        <v>7202</v>
      </c>
      <c r="C1668" s="293" t="s">
        <v>6958</v>
      </c>
      <c r="D1668" s="294" t="s">
        <v>4851</v>
      </c>
      <c r="E1668" s="293" t="s">
        <v>4093</v>
      </c>
      <c r="F1668" s="330" t="s">
        <v>10922</v>
      </c>
      <c r="G1668" s="330" t="s">
        <v>181</v>
      </c>
      <c r="H1668" s="294">
        <v>570</v>
      </c>
      <c r="I1668" s="321" t="str">
        <f t="shared" si="78"/>
        <v>A-16-001-Low-E複層ガラス(LE3+A12+FL3)新築用</v>
      </c>
      <c r="J1668" s="294">
        <v>1.6</v>
      </c>
      <c r="K1668" s="330" t="s">
        <v>8963</v>
      </c>
      <c r="L1668" s="329" t="s">
        <v>13159</v>
      </c>
      <c r="M1668" s="329" t="s">
        <v>10790</v>
      </c>
      <c r="N1668" s="329" t="s">
        <v>12215</v>
      </c>
      <c r="O1668" s="294" t="s">
        <v>6897</v>
      </c>
      <c r="P1668" s="330" t="s">
        <v>10536</v>
      </c>
      <c r="Q1668" s="330" t="s">
        <v>7163</v>
      </c>
      <c r="R1668" s="293" t="s">
        <v>8964</v>
      </c>
      <c r="S1668" s="294" t="s">
        <v>4107</v>
      </c>
      <c r="T1668" s="293" t="s">
        <v>7164</v>
      </c>
      <c r="U1668" s="295" t="str">
        <f t="shared" si="79"/>
        <v>flatglass-bpj@mail.nsg.co.jp</v>
      </c>
      <c r="V1668" s="293" t="s">
        <v>8965</v>
      </c>
      <c r="W1668" s="295" t="str">
        <f t="shared" si="80"/>
        <v>http://glass-catalog.jp/pdf/k02-010.pdf</v>
      </c>
      <c r="X1668" s="292" t="s">
        <v>8966</v>
      </c>
      <c r="Y1668" s="292" t="s">
        <v>8967</v>
      </c>
      <c r="Z1668" s="80" t="s">
        <v>10063</v>
      </c>
      <c r="AA1668" s="296"/>
      <c r="AB1668" s="265" t="str">
        <f>IF('認証製品一覧（検索用）'!$E$7=認証製品一覧!I1668,"●","")</f>
        <v/>
      </c>
      <c r="AC1668" s="265" t="str">
        <f>IF(AB1668="","",COUNTIF($B$5:AB1668,"●"))</f>
        <v/>
      </c>
    </row>
    <row r="1669" spans="1:29" ht="130.05000000000001" customHeight="1">
      <c r="A1669" s="316"/>
      <c r="B1669" s="292" t="s">
        <v>7202</v>
      </c>
      <c r="C1669" s="293" t="s">
        <v>6958</v>
      </c>
      <c r="D1669" s="294" t="s">
        <v>4851</v>
      </c>
      <c r="E1669" s="293" t="s">
        <v>4093</v>
      </c>
      <c r="F1669" s="330" t="s">
        <v>10922</v>
      </c>
      <c r="G1669" s="330" t="s">
        <v>181</v>
      </c>
      <c r="H1669" s="294">
        <v>570</v>
      </c>
      <c r="I1669" s="321" t="str">
        <f t="shared" si="78"/>
        <v>A-16-001-Low-E複層ガラス(LE3+A12+FL3)新築用</v>
      </c>
      <c r="J1669" s="294">
        <v>1.6</v>
      </c>
      <c r="K1669" s="330" t="s">
        <v>8963</v>
      </c>
      <c r="L1669" s="329" t="s">
        <v>13159</v>
      </c>
      <c r="M1669" s="329" t="s">
        <v>10790</v>
      </c>
      <c r="N1669" s="329" t="s">
        <v>12216</v>
      </c>
      <c r="O1669" s="294" t="s">
        <v>6897</v>
      </c>
      <c r="P1669" s="330" t="s">
        <v>10536</v>
      </c>
      <c r="Q1669" s="330" t="s">
        <v>7163</v>
      </c>
      <c r="R1669" s="293" t="s">
        <v>8964</v>
      </c>
      <c r="S1669" s="294" t="s">
        <v>4107</v>
      </c>
      <c r="T1669" s="293" t="s">
        <v>7164</v>
      </c>
      <c r="U1669" s="295" t="str">
        <f t="shared" si="79"/>
        <v>flatglass-bpj@mail.nsg.co.jp</v>
      </c>
      <c r="V1669" s="293" t="s">
        <v>8965</v>
      </c>
      <c r="W1669" s="295" t="str">
        <f t="shared" si="80"/>
        <v>http://glass-catalog.jp/pdf/k02-010.pdf</v>
      </c>
      <c r="X1669" s="292" t="s">
        <v>8966</v>
      </c>
      <c r="Y1669" s="292" t="s">
        <v>8968</v>
      </c>
      <c r="Z1669" s="80" t="s">
        <v>10063</v>
      </c>
      <c r="AA1669" s="296"/>
      <c r="AB1669" s="265" t="str">
        <f>IF('認証製品一覧（検索用）'!$E$7=認証製品一覧!I1669,"●","")</f>
        <v/>
      </c>
      <c r="AC1669" s="265" t="str">
        <f>IF(AB1669="","",COUNTIF($B$5:AB1669,"●"))</f>
        <v/>
      </c>
    </row>
    <row r="1670" spans="1:29" ht="130.05000000000001" customHeight="1">
      <c r="A1670" s="347"/>
      <c r="B1670" s="292" t="s">
        <v>7202</v>
      </c>
      <c r="C1670" s="293" t="s">
        <v>6958</v>
      </c>
      <c r="D1670" s="294" t="s">
        <v>4851</v>
      </c>
      <c r="E1670" s="293" t="s">
        <v>4093</v>
      </c>
      <c r="F1670" s="330" t="s">
        <v>10922</v>
      </c>
      <c r="G1670" s="330" t="s">
        <v>181</v>
      </c>
      <c r="H1670" s="294">
        <v>570</v>
      </c>
      <c r="I1670" s="321" t="str">
        <f t="shared" si="78"/>
        <v>A-16-001-Low-E複層ガラス(LE3+A12+FL3)新築用</v>
      </c>
      <c r="J1670" s="294">
        <v>1.6</v>
      </c>
      <c r="K1670" s="330" t="s">
        <v>8963</v>
      </c>
      <c r="L1670" s="329" t="s">
        <v>13159</v>
      </c>
      <c r="M1670" s="329" t="s">
        <v>10791</v>
      </c>
      <c r="N1670" s="329" t="s">
        <v>12215</v>
      </c>
      <c r="O1670" s="294" t="s">
        <v>6897</v>
      </c>
      <c r="P1670" s="330" t="s">
        <v>10537</v>
      </c>
      <c r="Q1670" s="330" t="s">
        <v>7163</v>
      </c>
      <c r="R1670" s="293" t="s">
        <v>8964</v>
      </c>
      <c r="S1670" s="294" t="s">
        <v>4107</v>
      </c>
      <c r="T1670" s="293" t="s">
        <v>7164</v>
      </c>
      <c r="U1670" s="295" t="str">
        <f t="shared" si="79"/>
        <v>flatglass-bpj@mail.nsg.co.jp</v>
      </c>
      <c r="V1670" s="293" t="s">
        <v>8969</v>
      </c>
      <c r="W1670" s="295" t="str">
        <f t="shared" si="80"/>
        <v>http://glass-catalog.jp/pdf/k02-130.pdf</v>
      </c>
      <c r="X1670" s="292" t="s">
        <v>8966</v>
      </c>
      <c r="Y1670" s="292" t="s">
        <v>8970</v>
      </c>
      <c r="Z1670" s="80" t="s">
        <v>10063</v>
      </c>
      <c r="AA1670" s="296"/>
      <c r="AB1670" s="265" t="str">
        <f>IF('認証製品一覧（検索用）'!$E$7=認証製品一覧!I1670,"●","")</f>
        <v/>
      </c>
      <c r="AC1670" s="265" t="str">
        <f>IF(AB1670="","",COUNTIF($B$5:AB1670,"●"))</f>
        <v/>
      </c>
    </row>
    <row r="1671" spans="1:29" ht="130.05000000000001" customHeight="1">
      <c r="A1671" s="347"/>
      <c r="B1671" s="292" t="s">
        <v>7202</v>
      </c>
      <c r="C1671" s="293" t="s">
        <v>6958</v>
      </c>
      <c r="D1671" s="294" t="s">
        <v>4851</v>
      </c>
      <c r="E1671" s="293" t="s">
        <v>4093</v>
      </c>
      <c r="F1671" s="330" t="s">
        <v>10922</v>
      </c>
      <c r="G1671" s="330" t="s">
        <v>181</v>
      </c>
      <c r="H1671" s="294">
        <v>570</v>
      </c>
      <c r="I1671" s="321" t="str">
        <f t="shared" si="78"/>
        <v>A-16-001-Low-E複層ガラス(LE3+A12+FL3)新築用</v>
      </c>
      <c r="J1671" s="294">
        <v>1.6</v>
      </c>
      <c r="K1671" s="330" t="s">
        <v>8963</v>
      </c>
      <c r="L1671" s="329" t="s">
        <v>13159</v>
      </c>
      <c r="M1671" s="329" t="s">
        <v>10791</v>
      </c>
      <c r="N1671" s="329" t="s">
        <v>12216</v>
      </c>
      <c r="O1671" s="294" t="s">
        <v>6897</v>
      </c>
      <c r="P1671" s="330" t="s">
        <v>10537</v>
      </c>
      <c r="Q1671" s="330" t="s">
        <v>7163</v>
      </c>
      <c r="R1671" s="293" t="s">
        <v>8964</v>
      </c>
      <c r="S1671" s="294" t="s">
        <v>4107</v>
      </c>
      <c r="T1671" s="293" t="s">
        <v>7164</v>
      </c>
      <c r="U1671" s="295" t="str">
        <f t="shared" si="79"/>
        <v>flatglass-bpj@mail.nsg.co.jp</v>
      </c>
      <c r="V1671" s="293" t="s">
        <v>8969</v>
      </c>
      <c r="W1671" s="295" t="str">
        <f t="shared" si="80"/>
        <v>http://glass-catalog.jp/pdf/k02-130.pdf</v>
      </c>
      <c r="X1671" s="292" t="s">
        <v>8966</v>
      </c>
      <c r="Y1671" s="292" t="s">
        <v>8971</v>
      </c>
      <c r="Z1671" s="80" t="s">
        <v>10063</v>
      </c>
      <c r="AA1671" s="296"/>
      <c r="AB1671" s="265" t="str">
        <f>IF('認証製品一覧（検索用）'!$E$7=認証製品一覧!I1671,"●","")</f>
        <v/>
      </c>
      <c r="AC1671" s="265" t="str">
        <f>IF(AB1671="","",COUNTIF($B$5:AB1671,"●"))</f>
        <v/>
      </c>
    </row>
    <row r="1672" spans="1:29" ht="130.05000000000001" customHeight="1">
      <c r="A1672" s="347"/>
      <c r="B1672" s="292" t="s">
        <v>7202</v>
      </c>
      <c r="C1672" s="293" t="s">
        <v>6958</v>
      </c>
      <c r="D1672" s="294" t="s">
        <v>4851</v>
      </c>
      <c r="E1672" s="293" t="s">
        <v>7024</v>
      </c>
      <c r="F1672" s="330" t="s">
        <v>10922</v>
      </c>
      <c r="G1672" s="330" t="s">
        <v>181</v>
      </c>
      <c r="H1672" s="294">
        <v>570</v>
      </c>
      <c r="I1672" s="321" t="str">
        <f t="shared" si="78"/>
        <v>A-16-001-Low-E複層ガラス(LE3+A12+FL3)新築用</v>
      </c>
      <c r="J1672" s="294">
        <v>1.6</v>
      </c>
      <c r="K1672" s="330" t="s">
        <v>8963</v>
      </c>
      <c r="L1672" s="329" t="s">
        <v>13160</v>
      </c>
      <c r="M1672" s="329" t="s">
        <v>10792</v>
      </c>
      <c r="N1672" s="329" t="s">
        <v>12217</v>
      </c>
      <c r="O1672" s="294" t="s">
        <v>6897</v>
      </c>
      <c r="P1672" s="330" t="s">
        <v>10538</v>
      </c>
      <c r="Q1672" s="330" t="s">
        <v>7161</v>
      </c>
      <c r="R1672" s="294" t="s">
        <v>181</v>
      </c>
      <c r="S1672" s="294" t="s">
        <v>7162</v>
      </c>
      <c r="T1672" s="293" t="s">
        <v>7609</v>
      </c>
      <c r="U1672" s="323" t="str">
        <f t="shared" si="79"/>
        <v>-</v>
      </c>
      <c r="V1672" s="293" t="s">
        <v>4008</v>
      </c>
      <c r="W1672" s="295" t="str">
        <f t="shared" si="80"/>
        <v>http://www.cg-glass.jp/</v>
      </c>
      <c r="X1672" s="292" t="s">
        <v>8972</v>
      </c>
      <c r="Y1672" s="292" t="s">
        <v>8973</v>
      </c>
      <c r="Z1672" s="80" t="s">
        <v>10063</v>
      </c>
      <c r="AA1672" s="296"/>
      <c r="AB1672" s="265" t="str">
        <f>IF('認証製品一覧（検索用）'!$E$7=認証製品一覧!I1672,"●","")</f>
        <v/>
      </c>
      <c r="AC1672" s="265" t="str">
        <f>IF(AB1672="","",COUNTIF($B$5:AB1672,"●"))</f>
        <v/>
      </c>
    </row>
    <row r="1673" spans="1:29" ht="130.05000000000001" customHeight="1">
      <c r="A1673" s="347"/>
      <c r="B1673" s="292" t="s">
        <v>7202</v>
      </c>
      <c r="C1673" s="293" t="s">
        <v>6958</v>
      </c>
      <c r="D1673" s="294" t="s">
        <v>4851</v>
      </c>
      <c r="E1673" s="293" t="s">
        <v>7024</v>
      </c>
      <c r="F1673" s="330" t="s">
        <v>10922</v>
      </c>
      <c r="G1673" s="330" t="s">
        <v>181</v>
      </c>
      <c r="H1673" s="294">
        <v>570</v>
      </c>
      <c r="I1673" s="321" t="str">
        <f t="shared" si="78"/>
        <v>A-16-001-Low-E複層ガラス(LE3+A12+FL3)新築用</v>
      </c>
      <c r="J1673" s="294">
        <v>1.6</v>
      </c>
      <c r="K1673" s="330" t="s">
        <v>8963</v>
      </c>
      <c r="L1673" s="329" t="s">
        <v>13160</v>
      </c>
      <c r="M1673" s="329" t="s">
        <v>10793</v>
      </c>
      <c r="N1673" s="329" t="s">
        <v>12218</v>
      </c>
      <c r="O1673" s="294" t="s">
        <v>6897</v>
      </c>
      <c r="P1673" s="329" t="s">
        <v>10539</v>
      </c>
      <c r="Q1673" s="330" t="s">
        <v>7161</v>
      </c>
      <c r="R1673" s="293" t="s">
        <v>7161</v>
      </c>
      <c r="S1673" s="294" t="s">
        <v>7162</v>
      </c>
      <c r="T1673" s="293" t="s">
        <v>164</v>
      </c>
      <c r="U1673" s="323" t="str">
        <f t="shared" si="79"/>
        <v>-</v>
      </c>
      <c r="V1673" s="292" t="s">
        <v>4008</v>
      </c>
      <c r="W1673" s="295" t="str">
        <f t="shared" si="80"/>
        <v>http://www.cg-glass.jp/</v>
      </c>
      <c r="X1673" s="292" t="s">
        <v>8972</v>
      </c>
      <c r="Y1673" s="292" t="s">
        <v>8974</v>
      </c>
      <c r="Z1673" s="80" t="s">
        <v>9753</v>
      </c>
      <c r="AA1673" s="296"/>
      <c r="AB1673" s="265" t="str">
        <f>IF('認証製品一覧（検索用）'!$E$7=認証製品一覧!I1673,"●","")</f>
        <v/>
      </c>
      <c r="AC1673" s="265" t="str">
        <f>IF(AB1673="","",COUNTIF($B$5:AB1673,"●"))</f>
        <v/>
      </c>
    </row>
    <row r="1674" spans="1:29" ht="130.05000000000001" customHeight="1">
      <c r="A1674" s="347"/>
      <c r="B1674" s="292" t="s">
        <v>7202</v>
      </c>
      <c r="C1674" s="293" t="s">
        <v>6958</v>
      </c>
      <c r="D1674" s="294" t="s">
        <v>4851</v>
      </c>
      <c r="E1674" s="293" t="s">
        <v>4093</v>
      </c>
      <c r="F1674" s="330" t="s">
        <v>10922</v>
      </c>
      <c r="G1674" s="330" t="s">
        <v>181</v>
      </c>
      <c r="H1674" s="294">
        <v>570</v>
      </c>
      <c r="I1674" s="321" t="str">
        <f t="shared" si="78"/>
        <v>A-16-001-Low-E複層ガラス(LE3+A12+FL3)新築用</v>
      </c>
      <c r="J1674" s="294">
        <v>1.6</v>
      </c>
      <c r="K1674" s="330" t="s">
        <v>8963</v>
      </c>
      <c r="L1674" s="329" t="s">
        <v>13161</v>
      </c>
      <c r="M1674" s="329" t="s">
        <v>10794</v>
      </c>
      <c r="N1674" s="329" t="s">
        <v>12219</v>
      </c>
      <c r="O1674" s="294" t="s">
        <v>6897</v>
      </c>
      <c r="P1674" s="330" t="s">
        <v>10540</v>
      </c>
      <c r="Q1674" s="330" t="s">
        <v>7158</v>
      </c>
      <c r="R1674" s="293" t="s">
        <v>7159</v>
      </c>
      <c r="S1674" s="294" t="s">
        <v>8975</v>
      </c>
      <c r="T1674" s="293" t="s">
        <v>7160</v>
      </c>
      <c r="U1674" s="295" t="str">
        <f t="shared" si="79"/>
        <v>akira-saitou@agc.com</v>
      </c>
      <c r="V1674" s="293" t="s">
        <v>164</v>
      </c>
      <c r="W1674" s="323" t="str">
        <f t="shared" si="80"/>
        <v>-</v>
      </c>
      <c r="X1674" s="292" t="s">
        <v>8976</v>
      </c>
      <c r="Y1674" s="292" t="s">
        <v>8977</v>
      </c>
      <c r="Z1674" s="80" t="s">
        <v>10063</v>
      </c>
      <c r="AA1674" s="296"/>
      <c r="AB1674" s="265" t="str">
        <f>IF('認証製品一覧（検索用）'!$E$7=認証製品一覧!I1674,"●","")</f>
        <v/>
      </c>
      <c r="AC1674" s="265" t="str">
        <f>IF(AB1674="","",COUNTIF($B$5:AB1674,"●"))</f>
        <v/>
      </c>
    </row>
    <row r="1675" spans="1:29" ht="130.05000000000001" customHeight="1">
      <c r="A1675" s="347"/>
      <c r="B1675" s="292" t="s">
        <v>7202</v>
      </c>
      <c r="C1675" s="293" t="s">
        <v>6958</v>
      </c>
      <c r="D1675" s="294" t="s">
        <v>4851</v>
      </c>
      <c r="E1675" s="293" t="s">
        <v>4093</v>
      </c>
      <c r="F1675" s="330" t="s">
        <v>10922</v>
      </c>
      <c r="G1675" s="330" t="s">
        <v>181</v>
      </c>
      <c r="H1675" s="294">
        <v>570</v>
      </c>
      <c r="I1675" s="321" t="str">
        <f t="shared" si="78"/>
        <v>A-16-001-Low-E複層ガラス(LE3+A12+FL3)新築用</v>
      </c>
      <c r="J1675" s="294">
        <v>1.6</v>
      </c>
      <c r="K1675" s="330" t="s">
        <v>8963</v>
      </c>
      <c r="L1675" s="329" t="s">
        <v>13161</v>
      </c>
      <c r="M1675" s="329" t="s">
        <v>10794</v>
      </c>
      <c r="N1675" s="329" t="s">
        <v>12220</v>
      </c>
      <c r="O1675" s="294" t="s">
        <v>6897</v>
      </c>
      <c r="P1675" s="330" t="s">
        <v>10541</v>
      </c>
      <c r="Q1675" s="330" t="s">
        <v>7158</v>
      </c>
      <c r="R1675" s="293" t="s">
        <v>7159</v>
      </c>
      <c r="S1675" s="294" t="s">
        <v>8975</v>
      </c>
      <c r="T1675" s="293" t="s">
        <v>7160</v>
      </c>
      <c r="U1675" s="295" t="str">
        <f t="shared" si="79"/>
        <v>akira-saitou@agc.com</v>
      </c>
      <c r="V1675" s="293" t="s">
        <v>164</v>
      </c>
      <c r="W1675" s="323" t="str">
        <f t="shared" si="80"/>
        <v>-</v>
      </c>
      <c r="X1675" s="292" t="s">
        <v>8976</v>
      </c>
      <c r="Y1675" s="292" t="s">
        <v>8978</v>
      </c>
      <c r="Z1675" s="80" t="s">
        <v>10063</v>
      </c>
      <c r="AA1675" s="296"/>
      <c r="AB1675" s="265" t="str">
        <f>IF('認証製品一覧（検索用）'!$E$7=認証製品一覧!I1675,"●","")</f>
        <v/>
      </c>
      <c r="AC1675" s="265" t="str">
        <f>IF(AB1675="","",COUNTIF($B$5:AB1675,"●"))</f>
        <v/>
      </c>
    </row>
    <row r="1676" spans="1:29" ht="130.05000000000001" customHeight="1">
      <c r="A1676" s="347"/>
      <c r="B1676" s="292" t="s">
        <v>7202</v>
      </c>
      <c r="C1676" s="293" t="s">
        <v>6958</v>
      </c>
      <c r="D1676" s="294" t="s">
        <v>4851</v>
      </c>
      <c r="E1676" s="293" t="s">
        <v>4093</v>
      </c>
      <c r="F1676" s="330" t="s">
        <v>10923</v>
      </c>
      <c r="G1676" s="330" t="s">
        <v>181</v>
      </c>
      <c r="H1676" s="294">
        <v>571</v>
      </c>
      <c r="I1676" s="321" t="str">
        <f t="shared" si="78"/>
        <v>A-16-001-Low-E三層ガラス(LE3+Ar11+FL3+Ar11+LE3)新築用</v>
      </c>
      <c r="J1676" s="294" t="s">
        <v>10074</v>
      </c>
      <c r="K1676" s="336" t="s">
        <v>8963</v>
      </c>
      <c r="L1676" s="329" t="s">
        <v>13161</v>
      </c>
      <c r="M1676" s="329" t="s">
        <v>10794</v>
      </c>
      <c r="N1676" s="329" t="s">
        <v>12221</v>
      </c>
      <c r="O1676" s="294" t="s">
        <v>6897</v>
      </c>
      <c r="P1676" s="330" t="s">
        <v>10542</v>
      </c>
      <c r="Q1676" s="330" t="s">
        <v>7158</v>
      </c>
      <c r="R1676" s="293" t="s">
        <v>7159</v>
      </c>
      <c r="S1676" s="294" t="s">
        <v>8975</v>
      </c>
      <c r="T1676" s="293" t="s">
        <v>7160</v>
      </c>
      <c r="U1676" s="295" t="str">
        <f t="shared" si="79"/>
        <v>akira-saitou@agc.com</v>
      </c>
      <c r="V1676" s="293" t="s">
        <v>164</v>
      </c>
      <c r="W1676" s="323" t="str">
        <f t="shared" si="80"/>
        <v>-</v>
      </c>
      <c r="X1676" s="292" t="s">
        <v>8976</v>
      </c>
      <c r="Y1676" s="292" t="s">
        <v>6554</v>
      </c>
      <c r="Z1676" s="80" t="s">
        <v>10063</v>
      </c>
      <c r="AA1676" s="296"/>
      <c r="AB1676" s="265" t="str">
        <f>IF('認証製品一覧（検索用）'!$E$7=認証製品一覧!I1676,"●","")</f>
        <v/>
      </c>
      <c r="AC1676" s="265" t="str">
        <f>IF(AB1676="","",COUNTIF($B$5:AB1676,"●"))</f>
        <v/>
      </c>
    </row>
    <row r="1677" spans="1:29" ht="130.05000000000001" customHeight="1">
      <c r="A1677" s="347"/>
      <c r="B1677" s="292" t="s">
        <v>7202</v>
      </c>
      <c r="C1677" s="293" t="s">
        <v>6958</v>
      </c>
      <c r="D1677" s="294" t="s">
        <v>4851</v>
      </c>
      <c r="E1677" s="293" t="s">
        <v>4093</v>
      </c>
      <c r="F1677" s="330" t="s">
        <v>10924</v>
      </c>
      <c r="G1677" s="330" t="s">
        <v>181</v>
      </c>
      <c r="H1677" s="294">
        <v>572</v>
      </c>
      <c r="I1677" s="321" t="str">
        <f t="shared" si="78"/>
        <v>A-16-001-真空Low-E複層ガラス(LE3+Ar9+FL3+V0.2+LE3)新築用</v>
      </c>
      <c r="J1677" s="294">
        <v>0.74</v>
      </c>
      <c r="K1677" s="330" t="s">
        <v>8963</v>
      </c>
      <c r="L1677" s="329" t="s">
        <v>13159</v>
      </c>
      <c r="M1677" s="329" t="s">
        <v>10795</v>
      </c>
      <c r="N1677" s="329" t="s">
        <v>12222</v>
      </c>
      <c r="O1677" s="294" t="s">
        <v>6897</v>
      </c>
      <c r="P1677" s="329" t="s">
        <v>10543</v>
      </c>
      <c r="Q1677" s="330" t="s">
        <v>8964</v>
      </c>
      <c r="R1677" s="293" t="s">
        <v>8964</v>
      </c>
      <c r="S1677" s="294" t="s">
        <v>4107</v>
      </c>
      <c r="T1677" s="292" t="s">
        <v>7164</v>
      </c>
      <c r="U1677" s="295" t="str">
        <f t="shared" si="79"/>
        <v>flatglass-bpj@mail.nsg.co.jp</v>
      </c>
      <c r="V1677" s="292" t="s">
        <v>8979</v>
      </c>
      <c r="W1677" s="295" t="str">
        <f t="shared" si="80"/>
        <v>http://glass-catalog.jp/pdf/k01-220.pdf</v>
      </c>
      <c r="X1677" s="292" t="s">
        <v>8966</v>
      </c>
      <c r="Y1677" s="292" t="s">
        <v>8980</v>
      </c>
      <c r="Z1677" s="80" t="s">
        <v>9753</v>
      </c>
      <c r="AA1677" s="296"/>
      <c r="AB1677" s="265" t="str">
        <f>IF('認証製品一覧（検索用）'!$E$7=認証製品一覧!I1677,"●","")</f>
        <v/>
      </c>
      <c r="AC1677" s="265" t="str">
        <f>IF(AB1677="","",COUNTIF($B$5:AB1677,"●"))</f>
        <v/>
      </c>
    </row>
    <row r="1678" spans="1:29" ht="145.19999999999999" customHeight="1">
      <c r="A1678" s="316"/>
      <c r="B1678" s="292" t="s">
        <v>7202</v>
      </c>
      <c r="C1678" s="293" t="s">
        <v>6958</v>
      </c>
      <c r="D1678" s="294" t="s">
        <v>4851</v>
      </c>
      <c r="E1678" s="293" t="s">
        <v>4093</v>
      </c>
      <c r="F1678" s="330" t="s">
        <v>10925</v>
      </c>
      <c r="G1678" s="330" t="s">
        <v>181</v>
      </c>
      <c r="H1678" s="294">
        <v>573</v>
      </c>
      <c r="I1678" s="321" t="str">
        <f t="shared" si="78"/>
        <v>A-16-001-アタッチメント付きLow-E複層ガラス(LE3+Ar6+FL3（アタッチメント付き）)リフォーム用</v>
      </c>
      <c r="J1678" s="294" t="s">
        <v>10073</v>
      </c>
      <c r="K1678" s="334" t="s">
        <v>8963</v>
      </c>
      <c r="L1678" s="329" t="s">
        <v>13160</v>
      </c>
      <c r="M1678" s="329" t="s">
        <v>10796</v>
      </c>
      <c r="N1678" s="329" t="s">
        <v>12223</v>
      </c>
      <c r="O1678" s="294" t="s">
        <v>6897</v>
      </c>
      <c r="P1678" s="330" t="s">
        <v>10538</v>
      </c>
      <c r="Q1678" s="330" t="s">
        <v>7161</v>
      </c>
      <c r="R1678" s="294" t="s">
        <v>181</v>
      </c>
      <c r="S1678" s="294" t="s">
        <v>7162</v>
      </c>
      <c r="T1678" s="293" t="s">
        <v>164</v>
      </c>
      <c r="U1678" s="323" t="str">
        <f t="shared" si="79"/>
        <v>-</v>
      </c>
      <c r="V1678" s="293" t="s">
        <v>4008</v>
      </c>
      <c r="W1678" s="295" t="str">
        <f t="shared" si="80"/>
        <v>http://www.cg-glass.jp/</v>
      </c>
      <c r="X1678" s="292" t="s">
        <v>8972</v>
      </c>
      <c r="Y1678" s="292" t="s">
        <v>8981</v>
      </c>
      <c r="Z1678" s="80" t="s">
        <v>10063</v>
      </c>
      <c r="AA1678" s="296"/>
      <c r="AB1678" s="265" t="str">
        <f>IF('認証製品一覧（検索用）'!$E$7=認証製品一覧!I1678,"●","")</f>
        <v/>
      </c>
      <c r="AC1678" s="265" t="str">
        <f>IF(AB1678="","",COUNTIF($B$5:AB1678,"●"))</f>
        <v/>
      </c>
    </row>
    <row r="1679" spans="1:29" ht="145.19999999999999" customHeight="1">
      <c r="A1679" s="316"/>
      <c r="B1679" s="292" t="s">
        <v>7202</v>
      </c>
      <c r="C1679" s="293" t="s">
        <v>6958</v>
      </c>
      <c r="D1679" s="294" t="s">
        <v>4851</v>
      </c>
      <c r="E1679" s="293" t="s">
        <v>4093</v>
      </c>
      <c r="F1679" s="330" t="s">
        <v>10925</v>
      </c>
      <c r="G1679" s="330" t="s">
        <v>181</v>
      </c>
      <c r="H1679" s="294">
        <v>573</v>
      </c>
      <c r="I1679" s="321" t="str">
        <f t="shared" si="78"/>
        <v>A-16-001-アタッチメント付きLow-E複層ガラス(LE3+Ar6+FL3（アタッチメント付き）)リフォーム用</v>
      </c>
      <c r="J1679" s="294" t="s">
        <v>10073</v>
      </c>
      <c r="K1679" s="335" t="s">
        <v>8963</v>
      </c>
      <c r="L1679" s="329" t="s">
        <v>13160</v>
      </c>
      <c r="M1679" s="329" t="s">
        <v>10796</v>
      </c>
      <c r="N1679" s="329" t="s">
        <v>12224</v>
      </c>
      <c r="O1679" s="294" t="s">
        <v>6897</v>
      </c>
      <c r="P1679" s="329" t="s">
        <v>10544</v>
      </c>
      <c r="Q1679" s="330" t="s">
        <v>7161</v>
      </c>
      <c r="R1679" s="293" t="s">
        <v>7161</v>
      </c>
      <c r="S1679" s="294" t="s">
        <v>7162</v>
      </c>
      <c r="T1679" s="293" t="s">
        <v>8982</v>
      </c>
      <c r="U1679" s="323" t="str">
        <f t="shared" si="79"/>
        <v>-</v>
      </c>
      <c r="V1679" s="292" t="s">
        <v>4008</v>
      </c>
      <c r="W1679" s="295" t="str">
        <f t="shared" si="80"/>
        <v>http://www.cg-glass.jp/</v>
      </c>
      <c r="X1679" s="292" t="s">
        <v>8972</v>
      </c>
      <c r="Y1679" s="292" t="s">
        <v>8983</v>
      </c>
      <c r="Z1679" s="80" t="s">
        <v>9753</v>
      </c>
      <c r="AA1679" s="296"/>
      <c r="AB1679" s="265" t="str">
        <f>IF('認証製品一覧（検索用）'!$E$7=認証製品一覧!I1679,"●","")</f>
        <v/>
      </c>
      <c r="AC1679" s="265" t="str">
        <f>IF(AB1679="","",COUNTIF($B$5:AB1679,"●"))</f>
        <v/>
      </c>
    </row>
    <row r="1680" spans="1:29" ht="130.05000000000001" customHeight="1">
      <c r="A1680" s="347"/>
      <c r="B1680" s="292" t="s">
        <v>7202</v>
      </c>
      <c r="C1680" s="293" t="s">
        <v>6958</v>
      </c>
      <c r="D1680" s="294" t="s">
        <v>4851</v>
      </c>
      <c r="E1680" s="293" t="s">
        <v>4093</v>
      </c>
      <c r="F1680" s="330" t="s">
        <v>10926</v>
      </c>
      <c r="G1680" s="330" t="s">
        <v>181</v>
      </c>
      <c r="H1680" s="294">
        <v>574</v>
      </c>
      <c r="I1680" s="321" t="str">
        <f t="shared" si="78"/>
        <v>A-16-001-真空ガラス（LE3＋V0.2+FL3）リフォーム用</v>
      </c>
      <c r="J1680" s="294" t="s">
        <v>10297</v>
      </c>
      <c r="K1680" s="334" t="s">
        <v>8963</v>
      </c>
      <c r="L1680" s="329" t="s">
        <v>13159</v>
      </c>
      <c r="M1680" s="329" t="s">
        <v>10797</v>
      </c>
      <c r="N1680" s="329" t="s">
        <v>10797</v>
      </c>
      <c r="O1680" s="294" t="s">
        <v>6897</v>
      </c>
      <c r="P1680" s="329" t="s">
        <v>10545</v>
      </c>
      <c r="Q1680" s="330" t="s">
        <v>8964</v>
      </c>
      <c r="R1680" s="293" t="s">
        <v>8964</v>
      </c>
      <c r="S1680" s="294" t="s">
        <v>4107</v>
      </c>
      <c r="T1680" s="292" t="s">
        <v>7164</v>
      </c>
      <c r="U1680" s="295" t="str">
        <f t="shared" si="79"/>
        <v>flatglass-bpj@mail.nsg.co.jp</v>
      </c>
      <c r="V1680" s="292" t="s">
        <v>8979</v>
      </c>
      <c r="W1680" s="295" t="str">
        <f t="shared" si="80"/>
        <v>http://glass-catalog.jp/pdf/k01-220.pdf</v>
      </c>
      <c r="X1680" s="292" t="s">
        <v>8966</v>
      </c>
      <c r="Y1680" s="292" t="s">
        <v>8984</v>
      </c>
      <c r="Z1680" s="80" t="s">
        <v>9753</v>
      </c>
      <c r="AA1680" s="296"/>
      <c r="AB1680" s="265" t="str">
        <f>IF('認証製品一覧（検索用）'!$E$7=認証製品一覧!I1680,"●","")</f>
        <v/>
      </c>
      <c r="AC1680" s="265" t="str">
        <f>IF(AB1680="","",COUNTIF($B$5:AB1680,"●"))</f>
        <v/>
      </c>
    </row>
    <row r="1681" spans="1:29" ht="130.05000000000001" customHeight="1">
      <c r="A1681" s="347"/>
      <c r="B1681" s="292" t="s">
        <v>7202</v>
      </c>
      <c r="C1681" s="293" t="s">
        <v>6958</v>
      </c>
      <c r="D1681" s="294" t="s">
        <v>4851</v>
      </c>
      <c r="E1681" s="293" t="s">
        <v>4093</v>
      </c>
      <c r="F1681" s="330" t="s">
        <v>10927</v>
      </c>
      <c r="G1681" s="330" t="s">
        <v>181</v>
      </c>
      <c r="H1681" s="294">
        <v>575</v>
      </c>
      <c r="I1681" s="321" t="str">
        <f t="shared" si="78"/>
        <v>A-16-001-現場施工型後付けLow-E複層ガラス(FL6+A12+LE5)リフォーム用</v>
      </c>
      <c r="J1681" s="294">
        <v>1.6</v>
      </c>
      <c r="K1681" s="330" t="s">
        <v>8963</v>
      </c>
      <c r="L1681" s="329" t="s">
        <v>13161</v>
      </c>
      <c r="M1681" s="329" t="s">
        <v>10798</v>
      </c>
      <c r="N1681" s="329" t="s">
        <v>12225</v>
      </c>
      <c r="O1681" s="294" t="s">
        <v>6897</v>
      </c>
      <c r="P1681" s="330" t="s">
        <v>10546</v>
      </c>
      <c r="Q1681" s="330" t="s">
        <v>7158</v>
      </c>
      <c r="R1681" s="293" t="s">
        <v>7159</v>
      </c>
      <c r="S1681" s="294" t="s">
        <v>8975</v>
      </c>
      <c r="T1681" s="293" t="s">
        <v>7160</v>
      </c>
      <c r="U1681" s="295" t="str">
        <f t="shared" si="79"/>
        <v>akira-saitou@agc.com</v>
      </c>
      <c r="V1681" s="293" t="s">
        <v>8985</v>
      </c>
      <c r="W1681" s="323" t="str">
        <f t="shared" si="80"/>
        <v>-</v>
      </c>
      <c r="X1681" s="292" t="s">
        <v>8976</v>
      </c>
      <c r="Y1681" s="292" t="s">
        <v>6555</v>
      </c>
      <c r="Z1681" s="80" t="s">
        <v>10063</v>
      </c>
      <c r="AA1681" s="296"/>
      <c r="AB1681" s="265" t="str">
        <f>IF('認証製品一覧（検索用）'!$E$7=認証製品一覧!I1681,"●","")</f>
        <v/>
      </c>
      <c r="AC1681" s="265" t="str">
        <f>IF(AB1681="","",COUNTIF($B$5:AB1681,"●"))</f>
        <v/>
      </c>
    </row>
    <row r="1682" spans="1:29" ht="130.05000000000001" customHeight="1">
      <c r="A1682" s="347"/>
      <c r="B1682" s="292" t="s">
        <v>7202</v>
      </c>
      <c r="C1682" s="293" t="s">
        <v>6958</v>
      </c>
      <c r="D1682" s="294" t="s">
        <v>4851</v>
      </c>
      <c r="E1682" s="293" t="s">
        <v>4093</v>
      </c>
      <c r="F1682" s="330" t="s">
        <v>10927</v>
      </c>
      <c r="G1682" s="330" t="s">
        <v>181</v>
      </c>
      <c r="H1682" s="294">
        <v>575</v>
      </c>
      <c r="I1682" s="321" t="str">
        <f t="shared" si="78"/>
        <v>A-16-001-現場施工型後付けLow-E複層ガラス(FL6+A12+LE5)リフォーム用</v>
      </c>
      <c r="J1682" s="294">
        <v>1.6</v>
      </c>
      <c r="K1682" s="330" t="s">
        <v>8963</v>
      </c>
      <c r="L1682" s="329" t="s">
        <v>13161</v>
      </c>
      <c r="M1682" s="329" t="s">
        <v>10798</v>
      </c>
      <c r="N1682" s="329" t="s">
        <v>12226</v>
      </c>
      <c r="O1682" s="294" t="s">
        <v>6897</v>
      </c>
      <c r="P1682" s="330" t="s">
        <v>10547</v>
      </c>
      <c r="Q1682" s="330" t="s">
        <v>7158</v>
      </c>
      <c r="R1682" s="293" t="s">
        <v>7159</v>
      </c>
      <c r="S1682" s="294" t="s">
        <v>8986</v>
      </c>
      <c r="T1682" s="293" t="s">
        <v>7160</v>
      </c>
      <c r="U1682" s="295" t="str">
        <f t="shared" si="79"/>
        <v>akira-saitou@agc.com</v>
      </c>
      <c r="V1682" s="293" t="s">
        <v>164</v>
      </c>
      <c r="W1682" s="323" t="str">
        <f t="shared" si="80"/>
        <v>-</v>
      </c>
      <c r="X1682" s="292" t="s">
        <v>8976</v>
      </c>
      <c r="Y1682" s="292" t="s">
        <v>6556</v>
      </c>
      <c r="Z1682" s="80" t="s">
        <v>10063</v>
      </c>
      <c r="AA1682" s="296"/>
      <c r="AB1682" s="265" t="str">
        <f>IF('認証製品一覧（検索用）'!$E$7=認証製品一覧!I1682,"●","")</f>
        <v/>
      </c>
      <c r="AC1682" s="265" t="str">
        <f>IF(AB1682="","",COUNTIF($B$5:AB1682,"●"))</f>
        <v/>
      </c>
    </row>
    <row r="1683" spans="1:29" ht="130.05000000000001" customHeight="1">
      <c r="A1683" s="347"/>
      <c r="B1683" s="292" t="s">
        <v>7202</v>
      </c>
      <c r="C1683" s="293" t="s">
        <v>6958</v>
      </c>
      <c r="D1683" s="294" t="s">
        <v>4851</v>
      </c>
      <c r="E1683" s="293" t="s">
        <v>4093</v>
      </c>
      <c r="F1683" s="330" t="s">
        <v>10928</v>
      </c>
      <c r="G1683" s="330" t="s">
        <v>181</v>
      </c>
      <c r="H1683" s="294">
        <v>576</v>
      </c>
      <c r="I1683" s="321" t="str">
        <f t="shared" si="78"/>
        <v>A-16-001-薄型Low-E複層ガラス(LE3+Kr4+FL3)リフォーム用</v>
      </c>
      <c r="J1683" s="294">
        <v>1.9</v>
      </c>
      <c r="K1683" s="330" t="s">
        <v>8963</v>
      </c>
      <c r="L1683" s="329" t="s">
        <v>13160</v>
      </c>
      <c r="M1683" s="329" t="s">
        <v>10799</v>
      </c>
      <c r="N1683" s="329" t="s">
        <v>12227</v>
      </c>
      <c r="O1683" s="294" t="s">
        <v>6897</v>
      </c>
      <c r="P1683" s="330" t="s">
        <v>10548</v>
      </c>
      <c r="Q1683" s="330" t="s">
        <v>7161</v>
      </c>
      <c r="R1683" s="294" t="s">
        <v>181</v>
      </c>
      <c r="S1683" s="294" t="s">
        <v>7162</v>
      </c>
      <c r="T1683" s="293" t="s">
        <v>8985</v>
      </c>
      <c r="U1683" s="323" t="str">
        <f t="shared" si="79"/>
        <v>-</v>
      </c>
      <c r="V1683" s="293" t="s">
        <v>4008</v>
      </c>
      <c r="W1683" s="295" t="str">
        <f t="shared" si="80"/>
        <v>http://www.cg-glass.jp/</v>
      </c>
      <c r="X1683" s="292" t="s">
        <v>8972</v>
      </c>
      <c r="Y1683" s="325" t="s">
        <v>8987</v>
      </c>
      <c r="Z1683" s="80" t="s">
        <v>10063</v>
      </c>
      <c r="AA1683" s="296">
        <v>1</v>
      </c>
      <c r="AB1683" s="265" t="str">
        <f>IF('認証製品一覧（検索用）'!$E$7=認証製品一覧!I1683,"●","")</f>
        <v/>
      </c>
      <c r="AC1683" s="265" t="str">
        <f>IF(AB1683="","",COUNTIF($B$5:AB1683,"●"))</f>
        <v/>
      </c>
    </row>
    <row r="1684" spans="1:29" ht="130.05000000000001" customHeight="1">
      <c r="A1684" s="347"/>
      <c r="B1684" s="292" t="s">
        <v>7202</v>
      </c>
      <c r="C1684" s="293" t="s">
        <v>6958</v>
      </c>
      <c r="D1684" s="294" t="s">
        <v>4851</v>
      </c>
      <c r="E1684" s="293" t="s">
        <v>4093</v>
      </c>
      <c r="F1684" s="330" t="s">
        <v>10928</v>
      </c>
      <c r="G1684" s="330" t="s">
        <v>181</v>
      </c>
      <c r="H1684" s="294">
        <v>576</v>
      </c>
      <c r="I1684" s="321" t="str">
        <f t="shared" si="78"/>
        <v>A-16-001-薄型Low-E複層ガラス(LE3+Kr4+FL3)リフォーム用</v>
      </c>
      <c r="J1684" s="294">
        <v>1.9</v>
      </c>
      <c r="K1684" s="330" t="s">
        <v>8963</v>
      </c>
      <c r="L1684" s="329" t="s">
        <v>13161</v>
      </c>
      <c r="M1684" s="329" t="s">
        <v>10800</v>
      </c>
      <c r="N1684" s="329" t="s">
        <v>10800</v>
      </c>
      <c r="O1684" s="294" t="s">
        <v>6897</v>
      </c>
      <c r="P1684" s="330" t="s">
        <v>10549</v>
      </c>
      <c r="Q1684" s="330" t="s">
        <v>7158</v>
      </c>
      <c r="R1684" s="293" t="s">
        <v>7159</v>
      </c>
      <c r="S1684" s="294" t="s">
        <v>8988</v>
      </c>
      <c r="T1684" s="293" t="s">
        <v>7160</v>
      </c>
      <c r="U1684" s="295" t="str">
        <f t="shared" si="79"/>
        <v>akira-saitou@agc.com</v>
      </c>
      <c r="V1684" s="293" t="s">
        <v>8982</v>
      </c>
      <c r="W1684" s="323" t="str">
        <f t="shared" si="80"/>
        <v>-</v>
      </c>
      <c r="X1684" s="292" t="s">
        <v>8976</v>
      </c>
      <c r="Y1684" s="292" t="s">
        <v>6557</v>
      </c>
      <c r="Z1684" s="80" t="s">
        <v>10063</v>
      </c>
      <c r="AA1684" s="296"/>
      <c r="AB1684" s="265" t="str">
        <f>IF('認証製品一覧（検索用）'!$E$7=認証製品一覧!I1684,"●","")</f>
        <v/>
      </c>
      <c r="AC1684" s="265" t="str">
        <f>IF(AB1684="","",COUNTIF($B$5:AB1684,"●"))</f>
        <v/>
      </c>
    </row>
    <row r="1685" spans="1:29" ht="100.8" customHeight="1">
      <c r="A1685" s="347"/>
      <c r="B1685" s="292" t="s">
        <v>7202</v>
      </c>
      <c r="C1685" s="293" t="s">
        <v>6963</v>
      </c>
      <c r="D1685" s="294" t="s">
        <v>6983</v>
      </c>
      <c r="E1685" s="293" t="s">
        <v>7026</v>
      </c>
      <c r="F1685" s="330" t="s">
        <v>10929</v>
      </c>
      <c r="G1685" s="330" t="s">
        <v>181</v>
      </c>
      <c r="H1685" s="294">
        <v>580</v>
      </c>
      <c r="I1685" s="321" t="str">
        <f t="shared" ref="I1685:I1748" si="81">CONCATENATE(D1685,G1685,F1685)</f>
        <v>A-18-001-空気熱源仕様</v>
      </c>
      <c r="J1685" s="294" t="s">
        <v>10295</v>
      </c>
      <c r="K1685" s="330" t="s">
        <v>181</v>
      </c>
      <c r="L1685" s="329" t="s">
        <v>13162</v>
      </c>
      <c r="M1685" s="329" t="s">
        <v>10801</v>
      </c>
      <c r="N1685" s="329" t="s">
        <v>10801</v>
      </c>
      <c r="O1685" s="294" t="s">
        <v>6897</v>
      </c>
      <c r="P1685" s="329" t="s">
        <v>10550</v>
      </c>
      <c r="Q1685" s="330" t="s">
        <v>7165</v>
      </c>
      <c r="R1685" s="293" t="s">
        <v>7166</v>
      </c>
      <c r="S1685" s="294" t="s">
        <v>7167</v>
      </c>
      <c r="T1685" s="292" t="s">
        <v>7168</v>
      </c>
      <c r="U1685" s="295" t="str">
        <f t="shared" ref="U1685:U1748" si="82">IF(T1685="-","-",HYPERLINK("mailto:"&amp;T1685,T1685))</f>
        <v>call-center@azbil.com</v>
      </c>
      <c r="V1685" s="292" t="s">
        <v>181</v>
      </c>
      <c r="W1685" s="323" t="str">
        <f t="shared" ref="W1685:W1748" si="83">IF(V1685="-",V1685,HYPERLINK(V1685))</f>
        <v>-</v>
      </c>
      <c r="X1685" s="292" t="s">
        <v>8989</v>
      </c>
      <c r="Y1685" s="292" t="s">
        <v>8990</v>
      </c>
      <c r="Z1685" s="80" t="s">
        <v>10063</v>
      </c>
      <c r="AA1685" s="296"/>
      <c r="AB1685" s="265" t="str">
        <f>IF('認証製品一覧（検索用）'!$E$7=認証製品一覧!I1685,"●","")</f>
        <v/>
      </c>
      <c r="AC1685" s="265" t="str">
        <f>IF(AB1685="","",COUNTIF($B$5:AB1685,"●"))</f>
        <v/>
      </c>
    </row>
    <row r="1686" spans="1:29" ht="100.8" customHeight="1">
      <c r="A1686" s="316"/>
      <c r="B1686" s="292" t="s">
        <v>7202</v>
      </c>
      <c r="C1686" s="293" t="s">
        <v>6963</v>
      </c>
      <c r="D1686" s="294" t="s">
        <v>6983</v>
      </c>
      <c r="E1686" s="293" t="s">
        <v>7026</v>
      </c>
      <c r="F1686" s="330" t="s">
        <v>10929</v>
      </c>
      <c r="G1686" s="330" t="s">
        <v>181</v>
      </c>
      <c r="H1686" s="294">
        <v>580</v>
      </c>
      <c r="I1686" s="321" t="str">
        <f t="shared" si="81"/>
        <v>A-18-001-空気熱源仕様</v>
      </c>
      <c r="J1686" s="294" t="s">
        <v>10295</v>
      </c>
      <c r="K1686" s="330" t="s">
        <v>181</v>
      </c>
      <c r="L1686" s="329" t="s">
        <v>13162</v>
      </c>
      <c r="M1686" s="329" t="s">
        <v>10802</v>
      </c>
      <c r="N1686" s="329" t="s">
        <v>10802</v>
      </c>
      <c r="O1686" s="294" t="s">
        <v>6897</v>
      </c>
      <c r="P1686" s="329" t="s">
        <v>10551</v>
      </c>
      <c r="Q1686" s="330" t="s">
        <v>7165</v>
      </c>
      <c r="R1686" s="293" t="s">
        <v>7166</v>
      </c>
      <c r="S1686" s="294" t="s">
        <v>7167</v>
      </c>
      <c r="T1686" s="292" t="s">
        <v>7168</v>
      </c>
      <c r="U1686" s="295" t="str">
        <f t="shared" si="82"/>
        <v>call-center@azbil.com</v>
      </c>
      <c r="V1686" s="292" t="s">
        <v>181</v>
      </c>
      <c r="W1686" s="323" t="str">
        <f t="shared" si="83"/>
        <v>-</v>
      </c>
      <c r="X1686" s="292" t="s">
        <v>8989</v>
      </c>
      <c r="Y1686" s="292" t="s">
        <v>8991</v>
      </c>
      <c r="Z1686" s="80" t="s">
        <v>10063</v>
      </c>
      <c r="AA1686" s="296"/>
      <c r="AB1686" s="265" t="str">
        <f>IF('認証製品一覧（検索用）'!$E$7=認証製品一覧!I1686,"●","")</f>
        <v/>
      </c>
      <c r="AC1686" s="265" t="str">
        <f>IF(AB1686="","",COUNTIF($B$5:AB1686,"●"))</f>
        <v/>
      </c>
    </row>
    <row r="1687" spans="1:29" ht="100.8" customHeight="1">
      <c r="A1687" s="316"/>
      <c r="B1687" s="292" t="s">
        <v>7202</v>
      </c>
      <c r="C1687" s="293" t="s">
        <v>6963</v>
      </c>
      <c r="D1687" s="294" t="s">
        <v>6983</v>
      </c>
      <c r="E1687" s="293" t="s">
        <v>7026</v>
      </c>
      <c r="F1687" s="330" t="s">
        <v>10929</v>
      </c>
      <c r="G1687" s="330" t="s">
        <v>181</v>
      </c>
      <c r="H1687" s="294">
        <v>580</v>
      </c>
      <c r="I1687" s="321" t="str">
        <f t="shared" si="81"/>
        <v>A-18-001-空気熱源仕様</v>
      </c>
      <c r="J1687" s="294" t="s">
        <v>10295</v>
      </c>
      <c r="K1687" s="330" t="s">
        <v>181</v>
      </c>
      <c r="L1687" s="329" t="s">
        <v>13162</v>
      </c>
      <c r="M1687" s="329" t="s">
        <v>10803</v>
      </c>
      <c r="N1687" s="329" t="s">
        <v>10803</v>
      </c>
      <c r="O1687" s="294" t="s">
        <v>6897</v>
      </c>
      <c r="P1687" s="329" t="s">
        <v>10552</v>
      </c>
      <c r="Q1687" s="330" t="s">
        <v>7165</v>
      </c>
      <c r="R1687" s="293" t="s">
        <v>7166</v>
      </c>
      <c r="S1687" s="294" t="s">
        <v>7167</v>
      </c>
      <c r="T1687" s="292" t="s">
        <v>7168</v>
      </c>
      <c r="U1687" s="295" t="str">
        <f t="shared" si="82"/>
        <v>call-center@azbil.com</v>
      </c>
      <c r="V1687" s="292" t="s">
        <v>181</v>
      </c>
      <c r="W1687" s="323" t="str">
        <f t="shared" si="83"/>
        <v>-</v>
      </c>
      <c r="X1687" s="292" t="s">
        <v>8989</v>
      </c>
      <c r="Y1687" s="292" t="s">
        <v>8992</v>
      </c>
      <c r="Z1687" s="80" t="s">
        <v>10063</v>
      </c>
      <c r="AA1687" s="296"/>
      <c r="AB1687" s="265" t="str">
        <f>IF('認証製品一覧（検索用）'!$E$7=認証製品一覧!I1687,"●","")</f>
        <v/>
      </c>
      <c r="AC1687" s="265" t="str">
        <f>IF(AB1687="","",COUNTIF($B$5:AB1687,"●"))</f>
        <v/>
      </c>
    </row>
    <row r="1688" spans="1:29" ht="100.8" customHeight="1">
      <c r="A1688" s="347"/>
      <c r="B1688" s="292" t="s">
        <v>7202</v>
      </c>
      <c r="C1688" s="293" t="s">
        <v>6963</v>
      </c>
      <c r="D1688" s="294" t="s">
        <v>6983</v>
      </c>
      <c r="E1688" s="293" t="s">
        <v>7026</v>
      </c>
      <c r="F1688" s="330" t="s">
        <v>10930</v>
      </c>
      <c r="G1688" s="330" t="s">
        <v>181</v>
      </c>
      <c r="H1688" s="294">
        <v>581</v>
      </c>
      <c r="I1688" s="321" t="str">
        <f t="shared" si="81"/>
        <v>A-18-001-水熱源仕様</v>
      </c>
      <c r="J1688" s="294" t="s">
        <v>6915</v>
      </c>
      <c r="K1688" s="330" t="s">
        <v>181</v>
      </c>
      <c r="L1688" s="329" t="s">
        <v>13162</v>
      </c>
      <c r="M1688" s="329" t="s">
        <v>10801</v>
      </c>
      <c r="N1688" s="329" t="s">
        <v>10801</v>
      </c>
      <c r="O1688" s="294" t="s">
        <v>6897</v>
      </c>
      <c r="P1688" s="329" t="s">
        <v>10550</v>
      </c>
      <c r="Q1688" s="330" t="s">
        <v>7165</v>
      </c>
      <c r="R1688" s="293" t="s">
        <v>7166</v>
      </c>
      <c r="S1688" s="294" t="s">
        <v>7167</v>
      </c>
      <c r="T1688" s="292" t="s">
        <v>7168</v>
      </c>
      <c r="U1688" s="295" t="str">
        <f t="shared" si="82"/>
        <v>call-center@azbil.com</v>
      </c>
      <c r="V1688" s="292" t="s">
        <v>181</v>
      </c>
      <c r="W1688" s="323" t="str">
        <f t="shared" si="83"/>
        <v>-</v>
      </c>
      <c r="X1688" s="292" t="s">
        <v>8989</v>
      </c>
      <c r="Y1688" s="292" t="s">
        <v>8993</v>
      </c>
      <c r="Z1688" s="80" t="s">
        <v>10063</v>
      </c>
      <c r="AA1688" s="296"/>
      <c r="AB1688" s="265" t="str">
        <f>IF('認証製品一覧（検索用）'!$E$7=認証製品一覧!I1688,"●","")</f>
        <v/>
      </c>
      <c r="AC1688" s="265" t="str">
        <f>IF(AB1688="","",COUNTIF($B$5:AB1688,"●"))</f>
        <v/>
      </c>
    </row>
    <row r="1689" spans="1:29" ht="100.8" customHeight="1">
      <c r="A1689" s="316"/>
      <c r="B1689" s="292" t="s">
        <v>7202</v>
      </c>
      <c r="C1689" s="293" t="s">
        <v>6963</v>
      </c>
      <c r="D1689" s="294" t="s">
        <v>6983</v>
      </c>
      <c r="E1689" s="293" t="s">
        <v>7026</v>
      </c>
      <c r="F1689" s="330" t="s">
        <v>10930</v>
      </c>
      <c r="G1689" s="330" t="s">
        <v>181</v>
      </c>
      <c r="H1689" s="294">
        <v>581</v>
      </c>
      <c r="I1689" s="321" t="str">
        <f t="shared" si="81"/>
        <v>A-18-001-水熱源仕様</v>
      </c>
      <c r="J1689" s="294" t="s">
        <v>6915</v>
      </c>
      <c r="K1689" s="330" t="s">
        <v>181</v>
      </c>
      <c r="L1689" s="329" t="s">
        <v>13162</v>
      </c>
      <c r="M1689" s="329" t="s">
        <v>10802</v>
      </c>
      <c r="N1689" s="329" t="s">
        <v>10802</v>
      </c>
      <c r="O1689" s="294" t="s">
        <v>6897</v>
      </c>
      <c r="P1689" s="329" t="s">
        <v>10551</v>
      </c>
      <c r="Q1689" s="330" t="s">
        <v>7165</v>
      </c>
      <c r="R1689" s="293" t="s">
        <v>7166</v>
      </c>
      <c r="S1689" s="294" t="s">
        <v>7167</v>
      </c>
      <c r="T1689" s="292" t="s">
        <v>7168</v>
      </c>
      <c r="U1689" s="295" t="str">
        <f t="shared" si="82"/>
        <v>call-center@azbil.com</v>
      </c>
      <c r="V1689" s="292" t="s">
        <v>181</v>
      </c>
      <c r="W1689" s="323" t="str">
        <f t="shared" si="83"/>
        <v>-</v>
      </c>
      <c r="X1689" s="292" t="s">
        <v>8989</v>
      </c>
      <c r="Y1689" s="292" t="s">
        <v>8994</v>
      </c>
      <c r="Z1689" s="80" t="s">
        <v>10063</v>
      </c>
      <c r="AA1689" s="296"/>
      <c r="AB1689" s="265" t="str">
        <f>IF('認証製品一覧（検索用）'!$E$7=認証製品一覧!I1689,"●","")</f>
        <v/>
      </c>
      <c r="AC1689" s="265" t="str">
        <f>IF(AB1689="","",COUNTIF($B$5:AB1689,"●"))</f>
        <v/>
      </c>
    </row>
    <row r="1690" spans="1:29" ht="100.8" customHeight="1">
      <c r="A1690" s="316"/>
      <c r="B1690" s="292" t="s">
        <v>7202</v>
      </c>
      <c r="C1690" s="293" t="s">
        <v>6963</v>
      </c>
      <c r="D1690" s="294" t="s">
        <v>6983</v>
      </c>
      <c r="E1690" s="293" t="s">
        <v>7026</v>
      </c>
      <c r="F1690" s="330" t="s">
        <v>10930</v>
      </c>
      <c r="G1690" s="330" t="s">
        <v>181</v>
      </c>
      <c r="H1690" s="294">
        <v>581</v>
      </c>
      <c r="I1690" s="321" t="str">
        <f t="shared" si="81"/>
        <v>A-18-001-水熱源仕様</v>
      </c>
      <c r="J1690" s="294" t="s">
        <v>6915</v>
      </c>
      <c r="K1690" s="330" t="s">
        <v>181</v>
      </c>
      <c r="L1690" s="329" t="s">
        <v>13162</v>
      </c>
      <c r="M1690" s="329" t="s">
        <v>10803</v>
      </c>
      <c r="N1690" s="329" t="s">
        <v>10803</v>
      </c>
      <c r="O1690" s="294" t="s">
        <v>6897</v>
      </c>
      <c r="P1690" s="329" t="s">
        <v>10552</v>
      </c>
      <c r="Q1690" s="330" t="s">
        <v>7165</v>
      </c>
      <c r="R1690" s="293" t="s">
        <v>7166</v>
      </c>
      <c r="S1690" s="294" t="s">
        <v>7167</v>
      </c>
      <c r="T1690" s="292" t="s">
        <v>7168</v>
      </c>
      <c r="U1690" s="295" t="str">
        <f t="shared" si="82"/>
        <v>call-center@azbil.com</v>
      </c>
      <c r="V1690" s="292" t="s">
        <v>181</v>
      </c>
      <c r="W1690" s="323" t="str">
        <f t="shared" si="83"/>
        <v>-</v>
      </c>
      <c r="X1690" s="292" t="s">
        <v>8989</v>
      </c>
      <c r="Y1690" s="292" t="s">
        <v>8995</v>
      </c>
      <c r="Z1690" s="80" t="s">
        <v>10063</v>
      </c>
      <c r="AA1690" s="296"/>
      <c r="AB1690" s="265" t="str">
        <f>IF('認証製品一覧（検索用）'!$E$7=認証製品一覧!I1690,"●","")</f>
        <v/>
      </c>
      <c r="AC1690" s="265" t="str">
        <f>IF(AB1690="","",COUNTIF($B$5:AB1690,"●"))</f>
        <v/>
      </c>
    </row>
    <row r="1691" spans="1:29" ht="303" customHeight="1">
      <c r="A1691" s="347"/>
      <c r="B1691" s="292" t="s">
        <v>6898</v>
      </c>
      <c r="C1691" s="293" t="s">
        <v>6923</v>
      </c>
      <c r="D1691" s="294" t="s">
        <v>1513</v>
      </c>
      <c r="E1691" s="293" t="s">
        <v>7030</v>
      </c>
      <c r="F1691" s="330" t="s">
        <v>181</v>
      </c>
      <c r="G1691" s="330" t="s">
        <v>7331</v>
      </c>
      <c r="H1691" s="294">
        <v>658</v>
      </c>
      <c r="I1691" s="321" t="str">
        <f t="shared" si="81"/>
        <v>D-01-0012.2kW-</v>
      </c>
      <c r="J1691" s="294">
        <v>7.5</v>
      </c>
      <c r="K1691" s="330" t="s">
        <v>8996</v>
      </c>
      <c r="L1691" s="329" t="s">
        <v>13163</v>
      </c>
      <c r="M1691" s="329" t="s">
        <v>10804</v>
      </c>
      <c r="N1691" s="329" t="s">
        <v>12228</v>
      </c>
      <c r="O1691" s="294" t="s">
        <v>6897</v>
      </c>
      <c r="P1691" s="330" t="s">
        <v>10553</v>
      </c>
      <c r="Q1691" s="330" t="s">
        <v>7145</v>
      </c>
      <c r="R1691" s="294" t="s">
        <v>181</v>
      </c>
      <c r="S1691" s="294" t="s">
        <v>2771</v>
      </c>
      <c r="T1691" s="293" t="s">
        <v>181</v>
      </c>
      <c r="U1691" s="323" t="str">
        <f t="shared" si="82"/>
        <v>-</v>
      </c>
      <c r="V1691" s="293" t="s">
        <v>3030</v>
      </c>
      <c r="W1691" s="295" t="str">
        <f t="shared" si="83"/>
        <v>http://kadenfan.hitachi.co.jp/afterservice/toiawase.html</v>
      </c>
      <c r="X1691" s="292" t="s">
        <v>8997</v>
      </c>
      <c r="Y1691" s="292" t="s">
        <v>8998</v>
      </c>
      <c r="Z1691" s="80" t="s">
        <v>10063</v>
      </c>
      <c r="AA1691" s="296"/>
      <c r="AB1691" s="265" t="str">
        <f>IF('認証製品一覧（検索用）'!$E$7=認証製品一覧!I1691,"●","")</f>
        <v/>
      </c>
      <c r="AC1691" s="265" t="str">
        <f>IF(AB1691="","",COUNTIF($B$5:AB1691,"●"))</f>
        <v/>
      </c>
    </row>
    <row r="1692" spans="1:29" ht="303" customHeight="1">
      <c r="A1692" s="347"/>
      <c r="B1692" s="292" t="s">
        <v>6898</v>
      </c>
      <c r="C1692" s="293" t="s">
        <v>6923</v>
      </c>
      <c r="D1692" s="294" t="s">
        <v>1513</v>
      </c>
      <c r="E1692" s="293" t="s">
        <v>7030</v>
      </c>
      <c r="F1692" s="330" t="s">
        <v>181</v>
      </c>
      <c r="G1692" s="330" t="s">
        <v>7331</v>
      </c>
      <c r="H1692" s="294">
        <v>658</v>
      </c>
      <c r="I1692" s="321" t="str">
        <f t="shared" si="81"/>
        <v>D-01-0012.2kW-</v>
      </c>
      <c r="J1692" s="294">
        <v>7.5</v>
      </c>
      <c r="K1692" s="330" t="s">
        <v>7521</v>
      </c>
      <c r="L1692" s="329" t="s">
        <v>13163</v>
      </c>
      <c r="M1692" s="329" t="s">
        <v>10805</v>
      </c>
      <c r="N1692" s="329" t="s">
        <v>12229</v>
      </c>
      <c r="O1692" s="294" t="s">
        <v>2838</v>
      </c>
      <c r="P1692" s="330" t="s">
        <v>10553</v>
      </c>
      <c r="Q1692" s="330" t="s">
        <v>7145</v>
      </c>
      <c r="R1692" s="294" t="s">
        <v>181</v>
      </c>
      <c r="S1692" s="294" t="s">
        <v>2771</v>
      </c>
      <c r="T1692" s="293" t="s">
        <v>181</v>
      </c>
      <c r="U1692" s="323" t="str">
        <f t="shared" si="82"/>
        <v>-</v>
      </c>
      <c r="V1692" s="293" t="s">
        <v>3030</v>
      </c>
      <c r="W1692" s="295" t="str">
        <f t="shared" si="83"/>
        <v>http://kadenfan.hitachi.co.jp/afterservice/toiawase.html</v>
      </c>
      <c r="X1692" s="292" t="s">
        <v>8997</v>
      </c>
      <c r="Y1692" s="292" t="s">
        <v>8999</v>
      </c>
      <c r="Z1692" s="80" t="s">
        <v>10063</v>
      </c>
      <c r="AA1692" s="296"/>
      <c r="AB1692" s="265" t="str">
        <f>IF('認証製品一覧（検索用）'!$E$7=認証製品一覧!I1692,"●","")</f>
        <v/>
      </c>
      <c r="AC1692" s="265" t="str">
        <f>IF(AB1692="","",COUNTIF($B$5:AB1692,"●"))</f>
        <v/>
      </c>
    </row>
    <row r="1693" spans="1:29" ht="303" customHeight="1">
      <c r="A1693" s="347"/>
      <c r="B1693" s="292" t="s">
        <v>6898</v>
      </c>
      <c r="C1693" s="293" t="s">
        <v>6923</v>
      </c>
      <c r="D1693" s="294" t="s">
        <v>1513</v>
      </c>
      <c r="E1693" s="293" t="s">
        <v>7030</v>
      </c>
      <c r="F1693" s="330" t="s">
        <v>181</v>
      </c>
      <c r="G1693" s="330" t="s">
        <v>7331</v>
      </c>
      <c r="H1693" s="294">
        <v>658</v>
      </c>
      <c r="I1693" s="321" t="str">
        <f t="shared" si="81"/>
        <v>D-01-0012.2kW-</v>
      </c>
      <c r="J1693" s="294">
        <v>7.5</v>
      </c>
      <c r="K1693" s="330" t="s">
        <v>7521</v>
      </c>
      <c r="L1693" s="329" t="s">
        <v>13163</v>
      </c>
      <c r="M1693" s="329" t="s">
        <v>10806</v>
      </c>
      <c r="N1693" s="329" t="s">
        <v>12230</v>
      </c>
      <c r="O1693" s="294" t="s">
        <v>2838</v>
      </c>
      <c r="P1693" s="330" t="s">
        <v>10553</v>
      </c>
      <c r="Q1693" s="330" t="s">
        <v>7145</v>
      </c>
      <c r="R1693" s="294" t="s">
        <v>181</v>
      </c>
      <c r="S1693" s="294" t="s">
        <v>2771</v>
      </c>
      <c r="T1693" s="293" t="s">
        <v>181</v>
      </c>
      <c r="U1693" s="323" t="str">
        <f t="shared" si="82"/>
        <v>-</v>
      </c>
      <c r="V1693" s="293" t="s">
        <v>3030</v>
      </c>
      <c r="W1693" s="295" t="str">
        <f t="shared" si="83"/>
        <v>http://kadenfan.hitachi.co.jp/afterservice/toiawase.html</v>
      </c>
      <c r="X1693" s="292" t="s">
        <v>8997</v>
      </c>
      <c r="Y1693" s="292" t="s">
        <v>6419</v>
      </c>
      <c r="Z1693" s="80" t="s">
        <v>10063</v>
      </c>
      <c r="AA1693" s="296"/>
      <c r="AB1693" s="265" t="str">
        <f>IF('認証製品一覧（検索用）'!$E$7=認証製品一覧!I1693,"●","")</f>
        <v/>
      </c>
      <c r="AC1693" s="265" t="str">
        <f>IF(AB1693="","",COUNTIF($B$5:AB1693,"●"))</f>
        <v/>
      </c>
    </row>
    <row r="1694" spans="1:29" ht="303" customHeight="1">
      <c r="A1694" s="347"/>
      <c r="B1694" s="292" t="s">
        <v>6898</v>
      </c>
      <c r="C1694" s="293" t="s">
        <v>6923</v>
      </c>
      <c r="D1694" s="294" t="s">
        <v>1513</v>
      </c>
      <c r="E1694" s="293" t="s">
        <v>7030</v>
      </c>
      <c r="F1694" s="330" t="s">
        <v>181</v>
      </c>
      <c r="G1694" s="330" t="s">
        <v>7332</v>
      </c>
      <c r="H1694" s="294">
        <v>659</v>
      </c>
      <c r="I1694" s="321" t="str">
        <f t="shared" si="81"/>
        <v>D-01-0012.5kW-</v>
      </c>
      <c r="J1694" s="294">
        <v>7.4</v>
      </c>
      <c r="K1694" s="330" t="s">
        <v>7521</v>
      </c>
      <c r="L1694" s="329" t="s">
        <v>13163</v>
      </c>
      <c r="M1694" s="329" t="s">
        <v>10804</v>
      </c>
      <c r="N1694" s="329" t="s">
        <v>12231</v>
      </c>
      <c r="O1694" s="294" t="s">
        <v>6897</v>
      </c>
      <c r="P1694" s="330" t="s">
        <v>10553</v>
      </c>
      <c r="Q1694" s="330" t="s">
        <v>7145</v>
      </c>
      <c r="R1694" s="294" t="s">
        <v>181</v>
      </c>
      <c r="S1694" s="294" t="s">
        <v>2771</v>
      </c>
      <c r="T1694" s="293" t="s">
        <v>181</v>
      </c>
      <c r="U1694" s="323" t="str">
        <f t="shared" si="82"/>
        <v>-</v>
      </c>
      <c r="V1694" s="293" t="s">
        <v>3030</v>
      </c>
      <c r="W1694" s="295" t="str">
        <f t="shared" si="83"/>
        <v>http://kadenfan.hitachi.co.jp/afterservice/toiawase.html</v>
      </c>
      <c r="X1694" s="292" t="s">
        <v>8997</v>
      </c>
      <c r="Y1694" s="292" t="s">
        <v>6420</v>
      </c>
      <c r="Z1694" s="80" t="s">
        <v>10063</v>
      </c>
      <c r="AA1694" s="296"/>
      <c r="AB1694" s="265" t="str">
        <f>IF('認証製品一覧（検索用）'!$E$7=認証製品一覧!I1694,"●","")</f>
        <v/>
      </c>
      <c r="AC1694" s="265" t="str">
        <f>IF(AB1694="","",COUNTIF($B$5:AB1694,"●"))</f>
        <v/>
      </c>
    </row>
    <row r="1695" spans="1:29" ht="303" customHeight="1">
      <c r="A1695" s="347"/>
      <c r="B1695" s="292" t="s">
        <v>6898</v>
      </c>
      <c r="C1695" s="293" t="s">
        <v>6923</v>
      </c>
      <c r="D1695" s="294" t="s">
        <v>1513</v>
      </c>
      <c r="E1695" s="293" t="s">
        <v>7030</v>
      </c>
      <c r="F1695" s="330" t="s">
        <v>181</v>
      </c>
      <c r="G1695" s="330" t="s">
        <v>7332</v>
      </c>
      <c r="H1695" s="294">
        <v>659</v>
      </c>
      <c r="I1695" s="321" t="str">
        <f t="shared" si="81"/>
        <v>D-01-0012.5kW-</v>
      </c>
      <c r="J1695" s="294">
        <v>7.4</v>
      </c>
      <c r="K1695" s="330" t="s">
        <v>7521</v>
      </c>
      <c r="L1695" s="329" t="s">
        <v>13163</v>
      </c>
      <c r="M1695" s="329" t="s">
        <v>10805</v>
      </c>
      <c r="N1695" s="329" t="s">
        <v>12232</v>
      </c>
      <c r="O1695" s="294" t="s">
        <v>2838</v>
      </c>
      <c r="P1695" s="330" t="s">
        <v>10553</v>
      </c>
      <c r="Q1695" s="330" t="s">
        <v>7145</v>
      </c>
      <c r="R1695" s="294" t="s">
        <v>181</v>
      </c>
      <c r="S1695" s="294" t="s">
        <v>2771</v>
      </c>
      <c r="T1695" s="293" t="s">
        <v>181</v>
      </c>
      <c r="U1695" s="323" t="str">
        <f t="shared" si="82"/>
        <v>-</v>
      </c>
      <c r="V1695" s="293" t="s">
        <v>3030</v>
      </c>
      <c r="W1695" s="295" t="str">
        <f t="shared" si="83"/>
        <v>http://kadenfan.hitachi.co.jp/afterservice/toiawase.html</v>
      </c>
      <c r="X1695" s="292" t="s">
        <v>8997</v>
      </c>
      <c r="Y1695" s="292" t="s">
        <v>6421</v>
      </c>
      <c r="Z1695" s="80" t="s">
        <v>10063</v>
      </c>
      <c r="AA1695" s="296"/>
      <c r="AB1695" s="265" t="str">
        <f>IF('認証製品一覧（検索用）'!$E$7=認証製品一覧!I1695,"●","")</f>
        <v/>
      </c>
      <c r="AC1695" s="265" t="str">
        <f>IF(AB1695="","",COUNTIF($B$5:AB1695,"●"))</f>
        <v/>
      </c>
    </row>
    <row r="1696" spans="1:29" ht="303" customHeight="1">
      <c r="A1696" s="347"/>
      <c r="B1696" s="292" t="s">
        <v>6898</v>
      </c>
      <c r="C1696" s="293" t="s">
        <v>6923</v>
      </c>
      <c r="D1696" s="294" t="s">
        <v>1513</v>
      </c>
      <c r="E1696" s="293" t="s">
        <v>7030</v>
      </c>
      <c r="F1696" s="330" t="s">
        <v>181</v>
      </c>
      <c r="G1696" s="330" t="s">
        <v>7332</v>
      </c>
      <c r="H1696" s="294">
        <v>659</v>
      </c>
      <c r="I1696" s="321" t="str">
        <f t="shared" si="81"/>
        <v>D-01-0012.5kW-</v>
      </c>
      <c r="J1696" s="294">
        <v>7.4</v>
      </c>
      <c r="K1696" s="330" t="s">
        <v>7521</v>
      </c>
      <c r="L1696" s="329" t="s">
        <v>13163</v>
      </c>
      <c r="M1696" s="329" t="s">
        <v>10806</v>
      </c>
      <c r="N1696" s="329" t="s">
        <v>12233</v>
      </c>
      <c r="O1696" s="294" t="s">
        <v>2838</v>
      </c>
      <c r="P1696" s="330" t="s">
        <v>10553</v>
      </c>
      <c r="Q1696" s="330" t="s">
        <v>7145</v>
      </c>
      <c r="R1696" s="294" t="s">
        <v>181</v>
      </c>
      <c r="S1696" s="294" t="s">
        <v>2771</v>
      </c>
      <c r="T1696" s="293" t="s">
        <v>181</v>
      </c>
      <c r="U1696" s="323" t="str">
        <f t="shared" si="82"/>
        <v>-</v>
      </c>
      <c r="V1696" s="293" t="s">
        <v>3030</v>
      </c>
      <c r="W1696" s="295" t="str">
        <f t="shared" si="83"/>
        <v>http://kadenfan.hitachi.co.jp/afterservice/toiawase.html</v>
      </c>
      <c r="X1696" s="292" t="s">
        <v>8997</v>
      </c>
      <c r="Y1696" s="292" t="s">
        <v>6422</v>
      </c>
      <c r="Z1696" s="80" t="s">
        <v>10063</v>
      </c>
      <c r="AA1696" s="296"/>
      <c r="AB1696" s="265" t="str">
        <f>IF('認証製品一覧（検索用）'!$E$7=認証製品一覧!I1696,"●","")</f>
        <v/>
      </c>
      <c r="AC1696" s="265" t="str">
        <f>IF(AB1696="","",COUNTIF($B$5:AB1696,"●"))</f>
        <v/>
      </c>
    </row>
    <row r="1697" spans="1:29" ht="303" customHeight="1">
      <c r="A1697" s="347"/>
      <c r="B1697" s="292" t="s">
        <v>6898</v>
      </c>
      <c r="C1697" s="293" t="s">
        <v>6923</v>
      </c>
      <c r="D1697" s="294" t="s">
        <v>1513</v>
      </c>
      <c r="E1697" s="293" t="s">
        <v>7030</v>
      </c>
      <c r="F1697" s="330" t="s">
        <v>181</v>
      </c>
      <c r="G1697" s="330" t="s">
        <v>7333</v>
      </c>
      <c r="H1697" s="294">
        <v>660</v>
      </c>
      <c r="I1697" s="321" t="str">
        <f t="shared" si="81"/>
        <v>D-01-0012.8kW-</v>
      </c>
      <c r="J1697" s="294">
        <v>7.4</v>
      </c>
      <c r="K1697" s="330" t="s">
        <v>7521</v>
      </c>
      <c r="L1697" s="329" t="s">
        <v>13163</v>
      </c>
      <c r="M1697" s="329" t="s">
        <v>10804</v>
      </c>
      <c r="N1697" s="329" t="s">
        <v>12234</v>
      </c>
      <c r="O1697" s="294" t="s">
        <v>6897</v>
      </c>
      <c r="P1697" s="330" t="s">
        <v>10553</v>
      </c>
      <c r="Q1697" s="330" t="s">
        <v>7145</v>
      </c>
      <c r="R1697" s="294" t="s">
        <v>181</v>
      </c>
      <c r="S1697" s="294" t="s">
        <v>2771</v>
      </c>
      <c r="T1697" s="293" t="s">
        <v>181</v>
      </c>
      <c r="U1697" s="323" t="str">
        <f t="shared" si="82"/>
        <v>-</v>
      </c>
      <c r="V1697" s="293" t="s">
        <v>3030</v>
      </c>
      <c r="W1697" s="295" t="str">
        <f t="shared" si="83"/>
        <v>http://kadenfan.hitachi.co.jp/afterservice/toiawase.html</v>
      </c>
      <c r="X1697" s="292" t="s">
        <v>8997</v>
      </c>
      <c r="Y1697" s="292" t="s">
        <v>6423</v>
      </c>
      <c r="Z1697" s="80" t="s">
        <v>10063</v>
      </c>
      <c r="AA1697" s="296"/>
      <c r="AB1697" s="265" t="str">
        <f>IF('認証製品一覧（検索用）'!$E$7=認証製品一覧!I1697,"●","")</f>
        <v/>
      </c>
      <c r="AC1697" s="265" t="str">
        <f>IF(AB1697="","",COUNTIF($B$5:AB1697,"●"))</f>
        <v/>
      </c>
    </row>
    <row r="1698" spans="1:29" ht="303" customHeight="1">
      <c r="A1698" s="347"/>
      <c r="B1698" s="292" t="s">
        <v>6898</v>
      </c>
      <c r="C1698" s="293" t="s">
        <v>6923</v>
      </c>
      <c r="D1698" s="294" t="s">
        <v>1513</v>
      </c>
      <c r="E1698" s="293" t="s">
        <v>7030</v>
      </c>
      <c r="F1698" s="330" t="s">
        <v>181</v>
      </c>
      <c r="G1698" s="330" t="s">
        <v>7333</v>
      </c>
      <c r="H1698" s="294">
        <v>660</v>
      </c>
      <c r="I1698" s="321" t="str">
        <f t="shared" si="81"/>
        <v>D-01-0012.8kW-</v>
      </c>
      <c r="J1698" s="294">
        <v>7.4</v>
      </c>
      <c r="K1698" s="330" t="s">
        <v>7521</v>
      </c>
      <c r="L1698" s="329" t="s">
        <v>13163</v>
      </c>
      <c r="M1698" s="329" t="s">
        <v>10807</v>
      </c>
      <c r="N1698" s="329" t="s">
        <v>12235</v>
      </c>
      <c r="O1698" s="294" t="s">
        <v>2838</v>
      </c>
      <c r="P1698" s="330" t="s">
        <v>10553</v>
      </c>
      <c r="Q1698" s="330" t="s">
        <v>7145</v>
      </c>
      <c r="R1698" s="294" t="s">
        <v>181</v>
      </c>
      <c r="S1698" s="294" t="s">
        <v>2771</v>
      </c>
      <c r="T1698" s="293" t="s">
        <v>181</v>
      </c>
      <c r="U1698" s="323" t="str">
        <f t="shared" si="82"/>
        <v>-</v>
      </c>
      <c r="V1698" s="293" t="s">
        <v>3030</v>
      </c>
      <c r="W1698" s="295" t="str">
        <f t="shared" si="83"/>
        <v>http://kadenfan.hitachi.co.jp/afterservice/toiawase.html</v>
      </c>
      <c r="X1698" s="292" t="s">
        <v>8997</v>
      </c>
      <c r="Y1698" s="292" t="s">
        <v>9000</v>
      </c>
      <c r="Z1698" s="80" t="s">
        <v>10063</v>
      </c>
      <c r="AA1698" s="296"/>
      <c r="AB1698" s="265" t="str">
        <f>IF('認証製品一覧（検索用）'!$E$7=認証製品一覧!I1698,"●","")</f>
        <v/>
      </c>
      <c r="AC1698" s="265" t="str">
        <f>IF(AB1698="","",COUNTIF($B$5:AB1698,"●"))</f>
        <v/>
      </c>
    </row>
    <row r="1699" spans="1:29" ht="303" customHeight="1">
      <c r="A1699" s="347"/>
      <c r="B1699" s="292" t="s">
        <v>6898</v>
      </c>
      <c r="C1699" s="293" t="s">
        <v>6923</v>
      </c>
      <c r="D1699" s="294" t="s">
        <v>1513</v>
      </c>
      <c r="E1699" s="293" t="s">
        <v>7030</v>
      </c>
      <c r="F1699" s="330" t="s">
        <v>181</v>
      </c>
      <c r="G1699" s="330" t="s">
        <v>7333</v>
      </c>
      <c r="H1699" s="294">
        <v>660</v>
      </c>
      <c r="I1699" s="321" t="str">
        <f t="shared" si="81"/>
        <v>D-01-0012.8kW-</v>
      </c>
      <c r="J1699" s="294">
        <v>7.4</v>
      </c>
      <c r="K1699" s="330" t="s">
        <v>7521</v>
      </c>
      <c r="L1699" s="329" t="s">
        <v>13163</v>
      </c>
      <c r="M1699" s="329" t="s">
        <v>10806</v>
      </c>
      <c r="N1699" s="329" t="s">
        <v>12236</v>
      </c>
      <c r="O1699" s="294" t="s">
        <v>2838</v>
      </c>
      <c r="P1699" s="330" t="s">
        <v>10553</v>
      </c>
      <c r="Q1699" s="330" t="s">
        <v>7145</v>
      </c>
      <c r="R1699" s="294" t="s">
        <v>181</v>
      </c>
      <c r="S1699" s="294" t="s">
        <v>2771</v>
      </c>
      <c r="T1699" s="293" t="s">
        <v>181</v>
      </c>
      <c r="U1699" s="323" t="str">
        <f t="shared" si="82"/>
        <v>-</v>
      </c>
      <c r="V1699" s="293" t="s">
        <v>3030</v>
      </c>
      <c r="W1699" s="295" t="str">
        <f t="shared" si="83"/>
        <v>http://kadenfan.hitachi.co.jp/afterservice/toiawase.html</v>
      </c>
      <c r="X1699" s="292" t="s">
        <v>8997</v>
      </c>
      <c r="Y1699" s="292" t="s">
        <v>9001</v>
      </c>
      <c r="Z1699" s="80" t="s">
        <v>10063</v>
      </c>
      <c r="AA1699" s="296"/>
      <c r="AB1699" s="265" t="str">
        <f>IF('認証製品一覧（検索用）'!$E$7=認証製品一覧!I1699,"●","")</f>
        <v/>
      </c>
      <c r="AC1699" s="265" t="str">
        <f>IF(AB1699="","",COUNTIF($B$5:AB1699,"●"))</f>
        <v/>
      </c>
    </row>
    <row r="1700" spans="1:29" ht="62.4">
      <c r="A1700" s="316"/>
      <c r="B1700" s="292" t="s">
        <v>6898</v>
      </c>
      <c r="C1700" s="293" t="s">
        <v>6923</v>
      </c>
      <c r="D1700" s="294" t="s">
        <v>1513</v>
      </c>
      <c r="E1700" s="293" t="s">
        <v>7030</v>
      </c>
      <c r="F1700" s="330" t="s">
        <v>181</v>
      </c>
      <c r="G1700" s="330" t="s">
        <v>7334</v>
      </c>
      <c r="H1700" s="294">
        <v>669</v>
      </c>
      <c r="I1700" s="321" t="str">
        <f t="shared" si="81"/>
        <v>D-01-0019.0kW-</v>
      </c>
      <c r="J1700" s="294" t="s">
        <v>10069</v>
      </c>
      <c r="K1700" s="334" t="s">
        <v>7521</v>
      </c>
      <c r="L1700" s="329" t="s">
        <v>13119</v>
      </c>
      <c r="M1700" s="329" t="s">
        <v>10808</v>
      </c>
      <c r="N1700" s="329" t="s">
        <v>12237</v>
      </c>
      <c r="O1700" s="294" t="s">
        <v>6897</v>
      </c>
      <c r="P1700" s="330" t="s">
        <v>10554</v>
      </c>
      <c r="Q1700" s="330" t="s">
        <v>1791</v>
      </c>
      <c r="R1700" s="293" t="s">
        <v>1852</v>
      </c>
      <c r="S1700" s="294" t="s">
        <v>9002</v>
      </c>
      <c r="T1700" s="293" t="s">
        <v>164</v>
      </c>
      <c r="U1700" s="323" t="str">
        <f t="shared" si="82"/>
        <v>-</v>
      </c>
      <c r="V1700" s="297" t="s">
        <v>1794</v>
      </c>
      <c r="W1700" s="295" t="str">
        <f t="shared" si="83"/>
        <v>http://www.daikin.co.jp/index.html</v>
      </c>
      <c r="X1700" s="292" t="s">
        <v>7523</v>
      </c>
      <c r="Y1700" s="292" t="s">
        <v>9003</v>
      </c>
      <c r="Z1700" s="80" t="s">
        <v>10063</v>
      </c>
      <c r="AA1700" s="296"/>
      <c r="AB1700" s="265" t="str">
        <f>IF('認証製品一覧（検索用）'!$E$7=認証製品一覧!I1700,"●","")</f>
        <v/>
      </c>
      <c r="AC1700" s="265" t="str">
        <f>IF(AB1700="","",COUNTIF($B$5:AB1700,"●"))</f>
        <v/>
      </c>
    </row>
    <row r="1701" spans="1:29" ht="62.4">
      <c r="A1701" s="316"/>
      <c r="B1701" s="292" t="s">
        <v>6898</v>
      </c>
      <c r="C1701" s="293" t="s">
        <v>6923</v>
      </c>
      <c r="D1701" s="294" t="s">
        <v>1513</v>
      </c>
      <c r="E1701" s="293" t="s">
        <v>7030</v>
      </c>
      <c r="F1701" s="330" t="s">
        <v>181</v>
      </c>
      <c r="G1701" s="330" t="s">
        <v>7334</v>
      </c>
      <c r="H1701" s="294">
        <v>669</v>
      </c>
      <c r="I1701" s="321" t="str">
        <f t="shared" si="81"/>
        <v>D-01-0019.0kW-</v>
      </c>
      <c r="J1701" s="294" t="s">
        <v>10069</v>
      </c>
      <c r="K1701" s="334" t="s">
        <v>7521</v>
      </c>
      <c r="L1701" s="329" t="s">
        <v>13119</v>
      </c>
      <c r="M1701" s="329" t="s">
        <v>10808</v>
      </c>
      <c r="N1701" s="329" t="s">
        <v>12238</v>
      </c>
      <c r="O1701" s="294" t="s">
        <v>2838</v>
      </c>
      <c r="P1701" s="329" t="s">
        <v>10554</v>
      </c>
      <c r="Q1701" s="330" t="s">
        <v>7087</v>
      </c>
      <c r="R1701" s="293" t="s">
        <v>7169</v>
      </c>
      <c r="S1701" s="294" t="s">
        <v>7170</v>
      </c>
      <c r="T1701" s="293" t="s">
        <v>164</v>
      </c>
      <c r="U1701" s="323" t="str">
        <f t="shared" si="82"/>
        <v>-</v>
      </c>
      <c r="V1701" s="292" t="s">
        <v>7090</v>
      </c>
      <c r="W1701" s="295" t="str">
        <f t="shared" si="83"/>
        <v>http://www.daikin.co.jp/index.html</v>
      </c>
      <c r="X1701" s="292" t="s">
        <v>7523</v>
      </c>
      <c r="Y1701" s="292" t="s">
        <v>9004</v>
      </c>
      <c r="Z1701" s="80" t="s">
        <v>10063</v>
      </c>
      <c r="AA1701" s="296"/>
      <c r="AB1701" s="265" t="str">
        <f>IF('認証製品一覧（検索用）'!$E$7=認証製品一覧!I1701,"●","")</f>
        <v/>
      </c>
      <c r="AC1701" s="265" t="str">
        <f>IF(AB1701="","",COUNTIF($B$5:AB1701,"●"))</f>
        <v/>
      </c>
    </row>
    <row r="1702" spans="1:29" ht="62.4">
      <c r="A1702" s="316"/>
      <c r="B1702" s="292" t="s">
        <v>6898</v>
      </c>
      <c r="C1702" s="293" t="s">
        <v>6923</v>
      </c>
      <c r="D1702" s="294" t="s">
        <v>1513</v>
      </c>
      <c r="E1702" s="293" t="s">
        <v>7030</v>
      </c>
      <c r="F1702" s="330" t="s">
        <v>181</v>
      </c>
      <c r="G1702" s="330" t="s">
        <v>7334</v>
      </c>
      <c r="H1702" s="294">
        <v>669</v>
      </c>
      <c r="I1702" s="321" t="str">
        <f t="shared" si="81"/>
        <v>D-01-0019.0kW-</v>
      </c>
      <c r="J1702" s="294" t="s">
        <v>10069</v>
      </c>
      <c r="K1702" s="334" t="s">
        <v>7521</v>
      </c>
      <c r="L1702" s="329" t="s">
        <v>13119</v>
      </c>
      <c r="M1702" s="329" t="s">
        <v>10808</v>
      </c>
      <c r="N1702" s="329" t="s">
        <v>12239</v>
      </c>
      <c r="O1702" s="294" t="s">
        <v>2838</v>
      </c>
      <c r="P1702" s="329" t="s">
        <v>10555</v>
      </c>
      <c r="Q1702" s="330" t="s">
        <v>7087</v>
      </c>
      <c r="R1702" s="293" t="s">
        <v>7169</v>
      </c>
      <c r="S1702" s="294" t="s">
        <v>7170</v>
      </c>
      <c r="T1702" s="293" t="s">
        <v>181</v>
      </c>
      <c r="U1702" s="323" t="str">
        <f t="shared" si="82"/>
        <v>-</v>
      </c>
      <c r="V1702" s="292" t="s">
        <v>7090</v>
      </c>
      <c r="W1702" s="295" t="str">
        <f t="shared" si="83"/>
        <v>http://www.daikin.co.jp/index.html</v>
      </c>
      <c r="X1702" s="292" t="s">
        <v>7523</v>
      </c>
      <c r="Y1702" s="292" t="s">
        <v>9005</v>
      </c>
      <c r="Z1702" s="80" t="s">
        <v>10063</v>
      </c>
      <c r="AA1702" s="296"/>
      <c r="AB1702" s="265" t="str">
        <f>IF('認証製品一覧（検索用）'!$E$7=認証製品一覧!I1702,"●","")</f>
        <v/>
      </c>
      <c r="AC1702" s="265" t="str">
        <f>IF(AB1702="","",COUNTIF($B$5:AB1702,"●"))</f>
        <v/>
      </c>
    </row>
    <row r="1703" spans="1:29" ht="62.4">
      <c r="A1703" s="316"/>
      <c r="B1703" s="292" t="s">
        <v>6898</v>
      </c>
      <c r="C1703" s="293" t="s">
        <v>6923</v>
      </c>
      <c r="D1703" s="294" t="s">
        <v>1513</v>
      </c>
      <c r="E1703" s="293" t="s">
        <v>7030</v>
      </c>
      <c r="F1703" s="330" t="s">
        <v>181</v>
      </c>
      <c r="G1703" s="330" t="s">
        <v>7334</v>
      </c>
      <c r="H1703" s="294">
        <v>669</v>
      </c>
      <c r="I1703" s="321" t="str">
        <f t="shared" si="81"/>
        <v>D-01-0019.0kW-</v>
      </c>
      <c r="J1703" s="294" t="s">
        <v>10069</v>
      </c>
      <c r="K1703" s="334" t="s">
        <v>7521</v>
      </c>
      <c r="L1703" s="329" t="s">
        <v>13119</v>
      </c>
      <c r="M1703" s="329" t="s">
        <v>10808</v>
      </c>
      <c r="N1703" s="329" t="s">
        <v>12240</v>
      </c>
      <c r="O1703" s="294" t="s">
        <v>2838</v>
      </c>
      <c r="P1703" s="329" t="s">
        <v>10555</v>
      </c>
      <c r="Q1703" s="330" t="s">
        <v>7087</v>
      </c>
      <c r="R1703" s="293" t="s">
        <v>7169</v>
      </c>
      <c r="S1703" s="294" t="s">
        <v>7170</v>
      </c>
      <c r="T1703" s="293" t="s">
        <v>181</v>
      </c>
      <c r="U1703" s="323" t="str">
        <f t="shared" si="82"/>
        <v>-</v>
      </c>
      <c r="V1703" s="292" t="s">
        <v>7090</v>
      </c>
      <c r="W1703" s="295" t="str">
        <f t="shared" si="83"/>
        <v>http://www.daikin.co.jp/index.html</v>
      </c>
      <c r="X1703" s="292" t="s">
        <v>7523</v>
      </c>
      <c r="Y1703" s="292" t="s">
        <v>9006</v>
      </c>
      <c r="Z1703" s="80" t="s">
        <v>10063</v>
      </c>
      <c r="AA1703" s="296"/>
      <c r="AB1703" s="265" t="str">
        <f>IF('認証製品一覧（検索用）'!$E$7=認証製品一覧!I1703,"●","")</f>
        <v/>
      </c>
      <c r="AC1703" s="265" t="str">
        <f>IF(AB1703="","",COUNTIF($B$5:AB1703,"●"))</f>
        <v/>
      </c>
    </row>
    <row r="1704" spans="1:29" ht="62.4">
      <c r="A1704" s="316"/>
      <c r="B1704" s="292" t="s">
        <v>6898</v>
      </c>
      <c r="C1704" s="293" t="s">
        <v>6923</v>
      </c>
      <c r="D1704" s="294" t="s">
        <v>1513</v>
      </c>
      <c r="E1704" s="293" t="s">
        <v>7030</v>
      </c>
      <c r="F1704" s="330" t="s">
        <v>181</v>
      </c>
      <c r="G1704" s="330" t="s">
        <v>7334</v>
      </c>
      <c r="H1704" s="294">
        <v>669</v>
      </c>
      <c r="I1704" s="321" t="str">
        <f t="shared" si="81"/>
        <v>D-01-0019.0kW-</v>
      </c>
      <c r="J1704" s="294" t="s">
        <v>10069</v>
      </c>
      <c r="K1704" s="334" t="s">
        <v>7521</v>
      </c>
      <c r="L1704" s="329" t="s">
        <v>13119</v>
      </c>
      <c r="M1704" s="329" t="s">
        <v>10808</v>
      </c>
      <c r="N1704" s="329" t="s">
        <v>12241</v>
      </c>
      <c r="O1704" s="294" t="s">
        <v>2838</v>
      </c>
      <c r="P1704" s="329" t="s">
        <v>10555</v>
      </c>
      <c r="Q1704" s="330" t="s">
        <v>7087</v>
      </c>
      <c r="R1704" s="293" t="s">
        <v>7169</v>
      </c>
      <c r="S1704" s="294" t="s">
        <v>7170</v>
      </c>
      <c r="T1704" s="293" t="s">
        <v>181</v>
      </c>
      <c r="U1704" s="323" t="str">
        <f t="shared" si="82"/>
        <v>-</v>
      </c>
      <c r="V1704" s="292" t="s">
        <v>7090</v>
      </c>
      <c r="W1704" s="295" t="str">
        <f t="shared" si="83"/>
        <v>http://www.daikin.co.jp/index.html</v>
      </c>
      <c r="X1704" s="292" t="s">
        <v>7523</v>
      </c>
      <c r="Y1704" s="292" t="s">
        <v>9007</v>
      </c>
      <c r="Z1704" s="80" t="s">
        <v>10063</v>
      </c>
      <c r="AA1704" s="296"/>
      <c r="AB1704" s="265" t="str">
        <f>IF('認証製品一覧（検索用）'!$E$7=認証製品一覧!I1704,"●","")</f>
        <v/>
      </c>
      <c r="AC1704" s="265" t="str">
        <f>IF(AB1704="","",COUNTIF($B$5:AB1704,"●"))</f>
        <v/>
      </c>
    </row>
    <row r="1705" spans="1:29" ht="62.4">
      <c r="A1705" s="316"/>
      <c r="B1705" s="292" t="s">
        <v>6898</v>
      </c>
      <c r="C1705" s="293" t="s">
        <v>6923</v>
      </c>
      <c r="D1705" s="294" t="s">
        <v>1513</v>
      </c>
      <c r="E1705" s="293" t="s">
        <v>7030</v>
      </c>
      <c r="F1705" s="330" t="s">
        <v>181</v>
      </c>
      <c r="G1705" s="330" t="s">
        <v>7334</v>
      </c>
      <c r="H1705" s="294">
        <v>669</v>
      </c>
      <c r="I1705" s="321" t="str">
        <f t="shared" si="81"/>
        <v>D-01-0019.0kW-</v>
      </c>
      <c r="J1705" s="294" t="s">
        <v>10069</v>
      </c>
      <c r="K1705" s="334" t="s">
        <v>7521</v>
      </c>
      <c r="L1705" s="329" t="s">
        <v>13119</v>
      </c>
      <c r="M1705" s="329" t="s">
        <v>10808</v>
      </c>
      <c r="N1705" s="329" t="s">
        <v>12242</v>
      </c>
      <c r="O1705" s="294" t="s">
        <v>2838</v>
      </c>
      <c r="P1705" s="329" t="s">
        <v>10555</v>
      </c>
      <c r="Q1705" s="330" t="s">
        <v>7087</v>
      </c>
      <c r="R1705" s="293" t="s">
        <v>7169</v>
      </c>
      <c r="S1705" s="294" t="s">
        <v>7170</v>
      </c>
      <c r="T1705" s="293" t="s">
        <v>181</v>
      </c>
      <c r="U1705" s="323" t="str">
        <f t="shared" si="82"/>
        <v>-</v>
      </c>
      <c r="V1705" s="292" t="s">
        <v>7090</v>
      </c>
      <c r="W1705" s="295" t="str">
        <f t="shared" si="83"/>
        <v>http://www.daikin.co.jp/index.html</v>
      </c>
      <c r="X1705" s="292" t="s">
        <v>7523</v>
      </c>
      <c r="Y1705" s="292" t="s">
        <v>9008</v>
      </c>
      <c r="Z1705" s="80" t="s">
        <v>10063</v>
      </c>
      <c r="AA1705" s="296"/>
      <c r="AB1705" s="265" t="str">
        <f>IF('認証製品一覧（検索用）'!$E$7=認証製品一覧!I1705,"●","")</f>
        <v/>
      </c>
      <c r="AC1705" s="265" t="str">
        <f>IF(AB1705="","",COUNTIF($B$5:AB1705,"●"))</f>
        <v/>
      </c>
    </row>
    <row r="1706" spans="1:29" ht="62.4">
      <c r="A1706" s="316"/>
      <c r="B1706" s="292" t="s">
        <v>6898</v>
      </c>
      <c r="C1706" s="293" t="s">
        <v>6923</v>
      </c>
      <c r="D1706" s="294" t="s">
        <v>1513</v>
      </c>
      <c r="E1706" s="293" t="s">
        <v>7030</v>
      </c>
      <c r="F1706" s="330" t="s">
        <v>181</v>
      </c>
      <c r="G1706" s="330" t="s">
        <v>7334</v>
      </c>
      <c r="H1706" s="294">
        <v>669</v>
      </c>
      <c r="I1706" s="321" t="str">
        <f t="shared" si="81"/>
        <v>D-01-0019.0kW-</v>
      </c>
      <c r="J1706" s="294" t="s">
        <v>10069</v>
      </c>
      <c r="K1706" s="334" t="s">
        <v>7521</v>
      </c>
      <c r="L1706" s="329" t="s">
        <v>13119</v>
      </c>
      <c r="M1706" s="329" t="s">
        <v>10809</v>
      </c>
      <c r="N1706" s="329" t="s">
        <v>12243</v>
      </c>
      <c r="O1706" s="294" t="s">
        <v>6897</v>
      </c>
      <c r="P1706" s="330" t="s">
        <v>10556</v>
      </c>
      <c r="Q1706" s="330" t="s">
        <v>1791</v>
      </c>
      <c r="R1706" s="293" t="s">
        <v>1852</v>
      </c>
      <c r="S1706" s="294" t="s">
        <v>9009</v>
      </c>
      <c r="T1706" s="293" t="s">
        <v>8985</v>
      </c>
      <c r="U1706" s="323" t="str">
        <f t="shared" si="82"/>
        <v>-</v>
      </c>
      <c r="V1706" s="297" t="s">
        <v>9010</v>
      </c>
      <c r="W1706" s="295" t="str">
        <f t="shared" si="83"/>
        <v>http://www.daikin.co.jp/index.html</v>
      </c>
      <c r="X1706" s="292" t="s">
        <v>7523</v>
      </c>
      <c r="Y1706" s="292" t="s">
        <v>9011</v>
      </c>
      <c r="Z1706" s="80" t="s">
        <v>10063</v>
      </c>
      <c r="AA1706" s="296"/>
      <c r="AB1706" s="265" t="str">
        <f>IF('認証製品一覧（検索用）'!$E$7=認証製品一覧!I1706,"●","")</f>
        <v/>
      </c>
      <c r="AC1706" s="265" t="str">
        <f>IF(AB1706="","",COUNTIF($B$5:AB1706,"●"))</f>
        <v/>
      </c>
    </row>
    <row r="1707" spans="1:29" ht="62.4">
      <c r="A1707" s="316"/>
      <c r="B1707" s="292" t="s">
        <v>6898</v>
      </c>
      <c r="C1707" s="293" t="s">
        <v>6923</v>
      </c>
      <c r="D1707" s="294" t="s">
        <v>1513</v>
      </c>
      <c r="E1707" s="293" t="s">
        <v>7030</v>
      </c>
      <c r="F1707" s="330" t="s">
        <v>181</v>
      </c>
      <c r="G1707" s="330" t="s">
        <v>7334</v>
      </c>
      <c r="H1707" s="294">
        <v>669</v>
      </c>
      <c r="I1707" s="321" t="str">
        <f t="shared" si="81"/>
        <v>D-01-0019.0kW-</v>
      </c>
      <c r="J1707" s="294" t="s">
        <v>10069</v>
      </c>
      <c r="K1707" s="334" t="s">
        <v>7521</v>
      </c>
      <c r="L1707" s="329" t="s">
        <v>13119</v>
      </c>
      <c r="M1707" s="329" t="s">
        <v>10809</v>
      </c>
      <c r="N1707" s="329" t="s">
        <v>12244</v>
      </c>
      <c r="O1707" s="294" t="s">
        <v>2838</v>
      </c>
      <c r="P1707" s="329" t="s">
        <v>10556</v>
      </c>
      <c r="Q1707" s="330" t="s">
        <v>7087</v>
      </c>
      <c r="R1707" s="293" t="s">
        <v>7169</v>
      </c>
      <c r="S1707" s="294" t="s">
        <v>7170</v>
      </c>
      <c r="T1707" s="293" t="s">
        <v>181</v>
      </c>
      <c r="U1707" s="323" t="str">
        <f t="shared" si="82"/>
        <v>-</v>
      </c>
      <c r="V1707" s="292" t="s">
        <v>7090</v>
      </c>
      <c r="W1707" s="295" t="str">
        <f t="shared" si="83"/>
        <v>http://www.daikin.co.jp/index.html</v>
      </c>
      <c r="X1707" s="292" t="s">
        <v>7523</v>
      </c>
      <c r="Y1707" s="292" t="s">
        <v>9012</v>
      </c>
      <c r="Z1707" s="80" t="s">
        <v>10063</v>
      </c>
      <c r="AA1707" s="296"/>
      <c r="AB1707" s="265" t="str">
        <f>IF('認証製品一覧（検索用）'!$E$7=認証製品一覧!I1707,"●","")</f>
        <v/>
      </c>
      <c r="AC1707" s="265" t="str">
        <f>IF(AB1707="","",COUNTIF($B$5:AB1707,"●"))</f>
        <v/>
      </c>
    </row>
    <row r="1708" spans="1:29" ht="62.4">
      <c r="A1708" s="316"/>
      <c r="B1708" s="292" t="s">
        <v>6898</v>
      </c>
      <c r="C1708" s="293" t="s">
        <v>6923</v>
      </c>
      <c r="D1708" s="294" t="s">
        <v>1513</v>
      </c>
      <c r="E1708" s="293" t="s">
        <v>7030</v>
      </c>
      <c r="F1708" s="330" t="s">
        <v>181</v>
      </c>
      <c r="G1708" s="330" t="s">
        <v>7334</v>
      </c>
      <c r="H1708" s="294">
        <v>669</v>
      </c>
      <c r="I1708" s="321" t="str">
        <f t="shared" si="81"/>
        <v>D-01-0019.0kW-</v>
      </c>
      <c r="J1708" s="294" t="s">
        <v>10069</v>
      </c>
      <c r="K1708" s="334" t="s">
        <v>7521</v>
      </c>
      <c r="L1708" s="329" t="s">
        <v>13119</v>
      </c>
      <c r="M1708" s="329" t="s">
        <v>10809</v>
      </c>
      <c r="N1708" s="329" t="s">
        <v>12245</v>
      </c>
      <c r="O1708" s="294" t="s">
        <v>2838</v>
      </c>
      <c r="P1708" s="329" t="s">
        <v>10557</v>
      </c>
      <c r="Q1708" s="330" t="s">
        <v>7087</v>
      </c>
      <c r="R1708" s="293" t="s">
        <v>7169</v>
      </c>
      <c r="S1708" s="294" t="s">
        <v>7170</v>
      </c>
      <c r="T1708" s="293" t="s">
        <v>181</v>
      </c>
      <c r="U1708" s="323" t="str">
        <f t="shared" si="82"/>
        <v>-</v>
      </c>
      <c r="V1708" s="292" t="s">
        <v>7090</v>
      </c>
      <c r="W1708" s="295" t="str">
        <f t="shared" si="83"/>
        <v>http://www.daikin.co.jp/index.html</v>
      </c>
      <c r="X1708" s="292" t="s">
        <v>7523</v>
      </c>
      <c r="Y1708" s="292" t="s">
        <v>9013</v>
      </c>
      <c r="Z1708" s="80" t="s">
        <v>10063</v>
      </c>
      <c r="AA1708" s="296"/>
      <c r="AB1708" s="265" t="str">
        <f>IF('認証製品一覧（検索用）'!$E$7=認証製品一覧!I1708,"●","")</f>
        <v/>
      </c>
      <c r="AC1708" s="265" t="str">
        <f>IF(AB1708="","",COUNTIF($B$5:AB1708,"●"))</f>
        <v/>
      </c>
    </row>
    <row r="1709" spans="1:29" ht="62.4">
      <c r="A1709" s="316"/>
      <c r="B1709" s="292" t="s">
        <v>6898</v>
      </c>
      <c r="C1709" s="293" t="s">
        <v>6923</v>
      </c>
      <c r="D1709" s="294" t="s">
        <v>1513</v>
      </c>
      <c r="E1709" s="293" t="s">
        <v>7030</v>
      </c>
      <c r="F1709" s="330" t="s">
        <v>181</v>
      </c>
      <c r="G1709" s="330" t="s">
        <v>7334</v>
      </c>
      <c r="H1709" s="294">
        <v>669</v>
      </c>
      <c r="I1709" s="321" t="str">
        <f t="shared" si="81"/>
        <v>D-01-0019.0kW-</v>
      </c>
      <c r="J1709" s="294" t="s">
        <v>10069</v>
      </c>
      <c r="K1709" s="334" t="s">
        <v>7521</v>
      </c>
      <c r="L1709" s="329" t="s">
        <v>13119</v>
      </c>
      <c r="M1709" s="329" t="s">
        <v>10809</v>
      </c>
      <c r="N1709" s="329" t="s">
        <v>12246</v>
      </c>
      <c r="O1709" s="294" t="s">
        <v>2838</v>
      </c>
      <c r="P1709" s="329" t="s">
        <v>10557</v>
      </c>
      <c r="Q1709" s="330" t="s">
        <v>7087</v>
      </c>
      <c r="R1709" s="293" t="s">
        <v>7169</v>
      </c>
      <c r="S1709" s="294" t="s">
        <v>7170</v>
      </c>
      <c r="T1709" s="293" t="s">
        <v>181</v>
      </c>
      <c r="U1709" s="323" t="str">
        <f t="shared" si="82"/>
        <v>-</v>
      </c>
      <c r="V1709" s="292" t="s">
        <v>7090</v>
      </c>
      <c r="W1709" s="295" t="str">
        <f t="shared" si="83"/>
        <v>http://www.daikin.co.jp/index.html</v>
      </c>
      <c r="X1709" s="292" t="s">
        <v>7523</v>
      </c>
      <c r="Y1709" s="292" t="s">
        <v>9014</v>
      </c>
      <c r="Z1709" s="80" t="s">
        <v>10063</v>
      </c>
      <c r="AA1709" s="296"/>
      <c r="AB1709" s="265" t="str">
        <f>IF('認証製品一覧（検索用）'!$E$7=認証製品一覧!I1709,"●","")</f>
        <v/>
      </c>
      <c r="AC1709" s="265" t="str">
        <f>IF(AB1709="","",COUNTIF($B$5:AB1709,"●"))</f>
        <v/>
      </c>
    </row>
    <row r="1710" spans="1:29" ht="62.4">
      <c r="A1710" s="316"/>
      <c r="B1710" s="292" t="s">
        <v>6898</v>
      </c>
      <c r="C1710" s="293" t="s">
        <v>6923</v>
      </c>
      <c r="D1710" s="294" t="s">
        <v>1513</v>
      </c>
      <c r="E1710" s="293" t="s">
        <v>7030</v>
      </c>
      <c r="F1710" s="330" t="s">
        <v>181</v>
      </c>
      <c r="G1710" s="330" t="s">
        <v>7334</v>
      </c>
      <c r="H1710" s="294">
        <v>669</v>
      </c>
      <c r="I1710" s="321" t="str">
        <f t="shared" si="81"/>
        <v>D-01-0019.0kW-</v>
      </c>
      <c r="J1710" s="294" t="s">
        <v>10069</v>
      </c>
      <c r="K1710" s="334" t="s">
        <v>7521</v>
      </c>
      <c r="L1710" s="329" t="s">
        <v>13119</v>
      </c>
      <c r="M1710" s="329" t="s">
        <v>10809</v>
      </c>
      <c r="N1710" s="329" t="s">
        <v>12247</v>
      </c>
      <c r="O1710" s="294" t="s">
        <v>2838</v>
      </c>
      <c r="P1710" s="329" t="s">
        <v>10557</v>
      </c>
      <c r="Q1710" s="330" t="s">
        <v>7087</v>
      </c>
      <c r="R1710" s="293" t="s">
        <v>7169</v>
      </c>
      <c r="S1710" s="294" t="s">
        <v>7170</v>
      </c>
      <c r="T1710" s="293" t="s">
        <v>181</v>
      </c>
      <c r="U1710" s="323" t="str">
        <f t="shared" si="82"/>
        <v>-</v>
      </c>
      <c r="V1710" s="292" t="s">
        <v>7090</v>
      </c>
      <c r="W1710" s="295" t="str">
        <f t="shared" si="83"/>
        <v>http://www.daikin.co.jp/index.html</v>
      </c>
      <c r="X1710" s="292" t="s">
        <v>7523</v>
      </c>
      <c r="Y1710" s="292" t="s">
        <v>9015</v>
      </c>
      <c r="Z1710" s="80" t="s">
        <v>10063</v>
      </c>
      <c r="AA1710" s="296"/>
      <c r="AB1710" s="265" t="str">
        <f>IF('認証製品一覧（検索用）'!$E$7=認証製品一覧!I1710,"●","")</f>
        <v/>
      </c>
      <c r="AC1710" s="265" t="str">
        <f>IF(AB1710="","",COUNTIF($B$5:AB1710,"●"))</f>
        <v/>
      </c>
    </row>
    <row r="1711" spans="1:29" ht="62.4">
      <c r="A1711" s="316"/>
      <c r="B1711" s="292" t="s">
        <v>6898</v>
      </c>
      <c r="C1711" s="293" t="s">
        <v>6923</v>
      </c>
      <c r="D1711" s="294" t="s">
        <v>1513</v>
      </c>
      <c r="E1711" s="293" t="s">
        <v>7030</v>
      </c>
      <c r="F1711" s="330" t="s">
        <v>181</v>
      </c>
      <c r="G1711" s="330" t="s">
        <v>7334</v>
      </c>
      <c r="H1711" s="294">
        <v>669</v>
      </c>
      <c r="I1711" s="321" t="str">
        <f t="shared" si="81"/>
        <v>D-01-0019.0kW-</v>
      </c>
      <c r="J1711" s="294" t="s">
        <v>10069</v>
      </c>
      <c r="K1711" s="334" t="s">
        <v>7521</v>
      </c>
      <c r="L1711" s="329" t="s">
        <v>13119</v>
      </c>
      <c r="M1711" s="329" t="s">
        <v>10809</v>
      </c>
      <c r="N1711" s="329" t="s">
        <v>12248</v>
      </c>
      <c r="O1711" s="294" t="s">
        <v>2838</v>
      </c>
      <c r="P1711" s="329" t="s">
        <v>10557</v>
      </c>
      <c r="Q1711" s="330" t="s">
        <v>7087</v>
      </c>
      <c r="R1711" s="293" t="s">
        <v>7169</v>
      </c>
      <c r="S1711" s="294" t="s">
        <v>7170</v>
      </c>
      <c r="T1711" s="293" t="s">
        <v>181</v>
      </c>
      <c r="U1711" s="323" t="str">
        <f t="shared" si="82"/>
        <v>-</v>
      </c>
      <c r="V1711" s="292" t="s">
        <v>7090</v>
      </c>
      <c r="W1711" s="295" t="str">
        <f t="shared" si="83"/>
        <v>http://www.daikin.co.jp/index.html</v>
      </c>
      <c r="X1711" s="292" t="s">
        <v>7523</v>
      </c>
      <c r="Y1711" s="292" t="s">
        <v>9016</v>
      </c>
      <c r="Z1711" s="80" t="s">
        <v>10063</v>
      </c>
      <c r="AA1711" s="296"/>
      <c r="AB1711" s="265" t="str">
        <f>IF('認証製品一覧（検索用）'!$E$7=認証製品一覧!I1711,"●","")</f>
        <v/>
      </c>
      <c r="AC1711" s="265" t="str">
        <f>IF(AB1711="","",COUNTIF($B$5:AB1711,"●"))</f>
        <v/>
      </c>
    </row>
    <row r="1712" spans="1:29" ht="62.4">
      <c r="A1712" s="316"/>
      <c r="B1712" s="292" t="s">
        <v>6898</v>
      </c>
      <c r="C1712" s="293" t="s">
        <v>6923</v>
      </c>
      <c r="D1712" s="294" t="s">
        <v>1513</v>
      </c>
      <c r="E1712" s="293" t="s">
        <v>7030</v>
      </c>
      <c r="F1712" s="330" t="s">
        <v>181</v>
      </c>
      <c r="G1712" s="330" t="s">
        <v>7334</v>
      </c>
      <c r="H1712" s="294">
        <v>669</v>
      </c>
      <c r="I1712" s="321" t="str">
        <f t="shared" si="81"/>
        <v>D-01-0019.0kW-</v>
      </c>
      <c r="J1712" s="294" t="s">
        <v>10069</v>
      </c>
      <c r="K1712" s="334" t="s">
        <v>7521</v>
      </c>
      <c r="L1712" s="329" t="s">
        <v>13119</v>
      </c>
      <c r="M1712" s="329" t="s">
        <v>10809</v>
      </c>
      <c r="N1712" s="329" t="s">
        <v>12249</v>
      </c>
      <c r="O1712" s="294" t="s">
        <v>2838</v>
      </c>
      <c r="P1712" s="329" t="s">
        <v>10557</v>
      </c>
      <c r="Q1712" s="330" t="s">
        <v>7087</v>
      </c>
      <c r="R1712" s="293" t="s">
        <v>7169</v>
      </c>
      <c r="S1712" s="294" t="s">
        <v>7170</v>
      </c>
      <c r="T1712" s="293" t="s">
        <v>181</v>
      </c>
      <c r="U1712" s="323" t="str">
        <f t="shared" si="82"/>
        <v>-</v>
      </c>
      <c r="V1712" s="292" t="s">
        <v>7090</v>
      </c>
      <c r="W1712" s="295" t="str">
        <f t="shared" si="83"/>
        <v>http://www.daikin.co.jp/index.html</v>
      </c>
      <c r="X1712" s="292" t="s">
        <v>7523</v>
      </c>
      <c r="Y1712" s="292" t="s">
        <v>9017</v>
      </c>
      <c r="Z1712" s="80" t="s">
        <v>10063</v>
      </c>
      <c r="AA1712" s="296"/>
      <c r="AB1712" s="265" t="str">
        <f>IF('認証製品一覧（検索用）'!$E$7=認証製品一覧!I1712,"●","")</f>
        <v/>
      </c>
      <c r="AC1712" s="265" t="str">
        <f>IF(AB1712="","",COUNTIF($B$5:AB1712,"●"))</f>
        <v/>
      </c>
    </row>
    <row r="1713" spans="1:29" ht="62.4">
      <c r="A1713" s="347"/>
      <c r="B1713" s="292" t="s">
        <v>6898</v>
      </c>
      <c r="C1713" s="293" t="s">
        <v>6923</v>
      </c>
      <c r="D1713" s="294" t="s">
        <v>6924</v>
      </c>
      <c r="E1713" s="293" t="s">
        <v>7031</v>
      </c>
      <c r="F1713" s="330" t="s">
        <v>181</v>
      </c>
      <c r="G1713" s="330" t="s">
        <v>7335</v>
      </c>
      <c r="H1713" s="294">
        <v>670</v>
      </c>
      <c r="I1713" s="321" t="str">
        <f t="shared" si="81"/>
        <v>D-01-0023.6kW-</v>
      </c>
      <c r="J1713" s="294" t="s">
        <v>10070</v>
      </c>
      <c r="K1713" s="332" t="s">
        <v>7574</v>
      </c>
      <c r="L1713" s="329" t="s">
        <v>13119</v>
      </c>
      <c r="M1713" s="329" t="s">
        <v>10810</v>
      </c>
      <c r="N1713" s="329" t="s">
        <v>12250</v>
      </c>
      <c r="O1713" s="294" t="s">
        <v>6897</v>
      </c>
      <c r="P1713" s="330" t="s">
        <v>10558</v>
      </c>
      <c r="Q1713" s="330" t="s">
        <v>7087</v>
      </c>
      <c r="R1713" s="293" t="s">
        <v>7169</v>
      </c>
      <c r="S1713" s="294" t="s">
        <v>7170</v>
      </c>
      <c r="T1713" s="293" t="s">
        <v>164</v>
      </c>
      <c r="U1713" s="323" t="str">
        <f t="shared" si="82"/>
        <v>-</v>
      </c>
      <c r="V1713" s="293" t="s">
        <v>7090</v>
      </c>
      <c r="W1713" s="295" t="str">
        <f t="shared" si="83"/>
        <v>http://www.daikin.co.jp/index.html</v>
      </c>
      <c r="X1713" s="292" t="s">
        <v>7523</v>
      </c>
      <c r="Y1713" s="292" t="s">
        <v>9018</v>
      </c>
      <c r="Z1713" s="80" t="s">
        <v>10063</v>
      </c>
      <c r="AA1713" s="296"/>
      <c r="AB1713" s="265" t="str">
        <f>IF('認証製品一覧（検索用）'!$E$7=認証製品一覧!I1713,"●","")</f>
        <v/>
      </c>
      <c r="AC1713" s="265" t="str">
        <f>IF(AB1713="","",COUNTIF($B$5:AB1713,"●"))</f>
        <v/>
      </c>
    </row>
    <row r="1714" spans="1:29" ht="60" customHeight="1">
      <c r="A1714" s="347"/>
      <c r="B1714" s="292" t="s">
        <v>6898</v>
      </c>
      <c r="C1714" s="293" t="s">
        <v>6923</v>
      </c>
      <c r="D1714" s="294" t="s">
        <v>6924</v>
      </c>
      <c r="E1714" s="293" t="s">
        <v>7031</v>
      </c>
      <c r="F1714" s="330" t="s">
        <v>181</v>
      </c>
      <c r="G1714" s="330" t="s">
        <v>7336</v>
      </c>
      <c r="H1714" s="294">
        <v>672</v>
      </c>
      <c r="I1714" s="321" t="str">
        <f t="shared" si="81"/>
        <v>D-01-0024.5kW-</v>
      </c>
      <c r="J1714" s="294">
        <v>4.3499999999999996</v>
      </c>
      <c r="K1714" s="330" t="s">
        <v>7574</v>
      </c>
      <c r="L1714" s="329" t="s">
        <v>13164</v>
      </c>
      <c r="M1714" s="329" t="s">
        <v>10811</v>
      </c>
      <c r="N1714" s="329" t="s">
        <v>12251</v>
      </c>
      <c r="O1714" s="294" t="s">
        <v>6897</v>
      </c>
      <c r="P1714" s="330" t="s">
        <v>10559</v>
      </c>
      <c r="Q1714" s="330" t="s">
        <v>7171</v>
      </c>
      <c r="R1714" s="294" t="s">
        <v>181</v>
      </c>
      <c r="S1714" s="294" t="s">
        <v>7172</v>
      </c>
      <c r="T1714" s="293" t="s">
        <v>5429</v>
      </c>
      <c r="U1714" s="295" t="str">
        <f t="shared" si="82"/>
        <v>shib-m81@hojo01.corona.co.jp</v>
      </c>
      <c r="V1714" s="293" t="s">
        <v>164</v>
      </c>
      <c r="W1714" s="323" t="str">
        <f t="shared" si="83"/>
        <v>-</v>
      </c>
      <c r="X1714" s="292" t="s">
        <v>9019</v>
      </c>
      <c r="Y1714" s="292" t="s">
        <v>9020</v>
      </c>
      <c r="Z1714" s="80" t="s">
        <v>10063</v>
      </c>
      <c r="AA1714" s="296"/>
      <c r="AB1714" s="265" t="str">
        <f>IF('認証製品一覧（検索用）'!$E$7=認証製品一覧!I1714,"●","")</f>
        <v/>
      </c>
      <c r="AC1714" s="265" t="str">
        <f>IF(AB1714="","",COUNTIF($B$5:AB1714,"●"))</f>
        <v/>
      </c>
    </row>
    <row r="1715" spans="1:29" ht="60" customHeight="1">
      <c r="A1715" s="347"/>
      <c r="B1715" s="292" t="s">
        <v>6898</v>
      </c>
      <c r="C1715" s="293" t="s">
        <v>6923</v>
      </c>
      <c r="D1715" s="294" t="s">
        <v>6924</v>
      </c>
      <c r="E1715" s="293" t="s">
        <v>7031</v>
      </c>
      <c r="F1715" s="330" t="s">
        <v>181</v>
      </c>
      <c r="G1715" s="330" t="s">
        <v>7336</v>
      </c>
      <c r="H1715" s="294">
        <v>672</v>
      </c>
      <c r="I1715" s="321" t="str">
        <f t="shared" si="81"/>
        <v>D-01-0024.5kW-</v>
      </c>
      <c r="J1715" s="294">
        <v>4.3499999999999996</v>
      </c>
      <c r="K1715" s="330" t="s">
        <v>7574</v>
      </c>
      <c r="L1715" s="329" t="s">
        <v>13165</v>
      </c>
      <c r="M1715" s="329" t="s">
        <v>10811</v>
      </c>
      <c r="N1715" s="329" t="s">
        <v>12252</v>
      </c>
      <c r="O1715" s="294" t="s">
        <v>2838</v>
      </c>
      <c r="P1715" s="330" t="s">
        <v>10559</v>
      </c>
      <c r="Q1715" s="330" t="s">
        <v>7171</v>
      </c>
      <c r="R1715" s="294" t="s">
        <v>181</v>
      </c>
      <c r="S1715" s="294" t="s">
        <v>7172</v>
      </c>
      <c r="T1715" s="293" t="s">
        <v>5429</v>
      </c>
      <c r="U1715" s="295" t="str">
        <f t="shared" si="82"/>
        <v>shib-m81@hojo01.corona.co.jp</v>
      </c>
      <c r="V1715" s="293" t="s">
        <v>164</v>
      </c>
      <c r="W1715" s="323" t="str">
        <f t="shared" si="83"/>
        <v>-</v>
      </c>
      <c r="X1715" s="292" t="s">
        <v>9019</v>
      </c>
      <c r="Y1715" s="292" t="s">
        <v>9021</v>
      </c>
      <c r="Z1715" s="80" t="s">
        <v>10063</v>
      </c>
      <c r="AA1715" s="296"/>
      <c r="AB1715" s="265" t="str">
        <f>IF('認証製品一覧（検索用）'!$E$7=認証製品一覧!I1715,"●","")</f>
        <v/>
      </c>
      <c r="AC1715" s="265" t="str">
        <f>IF(AB1715="","",COUNTIF($B$5:AB1715,"●"))</f>
        <v/>
      </c>
    </row>
    <row r="1716" spans="1:29" ht="60" customHeight="1">
      <c r="A1716" s="347"/>
      <c r="B1716" s="292" t="s">
        <v>6898</v>
      </c>
      <c r="C1716" s="293" t="s">
        <v>6923</v>
      </c>
      <c r="D1716" s="294" t="s">
        <v>6924</v>
      </c>
      <c r="E1716" s="293" t="s">
        <v>7031</v>
      </c>
      <c r="F1716" s="330" t="s">
        <v>181</v>
      </c>
      <c r="G1716" s="330" t="s">
        <v>7337</v>
      </c>
      <c r="H1716" s="294">
        <v>675</v>
      </c>
      <c r="I1716" s="321" t="str">
        <f t="shared" si="81"/>
        <v>D-01-0026.7kW-</v>
      </c>
      <c r="J1716" s="294">
        <v>4.12</v>
      </c>
      <c r="K1716" s="330" t="s">
        <v>7574</v>
      </c>
      <c r="L1716" s="329" t="s">
        <v>13164</v>
      </c>
      <c r="M1716" s="329" t="s">
        <v>10811</v>
      </c>
      <c r="N1716" s="329" t="s">
        <v>12253</v>
      </c>
      <c r="O1716" s="294" t="s">
        <v>6897</v>
      </c>
      <c r="P1716" s="329" t="s">
        <v>10559</v>
      </c>
      <c r="Q1716" s="330" t="s">
        <v>9022</v>
      </c>
      <c r="R1716" s="293" t="s">
        <v>9022</v>
      </c>
      <c r="S1716" s="294" t="s">
        <v>7172</v>
      </c>
      <c r="T1716" s="292" t="s">
        <v>5429</v>
      </c>
      <c r="U1716" s="295" t="str">
        <f t="shared" si="82"/>
        <v>shib-m81@hojo01.corona.co.jp</v>
      </c>
      <c r="V1716" s="292" t="s">
        <v>9023</v>
      </c>
      <c r="W1716" s="295" t="str">
        <f t="shared" si="83"/>
        <v>http://www.corona.co.jp/</v>
      </c>
      <c r="X1716" s="292" t="s">
        <v>9019</v>
      </c>
      <c r="Y1716" s="292" t="s">
        <v>9024</v>
      </c>
      <c r="Z1716" s="80" t="s">
        <v>9753</v>
      </c>
      <c r="AA1716" s="296"/>
      <c r="AB1716" s="265" t="str">
        <f>IF('認証製品一覧（検索用）'!$E$7=認証製品一覧!I1716,"●","")</f>
        <v/>
      </c>
      <c r="AC1716" s="265" t="str">
        <f>IF(AB1716="","",COUNTIF($B$5:AB1716,"●"))</f>
        <v/>
      </c>
    </row>
    <row r="1717" spans="1:29" ht="93.6">
      <c r="A1717" s="347"/>
      <c r="B1717" s="292" t="s">
        <v>6898</v>
      </c>
      <c r="C1717" s="293" t="s">
        <v>6923</v>
      </c>
      <c r="D1717" s="294" t="s">
        <v>6926</v>
      </c>
      <c r="E1717" s="293" t="s">
        <v>7338</v>
      </c>
      <c r="F1717" s="330" t="s">
        <v>10931</v>
      </c>
      <c r="G1717" s="330" t="s">
        <v>7339</v>
      </c>
      <c r="H1717" s="294">
        <v>678</v>
      </c>
      <c r="I1717" s="321" t="str">
        <f t="shared" si="81"/>
        <v>D-01-0035.0kW床暖房・エアコン同時運転</v>
      </c>
      <c r="J1717" s="294" t="s">
        <v>10071</v>
      </c>
      <c r="K1717" s="332" t="s">
        <v>7574</v>
      </c>
      <c r="L1717" s="329" t="s">
        <v>13119</v>
      </c>
      <c r="M1717" s="329" t="s">
        <v>10812</v>
      </c>
      <c r="N1717" s="329" t="s">
        <v>12254</v>
      </c>
      <c r="O1717" s="294" t="s">
        <v>6897</v>
      </c>
      <c r="P1717" s="330" t="s">
        <v>10560</v>
      </c>
      <c r="Q1717" s="330" t="s">
        <v>7087</v>
      </c>
      <c r="R1717" s="293" t="s">
        <v>7169</v>
      </c>
      <c r="S1717" s="294" t="s">
        <v>7170</v>
      </c>
      <c r="T1717" s="293" t="s">
        <v>164</v>
      </c>
      <c r="U1717" s="323" t="str">
        <f t="shared" si="82"/>
        <v>-</v>
      </c>
      <c r="V1717" s="293" t="s">
        <v>7090</v>
      </c>
      <c r="W1717" s="295" t="str">
        <f t="shared" si="83"/>
        <v>http://www.daikin.co.jp/index.html</v>
      </c>
      <c r="X1717" s="292" t="s">
        <v>7523</v>
      </c>
      <c r="Y1717" s="292" t="s">
        <v>9025</v>
      </c>
      <c r="Z1717" s="80" t="s">
        <v>10063</v>
      </c>
      <c r="AA1717" s="296"/>
      <c r="AB1717" s="265" t="str">
        <f>IF('認証製品一覧（検索用）'!$E$7=認証製品一覧!I1717,"●","")</f>
        <v/>
      </c>
      <c r="AC1717" s="265" t="str">
        <f>IF(AB1717="","",COUNTIF($B$5:AB1717,"●"))</f>
        <v/>
      </c>
    </row>
    <row r="1718" spans="1:29" ht="93.6">
      <c r="A1718" s="347"/>
      <c r="B1718" s="292" t="s">
        <v>6898</v>
      </c>
      <c r="C1718" s="293" t="s">
        <v>6923</v>
      </c>
      <c r="D1718" s="294" t="s">
        <v>6926</v>
      </c>
      <c r="E1718" s="293" t="s">
        <v>7338</v>
      </c>
      <c r="F1718" s="330" t="s">
        <v>10931</v>
      </c>
      <c r="G1718" s="330" t="s">
        <v>7337</v>
      </c>
      <c r="H1718" s="294">
        <v>679</v>
      </c>
      <c r="I1718" s="321" t="str">
        <f t="shared" si="81"/>
        <v>D-01-0036.7kW床暖房・エアコン同時運転</v>
      </c>
      <c r="J1718" s="294">
        <v>4.32</v>
      </c>
      <c r="K1718" s="330" t="s">
        <v>7574</v>
      </c>
      <c r="L1718" s="329" t="s">
        <v>13119</v>
      </c>
      <c r="M1718" s="329" t="s">
        <v>10812</v>
      </c>
      <c r="N1718" s="329" t="s">
        <v>12255</v>
      </c>
      <c r="O1718" s="294" t="s">
        <v>6897</v>
      </c>
      <c r="P1718" s="330" t="s">
        <v>10560</v>
      </c>
      <c r="Q1718" s="330" t="s">
        <v>7087</v>
      </c>
      <c r="R1718" s="293" t="s">
        <v>7169</v>
      </c>
      <c r="S1718" s="294" t="s">
        <v>7170</v>
      </c>
      <c r="T1718" s="293" t="s">
        <v>164</v>
      </c>
      <c r="U1718" s="323" t="str">
        <f t="shared" si="82"/>
        <v>-</v>
      </c>
      <c r="V1718" s="293" t="s">
        <v>7090</v>
      </c>
      <c r="W1718" s="295" t="str">
        <f t="shared" si="83"/>
        <v>http://www.daikin.co.jp/index.html</v>
      </c>
      <c r="X1718" s="292" t="s">
        <v>7523</v>
      </c>
      <c r="Y1718" s="292" t="s">
        <v>9026</v>
      </c>
      <c r="Z1718" s="80" t="s">
        <v>10063</v>
      </c>
      <c r="AA1718" s="296"/>
      <c r="AB1718" s="265" t="str">
        <f>IF('認証製品一覧（検索用）'!$E$7=認証製品一覧!I1718,"●","")</f>
        <v/>
      </c>
      <c r="AC1718" s="265" t="str">
        <f>IF(AB1718="","",COUNTIF($B$5:AB1718,"●"))</f>
        <v/>
      </c>
    </row>
    <row r="1719" spans="1:29" ht="60" customHeight="1">
      <c r="A1719" s="347"/>
      <c r="B1719" s="292" t="s">
        <v>6898</v>
      </c>
      <c r="C1719" s="293" t="s">
        <v>6923</v>
      </c>
      <c r="D1719" s="294" t="s">
        <v>6926</v>
      </c>
      <c r="E1719" s="293" t="s">
        <v>7032</v>
      </c>
      <c r="F1719" s="330" t="s">
        <v>10932</v>
      </c>
      <c r="G1719" s="330" t="s">
        <v>7340</v>
      </c>
      <c r="H1719" s="294">
        <v>680</v>
      </c>
      <c r="I1719" s="321" t="str">
        <f t="shared" si="81"/>
        <v>D-01-0038.7kW床暖房単独運転</v>
      </c>
      <c r="J1719" s="294">
        <v>4.01</v>
      </c>
      <c r="K1719" s="330" t="s">
        <v>7574</v>
      </c>
      <c r="L1719" s="329" t="s">
        <v>13164</v>
      </c>
      <c r="M1719" s="329" t="s">
        <v>10813</v>
      </c>
      <c r="N1719" s="329" t="s">
        <v>12256</v>
      </c>
      <c r="O1719" s="294" t="s">
        <v>6897</v>
      </c>
      <c r="P1719" s="330" t="s">
        <v>10561</v>
      </c>
      <c r="Q1719" s="330" t="s">
        <v>7171</v>
      </c>
      <c r="R1719" s="294" t="s">
        <v>181</v>
      </c>
      <c r="S1719" s="294" t="s">
        <v>7172</v>
      </c>
      <c r="T1719" s="293" t="s">
        <v>5429</v>
      </c>
      <c r="U1719" s="295" t="str">
        <f t="shared" si="82"/>
        <v>shib-m81@hojo01.corona.co.jp</v>
      </c>
      <c r="V1719" s="293" t="s">
        <v>164</v>
      </c>
      <c r="W1719" s="323" t="str">
        <f t="shared" si="83"/>
        <v>-</v>
      </c>
      <c r="X1719" s="292" t="s">
        <v>9019</v>
      </c>
      <c r="Y1719" s="292" t="s">
        <v>9027</v>
      </c>
      <c r="Z1719" s="80" t="s">
        <v>10063</v>
      </c>
      <c r="AA1719" s="296"/>
      <c r="AB1719" s="265" t="str">
        <f>IF('認証製品一覧（検索用）'!$E$7=認証製品一覧!I1719,"●","")</f>
        <v/>
      </c>
      <c r="AC1719" s="265" t="str">
        <f>IF(AB1719="","",COUNTIF($B$5:AB1719,"●"))</f>
        <v/>
      </c>
    </row>
    <row r="1720" spans="1:29" ht="60" customHeight="1">
      <c r="A1720" s="347"/>
      <c r="B1720" s="292" t="s">
        <v>6898</v>
      </c>
      <c r="C1720" s="293" t="s">
        <v>6923</v>
      </c>
      <c r="D1720" s="294" t="s">
        <v>6926</v>
      </c>
      <c r="E1720" s="293" t="s">
        <v>7032</v>
      </c>
      <c r="F1720" s="330" t="s">
        <v>10932</v>
      </c>
      <c r="G1720" s="330" t="s">
        <v>7340</v>
      </c>
      <c r="H1720" s="294">
        <v>680</v>
      </c>
      <c r="I1720" s="321" t="str">
        <f t="shared" si="81"/>
        <v>D-01-0038.7kW床暖房単独運転</v>
      </c>
      <c r="J1720" s="294">
        <v>4.01</v>
      </c>
      <c r="K1720" s="330" t="s">
        <v>7574</v>
      </c>
      <c r="L1720" s="329" t="s">
        <v>13164</v>
      </c>
      <c r="M1720" s="329" t="s">
        <v>10813</v>
      </c>
      <c r="N1720" s="329" t="s">
        <v>12257</v>
      </c>
      <c r="O1720" s="294" t="s">
        <v>6897</v>
      </c>
      <c r="P1720" s="330" t="s">
        <v>10561</v>
      </c>
      <c r="Q1720" s="330" t="s">
        <v>7171</v>
      </c>
      <c r="R1720" s="294" t="s">
        <v>181</v>
      </c>
      <c r="S1720" s="294" t="s">
        <v>7172</v>
      </c>
      <c r="T1720" s="293" t="s">
        <v>5429</v>
      </c>
      <c r="U1720" s="295" t="str">
        <f t="shared" si="82"/>
        <v>shib-m81@hojo01.corona.co.jp</v>
      </c>
      <c r="V1720" s="293" t="s">
        <v>164</v>
      </c>
      <c r="W1720" s="323" t="str">
        <f t="shared" si="83"/>
        <v>-</v>
      </c>
      <c r="X1720" s="292" t="s">
        <v>9019</v>
      </c>
      <c r="Y1720" s="292" t="s">
        <v>9028</v>
      </c>
      <c r="Z1720" s="80" t="s">
        <v>10063</v>
      </c>
      <c r="AA1720" s="296"/>
      <c r="AB1720" s="265" t="str">
        <f>IF('認証製品一覧（検索用）'!$E$7=認証製品一覧!I1720,"●","")</f>
        <v/>
      </c>
      <c r="AC1720" s="265" t="str">
        <f>IF(AB1720="","",COUNTIF($B$5:AB1720,"●"))</f>
        <v/>
      </c>
    </row>
    <row r="1721" spans="1:29" ht="62.4">
      <c r="A1721" s="347"/>
      <c r="B1721" s="292" t="s">
        <v>6898</v>
      </c>
      <c r="C1721" s="293" t="s">
        <v>6923</v>
      </c>
      <c r="D1721" s="294" t="s">
        <v>6927</v>
      </c>
      <c r="E1721" s="293" t="s">
        <v>1891</v>
      </c>
      <c r="F1721" s="330" t="s">
        <v>181</v>
      </c>
      <c r="G1721" s="330" t="s">
        <v>7339</v>
      </c>
      <c r="H1721" s="294">
        <v>681</v>
      </c>
      <c r="I1721" s="321" t="str">
        <f t="shared" si="81"/>
        <v>D-01-0045.0kW-</v>
      </c>
      <c r="J1721" s="294" t="s">
        <v>10072</v>
      </c>
      <c r="K1721" s="332" t="s">
        <v>7574</v>
      </c>
      <c r="L1721" s="329" t="s">
        <v>13119</v>
      </c>
      <c r="M1721" s="329" t="s">
        <v>10814</v>
      </c>
      <c r="N1721" s="329" t="s">
        <v>12258</v>
      </c>
      <c r="O1721" s="294" t="s">
        <v>6897</v>
      </c>
      <c r="P1721" s="330" t="s">
        <v>10562</v>
      </c>
      <c r="Q1721" s="330" t="s">
        <v>7087</v>
      </c>
      <c r="R1721" s="293" t="s">
        <v>7169</v>
      </c>
      <c r="S1721" s="294" t="s">
        <v>7170</v>
      </c>
      <c r="T1721" s="293" t="s">
        <v>164</v>
      </c>
      <c r="U1721" s="323" t="str">
        <f t="shared" si="82"/>
        <v>-</v>
      </c>
      <c r="V1721" s="293" t="s">
        <v>7090</v>
      </c>
      <c r="W1721" s="295" t="str">
        <f t="shared" si="83"/>
        <v>http://www.daikin.co.jp/index.html</v>
      </c>
      <c r="X1721" s="292" t="s">
        <v>7523</v>
      </c>
      <c r="Y1721" s="292" t="s">
        <v>9029</v>
      </c>
      <c r="Z1721" s="80" t="s">
        <v>10063</v>
      </c>
      <c r="AA1721" s="296"/>
      <c r="AB1721" s="265" t="str">
        <f>IF('認証製品一覧（検索用）'!$E$7=認証製品一覧!I1721,"●","")</f>
        <v/>
      </c>
      <c r="AC1721" s="265" t="str">
        <f>IF(AB1721="","",COUNTIF($B$5:AB1721,"●"))</f>
        <v/>
      </c>
    </row>
    <row r="1722" spans="1:29" ht="62.4">
      <c r="A1722" s="347"/>
      <c r="B1722" s="292" t="s">
        <v>6898</v>
      </c>
      <c r="C1722" s="293" t="s">
        <v>6923</v>
      </c>
      <c r="D1722" s="294" t="s">
        <v>6927</v>
      </c>
      <c r="E1722" s="293" t="s">
        <v>1891</v>
      </c>
      <c r="F1722" s="330" t="s">
        <v>181</v>
      </c>
      <c r="G1722" s="330" t="s">
        <v>7341</v>
      </c>
      <c r="H1722" s="294">
        <v>682</v>
      </c>
      <c r="I1722" s="321" t="str">
        <f t="shared" si="81"/>
        <v>D-01-0047.0kW-</v>
      </c>
      <c r="J1722" s="294">
        <v>3.91</v>
      </c>
      <c r="K1722" s="330" t="s">
        <v>7574</v>
      </c>
      <c r="L1722" s="329" t="s">
        <v>13119</v>
      </c>
      <c r="M1722" s="329" t="s">
        <v>10814</v>
      </c>
      <c r="N1722" s="329" t="s">
        <v>12258</v>
      </c>
      <c r="O1722" s="294" t="s">
        <v>6897</v>
      </c>
      <c r="P1722" s="330" t="s">
        <v>10562</v>
      </c>
      <c r="Q1722" s="330" t="s">
        <v>7087</v>
      </c>
      <c r="R1722" s="293" t="s">
        <v>7169</v>
      </c>
      <c r="S1722" s="294" t="s">
        <v>7170</v>
      </c>
      <c r="T1722" s="293" t="s">
        <v>164</v>
      </c>
      <c r="U1722" s="323" t="str">
        <f t="shared" si="82"/>
        <v>-</v>
      </c>
      <c r="V1722" s="293" t="s">
        <v>7090</v>
      </c>
      <c r="W1722" s="295" t="str">
        <f t="shared" si="83"/>
        <v>http://www.daikin.co.jp/index.html</v>
      </c>
      <c r="X1722" s="292" t="s">
        <v>7523</v>
      </c>
      <c r="Y1722" s="292" t="s">
        <v>9030</v>
      </c>
      <c r="Z1722" s="80" t="s">
        <v>10063</v>
      </c>
      <c r="AA1722" s="296"/>
      <c r="AB1722" s="265" t="str">
        <f>IF('認証製品一覧（検索用）'!$E$7=認証製品一覧!I1722,"●","")</f>
        <v/>
      </c>
      <c r="AC1722" s="265" t="str">
        <f>IF(AB1722="","",COUNTIF($B$5:AB1722,"●"))</f>
        <v/>
      </c>
    </row>
    <row r="1723" spans="1:29" ht="62.4">
      <c r="A1723" s="347"/>
      <c r="B1723" s="292" t="s">
        <v>6898</v>
      </c>
      <c r="C1723" s="293" t="s">
        <v>6929</v>
      </c>
      <c r="D1723" s="294" t="s">
        <v>6930</v>
      </c>
      <c r="E1723" s="293" t="s">
        <v>7034</v>
      </c>
      <c r="F1723" s="330" t="s">
        <v>181</v>
      </c>
      <c r="G1723" s="330" t="s">
        <v>7342</v>
      </c>
      <c r="H1723" s="294">
        <v>683</v>
      </c>
      <c r="I1723" s="321" t="str">
        <f t="shared" si="81"/>
        <v>D-02-0014.0kW-</v>
      </c>
      <c r="J1723" s="294" t="s">
        <v>9031</v>
      </c>
      <c r="K1723" s="332" t="s">
        <v>7574</v>
      </c>
      <c r="L1723" s="329" t="s">
        <v>13164</v>
      </c>
      <c r="M1723" s="329" t="s">
        <v>10815</v>
      </c>
      <c r="N1723" s="329" t="s">
        <v>12259</v>
      </c>
      <c r="O1723" s="294" t="s">
        <v>6897</v>
      </c>
      <c r="P1723" s="330" t="s">
        <v>10563</v>
      </c>
      <c r="Q1723" s="330" t="s">
        <v>7171</v>
      </c>
      <c r="R1723" s="294" t="s">
        <v>181</v>
      </c>
      <c r="S1723" s="294" t="s">
        <v>7172</v>
      </c>
      <c r="T1723" s="293" t="s">
        <v>5429</v>
      </c>
      <c r="U1723" s="295" t="str">
        <f t="shared" si="82"/>
        <v>shib-m81@hojo01.corona.co.jp</v>
      </c>
      <c r="V1723" s="293" t="s">
        <v>164</v>
      </c>
      <c r="W1723" s="323" t="str">
        <f t="shared" si="83"/>
        <v>-</v>
      </c>
      <c r="X1723" s="292" t="s">
        <v>9019</v>
      </c>
      <c r="Y1723" s="292" t="s">
        <v>9032</v>
      </c>
      <c r="Z1723" s="80" t="s">
        <v>10063</v>
      </c>
      <c r="AA1723" s="296"/>
      <c r="AB1723" s="265" t="str">
        <f>IF('認証製品一覧（検索用）'!$E$7=認証製品一覧!I1723,"●","")</f>
        <v/>
      </c>
      <c r="AC1723" s="265" t="str">
        <f>IF(AB1723="","",COUNTIF($B$5:AB1723,"●"))</f>
        <v/>
      </c>
    </row>
    <row r="1724" spans="1:29" ht="210" customHeight="1">
      <c r="A1724" s="347"/>
      <c r="B1724" s="292" t="s">
        <v>6898</v>
      </c>
      <c r="C1724" s="293" t="s">
        <v>6932</v>
      </c>
      <c r="D1724" s="294" t="s">
        <v>6933</v>
      </c>
      <c r="E1724" s="293" t="s">
        <v>7035</v>
      </c>
      <c r="F1724" s="330" t="s">
        <v>181</v>
      </c>
      <c r="G1724" s="330" t="s">
        <v>181</v>
      </c>
      <c r="H1724" s="294">
        <v>684</v>
      </c>
      <c r="I1724" s="321" t="str">
        <f t="shared" si="81"/>
        <v>D-03-001--</v>
      </c>
      <c r="J1724" s="294" t="s">
        <v>9033</v>
      </c>
      <c r="K1724" s="332" t="s">
        <v>7574</v>
      </c>
      <c r="L1724" s="329" t="s">
        <v>13166</v>
      </c>
      <c r="M1724" s="329" t="s">
        <v>10816</v>
      </c>
      <c r="N1724" s="329" t="s">
        <v>12260</v>
      </c>
      <c r="O1724" s="294" t="s">
        <v>6897</v>
      </c>
      <c r="P1724" s="330" t="s">
        <v>10564</v>
      </c>
      <c r="Q1724" s="330" t="s">
        <v>7173</v>
      </c>
      <c r="R1724" s="294" t="s">
        <v>181</v>
      </c>
      <c r="S1724" s="294" t="s">
        <v>7174</v>
      </c>
      <c r="T1724" s="293" t="s">
        <v>164</v>
      </c>
      <c r="U1724" s="323" t="str">
        <f t="shared" si="82"/>
        <v>-</v>
      </c>
      <c r="V1724" s="293" t="s">
        <v>3193</v>
      </c>
      <c r="W1724" s="295" t="str">
        <f t="shared" si="83"/>
        <v>http://www.sunpot.co.jp/</v>
      </c>
      <c r="X1724" s="292" t="s">
        <v>9034</v>
      </c>
      <c r="Y1724" s="325" t="s">
        <v>9035</v>
      </c>
      <c r="Z1724" s="80" t="s">
        <v>10063</v>
      </c>
      <c r="AA1724" s="296">
        <v>1</v>
      </c>
      <c r="AB1724" s="265" t="str">
        <f>IF('認証製品一覧（検索用）'!$E$7=認証製品一覧!I1724,"●","")</f>
        <v/>
      </c>
      <c r="AC1724" s="265" t="str">
        <f>IF(AB1724="","",COUNTIF($B$5:AB1724,"●"))</f>
        <v/>
      </c>
    </row>
    <row r="1725" spans="1:29" ht="210" customHeight="1">
      <c r="A1725" s="347"/>
      <c r="B1725" s="292" t="s">
        <v>6898</v>
      </c>
      <c r="C1725" s="293" t="s">
        <v>6932</v>
      </c>
      <c r="D1725" s="294" t="s">
        <v>6933</v>
      </c>
      <c r="E1725" s="293" t="s">
        <v>7035</v>
      </c>
      <c r="F1725" s="330" t="s">
        <v>181</v>
      </c>
      <c r="G1725" s="330" t="s">
        <v>181</v>
      </c>
      <c r="H1725" s="294">
        <v>684</v>
      </c>
      <c r="I1725" s="321" t="str">
        <f t="shared" si="81"/>
        <v>D-03-001--</v>
      </c>
      <c r="J1725" s="294" t="s">
        <v>9033</v>
      </c>
      <c r="K1725" s="332" t="s">
        <v>7574</v>
      </c>
      <c r="L1725" s="329" t="s">
        <v>13166</v>
      </c>
      <c r="M1725" s="329" t="s">
        <v>10816</v>
      </c>
      <c r="N1725" s="329" t="s">
        <v>12261</v>
      </c>
      <c r="O1725" s="294" t="s">
        <v>6897</v>
      </c>
      <c r="P1725" s="330" t="s">
        <v>10564</v>
      </c>
      <c r="Q1725" s="330" t="s">
        <v>7173</v>
      </c>
      <c r="R1725" s="294" t="s">
        <v>181</v>
      </c>
      <c r="S1725" s="294" t="s">
        <v>7174</v>
      </c>
      <c r="T1725" s="293" t="s">
        <v>164</v>
      </c>
      <c r="U1725" s="323" t="str">
        <f t="shared" si="82"/>
        <v>-</v>
      </c>
      <c r="V1725" s="293" t="s">
        <v>3193</v>
      </c>
      <c r="W1725" s="295" t="str">
        <f t="shared" si="83"/>
        <v>http://www.sunpot.co.jp/</v>
      </c>
      <c r="X1725" s="292" t="s">
        <v>9034</v>
      </c>
      <c r="Y1725" s="292" t="s">
        <v>9036</v>
      </c>
      <c r="Z1725" s="326" t="s">
        <v>10063</v>
      </c>
      <c r="AA1725" s="290">
        <v>1</v>
      </c>
      <c r="AB1725" s="265" t="str">
        <f>IF('認証製品一覧（検索用）'!$E$7=認証製品一覧!I1725,"●","")</f>
        <v/>
      </c>
      <c r="AC1725" s="265" t="str">
        <f>IF(AB1725="","",COUNTIF($B$5:AB1725,"●"))</f>
        <v/>
      </c>
    </row>
    <row r="1726" spans="1:29" ht="210" customHeight="1">
      <c r="A1726" s="347"/>
      <c r="B1726" s="292" t="s">
        <v>6898</v>
      </c>
      <c r="C1726" s="293" t="s">
        <v>6932</v>
      </c>
      <c r="D1726" s="294" t="s">
        <v>6933</v>
      </c>
      <c r="E1726" s="293" t="s">
        <v>7035</v>
      </c>
      <c r="F1726" s="330" t="s">
        <v>181</v>
      </c>
      <c r="G1726" s="330" t="s">
        <v>181</v>
      </c>
      <c r="H1726" s="294">
        <v>684</v>
      </c>
      <c r="I1726" s="321" t="str">
        <f t="shared" si="81"/>
        <v>D-03-001--</v>
      </c>
      <c r="J1726" s="294" t="s">
        <v>9033</v>
      </c>
      <c r="K1726" s="332" t="s">
        <v>7574</v>
      </c>
      <c r="L1726" s="329" t="s">
        <v>13166</v>
      </c>
      <c r="M1726" s="329" t="s">
        <v>10816</v>
      </c>
      <c r="N1726" s="329" t="s">
        <v>12262</v>
      </c>
      <c r="O1726" s="294" t="s">
        <v>6897</v>
      </c>
      <c r="P1726" s="330" t="s">
        <v>10564</v>
      </c>
      <c r="Q1726" s="330" t="s">
        <v>7173</v>
      </c>
      <c r="R1726" s="294" t="s">
        <v>181</v>
      </c>
      <c r="S1726" s="294" t="s">
        <v>7174</v>
      </c>
      <c r="T1726" s="293" t="s">
        <v>164</v>
      </c>
      <c r="U1726" s="323" t="str">
        <f t="shared" si="82"/>
        <v>-</v>
      </c>
      <c r="V1726" s="293" t="s">
        <v>3193</v>
      </c>
      <c r="W1726" s="295" t="str">
        <f t="shared" si="83"/>
        <v>http://www.sunpot.co.jp/</v>
      </c>
      <c r="X1726" s="292" t="s">
        <v>9034</v>
      </c>
      <c r="Y1726" s="292" t="s">
        <v>6613</v>
      </c>
      <c r="Z1726" s="326" t="s">
        <v>10063</v>
      </c>
      <c r="AA1726" s="290">
        <v>1</v>
      </c>
      <c r="AB1726" s="265" t="str">
        <f>IF('認証製品一覧（検索用）'!$E$7=認証製品一覧!I1726,"●","")</f>
        <v/>
      </c>
      <c r="AC1726" s="265" t="str">
        <f>IF(AB1726="","",COUNTIF($B$5:AB1726,"●"))</f>
        <v/>
      </c>
    </row>
    <row r="1727" spans="1:29" ht="93.6">
      <c r="A1727" s="347"/>
      <c r="B1727" s="292" t="s">
        <v>6898</v>
      </c>
      <c r="C1727" s="293" t="s">
        <v>6935</v>
      </c>
      <c r="D1727" s="294" t="s">
        <v>1534</v>
      </c>
      <c r="E1727" s="293" t="s">
        <v>7036</v>
      </c>
      <c r="F1727" s="330" t="s">
        <v>10933</v>
      </c>
      <c r="G1727" s="330" t="s">
        <v>10302</v>
      </c>
      <c r="H1727" s="294">
        <v>685</v>
      </c>
      <c r="I1727" s="321" t="str">
        <f t="shared" si="81"/>
        <v>D-04-001320L以上550L未満一般地仕様標準世帯保温あり１缶</v>
      </c>
      <c r="J1727" s="294" t="s">
        <v>7531</v>
      </c>
      <c r="K1727" s="330" t="s">
        <v>9037</v>
      </c>
      <c r="L1727" s="329" t="s">
        <v>13164</v>
      </c>
      <c r="M1727" s="329" t="s">
        <v>10817</v>
      </c>
      <c r="N1727" s="329" t="s">
        <v>12263</v>
      </c>
      <c r="O1727" s="294" t="s">
        <v>6897</v>
      </c>
      <c r="P1727" s="329" t="s">
        <v>10565</v>
      </c>
      <c r="Q1727" s="330" t="s">
        <v>9022</v>
      </c>
      <c r="R1727" s="293" t="s">
        <v>9022</v>
      </c>
      <c r="S1727" s="294" t="s">
        <v>7172</v>
      </c>
      <c r="T1727" s="292" t="s">
        <v>5429</v>
      </c>
      <c r="U1727" s="295" t="str">
        <f t="shared" si="82"/>
        <v>shib-m81@hojo01.corona.co.jp</v>
      </c>
      <c r="V1727" s="292" t="s">
        <v>9023</v>
      </c>
      <c r="W1727" s="295" t="str">
        <f t="shared" si="83"/>
        <v>http://www.corona.co.jp/</v>
      </c>
      <c r="X1727" s="292" t="s">
        <v>9019</v>
      </c>
      <c r="Y1727" s="292" t="s">
        <v>9038</v>
      </c>
      <c r="Z1727" s="80" t="s">
        <v>9753</v>
      </c>
      <c r="AA1727" s="296"/>
      <c r="AB1727" s="265" t="str">
        <f>IF('認証製品一覧（検索用）'!$E$7=認証製品一覧!I1727,"●","")</f>
        <v/>
      </c>
      <c r="AC1727" s="265" t="str">
        <f>IF(AB1727="","",COUNTIF($B$5:AB1727,"●"))</f>
        <v/>
      </c>
    </row>
    <row r="1728" spans="1:29" ht="93.6">
      <c r="A1728" s="347"/>
      <c r="B1728" s="292" t="s">
        <v>6898</v>
      </c>
      <c r="C1728" s="293" t="s">
        <v>6935</v>
      </c>
      <c r="D1728" s="294" t="s">
        <v>1534</v>
      </c>
      <c r="E1728" s="293" t="s">
        <v>7036</v>
      </c>
      <c r="F1728" s="330" t="s">
        <v>10933</v>
      </c>
      <c r="G1728" s="330" t="s">
        <v>10302</v>
      </c>
      <c r="H1728" s="294">
        <v>685</v>
      </c>
      <c r="I1728" s="321" t="str">
        <f t="shared" si="81"/>
        <v>D-04-001320L以上550L未満一般地仕様標準世帯保温あり１缶</v>
      </c>
      <c r="J1728" s="294" t="s">
        <v>7531</v>
      </c>
      <c r="K1728" s="330" t="s">
        <v>9037</v>
      </c>
      <c r="L1728" s="329" t="s">
        <v>13165</v>
      </c>
      <c r="M1728" s="329" t="s">
        <v>10817</v>
      </c>
      <c r="N1728" s="329" t="s">
        <v>12264</v>
      </c>
      <c r="O1728" s="294" t="s">
        <v>2838</v>
      </c>
      <c r="P1728" s="329" t="s">
        <v>10566</v>
      </c>
      <c r="Q1728" s="330" t="s">
        <v>9022</v>
      </c>
      <c r="R1728" s="293" t="s">
        <v>9022</v>
      </c>
      <c r="S1728" s="294" t="s">
        <v>7172</v>
      </c>
      <c r="T1728" s="292" t="s">
        <v>5429</v>
      </c>
      <c r="U1728" s="295" t="str">
        <f t="shared" si="82"/>
        <v>shib-m81@hojo01.corona.co.jp</v>
      </c>
      <c r="V1728" s="292" t="s">
        <v>9023</v>
      </c>
      <c r="W1728" s="295" t="str">
        <f t="shared" si="83"/>
        <v>http://www.corona.co.jp/</v>
      </c>
      <c r="X1728" s="292" t="s">
        <v>9019</v>
      </c>
      <c r="Y1728" s="292" t="s">
        <v>6672</v>
      </c>
      <c r="Z1728" s="80" t="s">
        <v>9753</v>
      </c>
      <c r="AA1728" s="296"/>
      <c r="AB1728" s="265" t="str">
        <f>IF('認証製品一覧（検索用）'!$E$7=認証製品一覧!I1728,"●","")</f>
        <v/>
      </c>
      <c r="AC1728" s="265" t="str">
        <f>IF(AB1728="","",COUNTIF($B$5:AB1728,"●"))</f>
        <v/>
      </c>
    </row>
    <row r="1729" spans="1:29" ht="93.6">
      <c r="A1729" s="347"/>
      <c r="B1729" s="292" t="s">
        <v>6898</v>
      </c>
      <c r="C1729" s="293" t="s">
        <v>6935</v>
      </c>
      <c r="D1729" s="294" t="s">
        <v>1534</v>
      </c>
      <c r="E1729" s="293" t="s">
        <v>7036</v>
      </c>
      <c r="F1729" s="330" t="s">
        <v>10934</v>
      </c>
      <c r="G1729" s="330" t="s">
        <v>10302</v>
      </c>
      <c r="H1729" s="294">
        <v>686</v>
      </c>
      <c r="I1729" s="321" t="str">
        <f t="shared" si="81"/>
        <v>D-04-001320L以上550L未満一般地仕様標準世帯保温あり多缶</v>
      </c>
      <c r="J1729" s="294" t="s">
        <v>9039</v>
      </c>
      <c r="K1729" s="330" t="s">
        <v>9037</v>
      </c>
      <c r="L1729" s="329" t="s">
        <v>13164</v>
      </c>
      <c r="M1729" s="329" t="s">
        <v>10817</v>
      </c>
      <c r="N1729" s="329" t="s">
        <v>12265</v>
      </c>
      <c r="O1729" s="294" t="s">
        <v>6897</v>
      </c>
      <c r="P1729" s="329" t="s">
        <v>10567</v>
      </c>
      <c r="Q1729" s="330" t="s">
        <v>9022</v>
      </c>
      <c r="R1729" s="293" t="s">
        <v>9022</v>
      </c>
      <c r="S1729" s="294" t="s">
        <v>7172</v>
      </c>
      <c r="T1729" s="292" t="s">
        <v>5429</v>
      </c>
      <c r="U1729" s="295" t="str">
        <f t="shared" si="82"/>
        <v>shib-m81@hojo01.corona.co.jp</v>
      </c>
      <c r="V1729" s="292" t="s">
        <v>9023</v>
      </c>
      <c r="W1729" s="295" t="str">
        <f t="shared" si="83"/>
        <v>http://www.corona.co.jp/</v>
      </c>
      <c r="X1729" s="292" t="s">
        <v>9019</v>
      </c>
      <c r="Y1729" s="292" t="s">
        <v>6673</v>
      </c>
      <c r="Z1729" s="80" t="s">
        <v>9753</v>
      </c>
      <c r="AA1729" s="296"/>
      <c r="AB1729" s="265" t="str">
        <f>IF('認証製品一覧（検索用）'!$E$7=認証製品一覧!I1729,"●","")</f>
        <v/>
      </c>
      <c r="AC1729" s="265" t="str">
        <f>IF(AB1729="","",COUNTIF($B$5:AB1729,"●"))</f>
        <v/>
      </c>
    </row>
    <row r="1730" spans="1:29" ht="93.6">
      <c r="A1730" s="347"/>
      <c r="B1730" s="292" t="s">
        <v>6898</v>
      </c>
      <c r="C1730" s="293" t="s">
        <v>6935</v>
      </c>
      <c r="D1730" s="294" t="s">
        <v>1534</v>
      </c>
      <c r="E1730" s="293" t="s">
        <v>7036</v>
      </c>
      <c r="F1730" s="330" t="s">
        <v>10934</v>
      </c>
      <c r="G1730" s="330" t="s">
        <v>10302</v>
      </c>
      <c r="H1730" s="294">
        <v>686</v>
      </c>
      <c r="I1730" s="321" t="str">
        <f t="shared" si="81"/>
        <v>D-04-001320L以上550L未満一般地仕様標準世帯保温あり多缶</v>
      </c>
      <c r="J1730" s="294" t="s">
        <v>9039</v>
      </c>
      <c r="K1730" s="330" t="s">
        <v>9037</v>
      </c>
      <c r="L1730" s="329" t="s">
        <v>13164</v>
      </c>
      <c r="M1730" s="329" t="s">
        <v>10817</v>
      </c>
      <c r="N1730" s="329" t="s">
        <v>12266</v>
      </c>
      <c r="O1730" s="294" t="s">
        <v>6897</v>
      </c>
      <c r="P1730" s="329" t="s">
        <v>10568</v>
      </c>
      <c r="Q1730" s="330" t="s">
        <v>9022</v>
      </c>
      <c r="R1730" s="293" t="s">
        <v>9022</v>
      </c>
      <c r="S1730" s="294" t="s">
        <v>7172</v>
      </c>
      <c r="T1730" s="292" t="s">
        <v>5429</v>
      </c>
      <c r="U1730" s="295" t="str">
        <f t="shared" si="82"/>
        <v>shib-m81@hojo01.corona.co.jp</v>
      </c>
      <c r="V1730" s="292" t="s">
        <v>9023</v>
      </c>
      <c r="W1730" s="295" t="str">
        <f t="shared" si="83"/>
        <v>http://www.corona.co.jp/</v>
      </c>
      <c r="X1730" s="292" t="s">
        <v>9019</v>
      </c>
      <c r="Y1730" s="292" t="s">
        <v>6674</v>
      </c>
      <c r="Z1730" s="80" t="s">
        <v>9753</v>
      </c>
      <c r="AA1730" s="296"/>
      <c r="AB1730" s="265" t="str">
        <f>IF('認証製品一覧（検索用）'!$E$7=認証製品一覧!I1730,"●","")</f>
        <v/>
      </c>
      <c r="AC1730" s="265" t="str">
        <f>IF(AB1730="","",COUNTIF($B$5:AB1730,"●"))</f>
        <v/>
      </c>
    </row>
    <row r="1731" spans="1:29" ht="93.6">
      <c r="A1731" s="347"/>
      <c r="B1731" s="292" t="s">
        <v>6898</v>
      </c>
      <c r="C1731" s="293" t="s">
        <v>6935</v>
      </c>
      <c r="D1731" s="294" t="s">
        <v>1534</v>
      </c>
      <c r="E1731" s="293" t="s">
        <v>7036</v>
      </c>
      <c r="F1731" s="330" t="s">
        <v>10934</v>
      </c>
      <c r="G1731" s="330" t="s">
        <v>10302</v>
      </c>
      <c r="H1731" s="294">
        <v>686</v>
      </c>
      <c r="I1731" s="321" t="str">
        <f t="shared" si="81"/>
        <v>D-04-001320L以上550L未満一般地仕様標準世帯保温あり多缶</v>
      </c>
      <c r="J1731" s="294" t="s">
        <v>9039</v>
      </c>
      <c r="K1731" s="330" t="s">
        <v>9037</v>
      </c>
      <c r="L1731" s="329" t="s">
        <v>13165</v>
      </c>
      <c r="M1731" s="329" t="s">
        <v>10817</v>
      </c>
      <c r="N1731" s="329" t="s">
        <v>12267</v>
      </c>
      <c r="O1731" s="294" t="s">
        <v>2838</v>
      </c>
      <c r="P1731" s="329" t="s">
        <v>10568</v>
      </c>
      <c r="Q1731" s="330" t="s">
        <v>9022</v>
      </c>
      <c r="R1731" s="293" t="s">
        <v>9022</v>
      </c>
      <c r="S1731" s="294" t="s">
        <v>7172</v>
      </c>
      <c r="T1731" s="292" t="s">
        <v>5429</v>
      </c>
      <c r="U1731" s="295" t="str">
        <f t="shared" si="82"/>
        <v>shib-m81@hojo01.corona.co.jp</v>
      </c>
      <c r="V1731" s="292" t="s">
        <v>9023</v>
      </c>
      <c r="W1731" s="295" t="str">
        <f t="shared" si="83"/>
        <v>http://www.corona.co.jp/</v>
      </c>
      <c r="X1731" s="292" t="s">
        <v>9019</v>
      </c>
      <c r="Y1731" s="292" t="s">
        <v>9040</v>
      </c>
      <c r="Z1731" s="80" t="s">
        <v>9753</v>
      </c>
      <c r="AA1731" s="296"/>
      <c r="AB1731" s="265" t="str">
        <f>IF('認証製品一覧（検索用）'!$E$7=認証製品一覧!I1731,"●","")</f>
        <v/>
      </c>
      <c r="AC1731" s="265" t="str">
        <f>IF(AB1731="","",COUNTIF($B$5:AB1731,"●"))</f>
        <v/>
      </c>
    </row>
    <row r="1732" spans="1:29" ht="93.6">
      <c r="A1732" s="347"/>
      <c r="B1732" s="292" t="s">
        <v>6898</v>
      </c>
      <c r="C1732" s="293" t="s">
        <v>6935</v>
      </c>
      <c r="D1732" s="294" t="s">
        <v>1534</v>
      </c>
      <c r="E1732" s="293" t="s">
        <v>7036</v>
      </c>
      <c r="F1732" s="330" t="s">
        <v>10934</v>
      </c>
      <c r="G1732" s="330" t="s">
        <v>10302</v>
      </c>
      <c r="H1732" s="294">
        <v>686</v>
      </c>
      <c r="I1732" s="321" t="str">
        <f t="shared" si="81"/>
        <v>D-04-001320L以上550L未満一般地仕様標準世帯保温あり多缶</v>
      </c>
      <c r="J1732" s="294" t="s">
        <v>9039</v>
      </c>
      <c r="K1732" s="330" t="s">
        <v>9037</v>
      </c>
      <c r="L1732" s="329" t="s">
        <v>13164</v>
      </c>
      <c r="M1732" s="329" t="s">
        <v>10817</v>
      </c>
      <c r="N1732" s="329" t="s">
        <v>12268</v>
      </c>
      <c r="O1732" s="294" t="s">
        <v>6897</v>
      </c>
      <c r="P1732" s="329" t="s">
        <v>10568</v>
      </c>
      <c r="Q1732" s="330" t="s">
        <v>9022</v>
      </c>
      <c r="R1732" s="293" t="s">
        <v>9022</v>
      </c>
      <c r="S1732" s="294" t="s">
        <v>7172</v>
      </c>
      <c r="T1732" s="292" t="s">
        <v>5429</v>
      </c>
      <c r="U1732" s="295" t="str">
        <f t="shared" si="82"/>
        <v>shib-m81@hojo01.corona.co.jp</v>
      </c>
      <c r="V1732" s="292" t="s">
        <v>9023</v>
      </c>
      <c r="W1732" s="295" t="str">
        <f t="shared" si="83"/>
        <v>http://www.corona.co.jp/</v>
      </c>
      <c r="X1732" s="292" t="s">
        <v>9019</v>
      </c>
      <c r="Y1732" s="292" t="s">
        <v>9041</v>
      </c>
      <c r="Z1732" s="80" t="s">
        <v>9753</v>
      </c>
      <c r="AA1732" s="296"/>
      <c r="AB1732" s="265" t="str">
        <f>IF('認証製品一覧（検索用）'!$E$7=認証製品一覧!I1732,"●","")</f>
        <v/>
      </c>
      <c r="AC1732" s="265" t="str">
        <f>IF(AB1732="","",COUNTIF($B$5:AB1732,"●"))</f>
        <v/>
      </c>
    </row>
    <row r="1733" spans="1:29" ht="93.6">
      <c r="A1733" s="347"/>
      <c r="B1733" s="292" t="s">
        <v>6898</v>
      </c>
      <c r="C1733" s="293" t="s">
        <v>6935</v>
      </c>
      <c r="D1733" s="294" t="s">
        <v>1534</v>
      </c>
      <c r="E1733" s="293" t="s">
        <v>7036</v>
      </c>
      <c r="F1733" s="330" t="s">
        <v>10934</v>
      </c>
      <c r="G1733" s="330" t="s">
        <v>10302</v>
      </c>
      <c r="H1733" s="294">
        <v>686</v>
      </c>
      <c r="I1733" s="321" t="str">
        <f t="shared" si="81"/>
        <v>D-04-001320L以上550L未満一般地仕様標準世帯保温あり多缶</v>
      </c>
      <c r="J1733" s="294" t="s">
        <v>9039</v>
      </c>
      <c r="K1733" s="330" t="s">
        <v>9037</v>
      </c>
      <c r="L1733" s="329" t="s">
        <v>13165</v>
      </c>
      <c r="M1733" s="329" t="s">
        <v>10817</v>
      </c>
      <c r="N1733" s="329" t="s">
        <v>12269</v>
      </c>
      <c r="O1733" s="294" t="s">
        <v>2838</v>
      </c>
      <c r="P1733" s="329" t="s">
        <v>10568</v>
      </c>
      <c r="Q1733" s="330" t="s">
        <v>9022</v>
      </c>
      <c r="R1733" s="293" t="s">
        <v>9022</v>
      </c>
      <c r="S1733" s="294" t="s">
        <v>7172</v>
      </c>
      <c r="T1733" s="292" t="s">
        <v>5429</v>
      </c>
      <c r="U1733" s="295" t="str">
        <f t="shared" si="82"/>
        <v>shib-m81@hojo01.corona.co.jp</v>
      </c>
      <c r="V1733" s="292" t="s">
        <v>9023</v>
      </c>
      <c r="W1733" s="295" t="str">
        <f t="shared" si="83"/>
        <v>http://www.corona.co.jp/</v>
      </c>
      <c r="X1733" s="292" t="s">
        <v>9019</v>
      </c>
      <c r="Y1733" s="292" t="s">
        <v>9042</v>
      </c>
      <c r="Z1733" s="80" t="s">
        <v>9753</v>
      </c>
      <c r="AA1733" s="296"/>
      <c r="AB1733" s="265" t="str">
        <f>IF('認証製品一覧（検索用）'!$E$7=認証製品一覧!I1733,"●","")</f>
        <v/>
      </c>
      <c r="AC1733" s="265" t="str">
        <f>IF(AB1733="","",COUNTIF($B$5:AB1733,"●"))</f>
        <v/>
      </c>
    </row>
    <row r="1734" spans="1:29" ht="93.6">
      <c r="A1734" s="347"/>
      <c r="B1734" s="292" t="s">
        <v>6898</v>
      </c>
      <c r="C1734" s="293" t="s">
        <v>6935</v>
      </c>
      <c r="D1734" s="294" t="s">
        <v>1534</v>
      </c>
      <c r="E1734" s="293" t="s">
        <v>7036</v>
      </c>
      <c r="F1734" s="330" t="s">
        <v>10935</v>
      </c>
      <c r="G1734" s="330" t="s">
        <v>10302</v>
      </c>
      <c r="H1734" s="294">
        <v>687</v>
      </c>
      <c r="I1734" s="321" t="str">
        <f t="shared" si="81"/>
        <v>D-04-001320L以上550L未満一般地仕様標準世帯保温なし１缶</v>
      </c>
      <c r="J1734" s="294">
        <v>3.3</v>
      </c>
      <c r="K1734" s="330" t="s">
        <v>9043</v>
      </c>
      <c r="L1734" s="329" t="s">
        <v>13131</v>
      </c>
      <c r="M1734" s="329" t="s">
        <v>10817</v>
      </c>
      <c r="N1734" s="329" t="s">
        <v>12270</v>
      </c>
      <c r="O1734" s="294" t="s">
        <v>7628</v>
      </c>
      <c r="P1734" s="329" t="s">
        <v>10569</v>
      </c>
      <c r="Q1734" s="330" t="s">
        <v>9044</v>
      </c>
      <c r="R1734" s="294" t="s">
        <v>181</v>
      </c>
      <c r="S1734" s="294" t="s">
        <v>5346</v>
      </c>
      <c r="T1734" s="293" t="s">
        <v>164</v>
      </c>
      <c r="U1734" s="323" t="str">
        <f t="shared" si="82"/>
        <v>-</v>
      </c>
      <c r="V1734" s="292" t="s">
        <v>5342</v>
      </c>
      <c r="W1734" s="295" t="str">
        <f t="shared" si="83"/>
        <v>http://kadenfan.hitachi.co.jp/kyutou/</v>
      </c>
      <c r="X1734" s="292" t="s">
        <v>7722</v>
      </c>
      <c r="Y1734" s="292" t="s">
        <v>6542</v>
      </c>
      <c r="Z1734" s="80" t="s">
        <v>9753</v>
      </c>
      <c r="AA1734" s="296"/>
      <c r="AB1734" s="265" t="str">
        <f>IF('認証製品一覧（検索用）'!$E$7=認証製品一覧!I1734,"●","")</f>
        <v/>
      </c>
      <c r="AC1734" s="265" t="str">
        <f>IF(AB1734="","",COUNTIF($B$5:AB1734,"●"))</f>
        <v/>
      </c>
    </row>
    <row r="1735" spans="1:29" ht="93.6">
      <c r="A1735" s="347"/>
      <c r="B1735" s="292" t="s">
        <v>6898</v>
      </c>
      <c r="C1735" s="293" t="s">
        <v>6935</v>
      </c>
      <c r="D1735" s="294" t="s">
        <v>1534</v>
      </c>
      <c r="E1735" s="293" t="s">
        <v>7036</v>
      </c>
      <c r="F1735" s="330" t="s">
        <v>10935</v>
      </c>
      <c r="G1735" s="330" t="s">
        <v>10302</v>
      </c>
      <c r="H1735" s="294">
        <v>687</v>
      </c>
      <c r="I1735" s="321" t="str">
        <f t="shared" si="81"/>
        <v>D-04-001320L以上550L未満一般地仕様標準世帯保温なし１缶</v>
      </c>
      <c r="J1735" s="294">
        <v>3.3</v>
      </c>
      <c r="K1735" s="330" t="s">
        <v>9043</v>
      </c>
      <c r="L1735" s="329" t="s">
        <v>13131</v>
      </c>
      <c r="M1735" s="329" t="s">
        <v>10817</v>
      </c>
      <c r="N1735" s="329" t="s">
        <v>12271</v>
      </c>
      <c r="O1735" s="294" t="s">
        <v>9045</v>
      </c>
      <c r="P1735" s="329" t="s">
        <v>10569</v>
      </c>
      <c r="Q1735" s="330" t="s">
        <v>9044</v>
      </c>
      <c r="R1735" s="294" t="s">
        <v>181</v>
      </c>
      <c r="S1735" s="294" t="s">
        <v>5346</v>
      </c>
      <c r="T1735" s="293" t="s">
        <v>164</v>
      </c>
      <c r="U1735" s="323" t="str">
        <f t="shared" si="82"/>
        <v>-</v>
      </c>
      <c r="V1735" s="292" t="s">
        <v>5342</v>
      </c>
      <c r="W1735" s="295" t="str">
        <f t="shared" si="83"/>
        <v>http://kadenfan.hitachi.co.jp/kyutou/</v>
      </c>
      <c r="X1735" s="292" t="s">
        <v>7722</v>
      </c>
      <c r="Y1735" s="292" t="s">
        <v>6543</v>
      </c>
      <c r="Z1735" s="80" t="s">
        <v>9753</v>
      </c>
      <c r="AA1735" s="296"/>
      <c r="AB1735" s="265" t="str">
        <f>IF('認証製品一覧（検索用）'!$E$7=認証製品一覧!I1735,"●","")</f>
        <v/>
      </c>
      <c r="AC1735" s="265" t="str">
        <f>IF(AB1735="","",COUNTIF($B$5:AB1735,"●"))</f>
        <v/>
      </c>
    </row>
    <row r="1736" spans="1:29" ht="93.6">
      <c r="A1736" s="347"/>
      <c r="B1736" s="292" t="s">
        <v>6898</v>
      </c>
      <c r="C1736" s="293" t="s">
        <v>6935</v>
      </c>
      <c r="D1736" s="294" t="s">
        <v>1534</v>
      </c>
      <c r="E1736" s="293" t="s">
        <v>7036</v>
      </c>
      <c r="F1736" s="330" t="s">
        <v>10935</v>
      </c>
      <c r="G1736" s="330" t="s">
        <v>10302</v>
      </c>
      <c r="H1736" s="294">
        <v>687</v>
      </c>
      <c r="I1736" s="321" t="str">
        <f t="shared" si="81"/>
        <v>D-04-001320L以上550L未満一般地仕様標準世帯保温なし１缶</v>
      </c>
      <c r="J1736" s="294">
        <v>3.3</v>
      </c>
      <c r="K1736" s="330" t="s">
        <v>9043</v>
      </c>
      <c r="L1736" s="329" t="s">
        <v>13131</v>
      </c>
      <c r="M1736" s="329" t="s">
        <v>10817</v>
      </c>
      <c r="N1736" s="329" t="s">
        <v>12272</v>
      </c>
      <c r="O1736" s="294" t="s">
        <v>9045</v>
      </c>
      <c r="P1736" s="329" t="s">
        <v>10569</v>
      </c>
      <c r="Q1736" s="330" t="s">
        <v>9044</v>
      </c>
      <c r="R1736" s="294" t="s">
        <v>181</v>
      </c>
      <c r="S1736" s="294" t="s">
        <v>5346</v>
      </c>
      <c r="T1736" s="293" t="s">
        <v>164</v>
      </c>
      <c r="U1736" s="323" t="str">
        <f t="shared" si="82"/>
        <v>-</v>
      </c>
      <c r="V1736" s="292" t="s">
        <v>5342</v>
      </c>
      <c r="W1736" s="295" t="str">
        <f t="shared" si="83"/>
        <v>http://kadenfan.hitachi.co.jp/kyutou/</v>
      </c>
      <c r="X1736" s="292" t="s">
        <v>7722</v>
      </c>
      <c r="Y1736" s="292" t="s">
        <v>6544</v>
      </c>
      <c r="Z1736" s="80" t="s">
        <v>9753</v>
      </c>
      <c r="AA1736" s="296"/>
      <c r="AB1736" s="265" t="str">
        <f>IF('認証製品一覧（検索用）'!$E$7=認証製品一覧!I1736,"●","")</f>
        <v/>
      </c>
      <c r="AC1736" s="265" t="str">
        <f>IF(AB1736="","",COUNTIF($B$5:AB1736,"●"))</f>
        <v/>
      </c>
    </row>
    <row r="1737" spans="1:29" ht="93.6">
      <c r="A1737" s="347"/>
      <c r="B1737" s="292" t="s">
        <v>6898</v>
      </c>
      <c r="C1737" s="293" t="s">
        <v>6935</v>
      </c>
      <c r="D1737" s="294" t="s">
        <v>1534</v>
      </c>
      <c r="E1737" s="293" t="s">
        <v>7036</v>
      </c>
      <c r="F1737" s="330" t="s">
        <v>10935</v>
      </c>
      <c r="G1737" s="330" t="s">
        <v>10302</v>
      </c>
      <c r="H1737" s="294">
        <v>687</v>
      </c>
      <c r="I1737" s="321" t="str">
        <f t="shared" si="81"/>
        <v>D-04-001320L以上550L未満一般地仕様標準世帯保温なし１缶</v>
      </c>
      <c r="J1737" s="294">
        <v>3.3</v>
      </c>
      <c r="K1737" s="330" t="s">
        <v>9043</v>
      </c>
      <c r="L1737" s="329" t="s">
        <v>13131</v>
      </c>
      <c r="M1737" s="329" t="s">
        <v>10817</v>
      </c>
      <c r="N1737" s="329" t="s">
        <v>12273</v>
      </c>
      <c r="O1737" s="294" t="s">
        <v>7628</v>
      </c>
      <c r="P1737" s="329" t="s">
        <v>10569</v>
      </c>
      <c r="Q1737" s="330" t="s">
        <v>9044</v>
      </c>
      <c r="R1737" s="294" t="s">
        <v>181</v>
      </c>
      <c r="S1737" s="294" t="s">
        <v>5346</v>
      </c>
      <c r="T1737" s="293" t="s">
        <v>164</v>
      </c>
      <c r="U1737" s="323" t="str">
        <f t="shared" si="82"/>
        <v>-</v>
      </c>
      <c r="V1737" s="292" t="s">
        <v>5342</v>
      </c>
      <c r="W1737" s="295" t="str">
        <f t="shared" si="83"/>
        <v>http://kadenfan.hitachi.co.jp/kyutou/</v>
      </c>
      <c r="X1737" s="292" t="s">
        <v>7722</v>
      </c>
      <c r="Y1737" s="292" t="s">
        <v>6545</v>
      </c>
      <c r="Z1737" s="80" t="s">
        <v>9753</v>
      </c>
      <c r="AA1737" s="296"/>
      <c r="AB1737" s="265" t="str">
        <f>IF('認証製品一覧（検索用）'!$E$7=認証製品一覧!I1737,"●","")</f>
        <v/>
      </c>
      <c r="AC1737" s="265" t="str">
        <f>IF(AB1737="","",COUNTIF($B$5:AB1737,"●"))</f>
        <v/>
      </c>
    </row>
    <row r="1738" spans="1:29" ht="93.6">
      <c r="A1738" s="347"/>
      <c r="B1738" s="292" t="s">
        <v>6898</v>
      </c>
      <c r="C1738" s="293" t="s">
        <v>6935</v>
      </c>
      <c r="D1738" s="294" t="s">
        <v>1534</v>
      </c>
      <c r="E1738" s="293" t="s">
        <v>7036</v>
      </c>
      <c r="F1738" s="330" t="s">
        <v>10935</v>
      </c>
      <c r="G1738" s="330" t="s">
        <v>10302</v>
      </c>
      <c r="H1738" s="294">
        <v>687</v>
      </c>
      <c r="I1738" s="321" t="str">
        <f t="shared" si="81"/>
        <v>D-04-001320L以上550L未満一般地仕様標準世帯保温なし１缶</v>
      </c>
      <c r="J1738" s="294">
        <v>3.3</v>
      </c>
      <c r="K1738" s="330" t="s">
        <v>9043</v>
      </c>
      <c r="L1738" s="329" t="s">
        <v>13131</v>
      </c>
      <c r="M1738" s="329" t="s">
        <v>10817</v>
      </c>
      <c r="N1738" s="329" t="s">
        <v>12274</v>
      </c>
      <c r="O1738" s="294" t="s">
        <v>9045</v>
      </c>
      <c r="P1738" s="329" t="s">
        <v>10569</v>
      </c>
      <c r="Q1738" s="330" t="s">
        <v>9044</v>
      </c>
      <c r="R1738" s="294" t="s">
        <v>181</v>
      </c>
      <c r="S1738" s="294" t="s">
        <v>5346</v>
      </c>
      <c r="T1738" s="293" t="s">
        <v>164</v>
      </c>
      <c r="U1738" s="323" t="str">
        <f t="shared" si="82"/>
        <v>-</v>
      </c>
      <c r="V1738" s="292" t="s">
        <v>5342</v>
      </c>
      <c r="W1738" s="295" t="str">
        <f t="shared" si="83"/>
        <v>http://kadenfan.hitachi.co.jp/kyutou/</v>
      </c>
      <c r="X1738" s="292" t="s">
        <v>7722</v>
      </c>
      <c r="Y1738" s="292" t="s">
        <v>6546</v>
      </c>
      <c r="Z1738" s="80" t="s">
        <v>9753</v>
      </c>
      <c r="AA1738" s="296"/>
      <c r="AB1738" s="265" t="str">
        <f>IF('認証製品一覧（検索用）'!$E$7=認証製品一覧!I1738,"●","")</f>
        <v/>
      </c>
      <c r="AC1738" s="265" t="str">
        <f>IF(AB1738="","",COUNTIF($B$5:AB1738,"●"))</f>
        <v/>
      </c>
    </row>
    <row r="1739" spans="1:29" ht="93.6">
      <c r="A1739" s="347"/>
      <c r="B1739" s="292" t="s">
        <v>6898</v>
      </c>
      <c r="C1739" s="293" t="s">
        <v>6935</v>
      </c>
      <c r="D1739" s="294" t="s">
        <v>1534</v>
      </c>
      <c r="E1739" s="293" t="s">
        <v>7036</v>
      </c>
      <c r="F1739" s="330" t="s">
        <v>10935</v>
      </c>
      <c r="G1739" s="330" t="s">
        <v>10302</v>
      </c>
      <c r="H1739" s="294">
        <v>687</v>
      </c>
      <c r="I1739" s="321" t="str">
        <f t="shared" si="81"/>
        <v>D-04-001320L以上550L未満一般地仕様標準世帯保温なし１缶</v>
      </c>
      <c r="J1739" s="294">
        <v>3.3</v>
      </c>
      <c r="K1739" s="330" t="s">
        <v>9043</v>
      </c>
      <c r="L1739" s="329" t="s">
        <v>13131</v>
      </c>
      <c r="M1739" s="329" t="s">
        <v>10817</v>
      </c>
      <c r="N1739" s="329" t="s">
        <v>12275</v>
      </c>
      <c r="O1739" s="294" t="s">
        <v>9045</v>
      </c>
      <c r="P1739" s="329" t="s">
        <v>10569</v>
      </c>
      <c r="Q1739" s="330" t="s">
        <v>9044</v>
      </c>
      <c r="R1739" s="294" t="s">
        <v>181</v>
      </c>
      <c r="S1739" s="294" t="s">
        <v>5346</v>
      </c>
      <c r="T1739" s="293" t="s">
        <v>7606</v>
      </c>
      <c r="U1739" s="323" t="str">
        <f t="shared" si="82"/>
        <v>-</v>
      </c>
      <c r="V1739" s="292" t="s">
        <v>5342</v>
      </c>
      <c r="W1739" s="295" t="str">
        <f t="shared" si="83"/>
        <v>http://kadenfan.hitachi.co.jp/kyutou/</v>
      </c>
      <c r="X1739" s="292" t="s">
        <v>7722</v>
      </c>
      <c r="Y1739" s="292" t="s">
        <v>6547</v>
      </c>
      <c r="Z1739" s="80" t="s">
        <v>9753</v>
      </c>
      <c r="AA1739" s="296"/>
      <c r="AB1739" s="265" t="str">
        <f>IF('認証製品一覧（検索用）'!$E$7=認証製品一覧!I1739,"●","")</f>
        <v/>
      </c>
      <c r="AC1739" s="265" t="str">
        <f>IF(AB1739="","",COUNTIF($B$5:AB1739,"●"))</f>
        <v/>
      </c>
    </row>
    <row r="1740" spans="1:29" ht="93.6">
      <c r="A1740" s="347"/>
      <c r="B1740" s="292" t="s">
        <v>6898</v>
      </c>
      <c r="C1740" s="293" t="s">
        <v>6935</v>
      </c>
      <c r="D1740" s="294" t="s">
        <v>1534</v>
      </c>
      <c r="E1740" s="293" t="s">
        <v>7036</v>
      </c>
      <c r="F1740" s="330" t="s">
        <v>10935</v>
      </c>
      <c r="G1740" s="330" t="s">
        <v>10302</v>
      </c>
      <c r="H1740" s="294">
        <v>687</v>
      </c>
      <c r="I1740" s="321" t="str">
        <f t="shared" si="81"/>
        <v>D-04-001320L以上550L未満一般地仕様標準世帯保温なし１缶</v>
      </c>
      <c r="J1740" s="294">
        <v>3.3</v>
      </c>
      <c r="K1740" s="330" t="s">
        <v>9043</v>
      </c>
      <c r="L1740" s="329" t="s">
        <v>13131</v>
      </c>
      <c r="M1740" s="329" t="s">
        <v>10817</v>
      </c>
      <c r="N1740" s="329" t="s">
        <v>12276</v>
      </c>
      <c r="O1740" s="294" t="s">
        <v>7628</v>
      </c>
      <c r="P1740" s="329" t="s">
        <v>10569</v>
      </c>
      <c r="Q1740" s="330" t="s">
        <v>9044</v>
      </c>
      <c r="R1740" s="294" t="s">
        <v>181</v>
      </c>
      <c r="S1740" s="294" t="s">
        <v>5346</v>
      </c>
      <c r="T1740" s="293" t="s">
        <v>7606</v>
      </c>
      <c r="U1740" s="323" t="str">
        <f t="shared" si="82"/>
        <v>-</v>
      </c>
      <c r="V1740" s="292" t="s">
        <v>5342</v>
      </c>
      <c r="W1740" s="295" t="str">
        <f t="shared" si="83"/>
        <v>http://kadenfan.hitachi.co.jp/kyutou/</v>
      </c>
      <c r="X1740" s="292" t="s">
        <v>7722</v>
      </c>
      <c r="Y1740" s="292" t="s">
        <v>6548</v>
      </c>
      <c r="Z1740" s="80" t="s">
        <v>9753</v>
      </c>
      <c r="AA1740" s="296"/>
      <c r="AB1740" s="265" t="str">
        <f>IF('認証製品一覧（検索用）'!$E$7=認証製品一覧!I1740,"●","")</f>
        <v/>
      </c>
      <c r="AC1740" s="265" t="str">
        <f>IF(AB1740="","",COUNTIF($B$5:AB1740,"●"))</f>
        <v/>
      </c>
    </row>
    <row r="1741" spans="1:29" ht="93.6">
      <c r="A1741" s="347"/>
      <c r="B1741" s="292" t="s">
        <v>6898</v>
      </c>
      <c r="C1741" s="293" t="s">
        <v>6935</v>
      </c>
      <c r="D1741" s="294" t="s">
        <v>1534</v>
      </c>
      <c r="E1741" s="293" t="s">
        <v>7036</v>
      </c>
      <c r="F1741" s="330" t="s">
        <v>10935</v>
      </c>
      <c r="G1741" s="330" t="s">
        <v>10302</v>
      </c>
      <c r="H1741" s="294">
        <v>687</v>
      </c>
      <c r="I1741" s="321" t="str">
        <f t="shared" si="81"/>
        <v>D-04-001320L以上550L未満一般地仕様標準世帯保温なし１缶</v>
      </c>
      <c r="J1741" s="294">
        <v>3.3</v>
      </c>
      <c r="K1741" s="330" t="s">
        <v>9043</v>
      </c>
      <c r="L1741" s="329" t="s">
        <v>13131</v>
      </c>
      <c r="M1741" s="329" t="s">
        <v>10817</v>
      </c>
      <c r="N1741" s="329" t="s">
        <v>12277</v>
      </c>
      <c r="O1741" s="294" t="s">
        <v>9045</v>
      </c>
      <c r="P1741" s="329" t="s">
        <v>10569</v>
      </c>
      <c r="Q1741" s="330" t="s">
        <v>9044</v>
      </c>
      <c r="R1741" s="294" t="s">
        <v>181</v>
      </c>
      <c r="S1741" s="294" t="s">
        <v>5346</v>
      </c>
      <c r="T1741" s="293" t="s">
        <v>7606</v>
      </c>
      <c r="U1741" s="323" t="str">
        <f t="shared" si="82"/>
        <v>-</v>
      </c>
      <c r="V1741" s="292" t="s">
        <v>5342</v>
      </c>
      <c r="W1741" s="295" t="str">
        <f t="shared" si="83"/>
        <v>http://kadenfan.hitachi.co.jp/kyutou/</v>
      </c>
      <c r="X1741" s="292" t="s">
        <v>7722</v>
      </c>
      <c r="Y1741" s="292" t="s">
        <v>6549</v>
      </c>
      <c r="Z1741" s="80" t="s">
        <v>9753</v>
      </c>
      <c r="AA1741" s="296"/>
      <c r="AB1741" s="265" t="str">
        <f>IF('認証製品一覧（検索用）'!$E$7=認証製品一覧!I1741,"●","")</f>
        <v/>
      </c>
      <c r="AC1741" s="265" t="str">
        <f>IF(AB1741="","",COUNTIF($B$5:AB1741,"●"))</f>
        <v/>
      </c>
    </row>
    <row r="1742" spans="1:29" ht="93.6">
      <c r="A1742" s="347"/>
      <c r="B1742" s="292" t="s">
        <v>6898</v>
      </c>
      <c r="C1742" s="293" t="s">
        <v>6935</v>
      </c>
      <c r="D1742" s="294" t="s">
        <v>1534</v>
      </c>
      <c r="E1742" s="293" t="s">
        <v>7036</v>
      </c>
      <c r="F1742" s="330" t="s">
        <v>10935</v>
      </c>
      <c r="G1742" s="330" t="s">
        <v>10302</v>
      </c>
      <c r="H1742" s="294">
        <v>687</v>
      </c>
      <c r="I1742" s="321" t="str">
        <f t="shared" si="81"/>
        <v>D-04-001320L以上550L未満一般地仕様標準世帯保温なし１缶</v>
      </c>
      <c r="J1742" s="294">
        <v>3.3</v>
      </c>
      <c r="K1742" s="330" t="s">
        <v>9043</v>
      </c>
      <c r="L1742" s="329" t="s">
        <v>13131</v>
      </c>
      <c r="M1742" s="329" t="s">
        <v>10817</v>
      </c>
      <c r="N1742" s="329" t="s">
        <v>12278</v>
      </c>
      <c r="O1742" s="294" t="s">
        <v>9045</v>
      </c>
      <c r="P1742" s="329" t="s">
        <v>10569</v>
      </c>
      <c r="Q1742" s="330" t="s">
        <v>9044</v>
      </c>
      <c r="R1742" s="294" t="s">
        <v>181</v>
      </c>
      <c r="S1742" s="294" t="s">
        <v>5346</v>
      </c>
      <c r="T1742" s="293" t="s">
        <v>7606</v>
      </c>
      <c r="U1742" s="323" t="str">
        <f t="shared" si="82"/>
        <v>-</v>
      </c>
      <c r="V1742" s="292" t="s">
        <v>5342</v>
      </c>
      <c r="W1742" s="295" t="str">
        <f t="shared" si="83"/>
        <v>http://kadenfan.hitachi.co.jp/kyutou/</v>
      </c>
      <c r="X1742" s="292" t="s">
        <v>7722</v>
      </c>
      <c r="Y1742" s="292" t="s">
        <v>6550</v>
      </c>
      <c r="Z1742" s="80" t="s">
        <v>9753</v>
      </c>
      <c r="AA1742" s="296"/>
      <c r="AB1742" s="265" t="str">
        <f>IF('認証製品一覧（検索用）'!$E$7=認証製品一覧!I1742,"●","")</f>
        <v/>
      </c>
      <c r="AC1742" s="265" t="str">
        <f>IF(AB1742="","",COUNTIF($B$5:AB1742,"●"))</f>
        <v/>
      </c>
    </row>
    <row r="1743" spans="1:29" ht="93.6">
      <c r="A1743" s="347"/>
      <c r="B1743" s="292" t="s">
        <v>6898</v>
      </c>
      <c r="C1743" s="293" t="s">
        <v>6935</v>
      </c>
      <c r="D1743" s="294" t="s">
        <v>1534</v>
      </c>
      <c r="E1743" s="293" t="s">
        <v>7036</v>
      </c>
      <c r="F1743" s="330" t="s">
        <v>10935</v>
      </c>
      <c r="G1743" s="330" t="s">
        <v>10302</v>
      </c>
      <c r="H1743" s="294">
        <v>687</v>
      </c>
      <c r="I1743" s="321" t="str">
        <f t="shared" si="81"/>
        <v>D-04-001320L以上550L未満一般地仕様標準世帯保温なし１缶</v>
      </c>
      <c r="J1743" s="294">
        <v>3.3</v>
      </c>
      <c r="K1743" s="330" t="s">
        <v>9043</v>
      </c>
      <c r="L1743" s="329" t="s">
        <v>13131</v>
      </c>
      <c r="M1743" s="329" t="s">
        <v>10817</v>
      </c>
      <c r="N1743" s="329" t="s">
        <v>12279</v>
      </c>
      <c r="O1743" s="294" t="s">
        <v>7628</v>
      </c>
      <c r="P1743" s="329" t="s">
        <v>10569</v>
      </c>
      <c r="Q1743" s="330" t="s">
        <v>9044</v>
      </c>
      <c r="R1743" s="294" t="s">
        <v>181</v>
      </c>
      <c r="S1743" s="294" t="s">
        <v>5346</v>
      </c>
      <c r="T1743" s="293" t="s">
        <v>7606</v>
      </c>
      <c r="U1743" s="323" t="str">
        <f t="shared" si="82"/>
        <v>-</v>
      </c>
      <c r="V1743" s="292" t="s">
        <v>5342</v>
      </c>
      <c r="W1743" s="295" t="str">
        <f t="shared" si="83"/>
        <v>http://kadenfan.hitachi.co.jp/kyutou/</v>
      </c>
      <c r="X1743" s="292" t="s">
        <v>7722</v>
      </c>
      <c r="Y1743" s="292" t="s">
        <v>6551</v>
      </c>
      <c r="Z1743" s="80" t="s">
        <v>9753</v>
      </c>
      <c r="AA1743" s="296"/>
      <c r="AB1743" s="265" t="str">
        <f>IF('認証製品一覧（検索用）'!$E$7=認証製品一覧!I1743,"●","")</f>
        <v/>
      </c>
      <c r="AC1743" s="265" t="str">
        <f>IF(AB1743="","",COUNTIF($B$5:AB1743,"●"))</f>
        <v/>
      </c>
    </row>
    <row r="1744" spans="1:29" ht="93.6">
      <c r="A1744" s="347"/>
      <c r="B1744" s="292" t="s">
        <v>6898</v>
      </c>
      <c r="C1744" s="293" t="s">
        <v>6935</v>
      </c>
      <c r="D1744" s="294" t="s">
        <v>1534</v>
      </c>
      <c r="E1744" s="293" t="s">
        <v>7036</v>
      </c>
      <c r="F1744" s="330" t="s">
        <v>10935</v>
      </c>
      <c r="G1744" s="330" t="s">
        <v>10302</v>
      </c>
      <c r="H1744" s="294">
        <v>687</v>
      </c>
      <c r="I1744" s="321" t="str">
        <f t="shared" si="81"/>
        <v>D-04-001320L以上550L未満一般地仕様標準世帯保温なし１缶</v>
      </c>
      <c r="J1744" s="294">
        <v>3.3</v>
      </c>
      <c r="K1744" s="330" t="s">
        <v>9043</v>
      </c>
      <c r="L1744" s="329" t="s">
        <v>13131</v>
      </c>
      <c r="M1744" s="329" t="s">
        <v>10817</v>
      </c>
      <c r="N1744" s="329" t="s">
        <v>12280</v>
      </c>
      <c r="O1744" s="294" t="s">
        <v>9045</v>
      </c>
      <c r="P1744" s="329" t="s">
        <v>10569</v>
      </c>
      <c r="Q1744" s="330" t="s">
        <v>9044</v>
      </c>
      <c r="R1744" s="294" t="s">
        <v>181</v>
      </c>
      <c r="S1744" s="294" t="s">
        <v>5346</v>
      </c>
      <c r="T1744" s="293" t="s">
        <v>7606</v>
      </c>
      <c r="U1744" s="323" t="str">
        <f t="shared" si="82"/>
        <v>-</v>
      </c>
      <c r="V1744" s="292" t="s">
        <v>5342</v>
      </c>
      <c r="W1744" s="295" t="str">
        <f t="shared" si="83"/>
        <v>http://kadenfan.hitachi.co.jp/kyutou/</v>
      </c>
      <c r="X1744" s="292" t="s">
        <v>7722</v>
      </c>
      <c r="Y1744" s="292" t="s">
        <v>6552</v>
      </c>
      <c r="Z1744" s="80" t="s">
        <v>9753</v>
      </c>
      <c r="AA1744" s="296"/>
      <c r="AB1744" s="265" t="str">
        <f>IF('認証製品一覧（検索用）'!$E$7=認証製品一覧!I1744,"●","")</f>
        <v/>
      </c>
      <c r="AC1744" s="265" t="str">
        <f>IF(AB1744="","",COUNTIF($B$5:AB1744,"●"))</f>
        <v/>
      </c>
    </row>
    <row r="1745" spans="1:29" ht="93.6">
      <c r="A1745" s="347"/>
      <c r="B1745" s="292" t="s">
        <v>6898</v>
      </c>
      <c r="C1745" s="293" t="s">
        <v>6935</v>
      </c>
      <c r="D1745" s="294" t="s">
        <v>1534</v>
      </c>
      <c r="E1745" s="293" t="s">
        <v>7036</v>
      </c>
      <c r="F1745" s="330" t="s">
        <v>10935</v>
      </c>
      <c r="G1745" s="330" t="s">
        <v>10302</v>
      </c>
      <c r="H1745" s="294">
        <v>687</v>
      </c>
      <c r="I1745" s="321" t="str">
        <f t="shared" si="81"/>
        <v>D-04-001320L以上550L未満一般地仕様標準世帯保温なし１缶</v>
      </c>
      <c r="J1745" s="294">
        <v>3.3</v>
      </c>
      <c r="K1745" s="330" t="s">
        <v>9043</v>
      </c>
      <c r="L1745" s="329" t="s">
        <v>13131</v>
      </c>
      <c r="M1745" s="329" t="s">
        <v>10817</v>
      </c>
      <c r="N1745" s="329" t="s">
        <v>12281</v>
      </c>
      <c r="O1745" s="294" t="s">
        <v>9045</v>
      </c>
      <c r="P1745" s="329" t="s">
        <v>10569</v>
      </c>
      <c r="Q1745" s="330" t="s">
        <v>9044</v>
      </c>
      <c r="R1745" s="294" t="s">
        <v>181</v>
      </c>
      <c r="S1745" s="294" t="s">
        <v>5346</v>
      </c>
      <c r="T1745" s="293" t="s">
        <v>7606</v>
      </c>
      <c r="U1745" s="323" t="str">
        <f t="shared" si="82"/>
        <v>-</v>
      </c>
      <c r="V1745" s="292" t="s">
        <v>5342</v>
      </c>
      <c r="W1745" s="295" t="str">
        <f t="shared" si="83"/>
        <v>http://kadenfan.hitachi.co.jp/kyutou/</v>
      </c>
      <c r="X1745" s="292" t="s">
        <v>7722</v>
      </c>
      <c r="Y1745" s="292" t="s">
        <v>6553</v>
      </c>
      <c r="Z1745" s="80" t="s">
        <v>9753</v>
      </c>
      <c r="AA1745" s="296"/>
      <c r="AB1745" s="265" t="str">
        <f>IF('認証製品一覧（検索用）'!$E$7=認証製品一覧!I1745,"●","")</f>
        <v/>
      </c>
      <c r="AC1745" s="265" t="str">
        <f>IF(AB1745="","",COUNTIF($B$5:AB1745,"●"))</f>
        <v/>
      </c>
    </row>
    <row r="1746" spans="1:29" ht="62.4">
      <c r="A1746" s="347"/>
      <c r="B1746" s="292" t="s">
        <v>6898</v>
      </c>
      <c r="C1746" s="293" t="s">
        <v>6935</v>
      </c>
      <c r="D1746" s="294" t="s">
        <v>1534</v>
      </c>
      <c r="E1746" s="293" t="s">
        <v>7036</v>
      </c>
      <c r="F1746" s="330" t="s">
        <v>10936</v>
      </c>
      <c r="G1746" s="330" t="s">
        <v>7344</v>
      </c>
      <c r="H1746" s="294">
        <v>688</v>
      </c>
      <c r="I1746" s="321" t="str">
        <f t="shared" si="81"/>
        <v>D-04-001185L一般地仕様少人数世帯保温あり</v>
      </c>
      <c r="J1746" s="294">
        <v>2.5</v>
      </c>
      <c r="K1746" s="330" t="s">
        <v>9043</v>
      </c>
      <c r="L1746" s="329" t="s">
        <v>13164</v>
      </c>
      <c r="M1746" s="329" t="s">
        <v>10817</v>
      </c>
      <c r="N1746" s="329" t="s">
        <v>12282</v>
      </c>
      <c r="O1746" s="294" t="s">
        <v>6897</v>
      </c>
      <c r="P1746" s="330" t="s">
        <v>10570</v>
      </c>
      <c r="Q1746" s="330" t="s">
        <v>7171</v>
      </c>
      <c r="R1746" s="294" t="s">
        <v>181</v>
      </c>
      <c r="S1746" s="294" t="s">
        <v>7172</v>
      </c>
      <c r="T1746" s="293" t="s">
        <v>5429</v>
      </c>
      <c r="U1746" s="295" t="str">
        <f t="shared" si="82"/>
        <v>shib-m81@hojo01.corona.co.jp</v>
      </c>
      <c r="V1746" s="293" t="s">
        <v>7606</v>
      </c>
      <c r="W1746" s="323" t="str">
        <f t="shared" si="83"/>
        <v>-</v>
      </c>
      <c r="X1746" s="292" t="s">
        <v>9019</v>
      </c>
      <c r="Y1746" s="292" t="s">
        <v>9046</v>
      </c>
      <c r="Z1746" s="80" t="s">
        <v>10063</v>
      </c>
      <c r="AA1746" s="296"/>
      <c r="AB1746" s="265" t="str">
        <f>IF('認証製品一覧（検索用）'!$E$7=認証製品一覧!I1746,"●","")</f>
        <v/>
      </c>
      <c r="AC1746" s="265" t="str">
        <f>IF(AB1746="","",COUNTIF($B$5:AB1746,"●"))</f>
        <v/>
      </c>
    </row>
    <row r="1747" spans="1:29" ht="62.4">
      <c r="A1747" s="347"/>
      <c r="B1747" s="292" t="s">
        <v>6898</v>
      </c>
      <c r="C1747" s="293" t="s">
        <v>6935</v>
      </c>
      <c r="D1747" s="294" t="s">
        <v>1534</v>
      </c>
      <c r="E1747" s="293" t="s">
        <v>7036</v>
      </c>
      <c r="F1747" s="330" t="s">
        <v>10936</v>
      </c>
      <c r="G1747" s="330" t="s">
        <v>7344</v>
      </c>
      <c r="H1747" s="294">
        <v>688</v>
      </c>
      <c r="I1747" s="321" t="str">
        <f t="shared" si="81"/>
        <v>D-04-001185L一般地仕様少人数世帯保温あり</v>
      </c>
      <c r="J1747" s="294">
        <v>2.5</v>
      </c>
      <c r="K1747" s="330" t="s">
        <v>9043</v>
      </c>
      <c r="L1747" s="329" t="s">
        <v>13164</v>
      </c>
      <c r="M1747" s="329" t="s">
        <v>10817</v>
      </c>
      <c r="N1747" s="329" t="s">
        <v>12283</v>
      </c>
      <c r="O1747" s="294" t="s">
        <v>6897</v>
      </c>
      <c r="P1747" s="330" t="s">
        <v>10570</v>
      </c>
      <c r="Q1747" s="330" t="s">
        <v>7171</v>
      </c>
      <c r="R1747" s="294" t="s">
        <v>181</v>
      </c>
      <c r="S1747" s="294" t="s">
        <v>7172</v>
      </c>
      <c r="T1747" s="293" t="s">
        <v>5429</v>
      </c>
      <c r="U1747" s="295" t="str">
        <f t="shared" si="82"/>
        <v>shib-m81@hojo01.corona.co.jp</v>
      </c>
      <c r="V1747" s="293" t="s">
        <v>7606</v>
      </c>
      <c r="W1747" s="323" t="str">
        <f t="shared" si="83"/>
        <v>-</v>
      </c>
      <c r="X1747" s="292" t="s">
        <v>9019</v>
      </c>
      <c r="Y1747" s="292" t="s">
        <v>9047</v>
      </c>
      <c r="Z1747" s="80" t="s">
        <v>10063</v>
      </c>
      <c r="AA1747" s="296"/>
      <c r="AB1747" s="265" t="str">
        <f>IF('認証製品一覧（検索用）'!$E$7=認証製品一覧!I1747,"●","")</f>
        <v/>
      </c>
      <c r="AC1747" s="265" t="str">
        <f>IF(AB1747="","",COUNTIF($B$5:AB1747,"●"))</f>
        <v/>
      </c>
    </row>
    <row r="1748" spans="1:29" ht="93.6">
      <c r="A1748" s="347"/>
      <c r="B1748" s="292" t="s">
        <v>6898</v>
      </c>
      <c r="C1748" s="293" t="s">
        <v>6935</v>
      </c>
      <c r="D1748" s="294" t="s">
        <v>1534</v>
      </c>
      <c r="E1748" s="293" t="s">
        <v>7036</v>
      </c>
      <c r="F1748" s="330" t="s">
        <v>10937</v>
      </c>
      <c r="G1748" s="330" t="s">
        <v>10302</v>
      </c>
      <c r="H1748" s="294">
        <v>689</v>
      </c>
      <c r="I1748" s="321" t="str">
        <f t="shared" si="81"/>
        <v>D-04-001320L以上550L未満寒冷地仕様標準世帯保温あり１缶</v>
      </c>
      <c r="J1748" s="294">
        <v>3.2</v>
      </c>
      <c r="K1748" s="330" t="s">
        <v>9048</v>
      </c>
      <c r="L1748" s="329" t="s">
        <v>13164</v>
      </c>
      <c r="M1748" s="329" t="s">
        <v>10817</v>
      </c>
      <c r="N1748" s="329" t="s">
        <v>12284</v>
      </c>
      <c r="O1748" s="294" t="s">
        <v>6897</v>
      </c>
      <c r="P1748" s="329" t="s">
        <v>10571</v>
      </c>
      <c r="Q1748" s="330" t="s">
        <v>9022</v>
      </c>
      <c r="R1748" s="293" t="s">
        <v>9022</v>
      </c>
      <c r="S1748" s="294" t="s">
        <v>7172</v>
      </c>
      <c r="T1748" s="292" t="s">
        <v>5429</v>
      </c>
      <c r="U1748" s="295" t="str">
        <f t="shared" si="82"/>
        <v>shib-m81@hojo01.corona.co.jp</v>
      </c>
      <c r="V1748" s="292" t="s">
        <v>9023</v>
      </c>
      <c r="W1748" s="295" t="str">
        <f t="shared" si="83"/>
        <v>http://www.corona.co.jp/</v>
      </c>
      <c r="X1748" s="292" t="s">
        <v>9019</v>
      </c>
      <c r="Y1748" s="292" t="s">
        <v>9049</v>
      </c>
      <c r="Z1748" s="80" t="s">
        <v>9753</v>
      </c>
      <c r="AA1748" s="296"/>
      <c r="AB1748" s="265" t="str">
        <f>IF('認証製品一覧（検索用）'!$E$7=認証製品一覧!I1748,"●","")</f>
        <v/>
      </c>
      <c r="AC1748" s="265" t="str">
        <f>IF(AB1748="","",COUNTIF($B$5:AB1748,"●"))</f>
        <v/>
      </c>
    </row>
    <row r="1749" spans="1:29" ht="93.6">
      <c r="A1749" s="347"/>
      <c r="B1749" s="292" t="s">
        <v>6898</v>
      </c>
      <c r="C1749" s="293" t="s">
        <v>6935</v>
      </c>
      <c r="D1749" s="294" t="s">
        <v>1534</v>
      </c>
      <c r="E1749" s="293" t="s">
        <v>7036</v>
      </c>
      <c r="F1749" s="330" t="s">
        <v>10937</v>
      </c>
      <c r="G1749" s="330" t="s">
        <v>10302</v>
      </c>
      <c r="H1749" s="294">
        <v>689</v>
      </c>
      <c r="I1749" s="321" t="str">
        <f t="shared" ref="I1749:I1812" si="84">CONCATENATE(D1749,G1749,F1749)</f>
        <v>D-04-001320L以上550L未満寒冷地仕様標準世帯保温あり１缶</v>
      </c>
      <c r="J1749" s="294">
        <v>3.2</v>
      </c>
      <c r="K1749" s="330" t="s">
        <v>9048</v>
      </c>
      <c r="L1749" s="329" t="s">
        <v>13164</v>
      </c>
      <c r="M1749" s="329" t="s">
        <v>10817</v>
      </c>
      <c r="N1749" s="329" t="s">
        <v>12285</v>
      </c>
      <c r="O1749" s="294" t="s">
        <v>6897</v>
      </c>
      <c r="P1749" s="329" t="s">
        <v>10570</v>
      </c>
      <c r="Q1749" s="330" t="s">
        <v>7171</v>
      </c>
      <c r="R1749" s="294" t="s">
        <v>181</v>
      </c>
      <c r="S1749" s="294" t="s">
        <v>7172</v>
      </c>
      <c r="T1749" s="292" t="s">
        <v>5429</v>
      </c>
      <c r="U1749" s="295" t="str">
        <f t="shared" ref="U1749:U1812" si="85">IF(T1749="-","-",HYPERLINK("mailto:"&amp;T1749,T1749))</f>
        <v>shib-m81@hojo01.corona.co.jp</v>
      </c>
      <c r="V1749" s="292" t="s">
        <v>181</v>
      </c>
      <c r="W1749" s="323" t="str">
        <f t="shared" ref="W1749:W1812" si="86">IF(V1749="-",V1749,HYPERLINK(V1749))</f>
        <v>-</v>
      </c>
      <c r="X1749" s="292" t="s">
        <v>9019</v>
      </c>
      <c r="Y1749" s="292" t="s">
        <v>9050</v>
      </c>
      <c r="Z1749" s="80" t="s">
        <v>10063</v>
      </c>
      <c r="AA1749" s="296"/>
      <c r="AB1749" s="265" t="str">
        <f>IF('認証製品一覧（検索用）'!$E$7=認証製品一覧!I1749,"●","")</f>
        <v/>
      </c>
      <c r="AC1749" s="265" t="str">
        <f>IF(AB1749="","",COUNTIF($B$5:AB1749,"●"))</f>
        <v/>
      </c>
    </row>
    <row r="1750" spans="1:29" ht="93.6">
      <c r="A1750" s="316"/>
      <c r="B1750" s="292" t="s">
        <v>6898</v>
      </c>
      <c r="C1750" s="293" t="s">
        <v>6935</v>
      </c>
      <c r="D1750" s="294" t="s">
        <v>6938</v>
      </c>
      <c r="E1750" s="293" t="s">
        <v>7037</v>
      </c>
      <c r="F1750" s="330" t="s">
        <v>10938</v>
      </c>
      <c r="G1750" s="330" t="s">
        <v>10302</v>
      </c>
      <c r="H1750" s="294">
        <v>691</v>
      </c>
      <c r="I1750" s="321" t="str">
        <f t="shared" si="84"/>
        <v>D-04-002320L以上550L未満一般地仕様標準世帯保温あり1缶</v>
      </c>
      <c r="J1750" s="294">
        <v>3.1</v>
      </c>
      <c r="K1750" s="330" t="s">
        <v>9051</v>
      </c>
      <c r="L1750" s="329" t="s">
        <v>13164</v>
      </c>
      <c r="M1750" s="329" t="s">
        <v>10817</v>
      </c>
      <c r="N1750" s="329" t="s">
        <v>12286</v>
      </c>
      <c r="O1750" s="294" t="s">
        <v>6897</v>
      </c>
      <c r="P1750" s="330" t="s">
        <v>10570</v>
      </c>
      <c r="Q1750" s="330" t="s">
        <v>7171</v>
      </c>
      <c r="R1750" s="294" t="s">
        <v>181</v>
      </c>
      <c r="S1750" s="294" t="s">
        <v>7172</v>
      </c>
      <c r="T1750" s="293" t="s">
        <v>5429</v>
      </c>
      <c r="U1750" s="295" t="str">
        <f t="shared" si="85"/>
        <v>shib-m81@hojo01.corona.co.jp</v>
      </c>
      <c r="V1750" s="293" t="s">
        <v>181</v>
      </c>
      <c r="W1750" s="323" t="str">
        <f t="shared" si="86"/>
        <v>-</v>
      </c>
      <c r="X1750" s="292" t="s">
        <v>9019</v>
      </c>
      <c r="Y1750" s="292" t="s">
        <v>9052</v>
      </c>
      <c r="Z1750" s="80" t="s">
        <v>10063</v>
      </c>
      <c r="AA1750" s="296"/>
      <c r="AB1750" s="265" t="str">
        <f>IF('認証製品一覧（検索用）'!$E$7=認証製品一覧!I1750,"●","")</f>
        <v/>
      </c>
      <c r="AC1750" s="265" t="str">
        <f>IF(AB1750="","",COUNTIF($B$5:AB1750,"●"))</f>
        <v/>
      </c>
    </row>
    <row r="1751" spans="1:29" ht="93.6">
      <c r="A1751" s="316"/>
      <c r="B1751" s="292" t="s">
        <v>6898</v>
      </c>
      <c r="C1751" s="293" t="s">
        <v>6935</v>
      </c>
      <c r="D1751" s="294" t="s">
        <v>6938</v>
      </c>
      <c r="E1751" s="293" t="s">
        <v>7037</v>
      </c>
      <c r="F1751" s="330" t="s">
        <v>10938</v>
      </c>
      <c r="G1751" s="330" t="s">
        <v>10302</v>
      </c>
      <c r="H1751" s="294">
        <v>691</v>
      </c>
      <c r="I1751" s="321" t="str">
        <f t="shared" si="84"/>
        <v>D-04-002320L以上550L未満一般地仕様標準世帯保温あり1缶</v>
      </c>
      <c r="J1751" s="294">
        <v>3.1</v>
      </c>
      <c r="K1751" s="330" t="s">
        <v>9051</v>
      </c>
      <c r="L1751" s="329" t="s">
        <v>13164</v>
      </c>
      <c r="M1751" s="329" t="s">
        <v>10817</v>
      </c>
      <c r="N1751" s="329" t="s">
        <v>12287</v>
      </c>
      <c r="O1751" s="294" t="s">
        <v>6897</v>
      </c>
      <c r="P1751" s="330" t="s">
        <v>10570</v>
      </c>
      <c r="Q1751" s="330" t="s">
        <v>7171</v>
      </c>
      <c r="R1751" s="294" t="s">
        <v>181</v>
      </c>
      <c r="S1751" s="294" t="s">
        <v>7172</v>
      </c>
      <c r="T1751" s="293" t="s">
        <v>5429</v>
      </c>
      <c r="U1751" s="295" t="str">
        <f t="shared" si="85"/>
        <v>shib-m81@hojo01.corona.co.jp</v>
      </c>
      <c r="V1751" s="293" t="s">
        <v>181</v>
      </c>
      <c r="W1751" s="323" t="str">
        <f t="shared" si="86"/>
        <v>-</v>
      </c>
      <c r="X1751" s="292" t="s">
        <v>9019</v>
      </c>
      <c r="Y1751" s="292" t="s">
        <v>9053</v>
      </c>
      <c r="Z1751" s="80" t="s">
        <v>10063</v>
      </c>
      <c r="AA1751" s="296"/>
      <c r="AB1751" s="265" t="str">
        <f>IF('認証製品一覧（検索用）'!$E$7=認証製品一覧!I1751,"●","")</f>
        <v/>
      </c>
      <c r="AC1751" s="265" t="str">
        <f>IF(AB1751="","",COUNTIF($B$5:AB1751,"●"))</f>
        <v/>
      </c>
    </row>
    <row r="1752" spans="1:29" ht="93.6">
      <c r="A1752" s="347"/>
      <c r="B1752" s="292" t="s">
        <v>6898</v>
      </c>
      <c r="C1752" s="293" t="s">
        <v>6935</v>
      </c>
      <c r="D1752" s="294" t="s">
        <v>6938</v>
      </c>
      <c r="E1752" s="293" t="s">
        <v>7037</v>
      </c>
      <c r="F1752" s="330" t="s">
        <v>10938</v>
      </c>
      <c r="G1752" s="330" t="s">
        <v>10302</v>
      </c>
      <c r="H1752" s="294">
        <v>691</v>
      </c>
      <c r="I1752" s="321" t="str">
        <f t="shared" si="84"/>
        <v>D-04-002320L以上550L未満一般地仕様標準世帯保温あり1缶</v>
      </c>
      <c r="J1752" s="294">
        <v>3.1</v>
      </c>
      <c r="K1752" s="330" t="s">
        <v>9051</v>
      </c>
      <c r="L1752" s="329" t="s">
        <v>13167</v>
      </c>
      <c r="M1752" s="329" t="s">
        <v>10818</v>
      </c>
      <c r="N1752" s="329" t="s">
        <v>12288</v>
      </c>
      <c r="O1752" s="294" t="s">
        <v>6897</v>
      </c>
      <c r="P1752" s="330" t="s">
        <v>10572</v>
      </c>
      <c r="Q1752" s="330" t="s">
        <v>10311</v>
      </c>
      <c r="R1752" s="293" t="s">
        <v>7175</v>
      </c>
      <c r="S1752" s="294" t="s">
        <v>7176</v>
      </c>
      <c r="T1752" s="293" t="s">
        <v>7177</v>
      </c>
      <c r="U1752" s="295" t="str">
        <f t="shared" si="85"/>
        <v>shuji_fukaya@denso.co.jp</v>
      </c>
      <c r="V1752" s="293" t="s">
        <v>181</v>
      </c>
      <c r="W1752" s="323" t="str">
        <f t="shared" si="86"/>
        <v>-</v>
      </c>
      <c r="X1752" s="292" t="s">
        <v>9054</v>
      </c>
      <c r="Y1752" s="292" t="s">
        <v>9055</v>
      </c>
      <c r="Z1752" s="80" t="s">
        <v>10063</v>
      </c>
      <c r="AA1752" s="296"/>
      <c r="AB1752" s="265" t="str">
        <f>IF('認証製品一覧（検索用）'!$E$7=認証製品一覧!I1752,"●","")</f>
        <v/>
      </c>
      <c r="AC1752" s="265" t="str">
        <f>IF(AB1752="","",COUNTIF($B$5:AB1752,"●"))</f>
        <v/>
      </c>
    </row>
    <row r="1753" spans="1:29" ht="93.6">
      <c r="A1753" s="347"/>
      <c r="B1753" s="292" t="s">
        <v>6898</v>
      </c>
      <c r="C1753" s="293" t="s">
        <v>6935</v>
      </c>
      <c r="D1753" s="294" t="s">
        <v>6938</v>
      </c>
      <c r="E1753" s="293" t="s">
        <v>7037</v>
      </c>
      <c r="F1753" s="330" t="s">
        <v>10939</v>
      </c>
      <c r="G1753" s="330" t="s">
        <v>10302</v>
      </c>
      <c r="H1753" s="294">
        <v>692</v>
      </c>
      <c r="I1753" s="321" t="str">
        <f t="shared" si="84"/>
        <v>D-04-002320L以上550L未満寒冷地仕様標準世帯保温あり1缶</v>
      </c>
      <c r="J1753" s="294">
        <v>2.7</v>
      </c>
      <c r="K1753" s="330" t="s">
        <v>9056</v>
      </c>
      <c r="L1753" s="329" t="s">
        <v>13164</v>
      </c>
      <c r="M1753" s="329" t="s">
        <v>10817</v>
      </c>
      <c r="N1753" s="329" t="s">
        <v>12289</v>
      </c>
      <c r="O1753" s="294" t="s">
        <v>6897</v>
      </c>
      <c r="P1753" s="329" t="s">
        <v>10573</v>
      </c>
      <c r="Q1753" s="330" t="s">
        <v>9022</v>
      </c>
      <c r="R1753" s="293" t="s">
        <v>9022</v>
      </c>
      <c r="S1753" s="294" t="s">
        <v>7172</v>
      </c>
      <c r="T1753" s="292" t="s">
        <v>5429</v>
      </c>
      <c r="U1753" s="295" t="str">
        <f t="shared" si="85"/>
        <v>shib-m81@hojo01.corona.co.jp</v>
      </c>
      <c r="V1753" s="292" t="s">
        <v>9023</v>
      </c>
      <c r="W1753" s="295" t="str">
        <f t="shared" si="86"/>
        <v>http://www.corona.co.jp/</v>
      </c>
      <c r="X1753" s="292" t="s">
        <v>9019</v>
      </c>
      <c r="Y1753" s="292" t="s">
        <v>9057</v>
      </c>
      <c r="Z1753" s="80" t="s">
        <v>9753</v>
      </c>
      <c r="AA1753" s="296"/>
      <c r="AB1753" s="265" t="str">
        <f>IF('認証製品一覧（検索用）'!$E$7=認証製品一覧!I1753,"●","")</f>
        <v/>
      </c>
      <c r="AC1753" s="265" t="str">
        <f>IF(AB1753="","",COUNTIF($B$5:AB1753,"●"))</f>
        <v/>
      </c>
    </row>
    <row r="1754" spans="1:29" ht="93.6">
      <c r="A1754" s="347"/>
      <c r="B1754" s="292" t="s">
        <v>6898</v>
      </c>
      <c r="C1754" s="293" t="s">
        <v>6935</v>
      </c>
      <c r="D1754" s="294" t="s">
        <v>6938</v>
      </c>
      <c r="E1754" s="293" t="s">
        <v>7037</v>
      </c>
      <c r="F1754" s="330" t="s">
        <v>10939</v>
      </c>
      <c r="G1754" s="330" t="s">
        <v>10302</v>
      </c>
      <c r="H1754" s="294">
        <v>692</v>
      </c>
      <c r="I1754" s="321" t="str">
        <f t="shared" si="84"/>
        <v>D-04-002320L以上550L未満寒冷地仕様標準世帯保温あり1缶</v>
      </c>
      <c r="J1754" s="294">
        <v>2.7</v>
      </c>
      <c r="K1754" s="330" t="s">
        <v>9056</v>
      </c>
      <c r="L1754" s="329" t="s">
        <v>13164</v>
      </c>
      <c r="M1754" s="329" t="s">
        <v>10817</v>
      </c>
      <c r="N1754" s="329" t="s">
        <v>12290</v>
      </c>
      <c r="O1754" s="294" t="s">
        <v>6897</v>
      </c>
      <c r="P1754" s="329" t="s">
        <v>10573</v>
      </c>
      <c r="Q1754" s="330" t="s">
        <v>9022</v>
      </c>
      <c r="R1754" s="293" t="s">
        <v>9022</v>
      </c>
      <c r="S1754" s="294" t="s">
        <v>7172</v>
      </c>
      <c r="T1754" s="292" t="s">
        <v>5429</v>
      </c>
      <c r="U1754" s="295" t="str">
        <f t="shared" si="85"/>
        <v>shib-m81@hojo01.corona.co.jp</v>
      </c>
      <c r="V1754" s="292" t="s">
        <v>9023</v>
      </c>
      <c r="W1754" s="295" t="str">
        <f t="shared" si="86"/>
        <v>http://www.corona.co.jp/</v>
      </c>
      <c r="X1754" s="292" t="s">
        <v>9019</v>
      </c>
      <c r="Y1754" s="292" t="s">
        <v>9058</v>
      </c>
      <c r="Z1754" s="80" t="s">
        <v>9753</v>
      </c>
      <c r="AA1754" s="296"/>
      <c r="AB1754" s="265" t="str">
        <f>IF('認証製品一覧（検索用）'!$E$7=認証製品一覧!I1754,"●","")</f>
        <v/>
      </c>
      <c r="AC1754" s="265" t="str">
        <f>IF(AB1754="","",COUNTIF($B$5:AB1754,"●"))</f>
        <v/>
      </c>
    </row>
    <row r="1755" spans="1:29" ht="138.6" customHeight="1">
      <c r="A1755" s="347"/>
      <c r="B1755" s="292" t="s">
        <v>6898</v>
      </c>
      <c r="C1755" s="293" t="s">
        <v>7347</v>
      </c>
      <c r="D1755" s="294" t="s">
        <v>7348</v>
      </c>
      <c r="E1755" s="293" t="s">
        <v>7349</v>
      </c>
      <c r="F1755" s="330" t="s">
        <v>10938</v>
      </c>
      <c r="G1755" s="330" t="s">
        <v>10302</v>
      </c>
      <c r="H1755" s="294">
        <v>694</v>
      </c>
      <c r="I1755" s="321" t="str">
        <f t="shared" si="84"/>
        <v>D-05-001320L以上550L未満一般地仕様標準世帯保温あり1缶</v>
      </c>
      <c r="J1755" s="294">
        <v>3.3</v>
      </c>
      <c r="K1755" s="330" t="s">
        <v>9059</v>
      </c>
      <c r="L1755" s="329" t="s">
        <v>13168</v>
      </c>
      <c r="M1755" s="329" t="s">
        <v>10819</v>
      </c>
      <c r="N1755" s="329" t="s">
        <v>12291</v>
      </c>
      <c r="O1755" s="294" t="s">
        <v>6897</v>
      </c>
      <c r="P1755" s="329" t="s">
        <v>10574</v>
      </c>
      <c r="Q1755" s="330" t="s">
        <v>9060</v>
      </c>
      <c r="R1755" s="293" t="s">
        <v>9061</v>
      </c>
      <c r="S1755" s="294" t="s">
        <v>2956</v>
      </c>
      <c r="T1755" s="292" t="s">
        <v>7113</v>
      </c>
      <c r="U1755" s="295" t="str">
        <f t="shared" si="85"/>
        <v>tairou.ikeguchi@jp.yazaki.com</v>
      </c>
      <c r="V1755" s="292" t="s">
        <v>9062</v>
      </c>
      <c r="W1755" s="295" t="str">
        <f t="shared" si="86"/>
        <v>http://www.yazaki-group.com/company/energysystem.html</v>
      </c>
      <c r="X1755" s="292" t="s">
        <v>9063</v>
      </c>
      <c r="Y1755" s="292" t="s">
        <v>9064</v>
      </c>
      <c r="Z1755" s="80" t="s">
        <v>9753</v>
      </c>
      <c r="AA1755" s="296"/>
      <c r="AB1755" s="265" t="str">
        <f>IF('認証製品一覧（検索用）'!$E$7=認証製品一覧!I1755,"●","")</f>
        <v/>
      </c>
      <c r="AC1755" s="265" t="str">
        <f>IF(AB1755="","",COUNTIF($B$5:AB1755,"●"))</f>
        <v/>
      </c>
    </row>
    <row r="1756" spans="1:29" ht="138.6" customHeight="1">
      <c r="A1756" s="347"/>
      <c r="B1756" s="292" t="s">
        <v>6898</v>
      </c>
      <c r="C1756" s="293" t="s">
        <v>7347</v>
      </c>
      <c r="D1756" s="294" t="s">
        <v>7348</v>
      </c>
      <c r="E1756" s="293" t="s">
        <v>7349</v>
      </c>
      <c r="F1756" s="330" t="s">
        <v>10938</v>
      </c>
      <c r="G1756" s="330" t="s">
        <v>10302</v>
      </c>
      <c r="H1756" s="294">
        <v>694</v>
      </c>
      <c r="I1756" s="321" t="str">
        <f t="shared" si="84"/>
        <v>D-05-001320L以上550L未満一般地仕様標準世帯保温あり1缶</v>
      </c>
      <c r="J1756" s="294">
        <v>3.3</v>
      </c>
      <c r="K1756" s="330" t="s">
        <v>9059</v>
      </c>
      <c r="L1756" s="329" t="s">
        <v>13168</v>
      </c>
      <c r="M1756" s="329" t="s">
        <v>10819</v>
      </c>
      <c r="N1756" s="329" t="s">
        <v>12292</v>
      </c>
      <c r="O1756" s="294" t="s">
        <v>2838</v>
      </c>
      <c r="P1756" s="329" t="s">
        <v>10574</v>
      </c>
      <c r="Q1756" s="330" t="s">
        <v>9060</v>
      </c>
      <c r="R1756" s="293" t="s">
        <v>9061</v>
      </c>
      <c r="S1756" s="294" t="s">
        <v>2956</v>
      </c>
      <c r="T1756" s="292" t="s">
        <v>7113</v>
      </c>
      <c r="U1756" s="295" t="str">
        <f t="shared" si="85"/>
        <v>tairou.ikeguchi@jp.yazaki.com</v>
      </c>
      <c r="V1756" s="292" t="s">
        <v>9062</v>
      </c>
      <c r="W1756" s="295" t="str">
        <f t="shared" si="86"/>
        <v>http://www.yazaki-group.com/company/energysystem.html</v>
      </c>
      <c r="X1756" s="292" t="s">
        <v>9063</v>
      </c>
      <c r="Y1756" s="292" t="s">
        <v>9065</v>
      </c>
      <c r="Z1756" s="80" t="s">
        <v>9753</v>
      </c>
      <c r="AA1756" s="296"/>
      <c r="AB1756" s="265" t="str">
        <f>IF('認証製品一覧（検索用）'!$E$7=認証製品一覧!I1756,"●","")</f>
        <v/>
      </c>
      <c r="AC1756" s="265" t="str">
        <f>IF(AB1756="","",COUNTIF($B$5:AB1756,"●"))</f>
        <v/>
      </c>
    </row>
    <row r="1757" spans="1:29" ht="138.6" customHeight="1">
      <c r="A1757" s="347"/>
      <c r="B1757" s="292" t="s">
        <v>6898</v>
      </c>
      <c r="C1757" s="293" t="s">
        <v>7347</v>
      </c>
      <c r="D1757" s="294" t="s">
        <v>7348</v>
      </c>
      <c r="E1757" s="293" t="s">
        <v>7349</v>
      </c>
      <c r="F1757" s="330" t="s">
        <v>10938</v>
      </c>
      <c r="G1757" s="330" t="s">
        <v>10302</v>
      </c>
      <c r="H1757" s="294">
        <v>694</v>
      </c>
      <c r="I1757" s="321" t="str">
        <f t="shared" si="84"/>
        <v>D-05-001320L以上550L未満一般地仕様標準世帯保温あり1缶</v>
      </c>
      <c r="J1757" s="294">
        <v>3.3</v>
      </c>
      <c r="K1757" s="330" t="s">
        <v>9059</v>
      </c>
      <c r="L1757" s="329" t="s">
        <v>13168</v>
      </c>
      <c r="M1757" s="329" t="s">
        <v>10819</v>
      </c>
      <c r="N1757" s="329" t="s">
        <v>12293</v>
      </c>
      <c r="O1757" s="294" t="s">
        <v>2838</v>
      </c>
      <c r="P1757" s="329" t="s">
        <v>10574</v>
      </c>
      <c r="Q1757" s="330" t="s">
        <v>9060</v>
      </c>
      <c r="R1757" s="293" t="s">
        <v>9061</v>
      </c>
      <c r="S1757" s="294" t="s">
        <v>2956</v>
      </c>
      <c r="T1757" s="292" t="s">
        <v>7113</v>
      </c>
      <c r="U1757" s="295" t="str">
        <f t="shared" si="85"/>
        <v>tairou.ikeguchi@jp.yazaki.com</v>
      </c>
      <c r="V1757" s="292" t="s">
        <v>9062</v>
      </c>
      <c r="W1757" s="295" t="str">
        <f t="shared" si="86"/>
        <v>http://www.yazaki-group.com/company/energysystem.html</v>
      </c>
      <c r="X1757" s="292" t="s">
        <v>9063</v>
      </c>
      <c r="Y1757" s="292" t="s">
        <v>6873</v>
      </c>
      <c r="Z1757" s="80" t="s">
        <v>9753</v>
      </c>
      <c r="AA1757" s="296"/>
      <c r="AB1757" s="265" t="str">
        <f>IF('認証製品一覧（検索用）'!$E$7=認証製品一覧!I1757,"●","")</f>
        <v/>
      </c>
      <c r="AC1757" s="265" t="str">
        <f>IF(AB1757="","",COUNTIF($B$5:AB1757,"●"))</f>
        <v/>
      </c>
    </row>
    <row r="1758" spans="1:29" ht="138.6" customHeight="1">
      <c r="A1758" s="347"/>
      <c r="B1758" s="292" t="s">
        <v>6898</v>
      </c>
      <c r="C1758" s="293" t="s">
        <v>7347</v>
      </c>
      <c r="D1758" s="294" t="s">
        <v>7348</v>
      </c>
      <c r="E1758" s="293" t="s">
        <v>7349</v>
      </c>
      <c r="F1758" s="330" t="s">
        <v>10938</v>
      </c>
      <c r="G1758" s="330" t="s">
        <v>10302</v>
      </c>
      <c r="H1758" s="294">
        <v>694</v>
      </c>
      <c r="I1758" s="321" t="str">
        <f t="shared" si="84"/>
        <v>D-05-001320L以上550L未満一般地仕様標準世帯保温あり1缶</v>
      </c>
      <c r="J1758" s="294">
        <v>3.3</v>
      </c>
      <c r="K1758" s="330" t="s">
        <v>9059</v>
      </c>
      <c r="L1758" s="329" t="s">
        <v>13168</v>
      </c>
      <c r="M1758" s="329" t="s">
        <v>10819</v>
      </c>
      <c r="N1758" s="329" t="s">
        <v>12294</v>
      </c>
      <c r="O1758" s="294" t="s">
        <v>2838</v>
      </c>
      <c r="P1758" s="329" t="s">
        <v>10574</v>
      </c>
      <c r="Q1758" s="330" t="s">
        <v>9060</v>
      </c>
      <c r="R1758" s="293" t="s">
        <v>9061</v>
      </c>
      <c r="S1758" s="294" t="s">
        <v>2956</v>
      </c>
      <c r="T1758" s="292" t="s">
        <v>7113</v>
      </c>
      <c r="U1758" s="295" t="str">
        <f t="shared" si="85"/>
        <v>tairou.ikeguchi@jp.yazaki.com</v>
      </c>
      <c r="V1758" s="292" t="s">
        <v>9062</v>
      </c>
      <c r="W1758" s="295" t="str">
        <f t="shared" si="86"/>
        <v>http://www.yazaki-group.com/company/energysystem.html</v>
      </c>
      <c r="X1758" s="292" t="s">
        <v>9063</v>
      </c>
      <c r="Y1758" s="292" t="s">
        <v>6874</v>
      </c>
      <c r="Z1758" s="80" t="s">
        <v>9753</v>
      </c>
      <c r="AA1758" s="296"/>
      <c r="AB1758" s="265" t="str">
        <f>IF('認証製品一覧（検索用）'!$E$7=認証製品一覧!I1758,"●","")</f>
        <v/>
      </c>
      <c r="AC1758" s="265" t="str">
        <f>IF(AB1758="","",COUNTIF($B$5:AB1758,"●"))</f>
        <v/>
      </c>
    </row>
    <row r="1759" spans="1:29" ht="138.6" customHeight="1">
      <c r="A1759" s="347"/>
      <c r="B1759" s="292" t="s">
        <v>6898</v>
      </c>
      <c r="C1759" s="293" t="s">
        <v>7347</v>
      </c>
      <c r="D1759" s="294" t="s">
        <v>7348</v>
      </c>
      <c r="E1759" s="293" t="s">
        <v>7349</v>
      </c>
      <c r="F1759" s="330" t="s">
        <v>10938</v>
      </c>
      <c r="G1759" s="330" t="s">
        <v>10302</v>
      </c>
      <c r="H1759" s="294">
        <v>694</v>
      </c>
      <c r="I1759" s="321" t="str">
        <f t="shared" si="84"/>
        <v>D-05-001320L以上550L未満一般地仕様標準世帯保温あり1缶</v>
      </c>
      <c r="J1759" s="294">
        <v>3.3</v>
      </c>
      <c r="K1759" s="330" t="s">
        <v>9059</v>
      </c>
      <c r="L1759" s="329" t="s">
        <v>13168</v>
      </c>
      <c r="M1759" s="329" t="s">
        <v>10819</v>
      </c>
      <c r="N1759" s="329" t="s">
        <v>12295</v>
      </c>
      <c r="O1759" s="294" t="s">
        <v>2838</v>
      </c>
      <c r="P1759" s="329" t="s">
        <v>10574</v>
      </c>
      <c r="Q1759" s="330" t="s">
        <v>9060</v>
      </c>
      <c r="R1759" s="293" t="s">
        <v>9061</v>
      </c>
      <c r="S1759" s="294" t="s">
        <v>2956</v>
      </c>
      <c r="T1759" s="292" t="s">
        <v>7113</v>
      </c>
      <c r="U1759" s="295" t="str">
        <f t="shared" si="85"/>
        <v>tairou.ikeguchi@jp.yazaki.com</v>
      </c>
      <c r="V1759" s="292" t="s">
        <v>9062</v>
      </c>
      <c r="W1759" s="295" t="str">
        <f t="shared" si="86"/>
        <v>http://www.yazaki-group.com/company/energysystem.html</v>
      </c>
      <c r="X1759" s="292" t="s">
        <v>9063</v>
      </c>
      <c r="Y1759" s="292" t="s">
        <v>6875</v>
      </c>
      <c r="Z1759" s="80" t="s">
        <v>9753</v>
      </c>
      <c r="AA1759" s="296"/>
      <c r="AB1759" s="265" t="str">
        <f>IF('認証製品一覧（検索用）'!$E$7=認証製品一覧!I1759,"●","")</f>
        <v/>
      </c>
      <c r="AC1759" s="265" t="str">
        <f>IF(AB1759="","",COUNTIF($B$5:AB1759,"●"))</f>
        <v/>
      </c>
    </row>
    <row r="1760" spans="1:29" ht="138.6" customHeight="1">
      <c r="A1760" s="347"/>
      <c r="B1760" s="292" t="s">
        <v>6898</v>
      </c>
      <c r="C1760" s="293" t="s">
        <v>7347</v>
      </c>
      <c r="D1760" s="294" t="s">
        <v>7348</v>
      </c>
      <c r="E1760" s="293" t="s">
        <v>7349</v>
      </c>
      <c r="F1760" s="330" t="s">
        <v>10938</v>
      </c>
      <c r="G1760" s="330" t="s">
        <v>10302</v>
      </c>
      <c r="H1760" s="294">
        <v>694</v>
      </c>
      <c r="I1760" s="321" t="str">
        <f t="shared" si="84"/>
        <v>D-05-001320L以上550L未満一般地仕様標準世帯保温あり1缶</v>
      </c>
      <c r="J1760" s="294">
        <v>3.3</v>
      </c>
      <c r="K1760" s="330" t="s">
        <v>9059</v>
      </c>
      <c r="L1760" s="329" t="s">
        <v>13168</v>
      </c>
      <c r="M1760" s="329" t="s">
        <v>10819</v>
      </c>
      <c r="N1760" s="329" t="s">
        <v>12296</v>
      </c>
      <c r="O1760" s="294" t="s">
        <v>2838</v>
      </c>
      <c r="P1760" s="329" t="s">
        <v>10574</v>
      </c>
      <c r="Q1760" s="330" t="s">
        <v>9060</v>
      </c>
      <c r="R1760" s="293" t="s">
        <v>9061</v>
      </c>
      <c r="S1760" s="294" t="s">
        <v>2956</v>
      </c>
      <c r="T1760" s="292" t="s">
        <v>7113</v>
      </c>
      <c r="U1760" s="295" t="str">
        <f t="shared" si="85"/>
        <v>tairou.ikeguchi@jp.yazaki.com</v>
      </c>
      <c r="V1760" s="292" t="s">
        <v>9062</v>
      </c>
      <c r="W1760" s="295" t="str">
        <f t="shared" si="86"/>
        <v>http://www.yazaki-group.com/company/energysystem.html</v>
      </c>
      <c r="X1760" s="292" t="s">
        <v>9063</v>
      </c>
      <c r="Y1760" s="292" t="s">
        <v>6876</v>
      </c>
      <c r="Z1760" s="80" t="s">
        <v>9753</v>
      </c>
      <c r="AA1760" s="296"/>
      <c r="AB1760" s="265" t="str">
        <f>IF('認証製品一覧（検索用）'!$E$7=認証製品一覧!I1760,"●","")</f>
        <v/>
      </c>
      <c r="AC1760" s="265" t="str">
        <f>IF(AB1760="","",COUNTIF($B$5:AB1760,"●"))</f>
        <v/>
      </c>
    </row>
    <row r="1761" spans="1:29" ht="138.6" customHeight="1">
      <c r="A1761" s="347"/>
      <c r="B1761" s="292" t="s">
        <v>6898</v>
      </c>
      <c r="C1761" s="293" t="s">
        <v>7347</v>
      </c>
      <c r="D1761" s="294" t="s">
        <v>7348</v>
      </c>
      <c r="E1761" s="293" t="s">
        <v>7349</v>
      </c>
      <c r="F1761" s="330" t="s">
        <v>10938</v>
      </c>
      <c r="G1761" s="330" t="s">
        <v>10302</v>
      </c>
      <c r="H1761" s="294">
        <v>694</v>
      </c>
      <c r="I1761" s="321" t="str">
        <f t="shared" si="84"/>
        <v>D-05-001320L以上550L未満一般地仕様標準世帯保温あり1缶</v>
      </c>
      <c r="J1761" s="294">
        <v>3.3</v>
      </c>
      <c r="K1761" s="330" t="s">
        <v>9059</v>
      </c>
      <c r="L1761" s="329" t="s">
        <v>13168</v>
      </c>
      <c r="M1761" s="329" t="s">
        <v>10819</v>
      </c>
      <c r="N1761" s="329" t="s">
        <v>12297</v>
      </c>
      <c r="O1761" s="294" t="s">
        <v>2838</v>
      </c>
      <c r="P1761" s="329" t="s">
        <v>10574</v>
      </c>
      <c r="Q1761" s="330" t="s">
        <v>9060</v>
      </c>
      <c r="R1761" s="293" t="s">
        <v>9061</v>
      </c>
      <c r="S1761" s="294" t="s">
        <v>2956</v>
      </c>
      <c r="T1761" s="292" t="s">
        <v>7113</v>
      </c>
      <c r="U1761" s="295" t="str">
        <f t="shared" si="85"/>
        <v>tairou.ikeguchi@jp.yazaki.com</v>
      </c>
      <c r="V1761" s="292" t="s">
        <v>9062</v>
      </c>
      <c r="W1761" s="295" t="str">
        <f t="shared" si="86"/>
        <v>http://www.yazaki-group.com/company/energysystem.html</v>
      </c>
      <c r="X1761" s="292" t="s">
        <v>9063</v>
      </c>
      <c r="Y1761" s="292" t="s">
        <v>6877</v>
      </c>
      <c r="Z1761" s="80" t="s">
        <v>9753</v>
      </c>
      <c r="AA1761" s="296"/>
      <c r="AB1761" s="265" t="str">
        <f>IF('認証製品一覧（検索用）'!$E$7=認証製品一覧!I1761,"●","")</f>
        <v/>
      </c>
      <c r="AC1761" s="265" t="str">
        <f>IF(AB1761="","",COUNTIF($B$5:AB1761,"●"))</f>
        <v/>
      </c>
    </row>
    <row r="1762" spans="1:29" ht="106.8" customHeight="1">
      <c r="A1762" s="347"/>
      <c r="B1762" s="292" t="s">
        <v>6898</v>
      </c>
      <c r="C1762" s="293" t="s">
        <v>6941</v>
      </c>
      <c r="D1762" s="294" t="s">
        <v>296</v>
      </c>
      <c r="E1762" s="293" t="s">
        <v>7350</v>
      </c>
      <c r="F1762" s="330" t="s">
        <v>10940</v>
      </c>
      <c r="G1762" s="330" t="s">
        <v>181</v>
      </c>
      <c r="H1762" s="294">
        <v>695</v>
      </c>
      <c r="I1762" s="321" t="str">
        <f t="shared" si="84"/>
        <v>D-06-001-給湯専用機</v>
      </c>
      <c r="J1762" s="294" t="s">
        <v>8226</v>
      </c>
      <c r="K1762" s="330" t="s">
        <v>8144</v>
      </c>
      <c r="L1762" s="329" t="s">
        <v>13138</v>
      </c>
      <c r="M1762" s="329" t="s">
        <v>10820</v>
      </c>
      <c r="N1762" s="329" t="s">
        <v>12298</v>
      </c>
      <c r="O1762" s="294" t="s">
        <v>6897</v>
      </c>
      <c r="P1762" s="329" t="s">
        <v>10575</v>
      </c>
      <c r="Q1762" s="330" t="s">
        <v>7864</v>
      </c>
      <c r="R1762" s="293" t="s">
        <v>7865</v>
      </c>
      <c r="S1762" s="294" t="s">
        <v>7866</v>
      </c>
      <c r="T1762" s="292" t="s">
        <v>7867</v>
      </c>
      <c r="U1762" s="295" t="str">
        <f t="shared" si="85"/>
        <v>SatoshiTawada@rinnai.co.jp</v>
      </c>
      <c r="V1762" s="292" t="s">
        <v>7868</v>
      </c>
      <c r="W1762" s="295" t="str">
        <f t="shared" si="86"/>
        <v>http://rinnai.jp/top</v>
      </c>
      <c r="X1762" s="292" t="s">
        <v>7869</v>
      </c>
      <c r="Y1762" s="292" t="s">
        <v>9066</v>
      </c>
      <c r="Z1762" s="80" t="s">
        <v>9753</v>
      </c>
      <c r="AA1762" s="296"/>
      <c r="AB1762" s="265" t="str">
        <f>IF('認証製品一覧（検索用）'!$E$7=認証製品一覧!I1762,"●","")</f>
        <v/>
      </c>
      <c r="AC1762" s="265" t="str">
        <f>IF(AB1762="","",COUNTIF($B$5:AB1762,"●"))</f>
        <v/>
      </c>
    </row>
    <row r="1763" spans="1:29" ht="106.8" customHeight="1">
      <c r="A1763" s="347"/>
      <c r="B1763" s="292" t="s">
        <v>6898</v>
      </c>
      <c r="C1763" s="293" t="s">
        <v>6941</v>
      </c>
      <c r="D1763" s="294" t="s">
        <v>296</v>
      </c>
      <c r="E1763" s="293" t="s">
        <v>7350</v>
      </c>
      <c r="F1763" s="330" t="s">
        <v>10940</v>
      </c>
      <c r="G1763" s="330" t="s">
        <v>181</v>
      </c>
      <c r="H1763" s="294">
        <v>695</v>
      </c>
      <c r="I1763" s="321" t="str">
        <f t="shared" si="84"/>
        <v>D-06-001-給湯専用機</v>
      </c>
      <c r="J1763" s="294" t="s">
        <v>8226</v>
      </c>
      <c r="K1763" s="330" t="s">
        <v>8144</v>
      </c>
      <c r="L1763" s="329" t="s">
        <v>13138</v>
      </c>
      <c r="M1763" s="329" t="s">
        <v>10820</v>
      </c>
      <c r="N1763" s="329" t="s">
        <v>12299</v>
      </c>
      <c r="O1763" s="294" t="s">
        <v>2838</v>
      </c>
      <c r="P1763" s="329" t="s">
        <v>10575</v>
      </c>
      <c r="Q1763" s="330" t="s">
        <v>7864</v>
      </c>
      <c r="R1763" s="293" t="s">
        <v>7865</v>
      </c>
      <c r="S1763" s="294" t="s">
        <v>7866</v>
      </c>
      <c r="T1763" s="292" t="s">
        <v>7867</v>
      </c>
      <c r="U1763" s="295" t="str">
        <f t="shared" si="85"/>
        <v>SatoshiTawada@rinnai.co.jp</v>
      </c>
      <c r="V1763" s="292" t="s">
        <v>7868</v>
      </c>
      <c r="W1763" s="295" t="str">
        <f t="shared" si="86"/>
        <v>http://rinnai.jp/top</v>
      </c>
      <c r="X1763" s="292" t="s">
        <v>7869</v>
      </c>
      <c r="Y1763" s="292" t="s">
        <v>9067</v>
      </c>
      <c r="Z1763" s="80" t="s">
        <v>9753</v>
      </c>
      <c r="AA1763" s="296"/>
      <c r="AB1763" s="265" t="str">
        <f>IF('認証製品一覧（検索用）'!$E$7=認証製品一覧!I1763,"●","")</f>
        <v/>
      </c>
      <c r="AC1763" s="265" t="str">
        <f>IF(AB1763="","",COUNTIF($B$5:AB1763,"●"))</f>
        <v/>
      </c>
    </row>
    <row r="1764" spans="1:29" ht="106.8" customHeight="1">
      <c r="A1764" s="347"/>
      <c r="B1764" s="292" t="s">
        <v>6898</v>
      </c>
      <c r="C1764" s="293" t="s">
        <v>6941</v>
      </c>
      <c r="D1764" s="294" t="s">
        <v>296</v>
      </c>
      <c r="E1764" s="293" t="s">
        <v>7350</v>
      </c>
      <c r="F1764" s="330" t="s">
        <v>10940</v>
      </c>
      <c r="G1764" s="330" t="s">
        <v>181</v>
      </c>
      <c r="H1764" s="294">
        <v>695</v>
      </c>
      <c r="I1764" s="321" t="str">
        <f t="shared" si="84"/>
        <v>D-06-001-給湯専用機</v>
      </c>
      <c r="J1764" s="294" t="s">
        <v>8226</v>
      </c>
      <c r="K1764" s="330" t="s">
        <v>8144</v>
      </c>
      <c r="L1764" s="329" t="s">
        <v>13138</v>
      </c>
      <c r="M1764" s="329" t="s">
        <v>10820</v>
      </c>
      <c r="N1764" s="329" t="s">
        <v>12300</v>
      </c>
      <c r="O1764" s="294" t="s">
        <v>2838</v>
      </c>
      <c r="P1764" s="329" t="s">
        <v>10575</v>
      </c>
      <c r="Q1764" s="330" t="s">
        <v>7864</v>
      </c>
      <c r="R1764" s="293" t="s">
        <v>7865</v>
      </c>
      <c r="S1764" s="294" t="s">
        <v>7866</v>
      </c>
      <c r="T1764" s="292" t="s">
        <v>7867</v>
      </c>
      <c r="U1764" s="295" t="str">
        <f t="shared" si="85"/>
        <v>SatoshiTawada@rinnai.co.jp</v>
      </c>
      <c r="V1764" s="292" t="s">
        <v>7868</v>
      </c>
      <c r="W1764" s="295" t="str">
        <f t="shared" si="86"/>
        <v>http://rinnai.jp/top</v>
      </c>
      <c r="X1764" s="292" t="s">
        <v>7869</v>
      </c>
      <c r="Y1764" s="292" t="s">
        <v>6620</v>
      </c>
      <c r="Z1764" s="80" t="s">
        <v>9753</v>
      </c>
      <c r="AA1764" s="296"/>
      <c r="AB1764" s="265" t="str">
        <f>IF('認証製品一覧（検索用）'!$E$7=認証製品一覧!I1764,"●","")</f>
        <v/>
      </c>
      <c r="AC1764" s="265" t="str">
        <f>IF(AB1764="","",COUNTIF($B$5:AB1764,"●"))</f>
        <v/>
      </c>
    </row>
    <row r="1765" spans="1:29" ht="106.8" customHeight="1">
      <c r="A1765" s="347"/>
      <c r="B1765" s="292" t="s">
        <v>6898</v>
      </c>
      <c r="C1765" s="293" t="s">
        <v>6941</v>
      </c>
      <c r="D1765" s="294" t="s">
        <v>296</v>
      </c>
      <c r="E1765" s="293" t="s">
        <v>7350</v>
      </c>
      <c r="F1765" s="330" t="s">
        <v>10940</v>
      </c>
      <c r="G1765" s="330" t="s">
        <v>181</v>
      </c>
      <c r="H1765" s="294">
        <v>695</v>
      </c>
      <c r="I1765" s="321" t="str">
        <f t="shared" si="84"/>
        <v>D-06-001-給湯専用機</v>
      </c>
      <c r="J1765" s="294" t="s">
        <v>8226</v>
      </c>
      <c r="K1765" s="330" t="s">
        <v>8144</v>
      </c>
      <c r="L1765" s="329" t="s">
        <v>13138</v>
      </c>
      <c r="M1765" s="329" t="s">
        <v>10820</v>
      </c>
      <c r="N1765" s="329" t="s">
        <v>12301</v>
      </c>
      <c r="O1765" s="294" t="s">
        <v>2838</v>
      </c>
      <c r="P1765" s="329" t="s">
        <v>10575</v>
      </c>
      <c r="Q1765" s="330" t="s">
        <v>7864</v>
      </c>
      <c r="R1765" s="293" t="s">
        <v>7865</v>
      </c>
      <c r="S1765" s="294" t="s">
        <v>7866</v>
      </c>
      <c r="T1765" s="292" t="s">
        <v>7867</v>
      </c>
      <c r="U1765" s="295" t="str">
        <f t="shared" si="85"/>
        <v>SatoshiTawada@rinnai.co.jp</v>
      </c>
      <c r="V1765" s="292" t="s">
        <v>7868</v>
      </c>
      <c r="W1765" s="295" t="str">
        <f t="shared" si="86"/>
        <v>http://rinnai.jp/top</v>
      </c>
      <c r="X1765" s="292" t="s">
        <v>7869</v>
      </c>
      <c r="Y1765" s="292" t="s">
        <v>6621</v>
      </c>
      <c r="Z1765" s="80" t="s">
        <v>9753</v>
      </c>
      <c r="AA1765" s="296"/>
      <c r="AB1765" s="265" t="str">
        <f>IF('認証製品一覧（検索用）'!$E$7=認証製品一覧!I1765,"●","")</f>
        <v/>
      </c>
      <c r="AC1765" s="265" t="str">
        <f>IF(AB1765="","",COUNTIF($B$5:AB1765,"●"))</f>
        <v/>
      </c>
    </row>
    <row r="1766" spans="1:29" ht="100.05" customHeight="1">
      <c r="A1766" s="347"/>
      <c r="B1766" s="292" t="s">
        <v>6898</v>
      </c>
      <c r="C1766" s="293" t="s">
        <v>6941</v>
      </c>
      <c r="D1766" s="294" t="s">
        <v>296</v>
      </c>
      <c r="E1766" s="293" t="s">
        <v>7350</v>
      </c>
      <c r="F1766" s="330" t="s">
        <v>10940</v>
      </c>
      <c r="G1766" s="330" t="s">
        <v>181</v>
      </c>
      <c r="H1766" s="294">
        <v>695</v>
      </c>
      <c r="I1766" s="321" t="str">
        <f t="shared" si="84"/>
        <v>D-06-001-給湯専用機</v>
      </c>
      <c r="J1766" s="294" t="s">
        <v>8226</v>
      </c>
      <c r="K1766" s="330" t="s">
        <v>8144</v>
      </c>
      <c r="L1766" s="329" t="s">
        <v>13139</v>
      </c>
      <c r="M1766" s="329" t="s">
        <v>10821</v>
      </c>
      <c r="N1766" s="329" t="s">
        <v>12302</v>
      </c>
      <c r="O1766" s="294" t="s">
        <v>6897</v>
      </c>
      <c r="P1766" s="329" t="s">
        <v>10576</v>
      </c>
      <c r="Q1766" s="330" t="s">
        <v>7127</v>
      </c>
      <c r="R1766" s="293" t="s">
        <v>7871</v>
      </c>
      <c r="S1766" s="294" t="s">
        <v>7881</v>
      </c>
      <c r="T1766" s="292" t="s">
        <v>181</v>
      </c>
      <c r="U1766" s="323" t="str">
        <f t="shared" si="85"/>
        <v>-</v>
      </c>
      <c r="V1766" s="298" t="s">
        <v>7877</v>
      </c>
      <c r="W1766" s="295" t="str">
        <f t="shared" si="86"/>
        <v>https://www.noritz.co.jp/contact/product/index.php</v>
      </c>
      <c r="X1766" s="292" t="s">
        <v>7874</v>
      </c>
      <c r="Y1766" s="292" t="s">
        <v>9068</v>
      </c>
      <c r="Z1766" s="80" t="s">
        <v>9753</v>
      </c>
      <c r="AA1766" s="296"/>
      <c r="AB1766" s="265" t="str">
        <f>IF('認証製品一覧（検索用）'!$E$7=認証製品一覧!I1766,"●","")</f>
        <v/>
      </c>
      <c r="AC1766" s="265" t="str">
        <f>IF(AB1766="","",COUNTIF($B$5:AB1766,"●"))</f>
        <v/>
      </c>
    </row>
    <row r="1767" spans="1:29" ht="100.05" customHeight="1">
      <c r="A1767" s="347"/>
      <c r="B1767" s="292" t="s">
        <v>6898</v>
      </c>
      <c r="C1767" s="293" t="s">
        <v>6941</v>
      </c>
      <c r="D1767" s="294" t="s">
        <v>296</v>
      </c>
      <c r="E1767" s="293" t="s">
        <v>7350</v>
      </c>
      <c r="F1767" s="330" t="s">
        <v>10940</v>
      </c>
      <c r="G1767" s="330" t="s">
        <v>181</v>
      </c>
      <c r="H1767" s="294">
        <v>695</v>
      </c>
      <c r="I1767" s="321" t="str">
        <f t="shared" si="84"/>
        <v>D-06-001-給湯専用機</v>
      </c>
      <c r="J1767" s="294" t="s">
        <v>8226</v>
      </c>
      <c r="K1767" s="330" t="s">
        <v>8144</v>
      </c>
      <c r="L1767" s="329" t="s">
        <v>13139</v>
      </c>
      <c r="M1767" s="329" t="s">
        <v>10821</v>
      </c>
      <c r="N1767" s="329" t="s">
        <v>12303</v>
      </c>
      <c r="O1767" s="294" t="s">
        <v>2838</v>
      </c>
      <c r="P1767" s="329" t="s">
        <v>10576</v>
      </c>
      <c r="Q1767" s="330" t="s">
        <v>7127</v>
      </c>
      <c r="R1767" s="293" t="s">
        <v>7871</v>
      </c>
      <c r="S1767" s="294" t="s">
        <v>7881</v>
      </c>
      <c r="T1767" s="292" t="s">
        <v>181</v>
      </c>
      <c r="U1767" s="323" t="str">
        <f t="shared" si="85"/>
        <v>-</v>
      </c>
      <c r="V1767" s="298" t="s">
        <v>7877</v>
      </c>
      <c r="W1767" s="295" t="str">
        <f t="shared" si="86"/>
        <v>https://www.noritz.co.jp/contact/product/index.php</v>
      </c>
      <c r="X1767" s="292" t="s">
        <v>7874</v>
      </c>
      <c r="Y1767" s="292" t="s">
        <v>9069</v>
      </c>
      <c r="Z1767" s="80" t="s">
        <v>9753</v>
      </c>
      <c r="AA1767" s="296"/>
      <c r="AB1767" s="265" t="str">
        <f>IF('認証製品一覧（検索用）'!$E$7=認証製品一覧!I1767,"●","")</f>
        <v/>
      </c>
      <c r="AC1767" s="265" t="str">
        <f>IF(AB1767="","",COUNTIF($B$5:AB1767,"●"))</f>
        <v/>
      </c>
    </row>
    <row r="1768" spans="1:29" ht="100.05" customHeight="1">
      <c r="A1768" s="347"/>
      <c r="B1768" s="292" t="s">
        <v>6898</v>
      </c>
      <c r="C1768" s="293" t="s">
        <v>6941</v>
      </c>
      <c r="D1768" s="294" t="s">
        <v>296</v>
      </c>
      <c r="E1768" s="293" t="s">
        <v>7350</v>
      </c>
      <c r="F1768" s="330" t="s">
        <v>10940</v>
      </c>
      <c r="G1768" s="330" t="s">
        <v>181</v>
      </c>
      <c r="H1768" s="294">
        <v>695</v>
      </c>
      <c r="I1768" s="321" t="str">
        <f t="shared" si="84"/>
        <v>D-06-001-給湯専用機</v>
      </c>
      <c r="J1768" s="294" t="s">
        <v>8226</v>
      </c>
      <c r="K1768" s="330" t="s">
        <v>8144</v>
      </c>
      <c r="L1768" s="329" t="s">
        <v>13139</v>
      </c>
      <c r="M1768" s="329" t="s">
        <v>10821</v>
      </c>
      <c r="N1768" s="329" t="s">
        <v>12304</v>
      </c>
      <c r="O1768" s="294" t="s">
        <v>6897</v>
      </c>
      <c r="P1768" s="329" t="s">
        <v>10576</v>
      </c>
      <c r="Q1768" s="330" t="s">
        <v>7127</v>
      </c>
      <c r="R1768" s="293" t="s">
        <v>7871</v>
      </c>
      <c r="S1768" s="294" t="s">
        <v>7881</v>
      </c>
      <c r="T1768" s="292" t="s">
        <v>181</v>
      </c>
      <c r="U1768" s="323" t="str">
        <f t="shared" si="85"/>
        <v>-</v>
      </c>
      <c r="V1768" s="298" t="s">
        <v>7877</v>
      </c>
      <c r="W1768" s="295" t="str">
        <f t="shared" si="86"/>
        <v>https://www.noritz.co.jp/contact/product/index.php</v>
      </c>
      <c r="X1768" s="292" t="s">
        <v>7874</v>
      </c>
      <c r="Y1768" s="292" t="s">
        <v>9070</v>
      </c>
      <c r="Z1768" s="80" t="s">
        <v>9753</v>
      </c>
      <c r="AA1768" s="296"/>
      <c r="AB1768" s="265" t="str">
        <f>IF('認証製品一覧（検索用）'!$E$7=認証製品一覧!I1768,"●","")</f>
        <v/>
      </c>
      <c r="AC1768" s="265" t="str">
        <f>IF(AB1768="","",COUNTIF($B$5:AB1768,"●"))</f>
        <v/>
      </c>
    </row>
    <row r="1769" spans="1:29" ht="100.05" customHeight="1">
      <c r="A1769" s="347"/>
      <c r="B1769" s="292" t="s">
        <v>6898</v>
      </c>
      <c r="C1769" s="293" t="s">
        <v>6941</v>
      </c>
      <c r="D1769" s="294" t="s">
        <v>296</v>
      </c>
      <c r="E1769" s="293" t="s">
        <v>7350</v>
      </c>
      <c r="F1769" s="330" t="s">
        <v>10940</v>
      </c>
      <c r="G1769" s="330" t="s">
        <v>181</v>
      </c>
      <c r="H1769" s="294">
        <v>695</v>
      </c>
      <c r="I1769" s="321" t="str">
        <f t="shared" si="84"/>
        <v>D-06-001-給湯専用機</v>
      </c>
      <c r="J1769" s="294" t="s">
        <v>8226</v>
      </c>
      <c r="K1769" s="330" t="s">
        <v>8144</v>
      </c>
      <c r="L1769" s="329" t="s">
        <v>13139</v>
      </c>
      <c r="M1769" s="329" t="s">
        <v>10821</v>
      </c>
      <c r="N1769" s="329" t="s">
        <v>12305</v>
      </c>
      <c r="O1769" s="294" t="s">
        <v>2838</v>
      </c>
      <c r="P1769" s="329" t="s">
        <v>10576</v>
      </c>
      <c r="Q1769" s="330" t="s">
        <v>7127</v>
      </c>
      <c r="R1769" s="293" t="s">
        <v>7871</v>
      </c>
      <c r="S1769" s="294" t="s">
        <v>7881</v>
      </c>
      <c r="T1769" s="292" t="s">
        <v>181</v>
      </c>
      <c r="U1769" s="323" t="str">
        <f t="shared" si="85"/>
        <v>-</v>
      </c>
      <c r="V1769" s="298" t="s">
        <v>7877</v>
      </c>
      <c r="W1769" s="295" t="str">
        <f t="shared" si="86"/>
        <v>https://www.noritz.co.jp/contact/product/index.php</v>
      </c>
      <c r="X1769" s="292" t="s">
        <v>7874</v>
      </c>
      <c r="Y1769" s="292" t="s">
        <v>9071</v>
      </c>
      <c r="Z1769" s="80" t="s">
        <v>9753</v>
      </c>
      <c r="AA1769" s="296"/>
      <c r="AB1769" s="265" t="str">
        <f>IF('認証製品一覧（検索用）'!$E$7=認証製品一覧!I1769,"●","")</f>
        <v/>
      </c>
      <c r="AC1769" s="265" t="str">
        <f>IF(AB1769="","",COUNTIF($B$5:AB1769,"●"))</f>
        <v/>
      </c>
    </row>
    <row r="1770" spans="1:29" ht="100.05" customHeight="1">
      <c r="A1770" s="347"/>
      <c r="B1770" s="292" t="s">
        <v>6898</v>
      </c>
      <c r="C1770" s="293" t="s">
        <v>6941</v>
      </c>
      <c r="D1770" s="294" t="s">
        <v>296</v>
      </c>
      <c r="E1770" s="293" t="s">
        <v>7350</v>
      </c>
      <c r="F1770" s="330" t="s">
        <v>10940</v>
      </c>
      <c r="G1770" s="330" t="s">
        <v>181</v>
      </c>
      <c r="H1770" s="294">
        <v>695</v>
      </c>
      <c r="I1770" s="321" t="str">
        <f t="shared" si="84"/>
        <v>D-06-001-給湯専用機</v>
      </c>
      <c r="J1770" s="294" t="s">
        <v>8226</v>
      </c>
      <c r="K1770" s="330" t="s">
        <v>8144</v>
      </c>
      <c r="L1770" s="329" t="s">
        <v>13139</v>
      </c>
      <c r="M1770" s="329" t="s">
        <v>10821</v>
      </c>
      <c r="N1770" s="329" t="s">
        <v>12306</v>
      </c>
      <c r="O1770" s="294" t="s">
        <v>2838</v>
      </c>
      <c r="P1770" s="329" t="s">
        <v>10576</v>
      </c>
      <c r="Q1770" s="330" t="s">
        <v>7127</v>
      </c>
      <c r="R1770" s="293" t="s">
        <v>7871</v>
      </c>
      <c r="S1770" s="294" t="s">
        <v>7881</v>
      </c>
      <c r="T1770" s="292" t="s">
        <v>181</v>
      </c>
      <c r="U1770" s="323" t="str">
        <f t="shared" si="85"/>
        <v>-</v>
      </c>
      <c r="V1770" s="298" t="s">
        <v>7877</v>
      </c>
      <c r="W1770" s="295" t="str">
        <f t="shared" si="86"/>
        <v>https://www.noritz.co.jp/contact/product/index.php</v>
      </c>
      <c r="X1770" s="292" t="s">
        <v>7874</v>
      </c>
      <c r="Y1770" s="292" t="s">
        <v>9072</v>
      </c>
      <c r="Z1770" s="80" t="s">
        <v>9753</v>
      </c>
      <c r="AA1770" s="296"/>
      <c r="AB1770" s="265" t="str">
        <f>IF('認証製品一覧（検索用）'!$E$7=認証製品一覧!I1770,"●","")</f>
        <v/>
      </c>
      <c r="AC1770" s="265" t="str">
        <f>IF(AB1770="","",COUNTIF($B$5:AB1770,"●"))</f>
        <v/>
      </c>
    </row>
    <row r="1771" spans="1:29" ht="100.05" customHeight="1">
      <c r="A1771" s="347"/>
      <c r="B1771" s="292" t="s">
        <v>6898</v>
      </c>
      <c r="C1771" s="293" t="s">
        <v>6941</v>
      </c>
      <c r="D1771" s="294" t="s">
        <v>296</v>
      </c>
      <c r="E1771" s="293" t="s">
        <v>7350</v>
      </c>
      <c r="F1771" s="330" t="s">
        <v>10940</v>
      </c>
      <c r="G1771" s="330" t="s">
        <v>181</v>
      </c>
      <c r="H1771" s="294">
        <v>695</v>
      </c>
      <c r="I1771" s="321" t="str">
        <f t="shared" si="84"/>
        <v>D-06-001-給湯専用機</v>
      </c>
      <c r="J1771" s="294" t="s">
        <v>8226</v>
      </c>
      <c r="K1771" s="330" t="s">
        <v>8144</v>
      </c>
      <c r="L1771" s="329" t="s">
        <v>13139</v>
      </c>
      <c r="M1771" s="329" t="s">
        <v>10821</v>
      </c>
      <c r="N1771" s="329" t="s">
        <v>12307</v>
      </c>
      <c r="O1771" s="294" t="s">
        <v>2838</v>
      </c>
      <c r="P1771" s="329" t="s">
        <v>10576</v>
      </c>
      <c r="Q1771" s="330" t="s">
        <v>7127</v>
      </c>
      <c r="R1771" s="293" t="s">
        <v>7871</v>
      </c>
      <c r="S1771" s="294" t="s">
        <v>7881</v>
      </c>
      <c r="T1771" s="292" t="s">
        <v>181</v>
      </c>
      <c r="U1771" s="323" t="str">
        <f t="shared" si="85"/>
        <v>-</v>
      </c>
      <c r="V1771" s="298" t="s">
        <v>7877</v>
      </c>
      <c r="W1771" s="295" t="str">
        <f t="shared" si="86"/>
        <v>https://www.noritz.co.jp/contact/product/index.php</v>
      </c>
      <c r="X1771" s="292" t="s">
        <v>7874</v>
      </c>
      <c r="Y1771" s="292" t="s">
        <v>9073</v>
      </c>
      <c r="Z1771" s="80" t="s">
        <v>9753</v>
      </c>
      <c r="AA1771" s="296"/>
      <c r="AB1771" s="265" t="str">
        <f>IF('認証製品一覧（検索用）'!$E$7=認証製品一覧!I1771,"●","")</f>
        <v/>
      </c>
      <c r="AC1771" s="265" t="str">
        <f>IF(AB1771="","",COUNTIF($B$5:AB1771,"●"))</f>
        <v/>
      </c>
    </row>
    <row r="1772" spans="1:29" ht="100.05" customHeight="1">
      <c r="A1772" s="347"/>
      <c r="B1772" s="292" t="s">
        <v>6898</v>
      </c>
      <c r="C1772" s="293" t="s">
        <v>6941</v>
      </c>
      <c r="D1772" s="294" t="s">
        <v>296</v>
      </c>
      <c r="E1772" s="293" t="s">
        <v>7350</v>
      </c>
      <c r="F1772" s="330" t="s">
        <v>10940</v>
      </c>
      <c r="G1772" s="330" t="s">
        <v>181</v>
      </c>
      <c r="H1772" s="294">
        <v>695</v>
      </c>
      <c r="I1772" s="321" t="str">
        <f t="shared" si="84"/>
        <v>D-06-001-給湯専用機</v>
      </c>
      <c r="J1772" s="294" t="s">
        <v>8226</v>
      </c>
      <c r="K1772" s="330" t="s">
        <v>8144</v>
      </c>
      <c r="L1772" s="329" t="s">
        <v>13139</v>
      </c>
      <c r="M1772" s="329" t="s">
        <v>10821</v>
      </c>
      <c r="N1772" s="329" t="s">
        <v>12308</v>
      </c>
      <c r="O1772" s="294" t="s">
        <v>2838</v>
      </c>
      <c r="P1772" s="329" t="s">
        <v>10576</v>
      </c>
      <c r="Q1772" s="330" t="s">
        <v>7127</v>
      </c>
      <c r="R1772" s="293" t="s">
        <v>7871</v>
      </c>
      <c r="S1772" s="294" t="s">
        <v>7881</v>
      </c>
      <c r="T1772" s="292" t="s">
        <v>181</v>
      </c>
      <c r="U1772" s="323" t="str">
        <f t="shared" si="85"/>
        <v>-</v>
      </c>
      <c r="V1772" s="298" t="s">
        <v>7877</v>
      </c>
      <c r="W1772" s="295" t="str">
        <f t="shared" si="86"/>
        <v>https://www.noritz.co.jp/contact/product/index.php</v>
      </c>
      <c r="X1772" s="292" t="s">
        <v>7874</v>
      </c>
      <c r="Y1772" s="292" t="s">
        <v>9074</v>
      </c>
      <c r="Z1772" s="80" t="s">
        <v>9753</v>
      </c>
      <c r="AA1772" s="296"/>
      <c r="AB1772" s="265" t="str">
        <f>IF('認証製品一覧（検索用）'!$E$7=認証製品一覧!I1772,"●","")</f>
        <v/>
      </c>
      <c r="AC1772" s="265" t="str">
        <f>IF(AB1772="","",COUNTIF($B$5:AB1772,"●"))</f>
        <v/>
      </c>
    </row>
    <row r="1773" spans="1:29" ht="100.05" customHeight="1">
      <c r="A1773" s="347"/>
      <c r="B1773" s="292" t="s">
        <v>6898</v>
      </c>
      <c r="C1773" s="293" t="s">
        <v>6941</v>
      </c>
      <c r="D1773" s="294" t="s">
        <v>296</v>
      </c>
      <c r="E1773" s="293" t="s">
        <v>7350</v>
      </c>
      <c r="F1773" s="330" t="s">
        <v>10940</v>
      </c>
      <c r="G1773" s="330" t="s">
        <v>181</v>
      </c>
      <c r="H1773" s="294">
        <v>695</v>
      </c>
      <c r="I1773" s="321" t="str">
        <f t="shared" si="84"/>
        <v>D-06-001-給湯専用機</v>
      </c>
      <c r="J1773" s="294" t="s">
        <v>8226</v>
      </c>
      <c r="K1773" s="330" t="s">
        <v>8144</v>
      </c>
      <c r="L1773" s="329" t="s">
        <v>13139</v>
      </c>
      <c r="M1773" s="329" t="s">
        <v>10821</v>
      </c>
      <c r="N1773" s="329" t="s">
        <v>12309</v>
      </c>
      <c r="O1773" s="294" t="s">
        <v>2838</v>
      </c>
      <c r="P1773" s="329" t="s">
        <v>10576</v>
      </c>
      <c r="Q1773" s="330" t="s">
        <v>7127</v>
      </c>
      <c r="R1773" s="293" t="s">
        <v>7871</v>
      </c>
      <c r="S1773" s="294" t="s">
        <v>7881</v>
      </c>
      <c r="T1773" s="292" t="s">
        <v>181</v>
      </c>
      <c r="U1773" s="323" t="str">
        <f t="shared" si="85"/>
        <v>-</v>
      </c>
      <c r="V1773" s="298" t="s">
        <v>7877</v>
      </c>
      <c r="W1773" s="295" t="str">
        <f t="shared" si="86"/>
        <v>https://www.noritz.co.jp/contact/product/index.php</v>
      </c>
      <c r="X1773" s="292" t="s">
        <v>7874</v>
      </c>
      <c r="Y1773" s="292" t="s">
        <v>9075</v>
      </c>
      <c r="Z1773" s="80" t="s">
        <v>9753</v>
      </c>
      <c r="AA1773" s="296"/>
      <c r="AB1773" s="265" t="str">
        <f>IF('認証製品一覧（検索用）'!$E$7=認証製品一覧!I1773,"●","")</f>
        <v/>
      </c>
      <c r="AC1773" s="265" t="str">
        <f>IF(AB1773="","",COUNTIF($B$5:AB1773,"●"))</f>
        <v/>
      </c>
    </row>
    <row r="1774" spans="1:29" ht="100.05" customHeight="1">
      <c r="A1774" s="347"/>
      <c r="B1774" s="292" t="s">
        <v>6898</v>
      </c>
      <c r="C1774" s="293" t="s">
        <v>6941</v>
      </c>
      <c r="D1774" s="294" t="s">
        <v>296</v>
      </c>
      <c r="E1774" s="293" t="s">
        <v>7350</v>
      </c>
      <c r="F1774" s="330" t="s">
        <v>10940</v>
      </c>
      <c r="G1774" s="330" t="s">
        <v>181</v>
      </c>
      <c r="H1774" s="294">
        <v>695</v>
      </c>
      <c r="I1774" s="321" t="str">
        <f t="shared" si="84"/>
        <v>D-06-001-給湯専用機</v>
      </c>
      <c r="J1774" s="294" t="s">
        <v>8226</v>
      </c>
      <c r="K1774" s="330" t="s">
        <v>8144</v>
      </c>
      <c r="L1774" s="329" t="s">
        <v>13139</v>
      </c>
      <c r="M1774" s="329" t="s">
        <v>10821</v>
      </c>
      <c r="N1774" s="329" t="s">
        <v>12310</v>
      </c>
      <c r="O1774" s="294" t="s">
        <v>2838</v>
      </c>
      <c r="P1774" s="329" t="s">
        <v>10576</v>
      </c>
      <c r="Q1774" s="330" t="s">
        <v>7127</v>
      </c>
      <c r="R1774" s="293" t="s">
        <v>7871</v>
      </c>
      <c r="S1774" s="294" t="s">
        <v>7881</v>
      </c>
      <c r="T1774" s="292" t="s">
        <v>181</v>
      </c>
      <c r="U1774" s="323" t="str">
        <f t="shared" si="85"/>
        <v>-</v>
      </c>
      <c r="V1774" s="298" t="s">
        <v>7877</v>
      </c>
      <c r="W1774" s="295" t="str">
        <f t="shared" si="86"/>
        <v>https://www.noritz.co.jp/contact/product/index.php</v>
      </c>
      <c r="X1774" s="292" t="s">
        <v>7874</v>
      </c>
      <c r="Y1774" s="292" t="s">
        <v>9076</v>
      </c>
      <c r="Z1774" s="80" t="s">
        <v>9753</v>
      </c>
      <c r="AA1774" s="296"/>
      <c r="AB1774" s="265" t="str">
        <f>IF('認証製品一覧（検索用）'!$E$7=認証製品一覧!I1774,"●","")</f>
        <v/>
      </c>
      <c r="AC1774" s="265" t="str">
        <f>IF(AB1774="","",COUNTIF($B$5:AB1774,"●"))</f>
        <v/>
      </c>
    </row>
    <row r="1775" spans="1:29" ht="100.05" customHeight="1">
      <c r="A1775" s="347"/>
      <c r="B1775" s="292" t="s">
        <v>6898</v>
      </c>
      <c r="C1775" s="293" t="s">
        <v>6941</v>
      </c>
      <c r="D1775" s="294" t="s">
        <v>296</v>
      </c>
      <c r="E1775" s="293" t="s">
        <v>7350</v>
      </c>
      <c r="F1775" s="330" t="s">
        <v>10940</v>
      </c>
      <c r="G1775" s="330" t="s">
        <v>181</v>
      </c>
      <c r="H1775" s="294">
        <v>695</v>
      </c>
      <c r="I1775" s="321" t="str">
        <f t="shared" si="84"/>
        <v>D-06-001-給湯専用機</v>
      </c>
      <c r="J1775" s="294" t="s">
        <v>8226</v>
      </c>
      <c r="K1775" s="330" t="s">
        <v>8144</v>
      </c>
      <c r="L1775" s="329" t="s">
        <v>13139</v>
      </c>
      <c r="M1775" s="329" t="s">
        <v>10821</v>
      </c>
      <c r="N1775" s="329" t="s">
        <v>12311</v>
      </c>
      <c r="O1775" s="294" t="s">
        <v>2838</v>
      </c>
      <c r="P1775" s="329" t="s">
        <v>10576</v>
      </c>
      <c r="Q1775" s="330" t="s">
        <v>7127</v>
      </c>
      <c r="R1775" s="293" t="s">
        <v>7871</v>
      </c>
      <c r="S1775" s="294" t="s">
        <v>7881</v>
      </c>
      <c r="T1775" s="292" t="s">
        <v>181</v>
      </c>
      <c r="U1775" s="323" t="str">
        <f t="shared" si="85"/>
        <v>-</v>
      </c>
      <c r="V1775" s="298" t="s">
        <v>7877</v>
      </c>
      <c r="W1775" s="295" t="str">
        <f t="shared" si="86"/>
        <v>https://www.noritz.co.jp/contact/product/index.php</v>
      </c>
      <c r="X1775" s="292" t="s">
        <v>7874</v>
      </c>
      <c r="Y1775" s="292" t="s">
        <v>9077</v>
      </c>
      <c r="Z1775" s="80" t="s">
        <v>9753</v>
      </c>
      <c r="AA1775" s="296"/>
      <c r="AB1775" s="265" t="str">
        <f>IF('認証製品一覧（検索用）'!$E$7=認証製品一覧!I1775,"●","")</f>
        <v/>
      </c>
      <c r="AC1775" s="265" t="str">
        <f>IF(AB1775="","",COUNTIF($B$5:AB1775,"●"))</f>
        <v/>
      </c>
    </row>
    <row r="1776" spans="1:29" ht="62.4">
      <c r="A1776" s="347"/>
      <c r="B1776" s="292" t="s">
        <v>6898</v>
      </c>
      <c r="C1776" s="293" t="s">
        <v>6941</v>
      </c>
      <c r="D1776" s="294" t="s">
        <v>296</v>
      </c>
      <c r="E1776" s="293" t="s">
        <v>7350</v>
      </c>
      <c r="F1776" s="330" t="s">
        <v>10941</v>
      </c>
      <c r="G1776" s="330" t="s">
        <v>181</v>
      </c>
      <c r="H1776" s="294">
        <v>696</v>
      </c>
      <c r="I1776" s="321" t="str">
        <f t="shared" si="84"/>
        <v>D-06-001-暖房専用機</v>
      </c>
      <c r="J1776" s="294" t="s">
        <v>9078</v>
      </c>
      <c r="K1776" s="330" t="s">
        <v>8144</v>
      </c>
      <c r="L1776" s="329" t="s">
        <v>13138</v>
      </c>
      <c r="M1776" s="329" t="s">
        <v>10822</v>
      </c>
      <c r="N1776" s="329" t="s">
        <v>12312</v>
      </c>
      <c r="O1776" s="294" t="s">
        <v>6897</v>
      </c>
      <c r="P1776" s="329" t="s">
        <v>10577</v>
      </c>
      <c r="Q1776" s="330" t="s">
        <v>7864</v>
      </c>
      <c r="R1776" s="293" t="s">
        <v>7865</v>
      </c>
      <c r="S1776" s="294" t="s">
        <v>7866</v>
      </c>
      <c r="T1776" s="292" t="s">
        <v>7867</v>
      </c>
      <c r="U1776" s="295" t="str">
        <f t="shared" si="85"/>
        <v>SatoshiTawada@rinnai.co.jp</v>
      </c>
      <c r="V1776" s="292" t="s">
        <v>7868</v>
      </c>
      <c r="W1776" s="295" t="str">
        <f t="shared" si="86"/>
        <v>http://rinnai.jp/top</v>
      </c>
      <c r="X1776" s="292" t="s">
        <v>7869</v>
      </c>
      <c r="Y1776" s="292" t="s">
        <v>9079</v>
      </c>
      <c r="Z1776" s="80" t="s">
        <v>9753</v>
      </c>
      <c r="AA1776" s="296"/>
      <c r="AB1776" s="265" t="str">
        <f>IF('認証製品一覧（検索用）'!$E$7=認証製品一覧!I1776,"●","")</f>
        <v/>
      </c>
      <c r="AC1776" s="265" t="str">
        <f>IF(AB1776="","",COUNTIF($B$5:AB1776,"●"))</f>
        <v/>
      </c>
    </row>
    <row r="1777" spans="1:29" ht="62.4">
      <c r="A1777" s="347"/>
      <c r="B1777" s="292" t="s">
        <v>6898</v>
      </c>
      <c r="C1777" s="293" t="s">
        <v>6941</v>
      </c>
      <c r="D1777" s="294" t="s">
        <v>296</v>
      </c>
      <c r="E1777" s="293" t="s">
        <v>7350</v>
      </c>
      <c r="F1777" s="330" t="s">
        <v>10941</v>
      </c>
      <c r="G1777" s="330" t="s">
        <v>181</v>
      </c>
      <c r="H1777" s="294">
        <v>696</v>
      </c>
      <c r="I1777" s="321" t="str">
        <f t="shared" si="84"/>
        <v>D-06-001-暖房専用機</v>
      </c>
      <c r="J1777" s="294" t="s">
        <v>9078</v>
      </c>
      <c r="K1777" s="330" t="s">
        <v>8144</v>
      </c>
      <c r="L1777" s="329" t="s">
        <v>13138</v>
      </c>
      <c r="M1777" s="329" t="s">
        <v>10822</v>
      </c>
      <c r="N1777" s="329" t="s">
        <v>12313</v>
      </c>
      <c r="O1777" s="294" t="s">
        <v>2838</v>
      </c>
      <c r="P1777" s="329" t="s">
        <v>10577</v>
      </c>
      <c r="Q1777" s="330" t="s">
        <v>7864</v>
      </c>
      <c r="R1777" s="293" t="s">
        <v>7865</v>
      </c>
      <c r="S1777" s="294" t="s">
        <v>7866</v>
      </c>
      <c r="T1777" s="292" t="s">
        <v>7867</v>
      </c>
      <c r="U1777" s="295" t="str">
        <f t="shared" si="85"/>
        <v>SatoshiTawada@rinnai.co.jp</v>
      </c>
      <c r="V1777" s="292" t="s">
        <v>7868</v>
      </c>
      <c r="W1777" s="295" t="str">
        <f t="shared" si="86"/>
        <v>http://rinnai.jp/top</v>
      </c>
      <c r="X1777" s="292" t="s">
        <v>7869</v>
      </c>
      <c r="Y1777" s="292" t="s">
        <v>9080</v>
      </c>
      <c r="Z1777" s="80" t="s">
        <v>9753</v>
      </c>
      <c r="AA1777" s="296"/>
      <c r="AB1777" s="265" t="str">
        <f>IF('認証製品一覧（検索用）'!$E$7=認証製品一覧!I1777,"●","")</f>
        <v/>
      </c>
      <c r="AC1777" s="265" t="str">
        <f>IF(AB1777="","",COUNTIF($B$5:AB1777,"●"))</f>
        <v/>
      </c>
    </row>
    <row r="1778" spans="1:29" ht="62.4">
      <c r="A1778" s="347"/>
      <c r="B1778" s="292" t="s">
        <v>6898</v>
      </c>
      <c r="C1778" s="293" t="s">
        <v>6941</v>
      </c>
      <c r="D1778" s="294" t="s">
        <v>296</v>
      </c>
      <c r="E1778" s="293" t="s">
        <v>7350</v>
      </c>
      <c r="F1778" s="330" t="s">
        <v>10941</v>
      </c>
      <c r="G1778" s="330" t="s">
        <v>181</v>
      </c>
      <c r="H1778" s="294">
        <v>696</v>
      </c>
      <c r="I1778" s="321" t="str">
        <f t="shared" si="84"/>
        <v>D-06-001-暖房専用機</v>
      </c>
      <c r="J1778" s="294" t="s">
        <v>9078</v>
      </c>
      <c r="K1778" s="330" t="s">
        <v>8144</v>
      </c>
      <c r="L1778" s="329" t="s">
        <v>13138</v>
      </c>
      <c r="M1778" s="329" t="s">
        <v>10823</v>
      </c>
      <c r="N1778" s="329" t="s">
        <v>12314</v>
      </c>
      <c r="O1778" s="294" t="s">
        <v>6897</v>
      </c>
      <c r="P1778" s="329" t="s">
        <v>10577</v>
      </c>
      <c r="Q1778" s="330" t="s">
        <v>7864</v>
      </c>
      <c r="R1778" s="293" t="s">
        <v>7865</v>
      </c>
      <c r="S1778" s="294" t="s">
        <v>7866</v>
      </c>
      <c r="T1778" s="292" t="s">
        <v>7867</v>
      </c>
      <c r="U1778" s="295" t="str">
        <f t="shared" si="85"/>
        <v>SatoshiTawada@rinnai.co.jp</v>
      </c>
      <c r="V1778" s="292" t="s">
        <v>7868</v>
      </c>
      <c r="W1778" s="295" t="str">
        <f t="shared" si="86"/>
        <v>http://rinnai.jp/top</v>
      </c>
      <c r="X1778" s="292" t="s">
        <v>7869</v>
      </c>
      <c r="Y1778" s="292" t="s">
        <v>9081</v>
      </c>
      <c r="Z1778" s="80" t="s">
        <v>9753</v>
      </c>
      <c r="AA1778" s="296"/>
      <c r="AB1778" s="265" t="str">
        <f>IF('認証製品一覧（検索用）'!$E$7=認証製品一覧!I1778,"●","")</f>
        <v/>
      </c>
      <c r="AC1778" s="265" t="str">
        <f>IF(AB1778="","",COUNTIF($B$5:AB1778,"●"))</f>
        <v/>
      </c>
    </row>
    <row r="1779" spans="1:29" ht="62.4">
      <c r="A1779" s="347"/>
      <c r="B1779" s="292" t="s">
        <v>6898</v>
      </c>
      <c r="C1779" s="293" t="s">
        <v>6941</v>
      </c>
      <c r="D1779" s="294" t="s">
        <v>296</v>
      </c>
      <c r="E1779" s="293" t="s">
        <v>7350</v>
      </c>
      <c r="F1779" s="330" t="s">
        <v>10941</v>
      </c>
      <c r="G1779" s="330" t="s">
        <v>181</v>
      </c>
      <c r="H1779" s="294">
        <v>696</v>
      </c>
      <c r="I1779" s="321" t="str">
        <f t="shared" si="84"/>
        <v>D-06-001-暖房専用機</v>
      </c>
      <c r="J1779" s="294" t="s">
        <v>9078</v>
      </c>
      <c r="K1779" s="330" t="s">
        <v>8144</v>
      </c>
      <c r="L1779" s="329" t="s">
        <v>13138</v>
      </c>
      <c r="M1779" s="329" t="s">
        <v>10823</v>
      </c>
      <c r="N1779" s="329" t="s">
        <v>12315</v>
      </c>
      <c r="O1779" s="294" t="s">
        <v>2838</v>
      </c>
      <c r="P1779" s="329" t="s">
        <v>10577</v>
      </c>
      <c r="Q1779" s="330" t="s">
        <v>7864</v>
      </c>
      <c r="R1779" s="293" t="s">
        <v>7865</v>
      </c>
      <c r="S1779" s="294" t="s">
        <v>7866</v>
      </c>
      <c r="T1779" s="292" t="s">
        <v>7867</v>
      </c>
      <c r="U1779" s="295" t="str">
        <f t="shared" si="85"/>
        <v>SatoshiTawada@rinnai.co.jp</v>
      </c>
      <c r="V1779" s="292" t="s">
        <v>7868</v>
      </c>
      <c r="W1779" s="295" t="str">
        <f t="shared" si="86"/>
        <v>http://rinnai.jp/top</v>
      </c>
      <c r="X1779" s="292" t="s">
        <v>7869</v>
      </c>
      <c r="Y1779" s="292" t="s">
        <v>9082</v>
      </c>
      <c r="Z1779" s="80" t="s">
        <v>9753</v>
      </c>
      <c r="AA1779" s="296"/>
      <c r="AB1779" s="265" t="str">
        <f>IF('認証製品一覧（検索用）'!$E$7=認証製品一覧!I1779,"●","")</f>
        <v/>
      </c>
      <c r="AC1779" s="265" t="str">
        <f>IF(AB1779="","",COUNTIF($B$5:AB1779,"●"))</f>
        <v/>
      </c>
    </row>
    <row r="1780" spans="1:29" ht="46.8">
      <c r="A1780" s="347"/>
      <c r="B1780" s="292" t="s">
        <v>6898</v>
      </c>
      <c r="C1780" s="293" t="s">
        <v>6941</v>
      </c>
      <c r="D1780" s="294" t="s">
        <v>296</v>
      </c>
      <c r="E1780" s="293" t="s">
        <v>7350</v>
      </c>
      <c r="F1780" s="330" t="s">
        <v>10303</v>
      </c>
      <c r="G1780" s="330" t="s">
        <v>181</v>
      </c>
      <c r="H1780" s="294">
        <v>697</v>
      </c>
      <c r="I1780" s="321" t="str">
        <f t="shared" si="84"/>
        <v>D-06-001-暖房給湯兼用機</v>
      </c>
      <c r="J1780" s="294" t="s">
        <v>9155</v>
      </c>
      <c r="K1780" s="334" t="s">
        <v>8144</v>
      </c>
      <c r="L1780" s="329" t="s">
        <v>13137</v>
      </c>
      <c r="M1780" s="329" t="s">
        <v>10824</v>
      </c>
      <c r="N1780" s="329" t="s">
        <v>12316</v>
      </c>
      <c r="O1780" s="294" t="s">
        <v>6897</v>
      </c>
      <c r="P1780" s="329" t="s">
        <v>10578</v>
      </c>
      <c r="Q1780" s="330" t="s">
        <v>7856</v>
      </c>
      <c r="R1780" s="293" t="s">
        <v>7857</v>
      </c>
      <c r="S1780" s="294" t="s">
        <v>7858</v>
      </c>
      <c r="T1780" s="292" t="s">
        <v>181</v>
      </c>
      <c r="U1780" s="323" t="str">
        <f t="shared" si="85"/>
        <v>-</v>
      </c>
      <c r="V1780" s="292" t="s">
        <v>7859</v>
      </c>
      <c r="W1780" s="295" t="str">
        <f t="shared" si="86"/>
        <v>http://www.purpose.co.jp/</v>
      </c>
      <c r="X1780" s="292" t="s">
        <v>7860</v>
      </c>
      <c r="Y1780" s="292" t="s">
        <v>6445</v>
      </c>
      <c r="Z1780" s="80" t="s">
        <v>9753</v>
      </c>
      <c r="AA1780" s="296"/>
      <c r="AB1780" s="265" t="str">
        <f>IF('認証製品一覧（検索用）'!$E$7=認証製品一覧!I1780,"●","")</f>
        <v/>
      </c>
      <c r="AC1780" s="265" t="str">
        <f>IF(AB1780="","",COUNTIF($B$5:AB1780,"●"))</f>
        <v/>
      </c>
    </row>
    <row r="1781" spans="1:29" ht="46.8">
      <c r="A1781" s="347"/>
      <c r="B1781" s="292" t="s">
        <v>6898</v>
      </c>
      <c r="C1781" s="293" t="s">
        <v>6941</v>
      </c>
      <c r="D1781" s="294" t="s">
        <v>296</v>
      </c>
      <c r="E1781" s="293" t="s">
        <v>7350</v>
      </c>
      <c r="F1781" s="330" t="s">
        <v>10303</v>
      </c>
      <c r="G1781" s="330" t="s">
        <v>181</v>
      </c>
      <c r="H1781" s="294">
        <v>697</v>
      </c>
      <c r="I1781" s="321" t="str">
        <f t="shared" si="84"/>
        <v>D-06-001-暖房給湯兼用機</v>
      </c>
      <c r="J1781" s="294" t="s">
        <v>9155</v>
      </c>
      <c r="K1781" s="334" t="s">
        <v>8144</v>
      </c>
      <c r="L1781" s="329" t="s">
        <v>13137</v>
      </c>
      <c r="M1781" s="329" t="s">
        <v>10824</v>
      </c>
      <c r="N1781" s="329" t="s">
        <v>12317</v>
      </c>
      <c r="O1781" s="294" t="s">
        <v>2838</v>
      </c>
      <c r="P1781" s="329" t="s">
        <v>10578</v>
      </c>
      <c r="Q1781" s="330" t="s">
        <v>7856</v>
      </c>
      <c r="R1781" s="293" t="s">
        <v>7857</v>
      </c>
      <c r="S1781" s="294" t="s">
        <v>7858</v>
      </c>
      <c r="T1781" s="292" t="s">
        <v>181</v>
      </c>
      <c r="U1781" s="323" t="str">
        <f t="shared" si="85"/>
        <v>-</v>
      </c>
      <c r="V1781" s="292" t="s">
        <v>7859</v>
      </c>
      <c r="W1781" s="295" t="str">
        <f t="shared" si="86"/>
        <v>http://www.purpose.co.jp/</v>
      </c>
      <c r="X1781" s="292" t="s">
        <v>7860</v>
      </c>
      <c r="Y1781" s="292" t="s">
        <v>6446</v>
      </c>
      <c r="Z1781" s="80" t="s">
        <v>9753</v>
      </c>
      <c r="AA1781" s="296"/>
      <c r="AB1781" s="265" t="str">
        <f>IF('認証製品一覧（検索用）'!$E$7=認証製品一覧!I1781,"●","")</f>
        <v/>
      </c>
      <c r="AC1781" s="265" t="str">
        <f>IF(AB1781="","",COUNTIF($B$5:AB1781,"●"))</f>
        <v/>
      </c>
    </row>
    <row r="1782" spans="1:29" ht="46.8">
      <c r="A1782" s="347"/>
      <c r="B1782" s="292" t="s">
        <v>6898</v>
      </c>
      <c r="C1782" s="293" t="s">
        <v>6941</v>
      </c>
      <c r="D1782" s="294" t="s">
        <v>296</v>
      </c>
      <c r="E1782" s="293" t="s">
        <v>7350</v>
      </c>
      <c r="F1782" s="330" t="s">
        <v>10303</v>
      </c>
      <c r="G1782" s="330" t="s">
        <v>181</v>
      </c>
      <c r="H1782" s="294">
        <v>697</v>
      </c>
      <c r="I1782" s="321" t="str">
        <f t="shared" si="84"/>
        <v>D-06-001-暖房給湯兼用機</v>
      </c>
      <c r="J1782" s="294" t="s">
        <v>9155</v>
      </c>
      <c r="K1782" s="334" t="s">
        <v>8144</v>
      </c>
      <c r="L1782" s="329" t="s">
        <v>13137</v>
      </c>
      <c r="M1782" s="329" t="s">
        <v>10824</v>
      </c>
      <c r="N1782" s="329" t="s">
        <v>12318</v>
      </c>
      <c r="O1782" s="294" t="s">
        <v>2838</v>
      </c>
      <c r="P1782" s="329" t="s">
        <v>10578</v>
      </c>
      <c r="Q1782" s="330" t="s">
        <v>7856</v>
      </c>
      <c r="R1782" s="293" t="s">
        <v>7857</v>
      </c>
      <c r="S1782" s="294" t="s">
        <v>7858</v>
      </c>
      <c r="T1782" s="292" t="s">
        <v>181</v>
      </c>
      <c r="U1782" s="323" t="str">
        <f t="shared" si="85"/>
        <v>-</v>
      </c>
      <c r="V1782" s="292" t="s">
        <v>7859</v>
      </c>
      <c r="W1782" s="295" t="str">
        <f t="shared" si="86"/>
        <v>http://www.purpose.co.jp/</v>
      </c>
      <c r="X1782" s="292" t="s">
        <v>7860</v>
      </c>
      <c r="Y1782" s="292" t="s">
        <v>6447</v>
      </c>
      <c r="Z1782" s="80" t="s">
        <v>9753</v>
      </c>
      <c r="AA1782" s="296"/>
      <c r="AB1782" s="265" t="str">
        <f>IF('認証製品一覧（検索用）'!$E$7=認証製品一覧!I1782,"●","")</f>
        <v/>
      </c>
      <c r="AC1782" s="265" t="str">
        <f>IF(AB1782="","",COUNTIF($B$5:AB1782,"●"))</f>
        <v/>
      </c>
    </row>
    <row r="1783" spans="1:29" ht="46.8">
      <c r="A1783" s="347"/>
      <c r="B1783" s="292" t="s">
        <v>6898</v>
      </c>
      <c r="C1783" s="293" t="s">
        <v>6941</v>
      </c>
      <c r="D1783" s="294" t="s">
        <v>296</v>
      </c>
      <c r="E1783" s="293" t="s">
        <v>7350</v>
      </c>
      <c r="F1783" s="330" t="s">
        <v>10303</v>
      </c>
      <c r="G1783" s="330" t="s">
        <v>181</v>
      </c>
      <c r="H1783" s="294">
        <v>697</v>
      </c>
      <c r="I1783" s="321" t="str">
        <f t="shared" si="84"/>
        <v>D-06-001-暖房給湯兼用機</v>
      </c>
      <c r="J1783" s="294" t="s">
        <v>9155</v>
      </c>
      <c r="K1783" s="334" t="s">
        <v>8144</v>
      </c>
      <c r="L1783" s="329" t="s">
        <v>13137</v>
      </c>
      <c r="M1783" s="329" t="s">
        <v>10824</v>
      </c>
      <c r="N1783" s="329" t="s">
        <v>12319</v>
      </c>
      <c r="O1783" s="294" t="s">
        <v>2838</v>
      </c>
      <c r="P1783" s="329" t="s">
        <v>10578</v>
      </c>
      <c r="Q1783" s="330" t="s">
        <v>7856</v>
      </c>
      <c r="R1783" s="293" t="s">
        <v>7857</v>
      </c>
      <c r="S1783" s="294" t="s">
        <v>7858</v>
      </c>
      <c r="T1783" s="292" t="s">
        <v>181</v>
      </c>
      <c r="U1783" s="323" t="str">
        <f t="shared" si="85"/>
        <v>-</v>
      </c>
      <c r="V1783" s="292" t="s">
        <v>7859</v>
      </c>
      <c r="W1783" s="295" t="str">
        <f t="shared" si="86"/>
        <v>http://www.purpose.co.jp/</v>
      </c>
      <c r="X1783" s="292" t="s">
        <v>7860</v>
      </c>
      <c r="Y1783" s="292" t="s">
        <v>6448</v>
      </c>
      <c r="Z1783" s="80" t="s">
        <v>9753</v>
      </c>
      <c r="AA1783" s="296"/>
      <c r="AB1783" s="265" t="str">
        <f>IF('認証製品一覧（検索用）'!$E$7=認証製品一覧!I1783,"●","")</f>
        <v/>
      </c>
      <c r="AC1783" s="265" t="str">
        <f>IF(AB1783="","",COUNTIF($B$5:AB1783,"●"))</f>
        <v/>
      </c>
    </row>
    <row r="1784" spans="1:29" ht="46.8">
      <c r="A1784" s="347"/>
      <c r="B1784" s="292" t="s">
        <v>6898</v>
      </c>
      <c r="C1784" s="293" t="s">
        <v>6941</v>
      </c>
      <c r="D1784" s="294" t="s">
        <v>296</v>
      </c>
      <c r="E1784" s="293" t="s">
        <v>7350</v>
      </c>
      <c r="F1784" s="330" t="s">
        <v>10303</v>
      </c>
      <c r="G1784" s="330" t="s">
        <v>181</v>
      </c>
      <c r="H1784" s="294">
        <v>697</v>
      </c>
      <c r="I1784" s="321" t="str">
        <f t="shared" si="84"/>
        <v>D-06-001-暖房給湯兼用機</v>
      </c>
      <c r="J1784" s="294" t="s">
        <v>9155</v>
      </c>
      <c r="K1784" s="334" t="s">
        <v>8144</v>
      </c>
      <c r="L1784" s="329" t="s">
        <v>13137</v>
      </c>
      <c r="M1784" s="329" t="s">
        <v>10824</v>
      </c>
      <c r="N1784" s="329" t="s">
        <v>12320</v>
      </c>
      <c r="O1784" s="294" t="s">
        <v>2838</v>
      </c>
      <c r="P1784" s="329" t="s">
        <v>10578</v>
      </c>
      <c r="Q1784" s="330" t="s">
        <v>7856</v>
      </c>
      <c r="R1784" s="293" t="s">
        <v>7857</v>
      </c>
      <c r="S1784" s="294" t="s">
        <v>7858</v>
      </c>
      <c r="T1784" s="292" t="s">
        <v>181</v>
      </c>
      <c r="U1784" s="323" t="str">
        <f t="shared" si="85"/>
        <v>-</v>
      </c>
      <c r="V1784" s="292" t="s">
        <v>7859</v>
      </c>
      <c r="W1784" s="295" t="str">
        <f t="shared" si="86"/>
        <v>http://www.purpose.co.jp/</v>
      </c>
      <c r="X1784" s="292" t="s">
        <v>7860</v>
      </c>
      <c r="Y1784" s="292" t="s">
        <v>6449</v>
      </c>
      <c r="Z1784" s="80" t="s">
        <v>9753</v>
      </c>
      <c r="AA1784" s="296"/>
      <c r="AB1784" s="265" t="str">
        <f>IF('認証製品一覧（検索用）'!$E$7=認証製品一覧!I1784,"●","")</f>
        <v/>
      </c>
      <c r="AC1784" s="265" t="str">
        <f>IF(AB1784="","",COUNTIF($B$5:AB1784,"●"))</f>
        <v/>
      </c>
    </row>
    <row r="1785" spans="1:29" ht="46.8">
      <c r="A1785" s="347"/>
      <c r="B1785" s="292" t="s">
        <v>6898</v>
      </c>
      <c r="C1785" s="293" t="s">
        <v>6941</v>
      </c>
      <c r="D1785" s="294" t="s">
        <v>296</v>
      </c>
      <c r="E1785" s="293" t="s">
        <v>7350</v>
      </c>
      <c r="F1785" s="330" t="s">
        <v>10303</v>
      </c>
      <c r="G1785" s="330" t="s">
        <v>181</v>
      </c>
      <c r="H1785" s="294">
        <v>697</v>
      </c>
      <c r="I1785" s="321" t="str">
        <f t="shared" si="84"/>
        <v>D-06-001-暖房給湯兼用機</v>
      </c>
      <c r="J1785" s="294" t="s">
        <v>9155</v>
      </c>
      <c r="K1785" s="334" t="s">
        <v>8144</v>
      </c>
      <c r="L1785" s="329" t="s">
        <v>13137</v>
      </c>
      <c r="M1785" s="329" t="s">
        <v>10824</v>
      </c>
      <c r="N1785" s="329" t="s">
        <v>12321</v>
      </c>
      <c r="O1785" s="294" t="s">
        <v>2838</v>
      </c>
      <c r="P1785" s="329" t="s">
        <v>10578</v>
      </c>
      <c r="Q1785" s="330" t="s">
        <v>7856</v>
      </c>
      <c r="R1785" s="293" t="s">
        <v>7857</v>
      </c>
      <c r="S1785" s="294" t="s">
        <v>7858</v>
      </c>
      <c r="T1785" s="292" t="s">
        <v>181</v>
      </c>
      <c r="U1785" s="323" t="str">
        <f t="shared" si="85"/>
        <v>-</v>
      </c>
      <c r="V1785" s="292" t="s">
        <v>7859</v>
      </c>
      <c r="W1785" s="295" t="str">
        <f t="shared" si="86"/>
        <v>http://www.purpose.co.jp/</v>
      </c>
      <c r="X1785" s="292" t="s">
        <v>7860</v>
      </c>
      <c r="Y1785" s="292" t="s">
        <v>6450</v>
      </c>
      <c r="Z1785" s="80" t="s">
        <v>9753</v>
      </c>
      <c r="AA1785" s="296"/>
      <c r="AB1785" s="265" t="str">
        <f>IF('認証製品一覧（検索用）'!$E$7=認証製品一覧!I1785,"●","")</f>
        <v/>
      </c>
      <c r="AC1785" s="265" t="str">
        <f>IF(AB1785="","",COUNTIF($B$5:AB1785,"●"))</f>
        <v/>
      </c>
    </row>
    <row r="1786" spans="1:29" ht="46.8">
      <c r="A1786" s="347"/>
      <c r="B1786" s="292" t="s">
        <v>6898</v>
      </c>
      <c r="C1786" s="293" t="s">
        <v>6941</v>
      </c>
      <c r="D1786" s="294" t="s">
        <v>296</v>
      </c>
      <c r="E1786" s="293" t="s">
        <v>7350</v>
      </c>
      <c r="F1786" s="330" t="s">
        <v>10303</v>
      </c>
      <c r="G1786" s="330" t="s">
        <v>181</v>
      </c>
      <c r="H1786" s="294">
        <v>697</v>
      </c>
      <c r="I1786" s="321" t="str">
        <f t="shared" si="84"/>
        <v>D-06-001-暖房給湯兼用機</v>
      </c>
      <c r="J1786" s="294" t="s">
        <v>9155</v>
      </c>
      <c r="K1786" s="334" t="s">
        <v>8144</v>
      </c>
      <c r="L1786" s="329" t="s">
        <v>13137</v>
      </c>
      <c r="M1786" s="329" t="s">
        <v>10824</v>
      </c>
      <c r="N1786" s="329" t="s">
        <v>12322</v>
      </c>
      <c r="O1786" s="294" t="s">
        <v>2838</v>
      </c>
      <c r="P1786" s="329" t="s">
        <v>10578</v>
      </c>
      <c r="Q1786" s="330" t="s">
        <v>7856</v>
      </c>
      <c r="R1786" s="293" t="s">
        <v>7857</v>
      </c>
      <c r="S1786" s="294" t="s">
        <v>7858</v>
      </c>
      <c r="T1786" s="292" t="s">
        <v>181</v>
      </c>
      <c r="U1786" s="323" t="str">
        <f t="shared" si="85"/>
        <v>-</v>
      </c>
      <c r="V1786" s="292" t="s">
        <v>7859</v>
      </c>
      <c r="W1786" s="295" t="str">
        <f t="shared" si="86"/>
        <v>http://www.purpose.co.jp/</v>
      </c>
      <c r="X1786" s="292" t="s">
        <v>7860</v>
      </c>
      <c r="Y1786" s="292" t="s">
        <v>6451</v>
      </c>
      <c r="Z1786" s="80" t="s">
        <v>9753</v>
      </c>
      <c r="AA1786" s="296"/>
      <c r="AB1786" s="265" t="str">
        <f>IF('認証製品一覧（検索用）'!$E$7=認証製品一覧!I1786,"●","")</f>
        <v/>
      </c>
      <c r="AC1786" s="265" t="str">
        <f>IF(AB1786="","",COUNTIF($B$5:AB1786,"●"))</f>
        <v/>
      </c>
    </row>
    <row r="1787" spans="1:29" ht="46.8">
      <c r="A1787" s="347"/>
      <c r="B1787" s="292" t="s">
        <v>6898</v>
      </c>
      <c r="C1787" s="293" t="s">
        <v>6941</v>
      </c>
      <c r="D1787" s="294" t="s">
        <v>296</v>
      </c>
      <c r="E1787" s="293" t="s">
        <v>7350</v>
      </c>
      <c r="F1787" s="330" t="s">
        <v>10303</v>
      </c>
      <c r="G1787" s="330" t="s">
        <v>181</v>
      </c>
      <c r="H1787" s="294">
        <v>697</v>
      </c>
      <c r="I1787" s="321" t="str">
        <f t="shared" si="84"/>
        <v>D-06-001-暖房給湯兼用機</v>
      </c>
      <c r="J1787" s="294" t="s">
        <v>9155</v>
      </c>
      <c r="K1787" s="334" t="s">
        <v>8144</v>
      </c>
      <c r="L1787" s="329" t="s">
        <v>13137</v>
      </c>
      <c r="M1787" s="329" t="s">
        <v>10824</v>
      </c>
      <c r="N1787" s="329" t="s">
        <v>12323</v>
      </c>
      <c r="O1787" s="294" t="s">
        <v>2838</v>
      </c>
      <c r="P1787" s="329" t="s">
        <v>10578</v>
      </c>
      <c r="Q1787" s="330" t="s">
        <v>7856</v>
      </c>
      <c r="R1787" s="293" t="s">
        <v>7857</v>
      </c>
      <c r="S1787" s="294" t="s">
        <v>7858</v>
      </c>
      <c r="T1787" s="292" t="s">
        <v>181</v>
      </c>
      <c r="U1787" s="323" t="str">
        <f t="shared" si="85"/>
        <v>-</v>
      </c>
      <c r="V1787" s="292" t="s">
        <v>7859</v>
      </c>
      <c r="W1787" s="295" t="str">
        <f t="shared" si="86"/>
        <v>http://www.purpose.co.jp/</v>
      </c>
      <c r="X1787" s="292" t="s">
        <v>7860</v>
      </c>
      <c r="Y1787" s="292" t="s">
        <v>6452</v>
      </c>
      <c r="Z1787" s="80" t="s">
        <v>9753</v>
      </c>
      <c r="AA1787" s="296"/>
      <c r="AB1787" s="265" t="str">
        <f>IF('認証製品一覧（検索用）'!$E$7=認証製品一覧!I1787,"●","")</f>
        <v/>
      </c>
      <c r="AC1787" s="265" t="str">
        <f>IF(AB1787="","",COUNTIF($B$5:AB1787,"●"))</f>
        <v/>
      </c>
    </row>
    <row r="1788" spans="1:29" ht="46.8">
      <c r="A1788" s="347"/>
      <c r="B1788" s="292" t="s">
        <v>6898</v>
      </c>
      <c r="C1788" s="293" t="s">
        <v>6941</v>
      </c>
      <c r="D1788" s="294" t="s">
        <v>296</v>
      </c>
      <c r="E1788" s="293" t="s">
        <v>7350</v>
      </c>
      <c r="F1788" s="330" t="s">
        <v>10303</v>
      </c>
      <c r="G1788" s="330" t="s">
        <v>181</v>
      </c>
      <c r="H1788" s="294">
        <v>697</v>
      </c>
      <c r="I1788" s="321" t="str">
        <f t="shared" si="84"/>
        <v>D-06-001-暖房給湯兼用機</v>
      </c>
      <c r="J1788" s="294" t="s">
        <v>9155</v>
      </c>
      <c r="K1788" s="334" t="s">
        <v>8144</v>
      </c>
      <c r="L1788" s="329" t="s">
        <v>13137</v>
      </c>
      <c r="M1788" s="329" t="s">
        <v>10824</v>
      </c>
      <c r="N1788" s="329" t="s">
        <v>12324</v>
      </c>
      <c r="O1788" s="294" t="s">
        <v>2838</v>
      </c>
      <c r="P1788" s="329" t="s">
        <v>10578</v>
      </c>
      <c r="Q1788" s="330" t="s">
        <v>7856</v>
      </c>
      <c r="R1788" s="293" t="s">
        <v>7857</v>
      </c>
      <c r="S1788" s="294" t="s">
        <v>7858</v>
      </c>
      <c r="T1788" s="292" t="s">
        <v>181</v>
      </c>
      <c r="U1788" s="323" t="str">
        <f t="shared" si="85"/>
        <v>-</v>
      </c>
      <c r="V1788" s="292" t="s">
        <v>7859</v>
      </c>
      <c r="W1788" s="295" t="str">
        <f t="shared" si="86"/>
        <v>http://www.purpose.co.jp/</v>
      </c>
      <c r="X1788" s="292" t="s">
        <v>7860</v>
      </c>
      <c r="Y1788" s="292" t="s">
        <v>6453</v>
      </c>
      <c r="Z1788" s="80" t="s">
        <v>9753</v>
      </c>
      <c r="AA1788" s="296"/>
      <c r="AB1788" s="265" t="str">
        <f>IF('認証製品一覧（検索用）'!$E$7=認証製品一覧!I1788,"●","")</f>
        <v/>
      </c>
      <c r="AC1788" s="265" t="str">
        <f>IF(AB1788="","",COUNTIF($B$5:AB1788,"●"))</f>
        <v/>
      </c>
    </row>
    <row r="1789" spans="1:29" ht="46.8">
      <c r="A1789" s="347"/>
      <c r="B1789" s="292" t="s">
        <v>6898</v>
      </c>
      <c r="C1789" s="293" t="s">
        <v>6941</v>
      </c>
      <c r="D1789" s="294" t="s">
        <v>296</v>
      </c>
      <c r="E1789" s="293" t="s">
        <v>7350</v>
      </c>
      <c r="F1789" s="330" t="s">
        <v>10303</v>
      </c>
      <c r="G1789" s="330" t="s">
        <v>181</v>
      </c>
      <c r="H1789" s="294">
        <v>697</v>
      </c>
      <c r="I1789" s="321" t="str">
        <f t="shared" si="84"/>
        <v>D-06-001-暖房給湯兼用機</v>
      </c>
      <c r="J1789" s="294" t="s">
        <v>9155</v>
      </c>
      <c r="K1789" s="334" t="s">
        <v>8144</v>
      </c>
      <c r="L1789" s="329" t="s">
        <v>13137</v>
      </c>
      <c r="M1789" s="329" t="s">
        <v>10824</v>
      </c>
      <c r="N1789" s="329" t="s">
        <v>12325</v>
      </c>
      <c r="O1789" s="294" t="s">
        <v>2838</v>
      </c>
      <c r="P1789" s="329" t="s">
        <v>10578</v>
      </c>
      <c r="Q1789" s="330" t="s">
        <v>7856</v>
      </c>
      <c r="R1789" s="293" t="s">
        <v>7857</v>
      </c>
      <c r="S1789" s="294" t="s">
        <v>7858</v>
      </c>
      <c r="T1789" s="292" t="s">
        <v>181</v>
      </c>
      <c r="U1789" s="323" t="str">
        <f t="shared" si="85"/>
        <v>-</v>
      </c>
      <c r="V1789" s="292" t="s">
        <v>7859</v>
      </c>
      <c r="W1789" s="295" t="str">
        <f t="shared" si="86"/>
        <v>http://www.purpose.co.jp/</v>
      </c>
      <c r="X1789" s="292" t="s">
        <v>7860</v>
      </c>
      <c r="Y1789" s="292" t="s">
        <v>6454</v>
      </c>
      <c r="Z1789" s="80" t="s">
        <v>9753</v>
      </c>
      <c r="AA1789" s="296"/>
      <c r="AB1789" s="265" t="str">
        <f>IF('認証製品一覧（検索用）'!$E$7=認証製品一覧!I1789,"●","")</f>
        <v/>
      </c>
      <c r="AC1789" s="265" t="str">
        <f>IF(AB1789="","",COUNTIF($B$5:AB1789,"●"))</f>
        <v/>
      </c>
    </row>
    <row r="1790" spans="1:29" ht="46.8">
      <c r="A1790" s="347"/>
      <c r="B1790" s="292" t="s">
        <v>6898</v>
      </c>
      <c r="C1790" s="293" t="s">
        <v>6941</v>
      </c>
      <c r="D1790" s="294" t="s">
        <v>296</v>
      </c>
      <c r="E1790" s="293" t="s">
        <v>7350</v>
      </c>
      <c r="F1790" s="330" t="s">
        <v>10303</v>
      </c>
      <c r="G1790" s="330" t="s">
        <v>181</v>
      </c>
      <c r="H1790" s="294">
        <v>697</v>
      </c>
      <c r="I1790" s="321" t="str">
        <f t="shared" si="84"/>
        <v>D-06-001-暖房給湯兼用機</v>
      </c>
      <c r="J1790" s="294" t="s">
        <v>9155</v>
      </c>
      <c r="K1790" s="334" t="s">
        <v>8144</v>
      </c>
      <c r="L1790" s="329" t="s">
        <v>13137</v>
      </c>
      <c r="M1790" s="329" t="s">
        <v>10824</v>
      </c>
      <c r="N1790" s="329" t="s">
        <v>12326</v>
      </c>
      <c r="O1790" s="294" t="s">
        <v>2838</v>
      </c>
      <c r="P1790" s="329" t="s">
        <v>10578</v>
      </c>
      <c r="Q1790" s="330" t="s">
        <v>7856</v>
      </c>
      <c r="R1790" s="293" t="s">
        <v>7857</v>
      </c>
      <c r="S1790" s="294" t="s">
        <v>7858</v>
      </c>
      <c r="T1790" s="292" t="s">
        <v>181</v>
      </c>
      <c r="U1790" s="323" t="str">
        <f t="shared" si="85"/>
        <v>-</v>
      </c>
      <c r="V1790" s="292" t="s">
        <v>7859</v>
      </c>
      <c r="W1790" s="295" t="str">
        <f t="shared" si="86"/>
        <v>http://www.purpose.co.jp/</v>
      </c>
      <c r="X1790" s="292" t="s">
        <v>7860</v>
      </c>
      <c r="Y1790" s="292" t="s">
        <v>6455</v>
      </c>
      <c r="Z1790" s="80" t="s">
        <v>9753</v>
      </c>
      <c r="AA1790" s="296"/>
      <c r="AB1790" s="265" t="str">
        <f>IF('認証製品一覧（検索用）'!$E$7=認証製品一覧!I1790,"●","")</f>
        <v/>
      </c>
      <c r="AC1790" s="265" t="str">
        <f>IF(AB1790="","",COUNTIF($B$5:AB1790,"●"))</f>
        <v/>
      </c>
    </row>
    <row r="1791" spans="1:29" ht="46.8">
      <c r="A1791" s="347"/>
      <c r="B1791" s="292" t="s">
        <v>6898</v>
      </c>
      <c r="C1791" s="293" t="s">
        <v>6941</v>
      </c>
      <c r="D1791" s="294" t="s">
        <v>296</v>
      </c>
      <c r="E1791" s="293" t="s">
        <v>7350</v>
      </c>
      <c r="F1791" s="330" t="s">
        <v>10303</v>
      </c>
      <c r="G1791" s="330" t="s">
        <v>181</v>
      </c>
      <c r="H1791" s="294">
        <v>697</v>
      </c>
      <c r="I1791" s="321" t="str">
        <f t="shared" si="84"/>
        <v>D-06-001-暖房給湯兼用機</v>
      </c>
      <c r="J1791" s="294" t="s">
        <v>9155</v>
      </c>
      <c r="K1791" s="334" t="s">
        <v>8144</v>
      </c>
      <c r="L1791" s="329" t="s">
        <v>13137</v>
      </c>
      <c r="M1791" s="329" t="s">
        <v>10824</v>
      </c>
      <c r="N1791" s="329" t="s">
        <v>12327</v>
      </c>
      <c r="O1791" s="294" t="s">
        <v>2838</v>
      </c>
      <c r="P1791" s="329" t="s">
        <v>10578</v>
      </c>
      <c r="Q1791" s="330" t="s">
        <v>7856</v>
      </c>
      <c r="R1791" s="293" t="s">
        <v>7857</v>
      </c>
      <c r="S1791" s="294" t="s">
        <v>7858</v>
      </c>
      <c r="T1791" s="292" t="s">
        <v>181</v>
      </c>
      <c r="U1791" s="323" t="str">
        <f t="shared" si="85"/>
        <v>-</v>
      </c>
      <c r="V1791" s="292" t="s">
        <v>7859</v>
      </c>
      <c r="W1791" s="295" t="str">
        <f t="shared" si="86"/>
        <v>http://www.purpose.co.jp/</v>
      </c>
      <c r="X1791" s="292" t="s">
        <v>7860</v>
      </c>
      <c r="Y1791" s="292" t="s">
        <v>6456</v>
      </c>
      <c r="Z1791" s="80" t="s">
        <v>9753</v>
      </c>
      <c r="AA1791" s="296"/>
      <c r="AB1791" s="265" t="str">
        <f>IF('認証製品一覧（検索用）'!$E$7=認証製品一覧!I1791,"●","")</f>
        <v/>
      </c>
      <c r="AC1791" s="265" t="str">
        <f>IF(AB1791="","",COUNTIF($B$5:AB1791,"●"))</f>
        <v/>
      </c>
    </row>
    <row r="1792" spans="1:29" ht="46.8">
      <c r="A1792" s="347"/>
      <c r="B1792" s="292" t="s">
        <v>6898</v>
      </c>
      <c r="C1792" s="293" t="s">
        <v>6941</v>
      </c>
      <c r="D1792" s="294" t="s">
        <v>296</v>
      </c>
      <c r="E1792" s="293" t="s">
        <v>7350</v>
      </c>
      <c r="F1792" s="330" t="s">
        <v>10303</v>
      </c>
      <c r="G1792" s="330" t="s">
        <v>181</v>
      </c>
      <c r="H1792" s="294">
        <v>697</v>
      </c>
      <c r="I1792" s="321" t="str">
        <f t="shared" si="84"/>
        <v>D-06-001-暖房給湯兼用機</v>
      </c>
      <c r="J1792" s="294" t="s">
        <v>9155</v>
      </c>
      <c r="K1792" s="334" t="s">
        <v>8144</v>
      </c>
      <c r="L1792" s="329" t="s">
        <v>13137</v>
      </c>
      <c r="M1792" s="329" t="s">
        <v>10824</v>
      </c>
      <c r="N1792" s="329" t="s">
        <v>12328</v>
      </c>
      <c r="O1792" s="294" t="s">
        <v>2838</v>
      </c>
      <c r="P1792" s="329" t="s">
        <v>10578</v>
      </c>
      <c r="Q1792" s="330" t="s">
        <v>7856</v>
      </c>
      <c r="R1792" s="293" t="s">
        <v>7857</v>
      </c>
      <c r="S1792" s="294" t="s">
        <v>7858</v>
      </c>
      <c r="T1792" s="292" t="s">
        <v>181</v>
      </c>
      <c r="U1792" s="323" t="str">
        <f t="shared" si="85"/>
        <v>-</v>
      </c>
      <c r="V1792" s="292" t="s">
        <v>7859</v>
      </c>
      <c r="W1792" s="295" t="str">
        <f t="shared" si="86"/>
        <v>http://www.purpose.co.jp/</v>
      </c>
      <c r="X1792" s="292" t="s">
        <v>7860</v>
      </c>
      <c r="Y1792" s="292" t="s">
        <v>6457</v>
      </c>
      <c r="Z1792" s="80" t="s">
        <v>9753</v>
      </c>
      <c r="AA1792" s="296"/>
      <c r="AB1792" s="265" t="str">
        <f>IF('認証製品一覧（検索用）'!$E$7=認証製品一覧!I1792,"●","")</f>
        <v/>
      </c>
      <c r="AC1792" s="265" t="str">
        <f>IF(AB1792="","",COUNTIF($B$5:AB1792,"●"))</f>
        <v/>
      </c>
    </row>
    <row r="1793" spans="1:29" ht="46.8">
      <c r="A1793" s="347"/>
      <c r="B1793" s="292" t="s">
        <v>6898</v>
      </c>
      <c r="C1793" s="293" t="s">
        <v>6941</v>
      </c>
      <c r="D1793" s="294" t="s">
        <v>296</v>
      </c>
      <c r="E1793" s="293" t="s">
        <v>7350</v>
      </c>
      <c r="F1793" s="330" t="s">
        <v>10303</v>
      </c>
      <c r="G1793" s="330" t="s">
        <v>181</v>
      </c>
      <c r="H1793" s="294">
        <v>697</v>
      </c>
      <c r="I1793" s="321" t="str">
        <f t="shared" si="84"/>
        <v>D-06-001-暖房給湯兼用機</v>
      </c>
      <c r="J1793" s="294" t="s">
        <v>9155</v>
      </c>
      <c r="K1793" s="334" t="s">
        <v>8144</v>
      </c>
      <c r="L1793" s="329" t="s">
        <v>13137</v>
      </c>
      <c r="M1793" s="329" t="s">
        <v>10824</v>
      </c>
      <c r="N1793" s="329" t="s">
        <v>12329</v>
      </c>
      <c r="O1793" s="294" t="s">
        <v>2838</v>
      </c>
      <c r="P1793" s="329" t="s">
        <v>10578</v>
      </c>
      <c r="Q1793" s="330" t="s">
        <v>7856</v>
      </c>
      <c r="R1793" s="293" t="s">
        <v>7857</v>
      </c>
      <c r="S1793" s="294" t="s">
        <v>7858</v>
      </c>
      <c r="T1793" s="292" t="s">
        <v>181</v>
      </c>
      <c r="U1793" s="323" t="str">
        <f t="shared" si="85"/>
        <v>-</v>
      </c>
      <c r="V1793" s="292" t="s">
        <v>7859</v>
      </c>
      <c r="W1793" s="295" t="str">
        <f t="shared" si="86"/>
        <v>http://www.purpose.co.jp/</v>
      </c>
      <c r="X1793" s="292" t="s">
        <v>7860</v>
      </c>
      <c r="Y1793" s="292" t="s">
        <v>6458</v>
      </c>
      <c r="Z1793" s="80" t="s">
        <v>9753</v>
      </c>
      <c r="AA1793" s="296"/>
      <c r="AB1793" s="265" t="str">
        <f>IF('認証製品一覧（検索用）'!$E$7=認証製品一覧!I1793,"●","")</f>
        <v/>
      </c>
      <c r="AC1793" s="265" t="str">
        <f>IF(AB1793="","",COUNTIF($B$5:AB1793,"●"))</f>
        <v/>
      </c>
    </row>
    <row r="1794" spans="1:29" ht="46.8">
      <c r="A1794" s="347"/>
      <c r="B1794" s="292" t="s">
        <v>6898</v>
      </c>
      <c r="C1794" s="293" t="s">
        <v>6941</v>
      </c>
      <c r="D1794" s="294" t="s">
        <v>296</v>
      </c>
      <c r="E1794" s="293" t="s">
        <v>7350</v>
      </c>
      <c r="F1794" s="330" t="s">
        <v>10303</v>
      </c>
      <c r="G1794" s="330" t="s">
        <v>181</v>
      </c>
      <c r="H1794" s="294">
        <v>697</v>
      </c>
      <c r="I1794" s="321" t="str">
        <f t="shared" si="84"/>
        <v>D-06-001-暖房給湯兼用機</v>
      </c>
      <c r="J1794" s="294" t="s">
        <v>9155</v>
      </c>
      <c r="K1794" s="334" t="s">
        <v>8144</v>
      </c>
      <c r="L1794" s="329" t="s">
        <v>13137</v>
      </c>
      <c r="M1794" s="329" t="s">
        <v>10824</v>
      </c>
      <c r="N1794" s="329" t="s">
        <v>12330</v>
      </c>
      <c r="O1794" s="294" t="s">
        <v>2838</v>
      </c>
      <c r="P1794" s="329" t="s">
        <v>10578</v>
      </c>
      <c r="Q1794" s="330" t="s">
        <v>7856</v>
      </c>
      <c r="R1794" s="293" t="s">
        <v>7857</v>
      </c>
      <c r="S1794" s="294" t="s">
        <v>7858</v>
      </c>
      <c r="T1794" s="292" t="s">
        <v>181</v>
      </c>
      <c r="U1794" s="323" t="str">
        <f t="shared" si="85"/>
        <v>-</v>
      </c>
      <c r="V1794" s="292" t="s">
        <v>7859</v>
      </c>
      <c r="W1794" s="295" t="str">
        <f t="shared" si="86"/>
        <v>http://www.purpose.co.jp/</v>
      </c>
      <c r="X1794" s="292" t="s">
        <v>7860</v>
      </c>
      <c r="Y1794" s="292" t="s">
        <v>6459</v>
      </c>
      <c r="Z1794" s="80" t="s">
        <v>9753</v>
      </c>
      <c r="AA1794" s="296"/>
      <c r="AB1794" s="265" t="str">
        <f>IF('認証製品一覧（検索用）'!$E$7=認証製品一覧!I1794,"●","")</f>
        <v/>
      </c>
      <c r="AC1794" s="265" t="str">
        <f>IF(AB1794="","",COUNTIF($B$5:AB1794,"●"))</f>
        <v/>
      </c>
    </row>
    <row r="1795" spans="1:29" ht="46.8">
      <c r="A1795" s="347"/>
      <c r="B1795" s="292" t="s">
        <v>6898</v>
      </c>
      <c r="C1795" s="293" t="s">
        <v>6941</v>
      </c>
      <c r="D1795" s="294" t="s">
        <v>296</v>
      </c>
      <c r="E1795" s="293" t="s">
        <v>7350</v>
      </c>
      <c r="F1795" s="330" t="s">
        <v>10303</v>
      </c>
      <c r="G1795" s="330" t="s">
        <v>181</v>
      </c>
      <c r="H1795" s="294">
        <v>697</v>
      </c>
      <c r="I1795" s="321" t="str">
        <f t="shared" si="84"/>
        <v>D-06-001-暖房給湯兼用機</v>
      </c>
      <c r="J1795" s="294" t="s">
        <v>9155</v>
      </c>
      <c r="K1795" s="334" t="s">
        <v>8144</v>
      </c>
      <c r="L1795" s="329" t="s">
        <v>13137</v>
      </c>
      <c r="M1795" s="329" t="s">
        <v>10824</v>
      </c>
      <c r="N1795" s="329" t="s">
        <v>12331</v>
      </c>
      <c r="O1795" s="294" t="s">
        <v>2838</v>
      </c>
      <c r="P1795" s="329" t="s">
        <v>10578</v>
      </c>
      <c r="Q1795" s="330" t="s">
        <v>7856</v>
      </c>
      <c r="R1795" s="293" t="s">
        <v>7857</v>
      </c>
      <c r="S1795" s="294" t="s">
        <v>7858</v>
      </c>
      <c r="T1795" s="292" t="s">
        <v>181</v>
      </c>
      <c r="U1795" s="323" t="str">
        <f t="shared" si="85"/>
        <v>-</v>
      </c>
      <c r="V1795" s="292" t="s">
        <v>7859</v>
      </c>
      <c r="W1795" s="295" t="str">
        <f t="shared" si="86"/>
        <v>http://www.purpose.co.jp/</v>
      </c>
      <c r="X1795" s="292" t="s">
        <v>7860</v>
      </c>
      <c r="Y1795" s="292" t="s">
        <v>6460</v>
      </c>
      <c r="Z1795" s="80" t="s">
        <v>9753</v>
      </c>
      <c r="AA1795" s="296"/>
      <c r="AB1795" s="265" t="str">
        <f>IF('認証製品一覧（検索用）'!$E$7=認証製品一覧!I1795,"●","")</f>
        <v/>
      </c>
      <c r="AC1795" s="265" t="str">
        <f>IF(AB1795="","",COUNTIF($B$5:AB1795,"●"))</f>
        <v/>
      </c>
    </row>
    <row r="1796" spans="1:29" ht="46.8">
      <c r="A1796" s="347"/>
      <c r="B1796" s="292" t="s">
        <v>6898</v>
      </c>
      <c r="C1796" s="293" t="s">
        <v>6941</v>
      </c>
      <c r="D1796" s="294" t="s">
        <v>296</v>
      </c>
      <c r="E1796" s="293" t="s">
        <v>7350</v>
      </c>
      <c r="F1796" s="330" t="s">
        <v>10303</v>
      </c>
      <c r="G1796" s="330" t="s">
        <v>181</v>
      </c>
      <c r="H1796" s="294">
        <v>697</v>
      </c>
      <c r="I1796" s="321" t="str">
        <f t="shared" si="84"/>
        <v>D-06-001-暖房給湯兼用機</v>
      </c>
      <c r="J1796" s="294" t="s">
        <v>9155</v>
      </c>
      <c r="K1796" s="334" t="s">
        <v>8144</v>
      </c>
      <c r="L1796" s="329" t="s">
        <v>13137</v>
      </c>
      <c r="M1796" s="329" t="s">
        <v>10824</v>
      </c>
      <c r="N1796" s="329" t="s">
        <v>12332</v>
      </c>
      <c r="O1796" s="294" t="s">
        <v>2838</v>
      </c>
      <c r="P1796" s="329" t="s">
        <v>10578</v>
      </c>
      <c r="Q1796" s="330" t="s">
        <v>7856</v>
      </c>
      <c r="R1796" s="293" t="s">
        <v>7857</v>
      </c>
      <c r="S1796" s="294" t="s">
        <v>7858</v>
      </c>
      <c r="T1796" s="292" t="s">
        <v>181</v>
      </c>
      <c r="U1796" s="323" t="str">
        <f t="shared" si="85"/>
        <v>-</v>
      </c>
      <c r="V1796" s="292" t="s">
        <v>7859</v>
      </c>
      <c r="W1796" s="295" t="str">
        <f t="shared" si="86"/>
        <v>http://www.purpose.co.jp/</v>
      </c>
      <c r="X1796" s="292" t="s">
        <v>7860</v>
      </c>
      <c r="Y1796" s="292" t="s">
        <v>6461</v>
      </c>
      <c r="Z1796" s="80" t="s">
        <v>9753</v>
      </c>
      <c r="AA1796" s="296"/>
      <c r="AB1796" s="265" t="str">
        <f>IF('認証製品一覧（検索用）'!$E$7=認証製品一覧!I1796,"●","")</f>
        <v/>
      </c>
      <c r="AC1796" s="265" t="str">
        <f>IF(AB1796="","",COUNTIF($B$5:AB1796,"●"))</f>
        <v/>
      </c>
    </row>
    <row r="1797" spans="1:29" ht="46.8">
      <c r="A1797" s="347"/>
      <c r="B1797" s="292" t="s">
        <v>6898</v>
      </c>
      <c r="C1797" s="293" t="s">
        <v>6941</v>
      </c>
      <c r="D1797" s="294" t="s">
        <v>296</v>
      </c>
      <c r="E1797" s="293" t="s">
        <v>7350</v>
      </c>
      <c r="F1797" s="330" t="s">
        <v>10303</v>
      </c>
      <c r="G1797" s="330" t="s">
        <v>181</v>
      </c>
      <c r="H1797" s="294">
        <v>697</v>
      </c>
      <c r="I1797" s="321" t="str">
        <f t="shared" si="84"/>
        <v>D-06-001-暖房給湯兼用機</v>
      </c>
      <c r="J1797" s="294" t="s">
        <v>9155</v>
      </c>
      <c r="K1797" s="334" t="s">
        <v>8144</v>
      </c>
      <c r="L1797" s="329" t="s">
        <v>13137</v>
      </c>
      <c r="M1797" s="329" t="s">
        <v>10824</v>
      </c>
      <c r="N1797" s="329" t="s">
        <v>12333</v>
      </c>
      <c r="O1797" s="294" t="s">
        <v>2838</v>
      </c>
      <c r="P1797" s="329" t="s">
        <v>10578</v>
      </c>
      <c r="Q1797" s="330" t="s">
        <v>7856</v>
      </c>
      <c r="R1797" s="293" t="s">
        <v>7857</v>
      </c>
      <c r="S1797" s="294" t="s">
        <v>7858</v>
      </c>
      <c r="T1797" s="292" t="s">
        <v>181</v>
      </c>
      <c r="U1797" s="323" t="str">
        <f t="shared" si="85"/>
        <v>-</v>
      </c>
      <c r="V1797" s="292" t="s">
        <v>7859</v>
      </c>
      <c r="W1797" s="295" t="str">
        <f t="shared" si="86"/>
        <v>http://www.purpose.co.jp/</v>
      </c>
      <c r="X1797" s="292" t="s">
        <v>7860</v>
      </c>
      <c r="Y1797" s="292" t="s">
        <v>9083</v>
      </c>
      <c r="Z1797" s="80" t="s">
        <v>9753</v>
      </c>
      <c r="AA1797" s="296"/>
      <c r="AB1797" s="265" t="str">
        <f>IF('認証製品一覧（検索用）'!$E$7=認証製品一覧!I1797,"●","")</f>
        <v/>
      </c>
      <c r="AC1797" s="265" t="str">
        <f>IF(AB1797="","",COUNTIF($B$5:AB1797,"●"))</f>
        <v/>
      </c>
    </row>
    <row r="1798" spans="1:29" ht="46.8">
      <c r="A1798" s="347"/>
      <c r="B1798" s="292" t="s">
        <v>6898</v>
      </c>
      <c r="C1798" s="293" t="s">
        <v>6941</v>
      </c>
      <c r="D1798" s="294" t="s">
        <v>296</v>
      </c>
      <c r="E1798" s="293" t="s">
        <v>7350</v>
      </c>
      <c r="F1798" s="330" t="s">
        <v>10303</v>
      </c>
      <c r="G1798" s="330" t="s">
        <v>181</v>
      </c>
      <c r="H1798" s="294">
        <v>697</v>
      </c>
      <c r="I1798" s="321" t="str">
        <f t="shared" si="84"/>
        <v>D-06-001-暖房給湯兼用機</v>
      </c>
      <c r="J1798" s="294" t="s">
        <v>9155</v>
      </c>
      <c r="K1798" s="334" t="s">
        <v>8144</v>
      </c>
      <c r="L1798" s="329" t="s">
        <v>13137</v>
      </c>
      <c r="M1798" s="329" t="s">
        <v>10824</v>
      </c>
      <c r="N1798" s="329" t="s">
        <v>12334</v>
      </c>
      <c r="O1798" s="294" t="s">
        <v>2838</v>
      </c>
      <c r="P1798" s="329" t="s">
        <v>10578</v>
      </c>
      <c r="Q1798" s="330" t="s">
        <v>7856</v>
      </c>
      <c r="R1798" s="293" t="s">
        <v>7857</v>
      </c>
      <c r="S1798" s="294" t="s">
        <v>7858</v>
      </c>
      <c r="T1798" s="292" t="s">
        <v>181</v>
      </c>
      <c r="U1798" s="323" t="str">
        <f t="shared" si="85"/>
        <v>-</v>
      </c>
      <c r="V1798" s="292" t="s">
        <v>7859</v>
      </c>
      <c r="W1798" s="295" t="str">
        <f t="shared" si="86"/>
        <v>http://www.purpose.co.jp/</v>
      </c>
      <c r="X1798" s="292" t="s">
        <v>7860</v>
      </c>
      <c r="Y1798" s="292" t="s">
        <v>9084</v>
      </c>
      <c r="Z1798" s="80" t="s">
        <v>9753</v>
      </c>
      <c r="AA1798" s="296"/>
      <c r="AB1798" s="265" t="str">
        <f>IF('認証製品一覧（検索用）'!$E$7=認証製品一覧!I1798,"●","")</f>
        <v/>
      </c>
      <c r="AC1798" s="265" t="str">
        <f>IF(AB1798="","",COUNTIF($B$5:AB1798,"●"))</f>
        <v/>
      </c>
    </row>
    <row r="1799" spans="1:29" ht="46.8">
      <c r="A1799" s="347"/>
      <c r="B1799" s="292" t="s">
        <v>6898</v>
      </c>
      <c r="C1799" s="293" t="s">
        <v>6941</v>
      </c>
      <c r="D1799" s="294" t="s">
        <v>296</v>
      </c>
      <c r="E1799" s="293" t="s">
        <v>7350</v>
      </c>
      <c r="F1799" s="330" t="s">
        <v>10303</v>
      </c>
      <c r="G1799" s="330" t="s">
        <v>181</v>
      </c>
      <c r="H1799" s="294">
        <v>697</v>
      </c>
      <c r="I1799" s="321" t="str">
        <f t="shared" si="84"/>
        <v>D-06-001-暖房給湯兼用機</v>
      </c>
      <c r="J1799" s="294" t="s">
        <v>9155</v>
      </c>
      <c r="K1799" s="334" t="s">
        <v>8144</v>
      </c>
      <c r="L1799" s="329" t="s">
        <v>13137</v>
      </c>
      <c r="M1799" s="329" t="s">
        <v>10824</v>
      </c>
      <c r="N1799" s="329" t="s">
        <v>12335</v>
      </c>
      <c r="O1799" s="294" t="s">
        <v>2838</v>
      </c>
      <c r="P1799" s="329" t="s">
        <v>10578</v>
      </c>
      <c r="Q1799" s="330" t="s">
        <v>7856</v>
      </c>
      <c r="R1799" s="293" t="s">
        <v>7857</v>
      </c>
      <c r="S1799" s="294" t="s">
        <v>7858</v>
      </c>
      <c r="T1799" s="292" t="s">
        <v>181</v>
      </c>
      <c r="U1799" s="323" t="str">
        <f t="shared" si="85"/>
        <v>-</v>
      </c>
      <c r="V1799" s="292" t="s">
        <v>7859</v>
      </c>
      <c r="W1799" s="295" t="str">
        <f t="shared" si="86"/>
        <v>http://www.purpose.co.jp/</v>
      </c>
      <c r="X1799" s="292" t="s">
        <v>7860</v>
      </c>
      <c r="Y1799" s="292" t="s">
        <v>9085</v>
      </c>
      <c r="Z1799" s="80" t="s">
        <v>9753</v>
      </c>
      <c r="AA1799" s="296"/>
      <c r="AB1799" s="265" t="str">
        <f>IF('認証製品一覧（検索用）'!$E$7=認証製品一覧!I1799,"●","")</f>
        <v/>
      </c>
      <c r="AC1799" s="265" t="str">
        <f>IF(AB1799="","",COUNTIF($B$5:AB1799,"●"))</f>
        <v/>
      </c>
    </row>
    <row r="1800" spans="1:29" ht="46.8">
      <c r="A1800" s="347"/>
      <c r="B1800" s="292" t="s">
        <v>6898</v>
      </c>
      <c r="C1800" s="293" t="s">
        <v>6941</v>
      </c>
      <c r="D1800" s="294" t="s">
        <v>296</v>
      </c>
      <c r="E1800" s="293" t="s">
        <v>7350</v>
      </c>
      <c r="F1800" s="330" t="s">
        <v>10303</v>
      </c>
      <c r="G1800" s="330" t="s">
        <v>181</v>
      </c>
      <c r="H1800" s="294">
        <v>697</v>
      </c>
      <c r="I1800" s="321" t="str">
        <f t="shared" si="84"/>
        <v>D-06-001-暖房給湯兼用機</v>
      </c>
      <c r="J1800" s="294" t="s">
        <v>9155</v>
      </c>
      <c r="K1800" s="334" t="s">
        <v>8144</v>
      </c>
      <c r="L1800" s="329" t="s">
        <v>13137</v>
      </c>
      <c r="M1800" s="329" t="s">
        <v>10824</v>
      </c>
      <c r="N1800" s="329" t="s">
        <v>12336</v>
      </c>
      <c r="O1800" s="294" t="s">
        <v>2838</v>
      </c>
      <c r="P1800" s="329" t="s">
        <v>10578</v>
      </c>
      <c r="Q1800" s="330" t="s">
        <v>7856</v>
      </c>
      <c r="R1800" s="293" t="s">
        <v>7857</v>
      </c>
      <c r="S1800" s="294" t="s">
        <v>7858</v>
      </c>
      <c r="T1800" s="292" t="s">
        <v>181</v>
      </c>
      <c r="U1800" s="323" t="str">
        <f t="shared" si="85"/>
        <v>-</v>
      </c>
      <c r="V1800" s="292" t="s">
        <v>7859</v>
      </c>
      <c r="W1800" s="295" t="str">
        <f t="shared" si="86"/>
        <v>http://www.purpose.co.jp/</v>
      </c>
      <c r="X1800" s="292" t="s">
        <v>7860</v>
      </c>
      <c r="Y1800" s="292" t="s">
        <v>9086</v>
      </c>
      <c r="Z1800" s="80" t="s">
        <v>9753</v>
      </c>
      <c r="AA1800" s="296"/>
      <c r="AB1800" s="265" t="str">
        <f>IF('認証製品一覧（検索用）'!$E$7=認証製品一覧!I1800,"●","")</f>
        <v/>
      </c>
      <c r="AC1800" s="265" t="str">
        <f>IF(AB1800="","",COUNTIF($B$5:AB1800,"●"))</f>
        <v/>
      </c>
    </row>
    <row r="1801" spans="1:29" ht="46.8">
      <c r="A1801" s="347"/>
      <c r="B1801" s="292" t="s">
        <v>6898</v>
      </c>
      <c r="C1801" s="293" t="s">
        <v>6941</v>
      </c>
      <c r="D1801" s="294" t="s">
        <v>296</v>
      </c>
      <c r="E1801" s="293" t="s">
        <v>7350</v>
      </c>
      <c r="F1801" s="330" t="s">
        <v>10303</v>
      </c>
      <c r="G1801" s="330" t="s">
        <v>181</v>
      </c>
      <c r="H1801" s="294">
        <v>697</v>
      </c>
      <c r="I1801" s="321" t="str">
        <f t="shared" si="84"/>
        <v>D-06-001-暖房給湯兼用機</v>
      </c>
      <c r="J1801" s="294" t="s">
        <v>9155</v>
      </c>
      <c r="K1801" s="334" t="s">
        <v>8144</v>
      </c>
      <c r="L1801" s="329" t="s">
        <v>13137</v>
      </c>
      <c r="M1801" s="329" t="s">
        <v>10824</v>
      </c>
      <c r="N1801" s="329" t="s">
        <v>12337</v>
      </c>
      <c r="O1801" s="294" t="s">
        <v>2838</v>
      </c>
      <c r="P1801" s="329" t="s">
        <v>10578</v>
      </c>
      <c r="Q1801" s="330" t="s">
        <v>7856</v>
      </c>
      <c r="R1801" s="293" t="s">
        <v>7857</v>
      </c>
      <c r="S1801" s="294" t="s">
        <v>7858</v>
      </c>
      <c r="T1801" s="292" t="s">
        <v>181</v>
      </c>
      <c r="U1801" s="323" t="str">
        <f t="shared" si="85"/>
        <v>-</v>
      </c>
      <c r="V1801" s="292" t="s">
        <v>7859</v>
      </c>
      <c r="W1801" s="295" t="str">
        <f t="shared" si="86"/>
        <v>http://www.purpose.co.jp/</v>
      </c>
      <c r="X1801" s="292" t="s">
        <v>7860</v>
      </c>
      <c r="Y1801" s="292" t="s">
        <v>9087</v>
      </c>
      <c r="Z1801" s="80" t="s">
        <v>9753</v>
      </c>
      <c r="AA1801" s="296"/>
      <c r="AB1801" s="265" t="str">
        <f>IF('認証製品一覧（検索用）'!$E$7=認証製品一覧!I1801,"●","")</f>
        <v/>
      </c>
      <c r="AC1801" s="265" t="str">
        <f>IF(AB1801="","",COUNTIF($B$5:AB1801,"●"))</f>
        <v/>
      </c>
    </row>
    <row r="1802" spans="1:29" ht="46.8">
      <c r="A1802" s="347"/>
      <c r="B1802" s="292" t="s">
        <v>6898</v>
      </c>
      <c r="C1802" s="293" t="s">
        <v>6941</v>
      </c>
      <c r="D1802" s="294" t="s">
        <v>296</v>
      </c>
      <c r="E1802" s="293" t="s">
        <v>7350</v>
      </c>
      <c r="F1802" s="330" t="s">
        <v>10303</v>
      </c>
      <c r="G1802" s="330" t="s">
        <v>181</v>
      </c>
      <c r="H1802" s="294">
        <v>697</v>
      </c>
      <c r="I1802" s="321" t="str">
        <f t="shared" si="84"/>
        <v>D-06-001-暖房給湯兼用機</v>
      </c>
      <c r="J1802" s="294" t="s">
        <v>9155</v>
      </c>
      <c r="K1802" s="334" t="s">
        <v>8144</v>
      </c>
      <c r="L1802" s="329" t="s">
        <v>13137</v>
      </c>
      <c r="M1802" s="329" t="s">
        <v>10824</v>
      </c>
      <c r="N1802" s="329" t="s">
        <v>12338</v>
      </c>
      <c r="O1802" s="294" t="s">
        <v>2838</v>
      </c>
      <c r="P1802" s="329" t="s">
        <v>10578</v>
      </c>
      <c r="Q1802" s="330" t="s">
        <v>7856</v>
      </c>
      <c r="R1802" s="293" t="s">
        <v>7857</v>
      </c>
      <c r="S1802" s="294" t="s">
        <v>7858</v>
      </c>
      <c r="T1802" s="292" t="s">
        <v>181</v>
      </c>
      <c r="U1802" s="323" t="str">
        <f t="shared" si="85"/>
        <v>-</v>
      </c>
      <c r="V1802" s="292" t="s">
        <v>7859</v>
      </c>
      <c r="W1802" s="295" t="str">
        <f t="shared" si="86"/>
        <v>http://www.purpose.co.jp/</v>
      </c>
      <c r="X1802" s="292" t="s">
        <v>7860</v>
      </c>
      <c r="Y1802" s="292" t="s">
        <v>9088</v>
      </c>
      <c r="Z1802" s="80" t="s">
        <v>9753</v>
      </c>
      <c r="AA1802" s="296"/>
      <c r="AB1802" s="265" t="str">
        <f>IF('認証製品一覧（検索用）'!$E$7=認証製品一覧!I1802,"●","")</f>
        <v/>
      </c>
      <c r="AC1802" s="265" t="str">
        <f>IF(AB1802="","",COUNTIF($B$5:AB1802,"●"))</f>
        <v/>
      </c>
    </row>
    <row r="1803" spans="1:29" ht="46.8">
      <c r="A1803" s="347"/>
      <c r="B1803" s="292" t="s">
        <v>6898</v>
      </c>
      <c r="C1803" s="293" t="s">
        <v>6941</v>
      </c>
      <c r="D1803" s="294" t="s">
        <v>296</v>
      </c>
      <c r="E1803" s="293" t="s">
        <v>7350</v>
      </c>
      <c r="F1803" s="330" t="s">
        <v>10303</v>
      </c>
      <c r="G1803" s="330" t="s">
        <v>181</v>
      </c>
      <c r="H1803" s="294">
        <v>697</v>
      </c>
      <c r="I1803" s="321" t="str">
        <f t="shared" si="84"/>
        <v>D-06-001-暖房給湯兼用機</v>
      </c>
      <c r="J1803" s="294" t="s">
        <v>9155</v>
      </c>
      <c r="K1803" s="334" t="s">
        <v>8144</v>
      </c>
      <c r="L1803" s="329" t="s">
        <v>13137</v>
      </c>
      <c r="M1803" s="329" t="s">
        <v>10824</v>
      </c>
      <c r="N1803" s="329" t="s">
        <v>12339</v>
      </c>
      <c r="O1803" s="294" t="s">
        <v>2838</v>
      </c>
      <c r="P1803" s="329" t="s">
        <v>10578</v>
      </c>
      <c r="Q1803" s="330" t="s">
        <v>7856</v>
      </c>
      <c r="R1803" s="293" t="s">
        <v>7857</v>
      </c>
      <c r="S1803" s="294" t="s">
        <v>7858</v>
      </c>
      <c r="T1803" s="292" t="s">
        <v>181</v>
      </c>
      <c r="U1803" s="323" t="str">
        <f t="shared" si="85"/>
        <v>-</v>
      </c>
      <c r="V1803" s="292" t="s">
        <v>7859</v>
      </c>
      <c r="W1803" s="295" t="str">
        <f t="shared" si="86"/>
        <v>http://www.purpose.co.jp/</v>
      </c>
      <c r="X1803" s="292" t="s">
        <v>7860</v>
      </c>
      <c r="Y1803" s="292" t="s">
        <v>9089</v>
      </c>
      <c r="Z1803" s="80" t="s">
        <v>9753</v>
      </c>
      <c r="AA1803" s="296"/>
      <c r="AB1803" s="265" t="str">
        <f>IF('認証製品一覧（検索用）'!$E$7=認証製品一覧!I1803,"●","")</f>
        <v/>
      </c>
      <c r="AC1803" s="265" t="str">
        <f>IF(AB1803="","",COUNTIF($B$5:AB1803,"●"))</f>
        <v/>
      </c>
    </row>
    <row r="1804" spans="1:29" ht="46.8">
      <c r="A1804" s="347"/>
      <c r="B1804" s="292" t="s">
        <v>6898</v>
      </c>
      <c r="C1804" s="293" t="s">
        <v>6941</v>
      </c>
      <c r="D1804" s="294" t="s">
        <v>296</v>
      </c>
      <c r="E1804" s="293" t="s">
        <v>7350</v>
      </c>
      <c r="F1804" s="330" t="s">
        <v>10303</v>
      </c>
      <c r="G1804" s="330" t="s">
        <v>181</v>
      </c>
      <c r="H1804" s="294">
        <v>697</v>
      </c>
      <c r="I1804" s="321" t="str">
        <f t="shared" si="84"/>
        <v>D-06-001-暖房給湯兼用機</v>
      </c>
      <c r="J1804" s="294" t="s">
        <v>9155</v>
      </c>
      <c r="K1804" s="334" t="s">
        <v>8144</v>
      </c>
      <c r="L1804" s="329" t="s">
        <v>13137</v>
      </c>
      <c r="M1804" s="329" t="s">
        <v>10824</v>
      </c>
      <c r="N1804" s="329" t="s">
        <v>12340</v>
      </c>
      <c r="O1804" s="294" t="s">
        <v>2838</v>
      </c>
      <c r="P1804" s="329" t="s">
        <v>10578</v>
      </c>
      <c r="Q1804" s="330" t="s">
        <v>7856</v>
      </c>
      <c r="R1804" s="293" t="s">
        <v>7857</v>
      </c>
      <c r="S1804" s="294" t="s">
        <v>7858</v>
      </c>
      <c r="T1804" s="292" t="s">
        <v>181</v>
      </c>
      <c r="U1804" s="323" t="str">
        <f t="shared" si="85"/>
        <v>-</v>
      </c>
      <c r="V1804" s="292" t="s">
        <v>7859</v>
      </c>
      <c r="W1804" s="295" t="str">
        <f t="shared" si="86"/>
        <v>http://www.purpose.co.jp/</v>
      </c>
      <c r="X1804" s="292" t="s">
        <v>7860</v>
      </c>
      <c r="Y1804" s="292" t="s">
        <v>9090</v>
      </c>
      <c r="Z1804" s="80" t="s">
        <v>9753</v>
      </c>
      <c r="AA1804" s="296"/>
      <c r="AB1804" s="265" t="str">
        <f>IF('認証製品一覧（検索用）'!$E$7=認証製品一覧!I1804,"●","")</f>
        <v/>
      </c>
      <c r="AC1804" s="265" t="str">
        <f>IF(AB1804="","",COUNTIF($B$5:AB1804,"●"))</f>
        <v/>
      </c>
    </row>
    <row r="1805" spans="1:29" ht="46.8">
      <c r="A1805" s="347"/>
      <c r="B1805" s="292" t="s">
        <v>6898</v>
      </c>
      <c r="C1805" s="293" t="s">
        <v>6941</v>
      </c>
      <c r="D1805" s="294" t="s">
        <v>296</v>
      </c>
      <c r="E1805" s="293" t="s">
        <v>7350</v>
      </c>
      <c r="F1805" s="330" t="s">
        <v>10303</v>
      </c>
      <c r="G1805" s="330" t="s">
        <v>181</v>
      </c>
      <c r="H1805" s="294">
        <v>697</v>
      </c>
      <c r="I1805" s="321" t="str">
        <f t="shared" si="84"/>
        <v>D-06-001-暖房給湯兼用機</v>
      </c>
      <c r="J1805" s="294" t="s">
        <v>9155</v>
      </c>
      <c r="K1805" s="334" t="s">
        <v>8144</v>
      </c>
      <c r="L1805" s="329" t="s">
        <v>13137</v>
      </c>
      <c r="M1805" s="329" t="s">
        <v>10824</v>
      </c>
      <c r="N1805" s="329" t="s">
        <v>12341</v>
      </c>
      <c r="O1805" s="294" t="s">
        <v>2838</v>
      </c>
      <c r="P1805" s="329" t="s">
        <v>10578</v>
      </c>
      <c r="Q1805" s="330" t="s">
        <v>7856</v>
      </c>
      <c r="R1805" s="293" t="s">
        <v>7857</v>
      </c>
      <c r="S1805" s="294" t="s">
        <v>7858</v>
      </c>
      <c r="T1805" s="292" t="s">
        <v>181</v>
      </c>
      <c r="U1805" s="323" t="str">
        <f t="shared" si="85"/>
        <v>-</v>
      </c>
      <c r="V1805" s="292" t="s">
        <v>7859</v>
      </c>
      <c r="W1805" s="295" t="str">
        <f t="shared" si="86"/>
        <v>http://www.purpose.co.jp/</v>
      </c>
      <c r="X1805" s="292" t="s">
        <v>7860</v>
      </c>
      <c r="Y1805" s="292" t="s">
        <v>9091</v>
      </c>
      <c r="Z1805" s="80" t="s">
        <v>9753</v>
      </c>
      <c r="AA1805" s="296"/>
      <c r="AB1805" s="265" t="str">
        <f>IF('認証製品一覧（検索用）'!$E$7=認証製品一覧!I1805,"●","")</f>
        <v/>
      </c>
      <c r="AC1805" s="265" t="str">
        <f>IF(AB1805="","",COUNTIF($B$5:AB1805,"●"))</f>
        <v/>
      </c>
    </row>
    <row r="1806" spans="1:29" ht="46.8">
      <c r="A1806" s="347"/>
      <c r="B1806" s="292" t="s">
        <v>6898</v>
      </c>
      <c r="C1806" s="293" t="s">
        <v>6941</v>
      </c>
      <c r="D1806" s="294" t="s">
        <v>296</v>
      </c>
      <c r="E1806" s="293" t="s">
        <v>7350</v>
      </c>
      <c r="F1806" s="330" t="s">
        <v>10303</v>
      </c>
      <c r="G1806" s="330" t="s">
        <v>181</v>
      </c>
      <c r="H1806" s="294">
        <v>697</v>
      </c>
      <c r="I1806" s="321" t="str">
        <f t="shared" si="84"/>
        <v>D-06-001-暖房給湯兼用機</v>
      </c>
      <c r="J1806" s="294" t="s">
        <v>9155</v>
      </c>
      <c r="K1806" s="334" t="s">
        <v>8144</v>
      </c>
      <c r="L1806" s="329" t="s">
        <v>13137</v>
      </c>
      <c r="M1806" s="329" t="s">
        <v>10824</v>
      </c>
      <c r="N1806" s="329" t="s">
        <v>12342</v>
      </c>
      <c r="O1806" s="294" t="s">
        <v>2838</v>
      </c>
      <c r="P1806" s="329" t="s">
        <v>10578</v>
      </c>
      <c r="Q1806" s="330" t="s">
        <v>7856</v>
      </c>
      <c r="R1806" s="293" t="s">
        <v>7857</v>
      </c>
      <c r="S1806" s="294" t="s">
        <v>7858</v>
      </c>
      <c r="T1806" s="292" t="s">
        <v>181</v>
      </c>
      <c r="U1806" s="323" t="str">
        <f t="shared" si="85"/>
        <v>-</v>
      </c>
      <c r="V1806" s="292" t="s">
        <v>7859</v>
      </c>
      <c r="W1806" s="295" t="str">
        <f t="shared" si="86"/>
        <v>http://www.purpose.co.jp/</v>
      </c>
      <c r="X1806" s="292" t="s">
        <v>7860</v>
      </c>
      <c r="Y1806" s="292" t="s">
        <v>9092</v>
      </c>
      <c r="Z1806" s="80" t="s">
        <v>9753</v>
      </c>
      <c r="AA1806" s="296"/>
      <c r="AB1806" s="265" t="str">
        <f>IF('認証製品一覧（検索用）'!$E$7=認証製品一覧!I1806,"●","")</f>
        <v/>
      </c>
      <c r="AC1806" s="265" t="str">
        <f>IF(AB1806="","",COUNTIF($B$5:AB1806,"●"))</f>
        <v/>
      </c>
    </row>
    <row r="1807" spans="1:29" ht="46.8">
      <c r="A1807" s="347"/>
      <c r="B1807" s="292" t="s">
        <v>6898</v>
      </c>
      <c r="C1807" s="293" t="s">
        <v>6941</v>
      </c>
      <c r="D1807" s="294" t="s">
        <v>296</v>
      </c>
      <c r="E1807" s="293" t="s">
        <v>7350</v>
      </c>
      <c r="F1807" s="330" t="s">
        <v>10303</v>
      </c>
      <c r="G1807" s="330" t="s">
        <v>181</v>
      </c>
      <c r="H1807" s="294">
        <v>697</v>
      </c>
      <c r="I1807" s="321" t="str">
        <f t="shared" si="84"/>
        <v>D-06-001-暖房給湯兼用機</v>
      </c>
      <c r="J1807" s="294" t="s">
        <v>9155</v>
      </c>
      <c r="K1807" s="334" t="s">
        <v>8144</v>
      </c>
      <c r="L1807" s="329" t="s">
        <v>13137</v>
      </c>
      <c r="M1807" s="329" t="s">
        <v>10824</v>
      </c>
      <c r="N1807" s="329" t="s">
        <v>12343</v>
      </c>
      <c r="O1807" s="294" t="s">
        <v>2838</v>
      </c>
      <c r="P1807" s="329" t="s">
        <v>10578</v>
      </c>
      <c r="Q1807" s="330" t="s">
        <v>7856</v>
      </c>
      <c r="R1807" s="293" t="s">
        <v>7857</v>
      </c>
      <c r="S1807" s="294" t="s">
        <v>7858</v>
      </c>
      <c r="T1807" s="292" t="s">
        <v>181</v>
      </c>
      <c r="U1807" s="323" t="str">
        <f t="shared" si="85"/>
        <v>-</v>
      </c>
      <c r="V1807" s="292" t="s">
        <v>7859</v>
      </c>
      <c r="W1807" s="295" t="str">
        <f t="shared" si="86"/>
        <v>http://www.purpose.co.jp/</v>
      </c>
      <c r="X1807" s="292" t="s">
        <v>7860</v>
      </c>
      <c r="Y1807" s="292" t="s">
        <v>9093</v>
      </c>
      <c r="Z1807" s="80" t="s">
        <v>9753</v>
      </c>
      <c r="AA1807" s="296"/>
      <c r="AB1807" s="265" t="str">
        <f>IF('認証製品一覧（検索用）'!$E$7=認証製品一覧!I1807,"●","")</f>
        <v/>
      </c>
      <c r="AC1807" s="265" t="str">
        <f>IF(AB1807="","",COUNTIF($B$5:AB1807,"●"))</f>
        <v/>
      </c>
    </row>
    <row r="1808" spans="1:29" ht="46.8">
      <c r="A1808" s="347"/>
      <c r="B1808" s="292" t="s">
        <v>6898</v>
      </c>
      <c r="C1808" s="293" t="s">
        <v>6941</v>
      </c>
      <c r="D1808" s="294" t="s">
        <v>296</v>
      </c>
      <c r="E1808" s="293" t="s">
        <v>7350</v>
      </c>
      <c r="F1808" s="330" t="s">
        <v>10303</v>
      </c>
      <c r="G1808" s="330" t="s">
        <v>181</v>
      </c>
      <c r="H1808" s="294">
        <v>697</v>
      </c>
      <c r="I1808" s="321" t="str">
        <f t="shared" si="84"/>
        <v>D-06-001-暖房給湯兼用機</v>
      </c>
      <c r="J1808" s="294" t="s">
        <v>9155</v>
      </c>
      <c r="K1808" s="334" t="s">
        <v>8144</v>
      </c>
      <c r="L1808" s="329" t="s">
        <v>13137</v>
      </c>
      <c r="M1808" s="329" t="s">
        <v>10824</v>
      </c>
      <c r="N1808" s="329" t="s">
        <v>12344</v>
      </c>
      <c r="O1808" s="294" t="s">
        <v>2838</v>
      </c>
      <c r="P1808" s="329" t="s">
        <v>10578</v>
      </c>
      <c r="Q1808" s="330" t="s">
        <v>7856</v>
      </c>
      <c r="R1808" s="293" t="s">
        <v>7857</v>
      </c>
      <c r="S1808" s="294" t="s">
        <v>7858</v>
      </c>
      <c r="T1808" s="292" t="s">
        <v>181</v>
      </c>
      <c r="U1808" s="323" t="str">
        <f t="shared" si="85"/>
        <v>-</v>
      </c>
      <c r="V1808" s="292" t="s">
        <v>7859</v>
      </c>
      <c r="W1808" s="295" t="str">
        <f t="shared" si="86"/>
        <v>http://www.purpose.co.jp/</v>
      </c>
      <c r="X1808" s="292" t="s">
        <v>7860</v>
      </c>
      <c r="Y1808" s="292" t="s">
        <v>9094</v>
      </c>
      <c r="Z1808" s="80" t="s">
        <v>9753</v>
      </c>
      <c r="AA1808" s="296"/>
      <c r="AB1808" s="265" t="str">
        <f>IF('認証製品一覧（検索用）'!$E$7=認証製品一覧!I1808,"●","")</f>
        <v/>
      </c>
      <c r="AC1808" s="265" t="str">
        <f>IF(AB1808="","",COUNTIF($B$5:AB1808,"●"))</f>
        <v/>
      </c>
    </row>
    <row r="1809" spans="1:29" ht="46.8">
      <c r="A1809" s="347"/>
      <c r="B1809" s="292" t="s">
        <v>6898</v>
      </c>
      <c r="C1809" s="293" t="s">
        <v>6941</v>
      </c>
      <c r="D1809" s="294" t="s">
        <v>296</v>
      </c>
      <c r="E1809" s="293" t="s">
        <v>7350</v>
      </c>
      <c r="F1809" s="330" t="s">
        <v>10303</v>
      </c>
      <c r="G1809" s="330" t="s">
        <v>181</v>
      </c>
      <c r="H1809" s="294">
        <v>697</v>
      </c>
      <c r="I1809" s="321" t="str">
        <f t="shared" si="84"/>
        <v>D-06-001-暖房給湯兼用機</v>
      </c>
      <c r="J1809" s="294" t="s">
        <v>9155</v>
      </c>
      <c r="K1809" s="334" t="s">
        <v>8144</v>
      </c>
      <c r="L1809" s="329" t="s">
        <v>13137</v>
      </c>
      <c r="M1809" s="329" t="s">
        <v>10824</v>
      </c>
      <c r="N1809" s="329" t="s">
        <v>12345</v>
      </c>
      <c r="O1809" s="294" t="s">
        <v>2838</v>
      </c>
      <c r="P1809" s="329" t="s">
        <v>10578</v>
      </c>
      <c r="Q1809" s="330" t="s">
        <v>7856</v>
      </c>
      <c r="R1809" s="293" t="s">
        <v>7857</v>
      </c>
      <c r="S1809" s="294" t="s">
        <v>7858</v>
      </c>
      <c r="T1809" s="292" t="s">
        <v>181</v>
      </c>
      <c r="U1809" s="323" t="str">
        <f t="shared" si="85"/>
        <v>-</v>
      </c>
      <c r="V1809" s="292" t="s">
        <v>7859</v>
      </c>
      <c r="W1809" s="295" t="str">
        <f t="shared" si="86"/>
        <v>http://www.purpose.co.jp/</v>
      </c>
      <c r="X1809" s="292" t="s">
        <v>7860</v>
      </c>
      <c r="Y1809" s="292" t="s">
        <v>9095</v>
      </c>
      <c r="Z1809" s="80" t="s">
        <v>9753</v>
      </c>
      <c r="AA1809" s="296"/>
      <c r="AB1809" s="265" t="str">
        <f>IF('認証製品一覧（検索用）'!$E$7=認証製品一覧!I1809,"●","")</f>
        <v/>
      </c>
      <c r="AC1809" s="265" t="str">
        <f>IF(AB1809="","",COUNTIF($B$5:AB1809,"●"))</f>
        <v/>
      </c>
    </row>
    <row r="1810" spans="1:29" ht="46.8">
      <c r="A1810" s="347"/>
      <c r="B1810" s="292" t="s">
        <v>6898</v>
      </c>
      <c r="C1810" s="293" t="s">
        <v>6941</v>
      </c>
      <c r="D1810" s="294" t="s">
        <v>296</v>
      </c>
      <c r="E1810" s="293" t="s">
        <v>7350</v>
      </c>
      <c r="F1810" s="330" t="s">
        <v>10303</v>
      </c>
      <c r="G1810" s="330" t="s">
        <v>181</v>
      </c>
      <c r="H1810" s="294">
        <v>697</v>
      </c>
      <c r="I1810" s="321" t="str">
        <f t="shared" si="84"/>
        <v>D-06-001-暖房給湯兼用機</v>
      </c>
      <c r="J1810" s="294" t="s">
        <v>9155</v>
      </c>
      <c r="K1810" s="334" t="s">
        <v>8144</v>
      </c>
      <c r="L1810" s="329" t="s">
        <v>13137</v>
      </c>
      <c r="M1810" s="329" t="s">
        <v>10824</v>
      </c>
      <c r="N1810" s="329" t="s">
        <v>12346</v>
      </c>
      <c r="O1810" s="294" t="s">
        <v>2838</v>
      </c>
      <c r="P1810" s="329" t="s">
        <v>10578</v>
      </c>
      <c r="Q1810" s="330" t="s">
        <v>7856</v>
      </c>
      <c r="R1810" s="293" t="s">
        <v>7857</v>
      </c>
      <c r="S1810" s="294" t="s">
        <v>7858</v>
      </c>
      <c r="T1810" s="292" t="s">
        <v>181</v>
      </c>
      <c r="U1810" s="323" t="str">
        <f t="shared" si="85"/>
        <v>-</v>
      </c>
      <c r="V1810" s="292" t="s">
        <v>7859</v>
      </c>
      <c r="W1810" s="295" t="str">
        <f t="shared" si="86"/>
        <v>http://www.purpose.co.jp/</v>
      </c>
      <c r="X1810" s="292" t="s">
        <v>7860</v>
      </c>
      <c r="Y1810" s="292" t="s">
        <v>9096</v>
      </c>
      <c r="Z1810" s="80" t="s">
        <v>9753</v>
      </c>
      <c r="AA1810" s="296"/>
      <c r="AB1810" s="265" t="str">
        <f>IF('認証製品一覧（検索用）'!$E$7=認証製品一覧!I1810,"●","")</f>
        <v/>
      </c>
      <c r="AC1810" s="265" t="str">
        <f>IF(AB1810="","",COUNTIF($B$5:AB1810,"●"))</f>
        <v/>
      </c>
    </row>
    <row r="1811" spans="1:29" ht="46.8">
      <c r="A1811" s="347"/>
      <c r="B1811" s="292" t="s">
        <v>6898</v>
      </c>
      <c r="C1811" s="293" t="s">
        <v>6941</v>
      </c>
      <c r="D1811" s="294" t="s">
        <v>296</v>
      </c>
      <c r="E1811" s="293" t="s">
        <v>7350</v>
      </c>
      <c r="F1811" s="330" t="s">
        <v>10303</v>
      </c>
      <c r="G1811" s="330" t="s">
        <v>181</v>
      </c>
      <c r="H1811" s="294">
        <v>697</v>
      </c>
      <c r="I1811" s="321" t="str">
        <f t="shared" si="84"/>
        <v>D-06-001-暖房給湯兼用機</v>
      </c>
      <c r="J1811" s="294" t="s">
        <v>9155</v>
      </c>
      <c r="K1811" s="334" t="s">
        <v>8144</v>
      </c>
      <c r="L1811" s="329" t="s">
        <v>13137</v>
      </c>
      <c r="M1811" s="329" t="s">
        <v>10824</v>
      </c>
      <c r="N1811" s="329" t="s">
        <v>12347</v>
      </c>
      <c r="O1811" s="294" t="s">
        <v>2838</v>
      </c>
      <c r="P1811" s="329" t="s">
        <v>10578</v>
      </c>
      <c r="Q1811" s="330" t="s">
        <v>7856</v>
      </c>
      <c r="R1811" s="293" t="s">
        <v>7857</v>
      </c>
      <c r="S1811" s="294" t="s">
        <v>7858</v>
      </c>
      <c r="T1811" s="292" t="s">
        <v>181</v>
      </c>
      <c r="U1811" s="323" t="str">
        <f t="shared" si="85"/>
        <v>-</v>
      </c>
      <c r="V1811" s="292" t="s">
        <v>7859</v>
      </c>
      <c r="W1811" s="295" t="str">
        <f t="shared" si="86"/>
        <v>http://www.purpose.co.jp/</v>
      </c>
      <c r="X1811" s="292" t="s">
        <v>7860</v>
      </c>
      <c r="Y1811" s="292" t="s">
        <v>9097</v>
      </c>
      <c r="Z1811" s="80" t="s">
        <v>9753</v>
      </c>
      <c r="AA1811" s="296"/>
      <c r="AB1811" s="265" t="str">
        <f>IF('認証製品一覧（検索用）'!$E$7=認証製品一覧!I1811,"●","")</f>
        <v/>
      </c>
      <c r="AC1811" s="265" t="str">
        <f>IF(AB1811="","",COUNTIF($B$5:AB1811,"●"))</f>
        <v/>
      </c>
    </row>
    <row r="1812" spans="1:29" ht="46.8">
      <c r="A1812" s="347"/>
      <c r="B1812" s="292" t="s">
        <v>6898</v>
      </c>
      <c r="C1812" s="293" t="s">
        <v>6941</v>
      </c>
      <c r="D1812" s="294" t="s">
        <v>296</v>
      </c>
      <c r="E1812" s="293" t="s">
        <v>7350</v>
      </c>
      <c r="F1812" s="330" t="s">
        <v>10303</v>
      </c>
      <c r="G1812" s="330" t="s">
        <v>181</v>
      </c>
      <c r="H1812" s="294">
        <v>697</v>
      </c>
      <c r="I1812" s="321" t="str">
        <f t="shared" si="84"/>
        <v>D-06-001-暖房給湯兼用機</v>
      </c>
      <c r="J1812" s="294" t="s">
        <v>9155</v>
      </c>
      <c r="K1812" s="334" t="s">
        <v>8144</v>
      </c>
      <c r="L1812" s="329" t="s">
        <v>13137</v>
      </c>
      <c r="M1812" s="329" t="s">
        <v>10824</v>
      </c>
      <c r="N1812" s="329" t="s">
        <v>12348</v>
      </c>
      <c r="O1812" s="294" t="s">
        <v>2838</v>
      </c>
      <c r="P1812" s="329" t="s">
        <v>10578</v>
      </c>
      <c r="Q1812" s="330" t="s">
        <v>7856</v>
      </c>
      <c r="R1812" s="293" t="s">
        <v>7857</v>
      </c>
      <c r="S1812" s="294" t="s">
        <v>7858</v>
      </c>
      <c r="T1812" s="292" t="s">
        <v>181</v>
      </c>
      <c r="U1812" s="323" t="str">
        <f t="shared" si="85"/>
        <v>-</v>
      </c>
      <c r="V1812" s="292" t="s">
        <v>7859</v>
      </c>
      <c r="W1812" s="295" t="str">
        <f t="shared" si="86"/>
        <v>http://www.purpose.co.jp/</v>
      </c>
      <c r="X1812" s="292" t="s">
        <v>7860</v>
      </c>
      <c r="Y1812" s="292" t="s">
        <v>9098</v>
      </c>
      <c r="Z1812" s="80" t="s">
        <v>9753</v>
      </c>
      <c r="AA1812" s="296"/>
      <c r="AB1812" s="265" t="str">
        <f>IF('認証製品一覧（検索用）'!$E$7=認証製品一覧!I1812,"●","")</f>
        <v/>
      </c>
      <c r="AC1812" s="265" t="str">
        <f>IF(AB1812="","",COUNTIF($B$5:AB1812,"●"))</f>
        <v/>
      </c>
    </row>
    <row r="1813" spans="1:29" ht="46.8">
      <c r="A1813" s="347"/>
      <c r="B1813" s="292" t="s">
        <v>6898</v>
      </c>
      <c r="C1813" s="293" t="s">
        <v>6941</v>
      </c>
      <c r="D1813" s="294" t="s">
        <v>296</v>
      </c>
      <c r="E1813" s="293" t="s">
        <v>7350</v>
      </c>
      <c r="F1813" s="330" t="s">
        <v>10303</v>
      </c>
      <c r="G1813" s="330" t="s">
        <v>181</v>
      </c>
      <c r="H1813" s="294">
        <v>697</v>
      </c>
      <c r="I1813" s="321" t="str">
        <f t="shared" ref="I1813:I1876" si="87">CONCATENATE(D1813,G1813,F1813)</f>
        <v>D-06-001-暖房給湯兼用機</v>
      </c>
      <c r="J1813" s="294" t="s">
        <v>9155</v>
      </c>
      <c r="K1813" s="334" t="s">
        <v>8144</v>
      </c>
      <c r="L1813" s="329" t="s">
        <v>13137</v>
      </c>
      <c r="M1813" s="329" t="s">
        <v>10824</v>
      </c>
      <c r="N1813" s="329" t="s">
        <v>12349</v>
      </c>
      <c r="O1813" s="294" t="s">
        <v>2838</v>
      </c>
      <c r="P1813" s="329" t="s">
        <v>10578</v>
      </c>
      <c r="Q1813" s="330" t="s">
        <v>7856</v>
      </c>
      <c r="R1813" s="293" t="s">
        <v>7857</v>
      </c>
      <c r="S1813" s="294" t="s">
        <v>7858</v>
      </c>
      <c r="T1813" s="292" t="s">
        <v>181</v>
      </c>
      <c r="U1813" s="323" t="str">
        <f t="shared" ref="U1813:U1876" si="88">IF(T1813="-","-",HYPERLINK("mailto:"&amp;T1813,T1813))</f>
        <v>-</v>
      </c>
      <c r="V1813" s="292" t="s">
        <v>7859</v>
      </c>
      <c r="W1813" s="295" t="str">
        <f t="shared" ref="W1813:W1876" si="89">IF(V1813="-",V1813,HYPERLINK(V1813))</f>
        <v>http://www.purpose.co.jp/</v>
      </c>
      <c r="X1813" s="292" t="s">
        <v>7860</v>
      </c>
      <c r="Y1813" s="292" t="s">
        <v>9099</v>
      </c>
      <c r="Z1813" s="80" t="s">
        <v>9753</v>
      </c>
      <c r="AA1813" s="296"/>
      <c r="AB1813" s="265" t="str">
        <f>IF('認証製品一覧（検索用）'!$E$7=認証製品一覧!I1813,"●","")</f>
        <v/>
      </c>
      <c r="AC1813" s="265" t="str">
        <f>IF(AB1813="","",COUNTIF($B$5:AB1813,"●"))</f>
        <v/>
      </c>
    </row>
    <row r="1814" spans="1:29" ht="46.8">
      <c r="A1814" s="347"/>
      <c r="B1814" s="292" t="s">
        <v>6898</v>
      </c>
      <c r="C1814" s="293" t="s">
        <v>6941</v>
      </c>
      <c r="D1814" s="294" t="s">
        <v>296</v>
      </c>
      <c r="E1814" s="293" t="s">
        <v>7350</v>
      </c>
      <c r="F1814" s="330" t="s">
        <v>10303</v>
      </c>
      <c r="G1814" s="330" t="s">
        <v>181</v>
      </c>
      <c r="H1814" s="294">
        <v>697</v>
      </c>
      <c r="I1814" s="321" t="str">
        <f t="shared" si="87"/>
        <v>D-06-001-暖房給湯兼用機</v>
      </c>
      <c r="J1814" s="294" t="s">
        <v>9155</v>
      </c>
      <c r="K1814" s="334" t="s">
        <v>8144</v>
      </c>
      <c r="L1814" s="329" t="s">
        <v>13137</v>
      </c>
      <c r="M1814" s="329" t="s">
        <v>10824</v>
      </c>
      <c r="N1814" s="329" t="s">
        <v>12350</v>
      </c>
      <c r="O1814" s="294" t="s">
        <v>2838</v>
      </c>
      <c r="P1814" s="329" t="s">
        <v>10578</v>
      </c>
      <c r="Q1814" s="330" t="s">
        <v>7856</v>
      </c>
      <c r="R1814" s="293" t="s">
        <v>7857</v>
      </c>
      <c r="S1814" s="294" t="s">
        <v>7858</v>
      </c>
      <c r="T1814" s="292" t="s">
        <v>181</v>
      </c>
      <c r="U1814" s="323" t="str">
        <f t="shared" si="88"/>
        <v>-</v>
      </c>
      <c r="V1814" s="292" t="s">
        <v>7859</v>
      </c>
      <c r="W1814" s="295" t="str">
        <f t="shared" si="89"/>
        <v>http://www.purpose.co.jp/</v>
      </c>
      <c r="X1814" s="292" t="s">
        <v>7860</v>
      </c>
      <c r="Y1814" s="292" t="s">
        <v>9100</v>
      </c>
      <c r="Z1814" s="80" t="s">
        <v>9753</v>
      </c>
      <c r="AA1814" s="296"/>
      <c r="AB1814" s="265" t="str">
        <f>IF('認証製品一覧（検索用）'!$E$7=認証製品一覧!I1814,"●","")</f>
        <v/>
      </c>
      <c r="AC1814" s="265" t="str">
        <f>IF(AB1814="","",COUNTIF($B$5:AB1814,"●"))</f>
        <v/>
      </c>
    </row>
    <row r="1815" spans="1:29" ht="46.8">
      <c r="A1815" s="347"/>
      <c r="B1815" s="292" t="s">
        <v>6898</v>
      </c>
      <c r="C1815" s="293" t="s">
        <v>6941</v>
      </c>
      <c r="D1815" s="294" t="s">
        <v>296</v>
      </c>
      <c r="E1815" s="293" t="s">
        <v>7350</v>
      </c>
      <c r="F1815" s="330" t="s">
        <v>10303</v>
      </c>
      <c r="G1815" s="330" t="s">
        <v>181</v>
      </c>
      <c r="H1815" s="294">
        <v>697</v>
      </c>
      <c r="I1815" s="321" t="str">
        <f t="shared" si="87"/>
        <v>D-06-001-暖房給湯兼用機</v>
      </c>
      <c r="J1815" s="294" t="s">
        <v>9155</v>
      </c>
      <c r="K1815" s="334" t="s">
        <v>8144</v>
      </c>
      <c r="L1815" s="329" t="s">
        <v>13137</v>
      </c>
      <c r="M1815" s="329" t="s">
        <v>10824</v>
      </c>
      <c r="N1815" s="329" t="s">
        <v>12351</v>
      </c>
      <c r="O1815" s="294" t="s">
        <v>2838</v>
      </c>
      <c r="P1815" s="329" t="s">
        <v>10578</v>
      </c>
      <c r="Q1815" s="330" t="s">
        <v>7856</v>
      </c>
      <c r="R1815" s="293" t="s">
        <v>7857</v>
      </c>
      <c r="S1815" s="294" t="s">
        <v>7858</v>
      </c>
      <c r="T1815" s="292" t="s">
        <v>181</v>
      </c>
      <c r="U1815" s="323" t="str">
        <f t="shared" si="88"/>
        <v>-</v>
      </c>
      <c r="V1815" s="292" t="s">
        <v>7859</v>
      </c>
      <c r="W1815" s="295" t="str">
        <f t="shared" si="89"/>
        <v>http://www.purpose.co.jp/</v>
      </c>
      <c r="X1815" s="292" t="s">
        <v>7860</v>
      </c>
      <c r="Y1815" s="292" t="s">
        <v>9101</v>
      </c>
      <c r="Z1815" s="80" t="s">
        <v>9753</v>
      </c>
      <c r="AA1815" s="296"/>
      <c r="AB1815" s="265" t="str">
        <f>IF('認証製品一覧（検索用）'!$E$7=認証製品一覧!I1815,"●","")</f>
        <v/>
      </c>
      <c r="AC1815" s="265" t="str">
        <f>IF(AB1815="","",COUNTIF($B$5:AB1815,"●"))</f>
        <v/>
      </c>
    </row>
    <row r="1816" spans="1:29" ht="46.8">
      <c r="A1816" s="347"/>
      <c r="B1816" s="292" t="s">
        <v>6898</v>
      </c>
      <c r="C1816" s="293" t="s">
        <v>6941</v>
      </c>
      <c r="D1816" s="294" t="s">
        <v>296</v>
      </c>
      <c r="E1816" s="293" t="s">
        <v>7350</v>
      </c>
      <c r="F1816" s="330" t="s">
        <v>10303</v>
      </c>
      <c r="G1816" s="330" t="s">
        <v>181</v>
      </c>
      <c r="H1816" s="294">
        <v>697</v>
      </c>
      <c r="I1816" s="321" t="str">
        <f t="shared" si="87"/>
        <v>D-06-001-暖房給湯兼用機</v>
      </c>
      <c r="J1816" s="294" t="s">
        <v>9155</v>
      </c>
      <c r="K1816" s="334" t="s">
        <v>8144</v>
      </c>
      <c r="L1816" s="329" t="s">
        <v>13137</v>
      </c>
      <c r="M1816" s="329" t="s">
        <v>10824</v>
      </c>
      <c r="N1816" s="329" t="s">
        <v>12352</v>
      </c>
      <c r="O1816" s="294" t="s">
        <v>2838</v>
      </c>
      <c r="P1816" s="329" t="s">
        <v>10578</v>
      </c>
      <c r="Q1816" s="330" t="s">
        <v>7856</v>
      </c>
      <c r="R1816" s="293" t="s">
        <v>7857</v>
      </c>
      <c r="S1816" s="294" t="s">
        <v>7858</v>
      </c>
      <c r="T1816" s="292" t="s">
        <v>181</v>
      </c>
      <c r="U1816" s="323" t="str">
        <f t="shared" si="88"/>
        <v>-</v>
      </c>
      <c r="V1816" s="292" t="s">
        <v>7859</v>
      </c>
      <c r="W1816" s="295" t="str">
        <f t="shared" si="89"/>
        <v>http://www.purpose.co.jp/</v>
      </c>
      <c r="X1816" s="292" t="s">
        <v>7860</v>
      </c>
      <c r="Y1816" s="292" t="s">
        <v>9102</v>
      </c>
      <c r="Z1816" s="80" t="s">
        <v>9753</v>
      </c>
      <c r="AA1816" s="296"/>
      <c r="AB1816" s="265" t="str">
        <f>IF('認証製品一覧（検索用）'!$E$7=認証製品一覧!I1816,"●","")</f>
        <v/>
      </c>
      <c r="AC1816" s="265" t="str">
        <f>IF(AB1816="","",COUNTIF($B$5:AB1816,"●"))</f>
        <v/>
      </c>
    </row>
    <row r="1817" spans="1:29" ht="46.8">
      <c r="A1817" s="347"/>
      <c r="B1817" s="292" t="s">
        <v>6898</v>
      </c>
      <c r="C1817" s="293" t="s">
        <v>6941</v>
      </c>
      <c r="D1817" s="294" t="s">
        <v>296</v>
      </c>
      <c r="E1817" s="293" t="s">
        <v>7350</v>
      </c>
      <c r="F1817" s="330" t="s">
        <v>10303</v>
      </c>
      <c r="G1817" s="330" t="s">
        <v>181</v>
      </c>
      <c r="H1817" s="294">
        <v>697</v>
      </c>
      <c r="I1817" s="321" t="str">
        <f t="shared" si="87"/>
        <v>D-06-001-暖房給湯兼用機</v>
      </c>
      <c r="J1817" s="294" t="s">
        <v>9155</v>
      </c>
      <c r="K1817" s="334" t="s">
        <v>8144</v>
      </c>
      <c r="L1817" s="329" t="s">
        <v>13137</v>
      </c>
      <c r="M1817" s="329" t="s">
        <v>10824</v>
      </c>
      <c r="N1817" s="329" t="s">
        <v>12353</v>
      </c>
      <c r="O1817" s="294" t="s">
        <v>2838</v>
      </c>
      <c r="P1817" s="329" t="s">
        <v>10578</v>
      </c>
      <c r="Q1817" s="330" t="s">
        <v>7856</v>
      </c>
      <c r="R1817" s="293" t="s">
        <v>7857</v>
      </c>
      <c r="S1817" s="294" t="s">
        <v>7858</v>
      </c>
      <c r="T1817" s="292" t="s">
        <v>181</v>
      </c>
      <c r="U1817" s="323" t="str">
        <f t="shared" si="88"/>
        <v>-</v>
      </c>
      <c r="V1817" s="292" t="s">
        <v>7859</v>
      </c>
      <c r="W1817" s="295" t="str">
        <f t="shared" si="89"/>
        <v>http://www.purpose.co.jp/</v>
      </c>
      <c r="X1817" s="292" t="s">
        <v>7860</v>
      </c>
      <c r="Y1817" s="292" t="s">
        <v>9103</v>
      </c>
      <c r="Z1817" s="80" t="s">
        <v>9753</v>
      </c>
      <c r="AA1817" s="296"/>
      <c r="AB1817" s="265" t="str">
        <f>IF('認証製品一覧（検索用）'!$E$7=認証製品一覧!I1817,"●","")</f>
        <v/>
      </c>
      <c r="AC1817" s="265" t="str">
        <f>IF(AB1817="","",COUNTIF($B$5:AB1817,"●"))</f>
        <v/>
      </c>
    </row>
    <row r="1818" spans="1:29" ht="46.8">
      <c r="A1818" s="347"/>
      <c r="B1818" s="292" t="s">
        <v>6898</v>
      </c>
      <c r="C1818" s="293" t="s">
        <v>6941</v>
      </c>
      <c r="D1818" s="294" t="s">
        <v>296</v>
      </c>
      <c r="E1818" s="293" t="s">
        <v>7350</v>
      </c>
      <c r="F1818" s="330" t="s">
        <v>10303</v>
      </c>
      <c r="G1818" s="330" t="s">
        <v>181</v>
      </c>
      <c r="H1818" s="294">
        <v>697</v>
      </c>
      <c r="I1818" s="321" t="str">
        <f t="shared" si="87"/>
        <v>D-06-001-暖房給湯兼用機</v>
      </c>
      <c r="J1818" s="294" t="s">
        <v>9155</v>
      </c>
      <c r="K1818" s="334" t="s">
        <v>8144</v>
      </c>
      <c r="L1818" s="329" t="s">
        <v>13137</v>
      </c>
      <c r="M1818" s="329" t="s">
        <v>10824</v>
      </c>
      <c r="N1818" s="329" t="s">
        <v>12354</v>
      </c>
      <c r="O1818" s="294" t="s">
        <v>2838</v>
      </c>
      <c r="P1818" s="329" t="s">
        <v>10578</v>
      </c>
      <c r="Q1818" s="330" t="s">
        <v>7856</v>
      </c>
      <c r="R1818" s="293" t="s">
        <v>7857</v>
      </c>
      <c r="S1818" s="294" t="s">
        <v>7858</v>
      </c>
      <c r="T1818" s="292" t="s">
        <v>181</v>
      </c>
      <c r="U1818" s="323" t="str">
        <f t="shared" si="88"/>
        <v>-</v>
      </c>
      <c r="V1818" s="292" t="s">
        <v>7859</v>
      </c>
      <c r="W1818" s="295" t="str">
        <f t="shared" si="89"/>
        <v>http://www.purpose.co.jp/</v>
      </c>
      <c r="X1818" s="292" t="s">
        <v>7860</v>
      </c>
      <c r="Y1818" s="292" t="s">
        <v>9104</v>
      </c>
      <c r="Z1818" s="80" t="s">
        <v>9753</v>
      </c>
      <c r="AA1818" s="296"/>
      <c r="AB1818" s="265" t="str">
        <f>IF('認証製品一覧（検索用）'!$E$7=認証製品一覧!I1818,"●","")</f>
        <v/>
      </c>
      <c r="AC1818" s="265" t="str">
        <f>IF(AB1818="","",COUNTIF($B$5:AB1818,"●"))</f>
        <v/>
      </c>
    </row>
    <row r="1819" spans="1:29" ht="46.8">
      <c r="A1819" s="347"/>
      <c r="B1819" s="292" t="s">
        <v>6898</v>
      </c>
      <c r="C1819" s="293" t="s">
        <v>6941</v>
      </c>
      <c r="D1819" s="294" t="s">
        <v>296</v>
      </c>
      <c r="E1819" s="293" t="s">
        <v>7350</v>
      </c>
      <c r="F1819" s="330" t="s">
        <v>10303</v>
      </c>
      <c r="G1819" s="330" t="s">
        <v>181</v>
      </c>
      <c r="H1819" s="294">
        <v>697</v>
      </c>
      <c r="I1819" s="321" t="str">
        <f t="shared" si="87"/>
        <v>D-06-001-暖房給湯兼用機</v>
      </c>
      <c r="J1819" s="294" t="s">
        <v>9155</v>
      </c>
      <c r="K1819" s="334" t="s">
        <v>8144</v>
      </c>
      <c r="L1819" s="329" t="s">
        <v>13137</v>
      </c>
      <c r="M1819" s="329" t="s">
        <v>10824</v>
      </c>
      <c r="N1819" s="329" t="s">
        <v>12355</v>
      </c>
      <c r="O1819" s="294" t="s">
        <v>2838</v>
      </c>
      <c r="P1819" s="329" t="s">
        <v>10578</v>
      </c>
      <c r="Q1819" s="330" t="s">
        <v>7856</v>
      </c>
      <c r="R1819" s="293" t="s">
        <v>7857</v>
      </c>
      <c r="S1819" s="294" t="s">
        <v>7858</v>
      </c>
      <c r="T1819" s="292" t="s">
        <v>181</v>
      </c>
      <c r="U1819" s="323" t="str">
        <f t="shared" si="88"/>
        <v>-</v>
      </c>
      <c r="V1819" s="292" t="s">
        <v>7859</v>
      </c>
      <c r="W1819" s="295" t="str">
        <f t="shared" si="89"/>
        <v>http://www.purpose.co.jp/</v>
      </c>
      <c r="X1819" s="292" t="s">
        <v>7860</v>
      </c>
      <c r="Y1819" s="292" t="s">
        <v>9105</v>
      </c>
      <c r="Z1819" s="80" t="s">
        <v>9753</v>
      </c>
      <c r="AA1819" s="296"/>
      <c r="AB1819" s="265" t="str">
        <f>IF('認証製品一覧（検索用）'!$E$7=認証製品一覧!I1819,"●","")</f>
        <v/>
      </c>
      <c r="AC1819" s="265" t="str">
        <f>IF(AB1819="","",COUNTIF($B$5:AB1819,"●"))</f>
        <v/>
      </c>
    </row>
    <row r="1820" spans="1:29" ht="46.8">
      <c r="A1820" s="347"/>
      <c r="B1820" s="292" t="s">
        <v>6898</v>
      </c>
      <c r="C1820" s="293" t="s">
        <v>6941</v>
      </c>
      <c r="D1820" s="294" t="s">
        <v>296</v>
      </c>
      <c r="E1820" s="293" t="s">
        <v>7350</v>
      </c>
      <c r="F1820" s="330" t="s">
        <v>10303</v>
      </c>
      <c r="G1820" s="330" t="s">
        <v>181</v>
      </c>
      <c r="H1820" s="294">
        <v>697</v>
      </c>
      <c r="I1820" s="321" t="str">
        <f t="shared" si="87"/>
        <v>D-06-001-暖房給湯兼用機</v>
      </c>
      <c r="J1820" s="294" t="s">
        <v>9155</v>
      </c>
      <c r="K1820" s="334" t="s">
        <v>8144</v>
      </c>
      <c r="L1820" s="329" t="s">
        <v>13137</v>
      </c>
      <c r="M1820" s="329" t="s">
        <v>10824</v>
      </c>
      <c r="N1820" s="329" t="s">
        <v>12356</v>
      </c>
      <c r="O1820" s="294" t="s">
        <v>2838</v>
      </c>
      <c r="P1820" s="329" t="s">
        <v>10578</v>
      </c>
      <c r="Q1820" s="330" t="s">
        <v>7856</v>
      </c>
      <c r="R1820" s="293" t="s">
        <v>7857</v>
      </c>
      <c r="S1820" s="294" t="s">
        <v>7858</v>
      </c>
      <c r="T1820" s="292" t="s">
        <v>181</v>
      </c>
      <c r="U1820" s="323" t="str">
        <f t="shared" si="88"/>
        <v>-</v>
      </c>
      <c r="V1820" s="292" t="s">
        <v>7859</v>
      </c>
      <c r="W1820" s="295" t="str">
        <f t="shared" si="89"/>
        <v>http://www.purpose.co.jp/</v>
      </c>
      <c r="X1820" s="292" t="s">
        <v>7860</v>
      </c>
      <c r="Y1820" s="292" t="s">
        <v>9106</v>
      </c>
      <c r="Z1820" s="80" t="s">
        <v>9753</v>
      </c>
      <c r="AA1820" s="296"/>
      <c r="AB1820" s="265" t="str">
        <f>IF('認証製品一覧（検索用）'!$E$7=認証製品一覧!I1820,"●","")</f>
        <v/>
      </c>
      <c r="AC1820" s="265" t="str">
        <f>IF(AB1820="","",COUNTIF($B$5:AB1820,"●"))</f>
        <v/>
      </c>
    </row>
    <row r="1821" spans="1:29" ht="46.8">
      <c r="A1821" s="347"/>
      <c r="B1821" s="292" t="s">
        <v>6898</v>
      </c>
      <c r="C1821" s="293" t="s">
        <v>6941</v>
      </c>
      <c r="D1821" s="294" t="s">
        <v>296</v>
      </c>
      <c r="E1821" s="293" t="s">
        <v>7350</v>
      </c>
      <c r="F1821" s="330" t="s">
        <v>10303</v>
      </c>
      <c r="G1821" s="330" t="s">
        <v>181</v>
      </c>
      <c r="H1821" s="294">
        <v>697</v>
      </c>
      <c r="I1821" s="321" t="str">
        <f t="shared" si="87"/>
        <v>D-06-001-暖房給湯兼用機</v>
      </c>
      <c r="J1821" s="294" t="s">
        <v>9155</v>
      </c>
      <c r="K1821" s="334" t="s">
        <v>8144</v>
      </c>
      <c r="L1821" s="329" t="s">
        <v>13137</v>
      </c>
      <c r="M1821" s="329" t="s">
        <v>10824</v>
      </c>
      <c r="N1821" s="329" t="s">
        <v>12357</v>
      </c>
      <c r="O1821" s="294" t="s">
        <v>2838</v>
      </c>
      <c r="P1821" s="329" t="s">
        <v>10578</v>
      </c>
      <c r="Q1821" s="330" t="s">
        <v>7856</v>
      </c>
      <c r="R1821" s="293" t="s">
        <v>7857</v>
      </c>
      <c r="S1821" s="294" t="s">
        <v>7858</v>
      </c>
      <c r="T1821" s="292" t="s">
        <v>181</v>
      </c>
      <c r="U1821" s="323" t="str">
        <f t="shared" si="88"/>
        <v>-</v>
      </c>
      <c r="V1821" s="292" t="s">
        <v>7859</v>
      </c>
      <c r="W1821" s="295" t="str">
        <f t="shared" si="89"/>
        <v>http://www.purpose.co.jp/</v>
      </c>
      <c r="X1821" s="292" t="s">
        <v>7860</v>
      </c>
      <c r="Y1821" s="292" t="s">
        <v>9107</v>
      </c>
      <c r="Z1821" s="80" t="s">
        <v>9753</v>
      </c>
      <c r="AA1821" s="296"/>
      <c r="AB1821" s="265" t="str">
        <f>IF('認証製品一覧（検索用）'!$E$7=認証製品一覧!I1821,"●","")</f>
        <v/>
      </c>
      <c r="AC1821" s="265" t="str">
        <f>IF(AB1821="","",COUNTIF($B$5:AB1821,"●"))</f>
        <v/>
      </c>
    </row>
    <row r="1822" spans="1:29" ht="46.8">
      <c r="A1822" s="347"/>
      <c r="B1822" s="292" t="s">
        <v>6898</v>
      </c>
      <c r="C1822" s="293" t="s">
        <v>6941</v>
      </c>
      <c r="D1822" s="294" t="s">
        <v>296</v>
      </c>
      <c r="E1822" s="293" t="s">
        <v>7350</v>
      </c>
      <c r="F1822" s="330" t="s">
        <v>10303</v>
      </c>
      <c r="G1822" s="330" t="s">
        <v>181</v>
      </c>
      <c r="H1822" s="294">
        <v>697</v>
      </c>
      <c r="I1822" s="321" t="str">
        <f t="shared" si="87"/>
        <v>D-06-001-暖房給湯兼用機</v>
      </c>
      <c r="J1822" s="294" t="s">
        <v>9155</v>
      </c>
      <c r="K1822" s="334" t="s">
        <v>8144</v>
      </c>
      <c r="L1822" s="329" t="s">
        <v>13137</v>
      </c>
      <c r="M1822" s="329" t="s">
        <v>10824</v>
      </c>
      <c r="N1822" s="329" t="s">
        <v>12358</v>
      </c>
      <c r="O1822" s="294" t="s">
        <v>2838</v>
      </c>
      <c r="P1822" s="329" t="s">
        <v>10578</v>
      </c>
      <c r="Q1822" s="330" t="s">
        <v>7856</v>
      </c>
      <c r="R1822" s="293" t="s">
        <v>7857</v>
      </c>
      <c r="S1822" s="294" t="s">
        <v>7858</v>
      </c>
      <c r="T1822" s="292" t="s">
        <v>181</v>
      </c>
      <c r="U1822" s="323" t="str">
        <f t="shared" si="88"/>
        <v>-</v>
      </c>
      <c r="V1822" s="292" t="s">
        <v>7859</v>
      </c>
      <c r="W1822" s="295" t="str">
        <f t="shared" si="89"/>
        <v>http://www.purpose.co.jp/</v>
      </c>
      <c r="X1822" s="292" t="s">
        <v>7860</v>
      </c>
      <c r="Y1822" s="292" t="s">
        <v>9108</v>
      </c>
      <c r="Z1822" s="80" t="s">
        <v>9753</v>
      </c>
      <c r="AA1822" s="296"/>
      <c r="AB1822" s="265" t="str">
        <f>IF('認証製品一覧（検索用）'!$E$7=認証製品一覧!I1822,"●","")</f>
        <v/>
      </c>
      <c r="AC1822" s="265" t="str">
        <f>IF(AB1822="","",COUNTIF($B$5:AB1822,"●"))</f>
        <v/>
      </c>
    </row>
    <row r="1823" spans="1:29" ht="46.8">
      <c r="A1823" s="347"/>
      <c r="B1823" s="292" t="s">
        <v>6898</v>
      </c>
      <c r="C1823" s="293" t="s">
        <v>6941</v>
      </c>
      <c r="D1823" s="294" t="s">
        <v>296</v>
      </c>
      <c r="E1823" s="293" t="s">
        <v>7350</v>
      </c>
      <c r="F1823" s="330" t="s">
        <v>10303</v>
      </c>
      <c r="G1823" s="330" t="s">
        <v>181</v>
      </c>
      <c r="H1823" s="294">
        <v>697</v>
      </c>
      <c r="I1823" s="321" t="str">
        <f t="shared" si="87"/>
        <v>D-06-001-暖房給湯兼用機</v>
      </c>
      <c r="J1823" s="294" t="s">
        <v>9155</v>
      </c>
      <c r="K1823" s="334" t="s">
        <v>8144</v>
      </c>
      <c r="L1823" s="329" t="s">
        <v>13137</v>
      </c>
      <c r="M1823" s="329" t="s">
        <v>10824</v>
      </c>
      <c r="N1823" s="329" t="s">
        <v>12359</v>
      </c>
      <c r="O1823" s="294" t="s">
        <v>2838</v>
      </c>
      <c r="P1823" s="329" t="s">
        <v>10578</v>
      </c>
      <c r="Q1823" s="330" t="s">
        <v>7856</v>
      </c>
      <c r="R1823" s="293" t="s">
        <v>7857</v>
      </c>
      <c r="S1823" s="294" t="s">
        <v>7858</v>
      </c>
      <c r="T1823" s="292" t="s">
        <v>181</v>
      </c>
      <c r="U1823" s="323" t="str">
        <f t="shared" si="88"/>
        <v>-</v>
      </c>
      <c r="V1823" s="292" t="s">
        <v>7859</v>
      </c>
      <c r="W1823" s="295" t="str">
        <f t="shared" si="89"/>
        <v>http://www.purpose.co.jp/</v>
      </c>
      <c r="X1823" s="292" t="s">
        <v>7860</v>
      </c>
      <c r="Y1823" s="292" t="s">
        <v>9109</v>
      </c>
      <c r="Z1823" s="80" t="s">
        <v>9753</v>
      </c>
      <c r="AA1823" s="296"/>
      <c r="AB1823" s="265" t="str">
        <f>IF('認証製品一覧（検索用）'!$E$7=認証製品一覧!I1823,"●","")</f>
        <v/>
      </c>
      <c r="AC1823" s="265" t="str">
        <f>IF(AB1823="","",COUNTIF($B$5:AB1823,"●"))</f>
        <v/>
      </c>
    </row>
    <row r="1824" spans="1:29" ht="46.8">
      <c r="A1824" s="347"/>
      <c r="B1824" s="292" t="s">
        <v>6898</v>
      </c>
      <c r="C1824" s="293" t="s">
        <v>6941</v>
      </c>
      <c r="D1824" s="294" t="s">
        <v>296</v>
      </c>
      <c r="E1824" s="293" t="s">
        <v>7350</v>
      </c>
      <c r="F1824" s="330" t="s">
        <v>10303</v>
      </c>
      <c r="G1824" s="330" t="s">
        <v>181</v>
      </c>
      <c r="H1824" s="294">
        <v>697</v>
      </c>
      <c r="I1824" s="321" t="str">
        <f t="shared" si="87"/>
        <v>D-06-001-暖房給湯兼用機</v>
      </c>
      <c r="J1824" s="294" t="s">
        <v>9155</v>
      </c>
      <c r="K1824" s="334" t="s">
        <v>8144</v>
      </c>
      <c r="L1824" s="329" t="s">
        <v>13137</v>
      </c>
      <c r="M1824" s="329" t="s">
        <v>10824</v>
      </c>
      <c r="N1824" s="329" t="s">
        <v>12360</v>
      </c>
      <c r="O1824" s="294" t="s">
        <v>2838</v>
      </c>
      <c r="P1824" s="329" t="s">
        <v>10578</v>
      </c>
      <c r="Q1824" s="330" t="s">
        <v>7856</v>
      </c>
      <c r="R1824" s="293" t="s">
        <v>7857</v>
      </c>
      <c r="S1824" s="294" t="s">
        <v>7858</v>
      </c>
      <c r="T1824" s="292" t="s">
        <v>181</v>
      </c>
      <c r="U1824" s="323" t="str">
        <f t="shared" si="88"/>
        <v>-</v>
      </c>
      <c r="V1824" s="292" t="s">
        <v>7859</v>
      </c>
      <c r="W1824" s="295" t="str">
        <f t="shared" si="89"/>
        <v>http://www.purpose.co.jp/</v>
      </c>
      <c r="X1824" s="292" t="s">
        <v>7860</v>
      </c>
      <c r="Y1824" s="292" t="s">
        <v>9110</v>
      </c>
      <c r="Z1824" s="80" t="s">
        <v>9753</v>
      </c>
      <c r="AA1824" s="296"/>
      <c r="AB1824" s="265" t="str">
        <f>IF('認証製品一覧（検索用）'!$E$7=認証製品一覧!I1824,"●","")</f>
        <v/>
      </c>
      <c r="AC1824" s="265" t="str">
        <f>IF(AB1824="","",COUNTIF($B$5:AB1824,"●"))</f>
        <v/>
      </c>
    </row>
    <row r="1825" spans="1:29" ht="46.8">
      <c r="A1825" s="347"/>
      <c r="B1825" s="292" t="s">
        <v>6898</v>
      </c>
      <c r="C1825" s="293" t="s">
        <v>6941</v>
      </c>
      <c r="D1825" s="294" t="s">
        <v>296</v>
      </c>
      <c r="E1825" s="293" t="s">
        <v>7350</v>
      </c>
      <c r="F1825" s="330" t="s">
        <v>10303</v>
      </c>
      <c r="G1825" s="330" t="s">
        <v>181</v>
      </c>
      <c r="H1825" s="294">
        <v>697</v>
      </c>
      <c r="I1825" s="321" t="str">
        <f t="shared" si="87"/>
        <v>D-06-001-暖房給湯兼用機</v>
      </c>
      <c r="J1825" s="294" t="s">
        <v>9155</v>
      </c>
      <c r="K1825" s="334" t="s">
        <v>8144</v>
      </c>
      <c r="L1825" s="329" t="s">
        <v>13137</v>
      </c>
      <c r="M1825" s="329" t="s">
        <v>10824</v>
      </c>
      <c r="N1825" s="329" t="s">
        <v>12361</v>
      </c>
      <c r="O1825" s="294" t="s">
        <v>2838</v>
      </c>
      <c r="P1825" s="329" t="s">
        <v>10578</v>
      </c>
      <c r="Q1825" s="330" t="s">
        <v>7856</v>
      </c>
      <c r="R1825" s="293" t="s">
        <v>7857</v>
      </c>
      <c r="S1825" s="294" t="s">
        <v>7858</v>
      </c>
      <c r="T1825" s="292" t="s">
        <v>181</v>
      </c>
      <c r="U1825" s="323" t="str">
        <f t="shared" si="88"/>
        <v>-</v>
      </c>
      <c r="V1825" s="292" t="s">
        <v>7859</v>
      </c>
      <c r="W1825" s="295" t="str">
        <f t="shared" si="89"/>
        <v>http://www.purpose.co.jp/</v>
      </c>
      <c r="X1825" s="292" t="s">
        <v>7860</v>
      </c>
      <c r="Y1825" s="292" t="s">
        <v>9111</v>
      </c>
      <c r="Z1825" s="80" t="s">
        <v>9753</v>
      </c>
      <c r="AA1825" s="296"/>
      <c r="AB1825" s="265" t="str">
        <f>IF('認証製品一覧（検索用）'!$E$7=認証製品一覧!I1825,"●","")</f>
        <v/>
      </c>
      <c r="AC1825" s="265" t="str">
        <f>IF(AB1825="","",COUNTIF($B$5:AB1825,"●"))</f>
        <v/>
      </c>
    </row>
    <row r="1826" spans="1:29" ht="46.8">
      <c r="A1826" s="347"/>
      <c r="B1826" s="292" t="s">
        <v>6898</v>
      </c>
      <c r="C1826" s="293" t="s">
        <v>6941</v>
      </c>
      <c r="D1826" s="294" t="s">
        <v>296</v>
      </c>
      <c r="E1826" s="293" t="s">
        <v>7350</v>
      </c>
      <c r="F1826" s="330" t="s">
        <v>10303</v>
      </c>
      <c r="G1826" s="330" t="s">
        <v>181</v>
      </c>
      <c r="H1826" s="294">
        <v>697</v>
      </c>
      <c r="I1826" s="321" t="str">
        <f t="shared" si="87"/>
        <v>D-06-001-暖房給湯兼用機</v>
      </c>
      <c r="J1826" s="294" t="s">
        <v>9155</v>
      </c>
      <c r="K1826" s="334" t="s">
        <v>8144</v>
      </c>
      <c r="L1826" s="329" t="s">
        <v>13137</v>
      </c>
      <c r="M1826" s="329" t="s">
        <v>10824</v>
      </c>
      <c r="N1826" s="329" t="s">
        <v>12362</v>
      </c>
      <c r="O1826" s="294" t="s">
        <v>2838</v>
      </c>
      <c r="P1826" s="329" t="s">
        <v>10578</v>
      </c>
      <c r="Q1826" s="330" t="s">
        <v>7856</v>
      </c>
      <c r="R1826" s="293" t="s">
        <v>7857</v>
      </c>
      <c r="S1826" s="294" t="s">
        <v>7858</v>
      </c>
      <c r="T1826" s="292" t="s">
        <v>181</v>
      </c>
      <c r="U1826" s="323" t="str">
        <f t="shared" si="88"/>
        <v>-</v>
      </c>
      <c r="V1826" s="292" t="s">
        <v>7859</v>
      </c>
      <c r="W1826" s="295" t="str">
        <f t="shared" si="89"/>
        <v>http://www.purpose.co.jp/</v>
      </c>
      <c r="X1826" s="292" t="s">
        <v>7860</v>
      </c>
      <c r="Y1826" s="292" t="s">
        <v>9112</v>
      </c>
      <c r="Z1826" s="80" t="s">
        <v>9753</v>
      </c>
      <c r="AA1826" s="296"/>
      <c r="AB1826" s="265" t="str">
        <f>IF('認証製品一覧（検索用）'!$E$7=認証製品一覧!I1826,"●","")</f>
        <v/>
      </c>
      <c r="AC1826" s="265" t="str">
        <f>IF(AB1826="","",COUNTIF($B$5:AB1826,"●"))</f>
        <v/>
      </c>
    </row>
    <row r="1827" spans="1:29" ht="46.8">
      <c r="A1827" s="347"/>
      <c r="B1827" s="292" t="s">
        <v>6898</v>
      </c>
      <c r="C1827" s="293" t="s">
        <v>6941</v>
      </c>
      <c r="D1827" s="294" t="s">
        <v>296</v>
      </c>
      <c r="E1827" s="293" t="s">
        <v>7350</v>
      </c>
      <c r="F1827" s="330" t="s">
        <v>10303</v>
      </c>
      <c r="G1827" s="330" t="s">
        <v>181</v>
      </c>
      <c r="H1827" s="294">
        <v>697</v>
      </c>
      <c r="I1827" s="321" t="str">
        <f t="shared" si="87"/>
        <v>D-06-001-暖房給湯兼用機</v>
      </c>
      <c r="J1827" s="294" t="s">
        <v>9155</v>
      </c>
      <c r="K1827" s="334" t="s">
        <v>8144</v>
      </c>
      <c r="L1827" s="329" t="s">
        <v>13137</v>
      </c>
      <c r="M1827" s="329" t="s">
        <v>10824</v>
      </c>
      <c r="N1827" s="329" t="s">
        <v>12363</v>
      </c>
      <c r="O1827" s="294" t="s">
        <v>2838</v>
      </c>
      <c r="P1827" s="329" t="s">
        <v>10578</v>
      </c>
      <c r="Q1827" s="330" t="s">
        <v>7856</v>
      </c>
      <c r="R1827" s="293" t="s">
        <v>7857</v>
      </c>
      <c r="S1827" s="294" t="s">
        <v>7858</v>
      </c>
      <c r="T1827" s="292" t="s">
        <v>181</v>
      </c>
      <c r="U1827" s="323" t="str">
        <f t="shared" si="88"/>
        <v>-</v>
      </c>
      <c r="V1827" s="292" t="s">
        <v>7859</v>
      </c>
      <c r="W1827" s="295" t="str">
        <f t="shared" si="89"/>
        <v>http://www.purpose.co.jp/</v>
      </c>
      <c r="X1827" s="292" t="s">
        <v>7860</v>
      </c>
      <c r="Y1827" s="292" t="s">
        <v>9113</v>
      </c>
      <c r="Z1827" s="80" t="s">
        <v>9753</v>
      </c>
      <c r="AA1827" s="296"/>
      <c r="AB1827" s="265" t="str">
        <f>IF('認証製品一覧（検索用）'!$E$7=認証製品一覧!I1827,"●","")</f>
        <v/>
      </c>
      <c r="AC1827" s="265" t="str">
        <f>IF(AB1827="","",COUNTIF($B$5:AB1827,"●"))</f>
        <v/>
      </c>
    </row>
    <row r="1828" spans="1:29" ht="46.8">
      <c r="A1828" s="347"/>
      <c r="B1828" s="292" t="s">
        <v>6898</v>
      </c>
      <c r="C1828" s="293" t="s">
        <v>6941</v>
      </c>
      <c r="D1828" s="294" t="s">
        <v>296</v>
      </c>
      <c r="E1828" s="293" t="s">
        <v>7350</v>
      </c>
      <c r="F1828" s="330" t="s">
        <v>10303</v>
      </c>
      <c r="G1828" s="330" t="s">
        <v>181</v>
      </c>
      <c r="H1828" s="294">
        <v>697</v>
      </c>
      <c r="I1828" s="321" t="str">
        <f t="shared" si="87"/>
        <v>D-06-001-暖房給湯兼用機</v>
      </c>
      <c r="J1828" s="294" t="s">
        <v>9155</v>
      </c>
      <c r="K1828" s="334" t="s">
        <v>8144</v>
      </c>
      <c r="L1828" s="329" t="s">
        <v>13137</v>
      </c>
      <c r="M1828" s="329" t="s">
        <v>10824</v>
      </c>
      <c r="N1828" s="329" t="s">
        <v>12364</v>
      </c>
      <c r="O1828" s="294" t="s">
        <v>2838</v>
      </c>
      <c r="P1828" s="329" t="s">
        <v>10578</v>
      </c>
      <c r="Q1828" s="330" t="s">
        <v>7856</v>
      </c>
      <c r="R1828" s="293" t="s">
        <v>7857</v>
      </c>
      <c r="S1828" s="294" t="s">
        <v>7858</v>
      </c>
      <c r="T1828" s="292" t="s">
        <v>181</v>
      </c>
      <c r="U1828" s="323" t="str">
        <f t="shared" si="88"/>
        <v>-</v>
      </c>
      <c r="V1828" s="292" t="s">
        <v>7859</v>
      </c>
      <c r="W1828" s="295" t="str">
        <f t="shared" si="89"/>
        <v>http://www.purpose.co.jp/</v>
      </c>
      <c r="X1828" s="292" t="s">
        <v>7860</v>
      </c>
      <c r="Y1828" s="292" t="s">
        <v>9114</v>
      </c>
      <c r="Z1828" s="80" t="s">
        <v>9753</v>
      </c>
      <c r="AA1828" s="296"/>
      <c r="AB1828" s="265" t="str">
        <f>IF('認証製品一覧（検索用）'!$E$7=認証製品一覧!I1828,"●","")</f>
        <v/>
      </c>
      <c r="AC1828" s="265" t="str">
        <f>IF(AB1828="","",COUNTIF($B$5:AB1828,"●"))</f>
        <v/>
      </c>
    </row>
    <row r="1829" spans="1:29" ht="46.8">
      <c r="A1829" s="347"/>
      <c r="B1829" s="292" t="s">
        <v>6898</v>
      </c>
      <c r="C1829" s="293" t="s">
        <v>6941</v>
      </c>
      <c r="D1829" s="294" t="s">
        <v>296</v>
      </c>
      <c r="E1829" s="293" t="s">
        <v>7350</v>
      </c>
      <c r="F1829" s="330" t="s">
        <v>10303</v>
      </c>
      <c r="G1829" s="330" t="s">
        <v>181</v>
      </c>
      <c r="H1829" s="294">
        <v>697</v>
      </c>
      <c r="I1829" s="321" t="str">
        <f t="shared" si="87"/>
        <v>D-06-001-暖房給湯兼用機</v>
      </c>
      <c r="J1829" s="294" t="s">
        <v>9155</v>
      </c>
      <c r="K1829" s="334" t="s">
        <v>8144</v>
      </c>
      <c r="L1829" s="329" t="s">
        <v>13137</v>
      </c>
      <c r="M1829" s="329" t="s">
        <v>10824</v>
      </c>
      <c r="N1829" s="329" t="s">
        <v>12365</v>
      </c>
      <c r="O1829" s="294" t="s">
        <v>2838</v>
      </c>
      <c r="P1829" s="329" t="s">
        <v>10578</v>
      </c>
      <c r="Q1829" s="330" t="s">
        <v>7856</v>
      </c>
      <c r="R1829" s="293" t="s">
        <v>7857</v>
      </c>
      <c r="S1829" s="294" t="s">
        <v>7858</v>
      </c>
      <c r="T1829" s="292" t="s">
        <v>181</v>
      </c>
      <c r="U1829" s="323" t="str">
        <f t="shared" si="88"/>
        <v>-</v>
      </c>
      <c r="V1829" s="292" t="s">
        <v>7859</v>
      </c>
      <c r="W1829" s="295" t="str">
        <f t="shared" si="89"/>
        <v>http://www.purpose.co.jp/</v>
      </c>
      <c r="X1829" s="292" t="s">
        <v>7860</v>
      </c>
      <c r="Y1829" s="292" t="s">
        <v>9115</v>
      </c>
      <c r="Z1829" s="80" t="s">
        <v>9753</v>
      </c>
      <c r="AA1829" s="296"/>
      <c r="AB1829" s="265" t="str">
        <f>IF('認証製品一覧（検索用）'!$E$7=認証製品一覧!I1829,"●","")</f>
        <v/>
      </c>
      <c r="AC1829" s="265" t="str">
        <f>IF(AB1829="","",COUNTIF($B$5:AB1829,"●"))</f>
        <v/>
      </c>
    </row>
    <row r="1830" spans="1:29" ht="46.8">
      <c r="A1830" s="347"/>
      <c r="B1830" s="292" t="s">
        <v>6898</v>
      </c>
      <c r="C1830" s="293" t="s">
        <v>6941</v>
      </c>
      <c r="D1830" s="294" t="s">
        <v>296</v>
      </c>
      <c r="E1830" s="293" t="s">
        <v>7350</v>
      </c>
      <c r="F1830" s="330" t="s">
        <v>10303</v>
      </c>
      <c r="G1830" s="330" t="s">
        <v>181</v>
      </c>
      <c r="H1830" s="294">
        <v>697</v>
      </c>
      <c r="I1830" s="321" t="str">
        <f t="shared" si="87"/>
        <v>D-06-001-暖房給湯兼用機</v>
      </c>
      <c r="J1830" s="294" t="s">
        <v>9155</v>
      </c>
      <c r="K1830" s="334" t="s">
        <v>8144</v>
      </c>
      <c r="L1830" s="329" t="s">
        <v>13137</v>
      </c>
      <c r="M1830" s="329" t="s">
        <v>10824</v>
      </c>
      <c r="N1830" s="329" t="s">
        <v>12366</v>
      </c>
      <c r="O1830" s="294" t="s">
        <v>2838</v>
      </c>
      <c r="P1830" s="329" t="s">
        <v>10578</v>
      </c>
      <c r="Q1830" s="330" t="s">
        <v>7856</v>
      </c>
      <c r="R1830" s="293" t="s">
        <v>7857</v>
      </c>
      <c r="S1830" s="294" t="s">
        <v>7858</v>
      </c>
      <c r="T1830" s="292" t="s">
        <v>181</v>
      </c>
      <c r="U1830" s="323" t="str">
        <f t="shared" si="88"/>
        <v>-</v>
      </c>
      <c r="V1830" s="292" t="s">
        <v>7859</v>
      </c>
      <c r="W1830" s="295" t="str">
        <f t="shared" si="89"/>
        <v>http://www.purpose.co.jp/</v>
      </c>
      <c r="X1830" s="292" t="s">
        <v>7860</v>
      </c>
      <c r="Y1830" s="292" t="s">
        <v>9116</v>
      </c>
      <c r="Z1830" s="80" t="s">
        <v>9753</v>
      </c>
      <c r="AA1830" s="296"/>
      <c r="AB1830" s="265" t="str">
        <f>IF('認証製品一覧（検索用）'!$E$7=認証製品一覧!I1830,"●","")</f>
        <v/>
      </c>
      <c r="AC1830" s="265" t="str">
        <f>IF(AB1830="","",COUNTIF($B$5:AB1830,"●"))</f>
        <v/>
      </c>
    </row>
    <row r="1831" spans="1:29" ht="46.8">
      <c r="A1831" s="347"/>
      <c r="B1831" s="292" t="s">
        <v>6898</v>
      </c>
      <c r="C1831" s="293" t="s">
        <v>6941</v>
      </c>
      <c r="D1831" s="294" t="s">
        <v>296</v>
      </c>
      <c r="E1831" s="293" t="s">
        <v>7350</v>
      </c>
      <c r="F1831" s="330" t="s">
        <v>10303</v>
      </c>
      <c r="G1831" s="330" t="s">
        <v>181</v>
      </c>
      <c r="H1831" s="294">
        <v>697</v>
      </c>
      <c r="I1831" s="321" t="str">
        <f t="shared" si="87"/>
        <v>D-06-001-暖房給湯兼用機</v>
      </c>
      <c r="J1831" s="294" t="s">
        <v>9155</v>
      </c>
      <c r="K1831" s="334" t="s">
        <v>8144</v>
      </c>
      <c r="L1831" s="329" t="s">
        <v>13137</v>
      </c>
      <c r="M1831" s="329" t="s">
        <v>10824</v>
      </c>
      <c r="N1831" s="329" t="s">
        <v>12367</v>
      </c>
      <c r="O1831" s="294" t="s">
        <v>2838</v>
      </c>
      <c r="P1831" s="329" t="s">
        <v>10578</v>
      </c>
      <c r="Q1831" s="330" t="s">
        <v>7856</v>
      </c>
      <c r="R1831" s="293" t="s">
        <v>7857</v>
      </c>
      <c r="S1831" s="294" t="s">
        <v>7858</v>
      </c>
      <c r="T1831" s="292" t="s">
        <v>181</v>
      </c>
      <c r="U1831" s="323" t="str">
        <f t="shared" si="88"/>
        <v>-</v>
      </c>
      <c r="V1831" s="292" t="s">
        <v>7859</v>
      </c>
      <c r="W1831" s="295" t="str">
        <f t="shared" si="89"/>
        <v>http://www.purpose.co.jp/</v>
      </c>
      <c r="X1831" s="292" t="s">
        <v>7860</v>
      </c>
      <c r="Y1831" s="292" t="s">
        <v>9117</v>
      </c>
      <c r="Z1831" s="80" t="s">
        <v>9753</v>
      </c>
      <c r="AA1831" s="296"/>
      <c r="AB1831" s="265" t="str">
        <f>IF('認証製品一覧（検索用）'!$E$7=認証製品一覧!I1831,"●","")</f>
        <v/>
      </c>
      <c r="AC1831" s="265" t="str">
        <f>IF(AB1831="","",COUNTIF($B$5:AB1831,"●"))</f>
        <v/>
      </c>
    </row>
    <row r="1832" spans="1:29" ht="46.8">
      <c r="A1832" s="347"/>
      <c r="B1832" s="292" t="s">
        <v>6898</v>
      </c>
      <c r="C1832" s="293" t="s">
        <v>6941</v>
      </c>
      <c r="D1832" s="294" t="s">
        <v>296</v>
      </c>
      <c r="E1832" s="293" t="s">
        <v>7350</v>
      </c>
      <c r="F1832" s="330" t="s">
        <v>10303</v>
      </c>
      <c r="G1832" s="330" t="s">
        <v>181</v>
      </c>
      <c r="H1832" s="294">
        <v>697</v>
      </c>
      <c r="I1832" s="321" t="str">
        <f t="shared" si="87"/>
        <v>D-06-001-暖房給湯兼用機</v>
      </c>
      <c r="J1832" s="294" t="s">
        <v>9155</v>
      </c>
      <c r="K1832" s="334" t="s">
        <v>8144</v>
      </c>
      <c r="L1832" s="329" t="s">
        <v>13137</v>
      </c>
      <c r="M1832" s="329" t="s">
        <v>10824</v>
      </c>
      <c r="N1832" s="329" t="s">
        <v>12368</v>
      </c>
      <c r="O1832" s="294" t="s">
        <v>2838</v>
      </c>
      <c r="P1832" s="329" t="s">
        <v>10578</v>
      </c>
      <c r="Q1832" s="330" t="s">
        <v>7856</v>
      </c>
      <c r="R1832" s="293" t="s">
        <v>7857</v>
      </c>
      <c r="S1832" s="294" t="s">
        <v>7858</v>
      </c>
      <c r="T1832" s="292" t="s">
        <v>181</v>
      </c>
      <c r="U1832" s="323" t="str">
        <f t="shared" si="88"/>
        <v>-</v>
      </c>
      <c r="V1832" s="292" t="s">
        <v>7859</v>
      </c>
      <c r="W1832" s="295" t="str">
        <f t="shared" si="89"/>
        <v>http://www.purpose.co.jp/</v>
      </c>
      <c r="X1832" s="292" t="s">
        <v>7860</v>
      </c>
      <c r="Y1832" s="292" t="s">
        <v>9118</v>
      </c>
      <c r="Z1832" s="80" t="s">
        <v>9753</v>
      </c>
      <c r="AA1832" s="296"/>
      <c r="AB1832" s="265" t="str">
        <f>IF('認証製品一覧（検索用）'!$E$7=認証製品一覧!I1832,"●","")</f>
        <v/>
      </c>
      <c r="AC1832" s="265" t="str">
        <f>IF(AB1832="","",COUNTIF($B$5:AB1832,"●"))</f>
        <v/>
      </c>
    </row>
    <row r="1833" spans="1:29" ht="46.8">
      <c r="A1833" s="347"/>
      <c r="B1833" s="292" t="s">
        <v>6898</v>
      </c>
      <c r="C1833" s="293" t="s">
        <v>6941</v>
      </c>
      <c r="D1833" s="294" t="s">
        <v>296</v>
      </c>
      <c r="E1833" s="293" t="s">
        <v>7350</v>
      </c>
      <c r="F1833" s="330" t="s">
        <v>10303</v>
      </c>
      <c r="G1833" s="330" t="s">
        <v>181</v>
      </c>
      <c r="H1833" s="294">
        <v>697</v>
      </c>
      <c r="I1833" s="321" t="str">
        <f t="shared" si="87"/>
        <v>D-06-001-暖房給湯兼用機</v>
      </c>
      <c r="J1833" s="294" t="s">
        <v>9155</v>
      </c>
      <c r="K1833" s="334" t="s">
        <v>8144</v>
      </c>
      <c r="L1833" s="329" t="s">
        <v>13137</v>
      </c>
      <c r="M1833" s="329" t="s">
        <v>10824</v>
      </c>
      <c r="N1833" s="329" t="s">
        <v>12369</v>
      </c>
      <c r="O1833" s="294" t="s">
        <v>2838</v>
      </c>
      <c r="P1833" s="329" t="s">
        <v>10578</v>
      </c>
      <c r="Q1833" s="330" t="s">
        <v>7856</v>
      </c>
      <c r="R1833" s="293" t="s">
        <v>7857</v>
      </c>
      <c r="S1833" s="294" t="s">
        <v>7858</v>
      </c>
      <c r="T1833" s="292" t="s">
        <v>181</v>
      </c>
      <c r="U1833" s="323" t="str">
        <f t="shared" si="88"/>
        <v>-</v>
      </c>
      <c r="V1833" s="292" t="s">
        <v>7859</v>
      </c>
      <c r="W1833" s="295" t="str">
        <f t="shared" si="89"/>
        <v>http://www.purpose.co.jp/</v>
      </c>
      <c r="X1833" s="292" t="s">
        <v>7860</v>
      </c>
      <c r="Y1833" s="292" t="s">
        <v>9119</v>
      </c>
      <c r="Z1833" s="80" t="s">
        <v>9753</v>
      </c>
      <c r="AA1833" s="296"/>
      <c r="AB1833" s="265" t="str">
        <f>IF('認証製品一覧（検索用）'!$E$7=認証製品一覧!I1833,"●","")</f>
        <v/>
      </c>
      <c r="AC1833" s="265" t="str">
        <f>IF(AB1833="","",COUNTIF($B$5:AB1833,"●"))</f>
        <v/>
      </c>
    </row>
    <row r="1834" spans="1:29" ht="46.8">
      <c r="A1834" s="347"/>
      <c r="B1834" s="292" t="s">
        <v>6898</v>
      </c>
      <c r="C1834" s="293" t="s">
        <v>6941</v>
      </c>
      <c r="D1834" s="294" t="s">
        <v>296</v>
      </c>
      <c r="E1834" s="293" t="s">
        <v>7350</v>
      </c>
      <c r="F1834" s="330" t="s">
        <v>10303</v>
      </c>
      <c r="G1834" s="330" t="s">
        <v>181</v>
      </c>
      <c r="H1834" s="294">
        <v>697</v>
      </c>
      <c r="I1834" s="321" t="str">
        <f t="shared" si="87"/>
        <v>D-06-001-暖房給湯兼用機</v>
      </c>
      <c r="J1834" s="294" t="s">
        <v>9155</v>
      </c>
      <c r="K1834" s="334" t="s">
        <v>8144</v>
      </c>
      <c r="L1834" s="329" t="s">
        <v>13137</v>
      </c>
      <c r="M1834" s="329" t="s">
        <v>10824</v>
      </c>
      <c r="N1834" s="329" t="s">
        <v>12370</v>
      </c>
      <c r="O1834" s="294" t="s">
        <v>2838</v>
      </c>
      <c r="P1834" s="329" t="s">
        <v>10578</v>
      </c>
      <c r="Q1834" s="330" t="s">
        <v>7856</v>
      </c>
      <c r="R1834" s="293" t="s">
        <v>7857</v>
      </c>
      <c r="S1834" s="294" t="s">
        <v>7858</v>
      </c>
      <c r="T1834" s="292" t="s">
        <v>181</v>
      </c>
      <c r="U1834" s="323" t="str">
        <f t="shared" si="88"/>
        <v>-</v>
      </c>
      <c r="V1834" s="292" t="s">
        <v>7859</v>
      </c>
      <c r="W1834" s="295" t="str">
        <f t="shared" si="89"/>
        <v>http://www.purpose.co.jp/</v>
      </c>
      <c r="X1834" s="292" t="s">
        <v>7860</v>
      </c>
      <c r="Y1834" s="292" t="s">
        <v>9120</v>
      </c>
      <c r="Z1834" s="80" t="s">
        <v>9753</v>
      </c>
      <c r="AA1834" s="296"/>
      <c r="AB1834" s="265" t="str">
        <f>IF('認証製品一覧（検索用）'!$E$7=認証製品一覧!I1834,"●","")</f>
        <v/>
      </c>
      <c r="AC1834" s="265" t="str">
        <f>IF(AB1834="","",COUNTIF($B$5:AB1834,"●"))</f>
        <v/>
      </c>
    </row>
    <row r="1835" spans="1:29" ht="46.8">
      <c r="A1835" s="347"/>
      <c r="B1835" s="292" t="s">
        <v>6898</v>
      </c>
      <c r="C1835" s="293" t="s">
        <v>6941</v>
      </c>
      <c r="D1835" s="294" t="s">
        <v>296</v>
      </c>
      <c r="E1835" s="293" t="s">
        <v>7350</v>
      </c>
      <c r="F1835" s="330" t="s">
        <v>10303</v>
      </c>
      <c r="G1835" s="330" t="s">
        <v>181</v>
      </c>
      <c r="H1835" s="294">
        <v>697</v>
      </c>
      <c r="I1835" s="321" t="str">
        <f t="shared" si="87"/>
        <v>D-06-001-暖房給湯兼用機</v>
      </c>
      <c r="J1835" s="294" t="s">
        <v>9155</v>
      </c>
      <c r="K1835" s="334" t="s">
        <v>8144</v>
      </c>
      <c r="L1835" s="329" t="s">
        <v>13137</v>
      </c>
      <c r="M1835" s="329" t="s">
        <v>10824</v>
      </c>
      <c r="N1835" s="329" t="s">
        <v>12371</v>
      </c>
      <c r="O1835" s="294" t="s">
        <v>2838</v>
      </c>
      <c r="P1835" s="329" t="s">
        <v>10578</v>
      </c>
      <c r="Q1835" s="330" t="s">
        <v>7856</v>
      </c>
      <c r="R1835" s="293" t="s">
        <v>7857</v>
      </c>
      <c r="S1835" s="294" t="s">
        <v>7858</v>
      </c>
      <c r="T1835" s="292" t="s">
        <v>181</v>
      </c>
      <c r="U1835" s="323" t="str">
        <f t="shared" si="88"/>
        <v>-</v>
      </c>
      <c r="V1835" s="292" t="s">
        <v>7859</v>
      </c>
      <c r="W1835" s="295" t="str">
        <f t="shared" si="89"/>
        <v>http://www.purpose.co.jp/</v>
      </c>
      <c r="X1835" s="292" t="s">
        <v>7860</v>
      </c>
      <c r="Y1835" s="292" t="s">
        <v>9121</v>
      </c>
      <c r="Z1835" s="80" t="s">
        <v>9753</v>
      </c>
      <c r="AA1835" s="296"/>
      <c r="AB1835" s="265" t="str">
        <f>IF('認証製品一覧（検索用）'!$E$7=認証製品一覧!I1835,"●","")</f>
        <v/>
      </c>
      <c r="AC1835" s="265" t="str">
        <f>IF(AB1835="","",COUNTIF($B$5:AB1835,"●"))</f>
        <v/>
      </c>
    </row>
    <row r="1836" spans="1:29" ht="46.8">
      <c r="A1836" s="347"/>
      <c r="B1836" s="292" t="s">
        <v>6898</v>
      </c>
      <c r="C1836" s="293" t="s">
        <v>6941</v>
      </c>
      <c r="D1836" s="294" t="s">
        <v>296</v>
      </c>
      <c r="E1836" s="293" t="s">
        <v>7350</v>
      </c>
      <c r="F1836" s="330" t="s">
        <v>10303</v>
      </c>
      <c r="G1836" s="330" t="s">
        <v>181</v>
      </c>
      <c r="H1836" s="294">
        <v>697</v>
      </c>
      <c r="I1836" s="321" t="str">
        <f t="shared" si="87"/>
        <v>D-06-001-暖房給湯兼用機</v>
      </c>
      <c r="J1836" s="294" t="s">
        <v>9155</v>
      </c>
      <c r="K1836" s="334" t="s">
        <v>8144</v>
      </c>
      <c r="L1836" s="329" t="s">
        <v>13137</v>
      </c>
      <c r="M1836" s="329" t="s">
        <v>10824</v>
      </c>
      <c r="N1836" s="329" t="s">
        <v>12372</v>
      </c>
      <c r="O1836" s="294" t="s">
        <v>2838</v>
      </c>
      <c r="P1836" s="329" t="s">
        <v>10578</v>
      </c>
      <c r="Q1836" s="330" t="s">
        <v>7856</v>
      </c>
      <c r="R1836" s="293" t="s">
        <v>7857</v>
      </c>
      <c r="S1836" s="294" t="s">
        <v>7858</v>
      </c>
      <c r="T1836" s="292" t="s">
        <v>181</v>
      </c>
      <c r="U1836" s="323" t="str">
        <f t="shared" si="88"/>
        <v>-</v>
      </c>
      <c r="V1836" s="292" t="s">
        <v>7859</v>
      </c>
      <c r="W1836" s="295" t="str">
        <f t="shared" si="89"/>
        <v>http://www.purpose.co.jp/</v>
      </c>
      <c r="X1836" s="292" t="s">
        <v>7860</v>
      </c>
      <c r="Y1836" s="292" t="s">
        <v>9122</v>
      </c>
      <c r="Z1836" s="80" t="s">
        <v>9753</v>
      </c>
      <c r="AA1836" s="296"/>
      <c r="AB1836" s="265" t="str">
        <f>IF('認証製品一覧（検索用）'!$E$7=認証製品一覧!I1836,"●","")</f>
        <v/>
      </c>
      <c r="AC1836" s="265" t="str">
        <f>IF(AB1836="","",COUNTIF($B$5:AB1836,"●"))</f>
        <v/>
      </c>
    </row>
    <row r="1837" spans="1:29" ht="46.8">
      <c r="A1837" s="347"/>
      <c r="B1837" s="292" t="s">
        <v>6898</v>
      </c>
      <c r="C1837" s="293" t="s">
        <v>6941</v>
      </c>
      <c r="D1837" s="294" t="s">
        <v>296</v>
      </c>
      <c r="E1837" s="293" t="s">
        <v>7350</v>
      </c>
      <c r="F1837" s="330" t="s">
        <v>10303</v>
      </c>
      <c r="G1837" s="330" t="s">
        <v>181</v>
      </c>
      <c r="H1837" s="294">
        <v>697</v>
      </c>
      <c r="I1837" s="321" t="str">
        <f t="shared" si="87"/>
        <v>D-06-001-暖房給湯兼用機</v>
      </c>
      <c r="J1837" s="294" t="s">
        <v>9155</v>
      </c>
      <c r="K1837" s="334" t="s">
        <v>8144</v>
      </c>
      <c r="L1837" s="329" t="s">
        <v>13137</v>
      </c>
      <c r="M1837" s="329" t="s">
        <v>10824</v>
      </c>
      <c r="N1837" s="329" t="s">
        <v>12373</v>
      </c>
      <c r="O1837" s="294" t="s">
        <v>2838</v>
      </c>
      <c r="P1837" s="329" t="s">
        <v>10578</v>
      </c>
      <c r="Q1837" s="330" t="s">
        <v>7856</v>
      </c>
      <c r="R1837" s="293" t="s">
        <v>7857</v>
      </c>
      <c r="S1837" s="294" t="s">
        <v>7858</v>
      </c>
      <c r="T1837" s="292" t="s">
        <v>181</v>
      </c>
      <c r="U1837" s="323" t="str">
        <f t="shared" si="88"/>
        <v>-</v>
      </c>
      <c r="V1837" s="292" t="s">
        <v>7859</v>
      </c>
      <c r="W1837" s="295" t="str">
        <f t="shared" si="89"/>
        <v>http://www.purpose.co.jp/</v>
      </c>
      <c r="X1837" s="292" t="s">
        <v>7860</v>
      </c>
      <c r="Y1837" s="292" t="s">
        <v>9123</v>
      </c>
      <c r="Z1837" s="80" t="s">
        <v>9753</v>
      </c>
      <c r="AA1837" s="296"/>
      <c r="AB1837" s="265" t="str">
        <f>IF('認証製品一覧（検索用）'!$E$7=認証製品一覧!I1837,"●","")</f>
        <v/>
      </c>
      <c r="AC1837" s="265" t="str">
        <f>IF(AB1837="","",COUNTIF($B$5:AB1837,"●"))</f>
        <v/>
      </c>
    </row>
    <row r="1838" spans="1:29" ht="46.8">
      <c r="A1838" s="347"/>
      <c r="B1838" s="292" t="s">
        <v>6898</v>
      </c>
      <c r="C1838" s="293" t="s">
        <v>6941</v>
      </c>
      <c r="D1838" s="294" t="s">
        <v>296</v>
      </c>
      <c r="E1838" s="293" t="s">
        <v>7350</v>
      </c>
      <c r="F1838" s="330" t="s">
        <v>10303</v>
      </c>
      <c r="G1838" s="330" t="s">
        <v>181</v>
      </c>
      <c r="H1838" s="294">
        <v>697</v>
      </c>
      <c r="I1838" s="321" t="str">
        <f t="shared" si="87"/>
        <v>D-06-001-暖房給湯兼用機</v>
      </c>
      <c r="J1838" s="294" t="s">
        <v>9155</v>
      </c>
      <c r="K1838" s="334" t="s">
        <v>8144</v>
      </c>
      <c r="L1838" s="329" t="s">
        <v>13137</v>
      </c>
      <c r="M1838" s="329" t="s">
        <v>10824</v>
      </c>
      <c r="N1838" s="329" t="s">
        <v>12374</v>
      </c>
      <c r="O1838" s="294" t="s">
        <v>2838</v>
      </c>
      <c r="P1838" s="329" t="s">
        <v>10578</v>
      </c>
      <c r="Q1838" s="330" t="s">
        <v>7856</v>
      </c>
      <c r="R1838" s="293" t="s">
        <v>7857</v>
      </c>
      <c r="S1838" s="294" t="s">
        <v>7858</v>
      </c>
      <c r="T1838" s="292" t="s">
        <v>181</v>
      </c>
      <c r="U1838" s="323" t="str">
        <f t="shared" si="88"/>
        <v>-</v>
      </c>
      <c r="V1838" s="292" t="s">
        <v>7859</v>
      </c>
      <c r="W1838" s="295" t="str">
        <f t="shared" si="89"/>
        <v>http://www.purpose.co.jp/</v>
      </c>
      <c r="X1838" s="292" t="s">
        <v>7860</v>
      </c>
      <c r="Y1838" s="292" t="s">
        <v>9124</v>
      </c>
      <c r="Z1838" s="80" t="s">
        <v>9753</v>
      </c>
      <c r="AA1838" s="296"/>
      <c r="AB1838" s="265" t="str">
        <f>IF('認証製品一覧（検索用）'!$E$7=認証製品一覧!I1838,"●","")</f>
        <v/>
      </c>
      <c r="AC1838" s="265" t="str">
        <f>IF(AB1838="","",COUNTIF($B$5:AB1838,"●"))</f>
        <v/>
      </c>
    </row>
    <row r="1839" spans="1:29" ht="46.8">
      <c r="A1839" s="347"/>
      <c r="B1839" s="292" t="s">
        <v>6898</v>
      </c>
      <c r="C1839" s="293" t="s">
        <v>6941</v>
      </c>
      <c r="D1839" s="294" t="s">
        <v>296</v>
      </c>
      <c r="E1839" s="293" t="s">
        <v>7350</v>
      </c>
      <c r="F1839" s="330" t="s">
        <v>10303</v>
      </c>
      <c r="G1839" s="330" t="s">
        <v>181</v>
      </c>
      <c r="H1839" s="294">
        <v>697</v>
      </c>
      <c r="I1839" s="321" t="str">
        <f t="shared" si="87"/>
        <v>D-06-001-暖房給湯兼用機</v>
      </c>
      <c r="J1839" s="294" t="s">
        <v>9155</v>
      </c>
      <c r="K1839" s="334" t="s">
        <v>8144</v>
      </c>
      <c r="L1839" s="329" t="s">
        <v>13137</v>
      </c>
      <c r="M1839" s="329" t="s">
        <v>10824</v>
      </c>
      <c r="N1839" s="329" t="s">
        <v>12375</v>
      </c>
      <c r="O1839" s="294" t="s">
        <v>2838</v>
      </c>
      <c r="P1839" s="329" t="s">
        <v>10578</v>
      </c>
      <c r="Q1839" s="330" t="s">
        <v>7856</v>
      </c>
      <c r="R1839" s="293" t="s">
        <v>7857</v>
      </c>
      <c r="S1839" s="294" t="s">
        <v>7858</v>
      </c>
      <c r="T1839" s="292" t="s">
        <v>181</v>
      </c>
      <c r="U1839" s="323" t="str">
        <f t="shared" si="88"/>
        <v>-</v>
      </c>
      <c r="V1839" s="292" t="s">
        <v>7859</v>
      </c>
      <c r="W1839" s="295" t="str">
        <f t="shared" si="89"/>
        <v>http://www.purpose.co.jp/</v>
      </c>
      <c r="X1839" s="292" t="s">
        <v>7860</v>
      </c>
      <c r="Y1839" s="292" t="s">
        <v>9125</v>
      </c>
      <c r="Z1839" s="80" t="s">
        <v>9753</v>
      </c>
      <c r="AA1839" s="296"/>
      <c r="AB1839" s="265" t="str">
        <f>IF('認証製品一覧（検索用）'!$E$7=認証製品一覧!I1839,"●","")</f>
        <v/>
      </c>
      <c r="AC1839" s="265" t="str">
        <f>IF(AB1839="","",COUNTIF($B$5:AB1839,"●"))</f>
        <v/>
      </c>
    </row>
    <row r="1840" spans="1:29" ht="46.8">
      <c r="A1840" s="347"/>
      <c r="B1840" s="292" t="s">
        <v>6898</v>
      </c>
      <c r="C1840" s="293" t="s">
        <v>6941</v>
      </c>
      <c r="D1840" s="294" t="s">
        <v>296</v>
      </c>
      <c r="E1840" s="293" t="s">
        <v>7350</v>
      </c>
      <c r="F1840" s="330" t="s">
        <v>10303</v>
      </c>
      <c r="G1840" s="330" t="s">
        <v>181</v>
      </c>
      <c r="H1840" s="294">
        <v>697</v>
      </c>
      <c r="I1840" s="321" t="str">
        <f t="shared" si="87"/>
        <v>D-06-001-暖房給湯兼用機</v>
      </c>
      <c r="J1840" s="294" t="s">
        <v>9155</v>
      </c>
      <c r="K1840" s="334" t="s">
        <v>8144</v>
      </c>
      <c r="L1840" s="329" t="s">
        <v>13137</v>
      </c>
      <c r="M1840" s="329" t="s">
        <v>10824</v>
      </c>
      <c r="N1840" s="329" t="s">
        <v>12376</v>
      </c>
      <c r="O1840" s="294" t="s">
        <v>2838</v>
      </c>
      <c r="P1840" s="329" t="s">
        <v>10578</v>
      </c>
      <c r="Q1840" s="330" t="s">
        <v>7856</v>
      </c>
      <c r="R1840" s="293" t="s">
        <v>7857</v>
      </c>
      <c r="S1840" s="294" t="s">
        <v>7858</v>
      </c>
      <c r="T1840" s="292" t="s">
        <v>181</v>
      </c>
      <c r="U1840" s="323" t="str">
        <f t="shared" si="88"/>
        <v>-</v>
      </c>
      <c r="V1840" s="292" t="s">
        <v>7859</v>
      </c>
      <c r="W1840" s="295" t="str">
        <f t="shared" si="89"/>
        <v>http://www.purpose.co.jp/</v>
      </c>
      <c r="X1840" s="292" t="s">
        <v>7860</v>
      </c>
      <c r="Y1840" s="292" t="s">
        <v>9126</v>
      </c>
      <c r="Z1840" s="80" t="s">
        <v>9753</v>
      </c>
      <c r="AA1840" s="296"/>
      <c r="AB1840" s="265" t="str">
        <f>IF('認証製品一覧（検索用）'!$E$7=認証製品一覧!I1840,"●","")</f>
        <v/>
      </c>
      <c r="AC1840" s="265" t="str">
        <f>IF(AB1840="","",COUNTIF($B$5:AB1840,"●"))</f>
        <v/>
      </c>
    </row>
    <row r="1841" spans="1:29" ht="46.8">
      <c r="A1841" s="347"/>
      <c r="B1841" s="292" t="s">
        <v>6898</v>
      </c>
      <c r="C1841" s="293" t="s">
        <v>6941</v>
      </c>
      <c r="D1841" s="294" t="s">
        <v>296</v>
      </c>
      <c r="E1841" s="293" t="s">
        <v>7350</v>
      </c>
      <c r="F1841" s="330" t="s">
        <v>10303</v>
      </c>
      <c r="G1841" s="330" t="s">
        <v>181</v>
      </c>
      <c r="H1841" s="294">
        <v>697</v>
      </c>
      <c r="I1841" s="321" t="str">
        <f t="shared" si="87"/>
        <v>D-06-001-暖房給湯兼用機</v>
      </c>
      <c r="J1841" s="294" t="s">
        <v>9155</v>
      </c>
      <c r="K1841" s="334" t="s">
        <v>8144</v>
      </c>
      <c r="L1841" s="329" t="s">
        <v>13137</v>
      </c>
      <c r="M1841" s="329" t="s">
        <v>10824</v>
      </c>
      <c r="N1841" s="329" t="s">
        <v>12377</v>
      </c>
      <c r="O1841" s="294" t="s">
        <v>2838</v>
      </c>
      <c r="P1841" s="329" t="s">
        <v>10578</v>
      </c>
      <c r="Q1841" s="330" t="s">
        <v>7856</v>
      </c>
      <c r="R1841" s="293" t="s">
        <v>7857</v>
      </c>
      <c r="S1841" s="294" t="s">
        <v>7858</v>
      </c>
      <c r="T1841" s="292" t="s">
        <v>181</v>
      </c>
      <c r="U1841" s="323" t="str">
        <f t="shared" si="88"/>
        <v>-</v>
      </c>
      <c r="V1841" s="292" t="s">
        <v>7859</v>
      </c>
      <c r="W1841" s="295" t="str">
        <f t="shared" si="89"/>
        <v>http://www.purpose.co.jp/</v>
      </c>
      <c r="X1841" s="292" t="s">
        <v>7860</v>
      </c>
      <c r="Y1841" s="292" t="s">
        <v>9127</v>
      </c>
      <c r="Z1841" s="80" t="s">
        <v>9753</v>
      </c>
      <c r="AA1841" s="296"/>
      <c r="AB1841" s="265" t="str">
        <f>IF('認証製品一覧（検索用）'!$E$7=認証製品一覧!I1841,"●","")</f>
        <v/>
      </c>
      <c r="AC1841" s="265" t="str">
        <f>IF(AB1841="","",COUNTIF($B$5:AB1841,"●"))</f>
        <v/>
      </c>
    </row>
    <row r="1842" spans="1:29" ht="46.8">
      <c r="A1842" s="347"/>
      <c r="B1842" s="292" t="s">
        <v>6898</v>
      </c>
      <c r="C1842" s="293" t="s">
        <v>6941</v>
      </c>
      <c r="D1842" s="294" t="s">
        <v>296</v>
      </c>
      <c r="E1842" s="293" t="s">
        <v>7350</v>
      </c>
      <c r="F1842" s="330" t="s">
        <v>10303</v>
      </c>
      <c r="G1842" s="330" t="s">
        <v>181</v>
      </c>
      <c r="H1842" s="294">
        <v>697</v>
      </c>
      <c r="I1842" s="321" t="str">
        <f t="shared" si="87"/>
        <v>D-06-001-暖房給湯兼用機</v>
      </c>
      <c r="J1842" s="294" t="s">
        <v>9155</v>
      </c>
      <c r="K1842" s="334" t="s">
        <v>8144</v>
      </c>
      <c r="L1842" s="329" t="s">
        <v>13137</v>
      </c>
      <c r="M1842" s="329" t="s">
        <v>10824</v>
      </c>
      <c r="N1842" s="329" t="s">
        <v>12378</v>
      </c>
      <c r="O1842" s="294" t="s">
        <v>2838</v>
      </c>
      <c r="P1842" s="329" t="s">
        <v>10578</v>
      </c>
      <c r="Q1842" s="330" t="s">
        <v>7856</v>
      </c>
      <c r="R1842" s="293" t="s">
        <v>7857</v>
      </c>
      <c r="S1842" s="294" t="s">
        <v>7858</v>
      </c>
      <c r="T1842" s="292" t="s">
        <v>181</v>
      </c>
      <c r="U1842" s="323" t="str">
        <f t="shared" si="88"/>
        <v>-</v>
      </c>
      <c r="V1842" s="292" t="s">
        <v>7859</v>
      </c>
      <c r="W1842" s="295" t="str">
        <f t="shared" si="89"/>
        <v>http://www.purpose.co.jp/</v>
      </c>
      <c r="X1842" s="292" t="s">
        <v>7860</v>
      </c>
      <c r="Y1842" s="292" t="s">
        <v>9128</v>
      </c>
      <c r="Z1842" s="80" t="s">
        <v>9753</v>
      </c>
      <c r="AA1842" s="296"/>
      <c r="AB1842" s="265" t="str">
        <f>IF('認証製品一覧（検索用）'!$E$7=認証製品一覧!I1842,"●","")</f>
        <v/>
      </c>
      <c r="AC1842" s="265" t="str">
        <f>IF(AB1842="","",COUNTIF($B$5:AB1842,"●"))</f>
        <v/>
      </c>
    </row>
    <row r="1843" spans="1:29" ht="46.8">
      <c r="A1843" s="347"/>
      <c r="B1843" s="292" t="s">
        <v>6898</v>
      </c>
      <c r="C1843" s="293" t="s">
        <v>6941</v>
      </c>
      <c r="D1843" s="294" t="s">
        <v>296</v>
      </c>
      <c r="E1843" s="293" t="s">
        <v>7350</v>
      </c>
      <c r="F1843" s="330" t="s">
        <v>10303</v>
      </c>
      <c r="G1843" s="330" t="s">
        <v>181</v>
      </c>
      <c r="H1843" s="294">
        <v>697</v>
      </c>
      <c r="I1843" s="321" t="str">
        <f t="shared" si="87"/>
        <v>D-06-001-暖房給湯兼用機</v>
      </c>
      <c r="J1843" s="294" t="s">
        <v>9155</v>
      </c>
      <c r="K1843" s="334" t="s">
        <v>8144</v>
      </c>
      <c r="L1843" s="329" t="s">
        <v>13137</v>
      </c>
      <c r="M1843" s="329" t="s">
        <v>10824</v>
      </c>
      <c r="N1843" s="329" t="s">
        <v>12379</v>
      </c>
      <c r="O1843" s="294" t="s">
        <v>2838</v>
      </c>
      <c r="P1843" s="329" t="s">
        <v>10578</v>
      </c>
      <c r="Q1843" s="330" t="s">
        <v>7856</v>
      </c>
      <c r="R1843" s="293" t="s">
        <v>7857</v>
      </c>
      <c r="S1843" s="294" t="s">
        <v>7858</v>
      </c>
      <c r="T1843" s="292" t="s">
        <v>181</v>
      </c>
      <c r="U1843" s="323" t="str">
        <f t="shared" si="88"/>
        <v>-</v>
      </c>
      <c r="V1843" s="292" t="s">
        <v>7859</v>
      </c>
      <c r="W1843" s="295" t="str">
        <f t="shared" si="89"/>
        <v>http://www.purpose.co.jp/</v>
      </c>
      <c r="X1843" s="292" t="s">
        <v>7860</v>
      </c>
      <c r="Y1843" s="292" t="s">
        <v>9129</v>
      </c>
      <c r="Z1843" s="80" t="s">
        <v>9753</v>
      </c>
      <c r="AA1843" s="296"/>
      <c r="AB1843" s="265" t="str">
        <f>IF('認証製品一覧（検索用）'!$E$7=認証製品一覧!I1843,"●","")</f>
        <v/>
      </c>
      <c r="AC1843" s="265" t="str">
        <f>IF(AB1843="","",COUNTIF($B$5:AB1843,"●"))</f>
        <v/>
      </c>
    </row>
    <row r="1844" spans="1:29" ht="46.8">
      <c r="A1844" s="347"/>
      <c r="B1844" s="292" t="s">
        <v>6898</v>
      </c>
      <c r="C1844" s="293" t="s">
        <v>6941</v>
      </c>
      <c r="D1844" s="294" t="s">
        <v>296</v>
      </c>
      <c r="E1844" s="293" t="s">
        <v>7350</v>
      </c>
      <c r="F1844" s="330" t="s">
        <v>10303</v>
      </c>
      <c r="G1844" s="330" t="s">
        <v>181</v>
      </c>
      <c r="H1844" s="294">
        <v>697</v>
      </c>
      <c r="I1844" s="321" t="str">
        <f t="shared" si="87"/>
        <v>D-06-001-暖房給湯兼用機</v>
      </c>
      <c r="J1844" s="294" t="s">
        <v>9155</v>
      </c>
      <c r="K1844" s="334" t="s">
        <v>8144</v>
      </c>
      <c r="L1844" s="329" t="s">
        <v>13137</v>
      </c>
      <c r="M1844" s="329" t="s">
        <v>10824</v>
      </c>
      <c r="N1844" s="329" t="s">
        <v>12380</v>
      </c>
      <c r="O1844" s="294" t="s">
        <v>2838</v>
      </c>
      <c r="P1844" s="329" t="s">
        <v>10578</v>
      </c>
      <c r="Q1844" s="330" t="s">
        <v>7856</v>
      </c>
      <c r="R1844" s="293" t="s">
        <v>7857</v>
      </c>
      <c r="S1844" s="294" t="s">
        <v>7858</v>
      </c>
      <c r="T1844" s="292" t="s">
        <v>181</v>
      </c>
      <c r="U1844" s="323" t="str">
        <f t="shared" si="88"/>
        <v>-</v>
      </c>
      <c r="V1844" s="292" t="s">
        <v>7859</v>
      </c>
      <c r="W1844" s="295" t="str">
        <f t="shared" si="89"/>
        <v>http://www.purpose.co.jp/</v>
      </c>
      <c r="X1844" s="292" t="s">
        <v>7860</v>
      </c>
      <c r="Y1844" s="292" t="s">
        <v>9130</v>
      </c>
      <c r="Z1844" s="80" t="s">
        <v>9753</v>
      </c>
      <c r="AA1844" s="296"/>
      <c r="AB1844" s="265" t="str">
        <f>IF('認証製品一覧（検索用）'!$E$7=認証製品一覧!I1844,"●","")</f>
        <v/>
      </c>
      <c r="AC1844" s="265" t="str">
        <f>IF(AB1844="","",COUNTIF($B$5:AB1844,"●"))</f>
        <v/>
      </c>
    </row>
    <row r="1845" spans="1:29" ht="46.8">
      <c r="A1845" s="347"/>
      <c r="B1845" s="292" t="s">
        <v>6898</v>
      </c>
      <c r="C1845" s="293" t="s">
        <v>6941</v>
      </c>
      <c r="D1845" s="294" t="s">
        <v>296</v>
      </c>
      <c r="E1845" s="293" t="s">
        <v>7350</v>
      </c>
      <c r="F1845" s="330" t="s">
        <v>10303</v>
      </c>
      <c r="G1845" s="330" t="s">
        <v>181</v>
      </c>
      <c r="H1845" s="294">
        <v>697</v>
      </c>
      <c r="I1845" s="321" t="str">
        <f t="shared" si="87"/>
        <v>D-06-001-暖房給湯兼用機</v>
      </c>
      <c r="J1845" s="294" t="s">
        <v>9155</v>
      </c>
      <c r="K1845" s="334" t="s">
        <v>8144</v>
      </c>
      <c r="L1845" s="329" t="s">
        <v>13137</v>
      </c>
      <c r="M1845" s="329" t="s">
        <v>10824</v>
      </c>
      <c r="N1845" s="329" t="s">
        <v>12381</v>
      </c>
      <c r="O1845" s="294" t="s">
        <v>2838</v>
      </c>
      <c r="P1845" s="329" t="s">
        <v>10578</v>
      </c>
      <c r="Q1845" s="330" t="s">
        <v>7856</v>
      </c>
      <c r="R1845" s="293" t="s">
        <v>7857</v>
      </c>
      <c r="S1845" s="294" t="s">
        <v>7858</v>
      </c>
      <c r="T1845" s="292" t="s">
        <v>181</v>
      </c>
      <c r="U1845" s="323" t="str">
        <f t="shared" si="88"/>
        <v>-</v>
      </c>
      <c r="V1845" s="292" t="s">
        <v>7859</v>
      </c>
      <c r="W1845" s="295" t="str">
        <f t="shared" si="89"/>
        <v>http://www.purpose.co.jp/</v>
      </c>
      <c r="X1845" s="292" t="s">
        <v>7860</v>
      </c>
      <c r="Y1845" s="292" t="s">
        <v>9131</v>
      </c>
      <c r="Z1845" s="80" t="s">
        <v>9753</v>
      </c>
      <c r="AA1845" s="296"/>
      <c r="AB1845" s="265" t="str">
        <f>IF('認証製品一覧（検索用）'!$E$7=認証製品一覧!I1845,"●","")</f>
        <v/>
      </c>
      <c r="AC1845" s="265" t="str">
        <f>IF(AB1845="","",COUNTIF($B$5:AB1845,"●"))</f>
        <v/>
      </c>
    </row>
    <row r="1846" spans="1:29" ht="46.8">
      <c r="A1846" s="347"/>
      <c r="B1846" s="292" t="s">
        <v>6898</v>
      </c>
      <c r="C1846" s="293" t="s">
        <v>6941</v>
      </c>
      <c r="D1846" s="294" t="s">
        <v>296</v>
      </c>
      <c r="E1846" s="293" t="s">
        <v>7350</v>
      </c>
      <c r="F1846" s="330" t="s">
        <v>10303</v>
      </c>
      <c r="G1846" s="330" t="s">
        <v>181</v>
      </c>
      <c r="H1846" s="294">
        <v>697</v>
      </c>
      <c r="I1846" s="321" t="str">
        <f t="shared" si="87"/>
        <v>D-06-001-暖房給湯兼用機</v>
      </c>
      <c r="J1846" s="294" t="s">
        <v>9155</v>
      </c>
      <c r="K1846" s="334" t="s">
        <v>8144</v>
      </c>
      <c r="L1846" s="329" t="s">
        <v>13137</v>
      </c>
      <c r="M1846" s="329" t="s">
        <v>10824</v>
      </c>
      <c r="N1846" s="329" t="s">
        <v>12382</v>
      </c>
      <c r="O1846" s="294" t="s">
        <v>2838</v>
      </c>
      <c r="P1846" s="329" t="s">
        <v>10578</v>
      </c>
      <c r="Q1846" s="330" t="s">
        <v>7856</v>
      </c>
      <c r="R1846" s="293" t="s">
        <v>7857</v>
      </c>
      <c r="S1846" s="294" t="s">
        <v>7858</v>
      </c>
      <c r="T1846" s="292" t="s">
        <v>181</v>
      </c>
      <c r="U1846" s="323" t="str">
        <f t="shared" si="88"/>
        <v>-</v>
      </c>
      <c r="V1846" s="292" t="s">
        <v>7859</v>
      </c>
      <c r="W1846" s="295" t="str">
        <f t="shared" si="89"/>
        <v>http://www.purpose.co.jp/</v>
      </c>
      <c r="X1846" s="292" t="s">
        <v>7860</v>
      </c>
      <c r="Y1846" s="292" t="s">
        <v>9132</v>
      </c>
      <c r="Z1846" s="80" t="s">
        <v>9753</v>
      </c>
      <c r="AA1846" s="296"/>
      <c r="AB1846" s="265" t="str">
        <f>IF('認証製品一覧（検索用）'!$E$7=認証製品一覧!I1846,"●","")</f>
        <v/>
      </c>
      <c r="AC1846" s="265" t="str">
        <f>IF(AB1846="","",COUNTIF($B$5:AB1846,"●"))</f>
        <v/>
      </c>
    </row>
    <row r="1847" spans="1:29" ht="46.8">
      <c r="A1847" s="347"/>
      <c r="B1847" s="292" t="s">
        <v>6898</v>
      </c>
      <c r="C1847" s="293" t="s">
        <v>6941</v>
      </c>
      <c r="D1847" s="294" t="s">
        <v>296</v>
      </c>
      <c r="E1847" s="293" t="s">
        <v>7350</v>
      </c>
      <c r="F1847" s="330" t="s">
        <v>10303</v>
      </c>
      <c r="G1847" s="330" t="s">
        <v>181</v>
      </c>
      <c r="H1847" s="294">
        <v>697</v>
      </c>
      <c r="I1847" s="321" t="str">
        <f t="shared" si="87"/>
        <v>D-06-001-暖房給湯兼用機</v>
      </c>
      <c r="J1847" s="294" t="s">
        <v>9155</v>
      </c>
      <c r="K1847" s="334" t="s">
        <v>8144</v>
      </c>
      <c r="L1847" s="329" t="s">
        <v>13137</v>
      </c>
      <c r="M1847" s="329" t="s">
        <v>10824</v>
      </c>
      <c r="N1847" s="329" t="s">
        <v>12383</v>
      </c>
      <c r="O1847" s="294" t="s">
        <v>2838</v>
      </c>
      <c r="P1847" s="329" t="s">
        <v>10578</v>
      </c>
      <c r="Q1847" s="330" t="s">
        <v>7856</v>
      </c>
      <c r="R1847" s="293" t="s">
        <v>7857</v>
      </c>
      <c r="S1847" s="294" t="s">
        <v>7858</v>
      </c>
      <c r="T1847" s="292" t="s">
        <v>181</v>
      </c>
      <c r="U1847" s="323" t="str">
        <f t="shared" si="88"/>
        <v>-</v>
      </c>
      <c r="V1847" s="292" t="s">
        <v>7859</v>
      </c>
      <c r="W1847" s="295" t="str">
        <f t="shared" si="89"/>
        <v>http://www.purpose.co.jp/</v>
      </c>
      <c r="X1847" s="292" t="s">
        <v>7860</v>
      </c>
      <c r="Y1847" s="292" t="s">
        <v>9133</v>
      </c>
      <c r="Z1847" s="80" t="s">
        <v>9753</v>
      </c>
      <c r="AA1847" s="296"/>
      <c r="AB1847" s="265" t="str">
        <f>IF('認証製品一覧（検索用）'!$E$7=認証製品一覧!I1847,"●","")</f>
        <v/>
      </c>
      <c r="AC1847" s="265" t="str">
        <f>IF(AB1847="","",COUNTIF($B$5:AB1847,"●"))</f>
        <v/>
      </c>
    </row>
    <row r="1848" spans="1:29" ht="46.8">
      <c r="A1848" s="347"/>
      <c r="B1848" s="292" t="s">
        <v>6898</v>
      </c>
      <c r="C1848" s="293" t="s">
        <v>6941</v>
      </c>
      <c r="D1848" s="294" t="s">
        <v>296</v>
      </c>
      <c r="E1848" s="293" t="s">
        <v>7350</v>
      </c>
      <c r="F1848" s="330" t="s">
        <v>10303</v>
      </c>
      <c r="G1848" s="330" t="s">
        <v>181</v>
      </c>
      <c r="H1848" s="294">
        <v>697</v>
      </c>
      <c r="I1848" s="321" t="str">
        <f t="shared" si="87"/>
        <v>D-06-001-暖房給湯兼用機</v>
      </c>
      <c r="J1848" s="294" t="s">
        <v>9155</v>
      </c>
      <c r="K1848" s="334" t="s">
        <v>8144</v>
      </c>
      <c r="L1848" s="329" t="s">
        <v>13137</v>
      </c>
      <c r="M1848" s="329" t="s">
        <v>10824</v>
      </c>
      <c r="N1848" s="329" t="s">
        <v>12384</v>
      </c>
      <c r="O1848" s="294" t="s">
        <v>2838</v>
      </c>
      <c r="P1848" s="329" t="s">
        <v>10578</v>
      </c>
      <c r="Q1848" s="330" t="s">
        <v>7856</v>
      </c>
      <c r="R1848" s="293" t="s">
        <v>7857</v>
      </c>
      <c r="S1848" s="294" t="s">
        <v>7858</v>
      </c>
      <c r="T1848" s="292" t="s">
        <v>181</v>
      </c>
      <c r="U1848" s="323" t="str">
        <f t="shared" si="88"/>
        <v>-</v>
      </c>
      <c r="V1848" s="292" t="s">
        <v>7859</v>
      </c>
      <c r="W1848" s="295" t="str">
        <f t="shared" si="89"/>
        <v>http://www.purpose.co.jp/</v>
      </c>
      <c r="X1848" s="292" t="s">
        <v>7860</v>
      </c>
      <c r="Y1848" s="292" t="s">
        <v>9134</v>
      </c>
      <c r="Z1848" s="80" t="s">
        <v>9753</v>
      </c>
      <c r="AA1848" s="296"/>
      <c r="AB1848" s="265" t="str">
        <f>IF('認証製品一覧（検索用）'!$E$7=認証製品一覧!I1848,"●","")</f>
        <v/>
      </c>
      <c r="AC1848" s="265" t="str">
        <f>IF(AB1848="","",COUNTIF($B$5:AB1848,"●"))</f>
        <v/>
      </c>
    </row>
    <row r="1849" spans="1:29" ht="46.8">
      <c r="A1849" s="347"/>
      <c r="B1849" s="292" t="s">
        <v>6898</v>
      </c>
      <c r="C1849" s="293" t="s">
        <v>6941</v>
      </c>
      <c r="D1849" s="294" t="s">
        <v>296</v>
      </c>
      <c r="E1849" s="293" t="s">
        <v>7350</v>
      </c>
      <c r="F1849" s="330" t="s">
        <v>10303</v>
      </c>
      <c r="G1849" s="330" t="s">
        <v>181</v>
      </c>
      <c r="H1849" s="294">
        <v>697</v>
      </c>
      <c r="I1849" s="321" t="str">
        <f t="shared" si="87"/>
        <v>D-06-001-暖房給湯兼用機</v>
      </c>
      <c r="J1849" s="294" t="s">
        <v>9155</v>
      </c>
      <c r="K1849" s="334" t="s">
        <v>8144</v>
      </c>
      <c r="L1849" s="329" t="s">
        <v>13137</v>
      </c>
      <c r="M1849" s="329" t="s">
        <v>10824</v>
      </c>
      <c r="N1849" s="329" t="s">
        <v>12385</v>
      </c>
      <c r="O1849" s="294" t="s">
        <v>2838</v>
      </c>
      <c r="P1849" s="329" t="s">
        <v>10578</v>
      </c>
      <c r="Q1849" s="330" t="s">
        <v>7856</v>
      </c>
      <c r="R1849" s="293" t="s">
        <v>7857</v>
      </c>
      <c r="S1849" s="294" t="s">
        <v>7858</v>
      </c>
      <c r="T1849" s="292" t="s">
        <v>181</v>
      </c>
      <c r="U1849" s="323" t="str">
        <f t="shared" si="88"/>
        <v>-</v>
      </c>
      <c r="V1849" s="292" t="s">
        <v>7859</v>
      </c>
      <c r="W1849" s="295" t="str">
        <f t="shared" si="89"/>
        <v>http://www.purpose.co.jp/</v>
      </c>
      <c r="X1849" s="292" t="s">
        <v>7860</v>
      </c>
      <c r="Y1849" s="292" t="s">
        <v>9135</v>
      </c>
      <c r="Z1849" s="80" t="s">
        <v>9753</v>
      </c>
      <c r="AA1849" s="296"/>
      <c r="AB1849" s="265" t="str">
        <f>IF('認証製品一覧（検索用）'!$E$7=認証製品一覧!I1849,"●","")</f>
        <v/>
      </c>
      <c r="AC1849" s="265" t="str">
        <f>IF(AB1849="","",COUNTIF($B$5:AB1849,"●"))</f>
        <v/>
      </c>
    </row>
    <row r="1850" spans="1:29" ht="46.8">
      <c r="A1850" s="347"/>
      <c r="B1850" s="292" t="s">
        <v>6898</v>
      </c>
      <c r="C1850" s="293" t="s">
        <v>6941</v>
      </c>
      <c r="D1850" s="294" t="s">
        <v>296</v>
      </c>
      <c r="E1850" s="293" t="s">
        <v>7350</v>
      </c>
      <c r="F1850" s="330" t="s">
        <v>10303</v>
      </c>
      <c r="G1850" s="330" t="s">
        <v>181</v>
      </c>
      <c r="H1850" s="294">
        <v>697</v>
      </c>
      <c r="I1850" s="321" t="str">
        <f t="shared" si="87"/>
        <v>D-06-001-暖房給湯兼用機</v>
      </c>
      <c r="J1850" s="294" t="s">
        <v>9155</v>
      </c>
      <c r="K1850" s="334" t="s">
        <v>8144</v>
      </c>
      <c r="L1850" s="329" t="s">
        <v>13137</v>
      </c>
      <c r="M1850" s="329" t="s">
        <v>10824</v>
      </c>
      <c r="N1850" s="329" t="s">
        <v>12386</v>
      </c>
      <c r="O1850" s="294" t="s">
        <v>2838</v>
      </c>
      <c r="P1850" s="329" t="s">
        <v>10578</v>
      </c>
      <c r="Q1850" s="330" t="s">
        <v>7856</v>
      </c>
      <c r="R1850" s="293" t="s">
        <v>7857</v>
      </c>
      <c r="S1850" s="294" t="s">
        <v>7858</v>
      </c>
      <c r="T1850" s="292" t="s">
        <v>181</v>
      </c>
      <c r="U1850" s="323" t="str">
        <f t="shared" si="88"/>
        <v>-</v>
      </c>
      <c r="V1850" s="292" t="s">
        <v>7859</v>
      </c>
      <c r="W1850" s="295" t="str">
        <f t="shared" si="89"/>
        <v>http://www.purpose.co.jp/</v>
      </c>
      <c r="X1850" s="292" t="s">
        <v>7860</v>
      </c>
      <c r="Y1850" s="292" t="s">
        <v>9136</v>
      </c>
      <c r="Z1850" s="80" t="s">
        <v>9753</v>
      </c>
      <c r="AA1850" s="296"/>
      <c r="AB1850" s="265" t="str">
        <f>IF('認証製品一覧（検索用）'!$E$7=認証製品一覧!I1850,"●","")</f>
        <v/>
      </c>
      <c r="AC1850" s="265" t="str">
        <f>IF(AB1850="","",COUNTIF($B$5:AB1850,"●"))</f>
        <v/>
      </c>
    </row>
    <row r="1851" spans="1:29" ht="46.8">
      <c r="A1851" s="347"/>
      <c r="B1851" s="292" t="s">
        <v>6898</v>
      </c>
      <c r="C1851" s="293" t="s">
        <v>6941</v>
      </c>
      <c r="D1851" s="294" t="s">
        <v>296</v>
      </c>
      <c r="E1851" s="293" t="s">
        <v>7350</v>
      </c>
      <c r="F1851" s="330" t="s">
        <v>10303</v>
      </c>
      <c r="G1851" s="330" t="s">
        <v>181</v>
      </c>
      <c r="H1851" s="294">
        <v>697</v>
      </c>
      <c r="I1851" s="321" t="str">
        <f t="shared" si="87"/>
        <v>D-06-001-暖房給湯兼用機</v>
      </c>
      <c r="J1851" s="294" t="s">
        <v>9155</v>
      </c>
      <c r="K1851" s="334" t="s">
        <v>8144</v>
      </c>
      <c r="L1851" s="329" t="s">
        <v>13137</v>
      </c>
      <c r="M1851" s="329" t="s">
        <v>10824</v>
      </c>
      <c r="N1851" s="329" t="s">
        <v>12387</v>
      </c>
      <c r="O1851" s="294" t="s">
        <v>2838</v>
      </c>
      <c r="P1851" s="329" t="s">
        <v>10578</v>
      </c>
      <c r="Q1851" s="330" t="s">
        <v>7856</v>
      </c>
      <c r="R1851" s="293" t="s">
        <v>7857</v>
      </c>
      <c r="S1851" s="294" t="s">
        <v>7858</v>
      </c>
      <c r="T1851" s="292" t="s">
        <v>181</v>
      </c>
      <c r="U1851" s="323" t="str">
        <f t="shared" si="88"/>
        <v>-</v>
      </c>
      <c r="V1851" s="292" t="s">
        <v>7859</v>
      </c>
      <c r="W1851" s="295" t="str">
        <f t="shared" si="89"/>
        <v>http://www.purpose.co.jp/</v>
      </c>
      <c r="X1851" s="292" t="s">
        <v>7860</v>
      </c>
      <c r="Y1851" s="292" t="s">
        <v>9137</v>
      </c>
      <c r="Z1851" s="80" t="s">
        <v>9753</v>
      </c>
      <c r="AA1851" s="296"/>
      <c r="AB1851" s="265" t="str">
        <f>IF('認証製品一覧（検索用）'!$E$7=認証製品一覧!I1851,"●","")</f>
        <v/>
      </c>
      <c r="AC1851" s="265" t="str">
        <f>IF(AB1851="","",COUNTIF($B$5:AB1851,"●"))</f>
        <v/>
      </c>
    </row>
    <row r="1852" spans="1:29" ht="46.8">
      <c r="A1852" s="347"/>
      <c r="B1852" s="292" t="s">
        <v>6898</v>
      </c>
      <c r="C1852" s="293" t="s">
        <v>6941</v>
      </c>
      <c r="D1852" s="294" t="s">
        <v>296</v>
      </c>
      <c r="E1852" s="293" t="s">
        <v>7350</v>
      </c>
      <c r="F1852" s="330" t="s">
        <v>10303</v>
      </c>
      <c r="G1852" s="330" t="s">
        <v>181</v>
      </c>
      <c r="H1852" s="294">
        <v>697</v>
      </c>
      <c r="I1852" s="321" t="str">
        <f t="shared" si="87"/>
        <v>D-06-001-暖房給湯兼用機</v>
      </c>
      <c r="J1852" s="294" t="s">
        <v>9155</v>
      </c>
      <c r="K1852" s="334" t="s">
        <v>8144</v>
      </c>
      <c r="L1852" s="329" t="s">
        <v>13137</v>
      </c>
      <c r="M1852" s="329" t="s">
        <v>10824</v>
      </c>
      <c r="N1852" s="329" t="s">
        <v>12388</v>
      </c>
      <c r="O1852" s="294" t="s">
        <v>2838</v>
      </c>
      <c r="P1852" s="329" t="s">
        <v>10578</v>
      </c>
      <c r="Q1852" s="330" t="s">
        <v>7856</v>
      </c>
      <c r="R1852" s="293" t="s">
        <v>7857</v>
      </c>
      <c r="S1852" s="294" t="s">
        <v>7858</v>
      </c>
      <c r="T1852" s="292" t="s">
        <v>181</v>
      </c>
      <c r="U1852" s="323" t="str">
        <f t="shared" si="88"/>
        <v>-</v>
      </c>
      <c r="V1852" s="292" t="s">
        <v>7859</v>
      </c>
      <c r="W1852" s="295" t="str">
        <f t="shared" si="89"/>
        <v>http://www.purpose.co.jp/</v>
      </c>
      <c r="X1852" s="292" t="s">
        <v>7860</v>
      </c>
      <c r="Y1852" s="292" t="s">
        <v>9138</v>
      </c>
      <c r="Z1852" s="80" t="s">
        <v>9753</v>
      </c>
      <c r="AA1852" s="296"/>
      <c r="AB1852" s="265" t="str">
        <f>IF('認証製品一覧（検索用）'!$E$7=認証製品一覧!I1852,"●","")</f>
        <v/>
      </c>
      <c r="AC1852" s="265" t="str">
        <f>IF(AB1852="","",COUNTIF($B$5:AB1852,"●"))</f>
        <v/>
      </c>
    </row>
    <row r="1853" spans="1:29" ht="46.8">
      <c r="A1853" s="347"/>
      <c r="B1853" s="292" t="s">
        <v>6898</v>
      </c>
      <c r="C1853" s="293" t="s">
        <v>6941</v>
      </c>
      <c r="D1853" s="294" t="s">
        <v>296</v>
      </c>
      <c r="E1853" s="293" t="s">
        <v>7350</v>
      </c>
      <c r="F1853" s="330" t="s">
        <v>10303</v>
      </c>
      <c r="G1853" s="330" t="s">
        <v>181</v>
      </c>
      <c r="H1853" s="294">
        <v>697</v>
      </c>
      <c r="I1853" s="321" t="str">
        <f t="shared" si="87"/>
        <v>D-06-001-暖房給湯兼用機</v>
      </c>
      <c r="J1853" s="294" t="s">
        <v>9155</v>
      </c>
      <c r="K1853" s="334" t="s">
        <v>8144</v>
      </c>
      <c r="L1853" s="329" t="s">
        <v>13137</v>
      </c>
      <c r="M1853" s="329" t="s">
        <v>10824</v>
      </c>
      <c r="N1853" s="329" t="s">
        <v>12389</v>
      </c>
      <c r="O1853" s="294" t="s">
        <v>6897</v>
      </c>
      <c r="P1853" s="329" t="s">
        <v>10578</v>
      </c>
      <c r="Q1853" s="330" t="s">
        <v>7856</v>
      </c>
      <c r="R1853" s="293" t="s">
        <v>7857</v>
      </c>
      <c r="S1853" s="294" t="s">
        <v>7858</v>
      </c>
      <c r="T1853" s="292" t="s">
        <v>181</v>
      </c>
      <c r="U1853" s="323" t="str">
        <f t="shared" si="88"/>
        <v>-</v>
      </c>
      <c r="V1853" s="292" t="s">
        <v>7859</v>
      </c>
      <c r="W1853" s="295" t="str">
        <f t="shared" si="89"/>
        <v>http://www.purpose.co.jp/</v>
      </c>
      <c r="X1853" s="292" t="s">
        <v>7860</v>
      </c>
      <c r="Y1853" s="292" t="s">
        <v>9139</v>
      </c>
      <c r="Z1853" s="80" t="s">
        <v>9753</v>
      </c>
      <c r="AA1853" s="296"/>
      <c r="AB1853" s="265" t="str">
        <f>IF('認証製品一覧（検索用）'!$E$7=認証製品一覧!I1853,"●","")</f>
        <v/>
      </c>
      <c r="AC1853" s="265" t="str">
        <f>IF(AB1853="","",COUNTIF($B$5:AB1853,"●"))</f>
        <v/>
      </c>
    </row>
    <row r="1854" spans="1:29" ht="46.8">
      <c r="A1854" s="347"/>
      <c r="B1854" s="292" t="s">
        <v>6898</v>
      </c>
      <c r="C1854" s="293" t="s">
        <v>6941</v>
      </c>
      <c r="D1854" s="294" t="s">
        <v>296</v>
      </c>
      <c r="E1854" s="293" t="s">
        <v>7350</v>
      </c>
      <c r="F1854" s="330" t="s">
        <v>10303</v>
      </c>
      <c r="G1854" s="330" t="s">
        <v>181</v>
      </c>
      <c r="H1854" s="294">
        <v>697</v>
      </c>
      <c r="I1854" s="321" t="str">
        <f t="shared" si="87"/>
        <v>D-06-001-暖房給湯兼用機</v>
      </c>
      <c r="J1854" s="294" t="s">
        <v>9155</v>
      </c>
      <c r="K1854" s="334" t="s">
        <v>8144</v>
      </c>
      <c r="L1854" s="329" t="s">
        <v>13137</v>
      </c>
      <c r="M1854" s="329" t="s">
        <v>10824</v>
      </c>
      <c r="N1854" s="329" t="s">
        <v>12390</v>
      </c>
      <c r="O1854" s="294" t="s">
        <v>2838</v>
      </c>
      <c r="P1854" s="329" t="s">
        <v>10578</v>
      </c>
      <c r="Q1854" s="330" t="s">
        <v>7856</v>
      </c>
      <c r="R1854" s="293" t="s">
        <v>7857</v>
      </c>
      <c r="S1854" s="294" t="s">
        <v>7858</v>
      </c>
      <c r="T1854" s="292" t="s">
        <v>181</v>
      </c>
      <c r="U1854" s="323" t="str">
        <f t="shared" si="88"/>
        <v>-</v>
      </c>
      <c r="V1854" s="292" t="s">
        <v>7859</v>
      </c>
      <c r="W1854" s="295" t="str">
        <f t="shared" si="89"/>
        <v>http://www.purpose.co.jp/</v>
      </c>
      <c r="X1854" s="292" t="s">
        <v>7860</v>
      </c>
      <c r="Y1854" s="292" t="s">
        <v>9140</v>
      </c>
      <c r="Z1854" s="80" t="s">
        <v>9753</v>
      </c>
      <c r="AA1854" s="296"/>
      <c r="AB1854" s="265" t="str">
        <f>IF('認証製品一覧（検索用）'!$E$7=認証製品一覧!I1854,"●","")</f>
        <v/>
      </c>
      <c r="AC1854" s="265" t="str">
        <f>IF(AB1854="","",COUNTIF($B$5:AB1854,"●"))</f>
        <v/>
      </c>
    </row>
    <row r="1855" spans="1:29" ht="46.8">
      <c r="A1855" s="347"/>
      <c r="B1855" s="292" t="s">
        <v>6898</v>
      </c>
      <c r="C1855" s="293" t="s">
        <v>6941</v>
      </c>
      <c r="D1855" s="294" t="s">
        <v>296</v>
      </c>
      <c r="E1855" s="293" t="s">
        <v>7350</v>
      </c>
      <c r="F1855" s="330" t="s">
        <v>10303</v>
      </c>
      <c r="G1855" s="330" t="s">
        <v>181</v>
      </c>
      <c r="H1855" s="294">
        <v>697</v>
      </c>
      <c r="I1855" s="321" t="str">
        <f t="shared" si="87"/>
        <v>D-06-001-暖房給湯兼用機</v>
      </c>
      <c r="J1855" s="294" t="s">
        <v>9155</v>
      </c>
      <c r="K1855" s="334" t="s">
        <v>8144</v>
      </c>
      <c r="L1855" s="329" t="s">
        <v>13137</v>
      </c>
      <c r="M1855" s="329" t="s">
        <v>10824</v>
      </c>
      <c r="N1855" s="329" t="s">
        <v>12391</v>
      </c>
      <c r="O1855" s="294" t="s">
        <v>6897</v>
      </c>
      <c r="P1855" s="329" t="s">
        <v>10578</v>
      </c>
      <c r="Q1855" s="330" t="s">
        <v>7856</v>
      </c>
      <c r="R1855" s="293" t="s">
        <v>7857</v>
      </c>
      <c r="S1855" s="294" t="s">
        <v>7858</v>
      </c>
      <c r="T1855" s="292" t="s">
        <v>181</v>
      </c>
      <c r="U1855" s="323" t="str">
        <f t="shared" si="88"/>
        <v>-</v>
      </c>
      <c r="V1855" s="292" t="s">
        <v>7859</v>
      </c>
      <c r="W1855" s="295" t="str">
        <f t="shared" si="89"/>
        <v>http://www.purpose.co.jp/</v>
      </c>
      <c r="X1855" s="292" t="s">
        <v>7860</v>
      </c>
      <c r="Y1855" s="292" t="s">
        <v>9141</v>
      </c>
      <c r="Z1855" s="80" t="s">
        <v>9753</v>
      </c>
      <c r="AA1855" s="296"/>
      <c r="AB1855" s="265" t="str">
        <f>IF('認証製品一覧（検索用）'!$E$7=認証製品一覧!I1855,"●","")</f>
        <v/>
      </c>
      <c r="AC1855" s="265" t="str">
        <f>IF(AB1855="","",COUNTIF($B$5:AB1855,"●"))</f>
        <v/>
      </c>
    </row>
    <row r="1856" spans="1:29" ht="46.8">
      <c r="A1856" s="347"/>
      <c r="B1856" s="292" t="s">
        <v>6898</v>
      </c>
      <c r="C1856" s="293" t="s">
        <v>6941</v>
      </c>
      <c r="D1856" s="294" t="s">
        <v>296</v>
      </c>
      <c r="E1856" s="293" t="s">
        <v>7350</v>
      </c>
      <c r="F1856" s="330" t="s">
        <v>10303</v>
      </c>
      <c r="G1856" s="330" t="s">
        <v>181</v>
      </c>
      <c r="H1856" s="294">
        <v>697</v>
      </c>
      <c r="I1856" s="321" t="str">
        <f t="shared" si="87"/>
        <v>D-06-001-暖房給湯兼用機</v>
      </c>
      <c r="J1856" s="294" t="s">
        <v>9155</v>
      </c>
      <c r="K1856" s="334" t="s">
        <v>8144</v>
      </c>
      <c r="L1856" s="329" t="s">
        <v>13137</v>
      </c>
      <c r="M1856" s="329" t="s">
        <v>10824</v>
      </c>
      <c r="N1856" s="329" t="s">
        <v>12392</v>
      </c>
      <c r="O1856" s="294" t="s">
        <v>2838</v>
      </c>
      <c r="P1856" s="329" t="s">
        <v>10578</v>
      </c>
      <c r="Q1856" s="330" t="s">
        <v>7856</v>
      </c>
      <c r="R1856" s="293" t="s">
        <v>7857</v>
      </c>
      <c r="S1856" s="294" t="s">
        <v>7858</v>
      </c>
      <c r="T1856" s="292" t="s">
        <v>181</v>
      </c>
      <c r="U1856" s="323" t="str">
        <f t="shared" si="88"/>
        <v>-</v>
      </c>
      <c r="V1856" s="292" t="s">
        <v>7859</v>
      </c>
      <c r="W1856" s="295" t="str">
        <f t="shared" si="89"/>
        <v>http://www.purpose.co.jp/</v>
      </c>
      <c r="X1856" s="292" t="s">
        <v>7860</v>
      </c>
      <c r="Y1856" s="292" t="s">
        <v>9142</v>
      </c>
      <c r="Z1856" s="80" t="s">
        <v>9753</v>
      </c>
      <c r="AA1856" s="296"/>
      <c r="AB1856" s="265" t="str">
        <f>IF('認証製品一覧（検索用）'!$E$7=認証製品一覧!I1856,"●","")</f>
        <v/>
      </c>
      <c r="AC1856" s="265" t="str">
        <f>IF(AB1856="","",COUNTIF($B$5:AB1856,"●"))</f>
        <v/>
      </c>
    </row>
    <row r="1857" spans="1:29" ht="46.8">
      <c r="A1857" s="347"/>
      <c r="B1857" s="292" t="s">
        <v>6898</v>
      </c>
      <c r="C1857" s="293" t="s">
        <v>6941</v>
      </c>
      <c r="D1857" s="294" t="s">
        <v>296</v>
      </c>
      <c r="E1857" s="293" t="s">
        <v>7350</v>
      </c>
      <c r="F1857" s="330" t="s">
        <v>10303</v>
      </c>
      <c r="G1857" s="330" t="s">
        <v>181</v>
      </c>
      <c r="H1857" s="294">
        <v>697</v>
      </c>
      <c r="I1857" s="321" t="str">
        <f t="shared" si="87"/>
        <v>D-06-001-暖房給湯兼用機</v>
      </c>
      <c r="J1857" s="294" t="s">
        <v>9155</v>
      </c>
      <c r="K1857" s="334" t="s">
        <v>8144</v>
      </c>
      <c r="L1857" s="329" t="s">
        <v>13137</v>
      </c>
      <c r="M1857" s="329" t="s">
        <v>10824</v>
      </c>
      <c r="N1857" s="329" t="s">
        <v>12393</v>
      </c>
      <c r="O1857" s="294" t="s">
        <v>2838</v>
      </c>
      <c r="P1857" s="329" t="s">
        <v>10578</v>
      </c>
      <c r="Q1857" s="330" t="s">
        <v>7856</v>
      </c>
      <c r="R1857" s="293" t="s">
        <v>7857</v>
      </c>
      <c r="S1857" s="294" t="s">
        <v>7858</v>
      </c>
      <c r="T1857" s="292" t="s">
        <v>181</v>
      </c>
      <c r="U1857" s="323" t="str">
        <f t="shared" si="88"/>
        <v>-</v>
      </c>
      <c r="V1857" s="292" t="s">
        <v>7859</v>
      </c>
      <c r="W1857" s="295" t="str">
        <f t="shared" si="89"/>
        <v>http://www.purpose.co.jp/</v>
      </c>
      <c r="X1857" s="292" t="s">
        <v>7860</v>
      </c>
      <c r="Y1857" s="292" t="s">
        <v>9143</v>
      </c>
      <c r="Z1857" s="80" t="s">
        <v>9753</v>
      </c>
      <c r="AA1857" s="296"/>
      <c r="AB1857" s="265" t="str">
        <f>IF('認証製品一覧（検索用）'!$E$7=認証製品一覧!I1857,"●","")</f>
        <v/>
      </c>
      <c r="AC1857" s="265" t="str">
        <f>IF(AB1857="","",COUNTIF($B$5:AB1857,"●"))</f>
        <v/>
      </c>
    </row>
    <row r="1858" spans="1:29" ht="46.8">
      <c r="A1858" s="347"/>
      <c r="B1858" s="292" t="s">
        <v>6898</v>
      </c>
      <c r="C1858" s="293" t="s">
        <v>6941</v>
      </c>
      <c r="D1858" s="294" t="s">
        <v>296</v>
      </c>
      <c r="E1858" s="293" t="s">
        <v>7350</v>
      </c>
      <c r="F1858" s="330" t="s">
        <v>10303</v>
      </c>
      <c r="G1858" s="330" t="s">
        <v>181</v>
      </c>
      <c r="H1858" s="294">
        <v>697</v>
      </c>
      <c r="I1858" s="321" t="str">
        <f t="shared" si="87"/>
        <v>D-06-001-暖房給湯兼用機</v>
      </c>
      <c r="J1858" s="294" t="s">
        <v>9155</v>
      </c>
      <c r="K1858" s="334" t="s">
        <v>8144</v>
      </c>
      <c r="L1858" s="329" t="s">
        <v>13137</v>
      </c>
      <c r="M1858" s="329" t="s">
        <v>10824</v>
      </c>
      <c r="N1858" s="329" t="s">
        <v>12394</v>
      </c>
      <c r="O1858" s="294" t="s">
        <v>2838</v>
      </c>
      <c r="P1858" s="329" t="s">
        <v>10578</v>
      </c>
      <c r="Q1858" s="330" t="s">
        <v>7856</v>
      </c>
      <c r="R1858" s="293" t="s">
        <v>7857</v>
      </c>
      <c r="S1858" s="294" t="s">
        <v>7858</v>
      </c>
      <c r="T1858" s="292" t="s">
        <v>181</v>
      </c>
      <c r="U1858" s="323" t="str">
        <f t="shared" si="88"/>
        <v>-</v>
      </c>
      <c r="V1858" s="292" t="s">
        <v>7859</v>
      </c>
      <c r="W1858" s="295" t="str">
        <f t="shared" si="89"/>
        <v>http://www.purpose.co.jp/</v>
      </c>
      <c r="X1858" s="292" t="s">
        <v>7860</v>
      </c>
      <c r="Y1858" s="292" t="s">
        <v>9144</v>
      </c>
      <c r="Z1858" s="80" t="s">
        <v>9753</v>
      </c>
      <c r="AA1858" s="296"/>
      <c r="AB1858" s="265" t="str">
        <f>IF('認証製品一覧（検索用）'!$E$7=認証製品一覧!I1858,"●","")</f>
        <v/>
      </c>
      <c r="AC1858" s="265" t="str">
        <f>IF(AB1858="","",COUNTIF($B$5:AB1858,"●"))</f>
        <v/>
      </c>
    </row>
    <row r="1859" spans="1:29" ht="46.8">
      <c r="A1859" s="347"/>
      <c r="B1859" s="292" t="s">
        <v>6898</v>
      </c>
      <c r="C1859" s="293" t="s">
        <v>6941</v>
      </c>
      <c r="D1859" s="294" t="s">
        <v>296</v>
      </c>
      <c r="E1859" s="293" t="s">
        <v>7350</v>
      </c>
      <c r="F1859" s="330" t="s">
        <v>10303</v>
      </c>
      <c r="G1859" s="330" t="s">
        <v>181</v>
      </c>
      <c r="H1859" s="294">
        <v>697</v>
      </c>
      <c r="I1859" s="321" t="str">
        <f t="shared" si="87"/>
        <v>D-06-001-暖房給湯兼用機</v>
      </c>
      <c r="J1859" s="294" t="s">
        <v>9155</v>
      </c>
      <c r="K1859" s="334" t="s">
        <v>8144</v>
      </c>
      <c r="L1859" s="329" t="s">
        <v>13137</v>
      </c>
      <c r="M1859" s="329" t="s">
        <v>10824</v>
      </c>
      <c r="N1859" s="329" t="s">
        <v>12395</v>
      </c>
      <c r="O1859" s="294" t="s">
        <v>2838</v>
      </c>
      <c r="P1859" s="329" t="s">
        <v>10578</v>
      </c>
      <c r="Q1859" s="330" t="s">
        <v>7856</v>
      </c>
      <c r="R1859" s="293" t="s">
        <v>7857</v>
      </c>
      <c r="S1859" s="294" t="s">
        <v>7858</v>
      </c>
      <c r="T1859" s="292" t="s">
        <v>181</v>
      </c>
      <c r="U1859" s="323" t="str">
        <f t="shared" si="88"/>
        <v>-</v>
      </c>
      <c r="V1859" s="292" t="s">
        <v>7859</v>
      </c>
      <c r="W1859" s="295" t="str">
        <f t="shared" si="89"/>
        <v>http://www.purpose.co.jp/</v>
      </c>
      <c r="X1859" s="292" t="s">
        <v>7860</v>
      </c>
      <c r="Y1859" s="292" t="s">
        <v>9145</v>
      </c>
      <c r="Z1859" s="80" t="s">
        <v>9753</v>
      </c>
      <c r="AA1859" s="296"/>
      <c r="AB1859" s="265" t="str">
        <f>IF('認証製品一覧（検索用）'!$E$7=認証製品一覧!I1859,"●","")</f>
        <v/>
      </c>
      <c r="AC1859" s="265" t="str">
        <f>IF(AB1859="","",COUNTIF($B$5:AB1859,"●"))</f>
        <v/>
      </c>
    </row>
    <row r="1860" spans="1:29" ht="46.8">
      <c r="A1860" s="347"/>
      <c r="B1860" s="292" t="s">
        <v>6898</v>
      </c>
      <c r="C1860" s="293" t="s">
        <v>6941</v>
      </c>
      <c r="D1860" s="294" t="s">
        <v>296</v>
      </c>
      <c r="E1860" s="293" t="s">
        <v>7350</v>
      </c>
      <c r="F1860" s="330" t="s">
        <v>10303</v>
      </c>
      <c r="G1860" s="330" t="s">
        <v>181</v>
      </c>
      <c r="H1860" s="294">
        <v>697</v>
      </c>
      <c r="I1860" s="321" t="str">
        <f t="shared" si="87"/>
        <v>D-06-001-暖房給湯兼用機</v>
      </c>
      <c r="J1860" s="294" t="s">
        <v>9155</v>
      </c>
      <c r="K1860" s="334" t="s">
        <v>8144</v>
      </c>
      <c r="L1860" s="329" t="s">
        <v>13137</v>
      </c>
      <c r="M1860" s="329" t="s">
        <v>10824</v>
      </c>
      <c r="N1860" s="329" t="s">
        <v>12396</v>
      </c>
      <c r="O1860" s="294" t="s">
        <v>2838</v>
      </c>
      <c r="P1860" s="329" t="s">
        <v>10578</v>
      </c>
      <c r="Q1860" s="330" t="s">
        <v>7856</v>
      </c>
      <c r="R1860" s="293" t="s">
        <v>7857</v>
      </c>
      <c r="S1860" s="294" t="s">
        <v>7858</v>
      </c>
      <c r="T1860" s="292" t="s">
        <v>181</v>
      </c>
      <c r="U1860" s="323" t="str">
        <f t="shared" si="88"/>
        <v>-</v>
      </c>
      <c r="V1860" s="292" t="s">
        <v>7859</v>
      </c>
      <c r="W1860" s="295" t="str">
        <f t="shared" si="89"/>
        <v>http://www.purpose.co.jp/</v>
      </c>
      <c r="X1860" s="292" t="s">
        <v>7860</v>
      </c>
      <c r="Y1860" s="292" t="s">
        <v>9146</v>
      </c>
      <c r="Z1860" s="80" t="s">
        <v>9753</v>
      </c>
      <c r="AA1860" s="296"/>
      <c r="AB1860" s="265" t="str">
        <f>IF('認証製品一覧（検索用）'!$E$7=認証製品一覧!I1860,"●","")</f>
        <v/>
      </c>
      <c r="AC1860" s="265" t="str">
        <f>IF(AB1860="","",COUNTIF($B$5:AB1860,"●"))</f>
        <v/>
      </c>
    </row>
    <row r="1861" spans="1:29" ht="46.8">
      <c r="A1861" s="347"/>
      <c r="B1861" s="292" t="s">
        <v>6898</v>
      </c>
      <c r="C1861" s="293" t="s">
        <v>6941</v>
      </c>
      <c r="D1861" s="294" t="s">
        <v>296</v>
      </c>
      <c r="E1861" s="293" t="s">
        <v>7350</v>
      </c>
      <c r="F1861" s="330" t="s">
        <v>10303</v>
      </c>
      <c r="G1861" s="330" t="s">
        <v>181</v>
      </c>
      <c r="H1861" s="294">
        <v>697</v>
      </c>
      <c r="I1861" s="321" t="str">
        <f t="shared" si="87"/>
        <v>D-06-001-暖房給湯兼用機</v>
      </c>
      <c r="J1861" s="294" t="s">
        <v>9155</v>
      </c>
      <c r="K1861" s="334" t="s">
        <v>8144</v>
      </c>
      <c r="L1861" s="329" t="s">
        <v>13137</v>
      </c>
      <c r="M1861" s="329" t="s">
        <v>10824</v>
      </c>
      <c r="N1861" s="329" t="s">
        <v>12397</v>
      </c>
      <c r="O1861" s="294" t="s">
        <v>2838</v>
      </c>
      <c r="P1861" s="329" t="s">
        <v>10578</v>
      </c>
      <c r="Q1861" s="330" t="s">
        <v>7856</v>
      </c>
      <c r="R1861" s="293" t="s">
        <v>7857</v>
      </c>
      <c r="S1861" s="294" t="s">
        <v>7858</v>
      </c>
      <c r="T1861" s="292" t="s">
        <v>181</v>
      </c>
      <c r="U1861" s="323" t="str">
        <f t="shared" si="88"/>
        <v>-</v>
      </c>
      <c r="V1861" s="292" t="s">
        <v>7859</v>
      </c>
      <c r="W1861" s="295" t="str">
        <f t="shared" si="89"/>
        <v>http://www.purpose.co.jp/</v>
      </c>
      <c r="X1861" s="292" t="s">
        <v>7860</v>
      </c>
      <c r="Y1861" s="292" t="s">
        <v>9147</v>
      </c>
      <c r="Z1861" s="80" t="s">
        <v>9753</v>
      </c>
      <c r="AA1861" s="296"/>
      <c r="AB1861" s="265" t="str">
        <f>IF('認証製品一覧（検索用）'!$E$7=認証製品一覧!I1861,"●","")</f>
        <v/>
      </c>
      <c r="AC1861" s="265" t="str">
        <f>IF(AB1861="","",COUNTIF($B$5:AB1861,"●"))</f>
        <v/>
      </c>
    </row>
    <row r="1862" spans="1:29" ht="46.8">
      <c r="A1862" s="347"/>
      <c r="B1862" s="292" t="s">
        <v>6898</v>
      </c>
      <c r="C1862" s="293" t="s">
        <v>6941</v>
      </c>
      <c r="D1862" s="294" t="s">
        <v>296</v>
      </c>
      <c r="E1862" s="293" t="s">
        <v>7350</v>
      </c>
      <c r="F1862" s="330" t="s">
        <v>10303</v>
      </c>
      <c r="G1862" s="330" t="s">
        <v>181</v>
      </c>
      <c r="H1862" s="294">
        <v>697</v>
      </c>
      <c r="I1862" s="321" t="str">
        <f t="shared" si="87"/>
        <v>D-06-001-暖房給湯兼用機</v>
      </c>
      <c r="J1862" s="294" t="s">
        <v>9155</v>
      </c>
      <c r="K1862" s="334" t="s">
        <v>8144</v>
      </c>
      <c r="L1862" s="329" t="s">
        <v>13137</v>
      </c>
      <c r="M1862" s="329" t="s">
        <v>10824</v>
      </c>
      <c r="N1862" s="329" t="s">
        <v>12398</v>
      </c>
      <c r="O1862" s="294" t="s">
        <v>2838</v>
      </c>
      <c r="P1862" s="329" t="s">
        <v>10578</v>
      </c>
      <c r="Q1862" s="330" t="s">
        <v>7856</v>
      </c>
      <c r="R1862" s="293" t="s">
        <v>7857</v>
      </c>
      <c r="S1862" s="294" t="s">
        <v>7858</v>
      </c>
      <c r="T1862" s="292" t="s">
        <v>181</v>
      </c>
      <c r="U1862" s="323" t="str">
        <f t="shared" si="88"/>
        <v>-</v>
      </c>
      <c r="V1862" s="292" t="s">
        <v>7859</v>
      </c>
      <c r="W1862" s="295" t="str">
        <f t="shared" si="89"/>
        <v>http://www.purpose.co.jp/</v>
      </c>
      <c r="X1862" s="292" t="s">
        <v>7860</v>
      </c>
      <c r="Y1862" s="292" t="s">
        <v>9148</v>
      </c>
      <c r="Z1862" s="80" t="s">
        <v>9753</v>
      </c>
      <c r="AA1862" s="296"/>
      <c r="AB1862" s="265" t="str">
        <f>IF('認証製品一覧（検索用）'!$E$7=認証製品一覧!I1862,"●","")</f>
        <v/>
      </c>
      <c r="AC1862" s="265" t="str">
        <f>IF(AB1862="","",COUNTIF($B$5:AB1862,"●"))</f>
        <v/>
      </c>
    </row>
    <row r="1863" spans="1:29" ht="46.8">
      <c r="A1863" s="347"/>
      <c r="B1863" s="292" t="s">
        <v>6898</v>
      </c>
      <c r="C1863" s="293" t="s">
        <v>6941</v>
      </c>
      <c r="D1863" s="294" t="s">
        <v>296</v>
      </c>
      <c r="E1863" s="293" t="s">
        <v>7350</v>
      </c>
      <c r="F1863" s="330" t="s">
        <v>10303</v>
      </c>
      <c r="G1863" s="330" t="s">
        <v>181</v>
      </c>
      <c r="H1863" s="294">
        <v>697</v>
      </c>
      <c r="I1863" s="321" t="str">
        <f t="shared" si="87"/>
        <v>D-06-001-暖房給湯兼用機</v>
      </c>
      <c r="J1863" s="294" t="s">
        <v>9155</v>
      </c>
      <c r="K1863" s="334" t="s">
        <v>8144</v>
      </c>
      <c r="L1863" s="329" t="s">
        <v>13137</v>
      </c>
      <c r="M1863" s="329" t="s">
        <v>10824</v>
      </c>
      <c r="N1863" s="329" t="s">
        <v>12399</v>
      </c>
      <c r="O1863" s="294" t="s">
        <v>2838</v>
      </c>
      <c r="P1863" s="329" t="s">
        <v>10578</v>
      </c>
      <c r="Q1863" s="330" t="s">
        <v>7856</v>
      </c>
      <c r="R1863" s="293" t="s">
        <v>7857</v>
      </c>
      <c r="S1863" s="294" t="s">
        <v>7858</v>
      </c>
      <c r="T1863" s="292" t="s">
        <v>181</v>
      </c>
      <c r="U1863" s="323" t="str">
        <f t="shared" si="88"/>
        <v>-</v>
      </c>
      <c r="V1863" s="292" t="s">
        <v>7859</v>
      </c>
      <c r="W1863" s="295" t="str">
        <f t="shared" si="89"/>
        <v>http://www.purpose.co.jp/</v>
      </c>
      <c r="X1863" s="292" t="s">
        <v>7860</v>
      </c>
      <c r="Y1863" s="292" t="s">
        <v>9149</v>
      </c>
      <c r="Z1863" s="80" t="s">
        <v>9753</v>
      </c>
      <c r="AA1863" s="296"/>
      <c r="AB1863" s="265" t="str">
        <f>IF('認証製品一覧（検索用）'!$E$7=認証製品一覧!I1863,"●","")</f>
        <v/>
      </c>
      <c r="AC1863" s="265" t="str">
        <f>IF(AB1863="","",COUNTIF($B$5:AB1863,"●"))</f>
        <v/>
      </c>
    </row>
    <row r="1864" spans="1:29" ht="46.8">
      <c r="A1864" s="347"/>
      <c r="B1864" s="292" t="s">
        <v>6898</v>
      </c>
      <c r="C1864" s="293" t="s">
        <v>6941</v>
      </c>
      <c r="D1864" s="294" t="s">
        <v>296</v>
      </c>
      <c r="E1864" s="293" t="s">
        <v>7350</v>
      </c>
      <c r="F1864" s="330" t="s">
        <v>10303</v>
      </c>
      <c r="G1864" s="330" t="s">
        <v>181</v>
      </c>
      <c r="H1864" s="294">
        <v>697</v>
      </c>
      <c r="I1864" s="321" t="str">
        <f t="shared" si="87"/>
        <v>D-06-001-暖房給湯兼用機</v>
      </c>
      <c r="J1864" s="294" t="s">
        <v>9155</v>
      </c>
      <c r="K1864" s="334" t="s">
        <v>8144</v>
      </c>
      <c r="L1864" s="329" t="s">
        <v>13137</v>
      </c>
      <c r="M1864" s="329" t="s">
        <v>10824</v>
      </c>
      <c r="N1864" s="329" t="s">
        <v>12400</v>
      </c>
      <c r="O1864" s="294" t="s">
        <v>2838</v>
      </c>
      <c r="P1864" s="329" t="s">
        <v>10578</v>
      </c>
      <c r="Q1864" s="330" t="s">
        <v>7856</v>
      </c>
      <c r="R1864" s="293" t="s">
        <v>7857</v>
      </c>
      <c r="S1864" s="294" t="s">
        <v>7858</v>
      </c>
      <c r="T1864" s="292" t="s">
        <v>181</v>
      </c>
      <c r="U1864" s="323" t="str">
        <f t="shared" si="88"/>
        <v>-</v>
      </c>
      <c r="V1864" s="292" t="s">
        <v>7859</v>
      </c>
      <c r="W1864" s="295" t="str">
        <f t="shared" si="89"/>
        <v>http://www.purpose.co.jp/</v>
      </c>
      <c r="X1864" s="292" t="s">
        <v>7860</v>
      </c>
      <c r="Y1864" s="292" t="s">
        <v>9150</v>
      </c>
      <c r="Z1864" s="80" t="s">
        <v>9753</v>
      </c>
      <c r="AA1864" s="296"/>
      <c r="AB1864" s="265" t="str">
        <f>IF('認証製品一覧（検索用）'!$E$7=認証製品一覧!I1864,"●","")</f>
        <v/>
      </c>
      <c r="AC1864" s="265" t="str">
        <f>IF(AB1864="","",COUNTIF($B$5:AB1864,"●"))</f>
        <v/>
      </c>
    </row>
    <row r="1865" spans="1:29" ht="46.8">
      <c r="A1865" s="347"/>
      <c r="B1865" s="292" t="s">
        <v>6898</v>
      </c>
      <c r="C1865" s="293" t="s">
        <v>6941</v>
      </c>
      <c r="D1865" s="294" t="s">
        <v>296</v>
      </c>
      <c r="E1865" s="293" t="s">
        <v>7350</v>
      </c>
      <c r="F1865" s="330" t="s">
        <v>10303</v>
      </c>
      <c r="G1865" s="330" t="s">
        <v>181</v>
      </c>
      <c r="H1865" s="294">
        <v>697</v>
      </c>
      <c r="I1865" s="321" t="str">
        <f t="shared" si="87"/>
        <v>D-06-001-暖房給湯兼用機</v>
      </c>
      <c r="J1865" s="294" t="s">
        <v>9155</v>
      </c>
      <c r="K1865" s="334" t="s">
        <v>8144</v>
      </c>
      <c r="L1865" s="329" t="s">
        <v>13137</v>
      </c>
      <c r="M1865" s="329" t="s">
        <v>10824</v>
      </c>
      <c r="N1865" s="329" t="s">
        <v>12401</v>
      </c>
      <c r="O1865" s="294" t="s">
        <v>2838</v>
      </c>
      <c r="P1865" s="329" t="s">
        <v>10578</v>
      </c>
      <c r="Q1865" s="330" t="s">
        <v>7856</v>
      </c>
      <c r="R1865" s="293" t="s">
        <v>7857</v>
      </c>
      <c r="S1865" s="294" t="s">
        <v>7858</v>
      </c>
      <c r="T1865" s="292" t="s">
        <v>181</v>
      </c>
      <c r="U1865" s="323" t="str">
        <f t="shared" si="88"/>
        <v>-</v>
      </c>
      <c r="V1865" s="292" t="s">
        <v>7859</v>
      </c>
      <c r="W1865" s="295" t="str">
        <f t="shared" si="89"/>
        <v>http://www.purpose.co.jp/</v>
      </c>
      <c r="X1865" s="292" t="s">
        <v>7860</v>
      </c>
      <c r="Y1865" s="292" t="s">
        <v>9151</v>
      </c>
      <c r="Z1865" s="80" t="s">
        <v>9753</v>
      </c>
      <c r="AA1865" s="296"/>
      <c r="AB1865" s="265" t="str">
        <f>IF('認証製品一覧（検索用）'!$E$7=認証製品一覧!I1865,"●","")</f>
        <v/>
      </c>
      <c r="AC1865" s="265" t="str">
        <f>IF(AB1865="","",COUNTIF($B$5:AB1865,"●"))</f>
        <v/>
      </c>
    </row>
    <row r="1866" spans="1:29" ht="46.8">
      <c r="A1866" s="347"/>
      <c r="B1866" s="292" t="s">
        <v>6898</v>
      </c>
      <c r="C1866" s="293" t="s">
        <v>6941</v>
      </c>
      <c r="D1866" s="294" t="s">
        <v>296</v>
      </c>
      <c r="E1866" s="293" t="s">
        <v>7350</v>
      </c>
      <c r="F1866" s="330" t="s">
        <v>10303</v>
      </c>
      <c r="G1866" s="330" t="s">
        <v>181</v>
      </c>
      <c r="H1866" s="294">
        <v>697</v>
      </c>
      <c r="I1866" s="321" t="str">
        <f t="shared" si="87"/>
        <v>D-06-001-暖房給湯兼用機</v>
      </c>
      <c r="J1866" s="294" t="s">
        <v>9155</v>
      </c>
      <c r="K1866" s="334" t="s">
        <v>8144</v>
      </c>
      <c r="L1866" s="329" t="s">
        <v>13137</v>
      </c>
      <c r="M1866" s="329" t="s">
        <v>10824</v>
      </c>
      <c r="N1866" s="329" t="s">
        <v>12402</v>
      </c>
      <c r="O1866" s="294" t="s">
        <v>2838</v>
      </c>
      <c r="P1866" s="329" t="s">
        <v>10578</v>
      </c>
      <c r="Q1866" s="330" t="s">
        <v>7856</v>
      </c>
      <c r="R1866" s="293" t="s">
        <v>7857</v>
      </c>
      <c r="S1866" s="294" t="s">
        <v>7858</v>
      </c>
      <c r="T1866" s="292" t="s">
        <v>181</v>
      </c>
      <c r="U1866" s="323" t="str">
        <f t="shared" si="88"/>
        <v>-</v>
      </c>
      <c r="V1866" s="292" t="s">
        <v>7859</v>
      </c>
      <c r="W1866" s="295" t="str">
        <f t="shared" si="89"/>
        <v>http://www.purpose.co.jp/</v>
      </c>
      <c r="X1866" s="292" t="s">
        <v>7860</v>
      </c>
      <c r="Y1866" s="292" t="s">
        <v>9152</v>
      </c>
      <c r="Z1866" s="80" t="s">
        <v>9753</v>
      </c>
      <c r="AA1866" s="296"/>
      <c r="AB1866" s="265" t="str">
        <f>IF('認証製品一覧（検索用）'!$E$7=認証製品一覧!I1866,"●","")</f>
        <v/>
      </c>
      <c r="AC1866" s="265" t="str">
        <f>IF(AB1866="","",COUNTIF($B$5:AB1866,"●"))</f>
        <v/>
      </c>
    </row>
    <row r="1867" spans="1:29" ht="46.8">
      <c r="A1867" s="347"/>
      <c r="B1867" s="292" t="s">
        <v>6898</v>
      </c>
      <c r="C1867" s="293" t="s">
        <v>6941</v>
      </c>
      <c r="D1867" s="294" t="s">
        <v>296</v>
      </c>
      <c r="E1867" s="293" t="s">
        <v>7350</v>
      </c>
      <c r="F1867" s="330" t="s">
        <v>10303</v>
      </c>
      <c r="G1867" s="330" t="s">
        <v>181</v>
      </c>
      <c r="H1867" s="294">
        <v>697</v>
      </c>
      <c r="I1867" s="321" t="str">
        <f t="shared" si="87"/>
        <v>D-06-001-暖房給湯兼用機</v>
      </c>
      <c r="J1867" s="294" t="s">
        <v>9155</v>
      </c>
      <c r="K1867" s="334" t="s">
        <v>8144</v>
      </c>
      <c r="L1867" s="329" t="s">
        <v>13137</v>
      </c>
      <c r="M1867" s="329" t="s">
        <v>10824</v>
      </c>
      <c r="N1867" s="329" t="s">
        <v>12403</v>
      </c>
      <c r="O1867" s="294" t="s">
        <v>2838</v>
      </c>
      <c r="P1867" s="329" t="s">
        <v>10578</v>
      </c>
      <c r="Q1867" s="330" t="s">
        <v>7856</v>
      </c>
      <c r="R1867" s="293" t="s">
        <v>7857</v>
      </c>
      <c r="S1867" s="294" t="s">
        <v>7858</v>
      </c>
      <c r="T1867" s="292" t="s">
        <v>181</v>
      </c>
      <c r="U1867" s="323" t="str">
        <f t="shared" si="88"/>
        <v>-</v>
      </c>
      <c r="V1867" s="292" t="s">
        <v>7859</v>
      </c>
      <c r="W1867" s="295" t="str">
        <f t="shared" si="89"/>
        <v>http://www.purpose.co.jp/</v>
      </c>
      <c r="X1867" s="292" t="s">
        <v>7860</v>
      </c>
      <c r="Y1867" s="292" t="s">
        <v>9153</v>
      </c>
      <c r="Z1867" s="80" t="s">
        <v>9753</v>
      </c>
      <c r="AA1867" s="296"/>
      <c r="AB1867" s="265" t="str">
        <f>IF('認証製品一覧（検索用）'!$E$7=認証製品一覧!I1867,"●","")</f>
        <v/>
      </c>
      <c r="AC1867" s="265" t="str">
        <f>IF(AB1867="","",COUNTIF($B$5:AB1867,"●"))</f>
        <v/>
      </c>
    </row>
    <row r="1868" spans="1:29" ht="46.8">
      <c r="A1868" s="347"/>
      <c r="B1868" s="292" t="s">
        <v>6898</v>
      </c>
      <c r="C1868" s="293" t="s">
        <v>6941</v>
      </c>
      <c r="D1868" s="294" t="s">
        <v>296</v>
      </c>
      <c r="E1868" s="293" t="s">
        <v>7350</v>
      </c>
      <c r="F1868" s="330" t="s">
        <v>10303</v>
      </c>
      <c r="G1868" s="330" t="s">
        <v>181</v>
      </c>
      <c r="H1868" s="294">
        <v>697</v>
      </c>
      <c r="I1868" s="321" t="str">
        <f t="shared" si="87"/>
        <v>D-06-001-暖房給湯兼用機</v>
      </c>
      <c r="J1868" s="294" t="s">
        <v>9155</v>
      </c>
      <c r="K1868" s="334" t="s">
        <v>8144</v>
      </c>
      <c r="L1868" s="329" t="s">
        <v>13137</v>
      </c>
      <c r="M1868" s="329" t="s">
        <v>10824</v>
      </c>
      <c r="N1868" s="329" t="s">
        <v>12404</v>
      </c>
      <c r="O1868" s="294" t="s">
        <v>2838</v>
      </c>
      <c r="P1868" s="329" t="s">
        <v>10578</v>
      </c>
      <c r="Q1868" s="330" t="s">
        <v>7856</v>
      </c>
      <c r="R1868" s="293" t="s">
        <v>7857</v>
      </c>
      <c r="S1868" s="294" t="s">
        <v>7858</v>
      </c>
      <c r="T1868" s="292" t="s">
        <v>181</v>
      </c>
      <c r="U1868" s="323" t="str">
        <f t="shared" si="88"/>
        <v>-</v>
      </c>
      <c r="V1868" s="292" t="s">
        <v>7859</v>
      </c>
      <c r="W1868" s="295" t="str">
        <f t="shared" si="89"/>
        <v>http://www.purpose.co.jp/</v>
      </c>
      <c r="X1868" s="292" t="s">
        <v>7860</v>
      </c>
      <c r="Y1868" s="292" t="s">
        <v>9154</v>
      </c>
      <c r="Z1868" s="80" t="s">
        <v>9753</v>
      </c>
      <c r="AA1868" s="296"/>
      <c r="AB1868" s="265" t="str">
        <f>IF('認証製品一覧（検索用）'!$E$7=認証製品一覧!I1868,"●","")</f>
        <v/>
      </c>
      <c r="AC1868" s="265" t="str">
        <f>IF(AB1868="","",COUNTIF($B$5:AB1868,"●"))</f>
        <v/>
      </c>
    </row>
    <row r="1869" spans="1:29" ht="100.05" customHeight="1">
      <c r="A1869" s="347"/>
      <c r="B1869" s="292" t="s">
        <v>6898</v>
      </c>
      <c r="C1869" s="293" t="s">
        <v>6941</v>
      </c>
      <c r="D1869" s="294" t="s">
        <v>296</v>
      </c>
      <c r="E1869" s="293" t="s">
        <v>7350</v>
      </c>
      <c r="F1869" s="330" t="s">
        <v>10303</v>
      </c>
      <c r="G1869" s="330" t="s">
        <v>181</v>
      </c>
      <c r="H1869" s="294">
        <v>697</v>
      </c>
      <c r="I1869" s="321" t="str">
        <f t="shared" si="87"/>
        <v>D-06-001-暖房給湯兼用機</v>
      </c>
      <c r="J1869" s="294" t="s">
        <v>9155</v>
      </c>
      <c r="K1869" s="330" t="s">
        <v>8144</v>
      </c>
      <c r="L1869" s="329" t="s">
        <v>13139</v>
      </c>
      <c r="M1869" s="329" t="s">
        <v>10825</v>
      </c>
      <c r="N1869" s="329" t="s">
        <v>12405</v>
      </c>
      <c r="O1869" s="294" t="s">
        <v>6897</v>
      </c>
      <c r="P1869" s="329" t="s">
        <v>10579</v>
      </c>
      <c r="Q1869" s="330" t="s">
        <v>7127</v>
      </c>
      <c r="R1869" s="293" t="s">
        <v>7871</v>
      </c>
      <c r="S1869" s="294" t="s">
        <v>7872</v>
      </c>
      <c r="T1869" s="292" t="s">
        <v>181</v>
      </c>
      <c r="U1869" s="323" t="str">
        <f t="shared" si="88"/>
        <v>-</v>
      </c>
      <c r="V1869" s="298" t="s">
        <v>7873</v>
      </c>
      <c r="W1869" s="295" t="str">
        <f t="shared" si="89"/>
        <v>https://www.noritz.co.jp/contact/product/index.php</v>
      </c>
      <c r="X1869" s="292" t="s">
        <v>7874</v>
      </c>
      <c r="Y1869" s="292" t="s">
        <v>9156</v>
      </c>
      <c r="Z1869" s="80" t="s">
        <v>9753</v>
      </c>
      <c r="AA1869" s="296"/>
      <c r="AB1869" s="265" t="str">
        <f>IF('認証製品一覧（検索用）'!$E$7=認証製品一覧!I1869,"●","")</f>
        <v/>
      </c>
      <c r="AC1869" s="265" t="str">
        <f>IF(AB1869="","",COUNTIF($B$5:AB1869,"●"))</f>
        <v/>
      </c>
    </row>
    <row r="1870" spans="1:29" ht="100.05" customHeight="1">
      <c r="A1870" s="347"/>
      <c r="B1870" s="292" t="s">
        <v>6898</v>
      </c>
      <c r="C1870" s="293" t="s">
        <v>6941</v>
      </c>
      <c r="D1870" s="294" t="s">
        <v>296</v>
      </c>
      <c r="E1870" s="293" t="s">
        <v>7350</v>
      </c>
      <c r="F1870" s="330" t="s">
        <v>10303</v>
      </c>
      <c r="G1870" s="330" t="s">
        <v>181</v>
      </c>
      <c r="H1870" s="294">
        <v>697</v>
      </c>
      <c r="I1870" s="321" t="str">
        <f t="shared" si="87"/>
        <v>D-06-001-暖房給湯兼用機</v>
      </c>
      <c r="J1870" s="294" t="s">
        <v>9155</v>
      </c>
      <c r="K1870" s="330" t="s">
        <v>8144</v>
      </c>
      <c r="L1870" s="329" t="s">
        <v>13139</v>
      </c>
      <c r="M1870" s="329" t="s">
        <v>10825</v>
      </c>
      <c r="N1870" s="329" t="s">
        <v>12406</v>
      </c>
      <c r="O1870" s="294" t="s">
        <v>2838</v>
      </c>
      <c r="P1870" s="329" t="s">
        <v>10579</v>
      </c>
      <c r="Q1870" s="330" t="s">
        <v>7127</v>
      </c>
      <c r="R1870" s="293" t="s">
        <v>7871</v>
      </c>
      <c r="S1870" s="294" t="s">
        <v>7872</v>
      </c>
      <c r="T1870" s="292" t="s">
        <v>181</v>
      </c>
      <c r="U1870" s="323" t="str">
        <f t="shared" si="88"/>
        <v>-</v>
      </c>
      <c r="V1870" s="298" t="s">
        <v>7873</v>
      </c>
      <c r="W1870" s="295" t="str">
        <f t="shared" si="89"/>
        <v>https://www.noritz.co.jp/contact/product/index.php</v>
      </c>
      <c r="X1870" s="292" t="s">
        <v>7874</v>
      </c>
      <c r="Y1870" s="292" t="s">
        <v>9157</v>
      </c>
      <c r="Z1870" s="80" t="s">
        <v>9753</v>
      </c>
      <c r="AA1870" s="296"/>
      <c r="AB1870" s="265" t="str">
        <f>IF('認証製品一覧（検索用）'!$E$7=認証製品一覧!I1870,"●","")</f>
        <v/>
      </c>
      <c r="AC1870" s="265" t="str">
        <f>IF(AB1870="","",COUNTIF($B$5:AB1870,"●"))</f>
        <v/>
      </c>
    </row>
    <row r="1871" spans="1:29" ht="100.05" customHeight="1">
      <c r="A1871" s="347"/>
      <c r="B1871" s="292" t="s">
        <v>6898</v>
      </c>
      <c r="C1871" s="293" t="s">
        <v>6941</v>
      </c>
      <c r="D1871" s="294" t="s">
        <v>296</v>
      </c>
      <c r="E1871" s="293" t="s">
        <v>7350</v>
      </c>
      <c r="F1871" s="330" t="s">
        <v>10303</v>
      </c>
      <c r="G1871" s="330" t="s">
        <v>181</v>
      </c>
      <c r="H1871" s="294">
        <v>697</v>
      </c>
      <c r="I1871" s="321" t="str">
        <f t="shared" si="87"/>
        <v>D-06-001-暖房給湯兼用機</v>
      </c>
      <c r="J1871" s="294" t="s">
        <v>9155</v>
      </c>
      <c r="K1871" s="330" t="s">
        <v>8144</v>
      </c>
      <c r="L1871" s="329" t="s">
        <v>13139</v>
      </c>
      <c r="M1871" s="329" t="s">
        <v>10825</v>
      </c>
      <c r="N1871" s="329" t="s">
        <v>12407</v>
      </c>
      <c r="O1871" s="294" t="s">
        <v>2838</v>
      </c>
      <c r="P1871" s="329" t="s">
        <v>10579</v>
      </c>
      <c r="Q1871" s="330" t="s">
        <v>7127</v>
      </c>
      <c r="R1871" s="293" t="s">
        <v>7871</v>
      </c>
      <c r="S1871" s="294" t="s">
        <v>7872</v>
      </c>
      <c r="T1871" s="292" t="s">
        <v>181</v>
      </c>
      <c r="U1871" s="323" t="str">
        <f t="shared" si="88"/>
        <v>-</v>
      </c>
      <c r="V1871" s="298" t="s">
        <v>7873</v>
      </c>
      <c r="W1871" s="295" t="str">
        <f t="shared" si="89"/>
        <v>https://www.noritz.co.jp/contact/product/index.php</v>
      </c>
      <c r="X1871" s="292" t="s">
        <v>7874</v>
      </c>
      <c r="Y1871" s="292" t="s">
        <v>9158</v>
      </c>
      <c r="Z1871" s="80" t="s">
        <v>9753</v>
      </c>
      <c r="AA1871" s="296"/>
      <c r="AB1871" s="265" t="str">
        <f>IF('認証製品一覧（検索用）'!$E$7=認証製品一覧!I1871,"●","")</f>
        <v/>
      </c>
      <c r="AC1871" s="265" t="str">
        <f>IF(AB1871="","",COUNTIF($B$5:AB1871,"●"))</f>
        <v/>
      </c>
    </row>
    <row r="1872" spans="1:29" ht="100.05" customHeight="1">
      <c r="A1872" s="347"/>
      <c r="B1872" s="292" t="s">
        <v>6898</v>
      </c>
      <c r="C1872" s="293" t="s">
        <v>6941</v>
      </c>
      <c r="D1872" s="294" t="s">
        <v>296</v>
      </c>
      <c r="E1872" s="293" t="s">
        <v>7350</v>
      </c>
      <c r="F1872" s="330" t="s">
        <v>10303</v>
      </c>
      <c r="G1872" s="330" t="s">
        <v>181</v>
      </c>
      <c r="H1872" s="294">
        <v>697</v>
      </c>
      <c r="I1872" s="321" t="str">
        <f t="shared" si="87"/>
        <v>D-06-001-暖房給湯兼用機</v>
      </c>
      <c r="J1872" s="294" t="s">
        <v>9155</v>
      </c>
      <c r="K1872" s="330" t="s">
        <v>8144</v>
      </c>
      <c r="L1872" s="329" t="s">
        <v>13139</v>
      </c>
      <c r="M1872" s="329" t="s">
        <v>10825</v>
      </c>
      <c r="N1872" s="329" t="s">
        <v>12408</v>
      </c>
      <c r="O1872" s="294" t="s">
        <v>2838</v>
      </c>
      <c r="P1872" s="329" t="s">
        <v>10579</v>
      </c>
      <c r="Q1872" s="330" t="s">
        <v>7127</v>
      </c>
      <c r="R1872" s="293" t="s">
        <v>7871</v>
      </c>
      <c r="S1872" s="294" t="s">
        <v>7872</v>
      </c>
      <c r="T1872" s="292" t="s">
        <v>181</v>
      </c>
      <c r="U1872" s="323" t="str">
        <f t="shared" si="88"/>
        <v>-</v>
      </c>
      <c r="V1872" s="298" t="s">
        <v>7873</v>
      </c>
      <c r="W1872" s="295" t="str">
        <f t="shared" si="89"/>
        <v>https://www.noritz.co.jp/contact/product/index.php</v>
      </c>
      <c r="X1872" s="292" t="s">
        <v>7874</v>
      </c>
      <c r="Y1872" s="292" t="s">
        <v>9159</v>
      </c>
      <c r="Z1872" s="80" t="s">
        <v>9753</v>
      </c>
      <c r="AA1872" s="296"/>
      <c r="AB1872" s="265" t="str">
        <f>IF('認証製品一覧（検索用）'!$E$7=認証製品一覧!I1872,"●","")</f>
        <v/>
      </c>
      <c r="AC1872" s="265" t="str">
        <f>IF(AB1872="","",COUNTIF($B$5:AB1872,"●"))</f>
        <v/>
      </c>
    </row>
    <row r="1873" spans="1:29" ht="100.05" customHeight="1">
      <c r="A1873" s="347"/>
      <c r="B1873" s="292" t="s">
        <v>6898</v>
      </c>
      <c r="C1873" s="293" t="s">
        <v>6941</v>
      </c>
      <c r="D1873" s="294" t="s">
        <v>296</v>
      </c>
      <c r="E1873" s="293" t="s">
        <v>7350</v>
      </c>
      <c r="F1873" s="330" t="s">
        <v>10303</v>
      </c>
      <c r="G1873" s="330" t="s">
        <v>181</v>
      </c>
      <c r="H1873" s="294">
        <v>697</v>
      </c>
      <c r="I1873" s="321" t="str">
        <f t="shared" si="87"/>
        <v>D-06-001-暖房給湯兼用機</v>
      </c>
      <c r="J1873" s="294" t="s">
        <v>9155</v>
      </c>
      <c r="K1873" s="330" t="s">
        <v>8144</v>
      </c>
      <c r="L1873" s="329" t="s">
        <v>13139</v>
      </c>
      <c r="M1873" s="329" t="s">
        <v>10825</v>
      </c>
      <c r="N1873" s="329" t="s">
        <v>12409</v>
      </c>
      <c r="O1873" s="294" t="s">
        <v>2838</v>
      </c>
      <c r="P1873" s="329" t="s">
        <v>10579</v>
      </c>
      <c r="Q1873" s="330" t="s">
        <v>7127</v>
      </c>
      <c r="R1873" s="293" t="s">
        <v>7871</v>
      </c>
      <c r="S1873" s="294" t="s">
        <v>7872</v>
      </c>
      <c r="T1873" s="292" t="s">
        <v>181</v>
      </c>
      <c r="U1873" s="323" t="str">
        <f t="shared" si="88"/>
        <v>-</v>
      </c>
      <c r="V1873" s="298" t="s">
        <v>7873</v>
      </c>
      <c r="W1873" s="295" t="str">
        <f t="shared" si="89"/>
        <v>https://www.noritz.co.jp/contact/product/index.php</v>
      </c>
      <c r="X1873" s="292" t="s">
        <v>7874</v>
      </c>
      <c r="Y1873" s="292" t="s">
        <v>9160</v>
      </c>
      <c r="Z1873" s="80" t="s">
        <v>9753</v>
      </c>
      <c r="AA1873" s="296"/>
      <c r="AB1873" s="265" t="str">
        <f>IF('認証製品一覧（検索用）'!$E$7=認証製品一覧!I1873,"●","")</f>
        <v/>
      </c>
      <c r="AC1873" s="265" t="str">
        <f>IF(AB1873="","",COUNTIF($B$5:AB1873,"●"))</f>
        <v/>
      </c>
    </row>
    <row r="1874" spans="1:29" ht="100.05" customHeight="1">
      <c r="A1874" s="347"/>
      <c r="B1874" s="292" t="s">
        <v>6898</v>
      </c>
      <c r="C1874" s="293" t="s">
        <v>6941</v>
      </c>
      <c r="D1874" s="294" t="s">
        <v>296</v>
      </c>
      <c r="E1874" s="293" t="s">
        <v>7350</v>
      </c>
      <c r="F1874" s="330" t="s">
        <v>10303</v>
      </c>
      <c r="G1874" s="330" t="s">
        <v>181</v>
      </c>
      <c r="H1874" s="294">
        <v>697</v>
      </c>
      <c r="I1874" s="321" t="str">
        <f t="shared" si="87"/>
        <v>D-06-001-暖房給湯兼用機</v>
      </c>
      <c r="J1874" s="294" t="s">
        <v>9155</v>
      </c>
      <c r="K1874" s="330" t="s">
        <v>8144</v>
      </c>
      <c r="L1874" s="329" t="s">
        <v>13139</v>
      </c>
      <c r="M1874" s="329" t="s">
        <v>10825</v>
      </c>
      <c r="N1874" s="329" t="s">
        <v>12410</v>
      </c>
      <c r="O1874" s="294" t="s">
        <v>2838</v>
      </c>
      <c r="P1874" s="329" t="s">
        <v>10579</v>
      </c>
      <c r="Q1874" s="330" t="s">
        <v>7127</v>
      </c>
      <c r="R1874" s="293" t="s">
        <v>7871</v>
      </c>
      <c r="S1874" s="294" t="s">
        <v>7872</v>
      </c>
      <c r="T1874" s="292" t="s">
        <v>181</v>
      </c>
      <c r="U1874" s="323" t="str">
        <f t="shared" si="88"/>
        <v>-</v>
      </c>
      <c r="V1874" s="298" t="s">
        <v>7873</v>
      </c>
      <c r="W1874" s="295" t="str">
        <f t="shared" si="89"/>
        <v>https://www.noritz.co.jp/contact/product/index.php</v>
      </c>
      <c r="X1874" s="292" t="s">
        <v>7874</v>
      </c>
      <c r="Y1874" s="292" t="s">
        <v>9161</v>
      </c>
      <c r="Z1874" s="80" t="s">
        <v>9753</v>
      </c>
      <c r="AA1874" s="296"/>
      <c r="AB1874" s="265" t="str">
        <f>IF('認証製品一覧（検索用）'!$E$7=認証製品一覧!I1874,"●","")</f>
        <v/>
      </c>
      <c r="AC1874" s="265" t="str">
        <f>IF(AB1874="","",COUNTIF($B$5:AB1874,"●"))</f>
        <v/>
      </c>
    </row>
    <row r="1875" spans="1:29" ht="100.05" customHeight="1">
      <c r="A1875" s="347"/>
      <c r="B1875" s="292" t="s">
        <v>6898</v>
      </c>
      <c r="C1875" s="293" t="s">
        <v>6941</v>
      </c>
      <c r="D1875" s="294" t="s">
        <v>296</v>
      </c>
      <c r="E1875" s="293" t="s">
        <v>7350</v>
      </c>
      <c r="F1875" s="330" t="s">
        <v>10303</v>
      </c>
      <c r="G1875" s="330" t="s">
        <v>181</v>
      </c>
      <c r="H1875" s="294">
        <v>697</v>
      </c>
      <c r="I1875" s="321" t="str">
        <f t="shared" si="87"/>
        <v>D-06-001-暖房給湯兼用機</v>
      </c>
      <c r="J1875" s="294" t="s">
        <v>9155</v>
      </c>
      <c r="K1875" s="330" t="s">
        <v>8144</v>
      </c>
      <c r="L1875" s="329" t="s">
        <v>13139</v>
      </c>
      <c r="M1875" s="329" t="s">
        <v>10825</v>
      </c>
      <c r="N1875" s="329" t="s">
        <v>12411</v>
      </c>
      <c r="O1875" s="294" t="s">
        <v>2838</v>
      </c>
      <c r="P1875" s="329" t="s">
        <v>10579</v>
      </c>
      <c r="Q1875" s="330" t="s">
        <v>7127</v>
      </c>
      <c r="R1875" s="293" t="s">
        <v>7871</v>
      </c>
      <c r="S1875" s="294" t="s">
        <v>7872</v>
      </c>
      <c r="T1875" s="292" t="s">
        <v>181</v>
      </c>
      <c r="U1875" s="323" t="str">
        <f t="shared" si="88"/>
        <v>-</v>
      </c>
      <c r="V1875" s="298" t="s">
        <v>7873</v>
      </c>
      <c r="W1875" s="295" t="str">
        <f t="shared" si="89"/>
        <v>https://www.noritz.co.jp/contact/product/index.php</v>
      </c>
      <c r="X1875" s="292" t="s">
        <v>7874</v>
      </c>
      <c r="Y1875" s="292" t="s">
        <v>9162</v>
      </c>
      <c r="Z1875" s="80" t="s">
        <v>9753</v>
      </c>
      <c r="AA1875" s="296"/>
      <c r="AB1875" s="265" t="str">
        <f>IF('認証製品一覧（検索用）'!$E$7=認証製品一覧!I1875,"●","")</f>
        <v/>
      </c>
      <c r="AC1875" s="265" t="str">
        <f>IF(AB1875="","",COUNTIF($B$5:AB1875,"●"))</f>
        <v/>
      </c>
    </row>
    <row r="1876" spans="1:29" ht="100.05" customHeight="1">
      <c r="A1876" s="347"/>
      <c r="B1876" s="292" t="s">
        <v>6898</v>
      </c>
      <c r="C1876" s="293" t="s">
        <v>6941</v>
      </c>
      <c r="D1876" s="294" t="s">
        <v>296</v>
      </c>
      <c r="E1876" s="293" t="s">
        <v>7350</v>
      </c>
      <c r="F1876" s="330" t="s">
        <v>10303</v>
      </c>
      <c r="G1876" s="330" t="s">
        <v>181</v>
      </c>
      <c r="H1876" s="294">
        <v>697</v>
      </c>
      <c r="I1876" s="321" t="str">
        <f t="shared" si="87"/>
        <v>D-06-001-暖房給湯兼用機</v>
      </c>
      <c r="J1876" s="294" t="s">
        <v>9155</v>
      </c>
      <c r="K1876" s="330" t="s">
        <v>8144</v>
      </c>
      <c r="L1876" s="329" t="s">
        <v>13139</v>
      </c>
      <c r="M1876" s="329" t="s">
        <v>10825</v>
      </c>
      <c r="N1876" s="329" t="s">
        <v>12412</v>
      </c>
      <c r="O1876" s="294" t="s">
        <v>2838</v>
      </c>
      <c r="P1876" s="329" t="s">
        <v>10579</v>
      </c>
      <c r="Q1876" s="330" t="s">
        <v>7127</v>
      </c>
      <c r="R1876" s="293" t="s">
        <v>7871</v>
      </c>
      <c r="S1876" s="294" t="s">
        <v>7872</v>
      </c>
      <c r="T1876" s="292" t="s">
        <v>181</v>
      </c>
      <c r="U1876" s="323" t="str">
        <f t="shared" si="88"/>
        <v>-</v>
      </c>
      <c r="V1876" s="298" t="s">
        <v>7873</v>
      </c>
      <c r="W1876" s="295" t="str">
        <f t="shared" si="89"/>
        <v>https://www.noritz.co.jp/contact/product/index.php</v>
      </c>
      <c r="X1876" s="292" t="s">
        <v>7874</v>
      </c>
      <c r="Y1876" s="292" t="s">
        <v>9163</v>
      </c>
      <c r="Z1876" s="80" t="s">
        <v>9753</v>
      </c>
      <c r="AA1876" s="296"/>
      <c r="AB1876" s="265" t="str">
        <f>IF('認証製品一覧（検索用）'!$E$7=認証製品一覧!I1876,"●","")</f>
        <v/>
      </c>
      <c r="AC1876" s="265" t="str">
        <f>IF(AB1876="","",COUNTIF($B$5:AB1876,"●"))</f>
        <v/>
      </c>
    </row>
    <row r="1877" spans="1:29" ht="100.05" customHeight="1">
      <c r="A1877" s="347"/>
      <c r="B1877" s="292" t="s">
        <v>6898</v>
      </c>
      <c r="C1877" s="293" t="s">
        <v>6941</v>
      </c>
      <c r="D1877" s="294" t="s">
        <v>296</v>
      </c>
      <c r="E1877" s="293" t="s">
        <v>7350</v>
      </c>
      <c r="F1877" s="330" t="s">
        <v>10303</v>
      </c>
      <c r="G1877" s="330" t="s">
        <v>181</v>
      </c>
      <c r="H1877" s="294">
        <v>697</v>
      </c>
      <c r="I1877" s="321" t="str">
        <f t="shared" ref="I1877:I1940" si="90">CONCATENATE(D1877,G1877,F1877)</f>
        <v>D-06-001-暖房給湯兼用機</v>
      </c>
      <c r="J1877" s="294" t="s">
        <v>9155</v>
      </c>
      <c r="K1877" s="330" t="s">
        <v>8144</v>
      </c>
      <c r="L1877" s="329" t="s">
        <v>13139</v>
      </c>
      <c r="M1877" s="329" t="s">
        <v>10825</v>
      </c>
      <c r="N1877" s="329" t="s">
        <v>12413</v>
      </c>
      <c r="O1877" s="294" t="s">
        <v>2838</v>
      </c>
      <c r="P1877" s="329" t="s">
        <v>10579</v>
      </c>
      <c r="Q1877" s="330" t="s">
        <v>7127</v>
      </c>
      <c r="R1877" s="293" t="s">
        <v>7871</v>
      </c>
      <c r="S1877" s="294" t="s">
        <v>7872</v>
      </c>
      <c r="T1877" s="292" t="s">
        <v>181</v>
      </c>
      <c r="U1877" s="323" t="str">
        <f t="shared" ref="U1877:U1940" si="91">IF(T1877="-","-",HYPERLINK("mailto:"&amp;T1877,T1877))</f>
        <v>-</v>
      </c>
      <c r="V1877" s="298" t="s">
        <v>7873</v>
      </c>
      <c r="W1877" s="295" t="str">
        <f t="shared" ref="W1877:W1940" si="92">IF(V1877="-",V1877,HYPERLINK(V1877))</f>
        <v>https://www.noritz.co.jp/contact/product/index.php</v>
      </c>
      <c r="X1877" s="292" t="s">
        <v>7874</v>
      </c>
      <c r="Y1877" s="292" t="s">
        <v>9164</v>
      </c>
      <c r="Z1877" s="80" t="s">
        <v>9753</v>
      </c>
      <c r="AA1877" s="296"/>
      <c r="AB1877" s="265" t="str">
        <f>IF('認証製品一覧（検索用）'!$E$7=認証製品一覧!I1877,"●","")</f>
        <v/>
      </c>
      <c r="AC1877" s="265" t="str">
        <f>IF(AB1877="","",COUNTIF($B$5:AB1877,"●"))</f>
        <v/>
      </c>
    </row>
    <row r="1878" spans="1:29" ht="100.05" customHeight="1">
      <c r="A1878" s="347"/>
      <c r="B1878" s="292" t="s">
        <v>6898</v>
      </c>
      <c r="C1878" s="293" t="s">
        <v>6941</v>
      </c>
      <c r="D1878" s="294" t="s">
        <v>296</v>
      </c>
      <c r="E1878" s="293" t="s">
        <v>7350</v>
      </c>
      <c r="F1878" s="330" t="s">
        <v>10303</v>
      </c>
      <c r="G1878" s="330" t="s">
        <v>181</v>
      </c>
      <c r="H1878" s="294">
        <v>697</v>
      </c>
      <c r="I1878" s="321" t="str">
        <f t="shared" si="90"/>
        <v>D-06-001-暖房給湯兼用機</v>
      </c>
      <c r="J1878" s="294" t="s">
        <v>9155</v>
      </c>
      <c r="K1878" s="330" t="s">
        <v>8144</v>
      </c>
      <c r="L1878" s="329" t="s">
        <v>13139</v>
      </c>
      <c r="M1878" s="329" t="s">
        <v>10825</v>
      </c>
      <c r="N1878" s="329" t="s">
        <v>12414</v>
      </c>
      <c r="O1878" s="294" t="s">
        <v>2838</v>
      </c>
      <c r="P1878" s="329" t="s">
        <v>10579</v>
      </c>
      <c r="Q1878" s="330" t="s">
        <v>7127</v>
      </c>
      <c r="R1878" s="293" t="s">
        <v>7871</v>
      </c>
      <c r="S1878" s="294" t="s">
        <v>7872</v>
      </c>
      <c r="T1878" s="292" t="s">
        <v>181</v>
      </c>
      <c r="U1878" s="323" t="str">
        <f t="shared" si="91"/>
        <v>-</v>
      </c>
      <c r="V1878" s="298" t="s">
        <v>7873</v>
      </c>
      <c r="W1878" s="295" t="str">
        <f t="shared" si="92"/>
        <v>https://www.noritz.co.jp/contact/product/index.php</v>
      </c>
      <c r="X1878" s="292" t="s">
        <v>7874</v>
      </c>
      <c r="Y1878" s="292" t="s">
        <v>9165</v>
      </c>
      <c r="Z1878" s="80" t="s">
        <v>9753</v>
      </c>
      <c r="AA1878" s="296"/>
      <c r="AB1878" s="265" t="str">
        <f>IF('認証製品一覧（検索用）'!$E$7=認証製品一覧!I1878,"●","")</f>
        <v/>
      </c>
      <c r="AC1878" s="265" t="str">
        <f>IF(AB1878="","",COUNTIF($B$5:AB1878,"●"))</f>
        <v/>
      </c>
    </row>
    <row r="1879" spans="1:29" ht="100.05" customHeight="1">
      <c r="A1879" s="347"/>
      <c r="B1879" s="292" t="s">
        <v>6898</v>
      </c>
      <c r="C1879" s="293" t="s">
        <v>6941</v>
      </c>
      <c r="D1879" s="294" t="s">
        <v>296</v>
      </c>
      <c r="E1879" s="293" t="s">
        <v>7350</v>
      </c>
      <c r="F1879" s="330" t="s">
        <v>10303</v>
      </c>
      <c r="G1879" s="330" t="s">
        <v>181</v>
      </c>
      <c r="H1879" s="294">
        <v>697</v>
      </c>
      <c r="I1879" s="321" t="str">
        <f t="shared" si="90"/>
        <v>D-06-001-暖房給湯兼用機</v>
      </c>
      <c r="J1879" s="294" t="s">
        <v>9155</v>
      </c>
      <c r="K1879" s="330" t="s">
        <v>8144</v>
      </c>
      <c r="L1879" s="329" t="s">
        <v>13139</v>
      </c>
      <c r="M1879" s="329" t="s">
        <v>10825</v>
      </c>
      <c r="N1879" s="329" t="s">
        <v>12415</v>
      </c>
      <c r="O1879" s="294" t="s">
        <v>2838</v>
      </c>
      <c r="P1879" s="329" t="s">
        <v>10579</v>
      </c>
      <c r="Q1879" s="330" t="s">
        <v>7127</v>
      </c>
      <c r="R1879" s="293" t="s">
        <v>7871</v>
      </c>
      <c r="S1879" s="294" t="s">
        <v>7872</v>
      </c>
      <c r="T1879" s="292" t="s">
        <v>181</v>
      </c>
      <c r="U1879" s="323" t="str">
        <f t="shared" si="91"/>
        <v>-</v>
      </c>
      <c r="V1879" s="298" t="s">
        <v>7873</v>
      </c>
      <c r="W1879" s="295" t="str">
        <f t="shared" si="92"/>
        <v>https://www.noritz.co.jp/contact/product/index.php</v>
      </c>
      <c r="X1879" s="292" t="s">
        <v>7874</v>
      </c>
      <c r="Y1879" s="292" t="s">
        <v>9166</v>
      </c>
      <c r="Z1879" s="80" t="s">
        <v>9753</v>
      </c>
      <c r="AA1879" s="296"/>
      <c r="AB1879" s="265" t="str">
        <f>IF('認証製品一覧（検索用）'!$E$7=認証製品一覧!I1879,"●","")</f>
        <v/>
      </c>
      <c r="AC1879" s="265" t="str">
        <f>IF(AB1879="","",COUNTIF($B$5:AB1879,"●"))</f>
        <v/>
      </c>
    </row>
    <row r="1880" spans="1:29" ht="100.05" customHeight="1">
      <c r="A1880" s="347"/>
      <c r="B1880" s="292" t="s">
        <v>6898</v>
      </c>
      <c r="C1880" s="293" t="s">
        <v>6941</v>
      </c>
      <c r="D1880" s="294" t="s">
        <v>296</v>
      </c>
      <c r="E1880" s="293" t="s">
        <v>7350</v>
      </c>
      <c r="F1880" s="330" t="s">
        <v>10303</v>
      </c>
      <c r="G1880" s="330" t="s">
        <v>181</v>
      </c>
      <c r="H1880" s="294">
        <v>697</v>
      </c>
      <c r="I1880" s="321" t="str">
        <f t="shared" si="90"/>
        <v>D-06-001-暖房給湯兼用機</v>
      </c>
      <c r="J1880" s="294" t="s">
        <v>9155</v>
      </c>
      <c r="K1880" s="330" t="s">
        <v>8144</v>
      </c>
      <c r="L1880" s="329" t="s">
        <v>13139</v>
      </c>
      <c r="M1880" s="329" t="s">
        <v>10825</v>
      </c>
      <c r="N1880" s="329" t="s">
        <v>12416</v>
      </c>
      <c r="O1880" s="294" t="s">
        <v>2838</v>
      </c>
      <c r="P1880" s="329" t="s">
        <v>10579</v>
      </c>
      <c r="Q1880" s="330" t="s">
        <v>7127</v>
      </c>
      <c r="R1880" s="293" t="s">
        <v>7871</v>
      </c>
      <c r="S1880" s="294" t="s">
        <v>7872</v>
      </c>
      <c r="T1880" s="292" t="s">
        <v>181</v>
      </c>
      <c r="U1880" s="323" t="str">
        <f t="shared" si="91"/>
        <v>-</v>
      </c>
      <c r="V1880" s="298" t="s">
        <v>7873</v>
      </c>
      <c r="W1880" s="295" t="str">
        <f t="shared" si="92"/>
        <v>https://www.noritz.co.jp/contact/product/index.php</v>
      </c>
      <c r="X1880" s="292" t="s">
        <v>7874</v>
      </c>
      <c r="Y1880" s="292" t="s">
        <v>9167</v>
      </c>
      <c r="Z1880" s="80" t="s">
        <v>9753</v>
      </c>
      <c r="AA1880" s="296"/>
      <c r="AB1880" s="265" t="str">
        <f>IF('認証製品一覧（検索用）'!$E$7=認証製品一覧!I1880,"●","")</f>
        <v/>
      </c>
      <c r="AC1880" s="265" t="str">
        <f>IF(AB1880="","",COUNTIF($B$5:AB1880,"●"))</f>
        <v/>
      </c>
    </row>
    <row r="1881" spans="1:29" ht="100.05" customHeight="1">
      <c r="A1881" s="347"/>
      <c r="B1881" s="292" t="s">
        <v>6898</v>
      </c>
      <c r="C1881" s="293" t="s">
        <v>6941</v>
      </c>
      <c r="D1881" s="294" t="s">
        <v>296</v>
      </c>
      <c r="E1881" s="293" t="s">
        <v>7350</v>
      </c>
      <c r="F1881" s="330" t="s">
        <v>10303</v>
      </c>
      <c r="G1881" s="330" t="s">
        <v>181</v>
      </c>
      <c r="H1881" s="294">
        <v>697</v>
      </c>
      <c r="I1881" s="321" t="str">
        <f t="shared" si="90"/>
        <v>D-06-001-暖房給湯兼用機</v>
      </c>
      <c r="J1881" s="294" t="s">
        <v>9155</v>
      </c>
      <c r="K1881" s="330" t="s">
        <v>8144</v>
      </c>
      <c r="L1881" s="329" t="s">
        <v>13139</v>
      </c>
      <c r="M1881" s="329" t="s">
        <v>10825</v>
      </c>
      <c r="N1881" s="329" t="s">
        <v>12417</v>
      </c>
      <c r="O1881" s="294" t="s">
        <v>2838</v>
      </c>
      <c r="P1881" s="329" t="s">
        <v>10579</v>
      </c>
      <c r="Q1881" s="330" t="s">
        <v>7127</v>
      </c>
      <c r="R1881" s="293" t="s">
        <v>7871</v>
      </c>
      <c r="S1881" s="294" t="s">
        <v>7872</v>
      </c>
      <c r="T1881" s="292" t="s">
        <v>181</v>
      </c>
      <c r="U1881" s="323" t="str">
        <f t="shared" si="91"/>
        <v>-</v>
      </c>
      <c r="V1881" s="298" t="s">
        <v>7873</v>
      </c>
      <c r="W1881" s="295" t="str">
        <f t="shared" si="92"/>
        <v>https://www.noritz.co.jp/contact/product/index.php</v>
      </c>
      <c r="X1881" s="292" t="s">
        <v>7874</v>
      </c>
      <c r="Y1881" s="292" t="s">
        <v>9168</v>
      </c>
      <c r="Z1881" s="80" t="s">
        <v>9753</v>
      </c>
      <c r="AA1881" s="296"/>
      <c r="AB1881" s="265" t="str">
        <f>IF('認証製品一覧（検索用）'!$E$7=認証製品一覧!I1881,"●","")</f>
        <v/>
      </c>
      <c r="AC1881" s="265" t="str">
        <f>IF(AB1881="","",COUNTIF($B$5:AB1881,"●"))</f>
        <v/>
      </c>
    </row>
    <row r="1882" spans="1:29" ht="100.05" customHeight="1">
      <c r="A1882" s="347"/>
      <c r="B1882" s="292" t="s">
        <v>6898</v>
      </c>
      <c r="C1882" s="293" t="s">
        <v>6941</v>
      </c>
      <c r="D1882" s="294" t="s">
        <v>296</v>
      </c>
      <c r="E1882" s="293" t="s">
        <v>7350</v>
      </c>
      <c r="F1882" s="330" t="s">
        <v>10303</v>
      </c>
      <c r="G1882" s="330" t="s">
        <v>181</v>
      </c>
      <c r="H1882" s="294">
        <v>697</v>
      </c>
      <c r="I1882" s="321" t="str">
        <f t="shared" si="90"/>
        <v>D-06-001-暖房給湯兼用機</v>
      </c>
      <c r="J1882" s="294" t="s">
        <v>9155</v>
      </c>
      <c r="K1882" s="330" t="s">
        <v>8144</v>
      </c>
      <c r="L1882" s="329" t="s">
        <v>13139</v>
      </c>
      <c r="M1882" s="329" t="s">
        <v>10825</v>
      </c>
      <c r="N1882" s="329" t="s">
        <v>12418</v>
      </c>
      <c r="O1882" s="294" t="s">
        <v>2838</v>
      </c>
      <c r="P1882" s="329" t="s">
        <v>10579</v>
      </c>
      <c r="Q1882" s="330" t="s">
        <v>7127</v>
      </c>
      <c r="R1882" s="293" t="s">
        <v>7871</v>
      </c>
      <c r="S1882" s="294" t="s">
        <v>7872</v>
      </c>
      <c r="T1882" s="292" t="s">
        <v>181</v>
      </c>
      <c r="U1882" s="323" t="str">
        <f t="shared" si="91"/>
        <v>-</v>
      </c>
      <c r="V1882" s="298" t="s">
        <v>7873</v>
      </c>
      <c r="W1882" s="295" t="str">
        <f t="shared" si="92"/>
        <v>https://www.noritz.co.jp/contact/product/index.php</v>
      </c>
      <c r="X1882" s="292" t="s">
        <v>7874</v>
      </c>
      <c r="Y1882" s="292" t="s">
        <v>9169</v>
      </c>
      <c r="Z1882" s="80" t="s">
        <v>9753</v>
      </c>
      <c r="AA1882" s="296"/>
      <c r="AB1882" s="265" t="str">
        <f>IF('認証製品一覧（検索用）'!$E$7=認証製品一覧!I1882,"●","")</f>
        <v/>
      </c>
      <c r="AC1882" s="265" t="str">
        <f>IF(AB1882="","",COUNTIF($B$5:AB1882,"●"))</f>
        <v/>
      </c>
    </row>
    <row r="1883" spans="1:29" ht="100.05" customHeight="1">
      <c r="A1883" s="347"/>
      <c r="B1883" s="292" t="s">
        <v>6898</v>
      </c>
      <c r="C1883" s="293" t="s">
        <v>6941</v>
      </c>
      <c r="D1883" s="294" t="s">
        <v>296</v>
      </c>
      <c r="E1883" s="293" t="s">
        <v>7350</v>
      </c>
      <c r="F1883" s="330" t="s">
        <v>10303</v>
      </c>
      <c r="G1883" s="330" t="s">
        <v>181</v>
      </c>
      <c r="H1883" s="294">
        <v>697</v>
      </c>
      <c r="I1883" s="321" t="str">
        <f t="shared" si="90"/>
        <v>D-06-001-暖房給湯兼用機</v>
      </c>
      <c r="J1883" s="294" t="s">
        <v>9155</v>
      </c>
      <c r="K1883" s="330" t="s">
        <v>8144</v>
      </c>
      <c r="L1883" s="329" t="s">
        <v>13139</v>
      </c>
      <c r="M1883" s="329" t="s">
        <v>10825</v>
      </c>
      <c r="N1883" s="329" t="s">
        <v>12419</v>
      </c>
      <c r="O1883" s="294" t="s">
        <v>2838</v>
      </c>
      <c r="P1883" s="329" t="s">
        <v>10579</v>
      </c>
      <c r="Q1883" s="330" t="s">
        <v>7127</v>
      </c>
      <c r="R1883" s="293" t="s">
        <v>7871</v>
      </c>
      <c r="S1883" s="294" t="s">
        <v>7872</v>
      </c>
      <c r="T1883" s="292" t="s">
        <v>181</v>
      </c>
      <c r="U1883" s="323" t="str">
        <f t="shared" si="91"/>
        <v>-</v>
      </c>
      <c r="V1883" s="298" t="s">
        <v>7873</v>
      </c>
      <c r="W1883" s="295" t="str">
        <f t="shared" si="92"/>
        <v>https://www.noritz.co.jp/contact/product/index.php</v>
      </c>
      <c r="X1883" s="292" t="s">
        <v>7874</v>
      </c>
      <c r="Y1883" s="292" t="s">
        <v>9170</v>
      </c>
      <c r="Z1883" s="80" t="s">
        <v>9753</v>
      </c>
      <c r="AA1883" s="296"/>
      <c r="AB1883" s="265" t="str">
        <f>IF('認証製品一覧（検索用）'!$E$7=認証製品一覧!I1883,"●","")</f>
        <v/>
      </c>
      <c r="AC1883" s="265" t="str">
        <f>IF(AB1883="","",COUNTIF($B$5:AB1883,"●"))</f>
        <v/>
      </c>
    </row>
    <row r="1884" spans="1:29" ht="100.05" customHeight="1">
      <c r="A1884" s="347"/>
      <c r="B1884" s="292" t="s">
        <v>6898</v>
      </c>
      <c r="C1884" s="293" t="s">
        <v>6941</v>
      </c>
      <c r="D1884" s="294" t="s">
        <v>296</v>
      </c>
      <c r="E1884" s="293" t="s">
        <v>7350</v>
      </c>
      <c r="F1884" s="330" t="s">
        <v>10303</v>
      </c>
      <c r="G1884" s="330" t="s">
        <v>181</v>
      </c>
      <c r="H1884" s="294">
        <v>697</v>
      </c>
      <c r="I1884" s="321" t="str">
        <f t="shared" si="90"/>
        <v>D-06-001-暖房給湯兼用機</v>
      </c>
      <c r="J1884" s="294" t="s">
        <v>9155</v>
      </c>
      <c r="K1884" s="330" t="s">
        <v>8144</v>
      </c>
      <c r="L1884" s="329" t="s">
        <v>13139</v>
      </c>
      <c r="M1884" s="329" t="s">
        <v>10825</v>
      </c>
      <c r="N1884" s="329" t="s">
        <v>12420</v>
      </c>
      <c r="O1884" s="294" t="s">
        <v>2838</v>
      </c>
      <c r="P1884" s="329" t="s">
        <v>10579</v>
      </c>
      <c r="Q1884" s="330" t="s">
        <v>7127</v>
      </c>
      <c r="R1884" s="293" t="s">
        <v>7871</v>
      </c>
      <c r="S1884" s="294" t="s">
        <v>7872</v>
      </c>
      <c r="T1884" s="292" t="s">
        <v>181</v>
      </c>
      <c r="U1884" s="323" t="str">
        <f t="shared" si="91"/>
        <v>-</v>
      </c>
      <c r="V1884" s="298" t="s">
        <v>7873</v>
      </c>
      <c r="W1884" s="295" t="str">
        <f t="shared" si="92"/>
        <v>https://www.noritz.co.jp/contact/product/index.php</v>
      </c>
      <c r="X1884" s="292" t="s">
        <v>7874</v>
      </c>
      <c r="Y1884" s="292" t="s">
        <v>9171</v>
      </c>
      <c r="Z1884" s="80" t="s">
        <v>9753</v>
      </c>
      <c r="AA1884" s="296"/>
      <c r="AB1884" s="265" t="str">
        <f>IF('認証製品一覧（検索用）'!$E$7=認証製品一覧!I1884,"●","")</f>
        <v/>
      </c>
      <c r="AC1884" s="265" t="str">
        <f>IF(AB1884="","",COUNTIF($B$5:AB1884,"●"))</f>
        <v/>
      </c>
    </row>
    <row r="1885" spans="1:29" ht="100.05" customHeight="1">
      <c r="A1885" s="347"/>
      <c r="B1885" s="292" t="s">
        <v>6898</v>
      </c>
      <c r="C1885" s="293" t="s">
        <v>6941</v>
      </c>
      <c r="D1885" s="294" t="s">
        <v>296</v>
      </c>
      <c r="E1885" s="293" t="s">
        <v>7350</v>
      </c>
      <c r="F1885" s="330" t="s">
        <v>10303</v>
      </c>
      <c r="G1885" s="330" t="s">
        <v>181</v>
      </c>
      <c r="H1885" s="294">
        <v>697</v>
      </c>
      <c r="I1885" s="321" t="str">
        <f t="shared" si="90"/>
        <v>D-06-001-暖房給湯兼用機</v>
      </c>
      <c r="J1885" s="294" t="s">
        <v>9155</v>
      </c>
      <c r="K1885" s="330" t="s">
        <v>8144</v>
      </c>
      <c r="L1885" s="329" t="s">
        <v>13139</v>
      </c>
      <c r="M1885" s="329" t="s">
        <v>10825</v>
      </c>
      <c r="N1885" s="329" t="s">
        <v>12421</v>
      </c>
      <c r="O1885" s="294" t="s">
        <v>2838</v>
      </c>
      <c r="P1885" s="329" t="s">
        <v>10579</v>
      </c>
      <c r="Q1885" s="330" t="s">
        <v>7127</v>
      </c>
      <c r="R1885" s="293" t="s">
        <v>7871</v>
      </c>
      <c r="S1885" s="294" t="s">
        <v>7872</v>
      </c>
      <c r="T1885" s="292" t="s">
        <v>181</v>
      </c>
      <c r="U1885" s="323" t="str">
        <f t="shared" si="91"/>
        <v>-</v>
      </c>
      <c r="V1885" s="298" t="s">
        <v>7873</v>
      </c>
      <c r="W1885" s="295" t="str">
        <f t="shared" si="92"/>
        <v>https://www.noritz.co.jp/contact/product/index.php</v>
      </c>
      <c r="X1885" s="292" t="s">
        <v>7874</v>
      </c>
      <c r="Y1885" s="292" t="s">
        <v>9172</v>
      </c>
      <c r="Z1885" s="80" t="s">
        <v>9753</v>
      </c>
      <c r="AA1885" s="296"/>
      <c r="AB1885" s="265" t="str">
        <f>IF('認証製品一覧（検索用）'!$E$7=認証製品一覧!I1885,"●","")</f>
        <v/>
      </c>
      <c r="AC1885" s="265" t="str">
        <f>IF(AB1885="","",COUNTIF($B$5:AB1885,"●"))</f>
        <v/>
      </c>
    </row>
    <row r="1886" spans="1:29" ht="100.05" customHeight="1">
      <c r="A1886" s="347"/>
      <c r="B1886" s="292" t="s">
        <v>6898</v>
      </c>
      <c r="C1886" s="293" t="s">
        <v>6941</v>
      </c>
      <c r="D1886" s="294" t="s">
        <v>296</v>
      </c>
      <c r="E1886" s="293" t="s">
        <v>7350</v>
      </c>
      <c r="F1886" s="330" t="s">
        <v>10303</v>
      </c>
      <c r="G1886" s="330" t="s">
        <v>181</v>
      </c>
      <c r="H1886" s="294">
        <v>697</v>
      </c>
      <c r="I1886" s="321" t="str">
        <f t="shared" si="90"/>
        <v>D-06-001-暖房給湯兼用機</v>
      </c>
      <c r="J1886" s="294" t="s">
        <v>9155</v>
      </c>
      <c r="K1886" s="330" t="s">
        <v>8144</v>
      </c>
      <c r="L1886" s="329" t="s">
        <v>13139</v>
      </c>
      <c r="M1886" s="329" t="s">
        <v>10825</v>
      </c>
      <c r="N1886" s="329" t="s">
        <v>12422</v>
      </c>
      <c r="O1886" s="294" t="s">
        <v>2838</v>
      </c>
      <c r="P1886" s="329" t="s">
        <v>10579</v>
      </c>
      <c r="Q1886" s="330" t="s">
        <v>7127</v>
      </c>
      <c r="R1886" s="293" t="s">
        <v>7871</v>
      </c>
      <c r="S1886" s="294" t="s">
        <v>7872</v>
      </c>
      <c r="T1886" s="292" t="s">
        <v>181</v>
      </c>
      <c r="U1886" s="323" t="str">
        <f t="shared" si="91"/>
        <v>-</v>
      </c>
      <c r="V1886" s="298" t="s">
        <v>7873</v>
      </c>
      <c r="W1886" s="295" t="str">
        <f t="shared" si="92"/>
        <v>https://www.noritz.co.jp/contact/product/index.php</v>
      </c>
      <c r="X1886" s="292" t="s">
        <v>7874</v>
      </c>
      <c r="Y1886" s="292" t="s">
        <v>9173</v>
      </c>
      <c r="Z1886" s="80" t="s">
        <v>9753</v>
      </c>
      <c r="AA1886" s="296"/>
      <c r="AB1886" s="265" t="str">
        <f>IF('認証製品一覧（検索用）'!$E$7=認証製品一覧!I1886,"●","")</f>
        <v/>
      </c>
      <c r="AC1886" s="265" t="str">
        <f>IF(AB1886="","",COUNTIF($B$5:AB1886,"●"))</f>
        <v/>
      </c>
    </row>
    <row r="1887" spans="1:29" ht="100.05" customHeight="1">
      <c r="A1887" s="347"/>
      <c r="B1887" s="292" t="s">
        <v>6898</v>
      </c>
      <c r="C1887" s="293" t="s">
        <v>6941</v>
      </c>
      <c r="D1887" s="294" t="s">
        <v>296</v>
      </c>
      <c r="E1887" s="293" t="s">
        <v>7350</v>
      </c>
      <c r="F1887" s="330" t="s">
        <v>10303</v>
      </c>
      <c r="G1887" s="330" t="s">
        <v>181</v>
      </c>
      <c r="H1887" s="294">
        <v>697</v>
      </c>
      <c r="I1887" s="321" t="str">
        <f t="shared" si="90"/>
        <v>D-06-001-暖房給湯兼用機</v>
      </c>
      <c r="J1887" s="294" t="s">
        <v>9155</v>
      </c>
      <c r="K1887" s="330" t="s">
        <v>8144</v>
      </c>
      <c r="L1887" s="329" t="s">
        <v>13139</v>
      </c>
      <c r="M1887" s="329" t="s">
        <v>10825</v>
      </c>
      <c r="N1887" s="329" t="s">
        <v>12423</v>
      </c>
      <c r="O1887" s="294" t="s">
        <v>2838</v>
      </c>
      <c r="P1887" s="329" t="s">
        <v>10579</v>
      </c>
      <c r="Q1887" s="330" t="s">
        <v>7127</v>
      </c>
      <c r="R1887" s="293" t="s">
        <v>7871</v>
      </c>
      <c r="S1887" s="294" t="s">
        <v>7872</v>
      </c>
      <c r="T1887" s="292" t="s">
        <v>181</v>
      </c>
      <c r="U1887" s="323" t="str">
        <f t="shared" si="91"/>
        <v>-</v>
      </c>
      <c r="V1887" s="298" t="s">
        <v>7873</v>
      </c>
      <c r="W1887" s="295" t="str">
        <f t="shared" si="92"/>
        <v>https://www.noritz.co.jp/contact/product/index.php</v>
      </c>
      <c r="X1887" s="292" t="s">
        <v>7874</v>
      </c>
      <c r="Y1887" s="292" t="s">
        <v>9174</v>
      </c>
      <c r="Z1887" s="80" t="s">
        <v>9753</v>
      </c>
      <c r="AA1887" s="296"/>
      <c r="AB1887" s="265" t="str">
        <f>IF('認証製品一覧（検索用）'!$E$7=認証製品一覧!I1887,"●","")</f>
        <v/>
      </c>
      <c r="AC1887" s="265" t="str">
        <f>IF(AB1887="","",COUNTIF($B$5:AB1887,"●"))</f>
        <v/>
      </c>
    </row>
    <row r="1888" spans="1:29" ht="100.05" customHeight="1">
      <c r="A1888" s="347"/>
      <c r="B1888" s="292" t="s">
        <v>6898</v>
      </c>
      <c r="C1888" s="293" t="s">
        <v>6941</v>
      </c>
      <c r="D1888" s="294" t="s">
        <v>296</v>
      </c>
      <c r="E1888" s="293" t="s">
        <v>7350</v>
      </c>
      <c r="F1888" s="330" t="s">
        <v>10303</v>
      </c>
      <c r="G1888" s="330" t="s">
        <v>181</v>
      </c>
      <c r="H1888" s="294">
        <v>697</v>
      </c>
      <c r="I1888" s="321" t="str">
        <f t="shared" si="90"/>
        <v>D-06-001-暖房給湯兼用機</v>
      </c>
      <c r="J1888" s="294" t="s">
        <v>9155</v>
      </c>
      <c r="K1888" s="330" t="s">
        <v>8144</v>
      </c>
      <c r="L1888" s="329" t="s">
        <v>13139</v>
      </c>
      <c r="M1888" s="329" t="s">
        <v>10825</v>
      </c>
      <c r="N1888" s="329" t="s">
        <v>12424</v>
      </c>
      <c r="O1888" s="294" t="s">
        <v>2838</v>
      </c>
      <c r="P1888" s="329" t="s">
        <v>10579</v>
      </c>
      <c r="Q1888" s="330" t="s">
        <v>7127</v>
      </c>
      <c r="R1888" s="293" t="s">
        <v>7871</v>
      </c>
      <c r="S1888" s="294" t="s">
        <v>7872</v>
      </c>
      <c r="T1888" s="292" t="s">
        <v>181</v>
      </c>
      <c r="U1888" s="323" t="str">
        <f t="shared" si="91"/>
        <v>-</v>
      </c>
      <c r="V1888" s="298" t="s">
        <v>7873</v>
      </c>
      <c r="W1888" s="295" t="str">
        <f t="shared" si="92"/>
        <v>https://www.noritz.co.jp/contact/product/index.php</v>
      </c>
      <c r="X1888" s="292" t="s">
        <v>7874</v>
      </c>
      <c r="Y1888" s="292" t="s">
        <v>9175</v>
      </c>
      <c r="Z1888" s="80" t="s">
        <v>9753</v>
      </c>
      <c r="AA1888" s="296"/>
      <c r="AB1888" s="265" t="str">
        <f>IF('認証製品一覧（検索用）'!$E$7=認証製品一覧!I1888,"●","")</f>
        <v/>
      </c>
      <c r="AC1888" s="265" t="str">
        <f>IF(AB1888="","",COUNTIF($B$5:AB1888,"●"))</f>
        <v/>
      </c>
    </row>
    <row r="1889" spans="1:29" ht="100.05" customHeight="1">
      <c r="A1889" s="347"/>
      <c r="B1889" s="292" t="s">
        <v>6898</v>
      </c>
      <c r="C1889" s="293" t="s">
        <v>6941</v>
      </c>
      <c r="D1889" s="294" t="s">
        <v>296</v>
      </c>
      <c r="E1889" s="293" t="s">
        <v>7350</v>
      </c>
      <c r="F1889" s="330" t="s">
        <v>10303</v>
      </c>
      <c r="G1889" s="330" t="s">
        <v>181</v>
      </c>
      <c r="H1889" s="294">
        <v>697</v>
      </c>
      <c r="I1889" s="321" t="str">
        <f t="shared" si="90"/>
        <v>D-06-001-暖房給湯兼用機</v>
      </c>
      <c r="J1889" s="294" t="s">
        <v>9155</v>
      </c>
      <c r="K1889" s="330" t="s">
        <v>8144</v>
      </c>
      <c r="L1889" s="329" t="s">
        <v>13139</v>
      </c>
      <c r="M1889" s="329" t="s">
        <v>10825</v>
      </c>
      <c r="N1889" s="329" t="s">
        <v>12425</v>
      </c>
      <c r="O1889" s="294" t="s">
        <v>2838</v>
      </c>
      <c r="P1889" s="329" t="s">
        <v>10579</v>
      </c>
      <c r="Q1889" s="330" t="s">
        <v>7127</v>
      </c>
      <c r="R1889" s="293" t="s">
        <v>7871</v>
      </c>
      <c r="S1889" s="294" t="s">
        <v>7872</v>
      </c>
      <c r="T1889" s="292" t="s">
        <v>181</v>
      </c>
      <c r="U1889" s="323" t="str">
        <f t="shared" si="91"/>
        <v>-</v>
      </c>
      <c r="V1889" s="298" t="s">
        <v>7873</v>
      </c>
      <c r="W1889" s="295" t="str">
        <f t="shared" si="92"/>
        <v>https://www.noritz.co.jp/contact/product/index.php</v>
      </c>
      <c r="X1889" s="292" t="s">
        <v>7874</v>
      </c>
      <c r="Y1889" s="292" t="s">
        <v>9176</v>
      </c>
      <c r="Z1889" s="80" t="s">
        <v>9753</v>
      </c>
      <c r="AA1889" s="296"/>
      <c r="AB1889" s="265" t="str">
        <f>IF('認証製品一覧（検索用）'!$E$7=認証製品一覧!I1889,"●","")</f>
        <v/>
      </c>
      <c r="AC1889" s="265" t="str">
        <f>IF(AB1889="","",COUNTIF($B$5:AB1889,"●"))</f>
        <v/>
      </c>
    </row>
    <row r="1890" spans="1:29" ht="100.05" customHeight="1">
      <c r="A1890" s="347"/>
      <c r="B1890" s="292" t="s">
        <v>6898</v>
      </c>
      <c r="C1890" s="293" t="s">
        <v>6941</v>
      </c>
      <c r="D1890" s="294" t="s">
        <v>296</v>
      </c>
      <c r="E1890" s="293" t="s">
        <v>7350</v>
      </c>
      <c r="F1890" s="330" t="s">
        <v>10303</v>
      </c>
      <c r="G1890" s="330" t="s">
        <v>181</v>
      </c>
      <c r="H1890" s="294">
        <v>697</v>
      </c>
      <c r="I1890" s="321" t="str">
        <f t="shared" si="90"/>
        <v>D-06-001-暖房給湯兼用機</v>
      </c>
      <c r="J1890" s="294" t="s">
        <v>9155</v>
      </c>
      <c r="K1890" s="330" t="s">
        <v>8144</v>
      </c>
      <c r="L1890" s="329" t="s">
        <v>13139</v>
      </c>
      <c r="M1890" s="329" t="s">
        <v>10825</v>
      </c>
      <c r="N1890" s="329" t="s">
        <v>12426</v>
      </c>
      <c r="O1890" s="294" t="s">
        <v>2838</v>
      </c>
      <c r="P1890" s="329" t="s">
        <v>10579</v>
      </c>
      <c r="Q1890" s="330" t="s">
        <v>7127</v>
      </c>
      <c r="R1890" s="293" t="s">
        <v>7871</v>
      </c>
      <c r="S1890" s="294" t="s">
        <v>7872</v>
      </c>
      <c r="T1890" s="292" t="s">
        <v>181</v>
      </c>
      <c r="U1890" s="323" t="str">
        <f t="shared" si="91"/>
        <v>-</v>
      </c>
      <c r="V1890" s="298" t="s">
        <v>7873</v>
      </c>
      <c r="W1890" s="295" t="str">
        <f t="shared" si="92"/>
        <v>https://www.noritz.co.jp/contact/product/index.php</v>
      </c>
      <c r="X1890" s="292" t="s">
        <v>7874</v>
      </c>
      <c r="Y1890" s="292" t="s">
        <v>9177</v>
      </c>
      <c r="Z1890" s="80" t="s">
        <v>9753</v>
      </c>
      <c r="AA1890" s="296"/>
      <c r="AB1890" s="265" t="str">
        <f>IF('認証製品一覧（検索用）'!$E$7=認証製品一覧!I1890,"●","")</f>
        <v/>
      </c>
      <c r="AC1890" s="265" t="str">
        <f>IF(AB1890="","",COUNTIF($B$5:AB1890,"●"))</f>
        <v/>
      </c>
    </row>
    <row r="1891" spans="1:29" ht="100.05" customHeight="1">
      <c r="A1891" s="347"/>
      <c r="B1891" s="292" t="s">
        <v>6898</v>
      </c>
      <c r="C1891" s="293" t="s">
        <v>6941</v>
      </c>
      <c r="D1891" s="294" t="s">
        <v>296</v>
      </c>
      <c r="E1891" s="293" t="s">
        <v>7350</v>
      </c>
      <c r="F1891" s="330" t="s">
        <v>10303</v>
      </c>
      <c r="G1891" s="330" t="s">
        <v>181</v>
      </c>
      <c r="H1891" s="294">
        <v>697</v>
      </c>
      <c r="I1891" s="321" t="str">
        <f t="shared" si="90"/>
        <v>D-06-001-暖房給湯兼用機</v>
      </c>
      <c r="J1891" s="294" t="s">
        <v>9155</v>
      </c>
      <c r="K1891" s="330" t="s">
        <v>8144</v>
      </c>
      <c r="L1891" s="329" t="s">
        <v>13139</v>
      </c>
      <c r="M1891" s="329" t="s">
        <v>10825</v>
      </c>
      <c r="N1891" s="329" t="s">
        <v>12427</v>
      </c>
      <c r="O1891" s="294" t="s">
        <v>2838</v>
      </c>
      <c r="P1891" s="329" t="s">
        <v>10579</v>
      </c>
      <c r="Q1891" s="330" t="s">
        <v>7127</v>
      </c>
      <c r="R1891" s="293" t="s">
        <v>7871</v>
      </c>
      <c r="S1891" s="294" t="s">
        <v>7872</v>
      </c>
      <c r="T1891" s="292" t="s">
        <v>181</v>
      </c>
      <c r="U1891" s="323" t="str">
        <f t="shared" si="91"/>
        <v>-</v>
      </c>
      <c r="V1891" s="298" t="s">
        <v>7873</v>
      </c>
      <c r="W1891" s="295" t="str">
        <f t="shared" si="92"/>
        <v>https://www.noritz.co.jp/contact/product/index.php</v>
      </c>
      <c r="X1891" s="292" t="s">
        <v>7874</v>
      </c>
      <c r="Y1891" s="292" t="s">
        <v>9178</v>
      </c>
      <c r="Z1891" s="80" t="s">
        <v>9753</v>
      </c>
      <c r="AA1891" s="296"/>
      <c r="AB1891" s="265" t="str">
        <f>IF('認証製品一覧（検索用）'!$E$7=認証製品一覧!I1891,"●","")</f>
        <v/>
      </c>
      <c r="AC1891" s="265" t="str">
        <f>IF(AB1891="","",COUNTIF($B$5:AB1891,"●"))</f>
        <v/>
      </c>
    </row>
    <row r="1892" spans="1:29" ht="100.05" customHeight="1">
      <c r="A1892" s="347"/>
      <c r="B1892" s="292" t="s">
        <v>6898</v>
      </c>
      <c r="C1892" s="293" t="s">
        <v>6941</v>
      </c>
      <c r="D1892" s="294" t="s">
        <v>296</v>
      </c>
      <c r="E1892" s="293" t="s">
        <v>7350</v>
      </c>
      <c r="F1892" s="330" t="s">
        <v>10303</v>
      </c>
      <c r="G1892" s="330" t="s">
        <v>181</v>
      </c>
      <c r="H1892" s="294">
        <v>697</v>
      </c>
      <c r="I1892" s="321" t="str">
        <f t="shared" si="90"/>
        <v>D-06-001-暖房給湯兼用機</v>
      </c>
      <c r="J1892" s="294" t="s">
        <v>9155</v>
      </c>
      <c r="K1892" s="330" t="s">
        <v>8144</v>
      </c>
      <c r="L1892" s="329" t="s">
        <v>13139</v>
      </c>
      <c r="M1892" s="329" t="s">
        <v>10825</v>
      </c>
      <c r="N1892" s="329" t="s">
        <v>12428</v>
      </c>
      <c r="O1892" s="294" t="s">
        <v>2838</v>
      </c>
      <c r="P1892" s="329" t="s">
        <v>10579</v>
      </c>
      <c r="Q1892" s="330" t="s">
        <v>7127</v>
      </c>
      <c r="R1892" s="293" t="s">
        <v>7871</v>
      </c>
      <c r="S1892" s="294" t="s">
        <v>7872</v>
      </c>
      <c r="T1892" s="292" t="s">
        <v>181</v>
      </c>
      <c r="U1892" s="323" t="str">
        <f t="shared" si="91"/>
        <v>-</v>
      </c>
      <c r="V1892" s="298" t="s">
        <v>7873</v>
      </c>
      <c r="W1892" s="295" t="str">
        <f t="shared" si="92"/>
        <v>https://www.noritz.co.jp/contact/product/index.php</v>
      </c>
      <c r="X1892" s="292" t="s">
        <v>7874</v>
      </c>
      <c r="Y1892" s="292" t="s">
        <v>9179</v>
      </c>
      <c r="Z1892" s="80" t="s">
        <v>9753</v>
      </c>
      <c r="AA1892" s="296"/>
      <c r="AB1892" s="265" t="str">
        <f>IF('認証製品一覧（検索用）'!$E$7=認証製品一覧!I1892,"●","")</f>
        <v/>
      </c>
      <c r="AC1892" s="265" t="str">
        <f>IF(AB1892="","",COUNTIF($B$5:AB1892,"●"))</f>
        <v/>
      </c>
    </row>
    <row r="1893" spans="1:29" ht="100.05" customHeight="1">
      <c r="A1893" s="347"/>
      <c r="B1893" s="292" t="s">
        <v>6898</v>
      </c>
      <c r="C1893" s="293" t="s">
        <v>6941</v>
      </c>
      <c r="D1893" s="294" t="s">
        <v>296</v>
      </c>
      <c r="E1893" s="293" t="s">
        <v>7350</v>
      </c>
      <c r="F1893" s="330" t="s">
        <v>10303</v>
      </c>
      <c r="G1893" s="330" t="s">
        <v>181</v>
      </c>
      <c r="H1893" s="294">
        <v>697</v>
      </c>
      <c r="I1893" s="321" t="str">
        <f t="shared" si="90"/>
        <v>D-06-001-暖房給湯兼用機</v>
      </c>
      <c r="J1893" s="294" t="s">
        <v>9155</v>
      </c>
      <c r="K1893" s="330" t="s">
        <v>8144</v>
      </c>
      <c r="L1893" s="329" t="s">
        <v>13139</v>
      </c>
      <c r="M1893" s="329" t="s">
        <v>10825</v>
      </c>
      <c r="N1893" s="329" t="s">
        <v>12429</v>
      </c>
      <c r="O1893" s="294" t="s">
        <v>2838</v>
      </c>
      <c r="P1893" s="329" t="s">
        <v>10579</v>
      </c>
      <c r="Q1893" s="330" t="s">
        <v>7127</v>
      </c>
      <c r="R1893" s="293" t="s">
        <v>7871</v>
      </c>
      <c r="S1893" s="294" t="s">
        <v>7872</v>
      </c>
      <c r="T1893" s="292" t="s">
        <v>181</v>
      </c>
      <c r="U1893" s="323" t="str">
        <f t="shared" si="91"/>
        <v>-</v>
      </c>
      <c r="V1893" s="298" t="s">
        <v>7873</v>
      </c>
      <c r="W1893" s="295" t="str">
        <f t="shared" si="92"/>
        <v>https://www.noritz.co.jp/contact/product/index.php</v>
      </c>
      <c r="X1893" s="292" t="s">
        <v>7874</v>
      </c>
      <c r="Y1893" s="292" t="s">
        <v>9180</v>
      </c>
      <c r="Z1893" s="80" t="s">
        <v>9753</v>
      </c>
      <c r="AA1893" s="296"/>
      <c r="AB1893" s="265" t="str">
        <f>IF('認証製品一覧（検索用）'!$E$7=認証製品一覧!I1893,"●","")</f>
        <v/>
      </c>
      <c r="AC1893" s="265" t="str">
        <f>IF(AB1893="","",COUNTIF($B$5:AB1893,"●"))</f>
        <v/>
      </c>
    </row>
    <row r="1894" spans="1:29" ht="100.05" customHeight="1">
      <c r="A1894" s="347"/>
      <c r="B1894" s="292" t="s">
        <v>6898</v>
      </c>
      <c r="C1894" s="293" t="s">
        <v>6941</v>
      </c>
      <c r="D1894" s="294" t="s">
        <v>296</v>
      </c>
      <c r="E1894" s="293" t="s">
        <v>7350</v>
      </c>
      <c r="F1894" s="330" t="s">
        <v>10303</v>
      </c>
      <c r="G1894" s="330" t="s">
        <v>181</v>
      </c>
      <c r="H1894" s="294">
        <v>697</v>
      </c>
      <c r="I1894" s="321" t="str">
        <f t="shared" si="90"/>
        <v>D-06-001-暖房給湯兼用機</v>
      </c>
      <c r="J1894" s="294" t="s">
        <v>9155</v>
      </c>
      <c r="K1894" s="330" t="s">
        <v>8144</v>
      </c>
      <c r="L1894" s="329" t="s">
        <v>13139</v>
      </c>
      <c r="M1894" s="329" t="s">
        <v>10825</v>
      </c>
      <c r="N1894" s="329" t="s">
        <v>12430</v>
      </c>
      <c r="O1894" s="294" t="s">
        <v>2838</v>
      </c>
      <c r="P1894" s="329" t="s">
        <v>10579</v>
      </c>
      <c r="Q1894" s="330" t="s">
        <v>7127</v>
      </c>
      <c r="R1894" s="293" t="s">
        <v>7871</v>
      </c>
      <c r="S1894" s="294" t="s">
        <v>7872</v>
      </c>
      <c r="T1894" s="292" t="s">
        <v>181</v>
      </c>
      <c r="U1894" s="323" t="str">
        <f t="shared" si="91"/>
        <v>-</v>
      </c>
      <c r="V1894" s="298" t="s">
        <v>7873</v>
      </c>
      <c r="W1894" s="295" t="str">
        <f t="shared" si="92"/>
        <v>https://www.noritz.co.jp/contact/product/index.php</v>
      </c>
      <c r="X1894" s="292" t="s">
        <v>7874</v>
      </c>
      <c r="Y1894" s="292" t="s">
        <v>9181</v>
      </c>
      <c r="Z1894" s="80" t="s">
        <v>9753</v>
      </c>
      <c r="AA1894" s="296"/>
      <c r="AB1894" s="265" t="str">
        <f>IF('認証製品一覧（検索用）'!$E$7=認証製品一覧!I1894,"●","")</f>
        <v/>
      </c>
      <c r="AC1894" s="265" t="str">
        <f>IF(AB1894="","",COUNTIF($B$5:AB1894,"●"))</f>
        <v/>
      </c>
    </row>
    <row r="1895" spans="1:29" ht="100.05" customHeight="1">
      <c r="A1895" s="347"/>
      <c r="B1895" s="292" t="s">
        <v>6898</v>
      </c>
      <c r="C1895" s="293" t="s">
        <v>6941</v>
      </c>
      <c r="D1895" s="294" t="s">
        <v>296</v>
      </c>
      <c r="E1895" s="293" t="s">
        <v>7350</v>
      </c>
      <c r="F1895" s="330" t="s">
        <v>10303</v>
      </c>
      <c r="G1895" s="330" t="s">
        <v>181</v>
      </c>
      <c r="H1895" s="294">
        <v>697</v>
      </c>
      <c r="I1895" s="321" t="str">
        <f t="shared" si="90"/>
        <v>D-06-001-暖房給湯兼用機</v>
      </c>
      <c r="J1895" s="294" t="s">
        <v>9155</v>
      </c>
      <c r="K1895" s="330" t="s">
        <v>8144</v>
      </c>
      <c r="L1895" s="329" t="s">
        <v>13139</v>
      </c>
      <c r="M1895" s="329" t="s">
        <v>10825</v>
      </c>
      <c r="N1895" s="329" t="s">
        <v>12431</v>
      </c>
      <c r="O1895" s="294" t="s">
        <v>2838</v>
      </c>
      <c r="P1895" s="329" t="s">
        <v>10579</v>
      </c>
      <c r="Q1895" s="330" t="s">
        <v>7127</v>
      </c>
      <c r="R1895" s="293" t="s">
        <v>7871</v>
      </c>
      <c r="S1895" s="294" t="s">
        <v>7872</v>
      </c>
      <c r="T1895" s="292" t="s">
        <v>181</v>
      </c>
      <c r="U1895" s="323" t="str">
        <f t="shared" si="91"/>
        <v>-</v>
      </c>
      <c r="V1895" s="298" t="s">
        <v>7873</v>
      </c>
      <c r="W1895" s="295" t="str">
        <f t="shared" si="92"/>
        <v>https://www.noritz.co.jp/contact/product/index.php</v>
      </c>
      <c r="X1895" s="292" t="s">
        <v>7874</v>
      </c>
      <c r="Y1895" s="292" t="s">
        <v>9182</v>
      </c>
      <c r="Z1895" s="80" t="s">
        <v>9753</v>
      </c>
      <c r="AA1895" s="296"/>
      <c r="AB1895" s="265" t="str">
        <f>IF('認証製品一覧（検索用）'!$E$7=認証製品一覧!I1895,"●","")</f>
        <v/>
      </c>
      <c r="AC1895" s="265" t="str">
        <f>IF(AB1895="","",COUNTIF($B$5:AB1895,"●"))</f>
        <v/>
      </c>
    </row>
    <row r="1896" spans="1:29" ht="100.05" customHeight="1">
      <c r="A1896" s="347"/>
      <c r="B1896" s="292" t="s">
        <v>6898</v>
      </c>
      <c r="C1896" s="293" t="s">
        <v>6941</v>
      </c>
      <c r="D1896" s="294" t="s">
        <v>296</v>
      </c>
      <c r="E1896" s="293" t="s">
        <v>7350</v>
      </c>
      <c r="F1896" s="330" t="s">
        <v>10303</v>
      </c>
      <c r="G1896" s="330" t="s">
        <v>181</v>
      </c>
      <c r="H1896" s="294">
        <v>697</v>
      </c>
      <c r="I1896" s="321" t="str">
        <f t="shared" si="90"/>
        <v>D-06-001-暖房給湯兼用機</v>
      </c>
      <c r="J1896" s="294" t="s">
        <v>9155</v>
      </c>
      <c r="K1896" s="330" t="s">
        <v>8144</v>
      </c>
      <c r="L1896" s="329" t="s">
        <v>13139</v>
      </c>
      <c r="M1896" s="329" t="s">
        <v>10825</v>
      </c>
      <c r="N1896" s="329" t="s">
        <v>12432</v>
      </c>
      <c r="O1896" s="294" t="s">
        <v>2838</v>
      </c>
      <c r="P1896" s="329" t="s">
        <v>10579</v>
      </c>
      <c r="Q1896" s="330" t="s">
        <v>7127</v>
      </c>
      <c r="R1896" s="293" t="s">
        <v>7871</v>
      </c>
      <c r="S1896" s="294" t="s">
        <v>7872</v>
      </c>
      <c r="T1896" s="292" t="s">
        <v>181</v>
      </c>
      <c r="U1896" s="323" t="str">
        <f t="shared" si="91"/>
        <v>-</v>
      </c>
      <c r="V1896" s="298" t="s">
        <v>7873</v>
      </c>
      <c r="W1896" s="295" t="str">
        <f t="shared" si="92"/>
        <v>https://www.noritz.co.jp/contact/product/index.php</v>
      </c>
      <c r="X1896" s="292" t="s">
        <v>7874</v>
      </c>
      <c r="Y1896" s="292" t="s">
        <v>9183</v>
      </c>
      <c r="Z1896" s="80" t="s">
        <v>9753</v>
      </c>
      <c r="AA1896" s="296"/>
      <c r="AB1896" s="265" t="str">
        <f>IF('認証製品一覧（検索用）'!$E$7=認証製品一覧!I1896,"●","")</f>
        <v/>
      </c>
      <c r="AC1896" s="265" t="str">
        <f>IF(AB1896="","",COUNTIF($B$5:AB1896,"●"))</f>
        <v/>
      </c>
    </row>
    <row r="1897" spans="1:29" ht="100.05" customHeight="1">
      <c r="A1897" s="347"/>
      <c r="B1897" s="292" t="s">
        <v>6898</v>
      </c>
      <c r="C1897" s="293" t="s">
        <v>6941</v>
      </c>
      <c r="D1897" s="294" t="s">
        <v>296</v>
      </c>
      <c r="E1897" s="293" t="s">
        <v>7350</v>
      </c>
      <c r="F1897" s="330" t="s">
        <v>10303</v>
      </c>
      <c r="G1897" s="330" t="s">
        <v>181</v>
      </c>
      <c r="H1897" s="294">
        <v>697</v>
      </c>
      <c r="I1897" s="321" t="str">
        <f t="shared" si="90"/>
        <v>D-06-001-暖房給湯兼用機</v>
      </c>
      <c r="J1897" s="294" t="s">
        <v>9155</v>
      </c>
      <c r="K1897" s="330" t="s">
        <v>8144</v>
      </c>
      <c r="L1897" s="329" t="s">
        <v>13139</v>
      </c>
      <c r="M1897" s="329" t="s">
        <v>10825</v>
      </c>
      <c r="N1897" s="329" t="s">
        <v>12433</v>
      </c>
      <c r="O1897" s="294" t="s">
        <v>2838</v>
      </c>
      <c r="P1897" s="329" t="s">
        <v>10579</v>
      </c>
      <c r="Q1897" s="330" t="s">
        <v>7127</v>
      </c>
      <c r="R1897" s="293" t="s">
        <v>7871</v>
      </c>
      <c r="S1897" s="294" t="s">
        <v>7872</v>
      </c>
      <c r="T1897" s="292" t="s">
        <v>181</v>
      </c>
      <c r="U1897" s="323" t="str">
        <f t="shared" si="91"/>
        <v>-</v>
      </c>
      <c r="V1897" s="298" t="s">
        <v>7873</v>
      </c>
      <c r="W1897" s="295" t="str">
        <f t="shared" si="92"/>
        <v>https://www.noritz.co.jp/contact/product/index.php</v>
      </c>
      <c r="X1897" s="292" t="s">
        <v>7874</v>
      </c>
      <c r="Y1897" s="292" t="s">
        <v>9184</v>
      </c>
      <c r="Z1897" s="80" t="s">
        <v>9753</v>
      </c>
      <c r="AA1897" s="296"/>
      <c r="AB1897" s="265" t="str">
        <f>IF('認証製品一覧（検索用）'!$E$7=認証製品一覧!I1897,"●","")</f>
        <v/>
      </c>
      <c r="AC1897" s="265" t="str">
        <f>IF(AB1897="","",COUNTIF($B$5:AB1897,"●"))</f>
        <v/>
      </c>
    </row>
    <row r="1898" spans="1:29" ht="100.05" customHeight="1">
      <c r="A1898" s="347"/>
      <c r="B1898" s="292" t="s">
        <v>6898</v>
      </c>
      <c r="C1898" s="293" t="s">
        <v>6941</v>
      </c>
      <c r="D1898" s="294" t="s">
        <v>296</v>
      </c>
      <c r="E1898" s="293" t="s">
        <v>7350</v>
      </c>
      <c r="F1898" s="330" t="s">
        <v>10303</v>
      </c>
      <c r="G1898" s="330" t="s">
        <v>181</v>
      </c>
      <c r="H1898" s="294">
        <v>697</v>
      </c>
      <c r="I1898" s="321" t="str">
        <f t="shared" si="90"/>
        <v>D-06-001-暖房給湯兼用機</v>
      </c>
      <c r="J1898" s="294" t="s">
        <v>9155</v>
      </c>
      <c r="K1898" s="330" t="s">
        <v>8144</v>
      </c>
      <c r="L1898" s="329" t="s">
        <v>13139</v>
      </c>
      <c r="M1898" s="329" t="s">
        <v>10825</v>
      </c>
      <c r="N1898" s="329" t="s">
        <v>12434</v>
      </c>
      <c r="O1898" s="294" t="s">
        <v>2838</v>
      </c>
      <c r="P1898" s="329" t="s">
        <v>10579</v>
      </c>
      <c r="Q1898" s="330" t="s">
        <v>7127</v>
      </c>
      <c r="R1898" s="293" t="s">
        <v>7871</v>
      </c>
      <c r="S1898" s="294" t="s">
        <v>7872</v>
      </c>
      <c r="T1898" s="292" t="s">
        <v>181</v>
      </c>
      <c r="U1898" s="323" t="str">
        <f t="shared" si="91"/>
        <v>-</v>
      </c>
      <c r="V1898" s="298" t="s">
        <v>7873</v>
      </c>
      <c r="W1898" s="295" t="str">
        <f t="shared" si="92"/>
        <v>https://www.noritz.co.jp/contact/product/index.php</v>
      </c>
      <c r="X1898" s="292" t="s">
        <v>7874</v>
      </c>
      <c r="Y1898" s="292" t="s">
        <v>9185</v>
      </c>
      <c r="Z1898" s="80" t="s">
        <v>9753</v>
      </c>
      <c r="AA1898" s="296"/>
      <c r="AB1898" s="265" t="str">
        <f>IF('認証製品一覧（検索用）'!$E$7=認証製品一覧!I1898,"●","")</f>
        <v/>
      </c>
      <c r="AC1898" s="265" t="str">
        <f>IF(AB1898="","",COUNTIF($B$5:AB1898,"●"))</f>
        <v/>
      </c>
    </row>
    <row r="1899" spans="1:29" ht="100.05" customHeight="1">
      <c r="A1899" s="347"/>
      <c r="B1899" s="292" t="s">
        <v>6898</v>
      </c>
      <c r="C1899" s="293" t="s">
        <v>6941</v>
      </c>
      <c r="D1899" s="294" t="s">
        <v>296</v>
      </c>
      <c r="E1899" s="293" t="s">
        <v>7350</v>
      </c>
      <c r="F1899" s="330" t="s">
        <v>10303</v>
      </c>
      <c r="G1899" s="330" t="s">
        <v>181</v>
      </c>
      <c r="H1899" s="294">
        <v>697</v>
      </c>
      <c r="I1899" s="321" t="str">
        <f t="shared" si="90"/>
        <v>D-06-001-暖房給湯兼用機</v>
      </c>
      <c r="J1899" s="294" t="s">
        <v>9155</v>
      </c>
      <c r="K1899" s="330" t="s">
        <v>8144</v>
      </c>
      <c r="L1899" s="329" t="s">
        <v>13139</v>
      </c>
      <c r="M1899" s="329" t="s">
        <v>10825</v>
      </c>
      <c r="N1899" s="329" t="s">
        <v>12435</v>
      </c>
      <c r="O1899" s="294" t="s">
        <v>2838</v>
      </c>
      <c r="P1899" s="329" t="s">
        <v>10579</v>
      </c>
      <c r="Q1899" s="330" t="s">
        <v>7127</v>
      </c>
      <c r="R1899" s="293" t="s">
        <v>7871</v>
      </c>
      <c r="S1899" s="294" t="s">
        <v>7872</v>
      </c>
      <c r="T1899" s="292" t="s">
        <v>181</v>
      </c>
      <c r="U1899" s="323" t="str">
        <f t="shared" si="91"/>
        <v>-</v>
      </c>
      <c r="V1899" s="298" t="s">
        <v>7873</v>
      </c>
      <c r="W1899" s="295" t="str">
        <f t="shared" si="92"/>
        <v>https://www.noritz.co.jp/contact/product/index.php</v>
      </c>
      <c r="X1899" s="292" t="s">
        <v>7874</v>
      </c>
      <c r="Y1899" s="292" t="s">
        <v>9186</v>
      </c>
      <c r="Z1899" s="80" t="s">
        <v>9753</v>
      </c>
      <c r="AA1899" s="296"/>
      <c r="AB1899" s="265" t="str">
        <f>IF('認証製品一覧（検索用）'!$E$7=認証製品一覧!I1899,"●","")</f>
        <v/>
      </c>
      <c r="AC1899" s="265" t="str">
        <f>IF(AB1899="","",COUNTIF($B$5:AB1899,"●"))</f>
        <v/>
      </c>
    </row>
    <row r="1900" spans="1:29" ht="100.05" customHeight="1">
      <c r="A1900" s="347"/>
      <c r="B1900" s="292" t="s">
        <v>6898</v>
      </c>
      <c r="C1900" s="293" t="s">
        <v>6941</v>
      </c>
      <c r="D1900" s="294" t="s">
        <v>296</v>
      </c>
      <c r="E1900" s="293" t="s">
        <v>7350</v>
      </c>
      <c r="F1900" s="330" t="s">
        <v>10303</v>
      </c>
      <c r="G1900" s="330" t="s">
        <v>181</v>
      </c>
      <c r="H1900" s="294">
        <v>697</v>
      </c>
      <c r="I1900" s="321" t="str">
        <f t="shared" si="90"/>
        <v>D-06-001-暖房給湯兼用機</v>
      </c>
      <c r="J1900" s="294" t="s">
        <v>9155</v>
      </c>
      <c r="K1900" s="330" t="s">
        <v>8144</v>
      </c>
      <c r="L1900" s="329" t="s">
        <v>13139</v>
      </c>
      <c r="M1900" s="329" t="s">
        <v>10825</v>
      </c>
      <c r="N1900" s="329" t="s">
        <v>12436</v>
      </c>
      <c r="O1900" s="294" t="s">
        <v>2838</v>
      </c>
      <c r="P1900" s="329" t="s">
        <v>10579</v>
      </c>
      <c r="Q1900" s="330" t="s">
        <v>7127</v>
      </c>
      <c r="R1900" s="293" t="s">
        <v>7871</v>
      </c>
      <c r="S1900" s="294" t="s">
        <v>7872</v>
      </c>
      <c r="T1900" s="292" t="s">
        <v>181</v>
      </c>
      <c r="U1900" s="323" t="str">
        <f t="shared" si="91"/>
        <v>-</v>
      </c>
      <c r="V1900" s="298" t="s">
        <v>7873</v>
      </c>
      <c r="W1900" s="295" t="str">
        <f t="shared" si="92"/>
        <v>https://www.noritz.co.jp/contact/product/index.php</v>
      </c>
      <c r="X1900" s="292" t="s">
        <v>7874</v>
      </c>
      <c r="Y1900" s="292" t="s">
        <v>9187</v>
      </c>
      <c r="Z1900" s="80" t="s">
        <v>9753</v>
      </c>
      <c r="AA1900" s="296"/>
      <c r="AB1900" s="265" t="str">
        <f>IF('認証製品一覧（検索用）'!$E$7=認証製品一覧!I1900,"●","")</f>
        <v/>
      </c>
      <c r="AC1900" s="265" t="str">
        <f>IF(AB1900="","",COUNTIF($B$5:AB1900,"●"))</f>
        <v/>
      </c>
    </row>
    <row r="1901" spans="1:29" ht="100.05" customHeight="1">
      <c r="A1901" s="347"/>
      <c r="B1901" s="292" t="s">
        <v>6898</v>
      </c>
      <c r="C1901" s="293" t="s">
        <v>6941</v>
      </c>
      <c r="D1901" s="294" t="s">
        <v>296</v>
      </c>
      <c r="E1901" s="293" t="s">
        <v>7350</v>
      </c>
      <c r="F1901" s="330" t="s">
        <v>10303</v>
      </c>
      <c r="G1901" s="330" t="s">
        <v>181</v>
      </c>
      <c r="H1901" s="294">
        <v>697</v>
      </c>
      <c r="I1901" s="321" t="str">
        <f t="shared" si="90"/>
        <v>D-06-001-暖房給湯兼用機</v>
      </c>
      <c r="J1901" s="294" t="s">
        <v>9155</v>
      </c>
      <c r="K1901" s="330" t="s">
        <v>8144</v>
      </c>
      <c r="L1901" s="329" t="s">
        <v>13139</v>
      </c>
      <c r="M1901" s="329" t="s">
        <v>10825</v>
      </c>
      <c r="N1901" s="329" t="s">
        <v>12437</v>
      </c>
      <c r="O1901" s="294" t="s">
        <v>2838</v>
      </c>
      <c r="P1901" s="329" t="s">
        <v>10579</v>
      </c>
      <c r="Q1901" s="330" t="s">
        <v>7127</v>
      </c>
      <c r="R1901" s="293" t="s">
        <v>7871</v>
      </c>
      <c r="S1901" s="294" t="s">
        <v>7872</v>
      </c>
      <c r="T1901" s="292" t="s">
        <v>181</v>
      </c>
      <c r="U1901" s="323" t="str">
        <f t="shared" si="91"/>
        <v>-</v>
      </c>
      <c r="V1901" s="298" t="s">
        <v>7873</v>
      </c>
      <c r="W1901" s="295" t="str">
        <f t="shared" si="92"/>
        <v>https://www.noritz.co.jp/contact/product/index.php</v>
      </c>
      <c r="X1901" s="292" t="s">
        <v>7874</v>
      </c>
      <c r="Y1901" s="292" t="s">
        <v>9188</v>
      </c>
      <c r="Z1901" s="80" t="s">
        <v>9753</v>
      </c>
      <c r="AA1901" s="296"/>
      <c r="AB1901" s="265" t="str">
        <f>IF('認証製品一覧（検索用）'!$E$7=認証製品一覧!I1901,"●","")</f>
        <v/>
      </c>
      <c r="AC1901" s="265" t="str">
        <f>IF(AB1901="","",COUNTIF($B$5:AB1901,"●"))</f>
        <v/>
      </c>
    </row>
    <row r="1902" spans="1:29" ht="100.05" customHeight="1">
      <c r="A1902" s="347"/>
      <c r="B1902" s="292" t="s">
        <v>6898</v>
      </c>
      <c r="C1902" s="293" t="s">
        <v>6941</v>
      </c>
      <c r="D1902" s="294" t="s">
        <v>296</v>
      </c>
      <c r="E1902" s="293" t="s">
        <v>7350</v>
      </c>
      <c r="F1902" s="330" t="s">
        <v>10303</v>
      </c>
      <c r="G1902" s="330" t="s">
        <v>181</v>
      </c>
      <c r="H1902" s="294">
        <v>697</v>
      </c>
      <c r="I1902" s="321" t="str">
        <f t="shared" si="90"/>
        <v>D-06-001-暖房給湯兼用機</v>
      </c>
      <c r="J1902" s="294" t="s">
        <v>9155</v>
      </c>
      <c r="K1902" s="330" t="s">
        <v>8144</v>
      </c>
      <c r="L1902" s="329" t="s">
        <v>13139</v>
      </c>
      <c r="M1902" s="329" t="s">
        <v>10825</v>
      </c>
      <c r="N1902" s="329" t="s">
        <v>12438</v>
      </c>
      <c r="O1902" s="294" t="s">
        <v>2838</v>
      </c>
      <c r="P1902" s="329" t="s">
        <v>10579</v>
      </c>
      <c r="Q1902" s="330" t="s">
        <v>7127</v>
      </c>
      <c r="R1902" s="293" t="s">
        <v>7871</v>
      </c>
      <c r="S1902" s="294" t="s">
        <v>7872</v>
      </c>
      <c r="T1902" s="292" t="s">
        <v>181</v>
      </c>
      <c r="U1902" s="323" t="str">
        <f t="shared" si="91"/>
        <v>-</v>
      </c>
      <c r="V1902" s="298" t="s">
        <v>7873</v>
      </c>
      <c r="W1902" s="295" t="str">
        <f t="shared" si="92"/>
        <v>https://www.noritz.co.jp/contact/product/index.php</v>
      </c>
      <c r="X1902" s="292" t="s">
        <v>7874</v>
      </c>
      <c r="Y1902" s="292" t="s">
        <v>9189</v>
      </c>
      <c r="Z1902" s="80" t="s">
        <v>9753</v>
      </c>
      <c r="AA1902" s="296"/>
      <c r="AB1902" s="265" t="str">
        <f>IF('認証製品一覧（検索用）'!$E$7=認証製品一覧!I1902,"●","")</f>
        <v/>
      </c>
      <c r="AC1902" s="265" t="str">
        <f>IF(AB1902="","",COUNTIF($B$5:AB1902,"●"))</f>
        <v/>
      </c>
    </row>
    <row r="1903" spans="1:29" ht="100.05" customHeight="1">
      <c r="A1903" s="347"/>
      <c r="B1903" s="292" t="s">
        <v>6898</v>
      </c>
      <c r="C1903" s="293" t="s">
        <v>6941</v>
      </c>
      <c r="D1903" s="294" t="s">
        <v>296</v>
      </c>
      <c r="E1903" s="293" t="s">
        <v>7350</v>
      </c>
      <c r="F1903" s="330" t="s">
        <v>10303</v>
      </c>
      <c r="G1903" s="330" t="s">
        <v>181</v>
      </c>
      <c r="H1903" s="294">
        <v>697</v>
      </c>
      <c r="I1903" s="321" t="str">
        <f t="shared" si="90"/>
        <v>D-06-001-暖房給湯兼用機</v>
      </c>
      <c r="J1903" s="294" t="s">
        <v>9155</v>
      </c>
      <c r="K1903" s="330" t="s">
        <v>8144</v>
      </c>
      <c r="L1903" s="329" t="s">
        <v>13139</v>
      </c>
      <c r="M1903" s="329" t="s">
        <v>10825</v>
      </c>
      <c r="N1903" s="329" t="s">
        <v>12439</v>
      </c>
      <c r="O1903" s="294" t="s">
        <v>2838</v>
      </c>
      <c r="P1903" s="329" t="s">
        <v>10579</v>
      </c>
      <c r="Q1903" s="330" t="s">
        <v>7127</v>
      </c>
      <c r="R1903" s="293" t="s">
        <v>7871</v>
      </c>
      <c r="S1903" s="294" t="s">
        <v>7872</v>
      </c>
      <c r="T1903" s="292" t="s">
        <v>181</v>
      </c>
      <c r="U1903" s="323" t="str">
        <f t="shared" si="91"/>
        <v>-</v>
      </c>
      <c r="V1903" s="298" t="s">
        <v>7873</v>
      </c>
      <c r="W1903" s="295" t="str">
        <f t="shared" si="92"/>
        <v>https://www.noritz.co.jp/contact/product/index.php</v>
      </c>
      <c r="X1903" s="292" t="s">
        <v>7874</v>
      </c>
      <c r="Y1903" s="292" t="s">
        <v>9190</v>
      </c>
      <c r="Z1903" s="80" t="s">
        <v>9753</v>
      </c>
      <c r="AA1903" s="296"/>
      <c r="AB1903" s="265" t="str">
        <f>IF('認証製品一覧（検索用）'!$E$7=認証製品一覧!I1903,"●","")</f>
        <v/>
      </c>
      <c r="AC1903" s="265" t="str">
        <f>IF(AB1903="","",COUNTIF($B$5:AB1903,"●"))</f>
        <v/>
      </c>
    </row>
    <row r="1904" spans="1:29" ht="100.05" customHeight="1">
      <c r="A1904" s="347"/>
      <c r="B1904" s="292" t="s">
        <v>6898</v>
      </c>
      <c r="C1904" s="293" t="s">
        <v>6941</v>
      </c>
      <c r="D1904" s="294" t="s">
        <v>296</v>
      </c>
      <c r="E1904" s="293" t="s">
        <v>7350</v>
      </c>
      <c r="F1904" s="330" t="s">
        <v>10303</v>
      </c>
      <c r="G1904" s="330" t="s">
        <v>181</v>
      </c>
      <c r="H1904" s="294">
        <v>697</v>
      </c>
      <c r="I1904" s="321" t="str">
        <f t="shared" si="90"/>
        <v>D-06-001-暖房給湯兼用機</v>
      </c>
      <c r="J1904" s="294" t="s">
        <v>9155</v>
      </c>
      <c r="K1904" s="330" t="s">
        <v>8144</v>
      </c>
      <c r="L1904" s="329" t="s">
        <v>13139</v>
      </c>
      <c r="M1904" s="329" t="s">
        <v>10825</v>
      </c>
      <c r="N1904" s="329" t="s">
        <v>12440</v>
      </c>
      <c r="O1904" s="294" t="s">
        <v>2838</v>
      </c>
      <c r="P1904" s="329" t="s">
        <v>10579</v>
      </c>
      <c r="Q1904" s="330" t="s">
        <v>7127</v>
      </c>
      <c r="R1904" s="293" t="s">
        <v>7871</v>
      </c>
      <c r="S1904" s="294" t="s">
        <v>7872</v>
      </c>
      <c r="T1904" s="292" t="s">
        <v>181</v>
      </c>
      <c r="U1904" s="323" t="str">
        <f t="shared" si="91"/>
        <v>-</v>
      </c>
      <c r="V1904" s="298" t="s">
        <v>7873</v>
      </c>
      <c r="W1904" s="295" t="str">
        <f t="shared" si="92"/>
        <v>https://www.noritz.co.jp/contact/product/index.php</v>
      </c>
      <c r="X1904" s="292" t="s">
        <v>7874</v>
      </c>
      <c r="Y1904" s="292" t="s">
        <v>9191</v>
      </c>
      <c r="Z1904" s="80" t="s">
        <v>9753</v>
      </c>
      <c r="AA1904" s="296"/>
      <c r="AB1904" s="265" t="str">
        <f>IF('認証製品一覧（検索用）'!$E$7=認証製品一覧!I1904,"●","")</f>
        <v/>
      </c>
      <c r="AC1904" s="265" t="str">
        <f>IF(AB1904="","",COUNTIF($B$5:AB1904,"●"))</f>
        <v/>
      </c>
    </row>
    <row r="1905" spans="1:29" ht="100.05" customHeight="1">
      <c r="A1905" s="347"/>
      <c r="B1905" s="292" t="s">
        <v>6898</v>
      </c>
      <c r="C1905" s="293" t="s">
        <v>6941</v>
      </c>
      <c r="D1905" s="294" t="s">
        <v>296</v>
      </c>
      <c r="E1905" s="293" t="s">
        <v>7350</v>
      </c>
      <c r="F1905" s="330" t="s">
        <v>10303</v>
      </c>
      <c r="G1905" s="330" t="s">
        <v>181</v>
      </c>
      <c r="H1905" s="294">
        <v>697</v>
      </c>
      <c r="I1905" s="321" t="str">
        <f t="shared" si="90"/>
        <v>D-06-001-暖房給湯兼用機</v>
      </c>
      <c r="J1905" s="294" t="s">
        <v>9155</v>
      </c>
      <c r="K1905" s="330" t="s">
        <v>8144</v>
      </c>
      <c r="L1905" s="329" t="s">
        <v>13139</v>
      </c>
      <c r="M1905" s="329" t="s">
        <v>10825</v>
      </c>
      <c r="N1905" s="329" t="s">
        <v>12441</v>
      </c>
      <c r="O1905" s="294" t="s">
        <v>2838</v>
      </c>
      <c r="P1905" s="329" t="s">
        <v>10579</v>
      </c>
      <c r="Q1905" s="330" t="s">
        <v>7127</v>
      </c>
      <c r="R1905" s="293" t="s">
        <v>7871</v>
      </c>
      <c r="S1905" s="294" t="s">
        <v>7872</v>
      </c>
      <c r="T1905" s="292" t="s">
        <v>181</v>
      </c>
      <c r="U1905" s="323" t="str">
        <f t="shared" si="91"/>
        <v>-</v>
      </c>
      <c r="V1905" s="298" t="s">
        <v>7873</v>
      </c>
      <c r="W1905" s="295" t="str">
        <f t="shared" si="92"/>
        <v>https://www.noritz.co.jp/contact/product/index.php</v>
      </c>
      <c r="X1905" s="292" t="s">
        <v>7874</v>
      </c>
      <c r="Y1905" s="292" t="s">
        <v>9192</v>
      </c>
      <c r="Z1905" s="80" t="s">
        <v>9753</v>
      </c>
      <c r="AA1905" s="296"/>
      <c r="AB1905" s="265" t="str">
        <f>IF('認証製品一覧（検索用）'!$E$7=認証製品一覧!I1905,"●","")</f>
        <v/>
      </c>
      <c r="AC1905" s="265" t="str">
        <f>IF(AB1905="","",COUNTIF($B$5:AB1905,"●"))</f>
        <v/>
      </c>
    </row>
    <row r="1906" spans="1:29" ht="100.05" customHeight="1">
      <c r="A1906" s="347"/>
      <c r="B1906" s="292" t="s">
        <v>6898</v>
      </c>
      <c r="C1906" s="293" t="s">
        <v>6941</v>
      </c>
      <c r="D1906" s="294" t="s">
        <v>296</v>
      </c>
      <c r="E1906" s="293" t="s">
        <v>7350</v>
      </c>
      <c r="F1906" s="330" t="s">
        <v>10303</v>
      </c>
      <c r="G1906" s="330" t="s">
        <v>181</v>
      </c>
      <c r="H1906" s="294">
        <v>697</v>
      </c>
      <c r="I1906" s="321" t="str">
        <f t="shared" si="90"/>
        <v>D-06-001-暖房給湯兼用機</v>
      </c>
      <c r="J1906" s="294" t="s">
        <v>9155</v>
      </c>
      <c r="K1906" s="330" t="s">
        <v>8144</v>
      </c>
      <c r="L1906" s="329" t="s">
        <v>13139</v>
      </c>
      <c r="M1906" s="329" t="s">
        <v>10825</v>
      </c>
      <c r="N1906" s="329" t="s">
        <v>12442</v>
      </c>
      <c r="O1906" s="294" t="s">
        <v>2838</v>
      </c>
      <c r="P1906" s="329" t="s">
        <v>10579</v>
      </c>
      <c r="Q1906" s="330" t="s">
        <v>7127</v>
      </c>
      <c r="R1906" s="293" t="s">
        <v>7871</v>
      </c>
      <c r="S1906" s="294" t="s">
        <v>7872</v>
      </c>
      <c r="T1906" s="292" t="s">
        <v>181</v>
      </c>
      <c r="U1906" s="323" t="str">
        <f t="shared" si="91"/>
        <v>-</v>
      </c>
      <c r="V1906" s="298" t="s">
        <v>7873</v>
      </c>
      <c r="W1906" s="295" t="str">
        <f t="shared" si="92"/>
        <v>https://www.noritz.co.jp/contact/product/index.php</v>
      </c>
      <c r="X1906" s="292" t="s">
        <v>7874</v>
      </c>
      <c r="Y1906" s="292" t="s">
        <v>9193</v>
      </c>
      <c r="Z1906" s="80" t="s">
        <v>9753</v>
      </c>
      <c r="AA1906" s="296"/>
      <c r="AB1906" s="265" t="str">
        <f>IF('認証製品一覧（検索用）'!$E$7=認証製品一覧!I1906,"●","")</f>
        <v/>
      </c>
      <c r="AC1906" s="265" t="str">
        <f>IF(AB1906="","",COUNTIF($B$5:AB1906,"●"))</f>
        <v/>
      </c>
    </row>
    <row r="1907" spans="1:29" ht="100.05" customHeight="1">
      <c r="A1907" s="347"/>
      <c r="B1907" s="292" t="s">
        <v>6898</v>
      </c>
      <c r="C1907" s="293" t="s">
        <v>6941</v>
      </c>
      <c r="D1907" s="294" t="s">
        <v>296</v>
      </c>
      <c r="E1907" s="293" t="s">
        <v>7350</v>
      </c>
      <c r="F1907" s="330" t="s">
        <v>10303</v>
      </c>
      <c r="G1907" s="330" t="s">
        <v>181</v>
      </c>
      <c r="H1907" s="294">
        <v>697</v>
      </c>
      <c r="I1907" s="321" t="str">
        <f t="shared" si="90"/>
        <v>D-06-001-暖房給湯兼用機</v>
      </c>
      <c r="J1907" s="294" t="s">
        <v>9155</v>
      </c>
      <c r="K1907" s="330" t="s">
        <v>8144</v>
      </c>
      <c r="L1907" s="329" t="s">
        <v>13139</v>
      </c>
      <c r="M1907" s="329" t="s">
        <v>10825</v>
      </c>
      <c r="N1907" s="329" t="s">
        <v>12443</v>
      </c>
      <c r="O1907" s="294" t="s">
        <v>2838</v>
      </c>
      <c r="P1907" s="329" t="s">
        <v>10579</v>
      </c>
      <c r="Q1907" s="330" t="s">
        <v>7127</v>
      </c>
      <c r="R1907" s="293" t="s">
        <v>7871</v>
      </c>
      <c r="S1907" s="294" t="s">
        <v>7872</v>
      </c>
      <c r="T1907" s="292" t="s">
        <v>181</v>
      </c>
      <c r="U1907" s="323" t="str">
        <f t="shared" si="91"/>
        <v>-</v>
      </c>
      <c r="V1907" s="298" t="s">
        <v>7873</v>
      </c>
      <c r="W1907" s="295" t="str">
        <f t="shared" si="92"/>
        <v>https://www.noritz.co.jp/contact/product/index.php</v>
      </c>
      <c r="X1907" s="292" t="s">
        <v>7874</v>
      </c>
      <c r="Y1907" s="292" t="s">
        <v>9194</v>
      </c>
      <c r="Z1907" s="80" t="s">
        <v>9753</v>
      </c>
      <c r="AA1907" s="296"/>
      <c r="AB1907" s="265" t="str">
        <f>IF('認証製品一覧（検索用）'!$E$7=認証製品一覧!I1907,"●","")</f>
        <v/>
      </c>
      <c r="AC1907" s="265" t="str">
        <f>IF(AB1907="","",COUNTIF($B$5:AB1907,"●"))</f>
        <v/>
      </c>
    </row>
    <row r="1908" spans="1:29" ht="100.05" customHeight="1">
      <c r="A1908" s="347"/>
      <c r="B1908" s="292" t="s">
        <v>6898</v>
      </c>
      <c r="C1908" s="293" t="s">
        <v>6941</v>
      </c>
      <c r="D1908" s="294" t="s">
        <v>296</v>
      </c>
      <c r="E1908" s="293" t="s">
        <v>7350</v>
      </c>
      <c r="F1908" s="330" t="s">
        <v>10303</v>
      </c>
      <c r="G1908" s="330" t="s">
        <v>181</v>
      </c>
      <c r="H1908" s="294">
        <v>697</v>
      </c>
      <c r="I1908" s="321" t="str">
        <f t="shared" si="90"/>
        <v>D-06-001-暖房給湯兼用機</v>
      </c>
      <c r="J1908" s="294" t="s">
        <v>9155</v>
      </c>
      <c r="K1908" s="330" t="s">
        <v>8144</v>
      </c>
      <c r="L1908" s="329" t="s">
        <v>13139</v>
      </c>
      <c r="M1908" s="329" t="s">
        <v>10825</v>
      </c>
      <c r="N1908" s="329" t="s">
        <v>12444</v>
      </c>
      <c r="O1908" s="294" t="s">
        <v>2838</v>
      </c>
      <c r="P1908" s="329" t="s">
        <v>10579</v>
      </c>
      <c r="Q1908" s="330" t="s">
        <v>7127</v>
      </c>
      <c r="R1908" s="293" t="s">
        <v>7871</v>
      </c>
      <c r="S1908" s="294" t="s">
        <v>7872</v>
      </c>
      <c r="T1908" s="292" t="s">
        <v>181</v>
      </c>
      <c r="U1908" s="323" t="str">
        <f t="shared" si="91"/>
        <v>-</v>
      </c>
      <c r="V1908" s="298" t="s">
        <v>7873</v>
      </c>
      <c r="W1908" s="295" t="str">
        <f t="shared" si="92"/>
        <v>https://www.noritz.co.jp/contact/product/index.php</v>
      </c>
      <c r="X1908" s="292" t="s">
        <v>7874</v>
      </c>
      <c r="Y1908" s="292" t="s">
        <v>9195</v>
      </c>
      <c r="Z1908" s="80" t="s">
        <v>9753</v>
      </c>
      <c r="AA1908" s="296"/>
      <c r="AB1908" s="265" t="str">
        <f>IF('認証製品一覧（検索用）'!$E$7=認証製品一覧!I1908,"●","")</f>
        <v/>
      </c>
      <c r="AC1908" s="265" t="str">
        <f>IF(AB1908="","",COUNTIF($B$5:AB1908,"●"))</f>
        <v/>
      </c>
    </row>
    <row r="1909" spans="1:29" ht="100.05" customHeight="1">
      <c r="A1909" s="347"/>
      <c r="B1909" s="292" t="s">
        <v>6898</v>
      </c>
      <c r="C1909" s="293" t="s">
        <v>6941</v>
      </c>
      <c r="D1909" s="294" t="s">
        <v>296</v>
      </c>
      <c r="E1909" s="293" t="s">
        <v>7350</v>
      </c>
      <c r="F1909" s="330" t="s">
        <v>10303</v>
      </c>
      <c r="G1909" s="330" t="s">
        <v>181</v>
      </c>
      <c r="H1909" s="294">
        <v>697</v>
      </c>
      <c r="I1909" s="321" t="str">
        <f t="shared" si="90"/>
        <v>D-06-001-暖房給湯兼用機</v>
      </c>
      <c r="J1909" s="294" t="s">
        <v>9155</v>
      </c>
      <c r="K1909" s="330" t="s">
        <v>8144</v>
      </c>
      <c r="L1909" s="329" t="s">
        <v>13139</v>
      </c>
      <c r="M1909" s="329" t="s">
        <v>10825</v>
      </c>
      <c r="N1909" s="329" t="s">
        <v>12445</v>
      </c>
      <c r="O1909" s="294" t="s">
        <v>2838</v>
      </c>
      <c r="P1909" s="329" t="s">
        <v>10579</v>
      </c>
      <c r="Q1909" s="330" t="s">
        <v>7127</v>
      </c>
      <c r="R1909" s="293" t="s">
        <v>7871</v>
      </c>
      <c r="S1909" s="294" t="s">
        <v>9196</v>
      </c>
      <c r="T1909" s="292" t="s">
        <v>181</v>
      </c>
      <c r="U1909" s="323" t="str">
        <f t="shared" si="91"/>
        <v>-</v>
      </c>
      <c r="V1909" s="298" t="s">
        <v>7873</v>
      </c>
      <c r="W1909" s="295" t="str">
        <f t="shared" si="92"/>
        <v>https://www.noritz.co.jp/contact/product/index.php</v>
      </c>
      <c r="X1909" s="292" t="s">
        <v>7874</v>
      </c>
      <c r="Y1909" s="292" t="s">
        <v>9197</v>
      </c>
      <c r="Z1909" s="80" t="s">
        <v>9753</v>
      </c>
      <c r="AA1909" s="296"/>
      <c r="AB1909" s="265" t="str">
        <f>IF('認証製品一覧（検索用）'!$E$7=認証製品一覧!I1909,"●","")</f>
        <v/>
      </c>
      <c r="AC1909" s="265" t="str">
        <f>IF(AB1909="","",COUNTIF($B$5:AB1909,"●"))</f>
        <v/>
      </c>
    </row>
    <row r="1910" spans="1:29" ht="100.05" customHeight="1">
      <c r="A1910" s="347"/>
      <c r="B1910" s="292" t="s">
        <v>6898</v>
      </c>
      <c r="C1910" s="293" t="s">
        <v>6941</v>
      </c>
      <c r="D1910" s="294" t="s">
        <v>296</v>
      </c>
      <c r="E1910" s="293" t="s">
        <v>7350</v>
      </c>
      <c r="F1910" s="330" t="s">
        <v>10303</v>
      </c>
      <c r="G1910" s="330" t="s">
        <v>181</v>
      </c>
      <c r="H1910" s="294">
        <v>697</v>
      </c>
      <c r="I1910" s="321" t="str">
        <f t="shared" si="90"/>
        <v>D-06-001-暖房給湯兼用機</v>
      </c>
      <c r="J1910" s="294" t="s">
        <v>9155</v>
      </c>
      <c r="K1910" s="330" t="s">
        <v>8144</v>
      </c>
      <c r="L1910" s="329" t="s">
        <v>13139</v>
      </c>
      <c r="M1910" s="329" t="s">
        <v>10825</v>
      </c>
      <c r="N1910" s="329" t="s">
        <v>12446</v>
      </c>
      <c r="O1910" s="294" t="s">
        <v>2838</v>
      </c>
      <c r="P1910" s="329" t="s">
        <v>10579</v>
      </c>
      <c r="Q1910" s="330" t="s">
        <v>7127</v>
      </c>
      <c r="R1910" s="293" t="s">
        <v>7871</v>
      </c>
      <c r="S1910" s="294" t="s">
        <v>9196</v>
      </c>
      <c r="T1910" s="292" t="s">
        <v>181</v>
      </c>
      <c r="U1910" s="323" t="str">
        <f t="shared" si="91"/>
        <v>-</v>
      </c>
      <c r="V1910" s="298" t="s">
        <v>9198</v>
      </c>
      <c r="W1910" s="295" t="str">
        <f t="shared" si="92"/>
        <v>https://www.noritz.co.jp/contact/product/index.php</v>
      </c>
      <c r="X1910" s="292" t="s">
        <v>7874</v>
      </c>
      <c r="Y1910" s="292" t="s">
        <v>9199</v>
      </c>
      <c r="Z1910" s="80" t="s">
        <v>9753</v>
      </c>
      <c r="AA1910" s="296"/>
      <c r="AB1910" s="265" t="str">
        <f>IF('認証製品一覧（検索用）'!$E$7=認証製品一覧!I1910,"●","")</f>
        <v/>
      </c>
      <c r="AC1910" s="265" t="str">
        <f>IF(AB1910="","",COUNTIF($B$5:AB1910,"●"))</f>
        <v/>
      </c>
    </row>
    <row r="1911" spans="1:29" ht="100.05" customHeight="1">
      <c r="A1911" s="347"/>
      <c r="B1911" s="292" t="s">
        <v>6898</v>
      </c>
      <c r="C1911" s="293" t="s">
        <v>6941</v>
      </c>
      <c r="D1911" s="294" t="s">
        <v>296</v>
      </c>
      <c r="E1911" s="293" t="s">
        <v>7350</v>
      </c>
      <c r="F1911" s="330" t="s">
        <v>10303</v>
      </c>
      <c r="G1911" s="330" t="s">
        <v>181</v>
      </c>
      <c r="H1911" s="294">
        <v>697</v>
      </c>
      <c r="I1911" s="321" t="str">
        <f t="shared" si="90"/>
        <v>D-06-001-暖房給湯兼用機</v>
      </c>
      <c r="J1911" s="294" t="s">
        <v>9155</v>
      </c>
      <c r="K1911" s="330" t="s">
        <v>8144</v>
      </c>
      <c r="L1911" s="329" t="s">
        <v>13139</v>
      </c>
      <c r="M1911" s="329" t="s">
        <v>10825</v>
      </c>
      <c r="N1911" s="329" t="s">
        <v>12447</v>
      </c>
      <c r="O1911" s="294" t="s">
        <v>2838</v>
      </c>
      <c r="P1911" s="329" t="s">
        <v>10579</v>
      </c>
      <c r="Q1911" s="330" t="s">
        <v>7127</v>
      </c>
      <c r="R1911" s="293" t="s">
        <v>7871</v>
      </c>
      <c r="S1911" s="294" t="s">
        <v>7872</v>
      </c>
      <c r="T1911" s="292" t="s">
        <v>181</v>
      </c>
      <c r="U1911" s="323" t="str">
        <f t="shared" si="91"/>
        <v>-</v>
      </c>
      <c r="V1911" s="298" t="s">
        <v>7873</v>
      </c>
      <c r="W1911" s="295" t="str">
        <f t="shared" si="92"/>
        <v>https://www.noritz.co.jp/contact/product/index.php</v>
      </c>
      <c r="X1911" s="292" t="s">
        <v>7874</v>
      </c>
      <c r="Y1911" s="292" t="s">
        <v>9200</v>
      </c>
      <c r="Z1911" s="80" t="s">
        <v>9753</v>
      </c>
      <c r="AA1911" s="296"/>
      <c r="AB1911" s="265" t="str">
        <f>IF('認証製品一覧（検索用）'!$E$7=認証製品一覧!I1911,"●","")</f>
        <v/>
      </c>
      <c r="AC1911" s="265" t="str">
        <f>IF(AB1911="","",COUNTIF($B$5:AB1911,"●"))</f>
        <v/>
      </c>
    </row>
    <row r="1912" spans="1:29" ht="100.05" customHeight="1">
      <c r="A1912" s="347"/>
      <c r="B1912" s="292" t="s">
        <v>6898</v>
      </c>
      <c r="C1912" s="293" t="s">
        <v>6941</v>
      </c>
      <c r="D1912" s="294" t="s">
        <v>296</v>
      </c>
      <c r="E1912" s="293" t="s">
        <v>7350</v>
      </c>
      <c r="F1912" s="330" t="s">
        <v>10303</v>
      </c>
      <c r="G1912" s="330" t="s">
        <v>181</v>
      </c>
      <c r="H1912" s="294">
        <v>697</v>
      </c>
      <c r="I1912" s="321" t="str">
        <f t="shared" si="90"/>
        <v>D-06-001-暖房給湯兼用機</v>
      </c>
      <c r="J1912" s="294" t="s">
        <v>9155</v>
      </c>
      <c r="K1912" s="330" t="s">
        <v>8144</v>
      </c>
      <c r="L1912" s="329" t="s">
        <v>13139</v>
      </c>
      <c r="M1912" s="329" t="s">
        <v>10825</v>
      </c>
      <c r="N1912" s="329" t="s">
        <v>12448</v>
      </c>
      <c r="O1912" s="294" t="s">
        <v>2838</v>
      </c>
      <c r="P1912" s="329" t="s">
        <v>10579</v>
      </c>
      <c r="Q1912" s="330" t="s">
        <v>7127</v>
      </c>
      <c r="R1912" s="293" t="s">
        <v>7871</v>
      </c>
      <c r="S1912" s="294" t="s">
        <v>7872</v>
      </c>
      <c r="T1912" s="292" t="s">
        <v>181</v>
      </c>
      <c r="U1912" s="323" t="str">
        <f t="shared" si="91"/>
        <v>-</v>
      </c>
      <c r="V1912" s="298" t="s">
        <v>7873</v>
      </c>
      <c r="W1912" s="295" t="str">
        <f t="shared" si="92"/>
        <v>https://www.noritz.co.jp/contact/product/index.php</v>
      </c>
      <c r="X1912" s="292" t="s">
        <v>7874</v>
      </c>
      <c r="Y1912" s="292" t="s">
        <v>9201</v>
      </c>
      <c r="Z1912" s="80" t="s">
        <v>9753</v>
      </c>
      <c r="AA1912" s="296"/>
      <c r="AB1912" s="265" t="str">
        <f>IF('認証製品一覧（検索用）'!$E$7=認証製品一覧!I1912,"●","")</f>
        <v/>
      </c>
      <c r="AC1912" s="265" t="str">
        <f>IF(AB1912="","",COUNTIF($B$5:AB1912,"●"))</f>
        <v/>
      </c>
    </row>
    <row r="1913" spans="1:29" ht="100.05" customHeight="1">
      <c r="A1913" s="347"/>
      <c r="B1913" s="292" t="s">
        <v>6898</v>
      </c>
      <c r="C1913" s="293" t="s">
        <v>6941</v>
      </c>
      <c r="D1913" s="294" t="s">
        <v>296</v>
      </c>
      <c r="E1913" s="293" t="s">
        <v>7350</v>
      </c>
      <c r="F1913" s="330" t="s">
        <v>10303</v>
      </c>
      <c r="G1913" s="330" t="s">
        <v>181</v>
      </c>
      <c r="H1913" s="294">
        <v>697</v>
      </c>
      <c r="I1913" s="321" t="str">
        <f t="shared" si="90"/>
        <v>D-06-001-暖房給湯兼用機</v>
      </c>
      <c r="J1913" s="294" t="s">
        <v>9155</v>
      </c>
      <c r="K1913" s="330" t="s">
        <v>8144</v>
      </c>
      <c r="L1913" s="329" t="s">
        <v>13139</v>
      </c>
      <c r="M1913" s="329" t="s">
        <v>10825</v>
      </c>
      <c r="N1913" s="329" t="s">
        <v>12449</v>
      </c>
      <c r="O1913" s="294" t="s">
        <v>2838</v>
      </c>
      <c r="P1913" s="329" t="s">
        <v>10579</v>
      </c>
      <c r="Q1913" s="330" t="s">
        <v>7127</v>
      </c>
      <c r="R1913" s="293" t="s">
        <v>7871</v>
      </c>
      <c r="S1913" s="294" t="s">
        <v>9196</v>
      </c>
      <c r="T1913" s="292" t="s">
        <v>181</v>
      </c>
      <c r="U1913" s="323" t="str">
        <f t="shared" si="91"/>
        <v>-</v>
      </c>
      <c r="V1913" s="298" t="s">
        <v>7873</v>
      </c>
      <c r="W1913" s="295" t="str">
        <f t="shared" si="92"/>
        <v>https://www.noritz.co.jp/contact/product/index.php</v>
      </c>
      <c r="X1913" s="292" t="s">
        <v>7874</v>
      </c>
      <c r="Y1913" s="292" t="s">
        <v>9202</v>
      </c>
      <c r="Z1913" s="80" t="s">
        <v>9753</v>
      </c>
      <c r="AA1913" s="296"/>
      <c r="AB1913" s="265" t="str">
        <f>IF('認証製品一覧（検索用）'!$E$7=認証製品一覧!I1913,"●","")</f>
        <v/>
      </c>
      <c r="AC1913" s="265" t="str">
        <f>IF(AB1913="","",COUNTIF($B$5:AB1913,"●"))</f>
        <v/>
      </c>
    </row>
    <row r="1914" spans="1:29" ht="100.05" customHeight="1">
      <c r="A1914" s="347"/>
      <c r="B1914" s="292" t="s">
        <v>6898</v>
      </c>
      <c r="C1914" s="293" t="s">
        <v>6941</v>
      </c>
      <c r="D1914" s="294" t="s">
        <v>296</v>
      </c>
      <c r="E1914" s="293" t="s">
        <v>7350</v>
      </c>
      <c r="F1914" s="330" t="s">
        <v>10303</v>
      </c>
      <c r="G1914" s="330" t="s">
        <v>181</v>
      </c>
      <c r="H1914" s="294">
        <v>697</v>
      </c>
      <c r="I1914" s="321" t="str">
        <f t="shared" si="90"/>
        <v>D-06-001-暖房給湯兼用機</v>
      </c>
      <c r="J1914" s="294" t="s">
        <v>9155</v>
      </c>
      <c r="K1914" s="330" t="s">
        <v>8144</v>
      </c>
      <c r="L1914" s="329" t="s">
        <v>13139</v>
      </c>
      <c r="M1914" s="329" t="s">
        <v>10825</v>
      </c>
      <c r="N1914" s="329" t="s">
        <v>12450</v>
      </c>
      <c r="O1914" s="294" t="s">
        <v>2838</v>
      </c>
      <c r="P1914" s="329" t="s">
        <v>10579</v>
      </c>
      <c r="Q1914" s="330" t="s">
        <v>7127</v>
      </c>
      <c r="R1914" s="293" t="s">
        <v>7871</v>
      </c>
      <c r="S1914" s="294" t="s">
        <v>7872</v>
      </c>
      <c r="T1914" s="292" t="s">
        <v>181</v>
      </c>
      <c r="U1914" s="323" t="str">
        <f t="shared" si="91"/>
        <v>-</v>
      </c>
      <c r="V1914" s="298" t="s">
        <v>7873</v>
      </c>
      <c r="W1914" s="295" t="str">
        <f t="shared" si="92"/>
        <v>https://www.noritz.co.jp/contact/product/index.php</v>
      </c>
      <c r="X1914" s="292" t="s">
        <v>7874</v>
      </c>
      <c r="Y1914" s="292" t="s">
        <v>9203</v>
      </c>
      <c r="Z1914" s="80" t="s">
        <v>9753</v>
      </c>
      <c r="AA1914" s="296"/>
      <c r="AB1914" s="265" t="str">
        <f>IF('認証製品一覧（検索用）'!$E$7=認証製品一覧!I1914,"●","")</f>
        <v/>
      </c>
      <c r="AC1914" s="265" t="str">
        <f>IF(AB1914="","",COUNTIF($B$5:AB1914,"●"))</f>
        <v/>
      </c>
    </row>
    <row r="1915" spans="1:29" ht="100.05" customHeight="1">
      <c r="A1915" s="347"/>
      <c r="B1915" s="292" t="s">
        <v>6898</v>
      </c>
      <c r="C1915" s="293" t="s">
        <v>6941</v>
      </c>
      <c r="D1915" s="294" t="s">
        <v>296</v>
      </c>
      <c r="E1915" s="293" t="s">
        <v>7350</v>
      </c>
      <c r="F1915" s="330" t="s">
        <v>10303</v>
      </c>
      <c r="G1915" s="330" t="s">
        <v>181</v>
      </c>
      <c r="H1915" s="294">
        <v>697</v>
      </c>
      <c r="I1915" s="321" t="str">
        <f t="shared" si="90"/>
        <v>D-06-001-暖房給湯兼用機</v>
      </c>
      <c r="J1915" s="294" t="s">
        <v>9155</v>
      </c>
      <c r="K1915" s="330" t="s">
        <v>8144</v>
      </c>
      <c r="L1915" s="329" t="s">
        <v>13139</v>
      </c>
      <c r="M1915" s="329" t="s">
        <v>10825</v>
      </c>
      <c r="N1915" s="329" t="s">
        <v>12451</v>
      </c>
      <c r="O1915" s="294" t="s">
        <v>2838</v>
      </c>
      <c r="P1915" s="329" t="s">
        <v>10579</v>
      </c>
      <c r="Q1915" s="330" t="s">
        <v>7127</v>
      </c>
      <c r="R1915" s="293" t="s">
        <v>7871</v>
      </c>
      <c r="S1915" s="294" t="s">
        <v>9196</v>
      </c>
      <c r="T1915" s="292" t="s">
        <v>181</v>
      </c>
      <c r="U1915" s="323" t="str">
        <f t="shared" si="91"/>
        <v>-</v>
      </c>
      <c r="V1915" s="298" t="s">
        <v>7873</v>
      </c>
      <c r="W1915" s="295" t="str">
        <f t="shared" si="92"/>
        <v>https://www.noritz.co.jp/contact/product/index.php</v>
      </c>
      <c r="X1915" s="292" t="s">
        <v>7874</v>
      </c>
      <c r="Y1915" s="292" t="s">
        <v>9204</v>
      </c>
      <c r="Z1915" s="80" t="s">
        <v>9753</v>
      </c>
      <c r="AA1915" s="296"/>
      <c r="AB1915" s="265" t="str">
        <f>IF('認証製品一覧（検索用）'!$E$7=認証製品一覧!I1915,"●","")</f>
        <v/>
      </c>
      <c r="AC1915" s="265" t="str">
        <f>IF(AB1915="","",COUNTIF($B$5:AB1915,"●"))</f>
        <v/>
      </c>
    </row>
    <row r="1916" spans="1:29" ht="100.05" customHeight="1">
      <c r="A1916" s="347"/>
      <c r="B1916" s="292" t="s">
        <v>6898</v>
      </c>
      <c r="C1916" s="293" t="s">
        <v>6941</v>
      </c>
      <c r="D1916" s="294" t="s">
        <v>296</v>
      </c>
      <c r="E1916" s="293" t="s">
        <v>7350</v>
      </c>
      <c r="F1916" s="330" t="s">
        <v>10303</v>
      </c>
      <c r="G1916" s="330" t="s">
        <v>181</v>
      </c>
      <c r="H1916" s="294">
        <v>697</v>
      </c>
      <c r="I1916" s="321" t="str">
        <f t="shared" si="90"/>
        <v>D-06-001-暖房給湯兼用機</v>
      </c>
      <c r="J1916" s="294" t="s">
        <v>9155</v>
      </c>
      <c r="K1916" s="330" t="s">
        <v>8144</v>
      </c>
      <c r="L1916" s="329" t="s">
        <v>13139</v>
      </c>
      <c r="M1916" s="329" t="s">
        <v>10825</v>
      </c>
      <c r="N1916" s="329" t="s">
        <v>12452</v>
      </c>
      <c r="O1916" s="294" t="s">
        <v>2838</v>
      </c>
      <c r="P1916" s="329" t="s">
        <v>10579</v>
      </c>
      <c r="Q1916" s="330" t="s">
        <v>7127</v>
      </c>
      <c r="R1916" s="293" t="s">
        <v>7871</v>
      </c>
      <c r="S1916" s="294" t="s">
        <v>9196</v>
      </c>
      <c r="T1916" s="292" t="s">
        <v>181</v>
      </c>
      <c r="U1916" s="323" t="str">
        <f t="shared" si="91"/>
        <v>-</v>
      </c>
      <c r="V1916" s="298" t="s">
        <v>7873</v>
      </c>
      <c r="W1916" s="295" t="str">
        <f t="shared" si="92"/>
        <v>https://www.noritz.co.jp/contact/product/index.php</v>
      </c>
      <c r="X1916" s="292" t="s">
        <v>7874</v>
      </c>
      <c r="Y1916" s="292" t="s">
        <v>9205</v>
      </c>
      <c r="Z1916" s="80" t="s">
        <v>9753</v>
      </c>
      <c r="AA1916" s="296"/>
      <c r="AB1916" s="265" t="str">
        <f>IF('認証製品一覧（検索用）'!$E$7=認証製品一覧!I1916,"●","")</f>
        <v/>
      </c>
      <c r="AC1916" s="265" t="str">
        <f>IF(AB1916="","",COUNTIF($B$5:AB1916,"●"))</f>
        <v/>
      </c>
    </row>
    <row r="1917" spans="1:29" ht="100.05" customHeight="1">
      <c r="A1917" s="347"/>
      <c r="B1917" s="292" t="s">
        <v>6898</v>
      </c>
      <c r="C1917" s="293" t="s">
        <v>6941</v>
      </c>
      <c r="D1917" s="294" t="s">
        <v>296</v>
      </c>
      <c r="E1917" s="293" t="s">
        <v>7350</v>
      </c>
      <c r="F1917" s="330" t="s">
        <v>10303</v>
      </c>
      <c r="G1917" s="330" t="s">
        <v>181</v>
      </c>
      <c r="H1917" s="294">
        <v>697</v>
      </c>
      <c r="I1917" s="321" t="str">
        <f t="shared" si="90"/>
        <v>D-06-001-暖房給湯兼用機</v>
      </c>
      <c r="J1917" s="294" t="s">
        <v>9155</v>
      </c>
      <c r="K1917" s="330" t="s">
        <v>8144</v>
      </c>
      <c r="L1917" s="329" t="s">
        <v>13139</v>
      </c>
      <c r="M1917" s="329" t="s">
        <v>10825</v>
      </c>
      <c r="N1917" s="329" t="s">
        <v>12453</v>
      </c>
      <c r="O1917" s="294" t="s">
        <v>2838</v>
      </c>
      <c r="P1917" s="329" t="s">
        <v>10579</v>
      </c>
      <c r="Q1917" s="330" t="s">
        <v>7127</v>
      </c>
      <c r="R1917" s="293" t="s">
        <v>7871</v>
      </c>
      <c r="S1917" s="294" t="s">
        <v>9196</v>
      </c>
      <c r="T1917" s="292" t="s">
        <v>181</v>
      </c>
      <c r="U1917" s="323" t="str">
        <f t="shared" si="91"/>
        <v>-</v>
      </c>
      <c r="V1917" s="298" t="s">
        <v>7873</v>
      </c>
      <c r="W1917" s="295" t="str">
        <f t="shared" si="92"/>
        <v>https://www.noritz.co.jp/contact/product/index.php</v>
      </c>
      <c r="X1917" s="292" t="s">
        <v>7874</v>
      </c>
      <c r="Y1917" s="292" t="s">
        <v>9206</v>
      </c>
      <c r="Z1917" s="80" t="s">
        <v>9753</v>
      </c>
      <c r="AA1917" s="296"/>
      <c r="AB1917" s="265" t="str">
        <f>IF('認証製品一覧（検索用）'!$E$7=認証製品一覧!I1917,"●","")</f>
        <v/>
      </c>
      <c r="AC1917" s="265" t="str">
        <f>IF(AB1917="","",COUNTIF($B$5:AB1917,"●"))</f>
        <v/>
      </c>
    </row>
    <row r="1918" spans="1:29" ht="100.05" customHeight="1">
      <c r="A1918" s="347"/>
      <c r="B1918" s="292" t="s">
        <v>6898</v>
      </c>
      <c r="C1918" s="293" t="s">
        <v>6941</v>
      </c>
      <c r="D1918" s="294" t="s">
        <v>296</v>
      </c>
      <c r="E1918" s="293" t="s">
        <v>7350</v>
      </c>
      <c r="F1918" s="330" t="s">
        <v>10303</v>
      </c>
      <c r="G1918" s="330" t="s">
        <v>181</v>
      </c>
      <c r="H1918" s="294">
        <v>697</v>
      </c>
      <c r="I1918" s="321" t="str">
        <f t="shared" si="90"/>
        <v>D-06-001-暖房給湯兼用機</v>
      </c>
      <c r="J1918" s="294" t="s">
        <v>9155</v>
      </c>
      <c r="K1918" s="330" t="s">
        <v>8144</v>
      </c>
      <c r="L1918" s="329" t="s">
        <v>13139</v>
      </c>
      <c r="M1918" s="329" t="s">
        <v>10825</v>
      </c>
      <c r="N1918" s="329" t="s">
        <v>12454</v>
      </c>
      <c r="O1918" s="294" t="s">
        <v>2838</v>
      </c>
      <c r="P1918" s="329" t="s">
        <v>10579</v>
      </c>
      <c r="Q1918" s="330" t="s">
        <v>7127</v>
      </c>
      <c r="R1918" s="293" t="s">
        <v>7871</v>
      </c>
      <c r="S1918" s="294" t="s">
        <v>7872</v>
      </c>
      <c r="T1918" s="292" t="s">
        <v>181</v>
      </c>
      <c r="U1918" s="323" t="str">
        <f t="shared" si="91"/>
        <v>-</v>
      </c>
      <c r="V1918" s="298" t="s">
        <v>9198</v>
      </c>
      <c r="W1918" s="295" t="str">
        <f t="shared" si="92"/>
        <v>https://www.noritz.co.jp/contact/product/index.php</v>
      </c>
      <c r="X1918" s="292" t="s">
        <v>7874</v>
      </c>
      <c r="Y1918" s="292" t="s">
        <v>9207</v>
      </c>
      <c r="Z1918" s="80" t="s">
        <v>9753</v>
      </c>
      <c r="AA1918" s="296"/>
      <c r="AB1918" s="265" t="str">
        <f>IF('認証製品一覧（検索用）'!$E$7=認証製品一覧!I1918,"●","")</f>
        <v/>
      </c>
      <c r="AC1918" s="265" t="str">
        <f>IF(AB1918="","",COUNTIF($B$5:AB1918,"●"))</f>
        <v/>
      </c>
    </row>
    <row r="1919" spans="1:29" ht="100.05" customHeight="1">
      <c r="A1919" s="347"/>
      <c r="B1919" s="292" t="s">
        <v>6898</v>
      </c>
      <c r="C1919" s="293" t="s">
        <v>6941</v>
      </c>
      <c r="D1919" s="294" t="s">
        <v>296</v>
      </c>
      <c r="E1919" s="293" t="s">
        <v>7350</v>
      </c>
      <c r="F1919" s="330" t="s">
        <v>10303</v>
      </c>
      <c r="G1919" s="330" t="s">
        <v>181</v>
      </c>
      <c r="H1919" s="294">
        <v>697</v>
      </c>
      <c r="I1919" s="321" t="str">
        <f t="shared" si="90"/>
        <v>D-06-001-暖房給湯兼用機</v>
      </c>
      <c r="J1919" s="294" t="s">
        <v>9155</v>
      </c>
      <c r="K1919" s="330" t="s">
        <v>8144</v>
      </c>
      <c r="L1919" s="329" t="s">
        <v>13139</v>
      </c>
      <c r="M1919" s="329" t="s">
        <v>10825</v>
      </c>
      <c r="N1919" s="329" t="s">
        <v>12455</v>
      </c>
      <c r="O1919" s="294" t="s">
        <v>2838</v>
      </c>
      <c r="P1919" s="329" t="s">
        <v>10579</v>
      </c>
      <c r="Q1919" s="330" t="s">
        <v>7127</v>
      </c>
      <c r="R1919" s="293" t="s">
        <v>7871</v>
      </c>
      <c r="S1919" s="294" t="s">
        <v>7872</v>
      </c>
      <c r="T1919" s="292" t="s">
        <v>181</v>
      </c>
      <c r="U1919" s="323" t="str">
        <f t="shared" si="91"/>
        <v>-</v>
      </c>
      <c r="V1919" s="298" t="s">
        <v>7873</v>
      </c>
      <c r="W1919" s="295" t="str">
        <f t="shared" si="92"/>
        <v>https://www.noritz.co.jp/contact/product/index.php</v>
      </c>
      <c r="X1919" s="292" t="s">
        <v>7874</v>
      </c>
      <c r="Y1919" s="292" t="s">
        <v>9208</v>
      </c>
      <c r="Z1919" s="80" t="s">
        <v>9753</v>
      </c>
      <c r="AA1919" s="296"/>
      <c r="AB1919" s="265" t="str">
        <f>IF('認証製品一覧（検索用）'!$E$7=認証製品一覧!I1919,"●","")</f>
        <v/>
      </c>
      <c r="AC1919" s="265" t="str">
        <f>IF(AB1919="","",COUNTIF($B$5:AB1919,"●"))</f>
        <v/>
      </c>
    </row>
    <row r="1920" spans="1:29" ht="100.05" customHeight="1">
      <c r="A1920" s="347"/>
      <c r="B1920" s="292" t="s">
        <v>6898</v>
      </c>
      <c r="C1920" s="293" t="s">
        <v>6941</v>
      </c>
      <c r="D1920" s="294" t="s">
        <v>296</v>
      </c>
      <c r="E1920" s="293" t="s">
        <v>7350</v>
      </c>
      <c r="F1920" s="330" t="s">
        <v>10303</v>
      </c>
      <c r="G1920" s="330" t="s">
        <v>181</v>
      </c>
      <c r="H1920" s="294">
        <v>697</v>
      </c>
      <c r="I1920" s="321" t="str">
        <f t="shared" si="90"/>
        <v>D-06-001-暖房給湯兼用機</v>
      </c>
      <c r="J1920" s="294" t="s">
        <v>9155</v>
      </c>
      <c r="K1920" s="330" t="s">
        <v>8144</v>
      </c>
      <c r="L1920" s="329" t="s">
        <v>13139</v>
      </c>
      <c r="M1920" s="329" t="s">
        <v>10825</v>
      </c>
      <c r="N1920" s="329" t="s">
        <v>12456</v>
      </c>
      <c r="O1920" s="294" t="s">
        <v>2838</v>
      </c>
      <c r="P1920" s="329" t="s">
        <v>10579</v>
      </c>
      <c r="Q1920" s="330" t="s">
        <v>7127</v>
      </c>
      <c r="R1920" s="293" t="s">
        <v>7871</v>
      </c>
      <c r="S1920" s="294" t="s">
        <v>7872</v>
      </c>
      <c r="T1920" s="292" t="s">
        <v>181</v>
      </c>
      <c r="U1920" s="323" t="str">
        <f t="shared" si="91"/>
        <v>-</v>
      </c>
      <c r="V1920" s="298" t="s">
        <v>9198</v>
      </c>
      <c r="W1920" s="295" t="str">
        <f t="shared" si="92"/>
        <v>https://www.noritz.co.jp/contact/product/index.php</v>
      </c>
      <c r="X1920" s="292" t="s">
        <v>7874</v>
      </c>
      <c r="Y1920" s="292" t="s">
        <v>9209</v>
      </c>
      <c r="Z1920" s="80" t="s">
        <v>9753</v>
      </c>
      <c r="AA1920" s="296"/>
      <c r="AB1920" s="265" t="str">
        <f>IF('認証製品一覧（検索用）'!$E$7=認証製品一覧!I1920,"●","")</f>
        <v/>
      </c>
      <c r="AC1920" s="265" t="str">
        <f>IF(AB1920="","",COUNTIF($B$5:AB1920,"●"))</f>
        <v/>
      </c>
    </row>
    <row r="1921" spans="1:29" ht="100.05" customHeight="1">
      <c r="A1921" s="347"/>
      <c r="B1921" s="292" t="s">
        <v>6898</v>
      </c>
      <c r="C1921" s="293" t="s">
        <v>6941</v>
      </c>
      <c r="D1921" s="294" t="s">
        <v>296</v>
      </c>
      <c r="E1921" s="293" t="s">
        <v>7350</v>
      </c>
      <c r="F1921" s="330" t="s">
        <v>10303</v>
      </c>
      <c r="G1921" s="330" t="s">
        <v>181</v>
      </c>
      <c r="H1921" s="294">
        <v>697</v>
      </c>
      <c r="I1921" s="321" t="str">
        <f t="shared" si="90"/>
        <v>D-06-001-暖房給湯兼用機</v>
      </c>
      <c r="J1921" s="294" t="s">
        <v>9155</v>
      </c>
      <c r="K1921" s="330" t="s">
        <v>8144</v>
      </c>
      <c r="L1921" s="329" t="s">
        <v>13139</v>
      </c>
      <c r="M1921" s="329" t="s">
        <v>10825</v>
      </c>
      <c r="N1921" s="329" t="s">
        <v>12457</v>
      </c>
      <c r="O1921" s="294" t="s">
        <v>2838</v>
      </c>
      <c r="P1921" s="329" t="s">
        <v>10579</v>
      </c>
      <c r="Q1921" s="330" t="s">
        <v>7127</v>
      </c>
      <c r="R1921" s="293" t="s">
        <v>7871</v>
      </c>
      <c r="S1921" s="294" t="s">
        <v>9196</v>
      </c>
      <c r="T1921" s="292" t="s">
        <v>181</v>
      </c>
      <c r="U1921" s="323" t="str">
        <f t="shared" si="91"/>
        <v>-</v>
      </c>
      <c r="V1921" s="298" t="s">
        <v>9198</v>
      </c>
      <c r="W1921" s="295" t="str">
        <f t="shared" si="92"/>
        <v>https://www.noritz.co.jp/contact/product/index.php</v>
      </c>
      <c r="X1921" s="292" t="s">
        <v>7874</v>
      </c>
      <c r="Y1921" s="292" t="s">
        <v>9210</v>
      </c>
      <c r="Z1921" s="80" t="s">
        <v>9753</v>
      </c>
      <c r="AA1921" s="296"/>
      <c r="AB1921" s="265" t="str">
        <f>IF('認証製品一覧（検索用）'!$E$7=認証製品一覧!I1921,"●","")</f>
        <v/>
      </c>
      <c r="AC1921" s="265" t="str">
        <f>IF(AB1921="","",COUNTIF($B$5:AB1921,"●"))</f>
        <v/>
      </c>
    </row>
    <row r="1922" spans="1:29" ht="100.05" customHeight="1">
      <c r="A1922" s="347"/>
      <c r="B1922" s="292" t="s">
        <v>6898</v>
      </c>
      <c r="C1922" s="293" t="s">
        <v>6941</v>
      </c>
      <c r="D1922" s="294" t="s">
        <v>296</v>
      </c>
      <c r="E1922" s="293" t="s">
        <v>7350</v>
      </c>
      <c r="F1922" s="330" t="s">
        <v>10303</v>
      </c>
      <c r="G1922" s="330" t="s">
        <v>181</v>
      </c>
      <c r="H1922" s="294">
        <v>697</v>
      </c>
      <c r="I1922" s="321" t="str">
        <f t="shared" si="90"/>
        <v>D-06-001-暖房給湯兼用機</v>
      </c>
      <c r="J1922" s="294" t="s">
        <v>9155</v>
      </c>
      <c r="K1922" s="330" t="s">
        <v>8144</v>
      </c>
      <c r="L1922" s="329" t="s">
        <v>13139</v>
      </c>
      <c r="M1922" s="329" t="s">
        <v>10825</v>
      </c>
      <c r="N1922" s="329" t="s">
        <v>12458</v>
      </c>
      <c r="O1922" s="294" t="s">
        <v>2838</v>
      </c>
      <c r="P1922" s="329" t="s">
        <v>10579</v>
      </c>
      <c r="Q1922" s="330" t="s">
        <v>7127</v>
      </c>
      <c r="R1922" s="293" t="s">
        <v>7871</v>
      </c>
      <c r="S1922" s="294" t="s">
        <v>9196</v>
      </c>
      <c r="T1922" s="292" t="s">
        <v>181</v>
      </c>
      <c r="U1922" s="323" t="str">
        <f t="shared" si="91"/>
        <v>-</v>
      </c>
      <c r="V1922" s="298" t="s">
        <v>9198</v>
      </c>
      <c r="W1922" s="295" t="str">
        <f t="shared" si="92"/>
        <v>https://www.noritz.co.jp/contact/product/index.php</v>
      </c>
      <c r="X1922" s="292" t="s">
        <v>7874</v>
      </c>
      <c r="Y1922" s="292" t="s">
        <v>9211</v>
      </c>
      <c r="Z1922" s="80" t="s">
        <v>9753</v>
      </c>
      <c r="AA1922" s="296"/>
      <c r="AB1922" s="265" t="str">
        <f>IF('認証製品一覧（検索用）'!$E$7=認証製品一覧!I1922,"●","")</f>
        <v/>
      </c>
      <c r="AC1922" s="265" t="str">
        <f>IF(AB1922="","",COUNTIF($B$5:AB1922,"●"))</f>
        <v/>
      </c>
    </row>
    <row r="1923" spans="1:29" ht="100.05" customHeight="1">
      <c r="A1923" s="347"/>
      <c r="B1923" s="292" t="s">
        <v>6898</v>
      </c>
      <c r="C1923" s="293" t="s">
        <v>6941</v>
      </c>
      <c r="D1923" s="294" t="s">
        <v>296</v>
      </c>
      <c r="E1923" s="293" t="s">
        <v>7350</v>
      </c>
      <c r="F1923" s="330" t="s">
        <v>10303</v>
      </c>
      <c r="G1923" s="330" t="s">
        <v>181</v>
      </c>
      <c r="H1923" s="294">
        <v>697</v>
      </c>
      <c r="I1923" s="321" t="str">
        <f t="shared" si="90"/>
        <v>D-06-001-暖房給湯兼用機</v>
      </c>
      <c r="J1923" s="294" t="s">
        <v>9155</v>
      </c>
      <c r="K1923" s="330" t="s">
        <v>8144</v>
      </c>
      <c r="L1923" s="329" t="s">
        <v>13139</v>
      </c>
      <c r="M1923" s="329" t="s">
        <v>10825</v>
      </c>
      <c r="N1923" s="329" t="s">
        <v>12459</v>
      </c>
      <c r="O1923" s="294" t="s">
        <v>2838</v>
      </c>
      <c r="P1923" s="329" t="s">
        <v>10579</v>
      </c>
      <c r="Q1923" s="330" t="s">
        <v>7127</v>
      </c>
      <c r="R1923" s="293" t="s">
        <v>7871</v>
      </c>
      <c r="S1923" s="294" t="s">
        <v>9196</v>
      </c>
      <c r="T1923" s="292" t="s">
        <v>181</v>
      </c>
      <c r="U1923" s="323" t="str">
        <f t="shared" si="91"/>
        <v>-</v>
      </c>
      <c r="V1923" s="298" t="s">
        <v>7873</v>
      </c>
      <c r="W1923" s="295" t="str">
        <f t="shared" si="92"/>
        <v>https://www.noritz.co.jp/contact/product/index.php</v>
      </c>
      <c r="X1923" s="292" t="s">
        <v>7874</v>
      </c>
      <c r="Y1923" s="292" t="s">
        <v>9212</v>
      </c>
      <c r="Z1923" s="80" t="s">
        <v>9753</v>
      </c>
      <c r="AA1923" s="296"/>
      <c r="AB1923" s="265" t="str">
        <f>IF('認証製品一覧（検索用）'!$E$7=認証製品一覧!I1923,"●","")</f>
        <v/>
      </c>
      <c r="AC1923" s="265" t="str">
        <f>IF(AB1923="","",COUNTIF($B$5:AB1923,"●"))</f>
        <v/>
      </c>
    </row>
    <row r="1924" spans="1:29" ht="100.05" customHeight="1">
      <c r="A1924" s="347"/>
      <c r="B1924" s="292" t="s">
        <v>6898</v>
      </c>
      <c r="C1924" s="293" t="s">
        <v>6941</v>
      </c>
      <c r="D1924" s="294" t="s">
        <v>296</v>
      </c>
      <c r="E1924" s="293" t="s">
        <v>7350</v>
      </c>
      <c r="F1924" s="330" t="s">
        <v>10303</v>
      </c>
      <c r="G1924" s="330" t="s">
        <v>181</v>
      </c>
      <c r="H1924" s="294">
        <v>697</v>
      </c>
      <c r="I1924" s="321" t="str">
        <f t="shared" si="90"/>
        <v>D-06-001-暖房給湯兼用機</v>
      </c>
      <c r="J1924" s="294" t="s">
        <v>9155</v>
      </c>
      <c r="K1924" s="330" t="s">
        <v>8144</v>
      </c>
      <c r="L1924" s="329" t="s">
        <v>13139</v>
      </c>
      <c r="M1924" s="329" t="s">
        <v>10825</v>
      </c>
      <c r="N1924" s="329" t="s">
        <v>12460</v>
      </c>
      <c r="O1924" s="294" t="s">
        <v>2838</v>
      </c>
      <c r="P1924" s="329" t="s">
        <v>10579</v>
      </c>
      <c r="Q1924" s="330" t="s">
        <v>7127</v>
      </c>
      <c r="R1924" s="293" t="s">
        <v>7871</v>
      </c>
      <c r="S1924" s="294" t="s">
        <v>9196</v>
      </c>
      <c r="T1924" s="292" t="s">
        <v>181</v>
      </c>
      <c r="U1924" s="323" t="str">
        <f t="shared" si="91"/>
        <v>-</v>
      </c>
      <c r="V1924" s="298" t="s">
        <v>7873</v>
      </c>
      <c r="W1924" s="295" t="str">
        <f t="shared" si="92"/>
        <v>https://www.noritz.co.jp/contact/product/index.php</v>
      </c>
      <c r="X1924" s="292" t="s">
        <v>7874</v>
      </c>
      <c r="Y1924" s="292" t="s">
        <v>9213</v>
      </c>
      <c r="Z1924" s="80" t="s">
        <v>9753</v>
      </c>
      <c r="AA1924" s="296"/>
      <c r="AB1924" s="265" t="str">
        <f>IF('認証製品一覧（検索用）'!$E$7=認証製品一覧!I1924,"●","")</f>
        <v/>
      </c>
      <c r="AC1924" s="265" t="str">
        <f>IF(AB1924="","",COUNTIF($B$5:AB1924,"●"))</f>
        <v/>
      </c>
    </row>
    <row r="1925" spans="1:29" ht="100.05" customHeight="1">
      <c r="A1925" s="347"/>
      <c r="B1925" s="292" t="s">
        <v>6898</v>
      </c>
      <c r="C1925" s="293" t="s">
        <v>6941</v>
      </c>
      <c r="D1925" s="294" t="s">
        <v>296</v>
      </c>
      <c r="E1925" s="293" t="s">
        <v>7350</v>
      </c>
      <c r="F1925" s="330" t="s">
        <v>10303</v>
      </c>
      <c r="G1925" s="330" t="s">
        <v>181</v>
      </c>
      <c r="H1925" s="294">
        <v>697</v>
      </c>
      <c r="I1925" s="321" t="str">
        <f t="shared" si="90"/>
        <v>D-06-001-暖房給湯兼用機</v>
      </c>
      <c r="J1925" s="294" t="s">
        <v>9155</v>
      </c>
      <c r="K1925" s="330" t="s">
        <v>8144</v>
      </c>
      <c r="L1925" s="329" t="s">
        <v>13139</v>
      </c>
      <c r="M1925" s="329" t="s">
        <v>10825</v>
      </c>
      <c r="N1925" s="329" t="s">
        <v>12461</v>
      </c>
      <c r="O1925" s="294" t="s">
        <v>2838</v>
      </c>
      <c r="P1925" s="329" t="s">
        <v>10579</v>
      </c>
      <c r="Q1925" s="330" t="s">
        <v>7127</v>
      </c>
      <c r="R1925" s="293" t="s">
        <v>7871</v>
      </c>
      <c r="S1925" s="294" t="s">
        <v>9196</v>
      </c>
      <c r="T1925" s="292" t="s">
        <v>181</v>
      </c>
      <c r="U1925" s="323" t="str">
        <f t="shared" si="91"/>
        <v>-</v>
      </c>
      <c r="V1925" s="298" t="s">
        <v>9198</v>
      </c>
      <c r="W1925" s="295" t="str">
        <f t="shared" si="92"/>
        <v>https://www.noritz.co.jp/contact/product/index.php</v>
      </c>
      <c r="X1925" s="292" t="s">
        <v>7874</v>
      </c>
      <c r="Y1925" s="292" t="s">
        <v>9214</v>
      </c>
      <c r="Z1925" s="80" t="s">
        <v>9753</v>
      </c>
      <c r="AA1925" s="296"/>
      <c r="AB1925" s="265" t="str">
        <f>IF('認証製品一覧（検索用）'!$E$7=認証製品一覧!I1925,"●","")</f>
        <v/>
      </c>
      <c r="AC1925" s="265" t="str">
        <f>IF(AB1925="","",COUNTIF($B$5:AB1925,"●"))</f>
        <v/>
      </c>
    </row>
    <row r="1926" spans="1:29" ht="100.05" customHeight="1">
      <c r="A1926" s="347"/>
      <c r="B1926" s="292" t="s">
        <v>6898</v>
      </c>
      <c r="C1926" s="293" t="s">
        <v>6941</v>
      </c>
      <c r="D1926" s="294" t="s">
        <v>296</v>
      </c>
      <c r="E1926" s="293" t="s">
        <v>7350</v>
      </c>
      <c r="F1926" s="330" t="s">
        <v>10303</v>
      </c>
      <c r="G1926" s="330" t="s">
        <v>181</v>
      </c>
      <c r="H1926" s="294">
        <v>697</v>
      </c>
      <c r="I1926" s="321" t="str">
        <f t="shared" si="90"/>
        <v>D-06-001-暖房給湯兼用機</v>
      </c>
      <c r="J1926" s="294" t="s">
        <v>9155</v>
      </c>
      <c r="K1926" s="330" t="s">
        <v>8144</v>
      </c>
      <c r="L1926" s="329" t="s">
        <v>13139</v>
      </c>
      <c r="M1926" s="329" t="s">
        <v>10825</v>
      </c>
      <c r="N1926" s="329" t="s">
        <v>12462</v>
      </c>
      <c r="O1926" s="294" t="s">
        <v>2838</v>
      </c>
      <c r="P1926" s="329" t="s">
        <v>10579</v>
      </c>
      <c r="Q1926" s="330" t="s">
        <v>7127</v>
      </c>
      <c r="R1926" s="293" t="s">
        <v>7871</v>
      </c>
      <c r="S1926" s="294" t="s">
        <v>9196</v>
      </c>
      <c r="T1926" s="292" t="s">
        <v>181</v>
      </c>
      <c r="U1926" s="323" t="str">
        <f t="shared" si="91"/>
        <v>-</v>
      </c>
      <c r="V1926" s="298" t="s">
        <v>7873</v>
      </c>
      <c r="W1926" s="295" t="str">
        <f t="shared" si="92"/>
        <v>https://www.noritz.co.jp/contact/product/index.php</v>
      </c>
      <c r="X1926" s="292" t="s">
        <v>7874</v>
      </c>
      <c r="Y1926" s="292" t="s">
        <v>9215</v>
      </c>
      <c r="Z1926" s="80" t="s">
        <v>9753</v>
      </c>
      <c r="AA1926" s="296"/>
      <c r="AB1926" s="265" t="str">
        <f>IF('認証製品一覧（検索用）'!$E$7=認証製品一覧!I1926,"●","")</f>
        <v/>
      </c>
      <c r="AC1926" s="265" t="str">
        <f>IF(AB1926="","",COUNTIF($B$5:AB1926,"●"))</f>
        <v/>
      </c>
    </row>
    <row r="1927" spans="1:29" ht="100.05" customHeight="1">
      <c r="A1927" s="347"/>
      <c r="B1927" s="292" t="s">
        <v>6898</v>
      </c>
      <c r="C1927" s="293" t="s">
        <v>6941</v>
      </c>
      <c r="D1927" s="294" t="s">
        <v>296</v>
      </c>
      <c r="E1927" s="293" t="s">
        <v>7350</v>
      </c>
      <c r="F1927" s="330" t="s">
        <v>10303</v>
      </c>
      <c r="G1927" s="330" t="s">
        <v>181</v>
      </c>
      <c r="H1927" s="294">
        <v>697</v>
      </c>
      <c r="I1927" s="321" t="str">
        <f t="shared" si="90"/>
        <v>D-06-001-暖房給湯兼用機</v>
      </c>
      <c r="J1927" s="294" t="s">
        <v>9155</v>
      </c>
      <c r="K1927" s="330" t="s">
        <v>8144</v>
      </c>
      <c r="L1927" s="329" t="s">
        <v>13139</v>
      </c>
      <c r="M1927" s="329" t="s">
        <v>10825</v>
      </c>
      <c r="N1927" s="329" t="s">
        <v>12463</v>
      </c>
      <c r="O1927" s="294" t="s">
        <v>2838</v>
      </c>
      <c r="P1927" s="329" t="s">
        <v>10579</v>
      </c>
      <c r="Q1927" s="330" t="s">
        <v>7127</v>
      </c>
      <c r="R1927" s="293" t="s">
        <v>7871</v>
      </c>
      <c r="S1927" s="294" t="s">
        <v>9196</v>
      </c>
      <c r="T1927" s="292" t="s">
        <v>181</v>
      </c>
      <c r="U1927" s="323" t="str">
        <f t="shared" si="91"/>
        <v>-</v>
      </c>
      <c r="V1927" s="298" t="s">
        <v>9198</v>
      </c>
      <c r="W1927" s="295" t="str">
        <f t="shared" si="92"/>
        <v>https://www.noritz.co.jp/contact/product/index.php</v>
      </c>
      <c r="X1927" s="292" t="s">
        <v>7874</v>
      </c>
      <c r="Y1927" s="292" t="s">
        <v>9216</v>
      </c>
      <c r="Z1927" s="80" t="s">
        <v>9753</v>
      </c>
      <c r="AA1927" s="296"/>
      <c r="AB1927" s="265" t="str">
        <f>IF('認証製品一覧（検索用）'!$E$7=認証製品一覧!I1927,"●","")</f>
        <v/>
      </c>
      <c r="AC1927" s="265" t="str">
        <f>IF(AB1927="","",COUNTIF($B$5:AB1927,"●"))</f>
        <v/>
      </c>
    </row>
    <row r="1928" spans="1:29" ht="100.05" customHeight="1">
      <c r="A1928" s="347"/>
      <c r="B1928" s="292" t="s">
        <v>6898</v>
      </c>
      <c r="C1928" s="293" t="s">
        <v>6941</v>
      </c>
      <c r="D1928" s="294" t="s">
        <v>296</v>
      </c>
      <c r="E1928" s="293" t="s">
        <v>7350</v>
      </c>
      <c r="F1928" s="330" t="s">
        <v>10303</v>
      </c>
      <c r="G1928" s="330" t="s">
        <v>181</v>
      </c>
      <c r="H1928" s="294">
        <v>697</v>
      </c>
      <c r="I1928" s="321" t="str">
        <f t="shared" si="90"/>
        <v>D-06-001-暖房給湯兼用機</v>
      </c>
      <c r="J1928" s="294" t="s">
        <v>9155</v>
      </c>
      <c r="K1928" s="330" t="s">
        <v>8144</v>
      </c>
      <c r="L1928" s="329" t="s">
        <v>13139</v>
      </c>
      <c r="M1928" s="329" t="s">
        <v>10825</v>
      </c>
      <c r="N1928" s="329" t="s">
        <v>12464</v>
      </c>
      <c r="O1928" s="294" t="s">
        <v>2838</v>
      </c>
      <c r="P1928" s="329" t="s">
        <v>10579</v>
      </c>
      <c r="Q1928" s="330" t="s">
        <v>7127</v>
      </c>
      <c r="R1928" s="293" t="s">
        <v>7871</v>
      </c>
      <c r="S1928" s="294" t="s">
        <v>7872</v>
      </c>
      <c r="T1928" s="292" t="s">
        <v>181</v>
      </c>
      <c r="U1928" s="323" t="str">
        <f t="shared" si="91"/>
        <v>-</v>
      </c>
      <c r="V1928" s="298" t="s">
        <v>7873</v>
      </c>
      <c r="W1928" s="295" t="str">
        <f t="shared" si="92"/>
        <v>https://www.noritz.co.jp/contact/product/index.php</v>
      </c>
      <c r="X1928" s="292" t="s">
        <v>7874</v>
      </c>
      <c r="Y1928" s="292" t="s">
        <v>9217</v>
      </c>
      <c r="Z1928" s="80" t="s">
        <v>9753</v>
      </c>
      <c r="AA1928" s="296"/>
      <c r="AB1928" s="265" t="str">
        <f>IF('認証製品一覧（検索用）'!$E$7=認証製品一覧!I1928,"●","")</f>
        <v/>
      </c>
      <c r="AC1928" s="265" t="str">
        <f>IF(AB1928="","",COUNTIF($B$5:AB1928,"●"))</f>
        <v/>
      </c>
    </row>
    <row r="1929" spans="1:29" ht="100.05" customHeight="1">
      <c r="A1929" s="347"/>
      <c r="B1929" s="292" t="s">
        <v>6898</v>
      </c>
      <c r="C1929" s="293" t="s">
        <v>6941</v>
      </c>
      <c r="D1929" s="294" t="s">
        <v>296</v>
      </c>
      <c r="E1929" s="293" t="s">
        <v>7350</v>
      </c>
      <c r="F1929" s="330" t="s">
        <v>10303</v>
      </c>
      <c r="G1929" s="330" t="s">
        <v>181</v>
      </c>
      <c r="H1929" s="294">
        <v>697</v>
      </c>
      <c r="I1929" s="321" t="str">
        <f t="shared" si="90"/>
        <v>D-06-001-暖房給湯兼用機</v>
      </c>
      <c r="J1929" s="294" t="s">
        <v>9155</v>
      </c>
      <c r="K1929" s="330" t="s">
        <v>8144</v>
      </c>
      <c r="L1929" s="329" t="s">
        <v>13139</v>
      </c>
      <c r="M1929" s="329" t="s">
        <v>10825</v>
      </c>
      <c r="N1929" s="329" t="s">
        <v>12465</v>
      </c>
      <c r="O1929" s="294" t="s">
        <v>2838</v>
      </c>
      <c r="P1929" s="329" t="s">
        <v>10579</v>
      </c>
      <c r="Q1929" s="330" t="s">
        <v>7127</v>
      </c>
      <c r="R1929" s="293" t="s">
        <v>7871</v>
      </c>
      <c r="S1929" s="294" t="s">
        <v>7872</v>
      </c>
      <c r="T1929" s="292" t="s">
        <v>181</v>
      </c>
      <c r="U1929" s="323" t="str">
        <f t="shared" si="91"/>
        <v>-</v>
      </c>
      <c r="V1929" s="298" t="s">
        <v>9198</v>
      </c>
      <c r="W1929" s="295" t="str">
        <f t="shared" si="92"/>
        <v>https://www.noritz.co.jp/contact/product/index.php</v>
      </c>
      <c r="X1929" s="292" t="s">
        <v>7874</v>
      </c>
      <c r="Y1929" s="292" t="s">
        <v>9218</v>
      </c>
      <c r="Z1929" s="80" t="s">
        <v>9753</v>
      </c>
      <c r="AA1929" s="296"/>
      <c r="AB1929" s="265" t="str">
        <f>IF('認証製品一覧（検索用）'!$E$7=認証製品一覧!I1929,"●","")</f>
        <v/>
      </c>
      <c r="AC1929" s="265" t="str">
        <f>IF(AB1929="","",COUNTIF($B$5:AB1929,"●"))</f>
        <v/>
      </c>
    </row>
    <row r="1930" spans="1:29" ht="100.05" customHeight="1">
      <c r="A1930" s="347"/>
      <c r="B1930" s="292" t="s">
        <v>6898</v>
      </c>
      <c r="C1930" s="293" t="s">
        <v>6941</v>
      </c>
      <c r="D1930" s="294" t="s">
        <v>296</v>
      </c>
      <c r="E1930" s="293" t="s">
        <v>7350</v>
      </c>
      <c r="F1930" s="330" t="s">
        <v>10303</v>
      </c>
      <c r="G1930" s="330" t="s">
        <v>181</v>
      </c>
      <c r="H1930" s="294">
        <v>697</v>
      </c>
      <c r="I1930" s="321" t="str">
        <f t="shared" si="90"/>
        <v>D-06-001-暖房給湯兼用機</v>
      </c>
      <c r="J1930" s="294" t="s">
        <v>9155</v>
      </c>
      <c r="K1930" s="330" t="s">
        <v>8144</v>
      </c>
      <c r="L1930" s="329" t="s">
        <v>13139</v>
      </c>
      <c r="M1930" s="329" t="s">
        <v>10825</v>
      </c>
      <c r="N1930" s="329" t="s">
        <v>12466</v>
      </c>
      <c r="O1930" s="294" t="s">
        <v>2838</v>
      </c>
      <c r="P1930" s="329" t="s">
        <v>10579</v>
      </c>
      <c r="Q1930" s="330" t="s">
        <v>7127</v>
      </c>
      <c r="R1930" s="293" t="s">
        <v>7871</v>
      </c>
      <c r="S1930" s="294" t="s">
        <v>9196</v>
      </c>
      <c r="T1930" s="292" t="s">
        <v>181</v>
      </c>
      <c r="U1930" s="323" t="str">
        <f t="shared" si="91"/>
        <v>-</v>
      </c>
      <c r="V1930" s="298" t="s">
        <v>9198</v>
      </c>
      <c r="W1930" s="295" t="str">
        <f t="shared" si="92"/>
        <v>https://www.noritz.co.jp/contact/product/index.php</v>
      </c>
      <c r="X1930" s="292" t="s">
        <v>7874</v>
      </c>
      <c r="Y1930" s="292" t="s">
        <v>9219</v>
      </c>
      <c r="Z1930" s="80" t="s">
        <v>9753</v>
      </c>
      <c r="AA1930" s="296"/>
      <c r="AB1930" s="265" t="str">
        <f>IF('認証製品一覧（検索用）'!$E$7=認証製品一覧!I1930,"●","")</f>
        <v/>
      </c>
      <c r="AC1930" s="265" t="str">
        <f>IF(AB1930="","",COUNTIF($B$5:AB1930,"●"))</f>
        <v/>
      </c>
    </row>
    <row r="1931" spans="1:29" ht="100.05" customHeight="1">
      <c r="A1931" s="347"/>
      <c r="B1931" s="292" t="s">
        <v>6898</v>
      </c>
      <c r="C1931" s="293" t="s">
        <v>6941</v>
      </c>
      <c r="D1931" s="294" t="s">
        <v>296</v>
      </c>
      <c r="E1931" s="293" t="s">
        <v>7350</v>
      </c>
      <c r="F1931" s="330" t="s">
        <v>10303</v>
      </c>
      <c r="G1931" s="330" t="s">
        <v>181</v>
      </c>
      <c r="H1931" s="294">
        <v>697</v>
      </c>
      <c r="I1931" s="321" t="str">
        <f t="shared" si="90"/>
        <v>D-06-001-暖房給湯兼用機</v>
      </c>
      <c r="J1931" s="294" t="s">
        <v>9155</v>
      </c>
      <c r="K1931" s="330" t="s">
        <v>8144</v>
      </c>
      <c r="L1931" s="329" t="s">
        <v>13139</v>
      </c>
      <c r="M1931" s="329" t="s">
        <v>10825</v>
      </c>
      <c r="N1931" s="329" t="s">
        <v>12467</v>
      </c>
      <c r="O1931" s="294" t="s">
        <v>2838</v>
      </c>
      <c r="P1931" s="329" t="s">
        <v>10579</v>
      </c>
      <c r="Q1931" s="330" t="s">
        <v>7127</v>
      </c>
      <c r="R1931" s="293" t="s">
        <v>7871</v>
      </c>
      <c r="S1931" s="294" t="s">
        <v>9196</v>
      </c>
      <c r="T1931" s="292" t="s">
        <v>181</v>
      </c>
      <c r="U1931" s="323" t="str">
        <f t="shared" si="91"/>
        <v>-</v>
      </c>
      <c r="V1931" s="298" t="s">
        <v>7873</v>
      </c>
      <c r="W1931" s="295" t="str">
        <f t="shared" si="92"/>
        <v>https://www.noritz.co.jp/contact/product/index.php</v>
      </c>
      <c r="X1931" s="292" t="s">
        <v>7874</v>
      </c>
      <c r="Y1931" s="292" t="s">
        <v>9220</v>
      </c>
      <c r="Z1931" s="80" t="s">
        <v>9753</v>
      </c>
      <c r="AA1931" s="296"/>
      <c r="AB1931" s="265" t="str">
        <f>IF('認証製品一覧（検索用）'!$E$7=認証製品一覧!I1931,"●","")</f>
        <v/>
      </c>
      <c r="AC1931" s="265" t="str">
        <f>IF(AB1931="","",COUNTIF($B$5:AB1931,"●"))</f>
        <v/>
      </c>
    </row>
    <row r="1932" spans="1:29" ht="100.05" customHeight="1">
      <c r="A1932" s="347"/>
      <c r="B1932" s="292" t="s">
        <v>6898</v>
      </c>
      <c r="C1932" s="293" t="s">
        <v>6941</v>
      </c>
      <c r="D1932" s="294" t="s">
        <v>296</v>
      </c>
      <c r="E1932" s="293" t="s">
        <v>7350</v>
      </c>
      <c r="F1932" s="330" t="s">
        <v>10303</v>
      </c>
      <c r="G1932" s="330" t="s">
        <v>181</v>
      </c>
      <c r="H1932" s="294">
        <v>697</v>
      </c>
      <c r="I1932" s="321" t="str">
        <f t="shared" si="90"/>
        <v>D-06-001-暖房給湯兼用機</v>
      </c>
      <c r="J1932" s="294" t="s">
        <v>9155</v>
      </c>
      <c r="K1932" s="330" t="s">
        <v>8144</v>
      </c>
      <c r="L1932" s="329" t="s">
        <v>13139</v>
      </c>
      <c r="M1932" s="329" t="s">
        <v>10825</v>
      </c>
      <c r="N1932" s="329" t="s">
        <v>12468</v>
      </c>
      <c r="O1932" s="294" t="s">
        <v>2838</v>
      </c>
      <c r="P1932" s="329" t="s">
        <v>10579</v>
      </c>
      <c r="Q1932" s="330" t="s">
        <v>7127</v>
      </c>
      <c r="R1932" s="293" t="s">
        <v>7871</v>
      </c>
      <c r="S1932" s="294" t="s">
        <v>9196</v>
      </c>
      <c r="T1932" s="292" t="s">
        <v>181</v>
      </c>
      <c r="U1932" s="323" t="str">
        <f t="shared" si="91"/>
        <v>-</v>
      </c>
      <c r="V1932" s="298" t="s">
        <v>7873</v>
      </c>
      <c r="W1932" s="295" t="str">
        <f t="shared" si="92"/>
        <v>https://www.noritz.co.jp/contact/product/index.php</v>
      </c>
      <c r="X1932" s="292" t="s">
        <v>7874</v>
      </c>
      <c r="Y1932" s="292" t="s">
        <v>9221</v>
      </c>
      <c r="Z1932" s="80" t="s">
        <v>9753</v>
      </c>
      <c r="AA1932" s="296"/>
      <c r="AB1932" s="265" t="str">
        <f>IF('認証製品一覧（検索用）'!$E$7=認証製品一覧!I1932,"●","")</f>
        <v/>
      </c>
      <c r="AC1932" s="265" t="str">
        <f>IF(AB1932="","",COUNTIF($B$5:AB1932,"●"))</f>
        <v/>
      </c>
    </row>
    <row r="1933" spans="1:29" ht="100.05" customHeight="1">
      <c r="A1933" s="347"/>
      <c r="B1933" s="292" t="s">
        <v>6898</v>
      </c>
      <c r="C1933" s="293" t="s">
        <v>6941</v>
      </c>
      <c r="D1933" s="294" t="s">
        <v>296</v>
      </c>
      <c r="E1933" s="293" t="s">
        <v>7350</v>
      </c>
      <c r="F1933" s="330" t="s">
        <v>10303</v>
      </c>
      <c r="G1933" s="330" t="s">
        <v>181</v>
      </c>
      <c r="H1933" s="294">
        <v>697</v>
      </c>
      <c r="I1933" s="321" t="str">
        <f t="shared" si="90"/>
        <v>D-06-001-暖房給湯兼用機</v>
      </c>
      <c r="J1933" s="294" t="s">
        <v>9155</v>
      </c>
      <c r="K1933" s="330" t="s">
        <v>8144</v>
      </c>
      <c r="L1933" s="329" t="s">
        <v>13139</v>
      </c>
      <c r="M1933" s="329" t="s">
        <v>10825</v>
      </c>
      <c r="N1933" s="329" t="s">
        <v>12469</v>
      </c>
      <c r="O1933" s="294" t="s">
        <v>2838</v>
      </c>
      <c r="P1933" s="329" t="s">
        <v>10579</v>
      </c>
      <c r="Q1933" s="330" t="s">
        <v>7127</v>
      </c>
      <c r="R1933" s="293" t="s">
        <v>7871</v>
      </c>
      <c r="S1933" s="294" t="s">
        <v>7872</v>
      </c>
      <c r="T1933" s="292" t="s">
        <v>181</v>
      </c>
      <c r="U1933" s="323" t="str">
        <f t="shared" si="91"/>
        <v>-</v>
      </c>
      <c r="V1933" s="298" t="s">
        <v>7873</v>
      </c>
      <c r="W1933" s="295" t="str">
        <f t="shared" si="92"/>
        <v>https://www.noritz.co.jp/contact/product/index.php</v>
      </c>
      <c r="X1933" s="292" t="s">
        <v>7874</v>
      </c>
      <c r="Y1933" s="292" t="s">
        <v>9222</v>
      </c>
      <c r="Z1933" s="80" t="s">
        <v>9753</v>
      </c>
      <c r="AA1933" s="296"/>
      <c r="AB1933" s="265" t="str">
        <f>IF('認証製品一覧（検索用）'!$E$7=認証製品一覧!I1933,"●","")</f>
        <v/>
      </c>
      <c r="AC1933" s="265" t="str">
        <f>IF(AB1933="","",COUNTIF($B$5:AB1933,"●"))</f>
        <v/>
      </c>
    </row>
    <row r="1934" spans="1:29" ht="100.05" customHeight="1">
      <c r="A1934" s="347"/>
      <c r="B1934" s="292" t="s">
        <v>6898</v>
      </c>
      <c r="C1934" s="293" t="s">
        <v>6941</v>
      </c>
      <c r="D1934" s="294" t="s">
        <v>296</v>
      </c>
      <c r="E1934" s="293" t="s">
        <v>7350</v>
      </c>
      <c r="F1934" s="330" t="s">
        <v>10303</v>
      </c>
      <c r="G1934" s="330" t="s">
        <v>181</v>
      </c>
      <c r="H1934" s="294">
        <v>697</v>
      </c>
      <c r="I1934" s="321" t="str">
        <f t="shared" si="90"/>
        <v>D-06-001-暖房給湯兼用機</v>
      </c>
      <c r="J1934" s="294" t="s">
        <v>9155</v>
      </c>
      <c r="K1934" s="330" t="s">
        <v>8144</v>
      </c>
      <c r="L1934" s="329" t="s">
        <v>13139</v>
      </c>
      <c r="M1934" s="329" t="s">
        <v>10825</v>
      </c>
      <c r="N1934" s="329" t="s">
        <v>12470</v>
      </c>
      <c r="O1934" s="294" t="s">
        <v>2838</v>
      </c>
      <c r="P1934" s="329" t="s">
        <v>10579</v>
      </c>
      <c r="Q1934" s="330" t="s">
        <v>7127</v>
      </c>
      <c r="R1934" s="293" t="s">
        <v>7871</v>
      </c>
      <c r="S1934" s="294" t="s">
        <v>7872</v>
      </c>
      <c r="T1934" s="292" t="s">
        <v>181</v>
      </c>
      <c r="U1934" s="323" t="str">
        <f t="shared" si="91"/>
        <v>-</v>
      </c>
      <c r="V1934" s="298" t="s">
        <v>9198</v>
      </c>
      <c r="W1934" s="295" t="str">
        <f t="shared" si="92"/>
        <v>https://www.noritz.co.jp/contact/product/index.php</v>
      </c>
      <c r="X1934" s="292" t="s">
        <v>7874</v>
      </c>
      <c r="Y1934" s="292" t="s">
        <v>9223</v>
      </c>
      <c r="Z1934" s="80" t="s">
        <v>9753</v>
      </c>
      <c r="AA1934" s="296"/>
      <c r="AB1934" s="265" t="str">
        <f>IF('認証製品一覧（検索用）'!$E$7=認証製品一覧!I1934,"●","")</f>
        <v/>
      </c>
      <c r="AC1934" s="265" t="str">
        <f>IF(AB1934="","",COUNTIF($B$5:AB1934,"●"))</f>
        <v/>
      </c>
    </row>
    <row r="1935" spans="1:29" ht="100.05" customHeight="1">
      <c r="A1935" s="347"/>
      <c r="B1935" s="292" t="s">
        <v>6898</v>
      </c>
      <c r="C1935" s="293" t="s">
        <v>6941</v>
      </c>
      <c r="D1935" s="294" t="s">
        <v>296</v>
      </c>
      <c r="E1935" s="293" t="s">
        <v>7350</v>
      </c>
      <c r="F1935" s="330" t="s">
        <v>10303</v>
      </c>
      <c r="G1935" s="330" t="s">
        <v>181</v>
      </c>
      <c r="H1935" s="294">
        <v>697</v>
      </c>
      <c r="I1935" s="321" t="str">
        <f t="shared" si="90"/>
        <v>D-06-001-暖房給湯兼用機</v>
      </c>
      <c r="J1935" s="294" t="s">
        <v>9155</v>
      </c>
      <c r="K1935" s="330" t="s">
        <v>8144</v>
      </c>
      <c r="L1935" s="329" t="s">
        <v>13139</v>
      </c>
      <c r="M1935" s="329" t="s">
        <v>10825</v>
      </c>
      <c r="N1935" s="329" t="s">
        <v>12471</v>
      </c>
      <c r="O1935" s="294" t="s">
        <v>2838</v>
      </c>
      <c r="P1935" s="329" t="s">
        <v>10579</v>
      </c>
      <c r="Q1935" s="330" t="s">
        <v>7127</v>
      </c>
      <c r="R1935" s="293" t="s">
        <v>7871</v>
      </c>
      <c r="S1935" s="294" t="s">
        <v>9196</v>
      </c>
      <c r="T1935" s="292" t="s">
        <v>181</v>
      </c>
      <c r="U1935" s="323" t="str">
        <f t="shared" si="91"/>
        <v>-</v>
      </c>
      <c r="V1935" s="298" t="s">
        <v>9198</v>
      </c>
      <c r="W1935" s="295" t="str">
        <f t="shared" si="92"/>
        <v>https://www.noritz.co.jp/contact/product/index.php</v>
      </c>
      <c r="X1935" s="292" t="s">
        <v>7874</v>
      </c>
      <c r="Y1935" s="292" t="s">
        <v>9224</v>
      </c>
      <c r="Z1935" s="80" t="s">
        <v>9753</v>
      </c>
      <c r="AA1935" s="296"/>
      <c r="AB1935" s="265" t="str">
        <f>IF('認証製品一覧（検索用）'!$E$7=認証製品一覧!I1935,"●","")</f>
        <v/>
      </c>
      <c r="AC1935" s="265" t="str">
        <f>IF(AB1935="","",COUNTIF($B$5:AB1935,"●"))</f>
        <v/>
      </c>
    </row>
    <row r="1936" spans="1:29" ht="100.05" customHeight="1">
      <c r="A1936" s="347"/>
      <c r="B1936" s="292" t="s">
        <v>6898</v>
      </c>
      <c r="C1936" s="293" t="s">
        <v>6941</v>
      </c>
      <c r="D1936" s="294" t="s">
        <v>296</v>
      </c>
      <c r="E1936" s="293" t="s">
        <v>7350</v>
      </c>
      <c r="F1936" s="330" t="s">
        <v>10303</v>
      </c>
      <c r="G1936" s="330" t="s">
        <v>181</v>
      </c>
      <c r="H1936" s="294">
        <v>697</v>
      </c>
      <c r="I1936" s="321" t="str">
        <f t="shared" si="90"/>
        <v>D-06-001-暖房給湯兼用機</v>
      </c>
      <c r="J1936" s="294" t="s">
        <v>9155</v>
      </c>
      <c r="K1936" s="330" t="s">
        <v>8144</v>
      </c>
      <c r="L1936" s="329" t="s">
        <v>13139</v>
      </c>
      <c r="M1936" s="329" t="s">
        <v>10825</v>
      </c>
      <c r="N1936" s="329" t="s">
        <v>12472</v>
      </c>
      <c r="O1936" s="294" t="s">
        <v>2838</v>
      </c>
      <c r="P1936" s="329" t="s">
        <v>10579</v>
      </c>
      <c r="Q1936" s="330" t="s">
        <v>7127</v>
      </c>
      <c r="R1936" s="293" t="s">
        <v>7871</v>
      </c>
      <c r="S1936" s="294" t="s">
        <v>7872</v>
      </c>
      <c r="T1936" s="292" t="s">
        <v>181</v>
      </c>
      <c r="U1936" s="323" t="str">
        <f t="shared" si="91"/>
        <v>-</v>
      </c>
      <c r="V1936" s="298" t="s">
        <v>7873</v>
      </c>
      <c r="W1936" s="295" t="str">
        <f t="shared" si="92"/>
        <v>https://www.noritz.co.jp/contact/product/index.php</v>
      </c>
      <c r="X1936" s="292" t="s">
        <v>7874</v>
      </c>
      <c r="Y1936" s="292" t="s">
        <v>9225</v>
      </c>
      <c r="Z1936" s="80" t="s">
        <v>9753</v>
      </c>
      <c r="AA1936" s="296"/>
      <c r="AB1936" s="265" t="str">
        <f>IF('認証製品一覧（検索用）'!$E$7=認証製品一覧!I1936,"●","")</f>
        <v/>
      </c>
      <c r="AC1936" s="265" t="str">
        <f>IF(AB1936="","",COUNTIF($B$5:AB1936,"●"))</f>
        <v/>
      </c>
    </row>
    <row r="1937" spans="1:29" ht="100.05" customHeight="1">
      <c r="A1937" s="347"/>
      <c r="B1937" s="292" t="s">
        <v>6898</v>
      </c>
      <c r="C1937" s="293" t="s">
        <v>6941</v>
      </c>
      <c r="D1937" s="294" t="s">
        <v>296</v>
      </c>
      <c r="E1937" s="293" t="s">
        <v>7350</v>
      </c>
      <c r="F1937" s="330" t="s">
        <v>10303</v>
      </c>
      <c r="G1937" s="330" t="s">
        <v>181</v>
      </c>
      <c r="H1937" s="294">
        <v>697</v>
      </c>
      <c r="I1937" s="321" t="str">
        <f t="shared" si="90"/>
        <v>D-06-001-暖房給湯兼用機</v>
      </c>
      <c r="J1937" s="294" t="s">
        <v>9155</v>
      </c>
      <c r="K1937" s="330" t="s">
        <v>8144</v>
      </c>
      <c r="L1937" s="329" t="s">
        <v>13139</v>
      </c>
      <c r="M1937" s="329" t="s">
        <v>10825</v>
      </c>
      <c r="N1937" s="329" t="s">
        <v>12473</v>
      </c>
      <c r="O1937" s="294" t="s">
        <v>2838</v>
      </c>
      <c r="P1937" s="329" t="s">
        <v>10579</v>
      </c>
      <c r="Q1937" s="330" t="s">
        <v>7127</v>
      </c>
      <c r="R1937" s="293" t="s">
        <v>7871</v>
      </c>
      <c r="S1937" s="294" t="s">
        <v>9196</v>
      </c>
      <c r="T1937" s="292" t="s">
        <v>181</v>
      </c>
      <c r="U1937" s="323" t="str">
        <f t="shared" si="91"/>
        <v>-</v>
      </c>
      <c r="V1937" s="298" t="s">
        <v>9198</v>
      </c>
      <c r="W1937" s="295" t="str">
        <f t="shared" si="92"/>
        <v>https://www.noritz.co.jp/contact/product/index.php</v>
      </c>
      <c r="X1937" s="292" t="s">
        <v>7874</v>
      </c>
      <c r="Y1937" s="292" t="s">
        <v>9226</v>
      </c>
      <c r="Z1937" s="80" t="s">
        <v>9753</v>
      </c>
      <c r="AA1937" s="296"/>
      <c r="AB1937" s="265" t="str">
        <f>IF('認証製品一覧（検索用）'!$E$7=認証製品一覧!I1937,"●","")</f>
        <v/>
      </c>
      <c r="AC1937" s="265" t="str">
        <f>IF(AB1937="","",COUNTIF($B$5:AB1937,"●"))</f>
        <v/>
      </c>
    </row>
    <row r="1938" spans="1:29" ht="100.05" customHeight="1">
      <c r="A1938" s="347"/>
      <c r="B1938" s="292" t="s">
        <v>6898</v>
      </c>
      <c r="C1938" s="293" t="s">
        <v>6941</v>
      </c>
      <c r="D1938" s="294" t="s">
        <v>296</v>
      </c>
      <c r="E1938" s="293" t="s">
        <v>7350</v>
      </c>
      <c r="F1938" s="330" t="s">
        <v>10303</v>
      </c>
      <c r="G1938" s="330" t="s">
        <v>181</v>
      </c>
      <c r="H1938" s="294">
        <v>697</v>
      </c>
      <c r="I1938" s="321" t="str">
        <f t="shared" si="90"/>
        <v>D-06-001-暖房給湯兼用機</v>
      </c>
      <c r="J1938" s="294" t="s">
        <v>9155</v>
      </c>
      <c r="K1938" s="330" t="s">
        <v>8144</v>
      </c>
      <c r="L1938" s="329" t="s">
        <v>13139</v>
      </c>
      <c r="M1938" s="329" t="s">
        <v>10825</v>
      </c>
      <c r="N1938" s="329" t="s">
        <v>12474</v>
      </c>
      <c r="O1938" s="294" t="s">
        <v>2838</v>
      </c>
      <c r="P1938" s="329" t="s">
        <v>10579</v>
      </c>
      <c r="Q1938" s="330" t="s">
        <v>7127</v>
      </c>
      <c r="R1938" s="293" t="s">
        <v>7871</v>
      </c>
      <c r="S1938" s="294" t="s">
        <v>7872</v>
      </c>
      <c r="T1938" s="292" t="s">
        <v>181</v>
      </c>
      <c r="U1938" s="323" t="str">
        <f t="shared" si="91"/>
        <v>-</v>
      </c>
      <c r="V1938" s="298" t="s">
        <v>7873</v>
      </c>
      <c r="W1938" s="295" t="str">
        <f t="shared" si="92"/>
        <v>https://www.noritz.co.jp/contact/product/index.php</v>
      </c>
      <c r="X1938" s="292" t="s">
        <v>7874</v>
      </c>
      <c r="Y1938" s="292" t="s">
        <v>9227</v>
      </c>
      <c r="Z1938" s="80" t="s">
        <v>9753</v>
      </c>
      <c r="AA1938" s="296"/>
      <c r="AB1938" s="265" t="str">
        <f>IF('認証製品一覧（検索用）'!$E$7=認証製品一覧!I1938,"●","")</f>
        <v/>
      </c>
      <c r="AC1938" s="265" t="str">
        <f>IF(AB1938="","",COUNTIF($B$5:AB1938,"●"))</f>
        <v/>
      </c>
    </row>
    <row r="1939" spans="1:29" ht="100.05" customHeight="1">
      <c r="A1939" s="347"/>
      <c r="B1939" s="292" t="s">
        <v>6898</v>
      </c>
      <c r="C1939" s="293" t="s">
        <v>6941</v>
      </c>
      <c r="D1939" s="294" t="s">
        <v>296</v>
      </c>
      <c r="E1939" s="293" t="s">
        <v>7350</v>
      </c>
      <c r="F1939" s="330" t="s">
        <v>10303</v>
      </c>
      <c r="G1939" s="330" t="s">
        <v>181</v>
      </c>
      <c r="H1939" s="294">
        <v>697</v>
      </c>
      <c r="I1939" s="321" t="str">
        <f t="shared" si="90"/>
        <v>D-06-001-暖房給湯兼用機</v>
      </c>
      <c r="J1939" s="294" t="s">
        <v>9155</v>
      </c>
      <c r="K1939" s="330" t="s">
        <v>8144</v>
      </c>
      <c r="L1939" s="329" t="s">
        <v>13139</v>
      </c>
      <c r="M1939" s="329" t="s">
        <v>10825</v>
      </c>
      <c r="N1939" s="329" t="s">
        <v>12475</v>
      </c>
      <c r="O1939" s="294" t="s">
        <v>2838</v>
      </c>
      <c r="P1939" s="329" t="s">
        <v>10579</v>
      </c>
      <c r="Q1939" s="330" t="s">
        <v>7127</v>
      </c>
      <c r="R1939" s="293" t="s">
        <v>7871</v>
      </c>
      <c r="S1939" s="294" t="s">
        <v>7872</v>
      </c>
      <c r="T1939" s="292" t="s">
        <v>181</v>
      </c>
      <c r="U1939" s="323" t="str">
        <f t="shared" si="91"/>
        <v>-</v>
      </c>
      <c r="V1939" s="298" t="s">
        <v>9198</v>
      </c>
      <c r="W1939" s="295" t="str">
        <f t="shared" si="92"/>
        <v>https://www.noritz.co.jp/contact/product/index.php</v>
      </c>
      <c r="X1939" s="292" t="s">
        <v>7874</v>
      </c>
      <c r="Y1939" s="292" t="s">
        <v>9228</v>
      </c>
      <c r="Z1939" s="80" t="s">
        <v>9753</v>
      </c>
      <c r="AA1939" s="296"/>
      <c r="AB1939" s="265" t="str">
        <f>IF('認証製品一覧（検索用）'!$E$7=認証製品一覧!I1939,"●","")</f>
        <v/>
      </c>
      <c r="AC1939" s="265" t="str">
        <f>IF(AB1939="","",COUNTIF($B$5:AB1939,"●"))</f>
        <v/>
      </c>
    </row>
    <row r="1940" spans="1:29" ht="100.05" customHeight="1">
      <c r="A1940" s="347"/>
      <c r="B1940" s="292" t="s">
        <v>6898</v>
      </c>
      <c r="C1940" s="293" t="s">
        <v>6941</v>
      </c>
      <c r="D1940" s="294" t="s">
        <v>296</v>
      </c>
      <c r="E1940" s="293" t="s">
        <v>7350</v>
      </c>
      <c r="F1940" s="330" t="s">
        <v>10303</v>
      </c>
      <c r="G1940" s="330" t="s">
        <v>181</v>
      </c>
      <c r="H1940" s="294">
        <v>697</v>
      </c>
      <c r="I1940" s="321" t="str">
        <f t="shared" si="90"/>
        <v>D-06-001-暖房給湯兼用機</v>
      </c>
      <c r="J1940" s="294" t="s">
        <v>9155</v>
      </c>
      <c r="K1940" s="330" t="s">
        <v>8144</v>
      </c>
      <c r="L1940" s="329" t="s">
        <v>13139</v>
      </c>
      <c r="M1940" s="329" t="s">
        <v>10825</v>
      </c>
      <c r="N1940" s="329" t="s">
        <v>12476</v>
      </c>
      <c r="O1940" s="294" t="s">
        <v>2838</v>
      </c>
      <c r="P1940" s="329" t="s">
        <v>10579</v>
      </c>
      <c r="Q1940" s="330" t="s">
        <v>7127</v>
      </c>
      <c r="R1940" s="293" t="s">
        <v>7871</v>
      </c>
      <c r="S1940" s="294" t="s">
        <v>9196</v>
      </c>
      <c r="T1940" s="292" t="s">
        <v>181</v>
      </c>
      <c r="U1940" s="323" t="str">
        <f t="shared" si="91"/>
        <v>-</v>
      </c>
      <c r="V1940" s="298" t="s">
        <v>7873</v>
      </c>
      <c r="W1940" s="295" t="str">
        <f t="shared" si="92"/>
        <v>https://www.noritz.co.jp/contact/product/index.php</v>
      </c>
      <c r="X1940" s="292" t="s">
        <v>7874</v>
      </c>
      <c r="Y1940" s="292" t="s">
        <v>9229</v>
      </c>
      <c r="Z1940" s="80" t="s">
        <v>9753</v>
      </c>
      <c r="AA1940" s="296"/>
      <c r="AB1940" s="265" t="str">
        <f>IF('認証製品一覧（検索用）'!$E$7=認証製品一覧!I1940,"●","")</f>
        <v/>
      </c>
      <c r="AC1940" s="265" t="str">
        <f>IF(AB1940="","",COUNTIF($B$5:AB1940,"●"))</f>
        <v/>
      </c>
    </row>
    <row r="1941" spans="1:29" ht="100.05" customHeight="1">
      <c r="A1941" s="347"/>
      <c r="B1941" s="292" t="s">
        <v>6898</v>
      </c>
      <c r="C1941" s="293" t="s">
        <v>6941</v>
      </c>
      <c r="D1941" s="294" t="s">
        <v>296</v>
      </c>
      <c r="E1941" s="293" t="s">
        <v>7350</v>
      </c>
      <c r="F1941" s="330" t="s">
        <v>10303</v>
      </c>
      <c r="G1941" s="330" t="s">
        <v>181</v>
      </c>
      <c r="H1941" s="294">
        <v>697</v>
      </c>
      <c r="I1941" s="321" t="str">
        <f t="shared" ref="I1941:I2004" si="93">CONCATENATE(D1941,G1941,F1941)</f>
        <v>D-06-001-暖房給湯兼用機</v>
      </c>
      <c r="J1941" s="294" t="s">
        <v>9155</v>
      </c>
      <c r="K1941" s="330" t="s">
        <v>8144</v>
      </c>
      <c r="L1941" s="329" t="s">
        <v>13139</v>
      </c>
      <c r="M1941" s="329" t="s">
        <v>10825</v>
      </c>
      <c r="N1941" s="329" t="s">
        <v>12477</v>
      </c>
      <c r="O1941" s="294" t="s">
        <v>2838</v>
      </c>
      <c r="P1941" s="329" t="s">
        <v>10579</v>
      </c>
      <c r="Q1941" s="330" t="s">
        <v>7127</v>
      </c>
      <c r="R1941" s="293" t="s">
        <v>7871</v>
      </c>
      <c r="S1941" s="294" t="s">
        <v>7872</v>
      </c>
      <c r="T1941" s="292" t="s">
        <v>181</v>
      </c>
      <c r="U1941" s="323" t="str">
        <f t="shared" ref="U1941:U2004" si="94">IF(T1941="-","-",HYPERLINK("mailto:"&amp;T1941,T1941))</f>
        <v>-</v>
      </c>
      <c r="V1941" s="298" t="s">
        <v>9198</v>
      </c>
      <c r="W1941" s="295" t="str">
        <f t="shared" ref="W1941:W2004" si="95">IF(V1941="-",V1941,HYPERLINK(V1941))</f>
        <v>https://www.noritz.co.jp/contact/product/index.php</v>
      </c>
      <c r="X1941" s="292" t="s">
        <v>7874</v>
      </c>
      <c r="Y1941" s="292" t="s">
        <v>9230</v>
      </c>
      <c r="Z1941" s="80" t="s">
        <v>9753</v>
      </c>
      <c r="AA1941" s="296"/>
      <c r="AB1941" s="265" t="str">
        <f>IF('認証製品一覧（検索用）'!$E$7=認証製品一覧!I1941,"●","")</f>
        <v/>
      </c>
      <c r="AC1941" s="265" t="str">
        <f>IF(AB1941="","",COUNTIF($B$5:AB1941,"●"))</f>
        <v/>
      </c>
    </row>
    <row r="1942" spans="1:29" ht="100.05" customHeight="1">
      <c r="A1942" s="347"/>
      <c r="B1942" s="292" t="s">
        <v>6898</v>
      </c>
      <c r="C1942" s="293" t="s">
        <v>6941</v>
      </c>
      <c r="D1942" s="294" t="s">
        <v>296</v>
      </c>
      <c r="E1942" s="293" t="s">
        <v>7350</v>
      </c>
      <c r="F1942" s="330" t="s">
        <v>10303</v>
      </c>
      <c r="G1942" s="330" t="s">
        <v>181</v>
      </c>
      <c r="H1942" s="294">
        <v>697</v>
      </c>
      <c r="I1942" s="321" t="str">
        <f t="shared" si="93"/>
        <v>D-06-001-暖房給湯兼用機</v>
      </c>
      <c r="J1942" s="294" t="s">
        <v>9155</v>
      </c>
      <c r="K1942" s="330" t="s">
        <v>8144</v>
      </c>
      <c r="L1942" s="329" t="s">
        <v>13139</v>
      </c>
      <c r="M1942" s="329" t="s">
        <v>10825</v>
      </c>
      <c r="N1942" s="329" t="s">
        <v>12478</v>
      </c>
      <c r="O1942" s="294" t="s">
        <v>2838</v>
      </c>
      <c r="P1942" s="329" t="s">
        <v>10579</v>
      </c>
      <c r="Q1942" s="330" t="s">
        <v>7127</v>
      </c>
      <c r="R1942" s="293" t="s">
        <v>7871</v>
      </c>
      <c r="S1942" s="294" t="s">
        <v>7872</v>
      </c>
      <c r="T1942" s="292" t="s">
        <v>181</v>
      </c>
      <c r="U1942" s="323" t="str">
        <f t="shared" si="94"/>
        <v>-</v>
      </c>
      <c r="V1942" s="298" t="s">
        <v>7873</v>
      </c>
      <c r="W1942" s="295" t="str">
        <f t="shared" si="95"/>
        <v>https://www.noritz.co.jp/contact/product/index.php</v>
      </c>
      <c r="X1942" s="292" t="s">
        <v>7874</v>
      </c>
      <c r="Y1942" s="292" t="s">
        <v>9231</v>
      </c>
      <c r="Z1942" s="80" t="s">
        <v>9753</v>
      </c>
      <c r="AA1942" s="296"/>
      <c r="AB1942" s="265" t="str">
        <f>IF('認証製品一覧（検索用）'!$E$7=認証製品一覧!I1942,"●","")</f>
        <v/>
      </c>
      <c r="AC1942" s="265" t="str">
        <f>IF(AB1942="","",COUNTIF($B$5:AB1942,"●"))</f>
        <v/>
      </c>
    </row>
    <row r="1943" spans="1:29" ht="100.05" customHeight="1">
      <c r="A1943" s="347"/>
      <c r="B1943" s="292" t="s">
        <v>6898</v>
      </c>
      <c r="C1943" s="293" t="s">
        <v>6941</v>
      </c>
      <c r="D1943" s="294" t="s">
        <v>296</v>
      </c>
      <c r="E1943" s="293" t="s">
        <v>7350</v>
      </c>
      <c r="F1943" s="330" t="s">
        <v>10303</v>
      </c>
      <c r="G1943" s="330" t="s">
        <v>181</v>
      </c>
      <c r="H1943" s="294">
        <v>697</v>
      </c>
      <c r="I1943" s="321" t="str">
        <f t="shared" si="93"/>
        <v>D-06-001-暖房給湯兼用機</v>
      </c>
      <c r="J1943" s="294" t="s">
        <v>9155</v>
      </c>
      <c r="K1943" s="330" t="s">
        <v>8144</v>
      </c>
      <c r="L1943" s="329" t="s">
        <v>13139</v>
      </c>
      <c r="M1943" s="329" t="s">
        <v>10825</v>
      </c>
      <c r="N1943" s="329" t="s">
        <v>12479</v>
      </c>
      <c r="O1943" s="294" t="s">
        <v>2838</v>
      </c>
      <c r="P1943" s="329" t="s">
        <v>10579</v>
      </c>
      <c r="Q1943" s="330" t="s">
        <v>7127</v>
      </c>
      <c r="R1943" s="293" t="s">
        <v>7871</v>
      </c>
      <c r="S1943" s="294" t="s">
        <v>9196</v>
      </c>
      <c r="T1943" s="292" t="s">
        <v>181</v>
      </c>
      <c r="U1943" s="323" t="str">
        <f t="shared" si="94"/>
        <v>-</v>
      </c>
      <c r="V1943" s="298" t="s">
        <v>7873</v>
      </c>
      <c r="W1943" s="295" t="str">
        <f t="shared" si="95"/>
        <v>https://www.noritz.co.jp/contact/product/index.php</v>
      </c>
      <c r="X1943" s="292" t="s">
        <v>7874</v>
      </c>
      <c r="Y1943" s="292" t="s">
        <v>9232</v>
      </c>
      <c r="Z1943" s="80" t="s">
        <v>9753</v>
      </c>
      <c r="AA1943" s="296"/>
      <c r="AB1943" s="265" t="str">
        <f>IF('認証製品一覧（検索用）'!$E$7=認証製品一覧!I1943,"●","")</f>
        <v/>
      </c>
      <c r="AC1943" s="265" t="str">
        <f>IF(AB1943="","",COUNTIF($B$5:AB1943,"●"))</f>
        <v/>
      </c>
    </row>
    <row r="1944" spans="1:29" ht="100.05" customHeight="1">
      <c r="A1944" s="347"/>
      <c r="B1944" s="292" t="s">
        <v>6898</v>
      </c>
      <c r="C1944" s="293" t="s">
        <v>6941</v>
      </c>
      <c r="D1944" s="294" t="s">
        <v>296</v>
      </c>
      <c r="E1944" s="293" t="s">
        <v>7350</v>
      </c>
      <c r="F1944" s="330" t="s">
        <v>10303</v>
      </c>
      <c r="G1944" s="330" t="s">
        <v>181</v>
      </c>
      <c r="H1944" s="294">
        <v>697</v>
      </c>
      <c r="I1944" s="321" t="str">
        <f t="shared" si="93"/>
        <v>D-06-001-暖房給湯兼用機</v>
      </c>
      <c r="J1944" s="294" t="s">
        <v>9155</v>
      </c>
      <c r="K1944" s="330" t="s">
        <v>8144</v>
      </c>
      <c r="L1944" s="329" t="s">
        <v>13139</v>
      </c>
      <c r="M1944" s="329" t="s">
        <v>10825</v>
      </c>
      <c r="N1944" s="329" t="s">
        <v>12480</v>
      </c>
      <c r="O1944" s="294" t="s">
        <v>2838</v>
      </c>
      <c r="P1944" s="329" t="s">
        <v>10579</v>
      </c>
      <c r="Q1944" s="330" t="s">
        <v>7127</v>
      </c>
      <c r="R1944" s="293" t="s">
        <v>7871</v>
      </c>
      <c r="S1944" s="294" t="s">
        <v>9196</v>
      </c>
      <c r="T1944" s="292" t="s">
        <v>181</v>
      </c>
      <c r="U1944" s="323" t="str">
        <f t="shared" si="94"/>
        <v>-</v>
      </c>
      <c r="V1944" s="298" t="s">
        <v>7873</v>
      </c>
      <c r="W1944" s="295" t="str">
        <f t="shared" si="95"/>
        <v>https://www.noritz.co.jp/contact/product/index.php</v>
      </c>
      <c r="X1944" s="292" t="s">
        <v>7874</v>
      </c>
      <c r="Y1944" s="292" t="s">
        <v>9233</v>
      </c>
      <c r="Z1944" s="80" t="s">
        <v>9753</v>
      </c>
      <c r="AA1944" s="296"/>
      <c r="AB1944" s="265" t="str">
        <f>IF('認証製品一覧（検索用）'!$E$7=認証製品一覧!I1944,"●","")</f>
        <v/>
      </c>
      <c r="AC1944" s="265" t="str">
        <f>IF(AB1944="","",COUNTIF($B$5:AB1944,"●"))</f>
        <v/>
      </c>
    </row>
    <row r="1945" spans="1:29" ht="100.05" customHeight="1">
      <c r="A1945" s="347"/>
      <c r="B1945" s="292" t="s">
        <v>6898</v>
      </c>
      <c r="C1945" s="293" t="s">
        <v>6941</v>
      </c>
      <c r="D1945" s="294" t="s">
        <v>296</v>
      </c>
      <c r="E1945" s="293" t="s">
        <v>7350</v>
      </c>
      <c r="F1945" s="330" t="s">
        <v>10303</v>
      </c>
      <c r="G1945" s="330" t="s">
        <v>181</v>
      </c>
      <c r="H1945" s="294">
        <v>697</v>
      </c>
      <c r="I1945" s="321" t="str">
        <f t="shared" si="93"/>
        <v>D-06-001-暖房給湯兼用機</v>
      </c>
      <c r="J1945" s="294" t="s">
        <v>9155</v>
      </c>
      <c r="K1945" s="330" t="s">
        <v>8144</v>
      </c>
      <c r="L1945" s="329" t="s">
        <v>13139</v>
      </c>
      <c r="M1945" s="329" t="s">
        <v>10825</v>
      </c>
      <c r="N1945" s="329" t="s">
        <v>12481</v>
      </c>
      <c r="O1945" s="294" t="s">
        <v>2838</v>
      </c>
      <c r="P1945" s="329" t="s">
        <v>10579</v>
      </c>
      <c r="Q1945" s="330" t="s">
        <v>7127</v>
      </c>
      <c r="R1945" s="293" t="s">
        <v>7871</v>
      </c>
      <c r="S1945" s="294" t="s">
        <v>9196</v>
      </c>
      <c r="T1945" s="292" t="s">
        <v>181</v>
      </c>
      <c r="U1945" s="323" t="str">
        <f t="shared" si="94"/>
        <v>-</v>
      </c>
      <c r="V1945" s="298" t="s">
        <v>7873</v>
      </c>
      <c r="W1945" s="295" t="str">
        <f t="shared" si="95"/>
        <v>https://www.noritz.co.jp/contact/product/index.php</v>
      </c>
      <c r="X1945" s="292" t="s">
        <v>7874</v>
      </c>
      <c r="Y1945" s="292" t="s">
        <v>9234</v>
      </c>
      <c r="Z1945" s="80" t="s">
        <v>9753</v>
      </c>
      <c r="AA1945" s="296"/>
      <c r="AB1945" s="265" t="str">
        <f>IF('認証製品一覧（検索用）'!$E$7=認証製品一覧!I1945,"●","")</f>
        <v/>
      </c>
      <c r="AC1945" s="265" t="str">
        <f>IF(AB1945="","",COUNTIF($B$5:AB1945,"●"))</f>
        <v/>
      </c>
    </row>
    <row r="1946" spans="1:29" ht="100.05" customHeight="1">
      <c r="A1946" s="347"/>
      <c r="B1946" s="292" t="s">
        <v>6898</v>
      </c>
      <c r="C1946" s="293" t="s">
        <v>6941</v>
      </c>
      <c r="D1946" s="294" t="s">
        <v>296</v>
      </c>
      <c r="E1946" s="293" t="s">
        <v>7350</v>
      </c>
      <c r="F1946" s="330" t="s">
        <v>10303</v>
      </c>
      <c r="G1946" s="330" t="s">
        <v>181</v>
      </c>
      <c r="H1946" s="294">
        <v>697</v>
      </c>
      <c r="I1946" s="321" t="str">
        <f t="shared" si="93"/>
        <v>D-06-001-暖房給湯兼用機</v>
      </c>
      <c r="J1946" s="294" t="s">
        <v>9155</v>
      </c>
      <c r="K1946" s="330" t="s">
        <v>8144</v>
      </c>
      <c r="L1946" s="329" t="s">
        <v>13139</v>
      </c>
      <c r="M1946" s="329" t="s">
        <v>10825</v>
      </c>
      <c r="N1946" s="329" t="s">
        <v>12482</v>
      </c>
      <c r="O1946" s="294" t="s">
        <v>2838</v>
      </c>
      <c r="P1946" s="329" t="s">
        <v>10579</v>
      </c>
      <c r="Q1946" s="330" t="s">
        <v>7127</v>
      </c>
      <c r="R1946" s="293" t="s">
        <v>7871</v>
      </c>
      <c r="S1946" s="294" t="s">
        <v>7872</v>
      </c>
      <c r="T1946" s="292" t="s">
        <v>181</v>
      </c>
      <c r="U1946" s="323" t="str">
        <f t="shared" si="94"/>
        <v>-</v>
      </c>
      <c r="V1946" s="298" t="s">
        <v>9198</v>
      </c>
      <c r="W1946" s="295" t="str">
        <f t="shared" si="95"/>
        <v>https://www.noritz.co.jp/contact/product/index.php</v>
      </c>
      <c r="X1946" s="292" t="s">
        <v>7874</v>
      </c>
      <c r="Y1946" s="292" t="s">
        <v>9235</v>
      </c>
      <c r="Z1946" s="80" t="s">
        <v>9753</v>
      </c>
      <c r="AA1946" s="296"/>
      <c r="AB1946" s="265" t="str">
        <f>IF('認証製品一覧（検索用）'!$E$7=認証製品一覧!I1946,"●","")</f>
        <v/>
      </c>
      <c r="AC1946" s="265" t="str">
        <f>IF(AB1946="","",COUNTIF($B$5:AB1946,"●"))</f>
        <v/>
      </c>
    </row>
    <row r="1947" spans="1:29" ht="100.05" customHeight="1">
      <c r="A1947" s="347"/>
      <c r="B1947" s="292" t="s">
        <v>6898</v>
      </c>
      <c r="C1947" s="293" t="s">
        <v>6941</v>
      </c>
      <c r="D1947" s="294" t="s">
        <v>296</v>
      </c>
      <c r="E1947" s="293" t="s">
        <v>7350</v>
      </c>
      <c r="F1947" s="330" t="s">
        <v>10303</v>
      </c>
      <c r="G1947" s="330" t="s">
        <v>181</v>
      </c>
      <c r="H1947" s="294">
        <v>697</v>
      </c>
      <c r="I1947" s="321" t="str">
        <f t="shared" si="93"/>
        <v>D-06-001-暖房給湯兼用機</v>
      </c>
      <c r="J1947" s="294" t="s">
        <v>9155</v>
      </c>
      <c r="K1947" s="330" t="s">
        <v>8144</v>
      </c>
      <c r="L1947" s="329" t="s">
        <v>13139</v>
      </c>
      <c r="M1947" s="329" t="s">
        <v>10825</v>
      </c>
      <c r="N1947" s="329" t="s">
        <v>12483</v>
      </c>
      <c r="O1947" s="294" t="s">
        <v>2838</v>
      </c>
      <c r="P1947" s="329" t="s">
        <v>10579</v>
      </c>
      <c r="Q1947" s="330" t="s">
        <v>7127</v>
      </c>
      <c r="R1947" s="293" t="s">
        <v>7871</v>
      </c>
      <c r="S1947" s="294" t="s">
        <v>9196</v>
      </c>
      <c r="T1947" s="292" t="s">
        <v>181</v>
      </c>
      <c r="U1947" s="323" t="str">
        <f t="shared" si="94"/>
        <v>-</v>
      </c>
      <c r="V1947" s="298" t="s">
        <v>9198</v>
      </c>
      <c r="W1947" s="295" t="str">
        <f t="shared" si="95"/>
        <v>https://www.noritz.co.jp/contact/product/index.php</v>
      </c>
      <c r="X1947" s="292" t="s">
        <v>7874</v>
      </c>
      <c r="Y1947" s="292" t="s">
        <v>9236</v>
      </c>
      <c r="Z1947" s="80" t="s">
        <v>9753</v>
      </c>
      <c r="AA1947" s="296"/>
      <c r="AB1947" s="265" t="str">
        <f>IF('認証製品一覧（検索用）'!$E$7=認証製品一覧!I1947,"●","")</f>
        <v/>
      </c>
      <c r="AC1947" s="265" t="str">
        <f>IF(AB1947="","",COUNTIF($B$5:AB1947,"●"))</f>
        <v/>
      </c>
    </row>
    <row r="1948" spans="1:29" ht="100.05" customHeight="1">
      <c r="A1948" s="347"/>
      <c r="B1948" s="292" t="s">
        <v>6898</v>
      </c>
      <c r="C1948" s="293" t="s">
        <v>6941</v>
      </c>
      <c r="D1948" s="294" t="s">
        <v>296</v>
      </c>
      <c r="E1948" s="293" t="s">
        <v>7350</v>
      </c>
      <c r="F1948" s="330" t="s">
        <v>10303</v>
      </c>
      <c r="G1948" s="330" t="s">
        <v>181</v>
      </c>
      <c r="H1948" s="294">
        <v>697</v>
      </c>
      <c r="I1948" s="321" t="str">
        <f t="shared" si="93"/>
        <v>D-06-001-暖房給湯兼用機</v>
      </c>
      <c r="J1948" s="294" t="s">
        <v>9155</v>
      </c>
      <c r="K1948" s="330" t="s">
        <v>8144</v>
      </c>
      <c r="L1948" s="329" t="s">
        <v>13139</v>
      </c>
      <c r="M1948" s="329" t="s">
        <v>10825</v>
      </c>
      <c r="N1948" s="329" t="s">
        <v>12484</v>
      </c>
      <c r="O1948" s="294" t="s">
        <v>2838</v>
      </c>
      <c r="P1948" s="329" t="s">
        <v>10579</v>
      </c>
      <c r="Q1948" s="330" t="s">
        <v>7127</v>
      </c>
      <c r="R1948" s="293" t="s">
        <v>7871</v>
      </c>
      <c r="S1948" s="294" t="s">
        <v>7872</v>
      </c>
      <c r="T1948" s="292" t="s">
        <v>181</v>
      </c>
      <c r="U1948" s="323" t="str">
        <f t="shared" si="94"/>
        <v>-</v>
      </c>
      <c r="V1948" s="298" t="s">
        <v>7873</v>
      </c>
      <c r="W1948" s="295" t="str">
        <f t="shared" si="95"/>
        <v>https://www.noritz.co.jp/contact/product/index.php</v>
      </c>
      <c r="X1948" s="292" t="s">
        <v>7874</v>
      </c>
      <c r="Y1948" s="292" t="s">
        <v>9237</v>
      </c>
      <c r="Z1948" s="80" t="s">
        <v>9753</v>
      </c>
      <c r="AA1948" s="296"/>
      <c r="AB1948" s="265" t="str">
        <f>IF('認証製品一覧（検索用）'!$E$7=認証製品一覧!I1948,"●","")</f>
        <v/>
      </c>
      <c r="AC1948" s="265" t="str">
        <f>IF(AB1948="","",COUNTIF($B$5:AB1948,"●"))</f>
        <v/>
      </c>
    </row>
    <row r="1949" spans="1:29" ht="100.05" customHeight="1">
      <c r="A1949" s="347"/>
      <c r="B1949" s="292" t="s">
        <v>6898</v>
      </c>
      <c r="C1949" s="293" t="s">
        <v>6941</v>
      </c>
      <c r="D1949" s="294" t="s">
        <v>296</v>
      </c>
      <c r="E1949" s="293" t="s">
        <v>7350</v>
      </c>
      <c r="F1949" s="330" t="s">
        <v>10303</v>
      </c>
      <c r="G1949" s="330" t="s">
        <v>181</v>
      </c>
      <c r="H1949" s="294">
        <v>697</v>
      </c>
      <c r="I1949" s="321" t="str">
        <f t="shared" si="93"/>
        <v>D-06-001-暖房給湯兼用機</v>
      </c>
      <c r="J1949" s="294" t="s">
        <v>9155</v>
      </c>
      <c r="K1949" s="330" t="s">
        <v>8144</v>
      </c>
      <c r="L1949" s="329" t="s">
        <v>13139</v>
      </c>
      <c r="M1949" s="329" t="s">
        <v>10825</v>
      </c>
      <c r="N1949" s="329" t="s">
        <v>12485</v>
      </c>
      <c r="O1949" s="294" t="s">
        <v>2838</v>
      </c>
      <c r="P1949" s="329" t="s">
        <v>10579</v>
      </c>
      <c r="Q1949" s="330" t="s">
        <v>7127</v>
      </c>
      <c r="R1949" s="293" t="s">
        <v>7871</v>
      </c>
      <c r="S1949" s="294" t="s">
        <v>7872</v>
      </c>
      <c r="T1949" s="292" t="s">
        <v>181</v>
      </c>
      <c r="U1949" s="323" t="str">
        <f t="shared" si="94"/>
        <v>-</v>
      </c>
      <c r="V1949" s="298" t="s">
        <v>7873</v>
      </c>
      <c r="W1949" s="295" t="str">
        <f t="shared" si="95"/>
        <v>https://www.noritz.co.jp/contact/product/index.php</v>
      </c>
      <c r="X1949" s="292" t="s">
        <v>7874</v>
      </c>
      <c r="Y1949" s="292" t="s">
        <v>9238</v>
      </c>
      <c r="Z1949" s="80" t="s">
        <v>9753</v>
      </c>
      <c r="AA1949" s="296"/>
      <c r="AB1949" s="265" t="str">
        <f>IF('認証製品一覧（検索用）'!$E$7=認証製品一覧!I1949,"●","")</f>
        <v/>
      </c>
      <c r="AC1949" s="265" t="str">
        <f>IF(AB1949="","",COUNTIF($B$5:AB1949,"●"))</f>
        <v/>
      </c>
    </row>
    <row r="1950" spans="1:29" ht="100.05" customHeight="1">
      <c r="A1950" s="347"/>
      <c r="B1950" s="292" t="s">
        <v>6898</v>
      </c>
      <c r="C1950" s="293" t="s">
        <v>6941</v>
      </c>
      <c r="D1950" s="294" t="s">
        <v>296</v>
      </c>
      <c r="E1950" s="293" t="s">
        <v>7350</v>
      </c>
      <c r="F1950" s="330" t="s">
        <v>10303</v>
      </c>
      <c r="G1950" s="330" t="s">
        <v>181</v>
      </c>
      <c r="H1950" s="294">
        <v>697</v>
      </c>
      <c r="I1950" s="321" t="str">
        <f t="shared" si="93"/>
        <v>D-06-001-暖房給湯兼用機</v>
      </c>
      <c r="J1950" s="294" t="s">
        <v>9155</v>
      </c>
      <c r="K1950" s="330" t="s">
        <v>8144</v>
      </c>
      <c r="L1950" s="329" t="s">
        <v>13139</v>
      </c>
      <c r="M1950" s="329" t="s">
        <v>10825</v>
      </c>
      <c r="N1950" s="329" t="s">
        <v>12486</v>
      </c>
      <c r="O1950" s="294" t="s">
        <v>2838</v>
      </c>
      <c r="P1950" s="329" t="s">
        <v>10579</v>
      </c>
      <c r="Q1950" s="330" t="s">
        <v>7127</v>
      </c>
      <c r="R1950" s="293" t="s">
        <v>7871</v>
      </c>
      <c r="S1950" s="294" t="s">
        <v>7872</v>
      </c>
      <c r="T1950" s="292" t="s">
        <v>181</v>
      </c>
      <c r="U1950" s="323" t="str">
        <f t="shared" si="94"/>
        <v>-</v>
      </c>
      <c r="V1950" s="298" t="s">
        <v>7873</v>
      </c>
      <c r="W1950" s="295" t="str">
        <f t="shared" si="95"/>
        <v>https://www.noritz.co.jp/contact/product/index.php</v>
      </c>
      <c r="X1950" s="292" t="s">
        <v>7874</v>
      </c>
      <c r="Y1950" s="292" t="s">
        <v>9239</v>
      </c>
      <c r="Z1950" s="80" t="s">
        <v>9753</v>
      </c>
      <c r="AA1950" s="296"/>
      <c r="AB1950" s="265" t="str">
        <f>IF('認証製品一覧（検索用）'!$E$7=認証製品一覧!I1950,"●","")</f>
        <v/>
      </c>
      <c r="AC1950" s="265" t="str">
        <f>IF(AB1950="","",COUNTIF($B$5:AB1950,"●"))</f>
        <v/>
      </c>
    </row>
    <row r="1951" spans="1:29" ht="100.05" customHeight="1">
      <c r="A1951" s="347"/>
      <c r="B1951" s="292" t="s">
        <v>6898</v>
      </c>
      <c r="C1951" s="293" t="s">
        <v>6941</v>
      </c>
      <c r="D1951" s="294" t="s">
        <v>296</v>
      </c>
      <c r="E1951" s="293" t="s">
        <v>7350</v>
      </c>
      <c r="F1951" s="330" t="s">
        <v>10303</v>
      </c>
      <c r="G1951" s="330" t="s">
        <v>181</v>
      </c>
      <c r="H1951" s="294">
        <v>697</v>
      </c>
      <c r="I1951" s="321" t="str">
        <f t="shared" si="93"/>
        <v>D-06-001-暖房給湯兼用機</v>
      </c>
      <c r="J1951" s="294" t="s">
        <v>9155</v>
      </c>
      <c r="K1951" s="330" t="s">
        <v>8144</v>
      </c>
      <c r="L1951" s="329" t="s">
        <v>13139</v>
      </c>
      <c r="M1951" s="329" t="s">
        <v>10825</v>
      </c>
      <c r="N1951" s="329" t="s">
        <v>12487</v>
      </c>
      <c r="O1951" s="294" t="s">
        <v>2838</v>
      </c>
      <c r="P1951" s="329" t="s">
        <v>10579</v>
      </c>
      <c r="Q1951" s="330" t="s">
        <v>7127</v>
      </c>
      <c r="R1951" s="293" t="s">
        <v>7871</v>
      </c>
      <c r="S1951" s="294" t="s">
        <v>9196</v>
      </c>
      <c r="T1951" s="292" t="s">
        <v>181</v>
      </c>
      <c r="U1951" s="323" t="str">
        <f t="shared" si="94"/>
        <v>-</v>
      </c>
      <c r="V1951" s="298" t="s">
        <v>9198</v>
      </c>
      <c r="W1951" s="295" t="str">
        <f t="shared" si="95"/>
        <v>https://www.noritz.co.jp/contact/product/index.php</v>
      </c>
      <c r="X1951" s="292" t="s">
        <v>7874</v>
      </c>
      <c r="Y1951" s="292" t="s">
        <v>9240</v>
      </c>
      <c r="Z1951" s="80" t="s">
        <v>9753</v>
      </c>
      <c r="AA1951" s="296"/>
      <c r="AB1951" s="265" t="str">
        <f>IF('認証製品一覧（検索用）'!$E$7=認証製品一覧!I1951,"●","")</f>
        <v/>
      </c>
      <c r="AC1951" s="265" t="str">
        <f>IF(AB1951="","",COUNTIF($B$5:AB1951,"●"))</f>
        <v/>
      </c>
    </row>
    <row r="1952" spans="1:29" ht="100.05" customHeight="1">
      <c r="A1952" s="347"/>
      <c r="B1952" s="292" t="s">
        <v>6898</v>
      </c>
      <c r="C1952" s="293" t="s">
        <v>6941</v>
      </c>
      <c r="D1952" s="294" t="s">
        <v>296</v>
      </c>
      <c r="E1952" s="293" t="s">
        <v>7350</v>
      </c>
      <c r="F1952" s="330" t="s">
        <v>10303</v>
      </c>
      <c r="G1952" s="330" t="s">
        <v>181</v>
      </c>
      <c r="H1952" s="294">
        <v>697</v>
      </c>
      <c r="I1952" s="321" t="str">
        <f t="shared" si="93"/>
        <v>D-06-001-暖房給湯兼用機</v>
      </c>
      <c r="J1952" s="294" t="s">
        <v>9155</v>
      </c>
      <c r="K1952" s="330" t="s">
        <v>8144</v>
      </c>
      <c r="L1952" s="329" t="s">
        <v>13139</v>
      </c>
      <c r="M1952" s="329" t="s">
        <v>10825</v>
      </c>
      <c r="N1952" s="329" t="s">
        <v>12488</v>
      </c>
      <c r="O1952" s="294" t="s">
        <v>2838</v>
      </c>
      <c r="P1952" s="329" t="s">
        <v>10579</v>
      </c>
      <c r="Q1952" s="330" t="s">
        <v>7127</v>
      </c>
      <c r="R1952" s="293" t="s">
        <v>7871</v>
      </c>
      <c r="S1952" s="294" t="s">
        <v>7872</v>
      </c>
      <c r="T1952" s="292" t="s">
        <v>181</v>
      </c>
      <c r="U1952" s="323" t="str">
        <f t="shared" si="94"/>
        <v>-</v>
      </c>
      <c r="V1952" s="298" t="s">
        <v>7873</v>
      </c>
      <c r="W1952" s="295" t="str">
        <f t="shared" si="95"/>
        <v>https://www.noritz.co.jp/contact/product/index.php</v>
      </c>
      <c r="X1952" s="292" t="s">
        <v>7874</v>
      </c>
      <c r="Y1952" s="292" t="s">
        <v>9241</v>
      </c>
      <c r="Z1952" s="80" t="s">
        <v>9753</v>
      </c>
      <c r="AA1952" s="296"/>
      <c r="AB1952" s="265" t="str">
        <f>IF('認証製品一覧（検索用）'!$E$7=認証製品一覧!I1952,"●","")</f>
        <v/>
      </c>
      <c r="AC1952" s="265" t="str">
        <f>IF(AB1952="","",COUNTIF($B$5:AB1952,"●"))</f>
        <v/>
      </c>
    </row>
    <row r="1953" spans="1:29" ht="100.05" customHeight="1">
      <c r="A1953" s="347"/>
      <c r="B1953" s="292" t="s">
        <v>6898</v>
      </c>
      <c r="C1953" s="293" t="s">
        <v>6941</v>
      </c>
      <c r="D1953" s="294" t="s">
        <v>296</v>
      </c>
      <c r="E1953" s="293" t="s">
        <v>7350</v>
      </c>
      <c r="F1953" s="330" t="s">
        <v>10303</v>
      </c>
      <c r="G1953" s="330" t="s">
        <v>181</v>
      </c>
      <c r="H1953" s="294">
        <v>697</v>
      </c>
      <c r="I1953" s="321" t="str">
        <f t="shared" si="93"/>
        <v>D-06-001-暖房給湯兼用機</v>
      </c>
      <c r="J1953" s="294" t="s">
        <v>9155</v>
      </c>
      <c r="K1953" s="330" t="s">
        <v>8144</v>
      </c>
      <c r="L1953" s="329" t="s">
        <v>13139</v>
      </c>
      <c r="M1953" s="329" t="s">
        <v>10825</v>
      </c>
      <c r="N1953" s="329" t="s">
        <v>12489</v>
      </c>
      <c r="O1953" s="294" t="s">
        <v>2838</v>
      </c>
      <c r="P1953" s="329" t="s">
        <v>10579</v>
      </c>
      <c r="Q1953" s="330" t="s">
        <v>7127</v>
      </c>
      <c r="R1953" s="293" t="s">
        <v>7871</v>
      </c>
      <c r="S1953" s="294" t="s">
        <v>9196</v>
      </c>
      <c r="T1953" s="292" t="s">
        <v>181</v>
      </c>
      <c r="U1953" s="323" t="str">
        <f t="shared" si="94"/>
        <v>-</v>
      </c>
      <c r="V1953" s="298" t="s">
        <v>7873</v>
      </c>
      <c r="W1953" s="295" t="str">
        <f t="shared" si="95"/>
        <v>https://www.noritz.co.jp/contact/product/index.php</v>
      </c>
      <c r="X1953" s="292" t="s">
        <v>7874</v>
      </c>
      <c r="Y1953" s="292" t="s">
        <v>9242</v>
      </c>
      <c r="Z1953" s="80" t="s">
        <v>9753</v>
      </c>
      <c r="AA1953" s="296"/>
      <c r="AB1953" s="265" t="str">
        <f>IF('認証製品一覧（検索用）'!$E$7=認証製品一覧!I1953,"●","")</f>
        <v/>
      </c>
      <c r="AC1953" s="265" t="str">
        <f>IF(AB1953="","",COUNTIF($B$5:AB1953,"●"))</f>
        <v/>
      </c>
    </row>
    <row r="1954" spans="1:29" ht="100.05" customHeight="1">
      <c r="A1954" s="347"/>
      <c r="B1954" s="292" t="s">
        <v>6898</v>
      </c>
      <c r="C1954" s="293" t="s">
        <v>6941</v>
      </c>
      <c r="D1954" s="294" t="s">
        <v>296</v>
      </c>
      <c r="E1954" s="293" t="s">
        <v>7350</v>
      </c>
      <c r="F1954" s="330" t="s">
        <v>10303</v>
      </c>
      <c r="G1954" s="330" t="s">
        <v>181</v>
      </c>
      <c r="H1954" s="294">
        <v>697</v>
      </c>
      <c r="I1954" s="321" t="str">
        <f t="shared" si="93"/>
        <v>D-06-001-暖房給湯兼用機</v>
      </c>
      <c r="J1954" s="294" t="s">
        <v>9155</v>
      </c>
      <c r="K1954" s="330" t="s">
        <v>8144</v>
      </c>
      <c r="L1954" s="329" t="s">
        <v>13139</v>
      </c>
      <c r="M1954" s="329" t="s">
        <v>10825</v>
      </c>
      <c r="N1954" s="329" t="s">
        <v>12490</v>
      </c>
      <c r="O1954" s="294" t="s">
        <v>2838</v>
      </c>
      <c r="P1954" s="329" t="s">
        <v>10579</v>
      </c>
      <c r="Q1954" s="330" t="s">
        <v>7127</v>
      </c>
      <c r="R1954" s="293" t="s">
        <v>7871</v>
      </c>
      <c r="S1954" s="294" t="s">
        <v>7872</v>
      </c>
      <c r="T1954" s="292" t="s">
        <v>181</v>
      </c>
      <c r="U1954" s="323" t="str">
        <f t="shared" si="94"/>
        <v>-</v>
      </c>
      <c r="V1954" s="298" t="s">
        <v>9198</v>
      </c>
      <c r="W1954" s="295" t="str">
        <f t="shared" si="95"/>
        <v>https://www.noritz.co.jp/contact/product/index.php</v>
      </c>
      <c r="X1954" s="292" t="s">
        <v>7874</v>
      </c>
      <c r="Y1954" s="292" t="s">
        <v>9243</v>
      </c>
      <c r="Z1954" s="80" t="s">
        <v>9753</v>
      </c>
      <c r="AA1954" s="296"/>
      <c r="AB1954" s="265" t="str">
        <f>IF('認証製品一覧（検索用）'!$E$7=認証製品一覧!I1954,"●","")</f>
        <v/>
      </c>
      <c r="AC1954" s="265" t="str">
        <f>IF(AB1954="","",COUNTIF($B$5:AB1954,"●"))</f>
        <v/>
      </c>
    </row>
    <row r="1955" spans="1:29" ht="100.05" customHeight="1">
      <c r="A1955" s="347"/>
      <c r="B1955" s="292" t="s">
        <v>6898</v>
      </c>
      <c r="C1955" s="293" t="s">
        <v>6941</v>
      </c>
      <c r="D1955" s="294" t="s">
        <v>296</v>
      </c>
      <c r="E1955" s="293" t="s">
        <v>7350</v>
      </c>
      <c r="F1955" s="330" t="s">
        <v>10303</v>
      </c>
      <c r="G1955" s="330" t="s">
        <v>181</v>
      </c>
      <c r="H1955" s="294">
        <v>697</v>
      </c>
      <c r="I1955" s="321" t="str">
        <f t="shared" si="93"/>
        <v>D-06-001-暖房給湯兼用機</v>
      </c>
      <c r="J1955" s="294" t="s">
        <v>9155</v>
      </c>
      <c r="K1955" s="330" t="s">
        <v>8144</v>
      </c>
      <c r="L1955" s="329" t="s">
        <v>13139</v>
      </c>
      <c r="M1955" s="329" t="s">
        <v>10825</v>
      </c>
      <c r="N1955" s="329" t="s">
        <v>12491</v>
      </c>
      <c r="O1955" s="294" t="s">
        <v>2838</v>
      </c>
      <c r="P1955" s="329" t="s">
        <v>10579</v>
      </c>
      <c r="Q1955" s="330" t="s">
        <v>7127</v>
      </c>
      <c r="R1955" s="293" t="s">
        <v>7871</v>
      </c>
      <c r="S1955" s="294" t="s">
        <v>9196</v>
      </c>
      <c r="T1955" s="292" t="s">
        <v>181</v>
      </c>
      <c r="U1955" s="323" t="str">
        <f t="shared" si="94"/>
        <v>-</v>
      </c>
      <c r="V1955" s="298" t="s">
        <v>9198</v>
      </c>
      <c r="W1955" s="295" t="str">
        <f t="shared" si="95"/>
        <v>https://www.noritz.co.jp/contact/product/index.php</v>
      </c>
      <c r="X1955" s="292" t="s">
        <v>7874</v>
      </c>
      <c r="Y1955" s="292" t="s">
        <v>9244</v>
      </c>
      <c r="Z1955" s="80" t="s">
        <v>9753</v>
      </c>
      <c r="AA1955" s="296"/>
      <c r="AB1955" s="265" t="str">
        <f>IF('認証製品一覧（検索用）'!$E$7=認証製品一覧!I1955,"●","")</f>
        <v/>
      </c>
      <c r="AC1955" s="265" t="str">
        <f>IF(AB1955="","",COUNTIF($B$5:AB1955,"●"))</f>
        <v/>
      </c>
    </row>
    <row r="1956" spans="1:29" ht="100.05" customHeight="1">
      <c r="A1956" s="347"/>
      <c r="B1956" s="292" t="s">
        <v>6898</v>
      </c>
      <c r="C1956" s="293" t="s">
        <v>6941</v>
      </c>
      <c r="D1956" s="294" t="s">
        <v>296</v>
      </c>
      <c r="E1956" s="293" t="s">
        <v>7350</v>
      </c>
      <c r="F1956" s="330" t="s">
        <v>10303</v>
      </c>
      <c r="G1956" s="330" t="s">
        <v>181</v>
      </c>
      <c r="H1956" s="294">
        <v>697</v>
      </c>
      <c r="I1956" s="321" t="str">
        <f t="shared" si="93"/>
        <v>D-06-001-暖房給湯兼用機</v>
      </c>
      <c r="J1956" s="294" t="s">
        <v>9155</v>
      </c>
      <c r="K1956" s="330" t="s">
        <v>8144</v>
      </c>
      <c r="L1956" s="329" t="s">
        <v>13139</v>
      </c>
      <c r="M1956" s="329" t="s">
        <v>10825</v>
      </c>
      <c r="N1956" s="329" t="s">
        <v>12492</v>
      </c>
      <c r="O1956" s="294" t="s">
        <v>2838</v>
      </c>
      <c r="P1956" s="329" t="s">
        <v>10579</v>
      </c>
      <c r="Q1956" s="330" t="s">
        <v>7127</v>
      </c>
      <c r="R1956" s="293" t="s">
        <v>7871</v>
      </c>
      <c r="S1956" s="294" t="s">
        <v>7872</v>
      </c>
      <c r="T1956" s="292" t="s">
        <v>181</v>
      </c>
      <c r="U1956" s="323" t="str">
        <f t="shared" si="94"/>
        <v>-</v>
      </c>
      <c r="V1956" s="298" t="s">
        <v>7873</v>
      </c>
      <c r="W1956" s="295" t="str">
        <f t="shared" si="95"/>
        <v>https://www.noritz.co.jp/contact/product/index.php</v>
      </c>
      <c r="X1956" s="292" t="s">
        <v>7874</v>
      </c>
      <c r="Y1956" s="292" t="s">
        <v>9245</v>
      </c>
      <c r="Z1956" s="80" t="s">
        <v>9753</v>
      </c>
      <c r="AA1956" s="296"/>
      <c r="AB1956" s="265" t="str">
        <f>IF('認証製品一覧（検索用）'!$E$7=認証製品一覧!I1956,"●","")</f>
        <v/>
      </c>
      <c r="AC1956" s="265" t="str">
        <f>IF(AB1956="","",COUNTIF($B$5:AB1956,"●"))</f>
        <v/>
      </c>
    </row>
    <row r="1957" spans="1:29" ht="100.05" customHeight="1">
      <c r="A1957" s="347"/>
      <c r="B1957" s="292" t="s">
        <v>6898</v>
      </c>
      <c r="C1957" s="293" t="s">
        <v>6941</v>
      </c>
      <c r="D1957" s="294" t="s">
        <v>296</v>
      </c>
      <c r="E1957" s="293" t="s">
        <v>7350</v>
      </c>
      <c r="F1957" s="330" t="s">
        <v>10303</v>
      </c>
      <c r="G1957" s="330" t="s">
        <v>181</v>
      </c>
      <c r="H1957" s="294">
        <v>697</v>
      </c>
      <c r="I1957" s="321" t="str">
        <f t="shared" si="93"/>
        <v>D-06-001-暖房給湯兼用機</v>
      </c>
      <c r="J1957" s="294" t="s">
        <v>9155</v>
      </c>
      <c r="K1957" s="330" t="s">
        <v>8144</v>
      </c>
      <c r="L1957" s="329" t="s">
        <v>13139</v>
      </c>
      <c r="M1957" s="329" t="s">
        <v>10825</v>
      </c>
      <c r="N1957" s="329" t="s">
        <v>12493</v>
      </c>
      <c r="O1957" s="294" t="s">
        <v>2838</v>
      </c>
      <c r="P1957" s="329" t="s">
        <v>10579</v>
      </c>
      <c r="Q1957" s="330" t="s">
        <v>7127</v>
      </c>
      <c r="R1957" s="293" t="s">
        <v>7871</v>
      </c>
      <c r="S1957" s="294" t="s">
        <v>9196</v>
      </c>
      <c r="T1957" s="292" t="s">
        <v>181</v>
      </c>
      <c r="U1957" s="323" t="str">
        <f t="shared" si="94"/>
        <v>-</v>
      </c>
      <c r="V1957" s="298" t="s">
        <v>9198</v>
      </c>
      <c r="W1957" s="295" t="str">
        <f t="shared" si="95"/>
        <v>https://www.noritz.co.jp/contact/product/index.php</v>
      </c>
      <c r="X1957" s="292" t="s">
        <v>7874</v>
      </c>
      <c r="Y1957" s="292" t="s">
        <v>9246</v>
      </c>
      <c r="Z1957" s="80" t="s">
        <v>9753</v>
      </c>
      <c r="AA1957" s="296"/>
      <c r="AB1957" s="265" t="str">
        <f>IF('認証製品一覧（検索用）'!$E$7=認証製品一覧!I1957,"●","")</f>
        <v/>
      </c>
      <c r="AC1957" s="265" t="str">
        <f>IF(AB1957="","",COUNTIF($B$5:AB1957,"●"))</f>
        <v/>
      </c>
    </row>
    <row r="1958" spans="1:29" ht="100.05" customHeight="1">
      <c r="A1958" s="347"/>
      <c r="B1958" s="292" t="s">
        <v>6898</v>
      </c>
      <c r="C1958" s="293" t="s">
        <v>6941</v>
      </c>
      <c r="D1958" s="294" t="s">
        <v>296</v>
      </c>
      <c r="E1958" s="293" t="s">
        <v>7350</v>
      </c>
      <c r="F1958" s="330" t="s">
        <v>10303</v>
      </c>
      <c r="G1958" s="330" t="s">
        <v>181</v>
      </c>
      <c r="H1958" s="294">
        <v>697</v>
      </c>
      <c r="I1958" s="321" t="str">
        <f t="shared" si="93"/>
        <v>D-06-001-暖房給湯兼用機</v>
      </c>
      <c r="J1958" s="294" t="s">
        <v>9155</v>
      </c>
      <c r="K1958" s="330" t="s">
        <v>8144</v>
      </c>
      <c r="L1958" s="329" t="s">
        <v>13139</v>
      </c>
      <c r="M1958" s="329" t="s">
        <v>10825</v>
      </c>
      <c r="N1958" s="329" t="s">
        <v>12494</v>
      </c>
      <c r="O1958" s="294" t="s">
        <v>2838</v>
      </c>
      <c r="P1958" s="329" t="s">
        <v>10579</v>
      </c>
      <c r="Q1958" s="330" t="s">
        <v>7127</v>
      </c>
      <c r="R1958" s="293" t="s">
        <v>7871</v>
      </c>
      <c r="S1958" s="294" t="s">
        <v>9196</v>
      </c>
      <c r="T1958" s="292" t="s">
        <v>181</v>
      </c>
      <c r="U1958" s="323" t="str">
        <f t="shared" si="94"/>
        <v>-</v>
      </c>
      <c r="V1958" s="298" t="s">
        <v>7873</v>
      </c>
      <c r="W1958" s="295" t="str">
        <f t="shared" si="95"/>
        <v>https://www.noritz.co.jp/contact/product/index.php</v>
      </c>
      <c r="X1958" s="292" t="s">
        <v>7874</v>
      </c>
      <c r="Y1958" s="292" t="s">
        <v>9247</v>
      </c>
      <c r="Z1958" s="80" t="s">
        <v>9753</v>
      </c>
      <c r="AA1958" s="296"/>
      <c r="AB1958" s="265" t="str">
        <f>IF('認証製品一覧（検索用）'!$E$7=認証製品一覧!I1958,"●","")</f>
        <v/>
      </c>
      <c r="AC1958" s="265" t="str">
        <f>IF(AB1958="","",COUNTIF($B$5:AB1958,"●"))</f>
        <v/>
      </c>
    </row>
    <row r="1959" spans="1:29" ht="100.05" customHeight="1">
      <c r="A1959" s="347"/>
      <c r="B1959" s="292" t="s">
        <v>6898</v>
      </c>
      <c r="C1959" s="293" t="s">
        <v>6941</v>
      </c>
      <c r="D1959" s="294" t="s">
        <v>296</v>
      </c>
      <c r="E1959" s="293" t="s">
        <v>7350</v>
      </c>
      <c r="F1959" s="330" t="s">
        <v>10303</v>
      </c>
      <c r="G1959" s="330" t="s">
        <v>181</v>
      </c>
      <c r="H1959" s="294">
        <v>697</v>
      </c>
      <c r="I1959" s="321" t="str">
        <f t="shared" si="93"/>
        <v>D-06-001-暖房給湯兼用機</v>
      </c>
      <c r="J1959" s="294" t="s">
        <v>9155</v>
      </c>
      <c r="K1959" s="330" t="s">
        <v>8144</v>
      </c>
      <c r="L1959" s="329" t="s">
        <v>13139</v>
      </c>
      <c r="M1959" s="329" t="s">
        <v>10825</v>
      </c>
      <c r="N1959" s="329" t="s">
        <v>12495</v>
      </c>
      <c r="O1959" s="294" t="s">
        <v>2838</v>
      </c>
      <c r="P1959" s="329" t="s">
        <v>10579</v>
      </c>
      <c r="Q1959" s="330" t="s">
        <v>7127</v>
      </c>
      <c r="R1959" s="293" t="s">
        <v>7871</v>
      </c>
      <c r="S1959" s="294" t="s">
        <v>9196</v>
      </c>
      <c r="T1959" s="292" t="s">
        <v>181</v>
      </c>
      <c r="U1959" s="323" t="str">
        <f t="shared" si="94"/>
        <v>-</v>
      </c>
      <c r="V1959" s="298" t="s">
        <v>7873</v>
      </c>
      <c r="W1959" s="295" t="str">
        <f t="shared" si="95"/>
        <v>https://www.noritz.co.jp/contact/product/index.php</v>
      </c>
      <c r="X1959" s="292" t="s">
        <v>7874</v>
      </c>
      <c r="Y1959" s="292" t="s">
        <v>9248</v>
      </c>
      <c r="Z1959" s="80" t="s">
        <v>9753</v>
      </c>
      <c r="AA1959" s="296"/>
      <c r="AB1959" s="265" t="str">
        <f>IF('認証製品一覧（検索用）'!$E$7=認証製品一覧!I1959,"●","")</f>
        <v/>
      </c>
      <c r="AC1959" s="265" t="str">
        <f>IF(AB1959="","",COUNTIF($B$5:AB1959,"●"))</f>
        <v/>
      </c>
    </row>
    <row r="1960" spans="1:29" ht="100.05" customHeight="1">
      <c r="A1960" s="347"/>
      <c r="B1960" s="292" t="s">
        <v>6898</v>
      </c>
      <c r="C1960" s="293" t="s">
        <v>6941</v>
      </c>
      <c r="D1960" s="294" t="s">
        <v>296</v>
      </c>
      <c r="E1960" s="293" t="s">
        <v>7350</v>
      </c>
      <c r="F1960" s="330" t="s">
        <v>10303</v>
      </c>
      <c r="G1960" s="330" t="s">
        <v>181</v>
      </c>
      <c r="H1960" s="294">
        <v>697</v>
      </c>
      <c r="I1960" s="321" t="str">
        <f t="shared" si="93"/>
        <v>D-06-001-暖房給湯兼用機</v>
      </c>
      <c r="J1960" s="294" t="s">
        <v>9155</v>
      </c>
      <c r="K1960" s="330" t="s">
        <v>8144</v>
      </c>
      <c r="L1960" s="329" t="s">
        <v>13139</v>
      </c>
      <c r="M1960" s="329" t="s">
        <v>10825</v>
      </c>
      <c r="N1960" s="329" t="s">
        <v>12496</v>
      </c>
      <c r="O1960" s="294" t="s">
        <v>2838</v>
      </c>
      <c r="P1960" s="329" t="s">
        <v>10579</v>
      </c>
      <c r="Q1960" s="330" t="s">
        <v>7127</v>
      </c>
      <c r="R1960" s="293" t="s">
        <v>7871</v>
      </c>
      <c r="S1960" s="294" t="s">
        <v>7872</v>
      </c>
      <c r="T1960" s="292" t="s">
        <v>181</v>
      </c>
      <c r="U1960" s="323" t="str">
        <f t="shared" si="94"/>
        <v>-</v>
      </c>
      <c r="V1960" s="298" t="s">
        <v>7873</v>
      </c>
      <c r="W1960" s="295" t="str">
        <f t="shared" si="95"/>
        <v>https://www.noritz.co.jp/contact/product/index.php</v>
      </c>
      <c r="X1960" s="292" t="s">
        <v>7874</v>
      </c>
      <c r="Y1960" s="292" t="s">
        <v>9249</v>
      </c>
      <c r="Z1960" s="80" t="s">
        <v>9753</v>
      </c>
      <c r="AA1960" s="296"/>
      <c r="AB1960" s="265" t="str">
        <f>IF('認証製品一覧（検索用）'!$E$7=認証製品一覧!I1960,"●","")</f>
        <v/>
      </c>
      <c r="AC1960" s="265" t="str">
        <f>IF(AB1960="","",COUNTIF($B$5:AB1960,"●"))</f>
        <v/>
      </c>
    </row>
    <row r="1961" spans="1:29" ht="100.05" customHeight="1">
      <c r="A1961" s="347"/>
      <c r="B1961" s="292" t="s">
        <v>6898</v>
      </c>
      <c r="C1961" s="293" t="s">
        <v>6941</v>
      </c>
      <c r="D1961" s="294" t="s">
        <v>296</v>
      </c>
      <c r="E1961" s="293" t="s">
        <v>7350</v>
      </c>
      <c r="F1961" s="330" t="s">
        <v>10303</v>
      </c>
      <c r="G1961" s="330" t="s">
        <v>181</v>
      </c>
      <c r="H1961" s="294">
        <v>697</v>
      </c>
      <c r="I1961" s="321" t="str">
        <f t="shared" si="93"/>
        <v>D-06-001-暖房給湯兼用機</v>
      </c>
      <c r="J1961" s="294" t="s">
        <v>9155</v>
      </c>
      <c r="K1961" s="330" t="s">
        <v>8144</v>
      </c>
      <c r="L1961" s="329" t="s">
        <v>13139</v>
      </c>
      <c r="M1961" s="329" t="s">
        <v>10825</v>
      </c>
      <c r="N1961" s="329" t="s">
        <v>12497</v>
      </c>
      <c r="O1961" s="294" t="s">
        <v>2838</v>
      </c>
      <c r="P1961" s="329" t="s">
        <v>10579</v>
      </c>
      <c r="Q1961" s="330" t="s">
        <v>7127</v>
      </c>
      <c r="R1961" s="293" t="s">
        <v>7871</v>
      </c>
      <c r="S1961" s="294" t="s">
        <v>7872</v>
      </c>
      <c r="T1961" s="292" t="s">
        <v>181</v>
      </c>
      <c r="U1961" s="323" t="str">
        <f t="shared" si="94"/>
        <v>-</v>
      </c>
      <c r="V1961" s="298" t="s">
        <v>9198</v>
      </c>
      <c r="W1961" s="295" t="str">
        <f t="shared" si="95"/>
        <v>https://www.noritz.co.jp/contact/product/index.php</v>
      </c>
      <c r="X1961" s="292" t="s">
        <v>7874</v>
      </c>
      <c r="Y1961" s="292" t="s">
        <v>9250</v>
      </c>
      <c r="Z1961" s="80" t="s">
        <v>9753</v>
      </c>
      <c r="AA1961" s="296"/>
      <c r="AB1961" s="265" t="str">
        <f>IF('認証製品一覧（検索用）'!$E$7=認証製品一覧!I1961,"●","")</f>
        <v/>
      </c>
      <c r="AC1961" s="265" t="str">
        <f>IF(AB1961="","",COUNTIF($B$5:AB1961,"●"))</f>
        <v/>
      </c>
    </row>
    <row r="1962" spans="1:29" ht="100.05" customHeight="1">
      <c r="A1962" s="347"/>
      <c r="B1962" s="292" t="s">
        <v>6898</v>
      </c>
      <c r="C1962" s="293" t="s">
        <v>6941</v>
      </c>
      <c r="D1962" s="294" t="s">
        <v>296</v>
      </c>
      <c r="E1962" s="293" t="s">
        <v>7350</v>
      </c>
      <c r="F1962" s="330" t="s">
        <v>10303</v>
      </c>
      <c r="G1962" s="330" t="s">
        <v>181</v>
      </c>
      <c r="H1962" s="294">
        <v>697</v>
      </c>
      <c r="I1962" s="321" t="str">
        <f t="shared" si="93"/>
        <v>D-06-001-暖房給湯兼用機</v>
      </c>
      <c r="J1962" s="294" t="s">
        <v>9155</v>
      </c>
      <c r="K1962" s="330" t="s">
        <v>8144</v>
      </c>
      <c r="L1962" s="329" t="s">
        <v>13139</v>
      </c>
      <c r="M1962" s="329" t="s">
        <v>10825</v>
      </c>
      <c r="N1962" s="329" t="s">
        <v>12498</v>
      </c>
      <c r="O1962" s="294" t="s">
        <v>2838</v>
      </c>
      <c r="P1962" s="329" t="s">
        <v>10579</v>
      </c>
      <c r="Q1962" s="330" t="s">
        <v>7127</v>
      </c>
      <c r="R1962" s="293" t="s">
        <v>7871</v>
      </c>
      <c r="S1962" s="294" t="s">
        <v>9196</v>
      </c>
      <c r="T1962" s="292" t="s">
        <v>181</v>
      </c>
      <c r="U1962" s="323" t="str">
        <f t="shared" si="94"/>
        <v>-</v>
      </c>
      <c r="V1962" s="298" t="s">
        <v>7873</v>
      </c>
      <c r="W1962" s="295" t="str">
        <f t="shared" si="95"/>
        <v>https://www.noritz.co.jp/contact/product/index.php</v>
      </c>
      <c r="X1962" s="292" t="s">
        <v>7874</v>
      </c>
      <c r="Y1962" s="292" t="s">
        <v>9251</v>
      </c>
      <c r="Z1962" s="80" t="s">
        <v>9753</v>
      </c>
      <c r="AA1962" s="296"/>
      <c r="AB1962" s="265" t="str">
        <f>IF('認証製品一覧（検索用）'!$E$7=認証製品一覧!I1962,"●","")</f>
        <v/>
      </c>
      <c r="AC1962" s="265" t="str">
        <f>IF(AB1962="","",COUNTIF($B$5:AB1962,"●"))</f>
        <v/>
      </c>
    </row>
    <row r="1963" spans="1:29" ht="100.05" customHeight="1">
      <c r="A1963" s="347"/>
      <c r="B1963" s="292" t="s">
        <v>6898</v>
      </c>
      <c r="C1963" s="293" t="s">
        <v>6941</v>
      </c>
      <c r="D1963" s="294" t="s">
        <v>296</v>
      </c>
      <c r="E1963" s="293" t="s">
        <v>7350</v>
      </c>
      <c r="F1963" s="330" t="s">
        <v>10303</v>
      </c>
      <c r="G1963" s="330" t="s">
        <v>181</v>
      </c>
      <c r="H1963" s="294">
        <v>697</v>
      </c>
      <c r="I1963" s="321" t="str">
        <f t="shared" si="93"/>
        <v>D-06-001-暖房給湯兼用機</v>
      </c>
      <c r="J1963" s="294" t="s">
        <v>9155</v>
      </c>
      <c r="K1963" s="330" t="s">
        <v>8144</v>
      </c>
      <c r="L1963" s="329" t="s">
        <v>13139</v>
      </c>
      <c r="M1963" s="329" t="s">
        <v>10825</v>
      </c>
      <c r="N1963" s="329" t="s">
        <v>12499</v>
      </c>
      <c r="O1963" s="294" t="s">
        <v>2838</v>
      </c>
      <c r="P1963" s="329" t="s">
        <v>10579</v>
      </c>
      <c r="Q1963" s="330" t="s">
        <v>7127</v>
      </c>
      <c r="R1963" s="293" t="s">
        <v>7871</v>
      </c>
      <c r="S1963" s="294" t="s">
        <v>7872</v>
      </c>
      <c r="T1963" s="292" t="s">
        <v>181</v>
      </c>
      <c r="U1963" s="323" t="str">
        <f t="shared" si="94"/>
        <v>-</v>
      </c>
      <c r="V1963" s="298" t="s">
        <v>9198</v>
      </c>
      <c r="W1963" s="295" t="str">
        <f t="shared" si="95"/>
        <v>https://www.noritz.co.jp/contact/product/index.php</v>
      </c>
      <c r="X1963" s="292" t="s">
        <v>7874</v>
      </c>
      <c r="Y1963" s="292" t="s">
        <v>9252</v>
      </c>
      <c r="Z1963" s="80" t="s">
        <v>9753</v>
      </c>
      <c r="AA1963" s="296"/>
      <c r="AB1963" s="265" t="str">
        <f>IF('認証製品一覧（検索用）'!$E$7=認証製品一覧!I1963,"●","")</f>
        <v/>
      </c>
      <c r="AC1963" s="265" t="str">
        <f>IF(AB1963="","",COUNTIF($B$5:AB1963,"●"))</f>
        <v/>
      </c>
    </row>
    <row r="1964" spans="1:29" ht="100.05" customHeight="1">
      <c r="A1964" s="347"/>
      <c r="B1964" s="292" t="s">
        <v>6898</v>
      </c>
      <c r="C1964" s="293" t="s">
        <v>6941</v>
      </c>
      <c r="D1964" s="294" t="s">
        <v>296</v>
      </c>
      <c r="E1964" s="293" t="s">
        <v>7350</v>
      </c>
      <c r="F1964" s="330" t="s">
        <v>10303</v>
      </c>
      <c r="G1964" s="330" t="s">
        <v>181</v>
      </c>
      <c r="H1964" s="294">
        <v>697</v>
      </c>
      <c r="I1964" s="321" t="str">
        <f t="shared" si="93"/>
        <v>D-06-001-暖房給湯兼用機</v>
      </c>
      <c r="J1964" s="294" t="s">
        <v>9155</v>
      </c>
      <c r="K1964" s="330" t="s">
        <v>8144</v>
      </c>
      <c r="L1964" s="329" t="s">
        <v>13139</v>
      </c>
      <c r="M1964" s="329" t="s">
        <v>10825</v>
      </c>
      <c r="N1964" s="329" t="s">
        <v>12500</v>
      </c>
      <c r="O1964" s="294" t="s">
        <v>2838</v>
      </c>
      <c r="P1964" s="329" t="s">
        <v>10579</v>
      </c>
      <c r="Q1964" s="330" t="s">
        <v>7127</v>
      </c>
      <c r="R1964" s="293" t="s">
        <v>7871</v>
      </c>
      <c r="S1964" s="294" t="s">
        <v>7872</v>
      </c>
      <c r="T1964" s="292" t="s">
        <v>181</v>
      </c>
      <c r="U1964" s="323" t="str">
        <f t="shared" si="94"/>
        <v>-</v>
      </c>
      <c r="V1964" s="298" t="s">
        <v>7873</v>
      </c>
      <c r="W1964" s="295" t="str">
        <f t="shared" si="95"/>
        <v>https://www.noritz.co.jp/contact/product/index.php</v>
      </c>
      <c r="X1964" s="292" t="s">
        <v>7874</v>
      </c>
      <c r="Y1964" s="292" t="s">
        <v>9253</v>
      </c>
      <c r="Z1964" s="80" t="s">
        <v>9753</v>
      </c>
      <c r="AA1964" s="296"/>
      <c r="AB1964" s="265" t="str">
        <f>IF('認証製品一覧（検索用）'!$E$7=認証製品一覧!I1964,"●","")</f>
        <v/>
      </c>
      <c r="AC1964" s="265" t="str">
        <f>IF(AB1964="","",COUNTIF($B$5:AB1964,"●"))</f>
        <v/>
      </c>
    </row>
    <row r="1965" spans="1:29" ht="100.05" customHeight="1">
      <c r="A1965" s="347"/>
      <c r="B1965" s="292" t="s">
        <v>6898</v>
      </c>
      <c r="C1965" s="293" t="s">
        <v>6941</v>
      </c>
      <c r="D1965" s="294" t="s">
        <v>296</v>
      </c>
      <c r="E1965" s="293" t="s">
        <v>7350</v>
      </c>
      <c r="F1965" s="330" t="s">
        <v>10303</v>
      </c>
      <c r="G1965" s="330" t="s">
        <v>181</v>
      </c>
      <c r="H1965" s="294">
        <v>697</v>
      </c>
      <c r="I1965" s="321" t="str">
        <f t="shared" si="93"/>
        <v>D-06-001-暖房給湯兼用機</v>
      </c>
      <c r="J1965" s="294" t="s">
        <v>9155</v>
      </c>
      <c r="K1965" s="330" t="s">
        <v>8144</v>
      </c>
      <c r="L1965" s="329" t="s">
        <v>13139</v>
      </c>
      <c r="M1965" s="329" t="s">
        <v>10825</v>
      </c>
      <c r="N1965" s="329" t="s">
        <v>12501</v>
      </c>
      <c r="O1965" s="294" t="s">
        <v>2838</v>
      </c>
      <c r="P1965" s="329" t="s">
        <v>10579</v>
      </c>
      <c r="Q1965" s="330" t="s">
        <v>7127</v>
      </c>
      <c r="R1965" s="293" t="s">
        <v>7871</v>
      </c>
      <c r="S1965" s="294" t="s">
        <v>9196</v>
      </c>
      <c r="T1965" s="292" t="s">
        <v>181</v>
      </c>
      <c r="U1965" s="323" t="str">
        <f t="shared" si="94"/>
        <v>-</v>
      </c>
      <c r="V1965" s="298" t="s">
        <v>9198</v>
      </c>
      <c r="W1965" s="295" t="str">
        <f t="shared" si="95"/>
        <v>https://www.noritz.co.jp/contact/product/index.php</v>
      </c>
      <c r="X1965" s="292" t="s">
        <v>7874</v>
      </c>
      <c r="Y1965" s="292" t="s">
        <v>9254</v>
      </c>
      <c r="Z1965" s="80" t="s">
        <v>9753</v>
      </c>
      <c r="AA1965" s="296"/>
      <c r="AB1965" s="265" t="str">
        <f>IF('認証製品一覧（検索用）'!$E$7=認証製品一覧!I1965,"●","")</f>
        <v/>
      </c>
      <c r="AC1965" s="265" t="str">
        <f>IF(AB1965="","",COUNTIF($B$5:AB1965,"●"))</f>
        <v/>
      </c>
    </row>
    <row r="1966" spans="1:29" ht="100.05" customHeight="1">
      <c r="A1966" s="347"/>
      <c r="B1966" s="292" t="s">
        <v>6898</v>
      </c>
      <c r="C1966" s="293" t="s">
        <v>6941</v>
      </c>
      <c r="D1966" s="294" t="s">
        <v>296</v>
      </c>
      <c r="E1966" s="293" t="s">
        <v>7350</v>
      </c>
      <c r="F1966" s="330" t="s">
        <v>10303</v>
      </c>
      <c r="G1966" s="330" t="s">
        <v>181</v>
      </c>
      <c r="H1966" s="294">
        <v>697</v>
      </c>
      <c r="I1966" s="321" t="str">
        <f t="shared" si="93"/>
        <v>D-06-001-暖房給湯兼用機</v>
      </c>
      <c r="J1966" s="294" t="s">
        <v>9155</v>
      </c>
      <c r="K1966" s="330" t="s">
        <v>8144</v>
      </c>
      <c r="L1966" s="329" t="s">
        <v>13139</v>
      </c>
      <c r="M1966" s="329" t="s">
        <v>10825</v>
      </c>
      <c r="N1966" s="329" t="s">
        <v>12502</v>
      </c>
      <c r="O1966" s="294" t="s">
        <v>2838</v>
      </c>
      <c r="P1966" s="329" t="s">
        <v>10579</v>
      </c>
      <c r="Q1966" s="330" t="s">
        <v>7127</v>
      </c>
      <c r="R1966" s="293" t="s">
        <v>7871</v>
      </c>
      <c r="S1966" s="294" t="s">
        <v>7872</v>
      </c>
      <c r="T1966" s="292" t="s">
        <v>181</v>
      </c>
      <c r="U1966" s="323" t="str">
        <f t="shared" si="94"/>
        <v>-</v>
      </c>
      <c r="V1966" s="298" t="s">
        <v>9198</v>
      </c>
      <c r="W1966" s="295" t="str">
        <f t="shared" si="95"/>
        <v>https://www.noritz.co.jp/contact/product/index.php</v>
      </c>
      <c r="X1966" s="292" t="s">
        <v>7874</v>
      </c>
      <c r="Y1966" s="292" t="s">
        <v>9255</v>
      </c>
      <c r="Z1966" s="80" t="s">
        <v>9753</v>
      </c>
      <c r="AA1966" s="296"/>
      <c r="AB1966" s="265" t="str">
        <f>IF('認証製品一覧（検索用）'!$E$7=認証製品一覧!I1966,"●","")</f>
        <v/>
      </c>
      <c r="AC1966" s="265" t="str">
        <f>IF(AB1966="","",COUNTIF($B$5:AB1966,"●"))</f>
        <v/>
      </c>
    </row>
    <row r="1967" spans="1:29" ht="100.05" customHeight="1">
      <c r="A1967" s="347"/>
      <c r="B1967" s="292" t="s">
        <v>6898</v>
      </c>
      <c r="C1967" s="293" t="s">
        <v>6941</v>
      </c>
      <c r="D1967" s="294" t="s">
        <v>296</v>
      </c>
      <c r="E1967" s="293" t="s">
        <v>7350</v>
      </c>
      <c r="F1967" s="330" t="s">
        <v>10303</v>
      </c>
      <c r="G1967" s="330" t="s">
        <v>181</v>
      </c>
      <c r="H1967" s="294">
        <v>697</v>
      </c>
      <c r="I1967" s="321" t="str">
        <f t="shared" si="93"/>
        <v>D-06-001-暖房給湯兼用機</v>
      </c>
      <c r="J1967" s="294" t="s">
        <v>9155</v>
      </c>
      <c r="K1967" s="330" t="s">
        <v>8144</v>
      </c>
      <c r="L1967" s="329" t="s">
        <v>13139</v>
      </c>
      <c r="M1967" s="329" t="s">
        <v>10825</v>
      </c>
      <c r="N1967" s="329" t="s">
        <v>12503</v>
      </c>
      <c r="O1967" s="294" t="s">
        <v>2838</v>
      </c>
      <c r="P1967" s="329" t="s">
        <v>10579</v>
      </c>
      <c r="Q1967" s="330" t="s">
        <v>7127</v>
      </c>
      <c r="R1967" s="293" t="s">
        <v>7871</v>
      </c>
      <c r="S1967" s="294" t="s">
        <v>9196</v>
      </c>
      <c r="T1967" s="292" t="s">
        <v>181</v>
      </c>
      <c r="U1967" s="323" t="str">
        <f t="shared" si="94"/>
        <v>-</v>
      </c>
      <c r="V1967" s="298" t="s">
        <v>7873</v>
      </c>
      <c r="W1967" s="295" t="str">
        <f t="shared" si="95"/>
        <v>https://www.noritz.co.jp/contact/product/index.php</v>
      </c>
      <c r="X1967" s="292" t="s">
        <v>7874</v>
      </c>
      <c r="Y1967" s="292" t="s">
        <v>9256</v>
      </c>
      <c r="Z1967" s="80" t="s">
        <v>9753</v>
      </c>
      <c r="AA1967" s="296"/>
      <c r="AB1967" s="265" t="str">
        <f>IF('認証製品一覧（検索用）'!$E$7=認証製品一覧!I1967,"●","")</f>
        <v/>
      </c>
      <c r="AC1967" s="265" t="str">
        <f>IF(AB1967="","",COUNTIF($B$5:AB1967,"●"))</f>
        <v/>
      </c>
    </row>
    <row r="1968" spans="1:29" ht="100.05" customHeight="1">
      <c r="A1968" s="347"/>
      <c r="B1968" s="292" t="s">
        <v>6898</v>
      </c>
      <c r="C1968" s="293" t="s">
        <v>6941</v>
      </c>
      <c r="D1968" s="294" t="s">
        <v>296</v>
      </c>
      <c r="E1968" s="293" t="s">
        <v>7350</v>
      </c>
      <c r="F1968" s="330" t="s">
        <v>10303</v>
      </c>
      <c r="G1968" s="330" t="s">
        <v>181</v>
      </c>
      <c r="H1968" s="294">
        <v>697</v>
      </c>
      <c r="I1968" s="321" t="str">
        <f t="shared" si="93"/>
        <v>D-06-001-暖房給湯兼用機</v>
      </c>
      <c r="J1968" s="294" t="s">
        <v>9155</v>
      </c>
      <c r="K1968" s="330" t="s">
        <v>8144</v>
      </c>
      <c r="L1968" s="329" t="s">
        <v>13139</v>
      </c>
      <c r="M1968" s="329" t="s">
        <v>10825</v>
      </c>
      <c r="N1968" s="329" t="s">
        <v>12504</v>
      </c>
      <c r="O1968" s="294" t="s">
        <v>2838</v>
      </c>
      <c r="P1968" s="329" t="s">
        <v>10579</v>
      </c>
      <c r="Q1968" s="330" t="s">
        <v>7127</v>
      </c>
      <c r="R1968" s="293" t="s">
        <v>7871</v>
      </c>
      <c r="S1968" s="294" t="s">
        <v>7872</v>
      </c>
      <c r="T1968" s="292" t="s">
        <v>181</v>
      </c>
      <c r="U1968" s="323" t="str">
        <f t="shared" si="94"/>
        <v>-</v>
      </c>
      <c r="V1968" s="298" t="s">
        <v>7873</v>
      </c>
      <c r="W1968" s="295" t="str">
        <f t="shared" si="95"/>
        <v>https://www.noritz.co.jp/contact/product/index.php</v>
      </c>
      <c r="X1968" s="292" t="s">
        <v>7874</v>
      </c>
      <c r="Y1968" s="292" t="s">
        <v>9257</v>
      </c>
      <c r="Z1968" s="80" t="s">
        <v>9753</v>
      </c>
      <c r="AA1968" s="296"/>
      <c r="AB1968" s="265" t="str">
        <f>IF('認証製品一覧（検索用）'!$E$7=認証製品一覧!I1968,"●","")</f>
        <v/>
      </c>
      <c r="AC1968" s="265" t="str">
        <f>IF(AB1968="","",COUNTIF($B$5:AB1968,"●"))</f>
        <v/>
      </c>
    </row>
    <row r="1969" spans="1:29" ht="100.05" customHeight="1">
      <c r="A1969" s="347"/>
      <c r="B1969" s="292" t="s">
        <v>6898</v>
      </c>
      <c r="C1969" s="293" t="s">
        <v>6941</v>
      </c>
      <c r="D1969" s="294" t="s">
        <v>296</v>
      </c>
      <c r="E1969" s="293" t="s">
        <v>7350</v>
      </c>
      <c r="F1969" s="330" t="s">
        <v>10303</v>
      </c>
      <c r="G1969" s="330" t="s">
        <v>181</v>
      </c>
      <c r="H1969" s="294">
        <v>697</v>
      </c>
      <c r="I1969" s="321" t="str">
        <f t="shared" si="93"/>
        <v>D-06-001-暖房給湯兼用機</v>
      </c>
      <c r="J1969" s="294" t="s">
        <v>9155</v>
      </c>
      <c r="K1969" s="330" t="s">
        <v>8144</v>
      </c>
      <c r="L1969" s="329" t="s">
        <v>13139</v>
      </c>
      <c r="M1969" s="329" t="s">
        <v>10825</v>
      </c>
      <c r="N1969" s="329" t="s">
        <v>12505</v>
      </c>
      <c r="O1969" s="294" t="s">
        <v>2838</v>
      </c>
      <c r="P1969" s="329" t="s">
        <v>10579</v>
      </c>
      <c r="Q1969" s="330" t="s">
        <v>7127</v>
      </c>
      <c r="R1969" s="293" t="s">
        <v>7871</v>
      </c>
      <c r="S1969" s="294" t="s">
        <v>7872</v>
      </c>
      <c r="T1969" s="292" t="s">
        <v>181</v>
      </c>
      <c r="U1969" s="323" t="str">
        <f t="shared" si="94"/>
        <v>-</v>
      </c>
      <c r="V1969" s="298" t="s">
        <v>9198</v>
      </c>
      <c r="W1969" s="295" t="str">
        <f t="shared" si="95"/>
        <v>https://www.noritz.co.jp/contact/product/index.php</v>
      </c>
      <c r="X1969" s="292" t="s">
        <v>7874</v>
      </c>
      <c r="Y1969" s="292" t="s">
        <v>9258</v>
      </c>
      <c r="Z1969" s="80" t="s">
        <v>9753</v>
      </c>
      <c r="AA1969" s="296"/>
      <c r="AB1969" s="265" t="str">
        <f>IF('認証製品一覧（検索用）'!$E$7=認証製品一覧!I1969,"●","")</f>
        <v/>
      </c>
      <c r="AC1969" s="265" t="str">
        <f>IF(AB1969="","",COUNTIF($B$5:AB1969,"●"))</f>
        <v/>
      </c>
    </row>
    <row r="1970" spans="1:29" ht="100.05" customHeight="1">
      <c r="A1970" s="347"/>
      <c r="B1970" s="292" t="s">
        <v>6898</v>
      </c>
      <c r="C1970" s="293" t="s">
        <v>6941</v>
      </c>
      <c r="D1970" s="294" t="s">
        <v>296</v>
      </c>
      <c r="E1970" s="293" t="s">
        <v>7350</v>
      </c>
      <c r="F1970" s="330" t="s">
        <v>10303</v>
      </c>
      <c r="G1970" s="330" t="s">
        <v>181</v>
      </c>
      <c r="H1970" s="294">
        <v>697</v>
      </c>
      <c r="I1970" s="321" t="str">
        <f t="shared" si="93"/>
        <v>D-06-001-暖房給湯兼用機</v>
      </c>
      <c r="J1970" s="294" t="s">
        <v>9155</v>
      </c>
      <c r="K1970" s="330" t="s">
        <v>8144</v>
      </c>
      <c r="L1970" s="329" t="s">
        <v>13139</v>
      </c>
      <c r="M1970" s="329" t="s">
        <v>10825</v>
      </c>
      <c r="N1970" s="329" t="s">
        <v>12506</v>
      </c>
      <c r="O1970" s="294" t="s">
        <v>2838</v>
      </c>
      <c r="P1970" s="329" t="s">
        <v>10579</v>
      </c>
      <c r="Q1970" s="330" t="s">
        <v>7127</v>
      </c>
      <c r="R1970" s="293" t="s">
        <v>7871</v>
      </c>
      <c r="S1970" s="294" t="s">
        <v>9196</v>
      </c>
      <c r="T1970" s="292" t="s">
        <v>181</v>
      </c>
      <c r="U1970" s="323" t="str">
        <f t="shared" si="94"/>
        <v>-</v>
      </c>
      <c r="V1970" s="298" t="s">
        <v>9198</v>
      </c>
      <c r="W1970" s="295" t="str">
        <f t="shared" si="95"/>
        <v>https://www.noritz.co.jp/contact/product/index.php</v>
      </c>
      <c r="X1970" s="292" t="s">
        <v>7874</v>
      </c>
      <c r="Y1970" s="292" t="s">
        <v>9259</v>
      </c>
      <c r="Z1970" s="80" t="s">
        <v>9753</v>
      </c>
      <c r="AA1970" s="296"/>
      <c r="AB1970" s="265" t="str">
        <f>IF('認証製品一覧（検索用）'!$E$7=認証製品一覧!I1970,"●","")</f>
        <v/>
      </c>
      <c r="AC1970" s="265" t="str">
        <f>IF(AB1970="","",COUNTIF($B$5:AB1970,"●"))</f>
        <v/>
      </c>
    </row>
    <row r="1971" spans="1:29" ht="100.05" customHeight="1">
      <c r="A1971" s="347"/>
      <c r="B1971" s="292" t="s">
        <v>6898</v>
      </c>
      <c r="C1971" s="293" t="s">
        <v>6941</v>
      </c>
      <c r="D1971" s="294" t="s">
        <v>296</v>
      </c>
      <c r="E1971" s="293" t="s">
        <v>7350</v>
      </c>
      <c r="F1971" s="330" t="s">
        <v>10303</v>
      </c>
      <c r="G1971" s="330" t="s">
        <v>181</v>
      </c>
      <c r="H1971" s="294">
        <v>697</v>
      </c>
      <c r="I1971" s="321" t="str">
        <f t="shared" si="93"/>
        <v>D-06-001-暖房給湯兼用機</v>
      </c>
      <c r="J1971" s="294" t="s">
        <v>9155</v>
      </c>
      <c r="K1971" s="330" t="s">
        <v>8144</v>
      </c>
      <c r="L1971" s="329" t="s">
        <v>13139</v>
      </c>
      <c r="M1971" s="329" t="s">
        <v>10825</v>
      </c>
      <c r="N1971" s="329" t="s">
        <v>12507</v>
      </c>
      <c r="O1971" s="294" t="s">
        <v>2838</v>
      </c>
      <c r="P1971" s="329" t="s">
        <v>10579</v>
      </c>
      <c r="Q1971" s="330" t="s">
        <v>7127</v>
      </c>
      <c r="R1971" s="293" t="s">
        <v>7871</v>
      </c>
      <c r="S1971" s="294" t="s">
        <v>9196</v>
      </c>
      <c r="T1971" s="292" t="s">
        <v>181</v>
      </c>
      <c r="U1971" s="323" t="str">
        <f t="shared" si="94"/>
        <v>-</v>
      </c>
      <c r="V1971" s="298" t="s">
        <v>7873</v>
      </c>
      <c r="W1971" s="295" t="str">
        <f t="shared" si="95"/>
        <v>https://www.noritz.co.jp/contact/product/index.php</v>
      </c>
      <c r="X1971" s="292" t="s">
        <v>7874</v>
      </c>
      <c r="Y1971" s="292" t="s">
        <v>9260</v>
      </c>
      <c r="Z1971" s="80" t="s">
        <v>9753</v>
      </c>
      <c r="AA1971" s="296"/>
      <c r="AB1971" s="265" t="str">
        <f>IF('認証製品一覧（検索用）'!$E$7=認証製品一覧!I1971,"●","")</f>
        <v/>
      </c>
      <c r="AC1971" s="265" t="str">
        <f>IF(AB1971="","",COUNTIF($B$5:AB1971,"●"))</f>
        <v/>
      </c>
    </row>
    <row r="1972" spans="1:29" ht="100.05" customHeight="1">
      <c r="A1972" s="347"/>
      <c r="B1972" s="292" t="s">
        <v>6898</v>
      </c>
      <c r="C1972" s="293" t="s">
        <v>6941</v>
      </c>
      <c r="D1972" s="294" t="s">
        <v>296</v>
      </c>
      <c r="E1972" s="293" t="s">
        <v>7350</v>
      </c>
      <c r="F1972" s="330" t="s">
        <v>10303</v>
      </c>
      <c r="G1972" s="330" t="s">
        <v>181</v>
      </c>
      <c r="H1972" s="294">
        <v>697</v>
      </c>
      <c r="I1972" s="321" t="str">
        <f t="shared" si="93"/>
        <v>D-06-001-暖房給湯兼用機</v>
      </c>
      <c r="J1972" s="294" t="s">
        <v>9155</v>
      </c>
      <c r="K1972" s="330" t="s">
        <v>8144</v>
      </c>
      <c r="L1972" s="329" t="s">
        <v>13139</v>
      </c>
      <c r="M1972" s="329" t="s">
        <v>10825</v>
      </c>
      <c r="N1972" s="329" t="s">
        <v>12508</v>
      </c>
      <c r="O1972" s="294" t="s">
        <v>2838</v>
      </c>
      <c r="P1972" s="329" t="s">
        <v>10579</v>
      </c>
      <c r="Q1972" s="330" t="s">
        <v>7127</v>
      </c>
      <c r="R1972" s="293" t="s">
        <v>7871</v>
      </c>
      <c r="S1972" s="294" t="s">
        <v>7872</v>
      </c>
      <c r="T1972" s="292" t="s">
        <v>181</v>
      </c>
      <c r="U1972" s="323" t="str">
        <f t="shared" si="94"/>
        <v>-</v>
      </c>
      <c r="V1972" s="298" t="s">
        <v>9198</v>
      </c>
      <c r="W1972" s="295" t="str">
        <f t="shared" si="95"/>
        <v>https://www.noritz.co.jp/contact/product/index.php</v>
      </c>
      <c r="X1972" s="292" t="s">
        <v>7874</v>
      </c>
      <c r="Y1972" s="292" t="s">
        <v>9261</v>
      </c>
      <c r="Z1972" s="80" t="s">
        <v>9753</v>
      </c>
      <c r="AA1972" s="296"/>
      <c r="AB1972" s="265" t="str">
        <f>IF('認証製品一覧（検索用）'!$E$7=認証製品一覧!I1972,"●","")</f>
        <v/>
      </c>
      <c r="AC1972" s="265" t="str">
        <f>IF(AB1972="","",COUNTIF($B$5:AB1972,"●"))</f>
        <v/>
      </c>
    </row>
    <row r="1973" spans="1:29" ht="100.05" customHeight="1">
      <c r="A1973" s="347"/>
      <c r="B1973" s="292" t="s">
        <v>6898</v>
      </c>
      <c r="C1973" s="293" t="s">
        <v>6941</v>
      </c>
      <c r="D1973" s="294" t="s">
        <v>296</v>
      </c>
      <c r="E1973" s="293" t="s">
        <v>7350</v>
      </c>
      <c r="F1973" s="330" t="s">
        <v>10303</v>
      </c>
      <c r="G1973" s="330" t="s">
        <v>181</v>
      </c>
      <c r="H1973" s="294">
        <v>697</v>
      </c>
      <c r="I1973" s="321" t="str">
        <f t="shared" si="93"/>
        <v>D-06-001-暖房給湯兼用機</v>
      </c>
      <c r="J1973" s="294" t="s">
        <v>9155</v>
      </c>
      <c r="K1973" s="330" t="s">
        <v>8144</v>
      </c>
      <c r="L1973" s="329" t="s">
        <v>13139</v>
      </c>
      <c r="M1973" s="329" t="s">
        <v>10825</v>
      </c>
      <c r="N1973" s="329" t="s">
        <v>12509</v>
      </c>
      <c r="O1973" s="294" t="s">
        <v>6897</v>
      </c>
      <c r="P1973" s="329" t="s">
        <v>10579</v>
      </c>
      <c r="Q1973" s="330" t="s">
        <v>7127</v>
      </c>
      <c r="R1973" s="293" t="s">
        <v>7871</v>
      </c>
      <c r="S1973" s="294" t="s">
        <v>7872</v>
      </c>
      <c r="T1973" s="292" t="s">
        <v>181</v>
      </c>
      <c r="U1973" s="323" t="str">
        <f t="shared" si="94"/>
        <v>-</v>
      </c>
      <c r="V1973" s="298" t="s">
        <v>7873</v>
      </c>
      <c r="W1973" s="295" t="str">
        <f t="shared" si="95"/>
        <v>https://www.noritz.co.jp/contact/product/index.php</v>
      </c>
      <c r="X1973" s="292" t="s">
        <v>7874</v>
      </c>
      <c r="Y1973" s="292" t="s">
        <v>9262</v>
      </c>
      <c r="Z1973" s="80" t="s">
        <v>9753</v>
      </c>
      <c r="AA1973" s="296"/>
      <c r="AB1973" s="265" t="str">
        <f>IF('認証製品一覧（検索用）'!$E$7=認証製品一覧!I1973,"●","")</f>
        <v/>
      </c>
      <c r="AC1973" s="265" t="str">
        <f>IF(AB1973="","",COUNTIF($B$5:AB1973,"●"))</f>
        <v/>
      </c>
    </row>
    <row r="1974" spans="1:29" ht="100.05" customHeight="1">
      <c r="A1974" s="347"/>
      <c r="B1974" s="292" t="s">
        <v>6898</v>
      </c>
      <c r="C1974" s="293" t="s">
        <v>6941</v>
      </c>
      <c r="D1974" s="294" t="s">
        <v>296</v>
      </c>
      <c r="E1974" s="293" t="s">
        <v>7350</v>
      </c>
      <c r="F1974" s="330" t="s">
        <v>10303</v>
      </c>
      <c r="G1974" s="330" t="s">
        <v>181</v>
      </c>
      <c r="H1974" s="294">
        <v>697</v>
      </c>
      <c r="I1974" s="321" t="str">
        <f t="shared" si="93"/>
        <v>D-06-001-暖房給湯兼用機</v>
      </c>
      <c r="J1974" s="294" t="s">
        <v>9155</v>
      </c>
      <c r="K1974" s="330" t="s">
        <v>8144</v>
      </c>
      <c r="L1974" s="329" t="s">
        <v>13139</v>
      </c>
      <c r="M1974" s="329" t="s">
        <v>10825</v>
      </c>
      <c r="N1974" s="329" t="s">
        <v>12510</v>
      </c>
      <c r="O1974" s="294" t="s">
        <v>2838</v>
      </c>
      <c r="P1974" s="329" t="s">
        <v>10579</v>
      </c>
      <c r="Q1974" s="330" t="s">
        <v>7127</v>
      </c>
      <c r="R1974" s="293" t="s">
        <v>7871</v>
      </c>
      <c r="S1974" s="294" t="s">
        <v>7872</v>
      </c>
      <c r="T1974" s="292" t="s">
        <v>181</v>
      </c>
      <c r="U1974" s="323" t="str">
        <f t="shared" si="94"/>
        <v>-</v>
      </c>
      <c r="V1974" s="298" t="s">
        <v>7873</v>
      </c>
      <c r="W1974" s="295" t="str">
        <f t="shared" si="95"/>
        <v>https://www.noritz.co.jp/contact/product/index.php</v>
      </c>
      <c r="X1974" s="292" t="s">
        <v>7874</v>
      </c>
      <c r="Y1974" s="292" t="s">
        <v>9263</v>
      </c>
      <c r="Z1974" s="80" t="s">
        <v>9753</v>
      </c>
      <c r="AA1974" s="296"/>
      <c r="AB1974" s="265" t="str">
        <f>IF('認証製品一覧（検索用）'!$E$7=認証製品一覧!I1974,"●","")</f>
        <v/>
      </c>
      <c r="AC1974" s="265" t="str">
        <f>IF(AB1974="","",COUNTIF($B$5:AB1974,"●"))</f>
        <v/>
      </c>
    </row>
    <row r="1975" spans="1:29" ht="100.05" customHeight="1">
      <c r="A1975" s="347"/>
      <c r="B1975" s="292" t="s">
        <v>6898</v>
      </c>
      <c r="C1975" s="293" t="s">
        <v>6941</v>
      </c>
      <c r="D1975" s="294" t="s">
        <v>296</v>
      </c>
      <c r="E1975" s="293" t="s">
        <v>7350</v>
      </c>
      <c r="F1975" s="330" t="s">
        <v>10303</v>
      </c>
      <c r="G1975" s="330" t="s">
        <v>181</v>
      </c>
      <c r="H1975" s="294">
        <v>697</v>
      </c>
      <c r="I1975" s="321" t="str">
        <f t="shared" si="93"/>
        <v>D-06-001-暖房給湯兼用機</v>
      </c>
      <c r="J1975" s="294" t="s">
        <v>9155</v>
      </c>
      <c r="K1975" s="330" t="s">
        <v>8144</v>
      </c>
      <c r="L1975" s="329" t="s">
        <v>13139</v>
      </c>
      <c r="M1975" s="329" t="s">
        <v>10825</v>
      </c>
      <c r="N1975" s="329" t="s">
        <v>12511</v>
      </c>
      <c r="O1975" s="294" t="s">
        <v>2838</v>
      </c>
      <c r="P1975" s="329" t="s">
        <v>10579</v>
      </c>
      <c r="Q1975" s="330" t="s">
        <v>7127</v>
      </c>
      <c r="R1975" s="293" t="s">
        <v>7871</v>
      </c>
      <c r="S1975" s="294" t="s">
        <v>7872</v>
      </c>
      <c r="T1975" s="292" t="s">
        <v>181</v>
      </c>
      <c r="U1975" s="323" t="str">
        <f t="shared" si="94"/>
        <v>-</v>
      </c>
      <c r="V1975" s="298" t="s">
        <v>7873</v>
      </c>
      <c r="W1975" s="295" t="str">
        <f t="shared" si="95"/>
        <v>https://www.noritz.co.jp/contact/product/index.php</v>
      </c>
      <c r="X1975" s="292" t="s">
        <v>7874</v>
      </c>
      <c r="Y1975" s="292" t="s">
        <v>9264</v>
      </c>
      <c r="Z1975" s="80" t="s">
        <v>9753</v>
      </c>
      <c r="AA1975" s="296"/>
      <c r="AB1975" s="265" t="str">
        <f>IF('認証製品一覧（検索用）'!$E$7=認証製品一覧!I1975,"●","")</f>
        <v/>
      </c>
      <c r="AC1975" s="265" t="str">
        <f>IF(AB1975="","",COUNTIF($B$5:AB1975,"●"))</f>
        <v/>
      </c>
    </row>
    <row r="1976" spans="1:29" ht="100.05" customHeight="1">
      <c r="A1976" s="347"/>
      <c r="B1976" s="292" t="s">
        <v>6898</v>
      </c>
      <c r="C1976" s="293" t="s">
        <v>6941</v>
      </c>
      <c r="D1976" s="294" t="s">
        <v>296</v>
      </c>
      <c r="E1976" s="293" t="s">
        <v>7350</v>
      </c>
      <c r="F1976" s="330" t="s">
        <v>10303</v>
      </c>
      <c r="G1976" s="330" t="s">
        <v>181</v>
      </c>
      <c r="H1976" s="294">
        <v>697</v>
      </c>
      <c r="I1976" s="321" t="str">
        <f t="shared" si="93"/>
        <v>D-06-001-暖房給湯兼用機</v>
      </c>
      <c r="J1976" s="294" t="s">
        <v>9155</v>
      </c>
      <c r="K1976" s="330" t="s">
        <v>8144</v>
      </c>
      <c r="L1976" s="329" t="s">
        <v>13139</v>
      </c>
      <c r="M1976" s="329" t="s">
        <v>10825</v>
      </c>
      <c r="N1976" s="329" t="s">
        <v>12512</v>
      </c>
      <c r="O1976" s="294" t="s">
        <v>2838</v>
      </c>
      <c r="P1976" s="329" t="s">
        <v>10579</v>
      </c>
      <c r="Q1976" s="330" t="s">
        <v>7127</v>
      </c>
      <c r="R1976" s="293" t="s">
        <v>7871</v>
      </c>
      <c r="S1976" s="294" t="s">
        <v>7872</v>
      </c>
      <c r="T1976" s="292" t="s">
        <v>181</v>
      </c>
      <c r="U1976" s="323" t="str">
        <f t="shared" si="94"/>
        <v>-</v>
      </c>
      <c r="V1976" s="298" t="s">
        <v>7873</v>
      </c>
      <c r="W1976" s="295" t="str">
        <f t="shared" si="95"/>
        <v>https://www.noritz.co.jp/contact/product/index.php</v>
      </c>
      <c r="X1976" s="292" t="s">
        <v>7874</v>
      </c>
      <c r="Y1976" s="292" t="s">
        <v>9265</v>
      </c>
      <c r="Z1976" s="80" t="s">
        <v>9753</v>
      </c>
      <c r="AA1976" s="296"/>
      <c r="AB1976" s="265" t="str">
        <f>IF('認証製品一覧（検索用）'!$E$7=認証製品一覧!I1976,"●","")</f>
        <v/>
      </c>
      <c r="AC1976" s="265" t="str">
        <f>IF(AB1976="","",COUNTIF($B$5:AB1976,"●"))</f>
        <v/>
      </c>
    </row>
    <row r="1977" spans="1:29" ht="100.05" customHeight="1">
      <c r="A1977" s="347"/>
      <c r="B1977" s="292" t="s">
        <v>6898</v>
      </c>
      <c r="C1977" s="293" t="s">
        <v>6941</v>
      </c>
      <c r="D1977" s="294" t="s">
        <v>296</v>
      </c>
      <c r="E1977" s="293" t="s">
        <v>7350</v>
      </c>
      <c r="F1977" s="330" t="s">
        <v>10303</v>
      </c>
      <c r="G1977" s="330" t="s">
        <v>181</v>
      </c>
      <c r="H1977" s="294">
        <v>697</v>
      </c>
      <c r="I1977" s="321" t="str">
        <f t="shared" si="93"/>
        <v>D-06-001-暖房給湯兼用機</v>
      </c>
      <c r="J1977" s="294" t="s">
        <v>9155</v>
      </c>
      <c r="K1977" s="330" t="s">
        <v>8144</v>
      </c>
      <c r="L1977" s="329" t="s">
        <v>13139</v>
      </c>
      <c r="M1977" s="329" t="s">
        <v>10825</v>
      </c>
      <c r="N1977" s="329" t="s">
        <v>12513</v>
      </c>
      <c r="O1977" s="294" t="s">
        <v>2838</v>
      </c>
      <c r="P1977" s="329" t="s">
        <v>10579</v>
      </c>
      <c r="Q1977" s="330" t="s">
        <v>7127</v>
      </c>
      <c r="R1977" s="293" t="s">
        <v>7871</v>
      </c>
      <c r="S1977" s="294" t="s">
        <v>7872</v>
      </c>
      <c r="T1977" s="292" t="s">
        <v>181</v>
      </c>
      <c r="U1977" s="323" t="str">
        <f t="shared" si="94"/>
        <v>-</v>
      </c>
      <c r="V1977" s="298" t="s">
        <v>7873</v>
      </c>
      <c r="W1977" s="295" t="str">
        <f t="shared" si="95"/>
        <v>https://www.noritz.co.jp/contact/product/index.php</v>
      </c>
      <c r="X1977" s="292" t="s">
        <v>7874</v>
      </c>
      <c r="Y1977" s="292" t="s">
        <v>9266</v>
      </c>
      <c r="Z1977" s="80" t="s">
        <v>9753</v>
      </c>
      <c r="AA1977" s="296"/>
      <c r="AB1977" s="265" t="str">
        <f>IF('認証製品一覧（検索用）'!$E$7=認証製品一覧!I1977,"●","")</f>
        <v/>
      </c>
      <c r="AC1977" s="265" t="str">
        <f>IF(AB1977="","",COUNTIF($B$5:AB1977,"●"))</f>
        <v/>
      </c>
    </row>
    <row r="1978" spans="1:29" ht="100.05" customHeight="1">
      <c r="A1978" s="347"/>
      <c r="B1978" s="292" t="s">
        <v>6898</v>
      </c>
      <c r="C1978" s="293" t="s">
        <v>6941</v>
      </c>
      <c r="D1978" s="294" t="s">
        <v>296</v>
      </c>
      <c r="E1978" s="293" t="s">
        <v>7350</v>
      </c>
      <c r="F1978" s="330" t="s">
        <v>10303</v>
      </c>
      <c r="G1978" s="330" t="s">
        <v>181</v>
      </c>
      <c r="H1978" s="294">
        <v>697</v>
      </c>
      <c r="I1978" s="321" t="str">
        <f t="shared" si="93"/>
        <v>D-06-001-暖房給湯兼用機</v>
      </c>
      <c r="J1978" s="294" t="s">
        <v>9155</v>
      </c>
      <c r="K1978" s="330" t="s">
        <v>8144</v>
      </c>
      <c r="L1978" s="329" t="s">
        <v>13139</v>
      </c>
      <c r="M1978" s="329" t="s">
        <v>10825</v>
      </c>
      <c r="N1978" s="329" t="s">
        <v>12514</v>
      </c>
      <c r="O1978" s="294" t="s">
        <v>2838</v>
      </c>
      <c r="P1978" s="329" t="s">
        <v>10579</v>
      </c>
      <c r="Q1978" s="330" t="s">
        <v>7127</v>
      </c>
      <c r="R1978" s="293" t="s">
        <v>7871</v>
      </c>
      <c r="S1978" s="294" t="s">
        <v>7872</v>
      </c>
      <c r="T1978" s="292" t="s">
        <v>181</v>
      </c>
      <c r="U1978" s="323" t="str">
        <f t="shared" si="94"/>
        <v>-</v>
      </c>
      <c r="V1978" s="298" t="s">
        <v>7873</v>
      </c>
      <c r="W1978" s="295" t="str">
        <f t="shared" si="95"/>
        <v>https://www.noritz.co.jp/contact/product/index.php</v>
      </c>
      <c r="X1978" s="292" t="s">
        <v>7874</v>
      </c>
      <c r="Y1978" s="292" t="s">
        <v>9267</v>
      </c>
      <c r="Z1978" s="80" t="s">
        <v>9753</v>
      </c>
      <c r="AA1978" s="296"/>
      <c r="AB1978" s="265" t="str">
        <f>IF('認証製品一覧（検索用）'!$E$7=認証製品一覧!I1978,"●","")</f>
        <v/>
      </c>
      <c r="AC1978" s="265" t="str">
        <f>IF(AB1978="","",COUNTIF($B$5:AB1978,"●"))</f>
        <v/>
      </c>
    </row>
    <row r="1979" spans="1:29" ht="100.05" customHeight="1">
      <c r="A1979" s="347"/>
      <c r="B1979" s="292" t="s">
        <v>6898</v>
      </c>
      <c r="C1979" s="293" t="s">
        <v>6941</v>
      </c>
      <c r="D1979" s="294" t="s">
        <v>296</v>
      </c>
      <c r="E1979" s="293" t="s">
        <v>7350</v>
      </c>
      <c r="F1979" s="330" t="s">
        <v>10303</v>
      </c>
      <c r="G1979" s="330" t="s">
        <v>181</v>
      </c>
      <c r="H1979" s="294">
        <v>697</v>
      </c>
      <c r="I1979" s="321" t="str">
        <f t="shared" si="93"/>
        <v>D-06-001-暖房給湯兼用機</v>
      </c>
      <c r="J1979" s="294" t="s">
        <v>9155</v>
      </c>
      <c r="K1979" s="330" t="s">
        <v>8144</v>
      </c>
      <c r="L1979" s="329" t="s">
        <v>13139</v>
      </c>
      <c r="M1979" s="329" t="s">
        <v>10825</v>
      </c>
      <c r="N1979" s="329" t="s">
        <v>12515</v>
      </c>
      <c r="O1979" s="294" t="s">
        <v>2838</v>
      </c>
      <c r="P1979" s="329" t="s">
        <v>10579</v>
      </c>
      <c r="Q1979" s="330" t="s">
        <v>7127</v>
      </c>
      <c r="R1979" s="293" t="s">
        <v>7871</v>
      </c>
      <c r="S1979" s="294" t="s">
        <v>7872</v>
      </c>
      <c r="T1979" s="292" t="s">
        <v>181</v>
      </c>
      <c r="U1979" s="323" t="str">
        <f t="shared" si="94"/>
        <v>-</v>
      </c>
      <c r="V1979" s="298" t="s">
        <v>7873</v>
      </c>
      <c r="W1979" s="295" t="str">
        <f t="shared" si="95"/>
        <v>https://www.noritz.co.jp/contact/product/index.php</v>
      </c>
      <c r="X1979" s="292" t="s">
        <v>7874</v>
      </c>
      <c r="Y1979" s="292" t="s">
        <v>9268</v>
      </c>
      <c r="Z1979" s="80" t="s">
        <v>9753</v>
      </c>
      <c r="AA1979" s="296"/>
      <c r="AB1979" s="265" t="str">
        <f>IF('認証製品一覧（検索用）'!$E$7=認証製品一覧!I1979,"●","")</f>
        <v/>
      </c>
      <c r="AC1979" s="265" t="str">
        <f>IF(AB1979="","",COUNTIF($B$5:AB1979,"●"))</f>
        <v/>
      </c>
    </row>
    <row r="1980" spans="1:29" ht="100.05" customHeight="1">
      <c r="A1980" s="347"/>
      <c r="B1980" s="292" t="s">
        <v>6898</v>
      </c>
      <c r="C1980" s="293" t="s">
        <v>6941</v>
      </c>
      <c r="D1980" s="294" t="s">
        <v>296</v>
      </c>
      <c r="E1980" s="293" t="s">
        <v>7350</v>
      </c>
      <c r="F1980" s="330" t="s">
        <v>10303</v>
      </c>
      <c r="G1980" s="330" t="s">
        <v>181</v>
      </c>
      <c r="H1980" s="294">
        <v>697</v>
      </c>
      <c r="I1980" s="321" t="str">
        <f t="shared" si="93"/>
        <v>D-06-001-暖房給湯兼用機</v>
      </c>
      <c r="J1980" s="294" t="s">
        <v>9155</v>
      </c>
      <c r="K1980" s="330" t="s">
        <v>8144</v>
      </c>
      <c r="L1980" s="329" t="s">
        <v>13139</v>
      </c>
      <c r="M1980" s="329" t="s">
        <v>10825</v>
      </c>
      <c r="N1980" s="329" t="s">
        <v>12516</v>
      </c>
      <c r="O1980" s="294" t="s">
        <v>2838</v>
      </c>
      <c r="P1980" s="329" t="s">
        <v>10579</v>
      </c>
      <c r="Q1980" s="330" t="s">
        <v>7127</v>
      </c>
      <c r="R1980" s="293" t="s">
        <v>7871</v>
      </c>
      <c r="S1980" s="294" t="s">
        <v>7872</v>
      </c>
      <c r="T1980" s="292" t="s">
        <v>181</v>
      </c>
      <c r="U1980" s="323" t="str">
        <f t="shared" si="94"/>
        <v>-</v>
      </c>
      <c r="V1980" s="298" t="s">
        <v>7873</v>
      </c>
      <c r="W1980" s="295" t="str">
        <f t="shared" si="95"/>
        <v>https://www.noritz.co.jp/contact/product/index.php</v>
      </c>
      <c r="X1980" s="292" t="s">
        <v>7874</v>
      </c>
      <c r="Y1980" s="292" t="s">
        <v>9269</v>
      </c>
      <c r="Z1980" s="80" t="s">
        <v>9753</v>
      </c>
      <c r="AA1980" s="296"/>
      <c r="AB1980" s="265" t="str">
        <f>IF('認証製品一覧（検索用）'!$E$7=認証製品一覧!I1980,"●","")</f>
        <v/>
      </c>
      <c r="AC1980" s="265" t="str">
        <f>IF(AB1980="","",COUNTIF($B$5:AB1980,"●"))</f>
        <v/>
      </c>
    </row>
    <row r="1981" spans="1:29" ht="100.05" customHeight="1">
      <c r="A1981" s="347"/>
      <c r="B1981" s="292" t="s">
        <v>6898</v>
      </c>
      <c r="C1981" s="293" t="s">
        <v>6941</v>
      </c>
      <c r="D1981" s="294" t="s">
        <v>296</v>
      </c>
      <c r="E1981" s="293" t="s">
        <v>7350</v>
      </c>
      <c r="F1981" s="330" t="s">
        <v>10303</v>
      </c>
      <c r="G1981" s="330" t="s">
        <v>181</v>
      </c>
      <c r="H1981" s="294">
        <v>697</v>
      </c>
      <c r="I1981" s="321" t="str">
        <f t="shared" si="93"/>
        <v>D-06-001-暖房給湯兼用機</v>
      </c>
      <c r="J1981" s="294" t="s">
        <v>9155</v>
      </c>
      <c r="K1981" s="330" t="s">
        <v>8144</v>
      </c>
      <c r="L1981" s="329" t="s">
        <v>13139</v>
      </c>
      <c r="M1981" s="329" t="s">
        <v>10825</v>
      </c>
      <c r="N1981" s="329" t="s">
        <v>12517</v>
      </c>
      <c r="O1981" s="294" t="s">
        <v>2838</v>
      </c>
      <c r="P1981" s="329" t="s">
        <v>10579</v>
      </c>
      <c r="Q1981" s="330" t="s">
        <v>7127</v>
      </c>
      <c r="R1981" s="293" t="s">
        <v>7871</v>
      </c>
      <c r="S1981" s="294" t="s">
        <v>7872</v>
      </c>
      <c r="T1981" s="292" t="s">
        <v>181</v>
      </c>
      <c r="U1981" s="323" t="str">
        <f t="shared" si="94"/>
        <v>-</v>
      </c>
      <c r="V1981" s="298" t="s">
        <v>7873</v>
      </c>
      <c r="W1981" s="295" t="str">
        <f t="shared" si="95"/>
        <v>https://www.noritz.co.jp/contact/product/index.php</v>
      </c>
      <c r="X1981" s="292" t="s">
        <v>7874</v>
      </c>
      <c r="Y1981" s="292" t="s">
        <v>9270</v>
      </c>
      <c r="Z1981" s="80" t="s">
        <v>9753</v>
      </c>
      <c r="AA1981" s="296"/>
      <c r="AB1981" s="265" t="str">
        <f>IF('認証製品一覧（検索用）'!$E$7=認証製品一覧!I1981,"●","")</f>
        <v/>
      </c>
      <c r="AC1981" s="265" t="str">
        <f>IF(AB1981="","",COUNTIF($B$5:AB1981,"●"))</f>
        <v/>
      </c>
    </row>
    <row r="1982" spans="1:29" ht="100.05" customHeight="1">
      <c r="A1982" s="347"/>
      <c r="B1982" s="292" t="s">
        <v>6898</v>
      </c>
      <c r="C1982" s="293" t="s">
        <v>6941</v>
      </c>
      <c r="D1982" s="294" t="s">
        <v>296</v>
      </c>
      <c r="E1982" s="293" t="s">
        <v>7350</v>
      </c>
      <c r="F1982" s="330" t="s">
        <v>10303</v>
      </c>
      <c r="G1982" s="330" t="s">
        <v>181</v>
      </c>
      <c r="H1982" s="294">
        <v>697</v>
      </c>
      <c r="I1982" s="321" t="str">
        <f t="shared" si="93"/>
        <v>D-06-001-暖房給湯兼用機</v>
      </c>
      <c r="J1982" s="294" t="s">
        <v>9155</v>
      </c>
      <c r="K1982" s="330" t="s">
        <v>8144</v>
      </c>
      <c r="L1982" s="329" t="s">
        <v>13139</v>
      </c>
      <c r="M1982" s="329" t="s">
        <v>10825</v>
      </c>
      <c r="N1982" s="329" t="s">
        <v>12518</v>
      </c>
      <c r="O1982" s="294" t="s">
        <v>2838</v>
      </c>
      <c r="P1982" s="329" t="s">
        <v>10579</v>
      </c>
      <c r="Q1982" s="330" t="s">
        <v>7127</v>
      </c>
      <c r="R1982" s="293" t="s">
        <v>7871</v>
      </c>
      <c r="S1982" s="294" t="s">
        <v>7872</v>
      </c>
      <c r="T1982" s="292" t="s">
        <v>181</v>
      </c>
      <c r="U1982" s="323" t="str">
        <f t="shared" si="94"/>
        <v>-</v>
      </c>
      <c r="V1982" s="298" t="s">
        <v>7873</v>
      </c>
      <c r="W1982" s="295" t="str">
        <f t="shared" si="95"/>
        <v>https://www.noritz.co.jp/contact/product/index.php</v>
      </c>
      <c r="X1982" s="292" t="s">
        <v>7874</v>
      </c>
      <c r="Y1982" s="292" t="s">
        <v>9271</v>
      </c>
      <c r="Z1982" s="80" t="s">
        <v>9753</v>
      </c>
      <c r="AA1982" s="296"/>
      <c r="AB1982" s="265" t="str">
        <f>IF('認証製品一覧（検索用）'!$E$7=認証製品一覧!I1982,"●","")</f>
        <v/>
      </c>
      <c r="AC1982" s="265" t="str">
        <f>IF(AB1982="","",COUNTIF($B$5:AB1982,"●"))</f>
        <v/>
      </c>
    </row>
    <row r="1983" spans="1:29" ht="100.05" customHeight="1">
      <c r="A1983" s="347"/>
      <c r="B1983" s="292" t="s">
        <v>6898</v>
      </c>
      <c r="C1983" s="293" t="s">
        <v>6941</v>
      </c>
      <c r="D1983" s="294" t="s">
        <v>296</v>
      </c>
      <c r="E1983" s="293" t="s">
        <v>7350</v>
      </c>
      <c r="F1983" s="330" t="s">
        <v>10303</v>
      </c>
      <c r="G1983" s="330" t="s">
        <v>181</v>
      </c>
      <c r="H1983" s="294">
        <v>697</v>
      </c>
      <c r="I1983" s="321" t="str">
        <f t="shared" si="93"/>
        <v>D-06-001-暖房給湯兼用機</v>
      </c>
      <c r="J1983" s="294" t="s">
        <v>9155</v>
      </c>
      <c r="K1983" s="330" t="s">
        <v>8144</v>
      </c>
      <c r="L1983" s="329" t="s">
        <v>13139</v>
      </c>
      <c r="M1983" s="329" t="s">
        <v>10825</v>
      </c>
      <c r="N1983" s="329" t="s">
        <v>12519</v>
      </c>
      <c r="O1983" s="294" t="s">
        <v>2838</v>
      </c>
      <c r="P1983" s="329" t="s">
        <v>10579</v>
      </c>
      <c r="Q1983" s="330" t="s">
        <v>7127</v>
      </c>
      <c r="R1983" s="293" t="s">
        <v>7871</v>
      </c>
      <c r="S1983" s="294" t="s">
        <v>7872</v>
      </c>
      <c r="T1983" s="292" t="s">
        <v>181</v>
      </c>
      <c r="U1983" s="323" t="str">
        <f t="shared" si="94"/>
        <v>-</v>
      </c>
      <c r="V1983" s="298" t="s">
        <v>7873</v>
      </c>
      <c r="W1983" s="295" t="str">
        <f t="shared" si="95"/>
        <v>https://www.noritz.co.jp/contact/product/index.php</v>
      </c>
      <c r="X1983" s="292" t="s">
        <v>7874</v>
      </c>
      <c r="Y1983" s="292" t="s">
        <v>9272</v>
      </c>
      <c r="Z1983" s="80" t="s">
        <v>9753</v>
      </c>
      <c r="AA1983" s="296"/>
      <c r="AB1983" s="265" t="str">
        <f>IF('認証製品一覧（検索用）'!$E$7=認証製品一覧!I1983,"●","")</f>
        <v/>
      </c>
      <c r="AC1983" s="265" t="str">
        <f>IF(AB1983="","",COUNTIF($B$5:AB1983,"●"))</f>
        <v/>
      </c>
    </row>
    <row r="1984" spans="1:29" ht="100.05" customHeight="1">
      <c r="A1984" s="347"/>
      <c r="B1984" s="292" t="s">
        <v>6898</v>
      </c>
      <c r="C1984" s="293" t="s">
        <v>6941</v>
      </c>
      <c r="D1984" s="294" t="s">
        <v>296</v>
      </c>
      <c r="E1984" s="293" t="s">
        <v>7350</v>
      </c>
      <c r="F1984" s="330" t="s">
        <v>10303</v>
      </c>
      <c r="G1984" s="330" t="s">
        <v>181</v>
      </c>
      <c r="H1984" s="294">
        <v>697</v>
      </c>
      <c r="I1984" s="321" t="str">
        <f t="shared" si="93"/>
        <v>D-06-001-暖房給湯兼用機</v>
      </c>
      <c r="J1984" s="294" t="s">
        <v>9155</v>
      </c>
      <c r="K1984" s="330" t="s">
        <v>8144</v>
      </c>
      <c r="L1984" s="329" t="s">
        <v>13139</v>
      </c>
      <c r="M1984" s="329" t="s">
        <v>10825</v>
      </c>
      <c r="N1984" s="329" t="s">
        <v>12520</v>
      </c>
      <c r="O1984" s="294" t="s">
        <v>2838</v>
      </c>
      <c r="P1984" s="329" t="s">
        <v>10579</v>
      </c>
      <c r="Q1984" s="330" t="s">
        <v>7127</v>
      </c>
      <c r="R1984" s="293" t="s">
        <v>7871</v>
      </c>
      <c r="S1984" s="294" t="s">
        <v>7872</v>
      </c>
      <c r="T1984" s="292" t="s">
        <v>181</v>
      </c>
      <c r="U1984" s="323" t="str">
        <f t="shared" si="94"/>
        <v>-</v>
      </c>
      <c r="V1984" s="298" t="s">
        <v>7873</v>
      </c>
      <c r="W1984" s="295" t="str">
        <f t="shared" si="95"/>
        <v>https://www.noritz.co.jp/contact/product/index.php</v>
      </c>
      <c r="X1984" s="292" t="s">
        <v>7874</v>
      </c>
      <c r="Y1984" s="292" t="s">
        <v>9273</v>
      </c>
      <c r="Z1984" s="80" t="s">
        <v>9753</v>
      </c>
      <c r="AA1984" s="296"/>
      <c r="AB1984" s="265" t="str">
        <f>IF('認証製品一覧（検索用）'!$E$7=認証製品一覧!I1984,"●","")</f>
        <v/>
      </c>
      <c r="AC1984" s="265" t="str">
        <f>IF(AB1984="","",COUNTIF($B$5:AB1984,"●"))</f>
        <v/>
      </c>
    </row>
    <row r="1985" spans="1:29" ht="100.05" customHeight="1">
      <c r="A1985" s="347"/>
      <c r="B1985" s="292" t="s">
        <v>6898</v>
      </c>
      <c r="C1985" s="293" t="s">
        <v>6941</v>
      </c>
      <c r="D1985" s="294" t="s">
        <v>296</v>
      </c>
      <c r="E1985" s="293" t="s">
        <v>7350</v>
      </c>
      <c r="F1985" s="330" t="s">
        <v>10303</v>
      </c>
      <c r="G1985" s="330" t="s">
        <v>181</v>
      </c>
      <c r="H1985" s="294">
        <v>697</v>
      </c>
      <c r="I1985" s="321" t="str">
        <f t="shared" si="93"/>
        <v>D-06-001-暖房給湯兼用機</v>
      </c>
      <c r="J1985" s="294" t="s">
        <v>9155</v>
      </c>
      <c r="K1985" s="330" t="s">
        <v>8144</v>
      </c>
      <c r="L1985" s="329" t="s">
        <v>13139</v>
      </c>
      <c r="M1985" s="329" t="s">
        <v>10825</v>
      </c>
      <c r="N1985" s="329" t="s">
        <v>12521</v>
      </c>
      <c r="O1985" s="294" t="s">
        <v>2838</v>
      </c>
      <c r="P1985" s="329" t="s">
        <v>10579</v>
      </c>
      <c r="Q1985" s="330" t="s">
        <v>7127</v>
      </c>
      <c r="R1985" s="293" t="s">
        <v>7871</v>
      </c>
      <c r="S1985" s="294" t="s">
        <v>9196</v>
      </c>
      <c r="T1985" s="292" t="s">
        <v>181</v>
      </c>
      <c r="U1985" s="323" t="str">
        <f t="shared" si="94"/>
        <v>-</v>
      </c>
      <c r="V1985" s="298" t="s">
        <v>7873</v>
      </c>
      <c r="W1985" s="295" t="str">
        <f t="shared" si="95"/>
        <v>https://www.noritz.co.jp/contact/product/index.php</v>
      </c>
      <c r="X1985" s="292" t="s">
        <v>7874</v>
      </c>
      <c r="Y1985" s="292" t="s">
        <v>9274</v>
      </c>
      <c r="Z1985" s="80" t="s">
        <v>9753</v>
      </c>
      <c r="AA1985" s="296"/>
      <c r="AB1985" s="265" t="str">
        <f>IF('認証製品一覧（検索用）'!$E$7=認証製品一覧!I1985,"●","")</f>
        <v/>
      </c>
      <c r="AC1985" s="265" t="str">
        <f>IF(AB1985="","",COUNTIF($B$5:AB1985,"●"))</f>
        <v/>
      </c>
    </row>
    <row r="1986" spans="1:29" ht="100.05" customHeight="1">
      <c r="A1986" s="347"/>
      <c r="B1986" s="292" t="s">
        <v>6898</v>
      </c>
      <c r="C1986" s="293" t="s">
        <v>6941</v>
      </c>
      <c r="D1986" s="294" t="s">
        <v>296</v>
      </c>
      <c r="E1986" s="293" t="s">
        <v>7350</v>
      </c>
      <c r="F1986" s="330" t="s">
        <v>10303</v>
      </c>
      <c r="G1986" s="330" t="s">
        <v>181</v>
      </c>
      <c r="H1986" s="294">
        <v>697</v>
      </c>
      <c r="I1986" s="321" t="str">
        <f t="shared" si="93"/>
        <v>D-06-001-暖房給湯兼用機</v>
      </c>
      <c r="J1986" s="294" t="s">
        <v>9155</v>
      </c>
      <c r="K1986" s="330" t="s">
        <v>8144</v>
      </c>
      <c r="L1986" s="329" t="s">
        <v>13139</v>
      </c>
      <c r="M1986" s="329" t="s">
        <v>10825</v>
      </c>
      <c r="N1986" s="329" t="s">
        <v>12522</v>
      </c>
      <c r="O1986" s="294" t="s">
        <v>2838</v>
      </c>
      <c r="P1986" s="329" t="s">
        <v>10579</v>
      </c>
      <c r="Q1986" s="330" t="s">
        <v>7127</v>
      </c>
      <c r="R1986" s="293" t="s">
        <v>7871</v>
      </c>
      <c r="S1986" s="294" t="s">
        <v>7872</v>
      </c>
      <c r="T1986" s="292" t="s">
        <v>181</v>
      </c>
      <c r="U1986" s="323" t="str">
        <f t="shared" si="94"/>
        <v>-</v>
      </c>
      <c r="V1986" s="298" t="s">
        <v>7873</v>
      </c>
      <c r="W1986" s="295" t="str">
        <f t="shared" si="95"/>
        <v>https://www.noritz.co.jp/contact/product/index.php</v>
      </c>
      <c r="X1986" s="292" t="s">
        <v>7874</v>
      </c>
      <c r="Y1986" s="292" t="s">
        <v>9275</v>
      </c>
      <c r="Z1986" s="80" t="s">
        <v>9753</v>
      </c>
      <c r="AA1986" s="296"/>
      <c r="AB1986" s="265" t="str">
        <f>IF('認証製品一覧（検索用）'!$E$7=認証製品一覧!I1986,"●","")</f>
        <v/>
      </c>
      <c r="AC1986" s="265" t="str">
        <f>IF(AB1986="","",COUNTIF($B$5:AB1986,"●"))</f>
        <v/>
      </c>
    </row>
    <row r="1987" spans="1:29" ht="100.05" customHeight="1">
      <c r="A1987" s="347"/>
      <c r="B1987" s="292" t="s">
        <v>6898</v>
      </c>
      <c r="C1987" s="293" t="s">
        <v>6941</v>
      </c>
      <c r="D1987" s="294" t="s">
        <v>296</v>
      </c>
      <c r="E1987" s="293" t="s">
        <v>7350</v>
      </c>
      <c r="F1987" s="330" t="s">
        <v>10303</v>
      </c>
      <c r="G1987" s="330" t="s">
        <v>181</v>
      </c>
      <c r="H1987" s="294">
        <v>697</v>
      </c>
      <c r="I1987" s="321" t="str">
        <f t="shared" si="93"/>
        <v>D-06-001-暖房給湯兼用機</v>
      </c>
      <c r="J1987" s="294" t="s">
        <v>9155</v>
      </c>
      <c r="K1987" s="330" t="s">
        <v>8144</v>
      </c>
      <c r="L1987" s="329" t="s">
        <v>13139</v>
      </c>
      <c r="M1987" s="329" t="s">
        <v>10825</v>
      </c>
      <c r="N1987" s="329" t="s">
        <v>12523</v>
      </c>
      <c r="O1987" s="294" t="s">
        <v>2838</v>
      </c>
      <c r="P1987" s="329" t="s">
        <v>10579</v>
      </c>
      <c r="Q1987" s="330" t="s">
        <v>7127</v>
      </c>
      <c r="R1987" s="293" t="s">
        <v>7871</v>
      </c>
      <c r="S1987" s="294" t="s">
        <v>7872</v>
      </c>
      <c r="T1987" s="292" t="s">
        <v>181</v>
      </c>
      <c r="U1987" s="323" t="str">
        <f t="shared" si="94"/>
        <v>-</v>
      </c>
      <c r="V1987" s="298" t="s">
        <v>7873</v>
      </c>
      <c r="W1987" s="295" t="str">
        <f t="shared" si="95"/>
        <v>https://www.noritz.co.jp/contact/product/index.php</v>
      </c>
      <c r="X1987" s="292" t="s">
        <v>7874</v>
      </c>
      <c r="Y1987" s="292" t="s">
        <v>9276</v>
      </c>
      <c r="Z1987" s="80" t="s">
        <v>9753</v>
      </c>
      <c r="AA1987" s="296"/>
      <c r="AB1987" s="265" t="str">
        <f>IF('認証製品一覧（検索用）'!$E$7=認証製品一覧!I1987,"●","")</f>
        <v/>
      </c>
      <c r="AC1987" s="265" t="str">
        <f>IF(AB1987="","",COUNTIF($B$5:AB1987,"●"))</f>
        <v/>
      </c>
    </row>
    <row r="1988" spans="1:29" ht="100.05" customHeight="1">
      <c r="A1988" s="347"/>
      <c r="B1988" s="292" t="s">
        <v>6898</v>
      </c>
      <c r="C1988" s="293" t="s">
        <v>6941</v>
      </c>
      <c r="D1988" s="294" t="s">
        <v>296</v>
      </c>
      <c r="E1988" s="293" t="s">
        <v>7350</v>
      </c>
      <c r="F1988" s="330" t="s">
        <v>10303</v>
      </c>
      <c r="G1988" s="330" t="s">
        <v>181</v>
      </c>
      <c r="H1988" s="294">
        <v>697</v>
      </c>
      <c r="I1988" s="321" t="str">
        <f t="shared" si="93"/>
        <v>D-06-001-暖房給湯兼用機</v>
      </c>
      <c r="J1988" s="294" t="s">
        <v>9155</v>
      </c>
      <c r="K1988" s="330" t="s">
        <v>8144</v>
      </c>
      <c r="L1988" s="329" t="s">
        <v>13139</v>
      </c>
      <c r="M1988" s="329" t="s">
        <v>10825</v>
      </c>
      <c r="N1988" s="329" t="s">
        <v>12524</v>
      </c>
      <c r="O1988" s="294" t="s">
        <v>2838</v>
      </c>
      <c r="P1988" s="329" t="s">
        <v>10579</v>
      </c>
      <c r="Q1988" s="330" t="s">
        <v>7127</v>
      </c>
      <c r="R1988" s="293" t="s">
        <v>7871</v>
      </c>
      <c r="S1988" s="294" t="s">
        <v>7872</v>
      </c>
      <c r="T1988" s="292" t="s">
        <v>181</v>
      </c>
      <c r="U1988" s="323" t="str">
        <f t="shared" si="94"/>
        <v>-</v>
      </c>
      <c r="V1988" s="298" t="s">
        <v>7873</v>
      </c>
      <c r="W1988" s="295" t="str">
        <f t="shared" si="95"/>
        <v>https://www.noritz.co.jp/contact/product/index.php</v>
      </c>
      <c r="X1988" s="292" t="s">
        <v>7874</v>
      </c>
      <c r="Y1988" s="292" t="s">
        <v>9277</v>
      </c>
      <c r="Z1988" s="80" t="s">
        <v>9753</v>
      </c>
      <c r="AA1988" s="296"/>
      <c r="AB1988" s="265" t="str">
        <f>IF('認証製品一覧（検索用）'!$E$7=認証製品一覧!I1988,"●","")</f>
        <v/>
      </c>
      <c r="AC1988" s="265" t="str">
        <f>IF(AB1988="","",COUNTIF($B$5:AB1988,"●"))</f>
        <v/>
      </c>
    </row>
    <row r="1989" spans="1:29" ht="100.05" customHeight="1">
      <c r="A1989" s="347"/>
      <c r="B1989" s="292" t="s">
        <v>6898</v>
      </c>
      <c r="C1989" s="293" t="s">
        <v>6941</v>
      </c>
      <c r="D1989" s="294" t="s">
        <v>296</v>
      </c>
      <c r="E1989" s="293" t="s">
        <v>7350</v>
      </c>
      <c r="F1989" s="330" t="s">
        <v>10303</v>
      </c>
      <c r="G1989" s="330" t="s">
        <v>181</v>
      </c>
      <c r="H1989" s="294">
        <v>697</v>
      </c>
      <c r="I1989" s="321" t="str">
        <f t="shared" si="93"/>
        <v>D-06-001-暖房給湯兼用機</v>
      </c>
      <c r="J1989" s="294" t="s">
        <v>9155</v>
      </c>
      <c r="K1989" s="330" t="s">
        <v>8144</v>
      </c>
      <c r="L1989" s="329" t="s">
        <v>13139</v>
      </c>
      <c r="M1989" s="329" t="s">
        <v>10825</v>
      </c>
      <c r="N1989" s="329" t="s">
        <v>12525</v>
      </c>
      <c r="O1989" s="294" t="s">
        <v>2838</v>
      </c>
      <c r="P1989" s="329" t="s">
        <v>10579</v>
      </c>
      <c r="Q1989" s="330" t="s">
        <v>7127</v>
      </c>
      <c r="R1989" s="293" t="s">
        <v>7871</v>
      </c>
      <c r="S1989" s="294" t="s">
        <v>7872</v>
      </c>
      <c r="T1989" s="292" t="s">
        <v>181</v>
      </c>
      <c r="U1989" s="323" t="str">
        <f t="shared" si="94"/>
        <v>-</v>
      </c>
      <c r="V1989" s="298" t="s">
        <v>7873</v>
      </c>
      <c r="W1989" s="295" t="str">
        <f t="shared" si="95"/>
        <v>https://www.noritz.co.jp/contact/product/index.php</v>
      </c>
      <c r="X1989" s="292" t="s">
        <v>7874</v>
      </c>
      <c r="Y1989" s="292" t="s">
        <v>9278</v>
      </c>
      <c r="Z1989" s="80" t="s">
        <v>9753</v>
      </c>
      <c r="AA1989" s="296"/>
      <c r="AB1989" s="265" t="str">
        <f>IF('認証製品一覧（検索用）'!$E$7=認証製品一覧!I1989,"●","")</f>
        <v/>
      </c>
      <c r="AC1989" s="265" t="str">
        <f>IF(AB1989="","",COUNTIF($B$5:AB1989,"●"))</f>
        <v/>
      </c>
    </row>
    <row r="1990" spans="1:29" ht="100.05" customHeight="1">
      <c r="A1990" s="347"/>
      <c r="B1990" s="292" t="s">
        <v>6898</v>
      </c>
      <c r="C1990" s="293" t="s">
        <v>6941</v>
      </c>
      <c r="D1990" s="294" t="s">
        <v>296</v>
      </c>
      <c r="E1990" s="293" t="s">
        <v>7350</v>
      </c>
      <c r="F1990" s="330" t="s">
        <v>10303</v>
      </c>
      <c r="G1990" s="330" t="s">
        <v>181</v>
      </c>
      <c r="H1990" s="294">
        <v>697</v>
      </c>
      <c r="I1990" s="321" t="str">
        <f t="shared" si="93"/>
        <v>D-06-001-暖房給湯兼用機</v>
      </c>
      <c r="J1990" s="294" t="s">
        <v>9155</v>
      </c>
      <c r="K1990" s="330" t="s">
        <v>8144</v>
      </c>
      <c r="L1990" s="329" t="s">
        <v>13139</v>
      </c>
      <c r="M1990" s="329" t="s">
        <v>10825</v>
      </c>
      <c r="N1990" s="329" t="s">
        <v>12526</v>
      </c>
      <c r="O1990" s="294" t="s">
        <v>2838</v>
      </c>
      <c r="P1990" s="329" t="s">
        <v>10579</v>
      </c>
      <c r="Q1990" s="330" t="s">
        <v>7127</v>
      </c>
      <c r="R1990" s="293" t="s">
        <v>7871</v>
      </c>
      <c r="S1990" s="294" t="s">
        <v>7872</v>
      </c>
      <c r="T1990" s="292" t="s">
        <v>181</v>
      </c>
      <c r="U1990" s="323" t="str">
        <f t="shared" si="94"/>
        <v>-</v>
      </c>
      <c r="V1990" s="298" t="s">
        <v>7873</v>
      </c>
      <c r="W1990" s="295" t="str">
        <f t="shared" si="95"/>
        <v>https://www.noritz.co.jp/contact/product/index.php</v>
      </c>
      <c r="X1990" s="292" t="s">
        <v>7874</v>
      </c>
      <c r="Y1990" s="292" t="s">
        <v>9279</v>
      </c>
      <c r="Z1990" s="80" t="s">
        <v>9753</v>
      </c>
      <c r="AA1990" s="296"/>
      <c r="AB1990" s="265" t="str">
        <f>IF('認証製品一覧（検索用）'!$E$7=認証製品一覧!I1990,"●","")</f>
        <v/>
      </c>
      <c r="AC1990" s="265" t="str">
        <f>IF(AB1990="","",COUNTIF($B$5:AB1990,"●"))</f>
        <v/>
      </c>
    </row>
    <row r="1991" spans="1:29" ht="100.05" customHeight="1">
      <c r="A1991" s="347"/>
      <c r="B1991" s="292" t="s">
        <v>6898</v>
      </c>
      <c r="C1991" s="293" t="s">
        <v>6941</v>
      </c>
      <c r="D1991" s="294" t="s">
        <v>296</v>
      </c>
      <c r="E1991" s="293" t="s">
        <v>7350</v>
      </c>
      <c r="F1991" s="330" t="s">
        <v>10303</v>
      </c>
      <c r="G1991" s="330" t="s">
        <v>181</v>
      </c>
      <c r="H1991" s="294">
        <v>697</v>
      </c>
      <c r="I1991" s="321" t="str">
        <f t="shared" si="93"/>
        <v>D-06-001-暖房給湯兼用機</v>
      </c>
      <c r="J1991" s="294" t="s">
        <v>9155</v>
      </c>
      <c r="K1991" s="330" t="s">
        <v>8144</v>
      </c>
      <c r="L1991" s="329" t="s">
        <v>13139</v>
      </c>
      <c r="M1991" s="329" t="s">
        <v>10825</v>
      </c>
      <c r="N1991" s="329" t="s">
        <v>12527</v>
      </c>
      <c r="O1991" s="294" t="s">
        <v>2838</v>
      </c>
      <c r="P1991" s="329" t="s">
        <v>10579</v>
      </c>
      <c r="Q1991" s="330" t="s">
        <v>7127</v>
      </c>
      <c r="R1991" s="293" t="s">
        <v>7871</v>
      </c>
      <c r="S1991" s="294" t="s">
        <v>7872</v>
      </c>
      <c r="T1991" s="292" t="s">
        <v>181</v>
      </c>
      <c r="U1991" s="323" t="str">
        <f t="shared" si="94"/>
        <v>-</v>
      </c>
      <c r="V1991" s="298" t="s">
        <v>7873</v>
      </c>
      <c r="W1991" s="295" t="str">
        <f t="shared" si="95"/>
        <v>https://www.noritz.co.jp/contact/product/index.php</v>
      </c>
      <c r="X1991" s="292" t="s">
        <v>7874</v>
      </c>
      <c r="Y1991" s="292" t="s">
        <v>9280</v>
      </c>
      <c r="Z1991" s="80" t="s">
        <v>9753</v>
      </c>
      <c r="AA1991" s="296"/>
      <c r="AB1991" s="265" t="str">
        <f>IF('認証製品一覧（検索用）'!$E$7=認証製品一覧!I1991,"●","")</f>
        <v/>
      </c>
      <c r="AC1991" s="265" t="str">
        <f>IF(AB1991="","",COUNTIF($B$5:AB1991,"●"))</f>
        <v/>
      </c>
    </row>
    <row r="1992" spans="1:29" ht="100.05" customHeight="1">
      <c r="A1992" s="347"/>
      <c r="B1992" s="292" t="s">
        <v>6898</v>
      </c>
      <c r="C1992" s="293" t="s">
        <v>6941</v>
      </c>
      <c r="D1992" s="294" t="s">
        <v>296</v>
      </c>
      <c r="E1992" s="293" t="s">
        <v>7350</v>
      </c>
      <c r="F1992" s="330" t="s">
        <v>10303</v>
      </c>
      <c r="G1992" s="330" t="s">
        <v>181</v>
      </c>
      <c r="H1992" s="294">
        <v>697</v>
      </c>
      <c r="I1992" s="321" t="str">
        <f t="shared" si="93"/>
        <v>D-06-001-暖房給湯兼用機</v>
      </c>
      <c r="J1992" s="294" t="s">
        <v>9155</v>
      </c>
      <c r="K1992" s="330" t="s">
        <v>8144</v>
      </c>
      <c r="L1992" s="329" t="s">
        <v>13139</v>
      </c>
      <c r="M1992" s="329" t="s">
        <v>10825</v>
      </c>
      <c r="N1992" s="329" t="s">
        <v>12528</v>
      </c>
      <c r="O1992" s="294" t="s">
        <v>2838</v>
      </c>
      <c r="P1992" s="329" t="s">
        <v>10579</v>
      </c>
      <c r="Q1992" s="330" t="s">
        <v>7127</v>
      </c>
      <c r="R1992" s="293" t="s">
        <v>7871</v>
      </c>
      <c r="S1992" s="294" t="s">
        <v>7872</v>
      </c>
      <c r="T1992" s="292" t="s">
        <v>181</v>
      </c>
      <c r="U1992" s="323" t="str">
        <f t="shared" si="94"/>
        <v>-</v>
      </c>
      <c r="V1992" s="298" t="s">
        <v>7873</v>
      </c>
      <c r="W1992" s="295" t="str">
        <f t="shared" si="95"/>
        <v>https://www.noritz.co.jp/contact/product/index.php</v>
      </c>
      <c r="X1992" s="292" t="s">
        <v>7874</v>
      </c>
      <c r="Y1992" s="292" t="s">
        <v>9281</v>
      </c>
      <c r="Z1992" s="80" t="s">
        <v>9753</v>
      </c>
      <c r="AA1992" s="296"/>
      <c r="AB1992" s="265" t="str">
        <f>IF('認証製品一覧（検索用）'!$E$7=認証製品一覧!I1992,"●","")</f>
        <v/>
      </c>
      <c r="AC1992" s="265" t="str">
        <f>IF(AB1992="","",COUNTIF($B$5:AB1992,"●"))</f>
        <v/>
      </c>
    </row>
    <row r="1993" spans="1:29" ht="100.05" customHeight="1">
      <c r="A1993" s="347"/>
      <c r="B1993" s="292" t="s">
        <v>6898</v>
      </c>
      <c r="C1993" s="293" t="s">
        <v>6941</v>
      </c>
      <c r="D1993" s="294" t="s">
        <v>296</v>
      </c>
      <c r="E1993" s="293" t="s">
        <v>7350</v>
      </c>
      <c r="F1993" s="330" t="s">
        <v>10303</v>
      </c>
      <c r="G1993" s="330" t="s">
        <v>181</v>
      </c>
      <c r="H1993" s="294">
        <v>697</v>
      </c>
      <c r="I1993" s="321" t="str">
        <f t="shared" si="93"/>
        <v>D-06-001-暖房給湯兼用機</v>
      </c>
      <c r="J1993" s="294" t="s">
        <v>9155</v>
      </c>
      <c r="K1993" s="330" t="s">
        <v>8144</v>
      </c>
      <c r="L1993" s="329" t="s">
        <v>13139</v>
      </c>
      <c r="M1993" s="329" t="s">
        <v>10825</v>
      </c>
      <c r="N1993" s="329" t="s">
        <v>12529</v>
      </c>
      <c r="O1993" s="294" t="s">
        <v>2838</v>
      </c>
      <c r="P1993" s="329" t="s">
        <v>10579</v>
      </c>
      <c r="Q1993" s="330" t="s">
        <v>7127</v>
      </c>
      <c r="R1993" s="293" t="s">
        <v>7871</v>
      </c>
      <c r="S1993" s="294" t="s">
        <v>7872</v>
      </c>
      <c r="T1993" s="292" t="s">
        <v>181</v>
      </c>
      <c r="U1993" s="323" t="str">
        <f t="shared" si="94"/>
        <v>-</v>
      </c>
      <c r="V1993" s="298" t="s">
        <v>7873</v>
      </c>
      <c r="W1993" s="295" t="str">
        <f t="shared" si="95"/>
        <v>https://www.noritz.co.jp/contact/product/index.php</v>
      </c>
      <c r="X1993" s="292" t="s">
        <v>7874</v>
      </c>
      <c r="Y1993" s="292" t="s">
        <v>9282</v>
      </c>
      <c r="Z1993" s="80" t="s">
        <v>9753</v>
      </c>
      <c r="AA1993" s="296"/>
      <c r="AB1993" s="265" t="str">
        <f>IF('認証製品一覧（検索用）'!$E$7=認証製品一覧!I1993,"●","")</f>
        <v/>
      </c>
      <c r="AC1993" s="265" t="str">
        <f>IF(AB1993="","",COUNTIF($B$5:AB1993,"●"))</f>
        <v/>
      </c>
    </row>
    <row r="1994" spans="1:29" ht="100.05" customHeight="1">
      <c r="A1994" s="347"/>
      <c r="B1994" s="292" t="s">
        <v>6898</v>
      </c>
      <c r="C1994" s="293" t="s">
        <v>6941</v>
      </c>
      <c r="D1994" s="294" t="s">
        <v>296</v>
      </c>
      <c r="E1994" s="293" t="s">
        <v>7350</v>
      </c>
      <c r="F1994" s="330" t="s">
        <v>10303</v>
      </c>
      <c r="G1994" s="330" t="s">
        <v>181</v>
      </c>
      <c r="H1994" s="294">
        <v>697</v>
      </c>
      <c r="I1994" s="321" t="str">
        <f t="shared" si="93"/>
        <v>D-06-001-暖房給湯兼用機</v>
      </c>
      <c r="J1994" s="294" t="s">
        <v>9155</v>
      </c>
      <c r="K1994" s="330" t="s">
        <v>8144</v>
      </c>
      <c r="L1994" s="329" t="s">
        <v>13139</v>
      </c>
      <c r="M1994" s="329" t="s">
        <v>10825</v>
      </c>
      <c r="N1994" s="329" t="s">
        <v>12530</v>
      </c>
      <c r="O1994" s="294" t="s">
        <v>2838</v>
      </c>
      <c r="P1994" s="329" t="s">
        <v>10579</v>
      </c>
      <c r="Q1994" s="330" t="s">
        <v>7127</v>
      </c>
      <c r="R1994" s="293" t="s">
        <v>7871</v>
      </c>
      <c r="S1994" s="294" t="s">
        <v>7872</v>
      </c>
      <c r="T1994" s="292" t="s">
        <v>181</v>
      </c>
      <c r="U1994" s="323" t="str">
        <f t="shared" si="94"/>
        <v>-</v>
      </c>
      <c r="V1994" s="298" t="s">
        <v>7873</v>
      </c>
      <c r="W1994" s="295" t="str">
        <f t="shared" si="95"/>
        <v>https://www.noritz.co.jp/contact/product/index.php</v>
      </c>
      <c r="X1994" s="292" t="s">
        <v>7874</v>
      </c>
      <c r="Y1994" s="292" t="s">
        <v>9283</v>
      </c>
      <c r="Z1994" s="80" t="s">
        <v>9753</v>
      </c>
      <c r="AA1994" s="296"/>
      <c r="AB1994" s="265" t="str">
        <f>IF('認証製品一覧（検索用）'!$E$7=認証製品一覧!I1994,"●","")</f>
        <v/>
      </c>
      <c r="AC1994" s="265" t="str">
        <f>IF(AB1994="","",COUNTIF($B$5:AB1994,"●"))</f>
        <v/>
      </c>
    </row>
    <row r="1995" spans="1:29" ht="100.05" customHeight="1">
      <c r="A1995" s="347"/>
      <c r="B1995" s="292" t="s">
        <v>6898</v>
      </c>
      <c r="C1995" s="293" t="s">
        <v>6941</v>
      </c>
      <c r="D1995" s="294" t="s">
        <v>296</v>
      </c>
      <c r="E1995" s="293" t="s">
        <v>7350</v>
      </c>
      <c r="F1995" s="330" t="s">
        <v>10303</v>
      </c>
      <c r="G1995" s="330" t="s">
        <v>181</v>
      </c>
      <c r="H1995" s="294">
        <v>697</v>
      </c>
      <c r="I1995" s="321" t="str">
        <f t="shared" si="93"/>
        <v>D-06-001-暖房給湯兼用機</v>
      </c>
      <c r="J1995" s="294" t="s">
        <v>9155</v>
      </c>
      <c r="K1995" s="330" t="s">
        <v>8144</v>
      </c>
      <c r="L1995" s="329" t="s">
        <v>13139</v>
      </c>
      <c r="M1995" s="329" t="s">
        <v>10825</v>
      </c>
      <c r="N1995" s="329" t="s">
        <v>12531</v>
      </c>
      <c r="O1995" s="294" t="s">
        <v>2838</v>
      </c>
      <c r="P1995" s="329" t="s">
        <v>10579</v>
      </c>
      <c r="Q1995" s="330" t="s">
        <v>7127</v>
      </c>
      <c r="R1995" s="293" t="s">
        <v>7871</v>
      </c>
      <c r="S1995" s="294" t="s">
        <v>7872</v>
      </c>
      <c r="T1995" s="292" t="s">
        <v>181</v>
      </c>
      <c r="U1995" s="323" t="str">
        <f t="shared" si="94"/>
        <v>-</v>
      </c>
      <c r="V1995" s="298" t="s">
        <v>7873</v>
      </c>
      <c r="W1995" s="295" t="str">
        <f t="shared" si="95"/>
        <v>https://www.noritz.co.jp/contact/product/index.php</v>
      </c>
      <c r="X1995" s="292" t="s">
        <v>7874</v>
      </c>
      <c r="Y1995" s="292" t="s">
        <v>9284</v>
      </c>
      <c r="Z1995" s="80" t="s">
        <v>9753</v>
      </c>
      <c r="AA1995" s="296"/>
      <c r="AB1995" s="265" t="str">
        <f>IF('認証製品一覧（検索用）'!$E$7=認証製品一覧!I1995,"●","")</f>
        <v/>
      </c>
      <c r="AC1995" s="265" t="str">
        <f>IF(AB1995="","",COUNTIF($B$5:AB1995,"●"))</f>
        <v/>
      </c>
    </row>
    <row r="1996" spans="1:29" ht="100.05" customHeight="1">
      <c r="A1996" s="347"/>
      <c r="B1996" s="292" t="s">
        <v>6898</v>
      </c>
      <c r="C1996" s="293" t="s">
        <v>6941</v>
      </c>
      <c r="D1996" s="294" t="s">
        <v>296</v>
      </c>
      <c r="E1996" s="293" t="s">
        <v>7350</v>
      </c>
      <c r="F1996" s="330" t="s">
        <v>10303</v>
      </c>
      <c r="G1996" s="330" t="s">
        <v>181</v>
      </c>
      <c r="H1996" s="294">
        <v>697</v>
      </c>
      <c r="I1996" s="321" t="str">
        <f t="shared" si="93"/>
        <v>D-06-001-暖房給湯兼用機</v>
      </c>
      <c r="J1996" s="294" t="s">
        <v>9155</v>
      </c>
      <c r="K1996" s="330" t="s">
        <v>8144</v>
      </c>
      <c r="L1996" s="329" t="s">
        <v>13139</v>
      </c>
      <c r="M1996" s="329" t="s">
        <v>10825</v>
      </c>
      <c r="N1996" s="329" t="s">
        <v>12532</v>
      </c>
      <c r="O1996" s="294" t="s">
        <v>2838</v>
      </c>
      <c r="P1996" s="329" t="s">
        <v>10579</v>
      </c>
      <c r="Q1996" s="330" t="s">
        <v>7127</v>
      </c>
      <c r="R1996" s="293" t="s">
        <v>7871</v>
      </c>
      <c r="S1996" s="294" t="s">
        <v>7872</v>
      </c>
      <c r="T1996" s="292" t="s">
        <v>181</v>
      </c>
      <c r="U1996" s="323" t="str">
        <f t="shared" si="94"/>
        <v>-</v>
      </c>
      <c r="V1996" s="298" t="s">
        <v>7873</v>
      </c>
      <c r="W1996" s="295" t="str">
        <f t="shared" si="95"/>
        <v>https://www.noritz.co.jp/contact/product/index.php</v>
      </c>
      <c r="X1996" s="292" t="s">
        <v>7874</v>
      </c>
      <c r="Y1996" s="292" t="s">
        <v>9285</v>
      </c>
      <c r="Z1996" s="80" t="s">
        <v>9753</v>
      </c>
      <c r="AA1996" s="296"/>
      <c r="AB1996" s="265" t="str">
        <f>IF('認証製品一覧（検索用）'!$E$7=認証製品一覧!I1996,"●","")</f>
        <v/>
      </c>
      <c r="AC1996" s="265" t="str">
        <f>IF(AB1996="","",COUNTIF($B$5:AB1996,"●"))</f>
        <v/>
      </c>
    </row>
    <row r="1997" spans="1:29" ht="100.05" customHeight="1">
      <c r="A1997" s="347"/>
      <c r="B1997" s="292" t="s">
        <v>6898</v>
      </c>
      <c r="C1997" s="293" t="s">
        <v>6941</v>
      </c>
      <c r="D1997" s="294" t="s">
        <v>296</v>
      </c>
      <c r="E1997" s="293" t="s">
        <v>7350</v>
      </c>
      <c r="F1997" s="330" t="s">
        <v>10303</v>
      </c>
      <c r="G1997" s="330" t="s">
        <v>181</v>
      </c>
      <c r="H1997" s="294">
        <v>697</v>
      </c>
      <c r="I1997" s="321" t="str">
        <f t="shared" si="93"/>
        <v>D-06-001-暖房給湯兼用機</v>
      </c>
      <c r="J1997" s="294" t="s">
        <v>9155</v>
      </c>
      <c r="K1997" s="330" t="s">
        <v>8144</v>
      </c>
      <c r="L1997" s="329" t="s">
        <v>13139</v>
      </c>
      <c r="M1997" s="329" t="s">
        <v>10825</v>
      </c>
      <c r="N1997" s="329" t="s">
        <v>12533</v>
      </c>
      <c r="O1997" s="294" t="s">
        <v>2838</v>
      </c>
      <c r="P1997" s="329" t="s">
        <v>10579</v>
      </c>
      <c r="Q1997" s="330" t="s">
        <v>7127</v>
      </c>
      <c r="R1997" s="293" t="s">
        <v>7871</v>
      </c>
      <c r="S1997" s="294" t="s">
        <v>7872</v>
      </c>
      <c r="T1997" s="292" t="s">
        <v>181</v>
      </c>
      <c r="U1997" s="323" t="str">
        <f t="shared" si="94"/>
        <v>-</v>
      </c>
      <c r="V1997" s="298" t="s">
        <v>7873</v>
      </c>
      <c r="W1997" s="295" t="str">
        <f t="shared" si="95"/>
        <v>https://www.noritz.co.jp/contact/product/index.php</v>
      </c>
      <c r="X1997" s="292" t="s">
        <v>7874</v>
      </c>
      <c r="Y1997" s="292" t="s">
        <v>9286</v>
      </c>
      <c r="Z1997" s="80" t="s">
        <v>9753</v>
      </c>
      <c r="AA1997" s="296"/>
      <c r="AB1997" s="265" t="str">
        <f>IF('認証製品一覧（検索用）'!$E$7=認証製品一覧!I1997,"●","")</f>
        <v/>
      </c>
      <c r="AC1997" s="265" t="str">
        <f>IF(AB1997="","",COUNTIF($B$5:AB1997,"●"))</f>
        <v/>
      </c>
    </row>
    <row r="1998" spans="1:29" ht="100.05" customHeight="1">
      <c r="A1998" s="347"/>
      <c r="B1998" s="292" t="s">
        <v>6898</v>
      </c>
      <c r="C1998" s="293" t="s">
        <v>6941</v>
      </c>
      <c r="D1998" s="294" t="s">
        <v>296</v>
      </c>
      <c r="E1998" s="293" t="s">
        <v>7350</v>
      </c>
      <c r="F1998" s="330" t="s">
        <v>10303</v>
      </c>
      <c r="G1998" s="330" t="s">
        <v>181</v>
      </c>
      <c r="H1998" s="294">
        <v>697</v>
      </c>
      <c r="I1998" s="321" t="str">
        <f t="shared" si="93"/>
        <v>D-06-001-暖房給湯兼用機</v>
      </c>
      <c r="J1998" s="294" t="s">
        <v>9155</v>
      </c>
      <c r="K1998" s="330" t="s">
        <v>8144</v>
      </c>
      <c r="L1998" s="329" t="s">
        <v>13139</v>
      </c>
      <c r="M1998" s="329" t="s">
        <v>10825</v>
      </c>
      <c r="N1998" s="329" t="s">
        <v>12534</v>
      </c>
      <c r="O1998" s="294" t="s">
        <v>2838</v>
      </c>
      <c r="P1998" s="329" t="s">
        <v>10579</v>
      </c>
      <c r="Q1998" s="330" t="s">
        <v>7127</v>
      </c>
      <c r="R1998" s="293" t="s">
        <v>7871</v>
      </c>
      <c r="S1998" s="294" t="s">
        <v>7872</v>
      </c>
      <c r="T1998" s="292" t="s">
        <v>181</v>
      </c>
      <c r="U1998" s="323" t="str">
        <f t="shared" si="94"/>
        <v>-</v>
      </c>
      <c r="V1998" s="298" t="s">
        <v>7873</v>
      </c>
      <c r="W1998" s="295" t="str">
        <f t="shared" si="95"/>
        <v>https://www.noritz.co.jp/contact/product/index.php</v>
      </c>
      <c r="X1998" s="292" t="s">
        <v>7874</v>
      </c>
      <c r="Y1998" s="292" t="s">
        <v>9287</v>
      </c>
      <c r="Z1998" s="80" t="s">
        <v>9753</v>
      </c>
      <c r="AA1998" s="296"/>
      <c r="AB1998" s="265" t="str">
        <f>IF('認証製品一覧（検索用）'!$E$7=認証製品一覧!I1998,"●","")</f>
        <v/>
      </c>
      <c r="AC1998" s="265" t="str">
        <f>IF(AB1998="","",COUNTIF($B$5:AB1998,"●"))</f>
        <v/>
      </c>
    </row>
    <row r="1999" spans="1:29" ht="100.05" customHeight="1">
      <c r="A1999" s="347"/>
      <c r="B1999" s="292" t="s">
        <v>6898</v>
      </c>
      <c r="C1999" s="293" t="s">
        <v>6941</v>
      </c>
      <c r="D1999" s="294" t="s">
        <v>296</v>
      </c>
      <c r="E1999" s="293" t="s">
        <v>7350</v>
      </c>
      <c r="F1999" s="330" t="s">
        <v>10303</v>
      </c>
      <c r="G1999" s="330" t="s">
        <v>181</v>
      </c>
      <c r="H1999" s="294">
        <v>697</v>
      </c>
      <c r="I1999" s="321" t="str">
        <f t="shared" si="93"/>
        <v>D-06-001-暖房給湯兼用機</v>
      </c>
      <c r="J1999" s="294" t="s">
        <v>9155</v>
      </c>
      <c r="K1999" s="330" t="s">
        <v>8144</v>
      </c>
      <c r="L1999" s="329" t="s">
        <v>13139</v>
      </c>
      <c r="M1999" s="329" t="s">
        <v>10825</v>
      </c>
      <c r="N1999" s="329" t="s">
        <v>12535</v>
      </c>
      <c r="O1999" s="294" t="s">
        <v>2838</v>
      </c>
      <c r="P1999" s="329" t="s">
        <v>10579</v>
      </c>
      <c r="Q1999" s="330" t="s">
        <v>7127</v>
      </c>
      <c r="R1999" s="293" t="s">
        <v>7871</v>
      </c>
      <c r="S1999" s="294" t="s">
        <v>7872</v>
      </c>
      <c r="T1999" s="292" t="s">
        <v>181</v>
      </c>
      <c r="U1999" s="323" t="str">
        <f t="shared" si="94"/>
        <v>-</v>
      </c>
      <c r="V1999" s="298" t="s">
        <v>7873</v>
      </c>
      <c r="W1999" s="295" t="str">
        <f t="shared" si="95"/>
        <v>https://www.noritz.co.jp/contact/product/index.php</v>
      </c>
      <c r="X1999" s="292" t="s">
        <v>7874</v>
      </c>
      <c r="Y1999" s="292" t="s">
        <v>9288</v>
      </c>
      <c r="Z1999" s="80" t="s">
        <v>9753</v>
      </c>
      <c r="AA1999" s="296"/>
      <c r="AB1999" s="265" t="str">
        <f>IF('認証製品一覧（検索用）'!$E$7=認証製品一覧!I1999,"●","")</f>
        <v/>
      </c>
      <c r="AC1999" s="265" t="str">
        <f>IF(AB1999="","",COUNTIF($B$5:AB1999,"●"))</f>
        <v/>
      </c>
    </row>
    <row r="2000" spans="1:29" ht="100.05" customHeight="1">
      <c r="A2000" s="347"/>
      <c r="B2000" s="292" t="s">
        <v>6898</v>
      </c>
      <c r="C2000" s="293" t="s">
        <v>6941</v>
      </c>
      <c r="D2000" s="294" t="s">
        <v>296</v>
      </c>
      <c r="E2000" s="293" t="s">
        <v>7350</v>
      </c>
      <c r="F2000" s="330" t="s">
        <v>10303</v>
      </c>
      <c r="G2000" s="330" t="s">
        <v>181</v>
      </c>
      <c r="H2000" s="294">
        <v>697</v>
      </c>
      <c r="I2000" s="321" t="str">
        <f t="shared" si="93"/>
        <v>D-06-001-暖房給湯兼用機</v>
      </c>
      <c r="J2000" s="294" t="s">
        <v>9155</v>
      </c>
      <c r="K2000" s="330" t="s">
        <v>8144</v>
      </c>
      <c r="L2000" s="329" t="s">
        <v>13139</v>
      </c>
      <c r="M2000" s="329" t="s">
        <v>10825</v>
      </c>
      <c r="N2000" s="329" t="s">
        <v>12536</v>
      </c>
      <c r="O2000" s="294" t="s">
        <v>2838</v>
      </c>
      <c r="P2000" s="329" t="s">
        <v>10579</v>
      </c>
      <c r="Q2000" s="330" t="s">
        <v>7127</v>
      </c>
      <c r="R2000" s="293" t="s">
        <v>7871</v>
      </c>
      <c r="S2000" s="294" t="s">
        <v>7872</v>
      </c>
      <c r="T2000" s="292" t="s">
        <v>181</v>
      </c>
      <c r="U2000" s="323" t="str">
        <f t="shared" si="94"/>
        <v>-</v>
      </c>
      <c r="V2000" s="298" t="s">
        <v>9198</v>
      </c>
      <c r="W2000" s="295" t="str">
        <f t="shared" si="95"/>
        <v>https://www.noritz.co.jp/contact/product/index.php</v>
      </c>
      <c r="X2000" s="292" t="s">
        <v>7874</v>
      </c>
      <c r="Y2000" s="292" t="s">
        <v>9289</v>
      </c>
      <c r="Z2000" s="80" t="s">
        <v>9753</v>
      </c>
      <c r="AA2000" s="296"/>
      <c r="AB2000" s="265" t="str">
        <f>IF('認証製品一覧（検索用）'!$E$7=認証製品一覧!I2000,"●","")</f>
        <v/>
      </c>
      <c r="AC2000" s="265" t="str">
        <f>IF(AB2000="","",COUNTIF($B$5:AB2000,"●"))</f>
        <v/>
      </c>
    </row>
    <row r="2001" spans="1:29" ht="100.05" customHeight="1">
      <c r="A2001" s="347"/>
      <c r="B2001" s="292" t="s">
        <v>6898</v>
      </c>
      <c r="C2001" s="293" t="s">
        <v>6941</v>
      </c>
      <c r="D2001" s="294" t="s">
        <v>296</v>
      </c>
      <c r="E2001" s="293" t="s">
        <v>7350</v>
      </c>
      <c r="F2001" s="330" t="s">
        <v>10303</v>
      </c>
      <c r="G2001" s="330" t="s">
        <v>181</v>
      </c>
      <c r="H2001" s="294">
        <v>697</v>
      </c>
      <c r="I2001" s="321" t="str">
        <f t="shared" si="93"/>
        <v>D-06-001-暖房給湯兼用機</v>
      </c>
      <c r="J2001" s="294" t="s">
        <v>9155</v>
      </c>
      <c r="K2001" s="330" t="s">
        <v>8144</v>
      </c>
      <c r="L2001" s="329" t="s">
        <v>13139</v>
      </c>
      <c r="M2001" s="329" t="s">
        <v>10825</v>
      </c>
      <c r="N2001" s="329" t="s">
        <v>12537</v>
      </c>
      <c r="O2001" s="294" t="s">
        <v>2838</v>
      </c>
      <c r="P2001" s="329" t="s">
        <v>10579</v>
      </c>
      <c r="Q2001" s="330" t="s">
        <v>7127</v>
      </c>
      <c r="R2001" s="293" t="s">
        <v>7871</v>
      </c>
      <c r="S2001" s="294" t="s">
        <v>7872</v>
      </c>
      <c r="T2001" s="292" t="s">
        <v>181</v>
      </c>
      <c r="U2001" s="323" t="str">
        <f t="shared" si="94"/>
        <v>-</v>
      </c>
      <c r="V2001" s="298" t="s">
        <v>9198</v>
      </c>
      <c r="W2001" s="295" t="str">
        <f t="shared" si="95"/>
        <v>https://www.noritz.co.jp/contact/product/index.php</v>
      </c>
      <c r="X2001" s="292" t="s">
        <v>7874</v>
      </c>
      <c r="Y2001" s="292" t="s">
        <v>9290</v>
      </c>
      <c r="Z2001" s="80" t="s">
        <v>9753</v>
      </c>
      <c r="AA2001" s="296"/>
      <c r="AB2001" s="265" t="str">
        <f>IF('認証製品一覧（検索用）'!$E$7=認証製品一覧!I2001,"●","")</f>
        <v/>
      </c>
      <c r="AC2001" s="265" t="str">
        <f>IF(AB2001="","",COUNTIF($B$5:AB2001,"●"))</f>
        <v/>
      </c>
    </row>
    <row r="2002" spans="1:29" ht="100.05" customHeight="1">
      <c r="A2002" s="347"/>
      <c r="B2002" s="292" t="s">
        <v>6898</v>
      </c>
      <c r="C2002" s="293" t="s">
        <v>6941</v>
      </c>
      <c r="D2002" s="294" t="s">
        <v>296</v>
      </c>
      <c r="E2002" s="293" t="s">
        <v>7350</v>
      </c>
      <c r="F2002" s="330" t="s">
        <v>10303</v>
      </c>
      <c r="G2002" s="330" t="s">
        <v>181</v>
      </c>
      <c r="H2002" s="294">
        <v>697</v>
      </c>
      <c r="I2002" s="321" t="str">
        <f t="shared" si="93"/>
        <v>D-06-001-暖房給湯兼用機</v>
      </c>
      <c r="J2002" s="294" t="s">
        <v>9155</v>
      </c>
      <c r="K2002" s="330" t="s">
        <v>8144</v>
      </c>
      <c r="L2002" s="329" t="s">
        <v>13139</v>
      </c>
      <c r="M2002" s="329" t="s">
        <v>10825</v>
      </c>
      <c r="N2002" s="329" t="s">
        <v>12538</v>
      </c>
      <c r="O2002" s="294" t="s">
        <v>2838</v>
      </c>
      <c r="P2002" s="329" t="s">
        <v>10579</v>
      </c>
      <c r="Q2002" s="330" t="s">
        <v>7127</v>
      </c>
      <c r="R2002" s="293" t="s">
        <v>7871</v>
      </c>
      <c r="S2002" s="294" t="s">
        <v>9196</v>
      </c>
      <c r="T2002" s="292" t="s">
        <v>181</v>
      </c>
      <c r="U2002" s="323" t="str">
        <f t="shared" si="94"/>
        <v>-</v>
      </c>
      <c r="V2002" s="298" t="s">
        <v>7873</v>
      </c>
      <c r="W2002" s="295" t="str">
        <f t="shared" si="95"/>
        <v>https://www.noritz.co.jp/contact/product/index.php</v>
      </c>
      <c r="X2002" s="292" t="s">
        <v>7874</v>
      </c>
      <c r="Y2002" s="292" t="s">
        <v>9291</v>
      </c>
      <c r="Z2002" s="80" t="s">
        <v>9753</v>
      </c>
      <c r="AA2002" s="296"/>
      <c r="AB2002" s="265" t="str">
        <f>IF('認証製品一覧（検索用）'!$E$7=認証製品一覧!I2002,"●","")</f>
        <v/>
      </c>
      <c r="AC2002" s="265" t="str">
        <f>IF(AB2002="","",COUNTIF($B$5:AB2002,"●"))</f>
        <v/>
      </c>
    </row>
    <row r="2003" spans="1:29" ht="100.05" customHeight="1">
      <c r="A2003" s="347"/>
      <c r="B2003" s="292" t="s">
        <v>6898</v>
      </c>
      <c r="C2003" s="293" t="s">
        <v>6941</v>
      </c>
      <c r="D2003" s="294" t="s">
        <v>296</v>
      </c>
      <c r="E2003" s="293" t="s">
        <v>7350</v>
      </c>
      <c r="F2003" s="330" t="s">
        <v>10303</v>
      </c>
      <c r="G2003" s="330" t="s">
        <v>181</v>
      </c>
      <c r="H2003" s="294">
        <v>697</v>
      </c>
      <c r="I2003" s="321" t="str">
        <f t="shared" si="93"/>
        <v>D-06-001-暖房給湯兼用機</v>
      </c>
      <c r="J2003" s="294" t="s">
        <v>9155</v>
      </c>
      <c r="K2003" s="330" t="s">
        <v>8144</v>
      </c>
      <c r="L2003" s="329" t="s">
        <v>13139</v>
      </c>
      <c r="M2003" s="329" t="s">
        <v>10825</v>
      </c>
      <c r="N2003" s="329" t="s">
        <v>12539</v>
      </c>
      <c r="O2003" s="294" t="s">
        <v>2838</v>
      </c>
      <c r="P2003" s="329" t="s">
        <v>10579</v>
      </c>
      <c r="Q2003" s="330" t="s">
        <v>7127</v>
      </c>
      <c r="R2003" s="293" t="s">
        <v>7871</v>
      </c>
      <c r="S2003" s="294" t="s">
        <v>7872</v>
      </c>
      <c r="T2003" s="292" t="s">
        <v>181</v>
      </c>
      <c r="U2003" s="323" t="str">
        <f t="shared" si="94"/>
        <v>-</v>
      </c>
      <c r="V2003" s="298" t="s">
        <v>7873</v>
      </c>
      <c r="W2003" s="295" t="str">
        <f t="shared" si="95"/>
        <v>https://www.noritz.co.jp/contact/product/index.php</v>
      </c>
      <c r="X2003" s="292" t="s">
        <v>7874</v>
      </c>
      <c r="Y2003" s="292" t="s">
        <v>9292</v>
      </c>
      <c r="Z2003" s="80" t="s">
        <v>9753</v>
      </c>
      <c r="AA2003" s="296"/>
      <c r="AB2003" s="265" t="str">
        <f>IF('認証製品一覧（検索用）'!$E$7=認証製品一覧!I2003,"●","")</f>
        <v/>
      </c>
      <c r="AC2003" s="265" t="str">
        <f>IF(AB2003="","",COUNTIF($B$5:AB2003,"●"))</f>
        <v/>
      </c>
    </row>
    <row r="2004" spans="1:29" ht="100.05" customHeight="1">
      <c r="A2004" s="347"/>
      <c r="B2004" s="292" t="s">
        <v>6898</v>
      </c>
      <c r="C2004" s="293" t="s">
        <v>6941</v>
      </c>
      <c r="D2004" s="294" t="s">
        <v>296</v>
      </c>
      <c r="E2004" s="293" t="s">
        <v>7350</v>
      </c>
      <c r="F2004" s="330" t="s">
        <v>10303</v>
      </c>
      <c r="G2004" s="330" t="s">
        <v>181</v>
      </c>
      <c r="H2004" s="294">
        <v>697</v>
      </c>
      <c r="I2004" s="321" t="str">
        <f t="shared" si="93"/>
        <v>D-06-001-暖房給湯兼用機</v>
      </c>
      <c r="J2004" s="294" t="s">
        <v>9155</v>
      </c>
      <c r="K2004" s="330" t="s">
        <v>8144</v>
      </c>
      <c r="L2004" s="329" t="s">
        <v>13139</v>
      </c>
      <c r="M2004" s="329" t="s">
        <v>10825</v>
      </c>
      <c r="N2004" s="329" t="s">
        <v>12540</v>
      </c>
      <c r="O2004" s="294" t="s">
        <v>2838</v>
      </c>
      <c r="P2004" s="329" t="s">
        <v>10579</v>
      </c>
      <c r="Q2004" s="330" t="s">
        <v>7127</v>
      </c>
      <c r="R2004" s="293" t="s">
        <v>7871</v>
      </c>
      <c r="S2004" s="294" t="s">
        <v>7872</v>
      </c>
      <c r="T2004" s="292" t="s">
        <v>181</v>
      </c>
      <c r="U2004" s="323" t="str">
        <f t="shared" si="94"/>
        <v>-</v>
      </c>
      <c r="V2004" s="298" t="s">
        <v>7873</v>
      </c>
      <c r="W2004" s="295" t="str">
        <f t="shared" si="95"/>
        <v>https://www.noritz.co.jp/contact/product/index.php</v>
      </c>
      <c r="X2004" s="292" t="s">
        <v>7874</v>
      </c>
      <c r="Y2004" s="292" t="s">
        <v>9293</v>
      </c>
      <c r="Z2004" s="80" t="s">
        <v>9753</v>
      </c>
      <c r="AA2004" s="296"/>
      <c r="AB2004" s="265" t="str">
        <f>IF('認証製品一覧（検索用）'!$E$7=認証製品一覧!I2004,"●","")</f>
        <v/>
      </c>
      <c r="AC2004" s="265" t="str">
        <f>IF(AB2004="","",COUNTIF($B$5:AB2004,"●"))</f>
        <v/>
      </c>
    </row>
    <row r="2005" spans="1:29" ht="100.05" customHeight="1">
      <c r="A2005" s="347"/>
      <c r="B2005" s="292" t="s">
        <v>6898</v>
      </c>
      <c r="C2005" s="293" t="s">
        <v>6941</v>
      </c>
      <c r="D2005" s="294" t="s">
        <v>296</v>
      </c>
      <c r="E2005" s="293" t="s">
        <v>7350</v>
      </c>
      <c r="F2005" s="330" t="s">
        <v>10303</v>
      </c>
      <c r="G2005" s="330" t="s">
        <v>181</v>
      </c>
      <c r="H2005" s="294">
        <v>697</v>
      </c>
      <c r="I2005" s="321" t="str">
        <f t="shared" ref="I2005:I2068" si="96">CONCATENATE(D2005,G2005,F2005)</f>
        <v>D-06-001-暖房給湯兼用機</v>
      </c>
      <c r="J2005" s="294" t="s">
        <v>9155</v>
      </c>
      <c r="K2005" s="330" t="s">
        <v>8144</v>
      </c>
      <c r="L2005" s="329" t="s">
        <v>13139</v>
      </c>
      <c r="M2005" s="329" t="s">
        <v>10825</v>
      </c>
      <c r="N2005" s="329" t="s">
        <v>12541</v>
      </c>
      <c r="O2005" s="294" t="s">
        <v>2838</v>
      </c>
      <c r="P2005" s="329" t="s">
        <v>10579</v>
      </c>
      <c r="Q2005" s="330" t="s">
        <v>7127</v>
      </c>
      <c r="R2005" s="293" t="s">
        <v>7871</v>
      </c>
      <c r="S2005" s="294" t="s">
        <v>7872</v>
      </c>
      <c r="T2005" s="292" t="s">
        <v>181</v>
      </c>
      <c r="U2005" s="323" t="str">
        <f t="shared" ref="U2005:U2068" si="97">IF(T2005="-","-",HYPERLINK("mailto:"&amp;T2005,T2005))</f>
        <v>-</v>
      </c>
      <c r="V2005" s="298" t="s">
        <v>7873</v>
      </c>
      <c r="W2005" s="295" t="str">
        <f t="shared" ref="W2005:W2068" si="98">IF(V2005="-",V2005,HYPERLINK(V2005))</f>
        <v>https://www.noritz.co.jp/contact/product/index.php</v>
      </c>
      <c r="X2005" s="292" t="s">
        <v>7874</v>
      </c>
      <c r="Y2005" s="292" t="s">
        <v>9294</v>
      </c>
      <c r="Z2005" s="80" t="s">
        <v>9753</v>
      </c>
      <c r="AA2005" s="296"/>
      <c r="AB2005" s="265" t="str">
        <f>IF('認証製品一覧（検索用）'!$E$7=認証製品一覧!I2005,"●","")</f>
        <v/>
      </c>
      <c r="AC2005" s="265" t="str">
        <f>IF(AB2005="","",COUNTIF($B$5:AB2005,"●"))</f>
        <v/>
      </c>
    </row>
    <row r="2006" spans="1:29" ht="100.05" customHeight="1">
      <c r="A2006" s="347"/>
      <c r="B2006" s="292" t="s">
        <v>6898</v>
      </c>
      <c r="C2006" s="293" t="s">
        <v>6941</v>
      </c>
      <c r="D2006" s="294" t="s">
        <v>296</v>
      </c>
      <c r="E2006" s="293" t="s">
        <v>7350</v>
      </c>
      <c r="F2006" s="330" t="s">
        <v>10303</v>
      </c>
      <c r="G2006" s="330" t="s">
        <v>181</v>
      </c>
      <c r="H2006" s="294">
        <v>697</v>
      </c>
      <c r="I2006" s="321" t="str">
        <f t="shared" si="96"/>
        <v>D-06-001-暖房給湯兼用機</v>
      </c>
      <c r="J2006" s="294" t="s">
        <v>9155</v>
      </c>
      <c r="K2006" s="330" t="s">
        <v>8144</v>
      </c>
      <c r="L2006" s="329" t="s">
        <v>13139</v>
      </c>
      <c r="M2006" s="329" t="s">
        <v>10825</v>
      </c>
      <c r="N2006" s="329" t="s">
        <v>12542</v>
      </c>
      <c r="O2006" s="294" t="s">
        <v>2838</v>
      </c>
      <c r="P2006" s="329" t="s">
        <v>10579</v>
      </c>
      <c r="Q2006" s="330" t="s">
        <v>7127</v>
      </c>
      <c r="R2006" s="293" t="s">
        <v>7871</v>
      </c>
      <c r="S2006" s="294" t="s">
        <v>7872</v>
      </c>
      <c r="T2006" s="292" t="s">
        <v>181</v>
      </c>
      <c r="U2006" s="323" t="str">
        <f t="shared" si="97"/>
        <v>-</v>
      </c>
      <c r="V2006" s="298" t="s">
        <v>7873</v>
      </c>
      <c r="W2006" s="295" t="str">
        <f t="shared" si="98"/>
        <v>https://www.noritz.co.jp/contact/product/index.php</v>
      </c>
      <c r="X2006" s="292" t="s">
        <v>7874</v>
      </c>
      <c r="Y2006" s="292" t="s">
        <v>9295</v>
      </c>
      <c r="Z2006" s="80" t="s">
        <v>9753</v>
      </c>
      <c r="AA2006" s="296"/>
      <c r="AB2006" s="265" t="str">
        <f>IF('認証製品一覧（検索用）'!$E$7=認証製品一覧!I2006,"●","")</f>
        <v/>
      </c>
      <c r="AC2006" s="265" t="str">
        <f>IF(AB2006="","",COUNTIF($B$5:AB2006,"●"))</f>
        <v/>
      </c>
    </row>
    <row r="2007" spans="1:29" ht="100.05" customHeight="1">
      <c r="A2007" s="347"/>
      <c r="B2007" s="292" t="s">
        <v>6898</v>
      </c>
      <c r="C2007" s="293" t="s">
        <v>6941</v>
      </c>
      <c r="D2007" s="294" t="s">
        <v>296</v>
      </c>
      <c r="E2007" s="293" t="s">
        <v>7350</v>
      </c>
      <c r="F2007" s="330" t="s">
        <v>10303</v>
      </c>
      <c r="G2007" s="330" t="s">
        <v>181</v>
      </c>
      <c r="H2007" s="294">
        <v>697</v>
      </c>
      <c r="I2007" s="321" t="str">
        <f t="shared" si="96"/>
        <v>D-06-001-暖房給湯兼用機</v>
      </c>
      <c r="J2007" s="294" t="s">
        <v>9155</v>
      </c>
      <c r="K2007" s="330" t="s">
        <v>8144</v>
      </c>
      <c r="L2007" s="329" t="s">
        <v>13139</v>
      </c>
      <c r="M2007" s="329" t="s">
        <v>10825</v>
      </c>
      <c r="N2007" s="329" t="s">
        <v>12543</v>
      </c>
      <c r="O2007" s="294" t="s">
        <v>2838</v>
      </c>
      <c r="P2007" s="329" t="s">
        <v>10579</v>
      </c>
      <c r="Q2007" s="330" t="s">
        <v>7127</v>
      </c>
      <c r="R2007" s="293" t="s">
        <v>7871</v>
      </c>
      <c r="S2007" s="294" t="s">
        <v>7872</v>
      </c>
      <c r="T2007" s="292" t="s">
        <v>181</v>
      </c>
      <c r="U2007" s="323" t="str">
        <f t="shared" si="97"/>
        <v>-</v>
      </c>
      <c r="V2007" s="298" t="s">
        <v>7873</v>
      </c>
      <c r="W2007" s="295" t="str">
        <f t="shared" si="98"/>
        <v>https://www.noritz.co.jp/contact/product/index.php</v>
      </c>
      <c r="X2007" s="292" t="s">
        <v>7874</v>
      </c>
      <c r="Y2007" s="292" t="s">
        <v>9296</v>
      </c>
      <c r="Z2007" s="80" t="s">
        <v>9753</v>
      </c>
      <c r="AA2007" s="296"/>
      <c r="AB2007" s="265" t="str">
        <f>IF('認証製品一覧（検索用）'!$E$7=認証製品一覧!I2007,"●","")</f>
        <v/>
      </c>
      <c r="AC2007" s="265" t="str">
        <f>IF(AB2007="","",COUNTIF($B$5:AB2007,"●"))</f>
        <v/>
      </c>
    </row>
    <row r="2008" spans="1:29" ht="100.05" customHeight="1">
      <c r="A2008" s="347"/>
      <c r="B2008" s="292" t="s">
        <v>6898</v>
      </c>
      <c r="C2008" s="293" t="s">
        <v>6941</v>
      </c>
      <c r="D2008" s="294" t="s">
        <v>296</v>
      </c>
      <c r="E2008" s="293" t="s">
        <v>7350</v>
      </c>
      <c r="F2008" s="330" t="s">
        <v>10303</v>
      </c>
      <c r="G2008" s="330" t="s">
        <v>181</v>
      </c>
      <c r="H2008" s="294">
        <v>697</v>
      </c>
      <c r="I2008" s="321" t="str">
        <f t="shared" si="96"/>
        <v>D-06-001-暖房給湯兼用機</v>
      </c>
      <c r="J2008" s="294" t="s">
        <v>9155</v>
      </c>
      <c r="K2008" s="330" t="s">
        <v>8144</v>
      </c>
      <c r="L2008" s="329" t="s">
        <v>13139</v>
      </c>
      <c r="M2008" s="329" t="s">
        <v>10825</v>
      </c>
      <c r="N2008" s="329" t="s">
        <v>12544</v>
      </c>
      <c r="O2008" s="294" t="s">
        <v>2838</v>
      </c>
      <c r="P2008" s="329" t="s">
        <v>10579</v>
      </c>
      <c r="Q2008" s="330" t="s">
        <v>7127</v>
      </c>
      <c r="R2008" s="293" t="s">
        <v>7871</v>
      </c>
      <c r="S2008" s="294" t="s">
        <v>7872</v>
      </c>
      <c r="T2008" s="292" t="s">
        <v>181</v>
      </c>
      <c r="U2008" s="323" t="str">
        <f t="shared" si="97"/>
        <v>-</v>
      </c>
      <c r="V2008" s="298" t="s">
        <v>7873</v>
      </c>
      <c r="W2008" s="295" t="str">
        <f t="shared" si="98"/>
        <v>https://www.noritz.co.jp/contact/product/index.php</v>
      </c>
      <c r="X2008" s="292" t="s">
        <v>7874</v>
      </c>
      <c r="Y2008" s="292" t="s">
        <v>9297</v>
      </c>
      <c r="Z2008" s="80" t="s">
        <v>9753</v>
      </c>
      <c r="AA2008" s="296"/>
      <c r="AB2008" s="265" t="str">
        <f>IF('認証製品一覧（検索用）'!$E$7=認証製品一覧!I2008,"●","")</f>
        <v/>
      </c>
      <c r="AC2008" s="265" t="str">
        <f>IF(AB2008="","",COUNTIF($B$5:AB2008,"●"))</f>
        <v/>
      </c>
    </row>
    <row r="2009" spans="1:29" ht="100.05" customHeight="1">
      <c r="A2009" s="347"/>
      <c r="B2009" s="292" t="s">
        <v>6898</v>
      </c>
      <c r="C2009" s="293" t="s">
        <v>6941</v>
      </c>
      <c r="D2009" s="294" t="s">
        <v>296</v>
      </c>
      <c r="E2009" s="293" t="s">
        <v>7350</v>
      </c>
      <c r="F2009" s="330" t="s">
        <v>10303</v>
      </c>
      <c r="G2009" s="330" t="s">
        <v>181</v>
      </c>
      <c r="H2009" s="294">
        <v>697</v>
      </c>
      <c r="I2009" s="321" t="str">
        <f t="shared" si="96"/>
        <v>D-06-001-暖房給湯兼用機</v>
      </c>
      <c r="J2009" s="294" t="s">
        <v>9155</v>
      </c>
      <c r="K2009" s="330" t="s">
        <v>8144</v>
      </c>
      <c r="L2009" s="329" t="s">
        <v>13139</v>
      </c>
      <c r="M2009" s="329" t="s">
        <v>10825</v>
      </c>
      <c r="N2009" s="329" t="s">
        <v>12545</v>
      </c>
      <c r="O2009" s="294" t="s">
        <v>2838</v>
      </c>
      <c r="P2009" s="329" t="s">
        <v>10579</v>
      </c>
      <c r="Q2009" s="330" t="s">
        <v>7127</v>
      </c>
      <c r="R2009" s="293" t="s">
        <v>7871</v>
      </c>
      <c r="S2009" s="294" t="s">
        <v>7872</v>
      </c>
      <c r="T2009" s="292" t="s">
        <v>181</v>
      </c>
      <c r="U2009" s="323" t="str">
        <f t="shared" si="97"/>
        <v>-</v>
      </c>
      <c r="V2009" s="298" t="s">
        <v>7873</v>
      </c>
      <c r="W2009" s="295" t="str">
        <f t="shared" si="98"/>
        <v>https://www.noritz.co.jp/contact/product/index.php</v>
      </c>
      <c r="X2009" s="292" t="s">
        <v>7874</v>
      </c>
      <c r="Y2009" s="292" t="s">
        <v>9298</v>
      </c>
      <c r="Z2009" s="80" t="s">
        <v>9753</v>
      </c>
      <c r="AA2009" s="296"/>
      <c r="AB2009" s="265" t="str">
        <f>IF('認証製品一覧（検索用）'!$E$7=認証製品一覧!I2009,"●","")</f>
        <v/>
      </c>
      <c r="AC2009" s="265" t="str">
        <f>IF(AB2009="","",COUNTIF($B$5:AB2009,"●"))</f>
        <v/>
      </c>
    </row>
    <row r="2010" spans="1:29" ht="100.05" customHeight="1">
      <c r="A2010" s="347"/>
      <c r="B2010" s="292" t="s">
        <v>6898</v>
      </c>
      <c r="C2010" s="293" t="s">
        <v>6941</v>
      </c>
      <c r="D2010" s="294" t="s">
        <v>296</v>
      </c>
      <c r="E2010" s="293" t="s">
        <v>7350</v>
      </c>
      <c r="F2010" s="330" t="s">
        <v>10303</v>
      </c>
      <c r="G2010" s="330" t="s">
        <v>181</v>
      </c>
      <c r="H2010" s="294">
        <v>697</v>
      </c>
      <c r="I2010" s="321" t="str">
        <f t="shared" si="96"/>
        <v>D-06-001-暖房給湯兼用機</v>
      </c>
      <c r="J2010" s="294" t="s">
        <v>9155</v>
      </c>
      <c r="K2010" s="330" t="s">
        <v>8144</v>
      </c>
      <c r="L2010" s="329" t="s">
        <v>13139</v>
      </c>
      <c r="M2010" s="329" t="s">
        <v>10825</v>
      </c>
      <c r="N2010" s="329" t="s">
        <v>12546</v>
      </c>
      <c r="O2010" s="294" t="s">
        <v>2838</v>
      </c>
      <c r="P2010" s="329" t="s">
        <v>10579</v>
      </c>
      <c r="Q2010" s="330" t="s">
        <v>7127</v>
      </c>
      <c r="R2010" s="293" t="s">
        <v>7871</v>
      </c>
      <c r="S2010" s="294" t="s">
        <v>7872</v>
      </c>
      <c r="T2010" s="292" t="s">
        <v>181</v>
      </c>
      <c r="U2010" s="323" t="str">
        <f t="shared" si="97"/>
        <v>-</v>
      </c>
      <c r="V2010" s="298" t="s">
        <v>7873</v>
      </c>
      <c r="W2010" s="295" t="str">
        <f t="shared" si="98"/>
        <v>https://www.noritz.co.jp/contact/product/index.php</v>
      </c>
      <c r="X2010" s="292" t="s">
        <v>7874</v>
      </c>
      <c r="Y2010" s="292" t="s">
        <v>9299</v>
      </c>
      <c r="Z2010" s="80" t="s">
        <v>9753</v>
      </c>
      <c r="AA2010" s="296"/>
      <c r="AB2010" s="265" t="str">
        <f>IF('認証製品一覧（検索用）'!$E$7=認証製品一覧!I2010,"●","")</f>
        <v/>
      </c>
      <c r="AC2010" s="265" t="str">
        <f>IF(AB2010="","",COUNTIF($B$5:AB2010,"●"))</f>
        <v/>
      </c>
    </row>
    <row r="2011" spans="1:29" ht="100.05" customHeight="1">
      <c r="A2011" s="347"/>
      <c r="B2011" s="292" t="s">
        <v>6898</v>
      </c>
      <c r="C2011" s="293" t="s">
        <v>6941</v>
      </c>
      <c r="D2011" s="294" t="s">
        <v>296</v>
      </c>
      <c r="E2011" s="293" t="s">
        <v>7350</v>
      </c>
      <c r="F2011" s="330" t="s">
        <v>10303</v>
      </c>
      <c r="G2011" s="330" t="s">
        <v>181</v>
      </c>
      <c r="H2011" s="294">
        <v>697</v>
      </c>
      <c r="I2011" s="321" t="str">
        <f t="shared" si="96"/>
        <v>D-06-001-暖房給湯兼用機</v>
      </c>
      <c r="J2011" s="294" t="s">
        <v>9155</v>
      </c>
      <c r="K2011" s="330" t="s">
        <v>8144</v>
      </c>
      <c r="L2011" s="329" t="s">
        <v>13139</v>
      </c>
      <c r="M2011" s="329" t="s">
        <v>10825</v>
      </c>
      <c r="N2011" s="329" t="s">
        <v>12547</v>
      </c>
      <c r="O2011" s="294" t="s">
        <v>2838</v>
      </c>
      <c r="P2011" s="329" t="s">
        <v>10579</v>
      </c>
      <c r="Q2011" s="330" t="s">
        <v>7127</v>
      </c>
      <c r="R2011" s="293" t="s">
        <v>7871</v>
      </c>
      <c r="S2011" s="294" t="s">
        <v>7872</v>
      </c>
      <c r="T2011" s="292" t="s">
        <v>181</v>
      </c>
      <c r="U2011" s="323" t="str">
        <f t="shared" si="97"/>
        <v>-</v>
      </c>
      <c r="V2011" s="298" t="s">
        <v>7873</v>
      </c>
      <c r="W2011" s="295" t="str">
        <f t="shared" si="98"/>
        <v>https://www.noritz.co.jp/contact/product/index.php</v>
      </c>
      <c r="X2011" s="292" t="s">
        <v>7874</v>
      </c>
      <c r="Y2011" s="292" t="s">
        <v>9300</v>
      </c>
      <c r="Z2011" s="80" t="s">
        <v>9753</v>
      </c>
      <c r="AA2011" s="296"/>
      <c r="AB2011" s="265" t="str">
        <f>IF('認証製品一覧（検索用）'!$E$7=認証製品一覧!I2011,"●","")</f>
        <v/>
      </c>
      <c r="AC2011" s="265" t="str">
        <f>IF(AB2011="","",COUNTIF($B$5:AB2011,"●"))</f>
        <v/>
      </c>
    </row>
    <row r="2012" spans="1:29" ht="100.05" customHeight="1">
      <c r="A2012" s="347"/>
      <c r="B2012" s="292" t="s">
        <v>6898</v>
      </c>
      <c r="C2012" s="293" t="s">
        <v>6941</v>
      </c>
      <c r="D2012" s="294" t="s">
        <v>296</v>
      </c>
      <c r="E2012" s="293" t="s">
        <v>7350</v>
      </c>
      <c r="F2012" s="330" t="s">
        <v>10303</v>
      </c>
      <c r="G2012" s="330" t="s">
        <v>181</v>
      </c>
      <c r="H2012" s="294">
        <v>697</v>
      </c>
      <c r="I2012" s="321" t="str">
        <f t="shared" si="96"/>
        <v>D-06-001-暖房給湯兼用機</v>
      </c>
      <c r="J2012" s="294" t="s">
        <v>9155</v>
      </c>
      <c r="K2012" s="330" t="s">
        <v>8144</v>
      </c>
      <c r="L2012" s="329" t="s">
        <v>13139</v>
      </c>
      <c r="M2012" s="329" t="s">
        <v>10825</v>
      </c>
      <c r="N2012" s="329" t="s">
        <v>12548</v>
      </c>
      <c r="O2012" s="294" t="s">
        <v>2838</v>
      </c>
      <c r="P2012" s="329" t="s">
        <v>10579</v>
      </c>
      <c r="Q2012" s="330" t="s">
        <v>7127</v>
      </c>
      <c r="R2012" s="293" t="s">
        <v>7871</v>
      </c>
      <c r="S2012" s="294" t="s">
        <v>7872</v>
      </c>
      <c r="T2012" s="292" t="s">
        <v>181</v>
      </c>
      <c r="U2012" s="323" t="str">
        <f t="shared" si="97"/>
        <v>-</v>
      </c>
      <c r="V2012" s="298" t="s">
        <v>7873</v>
      </c>
      <c r="W2012" s="295" t="str">
        <f t="shared" si="98"/>
        <v>https://www.noritz.co.jp/contact/product/index.php</v>
      </c>
      <c r="X2012" s="292" t="s">
        <v>7874</v>
      </c>
      <c r="Y2012" s="292" t="s">
        <v>9301</v>
      </c>
      <c r="Z2012" s="80" t="s">
        <v>9753</v>
      </c>
      <c r="AA2012" s="296"/>
      <c r="AB2012" s="265" t="str">
        <f>IF('認証製品一覧（検索用）'!$E$7=認証製品一覧!I2012,"●","")</f>
        <v/>
      </c>
      <c r="AC2012" s="265" t="str">
        <f>IF(AB2012="","",COUNTIF($B$5:AB2012,"●"))</f>
        <v/>
      </c>
    </row>
    <row r="2013" spans="1:29" ht="100.05" customHeight="1">
      <c r="A2013" s="347"/>
      <c r="B2013" s="292" t="s">
        <v>6898</v>
      </c>
      <c r="C2013" s="293" t="s">
        <v>6941</v>
      </c>
      <c r="D2013" s="294" t="s">
        <v>296</v>
      </c>
      <c r="E2013" s="293" t="s">
        <v>7350</v>
      </c>
      <c r="F2013" s="330" t="s">
        <v>10303</v>
      </c>
      <c r="G2013" s="330" t="s">
        <v>181</v>
      </c>
      <c r="H2013" s="294">
        <v>697</v>
      </c>
      <c r="I2013" s="321" t="str">
        <f t="shared" si="96"/>
        <v>D-06-001-暖房給湯兼用機</v>
      </c>
      <c r="J2013" s="294" t="s">
        <v>9155</v>
      </c>
      <c r="K2013" s="330" t="s">
        <v>8144</v>
      </c>
      <c r="L2013" s="329" t="s">
        <v>13139</v>
      </c>
      <c r="M2013" s="329" t="s">
        <v>10825</v>
      </c>
      <c r="N2013" s="329" t="s">
        <v>12549</v>
      </c>
      <c r="O2013" s="294" t="s">
        <v>2838</v>
      </c>
      <c r="P2013" s="329" t="s">
        <v>10579</v>
      </c>
      <c r="Q2013" s="330" t="s">
        <v>7127</v>
      </c>
      <c r="R2013" s="293" t="s">
        <v>7871</v>
      </c>
      <c r="S2013" s="294" t="s">
        <v>9196</v>
      </c>
      <c r="T2013" s="292" t="s">
        <v>181</v>
      </c>
      <c r="U2013" s="323" t="str">
        <f t="shared" si="97"/>
        <v>-</v>
      </c>
      <c r="V2013" s="298" t="s">
        <v>9198</v>
      </c>
      <c r="W2013" s="295" t="str">
        <f t="shared" si="98"/>
        <v>https://www.noritz.co.jp/contact/product/index.php</v>
      </c>
      <c r="X2013" s="292" t="s">
        <v>7874</v>
      </c>
      <c r="Y2013" s="292" t="s">
        <v>9302</v>
      </c>
      <c r="Z2013" s="80" t="s">
        <v>9753</v>
      </c>
      <c r="AA2013" s="296"/>
      <c r="AB2013" s="265" t="str">
        <f>IF('認証製品一覧（検索用）'!$E$7=認証製品一覧!I2013,"●","")</f>
        <v/>
      </c>
      <c r="AC2013" s="265" t="str">
        <f>IF(AB2013="","",COUNTIF($B$5:AB2013,"●"))</f>
        <v/>
      </c>
    </row>
    <row r="2014" spans="1:29" ht="100.05" customHeight="1">
      <c r="A2014" s="347"/>
      <c r="B2014" s="292" t="s">
        <v>6898</v>
      </c>
      <c r="C2014" s="293" t="s">
        <v>6941</v>
      </c>
      <c r="D2014" s="294" t="s">
        <v>296</v>
      </c>
      <c r="E2014" s="293" t="s">
        <v>7350</v>
      </c>
      <c r="F2014" s="330" t="s">
        <v>10303</v>
      </c>
      <c r="G2014" s="330" t="s">
        <v>181</v>
      </c>
      <c r="H2014" s="294">
        <v>697</v>
      </c>
      <c r="I2014" s="321" t="str">
        <f t="shared" si="96"/>
        <v>D-06-001-暖房給湯兼用機</v>
      </c>
      <c r="J2014" s="294" t="s">
        <v>9155</v>
      </c>
      <c r="K2014" s="330" t="s">
        <v>8144</v>
      </c>
      <c r="L2014" s="329" t="s">
        <v>13139</v>
      </c>
      <c r="M2014" s="329" t="s">
        <v>10825</v>
      </c>
      <c r="N2014" s="329" t="s">
        <v>12550</v>
      </c>
      <c r="O2014" s="294" t="s">
        <v>2838</v>
      </c>
      <c r="P2014" s="329" t="s">
        <v>10579</v>
      </c>
      <c r="Q2014" s="330" t="s">
        <v>7127</v>
      </c>
      <c r="R2014" s="293" t="s">
        <v>7871</v>
      </c>
      <c r="S2014" s="294" t="s">
        <v>7872</v>
      </c>
      <c r="T2014" s="292" t="s">
        <v>181</v>
      </c>
      <c r="U2014" s="323" t="str">
        <f t="shared" si="97"/>
        <v>-</v>
      </c>
      <c r="V2014" s="298" t="s">
        <v>7873</v>
      </c>
      <c r="W2014" s="295" t="str">
        <f t="shared" si="98"/>
        <v>https://www.noritz.co.jp/contact/product/index.php</v>
      </c>
      <c r="X2014" s="292" t="s">
        <v>7874</v>
      </c>
      <c r="Y2014" s="292" t="s">
        <v>9303</v>
      </c>
      <c r="Z2014" s="80" t="s">
        <v>9753</v>
      </c>
      <c r="AA2014" s="296"/>
      <c r="AB2014" s="265" t="str">
        <f>IF('認証製品一覧（検索用）'!$E$7=認証製品一覧!I2014,"●","")</f>
        <v/>
      </c>
      <c r="AC2014" s="265" t="str">
        <f>IF(AB2014="","",COUNTIF($B$5:AB2014,"●"))</f>
        <v/>
      </c>
    </row>
    <row r="2015" spans="1:29" ht="100.05" customHeight="1">
      <c r="A2015" s="347"/>
      <c r="B2015" s="292" t="s">
        <v>6898</v>
      </c>
      <c r="C2015" s="293" t="s">
        <v>6941</v>
      </c>
      <c r="D2015" s="294" t="s">
        <v>296</v>
      </c>
      <c r="E2015" s="293" t="s">
        <v>7350</v>
      </c>
      <c r="F2015" s="330" t="s">
        <v>10303</v>
      </c>
      <c r="G2015" s="330" t="s">
        <v>181</v>
      </c>
      <c r="H2015" s="294">
        <v>697</v>
      </c>
      <c r="I2015" s="321" t="str">
        <f t="shared" si="96"/>
        <v>D-06-001-暖房給湯兼用機</v>
      </c>
      <c r="J2015" s="294" t="s">
        <v>9155</v>
      </c>
      <c r="K2015" s="330" t="s">
        <v>8144</v>
      </c>
      <c r="L2015" s="329" t="s">
        <v>13139</v>
      </c>
      <c r="M2015" s="329" t="s">
        <v>10825</v>
      </c>
      <c r="N2015" s="329" t="s">
        <v>12551</v>
      </c>
      <c r="O2015" s="294" t="s">
        <v>2838</v>
      </c>
      <c r="P2015" s="329" t="s">
        <v>10579</v>
      </c>
      <c r="Q2015" s="330" t="s">
        <v>7127</v>
      </c>
      <c r="R2015" s="293" t="s">
        <v>7871</v>
      </c>
      <c r="S2015" s="294" t="s">
        <v>7872</v>
      </c>
      <c r="T2015" s="292" t="s">
        <v>181</v>
      </c>
      <c r="U2015" s="323" t="str">
        <f t="shared" si="97"/>
        <v>-</v>
      </c>
      <c r="V2015" s="298" t="s">
        <v>7873</v>
      </c>
      <c r="W2015" s="295" t="str">
        <f t="shared" si="98"/>
        <v>https://www.noritz.co.jp/contact/product/index.php</v>
      </c>
      <c r="X2015" s="292" t="s">
        <v>7874</v>
      </c>
      <c r="Y2015" s="292" t="s">
        <v>9304</v>
      </c>
      <c r="Z2015" s="80" t="s">
        <v>9753</v>
      </c>
      <c r="AA2015" s="296"/>
      <c r="AB2015" s="265" t="str">
        <f>IF('認証製品一覧（検索用）'!$E$7=認証製品一覧!I2015,"●","")</f>
        <v/>
      </c>
      <c r="AC2015" s="265" t="str">
        <f>IF(AB2015="","",COUNTIF($B$5:AB2015,"●"))</f>
        <v/>
      </c>
    </row>
    <row r="2016" spans="1:29" ht="100.05" customHeight="1">
      <c r="A2016" s="347"/>
      <c r="B2016" s="292" t="s">
        <v>6898</v>
      </c>
      <c r="C2016" s="293" t="s">
        <v>6941</v>
      </c>
      <c r="D2016" s="294" t="s">
        <v>296</v>
      </c>
      <c r="E2016" s="293" t="s">
        <v>7350</v>
      </c>
      <c r="F2016" s="330" t="s">
        <v>10303</v>
      </c>
      <c r="G2016" s="330" t="s">
        <v>181</v>
      </c>
      <c r="H2016" s="294">
        <v>697</v>
      </c>
      <c r="I2016" s="321" t="str">
        <f t="shared" si="96"/>
        <v>D-06-001-暖房給湯兼用機</v>
      </c>
      <c r="J2016" s="294" t="s">
        <v>9155</v>
      </c>
      <c r="K2016" s="330" t="s">
        <v>8144</v>
      </c>
      <c r="L2016" s="329" t="s">
        <v>13139</v>
      </c>
      <c r="M2016" s="329" t="s">
        <v>10825</v>
      </c>
      <c r="N2016" s="329" t="s">
        <v>12552</v>
      </c>
      <c r="O2016" s="294" t="s">
        <v>2838</v>
      </c>
      <c r="P2016" s="329" t="s">
        <v>10579</v>
      </c>
      <c r="Q2016" s="330" t="s">
        <v>7127</v>
      </c>
      <c r="R2016" s="293" t="s">
        <v>7871</v>
      </c>
      <c r="S2016" s="294" t="s">
        <v>7872</v>
      </c>
      <c r="T2016" s="292" t="s">
        <v>181</v>
      </c>
      <c r="U2016" s="323" t="str">
        <f t="shared" si="97"/>
        <v>-</v>
      </c>
      <c r="V2016" s="298" t="s">
        <v>7873</v>
      </c>
      <c r="W2016" s="295" t="str">
        <f t="shared" si="98"/>
        <v>https://www.noritz.co.jp/contact/product/index.php</v>
      </c>
      <c r="X2016" s="292" t="s">
        <v>7874</v>
      </c>
      <c r="Y2016" s="292" t="s">
        <v>9305</v>
      </c>
      <c r="Z2016" s="80" t="s">
        <v>9753</v>
      </c>
      <c r="AA2016" s="296"/>
      <c r="AB2016" s="265" t="str">
        <f>IF('認証製品一覧（検索用）'!$E$7=認証製品一覧!I2016,"●","")</f>
        <v/>
      </c>
      <c r="AC2016" s="265" t="str">
        <f>IF(AB2016="","",COUNTIF($B$5:AB2016,"●"))</f>
        <v/>
      </c>
    </row>
    <row r="2017" spans="1:29" ht="100.05" customHeight="1">
      <c r="A2017" s="347"/>
      <c r="B2017" s="292" t="s">
        <v>6898</v>
      </c>
      <c r="C2017" s="293" t="s">
        <v>6941</v>
      </c>
      <c r="D2017" s="294" t="s">
        <v>296</v>
      </c>
      <c r="E2017" s="293" t="s">
        <v>7350</v>
      </c>
      <c r="F2017" s="330" t="s">
        <v>10303</v>
      </c>
      <c r="G2017" s="330" t="s">
        <v>181</v>
      </c>
      <c r="H2017" s="294">
        <v>697</v>
      </c>
      <c r="I2017" s="321" t="str">
        <f t="shared" si="96"/>
        <v>D-06-001-暖房給湯兼用機</v>
      </c>
      <c r="J2017" s="294" t="s">
        <v>9155</v>
      </c>
      <c r="K2017" s="330" t="s">
        <v>8144</v>
      </c>
      <c r="L2017" s="329" t="s">
        <v>13139</v>
      </c>
      <c r="M2017" s="329" t="s">
        <v>10825</v>
      </c>
      <c r="N2017" s="329" t="s">
        <v>12553</v>
      </c>
      <c r="O2017" s="294" t="s">
        <v>2838</v>
      </c>
      <c r="P2017" s="329" t="s">
        <v>10579</v>
      </c>
      <c r="Q2017" s="330" t="s">
        <v>7127</v>
      </c>
      <c r="R2017" s="293" t="s">
        <v>7871</v>
      </c>
      <c r="S2017" s="294" t="s">
        <v>9196</v>
      </c>
      <c r="T2017" s="292" t="s">
        <v>181</v>
      </c>
      <c r="U2017" s="323" t="str">
        <f t="shared" si="97"/>
        <v>-</v>
      </c>
      <c r="V2017" s="298" t="s">
        <v>7873</v>
      </c>
      <c r="W2017" s="295" t="str">
        <f t="shared" si="98"/>
        <v>https://www.noritz.co.jp/contact/product/index.php</v>
      </c>
      <c r="X2017" s="292" t="s">
        <v>7874</v>
      </c>
      <c r="Y2017" s="292" t="s">
        <v>9306</v>
      </c>
      <c r="Z2017" s="80" t="s">
        <v>9753</v>
      </c>
      <c r="AA2017" s="296"/>
      <c r="AB2017" s="265" t="str">
        <f>IF('認証製品一覧（検索用）'!$E$7=認証製品一覧!I2017,"●","")</f>
        <v/>
      </c>
      <c r="AC2017" s="265" t="str">
        <f>IF(AB2017="","",COUNTIF($B$5:AB2017,"●"))</f>
        <v/>
      </c>
    </row>
    <row r="2018" spans="1:29" ht="100.05" customHeight="1">
      <c r="A2018" s="347"/>
      <c r="B2018" s="292" t="s">
        <v>6898</v>
      </c>
      <c r="C2018" s="293" t="s">
        <v>6941</v>
      </c>
      <c r="D2018" s="294" t="s">
        <v>296</v>
      </c>
      <c r="E2018" s="293" t="s">
        <v>7350</v>
      </c>
      <c r="F2018" s="330" t="s">
        <v>10303</v>
      </c>
      <c r="G2018" s="330" t="s">
        <v>181</v>
      </c>
      <c r="H2018" s="294">
        <v>697</v>
      </c>
      <c r="I2018" s="321" t="str">
        <f t="shared" si="96"/>
        <v>D-06-001-暖房給湯兼用機</v>
      </c>
      <c r="J2018" s="294" t="s">
        <v>9155</v>
      </c>
      <c r="K2018" s="330" t="s">
        <v>8144</v>
      </c>
      <c r="L2018" s="329" t="s">
        <v>13139</v>
      </c>
      <c r="M2018" s="329" t="s">
        <v>10825</v>
      </c>
      <c r="N2018" s="329" t="s">
        <v>12554</v>
      </c>
      <c r="O2018" s="294" t="s">
        <v>2838</v>
      </c>
      <c r="P2018" s="329" t="s">
        <v>10579</v>
      </c>
      <c r="Q2018" s="330" t="s">
        <v>7127</v>
      </c>
      <c r="R2018" s="293" t="s">
        <v>7871</v>
      </c>
      <c r="S2018" s="294" t="s">
        <v>7872</v>
      </c>
      <c r="T2018" s="292" t="s">
        <v>181</v>
      </c>
      <c r="U2018" s="323" t="str">
        <f t="shared" si="97"/>
        <v>-</v>
      </c>
      <c r="V2018" s="298" t="s">
        <v>7873</v>
      </c>
      <c r="W2018" s="295" t="str">
        <f t="shared" si="98"/>
        <v>https://www.noritz.co.jp/contact/product/index.php</v>
      </c>
      <c r="X2018" s="292" t="s">
        <v>7874</v>
      </c>
      <c r="Y2018" s="292" t="s">
        <v>9307</v>
      </c>
      <c r="Z2018" s="80" t="s">
        <v>9753</v>
      </c>
      <c r="AA2018" s="296"/>
      <c r="AB2018" s="265" t="str">
        <f>IF('認証製品一覧（検索用）'!$E$7=認証製品一覧!I2018,"●","")</f>
        <v/>
      </c>
      <c r="AC2018" s="265" t="str">
        <f>IF(AB2018="","",COUNTIF($B$5:AB2018,"●"))</f>
        <v/>
      </c>
    </row>
    <row r="2019" spans="1:29" ht="100.05" customHeight="1">
      <c r="A2019" s="347"/>
      <c r="B2019" s="292" t="s">
        <v>6898</v>
      </c>
      <c r="C2019" s="293" t="s">
        <v>6941</v>
      </c>
      <c r="D2019" s="294" t="s">
        <v>296</v>
      </c>
      <c r="E2019" s="293" t="s">
        <v>7350</v>
      </c>
      <c r="F2019" s="330" t="s">
        <v>10303</v>
      </c>
      <c r="G2019" s="330" t="s">
        <v>181</v>
      </c>
      <c r="H2019" s="294">
        <v>697</v>
      </c>
      <c r="I2019" s="321" t="str">
        <f t="shared" si="96"/>
        <v>D-06-001-暖房給湯兼用機</v>
      </c>
      <c r="J2019" s="294" t="s">
        <v>9155</v>
      </c>
      <c r="K2019" s="330" t="s">
        <v>8144</v>
      </c>
      <c r="L2019" s="329" t="s">
        <v>13139</v>
      </c>
      <c r="M2019" s="329" t="s">
        <v>10825</v>
      </c>
      <c r="N2019" s="329" t="s">
        <v>12555</v>
      </c>
      <c r="O2019" s="294" t="s">
        <v>2838</v>
      </c>
      <c r="P2019" s="329" t="s">
        <v>10579</v>
      </c>
      <c r="Q2019" s="330" t="s">
        <v>7127</v>
      </c>
      <c r="R2019" s="293" t="s">
        <v>7871</v>
      </c>
      <c r="S2019" s="294" t="s">
        <v>7872</v>
      </c>
      <c r="T2019" s="292" t="s">
        <v>181</v>
      </c>
      <c r="U2019" s="323" t="str">
        <f t="shared" si="97"/>
        <v>-</v>
      </c>
      <c r="V2019" s="298" t="s">
        <v>7873</v>
      </c>
      <c r="W2019" s="295" t="str">
        <f t="shared" si="98"/>
        <v>https://www.noritz.co.jp/contact/product/index.php</v>
      </c>
      <c r="X2019" s="292" t="s">
        <v>7874</v>
      </c>
      <c r="Y2019" s="292" t="s">
        <v>9308</v>
      </c>
      <c r="Z2019" s="80" t="s">
        <v>9753</v>
      </c>
      <c r="AA2019" s="296"/>
      <c r="AB2019" s="265" t="str">
        <f>IF('認証製品一覧（検索用）'!$E$7=認証製品一覧!I2019,"●","")</f>
        <v/>
      </c>
      <c r="AC2019" s="265" t="str">
        <f>IF(AB2019="","",COUNTIF($B$5:AB2019,"●"))</f>
        <v/>
      </c>
    </row>
    <row r="2020" spans="1:29" ht="100.05" customHeight="1">
      <c r="A2020" s="347"/>
      <c r="B2020" s="292" t="s">
        <v>6898</v>
      </c>
      <c r="C2020" s="293" t="s">
        <v>6941</v>
      </c>
      <c r="D2020" s="294" t="s">
        <v>296</v>
      </c>
      <c r="E2020" s="293" t="s">
        <v>7350</v>
      </c>
      <c r="F2020" s="330" t="s">
        <v>10303</v>
      </c>
      <c r="G2020" s="330" t="s">
        <v>181</v>
      </c>
      <c r="H2020" s="294">
        <v>697</v>
      </c>
      <c r="I2020" s="321" t="str">
        <f t="shared" si="96"/>
        <v>D-06-001-暖房給湯兼用機</v>
      </c>
      <c r="J2020" s="294" t="s">
        <v>9155</v>
      </c>
      <c r="K2020" s="330" t="s">
        <v>8144</v>
      </c>
      <c r="L2020" s="329" t="s">
        <v>13139</v>
      </c>
      <c r="M2020" s="329" t="s">
        <v>10825</v>
      </c>
      <c r="N2020" s="329" t="s">
        <v>12556</v>
      </c>
      <c r="O2020" s="294" t="s">
        <v>2838</v>
      </c>
      <c r="P2020" s="329" t="s">
        <v>10579</v>
      </c>
      <c r="Q2020" s="330" t="s">
        <v>7127</v>
      </c>
      <c r="R2020" s="293" t="s">
        <v>7871</v>
      </c>
      <c r="S2020" s="294" t="s">
        <v>7872</v>
      </c>
      <c r="T2020" s="292" t="s">
        <v>181</v>
      </c>
      <c r="U2020" s="323" t="str">
        <f t="shared" si="97"/>
        <v>-</v>
      </c>
      <c r="V2020" s="298" t="s">
        <v>7873</v>
      </c>
      <c r="W2020" s="295" t="str">
        <f t="shared" si="98"/>
        <v>https://www.noritz.co.jp/contact/product/index.php</v>
      </c>
      <c r="X2020" s="292" t="s">
        <v>7874</v>
      </c>
      <c r="Y2020" s="292" t="s">
        <v>9309</v>
      </c>
      <c r="Z2020" s="80" t="s">
        <v>9753</v>
      </c>
      <c r="AA2020" s="296"/>
      <c r="AB2020" s="265" t="str">
        <f>IF('認証製品一覧（検索用）'!$E$7=認証製品一覧!I2020,"●","")</f>
        <v/>
      </c>
      <c r="AC2020" s="265" t="str">
        <f>IF(AB2020="","",COUNTIF($B$5:AB2020,"●"))</f>
        <v/>
      </c>
    </row>
    <row r="2021" spans="1:29" ht="100.05" customHeight="1">
      <c r="A2021" s="347"/>
      <c r="B2021" s="292" t="s">
        <v>6898</v>
      </c>
      <c r="C2021" s="293" t="s">
        <v>6941</v>
      </c>
      <c r="D2021" s="294" t="s">
        <v>296</v>
      </c>
      <c r="E2021" s="293" t="s">
        <v>7350</v>
      </c>
      <c r="F2021" s="330" t="s">
        <v>10303</v>
      </c>
      <c r="G2021" s="330" t="s">
        <v>181</v>
      </c>
      <c r="H2021" s="294">
        <v>697</v>
      </c>
      <c r="I2021" s="321" t="str">
        <f t="shared" si="96"/>
        <v>D-06-001-暖房給湯兼用機</v>
      </c>
      <c r="J2021" s="294" t="s">
        <v>9155</v>
      </c>
      <c r="K2021" s="330" t="s">
        <v>8144</v>
      </c>
      <c r="L2021" s="329" t="s">
        <v>13139</v>
      </c>
      <c r="M2021" s="329" t="s">
        <v>10825</v>
      </c>
      <c r="N2021" s="329" t="s">
        <v>12557</v>
      </c>
      <c r="O2021" s="294" t="s">
        <v>2838</v>
      </c>
      <c r="P2021" s="329" t="s">
        <v>10579</v>
      </c>
      <c r="Q2021" s="330" t="s">
        <v>7127</v>
      </c>
      <c r="R2021" s="293" t="s">
        <v>7871</v>
      </c>
      <c r="S2021" s="294" t="s">
        <v>7872</v>
      </c>
      <c r="T2021" s="292" t="s">
        <v>181</v>
      </c>
      <c r="U2021" s="323" t="str">
        <f t="shared" si="97"/>
        <v>-</v>
      </c>
      <c r="V2021" s="298" t="s">
        <v>7873</v>
      </c>
      <c r="W2021" s="295" t="str">
        <f t="shared" si="98"/>
        <v>https://www.noritz.co.jp/contact/product/index.php</v>
      </c>
      <c r="X2021" s="292" t="s">
        <v>7874</v>
      </c>
      <c r="Y2021" s="292" t="s">
        <v>9310</v>
      </c>
      <c r="Z2021" s="80" t="s">
        <v>9753</v>
      </c>
      <c r="AA2021" s="296"/>
      <c r="AB2021" s="265" t="str">
        <f>IF('認証製品一覧（検索用）'!$E$7=認証製品一覧!I2021,"●","")</f>
        <v/>
      </c>
      <c r="AC2021" s="265" t="str">
        <f>IF(AB2021="","",COUNTIF($B$5:AB2021,"●"))</f>
        <v/>
      </c>
    </row>
    <row r="2022" spans="1:29" ht="100.05" customHeight="1">
      <c r="A2022" s="347"/>
      <c r="B2022" s="292" t="s">
        <v>6898</v>
      </c>
      <c r="C2022" s="293" t="s">
        <v>6941</v>
      </c>
      <c r="D2022" s="294" t="s">
        <v>296</v>
      </c>
      <c r="E2022" s="293" t="s">
        <v>7350</v>
      </c>
      <c r="F2022" s="330" t="s">
        <v>10303</v>
      </c>
      <c r="G2022" s="330" t="s">
        <v>181</v>
      </c>
      <c r="H2022" s="294">
        <v>697</v>
      </c>
      <c r="I2022" s="321" t="str">
        <f t="shared" si="96"/>
        <v>D-06-001-暖房給湯兼用機</v>
      </c>
      <c r="J2022" s="294" t="s">
        <v>9155</v>
      </c>
      <c r="K2022" s="330" t="s">
        <v>8144</v>
      </c>
      <c r="L2022" s="329" t="s">
        <v>13139</v>
      </c>
      <c r="M2022" s="329" t="s">
        <v>10825</v>
      </c>
      <c r="N2022" s="329" t="s">
        <v>12558</v>
      </c>
      <c r="O2022" s="294" t="s">
        <v>2838</v>
      </c>
      <c r="P2022" s="329" t="s">
        <v>10579</v>
      </c>
      <c r="Q2022" s="330" t="s">
        <v>7127</v>
      </c>
      <c r="R2022" s="293" t="s">
        <v>7871</v>
      </c>
      <c r="S2022" s="294" t="s">
        <v>7872</v>
      </c>
      <c r="T2022" s="292" t="s">
        <v>181</v>
      </c>
      <c r="U2022" s="323" t="str">
        <f t="shared" si="97"/>
        <v>-</v>
      </c>
      <c r="V2022" s="298" t="s">
        <v>7873</v>
      </c>
      <c r="W2022" s="295" t="str">
        <f t="shared" si="98"/>
        <v>https://www.noritz.co.jp/contact/product/index.php</v>
      </c>
      <c r="X2022" s="292" t="s">
        <v>7874</v>
      </c>
      <c r="Y2022" s="292" t="s">
        <v>9311</v>
      </c>
      <c r="Z2022" s="80" t="s">
        <v>9753</v>
      </c>
      <c r="AA2022" s="296"/>
      <c r="AB2022" s="265" t="str">
        <f>IF('認証製品一覧（検索用）'!$E$7=認証製品一覧!I2022,"●","")</f>
        <v/>
      </c>
      <c r="AC2022" s="265" t="str">
        <f>IF(AB2022="","",COUNTIF($B$5:AB2022,"●"))</f>
        <v/>
      </c>
    </row>
    <row r="2023" spans="1:29" ht="100.05" customHeight="1">
      <c r="A2023" s="347"/>
      <c r="B2023" s="292" t="s">
        <v>6898</v>
      </c>
      <c r="C2023" s="293" t="s">
        <v>6941</v>
      </c>
      <c r="D2023" s="294" t="s">
        <v>296</v>
      </c>
      <c r="E2023" s="293" t="s">
        <v>7350</v>
      </c>
      <c r="F2023" s="330" t="s">
        <v>10303</v>
      </c>
      <c r="G2023" s="330" t="s">
        <v>181</v>
      </c>
      <c r="H2023" s="294">
        <v>697</v>
      </c>
      <c r="I2023" s="321" t="str">
        <f t="shared" si="96"/>
        <v>D-06-001-暖房給湯兼用機</v>
      </c>
      <c r="J2023" s="294" t="s">
        <v>9155</v>
      </c>
      <c r="K2023" s="330" t="s">
        <v>8144</v>
      </c>
      <c r="L2023" s="329" t="s">
        <v>13139</v>
      </c>
      <c r="M2023" s="329" t="s">
        <v>10825</v>
      </c>
      <c r="N2023" s="329" t="s">
        <v>12559</v>
      </c>
      <c r="O2023" s="294" t="s">
        <v>2838</v>
      </c>
      <c r="P2023" s="329" t="s">
        <v>10579</v>
      </c>
      <c r="Q2023" s="330" t="s">
        <v>7127</v>
      </c>
      <c r="R2023" s="293" t="s">
        <v>7871</v>
      </c>
      <c r="S2023" s="294" t="s">
        <v>7872</v>
      </c>
      <c r="T2023" s="292" t="s">
        <v>181</v>
      </c>
      <c r="U2023" s="323" t="str">
        <f t="shared" si="97"/>
        <v>-</v>
      </c>
      <c r="V2023" s="298" t="s">
        <v>7873</v>
      </c>
      <c r="W2023" s="295" t="str">
        <f t="shared" si="98"/>
        <v>https://www.noritz.co.jp/contact/product/index.php</v>
      </c>
      <c r="X2023" s="292" t="s">
        <v>7874</v>
      </c>
      <c r="Y2023" s="292" t="s">
        <v>9312</v>
      </c>
      <c r="Z2023" s="80" t="s">
        <v>9753</v>
      </c>
      <c r="AA2023" s="296"/>
      <c r="AB2023" s="265" t="str">
        <f>IF('認証製品一覧（検索用）'!$E$7=認証製品一覧!I2023,"●","")</f>
        <v/>
      </c>
      <c r="AC2023" s="265" t="str">
        <f>IF(AB2023="","",COUNTIF($B$5:AB2023,"●"))</f>
        <v/>
      </c>
    </row>
    <row r="2024" spans="1:29" ht="100.05" customHeight="1">
      <c r="A2024" s="347"/>
      <c r="B2024" s="292" t="s">
        <v>6898</v>
      </c>
      <c r="C2024" s="293" t="s">
        <v>6941</v>
      </c>
      <c r="D2024" s="294" t="s">
        <v>296</v>
      </c>
      <c r="E2024" s="293" t="s">
        <v>7350</v>
      </c>
      <c r="F2024" s="330" t="s">
        <v>10303</v>
      </c>
      <c r="G2024" s="330" t="s">
        <v>181</v>
      </c>
      <c r="H2024" s="294">
        <v>697</v>
      </c>
      <c r="I2024" s="321" t="str">
        <f t="shared" si="96"/>
        <v>D-06-001-暖房給湯兼用機</v>
      </c>
      <c r="J2024" s="294" t="s">
        <v>9155</v>
      </c>
      <c r="K2024" s="330" t="s">
        <v>8144</v>
      </c>
      <c r="L2024" s="329" t="s">
        <v>13139</v>
      </c>
      <c r="M2024" s="329" t="s">
        <v>10825</v>
      </c>
      <c r="N2024" s="329" t="s">
        <v>12560</v>
      </c>
      <c r="O2024" s="294" t="s">
        <v>2838</v>
      </c>
      <c r="P2024" s="329" t="s">
        <v>10579</v>
      </c>
      <c r="Q2024" s="330" t="s">
        <v>7127</v>
      </c>
      <c r="R2024" s="293" t="s">
        <v>7871</v>
      </c>
      <c r="S2024" s="294" t="s">
        <v>9196</v>
      </c>
      <c r="T2024" s="292" t="s">
        <v>181</v>
      </c>
      <c r="U2024" s="323" t="str">
        <f t="shared" si="97"/>
        <v>-</v>
      </c>
      <c r="V2024" s="298" t="s">
        <v>7873</v>
      </c>
      <c r="W2024" s="295" t="str">
        <f t="shared" si="98"/>
        <v>https://www.noritz.co.jp/contact/product/index.php</v>
      </c>
      <c r="X2024" s="292" t="s">
        <v>7874</v>
      </c>
      <c r="Y2024" s="292" t="s">
        <v>9313</v>
      </c>
      <c r="Z2024" s="80" t="s">
        <v>9753</v>
      </c>
      <c r="AA2024" s="296"/>
      <c r="AB2024" s="265" t="str">
        <f>IF('認証製品一覧（検索用）'!$E$7=認証製品一覧!I2024,"●","")</f>
        <v/>
      </c>
      <c r="AC2024" s="265" t="str">
        <f>IF(AB2024="","",COUNTIF($B$5:AB2024,"●"))</f>
        <v/>
      </c>
    </row>
    <row r="2025" spans="1:29" ht="100.05" customHeight="1">
      <c r="A2025" s="347"/>
      <c r="B2025" s="292" t="s">
        <v>6898</v>
      </c>
      <c r="C2025" s="293" t="s">
        <v>6941</v>
      </c>
      <c r="D2025" s="294" t="s">
        <v>296</v>
      </c>
      <c r="E2025" s="293" t="s">
        <v>7350</v>
      </c>
      <c r="F2025" s="330" t="s">
        <v>10303</v>
      </c>
      <c r="G2025" s="330" t="s">
        <v>181</v>
      </c>
      <c r="H2025" s="294">
        <v>697</v>
      </c>
      <c r="I2025" s="321" t="str">
        <f t="shared" si="96"/>
        <v>D-06-001-暖房給湯兼用機</v>
      </c>
      <c r="J2025" s="294" t="s">
        <v>9155</v>
      </c>
      <c r="K2025" s="330" t="s">
        <v>8144</v>
      </c>
      <c r="L2025" s="329" t="s">
        <v>13139</v>
      </c>
      <c r="M2025" s="329" t="s">
        <v>10825</v>
      </c>
      <c r="N2025" s="329" t="s">
        <v>12561</v>
      </c>
      <c r="O2025" s="294" t="s">
        <v>2838</v>
      </c>
      <c r="P2025" s="329" t="s">
        <v>10579</v>
      </c>
      <c r="Q2025" s="330" t="s">
        <v>7127</v>
      </c>
      <c r="R2025" s="293" t="s">
        <v>7871</v>
      </c>
      <c r="S2025" s="294" t="s">
        <v>7872</v>
      </c>
      <c r="T2025" s="292" t="s">
        <v>181</v>
      </c>
      <c r="U2025" s="323" t="str">
        <f t="shared" si="97"/>
        <v>-</v>
      </c>
      <c r="V2025" s="298" t="s">
        <v>7873</v>
      </c>
      <c r="W2025" s="295" t="str">
        <f t="shared" si="98"/>
        <v>https://www.noritz.co.jp/contact/product/index.php</v>
      </c>
      <c r="X2025" s="292" t="s">
        <v>7874</v>
      </c>
      <c r="Y2025" s="292" t="s">
        <v>9314</v>
      </c>
      <c r="Z2025" s="80" t="s">
        <v>9753</v>
      </c>
      <c r="AA2025" s="296"/>
      <c r="AB2025" s="265" t="str">
        <f>IF('認証製品一覧（検索用）'!$E$7=認証製品一覧!I2025,"●","")</f>
        <v/>
      </c>
      <c r="AC2025" s="265" t="str">
        <f>IF(AB2025="","",COUNTIF($B$5:AB2025,"●"))</f>
        <v/>
      </c>
    </row>
    <row r="2026" spans="1:29" ht="100.05" customHeight="1">
      <c r="A2026" s="347"/>
      <c r="B2026" s="292" t="s">
        <v>6898</v>
      </c>
      <c r="C2026" s="293" t="s">
        <v>6941</v>
      </c>
      <c r="D2026" s="294" t="s">
        <v>296</v>
      </c>
      <c r="E2026" s="293" t="s">
        <v>7350</v>
      </c>
      <c r="F2026" s="330" t="s">
        <v>10303</v>
      </c>
      <c r="G2026" s="330" t="s">
        <v>181</v>
      </c>
      <c r="H2026" s="294">
        <v>697</v>
      </c>
      <c r="I2026" s="321" t="str">
        <f t="shared" si="96"/>
        <v>D-06-001-暖房給湯兼用機</v>
      </c>
      <c r="J2026" s="294" t="s">
        <v>9155</v>
      </c>
      <c r="K2026" s="330" t="s">
        <v>8144</v>
      </c>
      <c r="L2026" s="329" t="s">
        <v>13139</v>
      </c>
      <c r="M2026" s="329" t="s">
        <v>10825</v>
      </c>
      <c r="N2026" s="329" t="s">
        <v>12562</v>
      </c>
      <c r="O2026" s="294" t="s">
        <v>2838</v>
      </c>
      <c r="P2026" s="329" t="s">
        <v>10579</v>
      </c>
      <c r="Q2026" s="330" t="s">
        <v>7127</v>
      </c>
      <c r="R2026" s="293" t="s">
        <v>7871</v>
      </c>
      <c r="S2026" s="294" t="s">
        <v>9196</v>
      </c>
      <c r="T2026" s="292" t="s">
        <v>181</v>
      </c>
      <c r="U2026" s="323" t="str">
        <f t="shared" si="97"/>
        <v>-</v>
      </c>
      <c r="V2026" s="298" t="s">
        <v>7873</v>
      </c>
      <c r="W2026" s="295" t="str">
        <f t="shared" si="98"/>
        <v>https://www.noritz.co.jp/contact/product/index.php</v>
      </c>
      <c r="X2026" s="292" t="s">
        <v>7874</v>
      </c>
      <c r="Y2026" s="292" t="s">
        <v>9315</v>
      </c>
      <c r="Z2026" s="80" t="s">
        <v>9753</v>
      </c>
      <c r="AA2026" s="296"/>
      <c r="AB2026" s="265" t="str">
        <f>IF('認証製品一覧（検索用）'!$E$7=認証製品一覧!I2026,"●","")</f>
        <v/>
      </c>
      <c r="AC2026" s="265" t="str">
        <f>IF(AB2026="","",COUNTIF($B$5:AB2026,"●"))</f>
        <v/>
      </c>
    </row>
    <row r="2027" spans="1:29" ht="100.05" customHeight="1">
      <c r="A2027" s="347"/>
      <c r="B2027" s="292" t="s">
        <v>6898</v>
      </c>
      <c r="C2027" s="293" t="s">
        <v>6941</v>
      </c>
      <c r="D2027" s="294" t="s">
        <v>296</v>
      </c>
      <c r="E2027" s="293" t="s">
        <v>7350</v>
      </c>
      <c r="F2027" s="330" t="s">
        <v>10303</v>
      </c>
      <c r="G2027" s="330" t="s">
        <v>181</v>
      </c>
      <c r="H2027" s="294">
        <v>697</v>
      </c>
      <c r="I2027" s="321" t="str">
        <f t="shared" si="96"/>
        <v>D-06-001-暖房給湯兼用機</v>
      </c>
      <c r="J2027" s="294" t="s">
        <v>9155</v>
      </c>
      <c r="K2027" s="330" t="s">
        <v>8144</v>
      </c>
      <c r="L2027" s="329" t="s">
        <v>13139</v>
      </c>
      <c r="M2027" s="329" t="s">
        <v>10825</v>
      </c>
      <c r="N2027" s="329" t="s">
        <v>12563</v>
      </c>
      <c r="O2027" s="294" t="s">
        <v>2838</v>
      </c>
      <c r="P2027" s="329" t="s">
        <v>10579</v>
      </c>
      <c r="Q2027" s="330" t="s">
        <v>7127</v>
      </c>
      <c r="R2027" s="293" t="s">
        <v>7871</v>
      </c>
      <c r="S2027" s="294" t="s">
        <v>7872</v>
      </c>
      <c r="T2027" s="292" t="s">
        <v>181</v>
      </c>
      <c r="U2027" s="323" t="str">
        <f t="shared" si="97"/>
        <v>-</v>
      </c>
      <c r="V2027" s="298" t="s">
        <v>9198</v>
      </c>
      <c r="W2027" s="295" t="str">
        <f t="shared" si="98"/>
        <v>https://www.noritz.co.jp/contact/product/index.php</v>
      </c>
      <c r="X2027" s="292" t="s">
        <v>7874</v>
      </c>
      <c r="Y2027" s="292" t="s">
        <v>9316</v>
      </c>
      <c r="Z2027" s="80" t="s">
        <v>9753</v>
      </c>
      <c r="AA2027" s="296"/>
      <c r="AB2027" s="265" t="str">
        <f>IF('認証製品一覧（検索用）'!$E$7=認証製品一覧!I2027,"●","")</f>
        <v/>
      </c>
      <c r="AC2027" s="265" t="str">
        <f>IF(AB2027="","",COUNTIF($B$5:AB2027,"●"))</f>
        <v/>
      </c>
    </row>
    <row r="2028" spans="1:29" ht="100.05" customHeight="1">
      <c r="A2028" s="347"/>
      <c r="B2028" s="292" t="s">
        <v>6898</v>
      </c>
      <c r="C2028" s="293" t="s">
        <v>6941</v>
      </c>
      <c r="D2028" s="294" t="s">
        <v>296</v>
      </c>
      <c r="E2028" s="293" t="s">
        <v>7350</v>
      </c>
      <c r="F2028" s="330" t="s">
        <v>10303</v>
      </c>
      <c r="G2028" s="330" t="s">
        <v>181</v>
      </c>
      <c r="H2028" s="294">
        <v>697</v>
      </c>
      <c r="I2028" s="321" t="str">
        <f t="shared" si="96"/>
        <v>D-06-001-暖房給湯兼用機</v>
      </c>
      <c r="J2028" s="294" t="s">
        <v>9155</v>
      </c>
      <c r="K2028" s="330" t="s">
        <v>8144</v>
      </c>
      <c r="L2028" s="329" t="s">
        <v>13139</v>
      </c>
      <c r="M2028" s="329" t="s">
        <v>10825</v>
      </c>
      <c r="N2028" s="329" t="s">
        <v>12564</v>
      </c>
      <c r="O2028" s="294" t="s">
        <v>2838</v>
      </c>
      <c r="P2028" s="329" t="s">
        <v>10579</v>
      </c>
      <c r="Q2028" s="330" t="s">
        <v>7127</v>
      </c>
      <c r="R2028" s="293" t="s">
        <v>7871</v>
      </c>
      <c r="S2028" s="294" t="s">
        <v>7872</v>
      </c>
      <c r="T2028" s="292" t="s">
        <v>181</v>
      </c>
      <c r="U2028" s="323" t="str">
        <f t="shared" si="97"/>
        <v>-</v>
      </c>
      <c r="V2028" s="298" t="s">
        <v>9198</v>
      </c>
      <c r="W2028" s="295" t="str">
        <f t="shared" si="98"/>
        <v>https://www.noritz.co.jp/contact/product/index.php</v>
      </c>
      <c r="X2028" s="292" t="s">
        <v>7874</v>
      </c>
      <c r="Y2028" s="292" t="s">
        <v>9317</v>
      </c>
      <c r="Z2028" s="80" t="s">
        <v>9753</v>
      </c>
      <c r="AA2028" s="296"/>
      <c r="AB2028" s="265" t="str">
        <f>IF('認証製品一覧（検索用）'!$E$7=認証製品一覧!I2028,"●","")</f>
        <v/>
      </c>
      <c r="AC2028" s="265" t="str">
        <f>IF(AB2028="","",COUNTIF($B$5:AB2028,"●"))</f>
        <v/>
      </c>
    </row>
    <row r="2029" spans="1:29" ht="100.05" customHeight="1">
      <c r="A2029" s="347"/>
      <c r="B2029" s="292" t="s">
        <v>6898</v>
      </c>
      <c r="C2029" s="293" t="s">
        <v>6941</v>
      </c>
      <c r="D2029" s="294" t="s">
        <v>296</v>
      </c>
      <c r="E2029" s="293" t="s">
        <v>7350</v>
      </c>
      <c r="F2029" s="330" t="s">
        <v>10303</v>
      </c>
      <c r="G2029" s="330" t="s">
        <v>181</v>
      </c>
      <c r="H2029" s="294">
        <v>697</v>
      </c>
      <c r="I2029" s="321" t="str">
        <f t="shared" si="96"/>
        <v>D-06-001-暖房給湯兼用機</v>
      </c>
      <c r="J2029" s="294" t="s">
        <v>9155</v>
      </c>
      <c r="K2029" s="330" t="s">
        <v>8144</v>
      </c>
      <c r="L2029" s="329" t="s">
        <v>13139</v>
      </c>
      <c r="M2029" s="329" t="s">
        <v>10825</v>
      </c>
      <c r="N2029" s="329" t="s">
        <v>12565</v>
      </c>
      <c r="O2029" s="294" t="s">
        <v>2838</v>
      </c>
      <c r="P2029" s="329" t="s">
        <v>10579</v>
      </c>
      <c r="Q2029" s="330" t="s">
        <v>7127</v>
      </c>
      <c r="R2029" s="293" t="s">
        <v>7871</v>
      </c>
      <c r="S2029" s="294" t="s">
        <v>9196</v>
      </c>
      <c r="T2029" s="292" t="s">
        <v>181</v>
      </c>
      <c r="U2029" s="323" t="str">
        <f t="shared" si="97"/>
        <v>-</v>
      </c>
      <c r="V2029" s="298" t="s">
        <v>7873</v>
      </c>
      <c r="W2029" s="295" t="str">
        <f t="shared" si="98"/>
        <v>https://www.noritz.co.jp/contact/product/index.php</v>
      </c>
      <c r="X2029" s="292" t="s">
        <v>7874</v>
      </c>
      <c r="Y2029" s="292" t="s">
        <v>9318</v>
      </c>
      <c r="Z2029" s="80" t="s">
        <v>9753</v>
      </c>
      <c r="AA2029" s="296"/>
      <c r="AB2029" s="265" t="str">
        <f>IF('認証製品一覧（検索用）'!$E$7=認証製品一覧!I2029,"●","")</f>
        <v/>
      </c>
      <c r="AC2029" s="265" t="str">
        <f>IF(AB2029="","",COUNTIF($B$5:AB2029,"●"))</f>
        <v/>
      </c>
    </row>
    <row r="2030" spans="1:29" ht="100.05" customHeight="1">
      <c r="A2030" s="347"/>
      <c r="B2030" s="292" t="s">
        <v>6898</v>
      </c>
      <c r="C2030" s="293" t="s">
        <v>6941</v>
      </c>
      <c r="D2030" s="294" t="s">
        <v>296</v>
      </c>
      <c r="E2030" s="293" t="s">
        <v>7350</v>
      </c>
      <c r="F2030" s="330" t="s">
        <v>10303</v>
      </c>
      <c r="G2030" s="330" t="s">
        <v>181</v>
      </c>
      <c r="H2030" s="294">
        <v>697</v>
      </c>
      <c r="I2030" s="321" t="str">
        <f t="shared" si="96"/>
        <v>D-06-001-暖房給湯兼用機</v>
      </c>
      <c r="J2030" s="294" t="s">
        <v>9155</v>
      </c>
      <c r="K2030" s="330" t="s">
        <v>8144</v>
      </c>
      <c r="L2030" s="329" t="s">
        <v>13139</v>
      </c>
      <c r="M2030" s="329" t="s">
        <v>10825</v>
      </c>
      <c r="N2030" s="329" t="s">
        <v>12566</v>
      </c>
      <c r="O2030" s="294" t="s">
        <v>2838</v>
      </c>
      <c r="P2030" s="329" t="s">
        <v>10579</v>
      </c>
      <c r="Q2030" s="330" t="s">
        <v>7127</v>
      </c>
      <c r="R2030" s="293" t="s">
        <v>7871</v>
      </c>
      <c r="S2030" s="294" t="s">
        <v>7872</v>
      </c>
      <c r="T2030" s="292" t="s">
        <v>181</v>
      </c>
      <c r="U2030" s="323" t="str">
        <f t="shared" si="97"/>
        <v>-</v>
      </c>
      <c r="V2030" s="298" t="s">
        <v>7873</v>
      </c>
      <c r="W2030" s="295" t="str">
        <f t="shared" si="98"/>
        <v>https://www.noritz.co.jp/contact/product/index.php</v>
      </c>
      <c r="X2030" s="292" t="s">
        <v>7874</v>
      </c>
      <c r="Y2030" s="292" t="s">
        <v>9319</v>
      </c>
      <c r="Z2030" s="80" t="s">
        <v>9753</v>
      </c>
      <c r="AA2030" s="296"/>
      <c r="AB2030" s="265" t="str">
        <f>IF('認証製品一覧（検索用）'!$E$7=認証製品一覧!I2030,"●","")</f>
        <v/>
      </c>
      <c r="AC2030" s="265" t="str">
        <f>IF(AB2030="","",COUNTIF($B$5:AB2030,"●"))</f>
        <v/>
      </c>
    </row>
    <row r="2031" spans="1:29" ht="100.05" customHeight="1">
      <c r="A2031" s="347"/>
      <c r="B2031" s="292" t="s">
        <v>6898</v>
      </c>
      <c r="C2031" s="293" t="s">
        <v>6941</v>
      </c>
      <c r="D2031" s="294" t="s">
        <v>296</v>
      </c>
      <c r="E2031" s="293" t="s">
        <v>7350</v>
      </c>
      <c r="F2031" s="330" t="s">
        <v>10303</v>
      </c>
      <c r="G2031" s="330" t="s">
        <v>181</v>
      </c>
      <c r="H2031" s="294">
        <v>697</v>
      </c>
      <c r="I2031" s="321" t="str">
        <f t="shared" si="96"/>
        <v>D-06-001-暖房給湯兼用機</v>
      </c>
      <c r="J2031" s="294" t="s">
        <v>9155</v>
      </c>
      <c r="K2031" s="330" t="s">
        <v>8144</v>
      </c>
      <c r="L2031" s="329" t="s">
        <v>13139</v>
      </c>
      <c r="M2031" s="329" t="s">
        <v>10825</v>
      </c>
      <c r="N2031" s="329" t="s">
        <v>12567</v>
      </c>
      <c r="O2031" s="294" t="s">
        <v>2838</v>
      </c>
      <c r="P2031" s="329" t="s">
        <v>10579</v>
      </c>
      <c r="Q2031" s="330" t="s">
        <v>7127</v>
      </c>
      <c r="R2031" s="293" t="s">
        <v>7871</v>
      </c>
      <c r="S2031" s="294" t="s">
        <v>9196</v>
      </c>
      <c r="T2031" s="292" t="s">
        <v>181</v>
      </c>
      <c r="U2031" s="323" t="str">
        <f t="shared" si="97"/>
        <v>-</v>
      </c>
      <c r="V2031" s="298" t="s">
        <v>7873</v>
      </c>
      <c r="W2031" s="295" t="str">
        <f t="shared" si="98"/>
        <v>https://www.noritz.co.jp/contact/product/index.php</v>
      </c>
      <c r="X2031" s="292" t="s">
        <v>7874</v>
      </c>
      <c r="Y2031" s="292" t="s">
        <v>9320</v>
      </c>
      <c r="Z2031" s="80" t="s">
        <v>9753</v>
      </c>
      <c r="AA2031" s="296"/>
      <c r="AB2031" s="265" t="str">
        <f>IF('認証製品一覧（検索用）'!$E$7=認証製品一覧!I2031,"●","")</f>
        <v/>
      </c>
      <c r="AC2031" s="265" t="str">
        <f>IF(AB2031="","",COUNTIF($B$5:AB2031,"●"))</f>
        <v/>
      </c>
    </row>
    <row r="2032" spans="1:29" ht="100.05" customHeight="1">
      <c r="A2032" s="347"/>
      <c r="B2032" s="292" t="s">
        <v>6898</v>
      </c>
      <c r="C2032" s="293" t="s">
        <v>6941</v>
      </c>
      <c r="D2032" s="294" t="s">
        <v>296</v>
      </c>
      <c r="E2032" s="293" t="s">
        <v>7350</v>
      </c>
      <c r="F2032" s="330" t="s">
        <v>10303</v>
      </c>
      <c r="G2032" s="330" t="s">
        <v>181</v>
      </c>
      <c r="H2032" s="294">
        <v>697</v>
      </c>
      <c r="I2032" s="321" t="str">
        <f t="shared" si="96"/>
        <v>D-06-001-暖房給湯兼用機</v>
      </c>
      <c r="J2032" s="294" t="s">
        <v>9155</v>
      </c>
      <c r="K2032" s="330" t="s">
        <v>8144</v>
      </c>
      <c r="L2032" s="329" t="s">
        <v>13139</v>
      </c>
      <c r="M2032" s="329" t="s">
        <v>10825</v>
      </c>
      <c r="N2032" s="329" t="s">
        <v>12568</v>
      </c>
      <c r="O2032" s="294" t="s">
        <v>2838</v>
      </c>
      <c r="P2032" s="329" t="s">
        <v>10579</v>
      </c>
      <c r="Q2032" s="330" t="s">
        <v>7127</v>
      </c>
      <c r="R2032" s="293" t="s">
        <v>7871</v>
      </c>
      <c r="S2032" s="294" t="s">
        <v>9196</v>
      </c>
      <c r="T2032" s="292" t="s">
        <v>181</v>
      </c>
      <c r="U2032" s="323" t="str">
        <f t="shared" si="97"/>
        <v>-</v>
      </c>
      <c r="V2032" s="298" t="s">
        <v>9198</v>
      </c>
      <c r="W2032" s="295" t="str">
        <f t="shared" si="98"/>
        <v>https://www.noritz.co.jp/contact/product/index.php</v>
      </c>
      <c r="X2032" s="292" t="s">
        <v>7874</v>
      </c>
      <c r="Y2032" s="292" t="s">
        <v>9321</v>
      </c>
      <c r="Z2032" s="80" t="s">
        <v>9753</v>
      </c>
      <c r="AA2032" s="296"/>
      <c r="AB2032" s="265" t="str">
        <f>IF('認証製品一覧（検索用）'!$E$7=認証製品一覧!I2032,"●","")</f>
        <v/>
      </c>
      <c r="AC2032" s="265" t="str">
        <f>IF(AB2032="","",COUNTIF($B$5:AB2032,"●"))</f>
        <v/>
      </c>
    </row>
    <row r="2033" spans="1:29" ht="100.05" customHeight="1">
      <c r="A2033" s="347"/>
      <c r="B2033" s="292" t="s">
        <v>6898</v>
      </c>
      <c r="C2033" s="293" t="s">
        <v>6941</v>
      </c>
      <c r="D2033" s="294" t="s">
        <v>296</v>
      </c>
      <c r="E2033" s="293" t="s">
        <v>7350</v>
      </c>
      <c r="F2033" s="330" t="s">
        <v>10303</v>
      </c>
      <c r="G2033" s="330" t="s">
        <v>181</v>
      </c>
      <c r="H2033" s="294">
        <v>697</v>
      </c>
      <c r="I2033" s="321" t="str">
        <f t="shared" si="96"/>
        <v>D-06-001-暖房給湯兼用機</v>
      </c>
      <c r="J2033" s="294" t="s">
        <v>9155</v>
      </c>
      <c r="K2033" s="330" t="s">
        <v>8144</v>
      </c>
      <c r="L2033" s="329" t="s">
        <v>13139</v>
      </c>
      <c r="M2033" s="329" t="s">
        <v>10825</v>
      </c>
      <c r="N2033" s="329" t="s">
        <v>12569</v>
      </c>
      <c r="O2033" s="294" t="s">
        <v>2838</v>
      </c>
      <c r="P2033" s="329" t="s">
        <v>10579</v>
      </c>
      <c r="Q2033" s="330" t="s">
        <v>7127</v>
      </c>
      <c r="R2033" s="293" t="s">
        <v>7871</v>
      </c>
      <c r="S2033" s="294" t="s">
        <v>9196</v>
      </c>
      <c r="T2033" s="292" t="s">
        <v>181</v>
      </c>
      <c r="U2033" s="323" t="str">
        <f t="shared" si="97"/>
        <v>-</v>
      </c>
      <c r="V2033" s="298" t="s">
        <v>7873</v>
      </c>
      <c r="W2033" s="295" t="str">
        <f t="shared" si="98"/>
        <v>https://www.noritz.co.jp/contact/product/index.php</v>
      </c>
      <c r="X2033" s="292" t="s">
        <v>7874</v>
      </c>
      <c r="Y2033" s="292" t="s">
        <v>9322</v>
      </c>
      <c r="Z2033" s="80" t="s">
        <v>9753</v>
      </c>
      <c r="AA2033" s="296"/>
      <c r="AB2033" s="265" t="str">
        <f>IF('認証製品一覧（検索用）'!$E$7=認証製品一覧!I2033,"●","")</f>
        <v/>
      </c>
      <c r="AC2033" s="265" t="str">
        <f>IF(AB2033="","",COUNTIF($B$5:AB2033,"●"))</f>
        <v/>
      </c>
    </row>
    <row r="2034" spans="1:29" ht="100.05" customHeight="1">
      <c r="A2034" s="347"/>
      <c r="B2034" s="292" t="s">
        <v>6898</v>
      </c>
      <c r="C2034" s="293" t="s">
        <v>6941</v>
      </c>
      <c r="D2034" s="294" t="s">
        <v>296</v>
      </c>
      <c r="E2034" s="293" t="s">
        <v>7350</v>
      </c>
      <c r="F2034" s="330" t="s">
        <v>10303</v>
      </c>
      <c r="G2034" s="330" t="s">
        <v>181</v>
      </c>
      <c r="H2034" s="294">
        <v>697</v>
      </c>
      <c r="I2034" s="321" t="str">
        <f t="shared" si="96"/>
        <v>D-06-001-暖房給湯兼用機</v>
      </c>
      <c r="J2034" s="294" t="s">
        <v>9155</v>
      </c>
      <c r="K2034" s="330" t="s">
        <v>8144</v>
      </c>
      <c r="L2034" s="329" t="s">
        <v>13139</v>
      </c>
      <c r="M2034" s="329" t="s">
        <v>10825</v>
      </c>
      <c r="N2034" s="329" t="s">
        <v>12570</v>
      </c>
      <c r="O2034" s="294" t="s">
        <v>2838</v>
      </c>
      <c r="P2034" s="329" t="s">
        <v>10579</v>
      </c>
      <c r="Q2034" s="330" t="s">
        <v>7127</v>
      </c>
      <c r="R2034" s="293" t="s">
        <v>7871</v>
      </c>
      <c r="S2034" s="294" t="s">
        <v>7872</v>
      </c>
      <c r="T2034" s="292" t="s">
        <v>181</v>
      </c>
      <c r="U2034" s="323" t="str">
        <f t="shared" si="97"/>
        <v>-</v>
      </c>
      <c r="V2034" s="298" t="s">
        <v>9198</v>
      </c>
      <c r="W2034" s="295" t="str">
        <f t="shared" si="98"/>
        <v>https://www.noritz.co.jp/contact/product/index.php</v>
      </c>
      <c r="X2034" s="292" t="s">
        <v>7874</v>
      </c>
      <c r="Y2034" s="292" t="s">
        <v>9323</v>
      </c>
      <c r="Z2034" s="80" t="s">
        <v>9753</v>
      </c>
      <c r="AA2034" s="296"/>
      <c r="AB2034" s="265" t="str">
        <f>IF('認証製品一覧（検索用）'!$E$7=認証製品一覧!I2034,"●","")</f>
        <v/>
      </c>
      <c r="AC2034" s="265" t="str">
        <f>IF(AB2034="","",COUNTIF($B$5:AB2034,"●"))</f>
        <v/>
      </c>
    </row>
    <row r="2035" spans="1:29" ht="100.05" customHeight="1">
      <c r="A2035" s="347"/>
      <c r="B2035" s="292" t="s">
        <v>6898</v>
      </c>
      <c r="C2035" s="293" t="s">
        <v>6941</v>
      </c>
      <c r="D2035" s="294" t="s">
        <v>296</v>
      </c>
      <c r="E2035" s="293" t="s">
        <v>7350</v>
      </c>
      <c r="F2035" s="330" t="s">
        <v>10303</v>
      </c>
      <c r="G2035" s="330" t="s">
        <v>181</v>
      </c>
      <c r="H2035" s="294">
        <v>697</v>
      </c>
      <c r="I2035" s="321" t="str">
        <f t="shared" si="96"/>
        <v>D-06-001-暖房給湯兼用機</v>
      </c>
      <c r="J2035" s="294" t="s">
        <v>9155</v>
      </c>
      <c r="K2035" s="330" t="s">
        <v>8144</v>
      </c>
      <c r="L2035" s="329" t="s">
        <v>13139</v>
      </c>
      <c r="M2035" s="329" t="s">
        <v>10825</v>
      </c>
      <c r="N2035" s="329" t="s">
        <v>12571</v>
      </c>
      <c r="O2035" s="294" t="s">
        <v>2838</v>
      </c>
      <c r="P2035" s="329" t="s">
        <v>10579</v>
      </c>
      <c r="Q2035" s="330" t="s">
        <v>7127</v>
      </c>
      <c r="R2035" s="293" t="s">
        <v>7871</v>
      </c>
      <c r="S2035" s="294" t="s">
        <v>7872</v>
      </c>
      <c r="T2035" s="292" t="s">
        <v>181</v>
      </c>
      <c r="U2035" s="323" t="str">
        <f t="shared" si="97"/>
        <v>-</v>
      </c>
      <c r="V2035" s="298" t="s">
        <v>7873</v>
      </c>
      <c r="W2035" s="295" t="str">
        <f t="shared" si="98"/>
        <v>https://www.noritz.co.jp/contact/product/index.php</v>
      </c>
      <c r="X2035" s="292" t="s">
        <v>7874</v>
      </c>
      <c r="Y2035" s="292" t="s">
        <v>9324</v>
      </c>
      <c r="Z2035" s="80" t="s">
        <v>9753</v>
      </c>
      <c r="AA2035" s="296"/>
      <c r="AB2035" s="265" t="str">
        <f>IF('認証製品一覧（検索用）'!$E$7=認証製品一覧!I2035,"●","")</f>
        <v/>
      </c>
      <c r="AC2035" s="265" t="str">
        <f>IF(AB2035="","",COUNTIF($B$5:AB2035,"●"))</f>
        <v/>
      </c>
    </row>
    <row r="2036" spans="1:29" ht="100.05" customHeight="1">
      <c r="A2036" s="347"/>
      <c r="B2036" s="292" t="s">
        <v>6898</v>
      </c>
      <c r="C2036" s="293" t="s">
        <v>6941</v>
      </c>
      <c r="D2036" s="294" t="s">
        <v>296</v>
      </c>
      <c r="E2036" s="293" t="s">
        <v>7350</v>
      </c>
      <c r="F2036" s="330" t="s">
        <v>10303</v>
      </c>
      <c r="G2036" s="330" t="s">
        <v>181</v>
      </c>
      <c r="H2036" s="294">
        <v>697</v>
      </c>
      <c r="I2036" s="321" t="str">
        <f t="shared" si="96"/>
        <v>D-06-001-暖房給湯兼用機</v>
      </c>
      <c r="J2036" s="294" t="s">
        <v>9155</v>
      </c>
      <c r="K2036" s="330" t="s">
        <v>8144</v>
      </c>
      <c r="L2036" s="329" t="s">
        <v>13139</v>
      </c>
      <c r="M2036" s="329" t="s">
        <v>10825</v>
      </c>
      <c r="N2036" s="329" t="s">
        <v>12572</v>
      </c>
      <c r="O2036" s="294" t="s">
        <v>2838</v>
      </c>
      <c r="P2036" s="329" t="s">
        <v>10579</v>
      </c>
      <c r="Q2036" s="330" t="s">
        <v>7127</v>
      </c>
      <c r="R2036" s="293" t="s">
        <v>7871</v>
      </c>
      <c r="S2036" s="294" t="s">
        <v>9196</v>
      </c>
      <c r="T2036" s="292" t="s">
        <v>181</v>
      </c>
      <c r="U2036" s="323" t="str">
        <f t="shared" si="97"/>
        <v>-</v>
      </c>
      <c r="V2036" s="298" t="s">
        <v>7873</v>
      </c>
      <c r="W2036" s="295" t="str">
        <f t="shared" si="98"/>
        <v>https://www.noritz.co.jp/contact/product/index.php</v>
      </c>
      <c r="X2036" s="292" t="s">
        <v>7874</v>
      </c>
      <c r="Y2036" s="292" t="s">
        <v>9325</v>
      </c>
      <c r="Z2036" s="80" t="s">
        <v>9753</v>
      </c>
      <c r="AA2036" s="296"/>
      <c r="AB2036" s="265" t="str">
        <f>IF('認証製品一覧（検索用）'!$E$7=認証製品一覧!I2036,"●","")</f>
        <v/>
      </c>
      <c r="AC2036" s="265" t="str">
        <f>IF(AB2036="","",COUNTIF($B$5:AB2036,"●"))</f>
        <v/>
      </c>
    </row>
    <row r="2037" spans="1:29" ht="100.05" customHeight="1">
      <c r="A2037" s="347"/>
      <c r="B2037" s="292" t="s">
        <v>6898</v>
      </c>
      <c r="C2037" s="293" t="s">
        <v>6941</v>
      </c>
      <c r="D2037" s="294" t="s">
        <v>296</v>
      </c>
      <c r="E2037" s="293" t="s">
        <v>7350</v>
      </c>
      <c r="F2037" s="330" t="s">
        <v>10303</v>
      </c>
      <c r="G2037" s="330" t="s">
        <v>181</v>
      </c>
      <c r="H2037" s="294">
        <v>697</v>
      </c>
      <c r="I2037" s="321" t="str">
        <f t="shared" si="96"/>
        <v>D-06-001-暖房給湯兼用機</v>
      </c>
      <c r="J2037" s="294" t="s">
        <v>9155</v>
      </c>
      <c r="K2037" s="330" t="s">
        <v>8144</v>
      </c>
      <c r="L2037" s="329" t="s">
        <v>13139</v>
      </c>
      <c r="M2037" s="329" t="s">
        <v>10825</v>
      </c>
      <c r="N2037" s="329" t="s">
        <v>12573</v>
      </c>
      <c r="O2037" s="294" t="s">
        <v>2838</v>
      </c>
      <c r="P2037" s="329" t="s">
        <v>10579</v>
      </c>
      <c r="Q2037" s="330" t="s">
        <v>7127</v>
      </c>
      <c r="R2037" s="293" t="s">
        <v>7871</v>
      </c>
      <c r="S2037" s="294" t="s">
        <v>9196</v>
      </c>
      <c r="T2037" s="292" t="s">
        <v>181</v>
      </c>
      <c r="U2037" s="323" t="str">
        <f t="shared" si="97"/>
        <v>-</v>
      </c>
      <c r="V2037" s="298" t="s">
        <v>7873</v>
      </c>
      <c r="W2037" s="295" t="str">
        <f t="shared" si="98"/>
        <v>https://www.noritz.co.jp/contact/product/index.php</v>
      </c>
      <c r="X2037" s="292" t="s">
        <v>7874</v>
      </c>
      <c r="Y2037" s="292" t="s">
        <v>9326</v>
      </c>
      <c r="Z2037" s="80" t="s">
        <v>9753</v>
      </c>
      <c r="AA2037" s="296"/>
      <c r="AB2037" s="265" t="str">
        <f>IF('認証製品一覧（検索用）'!$E$7=認証製品一覧!I2037,"●","")</f>
        <v/>
      </c>
      <c r="AC2037" s="265" t="str">
        <f>IF(AB2037="","",COUNTIF($B$5:AB2037,"●"))</f>
        <v/>
      </c>
    </row>
    <row r="2038" spans="1:29" ht="100.05" customHeight="1">
      <c r="A2038" s="347"/>
      <c r="B2038" s="292" t="s">
        <v>6898</v>
      </c>
      <c r="C2038" s="293" t="s">
        <v>6941</v>
      </c>
      <c r="D2038" s="294" t="s">
        <v>296</v>
      </c>
      <c r="E2038" s="293" t="s">
        <v>7350</v>
      </c>
      <c r="F2038" s="330" t="s">
        <v>10303</v>
      </c>
      <c r="G2038" s="330" t="s">
        <v>181</v>
      </c>
      <c r="H2038" s="294">
        <v>697</v>
      </c>
      <c r="I2038" s="321" t="str">
        <f t="shared" si="96"/>
        <v>D-06-001-暖房給湯兼用機</v>
      </c>
      <c r="J2038" s="294" t="s">
        <v>9155</v>
      </c>
      <c r="K2038" s="330" t="s">
        <v>8144</v>
      </c>
      <c r="L2038" s="329" t="s">
        <v>13139</v>
      </c>
      <c r="M2038" s="329" t="s">
        <v>10825</v>
      </c>
      <c r="N2038" s="329" t="s">
        <v>12574</v>
      </c>
      <c r="O2038" s="294" t="s">
        <v>2838</v>
      </c>
      <c r="P2038" s="329" t="s">
        <v>10579</v>
      </c>
      <c r="Q2038" s="330" t="s">
        <v>7127</v>
      </c>
      <c r="R2038" s="293" t="s">
        <v>7871</v>
      </c>
      <c r="S2038" s="294" t="s">
        <v>9196</v>
      </c>
      <c r="T2038" s="292" t="s">
        <v>181</v>
      </c>
      <c r="U2038" s="323" t="str">
        <f t="shared" si="97"/>
        <v>-</v>
      </c>
      <c r="V2038" s="298" t="s">
        <v>9198</v>
      </c>
      <c r="W2038" s="295" t="str">
        <f t="shared" si="98"/>
        <v>https://www.noritz.co.jp/contact/product/index.php</v>
      </c>
      <c r="X2038" s="292" t="s">
        <v>7874</v>
      </c>
      <c r="Y2038" s="292" t="s">
        <v>9327</v>
      </c>
      <c r="Z2038" s="80" t="s">
        <v>9753</v>
      </c>
      <c r="AA2038" s="296"/>
      <c r="AB2038" s="265" t="str">
        <f>IF('認証製品一覧（検索用）'!$E$7=認証製品一覧!I2038,"●","")</f>
        <v/>
      </c>
      <c r="AC2038" s="265" t="str">
        <f>IF(AB2038="","",COUNTIF($B$5:AB2038,"●"))</f>
        <v/>
      </c>
    </row>
    <row r="2039" spans="1:29" ht="100.05" customHeight="1">
      <c r="A2039" s="347"/>
      <c r="B2039" s="292" t="s">
        <v>6898</v>
      </c>
      <c r="C2039" s="293" t="s">
        <v>6941</v>
      </c>
      <c r="D2039" s="294" t="s">
        <v>296</v>
      </c>
      <c r="E2039" s="293" t="s">
        <v>7350</v>
      </c>
      <c r="F2039" s="330" t="s">
        <v>10303</v>
      </c>
      <c r="G2039" s="330" t="s">
        <v>181</v>
      </c>
      <c r="H2039" s="294">
        <v>697</v>
      </c>
      <c r="I2039" s="321" t="str">
        <f t="shared" si="96"/>
        <v>D-06-001-暖房給湯兼用機</v>
      </c>
      <c r="J2039" s="294" t="s">
        <v>9155</v>
      </c>
      <c r="K2039" s="330" t="s">
        <v>8144</v>
      </c>
      <c r="L2039" s="329" t="s">
        <v>13139</v>
      </c>
      <c r="M2039" s="329" t="s">
        <v>10825</v>
      </c>
      <c r="N2039" s="329" t="s">
        <v>12575</v>
      </c>
      <c r="O2039" s="294" t="s">
        <v>2838</v>
      </c>
      <c r="P2039" s="329" t="s">
        <v>10579</v>
      </c>
      <c r="Q2039" s="330" t="s">
        <v>7127</v>
      </c>
      <c r="R2039" s="293" t="s">
        <v>7871</v>
      </c>
      <c r="S2039" s="294" t="s">
        <v>7872</v>
      </c>
      <c r="T2039" s="292" t="s">
        <v>181</v>
      </c>
      <c r="U2039" s="323" t="str">
        <f t="shared" si="97"/>
        <v>-</v>
      </c>
      <c r="V2039" s="298" t="s">
        <v>9198</v>
      </c>
      <c r="W2039" s="295" t="str">
        <f t="shared" si="98"/>
        <v>https://www.noritz.co.jp/contact/product/index.php</v>
      </c>
      <c r="X2039" s="292" t="s">
        <v>7874</v>
      </c>
      <c r="Y2039" s="292" t="s">
        <v>9328</v>
      </c>
      <c r="Z2039" s="80" t="s">
        <v>9753</v>
      </c>
      <c r="AA2039" s="296"/>
      <c r="AB2039" s="265" t="str">
        <f>IF('認証製品一覧（検索用）'!$E$7=認証製品一覧!I2039,"●","")</f>
        <v/>
      </c>
      <c r="AC2039" s="265" t="str">
        <f>IF(AB2039="","",COUNTIF($B$5:AB2039,"●"))</f>
        <v/>
      </c>
    </row>
    <row r="2040" spans="1:29" ht="100.05" customHeight="1">
      <c r="A2040" s="347"/>
      <c r="B2040" s="292" t="s">
        <v>6898</v>
      </c>
      <c r="C2040" s="293" t="s">
        <v>6941</v>
      </c>
      <c r="D2040" s="294" t="s">
        <v>296</v>
      </c>
      <c r="E2040" s="293" t="s">
        <v>7350</v>
      </c>
      <c r="F2040" s="330" t="s">
        <v>10303</v>
      </c>
      <c r="G2040" s="330" t="s">
        <v>181</v>
      </c>
      <c r="H2040" s="294">
        <v>697</v>
      </c>
      <c r="I2040" s="321" t="str">
        <f t="shared" si="96"/>
        <v>D-06-001-暖房給湯兼用機</v>
      </c>
      <c r="J2040" s="294" t="s">
        <v>9155</v>
      </c>
      <c r="K2040" s="330" t="s">
        <v>8144</v>
      </c>
      <c r="L2040" s="329" t="s">
        <v>13139</v>
      </c>
      <c r="M2040" s="329" t="s">
        <v>10825</v>
      </c>
      <c r="N2040" s="329" t="s">
        <v>12576</v>
      </c>
      <c r="O2040" s="294" t="s">
        <v>2838</v>
      </c>
      <c r="P2040" s="329" t="s">
        <v>10579</v>
      </c>
      <c r="Q2040" s="330" t="s">
        <v>7127</v>
      </c>
      <c r="R2040" s="293" t="s">
        <v>7871</v>
      </c>
      <c r="S2040" s="294" t="s">
        <v>9196</v>
      </c>
      <c r="T2040" s="292" t="s">
        <v>181</v>
      </c>
      <c r="U2040" s="323" t="str">
        <f t="shared" si="97"/>
        <v>-</v>
      </c>
      <c r="V2040" s="298" t="s">
        <v>9198</v>
      </c>
      <c r="W2040" s="295" t="str">
        <f t="shared" si="98"/>
        <v>https://www.noritz.co.jp/contact/product/index.php</v>
      </c>
      <c r="X2040" s="292" t="s">
        <v>7874</v>
      </c>
      <c r="Y2040" s="292" t="s">
        <v>9329</v>
      </c>
      <c r="Z2040" s="80" t="s">
        <v>9753</v>
      </c>
      <c r="AA2040" s="296"/>
      <c r="AB2040" s="265" t="str">
        <f>IF('認証製品一覧（検索用）'!$E$7=認証製品一覧!I2040,"●","")</f>
        <v/>
      </c>
      <c r="AC2040" s="265" t="str">
        <f>IF(AB2040="","",COUNTIF($B$5:AB2040,"●"))</f>
        <v/>
      </c>
    </row>
    <row r="2041" spans="1:29" ht="100.05" customHeight="1">
      <c r="A2041" s="347"/>
      <c r="B2041" s="292" t="s">
        <v>6898</v>
      </c>
      <c r="C2041" s="293" t="s">
        <v>6941</v>
      </c>
      <c r="D2041" s="294" t="s">
        <v>296</v>
      </c>
      <c r="E2041" s="293" t="s">
        <v>7350</v>
      </c>
      <c r="F2041" s="330" t="s">
        <v>10303</v>
      </c>
      <c r="G2041" s="330" t="s">
        <v>181</v>
      </c>
      <c r="H2041" s="294">
        <v>697</v>
      </c>
      <c r="I2041" s="321" t="str">
        <f t="shared" si="96"/>
        <v>D-06-001-暖房給湯兼用機</v>
      </c>
      <c r="J2041" s="294" t="s">
        <v>9155</v>
      </c>
      <c r="K2041" s="330" t="s">
        <v>8144</v>
      </c>
      <c r="L2041" s="329" t="s">
        <v>13139</v>
      </c>
      <c r="M2041" s="329" t="s">
        <v>10825</v>
      </c>
      <c r="N2041" s="329" t="s">
        <v>12577</v>
      </c>
      <c r="O2041" s="294" t="s">
        <v>2838</v>
      </c>
      <c r="P2041" s="329" t="s">
        <v>10579</v>
      </c>
      <c r="Q2041" s="330" t="s">
        <v>7127</v>
      </c>
      <c r="R2041" s="293" t="s">
        <v>7871</v>
      </c>
      <c r="S2041" s="294" t="s">
        <v>9196</v>
      </c>
      <c r="T2041" s="292" t="s">
        <v>181</v>
      </c>
      <c r="U2041" s="323" t="str">
        <f t="shared" si="97"/>
        <v>-</v>
      </c>
      <c r="V2041" s="298" t="s">
        <v>9198</v>
      </c>
      <c r="W2041" s="295" t="str">
        <f t="shared" si="98"/>
        <v>https://www.noritz.co.jp/contact/product/index.php</v>
      </c>
      <c r="X2041" s="292" t="s">
        <v>7874</v>
      </c>
      <c r="Y2041" s="292" t="s">
        <v>9330</v>
      </c>
      <c r="Z2041" s="80" t="s">
        <v>9753</v>
      </c>
      <c r="AA2041" s="296"/>
      <c r="AB2041" s="265" t="str">
        <f>IF('認証製品一覧（検索用）'!$E$7=認証製品一覧!I2041,"●","")</f>
        <v/>
      </c>
      <c r="AC2041" s="265" t="str">
        <f>IF(AB2041="","",COUNTIF($B$5:AB2041,"●"))</f>
        <v/>
      </c>
    </row>
    <row r="2042" spans="1:29" ht="100.05" customHeight="1">
      <c r="A2042" s="347"/>
      <c r="B2042" s="292" t="s">
        <v>6898</v>
      </c>
      <c r="C2042" s="293" t="s">
        <v>6941</v>
      </c>
      <c r="D2042" s="294" t="s">
        <v>296</v>
      </c>
      <c r="E2042" s="293" t="s">
        <v>7350</v>
      </c>
      <c r="F2042" s="330" t="s">
        <v>10303</v>
      </c>
      <c r="G2042" s="330" t="s">
        <v>181</v>
      </c>
      <c r="H2042" s="294">
        <v>697</v>
      </c>
      <c r="I2042" s="321" t="str">
        <f t="shared" si="96"/>
        <v>D-06-001-暖房給湯兼用機</v>
      </c>
      <c r="J2042" s="294" t="s">
        <v>9155</v>
      </c>
      <c r="K2042" s="330" t="s">
        <v>8144</v>
      </c>
      <c r="L2042" s="329" t="s">
        <v>13139</v>
      </c>
      <c r="M2042" s="329" t="s">
        <v>10825</v>
      </c>
      <c r="N2042" s="329" t="s">
        <v>12578</v>
      </c>
      <c r="O2042" s="294" t="s">
        <v>2838</v>
      </c>
      <c r="P2042" s="329" t="s">
        <v>10579</v>
      </c>
      <c r="Q2042" s="330" t="s">
        <v>7127</v>
      </c>
      <c r="R2042" s="293" t="s">
        <v>7871</v>
      </c>
      <c r="S2042" s="294" t="s">
        <v>7872</v>
      </c>
      <c r="T2042" s="292" t="s">
        <v>181</v>
      </c>
      <c r="U2042" s="323" t="str">
        <f t="shared" si="97"/>
        <v>-</v>
      </c>
      <c r="V2042" s="298" t="s">
        <v>7873</v>
      </c>
      <c r="W2042" s="295" t="str">
        <f t="shared" si="98"/>
        <v>https://www.noritz.co.jp/contact/product/index.php</v>
      </c>
      <c r="X2042" s="292" t="s">
        <v>7874</v>
      </c>
      <c r="Y2042" s="292" t="s">
        <v>9331</v>
      </c>
      <c r="Z2042" s="80" t="s">
        <v>9753</v>
      </c>
      <c r="AA2042" s="296"/>
      <c r="AB2042" s="265" t="str">
        <f>IF('認証製品一覧（検索用）'!$E$7=認証製品一覧!I2042,"●","")</f>
        <v/>
      </c>
      <c r="AC2042" s="265" t="str">
        <f>IF(AB2042="","",COUNTIF($B$5:AB2042,"●"))</f>
        <v/>
      </c>
    </row>
    <row r="2043" spans="1:29" ht="100.05" customHeight="1">
      <c r="A2043" s="347"/>
      <c r="B2043" s="292" t="s">
        <v>6898</v>
      </c>
      <c r="C2043" s="293" t="s">
        <v>6941</v>
      </c>
      <c r="D2043" s="294" t="s">
        <v>296</v>
      </c>
      <c r="E2043" s="293" t="s">
        <v>7350</v>
      </c>
      <c r="F2043" s="330" t="s">
        <v>10303</v>
      </c>
      <c r="G2043" s="330" t="s">
        <v>181</v>
      </c>
      <c r="H2043" s="294">
        <v>697</v>
      </c>
      <c r="I2043" s="321" t="str">
        <f t="shared" si="96"/>
        <v>D-06-001-暖房給湯兼用機</v>
      </c>
      <c r="J2043" s="294" t="s">
        <v>9155</v>
      </c>
      <c r="K2043" s="330" t="s">
        <v>8144</v>
      </c>
      <c r="L2043" s="329" t="s">
        <v>13139</v>
      </c>
      <c r="M2043" s="329" t="s">
        <v>10825</v>
      </c>
      <c r="N2043" s="329" t="s">
        <v>12579</v>
      </c>
      <c r="O2043" s="294" t="s">
        <v>2838</v>
      </c>
      <c r="P2043" s="329" t="s">
        <v>10579</v>
      </c>
      <c r="Q2043" s="330" t="s">
        <v>7127</v>
      </c>
      <c r="R2043" s="293" t="s">
        <v>7871</v>
      </c>
      <c r="S2043" s="294" t="s">
        <v>7872</v>
      </c>
      <c r="T2043" s="292" t="s">
        <v>181</v>
      </c>
      <c r="U2043" s="323" t="str">
        <f t="shared" si="97"/>
        <v>-</v>
      </c>
      <c r="V2043" s="298" t="s">
        <v>9198</v>
      </c>
      <c r="W2043" s="295" t="str">
        <f t="shared" si="98"/>
        <v>https://www.noritz.co.jp/contact/product/index.php</v>
      </c>
      <c r="X2043" s="292" t="s">
        <v>7874</v>
      </c>
      <c r="Y2043" s="292" t="s">
        <v>9332</v>
      </c>
      <c r="Z2043" s="80" t="s">
        <v>9753</v>
      </c>
      <c r="AA2043" s="296"/>
      <c r="AB2043" s="265" t="str">
        <f>IF('認証製品一覧（検索用）'!$E$7=認証製品一覧!I2043,"●","")</f>
        <v/>
      </c>
      <c r="AC2043" s="265" t="str">
        <f>IF(AB2043="","",COUNTIF($B$5:AB2043,"●"))</f>
        <v/>
      </c>
    </row>
    <row r="2044" spans="1:29" ht="100.05" customHeight="1">
      <c r="A2044" s="347"/>
      <c r="B2044" s="292" t="s">
        <v>6898</v>
      </c>
      <c r="C2044" s="293" t="s">
        <v>6941</v>
      </c>
      <c r="D2044" s="294" t="s">
        <v>296</v>
      </c>
      <c r="E2044" s="293" t="s">
        <v>7350</v>
      </c>
      <c r="F2044" s="330" t="s">
        <v>10303</v>
      </c>
      <c r="G2044" s="330" t="s">
        <v>181</v>
      </c>
      <c r="H2044" s="294">
        <v>697</v>
      </c>
      <c r="I2044" s="321" t="str">
        <f t="shared" si="96"/>
        <v>D-06-001-暖房給湯兼用機</v>
      </c>
      <c r="J2044" s="294" t="s">
        <v>9155</v>
      </c>
      <c r="K2044" s="330" t="s">
        <v>8144</v>
      </c>
      <c r="L2044" s="329" t="s">
        <v>13139</v>
      </c>
      <c r="M2044" s="329" t="s">
        <v>10825</v>
      </c>
      <c r="N2044" s="329" t="s">
        <v>12580</v>
      </c>
      <c r="O2044" s="294" t="s">
        <v>2838</v>
      </c>
      <c r="P2044" s="329" t="s">
        <v>10579</v>
      </c>
      <c r="Q2044" s="330" t="s">
        <v>7127</v>
      </c>
      <c r="R2044" s="293" t="s">
        <v>7871</v>
      </c>
      <c r="S2044" s="294" t="s">
        <v>7872</v>
      </c>
      <c r="T2044" s="292" t="s">
        <v>181</v>
      </c>
      <c r="U2044" s="323" t="str">
        <f t="shared" si="97"/>
        <v>-</v>
      </c>
      <c r="V2044" s="298" t="s">
        <v>7873</v>
      </c>
      <c r="W2044" s="295" t="str">
        <f t="shared" si="98"/>
        <v>https://www.noritz.co.jp/contact/product/index.php</v>
      </c>
      <c r="X2044" s="292" t="s">
        <v>7874</v>
      </c>
      <c r="Y2044" s="292" t="s">
        <v>9333</v>
      </c>
      <c r="Z2044" s="80" t="s">
        <v>9753</v>
      </c>
      <c r="AA2044" s="296"/>
      <c r="AB2044" s="265" t="str">
        <f>IF('認証製品一覧（検索用）'!$E$7=認証製品一覧!I2044,"●","")</f>
        <v/>
      </c>
      <c r="AC2044" s="265" t="str">
        <f>IF(AB2044="","",COUNTIF($B$5:AB2044,"●"))</f>
        <v/>
      </c>
    </row>
    <row r="2045" spans="1:29" ht="100.05" customHeight="1">
      <c r="A2045" s="347"/>
      <c r="B2045" s="292" t="s">
        <v>6898</v>
      </c>
      <c r="C2045" s="293" t="s">
        <v>6941</v>
      </c>
      <c r="D2045" s="294" t="s">
        <v>296</v>
      </c>
      <c r="E2045" s="293" t="s">
        <v>7350</v>
      </c>
      <c r="F2045" s="330" t="s">
        <v>10303</v>
      </c>
      <c r="G2045" s="330" t="s">
        <v>181</v>
      </c>
      <c r="H2045" s="294">
        <v>697</v>
      </c>
      <c r="I2045" s="321" t="str">
        <f t="shared" si="96"/>
        <v>D-06-001-暖房給湯兼用機</v>
      </c>
      <c r="J2045" s="294" t="s">
        <v>9155</v>
      </c>
      <c r="K2045" s="330" t="s">
        <v>8144</v>
      </c>
      <c r="L2045" s="329" t="s">
        <v>13139</v>
      </c>
      <c r="M2045" s="329" t="s">
        <v>10825</v>
      </c>
      <c r="N2045" s="329" t="s">
        <v>12581</v>
      </c>
      <c r="O2045" s="294" t="s">
        <v>2838</v>
      </c>
      <c r="P2045" s="329" t="s">
        <v>10579</v>
      </c>
      <c r="Q2045" s="330" t="s">
        <v>7127</v>
      </c>
      <c r="R2045" s="293" t="s">
        <v>7871</v>
      </c>
      <c r="S2045" s="294" t="s">
        <v>9196</v>
      </c>
      <c r="T2045" s="292" t="s">
        <v>181</v>
      </c>
      <c r="U2045" s="323" t="str">
        <f t="shared" si="97"/>
        <v>-</v>
      </c>
      <c r="V2045" s="298" t="s">
        <v>9198</v>
      </c>
      <c r="W2045" s="295" t="str">
        <f t="shared" si="98"/>
        <v>https://www.noritz.co.jp/contact/product/index.php</v>
      </c>
      <c r="X2045" s="292" t="s">
        <v>7874</v>
      </c>
      <c r="Y2045" s="292" t="s">
        <v>9334</v>
      </c>
      <c r="Z2045" s="80" t="s">
        <v>9753</v>
      </c>
      <c r="AA2045" s="296"/>
      <c r="AB2045" s="265" t="str">
        <f>IF('認証製品一覧（検索用）'!$E$7=認証製品一覧!I2045,"●","")</f>
        <v/>
      </c>
      <c r="AC2045" s="265" t="str">
        <f>IF(AB2045="","",COUNTIF($B$5:AB2045,"●"))</f>
        <v/>
      </c>
    </row>
    <row r="2046" spans="1:29" ht="100.05" customHeight="1">
      <c r="A2046" s="347"/>
      <c r="B2046" s="292" t="s">
        <v>6898</v>
      </c>
      <c r="C2046" s="293" t="s">
        <v>6941</v>
      </c>
      <c r="D2046" s="294" t="s">
        <v>296</v>
      </c>
      <c r="E2046" s="293" t="s">
        <v>7350</v>
      </c>
      <c r="F2046" s="330" t="s">
        <v>10303</v>
      </c>
      <c r="G2046" s="330" t="s">
        <v>181</v>
      </c>
      <c r="H2046" s="294">
        <v>697</v>
      </c>
      <c r="I2046" s="321" t="str">
        <f t="shared" si="96"/>
        <v>D-06-001-暖房給湯兼用機</v>
      </c>
      <c r="J2046" s="294" t="s">
        <v>9155</v>
      </c>
      <c r="K2046" s="330" t="s">
        <v>8144</v>
      </c>
      <c r="L2046" s="329" t="s">
        <v>13139</v>
      </c>
      <c r="M2046" s="329" t="s">
        <v>10825</v>
      </c>
      <c r="N2046" s="329" t="s">
        <v>12582</v>
      </c>
      <c r="O2046" s="294" t="s">
        <v>2838</v>
      </c>
      <c r="P2046" s="329" t="s">
        <v>10579</v>
      </c>
      <c r="Q2046" s="330" t="s">
        <v>7127</v>
      </c>
      <c r="R2046" s="293" t="s">
        <v>7871</v>
      </c>
      <c r="S2046" s="294" t="s">
        <v>9196</v>
      </c>
      <c r="T2046" s="292" t="s">
        <v>181</v>
      </c>
      <c r="U2046" s="323" t="str">
        <f t="shared" si="97"/>
        <v>-</v>
      </c>
      <c r="V2046" s="298" t="s">
        <v>9198</v>
      </c>
      <c r="W2046" s="295" t="str">
        <f t="shared" si="98"/>
        <v>https://www.noritz.co.jp/contact/product/index.php</v>
      </c>
      <c r="X2046" s="292" t="s">
        <v>7874</v>
      </c>
      <c r="Y2046" s="292" t="s">
        <v>9335</v>
      </c>
      <c r="Z2046" s="80" t="s">
        <v>9753</v>
      </c>
      <c r="AA2046" s="296"/>
      <c r="AB2046" s="265" t="str">
        <f>IF('認証製品一覧（検索用）'!$E$7=認証製品一覧!I2046,"●","")</f>
        <v/>
      </c>
      <c r="AC2046" s="265" t="str">
        <f>IF(AB2046="","",COUNTIF($B$5:AB2046,"●"))</f>
        <v/>
      </c>
    </row>
    <row r="2047" spans="1:29" ht="100.05" customHeight="1">
      <c r="A2047" s="347"/>
      <c r="B2047" s="292" t="s">
        <v>6898</v>
      </c>
      <c r="C2047" s="293" t="s">
        <v>6941</v>
      </c>
      <c r="D2047" s="294" t="s">
        <v>296</v>
      </c>
      <c r="E2047" s="293" t="s">
        <v>7350</v>
      </c>
      <c r="F2047" s="330" t="s">
        <v>10303</v>
      </c>
      <c r="G2047" s="330" t="s">
        <v>181</v>
      </c>
      <c r="H2047" s="294">
        <v>697</v>
      </c>
      <c r="I2047" s="321" t="str">
        <f t="shared" si="96"/>
        <v>D-06-001-暖房給湯兼用機</v>
      </c>
      <c r="J2047" s="294" t="s">
        <v>9155</v>
      </c>
      <c r="K2047" s="330" t="s">
        <v>8144</v>
      </c>
      <c r="L2047" s="329" t="s">
        <v>13139</v>
      </c>
      <c r="M2047" s="329" t="s">
        <v>10825</v>
      </c>
      <c r="N2047" s="329" t="s">
        <v>12583</v>
      </c>
      <c r="O2047" s="294" t="s">
        <v>2838</v>
      </c>
      <c r="P2047" s="329" t="s">
        <v>10579</v>
      </c>
      <c r="Q2047" s="330" t="s">
        <v>7127</v>
      </c>
      <c r="R2047" s="293" t="s">
        <v>7871</v>
      </c>
      <c r="S2047" s="294" t="s">
        <v>9196</v>
      </c>
      <c r="T2047" s="292" t="s">
        <v>181</v>
      </c>
      <c r="U2047" s="323" t="str">
        <f t="shared" si="97"/>
        <v>-</v>
      </c>
      <c r="V2047" s="298" t="s">
        <v>9198</v>
      </c>
      <c r="W2047" s="295" t="str">
        <f t="shared" si="98"/>
        <v>https://www.noritz.co.jp/contact/product/index.php</v>
      </c>
      <c r="X2047" s="292" t="s">
        <v>7874</v>
      </c>
      <c r="Y2047" s="292" t="s">
        <v>9336</v>
      </c>
      <c r="Z2047" s="80" t="s">
        <v>9753</v>
      </c>
      <c r="AA2047" s="296"/>
      <c r="AB2047" s="265" t="str">
        <f>IF('認証製品一覧（検索用）'!$E$7=認証製品一覧!I2047,"●","")</f>
        <v/>
      </c>
      <c r="AC2047" s="265" t="str">
        <f>IF(AB2047="","",COUNTIF($B$5:AB2047,"●"))</f>
        <v/>
      </c>
    </row>
    <row r="2048" spans="1:29" ht="100.05" customHeight="1">
      <c r="A2048" s="347"/>
      <c r="B2048" s="292" t="s">
        <v>6898</v>
      </c>
      <c r="C2048" s="293" t="s">
        <v>6941</v>
      </c>
      <c r="D2048" s="294" t="s">
        <v>296</v>
      </c>
      <c r="E2048" s="293" t="s">
        <v>7350</v>
      </c>
      <c r="F2048" s="330" t="s">
        <v>10303</v>
      </c>
      <c r="G2048" s="330" t="s">
        <v>181</v>
      </c>
      <c r="H2048" s="294">
        <v>697</v>
      </c>
      <c r="I2048" s="321" t="str">
        <f t="shared" si="96"/>
        <v>D-06-001-暖房給湯兼用機</v>
      </c>
      <c r="J2048" s="294" t="s">
        <v>9155</v>
      </c>
      <c r="K2048" s="330" t="s">
        <v>8144</v>
      </c>
      <c r="L2048" s="329" t="s">
        <v>13139</v>
      </c>
      <c r="M2048" s="329" t="s">
        <v>10825</v>
      </c>
      <c r="N2048" s="329" t="s">
        <v>12584</v>
      </c>
      <c r="O2048" s="294" t="s">
        <v>2838</v>
      </c>
      <c r="P2048" s="329" t="s">
        <v>10579</v>
      </c>
      <c r="Q2048" s="330" t="s">
        <v>7127</v>
      </c>
      <c r="R2048" s="293" t="s">
        <v>7871</v>
      </c>
      <c r="S2048" s="294" t="s">
        <v>9196</v>
      </c>
      <c r="T2048" s="292" t="s">
        <v>181</v>
      </c>
      <c r="U2048" s="323" t="str">
        <f t="shared" si="97"/>
        <v>-</v>
      </c>
      <c r="V2048" s="298" t="s">
        <v>9198</v>
      </c>
      <c r="W2048" s="295" t="str">
        <f t="shared" si="98"/>
        <v>https://www.noritz.co.jp/contact/product/index.php</v>
      </c>
      <c r="X2048" s="292" t="s">
        <v>7874</v>
      </c>
      <c r="Y2048" s="292" t="s">
        <v>9337</v>
      </c>
      <c r="Z2048" s="80" t="s">
        <v>9753</v>
      </c>
      <c r="AA2048" s="296"/>
      <c r="AB2048" s="265" t="str">
        <f>IF('認証製品一覧（検索用）'!$E$7=認証製品一覧!I2048,"●","")</f>
        <v/>
      </c>
      <c r="AC2048" s="265" t="str">
        <f>IF(AB2048="","",COUNTIF($B$5:AB2048,"●"))</f>
        <v/>
      </c>
    </row>
    <row r="2049" spans="1:29" ht="100.05" customHeight="1">
      <c r="A2049" s="347"/>
      <c r="B2049" s="292" t="s">
        <v>6898</v>
      </c>
      <c r="C2049" s="293" t="s">
        <v>6941</v>
      </c>
      <c r="D2049" s="294" t="s">
        <v>296</v>
      </c>
      <c r="E2049" s="293" t="s">
        <v>7350</v>
      </c>
      <c r="F2049" s="330" t="s">
        <v>10303</v>
      </c>
      <c r="G2049" s="330" t="s">
        <v>181</v>
      </c>
      <c r="H2049" s="294">
        <v>697</v>
      </c>
      <c r="I2049" s="321" t="str">
        <f t="shared" si="96"/>
        <v>D-06-001-暖房給湯兼用機</v>
      </c>
      <c r="J2049" s="294" t="s">
        <v>9155</v>
      </c>
      <c r="K2049" s="330" t="s">
        <v>8144</v>
      </c>
      <c r="L2049" s="329" t="s">
        <v>13139</v>
      </c>
      <c r="M2049" s="329" t="s">
        <v>10825</v>
      </c>
      <c r="N2049" s="329" t="s">
        <v>12585</v>
      </c>
      <c r="O2049" s="294" t="s">
        <v>2838</v>
      </c>
      <c r="P2049" s="329" t="s">
        <v>10579</v>
      </c>
      <c r="Q2049" s="330" t="s">
        <v>7127</v>
      </c>
      <c r="R2049" s="293" t="s">
        <v>7871</v>
      </c>
      <c r="S2049" s="294" t="s">
        <v>7872</v>
      </c>
      <c r="T2049" s="292" t="s">
        <v>181</v>
      </c>
      <c r="U2049" s="323" t="str">
        <f t="shared" si="97"/>
        <v>-</v>
      </c>
      <c r="V2049" s="298" t="s">
        <v>9198</v>
      </c>
      <c r="W2049" s="295" t="str">
        <f t="shared" si="98"/>
        <v>https://www.noritz.co.jp/contact/product/index.php</v>
      </c>
      <c r="X2049" s="292" t="s">
        <v>7874</v>
      </c>
      <c r="Y2049" s="292" t="s">
        <v>9338</v>
      </c>
      <c r="Z2049" s="80" t="s">
        <v>9753</v>
      </c>
      <c r="AA2049" s="296"/>
      <c r="AB2049" s="265" t="str">
        <f>IF('認証製品一覧（検索用）'!$E$7=認証製品一覧!I2049,"●","")</f>
        <v/>
      </c>
      <c r="AC2049" s="265" t="str">
        <f>IF(AB2049="","",COUNTIF($B$5:AB2049,"●"))</f>
        <v/>
      </c>
    </row>
    <row r="2050" spans="1:29" ht="100.05" customHeight="1">
      <c r="A2050" s="347"/>
      <c r="B2050" s="292" t="s">
        <v>6898</v>
      </c>
      <c r="C2050" s="293" t="s">
        <v>6941</v>
      </c>
      <c r="D2050" s="294" t="s">
        <v>296</v>
      </c>
      <c r="E2050" s="293" t="s">
        <v>7350</v>
      </c>
      <c r="F2050" s="330" t="s">
        <v>10303</v>
      </c>
      <c r="G2050" s="330" t="s">
        <v>181</v>
      </c>
      <c r="H2050" s="294">
        <v>697</v>
      </c>
      <c r="I2050" s="321" t="str">
        <f t="shared" si="96"/>
        <v>D-06-001-暖房給湯兼用機</v>
      </c>
      <c r="J2050" s="294" t="s">
        <v>9155</v>
      </c>
      <c r="K2050" s="330" t="s">
        <v>8144</v>
      </c>
      <c r="L2050" s="329" t="s">
        <v>13139</v>
      </c>
      <c r="M2050" s="329" t="s">
        <v>10825</v>
      </c>
      <c r="N2050" s="329" t="s">
        <v>12586</v>
      </c>
      <c r="O2050" s="294" t="s">
        <v>2838</v>
      </c>
      <c r="P2050" s="329" t="s">
        <v>10579</v>
      </c>
      <c r="Q2050" s="330" t="s">
        <v>7127</v>
      </c>
      <c r="R2050" s="293" t="s">
        <v>7871</v>
      </c>
      <c r="S2050" s="294" t="s">
        <v>7872</v>
      </c>
      <c r="T2050" s="292" t="s">
        <v>181</v>
      </c>
      <c r="U2050" s="323" t="str">
        <f t="shared" si="97"/>
        <v>-</v>
      </c>
      <c r="V2050" s="298" t="s">
        <v>9198</v>
      </c>
      <c r="W2050" s="295" t="str">
        <f t="shared" si="98"/>
        <v>https://www.noritz.co.jp/contact/product/index.php</v>
      </c>
      <c r="X2050" s="292" t="s">
        <v>7874</v>
      </c>
      <c r="Y2050" s="292" t="s">
        <v>9339</v>
      </c>
      <c r="Z2050" s="80" t="s">
        <v>9753</v>
      </c>
      <c r="AA2050" s="296"/>
      <c r="AB2050" s="265" t="str">
        <f>IF('認証製品一覧（検索用）'!$E$7=認証製品一覧!I2050,"●","")</f>
        <v/>
      </c>
      <c r="AC2050" s="265" t="str">
        <f>IF(AB2050="","",COUNTIF($B$5:AB2050,"●"))</f>
        <v/>
      </c>
    </row>
    <row r="2051" spans="1:29" ht="100.05" customHeight="1">
      <c r="A2051" s="347"/>
      <c r="B2051" s="292" t="s">
        <v>6898</v>
      </c>
      <c r="C2051" s="293" t="s">
        <v>6941</v>
      </c>
      <c r="D2051" s="294" t="s">
        <v>296</v>
      </c>
      <c r="E2051" s="293" t="s">
        <v>7350</v>
      </c>
      <c r="F2051" s="330" t="s">
        <v>10303</v>
      </c>
      <c r="G2051" s="330" t="s">
        <v>181</v>
      </c>
      <c r="H2051" s="294">
        <v>697</v>
      </c>
      <c r="I2051" s="321" t="str">
        <f t="shared" si="96"/>
        <v>D-06-001-暖房給湯兼用機</v>
      </c>
      <c r="J2051" s="294" t="s">
        <v>9155</v>
      </c>
      <c r="K2051" s="330" t="s">
        <v>8144</v>
      </c>
      <c r="L2051" s="329" t="s">
        <v>13139</v>
      </c>
      <c r="M2051" s="329" t="s">
        <v>10825</v>
      </c>
      <c r="N2051" s="329" t="s">
        <v>12587</v>
      </c>
      <c r="O2051" s="294" t="s">
        <v>2838</v>
      </c>
      <c r="P2051" s="329" t="s">
        <v>10579</v>
      </c>
      <c r="Q2051" s="330" t="s">
        <v>7127</v>
      </c>
      <c r="R2051" s="293" t="s">
        <v>7871</v>
      </c>
      <c r="S2051" s="294" t="s">
        <v>9196</v>
      </c>
      <c r="T2051" s="292" t="s">
        <v>181</v>
      </c>
      <c r="U2051" s="323" t="str">
        <f t="shared" si="97"/>
        <v>-</v>
      </c>
      <c r="V2051" s="298" t="s">
        <v>7873</v>
      </c>
      <c r="W2051" s="295" t="str">
        <f t="shared" si="98"/>
        <v>https://www.noritz.co.jp/contact/product/index.php</v>
      </c>
      <c r="X2051" s="292" t="s">
        <v>7874</v>
      </c>
      <c r="Y2051" s="292" t="s">
        <v>9340</v>
      </c>
      <c r="Z2051" s="80" t="s">
        <v>9753</v>
      </c>
      <c r="AA2051" s="296"/>
      <c r="AB2051" s="265" t="str">
        <f>IF('認証製品一覧（検索用）'!$E$7=認証製品一覧!I2051,"●","")</f>
        <v/>
      </c>
      <c r="AC2051" s="265" t="str">
        <f>IF(AB2051="","",COUNTIF($B$5:AB2051,"●"))</f>
        <v/>
      </c>
    </row>
    <row r="2052" spans="1:29" ht="100.05" customHeight="1">
      <c r="A2052" s="347"/>
      <c r="B2052" s="292" t="s">
        <v>6898</v>
      </c>
      <c r="C2052" s="293" t="s">
        <v>6941</v>
      </c>
      <c r="D2052" s="294" t="s">
        <v>296</v>
      </c>
      <c r="E2052" s="293" t="s">
        <v>7350</v>
      </c>
      <c r="F2052" s="330" t="s">
        <v>10303</v>
      </c>
      <c r="G2052" s="330" t="s">
        <v>181</v>
      </c>
      <c r="H2052" s="294">
        <v>697</v>
      </c>
      <c r="I2052" s="321" t="str">
        <f t="shared" si="96"/>
        <v>D-06-001-暖房給湯兼用機</v>
      </c>
      <c r="J2052" s="294" t="s">
        <v>9155</v>
      </c>
      <c r="K2052" s="330" t="s">
        <v>8144</v>
      </c>
      <c r="L2052" s="329" t="s">
        <v>13139</v>
      </c>
      <c r="M2052" s="329" t="s">
        <v>10825</v>
      </c>
      <c r="N2052" s="329" t="s">
        <v>12588</v>
      </c>
      <c r="O2052" s="294" t="s">
        <v>2838</v>
      </c>
      <c r="P2052" s="329" t="s">
        <v>10579</v>
      </c>
      <c r="Q2052" s="330" t="s">
        <v>7127</v>
      </c>
      <c r="R2052" s="293" t="s">
        <v>7871</v>
      </c>
      <c r="S2052" s="294" t="s">
        <v>9196</v>
      </c>
      <c r="T2052" s="292" t="s">
        <v>181</v>
      </c>
      <c r="U2052" s="323" t="str">
        <f t="shared" si="97"/>
        <v>-</v>
      </c>
      <c r="V2052" s="298" t="s">
        <v>9198</v>
      </c>
      <c r="W2052" s="295" t="str">
        <f t="shared" si="98"/>
        <v>https://www.noritz.co.jp/contact/product/index.php</v>
      </c>
      <c r="X2052" s="292" t="s">
        <v>7874</v>
      </c>
      <c r="Y2052" s="292" t="s">
        <v>9341</v>
      </c>
      <c r="Z2052" s="80" t="s">
        <v>9753</v>
      </c>
      <c r="AA2052" s="296"/>
      <c r="AB2052" s="265" t="str">
        <f>IF('認証製品一覧（検索用）'!$E$7=認証製品一覧!I2052,"●","")</f>
        <v/>
      </c>
      <c r="AC2052" s="265" t="str">
        <f>IF(AB2052="","",COUNTIF($B$5:AB2052,"●"))</f>
        <v/>
      </c>
    </row>
    <row r="2053" spans="1:29" ht="100.05" customHeight="1">
      <c r="A2053" s="347"/>
      <c r="B2053" s="292" t="s">
        <v>6898</v>
      </c>
      <c r="C2053" s="293" t="s">
        <v>6941</v>
      </c>
      <c r="D2053" s="294" t="s">
        <v>296</v>
      </c>
      <c r="E2053" s="293" t="s">
        <v>7350</v>
      </c>
      <c r="F2053" s="330" t="s">
        <v>10303</v>
      </c>
      <c r="G2053" s="330" t="s">
        <v>181</v>
      </c>
      <c r="H2053" s="294">
        <v>697</v>
      </c>
      <c r="I2053" s="321" t="str">
        <f t="shared" si="96"/>
        <v>D-06-001-暖房給湯兼用機</v>
      </c>
      <c r="J2053" s="294" t="s">
        <v>9155</v>
      </c>
      <c r="K2053" s="330" t="s">
        <v>8144</v>
      </c>
      <c r="L2053" s="329" t="s">
        <v>13139</v>
      </c>
      <c r="M2053" s="329" t="s">
        <v>10825</v>
      </c>
      <c r="N2053" s="329" t="s">
        <v>12589</v>
      </c>
      <c r="O2053" s="294" t="s">
        <v>2838</v>
      </c>
      <c r="P2053" s="329" t="s">
        <v>10579</v>
      </c>
      <c r="Q2053" s="330" t="s">
        <v>7127</v>
      </c>
      <c r="R2053" s="293" t="s">
        <v>7871</v>
      </c>
      <c r="S2053" s="294" t="s">
        <v>9196</v>
      </c>
      <c r="T2053" s="292" t="s">
        <v>181</v>
      </c>
      <c r="U2053" s="323" t="str">
        <f t="shared" si="97"/>
        <v>-</v>
      </c>
      <c r="V2053" s="298" t="s">
        <v>9198</v>
      </c>
      <c r="W2053" s="295" t="str">
        <f t="shared" si="98"/>
        <v>https://www.noritz.co.jp/contact/product/index.php</v>
      </c>
      <c r="X2053" s="292" t="s">
        <v>7874</v>
      </c>
      <c r="Y2053" s="292" t="s">
        <v>9342</v>
      </c>
      <c r="Z2053" s="80" t="s">
        <v>9753</v>
      </c>
      <c r="AA2053" s="296"/>
      <c r="AB2053" s="265" t="str">
        <f>IF('認証製品一覧（検索用）'!$E$7=認証製品一覧!I2053,"●","")</f>
        <v/>
      </c>
      <c r="AC2053" s="265" t="str">
        <f>IF(AB2053="","",COUNTIF($B$5:AB2053,"●"))</f>
        <v/>
      </c>
    </row>
    <row r="2054" spans="1:29" ht="100.05" customHeight="1">
      <c r="A2054" s="347"/>
      <c r="B2054" s="292" t="s">
        <v>6898</v>
      </c>
      <c r="C2054" s="293" t="s">
        <v>6941</v>
      </c>
      <c r="D2054" s="294" t="s">
        <v>296</v>
      </c>
      <c r="E2054" s="293" t="s">
        <v>7350</v>
      </c>
      <c r="F2054" s="330" t="s">
        <v>10303</v>
      </c>
      <c r="G2054" s="330" t="s">
        <v>181</v>
      </c>
      <c r="H2054" s="294">
        <v>697</v>
      </c>
      <c r="I2054" s="321" t="str">
        <f t="shared" si="96"/>
        <v>D-06-001-暖房給湯兼用機</v>
      </c>
      <c r="J2054" s="294" t="s">
        <v>9155</v>
      </c>
      <c r="K2054" s="330" t="s">
        <v>8144</v>
      </c>
      <c r="L2054" s="329" t="s">
        <v>13139</v>
      </c>
      <c r="M2054" s="329" t="s">
        <v>10825</v>
      </c>
      <c r="N2054" s="329" t="s">
        <v>12590</v>
      </c>
      <c r="O2054" s="294" t="s">
        <v>2838</v>
      </c>
      <c r="P2054" s="329" t="s">
        <v>10579</v>
      </c>
      <c r="Q2054" s="330" t="s">
        <v>7127</v>
      </c>
      <c r="R2054" s="293" t="s">
        <v>7871</v>
      </c>
      <c r="S2054" s="294" t="s">
        <v>9196</v>
      </c>
      <c r="T2054" s="292" t="s">
        <v>181</v>
      </c>
      <c r="U2054" s="323" t="str">
        <f t="shared" si="97"/>
        <v>-</v>
      </c>
      <c r="V2054" s="298" t="s">
        <v>9198</v>
      </c>
      <c r="W2054" s="295" t="str">
        <f t="shared" si="98"/>
        <v>https://www.noritz.co.jp/contact/product/index.php</v>
      </c>
      <c r="X2054" s="292" t="s">
        <v>7874</v>
      </c>
      <c r="Y2054" s="292" t="s">
        <v>9343</v>
      </c>
      <c r="Z2054" s="80" t="s">
        <v>9753</v>
      </c>
      <c r="AA2054" s="296"/>
      <c r="AB2054" s="265" t="str">
        <f>IF('認証製品一覧（検索用）'!$E$7=認証製品一覧!I2054,"●","")</f>
        <v/>
      </c>
      <c r="AC2054" s="265" t="str">
        <f>IF(AB2054="","",COUNTIF($B$5:AB2054,"●"))</f>
        <v/>
      </c>
    </row>
    <row r="2055" spans="1:29" ht="100.05" customHeight="1">
      <c r="A2055" s="347"/>
      <c r="B2055" s="292" t="s">
        <v>6898</v>
      </c>
      <c r="C2055" s="293" t="s">
        <v>6941</v>
      </c>
      <c r="D2055" s="294" t="s">
        <v>296</v>
      </c>
      <c r="E2055" s="293" t="s">
        <v>7350</v>
      </c>
      <c r="F2055" s="330" t="s">
        <v>10303</v>
      </c>
      <c r="G2055" s="330" t="s">
        <v>181</v>
      </c>
      <c r="H2055" s="294">
        <v>697</v>
      </c>
      <c r="I2055" s="321" t="str">
        <f t="shared" si="96"/>
        <v>D-06-001-暖房給湯兼用機</v>
      </c>
      <c r="J2055" s="294" t="s">
        <v>9155</v>
      </c>
      <c r="K2055" s="330" t="s">
        <v>8144</v>
      </c>
      <c r="L2055" s="329" t="s">
        <v>13139</v>
      </c>
      <c r="M2055" s="329" t="s">
        <v>10825</v>
      </c>
      <c r="N2055" s="329" t="s">
        <v>12591</v>
      </c>
      <c r="O2055" s="294" t="s">
        <v>2838</v>
      </c>
      <c r="P2055" s="329" t="s">
        <v>10579</v>
      </c>
      <c r="Q2055" s="330" t="s">
        <v>7127</v>
      </c>
      <c r="R2055" s="293" t="s">
        <v>7871</v>
      </c>
      <c r="S2055" s="294" t="s">
        <v>9196</v>
      </c>
      <c r="T2055" s="292" t="s">
        <v>181</v>
      </c>
      <c r="U2055" s="323" t="str">
        <f t="shared" si="97"/>
        <v>-</v>
      </c>
      <c r="V2055" s="298" t="s">
        <v>9198</v>
      </c>
      <c r="W2055" s="295" t="str">
        <f t="shared" si="98"/>
        <v>https://www.noritz.co.jp/contact/product/index.php</v>
      </c>
      <c r="X2055" s="292" t="s">
        <v>7874</v>
      </c>
      <c r="Y2055" s="292" t="s">
        <v>9344</v>
      </c>
      <c r="Z2055" s="80" t="s">
        <v>9753</v>
      </c>
      <c r="AA2055" s="296"/>
      <c r="AB2055" s="265" t="str">
        <f>IF('認証製品一覧（検索用）'!$E$7=認証製品一覧!I2055,"●","")</f>
        <v/>
      </c>
      <c r="AC2055" s="265" t="str">
        <f>IF(AB2055="","",COUNTIF($B$5:AB2055,"●"))</f>
        <v/>
      </c>
    </row>
    <row r="2056" spans="1:29" ht="100.05" customHeight="1">
      <c r="A2056" s="347"/>
      <c r="B2056" s="292" t="s">
        <v>6898</v>
      </c>
      <c r="C2056" s="293" t="s">
        <v>6941</v>
      </c>
      <c r="D2056" s="294" t="s">
        <v>296</v>
      </c>
      <c r="E2056" s="293" t="s">
        <v>7350</v>
      </c>
      <c r="F2056" s="330" t="s">
        <v>10303</v>
      </c>
      <c r="G2056" s="330" t="s">
        <v>181</v>
      </c>
      <c r="H2056" s="294">
        <v>697</v>
      </c>
      <c r="I2056" s="321" t="str">
        <f t="shared" si="96"/>
        <v>D-06-001-暖房給湯兼用機</v>
      </c>
      <c r="J2056" s="294" t="s">
        <v>9155</v>
      </c>
      <c r="K2056" s="330" t="s">
        <v>8144</v>
      </c>
      <c r="L2056" s="329" t="s">
        <v>13139</v>
      </c>
      <c r="M2056" s="329" t="s">
        <v>10825</v>
      </c>
      <c r="N2056" s="329" t="s">
        <v>12592</v>
      </c>
      <c r="O2056" s="294" t="s">
        <v>2838</v>
      </c>
      <c r="P2056" s="329" t="s">
        <v>10579</v>
      </c>
      <c r="Q2056" s="330" t="s">
        <v>7127</v>
      </c>
      <c r="R2056" s="293" t="s">
        <v>7871</v>
      </c>
      <c r="S2056" s="294" t="s">
        <v>9196</v>
      </c>
      <c r="T2056" s="292" t="s">
        <v>181</v>
      </c>
      <c r="U2056" s="323" t="str">
        <f t="shared" si="97"/>
        <v>-</v>
      </c>
      <c r="V2056" s="298" t="s">
        <v>9198</v>
      </c>
      <c r="W2056" s="295" t="str">
        <f t="shared" si="98"/>
        <v>https://www.noritz.co.jp/contact/product/index.php</v>
      </c>
      <c r="X2056" s="292" t="s">
        <v>7874</v>
      </c>
      <c r="Y2056" s="292" t="s">
        <v>9345</v>
      </c>
      <c r="Z2056" s="80" t="s">
        <v>9753</v>
      </c>
      <c r="AA2056" s="296"/>
      <c r="AB2056" s="265" t="str">
        <f>IF('認証製品一覧（検索用）'!$E$7=認証製品一覧!I2056,"●","")</f>
        <v/>
      </c>
      <c r="AC2056" s="265" t="str">
        <f>IF(AB2056="","",COUNTIF($B$5:AB2056,"●"))</f>
        <v/>
      </c>
    </row>
    <row r="2057" spans="1:29" ht="100.05" customHeight="1">
      <c r="A2057" s="347"/>
      <c r="B2057" s="292" t="s">
        <v>6898</v>
      </c>
      <c r="C2057" s="293" t="s">
        <v>6941</v>
      </c>
      <c r="D2057" s="294" t="s">
        <v>296</v>
      </c>
      <c r="E2057" s="293" t="s">
        <v>7350</v>
      </c>
      <c r="F2057" s="330" t="s">
        <v>10303</v>
      </c>
      <c r="G2057" s="330" t="s">
        <v>181</v>
      </c>
      <c r="H2057" s="294">
        <v>697</v>
      </c>
      <c r="I2057" s="321" t="str">
        <f t="shared" si="96"/>
        <v>D-06-001-暖房給湯兼用機</v>
      </c>
      <c r="J2057" s="294" t="s">
        <v>9155</v>
      </c>
      <c r="K2057" s="330" t="s">
        <v>8144</v>
      </c>
      <c r="L2057" s="329" t="s">
        <v>13139</v>
      </c>
      <c r="M2057" s="329" t="s">
        <v>10825</v>
      </c>
      <c r="N2057" s="329" t="s">
        <v>12593</v>
      </c>
      <c r="O2057" s="294" t="s">
        <v>2838</v>
      </c>
      <c r="P2057" s="329" t="s">
        <v>10579</v>
      </c>
      <c r="Q2057" s="330" t="s">
        <v>7127</v>
      </c>
      <c r="R2057" s="293" t="s">
        <v>7871</v>
      </c>
      <c r="S2057" s="294" t="s">
        <v>9346</v>
      </c>
      <c r="T2057" s="292" t="s">
        <v>181</v>
      </c>
      <c r="U2057" s="323" t="str">
        <f t="shared" si="97"/>
        <v>-</v>
      </c>
      <c r="V2057" s="298" t="s">
        <v>9347</v>
      </c>
      <c r="W2057" s="295" t="str">
        <f t="shared" si="98"/>
        <v>https://www.noritz.co.jp/contact/product/index.php</v>
      </c>
      <c r="X2057" s="292" t="s">
        <v>7874</v>
      </c>
      <c r="Y2057" s="292" t="s">
        <v>9348</v>
      </c>
      <c r="Z2057" s="80" t="s">
        <v>9753</v>
      </c>
      <c r="AA2057" s="296"/>
      <c r="AB2057" s="265" t="str">
        <f>IF('認証製品一覧（検索用）'!$E$7=認証製品一覧!I2057,"●","")</f>
        <v/>
      </c>
      <c r="AC2057" s="265" t="str">
        <f>IF(AB2057="","",COUNTIF($B$5:AB2057,"●"))</f>
        <v/>
      </c>
    </row>
    <row r="2058" spans="1:29" ht="100.05" customHeight="1">
      <c r="A2058" s="347"/>
      <c r="B2058" s="292" t="s">
        <v>6898</v>
      </c>
      <c r="C2058" s="293" t="s">
        <v>6941</v>
      </c>
      <c r="D2058" s="294" t="s">
        <v>296</v>
      </c>
      <c r="E2058" s="293" t="s">
        <v>7350</v>
      </c>
      <c r="F2058" s="330" t="s">
        <v>10303</v>
      </c>
      <c r="G2058" s="330" t="s">
        <v>181</v>
      </c>
      <c r="H2058" s="294">
        <v>697</v>
      </c>
      <c r="I2058" s="321" t="str">
        <f t="shared" si="96"/>
        <v>D-06-001-暖房給湯兼用機</v>
      </c>
      <c r="J2058" s="294" t="s">
        <v>9155</v>
      </c>
      <c r="K2058" s="330" t="s">
        <v>8144</v>
      </c>
      <c r="L2058" s="329" t="s">
        <v>13139</v>
      </c>
      <c r="M2058" s="329" t="s">
        <v>10825</v>
      </c>
      <c r="N2058" s="329" t="s">
        <v>12594</v>
      </c>
      <c r="O2058" s="294" t="s">
        <v>2838</v>
      </c>
      <c r="P2058" s="329" t="s">
        <v>10579</v>
      </c>
      <c r="Q2058" s="330" t="s">
        <v>7127</v>
      </c>
      <c r="R2058" s="293" t="s">
        <v>7871</v>
      </c>
      <c r="S2058" s="294" t="s">
        <v>9346</v>
      </c>
      <c r="T2058" s="292" t="s">
        <v>181</v>
      </c>
      <c r="U2058" s="323" t="str">
        <f t="shared" si="97"/>
        <v>-</v>
      </c>
      <c r="V2058" s="298" t="s">
        <v>9198</v>
      </c>
      <c r="W2058" s="295" t="str">
        <f t="shared" si="98"/>
        <v>https://www.noritz.co.jp/contact/product/index.php</v>
      </c>
      <c r="X2058" s="292" t="s">
        <v>7874</v>
      </c>
      <c r="Y2058" s="292" t="s">
        <v>9349</v>
      </c>
      <c r="Z2058" s="80" t="s">
        <v>9753</v>
      </c>
      <c r="AA2058" s="296"/>
      <c r="AB2058" s="265" t="str">
        <f>IF('認証製品一覧（検索用）'!$E$7=認証製品一覧!I2058,"●","")</f>
        <v/>
      </c>
      <c r="AC2058" s="265" t="str">
        <f>IF(AB2058="","",COUNTIF($B$5:AB2058,"●"))</f>
        <v/>
      </c>
    </row>
    <row r="2059" spans="1:29" ht="100.05" customHeight="1">
      <c r="A2059" s="347"/>
      <c r="B2059" s="292" t="s">
        <v>6898</v>
      </c>
      <c r="C2059" s="293" t="s">
        <v>6941</v>
      </c>
      <c r="D2059" s="294" t="s">
        <v>296</v>
      </c>
      <c r="E2059" s="293" t="s">
        <v>7350</v>
      </c>
      <c r="F2059" s="330" t="s">
        <v>10303</v>
      </c>
      <c r="G2059" s="330" t="s">
        <v>181</v>
      </c>
      <c r="H2059" s="294">
        <v>697</v>
      </c>
      <c r="I2059" s="321" t="str">
        <f t="shared" si="96"/>
        <v>D-06-001-暖房給湯兼用機</v>
      </c>
      <c r="J2059" s="294" t="s">
        <v>9155</v>
      </c>
      <c r="K2059" s="330" t="s">
        <v>8144</v>
      </c>
      <c r="L2059" s="329" t="s">
        <v>13139</v>
      </c>
      <c r="M2059" s="329" t="s">
        <v>10825</v>
      </c>
      <c r="N2059" s="329" t="s">
        <v>12595</v>
      </c>
      <c r="O2059" s="294" t="s">
        <v>2838</v>
      </c>
      <c r="P2059" s="329" t="s">
        <v>10579</v>
      </c>
      <c r="Q2059" s="330" t="s">
        <v>7127</v>
      </c>
      <c r="R2059" s="293" t="s">
        <v>7871</v>
      </c>
      <c r="S2059" s="294" t="s">
        <v>9196</v>
      </c>
      <c r="T2059" s="292" t="s">
        <v>181</v>
      </c>
      <c r="U2059" s="323" t="str">
        <f t="shared" si="97"/>
        <v>-</v>
      </c>
      <c r="V2059" s="298" t="s">
        <v>9198</v>
      </c>
      <c r="W2059" s="295" t="str">
        <f t="shared" si="98"/>
        <v>https://www.noritz.co.jp/contact/product/index.php</v>
      </c>
      <c r="X2059" s="292" t="s">
        <v>7874</v>
      </c>
      <c r="Y2059" s="292" t="s">
        <v>9350</v>
      </c>
      <c r="Z2059" s="80" t="s">
        <v>9753</v>
      </c>
      <c r="AA2059" s="296"/>
      <c r="AB2059" s="265" t="str">
        <f>IF('認証製品一覧（検索用）'!$E$7=認証製品一覧!I2059,"●","")</f>
        <v/>
      </c>
      <c r="AC2059" s="265" t="str">
        <f>IF(AB2059="","",COUNTIF($B$5:AB2059,"●"))</f>
        <v/>
      </c>
    </row>
    <row r="2060" spans="1:29" ht="100.05" customHeight="1">
      <c r="A2060" s="347"/>
      <c r="B2060" s="292" t="s">
        <v>6898</v>
      </c>
      <c r="C2060" s="293" t="s">
        <v>6941</v>
      </c>
      <c r="D2060" s="294" t="s">
        <v>296</v>
      </c>
      <c r="E2060" s="293" t="s">
        <v>7350</v>
      </c>
      <c r="F2060" s="330" t="s">
        <v>10303</v>
      </c>
      <c r="G2060" s="330" t="s">
        <v>181</v>
      </c>
      <c r="H2060" s="294">
        <v>697</v>
      </c>
      <c r="I2060" s="321" t="str">
        <f t="shared" si="96"/>
        <v>D-06-001-暖房給湯兼用機</v>
      </c>
      <c r="J2060" s="294" t="s">
        <v>9155</v>
      </c>
      <c r="K2060" s="330" t="s">
        <v>8144</v>
      </c>
      <c r="L2060" s="329" t="s">
        <v>13139</v>
      </c>
      <c r="M2060" s="329" t="s">
        <v>10825</v>
      </c>
      <c r="N2060" s="329" t="s">
        <v>12596</v>
      </c>
      <c r="O2060" s="294" t="s">
        <v>2838</v>
      </c>
      <c r="P2060" s="329" t="s">
        <v>10579</v>
      </c>
      <c r="Q2060" s="330" t="s">
        <v>7127</v>
      </c>
      <c r="R2060" s="293" t="s">
        <v>7871</v>
      </c>
      <c r="S2060" s="294" t="s">
        <v>9196</v>
      </c>
      <c r="T2060" s="292" t="s">
        <v>181</v>
      </c>
      <c r="U2060" s="323" t="str">
        <f t="shared" si="97"/>
        <v>-</v>
      </c>
      <c r="V2060" s="298" t="s">
        <v>9198</v>
      </c>
      <c r="W2060" s="295" t="str">
        <f t="shared" si="98"/>
        <v>https://www.noritz.co.jp/contact/product/index.php</v>
      </c>
      <c r="X2060" s="292" t="s">
        <v>7874</v>
      </c>
      <c r="Y2060" s="292" t="s">
        <v>9351</v>
      </c>
      <c r="Z2060" s="80" t="s">
        <v>9753</v>
      </c>
      <c r="AA2060" s="296"/>
      <c r="AB2060" s="265" t="str">
        <f>IF('認証製品一覧（検索用）'!$E$7=認証製品一覧!I2060,"●","")</f>
        <v/>
      </c>
      <c r="AC2060" s="265" t="str">
        <f>IF(AB2060="","",COUNTIF($B$5:AB2060,"●"))</f>
        <v/>
      </c>
    </row>
    <row r="2061" spans="1:29" ht="100.05" customHeight="1">
      <c r="A2061" s="347"/>
      <c r="B2061" s="292" t="s">
        <v>6898</v>
      </c>
      <c r="C2061" s="293" t="s">
        <v>6941</v>
      </c>
      <c r="D2061" s="294" t="s">
        <v>296</v>
      </c>
      <c r="E2061" s="293" t="s">
        <v>7350</v>
      </c>
      <c r="F2061" s="330" t="s">
        <v>10303</v>
      </c>
      <c r="G2061" s="330" t="s">
        <v>181</v>
      </c>
      <c r="H2061" s="294">
        <v>697</v>
      </c>
      <c r="I2061" s="321" t="str">
        <f t="shared" si="96"/>
        <v>D-06-001-暖房給湯兼用機</v>
      </c>
      <c r="J2061" s="294" t="s">
        <v>9155</v>
      </c>
      <c r="K2061" s="330" t="s">
        <v>8144</v>
      </c>
      <c r="L2061" s="329" t="s">
        <v>13139</v>
      </c>
      <c r="M2061" s="329" t="s">
        <v>10825</v>
      </c>
      <c r="N2061" s="329" t="s">
        <v>12597</v>
      </c>
      <c r="O2061" s="294" t="s">
        <v>2838</v>
      </c>
      <c r="P2061" s="329" t="s">
        <v>10579</v>
      </c>
      <c r="Q2061" s="330" t="s">
        <v>7127</v>
      </c>
      <c r="R2061" s="293" t="s">
        <v>7871</v>
      </c>
      <c r="S2061" s="294" t="s">
        <v>7872</v>
      </c>
      <c r="T2061" s="292" t="s">
        <v>181</v>
      </c>
      <c r="U2061" s="323" t="str">
        <f t="shared" si="97"/>
        <v>-</v>
      </c>
      <c r="V2061" s="298" t="s">
        <v>9347</v>
      </c>
      <c r="W2061" s="295" t="str">
        <f t="shared" si="98"/>
        <v>https://www.noritz.co.jp/contact/product/index.php</v>
      </c>
      <c r="X2061" s="292" t="s">
        <v>7874</v>
      </c>
      <c r="Y2061" s="292" t="s">
        <v>9352</v>
      </c>
      <c r="Z2061" s="80" t="s">
        <v>9753</v>
      </c>
      <c r="AA2061" s="296"/>
      <c r="AB2061" s="265" t="str">
        <f>IF('認証製品一覧（検索用）'!$E$7=認証製品一覧!I2061,"●","")</f>
        <v/>
      </c>
      <c r="AC2061" s="265" t="str">
        <f>IF(AB2061="","",COUNTIF($B$5:AB2061,"●"))</f>
        <v/>
      </c>
    </row>
    <row r="2062" spans="1:29" ht="100.05" customHeight="1">
      <c r="A2062" s="347"/>
      <c r="B2062" s="292" t="s">
        <v>6898</v>
      </c>
      <c r="C2062" s="293" t="s">
        <v>6941</v>
      </c>
      <c r="D2062" s="294" t="s">
        <v>296</v>
      </c>
      <c r="E2062" s="293" t="s">
        <v>7350</v>
      </c>
      <c r="F2062" s="330" t="s">
        <v>10303</v>
      </c>
      <c r="G2062" s="330" t="s">
        <v>181</v>
      </c>
      <c r="H2062" s="294">
        <v>697</v>
      </c>
      <c r="I2062" s="321" t="str">
        <f t="shared" si="96"/>
        <v>D-06-001-暖房給湯兼用機</v>
      </c>
      <c r="J2062" s="294" t="s">
        <v>9155</v>
      </c>
      <c r="K2062" s="330" t="s">
        <v>8144</v>
      </c>
      <c r="L2062" s="329" t="s">
        <v>13139</v>
      </c>
      <c r="M2062" s="329" t="s">
        <v>10825</v>
      </c>
      <c r="N2062" s="329" t="s">
        <v>12598</v>
      </c>
      <c r="O2062" s="294" t="s">
        <v>2838</v>
      </c>
      <c r="P2062" s="329" t="s">
        <v>10579</v>
      </c>
      <c r="Q2062" s="330" t="s">
        <v>7127</v>
      </c>
      <c r="R2062" s="293" t="s">
        <v>7871</v>
      </c>
      <c r="S2062" s="294" t="s">
        <v>9196</v>
      </c>
      <c r="T2062" s="292" t="s">
        <v>181</v>
      </c>
      <c r="U2062" s="323" t="str">
        <f t="shared" si="97"/>
        <v>-</v>
      </c>
      <c r="V2062" s="298" t="s">
        <v>9198</v>
      </c>
      <c r="W2062" s="295" t="str">
        <f t="shared" si="98"/>
        <v>https://www.noritz.co.jp/contact/product/index.php</v>
      </c>
      <c r="X2062" s="292" t="s">
        <v>7874</v>
      </c>
      <c r="Y2062" s="292" t="s">
        <v>9353</v>
      </c>
      <c r="Z2062" s="80" t="s">
        <v>9753</v>
      </c>
      <c r="AA2062" s="296"/>
      <c r="AB2062" s="265" t="str">
        <f>IF('認証製品一覧（検索用）'!$E$7=認証製品一覧!I2062,"●","")</f>
        <v/>
      </c>
      <c r="AC2062" s="265" t="str">
        <f>IF(AB2062="","",COUNTIF($B$5:AB2062,"●"))</f>
        <v/>
      </c>
    </row>
    <row r="2063" spans="1:29" ht="100.05" customHeight="1">
      <c r="A2063" s="347"/>
      <c r="B2063" s="292" t="s">
        <v>6898</v>
      </c>
      <c r="C2063" s="293" t="s">
        <v>6941</v>
      </c>
      <c r="D2063" s="294" t="s">
        <v>296</v>
      </c>
      <c r="E2063" s="293" t="s">
        <v>7350</v>
      </c>
      <c r="F2063" s="330" t="s">
        <v>10303</v>
      </c>
      <c r="G2063" s="330" t="s">
        <v>181</v>
      </c>
      <c r="H2063" s="294">
        <v>697</v>
      </c>
      <c r="I2063" s="321" t="str">
        <f t="shared" si="96"/>
        <v>D-06-001-暖房給湯兼用機</v>
      </c>
      <c r="J2063" s="294" t="s">
        <v>9155</v>
      </c>
      <c r="K2063" s="330" t="s">
        <v>8144</v>
      </c>
      <c r="L2063" s="329" t="s">
        <v>13139</v>
      </c>
      <c r="M2063" s="329" t="s">
        <v>10825</v>
      </c>
      <c r="N2063" s="329" t="s">
        <v>12599</v>
      </c>
      <c r="O2063" s="294" t="s">
        <v>2838</v>
      </c>
      <c r="P2063" s="329" t="s">
        <v>10579</v>
      </c>
      <c r="Q2063" s="330" t="s">
        <v>7127</v>
      </c>
      <c r="R2063" s="293" t="s">
        <v>7871</v>
      </c>
      <c r="S2063" s="294" t="s">
        <v>9346</v>
      </c>
      <c r="T2063" s="292" t="s">
        <v>181</v>
      </c>
      <c r="U2063" s="323" t="str">
        <f t="shared" si="97"/>
        <v>-</v>
      </c>
      <c r="V2063" s="298" t="s">
        <v>9198</v>
      </c>
      <c r="W2063" s="295" t="str">
        <f t="shared" si="98"/>
        <v>https://www.noritz.co.jp/contact/product/index.php</v>
      </c>
      <c r="X2063" s="292" t="s">
        <v>7874</v>
      </c>
      <c r="Y2063" s="292" t="s">
        <v>9354</v>
      </c>
      <c r="Z2063" s="80" t="s">
        <v>9753</v>
      </c>
      <c r="AA2063" s="296"/>
      <c r="AB2063" s="265" t="str">
        <f>IF('認証製品一覧（検索用）'!$E$7=認証製品一覧!I2063,"●","")</f>
        <v/>
      </c>
      <c r="AC2063" s="265" t="str">
        <f>IF(AB2063="","",COUNTIF($B$5:AB2063,"●"))</f>
        <v/>
      </c>
    </row>
    <row r="2064" spans="1:29" ht="100.05" customHeight="1">
      <c r="A2064" s="347"/>
      <c r="B2064" s="292" t="s">
        <v>6898</v>
      </c>
      <c r="C2064" s="293" t="s">
        <v>6941</v>
      </c>
      <c r="D2064" s="294" t="s">
        <v>296</v>
      </c>
      <c r="E2064" s="293" t="s">
        <v>7350</v>
      </c>
      <c r="F2064" s="330" t="s">
        <v>10303</v>
      </c>
      <c r="G2064" s="330" t="s">
        <v>181</v>
      </c>
      <c r="H2064" s="294">
        <v>697</v>
      </c>
      <c r="I2064" s="321" t="str">
        <f t="shared" si="96"/>
        <v>D-06-001-暖房給湯兼用機</v>
      </c>
      <c r="J2064" s="294" t="s">
        <v>9155</v>
      </c>
      <c r="K2064" s="330" t="s">
        <v>8144</v>
      </c>
      <c r="L2064" s="329" t="s">
        <v>13139</v>
      </c>
      <c r="M2064" s="329" t="s">
        <v>10825</v>
      </c>
      <c r="N2064" s="329" t="s">
        <v>12600</v>
      </c>
      <c r="O2064" s="294" t="s">
        <v>2838</v>
      </c>
      <c r="P2064" s="329" t="s">
        <v>10579</v>
      </c>
      <c r="Q2064" s="330" t="s">
        <v>7127</v>
      </c>
      <c r="R2064" s="293" t="s">
        <v>7871</v>
      </c>
      <c r="S2064" s="294" t="s">
        <v>7872</v>
      </c>
      <c r="T2064" s="292" t="s">
        <v>181</v>
      </c>
      <c r="U2064" s="323" t="str">
        <f t="shared" si="97"/>
        <v>-</v>
      </c>
      <c r="V2064" s="298" t="s">
        <v>9198</v>
      </c>
      <c r="W2064" s="295" t="str">
        <f t="shared" si="98"/>
        <v>https://www.noritz.co.jp/contact/product/index.php</v>
      </c>
      <c r="X2064" s="292" t="s">
        <v>7874</v>
      </c>
      <c r="Y2064" s="292" t="s">
        <v>9355</v>
      </c>
      <c r="Z2064" s="80" t="s">
        <v>9753</v>
      </c>
      <c r="AA2064" s="296"/>
      <c r="AB2064" s="265" t="str">
        <f>IF('認証製品一覧（検索用）'!$E$7=認証製品一覧!I2064,"●","")</f>
        <v/>
      </c>
      <c r="AC2064" s="265" t="str">
        <f>IF(AB2064="","",COUNTIF($B$5:AB2064,"●"))</f>
        <v/>
      </c>
    </row>
    <row r="2065" spans="1:29" ht="100.05" customHeight="1">
      <c r="A2065" s="347"/>
      <c r="B2065" s="292" t="s">
        <v>6898</v>
      </c>
      <c r="C2065" s="293" t="s">
        <v>6941</v>
      </c>
      <c r="D2065" s="294" t="s">
        <v>296</v>
      </c>
      <c r="E2065" s="293" t="s">
        <v>7350</v>
      </c>
      <c r="F2065" s="330" t="s">
        <v>10303</v>
      </c>
      <c r="G2065" s="330" t="s">
        <v>181</v>
      </c>
      <c r="H2065" s="294">
        <v>697</v>
      </c>
      <c r="I2065" s="321" t="str">
        <f t="shared" si="96"/>
        <v>D-06-001-暖房給湯兼用機</v>
      </c>
      <c r="J2065" s="294" t="s">
        <v>9155</v>
      </c>
      <c r="K2065" s="330" t="s">
        <v>8144</v>
      </c>
      <c r="L2065" s="329" t="s">
        <v>13139</v>
      </c>
      <c r="M2065" s="329" t="s">
        <v>10825</v>
      </c>
      <c r="N2065" s="329" t="s">
        <v>12601</v>
      </c>
      <c r="O2065" s="294" t="s">
        <v>2838</v>
      </c>
      <c r="P2065" s="329" t="s">
        <v>10579</v>
      </c>
      <c r="Q2065" s="330" t="s">
        <v>7127</v>
      </c>
      <c r="R2065" s="293" t="s">
        <v>7871</v>
      </c>
      <c r="S2065" s="294" t="s">
        <v>9346</v>
      </c>
      <c r="T2065" s="292" t="s">
        <v>181</v>
      </c>
      <c r="U2065" s="323" t="str">
        <f t="shared" si="97"/>
        <v>-</v>
      </c>
      <c r="V2065" s="298" t="s">
        <v>9198</v>
      </c>
      <c r="W2065" s="295" t="str">
        <f t="shared" si="98"/>
        <v>https://www.noritz.co.jp/contact/product/index.php</v>
      </c>
      <c r="X2065" s="292" t="s">
        <v>7874</v>
      </c>
      <c r="Y2065" s="292" t="s">
        <v>9356</v>
      </c>
      <c r="Z2065" s="80" t="s">
        <v>9753</v>
      </c>
      <c r="AA2065" s="296"/>
      <c r="AB2065" s="265" t="str">
        <f>IF('認証製品一覧（検索用）'!$E$7=認証製品一覧!I2065,"●","")</f>
        <v/>
      </c>
      <c r="AC2065" s="265" t="str">
        <f>IF(AB2065="","",COUNTIF($B$5:AB2065,"●"))</f>
        <v/>
      </c>
    </row>
    <row r="2066" spans="1:29" ht="100.05" customHeight="1">
      <c r="A2066" s="347"/>
      <c r="B2066" s="292" t="s">
        <v>6898</v>
      </c>
      <c r="C2066" s="293" t="s">
        <v>6941</v>
      </c>
      <c r="D2066" s="294" t="s">
        <v>296</v>
      </c>
      <c r="E2066" s="293" t="s">
        <v>7350</v>
      </c>
      <c r="F2066" s="330" t="s">
        <v>10303</v>
      </c>
      <c r="G2066" s="330" t="s">
        <v>181</v>
      </c>
      <c r="H2066" s="294">
        <v>697</v>
      </c>
      <c r="I2066" s="321" t="str">
        <f t="shared" si="96"/>
        <v>D-06-001-暖房給湯兼用機</v>
      </c>
      <c r="J2066" s="294" t="s">
        <v>9155</v>
      </c>
      <c r="K2066" s="330" t="s">
        <v>8144</v>
      </c>
      <c r="L2066" s="329" t="s">
        <v>13139</v>
      </c>
      <c r="M2066" s="329" t="s">
        <v>10825</v>
      </c>
      <c r="N2066" s="329" t="s">
        <v>12602</v>
      </c>
      <c r="O2066" s="294" t="s">
        <v>2838</v>
      </c>
      <c r="P2066" s="329" t="s">
        <v>10579</v>
      </c>
      <c r="Q2066" s="330" t="s">
        <v>7127</v>
      </c>
      <c r="R2066" s="293" t="s">
        <v>7871</v>
      </c>
      <c r="S2066" s="294" t="s">
        <v>9196</v>
      </c>
      <c r="T2066" s="292" t="s">
        <v>181</v>
      </c>
      <c r="U2066" s="323" t="str">
        <f t="shared" si="97"/>
        <v>-</v>
      </c>
      <c r="V2066" s="298" t="s">
        <v>9198</v>
      </c>
      <c r="W2066" s="295" t="str">
        <f t="shared" si="98"/>
        <v>https://www.noritz.co.jp/contact/product/index.php</v>
      </c>
      <c r="X2066" s="292" t="s">
        <v>7874</v>
      </c>
      <c r="Y2066" s="292" t="s">
        <v>9357</v>
      </c>
      <c r="Z2066" s="80" t="s">
        <v>9753</v>
      </c>
      <c r="AA2066" s="296"/>
      <c r="AB2066" s="265" t="str">
        <f>IF('認証製品一覧（検索用）'!$E$7=認証製品一覧!I2066,"●","")</f>
        <v/>
      </c>
      <c r="AC2066" s="265" t="str">
        <f>IF(AB2066="","",COUNTIF($B$5:AB2066,"●"))</f>
        <v/>
      </c>
    </row>
    <row r="2067" spans="1:29" ht="100.05" customHeight="1">
      <c r="A2067" s="347"/>
      <c r="B2067" s="292" t="s">
        <v>6898</v>
      </c>
      <c r="C2067" s="293" t="s">
        <v>6941</v>
      </c>
      <c r="D2067" s="294" t="s">
        <v>296</v>
      </c>
      <c r="E2067" s="293" t="s">
        <v>7350</v>
      </c>
      <c r="F2067" s="330" t="s">
        <v>10303</v>
      </c>
      <c r="G2067" s="330" t="s">
        <v>181</v>
      </c>
      <c r="H2067" s="294">
        <v>697</v>
      </c>
      <c r="I2067" s="321" t="str">
        <f t="shared" si="96"/>
        <v>D-06-001-暖房給湯兼用機</v>
      </c>
      <c r="J2067" s="294" t="s">
        <v>9155</v>
      </c>
      <c r="K2067" s="330" t="s">
        <v>8144</v>
      </c>
      <c r="L2067" s="329" t="s">
        <v>13139</v>
      </c>
      <c r="M2067" s="329" t="s">
        <v>10825</v>
      </c>
      <c r="N2067" s="329" t="s">
        <v>12603</v>
      </c>
      <c r="O2067" s="294" t="s">
        <v>2838</v>
      </c>
      <c r="P2067" s="329" t="s">
        <v>10579</v>
      </c>
      <c r="Q2067" s="330" t="s">
        <v>7127</v>
      </c>
      <c r="R2067" s="293" t="s">
        <v>7871</v>
      </c>
      <c r="S2067" s="294" t="s">
        <v>9346</v>
      </c>
      <c r="T2067" s="292" t="s">
        <v>181</v>
      </c>
      <c r="U2067" s="323" t="str">
        <f t="shared" si="97"/>
        <v>-</v>
      </c>
      <c r="V2067" s="298" t="s">
        <v>9347</v>
      </c>
      <c r="W2067" s="295" t="str">
        <f t="shared" si="98"/>
        <v>https://www.noritz.co.jp/contact/product/index.php</v>
      </c>
      <c r="X2067" s="292" t="s">
        <v>7874</v>
      </c>
      <c r="Y2067" s="292" t="s">
        <v>9358</v>
      </c>
      <c r="Z2067" s="80" t="s">
        <v>9753</v>
      </c>
      <c r="AA2067" s="296"/>
      <c r="AB2067" s="265" t="str">
        <f>IF('認証製品一覧（検索用）'!$E$7=認証製品一覧!I2067,"●","")</f>
        <v/>
      </c>
      <c r="AC2067" s="265" t="str">
        <f>IF(AB2067="","",COUNTIF($B$5:AB2067,"●"))</f>
        <v/>
      </c>
    </row>
    <row r="2068" spans="1:29" ht="100.05" customHeight="1">
      <c r="A2068" s="347"/>
      <c r="B2068" s="292" t="s">
        <v>6898</v>
      </c>
      <c r="C2068" s="293" t="s">
        <v>6941</v>
      </c>
      <c r="D2068" s="294" t="s">
        <v>296</v>
      </c>
      <c r="E2068" s="293" t="s">
        <v>7350</v>
      </c>
      <c r="F2068" s="330" t="s">
        <v>10303</v>
      </c>
      <c r="G2068" s="330" t="s">
        <v>181</v>
      </c>
      <c r="H2068" s="294">
        <v>697</v>
      </c>
      <c r="I2068" s="321" t="str">
        <f t="shared" si="96"/>
        <v>D-06-001-暖房給湯兼用機</v>
      </c>
      <c r="J2068" s="294" t="s">
        <v>9155</v>
      </c>
      <c r="K2068" s="330" t="s">
        <v>8144</v>
      </c>
      <c r="L2068" s="329" t="s">
        <v>13139</v>
      </c>
      <c r="M2068" s="329" t="s">
        <v>10825</v>
      </c>
      <c r="N2068" s="329" t="s">
        <v>12604</v>
      </c>
      <c r="O2068" s="294" t="s">
        <v>2838</v>
      </c>
      <c r="P2068" s="329" t="s">
        <v>10579</v>
      </c>
      <c r="Q2068" s="330" t="s">
        <v>7127</v>
      </c>
      <c r="R2068" s="293" t="s">
        <v>7871</v>
      </c>
      <c r="S2068" s="294" t="s">
        <v>9196</v>
      </c>
      <c r="T2068" s="292" t="s">
        <v>181</v>
      </c>
      <c r="U2068" s="323" t="str">
        <f t="shared" si="97"/>
        <v>-</v>
      </c>
      <c r="V2068" s="298" t="s">
        <v>9198</v>
      </c>
      <c r="W2068" s="295" t="str">
        <f t="shared" si="98"/>
        <v>https://www.noritz.co.jp/contact/product/index.php</v>
      </c>
      <c r="X2068" s="292" t="s">
        <v>7874</v>
      </c>
      <c r="Y2068" s="292" t="s">
        <v>9359</v>
      </c>
      <c r="Z2068" s="80" t="s">
        <v>9753</v>
      </c>
      <c r="AA2068" s="296"/>
      <c r="AB2068" s="265" t="str">
        <f>IF('認証製品一覧（検索用）'!$E$7=認証製品一覧!I2068,"●","")</f>
        <v/>
      </c>
      <c r="AC2068" s="265" t="str">
        <f>IF(AB2068="","",COUNTIF($B$5:AB2068,"●"))</f>
        <v/>
      </c>
    </row>
    <row r="2069" spans="1:29" ht="100.05" customHeight="1">
      <c r="A2069" s="347"/>
      <c r="B2069" s="292" t="s">
        <v>6898</v>
      </c>
      <c r="C2069" s="293" t="s">
        <v>6941</v>
      </c>
      <c r="D2069" s="294" t="s">
        <v>296</v>
      </c>
      <c r="E2069" s="293" t="s">
        <v>7350</v>
      </c>
      <c r="F2069" s="330" t="s">
        <v>10303</v>
      </c>
      <c r="G2069" s="330" t="s">
        <v>181</v>
      </c>
      <c r="H2069" s="294">
        <v>697</v>
      </c>
      <c r="I2069" s="321" t="str">
        <f t="shared" ref="I2069:I2132" si="99">CONCATENATE(D2069,G2069,F2069)</f>
        <v>D-06-001-暖房給湯兼用機</v>
      </c>
      <c r="J2069" s="294" t="s">
        <v>9155</v>
      </c>
      <c r="K2069" s="330" t="s">
        <v>8144</v>
      </c>
      <c r="L2069" s="329" t="s">
        <v>13139</v>
      </c>
      <c r="M2069" s="329" t="s">
        <v>10825</v>
      </c>
      <c r="N2069" s="329" t="s">
        <v>12605</v>
      </c>
      <c r="O2069" s="294" t="s">
        <v>2838</v>
      </c>
      <c r="P2069" s="329" t="s">
        <v>10579</v>
      </c>
      <c r="Q2069" s="330" t="s">
        <v>7127</v>
      </c>
      <c r="R2069" s="293" t="s">
        <v>7871</v>
      </c>
      <c r="S2069" s="294" t="s">
        <v>7872</v>
      </c>
      <c r="T2069" s="292" t="s">
        <v>181</v>
      </c>
      <c r="U2069" s="323" t="str">
        <f t="shared" ref="U2069:U2132" si="100">IF(T2069="-","-",HYPERLINK("mailto:"&amp;T2069,T2069))</f>
        <v>-</v>
      </c>
      <c r="V2069" s="298" t="s">
        <v>9347</v>
      </c>
      <c r="W2069" s="295" t="str">
        <f t="shared" ref="W2069:W2132" si="101">IF(V2069="-",V2069,HYPERLINK(V2069))</f>
        <v>https://www.noritz.co.jp/contact/product/index.php</v>
      </c>
      <c r="X2069" s="292" t="s">
        <v>7874</v>
      </c>
      <c r="Y2069" s="292" t="s">
        <v>9360</v>
      </c>
      <c r="Z2069" s="80" t="s">
        <v>9753</v>
      </c>
      <c r="AA2069" s="296"/>
      <c r="AB2069" s="265" t="str">
        <f>IF('認証製品一覧（検索用）'!$E$7=認証製品一覧!I2069,"●","")</f>
        <v/>
      </c>
      <c r="AC2069" s="265" t="str">
        <f>IF(AB2069="","",COUNTIF($B$5:AB2069,"●"))</f>
        <v/>
      </c>
    </row>
    <row r="2070" spans="1:29" ht="100.05" customHeight="1">
      <c r="A2070" s="347"/>
      <c r="B2070" s="292" t="s">
        <v>6898</v>
      </c>
      <c r="C2070" s="293" t="s">
        <v>6941</v>
      </c>
      <c r="D2070" s="294" t="s">
        <v>296</v>
      </c>
      <c r="E2070" s="293" t="s">
        <v>7350</v>
      </c>
      <c r="F2070" s="330" t="s">
        <v>10303</v>
      </c>
      <c r="G2070" s="330" t="s">
        <v>181</v>
      </c>
      <c r="H2070" s="294">
        <v>697</v>
      </c>
      <c r="I2070" s="321" t="str">
        <f t="shared" si="99"/>
        <v>D-06-001-暖房給湯兼用機</v>
      </c>
      <c r="J2070" s="294" t="s">
        <v>9155</v>
      </c>
      <c r="K2070" s="330" t="s">
        <v>8144</v>
      </c>
      <c r="L2070" s="329" t="s">
        <v>13139</v>
      </c>
      <c r="M2070" s="329" t="s">
        <v>10825</v>
      </c>
      <c r="N2070" s="329" t="s">
        <v>12606</v>
      </c>
      <c r="O2070" s="294" t="s">
        <v>2838</v>
      </c>
      <c r="P2070" s="329" t="s">
        <v>10579</v>
      </c>
      <c r="Q2070" s="330" t="s">
        <v>7127</v>
      </c>
      <c r="R2070" s="293" t="s">
        <v>7871</v>
      </c>
      <c r="S2070" s="294" t="s">
        <v>9196</v>
      </c>
      <c r="T2070" s="292" t="s">
        <v>181</v>
      </c>
      <c r="U2070" s="323" t="str">
        <f t="shared" si="100"/>
        <v>-</v>
      </c>
      <c r="V2070" s="298" t="s">
        <v>9198</v>
      </c>
      <c r="W2070" s="295" t="str">
        <f t="shared" si="101"/>
        <v>https://www.noritz.co.jp/contact/product/index.php</v>
      </c>
      <c r="X2070" s="292" t="s">
        <v>7874</v>
      </c>
      <c r="Y2070" s="292" t="s">
        <v>9361</v>
      </c>
      <c r="Z2070" s="80" t="s">
        <v>9753</v>
      </c>
      <c r="AA2070" s="296"/>
      <c r="AB2070" s="265" t="str">
        <f>IF('認証製品一覧（検索用）'!$E$7=認証製品一覧!I2070,"●","")</f>
        <v/>
      </c>
      <c r="AC2070" s="265" t="str">
        <f>IF(AB2070="","",COUNTIF($B$5:AB2070,"●"))</f>
        <v/>
      </c>
    </row>
    <row r="2071" spans="1:29" ht="100.05" customHeight="1">
      <c r="A2071" s="347"/>
      <c r="B2071" s="292" t="s">
        <v>6898</v>
      </c>
      <c r="C2071" s="293" t="s">
        <v>6941</v>
      </c>
      <c r="D2071" s="294" t="s">
        <v>296</v>
      </c>
      <c r="E2071" s="293" t="s">
        <v>7350</v>
      </c>
      <c r="F2071" s="330" t="s">
        <v>10303</v>
      </c>
      <c r="G2071" s="330" t="s">
        <v>181</v>
      </c>
      <c r="H2071" s="294">
        <v>697</v>
      </c>
      <c r="I2071" s="321" t="str">
        <f t="shared" si="99"/>
        <v>D-06-001-暖房給湯兼用機</v>
      </c>
      <c r="J2071" s="294" t="s">
        <v>9155</v>
      </c>
      <c r="K2071" s="330" t="s">
        <v>8144</v>
      </c>
      <c r="L2071" s="329" t="s">
        <v>13139</v>
      </c>
      <c r="M2071" s="329" t="s">
        <v>10825</v>
      </c>
      <c r="N2071" s="329" t="s">
        <v>12607</v>
      </c>
      <c r="O2071" s="294" t="s">
        <v>2838</v>
      </c>
      <c r="P2071" s="329" t="s">
        <v>10579</v>
      </c>
      <c r="Q2071" s="330" t="s">
        <v>7127</v>
      </c>
      <c r="R2071" s="293" t="s">
        <v>7871</v>
      </c>
      <c r="S2071" s="294" t="s">
        <v>9196</v>
      </c>
      <c r="T2071" s="292" t="s">
        <v>181</v>
      </c>
      <c r="U2071" s="323" t="str">
        <f t="shared" si="100"/>
        <v>-</v>
      </c>
      <c r="V2071" s="298" t="s">
        <v>9198</v>
      </c>
      <c r="W2071" s="295" t="str">
        <f t="shared" si="101"/>
        <v>https://www.noritz.co.jp/contact/product/index.php</v>
      </c>
      <c r="X2071" s="292" t="s">
        <v>7874</v>
      </c>
      <c r="Y2071" s="292" t="s">
        <v>9362</v>
      </c>
      <c r="Z2071" s="80" t="s">
        <v>9753</v>
      </c>
      <c r="AA2071" s="296"/>
      <c r="AB2071" s="265" t="str">
        <f>IF('認証製品一覧（検索用）'!$E$7=認証製品一覧!I2071,"●","")</f>
        <v/>
      </c>
      <c r="AC2071" s="265" t="str">
        <f>IF(AB2071="","",COUNTIF($B$5:AB2071,"●"))</f>
        <v/>
      </c>
    </row>
    <row r="2072" spans="1:29" ht="100.05" customHeight="1">
      <c r="A2072" s="347"/>
      <c r="B2072" s="292" t="s">
        <v>6898</v>
      </c>
      <c r="C2072" s="293" t="s">
        <v>6941</v>
      </c>
      <c r="D2072" s="294" t="s">
        <v>296</v>
      </c>
      <c r="E2072" s="293" t="s">
        <v>7350</v>
      </c>
      <c r="F2072" s="330" t="s">
        <v>10303</v>
      </c>
      <c r="G2072" s="330" t="s">
        <v>181</v>
      </c>
      <c r="H2072" s="294">
        <v>697</v>
      </c>
      <c r="I2072" s="321" t="str">
        <f t="shared" si="99"/>
        <v>D-06-001-暖房給湯兼用機</v>
      </c>
      <c r="J2072" s="294" t="s">
        <v>9155</v>
      </c>
      <c r="K2072" s="330" t="s">
        <v>8144</v>
      </c>
      <c r="L2072" s="329" t="s">
        <v>13139</v>
      </c>
      <c r="M2072" s="329" t="s">
        <v>10825</v>
      </c>
      <c r="N2072" s="329" t="s">
        <v>12608</v>
      </c>
      <c r="O2072" s="294" t="s">
        <v>2838</v>
      </c>
      <c r="P2072" s="329" t="s">
        <v>10579</v>
      </c>
      <c r="Q2072" s="330" t="s">
        <v>7127</v>
      </c>
      <c r="R2072" s="293" t="s">
        <v>7871</v>
      </c>
      <c r="S2072" s="294" t="s">
        <v>9346</v>
      </c>
      <c r="T2072" s="292" t="s">
        <v>181</v>
      </c>
      <c r="U2072" s="323" t="str">
        <f t="shared" si="100"/>
        <v>-</v>
      </c>
      <c r="V2072" s="298" t="s">
        <v>7873</v>
      </c>
      <c r="W2072" s="295" t="str">
        <f t="shared" si="101"/>
        <v>https://www.noritz.co.jp/contact/product/index.php</v>
      </c>
      <c r="X2072" s="292" t="s">
        <v>7874</v>
      </c>
      <c r="Y2072" s="292" t="s">
        <v>9363</v>
      </c>
      <c r="Z2072" s="80" t="s">
        <v>9753</v>
      </c>
      <c r="AA2072" s="296"/>
      <c r="AB2072" s="265" t="str">
        <f>IF('認証製品一覧（検索用）'!$E$7=認証製品一覧!I2072,"●","")</f>
        <v/>
      </c>
      <c r="AC2072" s="265" t="str">
        <f>IF(AB2072="","",COUNTIF($B$5:AB2072,"●"))</f>
        <v/>
      </c>
    </row>
    <row r="2073" spans="1:29" ht="100.05" customHeight="1">
      <c r="A2073" s="347"/>
      <c r="B2073" s="292" t="s">
        <v>6898</v>
      </c>
      <c r="C2073" s="293" t="s">
        <v>6941</v>
      </c>
      <c r="D2073" s="294" t="s">
        <v>296</v>
      </c>
      <c r="E2073" s="293" t="s">
        <v>7350</v>
      </c>
      <c r="F2073" s="330" t="s">
        <v>10303</v>
      </c>
      <c r="G2073" s="330" t="s">
        <v>181</v>
      </c>
      <c r="H2073" s="294">
        <v>697</v>
      </c>
      <c r="I2073" s="321" t="str">
        <f t="shared" si="99"/>
        <v>D-06-001-暖房給湯兼用機</v>
      </c>
      <c r="J2073" s="294" t="s">
        <v>9155</v>
      </c>
      <c r="K2073" s="330" t="s">
        <v>8144</v>
      </c>
      <c r="L2073" s="329" t="s">
        <v>13139</v>
      </c>
      <c r="M2073" s="329" t="s">
        <v>10825</v>
      </c>
      <c r="N2073" s="329" t="s">
        <v>12609</v>
      </c>
      <c r="O2073" s="294" t="s">
        <v>2838</v>
      </c>
      <c r="P2073" s="329" t="s">
        <v>10579</v>
      </c>
      <c r="Q2073" s="330" t="s">
        <v>7127</v>
      </c>
      <c r="R2073" s="293" t="s">
        <v>7871</v>
      </c>
      <c r="S2073" s="294" t="s">
        <v>9196</v>
      </c>
      <c r="T2073" s="292" t="s">
        <v>181</v>
      </c>
      <c r="U2073" s="323" t="str">
        <f t="shared" si="100"/>
        <v>-</v>
      </c>
      <c r="V2073" s="298" t="s">
        <v>9198</v>
      </c>
      <c r="W2073" s="295" t="str">
        <f t="shared" si="101"/>
        <v>https://www.noritz.co.jp/contact/product/index.php</v>
      </c>
      <c r="X2073" s="292" t="s">
        <v>7874</v>
      </c>
      <c r="Y2073" s="292" t="s">
        <v>9364</v>
      </c>
      <c r="Z2073" s="80" t="s">
        <v>9753</v>
      </c>
      <c r="AA2073" s="296"/>
      <c r="AB2073" s="265" t="str">
        <f>IF('認証製品一覧（検索用）'!$E$7=認証製品一覧!I2073,"●","")</f>
        <v/>
      </c>
      <c r="AC2073" s="265" t="str">
        <f>IF(AB2073="","",COUNTIF($B$5:AB2073,"●"))</f>
        <v/>
      </c>
    </row>
    <row r="2074" spans="1:29" ht="100.05" customHeight="1">
      <c r="A2074" s="347"/>
      <c r="B2074" s="292" t="s">
        <v>6898</v>
      </c>
      <c r="C2074" s="293" t="s">
        <v>6941</v>
      </c>
      <c r="D2074" s="294" t="s">
        <v>296</v>
      </c>
      <c r="E2074" s="293" t="s">
        <v>7350</v>
      </c>
      <c r="F2074" s="330" t="s">
        <v>10303</v>
      </c>
      <c r="G2074" s="330" t="s">
        <v>181</v>
      </c>
      <c r="H2074" s="294">
        <v>697</v>
      </c>
      <c r="I2074" s="321" t="str">
        <f t="shared" si="99"/>
        <v>D-06-001-暖房給湯兼用機</v>
      </c>
      <c r="J2074" s="294" t="s">
        <v>9155</v>
      </c>
      <c r="K2074" s="330" t="s">
        <v>8144</v>
      </c>
      <c r="L2074" s="329" t="s">
        <v>13139</v>
      </c>
      <c r="M2074" s="329" t="s">
        <v>10825</v>
      </c>
      <c r="N2074" s="329" t="s">
        <v>12610</v>
      </c>
      <c r="O2074" s="294" t="s">
        <v>2838</v>
      </c>
      <c r="P2074" s="329" t="s">
        <v>10579</v>
      </c>
      <c r="Q2074" s="330" t="s">
        <v>7127</v>
      </c>
      <c r="R2074" s="293" t="s">
        <v>7871</v>
      </c>
      <c r="S2074" s="294" t="s">
        <v>9196</v>
      </c>
      <c r="T2074" s="292" t="s">
        <v>181</v>
      </c>
      <c r="U2074" s="323" t="str">
        <f t="shared" si="100"/>
        <v>-</v>
      </c>
      <c r="V2074" s="298" t="s">
        <v>9198</v>
      </c>
      <c r="W2074" s="295" t="str">
        <f t="shared" si="101"/>
        <v>https://www.noritz.co.jp/contact/product/index.php</v>
      </c>
      <c r="X2074" s="292" t="s">
        <v>7874</v>
      </c>
      <c r="Y2074" s="292" t="s">
        <v>9365</v>
      </c>
      <c r="Z2074" s="80" t="s">
        <v>9753</v>
      </c>
      <c r="AA2074" s="296"/>
      <c r="AB2074" s="265" t="str">
        <f>IF('認証製品一覧（検索用）'!$E$7=認証製品一覧!I2074,"●","")</f>
        <v/>
      </c>
      <c r="AC2074" s="265" t="str">
        <f>IF(AB2074="","",COUNTIF($B$5:AB2074,"●"))</f>
        <v/>
      </c>
    </row>
    <row r="2075" spans="1:29" ht="100.05" customHeight="1">
      <c r="A2075" s="347"/>
      <c r="B2075" s="292" t="s">
        <v>6898</v>
      </c>
      <c r="C2075" s="293" t="s">
        <v>6941</v>
      </c>
      <c r="D2075" s="294" t="s">
        <v>296</v>
      </c>
      <c r="E2075" s="293" t="s">
        <v>7350</v>
      </c>
      <c r="F2075" s="330" t="s">
        <v>10303</v>
      </c>
      <c r="G2075" s="330" t="s">
        <v>181</v>
      </c>
      <c r="H2075" s="294">
        <v>697</v>
      </c>
      <c r="I2075" s="321" t="str">
        <f t="shared" si="99"/>
        <v>D-06-001-暖房給湯兼用機</v>
      </c>
      <c r="J2075" s="294" t="s">
        <v>9155</v>
      </c>
      <c r="K2075" s="330" t="s">
        <v>8144</v>
      </c>
      <c r="L2075" s="329" t="s">
        <v>13139</v>
      </c>
      <c r="M2075" s="329" t="s">
        <v>10825</v>
      </c>
      <c r="N2075" s="329" t="s">
        <v>12611</v>
      </c>
      <c r="O2075" s="294" t="s">
        <v>2838</v>
      </c>
      <c r="P2075" s="329" t="s">
        <v>10579</v>
      </c>
      <c r="Q2075" s="330" t="s">
        <v>7127</v>
      </c>
      <c r="R2075" s="293" t="s">
        <v>7871</v>
      </c>
      <c r="S2075" s="294" t="s">
        <v>9346</v>
      </c>
      <c r="T2075" s="292" t="s">
        <v>181</v>
      </c>
      <c r="U2075" s="323" t="str">
        <f t="shared" si="100"/>
        <v>-</v>
      </c>
      <c r="V2075" s="298" t="s">
        <v>9198</v>
      </c>
      <c r="W2075" s="295" t="str">
        <f t="shared" si="101"/>
        <v>https://www.noritz.co.jp/contact/product/index.php</v>
      </c>
      <c r="X2075" s="292" t="s">
        <v>7874</v>
      </c>
      <c r="Y2075" s="292" t="s">
        <v>9366</v>
      </c>
      <c r="Z2075" s="80" t="s">
        <v>9753</v>
      </c>
      <c r="AA2075" s="296"/>
      <c r="AB2075" s="265" t="str">
        <f>IF('認証製品一覧（検索用）'!$E$7=認証製品一覧!I2075,"●","")</f>
        <v/>
      </c>
      <c r="AC2075" s="265" t="str">
        <f>IF(AB2075="","",COUNTIF($B$5:AB2075,"●"))</f>
        <v/>
      </c>
    </row>
    <row r="2076" spans="1:29" ht="100.05" customHeight="1">
      <c r="A2076" s="347"/>
      <c r="B2076" s="292" t="s">
        <v>6898</v>
      </c>
      <c r="C2076" s="293" t="s">
        <v>6941</v>
      </c>
      <c r="D2076" s="294" t="s">
        <v>296</v>
      </c>
      <c r="E2076" s="293" t="s">
        <v>7350</v>
      </c>
      <c r="F2076" s="330" t="s">
        <v>10303</v>
      </c>
      <c r="G2076" s="330" t="s">
        <v>181</v>
      </c>
      <c r="H2076" s="294">
        <v>697</v>
      </c>
      <c r="I2076" s="321" t="str">
        <f t="shared" si="99"/>
        <v>D-06-001-暖房給湯兼用機</v>
      </c>
      <c r="J2076" s="294" t="s">
        <v>9155</v>
      </c>
      <c r="K2076" s="330" t="s">
        <v>8144</v>
      </c>
      <c r="L2076" s="329" t="s">
        <v>13139</v>
      </c>
      <c r="M2076" s="329" t="s">
        <v>10825</v>
      </c>
      <c r="N2076" s="329" t="s">
        <v>12612</v>
      </c>
      <c r="O2076" s="294" t="s">
        <v>2838</v>
      </c>
      <c r="P2076" s="329" t="s">
        <v>10579</v>
      </c>
      <c r="Q2076" s="330" t="s">
        <v>7127</v>
      </c>
      <c r="R2076" s="293" t="s">
        <v>7871</v>
      </c>
      <c r="S2076" s="294" t="s">
        <v>9196</v>
      </c>
      <c r="T2076" s="292" t="s">
        <v>181</v>
      </c>
      <c r="U2076" s="323" t="str">
        <f t="shared" si="100"/>
        <v>-</v>
      </c>
      <c r="V2076" s="298" t="s">
        <v>9198</v>
      </c>
      <c r="W2076" s="295" t="str">
        <f t="shared" si="101"/>
        <v>https://www.noritz.co.jp/contact/product/index.php</v>
      </c>
      <c r="X2076" s="292" t="s">
        <v>7874</v>
      </c>
      <c r="Y2076" s="292" t="s">
        <v>9367</v>
      </c>
      <c r="Z2076" s="80" t="s">
        <v>9753</v>
      </c>
      <c r="AA2076" s="296"/>
      <c r="AB2076" s="265" t="str">
        <f>IF('認証製品一覧（検索用）'!$E$7=認証製品一覧!I2076,"●","")</f>
        <v/>
      </c>
      <c r="AC2076" s="265" t="str">
        <f>IF(AB2076="","",COUNTIF($B$5:AB2076,"●"))</f>
        <v/>
      </c>
    </row>
    <row r="2077" spans="1:29" ht="100.05" customHeight="1">
      <c r="A2077" s="347"/>
      <c r="B2077" s="292" t="s">
        <v>6898</v>
      </c>
      <c r="C2077" s="293" t="s">
        <v>6941</v>
      </c>
      <c r="D2077" s="294" t="s">
        <v>296</v>
      </c>
      <c r="E2077" s="293" t="s">
        <v>7350</v>
      </c>
      <c r="F2077" s="330" t="s">
        <v>10303</v>
      </c>
      <c r="G2077" s="330" t="s">
        <v>181</v>
      </c>
      <c r="H2077" s="294">
        <v>697</v>
      </c>
      <c r="I2077" s="321" t="str">
        <f t="shared" si="99"/>
        <v>D-06-001-暖房給湯兼用機</v>
      </c>
      <c r="J2077" s="294" t="s">
        <v>9155</v>
      </c>
      <c r="K2077" s="330" t="s">
        <v>8144</v>
      </c>
      <c r="L2077" s="329" t="s">
        <v>13139</v>
      </c>
      <c r="M2077" s="329" t="s">
        <v>10825</v>
      </c>
      <c r="N2077" s="329" t="s">
        <v>12613</v>
      </c>
      <c r="O2077" s="294" t="s">
        <v>2838</v>
      </c>
      <c r="P2077" s="329" t="s">
        <v>10579</v>
      </c>
      <c r="Q2077" s="330" t="s">
        <v>7127</v>
      </c>
      <c r="R2077" s="293" t="s">
        <v>7871</v>
      </c>
      <c r="S2077" s="294" t="s">
        <v>9346</v>
      </c>
      <c r="T2077" s="292" t="s">
        <v>181</v>
      </c>
      <c r="U2077" s="323" t="str">
        <f t="shared" si="100"/>
        <v>-</v>
      </c>
      <c r="V2077" s="298" t="s">
        <v>9347</v>
      </c>
      <c r="W2077" s="295" t="str">
        <f t="shared" si="101"/>
        <v>https://www.noritz.co.jp/contact/product/index.php</v>
      </c>
      <c r="X2077" s="292" t="s">
        <v>7874</v>
      </c>
      <c r="Y2077" s="292" t="s">
        <v>9368</v>
      </c>
      <c r="Z2077" s="80" t="s">
        <v>9753</v>
      </c>
      <c r="AA2077" s="296"/>
      <c r="AB2077" s="265" t="str">
        <f>IF('認証製品一覧（検索用）'!$E$7=認証製品一覧!I2077,"●","")</f>
        <v/>
      </c>
      <c r="AC2077" s="265" t="str">
        <f>IF(AB2077="","",COUNTIF($B$5:AB2077,"●"))</f>
        <v/>
      </c>
    </row>
    <row r="2078" spans="1:29" ht="100.05" customHeight="1">
      <c r="A2078" s="347"/>
      <c r="B2078" s="292" t="s">
        <v>6898</v>
      </c>
      <c r="C2078" s="293" t="s">
        <v>6941</v>
      </c>
      <c r="D2078" s="294" t="s">
        <v>296</v>
      </c>
      <c r="E2078" s="293" t="s">
        <v>7350</v>
      </c>
      <c r="F2078" s="330" t="s">
        <v>10303</v>
      </c>
      <c r="G2078" s="330" t="s">
        <v>181</v>
      </c>
      <c r="H2078" s="294">
        <v>697</v>
      </c>
      <c r="I2078" s="321" t="str">
        <f t="shared" si="99"/>
        <v>D-06-001-暖房給湯兼用機</v>
      </c>
      <c r="J2078" s="294" t="s">
        <v>9155</v>
      </c>
      <c r="K2078" s="330" t="s">
        <v>8144</v>
      </c>
      <c r="L2078" s="329" t="s">
        <v>13139</v>
      </c>
      <c r="M2078" s="329" t="s">
        <v>10825</v>
      </c>
      <c r="N2078" s="329" t="s">
        <v>12614</v>
      </c>
      <c r="O2078" s="294" t="s">
        <v>2838</v>
      </c>
      <c r="P2078" s="329" t="s">
        <v>10579</v>
      </c>
      <c r="Q2078" s="330" t="s">
        <v>7127</v>
      </c>
      <c r="R2078" s="293" t="s">
        <v>7871</v>
      </c>
      <c r="S2078" s="294" t="s">
        <v>9346</v>
      </c>
      <c r="T2078" s="292" t="s">
        <v>181</v>
      </c>
      <c r="U2078" s="323" t="str">
        <f t="shared" si="100"/>
        <v>-</v>
      </c>
      <c r="V2078" s="298" t="s">
        <v>9198</v>
      </c>
      <c r="W2078" s="295" t="str">
        <f t="shared" si="101"/>
        <v>https://www.noritz.co.jp/contact/product/index.php</v>
      </c>
      <c r="X2078" s="292" t="s">
        <v>7874</v>
      </c>
      <c r="Y2078" s="292" t="s">
        <v>9369</v>
      </c>
      <c r="Z2078" s="80" t="s">
        <v>9753</v>
      </c>
      <c r="AA2078" s="296"/>
      <c r="AB2078" s="265" t="str">
        <f>IF('認証製品一覧（検索用）'!$E$7=認証製品一覧!I2078,"●","")</f>
        <v/>
      </c>
      <c r="AC2078" s="265" t="str">
        <f>IF(AB2078="","",COUNTIF($B$5:AB2078,"●"))</f>
        <v/>
      </c>
    </row>
    <row r="2079" spans="1:29" ht="100.05" customHeight="1">
      <c r="A2079" s="347"/>
      <c r="B2079" s="292" t="s">
        <v>6898</v>
      </c>
      <c r="C2079" s="293" t="s">
        <v>6941</v>
      </c>
      <c r="D2079" s="294" t="s">
        <v>296</v>
      </c>
      <c r="E2079" s="293" t="s">
        <v>7350</v>
      </c>
      <c r="F2079" s="330" t="s">
        <v>10303</v>
      </c>
      <c r="G2079" s="330" t="s">
        <v>181</v>
      </c>
      <c r="H2079" s="294">
        <v>697</v>
      </c>
      <c r="I2079" s="321" t="str">
        <f t="shared" si="99"/>
        <v>D-06-001-暖房給湯兼用機</v>
      </c>
      <c r="J2079" s="294" t="s">
        <v>9155</v>
      </c>
      <c r="K2079" s="330" t="s">
        <v>8144</v>
      </c>
      <c r="L2079" s="329" t="s">
        <v>13139</v>
      </c>
      <c r="M2079" s="329" t="s">
        <v>10825</v>
      </c>
      <c r="N2079" s="329" t="s">
        <v>12615</v>
      </c>
      <c r="O2079" s="294" t="s">
        <v>2838</v>
      </c>
      <c r="P2079" s="329" t="s">
        <v>10579</v>
      </c>
      <c r="Q2079" s="330" t="s">
        <v>7127</v>
      </c>
      <c r="R2079" s="293" t="s">
        <v>7871</v>
      </c>
      <c r="S2079" s="294" t="s">
        <v>7872</v>
      </c>
      <c r="T2079" s="292" t="s">
        <v>181</v>
      </c>
      <c r="U2079" s="323" t="str">
        <f t="shared" si="100"/>
        <v>-</v>
      </c>
      <c r="V2079" s="298" t="s">
        <v>9198</v>
      </c>
      <c r="W2079" s="295" t="str">
        <f t="shared" si="101"/>
        <v>https://www.noritz.co.jp/contact/product/index.php</v>
      </c>
      <c r="X2079" s="292" t="s">
        <v>7874</v>
      </c>
      <c r="Y2079" s="292" t="s">
        <v>9370</v>
      </c>
      <c r="Z2079" s="80" t="s">
        <v>9753</v>
      </c>
      <c r="AA2079" s="296"/>
      <c r="AB2079" s="265" t="str">
        <f>IF('認証製品一覧（検索用）'!$E$7=認証製品一覧!I2079,"●","")</f>
        <v/>
      </c>
      <c r="AC2079" s="265" t="str">
        <f>IF(AB2079="","",COUNTIF($B$5:AB2079,"●"))</f>
        <v/>
      </c>
    </row>
    <row r="2080" spans="1:29" ht="100.05" customHeight="1">
      <c r="A2080" s="347"/>
      <c r="B2080" s="292" t="s">
        <v>6898</v>
      </c>
      <c r="C2080" s="293" t="s">
        <v>6941</v>
      </c>
      <c r="D2080" s="294" t="s">
        <v>296</v>
      </c>
      <c r="E2080" s="293" t="s">
        <v>7350</v>
      </c>
      <c r="F2080" s="330" t="s">
        <v>10303</v>
      </c>
      <c r="G2080" s="330" t="s">
        <v>181</v>
      </c>
      <c r="H2080" s="294">
        <v>697</v>
      </c>
      <c r="I2080" s="321" t="str">
        <f t="shared" si="99"/>
        <v>D-06-001-暖房給湯兼用機</v>
      </c>
      <c r="J2080" s="294" t="s">
        <v>9155</v>
      </c>
      <c r="K2080" s="330" t="s">
        <v>8144</v>
      </c>
      <c r="L2080" s="329" t="s">
        <v>13139</v>
      </c>
      <c r="M2080" s="329" t="s">
        <v>10825</v>
      </c>
      <c r="N2080" s="329" t="s">
        <v>12616</v>
      </c>
      <c r="O2080" s="294" t="s">
        <v>2838</v>
      </c>
      <c r="P2080" s="329" t="s">
        <v>10579</v>
      </c>
      <c r="Q2080" s="330" t="s">
        <v>7127</v>
      </c>
      <c r="R2080" s="293" t="s">
        <v>7871</v>
      </c>
      <c r="S2080" s="294" t="s">
        <v>9196</v>
      </c>
      <c r="T2080" s="292" t="s">
        <v>181</v>
      </c>
      <c r="U2080" s="323" t="str">
        <f t="shared" si="100"/>
        <v>-</v>
      </c>
      <c r="V2080" s="298" t="s">
        <v>9198</v>
      </c>
      <c r="W2080" s="295" t="str">
        <f t="shared" si="101"/>
        <v>https://www.noritz.co.jp/contact/product/index.php</v>
      </c>
      <c r="X2080" s="292" t="s">
        <v>7874</v>
      </c>
      <c r="Y2080" s="292" t="s">
        <v>9371</v>
      </c>
      <c r="Z2080" s="80" t="s">
        <v>9753</v>
      </c>
      <c r="AA2080" s="296"/>
      <c r="AB2080" s="265" t="str">
        <f>IF('認証製品一覧（検索用）'!$E$7=認証製品一覧!I2080,"●","")</f>
        <v/>
      </c>
      <c r="AC2080" s="265" t="str">
        <f>IF(AB2080="","",COUNTIF($B$5:AB2080,"●"))</f>
        <v/>
      </c>
    </row>
    <row r="2081" spans="1:29" ht="100.05" customHeight="1">
      <c r="A2081" s="347"/>
      <c r="B2081" s="292" t="s">
        <v>6898</v>
      </c>
      <c r="C2081" s="293" t="s">
        <v>6941</v>
      </c>
      <c r="D2081" s="294" t="s">
        <v>296</v>
      </c>
      <c r="E2081" s="293" t="s">
        <v>7350</v>
      </c>
      <c r="F2081" s="330" t="s">
        <v>10303</v>
      </c>
      <c r="G2081" s="330" t="s">
        <v>181</v>
      </c>
      <c r="H2081" s="294">
        <v>697</v>
      </c>
      <c r="I2081" s="321" t="str">
        <f t="shared" si="99"/>
        <v>D-06-001-暖房給湯兼用機</v>
      </c>
      <c r="J2081" s="294" t="s">
        <v>9155</v>
      </c>
      <c r="K2081" s="330" t="s">
        <v>8144</v>
      </c>
      <c r="L2081" s="329" t="s">
        <v>13139</v>
      </c>
      <c r="M2081" s="329" t="s">
        <v>10825</v>
      </c>
      <c r="N2081" s="329" t="s">
        <v>12617</v>
      </c>
      <c r="O2081" s="294" t="s">
        <v>2838</v>
      </c>
      <c r="P2081" s="329" t="s">
        <v>10579</v>
      </c>
      <c r="Q2081" s="330" t="s">
        <v>7127</v>
      </c>
      <c r="R2081" s="293" t="s">
        <v>7871</v>
      </c>
      <c r="S2081" s="294" t="s">
        <v>9196</v>
      </c>
      <c r="T2081" s="292" t="s">
        <v>181</v>
      </c>
      <c r="U2081" s="323" t="str">
        <f t="shared" si="100"/>
        <v>-</v>
      </c>
      <c r="V2081" s="298" t="s">
        <v>9198</v>
      </c>
      <c r="W2081" s="295" t="str">
        <f t="shared" si="101"/>
        <v>https://www.noritz.co.jp/contact/product/index.php</v>
      </c>
      <c r="X2081" s="292" t="s">
        <v>7874</v>
      </c>
      <c r="Y2081" s="292" t="s">
        <v>9372</v>
      </c>
      <c r="Z2081" s="80" t="s">
        <v>9753</v>
      </c>
      <c r="AA2081" s="296"/>
      <c r="AB2081" s="265" t="str">
        <f>IF('認証製品一覧（検索用）'!$E$7=認証製品一覧!I2081,"●","")</f>
        <v/>
      </c>
      <c r="AC2081" s="265" t="str">
        <f>IF(AB2081="","",COUNTIF($B$5:AB2081,"●"))</f>
        <v/>
      </c>
    </row>
    <row r="2082" spans="1:29" ht="100.05" customHeight="1">
      <c r="A2082" s="347"/>
      <c r="B2082" s="292" t="s">
        <v>6898</v>
      </c>
      <c r="C2082" s="293" t="s">
        <v>6941</v>
      </c>
      <c r="D2082" s="294" t="s">
        <v>296</v>
      </c>
      <c r="E2082" s="293" t="s">
        <v>7350</v>
      </c>
      <c r="F2082" s="330" t="s">
        <v>10303</v>
      </c>
      <c r="G2082" s="330" t="s">
        <v>181</v>
      </c>
      <c r="H2082" s="294">
        <v>697</v>
      </c>
      <c r="I2082" s="321" t="str">
        <f t="shared" si="99"/>
        <v>D-06-001-暖房給湯兼用機</v>
      </c>
      <c r="J2082" s="294" t="s">
        <v>9155</v>
      </c>
      <c r="K2082" s="330" t="s">
        <v>8144</v>
      </c>
      <c r="L2082" s="329" t="s">
        <v>13139</v>
      </c>
      <c r="M2082" s="329" t="s">
        <v>10825</v>
      </c>
      <c r="N2082" s="329" t="s">
        <v>12618</v>
      </c>
      <c r="O2082" s="294" t="s">
        <v>2838</v>
      </c>
      <c r="P2082" s="329" t="s">
        <v>10579</v>
      </c>
      <c r="Q2082" s="330" t="s">
        <v>7127</v>
      </c>
      <c r="R2082" s="293" t="s">
        <v>7871</v>
      </c>
      <c r="S2082" s="294" t="s">
        <v>9196</v>
      </c>
      <c r="T2082" s="292" t="s">
        <v>181</v>
      </c>
      <c r="U2082" s="323" t="str">
        <f t="shared" si="100"/>
        <v>-</v>
      </c>
      <c r="V2082" s="298" t="s">
        <v>9198</v>
      </c>
      <c r="W2082" s="295" t="str">
        <f t="shared" si="101"/>
        <v>https://www.noritz.co.jp/contact/product/index.php</v>
      </c>
      <c r="X2082" s="292" t="s">
        <v>7874</v>
      </c>
      <c r="Y2082" s="292" t="s">
        <v>9373</v>
      </c>
      <c r="Z2082" s="80" t="s">
        <v>9753</v>
      </c>
      <c r="AA2082" s="296"/>
      <c r="AB2082" s="265" t="str">
        <f>IF('認証製品一覧（検索用）'!$E$7=認証製品一覧!I2082,"●","")</f>
        <v/>
      </c>
      <c r="AC2082" s="265" t="str">
        <f>IF(AB2082="","",COUNTIF($B$5:AB2082,"●"))</f>
        <v/>
      </c>
    </row>
    <row r="2083" spans="1:29" ht="100.05" customHeight="1">
      <c r="A2083" s="347"/>
      <c r="B2083" s="292" t="s">
        <v>6898</v>
      </c>
      <c r="C2083" s="293" t="s">
        <v>6941</v>
      </c>
      <c r="D2083" s="294" t="s">
        <v>296</v>
      </c>
      <c r="E2083" s="293" t="s">
        <v>7350</v>
      </c>
      <c r="F2083" s="330" t="s">
        <v>10303</v>
      </c>
      <c r="G2083" s="330" t="s">
        <v>181</v>
      </c>
      <c r="H2083" s="294">
        <v>697</v>
      </c>
      <c r="I2083" s="321" t="str">
        <f t="shared" si="99"/>
        <v>D-06-001-暖房給湯兼用機</v>
      </c>
      <c r="J2083" s="294" t="s">
        <v>9155</v>
      </c>
      <c r="K2083" s="330" t="s">
        <v>8144</v>
      </c>
      <c r="L2083" s="329" t="s">
        <v>13139</v>
      </c>
      <c r="M2083" s="329" t="s">
        <v>10825</v>
      </c>
      <c r="N2083" s="329" t="s">
        <v>12619</v>
      </c>
      <c r="O2083" s="294" t="s">
        <v>2838</v>
      </c>
      <c r="P2083" s="329" t="s">
        <v>10579</v>
      </c>
      <c r="Q2083" s="330" t="s">
        <v>7127</v>
      </c>
      <c r="R2083" s="293" t="s">
        <v>7871</v>
      </c>
      <c r="S2083" s="294" t="s">
        <v>9346</v>
      </c>
      <c r="T2083" s="292" t="s">
        <v>181</v>
      </c>
      <c r="U2083" s="323" t="str">
        <f t="shared" si="100"/>
        <v>-</v>
      </c>
      <c r="V2083" s="298" t="s">
        <v>9198</v>
      </c>
      <c r="W2083" s="295" t="str">
        <f t="shared" si="101"/>
        <v>https://www.noritz.co.jp/contact/product/index.php</v>
      </c>
      <c r="X2083" s="292" t="s">
        <v>7874</v>
      </c>
      <c r="Y2083" s="292" t="s">
        <v>9374</v>
      </c>
      <c r="Z2083" s="80" t="s">
        <v>9753</v>
      </c>
      <c r="AA2083" s="296"/>
      <c r="AB2083" s="265" t="str">
        <f>IF('認証製品一覧（検索用）'!$E$7=認証製品一覧!I2083,"●","")</f>
        <v/>
      </c>
      <c r="AC2083" s="265" t="str">
        <f>IF(AB2083="","",COUNTIF($B$5:AB2083,"●"))</f>
        <v/>
      </c>
    </row>
    <row r="2084" spans="1:29" ht="100.05" customHeight="1">
      <c r="A2084" s="347"/>
      <c r="B2084" s="292" t="s">
        <v>6898</v>
      </c>
      <c r="C2084" s="293" t="s">
        <v>6941</v>
      </c>
      <c r="D2084" s="294" t="s">
        <v>296</v>
      </c>
      <c r="E2084" s="293" t="s">
        <v>7350</v>
      </c>
      <c r="F2084" s="330" t="s">
        <v>10303</v>
      </c>
      <c r="G2084" s="330" t="s">
        <v>181</v>
      </c>
      <c r="H2084" s="294">
        <v>697</v>
      </c>
      <c r="I2084" s="321" t="str">
        <f t="shared" si="99"/>
        <v>D-06-001-暖房給湯兼用機</v>
      </c>
      <c r="J2084" s="294" t="s">
        <v>9155</v>
      </c>
      <c r="K2084" s="330" t="s">
        <v>8144</v>
      </c>
      <c r="L2084" s="329" t="s">
        <v>13139</v>
      </c>
      <c r="M2084" s="329" t="s">
        <v>10825</v>
      </c>
      <c r="N2084" s="329" t="s">
        <v>12620</v>
      </c>
      <c r="O2084" s="294" t="s">
        <v>2838</v>
      </c>
      <c r="P2084" s="329" t="s">
        <v>10579</v>
      </c>
      <c r="Q2084" s="330" t="s">
        <v>7127</v>
      </c>
      <c r="R2084" s="293" t="s">
        <v>7871</v>
      </c>
      <c r="S2084" s="294" t="s">
        <v>9196</v>
      </c>
      <c r="T2084" s="292" t="s">
        <v>181</v>
      </c>
      <c r="U2084" s="323" t="str">
        <f t="shared" si="100"/>
        <v>-</v>
      </c>
      <c r="V2084" s="298" t="s">
        <v>9198</v>
      </c>
      <c r="W2084" s="295" t="str">
        <f t="shared" si="101"/>
        <v>https://www.noritz.co.jp/contact/product/index.php</v>
      </c>
      <c r="X2084" s="292" t="s">
        <v>7874</v>
      </c>
      <c r="Y2084" s="292" t="s">
        <v>9375</v>
      </c>
      <c r="Z2084" s="80" t="s">
        <v>9753</v>
      </c>
      <c r="AA2084" s="296"/>
      <c r="AB2084" s="265" t="str">
        <f>IF('認証製品一覧（検索用）'!$E$7=認証製品一覧!I2084,"●","")</f>
        <v/>
      </c>
      <c r="AC2084" s="265" t="str">
        <f>IF(AB2084="","",COUNTIF($B$5:AB2084,"●"))</f>
        <v/>
      </c>
    </row>
    <row r="2085" spans="1:29" ht="100.05" customHeight="1">
      <c r="A2085" s="347"/>
      <c r="B2085" s="292" t="s">
        <v>6898</v>
      </c>
      <c r="C2085" s="293" t="s">
        <v>6941</v>
      </c>
      <c r="D2085" s="294" t="s">
        <v>296</v>
      </c>
      <c r="E2085" s="293" t="s">
        <v>7350</v>
      </c>
      <c r="F2085" s="330" t="s">
        <v>10303</v>
      </c>
      <c r="G2085" s="330" t="s">
        <v>181</v>
      </c>
      <c r="H2085" s="294">
        <v>697</v>
      </c>
      <c r="I2085" s="321" t="str">
        <f t="shared" si="99"/>
        <v>D-06-001-暖房給湯兼用機</v>
      </c>
      <c r="J2085" s="294" t="s">
        <v>9155</v>
      </c>
      <c r="K2085" s="330" t="s">
        <v>8144</v>
      </c>
      <c r="L2085" s="329" t="s">
        <v>13139</v>
      </c>
      <c r="M2085" s="329" t="s">
        <v>10825</v>
      </c>
      <c r="N2085" s="329" t="s">
        <v>12621</v>
      </c>
      <c r="O2085" s="294" t="s">
        <v>2838</v>
      </c>
      <c r="P2085" s="329" t="s">
        <v>10579</v>
      </c>
      <c r="Q2085" s="330" t="s">
        <v>7127</v>
      </c>
      <c r="R2085" s="293" t="s">
        <v>7871</v>
      </c>
      <c r="S2085" s="294" t="s">
        <v>7872</v>
      </c>
      <c r="T2085" s="292" t="s">
        <v>181</v>
      </c>
      <c r="U2085" s="323" t="str">
        <f t="shared" si="100"/>
        <v>-</v>
      </c>
      <c r="V2085" s="298" t="s">
        <v>7873</v>
      </c>
      <c r="W2085" s="295" t="str">
        <f t="shared" si="101"/>
        <v>https://www.noritz.co.jp/contact/product/index.php</v>
      </c>
      <c r="X2085" s="292" t="s">
        <v>7874</v>
      </c>
      <c r="Y2085" s="292" t="s">
        <v>9376</v>
      </c>
      <c r="Z2085" s="80" t="s">
        <v>9753</v>
      </c>
      <c r="AA2085" s="296"/>
      <c r="AB2085" s="265" t="str">
        <f>IF('認証製品一覧（検索用）'!$E$7=認証製品一覧!I2085,"●","")</f>
        <v/>
      </c>
      <c r="AC2085" s="265" t="str">
        <f>IF(AB2085="","",COUNTIF($B$5:AB2085,"●"))</f>
        <v/>
      </c>
    </row>
    <row r="2086" spans="1:29" ht="100.05" customHeight="1">
      <c r="A2086" s="347"/>
      <c r="B2086" s="292" t="s">
        <v>6898</v>
      </c>
      <c r="C2086" s="293" t="s">
        <v>6941</v>
      </c>
      <c r="D2086" s="294" t="s">
        <v>296</v>
      </c>
      <c r="E2086" s="293" t="s">
        <v>7350</v>
      </c>
      <c r="F2086" s="330" t="s">
        <v>10303</v>
      </c>
      <c r="G2086" s="330" t="s">
        <v>181</v>
      </c>
      <c r="H2086" s="294">
        <v>697</v>
      </c>
      <c r="I2086" s="321" t="str">
        <f t="shared" si="99"/>
        <v>D-06-001-暖房給湯兼用機</v>
      </c>
      <c r="J2086" s="294" t="s">
        <v>9155</v>
      </c>
      <c r="K2086" s="330" t="s">
        <v>8144</v>
      </c>
      <c r="L2086" s="329" t="s">
        <v>13139</v>
      </c>
      <c r="M2086" s="329" t="s">
        <v>10825</v>
      </c>
      <c r="N2086" s="329" t="s">
        <v>12622</v>
      </c>
      <c r="O2086" s="294" t="s">
        <v>2838</v>
      </c>
      <c r="P2086" s="329" t="s">
        <v>10579</v>
      </c>
      <c r="Q2086" s="330" t="s">
        <v>7127</v>
      </c>
      <c r="R2086" s="293" t="s">
        <v>7871</v>
      </c>
      <c r="S2086" s="294" t="s">
        <v>7872</v>
      </c>
      <c r="T2086" s="292" t="s">
        <v>181</v>
      </c>
      <c r="U2086" s="323" t="str">
        <f t="shared" si="100"/>
        <v>-</v>
      </c>
      <c r="V2086" s="298" t="s">
        <v>9198</v>
      </c>
      <c r="W2086" s="295" t="str">
        <f t="shared" si="101"/>
        <v>https://www.noritz.co.jp/contact/product/index.php</v>
      </c>
      <c r="X2086" s="292" t="s">
        <v>7874</v>
      </c>
      <c r="Y2086" s="292" t="s">
        <v>9377</v>
      </c>
      <c r="Z2086" s="80" t="s">
        <v>9753</v>
      </c>
      <c r="AA2086" s="296"/>
      <c r="AB2086" s="265" t="str">
        <f>IF('認証製品一覧（検索用）'!$E$7=認証製品一覧!I2086,"●","")</f>
        <v/>
      </c>
      <c r="AC2086" s="265" t="str">
        <f>IF(AB2086="","",COUNTIF($B$5:AB2086,"●"))</f>
        <v/>
      </c>
    </row>
    <row r="2087" spans="1:29" ht="100.05" customHeight="1">
      <c r="A2087" s="347"/>
      <c r="B2087" s="292" t="s">
        <v>6898</v>
      </c>
      <c r="C2087" s="293" t="s">
        <v>6941</v>
      </c>
      <c r="D2087" s="294" t="s">
        <v>296</v>
      </c>
      <c r="E2087" s="293" t="s">
        <v>7350</v>
      </c>
      <c r="F2087" s="330" t="s">
        <v>10303</v>
      </c>
      <c r="G2087" s="330" t="s">
        <v>181</v>
      </c>
      <c r="H2087" s="294">
        <v>697</v>
      </c>
      <c r="I2087" s="321" t="str">
        <f t="shared" si="99"/>
        <v>D-06-001-暖房給湯兼用機</v>
      </c>
      <c r="J2087" s="294" t="s">
        <v>9155</v>
      </c>
      <c r="K2087" s="330" t="s">
        <v>8144</v>
      </c>
      <c r="L2087" s="329" t="s">
        <v>13139</v>
      </c>
      <c r="M2087" s="329" t="s">
        <v>10825</v>
      </c>
      <c r="N2087" s="329" t="s">
        <v>12623</v>
      </c>
      <c r="O2087" s="294" t="s">
        <v>2838</v>
      </c>
      <c r="P2087" s="329" t="s">
        <v>10579</v>
      </c>
      <c r="Q2087" s="330" t="s">
        <v>7127</v>
      </c>
      <c r="R2087" s="293" t="s">
        <v>7871</v>
      </c>
      <c r="S2087" s="294" t="s">
        <v>9196</v>
      </c>
      <c r="T2087" s="292" t="s">
        <v>181</v>
      </c>
      <c r="U2087" s="323" t="str">
        <f t="shared" si="100"/>
        <v>-</v>
      </c>
      <c r="V2087" s="298" t="s">
        <v>9347</v>
      </c>
      <c r="W2087" s="295" t="str">
        <f t="shared" si="101"/>
        <v>https://www.noritz.co.jp/contact/product/index.php</v>
      </c>
      <c r="X2087" s="292" t="s">
        <v>7874</v>
      </c>
      <c r="Y2087" s="292" t="s">
        <v>9378</v>
      </c>
      <c r="Z2087" s="80" t="s">
        <v>9753</v>
      </c>
      <c r="AA2087" s="296"/>
      <c r="AB2087" s="265" t="str">
        <f>IF('認証製品一覧（検索用）'!$E$7=認証製品一覧!I2087,"●","")</f>
        <v/>
      </c>
      <c r="AC2087" s="265" t="str">
        <f>IF(AB2087="","",COUNTIF($B$5:AB2087,"●"))</f>
        <v/>
      </c>
    </row>
    <row r="2088" spans="1:29" ht="100.05" customHeight="1">
      <c r="A2088" s="347"/>
      <c r="B2088" s="292" t="s">
        <v>6898</v>
      </c>
      <c r="C2088" s="293" t="s">
        <v>6941</v>
      </c>
      <c r="D2088" s="294" t="s">
        <v>296</v>
      </c>
      <c r="E2088" s="293" t="s">
        <v>7350</v>
      </c>
      <c r="F2088" s="330" t="s">
        <v>10303</v>
      </c>
      <c r="G2088" s="330" t="s">
        <v>181</v>
      </c>
      <c r="H2088" s="294">
        <v>697</v>
      </c>
      <c r="I2088" s="321" t="str">
        <f t="shared" si="99"/>
        <v>D-06-001-暖房給湯兼用機</v>
      </c>
      <c r="J2088" s="294" t="s">
        <v>9155</v>
      </c>
      <c r="K2088" s="330" t="s">
        <v>8144</v>
      </c>
      <c r="L2088" s="329" t="s">
        <v>13139</v>
      </c>
      <c r="M2088" s="329" t="s">
        <v>10825</v>
      </c>
      <c r="N2088" s="329" t="s">
        <v>12624</v>
      </c>
      <c r="O2088" s="294" t="s">
        <v>2838</v>
      </c>
      <c r="P2088" s="329" t="s">
        <v>10579</v>
      </c>
      <c r="Q2088" s="330" t="s">
        <v>7127</v>
      </c>
      <c r="R2088" s="293" t="s">
        <v>7871</v>
      </c>
      <c r="S2088" s="294" t="s">
        <v>9346</v>
      </c>
      <c r="T2088" s="292" t="s">
        <v>181</v>
      </c>
      <c r="U2088" s="323" t="str">
        <f t="shared" si="100"/>
        <v>-</v>
      </c>
      <c r="V2088" s="298" t="s">
        <v>9198</v>
      </c>
      <c r="W2088" s="295" t="str">
        <f t="shared" si="101"/>
        <v>https://www.noritz.co.jp/contact/product/index.php</v>
      </c>
      <c r="X2088" s="292" t="s">
        <v>7874</v>
      </c>
      <c r="Y2088" s="292" t="s">
        <v>9379</v>
      </c>
      <c r="Z2088" s="80" t="s">
        <v>9753</v>
      </c>
      <c r="AA2088" s="296"/>
      <c r="AB2088" s="265" t="str">
        <f>IF('認証製品一覧（検索用）'!$E$7=認証製品一覧!I2088,"●","")</f>
        <v/>
      </c>
      <c r="AC2088" s="265" t="str">
        <f>IF(AB2088="","",COUNTIF($B$5:AB2088,"●"))</f>
        <v/>
      </c>
    </row>
    <row r="2089" spans="1:29" ht="100.05" customHeight="1">
      <c r="A2089" s="347"/>
      <c r="B2089" s="292" t="s">
        <v>6898</v>
      </c>
      <c r="C2089" s="293" t="s">
        <v>6941</v>
      </c>
      <c r="D2089" s="294" t="s">
        <v>296</v>
      </c>
      <c r="E2089" s="293" t="s">
        <v>7350</v>
      </c>
      <c r="F2089" s="330" t="s">
        <v>10303</v>
      </c>
      <c r="G2089" s="330" t="s">
        <v>181</v>
      </c>
      <c r="H2089" s="294">
        <v>697</v>
      </c>
      <c r="I2089" s="321" t="str">
        <f t="shared" si="99"/>
        <v>D-06-001-暖房給湯兼用機</v>
      </c>
      <c r="J2089" s="294" t="s">
        <v>9155</v>
      </c>
      <c r="K2089" s="330" t="s">
        <v>8144</v>
      </c>
      <c r="L2089" s="329" t="s">
        <v>13139</v>
      </c>
      <c r="M2089" s="329" t="s">
        <v>10825</v>
      </c>
      <c r="N2089" s="329" t="s">
        <v>12625</v>
      </c>
      <c r="O2089" s="294" t="s">
        <v>2838</v>
      </c>
      <c r="P2089" s="329" t="s">
        <v>10579</v>
      </c>
      <c r="Q2089" s="330" t="s">
        <v>7127</v>
      </c>
      <c r="R2089" s="293" t="s">
        <v>7871</v>
      </c>
      <c r="S2089" s="294" t="s">
        <v>9196</v>
      </c>
      <c r="T2089" s="292" t="s">
        <v>181</v>
      </c>
      <c r="U2089" s="323" t="str">
        <f t="shared" si="100"/>
        <v>-</v>
      </c>
      <c r="V2089" s="298" t="s">
        <v>9198</v>
      </c>
      <c r="W2089" s="295" t="str">
        <f t="shared" si="101"/>
        <v>https://www.noritz.co.jp/contact/product/index.php</v>
      </c>
      <c r="X2089" s="292" t="s">
        <v>7874</v>
      </c>
      <c r="Y2089" s="292" t="s">
        <v>9380</v>
      </c>
      <c r="Z2089" s="80" t="s">
        <v>9753</v>
      </c>
      <c r="AA2089" s="296"/>
      <c r="AB2089" s="265" t="str">
        <f>IF('認証製品一覧（検索用）'!$E$7=認証製品一覧!I2089,"●","")</f>
        <v/>
      </c>
      <c r="AC2089" s="265" t="str">
        <f>IF(AB2089="","",COUNTIF($B$5:AB2089,"●"))</f>
        <v/>
      </c>
    </row>
    <row r="2090" spans="1:29" ht="100.05" customHeight="1">
      <c r="A2090" s="347"/>
      <c r="B2090" s="292" t="s">
        <v>6898</v>
      </c>
      <c r="C2090" s="293" t="s">
        <v>6941</v>
      </c>
      <c r="D2090" s="294" t="s">
        <v>296</v>
      </c>
      <c r="E2090" s="293" t="s">
        <v>7350</v>
      </c>
      <c r="F2090" s="330" t="s">
        <v>10303</v>
      </c>
      <c r="G2090" s="330" t="s">
        <v>181</v>
      </c>
      <c r="H2090" s="294">
        <v>697</v>
      </c>
      <c r="I2090" s="321" t="str">
        <f t="shared" si="99"/>
        <v>D-06-001-暖房給湯兼用機</v>
      </c>
      <c r="J2090" s="294" t="s">
        <v>9155</v>
      </c>
      <c r="K2090" s="330" t="s">
        <v>8144</v>
      </c>
      <c r="L2090" s="329" t="s">
        <v>13139</v>
      </c>
      <c r="M2090" s="329" t="s">
        <v>10825</v>
      </c>
      <c r="N2090" s="329" t="s">
        <v>12626</v>
      </c>
      <c r="O2090" s="294" t="s">
        <v>2838</v>
      </c>
      <c r="P2090" s="329" t="s">
        <v>10579</v>
      </c>
      <c r="Q2090" s="330" t="s">
        <v>7127</v>
      </c>
      <c r="R2090" s="293" t="s">
        <v>7871</v>
      </c>
      <c r="S2090" s="294" t="s">
        <v>9196</v>
      </c>
      <c r="T2090" s="292" t="s">
        <v>181</v>
      </c>
      <c r="U2090" s="323" t="str">
        <f t="shared" si="100"/>
        <v>-</v>
      </c>
      <c r="V2090" s="298" t="s">
        <v>9198</v>
      </c>
      <c r="W2090" s="295" t="str">
        <f t="shared" si="101"/>
        <v>https://www.noritz.co.jp/contact/product/index.php</v>
      </c>
      <c r="X2090" s="292" t="s">
        <v>7874</v>
      </c>
      <c r="Y2090" s="292" t="s">
        <v>9381</v>
      </c>
      <c r="Z2090" s="80" t="s">
        <v>9753</v>
      </c>
      <c r="AA2090" s="296"/>
      <c r="AB2090" s="265" t="str">
        <f>IF('認証製品一覧（検索用）'!$E$7=認証製品一覧!I2090,"●","")</f>
        <v/>
      </c>
      <c r="AC2090" s="265" t="str">
        <f>IF(AB2090="","",COUNTIF($B$5:AB2090,"●"))</f>
        <v/>
      </c>
    </row>
    <row r="2091" spans="1:29" ht="100.05" customHeight="1">
      <c r="A2091" s="347"/>
      <c r="B2091" s="292" t="s">
        <v>6898</v>
      </c>
      <c r="C2091" s="293" t="s">
        <v>6941</v>
      </c>
      <c r="D2091" s="294" t="s">
        <v>296</v>
      </c>
      <c r="E2091" s="293" t="s">
        <v>7350</v>
      </c>
      <c r="F2091" s="330" t="s">
        <v>10303</v>
      </c>
      <c r="G2091" s="330" t="s">
        <v>181</v>
      </c>
      <c r="H2091" s="294">
        <v>697</v>
      </c>
      <c r="I2091" s="321" t="str">
        <f t="shared" si="99"/>
        <v>D-06-001-暖房給湯兼用機</v>
      </c>
      <c r="J2091" s="294" t="s">
        <v>9155</v>
      </c>
      <c r="K2091" s="330" t="s">
        <v>8144</v>
      </c>
      <c r="L2091" s="329" t="s">
        <v>13139</v>
      </c>
      <c r="M2091" s="329" t="s">
        <v>10825</v>
      </c>
      <c r="N2091" s="329" t="s">
        <v>12627</v>
      </c>
      <c r="O2091" s="294" t="s">
        <v>2838</v>
      </c>
      <c r="P2091" s="329" t="s">
        <v>10579</v>
      </c>
      <c r="Q2091" s="330" t="s">
        <v>7127</v>
      </c>
      <c r="R2091" s="293" t="s">
        <v>7871</v>
      </c>
      <c r="S2091" s="294" t="s">
        <v>9346</v>
      </c>
      <c r="T2091" s="292" t="s">
        <v>181</v>
      </c>
      <c r="U2091" s="323" t="str">
        <f t="shared" si="100"/>
        <v>-</v>
      </c>
      <c r="V2091" s="298" t="s">
        <v>9198</v>
      </c>
      <c r="W2091" s="295" t="str">
        <f t="shared" si="101"/>
        <v>https://www.noritz.co.jp/contact/product/index.php</v>
      </c>
      <c r="X2091" s="292" t="s">
        <v>7874</v>
      </c>
      <c r="Y2091" s="292" t="s">
        <v>9382</v>
      </c>
      <c r="Z2091" s="80" t="s">
        <v>9753</v>
      </c>
      <c r="AA2091" s="296"/>
      <c r="AB2091" s="265" t="str">
        <f>IF('認証製品一覧（検索用）'!$E$7=認証製品一覧!I2091,"●","")</f>
        <v/>
      </c>
      <c r="AC2091" s="265" t="str">
        <f>IF(AB2091="","",COUNTIF($B$5:AB2091,"●"))</f>
        <v/>
      </c>
    </row>
    <row r="2092" spans="1:29" ht="100.05" customHeight="1">
      <c r="A2092" s="347"/>
      <c r="B2092" s="292" t="s">
        <v>6898</v>
      </c>
      <c r="C2092" s="293" t="s">
        <v>6941</v>
      </c>
      <c r="D2092" s="294" t="s">
        <v>296</v>
      </c>
      <c r="E2092" s="293" t="s">
        <v>7350</v>
      </c>
      <c r="F2092" s="330" t="s">
        <v>10303</v>
      </c>
      <c r="G2092" s="330" t="s">
        <v>181</v>
      </c>
      <c r="H2092" s="294">
        <v>697</v>
      </c>
      <c r="I2092" s="321" t="str">
        <f t="shared" si="99"/>
        <v>D-06-001-暖房給湯兼用機</v>
      </c>
      <c r="J2092" s="294" t="s">
        <v>9155</v>
      </c>
      <c r="K2092" s="330" t="s">
        <v>8144</v>
      </c>
      <c r="L2092" s="329" t="s">
        <v>13139</v>
      </c>
      <c r="M2092" s="329" t="s">
        <v>10825</v>
      </c>
      <c r="N2092" s="329" t="s">
        <v>12628</v>
      </c>
      <c r="O2092" s="294" t="s">
        <v>2838</v>
      </c>
      <c r="P2092" s="329" t="s">
        <v>10579</v>
      </c>
      <c r="Q2092" s="330" t="s">
        <v>7127</v>
      </c>
      <c r="R2092" s="293" t="s">
        <v>7871</v>
      </c>
      <c r="S2092" s="294" t="s">
        <v>9196</v>
      </c>
      <c r="T2092" s="292" t="s">
        <v>181</v>
      </c>
      <c r="U2092" s="323" t="str">
        <f t="shared" si="100"/>
        <v>-</v>
      </c>
      <c r="V2092" s="298" t="s">
        <v>9198</v>
      </c>
      <c r="W2092" s="295" t="str">
        <f t="shared" si="101"/>
        <v>https://www.noritz.co.jp/contact/product/index.php</v>
      </c>
      <c r="X2092" s="292" t="s">
        <v>7874</v>
      </c>
      <c r="Y2092" s="292" t="s">
        <v>9383</v>
      </c>
      <c r="Z2092" s="80" t="s">
        <v>9753</v>
      </c>
      <c r="AA2092" s="296"/>
      <c r="AB2092" s="265" t="str">
        <f>IF('認証製品一覧（検索用）'!$E$7=認証製品一覧!I2092,"●","")</f>
        <v/>
      </c>
      <c r="AC2092" s="265" t="str">
        <f>IF(AB2092="","",COUNTIF($B$5:AB2092,"●"))</f>
        <v/>
      </c>
    </row>
    <row r="2093" spans="1:29" ht="100.05" customHeight="1">
      <c r="A2093" s="347"/>
      <c r="B2093" s="292" t="s">
        <v>6898</v>
      </c>
      <c r="C2093" s="293" t="s">
        <v>6941</v>
      </c>
      <c r="D2093" s="294" t="s">
        <v>296</v>
      </c>
      <c r="E2093" s="293" t="s">
        <v>7350</v>
      </c>
      <c r="F2093" s="330" t="s">
        <v>10303</v>
      </c>
      <c r="G2093" s="330" t="s">
        <v>181</v>
      </c>
      <c r="H2093" s="294">
        <v>697</v>
      </c>
      <c r="I2093" s="321" t="str">
        <f t="shared" si="99"/>
        <v>D-06-001-暖房給湯兼用機</v>
      </c>
      <c r="J2093" s="294" t="s">
        <v>9155</v>
      </c>
      <c r="K2093" s="330" t="s">
        <v>8144</v>
      </c>
      <c r="L2093" s="329" t="s">
        <v>13139</v>
      </c>
      <c r="M2093" s="329" t="s">
        <v>10825</v>
      </c>
      <c r="N2093" s="329" t="s">
        <v>12629</v>
      </c>
      <c r="O2093" s="294" t="s">
        <v>2838</v>
      </c>
      <c r="P2093" s="329" t="s">
        <v>10579</v>
      </c>
      <c r="Q2093" s="330" t="s">
        <v>7127</v>
      </c>
      <c r="R2093" s="293" t="s">
        <v>7871</v>
      </c>
      <c r="S2093" s="294" t="s">
        <v>7872</v>
      </c>
      <c r="T2093" s="292" t="s">
        <v>181</v>
      </c>
      <c r="U2093" s="323" t="str">
        <f t="shared" si="100"/>
        <v>-</v>
      </c>
      <c r="V2093" s="298" t="s">
        <v>7873</v>
      </c>
      <c r="W2093" s="295" t="str">
        <f t="shared" si="101"/>
        <v>https://www.noritz.co.jp/contact/product/index.php</v>
      </c>
      <c r="X2093" s="292" t="s">
        <v>7874</v>
      </c>
      <c r="Y2093" s="292" t="s">
        <v>9384</v>
      </c>
      <c r="Z2093" s="80" t="s">
        <v>9753</v>
      </c>
      <c r="AA2093" s="296"/>
      <c r="AB2093" s="265" t="str">
        <f>IF('認証製品一覧（検索用）'!$E$7=認証製品一覧!I2093,"●","")</f>
        <v/>
      </c>
      <c r="AC2093" s="265" t="str">
        <f>IF(AB2093="","",COUNTIF($B$5:AB2093,"●"))</f>
        <v/>
      </c>
    </row>
    <row r="2094" spans="1:29" ht="100.05" customHeight="1">
      <c r="A2094" s="347"/>
      <c r="B2094" s="292" t="s">
        <v>6898</v>
      </c>
      <c r="C2094" s="293" t="s">
        <v>6941</v>
      </c>
      <c r="D2094" s="294" t="s">
        <v>296</v>
      </c>
      <c r="E2094" s="293" t="s">
        <v>7350</v>
      </c>
      <c r="F2094" s="330" t="s">
        <v>10303</v>
      </c>
      <c r="G2094" s="330" t="s">
        <v>181</v>
      </c>
      <c r="H2094" s="294">
        <v>697</v>
      </c>
      <c r="I2094" s="321" t="str">
        <f t="shared" si="99"/>
        <v>D-06-001-暖房給湯兼用機</v>
      </c>
      <c r="J2094" s="294" t="s">
        <v>9155</v>
      </c>
      <c r="K2094" s="330" t="s">
        <v>8144</v>
      </c>
      <c r="L2094" s="329" t="s">
        <v>13139</v>
      </c>
      <c r="M2094" s="329" t="s">
        <v>10825</v>
      </c>
      <c r="N2094" s="329" t="s">
        <v>12630</v>
      </c>
      <c r="O2094" s="294" t="s">
        <v>2838</v>
      </c>
      <c r="P2094" s="329" t="s">
        <v>10579</v>
      </c>
      <c r="Q2094" s="330" t="s">
        <v>7127</v>
      </c>
      <c r="R2094" s="293" t="s">
        <v>7871</v>
      </c>
      <c r="S2094" s="294" t="s">
        <v>7872</v>
      </c>
      <c r="T2094" s="292" t="s">
        <v>181</v>
      </c>
      <c r="U2094" s="323" t="str">
        <f t="shared" si="100"/>
        <v>-</v>
      </c>
      <c r="V2094" s="298" t="s">
        <v>9198</v>
      </c>
      <c r="W2094" s="295" t="str">
        <f t="shared" si="101"/>
        <v>https://www.noritz.co.jp/contact/product/index.php</v>
      </c>
      <c r="X2094" s="292" t="s">
        <v>7874</v>
      </c>
      <c r="Y2094" s="292" t="s">
        <v>9385</v>
      </c>
      <c r="Z2094" s="80" t="s">
        <v>9753</v>
      </c>
      <c r="AA2094" s="296"/>
      <c r="AB2094" s="265" t="str">
        <f>IF('認証製品一覧（検索用）'!$E$7=認証製品一覧!I2094,"●","")</f>
        <v/>
      </c>
      <c r="AC2094" s="265" t="str">
        <f>IF(AB2094="","",COUNTIF($B$5:AB2094,"●"))</f>
        <v/>
      </c>
    </row>
    <row r="2095" spans="1:29" ht="100.05" customHeight="1">
      <c r="A2095" s="347"/>
      <c r="B2095" s="292" t="s">
        <v>6898</v>
      </c>
      <c r="C2095" s="293" t="s">
        <v>6941</v>
      </c>
      <c r="D2095" s="294" t="s">
        <v>296</v>
      </c>
      <c r="E2095" s="293" t="s">
        <v>7350</v>
      </c>
      <c r="F2095" s="330" t="s">
        <v>10303</v>
      </c>
      <c r="G2095" s="330" t="s">
        <v>181</v>
      </c>
      <c r="H2095" s="294">
        <v>697</v>
      </c>
      <c r="I2095" s="321" t="str">
        <f t="shared" si="99"/>
        <v>D-06-001-暖房給湯兼用機</v>
      </c>
      <c r="J2095" s="294" t="s">
        <v>9155</v>
      </c>
      <c r="K2095" s="330" t="s">
        <v>8144</v>
      </c>
      <c r="L2095" s="329" t="s">
        <v>13139</v>
      </c>
      <c r="M2095" s="329" t="s">
        <v>10825</v>
      </c>
      <c r="N2095" s="329" t="s">
        <v>12631</v>
      </c>
      <c r="O2095" s="294" t="s">
        <v>2838</v>
      </c>
      <c r="P2095" s="329" t="s">
        <v>10579</v>
      </c>
      <c r="Q2095" s="330" t="s">
        <v>7127</v>
      </c>
      <c r="R2095" s="293" t="s">
        <v>7871</v>
      </c>
      <c r="S2095" s="294" t="s">
        <v>9196</v>
      </c>
      <c r="T2095" s="292" t="s">
        <v>181</v>
      </c>
      <c r="U2095" s="323" t="str">
        <f t="shared" si="100"/>
        <v>-</v>
      </c>
      <c r="V2095" s="298" t="s">
        <v>9347</v>
      </c>
      <c r="W2095" s="295" t="str">
        <f t="shared" si="101"/>
        <v>https://www.noritz.co.jp/contact/product/index.php</v>
      </c>
      <c r="X2095" s="292" t="s">
        <v>7874</v>
      </c>
      <c r="Y2095" s="292" t="s">
        <v>9386</v>
      </c>
      <c r="Z2095" s="80" t="s">
        <v>9753</v>
      </c>
      <c r="AA2095" s="296"/>
      <c r="AB2095" s="265" t="str">
        <f>IF('認証製品一覧（検索用）'!$E$7=認証製品一覧!I2095,"●","")</f>
        <v/>
      </c>
      <c r="AC2095" s="265" t="str">
        <f>IF(AB2095="","",COUNTIF($B$5:AB2095,"●"))</f>
        <v/>
      </c>
    </row>
    <row r="2096" spans="1:29" ht="100.05" customHeight="1">
      <c r="A2096" s="347"/>
      <c r="B2096" s="292" t="s">
        <v>6898</v>
      </c>
      <c r="C2096" s="293" t="s">
        <v>6941</v>
      </c>
      <c r="D2096" s="294" t="s">
        <v>296</v>
      </c>
      <c r="E2096" s="293" t="s">
        <v>7350</v>
      </c>
      <c r="F2096" s="330" t="s">
        <v>10303</v>
      </c>
      <c r="G2096" s="330" t="s">
        <v>181</v>
      </c>
      <c r="H2096" s="294">
        <v>697</v>
      </c>
      <c r="I2096" s="321" t="str">
        <f t="shared" si="99"/>
        <v>D-06-001-暖房給湯兼用機</v>
      </c>
      <c r="J2096" s="294" t="s">
        <v>9155</v>
      </c>
      <c r="K2096" s="330" t="s">
        <v>8144</v>
      </c>
      <c r="L2096" s="329" t="s">
        <v>13139</v>
      </c>
      <c r="M2096" s="329" t="s">
        <v>10825</v>
      </c>
      <c r="N2096" s="329" t="s">
        <v>12632</v>
      </c>
      <c r="O2096" s="294" t="s">
        <v>2838</v>
      </c>
      <c r="P2096" s="329" t="s">
        <v>10579</v>
      </c>
      <c r="Q2096" s="330" t="s">
        <v>7127</v>
      </c>
      <c r="R2096" s="293" t="s">
        <v>7871</v>
      </c>
      <c r="S2096" s="294" t="s">
        <v>9346</v>
      </c>
      <c r="T2096" s="292" t="s">
        <v>181</v>
      </c>
      <c r="U2096" s="323" t="str">
        <f t="shared" si="100"/>
        <v>-</v>
      </c>
      <c r="V2096" s="298" t="s">
        <v>9198</v>
      </c>
      <c r="W2096" s="295" t="str">
        <f t="shared" si="101"/>
        <v>https://www.noritz.co.jp/contact/product/index.php</v>
      </c>
      <c r="X2096" s="292" t="s">
        <v>7874</v>
      </c>
      <c r="Y2096" s="292" t="s">
        <v>9387</v>
      </c>
      <c r="Z2096" s="80" t="s">
        <v>9753</v>
      </c>
      <c r="AA2096" s="296"/>
      <c r="AB2096" s="265" t="str">
        <f>IF('認証製品一覧（検索用）'!$E$7=認証製品一覧!I2096,"●","")</f>
        <v/>
      </c>
      <c r="AC2096" s="265" t="str">
        <f>IF(AB2096="","",COUNTIF($B$5:AB2096,"●"))</f>
        <v/>
      </c>
    </row>
    <row r="2097" spans="1:29" ht="100.05" customHeight="1">
      <c r="A2097" s="347"/>
      <c r="B2097" s="292" t="s">
        <v>6898</v>
      </c>
      <c r="C2097" s="293" t="s">
        <v>6941</v>
      </c>
      <c r="D2097" s="294" t="s">
        <v>296</v>
      </c>
      <c r="E2097" s="293" t="s">
        <v>7350</v>
      </c>
      <c r="F2097" s="330" t="s">
        <v>10303</v>
      </c>
      <c r="G2097" s="330" t="s">
        <v>181</v>
      </c>
      <c r="H2097" s="294">
        <v>697</v>
      </c>
      <c r="I2097" s="321" t="str">
        <f t="shared" si="99"/>
        <v>D-06-001-暖房給湯兼用機</v>
      </c>
      <c r="J2097" s="294" t="s">
        <v>9155</v>
      </c>
      <c r="K2097" s="330" t="s">
        <v>8144</v>
      </c>
      <c r="L2097" s="329" t="s">
        <v>13139</v>
      </c>
      <c r="M2097" s="329" t="s">
        <v>10825</v>
      </c>
      <c r="N2097" s="329" t="s">
        <v>12633</v>
      </c>
      <c r="O2097" s="294" t="s">
        <v>2838</v>
      </c>
      <c r="P2097" s="329" t="s">
        <v>10579</v>
      </c>
      <c r="Q2097" s="330" t="s">
        <v>7127</v>
      </c>
      <c r="R2097" s="293" t="s">
        <v>7871</v>
      </c>
      <c r="S2097" s="294" t="s">
        <v>9196</v>
      </c>
      <c r="T2097" s="292" t="s">
        <v>181</v>
      </c>
      <c r="U2097" s="323" t="str">
        <f t="shared" si="100"/>
        <v>-</v>
      </c>
      <c r="V2097" s="298" t="s">
        <v>9198</v>
      </c>
      <c r="W2097" s="295" t="str">
        <f t="shared" si="101"/>
        <v>https://www.noritz.co.jp/contact/product/index.php</v>
      </c>
      <c r="X2097" s="292" t="s">
        <v>7874</v>
      </c>
      <c r="Y2097" s="292" t="s">
        <v>9388</v>
      </c>
      <c r="Z2097" s="80" t="s">
        <v>9753</v>
      </c>
      <c r="AA2097" s="296"/>
      <c r="AB2097" s="265" t="str">
        <f>IF('認証製品一覧（検索用）'!$E$7=認証製品一覧!I2097,"●","")</f>
        <v/>
      </c>
      <c r="AC2097" s="265" t="str">
        <f>IF(AB2097="","",COUNTIF($B$5:AB2097,"●"))</f>
        <v/>
      </c>
    </row>
    <row r="2098" spans="1:29" ht="100.05" customHeight="1">
      <c r="A2098" s="347"/>
      <c r="B2098" s="292" t="s">
        <v>6898</v>
      </c>
      <c r="C2098" s="293" t="s">
        <v>6941</v>
      </c>
      <c r="D2098" s="294" t="s">
        <v>296</v>
      </c>
      <c r="E2098" s="293" t="s">
        <v>7350</v>
      </c>
      <c r="F2098" s="330" t="s">
        <v>10303</v>
      </c>
      <c r="G2098" s="330" t="s">
        <v>181</v>
      </c>
      <c r="H2098" s="294">
        <v>697</v>
      </c>
      <c r="I2098" s="321" t="str">
        <f t="shared" si="99"/>
        <v>D-06-001-暖房給湯兼用機</v>
      </c>
      <c r="J2098" s="294" t="s">
        <v>9155</v>
      </c>
      <c r="K2098" s="330" t="s">
        <v>8144</v>
      </c>
      <c r="L2098" s="329" t="s">
        <v>13139</v>
      </c>
      <c r="M2098" s="329" t="s">
        <v>10825</v>
      </c>
      <c r="N2098" s="329" t="s">
        <v>12634</v>
      </c>
      <c r="O2098" s="294" t="s">
        <v>2838</v>
      </c>
      <c r="P2098" s="329" t="s">
        <v>10579</v>
      </c>
      <c r="Q2098" s="330" t="s">
        <v>7127</v>
      </c>
      <c r="R2098" s="293" t="s">
        <v>7871</v>
      </c>
      <c r="S2098" s="294" t="s">
        <v>9196</v>
      </c>
      <c r="T2098" s="292" t="s">
        <v>181</v>
      </c>
      <c r="U2098" s="323" t="str">
        <f t="shared" si="100"/>
        <v>-</v>
      </c>
      <c r="V2098" s="298" t="s">
        <v>9198</v>
      </c>
      <c r="W2098" s="295" t="str">
        <f t="shared" si="101"/>
        <v>https://www.noritz.co.jp/contact/product/index.php</v>
      </c>
      <c r="X2098" s="292" t="s">
        <v>7874</v>
      </c>
      <c r="Y2098" s="292" t="s">
        <v>9389</v>
      </c>
      <c r="Z2098" s="80" t="s">
        <v>9753</v>
      </c>
      <c r="AA2098" s="296"/>
      <c r="AB2098" s="265" t="str">
        <f>IF('認証製品一覧（検索用）'!$E$7=認証製品一覧!I2098,"●","")</f>
        <v/>
      </c>
      <c r="AC2098" s="265" t="str">
        <f>IF(AB2098="","",COUNTIF($B$5:AB2098,"●"))</f>
        <v/>
      </c>
    </row>
    <row r="2099" spans="1:29" ht="100.05" customHeight="1">
      <c r="A2099" s="347"/>
      <c r="B2099" s="292" t="s">
        <v>6898</v>
      </c>
      <c r="C2099" s="293" t="s">
        <v>6941</v>
      </c>
      <c r="D2099" s="294" t="s">
        <v>296</v>
      </c>
      <c r="E2099" s="293" t="s">
        <v>7350</v>
      </c>
      <c r="F2099" s="330" t="s">
        <v>10303</v>
      </c>
      <c r="G2099" s="330" t="s">
        <v>181</v>
      </c>
      <c r="H2099" s="294">
        <v>697</v>
      </c>
      <c r="I2099" s="321" t="str">
        <f t="shared" si="99"/>
        <v>D-06-001-暖房給湯兼用機</v>
      </c>
      <c r="J2099" s="294" t="s">
        <v>9155</v>
      </c>
      <c r="K2099" s="330" t="s">
        <v>8144</v>
      </c>
      <c r="L2099" s="329" t="s">
        <v>13139</v>
      </c>
      <c r="M2099" s="329" t="s">
        <v>10825</v>
      </c>
      <c r="N2099" s="329" t="s">
        <v>12635</v>
      </c>
      <c r="O2099" s="294" t="s">
        <v>2838</v>
      </c>
      <c r="P2099" s="329" t="s">
        <v>10579</v>
      </c>
      <c r="Q2099" s="330" t="s">
        <v>7127</v>
      </c>
      <c r="R2099" s="293" t="s">
        <v>7871</v>
      </c>
      <c r="S2099" s="294" t="s">
        <v>9346</v>
      </c>
      <c r="T2099" s="292" t="s">
        <v>181</v>
      </c>
      <c r="U2099" s="323" t="str">
        <f t="shared" si="100"/>
        <v>-</v>
      </c>
      <c r="V2099" s="298" t="s">
        <v>9198</v>
      </c>
      <c r="W2099" s="295" t="str">
        <f t="shared" si="101"/>
        <v>https://www.noritz.co.jp/contact/product/index.php</v>
      </c>
      <c r="X2099" s="292" t="s">
        <v>7874</v>
      </c>
      <c r="Y2099" s="292" t="s">
        <v>9390</v>
      </c>
      <c r="Z2099" s="80" t="s">
        <v>9753</v>
      </c>
      <c r="AA2099" s="296"/>
      <c r="AB2099" s="265" t="str">
        <f>IF('認証製品一覧（検索用）'!$E$7=認証製品一覧!I2099,"●","")</f>
        <v/>
      </c>
      <c r="AC2099" s="265" t="str">
        <f>IF(AB2099="","",COUNTIF($B$5:AB2099,"●"))</f>
        <v/>
      </c>
    </row>
    <row r="2100" spans="1:29" ht="100.05" customHeight="1">
      <c r="A2100" s="347"/>
      <c r="B2100" s="292" t="s">
        <v>6898</v>
      </c>
      <c r="C2100" s="293" t="s">
        <v>6941</v>
      </c>
      <c r="D2100" s="294" t="s">
        <v>296</v>
      </c>
      <c r="E2100" s="293" t="s">
        <v>7350</v>
      </c>
      <c r="F2100" s="330" t="s">
        <v>10303</v>
      </c>
      <c r="G2100" s="330" t="s">
        <v>181</v>
      </c>
      <c r="H2100" s="294">
        <v>697</v>
      </c>
      <c r="I2100" s="321" t="str">
        <f t="shared" si="99"/>
        <v>D-06-001-暖房給湯兼用機</v>
      </c>
      <c r="J2100" s="294" t="s">
        <v>9155</v>
      </c>
      <c r="K2100" s="330" t="s">
        <v>8144</v>
      </c>
      <c r="L2100" s="329" t="s">
        <v>13139</v>
      </c>
      <c r="M2100" s="329" t="s">
        <v>10825</v>
      </c>
      <c r="N2100" s="329" t="s">
        <v>12636</v>
      </c>
      <c r="O2100" s="294" t="s">
        <v>2838</v>
      </c>
      <c r="P2100" s="329" t="s">
        <v>10579</v>
      </c>
      <c r="Q2100" s="330" t="s">
        <v>7127</v>
      </c>
      <c r="R2100" s="293" t="s">
        <v>7871</v>
      </c>
      <c r="S2100" s="294" t="s">
        <v>9196</v>
      </c>
      <c r="T2100" s="292" t="s">
        <v>181</v>
      </c>
      <c r="U2100" s="323" t="str">
        <f t="shared" si="100"/>
        <v>-</v>
      </c>
      <c r="V2100" s="298" t="s">
        <v>9198</v>
      </c>
      <c r="W2100" s="295" t="str">
        <f t="shared" si="101"/>
        <v>https://www.noritz.co.jp/contact/product/index.php</v>
      </c>
      <c r="X2100" s="292" t="s">
        <v>7874</v>
      </c>
      <c r="Y2100" s="292" t="s">
        <v>9391</v>
      </c>
      <c r="Z2100" s="80" t="s">
        <v>9753</v>
      </c>
      <c r="AA2100" s="296"/>
      <c r="AB2100" s="265" t="str">
        <f>IF('認証製品一覧（検索用）'!$E$7=認証製品一覧!I2100,"●","")</f>
        <v/>
      </c>
      <c r="AC2100" s="265" t="str">
        <f>IF(AB2100="","",COUNTIF($B$5:AB2100,"●"))</f>
        <v/>
      </c>
    </row>
    <row r="2101" spans="1:29" ht="100.05" customHeight="1">
      <c r="A2101" s="347"/>
      <c r="B2101" s="292" t="s">
        <v>6898</v>
      </c>
      <c r="C2101" s="293" t="s">
        <v>6941</v>
      </c>
      <c r="D2101" s="294" t="s">
        <v>296</v>
      </c>
      <c r="E2101" s="293" t="s">
        <v>7350</v>
      </c>
      <c r="F2101" s="330" t="s">
        <v>10303</v>
      </c>
      <c r="G2101" s="330" t="s">
        <v>181</v>
      </c>
      <c r="H2101" s="294">
        <v>697</v>
      </c>
      <c r="I2101" s="321" t="str">
        <f t="shared" si="99"/>
        <v>D-06-001-暖房給湯兼用機</v>
      </c>
      <c r="J2101" s="294" t="s">
        <v>9155</v>
      </c>
      <c r="K2101" s="330" t="s">
        <v>8144</v>
      </c>
      <c r="L2101" s="329" t="s">
        <v>13139</v>
      </c>
      <c r="M2101" s="329" t="s">
        <v>10825</v>
      </c>
      <c r="N2101" s="329" t="s">
        <v>12637</v>
      </c>
      <c r="O2101" s="294" t="s">
        <v>2838</v>
      </c>
      <c r="P2101" s="329" t="s">
        <v>10579</v>
      </c>
      <c r="Q2101" s="330" t="s">
        <v>7127</v>
      </c>
      <c r="R2101" s="293" t="s">
        <v>7871</v>
      </c>
      <c r="S2101" s="294" t="s">
        <v>7872</v>
      </c>
      <c r="T2101" s="292" t="s">
        <v>181</v>
      </c>
      <c r="U2101" s="323" t="str">
        <f t="shared" si="100"/>
        <v>-</v>
      </c>
      <c r="V2101" s="298" t="s">
        <v>7873</v>
      </c>
      <c r="W2101" s="295" t="str">
        <f t="shared" si="101"/>
        <v>https://www.noritz.co.jp/contact/product/index.php</v>
      </c>
      <c r="X2101" s="292" t="s">
        <v>7874</v>
      </c>
      <c r="Y2101" s="292" t="s">
        <v>9392</v>
      </c>
      <c r="Z2101" s="80" t="s">
        <v>9753</v>
      </c>
      <c r="AA2101" s="296"/>
      <c r="AB2101" s="265" t="str">
        <f>IF('認証製品一覧（検索用）'!$E$7=認証製品一覧!I2101,"●","")</f>
        <v/>
      </c>
      <c r="AC2101" s="265" t="str">
        <f>IF(AB2101="","",COUNTIF($B$5:AB2101,"●"))</f>
        <v/>
      </c>
    </row>
    <row r="2102" spans="1:29" ht="100.05" customHeight="1">
      <c r="A2102" s="347"/>
      <c r="B2102" s="292" t="s">
        <v>6898</v>
      </c>
      <c r="C2102" s="293" t="s">
        <v>6941</v>
      </c>
      <c r="D2102" s="294" t="s">
        <v>296</v>
      </c>
      <c r="E2102" s="293" t="s">
        <v>7350</v>
      </c>
      <c r="F2102" s="330" t="s">
        <v>10303</v>
      </c>
      <c r="G2102" s="330" t="s">
        <v>181</v>
      </c>
      <c r="H2102" s="294">
        <v>697</v>
      </c>
      <c r="I2102" s="321" t="str">
        <f t="shared" si="99"/>
        <v>D-06-001-暖房給湯兼用機</v>
      </c>
      <c r="J2102" s="294" t="s">
        <v>9155</v>
      </c>
      <c r="K2102" s="330" t="s">
        <v>8144</v>
      </c>
      <c r="L2102" s="329" t="s">
        <v>13139</v>
      </c>
      <c r="M2102" s="329" t="s">
        <v>10825</v>
      </c>
      <c r="N2102" s="329" t="s">
        <v>12638</v>
      </c>
      <c r="O2102" s="294" t="s">
        <v>2838</v>
      </c>
      <c r="P2102" s="329" t="s">
        <v>10579</v>
      </c>
      <c r="Q2102" s="330" t="s">
        <v>7127</v>
      </c>
      <c r="R2102" s="293" t="s">
        <v>7871</v>
      </c>
      <c r="S2102" s="294" t="s">
        <v>9196</v>
      </c>
      <c r="T2102" s="292" t="s">
        <v>181</v>
      </c>
      <c r="U2102" s="323" t="str">
        <f t="shared" si="100"/>
        <v>-</v>
      </c>
      <c r="V2102" s="298" t="s">
        <v>7873</v>
      </c>
      <c r="W2102" s="295" t="str">
        <f t="shared" si="101"/>
        <v>https://www.noritz.co.jp/contact/product/index.php</v>
      </c>
      <c r="X2102" s="292" t="s">
        <v>7874</v>
      </c>
      <c r="Y2102" s="292" t="s">
        <v>9393</v>
      </c>
      <c r="Z2102" s="80" t="s">
        <v>9753</v>
      </c>
      <c r="AA2102" s="296"/>
      <c r="AB2102" s="265" t="str">
        <f>IF('認証製品一覧（検索用）'!$E$7=認証製品一覧!I2102,"●","")</f>
        <v/>
      </c>
      <c r="AC2102" s="265" t="str">
        <f>IF(AB2102="","",COUNTIF($B$5:AB2102,"●"))</f>
        <v/>
      </c>
    </row>
    <row r="2103" spans="1:29" ht="100.05" customHeight="1">
      <c r="A2103" s="347"/>
      <c r="B2103" s="292" t="s">
        <v>6898</v>
      </c>
      <c r="C2103" s="293" t="s">
        <v>6941</v>
      </c>
      <c r="D2103" s="294" t="s">
        <v>296</v>
      </c>
      <c r="E2103" s="293" t="s">
        <v>7350</v>
      </c>
      <c r="F2103" s="330" t="s">
        <v>10303</v>
      </c>
      <c r="G2103" s="330" t="s">
        <v>181</v>
      </c>
      <c r="H2103" s="294">
        <v>697</v>
      </c>
      <c r="I2103" s="321" t="str">
        <f t="shared" si="99"/>
        <v>D-06-001-暖房給湯兼用機</v>
      </c>
      <c r="J2103" s="294" t="s">
        <v>9155</v>
      </c>
      <c r="K2103" s="330" t="s">
        <v>8144</v>
      </c>
      <c r="L2103" s="329" t="s">
        <v>13139</v>
      </c>
      <c r="M2103" s="329" t="s">
        <v>10825</v>
      </c>
      <c r="N2103" s="329" t="s">
        <v>12639</v>
      </c>
      <c r="O2103" s="294" t="s">
        <v>2838</v>
      </c>
      <c r="P2103" s="329" t="s">
        <v>10579</v>
      </c>
      <c r="Q2103" s="330" t="s">
        <v>7127</v>
      </c>
      <c r="R2103" s="293" t="s">
        <v>7871</v>
      </c>
      <c r="S2103" s="294" t="s">
        <v>7872</v>
      </c>
      <c r="T2103" s="292" t="s">
        <v>181</v>
      </c>
      <c r="U2103" s="323" t="str">
        <f t="shared" si="100"/>
        <v>-</v>
      </c>
      <c r="V2103" s="298" t="s">
        <v>7873</v>
      </c>
      <c r="W2103" s="295" t="str">
        <f t="shared" si="101"/>
        <v>https://www.noritz.co.jp/contact/product/index.php</v>
      </c>
      <c r="X2103" s="292" t="s">
        <v>7874</v>
      </c>
      <c r="Y2103" s="292" t="s">
        <v>9394</v>
      </c>
      <c r="Z2103" s="80" t="s">
        <v>9753</v>
      </c>
      <c r="AA2103" s="296"/>
      <c r="AB2103" s="265" t="str">
        <f>IF('認証製品一覧（検索用）'!$E$7=認証製品一覧!I2103,"●","")</f>
        <v/>
      </c>
      <c r="AC2103" s="265" t="str">
        <f>IF(AB2103="","",COUNTIF($B$5:AB2103,"●"))</f>
        <v/>
      </c>
    </row>
    <row r="2104" spans="1:29" ht="100.05" customHeight="1">
      <c r="A2104" s="347"/>
      <c r="B2104" s="292" t="s">
        <v>6898</v>
      </c>
      <c r="C2104" s="293" t="s">
        <v>6941</v>
      </c>
      <c r="D2104" s="294" t="s">
        <v>296</v>
      </c>
      <c r="E2104" s="293" t="s">
        <v>7350</v>
      </c>
      <c r="F2104" s="330" t="s">
        <v>10303</v>
      </c>
      <c r="G2104" s="330" t="s">
        <v>181</v>
      </c>
      <c r="H2104" s="294">
        <v>697</v>
      </c>
      <c r="I2104" s="321" t="str">
        <f t="shared" si="99"/>
        <v>D-06-001-暖房給湯兼用機</v>
      </c>
      <c r="J2104" s="294" t="s">
        <v>9155</v>
      </c>
      <c r="K2104" s="330" t="s">
        <v>8144</v>
      </c>
      <c r="L2104" s="329" t="s">
        <v>13139</v>
      </c>
      <c r="M2104" s="329" t="s">
        <v>10825</v>
      </c>
      <c r="N2104" s="329" t="s">
        <v>12640</v>
      </c>
      <c r="O2104" s="294" t="s">
        <v>2838</v>
      </c>
      <c r="P2104" s="329" t="s">
        <v>10579</v>
      </c>
      <c r="Q2104" s="330" t="s">
        <v>7127</v>
      </c>
      <c r="R2104" s="293" t="s">
        <v>7871</v>
      </c>
      <c r="S2104" s="294" t="s">
        <v>7872</v>
      </c>
      <c r="T2104" s="292" t="s">
        <v>181</v>
      </c>
      <c r="U2104" s="323" t="str">
        <f t="shared" si="100"/>
        <v>-</v>
      </c>
      <c r="V2104" s="298" t="s">
        <v>9198</v>
      </c>
      <c r="W2104" s="295" t="str">
        <f t="shared" si="101"/>
        <v>https://www.noritz.co.jp/contact/product/index.php</v>
      </c>
      <c r="X2104" s="292" t="s">
        <v>7874</v>
      </c>
      <c r="Y2104" s="292" t="s">
        <v>9395</v>
      </c>
      <c r="Z2104" s="80" t="s">
        <v>9753</v>
      </c>
      <c r="AA2104" s="296"/>
      <c r="AB2104" s="265" t="str">
        <f>IF('認証製品一覧（検索用）'!$E$7=認証製品一覧!I2104,"●","")</f>
        <v/>
      </c>
      <c r="AC2104" s="265" t="str">
        <f>IF(AB2104="","",COUNTIF($B$5:AB2104,"●"))</f>
        <v/>
      </c>
    </row>
    <row r="2105" spans="1:29" ht="100.05" customHeight="1">
      <c r="A2105" s="347"/>
      <c r="B2105" s="292" t="s">
        <v>6898</v>
      </c>
      <c r="C2105" s="293" t="s">
        <v>6941</v>
      </c>
      <c r="D2105" s="294" t="s">
        <v>296</v>
      </c>
      <c r="E2105" s="293" t="s">
        <v>7350</v>
      </c>
      <c r="F2105" s="330" t="s">
        <v>10303</v>
      </c>
      <c r="G2105" s="330" t="s">
        <v>181</v>
      </c>
      <c r="H2105" s="294">
        <v>697</v>
      </c>
      <c r="I2105" s="321" t="str">
        <f t="shared" si="99"/>
        <v>D-06-001-暖房給湯兼用機</v>
      </c>
      <c r="J2105" s="294" t="s">
        <v>9155</v>
      </c>
      <c r="K2105" s="330" t="s">
        <v>8144</v>
      </c>
      <c r="L2105" s="329" t="s">
        <v>13139</v>
      </c>
      <c r="M2105" s="329" t="s">
        <v>10825</v>
      </c>
      <c r="N2105" s="329" t="s">
        <v>12641</v>
      </c>
      <c r="O2105" s="294" t="s">
        <v>2838</v>
      </c>
      <c r="P2105" s="329" t="s">
        <v>10579</v>
      </c>
      <c r="Q2105" s="330" t="s">
        <v>7127</v>
      </c>
      <c r="R2105" s="293" t="s">
        <v>7871</v>
      </c>
      <c r="S2105" s="294" t="s">
        <v>7872</v>
      </c>
      <c r="T2105" s="292" t="s">
        <v>181</v>
      </c>
      <c r="U2105" s="323" t="str">
        <f t="shared" si="100"/>
        <v>-</v>
      </c>
      <c r="V2105" s="298" t="s">
        <v>7873</v>
      </c>
      <c r="W2105" s="295" t="str">
        <f t="shared" si="101"/>
        <v>https://www.noritz.co.jp/contact/product/index.php</v>
      </c>
      <c r="X2105" s="292" t="s">
        <v>7874</v>
      </c>
      <c r="Y2105" s="292" t="s">
        <v>9396</v>
      </c>
      <c r="Z2105" s="80" t="s">
        <v>9753</v>
      </c>
      <c r="AA2105" s="296"/>
      <c r="AB2105" s="265" t="str">
        <f>IF('認証製品一覧（検索用）'!$E$7=認証製品一覧!I2105,"●","")</f>
        <v/>
      </c>
      <c r="AC2105" s="265" t="str">
        <f>IF(AB2105="","",COUNTIF($B$5:AB2105,"●"))</f>
        <v/>
      </c>
    </row>
    <row r="2106" spans="1:29" ht="100.05" customHeight="1">
      <c r="A2106" s="347"/>
      <c r="B2106" s="292" t="s">
        <v>6898</v>
      </c>
      <c r="C2106" s="293" t="s">
        <v>6941</v>
      </c>
      <c r="D2106" s="294" t="s">
        <v>296</v>
      </c>
      <c r="E2106" s="293" t="s">
        <v>7350</v>
      </c>
      <c r="F2106" s="330" t="s">
        <v>10303</v>
      </c>
      <c r="G2106" s="330" t="s">
        <v>181</v>
      </c>
      <c r="H2106" s="294">
        <v>697</v>
      </c>
      <c r="I2106" s="321" t="str">
        <f t="shared" si="99"/>
        <v>D-06-001-暖房給湯兼用機</v>
      </c>
      <c r="J2106" s="294" t="s">
        <v>9155</v>
      </c>
      <c r="K2106" s="330" t="s">
        <v>8144</v>
      </c>
      <c r="L2106" s="329" t="s">
        <v>13139</v>
      </c>
      <c r="M2106" s="329" t="s">
        <v>10825</v>
      </c>
      <c r="N2106" s="329" t="s">
        <v>12642</v>
      </c>
      <c r="O2106" s="294" t="s">
        <v>2838</v>
      </c>
      <c r="P2106" s="329" t="s">
        <v>10579</v>
      </c>
      <c r="Q2106" s="330" t="s">
        <v>7127</v>
      </c>
      <c r="R2106" s="293" t="s">
        <v>7871</v>
      </c>
      <c r="S2106" s="294" t="s">
        <v>7872</v>
      </c>
      <c r="T2106" s="292" t="s">
        <v>181</v>
      </c>
      <c r="U2106" s="323" t="str">
        <f t="shared" si="100"/>
        <v>-</v>
      </c>
      <c r="V2106" s="298" t="s">
        <v>7873</v>
      </c>
      <c r="W2106" s="295" t="str">
        <f t="shared" si="101"/>
        <v>https://www.noritz.co.jp/contact/product/index.php</v>
      </c>
      <c r="X2106" s="292" t="s">
        <v>7874</v>
      </c>
      <c r="Y2106" s="292" t="s">
        <v>9397</v>
      </c>
      <c r="Z2106" s="80" t="s">
        <v>9753</v>
      </c>
      <c r="AA2106" s="296"/>
      <c r="AB2106" s="265" t="str">
        <f>IF('認証製品一覧（検索用）'!$E$7=認証製品一覧!I2106,"●","")</f>
        <v/>
      </c>
      <c r="AC2106" s="265" t="str">
        <f>IF(AB2106="","",COUNTIF($B$5:AB2106,"●"))</f>
        <v/>
      </c>
    </row>
    <row r="2107" spans="1:29" ht="100.05" customHeight="1">
      <c r="A2107" s="347"/>
      <c r="B2107" s="292" t="s">
        <v>6898</v>
      </c>
      <c r="C2107" s="293" t="s">
        <v>6941</v>
      </c>
      <c r="D2107" s="294" t="s">
        <v>296</v>
      </c>
      <c r="E2107" s="293" t="s">
        <v>7350</v>
      </c>
      <c r="F2107" s="330" t="s">
        <v>10303</v>
      </c>
      <c r="G2107" s="330" t="s">
        <v>181</v>
      </c>
      <c r="H2107" s="294">
        <v>697</v>
      </c>
      <c r="I2107" s="321" t="str">
        <f t="shared" si="99"/>
        <v>D-06-001-暖房給湯兼用機</v>
      </c>
      <c r="J2107" s="294" t="s">
        <v>9155</v>
      </c>
      <c r="K2107" s="330" t="s">
        <v>8144</v>
      </c>
      <c r="L2107" s="329" t="s">
        <v>13139</v>
      </c>
      <c r="M2107" s="329" t="s">
        <v>10825</v>
      </c>
      <c r="N2107" s="329" t="s">
        <v>12643</v>
      </c>
      <c r="O2107" s="294" t="s">
        <v>2838</v>
      </c>
      <c r="P2107" s="329" t="s">
        <v>10579</v>
      </c>
      <c r="Q2107" s="330" t="s">
        <v>7127</v>
      </c>
      <c r="R2107" s="293" t="s">
        <v>7871</v>
      </c>
      <c r="S2107" s="294" t="s">
        <v>7872</v>
      </c>
      <c r="T2107" s="292" t="s">
        <v>181</v>
      </c>
      <c r="U2107" s="323" t="str">
        <f t="shared" si="100"/>
        <v>-</v>
      </c>
      <c r="V2107" s="298" t="s">
        <v>7873</v>
      </c>
      <c r="W2107" s="295" t="str">
        <f t="shared" si="101"/>
        <v>https://www.noritz.co.jp/contact/product/index.php</v>
      </c>
      <c r="X2107" s="292" t="s">
        <v>7874</v>
      </c>
      <c r="Y2107" s="292" t="s">
        <v>9398</v>
      </c>
      <c r="Z2107" s="80" t="s">
        <v>9753</v>
      </c>
      <c r="AA2107" s="296"/>
      <c r="AB2107" s="265" t="str">
        <f>IF('認証製品一覧（検索用）'!$E$7=認証製品一覧!I2107,"●","")</f>
        <v/>
      </c>
      <c r="AC2107" s="265" t="str">
        <f>IF(AB2107="","",COUNTIF($B$5:AB2107,"●"))</f>
        <v/>
      </c>
    </row>
    <row r="2108" spans="1:29" ht="100.05" customHeight="1">
      <c r="A2108" s="347"/>
      <c r="B2108" s="292" t="s">
        <v>6898</v>
      </c>
      <c r="C2108" s="293" t="s">
        <v>6941</v>
      </c>
      <c r="D2108" s="294" t="s">
        <v>296</v>
      </c>
      <c r="E2108" s="293" t="s">
        <v>7350</v>
      </c>
      <c r="F2108" s="330" t="s">
        <v>10303</v>
      </c>
      <c r="G2108" s="330" t="s">
        <v>181</v>
      </c>
      <c r="H2108" s="294">
        <v>697</v>
      </c>
      <c r="I2108" s="321" t="str">
        <f t="shared" si="99"/>
        <v>D-06-001-暖房給湯兼用機</v>
      </c>
      <c r="J2108" s="294" t="s">
        <v>9155</v>
      </c>
      <c r="K2108" s="330" t="s">
        <v>8144</v>
      </c>
      <c r="L2108" s="329" t="s">
        <v>13139</v>
      </c>
      <c r="M2108" s="329" t="s">
        <v>10825</v>
      </c>
      <c r="N2108" s="329" t="s">
        <v>12644</v>
      </c>
      <c r="O2108" s="294" t="s">
        <v>2838</v>
      </c>
      <c r="P2108" s="329" t="s">
        <v>10579</v>
      </c>
      <c r="Q2108" s="330" t="s">
        <v>7127</v>
      </c>
      <c r="R2108" s="293" t="s">
        <v>7871</v>
      </c>
      <c r="S2108" s="294" t="s">
        <v>9196</v>
      </c>
      <c r="T2108" s="292" t="s">
        <v>181</v>
      </c>
      <c r="U2108" s="323" t="str">
        <f t="shared" si="100"/>
        <v>-</v>
      </c>
      <c r="V2108" s="298" t="s">
        <v>9198</v>
      </c>
      <c r="W2108" s="295" t="str">
        <f t="shared" si="101"/>
        <v>https://www.noritz.co.jp/contact/product/index.php</v>
      </c>
      <c r="X2108" s="292" t="s">
        <v>7874</v>
      </c>
      <c r="Y2108" s="292" t="s">
        <v>9399</v>
      </c>
      <c r="Z2108" s="80" t="s">
        <v>9753</v>
      </c>
      <c r="AA2108" s="296"/>
      <c r="AB2108" s="265" t="str">
        <f>IF('認証製品一覧（検索用）'!$E$7=認証製品一覧!I2108,"●","")</f>
        <v/>
      </c>
      <c r="AC2108" s="265" t="str">
        <f>IF(AB2108="","",COUNTIF($B$5:AB2108,"●"))</f>
        <v/>
      </c>
    </row>
    <row r="2109" spans="1:29" ht="100.05" customHeight="1">
      <c r="A2109" s="347"/>
      <c r="B2109" s="292" t="s">
        <v>6898</v>
      </c>
      <c r="C2109" s="293" t="s">
        <v>6941</v>
      </c>
      <c r="D2109" s="294" t="s">
        <v>296</v>
      </c>
      <c r="E2109" s="293" t="s">
        <v>7350</v>
      </c>
      <c r="F2109" s="330" t="s">
        <v>10303</v>
      </c>
      <c r="G2109" s="330" t="s">
        <v>181</v>
      </c>
      <c r="H2109" s="294">
        <v>697</v>
      </c>
      <c r="I2109" s="321" t="str">
        <f t="shared" si="99"/>
        <v>D-06-001-暖房給湯兼用機</v>
      </c>
      <c r="J2109" s="294" t="s">
        <v>9155</v>
      </c>
      <c r="K2109" s="330" t="s">
        <v>8144</v>
      </c>
      <c r="L2109" s="329" t="s">
        <v>13139</v>
      </c>
      <c r="M2109" s="329" t="s">
        <v>10825</v>
      </c>
      <c r="N2109" s="329" t="s">
        <v>12645</v>
      </c>
      <c r="O2109" s="294" t="s">
        <v>2838</v>
      </c>
      <c r="P2109" s="329" t="s">
        <v>10579</v>
      </c>
      <c r="Q2109" s="330" t="s">
        <v>7127</v>
      </c>
      <c r="R2109" s="293" t="s">
        <v>7871</v>
      </c>
      <c r="S2109" s="294" t="s">
        <v>7872</v>
      </c>
      <c r="T2109" s="292" t="s">
        <v>181</v>
      </c>
      <c r="U2109" s="323" t="str">
        <f t="shared" si="100"/>
        <v>-</v>
      </c>
      <c r="V2109" s="298" t="s">
        <v>7873</v>
      </c>
      <c r="W2109" s="295" t="str">
        <f t="shared" si="101"/>
        <v>https://www.noritz.co.jp/contact/product/index.php</v>
      </c>
      <c r="X2109" s="292" t="s">
        <v>7874</v>
      </c>
      <c r="Y2109" s="292" t="s">
        <v>9400</v>
      </c>
      <c r="Z2109" s="80" t="s">
        <v>9753</v>
      </c>
      <c r="AA2109" s="296"/>
      <c r="AB2109" s="265" t="str">
        <f>IF('認証製品一覧（検索用）'!$E$7=認証製品一覧!I2109,"●","")</f>
        <v/>
      </c>
      <c r="AC2109" s="265" t="str">
        <f>IF(AB2109="","",COUNTIF($B$5:AB2109,"●"))</f>
        <v/>
      </c>
    </row>
    <row r="2110" spans="1:29" ht="100.05" customHeight="1">
      <c r="A2110" s="347"/>
      <c r="B2110" s="292" t="s">
        <v>6898</v>
      </c>
      <c r="C2110" s="293" t="s">
        <v>6941</v>
      </c>
      <c r="D2110" s="294" t="s">
        <v>296</v>
      </c>
      <c r="E2110" s="293" t="s">
        <v>7350</v>
      </c>
      <c r="F2110" s="330" t="s">
        <v>10303</v>
      </c>
      <c r="G2110" s="330" t="s">
        <v>181</v>
      </c>
      <c r="H2110" s="294">
        <v>697</v>
      </c>
      <c r="I2110" s="321" t="str">
        <f t="shared" si="99"/>
        <v>D-06-001-暖房給湯兼用機</v>
      </c>
      <c r="J2110" s="294" t="s">
        <v>9155</v>
      </c>
      <c r="K2110" s="330" t="s">
        <v>8144</v>
      </c>
      <c r="L2110" s="329" t="s">
        <v>13139</v>
      </c>
      <c r="M2110" s="329" t="s">
        <v>10825</v>
      </c>
      <c r="N2110" s="329" t="s">
        <v>12646</v>
      </c>
      <c r="O2110" s="294" t="s">
        <v>2838</v>
      </c>
      <c r="P2110" s="329" t="s">
        <v>10579</v>
      </c>
      <c r="Q2110" s="330" t="s">
        <v>7127</v>
      </c>
      <c r="R2110" s="293" t="s">
        <v>7871</v>
      </c>
      <c r="S2110" s="294" t="s">
        <v>7872</v>
      </c>
      <c r="T2110" s="292" t="s">
        <v>181</v>
      </c>
      <c r="U2110" s="323" t="str">
        <f t="shared" si="100"/>
        <v>-</v>
      </c>
      <c r="V2110" s="298" t="s">
        <v>7873</v>
      </c>
      <c r="W2110" s="295" t="str">
        <f t="shared" si="101"/>
        <v>https://www.noritz.co.jp/contact/product/index.php</v>
      </c>
      <c r="X2110" s="292" t="s">
        <v>7874</v>
      </c>
      <c r="Y2110" s="292" t="s">
        <v>9401</v>
      </c>
      <c r="Z2110" s="80" t="s">
        <v>9753</v>
      </c>
      <c r="AA2110" s="296"/>
      <c r="AB2110" s="265" t="str">
        <f>IF('認証製品一覧（検索用）'!$E$7=認証製品一覧!I2110,"●","")</f>
        <v/>
      </c>
      <c r="AC2110" s="265" t="str">
        <f>IF(AB2110="","",COUNTIF($B$5:AB2110,"●"))</f>
        <v/>
      </c>
    </row>
    <row r="2111" spans="1:29" ht="100.05" customHeight="1">
      <c r="A2111" s="347"/>
      <c r="B2111" s="292" t="s">
        <v>6898</v>
      </c>
      <c r="C2111" s="293" t="s">
        <v>6941</v>
      </c>
      <c r="D2111" s="294" t="s">
        <v>296</v>
      </c>
      <c r="E2111" s="293" t="s">
        <v>7350</v>
      </c>
      <c r="F2111" s="330" t="s">
        <v>10303</v>
      </c>
      <c r="G2111" s="330" t="s">
        <v>181</v>
      </c>
      <c r="H2111" s="294">
        <v>697</v>
      </c>
      <c r="I2111" s="321" t="str">
        <f t="shared" si="99"/>
        <v>D-06-001-暖房給湯兼用機</v>
      </c>
      <c r="J2111" s="294" t="s">
        <v>9155</v>
      </c>
      <c r="K2111" s="330" t="s">
        <v>8144</v>
      </c>
      <c r="L2111" s="329" t="s">
        <v>13139</v>
      </c>
      <c r="M2111" s="329" t="s">
        <v>10825</v>
      </c>
      <c r="N2111" s="329" t="s">
        <v>12647</v>
      </c>
      <c r="O2111" s="294" t="s">
        <v>2838</v>
      </c>
      <c r="P2111" s="329" t="s">
        <v>10579</v>
      </c>
      <c r="Q2111" s="330" t="s">
        <v>7127</v>
      </c>
      <c r="R2111" s="293" t="s">
        <v>7871</v>
      </c>
      <c r="S2111" s="294" t="s">
        <v>9196</v>
      </c>
      <c r="T2111" s="292" t="s">
        <v>181</v>
      </c>
      <c r="U2111" s="323" t="str">
        <f t="shared" si="100"/>
        <v>-</v>
      </c>
      <c r="V2111" s="298" t="s">
        <v>7873</v>
      </c>
      <c r="W2111" s="295" t="str">
        <f t="shared" si="101"/>
        <v>https://www.noritz.co.jp/contact/product/index.php</v>
      </c>
      <c r="X2111" s="292" t="s">
        <v>7874</v>
      </c>
      <c r="Y2111" s="292" t="s">
        <v>9402</v>
      </c>
      <c r="Z2111" s="80" t="s">
        <v>9753</v>
      </c>
      <c r="AA2111" s="296"/>
      <c r="AB2111" s="265" t="str">
        <f>IF('認証製品一覧（検索用）'!$E$7=認証製品一覧!I2111,"●","")</f>
        <v/>
      </c>
      <c r="AC2111" s="265" t="str">
        <f>IF(AB2111="","",COUNTIF($B$5:AB2111,"●"))</f>
        <v/>
      </c>
    </row>
    <row r="2112" spans="1:29" ht="100.05" customHeight="1">
      <c r="A2112" s="347"/>
      <c r="B2112" s="292" t="s">
        <v>6898</v>
      </c>
      <c r="C2112" s="293" t="s">
        <v>6941</v>
      </c>
      <c r="D2112" s="294" t="s">
        <v>296</v>
      </c>
      <c r="E2112" s="293" t="s">
        <v>7350</v>
      </c>
      <c r="F2112" s="330" t="s">
        <v>10303</v>
      </c>
      <c r="G2112" s="330" t="s">
        <v>181</v>
      </c>
      <c r="H2112" s="294">
        <v>697</v>
      </c>
      <c r="I2112" s="321" t="str">
        <f t="shared" si="99"/>
        <v>D-06-001-暖房給湯兼用機</v>
      </c>
      <c r="J2112" s="294" t="s">
        <v>9155</v>
      </c>
      <c r="K2112" s="330" t="s">
        <v>8144</v>
      </c>
      <c r="L2112" s="329" t="s">
        <v>13139</v>
      </c>
      <c r="M2112" s="329" t="s">
        <v>10825</v>
      </c>
      <c r="N2112" s="329" t="s">
        <v>12648</v>
      </c>
      <c r="O2112" s="294" t="s">
        <v>2838</v>
      </c>
      <c r="P2112" s="329" t="s">
        <v>10579</v>
      </c>
      <c r="Q2112" s="330" t="s">
        <v>7127</v>
      </c>
      <c r="R2112" s="293" t="s">
        <v>7871</v>
      </c>
      <c r="S2112" s="294" t="s">
        <v>9196</v>
      </c>
      <c r="T2112" s="292" t="s">
        <v>181</v>
      </c>
      <c r="U2112" s="323" t="str">
        <f t="shared" si="100"/>
        <v>-</v>
      </c>
      <c r="V2112" s="298" t="s">
        <v>7873</v>
      </c>
      <c r="W2112" s="295" t="str">
        <f t="shared" si="101"/>
        <v>https://www.noritz.co.jp/contact/product/index.php</v>
      </c>
      <c r="X2112" s="292" t="s">
        <v>7874</v>
      </c>
      <c r="Y2112" s="292" t="s">
        <v>9403</v>
      </c>
      <c r="Z2112" s="80" t="s">
        <v>9753</v>
      </c>
      <c r="AA2112" s="296"/>
      <c r="AB2112" s="265" t="str">
        <f>IF('認証製品一覧（検索用）'!$E$7=認証製品一覧!I2112,"●","")</f>
        <v/>
      </c>
      <c r="AC2112" s="265" t="str">
        <f>IF(AB2112="","",COUNTIF($B$5:AB2112,"●"))</f>
        <v/>
      </c>
    </row>
    <row r="2113" spans="1:29" ht="100.05" customHeight="1">
      <c r="A2113" s="347"/>
      <c r="B2113" s="292" t="s">
        <v>6898</v>
      </c>
      <c r="C2113" s="293" t="s">
        <v>6941</v>
      </c>
      <c r="D2113" s="294" t="s">
        <v>296</v>
      </c>
      <c r="E2113" s="293" t="s">
        <v>7350</v>
      </c>
      <c r="F2113" s="330" t="s">
        <v>10303</v>
      </c>
      <c r="G2113" s="330" t="s">
        <v>181</v>
      </c>
      <c r="H2113" s="294">
        <v>697</v>
      </c>
      <c r="I2113" s="321" t="str">
        <f t="shared" si="99"/>
        <v>D-06-001-暖房給湯兼用機</v>
      </c>
      <c r="J2113" s="294" t="s">
        <v>9155</v>
      </c>
      <c r="K2113" s="330" t="s">
        <v>8144</v>
      </c>
      <c r="L2113" s="329" t="s">
        <v>13139</v>
      </c>
      <c r="M2113" s="329" t="s">
        <v>10825</v>
      </c>
      <c r="N2113" s="329" t="s">
        <v>12649</v>
      </c>
      <c r="O2113" s="294" t="s">
        <v>2838</v>
      </c>
      <c r="P2113" s="329" t="s">
        <v>10579</v>
      </c>
      <c r="Q2113" s="330" t="s">
        <v>7127</v>
      </c>
      <c r="R2113" s="293" t="s">
        <v>7871</v>
      </c>
      <c r="S2113" s="294" t="s">
        <v>9196</v>
      </c>
      <c r="T2113" s="292" t="s">
        <v>181</v>
      </c>
      <c r="U2113" s="323" t="str">
        <f t="shared" si="100"/>
        <v>-</v>
      </c>
      <c r="V2113" s="298" t="s">
        <v>7873</v>
      </c>
      <c r="W2113" s="295" t="str">
        <f t="shared" si="101"/>
        <v>https://www.noritz.co.jp/contact/product/index.php</v>
      </c>
      <c r="X2113" s="292" t="s">
        <v>7874</v>
      </c>
      <c r="Y2113" s="292" t="s">
        <v>9404</v>
      </c>
      <c r="Z2113" s="80" t="s">
        <v>9753</v>
      </c>
      <c r="AA2113" s="296"/>
      <c r="AB2113" s="265" t="str">
        <f>IF('認証製品一覧（検索用）'!$E$7=認証製品一覧!I2113,"●","")</f>
        <v/>
      </c>
      <c r="AC2113" s="265" t="str">
        <f>IF(AB2113="","",COUNTIF($B$5:AB2113,"●"))</f>
        <v/>
      </c>
    </row>
    <row r="2114" spans="1:29" ht="100.05" customHeight="1">
      <c r="A2114" s="347"/>
      <c r="B2114" s="292" t="s">
        <v>6898</v>
      </c>
      <c r="C2114" s="293" t="s">
        <v>6941</v>
      </c>
      <c r="D2114" s="294" t="s">
        <v>296</v>
      </c>
      <c r="E2114" s="293" t="s">
        <v>7350</v>
      </c>
      <c r="F2114" s="330" t="s">
        <v>10303</v>
      </c>
      <c r="G2114" s="330" t="s">
        <v>181</v>
      </c>
      <c r="H2114" s="294">
        <v>697</v>
      </c>
      <c r="I2114" s="321" t="str">
        <f t="shared" si="99"/>
        <v>D-06-001-暖房給湯兼用機</v>
      </c>
      <c r="J2114" s="294" t="s">
        <v>9155</v>
      </c>
      <c r="K2114" s="330" t="s">
        <v>8144</v>
      </c>
      <c r="L2114" s="329" t="s">
        <v>13139</v>
      </c>
      <c r="M2114" s="329" t="s">
        <v>10825</v>
      </c>
      <c r="N2114" s="329" t="s">
        <v>12650</v>
      </c>
      <c r="O2114" s="294" t="s">
        <v>2838</v>
      </c>
      <c r="P2114" s="329" t="s">
        <v>10579</v>
      </c>
      <c r="Q2114" s="330" t="s">
        <v>7127</v>
      </c>
      <c r="R2114" s="293" t="s">
        <v>7871</v>
      </c>
      <c r="S2114" s="294" t="s">
        <v>9196</v>
      </c>
      <c r="T2114" s="292" t="s">
        <v>181</v>
      </c>
      <c r="U2114" s="323" t="str">
        <f t="shared" si="100"/>
        <v>-</v>
      </c>
      <c r="V2114" s="298" t="s">
        <v>9198</v>
      </c>
      <c r="W2114" s="295" t="str">
        <f t="shared" si="101"/>
        <v>https://www.noritz.co.jp/contact/product/index.php</v>
      </c>
      <c r="X2114" s="292" t="s">
        <v>7874</v>
      </c>
      <c r="Y2114" s="292" t="s">
        <v>9405</v>
      </c>
      <c r="Z2114" s="80" t="s">
        <v>9753</v>
      </c>
      <c r="AA2114" s="296"/>
      <c r="AB2114" s="265" t="str">
        <f>IF('認証製品一覧（検索用）'!$E$7=認証製品一覧!I2114,"●","")</f>
        <v/>
      </c>
      <c r="AC2114" s="265" t="str">
        <f>IF(AB2114="","",COUNTIF($B$5:AB2114,"●"))</f>
        <v/>
      </c>
    </row>
    <row r="2115" spans="1:29" ht="100.05" customHeight="1">
      <c r="A2115" s="347"/>
      <c r="B2115" s="292" t="s">
        <v>6898</v>
      </c>
      <c r="C2115" s="293" t="s">
        <v>6941</v>
      </c>
      <c r="D2115" s="294" t="s">
        <v>296</v>
      </c>
      <c r="E2115" s="293" t="s">
        <v>7350</v>
      </c>
      <c r="F2115" s="330" t="s">
        <v>10303</v>
      </c>
      <c r="G2115" s="330" t="s">
        <v>181</v>
      </c>
      <c r="H2115" s="294">
        <v>697</v>
      </c>
      <c r="I2115" s="321" t="str">
        <f t="shared" si="99"/>
        <v>D-06-001-暖房給湯兼用機</v>
      </c>
      <c r="J2115" s="294" t="s">
        <v>9155</v>
      </c>
      <c r="K2115" s="330" t="s">
        <v>8144</v>
      </c>
      <c r="L2115" s="329" t="s">
        <v>13139</v>
      </c>
      <c r="M2115" s="329" t="s">
        <v>10825</v>
      </c>
      <c r="N2115" s="329" t="s">
        <v>12651</v>
      </c>
      <c r="O2115" s="294" t="s">
        <v>2838</v>
      </c>
      <c r="P2115" s="329" t="s">
        <v>10579</v>
      </c>
      <c r="Q2115" s="330" t="s">
        <v>7127</v>
      </c>
      <c r="R2115" s="293" t="s">
        <v>7871</v>
      </c>
      <c r="S2115" s="294" t="s">
        <v>7872</v>
      </c>
      <c r="T2115" s="292" t="s">
        <v>181</v>
      </c>
      <c r="U2115" s="323" t="str">
        <f t="shared" si="100"/>
        <v>-</v>
      </c>
      <c r="V2115" s="298" t="s">
        <v>7873</v>
      </c>
      <c r="W2115" s="295" t="str">
        <f t="shared" si="101"/>
        <v>https://www.noritz.co.jp/contact/product/index.php</v>
      </c>
      <c r="X2115" s="292" t="s">
        <v>7874</v>
      </c>
      <c r="Y2115" s="292" t="s">
        <v>9406</v>
      </c>
      <c r="Z2115" s="80" t="s">
        <v>9753</v>
      </c>
      <c r="AA2115" s="296"/>
      <c r="AB2115" s="265" t="str">
        <f>IF('認証製品一覧（検索用）'!$E$7=認証製品一覧!I2115,"●","")</f>
        <v/>
      </c>
      <c r="AC2115" s="265" t="str">
        <f>IF(AB2115="","",COUNTIF($B$5:AB2115,"●"))</f>
        <v/>
      </c>
    </row>
    <row r="2116" spans="1:29" ht="100.05" customHeight="1">
      <c r="A2116" s="347"/>
      <c r="B2116" s="292" t="s">
        <v>6898</v>
      </c>
      <c r="C2116" s="293" t="s">
        <v>6941</v>
      </c>
      <c r="D2116" s="294" t="s">
        <v>296</v>
      </c>
      <c r="E2116" s="293" t="s">
        <v>7350</v>
      </c>
      <c r="F2116" s="330" t="s">
        <v>10303</v>
      </c>
      <c r="G2116" s="330" t="s">
        <v>181</v>
      </c>
      <c r="H2116" s="294">
        <v>697</v>
      </c>
      <c r="I2116" s="321" t="str">
        <f t="shared" si="99"/>
        <v>D-06-001-暖房給湯兼用機</v>
      </c>
      <c r="J2116" s="294" t="s">
        <v>9155</v>
      </c>
      <c r="K2116" s="330" t="s">
        <v>8144</v>
      </c>
      <c r="L2116" s="329" t="s">
        <v>13139</v>
      </c>
      <c r="M2116" s="329" t="s">
        <v>10825</v>
      </c>
      <c r="N2116" s="329" t="s">
        <v>12652</v>
      </c>
      <c r="O2116" s="294" t="s">
        <v>2838</v>
      </c>
      <c r="P2116" s="329" t="s">
        <v>10579</v>
      </c>
      <c r="Q2116" s="330" t="s">
        <v>7127</v>
      </c>
      <c r="R2116" s="293" t="s">
        <v>7871</v>
      </c>
      <c r="S2116" s="294" t="s">
        <v>9196</v>
      </c>
      <c r="T2116" s="292" t="s">
        <v>181</v>
      </c>
      <c r="U2116" s="323" t="str">
        <f t="shared" si="100"/>
        <v>-</v>
      </c>
      <c r="V2116" s="298" t="s">
        <v>7873</v>
      </c>
      <c r="W2116" s="295" t="str">
        <f t="shared" si="101"/>
        <v>https://www.noritz.co.jp/contact/product/index.php</v>
      </c>
      <c r="X2116" s="292" t="s">
        <v>7874</v>
      </c>
      <c r="Y2116" s="292" t="s">
        <v>9407</v>
      </c>
      <c r="Z2116" s="80" t="s">
        <v>9753</v>
      </c>
      <c r="AA2116" s="296"/>
      <c r="AB2116" s="265" t="str">
        <f>IF('認証製品一覧（検索用）'!$E$7=認証製品一覧!I2116,"●","")</f>
        <v/>
      </c>
      <c r="AC2116" s="265" t="str">
        <f>IF(AB2116="","",COUNTIF($B$5:AB2116,"●"))</f>
        <v/>
      </c>
    </row>
    <row r="2117" spans="1:29" ht="100.05" customHeight="1">
      <c r="A2117" s="347"/>
      <c r="B2117" s="292" t="s">
        <v>6898</v>
      </c>
      <c r="C2117" s="293" t="s">
        <v>6941</v>
      </c>
      <c r="D2117" s="294" t="s">
        <v>296</v>
      </c>
      <c r="E2117" s="293" t="s">
        <v>7350</v>
      </c>
      <c r="F2117" s="330" t="s">
        <v>10303</v>
      </c>
      <c r="G2117" s="330" t="s">
        <v>181</v>
      </c>
      <c r="H2117" s="294">
        <v>697</v>
      </c>
      <c r="I2117" s="321" t="str">
        <f t="shared" si="99"/>
        <v>D-06-001-暖房給湯兼用機</v>
      </c>
      <c r="J2117" s="294" t="s">
        <v>9155</v>
      </c>
      <c r="K2117" s="330" t="s">
        <v>8144</v>
      </c>
      <c r="L2117" s="329" t="s">
        <v>13139</v>
      </c>
      <c r="M2117" s="329" t="s">
        <v>10825</v>
      </c>
      <c r="N2117" s="329" t="s">
        <v>12653</v>
      </c>
      <c r="O2117" s="294" t="s">
        <v>2838</v>
      </c>
      <c r="P2117" s="329" t="s">
        <v>10579</v>
      </c>
      <c r="Q2117" s="330" t="s">
        <v>7127</v>
      </c>
      <c r="R2117" s="293" t="s">
        <v>7871</v>
      </c>
      <c r="S2117" s="294" t="s">
        <v>7872</v>
      </c>
      <c r="T2117" s="292" t="s">
        <v>181</v>
      </c>
      <c r="U2117" s="323" t="str">
        <f t="shared" si="100"/>
        <v>-</v>
      </c>
      <c r="V2117" s="298" t="s">
        <v>7873</v>
      </c>
      <c r="W2117" s="295" t="str">
        <f t="shared" si="101"/>
        <v>https://www.noritz.co.jp/contact/product/index.php</v>
      </c>
      <c r="X2117" s="292" t="s">
        <v>7874</v>
      </c>
      <c r="Y2117" s="292" t="s">
        <v>9408</v>
      </c>
      <c r="Z2117" s="80" t="s">
        <v>9753</v>
      </c>
      <c r="AA2117" s="296"/>
      <c r="AB2117" s="265" t="str">
        <f>IF('認証製品一覧（検索用）'!$E$7=認証製品一覧!I2117,"●","")</f>
        <v/>
      </c>
      <c r="AC2117" s="265" t="str">
        <f>IF(AB2117="","",COUNTIF($B$5:AB2117,"●"))</f>
        <v/>
      </c>
    </row>
    <row r="2118" spans="1:29" ht="100.05" customHeight="1">
      <c r="A2118" s="347"/>
      <c r="B2118" s="292" t="s">
        <v>6898</v>
      </c>
      <c r="C2118" s="293" t="s">
        <v>6941</v>
      </c>
      <c r="D2118" s="294" t="s">
        <v>296</v>
      </c>
      <c r="E2118" s="293" t="s">
        <v>7350</v>
      </c>
      <c r="F2118" s="330" t="s">
        <v>10303</v>
      </c>
      <c r="G2118" s="330" t="s">
        <v>181</v>
      </c>
      <c r="H2118" s="294">
        <v>697</v>
      </c>
      <c r="I2118" s="321" t="str">
        <f t="shared" si="99"/>
        <v>D-06-001-暖房給湯兼用機</v>
      </c>
      <c r="J2118" s="294" t="s">
        <v>9155</v>
      </c>
      <c r="K2118" s="330" t="s">
        <v>8144</v>
      </c>
      <c r="L2118" s="329" t="s">
        <v>13139</v>
      </c>
      <c r="M2118" s="329" t="s">
        <v>10825</v>
      </c>
      <c r="N2118" s="329" t="s">
        <v>12654</v>
      </c>
      <c r="O2118" s="294" t="s">
        <v>2838</v>
      </c>
      <c r="P2118" s="329" t="s">
        <v>10579</v>
      </c>
      <c r="Q2118" s="330" t="s">
        <v>7127</v>
      </c>
      <c r="R2118" s="293" t="s">
        <v>7871</v>
      </c>
      <c r="S2118" s="294" t="s">
        <v>9196</v>
      </c>
      <c r="T2118" s="292" t="s">
        <v>181</v>
      </c>
      <c r="U2118" s="323" t="str">
        <f t="shared" si="100"/>
        <v>-</v>
      </c>
      <c r="V2118" s="298" t="s">
        <v>9198</v>
      </c>
      <c r="W2118" s="295" t="str">
        <f t="shared" si="101"/>
        <v>https://www.noritz.co.jp/contact/product/index.php</v>
      </c>
      <c r="X2118" s="292" t="s">
        <v>7874</v>
      </c>
      <c r="Y2118" s="292" t="s">
        <v>9409</v>
      </c>
      <c r="Z2118" s="80" t="s">
        <v>9753</v>
      </c>
      <c r="AA2118" s="296"/>
      <c r="AB2118" s="265" t="str">
        <f>IF('認証製品一覧（検索用）'!$E$7=認証製品一覧!I2118,"●","")</f>
        <v/>
      </c>
      <c r="AC2118" s="265" t="str">
        <f>IF(AB2118="","",COUNTIF($B$5:AB2118,"●"))</f>
        <v/>
      </c>
    </row>
    <row r="2119" spans="1:29" ht="100.05" customHeight="1">
      <c r="A2119" s="347"/>
      <c r="B2119" s="292" t="s">
        <v>6898</v>
      </c>
      <c r="C2119" s="293" t="s">
        <v>6941</v>
      </c>
      <c r="D2119" s="294" t="s">
        <v>296</v>
      </c>
      <c r="E2119" s="293" t="s">
        <v>7350</v>
      </c>
      <c r="F2119" s="330" t="s">
        <v>10303</v>
      </c>
      <c r="G2119" s="330" t="s">
        <v>181</v>
      </c>
      <c r="H2119" s="294">
        <v>697</v>
      </c>
      <c r="I2119" s="321" t="str">
        <f t="shared" si="99"/>
        <v>D-06-001-暖房給湯兼用機</v>
      </c>
      <c r="J2119" s="294" t="s">
        <v>9155</v>
      </c>
      <c r="K2119" s="330" t="s">
        <v>8144</v>
      </c>
      <c r="L2119" s="329" t="s">
        <v>13139</v>
      </c>
      <c r="M2119" s="329" t="s">
        <v>10825</v>
      </c>
      <c r="N2119" s="329" t="s">
        <v>12655</v>
      </c>
      <c r="O2119" s="294" t="s">
        <v>2838</v>
      </c>
      <c r="P2119" s="329" t="s">
        <v>10579</v>
      </c>
      <c r="Q2119" s="330" t="s">
        <v>7127</v>
      </c>
      <c r="R2119" s="293" t="s">
        <v>7871</v>
      </c>
      <c r="S2119" s="294" t="s">
        <v>7872</v>
      </c>
      <c r="T2119" s="292" t="s">
        <v>181</v>
      </c>
      <c r="U2119" s="323" t="str">
        <f t="shared" si="100"/>
        <v>-</v>
      </c>
      <c r="V2119" s="298" t="s">
        <v>7873</v>
      </c>
      <c r="W2119" s="295" t="str">
        <f t="shared" si="101"/>
        <v>https://www.noritz.co.jp/contact/product/index.php</v>
      </c>
      <c r="X2119" s="292" t="s">
        <v>7874</v>
      </c>
      <c r="Y2119" s="292" t="s">
        <v>9410</v>
      </c>
      <c r="Z2119" s="80" t="s">
        <v>9753</v>
      </c>
      <c r="AA2119" s="296"/>
      <c r="AB2119" s="265" t="str">
        <f>IF('認証製品一覧（検索用）'!$E$7=認証製品一覧!I2119,"●","")</f>
        <v/>
      </c>
      <c r="AC2119" s="265" t="str">
        <f>IF(AB2119="","",COUNTIF($B$5:AB2119,"●"))</f>
        <v/>
      </c>
    </row>
    <row r="2120" spans="1:29" ht="100.05" customHeight="1">
      <c r="A2120" s="347"/>
      <c r="B2120" s="292" t="s">
        <v>6898</v>
      </c>
      <c r="C2120" s="293" t="s">
        <v>6941</v>
      </c>
      <c r="D2120" s="294" t="s">
        <v>296</v>
      </c>
      <c r="E2120" s="293" t="s">
        <v>7350</v>
      </c>
      <c r="F2120" s="330" t="s">
        <v>10303</v>
      </c>
      <c r="G2120" s="330" t="s">
        <v>181</v>
      </c>
      <c r="H2120" s="294">
        <v>697</v>
      </c>
      <c r="I2120" s="321" t="str">
        <f t="shared" si="99"/>
        <v>D-06-001-暖房給湯兼用機</v>
      </c>
      <c r="J2120" s="294" t="s">
        <v>9155</v>
      </c>
      <c r="K2120" s="330" t="s">
        <v>8144</v>
      </c>
      <c r="L2120" s="329" t="s">
        <v>13139</v>
      </c>
      <c r="M2120" s="329" t="s">
        <v>10825</v>
      </c>
      <c r="N2120" s="329" t="s">
        <v>12656</v>
      </c>
      <c r="O2120" s="294" t="s">
        <v>2838</v>
      </c>
      <c r="P2120" s="329" t="s">
        <v>10579</v>
      </c>
      <c r="Q2120" s="330" t="s">
        <v>7127</v>
      </c>
      <c r="R2120" s="293" t="s">
        <v>7871</v>
      </c>
      <c r="S2120" s="294" t="s">
        <v>7872</v>
      </c>
      <c r="T2120" s="292" t="s">
        <v>181</v>
      </c>
      <c r="U2120" s="323" t="str">
        <f t="shared" si="100"/>
        <v>-</v>
      </c>
      <c r="V2120" s="298" t="s">
        <v>9198</v>
      </c>
      <c r="W2120" s="295" t="str">
        <f t="shared" si="101"/>
        <v>https://www.noritz.co.jp/contact/product/index.php</v>
      </c>
      <c r="X2120" s="292" t="s">
        <v>7874</v>
      </c>
      <c r="Y2120" s="292" t="s">
        <v>9411</v>
      </c>
      <c r="Z2120" s="80" t="s">
        <v>9753</v>
      </c>
      <c r="AA2120" s="296"/>
      <c r="AB2120" s="265" t="str">
        <f>IF('認証製品一覧（検索用）'!$E$7=認証製品一覧!I2120,"●","")</f>
        <v/>
      </c>
      <c r="AC2120" s="265" t="str">
        <f>IF(AB2120="","",COUNTIF($B$5:AB2120,"●"))</f>
        <v/>
      </c>
    </row>
    <row r="2121" spans="1:29" ht="100.05" customHeight="1">
      <c r="A2121" s="347"/>
      <c r="B2121" s="292" t="s">
        <v>6898</v>
      </c>
      <c r="C2121" s="293" t="s">
        <v>6941</v>
      </c>
      <c r="D2121" s="294" t="s">
        <v>296</v>
      </c>
      <c r="E2121" s="293" t="s">
        <v>7350</v>
      </c>
      <c r="F2121" s="330" t="s">
        <v>10303</v>
      </c>
      <c r="G2121" s="330" t="s">
        <v>181</v>
      </c>
      <c r="H2121" s="294">
        <v>697</v>
      </c>
      <c r="I2121" s="321" t="str">
        <f t="shared" si="99"/>
        <v>D-06-001-暖房給湯兼用機</v>
      </c>
      <c r="J2121" s="294" t="s">
        <v>9155</v>
      </c>
      <c r="K2121" s="330" t="s">
        <v>8144</v>
      </c>
      <c r="L2121" s="329" t="s">
        <v>13139</v>
      </c>
      <c r="M2121" s="329" t="s">
        <v>10825</v>
      </c>
      <c r="N2121" s="329" t="s">
        <v>12657</v>
      </c>
      <c r="O2121" s="294" t="s">
        <v>2838</v>
      </c>
      <c r="P2121" s="329" t="s">
        <v>10579</v>
      </c>
      <c r="Q2121" s="330" t="s">
        <v>7127</v>
      </c>
      <c r="R2121" s="293" t="s">
        <v>7871</v>
      </c>
      <c r="S2121" s="294" t="s">
        <v>7872</v>
      </c>
      <c r="T2121" s="292" t="s">
        <v>181</v>
      </c>
      <c r="U2121" s="323" t="str">
        <f t="shared" si="100"/>
        <v>-</v>
      </c>
      <c r="V2121" s="298" t="s">
        <v>7873</v>
      </c>
      <c r="W2121" s="295" t="str">
        <f t="shared" si="101"/>
        <v>https://www.noritz.co.jp/contact/product/index.php</v>
      </c>
      <c r="X2121" s="292" t="s">
        <v>7874</v>
      </c>
      <c r="Y2121" s="292" t="s">
        <v>9412</v>
      </c>
      <c r="Z2121" s="80" t="s">
        <v>9753</v>
      </c>
      <c r="AA2121" s="296"/>
      <c r="AB2121" s="265" t="str">
        <f>IF('認証製品一覧（検索用）'!$E$7=認証製品一覧!I2121,"●","")</f>
        <v/>
      </c>
      <c r="AC2121" s="265" t="str">
        <f>IF(AB2121="","",COUNTIF($B$5:AB2121,"●"))</f>
        <v/>
      </c>
    </row>
    <row r="2122" spans="1:29" ht="100.05" customHeight="1">
      <c r="A2122" s="347"/>
      <c r="B2122" s="292" t="s">
        <v>6898</v>
      </c>
      <c r="C2122" s="293" t="s">
        <v>6941</v>
      </c>
      <c r="D2122" s="294" t="s">
        <v>296</v>
      </c>
      <c r="E2122" s="293" t="s">
        <v>7350</v>
      </c>
      <c r="F2122" s="330" t="s">
        <v>10303</v>
      </c>
      <c r="G2122" s="330" t="s">
        <v>181</v>
      </c>
      <c r="H2122" s="294">
        <v>697</v>
      </c>
      <c r="I2122" s="321" t="str">
        <f t="shared" si="99"/>
        <v>D-06-001-暖房給湯兼用機</v>
      </c>
      <c r="J2122" s="294" t="s">
        <v>9155</v>
      </c>
      <c r="K2122" s="330" t="s">
        <v>8144</v>
      </c>
      <c r="L2122" s="329" t="s">
        <v>13139</v>
      </c>
      <c r="M2122" s="329" t="s">
        <v>10825</v>
      </c>
      <c r="N2122" s="329" t="s">
        <v>12658</v>
      </c>
      <c r="O2122" s="294" t="s">
        <v>2838</v>
      </c>
      <c r="P2122" s="329" t="s">
        <v>10579</v>
      </c>
      <c r="Q2122" s="330" t="s">
        <v>7127</v>
      </c>
      <c r="R2122" s="293" t="s">
        <v>7871</v>
      </c>
      <c r="S2122" s="294" t="s">
        <v>7872</v>
      </c>
      <c r="T2122" s="292" t="s">
        <v>181</v>
      </c>
      <c r="U2122" s="323" t="str">
        <f t="shared" si="100"/>
        <v>-</v>
      </c>
      <c r="V2122" s="298" t="s">
        <v>7873</v>
      </c>
      <c r="W2122" s="295" t="str">
        <f t="shared" si="101"/>
        <v>https://www.noritz.co.jp/contact/product/index.php</v>
      </c>
      <c r="X2122" s="292" t="s">
        <v>7874</v>
      </c>
      <c r="Y2122" s="292" t="s">
        <v>9413</v>
      </c>
      <c r="Z2122" s="80" t="s">
        <v>9753</v>
      </c>
      <c r="AA2122" s="296"/>
      <c r="AB2122" s="265" t="str">
        <f>IF('認証製品一覧（検索用）'!$E$7=認証製品一覧!I2122,"●","")</f>
        <v/>
      </c>
      <c r="AC2122" s="265" t="str">
        <f>IF(AB2122="","",COUNTIF($B$5:AB2122,"●"))</f>
        <v/>
      </c>
    </row>
    <row r="2123" spans="1:29" ht="100.05" customHeight="1">
      <c r="A2123" s="347"/>
      <c r="B2123" s="292" t="s">
        <v>6898</v>
      </c>
      <c r="C2123" s="293" t="s">
        <v>6941</v>
      </c>
      <c r="D2123" s="294" t="s">
        <v>296</v>
      </c>
      <c r="E2123" s="293" t="s">
        <v>7350</v>
      </c>
      <c r="F2123" s="330" t="s">
        <v>10303</v>
      </c>
      <c r="G2123" s="330" t="s">
        <v>181</v>
      </c>
      <c r="H2123" s="294">
        <v>697</v>
      </c>
      <c r="I2123" s="321" t="str">
        <f t="shared" si="99"/>
        <v>D-06-001-暖房給湯兼用機</v>
      </c>
      <c r="J2123" s="294" t="s">
        <v>9155</v>
      </c>
      <c r="K2123" s="330" t="s">
        <v>8144</v>
      </c>
      <c r="L2123" s="329" t="s">
        <v>13139</v>
      </c>
      <c r="M2123" s="329" t="s">
        <v>10825</v>
      </c>
      <c r="N2123" s="329" t="s">
        <v>12659</v>
      </c>
      <c r="O2123" s="294" t="s">
        <v>2838</v>
      </c>
      <c r="P2123" s="329" t="s">
        <v>10579</v>
      </c>
      <c r="Q2123" s="330" t="s">
        <v>7127</v>
      </c>
      <c r="R2123" s="293" t="s">
        <v>7871</v>
      </c>
      <c r="S2123" s="294" t="s">
        <v>7872</v>
      </c>
      <c r="T2123" s="292" t="s">
        <v>181</v>
      </c>
      <c r="U2123" s="323" t="str">
        <f t="shared" si="100"/>
        <v>-</v>
      </c>
      <c r="V2123" s="298" t="s">
        <v>9198</v>
      </c>
      <c r="W2123" s="295" t="str">
        <f t="shared" si="101"/>
        <v>https://www.noritz.co.jp/contact/product/index.php</v>
      </c>
      <c r="X2123" s="292" t="s">
        <v>7874</v>
      </c>
      <c r="Y2123" s="292" t="s">
        <v>9414</v>
      </c>
      <c r="Z2123" s="80" t="s">
        <v>9753</v>
      </c>
      <c r="AA2123" s="296"/>
      <c r="AB2123" s="265" t="str">
        <f>IF('認証製品一覧（検索用）'!$E$7=認証製品一覧!I2123,"●","")</f>
        <v/>
      </c>
      <c r="AC2123" s="265" t="str">
        <f>IF(AB2123="","",COUNTIF($B$5:AB2123,"●"))</f>
        <v/>
      </c>
    </row>
    <row r="2124" spans="1:29" ht="100.05" customHeight="1">
      <c r="A2124" s="347"/>
      <c r="B2124" s="292" t="s">
        <v>6898</v>
      </c>
      <c r="C2124" s="293" t="s">
        <v>6941</v>
      </c>
      <c r="D2124" s="294" t="s">
        <v>296</v>
      </c>
      <c r="E2124" s="293" t="s">
        <v>7350</v>
      </c>
      <c r="F2124" s="330" t="s">
        <v>10303</v>
      </c>
      <c r="G2124" s="330" t="s">
        <v>181</v>
      </c>
      <c r="H2124" s="294">
        <v>697</v>
      </c>
      <c r="I2124" s="321" t="str">
        <f t="shared" si="99"/>
        <v>D-06-001-暖房給湯兼用機</v>
      </c>
      <c r="J2124" s="294" t="s">
        <v>9155</v>
      </c>
      <c r="K2124" s="330" t="s">
        <v>8144</v>
      </c>
      <c r="L2124" s="329" t="s">
        <v>13139</v>
      </c>
      <c r="M2124" s="329" t="s">
        <v>10825</v>
      </c>
      <c r="N2124" s="329" t="s">
        <v>12660</v>
      </c>
      <c r="O2124" s="294" t="s">
        <v>2838</v>
      </c>
      <c r="P2124" s="329" t="s">
        <v>10579</v>
      </c>
      <c r="Q2124" s="330" t="s">
        <v>7127</v>
      </c>
      <c r="R2124" s="293" t="s">
        <v>7871</v>
      </c>
      <c r="S2124" s="294" t="s">
        <v>9196</v>
      </c>
      <c r="T2124" s="292" t="s">
        <v>181</v>
      </c>
      <c r="U2124" s="323" t="str">
        <f t="shared" si="100"/>
        <v>-</v>
      </c>
      <c r="V2124" s="298" t="s">
        <v>9198</v>
      </c>
      <c r="W2124" s="295" t="str">
        <f t="shared" si="101"/>
        <v>https://www.noritz.co.jp/contact/product/index.php</v>
      </c>
      <c r="X2124" s="292" t="s">
        <v>7874</v>
      </c>
      <c r="Y2124" s="292" t="s">
        <v>9415</v>
      </c>
      <c r="Z2124" s="80" t="s">
        <v>9753</v>
      </c>
      <c r="AA2124" s="296"/>
      <c r="AB2124" s="265" t="str">
        <f>IF('認証製品一覧（検索用）'!$E$7=認証製品一覧!I2124,"●","")</f>
        <v/>
      </c>
      <c r="AC2124" s="265" t="str">
        <f>IF(AB2124="","",COUNTIF($B$5:AB2124,"●"))</f>
        <v/>
      </c>
    </row>
    <row r="2125" spans="1:29" ht="100.05" customHeight="1">
      <c r="A2125" s="347"/>
      <c r="B2125" s="292" t="s">
        <v>6898</v>
      </c>
      <c r="C2125" s="293" t="s">
        <v>6941</v>
      </c>
      <c r="D2125" s="294" t="s">
        <v>296</v>
      </c>
      <c r="E2125" s="293" t="s">
        <v>7350</v>
      </c>
      <c r="F2125" s="330" t="s">
        <v>10303</v>
      </c>
      <c r="G2125" s="330" t="s">
        <v>181</v>
      </c>
      <c r="H2125" s="294">
        <v>697</v>
      </c>
      <c r="I2125" s="321" t="str">
        <f t="shared" si="99"/>
        <v>D-06-001-暖房給湯兼用機</v>
      </c>
      <c r="J2125" s="294" t="s">
        <v>9155</v>
      </c>
      <c r="K2125" s="330" t="s">
        <v>8144</v>
      </c>
      <c r="L2125" s="329" t="s">
        <v>13139</v>
      </c>
      <c r="M2125" s="329" t="s">
        <v>10825</v>
      </c>
      <c r="N2125" s="329" t="s">
        <v>12661</v>
      </c>
      <c r="O2125" s="294" t="s">
        <v>2838</v>
      </c>
      <c r="P2125" s="329" t="s">
        <v>10579</v>
      </c>
      <c r="Q2125" s="330" t="s">
        <v>7127</v>
      </c>
      <c r="R2125" s="293" t="s">
        <v>7871</v>
      </c>
      <c r="S2125" s="294" t="s">
        <v>9196</v>
      </c>
      <c r="T2125" s="292" t="s">
        <v>181</v>
      </c>
      <c r="U2125" s="323" t="str">
        <f t="shared" si="100"/>
        <v>-</v>
      </c>
      <c r="V2125" s="298" t="s">
        <v>7873</v>
      </c>
      <c r="W2125" s="295" t="str">
        <f t="shared" si="101"/>
        <v>https://www.noritz.co.jp/contact/product/index.php</v>
      </c>
      <c r="X2125" s="292" t="s">
        <v>7874</v>
      </c>
      <c r="Y2125" s="292" t="s">
        <v>9416</v>
      </c>
      <c r="Z2125" s="80" t="s">
        <v>9753</v>
      </c>
      <c r="AA2125" s="296"/>
      <c r="AB2125" s="265" t="str">
        <f>IF('認証製品一覧（検索用）'!$E$7=認証製品一覧!I2125,"●","")</f>
        <v/>
      </c>
      <c r="AC2125" s="265" t="str">
        <f>IF(AB2125="","",COUNTIF($B$5:AB2125,"●"))</f>
        <v/>
      </c>
    </row>
    <row r="2126" spans="1:29" ht="100.05" customHeight="1">
      <c r="A2126" s="347"/>
      <c r="B2126" s="292" t="s">
        <v>6898</v>
      </c>
      <c r="C2126" s="293" t="s">
        <v>6941</v>
      </c>
      <c r="D2126" s="294" t="s">
        <v>296</v>
      </c>
      <c r="E2126" s="293" t="s">
        <v>7350</v>
      </c>
      <c r="F2126" s="330" t="s">
        <v>10303</v>
      </c>
      <c r="G2126" s="330" t="s">
        <v>181</v>
      </c>
      <c r="H2126" s="294">
        <v>697</v>
      </c>
      <c r="I2126" s="321" t="str">
        <f t="shared" si="99"/>
        <v>D-06-001-暖房給湯兼用機</v>
      </c>
      <c r="J2126" s="294" t="s">
        <v>9155</v>
      </c>
      <c r="K2126" s="330" t="s">
        <v>8144</v>
      </c>
      <c r="L2126" s="329" t="s">
        <v>13139</v>
      </c>
      <c r="M2126" s="329" t="s">
        <v>10825</v>
      </c>
      <c r="N2126" s="329" t="s">
        <v>12662</v>
      </c>
      <c r="O2126" s="294" t="s">
        <v>2838</v>
      </c>
      <c r="P2126" s="329" t="s">
        <v>10579</v>
      </c>
      <c r="Q2126" s="330" t="s">
        <v>7127</v>
      </c>
      <c r="R2126" s="293" t="s">
        <v>7871</v>
      </c>
      <c r="S2126" s="294" t="s">
        <v>9196</v>
      </c>
      <c r="T2126" s="292" t="s">
        <v>181</v>
      </c>
      <c r="U2126" s="323" t="str">
        <f t="shared" si="100"/>
        <v>-</v>
      </c>
      <c r="V2126" s="298" t="s">
        <v>7873</v>
      </c>
      <c r="W2126" s="295" t="str">
        <f t="shared" si="101"/>
        <v>https://www.noritz.co.jp/contact/product/index.php</v>
      </c>
      <c r="X2126" s="292" t="s">
        <v>7874</v>
      </c>
      <c r="Y2126" s="292" t="s">
        <v>9417</v>
      </c>
      <c r="Z2126" s="80" t="s">
        <v>9753</v>
      </c>
      <c r="AA2126" s="296"/>
      <c r="AB2126" s="265" t="str">
        <f>IF('認証製品一覧（検索用）'!$E$7=認証製品一覧!I2126,"●","")</f>
        <v/>
      </c>
      <c r="AC2126" s="265" t="str">
        <f>IF(AB2126="","",COUNTIF($B$5:AB2126,"●"))</f>
        <v/>
      </c>
    </row>
    <row r="2127" spans="1:29" ht="100.05" customHeight="1">
      <c r="A2127" s="347"/>
      <c r="B2127" s="292" t="s">
        <v>6898</v>
      </c>
      <c r="C2127" s="293" t="s">
        <v>6941</v>
      </c>
      <c r="D2127" s="294" t="s">
        <v>296</v>
      </c>
      <c r="E2127" s="293" t="s">
        <v>7350</v>
      </c>
      <c r="F2127" s="330" t="s">
        <v>10303</v>
      </c>
      <c r="G2127" s="330" t="s">
        <v>181</v>
      </c>
      <c r="H2127" s="294">
        <v>697</v>
      </c>
      <c r="I2127" s="321" t="str">
        <f t="shared" si="99"/>
        <v>D-06-001-暖房給湯兼用機</v>
      </c>
      <c r="J2127" s="294" t="s">
        <v>9155</v>
      </c>
      <c r="K2127" s="330" t="s">
        <v>8144</v>
      </c>
      <c r="L2127" s="329" t="s">
        <v>13139</v>
      </c>
      <c r="M2127" s="329" t="s">
        <v>10825</v>
      </c>
      <c r="N2127" s="329" t="s">
        <v>12663</v>
      </c>
      <c r="O2127" s="294" t="s">
        <v>2838</v>
      </c>
      <c r="P2127" s="329" t="s">
        <v>10579</v>
      </c>
      <c r="Q2127" s="330" t="s">
        <v>7127</v>
      </c>
      <c r="R2127" s="293" t="s">
        <v>7871</v>
      </c>
      <c r="S2127" s="294" t="s">
        <v>9196</v>
      </c>
      <c r="T2127" s="292" t="s">
        <v>181</v>
      </c>
      <c r="U2127" s="323" t="str">
        <f t="shared" si="100"/>
        <v>-</v>
      </c>
      <c r="V2127" s="298" t="s">
        <v>7873</v>
      </c>
      <c r="W2127" s="295" t="str">
        <f t="shared" si="101"/>
        <v>https://www.noritz.co.jp/contact/product/index.php</v>
      </c>
      <c r="X2127" s="292" t="s">
        <v>7874</v>
      </c>
      <c r="Y2127" s="292" t="s">
        <v>9418</v>
      </c>
      <c r="Z2127" s="80" t="s">
        <v>9753</v>
      </c>
      <c r="AA2127" s="296"/>
      <c r="AB2127" s="265" t="str">
        <f>IF('認証製品一覧（検索用）'!$E$7=認証製品一覧!I2127,"●","")</f>
        <v/>
      </c>
      <c r="AC2127" s="265" t="str">
        <f>IF(AB2127="","",COUNTIF($B$5:AB2127,"●"))</f>
        <v/>
      </c>
    </row>
    <row r="2128" spans="1:29" ht="100.05" customHeight="1">
      <c r="A2128" s="347"/>
      <c r="B2128" s="292" t="s">
        <v>6898</v>
      </c>
      <c r="C2128" s="293" t="s">
        <v>6941</v>
      </c>
      <c r="D2128" s="294" t="s">
        <v>296</v>
      </c>
      <c r="E2128" s="293" t="s">
        <v>7350</v>
      </c>
      <c r="F2128" s="330" t="s">
        <v>10303</v>
      </c>
      <c r="G2128" s="330" t="s">
        <v>181</v>
      </c>
      <c r="H2128" s="294">
        <v>697</v>
      </c>
      <c r="I2128" s="321" t="str">
        <f t="shared" si="99"/>
        <v>D-06-001-暖房給湯兼用機</v>
      </c>
      <c r="J2128" s="294" t="s">
        <v>9155</v>
      </c>
      <c r="K2128" s="330" t="s">
        <v>8144</v>
      </c>
      <c r="L2128" s="329" t="s">
        <v>13139</v>
      </c>
      <c r="M2128" s="329" t="s">
        <v>10825</v>
      </c>
      <c r="N2128" s="329" t="s">
        <v>12664</v>
      </c>
      <c r="O2128" s="294" t="s">
        <v>2838</v>
      </c>
      <c r="P2128" s="329" t="s">
        <v>10579</v>
      </c>
      <c r="Q2128" s="330" t="s">
        <v>7127</v>
      </c>
      <c r="R2128" s="293" t="s">
        <v>7871</v>
      </c>
      <c r="S2128" s="294" t="s">
        <v>7872</v>
      </c>
      <c r="T2128" s="292" t="s">
        <v>181</v>
      </c>
      <c r="U2128" s="323" t="str">
        <f t="shared" si="100"/>
        <v>-</v>
      </c>
      <c r="V2128" s="298" t="s">
        <v>7873</v>
      </c>
      <c r="W2128" s="295" t="str">
        <f t="shared" si="101"/>
        <v>https://www.noritz.co.jp/contact/product/index.php</v>
      </c>
      <c r="X2128" s="292" t="s">
        <v>7874</v>
      </c>
      <c r="Y2128" s="292" t="s">
        <v>9419</v>
      </c>
      <c r="Z2128" s="80" t="s">
        <v>9753</v>
      </c>
      <c r="AA2128" s="296"/>
      <c r="AB2128" s="265" t="str">
        <f>IF('認証製品一覧（検索用）'!$E$7=認証製品一覧!I2128,"●","")</f>
        <v/>
      </c>
      <c r="AC2128" s="265" t="str">
        <f>IF(AB2128="","",COUNTIF($B$5:AB2128,"●"))</f>
        <v/>
      </c>
    </row>
    <row r="2129" spans="1:29" ht="100.05" customHeight="1">
      <c r="A2129" s="347"/>
      <c r="B2129" s="292" t="s">
        <v>6898</v>
      </c>
      <c r="C2129" s="293" t="s">
        <v>6941</v>
      </c>
      <c r="D2129" s="294" t="s">
        <v>296</v>
      </c>
      <c r="E2129" s="293" t="s">
        <v>7350</v>
      </c>
      <c r="F2129" s="330" t="s">
        <v>10303</v>
      </c>
      <c r="G2129" s="330" t="s">
        <v>181</v>
      </c>
      <c r="H2129" s="294">
        <v>697</v>
      </c>
      <c r="I2129" s="321" t="str">
        <f t="shared" si="99"/>
        <v>D-06-001-暖房給湯兼用機</v>
      </c>
      <c r="J2129" s="294" t="s">
        <v>9155</v>
      </c>
      <c r="K2129" s="330" t="s">
        <v>8144</v>
      </c>
      <c r="L2129" s="329" t="s">
        <v>13139</v>
      </c>
      <c r="M2129" s="329" t="s">
        <v>10825</v>
      </c>
      <c r="N2129" s="329" t="s">
        <v>12665</v>
      </c>
      <c r="O2129" s="294" t="s">
        <v>2838</v>
      </c>
      <c r="P2129" s="329" t="s">
        <v>10579</v>
      </c>
      <c r="Q2129" s="330" t="s">
        <v>7127</v>
      </c>
      <c r="R2129" s="293" t="s">
        <v>7871</v>
      </c>
      <c r="S2129" s="294" t="s">
        <v>7872</v>
      </c>
      <c r="T2129" s="292" t="s">
        <v>181</v>
      </c>
      <c r="U2129" s="323" t="str">
        <f t="shared" si="100"/>
        <v>-</v>
      </c>
      <c r="V2129" s="298" t="s">
        <v>9198</v>
      </c>
      <c r="W2129" s="295" t="str">
        <f t="shared" si="101"/>
        <v>https://www.noritz.co.jp/contact/product/index.php</v>
      </c>
      <c r="X2129" s="292" t="s">
        <v>7874</v>
      </c>
      <c r="Y2129" s="292" t="s">
        <v>9420</v>
      </c>
      <c r="Z2129" s="80" t="s">
        <v>9753</v>
      </c>
      <c r="AA2129" s="296"/>
      <c r="AB2129" s="265" t="str">
        <f>IF('認証製品一覧（検索用）'!$E$7=認証製品一覧!I2129,"●","")</f>
        <v/>
      </c>
      <c r="AC2129" s="265" t="str">
        <f>IF(AB2129="","",COUNTIF($B$5:AB2129,"●"))</f>
        <v/>
      </c>
    </row>
    <row r="2130" spans="1:29" ht="100.05" customHeight="1">
      <c r="A2130" s="347"/>
      <c r="B2130" s="292" t="s">
        <v>6898</v>
      </c>
      <c r="C2130" s="293" t="s">
        <v>6941</v>
      </c>
      <c r="D2130" s="294" t="s">
        <v>296</v>
      </c>
      <c r="E2130" s="293" t="s">
        <v>7350</v>
      </c>
      <c r="F2130" s="330" t="s">
        <v>10303</v>
      </c>
      <c r="G2130" s="330" t="s">
        <v>181</v>
      </c>
      <c r="H2130" s="294">
        <v>697</v>
      </c>
      <c r="I2130" s="321" t="str">
        <f t="shared" si="99"/>
        <v>D-06-001-暖房給湯兼用機</v>
      </c>
      <c r="J2130" s="294" t="s">
        <v>9155</v>
      </c>
      <c r="K2130" s="330" t="s">
        <v>8144</v>
      </c>
      <c r="L2130" s="329" t="s">
        <v>13139</v>
      </c>
      <c r="M2130" s="329" t="s">
        <v>10825</v>
      </c>
      <c r="N2130" s="329" t="s">
        <v>12666</v>
      </c>
      <c r="O2130" s="294" t="s">
        <v>2838</v>
      </c>
      <c r="P2130" s="329" t="s">
        <v>10579</v>
      </c>
      <c r="Q2130" s="330" t="s">
        <v>7127</v>
      </c>
      <c r="R2130" s="293" t="s">
        <v>7871</v>
      </c>
      <c r="S2130" s="294" t="s">
        <v>9196</v>
      </c>
      <c r="T2130" s="292" t="s">
        <v>181</v>
      </c>
      <c r="U2130" s="323" t="str">
        <f t="shared" si="100"/>
        <v>-</v>
      </c>
      <c r="V2130" s="298" t="s">
        <v>7873</v>
      </c>
      <c r="W2130" s="295" t="str">
        <f t="shared" si="101"/>
        <v>https://www.noritz.co.jp/contact/product/index.php</v>
      </c>
      <c r="X2130" s="292" t="s">
        <v>7874</v>
      </c>
      <c r="Y2130" s="292" t="s">
        <v>9421</v>
      </c>
      <c r="Z2130" s="80" t="s">
        <v>9753</v>
      </c>
      <c r="AA2130" s="296"/>
      <c r="AB2130" s="265" t="str">
        <f>IF('認証製品一覧（検索用）'!$E$7=認証製品一覧!I2130,"●","")</f>
        <v/>
      </c>
      <c r="AC2130" s="265" t="str">
        <f>IF(AB2130="","",COUNTIF($B$5:AB2130,"●"))</f>
        <v/>
      </c>
    </row>
    <row r="2131" spans="1:29" ht="100.05" customHeight="1">
      <c r="A2131" s="347"/>
      <c r="B2131" s="292" t="s">
        <v>6898</v>
      </c>
      <c r="C2131" s="293" t="s">
        <v>6941</v>
      </c>
      <c r="D2131" s="294" t="s">
        <v>296</v>
      </c>
      <c r="E2131" s="293" t="s">
        <v>7350</v>
      </c>
      <c r="F2131" s="330" t="s">
        <v>10303</v>
      </c>
      <c r="G2131" s="330" t="s">
        <v>181</v>
      </c>
      <c r="H2131" s="294">
        <v>697</v>
      </c>
      <c r="I2131" s="321" t="str">
        <f t="shared" si="99"/>
        <v>D-06-001-暖房給湯兼用機</v>
      </c>
      <c r="J2131" s="294" t="s">
        <v>9155</v>
      </c>
      <c r="K2131" s="330" t="s">
        <v>8144</v>
      </c>
      <c r="L2131" s="329" t="s">
        <v>13139</v>
      </c>
      <c r="M2131" s="329" t="s">
        <v>10825</v>
      </c>
      <c r="N2131" s="329" t="s">
        <v>12667</v>
      </c>
      <c r="O2131" s="294" t="s">
        <v>2838</v>
      </c>
      <c r="P2131" s="329" t="s">
        <v>10579</v>
      </c>
      <c r="Q2131" s="330" t="s">
        <v>7127</v>
      </c>
      <c r="R2131" s="293" t="s">
        <v>7871</v>
      </c>
      <c r="S2131" s="294" t="s">
        <v>7872</v>
      </c>
      <c r="T2131" s="292" t="s">
        <v>181</v>
      </c>
      <c r="U2131" s="323" t="str">
        <f t="shared" si="100"/>
        <v>-</v>
      </c>
      <c r="V2131" s="298" t="s">
        <v>7873</v>
      </c>
      <c r="W2131" s="295" t="str">
        <f t="shared" si="101"/>
        <v>https://www.noritz.co.jp/contact/product/index.php</v>
      </c>
      <c r="X2131" s="292" t="s">
        <v>7874</v>
      </c>
      <c r="Y2131" s="292" t="s">
        <v>9422</v>
      </c>
      <c r="Z2131" s="80" t="s">
        <v>9753</v>
      </c>
      <c r="AA2131" s="296"/>
      <c r="AB2131" s="265" t="str">
        <f>IF('認証製品一覧（検索用）'!$E$7=認証製品一覧!I2131,"●","")</f>
        <v/>
      </c>
      <c r="AC2131" s="265" t="str">
        <f>IF(AB2131="","",COUNTIF($B$5:AB2131,"●"))</f>
        <v/>
      </c>
    </row>
    <row r="2132" spans="1:29" ht="100.05" customHeight="1">
      <c r="A2132" s="347"/>
      <c r="B2132" s="292" t="s">
        <v>6898</v>
      </c>
      <c r="C2132" s="293" t="s">
        <v>6941</v>
      </c>
      <c r="D2132" s="294" t="s">
        <v>296</v>
      </c>
      <c r="E2132" s="293" t="s">
        <v>7350</v>
      </c>
      <c r="F2132" s="330" t="s">
        <v>10303</v>
      </c>
      <c r="G2132" s="330" t="s">
        <v>181</v>
      </c>
      <c r="H2132" s="294">
        <v>697</v>
      </c>
      <c r="I2132" s="321" t="str">
        <f t="shared" si="99"/>
        <v>D-06-001-暖房給湯兼用機</v>
      </c>
      <c r="J2132" s="294" t="s">
        <v>9155</v>
      </c>
      <c r="K2132" s="330" t="s">
        <v>8144</v>
      </c>
      <c r="L2132" s="329" t="s">
        <v>13139</v>
      </c>
      <c r="M2132" s="329" t="s">
        <v>10825</v>
      </c>
      <c r="N2132" s="329" t="s">
        <v>12668</v>
      </c>
      <c r="O2132" s="294" t="s">
        <v>2838</v>
      </c>
      <c r="P2132" s="329" t="s">
        <v>10579</v>
      </c>
      <c r="Q2132" s="330" t="s">
        <v>7127</v>
      </c>
      <c r="R2132" s="293" t="s">
        <v>7871</v>
      </c>
      <c r="S2132" s="294" t="s">
        <v>7872</v>
      </c>
      <c r="T2132" s="292" t="s">
        <v>181</v>
      </c>
      <c r="U2132" s="323" t="str">
        <f t="shared" si="100"/>
        <v>-</v>
      </c>
      <c r="V2132" s="298" t="s">
        <v>7873</v>
      </c>
      <c r="W2132" s="295" t="str">
        <f t="shared" si="101"/>
        <v>https://www.noritz.co.jp/contact/product/index.php</v>
      </c>
      <c r="X2132" s="292" t="s">
        <v>7874</v>
      </c>
      <c r="Y2132" s="292" t="s">
        <v>9423</v>
      </c>
      <c r="Z2132" s="80" t="s">
        <v>9753</v>
      </c>
      <c r="AA2132" s="296"/>
      <c r="AB2132" s="265" t="str">
        <f>IF('認証製品一覧（検索用）'!$E$7=認証製品一覧!I2132,"●","")</f>
        <v/>
      </c>
      <c r="AC2132" s="265" t="str">
        <f>IF(AB2132="","",COUNTIF($B$5:AB2132,"●"))</f>
        <v/>
      </c>
    </row>
    <row r="2133" spans="1:29" ht="100.05" customHeight="1">
      <c r="A2133" s="347"/>
      <c r="B2133" s="292" t="s">
        <v>6898</v>
      </c>
      <c r="C2133" s="293" t="s">
        <v>6941</v>
      </c>
      <c r="D2133" s="294" t="s">
        <v>296</v>
      </c>
      <c r="E2133" s="293" t="s">
        <v>7350</v>
      </c>
      <c r="F2133" s="330" t="s">
        <v>10303</v>
      </c>
      <c r="G2133" s="330" t="s">
        <v>181</v>
      </c>
      <c r="H2133" s="294">
        <v>697</v>
      </c>
      <c r="I2133" s="321" t="str">
        <f t="shared" ref="I2133:I2196" si="102">CONCATENATE(D2133,G2133,F2133)</f>
        <v>D-06-001-暖房給湯兼用機</v>
      </c>
      <c r="J2133" s="294" t="s">
        <v>9155</v>
      </c>
      <c r="K2133" s="330" t="s">
        <v>8144</v>
      </c>
      <c r="L2133" s="329" t="s">
        <v>13139</v>
      </c>
      <c r="M2133" s="329" t="s">
        <v>10825</v>
      </c>
      <c r="N2133" s="329" t="s">
        <v>12669</v>
      </c>
      <c r="O2133" s="294" t="s">
        <v>2838</v>
      </c>
      <c r="P2133" s="329" t="s">
        <v>10579</v>
      </c>
      <c r="Q2133" s="330" t="s">
        <v>7127</v>
      </c>
      <c r="R2133" s="293" t="s">
        <v>7871</v>
      </c>
      <c r="S2133" s="294" t="s">
        <v>7872</v>
      </c>
      <c r="T2133" s="292" t="s">
        <v>181</v>
      </c>
      <c r="U2133" s="323" t="str">
        <f t="shared" ref="U2133:U2196" si="103">IF(T2133="-","-",HYPERLINK("mailto:"&amp;T2133,T2133))</f>
        <v>-</v>
      </c>
      <c r="V2133" s="298" t="s">
        <v>7873</v>
      </c>
      <c r="W2133" s="295" t="str">
        <f t="shared" ref="W2133:W2196" si="104">IF(V2133="-",V2133,HYPERLINK(V2133))</f>
        <v>https://www.noritz.co.jp/contact/product/index.php</v>
      </c>
      <c r="X2133" s="292" t="s">
        <v>7874</v>
      </c>
      <c r="Y2133" s="292" t="s">
        <v>9424</v>
      </c>
      <c r="Z2133" s="80" t="s">
        <v>9753</v>
      </c>
      <c r="AA2133" s="296"/>
      <c r="AB2133" s="265" t="str">
        <f>IF('認証製品一覧（検索用）'!$E$7=認証製品一覧!I2133,"●","")</f>
        <v/>
      </c>
      <c r="AC2133" s="265" t="str">
        <f>IF(AB2133="","",COUNTIF($B$5:AB2133,"●"))</f>
        <v/>
      </c>
    </row>
    <row r="2134" spans="1:29" ht="100.05" customHeight="1">
      <c r="A2134" s="347"/>
      <c r="B2134" s="292" t="s">
        <v>6898</v>
      </c>
      <c r="C2134" s="293" t="s">
        <v>6941</v>
      </c>
      <c r="D2134" s="294" t="s">
        <v>296</v>
      </c>
      <c r="E2134" s="293" t="s">
        <v>7350</v>
      </c>
      <c r="F2134" s="330" t="s">
        <v>10303</v>
      </c>
      <c r="G2134" s="330" t="s">
        <v>181</v>
      </c>
      <c r="H2134" s="294">
        <v>697</v>
      </c>
      <c r="I2134" s="321" t="str">
        <f t="shared" si="102"/>
        <v>D-06-001-暖房給湯兼用機</v>
      </c>
      <c r="J2134" s="294" t="s">
        <v>9155</v>
      </c>
      <c r="K2134" s="330" t="s">
        <v>8144</v>
      </c>
      <c r="L2134" s="329" t="s">
        <v>13139</v>
      </c>
      <c r="M2134" s="329" t="s">
        <v>10825</v>
      </c>
      <c r="N2134" s="329" t="s">
        <v>12670</v>
      </c>
      <c r="O2134" s="294" t="s">
        <v>2838</v>
      </c>
      <c r="P2134" s="329" t="s">
        <v>10579</v>
      </c>
      <c r="Q2134" s="330" t="s">
        <v>7127</v>
      </c>
      <c r="R2134" s="293" t="s">
        <v>7871</v>
      </c>
      <c r="S2134" s="294" t="s">
        <v>7872</v>
      </c>
      <c r="T2134" s="292" t="s">
        <v>181</v>
      </c>
      <c r="U2134" s="323" t="str">
        <f t="shared" si="103"/>
        <v>-</v>
      </c>
      <c r="V2134" s="298" t="s">
        <v>9198</v>
      </c>
      <c r="W2134" s="295" t="str">
        <f t="shared" si="104"/>
        <v>https://www.noritz.co.jp/contact/product/index.php</v>
      </c>
      <c r="X2134" s="292" t="s">
        <v>7874</v>
      </c>
      <c r="Y2134" s="292" t="s">
        <v>9425</v>
      </c>
      <c r="Z2134" s="80" t="s">
        <v>9753</v>
      </c>
      <c r="AA2134" s="296"/>
      <c r="AB2134" s="265" t="str">
        <f>IF('認証製品一覧（検索用）'!$E$7=認証製品一覧!I2134,"●","")</f>
        <v/>
      </c>
      <c r="AC2134" s="265" t="str">
        <f>IF(AB2134="","",COUNTIF($B$5:AB2134,"●"))</f>
        <v/>
      </c>
    </row>
    <row r="2135" spans="1:29" ht="100.05" customHeight="1">
      <c r="A2135" s="347"/>
      <c r="B2135" s="292" t="s">
        <v>6898</v>
      </c>
      <c r="C2135" s="293" t="s">
        <v>6941</v>
      </c>
      <c r="D2135" s="294" t="s">
        <v>296</v>
      </c>
      <c r="E2135" s="293" t="s">
        <v>7350</v>
      </c>
      <c r="F2135" s="330" t="s">
        <v>10303</v>
      </c>
      <c r="G2135" s="330" t="s">
        <v>181</v>
      </c>
      <c r="H2135" s="294">
        <v>697</v>
      </c>
      <c r="I2135" s="321" t="str">
        <f t="shared" si="102"/>
        <v>D-06-001-暖房給湯兼用機</v>
      </c>
      <c r="J2135" s="294" t="s">
        <v>9155</v>
      </c>
      <c r="K2135" s="330" t="s">
        <v>8144</v>
      </c>
      <c r="L2135" s="329" t="s">
        <v>13139</v>
      </c>
      <c r="M2135" s="329" t="s">
        <v>10825</v>
      </c>
      <c r="N2135" s="329" t="s">
        <v>12671</v>
      </c>
      <c r="O2135" s="294" t="s">
        <v>2838</v>
      </c>
      <c r="P2135" s="329" t="s">
        <v>10579</v>
      </c>
      <c r="Q2135" s="330" t="s">
        <v>7127</v>
      </c>
      <c r="R2135" s="293" t="s">
        <v>7871</v>
      </c>
      <c r="S2135" s="294" t="s">
        <v>7872</v>
      </c>
      <c r="T2135" s="292" t="s">
        <v>181</v>
      </c>
      <c r="U2135" s="323" t="str">
        <f t="shared" si="103"/>
        <v>-</v>
      </c>
      <c r="V2135" s="298" t="s">
        <v>7873</v>
      </c>
      <c r="W2135" s="295" t="str">
        <f t="shared" si="104"/>
        <v>https://www.noritz.co.jp/contact/product/index.php</v>
      </c>
      <c r="X2135" s="292" t="s">
        <v>7874</v>
      </c>
      <c r="Y2135" s="292" t="s">
        <v>9426</v>
      </c>
      <c r="Z2135" s="80" t="s">
        <v>9753</v>
      </c>
      <c r="AA2135" s="296"/>
      <c r="AB2135" s="265" t="str">
        <f>IF('認証製品一覧（検索用）'!$E$7=認証製品一覧!I2135,"●","")</f>
        <v/>
      </c>
      <c r="AC2135" s="265" t="str">
        <f>IF(AB2135="","",COUNTIF($B$5:AB2135,"●"))</f>
        <v/>
      </c>
    </row>
    <row r="2136" spans="1:29" ht="100.05" customHeight="1">
      <c r="A2136" s="347"/>
      <c r="B2136" s="292" t="s">
        <v>6898</v>
      </c>
      <c r="C2136" s="293" t="s">
        <v>6941</v>
      </c>
      <c r="D2136" s="294" t="s">
        <v>296</v>
      </c>
      <c r="E2136" s="293" t="s">
        <v>7350</v>
      </c>
      <c r="F2136" s="330" t="s">
        <v>10303</v>
      </c>
      <c r="G2136" s="330" t="s">
        <v>181</v>
      </c>
      <c r="H2136" s="294">
        <v>697</v>
      </c>
      <c r="I2136" s="321" t="str">
        <f t="shared" si="102"/>
        <v>D-06-001-暖房給湯兼用機</v>
      </c>
      <c r="J2136" s="294" t="s">
        <v>9155</v>
      </c>
      <c r="K2136" s="330" t="s">
        <v>8144</v>
      </c>
      <c r="L2136" s="329" t="s">
        <v>13139</v>
      </c>
      <c r="M2136" s="329" t="s">
        <v>10825</v>
      </c>
      <c r="N2136" s="329" t="s">
        <v>12672</v>
      </c>
      <c r="O2136" s="294" t="s">
        <v>2838</v>
      </c>
      <c r="P2136" s="329" t="s">
        <v>10579</v>
      </c>
      <c r="Q2136" s="330" t="s">
        <v>7127</v>
      </c>
      <c r="R2136" s="293" t="s">
        <v>7871</v>
      </c>
      <c r="S2136" s="294" t="s">
        <v>7872</v>
      </c>
      <c r="T2136" s="292" t="s">
        <v>181</v>
      </c>
      <c r="U2136" s="323" t="str">
        <f t="shared" si="103"/>
        <v>-</v>
      </c>
      <c r="V2136" s="298" t="s">
        <v>7873</v>
      </c>
      <c r="W2136" s="295" t="str">
        <f t="shared" si="104"/>
        <v>https://www.noritz.co.jp/contact/product/index.php</v>
      </c>
      <c r="X2136" s="292" t="s">
        <v>7874</v>
      </c>
      <c r="Y2136" s="292" t="s">
        <v>9427</v>
      </c>
      <c r="Z2136" s="80" t="s">
        <v>9753</v>
      </c>
      <c r="AA2136" s="296"/>
      <c r="AB2136" s="265" t="str">
        <f>IF('認証製品一覧（検索用）'!$E$7=認証製品一覧!I2136,"●","")</f>
        <v/>
      </c>
      <c r="AC2136" s="265" t="str">
        <f>IF(AB2136="","",COUNTIF($B$5:AB2136,"●"))</f>
        <v/>
      </c>
    </row>
    <row r="2137" spans="1:29" ht="100.05" customHeight="1">
      <c r="A2137" s="347"/>
      <c r="B2137" s="292" t="s">
        <v>6898</v>
      </c>
      <c r="C2137" s="293" t="s">
        <v>6941</v>
      </c>
      <c r="D2137" s="294" t="s">
        <v>296</v>
      </c>
      <c r="E2137" s="293" t="s">
        <v>7350</v>
      </c>
      <c r="F2137" s="330" t="s">
        <v>10303</v>
      </c>
      <c r="G2137" s="330" t="s">
        <v>181</v>
      </c>
      <c r="H2137" s="294">
        <v>697</v>
      </c>
      <c r="I2137" s="321" t="str">
        <f t="shared" si="102"/>
        <v>D-06-001-暖房給湯兼用機</v>
      </c>
      <c r="J2137" s="294" t="s">
        <v>9155</v>
      </c>
      <c r="K2137" s="330" t="s">
        <v>8144</v>
      </c>
      <c r="L2137" s="329" t="s">
        <v>13139</v>
      </c>
      <c r="M2137" s="329" t="s">
        <v>10825</v>
      </c>
      <c r="N2137" s="329" t="s">
        <v>12673</v>
      </c>
      <c r="O2137" s="294" t="s">
        <v>2838</v>
      </c>
      <c r="P2137" s="329" t="s">
        <v>10579</v>
      </c>
      <c r="Q2137" s="330" t="s">
        <v>7127</v>
      </c>
      <c r="R2137" s="293" t="s">
        <v>7871</v>
      </c>
      <c r="S2137" s="294" t="s">
        <v>7872</v>
      </c>
      <c r="T2137" s="292" t="s">
        <v>181</v>
      </c>
      <c r="U2137" s="323" t="str">
        <f t="shared" si="103"/>
        <v>-</v>
      </c>
      <c r="V2137" s="298" t="s">
        <v>7873</v>
      </c>
      <c r="W2137" s="295" t="str">
        <f t="shared" si="104"/>
        <v>https://www.noritz.co.jp/contact/product/index.php</v>
      </c>
      <c r="X2137" s="292" t="s">
        <v>7874</v>
      </c>
      <c r="Y2137" s="292" t="s">
        <v>9428</v>
      </c>
      <c r="Z2137" s="80" t="s">
        <v>9753</v>
      </c>
      <c r="AA2137" s="296"/>
      <c r="AB2137" s="265" t="str">
        <f>IF('認証製品一覧（検索用）'!$E$7=認証製品一覧!I2137,"●","")</f>
        <v/>
      </c>
      <c r="AC2137" s="265" t="str">
        <f>IF(AB2137="","",COUNTIF($B$5:AB2137,"●"))</f>
        <v/>
      </c>
    </row>
    <row r="2138" spans="1:29" ht="100.05" customHeight="1">
      <c r="A2138" s="347"/>
      <c r="B2138" s="292" t="s">
        <v>6898</v>
      </c>
      <c r="C2138" s="293" t="s">
        <v>6941</v>
      </c>
      <c r="D2138" s="294" t="s">
        <v>296</v>
      </c>
      <c r="E2138" s="293" t="s">
        <v>7350</v>
      </c>
      <c r="F2138" s="330" t="s">
        <v>10303</v>
      </c>
      <c r="G2138" s="330" t="s">
        <v>181</v>
      </c>
      <c r="H2138" s="294">
        <v>697</v>
      </c>
      <c r="I2138" s="321" t="str">
        <f t="shared" si="102"/>
        <v>D-06-001-暖房給湯兼用機</v>
      </c>
      <c r="J2138" s="294" t="s">
        <v>9155</v>
      </c>
      <c r="K2138" s="330" t="s">
        <v>8144</v>
      </c>
      <c r="L2138" s="329" t="s">
        <v>13139</v>
      </c>
      <c r="M2138" s="329" t="s">
        <v>10825</v>
      </c>
      <c r="N2138" s="329" t="s">
        <v>12674</v>
      </c>
      <c r="O2138" s="294" t="s">
        <v>2838</v>
      </c>
      <c r="P2138" s="329" t="s">
        <v>10579</v>
      </c>
      <c r="Q2138" s="330" t="s">
        <v>7127</v>
      </c>
      <c r="R2138" s="293" t="s">
        <v>7871</v>
      </c>
      <c r="S2138" s="294" t="s">
        <v>9196</v>
      </c>
      <c r="T2138" s="292" t="s">
        <v>181</v>
      </c>
      <c r="U2138" s="323" t="str">
        <f t="shared" si="103"/>
        <v>-</v>
      </c>
      <c r="V2138" s="298" t="s">
        <v>7873</v>
      </c>
      <c r="W2138" s="295" t="str">
        <f t="shared" si="104"/>
        <v>https://www.noritz.co.jp/contact/product/index.php</v>
      </c>
      <c r="X2138" s="292" t="s">
        <v>7874</v>
      </c>
      <c r="Y2138" s="292" t="s">
        <v>9429</v>
      </c>
      <c r="Z2138" s="80" t="s">
        <v>9753</v>
      </c>
      <c r="AA2138" s="296"/>
      <c r="AB2138" s="265" t="str">
        <f>IF('認証製品一覧（検索用）'!$E$7=認証製品一覧!I2138,"●","")</f>
        <v/>
      </c>
      <c r="AC2138" s="265" t="str">
        <f>IF(AB2138="","",COUNTIF($B$5:AB2138,"●"))</f>
        <v/>
      </c>
    </row>
    <row r="2139" spans="1:29" ht="100.05" customHeight="1">
      <c r="A2139" s="347"/>
      <c r="B2139" s="292" t="s">
        <v>6898</v>
      </c>
      <c r="C2139" s="293" t="s">
        <v>6941</v>
      </c>
      <c r="D2139" s="294" t="s">
        <v>296</v>
      </c>
      <c r="E2139" s="293" t="s">
        <v>7350</v>
      </c>
      <c r="F2139" s="330" t="s">
        <v>10303</v>
      </c>
      <c r="G2139" s="330" t="s">
        <v>181</v>
      </c>
      <c r="H2139" s="294">
        <v>697</v>
      </c>
      <c r="I2139" s="321" t="str">
        <f t="shared" si="102"/>
        <v>D-06-001-暖房給湯兼用機</v>
      </c>
      <c r="J2139" s="294" t="s">
        <v>9155</v>
      </c>
      <c r="K2139" s="330" t="s">
        <v>8144</v>
      </c>
      <c r="L2139" s="329" t="s">
        <v>13139</v>
      </c>
      <c r="M2139" s="329" t="s">
        <v>10825</v>
      </c>
      <c r="N2139" s="329" t="s">
        <v>12675</v>
      </c>
      <c r="O2139" s="294" t="s">
        <v>2838</v>
      </c>
      <c r="P2139" s="329" t="s">
        <v>10579</v>
      </c>
      <c r="Q2139" s="330" t="s">
        <v>7127</v>
      </c>
      <c r="R2139" s="293" t="s">
        <v>7871</v>
      </c>
      <c r="S2139" s="294" t="s">
        <v>7872</v>
      </c>
      <c r="T2139" s="292" t="s">
        <v>181</v>
      </c>
      <c r="U2139" s="323" t="str">
        <f t="shared" si="103"/>
        <v>-</v>
      </c>
      <c r="V2139" s="298" t="s">
        <v>7873</v>
      </c>
      <c r="W2139" s="295" t="str">
        <f t="shared" si="104"/>
        <v>https://www.noritz.co.jp/contact/product/index.php</v>
      </c>
      <c r="X2139" s="292" t="s">
        <v>7874</v>
      </c>
      <c r="Y2139" s="292" t="s">
        <v>9430</v>
      </c>
      <c r="Z2139" s="80" t="s">
        <v>9753</v>
      </c>
      <c r="AA2139" s="296"/>
      <c r="AB2139" s="265" t="str">
        <f>IF('認証製品一覧（検索用）'!$E$7=認証製品一覧!I2139,"●","")</f>
        <v/>
      </c>
      <c r="AC2139" s="265" t="str">
        <f>IF(AB2139="","",COUNTIF($B$5:AB2139,"●"))</f>
        <v/>
      </c>
    </row>
    <row r="2140" spans="1:29" ht="100.05" customHeight="1">
      <c r="A2140" s="347"/>
      <c r="B2140" s="292" t="s">
        <v>6898</v>
      </c>
      <c r="C2140" s="293" t="s">
        <v>6941</v>
      </c>
      <c r="D2140" s="294" t="s">
        <v>296</v>
      </c>
      <c r="E2140" s="293" t="s">
        <v>7350</v>
      </c>
      <c r="F2140" s="330" t="s">
        <v>10303</v>
      </c>
      <c r="G2140" s="330" t="s">
        <v>181</v>
      </c>
      <c r="H2140" s="294">
        <v>697</v>
      </c>
      <c r="I2140" s="321" t="str">
        <f t="shared" si="102"/>
        <v>D-06-001-暖房給湯兼用機</v>
      </c>
      <c r="J2140" s="294" t="s">
        <v>9155</v>
      </c>
      <c r="K2140" s="330" t="s">
        <v>8144</v>
      </c>
      <c r="L2140" s="329" t="s">
        <v>13139</v>
      </c>
      <c r="M2140" s="329" t="s">
        <v>10825</v>
      </c>
      <c r="N2140" s="329" t="s">
        <v>12676</v>
      </c>
      <c r="O2140" s="294" t="s">
        <v>2838</v>
      </c>
      <c r="P2140" s="329" t="s">
        <v>10579</v>
      </c>
      <c r="Q2140" s="330" t="s">
        <v>7127</v>
      </c>
      <c r="R2140" s="293" t="s">
        <v>7871</v>
      </c>
      <c r="S2140" s="294" t="s">
        <v>7872</v>
      </c>
      <c r="T2140" s="292" t="s">
        <v>181</v>
      </c>
      <c r="U2140" s="323" t="str">
        <f t="shared" si="103"/>
        <v>-</v>
      </c>
      <c r="V2140" s="298" t="s">
        <v>7873</v>
      </c>
      <c r="W2140" s="295" t="str">
        <f t="shared" si="104"/>
        <v>https://www.noritz.co.jp/contact/product/index.php</v>
      </c>
      <c r="X2140" s="292" t="s">
        <v>7874</v>
      </c>
      <c r="Y2140" s="292" t="s">
        <v>9431</v>
      </c>
      <c r="Z2140" s="80" t="s">
        <v>9753</v>
      </c>
      <c r="AA2140" s="296"/>
      <c r="AB2140" s="265" t="str">
        <f>IF('認証製品一覧（検索用）'!$E$7=認証製品一覧!I2140,"●","")</f>
        <v/>
      </c>
      <c r="AC2140" s="265" t="str">
        <f>IF(AB2140="","",COUNTIF($B$5:AB2140,"●"))</f>
        <v/>
      </c>
    </row>
    <row r="2141" spans="1:29" ht="100.05" customHeight="1">
      <c r="A2141" s="347"/>
      <c r="B2141" s="292" t="s">
        <v>6898</v>
      </c>
      <c r="C2141" s="293" t="s">
        <v>6941</v>
      </c>
      <c r="D2141" s="294" t="s">
        <v>296</v>
      </c>
      <c r="E2141" s="293" t="s">
        <v>7350</v>
      </c>
      <c r="F2141" s="330" t="s">
        <v>10303</v>
      </c>
      <c r="G2141" s="330" t="s">
        <v>181</v>
      </c>
      <c r="H2141" s="294">
        <v>697</v>
      </c>
      <c r="I2141" s="321" t="str">
        <f t="shared" si="102"/>
        <v>D-06-001-暖房給湯兼用機</v>
      </c>
      <c r="J2141" s="294" t="s">
        <v>9155</v>
      </c>
      <c r="K2141" s="330" t="s">
        <v>8144</v>
      </c>
      <c r="L2141" s="329" t="s">
        <v>13139</v>
      </c>
      <c r="M2141" s="329" t="s">
        <v>10825</v>
      </c>
      <c r="N2141" s="329" t="s">
        <v>12677</v>
      </c>
      <c r="O2141" s="294" t="s">
        <v>2838</v>
      </c>
      <c r="P2141" s="329" t="s">
        <v>10579</v>
      </c>
      <c r="Q2141" s="330" t="s">
        <v>7127</v>
      </c>
      <c r="R2141" s="293" t="s">
        <v>7871</v>
      </c>
      <c r="S2141" s="294" t="s">
        <v>7872</v>
      </c>
      <c r="T2141" s="292" t="s">
        <v>181</v>
      </c>
      <c r="U2141" s="323" t="str">
        <f t="shared" si="103"/>
        <v>-</v>
      </c>
      <c r="V2141" s="298" t="s">
        <v>7873</v>
      </c>
      <c r="W2141" s="295" t="str">
        <f t="shared" si="104"/>
        <v>https://www.noritz.co.jp/contact/product/index.php</v>
      </c>
      <c r="X2141" s="292" t="s">
        <v>7874</v>
      </c>
      <c r="Y2141" s="292" t="s">
        <v>9432</v>
      </c>
      <c r="Z2141" s="80" t="s">
        <v>9753</v>
      </c>
      <c r="AA2141" s="296"/>
      <c r="AB2141" s="265" t="str">
        <f>IF('認証製品一覧（検索用）'!$E$7=認証製品一覧!I2141,"●","")</f>
        <v/>
      </c>
      <c r="AC2141" s="265" t="str">
        <f>IF(AB2141="","",COUNTIF($B$5:AB2141,"●"))</f>
        <v/>
      </c>
    </row>
    <row r="2142" spans="1:29" ht="100.05" customHeight="1">
      <c r="A2142" s="347"/>
      <c r="B2142" s="292" t="s">
        <v>6898</v>
      </c>
      <c r="C2142" s="293" t="s">
        <v>6941</v>
      </c>
      <c r="D2142" s="294" t="s">
        <v>296</v>
      </c>
      <c r="E2142" s="293" t="s">
        <v>7350</v>
      </c>
      <c r="F2142" s="330" t="s">
        <v>10303</v>
      </c>
      <c r="G2142" s="330" t="s">
        <v>181</v>
      </c>
      <c r="H2142" s="294">
        <v>697</v>
      </c>
      <c r="I2142" s="321" t="str">
        <f t="shared" si="102"/>
        <v>D-06-001-暖房給湯兼用機</v>
      </c>
      <c r="J2142" s="294" t="s">
        <v>9155</v>
      </c>
      <c r="K2142" s="330" t="s">
        <v>8144</v>
      </c>
      <c r="L2142" s="329" t="s">
        <v>13139</v>
      </c>
      <c r="M2142" s="329" t="s">
        <v>10825</v>
      </c>
      <c r="N2142" s="329" t="s">
        <v>12678</v>
      </c>
      <c r="O2142" s="294" t="s">
        <v>2838</v>
      </c>
      <c r="P2142" s="329" t="s">
        <v>10579</v>
      </c>
      <c r="Q2142" s="330" t="s">
        <v>7127</v>
      </c>
      <c r="R2142" s="293" t="s">
        <v>7871</v>
      </c>
      <c r="S2142" s="294" t="s">
        <v>7872</v>
      </c>
      <c r="T2142" s="292" t="s">
        <v>181</v>
      </c>
      <c r="U2142" s="323" t="str">
        <f t="shared" si="103"/>
        <v>-</v>
      </c>
      <c r="V2142" s="298" t="s">
        <v>7873</v>
      </c>
      <c r="W2142" s="295" t="str">
        <f t="shared" si="104"/>
        <v>https://www.noritz.co.jp/contact/product/index.php</v>
      </c>
      <c r="X2142" s="292" t="s">
        <v>7874</v>
      </c>
      <c r="Y2142" s="292" t="s">
        <v>9433</v>
      </c>
      <c r="Z2142" s="80" t="s">
        <v>9753</v>
      </c>
      <c r="AA2142" s="296"/>
      <c r="AB2142" s="265" t="str">
        <f>IF('認証製品一覧（検索用）'!$E$7=認証製品一覧!I2142,"●","")</f>
        <v/>
      </c>
      <c r="AC2142" s="265" t="str">
        <f>IF(AB2142="","",COUNTIF($B$5:AB2142,"●"))</f>
        <v/>
      </c>
    </row>
    <row r="2143" spans="1:29" ht="100.05" customHeight="1">
      <c r="A2143" s="347"/>
      <c r="B2143" s="292" t="s">
        <v>6898</v>
      </c>
      <c r="C2143" s="293" t="s">
        <v>6941</v>
      </c>
      <c r="D2143" s="294" t="s">
        <v>296</v>
      </c>
      <c r="E2143" s="293" t="s">
        <v>7350</v>
      </c>
      <c r="F2143" s="330" t="s">
        <v>10303</v>
      </c>
      <c r="G2143" s="330" t="s">
        <v>181</v>
      </c>
      <c r="H2143" s="294">
        <v>697</v>
      </c>
      <c r="I2143" s="321" t="str">
        <f t="shared" si="102"/>
        <v>D-06-001-暖房給湯兼用機</v>
      </c>
      <c r="J2143" s="294" t="s">
        <v>9155</v>
      </c>
      <c r="K2143" s="330" t="s">
        <v>8144</v>
      </c>
      <c r="L2143" s="329" t="s">
        <v>13139</v>
      </c>
      <c r="M2143" s="329" t="s">
        <v>10825</v>
      </c>
      <c r="N2143" s="329" t="s">
        <v>12679</v>
      </c>
      <c r="O2143" s="294" t="s">
        <v>2838</v>
      </c>
      <c r="P2143" s="329" t="s">
        <v>10579</v>
      </c>
      <c r="Q2143" s="330" t="s">
        <v>7127</v>
      </c>
      <c r="R2143" s="293" t="s">
        <v>7871</v>
      </c>
      <c r="S2143" s="294" t="s">
        <v>9196</v>
      </c>
      <c r="T2143" s="292" t="s">
        <v>181</v>
      </c>
      <c r="U2143" s="323" t="str">
        <f t="shared" si="103"/>
        <v>-</v>
      </c>
      <c r="V2143" s="298" t="s">
        <v>7873</v>
      </c>
      <c r="W2143" s="295" t="str">
        <f t="shared" si="104"/>
        <v>https://www.noritz.co.jp/contact/product/index.php</v>
      </c>
      <c r="X2143" s="292" t="s">
        <v>7874</v>
      </c>
      <c r="Y2143" s="292" t="s">
        <v>9434</v>
      </c>
      <c r="Z2143" s="80" t="s">
        <v>9753</v>
      </c>
      <c r="AA2143" s="296"/>
      <c r="AB2143" s="265" t="str">
        <f>IF('認証製品一覧（検索用）'!$E$7=認証製品一覧!I2143,"●","")</f>
        <v/>
      </c>
      <c r="AC2143" s="265" t="str">
        <f>IF(AB2143="","",COUNTIF($B$5:AB2143,"●"))</f>
        <v/>
      </c>
    </row>
    <row r="2144" spans="1:29" ht="100.05" customHeight="1">
      <c r="A2144" s="347"/>
      <c r="B2144" s="292" t="s">
        <v>6898</v>
      </c>
      <c r="C2144" s="293" t="s">
        <v>6941</v>
      </c>
      <c r="D2144" s="294" t="s">
        <v>296</v>
      </c>
      <c r="E2144" s="293" t="s">
        <v>7350</v>
      </c>
      <c r="F2144" s="330" t="s">
        <v>10303</v>
      </c>
      <c r="G2144" s="330" t="s">
        <v>181</v>
      </c>
      <c r="H2144" s="294">
        <v>697</v>
      </c>
      <c r="I2144" s="321" t="str">
        <f t="shared" si="102"/>
        <v>D-06-001-暖房給湯兼用機</v>
      </c>
      <c r="J2144" s="294" t="s">
        <v>9155</v>
      </c>
      <c r="K2144" s="330" t="s">
        <v>8144</v>
      </c>
      <c r="L2144" s="329" t="s">
        <v>13139</v>
      </c>
      <c r="M2144" s="329" t="s">
        <v>10825</v>
      </c>
      <c r="N2144" s="329" t="s">
        <v>12680</v>
      </c>
      <c r="O2144" s="294" t="s">
        <v>2838</v>
      </c>
      <c r="P2144" s="329" t="s">
        <v>10579</v>
      </c>
      <c r="Q2144" s="330" t="s">
        <v>7127</v>
      </c>
      <c r="R2144" s="293" t="s">
        <v>7871</v>
      </c>
      <c r="S2144" s="294" t="s">
        <v>7872</v>
      </c>
      <c r="T2144" s="292" t="s">
        <v>181</v>
      </c>
      <c r="U2144" s="323" t="str">
        <f t="shared" si="103"/>
        <v>-</v>
      </c>
      <c r="V2144" s="298" t="s">
        <v>7873</v>
      </c>
      <c r="W2144" s="295" t="str">
        <f t="shared" si="104"/>
        <v>https://www.noritz.co.jp/contact/product/index.php</v>
      </c>
      <c r="X2144" s="292" t="s">
        <v>7874</v>
      </c>
      <c r="Y2144" s="292" t="s">
        <v>9435</v>
      </c>
      <c r="Z2144" s="80" t="s">
        <v>9753</v>
      </c>
      <c r="AA2144" s="296"/>
      <c r="AB2144" s="265" t="str">
        <f>IF('認証製品一覧（検索用）'!$E$7=認証製品一覧!I2144,"●","")</f>
        <v/>
      </c>
      <c r="AC2144" s="265" t="str">
        <f>IF(AB2144="","",COUNTIF($B$5:AB2144,"●"))</f>
        <v/>
      </c>
    </row>
    <row r="2145" spans="1:29" ht="100.05" customHeight="1">
      <c r="A2145" s="347"/>
      <c r="B2145" s="292" t="s">
        <v>6898</v>
      </c>
      <c r="C2145" s="293" t="s">
        <v>6941</v>
      </c>
      <c r="D2145" s="294" t="s">
        <v>296</v>
      </c>
      <c r="E2145" s="293" t="s">
        <v>7350</v>
      </c>
      <c r="F2145" s="330" t="s">
        <v>10303</v>
      </c>
      <c r="G2145" s="330" t="s">
        <v>181</v>
      </c>
      <c r="H2145" s="294">
        <v>697</v>
      </c>
      <c r="I2145" s="321" t="str">
        <f t="shared" si="102"/>
        <v>D-06-001-暖房給湯兼用機</v>
      </c>
      <c r="J2145" s="294" t="s">
        <v>9155</v>
      </c>
      <c r="K2145" s="330" t="s">
        <v>8144</v>
      </c>
      <c r="L2145" s="329" t="s">
        <v>13139</v>
      </c>
      <c r="M2145" s="329" t="s">
        <v>10825</v>
      </c>
      <c r="N2145" s="329" t="s">
        <v>12681</v>
      </c>
      <c r="O2145" s="294" t="s">
        <v>2838</v>
      </c>
      <c r="P2145" s="329" t="s">
        <v>10579</v>
      </c>
      <c r="Q2145" s="330" t="s">
        <v>7127</v>
      </c>
      <c r="R2145" s="293" t="s">
        <v>7871</v>
      </c>
      <c r="S2145" s="294" t="s">
        <v>9196</v>
      </c>
      <c r="T2145" s="292" t="s">
        <v>181</v>
      </c>
      <c r="U2145" s="323" t="str">
        <f t="shared" si="103"/>
        <v>-</v>
      </c>
      <c r="V2145" s="298" t="s">
        <v>9198</v>
      </c>
      <c r="W2145" s="295" t="str">
        <f t="shared" si="104"/>
        <v>https://www.noritz.co.jp/contact/product/index.php</v>
      </c>
      <c r="X2145" s="292" t="s">
        <v>7874</v>
      </c>
      <c r="Y2145" s="292" t="s">
        <v>9436</v>
      </c>
      <c r="Z2145" s="80" t="s">
        <v>9753</v>
      </c>
      <c r="AA2145" s="296"/>
      <c r="AB2145" s="265" t="str">
        <f>IF('認証製品一覧（検索用）'!$E$7=認証製品一覧!I2145,"●","")</f>
        <v/>
      </c>
      <c r="AC2145" s="265" t="str">
        <f>IF(AB2145="","",COUNTIF($B$5:AB2145,"●"))</f>
        <v/>
      </c>
    </row>
    <row r="2146" spans="1:29" ht="100.05" customHeight="1">
      <c r="A2146" s="347"/>
      <c r="B2146" s="292" t="s">
        <v>6898</v>
      </c>
      <c r="C2146" s="293" t="s">
        <v>6941</v>
      </c>
      <c r="D2146" s="294" t="s">
        <v>296</v>
      </c>
      <c r="E2146" s="293" t="s">
        <v>7350</v>
      </c>
      <c r="F2146" s="330" t="s">
        <v>10303</v>
      </c>
      <c r="G2146" s="330" t="s">
        <v>181</v>
      </c>
      <c r="H2146" s="294">
        <v>697</v>
      </c>
      <c r="I2146" s="321" t="str">
        <f t="shared" si="102"/>
        <v>D-06-001-暖房給湯兼用機</v>
      </c>
      <c r="J2146" s="294" t="s">
        <v>9155</v>
      </c>
      <c r="K2146" s="330" t="s">
        <v>8144</v>
      </c>
      <c r="L2146" s="329" t="s">
        <v>13139</v>
      </c>
      <c r="M2146" s="329" t="s">
        <v>10825</v>
      </c>
      <c r="N2146" s="329" t="s">
        <v>12682</v>
      </c>
      <c r="O2146" s="294" t="s">
        <v>2838</v>
      </c>
      <c r="P2146" s="329" t="s">
        <v>10579</v>
      </c>
      <c r="Q2146" s="330" t="s">
        <v>7127</v>
      </c>
      <c r="R2146" s="293" t="s">
        <v>7871</v>
      </c>
      <c r="S2146" s="294" t="s">
        <v>7872</v>
      </c>
      <c r="T2146" s="292" t="s">
        <v>181</v>
      </c>
      <c r="U2146" s="323" t="str">
        <f t="shared" si="103"/>
        <v>-</v>
      </c>
      <c r="V2146" s="298" t="s">
        <v>7873</v>
      </c>
      <c r="W2146" s="295" t="str">
        <f t="shared" si="104"/>
        <v>https://www.noritz.co.jp/contact/product/index.php</v>
      </c>
      <c r="X2146" s="292" t="s">
        <v>7874</v>
      </c>
      <c r="Y2146" s="292" t="s">
        <v>9437</v>
      </c>
      <c r="Z2146" s="80" t="s">
        <v>9753</v>
      </c>
      <c r="AA2146" s="296"/>
      <c r="AB2146" s="265" t="str">
        <f>IF('認証製品一覧（検索用）'!$E$7=認証製品一覧!I2146,"●","")</f>
        <v/>
      </c>
      <c r="AC2146" s="265" t="str">
        <f>IF(AB2146="","",COUNTIF($B$5:AB2146,"●"))</f>
        <v/>
      </c>
    </row>
    <row r="2147" spans="1:29" ht="100.05" customHeight="1">
      <c r="A2147" s="347"/>
      <c r="B2147" s="292" t="s">
        <v>6898</v>
      </c>
      <c r="C2147" s="293" t="s">
        <v>6941</v>
      </c>
      <c r="D2147" s="294" t="s">
        <v>296</v>
      </c>
      <c r="E2147" s="293" t="s">
        <v>7350</v>
      </c>
      <c r="F2147" s="330" t="s">
        <v>10303</v>
      </c>
      <c r="G2147" s="330" t="s">
        <v>181</v>
      </c>
      <c r="H2147" s="294">
        <v>697</v>
      </c>
      <c r="I2147" s="321" t="str">
        <f t="shared" si="102"/>
        <v>D-06-001-暖房給湯兼用機</v>
      </c>
      <c r="J2147" s="294" t="s">
        <v>9155</v>
      </c>
      <c r="K2147" s="330" t="s">
        <v>8144</v>
      </c>
      <c r="L2147" s="329" t="s">
        <v>13139</v>
      </c>
      <c r="M2147" s="329" t="s">
        <v>10825</v>
      </c>
      <c r="N2147" s="329" t="s">
        <v>12683</v>
      </c>
      <c r="O2147" s="294" t="s">
        <v>2838</v>
      </c>
      <c r="P2147" s="329" t="s">
        <v>10579</v>
      </c>
      <c r="Q2147" s="330" t="s">
        <v>7127</v>
      </c>
      <c r="R2147" s="293" t="s">
        <v>7871</v>
      </c>
      <c r="S2147" s="294" t="s">
        <v>9196</v>
      </c>
      <c r="T2147" s="292" t="s">
        <v>181</v>
      </c>
      <c r="U2147" s="323" t="str">
        <f t="shared" si="103"/>
        <v>-</v>
      </c>
      <c r="V2147" s="298" t="s">
        <v>9198</v>
      </c>
      <c r="W2147" s="295" t="str">
        <f t="shared" si="104"/>
        <v>https://www.noritz.co.jp/contact/product/index.php</v>
      </c>
      <c r="X2147" s="292" t="s">
        <v>7874</v>
      </c>
      <c r="Y2147" s="292" t="s">
        <v>9438</v>
      </c>
      <c r="Z2147" s="80" t="s">
        <v>9753</v>
      </c>
      <c r="AA2147" s="296"/>
      <c r="AB2147" s="265" t="str">
        <f>IF('認証製品一覧（検索用）'!$E$7=認証製品一覧!I2147,"●","")</f>
        <v/>
      </c>
      <c r="AC2147" s="265" t="str">
        <f>IF(AB2147="","",COUNTIF($B$5:AB2147,"●"))</f>
        <v/>
      </c>
    </row>
    <row r="2148" spans="1:29" ht="100.05" customHeight="1">
      <c r="A2148" s="347"/>
      <c r="B2148" s="292" t="s">
        <v>6898</v>
      </c>
      <c r="C2148" s="293" t="s">
        <v>6941</v>
      </c>
      <c r="D2148" s="294" t="s">
        <v>296</v>
      </c>
      <c r="E2148" s="293" t="s">
        <v>7350</v>
      </c>
      <c r="F2148" s="330" t="s">
        <v>10303</v>
      </c>
      <c r="G2148" s="330" t="s">
        <v>181</v>
      </c>
      <c r="H2148" s="294">
        <v>697</v>
      </c>
      <c r="I2148" s="321" t="str">
        <f t="shared" si="102"/>
        <v>D-06-001-暖房給湯兼用機</v>
      </c>
      <c r="J2148" s="294" t="s">
        <v>9155</v>
      </c>
      <c r="K2148" s="330" t="s">
        <v>8144</v>
      </c>
      <c r="L2148" s="329" t="s">
        <v>13139</v>
      </c>
      <c r="M2148" s="329" t="s">
        <v>10825</v>
      </c>
      <c r="N2148" s="329" t="s">
        <v>12684</v>
      </c>
      <c r="O2148" s="294" t="s">
        <v>2838</v>
      </c>
      <c r="P2148" s="329" t="s">
        <v>10579</v>
      </c>
      <c r="Q2148" s="330" t="s">
        <v>7127</v>
      </c>
      <c r="R2148" s="293" t="s">
        <v>7871</v>
      </c>
      <c r="S2148" s="294" t="s">
        <v>7872</v>
      </c>
      <c r="T2148" s="292" t="s">
        <v>181</v>
      </c>
      <c r="U2148" s="323" t="str">
        <f t="shared" si="103"/>
        <v>-</v>
      </c>
      <c r="V2148" s="298" t="s">
        <v>7873</v>
      </c>
      <c r="W2148" s="295" t="str">
        <f t="shared" si="104"/>
        <v>https://www.noritz.co.jp/contact/product/index.php</v>
      </c>
      <c r="X2148" s="292" t="s">
        <v>7874</v>
      </c>
      <c r="Y2148" s="292" t="s">
        <v>9439</v>
      </c>
      <c r="Z2148" s="80" t="s">
        <v>9753</v>
      </c>
      <c r="AA2148" s="296"/>
      <c r="AB2148" s="265" t="str">
        <f>IF('認証製品一覧（検索用）'!$E$7=認証製品一覧!I2148,"●","")</f>
        <v/>
      </c>
      <c r="AC2148" s="265" t="str">
        <f>IF(AB2148="","",COUNTIF($B$5:AB2148,"●"))</f>
        <v/>
      </c>
    </row>
    <row r="2149" spans="1:29" ht="100.05" customHeight="1">
      <c r="A2149" s="347"/>
      <c r="B2149" s="292" t="s">
        <v>6898</v>
      </c>
      <c r="C2149" s="293" t="s">
        <v>6941</v>
      </c>
      <c r="D2149" s="294" t="s">
        <v>296</v>
      </c>
      <c r="E2149" s="293" t="s">
        <v>7350</v>
      </c>
      <c r="F2149" s="330" t="s">
        <v>10303</v>
      </c>
      <c r="G2149" s="330" t="s">
        <v>181</v>
      </c>
      <c r="H2149" s="294">
        <v>697</v>
      </c>
      <c r="I2149" s="321" t="str">
        <f t="shared" si="102"/>
        <v>D-06-001-暖房給湯兼用機</v>
      </c>
      <c r="J2149" s="294" t="s">
        <v>9155</v>
      </c>
      <c r="K2149" s="330" t="s">
        <v>8144</v>
      </c>
      <c r="L2149" s="329" t="s">
        <v>13139</v>
      </c>
      <c r="M2149" s="329" t="s">
        <v>10825</v>
      </c>
      <c r="N2149" s="329" t="s">
        <v>12685</v>
      </c>
      <c r="O2149" s="294" t="s">
        <v>2838</v>
      </c>
      <c r="P2149" s="329" t="s">
        <v>10579</v>
      </c>
      <c r="Q2149" s="330" t="s">
        <v>7127</v>
      </c>
      <c r="R2149" s="293" t="s">
        <v>7871</v>
      </c>
      <c r="S2149" s="294" t="s">
        <v>7872</v>
      </c>
      <c r="T2149" s="292" t="s">
        <v>181</v>
      </c>
      <c r="U2149" s="323" t="str">
        <f t="shared" si="103"/>
        <v>-</v>
      </c>
      <c r="V2149" s="298" t="s">
        <v>7873</v>
      </c>
      <c r="W2149" s="295" t="str">
        <f t="shared" si="104"/>
        <v>https://www.noritz.co.jp/contact/product/index.php</v>
      </c>
      <c r="X2149" s="292" t="s">
        <v>7874</v>
      </c>
      <c r="Y2149" s="292" t="s">
        <v>9440</v>
      </c>
      <c r="Z2149" s="80" t="s">
        <v>9753</v>
      </c>
      <c r="AA2149" s="296"/>
      <c r="AB2149" s="265" t="str">
        <f>IF('認証製品一覧（検索用）'!$E$7=認証製品一覧!I2149,"●","")</f>
        <v/>
      </c>
      <c r="AC2149" s="265" t="str">
        <f>IF(AB2149="","",COUNTIF($B$5:AB2149,"●"))</f>
        <v/>
      </c>
    </row>
    <row r="2150" spans="1:29" ht="100.05" customHeight="1">
      <c r="A2150" s="347"/>
      <c r="B2150" s="292" t="s">
        <v>6898</v>
      </c>
      <c r="C2150" s="293" t="s">
        <v>6941</v>
      </c>
      <c r="D2150" s="294" t="s">
        <v>296</v>
      </c>
      <c r="E2150" s="293" t="s">
        <v>7350</v>
      </c>
      <c r="F2150" s="330" t="s">
        <v>10303</v>
      </c>
      <c r="G2150" s="330" t="s">
        <v>181</v>
      </c>
      <c r="H2150" s="294">
        <v>697</v>
      </c>
      <c r="I2150" s="321" t="str">
        <f t="shared" si="102"/>
        <v>D-06-001-暖房給湯兼用機</v>
      </c>
      <c r="J2150" s="294" t="s">
        <v>9155</v>
      </c>
      <c r="K2150" s="330" t="s">
        <v>8144</v>
      </c>
      <c r="L2150" s="329" t="s">
        <v>13139</v>
      </c>
      <c r="M2150" s="329" t="s">
        <v>10825</v>
      </c>
      <c r="N2150" s="329" t="s">
        <v>12686</v>
      </c>
      <c r="O2150" s="294" t="s">
        <v>2838</v>
      </c>
      <c r="P2150" s="329" t="s">
        <v>10579</v>
      </c>
      <c r="Q2150" s="330" t="s">
        <v>7127</v>
      </c>
      <c r="R2150" s="293" t="s">
        <v>7871</v>
      </c>
      <c r="S2150" s="294" t="s">
        <v>7872</v>
      </c>
      <c r="T2150" s="292" t="s">
        <v>181</v>
      </c>
      <c r="U2150" s="323" t="str">
        <f t="shared" si="103"/>
        <v>-</v>
      </c>
      <c r="V2150" s="298" t="s">
        <v>7873</v>
      </c>
      <c r="W2150" s="295" t="str">
        <f t="shared" si="104"/>
        <v>https://www.noritz.co.jp/contact/product/index.php</v>
      </c>
      <c r="X2150" s="292" t="s">
        <v>7874</v>
      </c>
      <c r="Y2150" s="292" t="s">
        <v>9441</v>
      </c>
      <c r="Z2150" s="80" t="s">
        <v>9753</v>
      </c>
      <c r="AA2150" s="296"/>
      <c r="AB2150" s="265" t="str">
        <f>IF('認証製品一覧（検索用）'!$E$7=認証製品一覧!I2150,"●","")</f>
        <v/>
      </c>
      <c r="AC2150" s="265" t="str">
        <f>IF(AB2150="","",COUNTIF($B$5:AB2150,"●"))</f>
        <v/>
      </c>
    </row>
    <row r="2151" spans="1:29" ht="100.05" customHeight="1">
      <c r="A2151" s="347"/>
      <c r="B2151" s="292" t="s">
        <v>6898</v>
      </c>
      <c r="C2151" s="293" t="s">
        <v>6941</v>
      </c>
      <c r="D2151" s="294" t="s">
        <v>296</v>
      </c>
      <c r="E2151" s="293" t="s">
        <v>7350</v>
      </c>
      <c r="F2151" s="330" t="s">
        <v>10303</v>
      </c>
      <c r="G2151" s="330" t="s">
        <v>181</v>
      </c>
      <c r="H2151" s="294">
        <v>697</v>
      </c>
      <c r="I2151" s="321" t="str">
        <f t="shared" si="102"/>
        <v>D-06-001-暖房給湯兼用機</v>
      </c>
      <c r="J2151" s="294" t="s">
        <v>9155</v>
      </c>
      <c r="K2151" s="330" t="s">
        <v>8144</v>
      </c>
      <c r="L2151" s="329" t="s">
        <v>13139</v>
      </c>
      <c r="M2151" s="329" t="s">
        <v>10825</v>
      </c>
      <c r="N2151" s="329" t="s">
        <v>12687</v>
      </c>
      <c r="O2151" s="294" t="s">
        <v>2838</v>
      </c>
      <c r="P2151" s="329" t="s">
        <v>10579</v>
      </c>
      <c r="Q2151" s="330" t="s">
        <v>7127</v>
      </c>
      <c r="R2151" s="293" t="s">
        <v>7871</v>
      </c>
      <c r="S2151" s="294" t="s">
        <v>9196</v>
      </c>
      <c r="T2151" s="292" t="s">
        <v>181</v>
      </c>
      <c r="U2151" s="323" t="str">
        <f t="shared" si="103"/>
        <v>-</v>
      </c>
      <c r="V2151" s="298" t="s">
        <v>7873</v>
      </c>
      <c r="W2151" s="295" t="str">
        <f t="shared" si="104"/>
        <v>https://www.noritz.co.jp/contact/product/index.php</v>
      </c>
      <c r="X2151" s="292" t="s">
        <v>7874</v>
      </c>
      <c r="Y2151" s="292" t="s">
        <v>9442</v>
      </c>
      <c r="Z2151" s="80" t="s">
        <v>9753</v>
      </c>
      <c r="AA2151" s="296"/>
      <c r="AB2151" s="265" t="str">
        <f>IF('認証製品一覧（検索用）'!$E$7=認証製品一覧!I2151,"●","")</f>
        <v/>
      </c>
      <c r="AC2151" s="265" t="str">
        <f>IF(AB2151="","",COUNTIF($B$5:AB2151,"●"))</f>
        <v/>
      </c>
    </row>
    <row r="2152" spans="1:29" ht="100.05" customHeight="1">
      <c r="A2152" s="347"/>
      <c r="B2152" s="292" t="s">
        <v>6898</v>
      </c>
      <c r="C2152" s="293" t="s">
        <v>6941</v>
      </c>
      <c r="D2152" s="294" t="s">
        <v>296</v>
      </c>
      <c r="E2152" s="293" t="s">
        <v>7350</v>
      </c>
      <c r="F2152" s="330" t="s">
        <v>10303</v>
      </c>
      <c r="G2152" s="330" t="s">
        <v>181</v>
      </c>
      <c r="H2152" s="294">
        <v>697</v>
      </c>
      <c r="I2152" s="321" t="str">
        <f t="shared" si="102"/>
        <v>D-06-001-暖房給湯兼用機</v>
      </c>
      <c r="J2152" s="294" t="s">
        <v>9155</v>
      </c>
      <c r="K2152" s="330" t="s">
        <v>8144</v>
      </c>
      <c r="L2152" s="329" t="s">
        <v>13139</v>
      </c>
      <c r="M2152" s="329" t="s">
        <v>10825</v>
      </c>
      <c r="N2152" s="329" t="s">
        <v>12688</v>
      </c>
      <c r="O2152" s="294" t="s">
        <v>2838</v>
      </c>
      <c r="P2152" s="329" t="s">
        <v>10579</v>
      </c>
      <c r="Q2152" s="330" t="s">
        <v>7127</v>
      </c>
      <c r="R2152" s="293" t="s">
        <v>7871</v>
      </c>
      <c r="S2152" s="294" t="s">
        <v>7872</v>
      </c>
      <c r="T2152" s="292" t="s">
        <v>181</v>
      </c>
      <c r="U2152" s="323" t="str">
        <f t="shared" si="103"/>
        <v>-</v>
      </c>
      <c r="V2152" s="298" t="s">
        <v>7873</v>
      </c>
      <c r="W2152" s="295" t="str">
        <f t="shared" si="104"/>
        <v>https://www.noritz.co.jp/contact/product/index.php</v>
      </c>
      <c r="X2152" s="292" t="s">
        <v>7874</v>
      </c>
      <c r="Y2152" s="292" t="s">
        <v>9443</v>
      </c>
      <c r="Z2152" s="80" t="s">
        <v>9753</v>
      </c>
      <c r="AA2152" s="296"/>
      <c r="AB2152" s="265" t="str">
        <f>IF('認証製品一覧（検索用）'!$E$7=認証製品一覧!I2152,"●","")</f>
        <v/>
      </c>
      <c r="AC2152" s="265" t="str">
        <f>IF(AB2152="","",COUNTIF($B$5:AB2152,"●"))</f>
        <v/>
      </c>
    </row>
    <row r="2153" spans="1:29" ht="100.05" customHeight="1">
      <c r="A2153" s="347"/>
      <c r="B2153" s="292" t="s">
        <v>6898</v>
      </c>
      <c r="C2153" s="293" t="s">
        <v>6941</v>
      </c>
      <c r="D2153" s="294" t="s">
        <v>296</v>
      </c>
      <c r="E2153" s="293" t="s">
        <v>7350</v>
      </c>
      <c r="F2153" s="330" t="s">
        <v>10303</v>
      </c>
      <c r="G2153" s="330" t="s">
        <v>181</v>
      </c>
      <c r="H2153" s="294">
        <v>697</v>
      </c>
      <c r="I2153" s="321" t="str">
        <f t="shared" si="102"/>
        <v>D-06-001-暖房給湯兼用機</v>
      </c>
      <c r="J2153" s="294" t="s">
        <v>9155</v>
      </c>
      <c r="K2153" s="330" t="s">
        <v>8144</v>
      </c>
      <c r="L2153" s="329" t="s">
        <v>13139</v>
      </c>
      <c r="M2153" s="329" t="s">
        <v>10825</v>
      </c>
      <c r="N2153" s="329" t="s">
        <v>12689</v>
      </c>
      <c r="O2153" s="294" t="s">
        <v>2838</v>
      </c>
      <c r="P2153" s="329" t="s">
        <v>10579</v>
      </c>
      <c r="Q2153" s="330" t="s">
        <v>7127</v>
      </c>
      <c r="R2153" s="293" t="s">
        <v>7871</v>
      </c>
      <c r="S2153" s="294" t="s">
        <v>9196</v>
      </c>
      <c r="T2153" s="292" t="s">
        <v>181</v>
      </c>
      <c r="U2153" s="323" t="str">
        <f t="shared" si="103"/>
        <v>-</v>
      </c>
      <c r="V2153" s="298" t="s">
        <v>9198</v>
      </c>
      <c r="W2153" s="295" t="str">
        <f t="shared" si="104"/>
        <v>https://www.noritz.co.jp/contact/product/index.php</v>
      </c>
      <c r="X2153" s="292" t="s">
        <v>7874</v>
      </c>
      <c r="Y2153" s="292" t="s">
        <v>9444</v>
      </c>
      <c r="Z2153" s="80" t="s">
        <v>9753</v>
      </c>
      <c r="AA2153" s="296"/>
      <c r="AB2153" s="265" t="str">
        <f>IF('認証製品一覧（検索用）'!$E$7=認証製品一覧!I2153,"●","")</f>
        <v/>
      </c>
      <c r="AC2153" s="265" t="str">
        <f>IF(AB2153="","",COUNTIF($B$5:AB2153,"●"))</f>
        <v/>
      </c>
    </row>
    <row r="2154" spans="1:29" ht="100.05" customHeight="1">
      <c r="A2154" s="347"/>
      <c r="B2154" s="292" t="s">
        <v>6898</v>
      </c>
      <c r="C2154" s="293" t="s">
        <v>6941</v>
      </c>
      <c r="D2154" s="294" t="s">
        <v>296</v>
      </c>
      <c r="E2154" s="293" t="s">
        <v>7350</v>
      </c>
      <c r="F2154" s="330" t="s">
        <v>10303</v>
      </c>
      <c r="G2154" s="330" t="s">
        <v>181</v>
      </c>
      <c r="H2154" s="294">
        <v>697</v>
      </c>
      <c r="I2154" s="321" t="str">
        <f t="shared" si="102"/>
        <v>D-06-001-暖房給湯兼用機</v>
      </c>
      <c r="J2154" s="294" t="s">
        <v>9155</v>
      </c>
      <c r="K2154" s="330" t="s">
        <v>8144</v>
      </c>
      <c r="L2154" s="329" t="s">
        <v>13139</v>
      </c>
      <c r="M2154" s="329" t="s">
        <v>10825</v>
      </c>
      <c r="N2154" s="329" t="s">
        <v>12690</v>
      </c>
      <c r="O2154" s="294" t="s">
        <v>2838</v>
      </c>
      <c r="P2154" s="329" t="s">
        <v>10579</v>
      </c>
      <c r="Q2154" s="330" t="s">
        <v>7127</v>
      </c>
      <c r="R2154" s="293" t="s">
        <v>7871</v>
      </c>
      <c r="S2154" s="294" t="s">
        <v>7872</v>
      </c>
      <c r="T2154" s="292" t="s">
        <v>181</v>
      </c>
      <c r="U2154" s="323" t="str">
        <f t="shared" si="103"/>
        <v>-</v>
      </c>
      <c r="V2154" s="298" t="s">
        <v>7873</v>
      </c>
      <c r="W2154" s="295" t="str">
        <f t="shared" si="104"/>
        <v>https://www.noritz.co.jp/contact/product/index.php</v>
      </c>
      <c r="X2154" s="292" t="s">
        <v>7874</v>
      </c>
      <c r="Y2154" s="292" t="s">
        <v>9445</v>
      </c>
      <c r="Z2154" s="80" t="s">
        <v>9753</v>
      </c>
      <c r="AA2154" s="296"/>
      <c r="AB2154" s="265" t="str">
        <f>IF('認証製品一覧（検索用）'!$E$7=認証製品一覧!I2154,"●","")</f>
        <v/>
      </c>
      <c r="AC2154" s="265" t="str">
        <f>IF(AB2154="","",COUNTIF($B$5:AB2154,"●"))</f>
        <v/>
      </c>
    </row>
    <row r="2155" spans="1:29" ht="100.05" customHeight="1">
      <c r="A2155" s="347"/>
      <c r="B2155" s="292" t="s">
        <v>6898</v>
      </c>
      <c r="C2155" s="293" t="s">
        <v>6941</v>
      </c>
      <c r="D2155" s="294" t="s">
        <v>296</v>
      </c>
      <c r="E2155" s="293" t="s">
        <v>7350</v>
      </c>
      <c r="F2155" s="330" t="s">
        <v>10303</v>
      </c>
      <c r="G2155" s="330" t="s">
        <v>181</v>
      </c>
      <c r="H2155" s="294">
        <v>697</v>
      </c>
      <c r="I2155" s="321" t="str">
        <f t="shared" si="102"/>
        <v>D-06-001-暖房給湯兼用機</v>
      </c>
      <c r="J2155" s="294" t="s">
        <v>9155</v>
      </c>
      <c r="K2155" s="330" t="s">
        <v>8144</v>
      </c>
      <c r="L2155" s="329" t="s">
        <v>13139</v>
      </c>
      <c r="M2155" s="329" t="s">
        <v>10825</v>
      </c>
      <c r="N2155" s="329" t="s">
        <v>12691</v>
      </c>
      <c r="O2155" s="294" t="s">
        <v>2838</v>
      </c>
      <c r="P2155" s="329" t="s">
        <v>10579</v>
      </c>
      <c r="Q2155" s="330" t="s">
        <v>7127</v>
      </c>
      <c r="R2155" s="293" t="s">
        <v>7871</v>
      </c>
      <c r="S2155" s="294" t="s">
        <v>7872</v>
      </c>
      <c r="T2155" s="292" t="s">
        <v>181</v>
      </c>
      <c r="U2155" s="323" t="str">
        <f t="shared" si="103"/>
        <v>-</v>
      </c>
      <c r="V2155" s="298" t="s">
        <v>7873</v>
      </c>
      <c r="W2155" s="295" t="str">
        <f t="shared" si="104"/>
        <v>https://www.noritz.co.jp/contact/product/index.php</v>
      </c>
      <c r="X2155" s="292" t="s">
        <v>7874</v>
      </c>
      <c r="Y2155" s="292" t="s">
        <v>9446</v>
      </c>
      <c r="Z2155" s="80" t="s">
        <v>9753</v>
      </c>
      <c r="AA2155" s="296"/>
      <c r="AB2155" s="265" t="str">
        <f>IF('認証製品一覧（検索用）'!$E$7=認証製品一覧!I2155,"●","")</f>
        <v/>
      </c>
      <c r="AC2155" s="265" t="str">
        <f>IF(AB2155="","",COUNTIF($B$5:AB2155,"●"))</f>
        <v/>
      </c>
    </row>
    <row r="2156" spans="1:29" ht="100.05" customHeight="1">
      <c r="A2156" s="347"/>
      <c r="B2156" s="292" t="s">
        <v>6898</v>
      </c>
      <c r="C2156" s="293" t="s">
        <v>6941</v>
      </c>
      <c r="D2156" s="294" t="s">
        <v>296</v>
      </c>
      <c r="E2156" s="293" t="s">
        <v>7350</v>
      </c>
      <c r="F2156" s="330" t="s">
        <v>10303</v>
      </c>
      <c r="G2156" s="330" t="s">
        <v>181</v>
      </c>
      <c r="H2156" s="294">
        <v>697</v>
      </c>
      <c r="I2156" s="321" t="str">
        <f t="shared" si="102"/>
        <v>D-06-001-暖房給湯兼用機</v>
      </c>
      <c r="J2156" s="294" t="s">
        <v>9155</v>
      </c>
      <c r="K2156" s="330" t="s">
        <v>8144</v>
      </c>
      <c r="L2156" s="329" t="s">
        <v>13139</v>
      </c>
      <c r="M2156" s="329" t="s">
        <v>10825</v>
      </c>
      <c r="N2156" s="329" t="s">
        <v>12692</v>
      </c>
      <c r="O2156" s="294" t="s">
        <v>2838</v>
      </c>
      <c r="P2156" s="329" t="s">
        <v>10579</v>
      </c>
      <c r="Q2156" s="330" t="s">
        <v>7127</v>
      </c>
      <c r="R2156" s="293" t="s">
        <v>7871</v>
      </c>
      <c r="S2156" s="294" t="s">
        <v>7872</v>
      </c>
      <c r="T2156" s="292" t="s">
        <v>181</v>
      </c>
      <c r="U2156" s="323" t="str">
        <f t="shared" si="103"/>
        <v>-</v>
      </c>
      <c r="V2156" s="298" t="s">
        <v>7873</v>
      </c>
      <c r="W2156" s="295" t="str">
        <f t="shared" si="104"/>
        <v>https://www.noritz.co.jp/contact/product/index.php</v>
      </c>
      <c r="X2156" s="292" t="s">
        <v>7874</v>
      </c>
      <c r="Y2156" s="292" t="s">
        <v>9447</v>
      </c>
      <c r="Z2156" s="80" t="s">
        <v>9753</v>
      </c>
      <c r="AA2156" s="296"/>
      <c r="AB2156" s="265" t="str">
        <f>IF('認証製品一覧（検索用）'!$E$7=認証製品一覧!I2156,"●","")</f>
        <v/>
      </c>
      <c r="AC2156" s="265" t="str">
        <f>IF(AB2156="","",COUNTIF($B$5:AB2156,"●"))</f>
        <v/>
      </c>
    </row>
    <row r="2157" spans="1:29" ht="100.05" customHeight="1">
      <c r="A2157" s="347"/>
      <c r="B2157" s="292" t="s">
        <v>6898</v>
      </c>
      <c r="C2157" s="293" t="s">
        <v>6941</v>
      </c>
      <c r="D2157" s="294" t="s">
        <v>296</v>
      </c>
      <c r="E2157" s="293" t="s">
        <v>7350</v>
      </c>
      <c r="F2157" s="330" t="s">
        <v>10303</v>
      </c>
      <c r="G2157" s="330" t="s">
        <v>181</v>
      </c>
      <c r="H2157" s="294">
        <v>697</v>
      </c>
      <c r="I2157" s="321" t="str">
        <f t="shared" si="102"/>
        <v>D-06-001-暖房給湯兼用機</v>
      </c>
      <c r="J2157" s="294" t="s">
        <v>9155</v>
      </c>
      <c r="K2157" s="330" t="s">
        <v>8144</v>
      </c>
      <c r="L2157" s="329" t="s">
        <v>13139</v>
      </c>
      <c r="M2157" s="329" t="s">
        <v>10825</v>
      </c>
      <c r="N2157" s="329" t="s">
        <v>12693</v>
      </c>
      <c r="O2157" s="294" t="s">
        <v>2838</v>
      </c>
      <c r="P2157" s="329" t="s">
        <v>10579</v>
      </c>
      <c r="Q2157" s="330" t="s">
        <v>7127</v>
      </c>
      <c r="R2157" s="293" t="s">
        <v>7871</v>
      </c>
      <c r="S2157" s="294" t="s">
        <v>7872</v>
      </c>
      <c r="T2157" s="292" t="s">
        <v>181</v>
      </c>
      <c r="U2157" s="323" t="str">
        <f t="shared" si="103"/>
        <v>-</v>
      </c>
      <c r="V2157" s="298" t="s">
        <v>7873</v>
      </c>
      <c r="W2157" s="295" t="str">
        <f t="shared" si="104"/>
        <v>https://www.noritz.co.jp/contact/product/index.php</v>
      </c>
      <c r="X2157" s="292" t="s">
        <v>7874</v>
      </c>
      <c r="Y2157" s="292" t="s">
        <v>9448</v>
      </c>
      <c r="Z2157" s="80" t="s">
        <v>9753</v>
      </c>
      <c r="AA2157" s="296"/>
      <c r="AB2157" s="265" t="str">
        <f>IF('認証製品一覧（検索用）'!$E$7=認証製品一覧!I2157,"●","")</f>
        <v/>
      </c>
      <c r="AC2157" s="265" t="str">
        <f>IF(AB2157="","",COUNTIF($B$5:AB2157,"●"))</f>
        <v/>
      </c>
    </row>
    <row r="2158" spans="1:29" ht="100.05" customHeight="1">
      <c r="A2158" s="347"/>
      <c r="B2158" s="292" t="s">
        <v>6898</v>
      </c>
      <c r="C2158" s="293" t="s">
        <v>6941</v>
      </c>
      <c r="D2158" s="294" t="s">
        <v>296</v>
      </c>
      <c r="E2158" s="293" t="s">
        <v>7350</v>
      </c>
      <c r="F2158" s="330" t="s">
        <v>10303</v>
      </c>
      <c r="G2158" s="330" t="s">
        <v>181</v>
      </c>
      <c r="H2158" s="294">
        <v>697</v>
      </c>
      <c r="I2158" s="321" t="str">
        <f t="shared" si="102"/>
        <v>D-06-001-暖房給湯兼用機</v>
      </c>
      <c r="J2158" s="294" t="s">
        <v>9155</v>
      </c>
      <c r="K2158" s="330" t="s">
        <v>8144</v>
      </c>
      <c r="L2158" s="329" t="s">
        <v>13139</v>
      </c>
      <c r="M2158" s="329" t="s">
        <v>10825</v>
      </c>
      <c r="N2158" s="329" t="s">
        <v>12694</v>
      </c>
      <c r="O2158" s="294" t="s">
        <v>2838</v>
      </c>
      <c r="P2158" s="329" t="s">
        <v>10579</v>
      </c>
      <c r="Q2158" s="330" t="s">
        <v>7127</v>
      </c>
      <c r="R2158" s="293" t="s">
        <v>7871</v>
      </c>
      <c r="S2158" s="294" t="s">
        <v>7872</v>
      </c>
      <c r="T2158" s="292" t="s">
        <v>181</v>
      </c>
      <c r="U2158" s="323" t="str">
        <f t="shared" si="103"/>
        <v>-</v>
      </c>
      <c r="V2158" s="298" t="s">
        <v>9198</v>
      </c>
      <c r="W2158" s="295" t="str">
        <f t="shared" si="104"/>
        <v>https://www.noritz.co.jp/contact/product/index.php</v>
      </c>
      <c r="X2158" s="292" t="s">
        <v>7874</v>
      </c>
      <c r="Y2158" s="292" t="s">
        <v>9449</v>
      </c>
      <c r="Z2158" s="80" t="s">
        <v>9753</v>
      </c>
      <c r="AA2158" s="296"/>
      <c r="AB2158" s="265" t="str">
        <f>IF('認証製品一覧（検索用）'!$E$7=認証製品一覧!I2158,"●","")</f>
        <v/>
      </c>
      <c r="AC2158" s="265" t="str">
        <f>IF(AB2158="","",COUNTIF($B$5:AB2158,"●"))</f>
        <v/>
      </c>
    </row>
    <row r="2159" spans="1:29" ht="100.05" customHeight="1">
      <c r="A2159" s="347"/>
      <c r="B2159" s="292" t="s">
        <v>6898</v>
      </c>
      <c r="C2159" s="293" t="s">
        <v>6941</v>
      </c>
      <c r="D2159" s="294" t="s">
        <v>296</v>
      </c>
      <c r="E2159" s="293" t="s">
        <v>7350</v>
      </c>
      <c r="F2159" s="330" t="s">
        <v>10303</v>
      </c>
      <c r="G2159" s="330" t="s">
        <v>181</v>
      </c>
      <c r="H2159" s="294">
        <v>697</v>
      </c>
      <c r="I2159" s="321" t="str">
        <f t="shared" si="102"/>
        <v>D-06-001-暖房給湯兼用機</v>
      </c>
      <c r="J2159" s="294" t="s">
        <v>9155</v>
      </c>
      <c r="K2159" s="330" t="s">
        <v>8144</v>
      </c>
      <c r="L2159" s="329" t="s">
        <v>13139</v>
      </c>
      <c r="M2159" s="329" t="s">
        <v>10825</v>
      </c>
      <c r="N2159" s="329" t="s">
        <v>12695</v>
      </c>
      <c r="O2159" s="294" t="s">
        <v>2838</v>
      </c>
      <c r="P2159" s="329" t="s">
        <v>10579</v>
      </c>
      <c r="Q2159" s="330" t="s">
        <v>7127</v>
      </c>
      <c r="R2159" s="293" t="s">
        <v>7871</v>
      </c>
      <c r="S2159" s="294" t="s">
        <v>7872</v>
      </c>
      <c r="T2159" s="292" t="s">
        <v>181</v>
      </c>
      <c r="U2159" s="323" t="str">
        <f t="shared" si="103"/>
        <v>-</v>
      </c>
      <c r="V2159" s="298" t="s">
        <v>7873</v>
      </c>
      <c r="W2159" s="295" t="str">
        <f t="shared" si="104"/>
        <v>https://www.noritz.co.jp/contact/product/index.php</v>
      </c>
      <c r="X2159" s="292" t="s">
        <v>7874</v>
      </c>
      <c r="Y2159" s="292" t="s">
        <v>9450</v>
      </c>
      <c r="Z2159" s="80" t="s">
        <v>9753</v>
      </c>
      <c r="AA2159" s="296"/>
      <c r="AB2159" s="265" t="str">
        <f>IF('認証製品一覧（検索用）'!$E$7=認証製品一覧!I2159,"●","")</f>
        <v/>
      </c>
      <c r="AC2159" s="265" t="str">
        <f>IF(AB2159="","",COUNTIF($B$5:AB2159,"●"))</f>
        <v/>
      </c>
    </row>
    <row r="2160" spans="1:29" ht="100.05" customHeight="1">
      <c r="A2160" s="347"/>
      <c r="B2160" s="292" t="s">
        <v>6898</v>
      </c>
      <c r="C2160" s="293" t="s">
        <v>6941</v>
      </c>
      <c r="D2160" s="294" t="s">
        <v>296</v>
      </c>
      <c r="E2160" s="293" t="s">
        <v>7350</v>
      </c>
      <c r="F2160" s="330" t="s">
        <v>10303</v>
      </c>
      <c r="G2160" s="330" t="s">
        <v>181</v>
      </c>
      <c r="H2160" s="294">
        <v>697</v>
      </c>
      <c r="I2160" s="321" t="str">
        <f t="shared" si="102"/>
        <v>D-06-001-暖房給湯兼用機</v>
      </c>
      <c r="J2160" s="294" t="s">
        <v>9155</v>
      </c>
      <c r="K2160" s="330" t="s">
        <v>8144</v>
      </c>
      <c r="L2160" s="329" t="s">
        <v>13139</v>
      </c>
      <c r="M2160" s="329" t="s">
        <v>10825</v>
      </c>
      <c r="N2160" s="329" t="s">
        <v>12696</v>
      </c>
      <c r="O2160" s="294" t="s">
        <v>2838</v>
      </c>
      <c r="P2160" s="329" t="s">
        <v>10579</v>
      </c>
      <c r="Q2160" s="330" t="s">
        <v>7127</v>
      </c>
      <c r="R2160" s="293" t="s">
        <v>7871</v>
      </c>
      <c r="S2160" s="294" t="s">
        <v>7872</v>
      </c>
      <c r="T2160" s="292" t="s">
        <v>181</v>
      </c>
      <c r="U2160" s="323" t="str">
        <f t="shared" si="103"/>
        <v>-</v>
      </c>
      <c r="V2160" s="298" t="s">
        <v>9198</v>
      </c>
      <c r="W2160" s="295" t="str">
        <f t="shared" si="104"/>
        <v>https://www.noritz.co.jp/contact/product/index.php</v>
      </c>
      <c r="X2160" s="292" t="s">
        <v>7874</v>
      </c>
      <c r="Y2160" s="292" t="s">
        <v>9451</v>
      </c>
      <c r="Z2160" s="80" t="s">
        <v>9753</v>
      </c>
      <c r="AA2160" s="296"/>
      <c r="AB2160" s="265" t="str">
        <f>IF('認証製品一覧（検索用）'!$E$7=認証製品一覧!I2160,"●","")</f>
        <v/>
      </c>
      <c r="AC2160" s="265" t="str">
        <f>IF(AB2160="","",COUNTIF($B$5:AB2160,"●"))</f>
        <v/>
      </c>
    </row>
    <row r="2161" spans="1:29" ht="100.05" customHeight="1">
      <c r="A2161" s="347"/>
      <c r="B2161" s="292" t="s">
        <v>6898</v>
      </c>
      <c r="C2161" s="293" t="s">
        <v>6941</v>
      </c>
      <c r="D2161" s="294" t="s">
        <v>296</v>
      </c>
      <c r="E2161" s="293" t="s">
        <v>7350</v>
      </c>
      <c r="F2161" s="330" t="s">
        <v>10303</v>
      </c>
      <c r="G2161" s="330" t="s">
        <v>181</v>
      </c>
      <c r="H2161" s="294">
        <v>697</v>
      </c>
      <c r="I2161" s="321" t="str">
        <f t="shared" si="102"/>
        <v>D-06-001-暖房給湯兼用機</v>
      </c>
      <c r="J2161" s="294" t="s">
        <v>9155</v>
      </c>
      <c r="K2161" s="330" t="s">
        <v>8144</v>
      </c>
      <c r="L2161" s="329" t="s">
        <v>13139</v>
      </c>
      <c r="M2161" s="329" t="s">
        <v>10825</v>
      </c>
      <c r="N2161" s="329" t="s">
        <v>12697</v>
      </c>
      <c r="O2161" s="294" t="s">
        <v>2838</v>
      </c>
      <c r="P2161" s="329" t="s">
        <v>10579</v>
      </c>
      <c r="Q2161" s="330" t="s">
        <v>7127</v>
      </c>
      <c r="R2161" s="293" t="s">
        <v>7871</v>
      </c>
      <c r="S2161" s="294" t="s">
        <v>9196</v>
      </c>
      <c r="T2161" s="292" t="s">
        <v>181</v>
      </c>
      <c r="U2161" s="323" t="str">
        <f t="shared" si="103"/>
        <v>-</v>
      </c>
      <c r="V2161" s="298" t="s">
        <v>9198</v>
      </c>
      <c r="W2161" s="295" t="str">
        <f t="shared" si="104"/>
        <v>https://www.noritz.co.jp/contact/product/index.php</v>
      </c>
      <c r="X2161" s="292" t="s">
        <v>7874</v>
      </c>
      <c r="Y2161" s="292" t="s">
        <v>9452</v>
      </c>
      <c r="Z2161" s="80" t="s">
        <v>9753</v>
      </c>
      <c r="AA2161" s="296"/>
      <c r="AB2161" s="265" t="str">
        <f>IF('認証製品一覧（検索用）'!$E$7=認証製品一覧!I2161,"●","")</f>
        <v/>
      </c>
      <c r="AC2161" s="265" t="str">
        <f>IF(AB2161="","",COUNTIF($B$5:AB2161,"●"))</f>
        <v/>
      </c>
    </row>
    <row r="2162" spans="1:29" ht="100.05" customHeight="1">
      <c r="A2162" s="347"/>
      <c r="B2162" s="292" t="s">
        <v>6898</v>
      </c>
      <c r="C2162" s="293" t="s">
        <v>6941</v>
      </c>
      <c r="D2162" s="294" t="s">
        <v>296</v>
      </c>
      <c r="E2162" s="293" t="s">
        <v>7350</v>
      </c>
      <c r="F2162" s="330" t="s">
        <v>10303</v>
      </c>
      <c r="G2162" s="330" t="s">
        <v>181</v>
      </c>
      <c r="H2162" s="294">
        <v>697</v>
      </c>
      <c r="I2162" s="321" t="str">
        <f t="shared" si="102"/>
        <v>D-06-001-暖房給湯兼用機</v>
      </c>
      <c r="J2162" s="294" t="s">
        <v>9155</v>
      </c>
      <c r="K2162" s="330" t="s">
        <v>8144</v>
      </c>
      <c r="L2162" s="329" t="s">
        <v>13139</v>
      </c>
      <c r="M2162" s="329" t="s">
        <v>10825</v>
      </c>
      <c r="N2162" s="329" t="s">
        <v>12698</v>
      </c>
      <c r="O2162" s="294" t="s">
        <v>2838</v>
      </c>
      <c r="P2162" s="329" t="s">
        <v>10579</v>
      </c>
      <c r="Q2162" s="330" t="s">
        <v>7127</v>
      </c>
      <c r="R2162" s="293" t="s">
        <v>7871</v>
      </c>
      <c r="S2162" s="294" t="s">
        <v>9196</v>
      </c>
      <c r="T2162" s="292" t="s">
        <v>181</v>
      </c>
      <c r="U2162" s="323" t="str">
        <f t="shared" si="103"/>
        <v>-</v>
      </c>
      <c r="V2162" s="298" t="s">
        <v>7873</v>
      </c>
      <c r="W2162" s="295" t="str">
        <f t="shared" si="104"/>
        <v>https://www.noritz.co.jp/contact/product/index.php</v>
      </c>
      <c r="X2162" s="292" t="s">
        <v>7874</v>
      </c>
      <c r="Y2162" s="292" t="s">
        <v>9453</v>
      </c>
      <c r="Z2162" s="80" t="s">
        <v>9753</v>
      </c>
      <c r="AA2162" s="296"/>
      <c r="AB2162" s="265" t="str">
        <f>IF('認証製品一覧（検索用）'!$E$7=認証製品一覧!I2162,"●","")</f>
        <v/>
      </c>
      <c r="AC2162" s="265" t="str">
        <f>IF(AB2162="","",COUNTIF($B$5:AB2162,"●"))</f>
        <v/>
      </c>
    </row>
    <row r="2163" spans="1:29" ht="100.05" customHeight="1">
      <c r="A2163" s="347"/>
      <c r="B2163" s="292" t="s">
        <v>6898</v>
      </c>
      <c r="C2163" s="293" t="s">
        <v>6941</v>
      </c>
      <c r="D2163" s="294" t="s">
        <v>296</v>
      </c>
      <c r="E2163" s="293" t="s">
        <v>7350</v>
      </c>
      <c r="F2163" s="330" t="s">
        <v>10303</v>
      </c>
      <c r="G2163" s="330" t="s">
        <v>181</v>
      </c>
      <c r="H2163" s="294">
        <v>697</v>
      </c>
      <c r="I2163" s="321" t="str">
        <f t="shared" si="102"/>
        <v>D-06-001-暖房給湯兼用機</v>
      </c>
      <c r="J2163" s="294" t="s">
        <v>9155</v>
      </c>
      <c r="K2163" s="330" t="s">
        <v>8144</v>
      </c>
      <c r="L2163" s="329" t="s">
        <v>13139</v>
      </c>
      <c r="M2163" s="329" t="s">
        <v>10825</v>
      </c>
      <c r="N2163" s="329" t="s">
        <v>12699</v>
      </c>
      <c r="O2163" s="294" t="s">
        <v>2838</v>
      </c>
      <c r="P2163" s="329" t="s">
        <v>10579</v>
      </c>
      <c r="Q2163" s="330" t="s">
        <v>7127</v>
      </c>
      <c r="R2163" s="293" t="s">
        <v>7871</v>
      </c>
      <c r="S2163" s="294" t="s">
        <v>7872</v>
      </c>
      <c r="T2163" s="292" t="s">
        <v>181</v>
      </c>
      <c r="U2163" s="323" t="str">
        <f t="shared" si="103"/>
        <v>-</v>
      </c>
      <c r="V2163" s="298" t="s">
        <v>9198</v>
      </c>
      <c r="W2163" s="295" t="str">
        <f t="shared" si="104"/>
        <v>https://www.noritz.co.jp/contact/product/index.php</v>
      </c>
      <c r="X2163" s="292" t="s">
        <v>7874</v>
      </c>
      <c r="Y2163" s="292" t="s">
        <v>9454</v>
      </c>
      <c r="Z2163" s="80" t="s">
        <v>9753</v>
      </c>
      <c r="AA2163" s="296"/>
      <c r="AB2163" s="265" t="str">
        <f>IF('認証製品一覧（検索用）'!$E$7=認証製品一覧!I2163,"●","")</f>
        <v/>
      </c>
      <c r="AC2163" s="265" t="str">
        <f>IF(AB2163="","",COUNTIF($B$5:AB2163,"●"))</f>
        <v/>
      </c>
    </row>
    <row r="2164" spans="1:29" ht="100.05" customHeight="1">
      <c r="A2164" s="347"/>
      <c r="B2164" s="292" t="s">
        <v>6898</v>
      </c>
      <c r="C2164" s="293" t="s">
        <v>6941</v>
      </c>
      <c r="D2164" s="294" t="s">
        <v>296</v>
      </c>
      <c r="E2164" s="293" t="s">
        <v>7350</v>
      </c>
      <c r="F2164" s="330" t="s">
        <v>10303</v>
      </c>
      <c r="G2164" s="330" t="s">
        <v>181</v>
      </c>
      <c r="H2164" s="294">
        <v>697</v>
      </c>
      <c r="I2164" s="321" t="str">
        <f t="shared" si="102"/>
        <v>D-06-001-暖房給湯兼用機</v>
      </c>
      <c r="J2164" s="294" t="s">
        <v>9155</v>
      </c>
      <c r="K2164" s="330" t="s">
        <v>8144</v>
      </c>
      <c r="L2164" s="329" t="s">
        <v>13139</v>
      </c>
      <c r="M2164" s="329" t="s">
        <v>10825</v>
      </c>
      <c r="N2164" s="329" t="s">
        <v>12700</v>
      </c>
      <c r="O2164" s="294" t="s">
        <v>2838</v>
      </c>
      <c r="P2164" s="329" t="s">
        <v>10579</v>
      </c>
      <c r="Q2164" s="330" t="s">
        <v>7127</v>
      </c>
      <c r="R2164" s="293" t="s">
        <v>7871</v>
      </c>
      <c r="S2164" s="294" t="s">
        <v>7872</v>
      </c>
      <c r="T2164" s="292" t="s">
        <v>181</v>
      </c>
      <c r="U2164" s="323" t="str">
        <f t="shared" si="103"/>
        <v>-</v>
      </c>
      <c r="V2164" s="298" t="s">
        <v>7873</v>
      </c>
      <c r="W2164" s="295" t="str">
        <f t="shared" si="104"/>
        <v>https://www.noritz.co.jp/contact/product/index.php</v>
      </c>
      <c r="X2164" s="292" t="s">
        <v>7874</v>
      </c>
      <c r="Y2164" s="292" t="s">
        <v>9455</v>
      </c>
      <c r="Z2164" s="80" t="s">
        <v>9753</v>
      </c>
      <c r="AA2164" s="296"/>
      <c r="AB2164" s="265" t="str">
        <f>IF('認証製品一覧（検索用）'!$E$7=認証製品一覧!I2164,"●","")</f>
        <v/>
      </c>
      <c r="AC2164" s="265" t="str">
        <f>IF(AB2164="","",COUNTIF($B$5:AB2164,"●"))</f>
        <v/>
      </c>
    </row>
    <row r="2165" spans="1:29" ht="100.05" customHeight="1">
      <c r="A2165" s="347"/>
      <c r="B2165" s="292" t="s">
        <v>6898</v>
      </c>
      <c r="C2165" s="293" t="s">
        <v>6941</v>
      </c>
      <c r="D2165" s="294" t="s">
        <v>296</v>
      </c>
      <c r="E2165" s="293" t="s">
        <v>7350</v>
      </c>
      <c r="F2165" s="330" t="s">
        <v>10303</v>
      </c>
      <c r="G2165" s="330" t="s">
        <v>181</v>
      </c>
      <c r="H2165" s="294">
        <v>697</v>
      </c>
      <c r="I2165" s="321" t="str">
        <f t="shared" si="102"/>
        <v>D-06-001-暖房給湯兼用機</v>
      </c>
      <c r="J2165" s="294" t="s">
        <v>9155</v>
      </c>
      <c r="K2165" s="330" t="s">
        <v>8144</v>
      </c>
      <c r="L2165" s="329" t="s">
        <v>13139</v>
      </c>
      <c r="M2165" s="329" t="s">
        <v>10825</v>
      </c>
      <c r="N2165" s="329" t="s">
        <v>12701</v>
      </c>
      <c r="O2165" s="294" t="s">
        <v>2838</v>
      </c>
      <c r="P2165" s="329" t="s">
        <v>10579</v>
      </c>
      <c r="Q2165" s="330" t="s">
        <v>7127</v>
      </c>
      <c r="R2165" s="293" t="s">
        <v>7871</v>
      </c>
      <c r="S2165" s="294" t="s">
        <v>9196</v>
      </c>
      <c r="T2165" s="292" t="s">
        <v>181</v>
      </c>
      <c r="U2165" s="323" t="str">
        <f t="shared" si="103"/>
        <v>-</v>
      </c>
      <c r="V2165" s="298" t="s">
        <v>9198</v>
      </c>
      <c r="W2165" s="295" t="str">
        <f t="shared" si="104"/>
        <v>https://www.noritz.co.jp/contact/product/index.php</v>
      </c>
      <c r="X2165" s="292" t="s">
        <v>7874</v>
      </c>
      <c r="Y2165" s="292" t="s">
        <v>9456</v>
      </c>
      <c r="Z2165" s="80" t="s">
        <v>9753</v>
      </c>
      <c r="AA2165" s="296"/>
      <c r="AB2165" s="265" t="str">
        <f>IF('認証製品一覧（検索用）'!$E$7=認証製品一覧!I2165,"●","")</f>
        <v/>
      </c>
      <c r="AC2165" s="265" t="str">
        <f>IF(AB2165="","",COUNTIF($B$5:AB2165,"●"))</f>
        <v/>
      </c>
    </row>
    <row r="2166" spans="1:29" ht="100.05" customHeight="1">
      <c r="A2166" s="347"/>
      <c r="B2166" s="292" t="s">
        <v>6898</v>
      </c>
      <c r="C2166" s="293" t="s">
        <v>6941</v>
      </c>
      <c r="D2166" s="294" t="s">
        <v>296</v>
      </c>
      <c r="E2166" s="293" t="s">
        <v>7350</v>
      </c>
      <c r="F2166" s="330" t="s">
        <v>10303</v>
      </c>
      <c r="G2166" s="330" t="s">
        <v>181</v>
      </c>
      <c r="H2166" s="294">
        <v>697</v>
      </c>
      <c r="I2166" s="321" t="str">
        <f t="shared" si="102"/>
        <v>D-06-001-暖房給湯兼用機</v>
      </c>
      <c r="J2166" s="294" t="s">
        <v>9155</v>
      </c>
      <c r="K2166" s="330" t="s">
        <v>8144</v>
      </c>
      <c r="L2166" s="329" t="s">
        <v>13139</v>
      </c>
      <c r="M2166" s="329" t="s">
        <v>10825</v>
      </c>
      <c r="N2166" s="329" t="s">
        <v>12702</v>
      </c>
      <c r="O2166" s="294" t="s">
        <v>2838</v>
      </c>
      <c r="P2166" s="329" t="s">
        <v>10579</v>
      </c>
      <c r="Q2166" s="330" t="s">
        <v>7127</v>
      </c>
      <c r="R2166" s="293" t="s">
        <v>7871</v>
      </c>
      <c r="S2166" s="294" t="s">
        <v>9196</v>
      </c>
      <c r="T2166" s="292" t="s">
        <v>181</v>
      </c>
      <c r="U2166" s="323" t="str">
        <f t="shared" si="103"/>
        <v>-</v>
      </c>
      <c r="V2166" s="298" t="s">
        <v>9198</v>
      </c>
      <c r="W2166" s="295" t="str">
        <f t="shared" si="104"/>
        <v>https://www.noritz.co.jp/contact/product/index.php</v>
      </c>
      <c r="X2166" s="292" t="s">
        <v>7874</v>
      </c>
      <c r="Y2166" s="292" t="s">
        <v>9457</v>
      </c>
      <c r="Z2166" s="80" t="s">
        <v>9753</v>
      </c>
      <c r="AA2166" s="296"/>
      <c r="AB2166" s="265" t="str">
        <f>IF('認証製品一覧（検索用）'!$E$7=認証製品一覧!I2166,"●","")</f>
        <v/>
      </c>
      <c r="AC2166" s="265" t="str">
        <f>IF(AB2166="","",COUNTIF($B$5:AB2166,"●"))</f>
        <v/>
      </c>
    </row>
    <row r="2167" spans="1:29" ht="100.05" customHeight="1">
      <c r="A2167" s="347"/>
      <c r="B2167" s="292" t="s">
        <v>6898</v>
      </c>
      <c r="C2167" s="293" t="s">
        <v>6941</v>
      </c>
      <c r="D2167" s="294" t="s">
        <v>296</v>
      </c>
      <c r="E2167" s="293" t="s">
        <v>7350</v>
      </c>
      <c r="F2167" s="330" t="s">
        <v>10303</v>
      </c>
      <c r="G2167" s="330" t="s">
        <v>181</v>
      </c>
      <c r="H2167" s="294">
        <v>697</v>
      </c>
      <c r="I2167" s="321" t="str">
        <f t="shared" si="102"/>
        <v>D-06-001-暖房給湯兼用機</v>
      </c>
      <c r="J2167" s="294" t="s">
        <v>9155</v>
      </c>
      <c r="K2167" s="330" t="s">
        <v>8144</v>
      </c>
      <c r="L2167" s="329" t="s">
        <v>13139</v>
      </c>
      <c r="M2167" s="329" t="s">
        <v>10825</v>
      </c>
      <c r="N2167" s="329" t="s">
        <v>12703</v>
      </c>
      <c r="O2167" s="294" t="s">
        <v>2838</v>
      </c>
      <c r="P2167" s="329" t="s">
        <v>10579</v>
      </c>
      <c r="Q2167" s="330" t="s">
        <v>7127</v>
      </c>
      <c r="R2167" s="293" t="s">
        <v>7871</v>
      </c>
      <c r="S2167" s="294" t="s">
        <v>7872</v>
      </c>
      <c r="T2167" s="292" t="s">
        <v>181</v>
      </c>
      <c r="U2167" s="323" t="str">
        <f t="shared" si="103"/>
        <v>-</v>
      </c>
      <c r="V2167" s="298" t="s">
        <v>9198</v>
      </c>
      <c r="W2167" s="295" t="str">
        <f t="shared" si="104"/>
        <v>https://www.noritz.co.jp/contact/product/index.php</v>
      </c>
      <c r="X2167" s="292" t="s">
        <v>7874</v>
      </c>
      <c r="Y2167" s="292" t="s">
        <v>9458</v>
      </c>
      <c r="Z2167" s="80" t="s">
        <v>9753</v>
      </c>
      <c r="AA2167" s="296"/>
      <c r="AB2167" s="265" t="str">
        <f>IF('認証製品一覧（検索用）'!$E$7=認証製品一覧!I2167,"●","")</f>
        <v/>
      </c>
      <c r="AC2167" s="265" t="str">
        <f>IF(AB2167="","",COUNTIF($B$5:AB2167,"●"))</f>
        <v/>
      </c>
    </row>
    <row r="2168" spans="1:29" ht="189.6" customHeight="1">
      <c r="A2168" s="347"/>
      <c r="B2168" s="292" t="s">
        <v>6898</v>
      </c>
      <c r="C2168" s="293" t="s">
        <v>6941</v>
      </c>
      <c r="D2168" s="294" t="s">
        <v>296</v>
      </c>
      <c r="E2168" s="293" t="s">
        <v>7350</v>
      </c>
      <c r="F2168" s="330" t="s">
        <v>10942</v>
      </c>
      <c r="G2168" s="330" t="s">
        <v>181</v>
      </c>
      <c r="H2168" s="294">
        <v>698</v>
      </c>
      <c r="I2168" s="321" t="str">
        <f t="shared" si="102"/>
        <v>D-06-001-風呂給湯兼用機</v>
      </c>
      <c r="J2168" s="294">
        <v>95.1</v>
      </c>
      <c r="K2168" s="330" t="s">
        <v>8144</v>
      </c>
      <c r="L2168" s="329" t="s">
        <v>13138</v>
      </c>
      <c r="M2168" s="329" t="s">
        <v>10826</v>
      </c>
      <c r="N2168" s="329" t="s">
        <v>12704</v>
      </c>
      <c r="O2168" s="294" t="s">
        <v>6897</v>
      </c>
      <c r="P2168" s="329" t="s">
        <v>10580</v>
      </c>
      <c r="Q2168" s="330" t="s">
        <v>7864</v>
      </c>
      <c r="R2168" s="293" t="s">
        <v>7865</v>
      </c>
      <c r="S2168" s="294" t="s">
        <v>7866</v>
      </c>
      <c r="T2168" s="292" t="s">
        <v>7867</v>
      </c>
      <c r="U2168" s="295" t="str">
        <f t="shared" si="103"/>
        <v>SatoshiTawada@rinnai.co.jp</v>
      </c>
      <c r="V2168" s="292" t="s">
        <v>7868</v>
      </c>
      <c r="W2168" s="295" t="str">
        <f t="shared" si="104"/>
        <v>http://rinnai.jp/top</v>
      </c>
      <c r="X2168" s="292" t="s">
        <v>7869</v>
      </c>
      <c r="Y2168" s="292" t="s">
        <v>6622</v>
      </c>
      <c r="Z2168" s="80" t="s">
        <v>9753</v>
      </c>
      <c r="AA2168" s="296"/>
      <c r="AB2168" s="265" t="str">
        <f>IF('認証製品一覧（検索用）'!$E$7=認証製品一覧!I2168,"●","")</f>
        <v/>
      </c>
      <c r="AC2168" s="265" t="str">
        <f>IF(AB2168="","",COUNTIF($B$5:AB2168,"●"))</f>
        <v/>
      </c>
    </row>
    <row r="2169" spans="1:29" ht="189.6" customHeight="1">
      <c r="A2169" s="347"/>
      <c r="B2169" s="292" t="s">
        <v>6898</v>
      </c>
      <c r="C2169" s="293" t="s">
        <v>6941</v>
      </c>
      <c r="D2169" s="294" t="s">
        <v>296</v>
      </c>
      <c r="E2169" s="293" t="s">
        <v>7350</v>
      </c>
      <c r="F2169" s="330" t="s">
        <v>10942</v>
      </c>
      <c r="G2169" s="330" t="s">
        <v>181</v>
      </c>
      <c r="H2169" s="294">
        <v>698</v>
      </c>
      <c r="I2169" s="321" t="str">
        <f t="shared" si="102"/>
        <v>D-06-001-風呂給湯兼用機</v>
      </c>
      <c r="J2169" s="294">
        <v>95.1</v>
      </c>
      <c r="K2169" s="330" t="s">
        <v>8144</v>
      </c>
      <c r="L2169" s="329" t="s">
        <v>13138</v>
      </c>
      <c r="M2169" s="329" t="s">
        <v>10826</v>
      </c>
      <c r="N2169" s="329" t="s">
        <v>12705</v>
      </c>
      <c r="O2169" s="294" t="s">
        <v>2838</v>
      </c>
      <c r="P2169" s="329" t="s">
        <v>10580</v>
      </c>
      <c r="Q2169" s="330" t="s">
        <v>7864</v>
      </c>
      <c r="R2169" s="293" t="s">
        <v>7865</v>
      </c>
      <c r="S2169" s="294" t="s">
        <v>7866</v>
      </c>
      <c r="T2169" s="292" t="s">
        <v>7867</v>
      </c>
      <c r="U2169" s="295" t="str">
        <f t="shared" si="103"/>
        <v>SatoshiTawada@rinnai.co.jp</v>
      </c>
      <c r="V2169" s="292" t="s">
        <v>7868</v>
      </c>
      <c r="W2169" s="295" t="str">
        <f t="shared" si="104"/>
        <v>http://rinnai.jp/top</v>
      </c>
      <c r="X2169" s="292" t="s">
        <v>7869</v>
      </c>
      <c r="Y2169" s="292" t="s">
        <v>6623</v>
      </c>
      <c r="Z2169" s="80" t="s">
        <v>9753</v>
      </c>
      <c r="AA2169" s="296"/>
      <c r="AB2169" s="265" t="str">
        <f>IF('認証製品一覧（検索用）'!$E$7=認証製品一覧!I2169,"●","")</f>
        <v/>
      </c>
      <c r="AC2169" s="265" t="str">
        <f>IF(AB2169="","",COUNTIF($B$5:AB2169,"●"))</f>
        <v/>
      </c>
    </row>
    <row r="2170" spans="1:29" ht="189.6" customHeight="1">
      <c r="A2170" s="347"/>
      <c r="B2170" s="292" t="s">
        <v>6898</v>
      </c>
      <c r="C2170" s="293" t="s">
        <v>6941</v>
      </c>
      <c r="D2170" s="294" t="s">
        <v>296</v>
      </c>
      <c r="E2170" s="293" t="s">
        <v>7350</v>
      </c>
      <c r="F2170" s="330" t="s">
        <v>10942</v>
      </c>
      <c r="G2170" s="330" t="s">
        <v>181</v>
      </c>
      <c r="H2170" s="294">
        <v>698</v>
      </c>
      <c r="I2170" s="321" t="str">
        <f t="shared" si="102"/>
        <v>D-06-001-風呂給湯兼用機</v>
      </c>
      <c r="J2170" s="294">
        <v>95.1</v>
      </c>
      <c r="K2170" s="330" t="s">
        <v>8144</v>
      </c>
      <c r="L2170" s="329" t="s">
        <v>13138</v>
      </c>
      <c r="M2170" s="329" t="s">
        <v>10826</v>
      </c>
      <c r="N2170" s="329" t="s">
        <v>12706</v>
      </c>
      <c r="O2170" s="294" t="s">
        <v>6897</v>
      </c>
      <c r="P2170" s="329" t="s">
        <v>10580</v>
      </c>
      <c r="Q2170" s="330" t="s">
        <v>7864</v>
      </c>
      <c r="R2170" s="293" t="s">
        <v>7865</v>
      </c>
      <c r="S2170" s="294" t="s">
        <v>7866</v>
      </c>
      <c r="T2170" s="292" t="s">
        <v>7867</v>
      </c>
      <c r="U2170" s="295" t="str">
        <f t="shared" si="103"/>
        <v>SatoshiTawada@rinnai.co.jp</v>
      </c>
      <c r="V2170" s="292" t="s">
        <v>7868</v>
      </c>
      <c r="W2170" s="295" t="str">
        <f t="shared" si="104"/>
        <v>http://rinnai.jp/top</v>
      </c>
      <c r="X2170" s="292" t="s">
        <v>7869</v>
      </c>
      <c r="Y2170" s="292" t="s">
        <v>6624</v>
      </c>
      <c r="Z2170" s="80" t="s">
        <v>9753</v>
      </c>
      <c r="AA2170" s="296"/>
      <c r="AB2170" s="265" t="str">
        <f>IF('認証製品一覧（検索用）'!$E$7=認証製品一覧!I2170,"●","")</f>
        <v/>
      </c>
      <c r="AC2170" s="265" t="str">
        <f>IF(AB2170="","",COUNTIF($B$5:AB2170,"●"))</f>
        <v/>
      </c>
    </row>
    <row r="2171" spans="1:29" ht="189.6" customHeight="1">
      <c r="A2171" s="347"/>
      <c r="B2171" s="292" t="s">
        <v>6898</v>
      </c>
      <c r="C2171" s="293" t="s">
        <v>6941</v>
      </c>
      <c r="D2171" s="294" t="s">
        <v>296</v>
      </c>
      <c r="E2171" s="293" t="s">
        <v>7350</v>
      </c>
      <c r="F2171" s="330" t="s">
        <v>10942</v>
      </c>
      <c r="G2171" s="330" t="s">
        <v>181</v>
      </c>
      <c r="H2171" s="294">
        <v>698</v>
      </c>
      <c r="I2171" s="321" t="str">
        <f t="shared" si="102"/>
        <v>D-06-001-風呂給湯兼用機</v>
      </c>
      <c r="J2171" s="294">
        <v>95.1</v>
      </c>
      <c r="K2171" s="330" t="s">
        <v>8144</v>
      </c>
      <c r="L2171" s="329" t="s">
        <v>13138</v>
      </c>
      <c r="M2171" s="329" t="s">
        <v>10826</v>
      </c>
      <c r="N2171" s="329" t="s">
        <v>12707</v>
      </c>
      <c r="O2171" s="294" t="s">
        <v>2838</v>
      </c>
      <c r="P2171" s="329" t="s">
        <v>10580</v>
      </c>
      <c r="Q2171" s="330" t="s">
        <v>7864</v>
      </c>
      <c r="R2171" s="293" t="s">
        <v>7865</v>
      </c>
      <c r="S2171" s="294" t="s">
        <v>7866</v>
      </c>
      <c r="T2171" s="292" t="s">
        <v>7867</v>
      </c>
      <c r="U2171" s="295" t="str">
        <f t="shared" si="103"/>
        <v>SatoshiTawada@rinnai.co.jp</v>
      </c>
      <c r="V2171" s="292" t="s">
        <v>7868</v>
      </c>
      <c r="W2171" s="295" t="str">
        <f t="shared" si="104"/>
        <v>http://rinnai.jp/top</v>
      </c>
      <c r="X2171" s="292" t="s">
        <v>7869</v>
      </c>
      <c r="Y2171" s="292" t="s">
        <v>6625</v>
      </c>
      <c r="Z2171" s="80" t="s">
        <v>9753</v>
      </c>
      <c r="AA2171" s="296"/>
      <c r="AB2171" s="265" t="str">
        <f>IF('認証製品一覧（検索用）'!$E$7=認証製品一覧!I2171,"●","")</f>
        <v/>
      </c>
      <c r="AC2171" s="265" t="str">
        <f>IF(AB2171="","",COUNTIF($B$5:AB2171,"●"))</f>
        <v/>
      </c>
    </row>
    <row r="2172" spans="1:29" ht="189.6" customHeight="1">
      <c r="A2172" s="347"/>
      <c r="B2172" s="292" t="s">
        <v>6898</v>
      </c>
      <c r="C2172" s="293" t="s">
        <v>6941</v>
      </c>
      <c r="D2172" s="294" t="s">
        <v>296</v>
      </c>
      <c r="E2172" s="293" t="s">
        <v>7350</v>
      </c>
      <c r="F2172" s="330" t="s">
        <v>10942</v>
      </c>
      <c r="G2172" s="330" t="s">
        <v>181</v>
      </c>
      <c r="H2172" s="294">
        <v>698</v>
      </c>
      <c r="I2172" s="321" t="str">
        <f t="shared" si="102"/>
        <v>D-06-001-風呂給湯兼用機</v>
      </c>
      <c r="J2172" s="294">
        <v>95.1</v>
      </c>
      <c r="K2172" s="330" t="s">
        <v>8144</v>
      </c>
      <c r="L2172" s="329" t="s">
        <v>13138</v>
      </c>
      <c r="M2172" s="329" t="s">
        <v>10826</v>
      </c>
      <c r="N2172" s="329" t="s">
        <v>12708</v>
      </c>
      <c r="O2172" s="294" t="s">
        <v>6897</v>
      </c>
      <c r="P2172" s="329" t="s">
        <v>10580</v>
      </c>
      <c r="Q2172" s="330" t="s">
        <v>7864</v>
      </c>
      <c r="R2172" s="293" t="s">
        <v>7865</v>
      </c>
      <c r="S2172" s="294" t="s">
        <v>7866</v>
      </c>
      <c r="T2172" s="292" t="s">
        <v>7867</v>
      </c>
      <c r="U2172" s="295" t="str">
        <f t="shared" si="103"/>
        <v>SatoshiTawada@rinnai.co.jp</v>
      </c>
      <c r="V2172" s="292" t="s">
        <v>7868</v>
      </c>
      <c r="W2172" s="295" t="str">
        <f t="shared" si="104"/>
        <v>http://rinnai.jp/top</v>
      </c>
      <c r="X2172" s="292" t="s">
        <v>7869</v>
      </c>
      <c r="Y2172" s="292" t="s">
        <v>9459</v>
      </c>
      <c r="Z2172" s="80" t="s">
        <v>9753</v>
      </c>
      <c r="AA2172" s="296"/>
      <c r="AB2172" s="265" t="str">
        <f>IF('認証製品一覧（検索用）'!$E$7=認証製品一覧!I2172,"●","")</f>
        <v/>
      </c>
      <c r="AC2172" s="265" t="str">
        <f>IF(AB2172="","",COUNTIF($B$5:AB2172,"●"))</f>
        <v/>
      </c>
    </row>
    <row r="2173" spans="1:29" ht="189.6" customHeight="1">
      <c r="A2173" s="347"/>
      <c r="B2173" s="292" t="s">
        <v>6898</v>
      </c>
      <c r="C2173" s="293" t="s">
        <v>6941</v>
      </c>
      <c r="D2173" s="294" t="s">
        <v>296</v>
      </c>
      <c r="E2173" s="293" t="s">
        <v>7350</v>
      </c>
      <c r="F2173" s="330" t="s">
        <v>10942</v>
      </c>
      <c r="G2173" s="330" t="s">
        <v>181</v>
      </c>
      <c r="H2173" s="294">
        <v>698</v>
      </c>
      <c r="I2173" s="321" t="str">
        <f t="shared" si="102"/>
        <v>D-06-001-風呂給湯兼用機</v>
      </c>
      <c r="J2173" s="294">
        <v>95.1</v>
      </c>
      <c r="K2173" s="330" t="s">
        <v>8144</v>
      </c>
      <c r="L2173" s="329" t="s">
        <v>13138</v>
      </c>
      <c r="M2173" s="329" t="s">
        <v>10826</v>
      </c>
      <c r="N2173" s="329" t="s">
        <v>12709</v>
      </c>
      <c r="O2173" s="294" t="s">
        <v>2838</v>
      </c>
      <c r="P2173" s="329" t="s">
        <v>10580</v>
      </c>
      <c r="Q2173" s="330" t="s">
        <v>7864</v>
      </c>
      <c r="R2173" s="293" t="s">
        <v>7865</v>
      </c>
      <c r="S2173" s="294" t="s">
        <v>7866</v>
      </c>
      <c r="T2173" s="292" t="s">
        <v>7867</v>
      </c>
      <c r="U2173" s="295" t="str">
        <f t="shared" si="103"/>
        <v>SatoshiTawada@rinnai.co.jp</v>
      </c>
      <c r="V2173" s="292" t="s">
        <v>7868</v>
      </c>
      <c r="W2173" s="295" t="str">
        <f t="shared" si="104"/>
        <v>http://rinnai.jp/top</v>
      </c>
      <c r="X2173" s="292" t="s">
        <v>7869</v>
      </c>
      <c r="Y2173" s="292" t="s">
        <v>9460</v>
      </c>
      <c r="Z2173" s="80" t="s">
        <v>9753</v>
      </c>
      <c r="AA2173" s="296"/>
      <c r="AB2173" s="265" t="str">
        <f>IF('認証製品一覧（検索用）'!$E$7=認証製品一覧!I2173,"●","")</f>
        <v/>
      </c>
      <c r="AC2173" s="265" t="str">
        <f>IF(AB2173="","",COUNTIF($B$5:AB2173,"●"))</f>
        <v/>
      </c>
    </row>
    <row r="2174" spans="1:29" ht="189.6" customHeight="1">
      <c r="A2174" s="347"/>
      <c r="B2174" s="292" t="s">
        <v>6898</v>
      </c>
      <c r="C2174" s="293" t="s">
        <v>6941</v>
      </c>
      <c r="D2174" s="294" t="s">
        <v>296</v>
      </c>
      <c r="E2174" s="293" t="s">
        <v>7350</v>
      </c>
      <c r="F2174" s="330" t="s">
        <v>10942</v>
      </c>
      <c r="G2174" s="330" t="s">
        <v>181</v>
      </c>
      <c r="H2174" s="294">
        <v>698</v>
      </c>
      <c r="I2174" s="321" t="str">
        <f t="shared" si="102"/>
        <v>D-06-001-風呂給湯兼用機</v>
      </c>
      <c r="J2174" s="294">
        <v>95.1</v>
      </c>
      <c r="K2174" s="330" t="s">
        <v>8144</v>
      </c>
      <c r="L2174" s="329" t="s">
        <v>13138</v>
      </c>
      <c r="M2174" s="329" t="s">
        <v>10826</v>
      </c>
      <c r="N2174" s="329" t="s">
        <v>12710</v>
      </c>
      <c r="O2174" s="294" t="s">
        <v>6897</v>
      </c>
      <c r="P2174" s="329" t="s">
        <v>10580</v>
      </c>
      <c r="Q2174" s="330" t="s">
        <v>7864</v>
      </c>
      <c r="R2174" s="293" t="s">
        <v>7865</v>
      </c>
      <c r="S2174" s="294" t="s">
        <v>7866</v>
      </c>
      <c r="T2174" s="292" t="s">
        <v>7867</v>
      </c>
      <c r="U2174" s="295" t="str">
        <f t="shared" si="103"/>
        <v>SatoshiTawada@rinnai.co.jp</v>
      </c>
      <c r="V2174" s="292" t="s">
        <v>7868</v>
      </c>
      <c r="W2174" s="295" t="str">
        <f t="shared" si="104"/>
        <v>http://rinnai.jp/top</v>
      </c>
      <c r="X2174" s="292" t="s">
        <v>7869</v>
      </c>
      <c r="Y2174" s="292" t="s">
        <v>6626</v>
      </c>
      <c r="Z2174" s="80" t="s">
        <v>9753</v>
      </c>
      <c r="AA2174" s="296"/>
      <c r="AB2174" s="265" t="str">
        <f>IF('認証製品一覧（検索用）'!$E$7=認証製品一覧!I2174,"●","")</f>
        <v/>
      </c>
      <c r="AC2174" s="265" t="str">
        <f>IF(AB2174="","",COUNTIF($B$5:AB2174,"●"))</f>
        <v/>
      </c>
    </row>
    <row r="2175" spans="1:29" ht="189.6" customHeight="1">
      <c r="A2175" s="347"/>
      <c r="B2175" s="292" t="s">
        <v>6898</v>
      </c>
      <c r="C2175" s="293" t="s">
        <v>6941</v>
      </c>
      <c r="D2175" s="294" t="s">
        <v>296</v>
      </c>
      <c r="E2175" s="293" t="s">
        <v>7350</v>
      </c>
      <c r="F2175" s="330" t="s">
        <v>10942</v>
      </c>
      <c r="G2175" s="330" t="s">
        <v>181</v>
      </c>
      <c r="H2175" s="294">
        <v>698</v>
      </c>
      <c r="I2175" s="321" t="str">
        <f t="shared" si="102"/>
        <v>D-06-001-風呂給湯兼用機</v>
      </c>
      <c r="J2175" s="294">
        <v>95.1</v>
      </c>
      <c r="K2175" s="330" t="s">
        <v>8144</v>
      </c>
      <c r="L2175" s="329" t="s">
        <v>13138</v>
      </c>
      <c r="M2175" s="329" t="s">
        <v>10826</v>
      </c>
      <c r="N2175" s="329" t="s">
        <v>12711</v>
      </c>
      <c r="O2175" s="294" t="s">
        <v>2838</v>
      </c>
      <c r="P2175" s="329" t="s">
        <v>10580</v>
      </c>
      <c r="Q2175" s="330" t="s">
        <v>7864</v>
      </c>
      <c r="R2175" s="293" t="s">
        <v>7865</v>
      </c>
      <c r="S2175" s="294" t="s">
        <v>7866</v>
      </c>
      <c r="T2175" s="292" t="s">
        <v>7867</v>
      </c>
      <c r="U2175" s="295" t="str">
        <f t="shared" si="103"/>
        <v>SatoshiTawada@rinnai.co.jp</v>
      </c>
      <c r="V2175" s="292" t="s">
        <v>7868</v>
      </c>
      <c r="W2175" s="295" t="str">
        <f t="shared" si="104"/>
        <v>http://rinnai.jp/top</v>
      </c>
      <c r="X2175" s="292" t="s">
        <v>7869</v>
      </c>
      <c r="Y2175" s="292" t="s">
        <v>6627</v>
      </c>
      <c r="Z2175" s="80" t="s">
        <v>9753</v>
      </c>
      <c r="AA2175" s="296"/>
      <c r="AB2175" s="265" t="str">
        <f>IF('認証製品一覧（検索用）'!$E$7=認証製品一覧!I2175,"●","")</f>
        <v/>
      </c>
      <c r="AC2175" s="265" t="str">
        <f>IF(AB2175="","",COUNTIF($B$5:AB2175,"●"))</f>
        <v/>
      </c>
    </row>
    <row r="2176" spans="1:29" ht="189.6" customHeight="1">
      <c r="A2176" s="347"/>
      <c r="B2176" s="292" t="s">
        <v>6898</v>
      </c>
      <c r="C2176" s="293" t="s">
        <v>6941</v>
      </c>
      <c r="D2176" s="294" t="s">
        <v>296</v>
      </c>
      <c r="E2176" s="293" t="s">
        <v>7350</v>
      </c>
      <c r="F2176" s="330" t="s">
        <v>10942</v>
      </c>
      <c r="G2176" s="330" t="s">
        <v>181</v>
      </c>
      <c r="H2176" s="294">
        <v>698</v>
      </c>
      <c r="I2176" s="321" t="str">
        <f t="shared" si="102"/>
        <v>D-06-001-風呂給湯兼用機</v>
      </c>
      <c r="J2176" s="294">
        <v>95.1</v>
      </c>
      <c r="K2176" s="330" t="s">
        <v>8144</v>
      </c>
      <c r="L2176" s="329" t="s">
        <v>13138</v>
      </c>
      <c r="M2176" s="329" t="s">
        <v>10826</v>
      </c>
      <c r="N2176" s="329" t="s">
        <v>12712</v>
      </c>
      <c r="O2176" s="294" t="s">
        <v>6897</v>
      </c>
      <c r="P2176" s="329" t="s">
        <v>10580</v>
      </c>
      <c r="Q2176" s="330" t="s">
        <v>7864</v>
      </c>
      <c r="R2176" s="293" t="s">
        <v>7865</v>
      </c>
      <c r="S2176" s="294" t="s">
        <v>7866</v>
      </c>
      <c r="T2176" s="292" t="s">
        <v>7867</v>
      </c>
      <c r="U2176" s="295" t="str">
        <f t="shared" si="103"/>
        <v>SatoshiTawada@rinnai.co.jp</v>
      </c>
      <c r="V2176" s="292" t="s">
        <v>7868</v>
      </c>
      <c r="W2176" s="295" t="str">
        <f t="shared" si="104"/>
        <v>http://rinnai.jp/top</v>
      </c>
      <c r="X2176" s="292" t="s">
        <v>7869</v>
      </c>
      <c r="Y2176" s="292" t="s">
        <v>6628</v>
      </c>
      <c r="Z2176" s="80" t="s">
        <v>9753</v>
      </c>
      <c r="AA2176" s="296"/>
      <c r="AB2176" s="265" t="str">
        <f>IF('認証製品一覧（検索用）'!$E$7=認証製品一覧!I2176,"●","")</f>
        <v/>
      </c>
      <c r="AC2176" s="265" t="str">
        <f>IF(AB2176="","",COUNTIF($B$5:AB2176,"●"))</f>
        <v/>
      </c>
    </row>
    <row r="2177" spans="1:29" ht="189.6" customHeight="1">
      <c r="A2177" s="347"/>
      <c r="B2177" s="292" t="s">
        <v>6898</v>
      </c>
      <c r="C2177" s="293" t="s">
        <v>6941</v>
      </c>
      <c r="D2177" s="294" t="s">
        <v>296</v>
      </c>
      <c r="E2177" s="293" t="s">
        <v>7350</v>
      </c>
      <c r="F2177" s="330" t="s">
        <v>10942</v>
      </c>
      <c r="G2177" s="330" t="s">
        <v>181</v>
      </c>
      <c r="H2177" s="294">
        <v>698</v>
      </c>
      <c r="I2177" s="321" t="str">
        <f t="shared" si="102"/>
        <v>D-06-001-風呂給湯兼用機</v>
      </c>
      <c r="J2177" s="294">
        <v>95.1</v>
      </c>
      <c r="K2177" s="330" t="s">
        <v>8144</v>
      </c>
      <c r="L2177" s="329" t="s">
        <v>13138</v>
      </c>
      <c r="M2177" s="329" t="s">
        <v>10826</v>
      </c>
      <c r="N2177" s="329" t="s">
        <v>12713</v>
      </c>
      <c r="O2177" s="294" t="s">
        <v>2838</v>
      </c>
      <c r="P2177" s="329" t="s">
        <v>10580</v>
      </c>
      <c r="Q2177" s="330" t="s">
        <v>7864</v>
      </c>
      <c r="R2177" s="293" t="s">
        <v>7865</v>
      </c>
      <c r="S2177" s="294" t="s">
        <v>7866</v>
      </c>
      <c r="T2177" s="292" t="s">
        <v>7867</v>
      </c>
      <c r="U2177" s="295" t="str">
        <f t="shared" si="103"/>
        <v>SatoshiTawada@rinnai.co.jp</v>
      </c>
      <c r="V2177" s="292" t="s">
        <v>7868</v>
      </c>
      <c r="W2177" s="295" t="str">
        <f t="shared" si="104"/>
        <v>http://rinnai.jp/top</v>
      </c>
      <c r="X2177" s="292" t="s">
        <v>7869</v>
      </c>
      <c r="Y2177" s="292" t="s">
        <v>6629</v>
      </c>
      <c r="Z2177" s="80" t="s">
        <v>9753</v>
      </c>
      <c r="AA2177" s="296"/>
      <c r="AB2177" s="265" t="str">
        <f>IF('認証製品一覧（検索用）'!$E$7=認証製品一覧!I2177,"●","")</f>
        <v/>
      </c>
      <c r="AC2177" s="265" t="str">
        <f>IF(AB2177="","",COUNTIF($B$5:AB2177,"●"))</f>
        <v/>
      </c>
    </row>
    <row r="2178" spans="1:29" ht="189.6" customHeight="1">
      <c r="A2178" s="347"/>
      <c r="B2178" s="292" t="s">
        <v>6898</v>
      </c>
      <c r="C2178" s="293" t="s">
        <v>6941</v>
      </c>
      <c r="D2178" s="294" t="s">
        <v>296</v>
      </c>
      <c r="E2178" s="293" t="s">
        <v>7350</v>
      </c>
      <c r="F2178" s="330" t="s">
        <v>10942</v>
      </c>
      <c r="G2178" s="330" t="s">
        <v>181</v>
      </c>
      <c r="H2178" s="294">
        <v>698</v>
      </c>
      <c r="I2178" s="321" t="str">
        <f t="shared" si="102"/>
        <v>D-06-001-風呂給湯兼用機</v>
      </c>
      <c r="J2178" s="294">
        <v>95.1</v>
      </c>
      <c r="K2178" s="330" t="s">
        <v>8144</v>
      </c>
      <c r="L2178" s="329" t="s">
        <v>13138</v>
      </c>
      <c r="M2178" s="329" t="s">
        <v>10827</v>
      </c>
      <c r="N2178" s="329" t="s">
        <v>12714</v>
      </c>
      <c r="O2178" s="294" t="s">
        <v>6897</v>
      </c>
      <c r="P2178" s="329" t="s">
        <v>10580</v>
      </c>
      <c r="Q2178" s="330" t="s">
        <v>7864</v>
      </c>
      <c r="R2178" s="293" t="s">
        <v>7865</v>
      </c>
      <c r="S2178" s="294" t="s">
        <v>7866</v>
      </c>
      <c r="T2178" s="292" t="s">
        <v>7867</v>
      </c>
      <c r="U2178" s="295" t="str">
        <f t="shared" si="103"/>
        <v>SatoshiTawada@rinnai.co.jp</v>
      </c>
      <c r="V2178" s="292" t="s">
        <v>7868</v>
      </c>
      <c r="W2178" s="295" t="str">
        <f t="shared" si="104"/>
        <v>http://rinnai.jp/top</v>
      </c>
      <c r="X2178" s="292" t="s">
        <v>7869</v>
      </c>
      <c r="Y2178" s="292" t="s">
        <v>9461</v>
      </c>
      <c r="Z2178" s="80" t="s">
        <v>9753</v>
      </c>
      <c r="AA2178" s="296"/>
      <c r="AB2178" s="265" t="str">
        <f>IF('認証製品一覧（検索用）'!$E$7=認証製品一覧!I2178,"●","")</f>
        <v/>
      </c>
      <c r="AC2178" s="265" t="str">
        <f>IF(AB2178="","",COUNTIF($B$5:AB2178,"●"))</f>
        <v/>
      </c>
    </row>
    <row r="2179" spans="1:29" ht="189.6" customHeight="1">
      <c r="A2179" s="347"/>
      <c r="B2179" s="292" t="s">
        <v>6898</v>
      </c>
      <c r="C2179" s="293" t="s">
        <v>6941</v>
      </c>
      <c r="D2179" s="294" t="s">
        <v>296</v>
      </c>
      <c r="E2179" s="293" t="s">
        <v>7350</v>
      </c>
      <c r="F2179" s="330" t="s">
        <v>10942</v>
      </c>
      <c r="G2179" s="330" t="s">
        <v>181</v>
      </c>
      <c r="H2179" s="294">
        <v>698</v>
      </c>
      <c r="I2179" s="321" t="str">
        <f t="shared" si="102"/>
        <v>D-06-001-風呂給湯兼用機</v>
      </c>
      <c r="J2179" s="294">
        <v>95.1</v>
      </c>
      <c r="K2179" s="330" t="s">
        <v>8144</v>
      </c>
      <c r="L2179" s="329" t="s">
        <v>13138</v>
      </c>
      <c r="M2179" s="329" t="s">
        <v>10827</v>
      </c>
      <c r="N2179" s="329" t="s">
        <v>12715</v>
      </c>
      <c r="O2179" s="294" t="s">
        <v>2838</v>
      </c>
      <c r="P2179" s="329" t="s">
        <v>10580</v>
      </c>
      <c r="Q2179" s="330" t="s">
        <v>7864</v>
      </c>
      <c r="R2179" s="293" t="s">
        <v>7865</v>
      </c>
      <c r="S2179" s="294" t="s">
        <v>7866</v>
      </c>
      <c r="T2179" s="292" t="s">
        <v>7867</v>
      </c>
      <c r="U2179" s="295" t="str">
        <f t="shared" si="103"/>
        <v>SatoshiTawada@rinnai.co.jp</v>
      </c>
      <c r="V2179" s="292" t="s">
        <v>7868</v>
      </c>
      <c r="W2179" s="295" t="str">
        <f t="shared" si="104"/>
        <v>http://rinnai.jp/top</v>
      </c>
      <c r="X2179" s="292" t="s">
        <v>7869</v>
      </c>
      <c r="Y2179" s="292" t="s">
        <v>6630</v>
      </c>
      <c r="Z2179" s="80" t="s">
        <v>9753</v>
      </c>
      <c r="AA2179" s="296"/>
      <c r="AB2179" s="265" t="str">
        <f>IF('認証製品一覧（検索用）'!$E$7=認証製品一覧!I2179,"●","")</f>
        <v/>
      </c>
      <c r="AC2179" s="265" t="str">
        <f>IF(AB2179="","",COUNTIF($B$5:AB2179,"●"))</f>
        <v/>
      </c>
    </row>
    <row r="2180" spans="1:29" ht="189.6" customHeight="1">
      <c r="A2180" s="347"/>
      <c r="B2180" s="292" t="s">
        <v>6898</v>
      </c>
      <c r="C2180" s="293" t="s">
        <v>6941</v>
      </c>
      <c r="D2180" s="294" t="s">
        <v>296</v>
      </c>
      <c r="E2180" s="293" t="s">
        <v>7350</v>
      </c>
      <c r="F2180" s="330" t="s">
        <v>10303</v>
      </c>
      <c r="G2180" s="330" t="s">
        <v>181</v>
      </c>
      <c r="H2180" s="294">
        <v>698</v>
      </c>
      <c r="I2180" s="321" t="str">
        <f t="shared" si="102"/>
        <v>D-06-001-暖房給湯兼用機</v>
      </c>
      <c r="J2180" s="294" t="s">
        <v>9155</v>
      </c>
      <c r="K2180" s="330" t="s">
        <v>8144</v>
      </c>
      <c r="L2180" s="329" t="s">
        <v>13138</v>
      </c>
      <c r="M2180" s="329" t="s">
        <v>10828</v>
      </c>
      <c r="N2180" s="329" t="s">
        <v>12716</v>
      </c>
      <c r="O2180" s="294" t="s">
        <v>6897</v>
      </c>
      <c r="P2180" s="329" t="s">
        <v>10581</v>
      </c>
      <c r="Q2180" s="330" t="s">
        <v>7864</v>
      </c>
      <c r="R2180" s="293" t="s">
        <v>7865</v>
      </c>
      <c r="S2180" s="294" t="s">
        <v>7866</v>
      </c>
      <c r="T2180" s="292" t="s">
        <v>7867</v>
      </c>
      <c r="U2180" s="295" t="str">
        <f t="shared" si="103"/>
        <v>SatoshiTawada@rinnai.co.jp</v>
      </c>
      <c r="V2180" s="292" t="s">
        <v>7868</v>
      </c>
      <c r="W2180" s="295" t="str">
        <f t="shared" si="104"/>
        <v>http://rinnai.jp/top</v>
      </c>
      <c r="X2180" s="292" t="s">
        <v>7869</v>
      </c>
      <c r="Y2180" s="292" t="s">
        <v>6631</v>
      </c>
      <c r="Z2180" s="80" t="s">
        <v>9753</v>
      </c>
      <c r="AA2180" s="296"/>
      <c r="AB2180" s="265" t="str">
        <f>IF('認証製品一覧（検索用）'!$E$7=認証製品一覧!I2180,"●","")</f>
        <v/>
      </c>
      <c r="AC2180" s="265" t="str">
        <f>IF(AB2180="","",COUNTIF($B$5:AB2180,"●"))</f>
        <v/>
      </c>
    </row>
    <row r="2181" spans="1:29" ht="189.6" customHeight="1">
      <c r="A2181" s="347"/>
      <c r="B2181" s="292" t="s">
        <v>6898</v>
      </c>
      <c r="C2181" s="293" t="s">
        <v>6941</v>
      </c>
      <c r="D2181" s="294" t="s">
        <v>296</v>
      </c>
      <c r="E2181" s="293" t="s">
        <v>7350</v>
      </c>
      <c r="F2181" s="330" t="s">
        <v>10303</v>
      </c>
      <c r="G2181" s="330" t="s">
        <v>181</v>
      </c>
      <c r="H2181" s="294">
        <v>698</v>
      </c>
      <c r="I2181" s="321" t="str">
        <f t="shared" si="102"/>
        <v>D-06-001-暖房給湯兼用機</v>
      </c>
      <c r="J2181" s="294" t="s">
        <v>9155</v>
      </c>
      <c r="K2181" s="330" t="s">
        <v>8144</v>
      </c>
      <c r="L2181" s="329" t="s">
        <v>13138</v>
      </c>
      <c r="M2181" s="329" t="s">
        <v>10828</v>
      </c>
      <c r="N2181" s="329" t="s">
        <v>12717</v>
      </c>
      <c r="O2181" s="294" t="s">
        <v>2838</v>
      </c>
      <c r="P2181" s="329" t="s">
        <v>10581</v>
      </c>
      <c r="Q2181" s="330" t="s">
        <v>7864</v>
      </c>
      <c r="R2181" s="293" t="s">
        <v>7865</v>
      </c>
      <c r="S2181" s="294" t="s">
        <v>7866</v>
      </c>
      <c r="T2181" s="292" t="s">
        <v>7867</v>
      </c>
      <c r="U2181" s="295" t="str">
        <f t="shared" si="103"/>
        <v>SatoshiTawada@rinnai.co.jp</v>
      </c>
      <c r="V2181" s="292" t="s">
        <v>7868</v>
      </c>
      <c r="W2181" s="295" t="str">
        <f t="shared" si="104"/>
        <v>http://rinnai.jp/top</v>
      </c>
      <c r="X2181" s="292" t="s">
        <v>7869</v>
      </c>
      <c r="Y2181" s="292" t="s">
        <v>6632</v>
      </c>
      <c r="Z2181" s="80" t="s">
        <v>9753</v>
      </c>
      <c r="AA2181" s="296"/>
      <c r="AB2181" s="265" t="str">
        <f>IF('認証製品一覧（検索用）'!$E$7=認証製品一覧!I2181,"●","")</f>
        <v/>
      </c>
      <c r="AC2181" s="265" t="str">
        <f>IF(AB2181="","",COUNTIF($B$5:AB2181,"●"))</f>
        <v/>
      </c>
    </row>
    <row r="2182" spans="1:29" ht="189.6" customHeight="1">
      <c r="A2182" s="347"/>
      <c r="B2182" s="292" t="s">
        <v>6898</v>
      </c>
      <c r="C2182" s="293" t="s">
        <v>6941</v>
      </c>
      <c r="D2182" s="294" t="s">
        <v>296</v>
      </c>
      <c r="E2182" s="293" t="s">
        <v>7350</v>
      </c>
      <c r="F2182" s="330" t="s">
        <v>10303</v>
      </c>
      <c r="G2182" s="330" t="s">
        <v>181</v>
      </c>
      <c r="H2182" s="294">
        <v>698</v>
      </c>
      <c r="I2182" s="321" t="str">
        <f t="shared" si="102"/>
        <v>D-06-001-暖房給湯兼用機</v>
      </c>
      <c r="J2182" s="294" t="s">
        <v>9155</v>
      </c>
      <c r="K2182" s="330" t="s">
        <v>8144</v>
      </c>
      <c r="L2182" s="329" t="s">
        <v>13138</v>
      </c>
      <c r="M2182" s="329" t="s">
        <v>10828</v>
      </c>
      <c r="N2182" s="329" t="s">
        <v>12718</v>
      </c>
      <c r="O2182" s="294" t="s">
        <v>2838</v>
      </c>
      <c r="P2182" s="329" t="s">
        <v>10581</v>
      </c>
      <c r="Q2182" s="330" t="s">
        <v>7864</v>
      </c>
      <c r="R2182" s="293" t="s">
        <v>7865</v>
      </c>
      <c r="S2182" s="294" t="s">
        <v>7866</v>
      </c>
      <c r="T2182" s="292" t="s">
        <v>7867</v>
      </c>
      <c r="U2182" s="295" t="str">
        <f t="shared" si="103"/>
        <v>SatoshiTawada@rinnai.co.jp</v>
      </c>
      <c r="V2182" s="292" t="s">
        <v>7868</v>
      </c>
      <c r="W2182" s="295" t="str">
        <f t="shared" si="104"/>
        <v>http://rinnai.jp/top</v>
      </c>
      <c r="X2182" s="292" t="s">
        <v>7869</v>
      </c>
      <c r="Y2182" s="292" t="s">
        <v>6633</v>
      </c>
      <c r="Z2182" s="80" t="s">
        <v>9753</v>
      </c>
      <c r="AA2182" s="296"/>
      <c r="AB2182" s="265" t="str">
        <f>IF('認証製品一覧（検索用）'!$E$7=認証製品一覧!I2182,"●","")</f>
        <v/>
      </c>
      <c r="AC2182" s="265" t="str">
        <f>IF(AB2182="","",COUNTIF($B$5:AB2182,"●"))</f>
        <v/>
      </c>
    </row>
    <row r="2183" spans="1:29" ht="189.6" customHeight="1">
      <c r="A2183" s="347"/>
      <c r="B2183" s="292" t="s">
        <v>6898</v>
      </c>
      <c r="C2183" s="293" t="s">
        <v>6941</v>
      </c>
      <c r="D2183" s="294" t="s">
        <v>296</v>
      </c>
      <c r="E2183" s="293" t="s">
        <v>7350</v>
      </c>
      <c r="F2183" s="330" t="s">
        <v>10303</v>
      </c>
      <c r="G2183" s="330" t="s">
        <v>181</v>
      </c>
      <c r="H2183" s="294">
        <v>698</v>
      </c>
      <c r="I2183" s="321" t="str">
        <f t="shared" si="102"/>
        <v>D-06-001-暖房給湯兼用機</v>
      </c>
      <c r="J2183" s="294" t="s">
        <v>9155</v>
      </c>
      <c r="K2183" s="330" t="s">
        <v>8144</v>
      </c>
      <c r="L2183" s="329" t="s">
        <v>13138</v>
      </c>
      <c r="M2183" s="329" t="s">
        <v>10828</v>
      </c>
      <c r="N2183" s="329" t="s">
        <v>12719</v>
      </c>
      <c r="O2183" s="294" t="s">
        <v>2838</v>
      </c>
      <c r="P2183" s="329" t="s">
        <v>10581</v>
      </c>
      <c r="Q2183" s="330" t="s">
        <v>7864</v>
      </c>
      <c r="R2183" s="293" t="s">
        <v>7865</v>
      </c>
      <c r="S2183" s="294" t="s">
        <v>7866</v>
      </c>
      <c r="T2183" s="292" t="s">
        <v>7867</v>
      </c>
      <c r="U2183" s="295" t="str">
        <f t="shared" si="103"/>
        <v>SatoshiTawada@rinnai.co.jp</v>
      </c>
      <c r="V2183" s="292" t="s">
        <v>7868</v>
      </c>
      <c r="W2183" s="295" t="str">
        <f t="shared" si="104"/>
        <v>http://rinnai.jp/top</v>
      </c>
      <c r="X2183" s="292" t="s">
        <v>7869</v>
      </c>
      <c r="Y2183" s="292" t="s">
        <v>6634</v>
      </c>
      <c r="Z2183" s="80" t="s">
        <v>9753</v>
      </c>
      <c r="AA2183" s="296"/>
      <c r="AB2183" s="265" t="str">
        <f>IF('認証製品一覧（検索用）'!$E$7=認証製品一覧!I2183,"●","")</f>
        <v/>
      </c>
      <c r="AC2183" s="265" t="str">
        <f>IF(AB2183="","",COUNTIF($B$5:AB2183,"●"))</f>
        <v/>
      </c>
    </row>
    <row r="2184" spans="1:29" ht="189.6" customHeight="1">
      <c r="A2184" s="347"/>
      <c r="B2184" s="292" t="s">
        <v>6898</v>
      </c>
      <c r="C2184" s="293" t="s">
        <v>6941</v>
      </c>
      <c r="D2184" s="294" t="s">
        <v>296</v>
      </c>
      <c r="E2184" s="293" t="s">
        <v>7350</v>
      </c>
      <c r="F2184" s="330" t="s">
        <v>10303</v>
      </c>
      <c r="G2184" s="330" t="s">
        <v>181</v>
      </c>
      <c r="H2184" s="294">
        <v>698</v>
      </c>
      <c r="I2184" s="321" t="str">
        <f t="shared" si="102"/>
        <v>D-06-001-暖房給湯兼用機</v>
      </c>
      <c r="J2184" s="294" t="s">
        <v>9155</v>
      </c>
      <c r="K2184" s="330" t="s">
        <v>8144</v>
      </c>
      <c r="L2184" s="329" t="s">
        <v>13138</v>
      </c>
      <c r="M2184" s="329" t="s">
        <v>10828</v>
      </c>
      <c r="N2184" s="329" t="s">
        <v>12720</v>
      </c>
      <c r="O2184" s="294" t="s">
        <v>2838</v>
      </c>
      <c r="P2184" s="329" t="s">
        <v>10581</v>
      </c>
      <c r="Q2184" s="330" t="s">
        <v>7864</v>
      </c>
      <c r="R2184" s="293" t="s">
        <v>7865</v>
      </c>
      <c r="S2184" s="294" t="s">
        <v>7866</v>
      </c>
      <c r="T2184" s="292" t="s">
        <v>7867</v>
      </c>
      <c r="U2184" s="295" t="str">
        <f t="shared" si="103"/>
        <v>SatoshiTawada@rinnai.co.jp</v>
      </c>
      <c r="V2184" s="292" t="s">
        <v>7868</v>
      </c>
      <c r="W2184" s="295" t="str">
        <f t="shared" si="104"/>
        <v>http://rinnai.jp/top</v>
      </c>
      <c r="X2184" s="292" t="s">
        <v>7869</v>
      </c>
      <c r="Y2184" s="292" t="s">
        <v>6635</v>
      </c>
      <c r="Z2184" s="80" t="s">
        <v>9753</v>
      </c>
      <c r="AA2184" s="296"/>
      <c r="AB2184" s="265" t="str">
        <f>IF('認証製品一覧（検索用）'!$E$7=認証製品一覧!I2184,"●","")</f>
        <v/>
      </c>
      <c r="AC2184" s="265" t="str">
        <f>IF(AB2184="","",COUNTIF($B$5:AB2184,"●"))</f>
        <v/>
      </c>
    </row>
    <row r="2185" spans="1:29" ht="189.6" customHeight="1">
      <c r="A2185" s="347"/>
      <c r="B2185" s="292" t="s">
        <v>6898</v>
      </c>
      <c r="C2185" s="293" t="s">
        <v>6941</v>
      </c>
      <c r="D2185" s="294" t="s">
        <v>296</v>
      </c>
      <c r="E2185" s="293" t="s">
        <v>7350</v>
      </c>
      <c r="F2185" s="330" t="s">
        <v>10303</v>
      </c>
      <c r="G2185" s="330" t="s">
        <v>181</v>
      </c>
      <c r="H2185" s="294">
        <v>698</v>
      </c>
      <c r="I2185" s="321" t="str">
        <f t="shared" si="102"/>
        <v>D-06-001-暖房給湯兼用機</v>
      </c>
      <c r="J2185" s="294" t="s">
        <v>9155</v>
      </c>
      <c r="K2185" s="330" t="s">
        <v>8144</v>
      </c>
      <c r="L2185" s="329" t="s">
        <v>13138</v>
      </c>
      <c r="M2185" s="329" t="s">
        <v>10828</v>
      </c>
      <c r="N2185" s="329" t="s">
        <v>12721</v>
      </c>
      <c r="O2185" s="294" t="s">
        <v>2838</v>
      </c>
      <c r="P2185" s="329" t="s">
        <v>10581</v>
      </c>
      <c r="Q2185" s="330" t="s">
        <v>7864</v>
      </c>
      <c r="R2185" s="293" t="s">
        <v>7865</v>
      </c>
      <c r="S2185" s="294" t="s">
        <v>7866</v>
      </c>
      <c r="T2185" s="292" t="s">
        <v>7867</v>
      </c>
      <c r="U2185" s="295" t="str">
        <f t="shared" si="103"/>
        <v>SatoshiTawada@rinnai.co.jp</v>
      </c>
      <c r="V2185" s="292" t="s">
        <v>7868</v>
      </c>
      <c r="W2185" s="295" t="str">
        <f t="shared" si="104"/>
        <v>http://rinnai.jp/top</v>
      </c>
      <c r="X2185" s="292" t="s">
        <v>7869</v>
      </c>
      <c r="Y2185" s="292" t="s">
        <v>6636</v>
      </c>
      <c r="Z2185" s="80" t="s">
        <v>9753</v>
      </c>
      <c r="AA2185" s="296"/>
      <c r="AB2185" s="265" t="str">
        <f>IF('認証製品一覧（検索用）'!$E$7=認証製品一覧!I2185,"●","")</f>
        <v/>
      </c>
      <c r="AC2185" s="265" t="str">
        <f>IF(AB2185="","",COUNTIF($B$5:AB2185,"●"))</f>
        <v/>
      </c>
    </row>
    <row r="2186" spans="1:29" ht="189.6" customHeight="1">
      <c r="A2186" s="347"/>
      <c r="B2186" s="292" t="s">
        <v>6898</v>
      </c>
      <c r="C2186" s="293" t="s">
        <v>6941</v>
      </c>
      <c r="D2186" s="294" t="s">
        <v>296</v>
      </c>
      <c r="E2186" s="293" t="s">
        <v>7350</v>
      </c>
      <c r="F2186" s="330" t="s">
        <v>10303</v>
      </c>
      <c r="G2186" s="330" t="s">
        <v>181</v>
      </c>
      <c r="H2186" s="294">
        <v>698</v>
      </c>
      <c r="I2186" s="321" t="str">
        <f t="shared" si="102"/>
        <v>D-06-001-暖房給湯兼用機</v>
      </c>
      <c r="J2186" s="294" t="s">
        <v>9155</v>
      </c>
      <c r="K2186" s="330" t="s">
        <v>8144</v>
      </c>
      <c r="L2186" s="329" t="s">
        <v>13138</v>
      </c>
      <c r="M2186" s="329" t="s">
        <v>10828</v>
      </c>
      <c r="N2186" s="329" t="s">
        <v>12722</v>
      </c>
      <c r="O2186" s="294" t="s">
        <v>2838</v>
      </c>
      <c r="P2186" s="329" t="s">
        <v>10581</v>
      </c>
      <c r="Q2186" s="330" t="s">
        <v>7864</v>
      </c>
      <c r="R2186" s="293" t="s">
        <v>7865</v>
      </c>
      <c r="S2186" s="294" t="s">
        <v>7866</v>
      </c>
      <c r="T2186" s="292" t="s">
        <v>7867</v>
      </c>
      <c r="U2186" s="295" t="str">
        <f t="shared" si="103"/>
        <v>SatoshiTawada@rinnai.co.jp</v>
      </c>
      <c r="V2186" s="292" t="s">
        <v>7868</v>
      </c>
      <c r="W2186" s="295" t="str">
        <f t="shared" si="104"/>
        <v>http://rinnai.jp/top</v>
      </c>
      <c r="X2186" s="292" t="s">
        <v>7869</v>
      </c>
      <c r="Y2186" s="292" t="s">
        <v>6637</v>
      </c>
      <c r="Z2186" s="80" t="s">
        <v>9753</v>
      </c>
      <c r="AA2186" s="296"/>
      <c r="AB2186" s="265" t="str">
        <f>IF('認証製品一覧（検索用）'!$E$7=認証製品一覧!I2186,"●","")</f>
        <v/>
      </c>
      <c r="AC2186" s="265" t="str">
        <f>IF(AB2186="","",COUNTIF($B$5:AB2186,"●"))</f>
        <v/>
      </c>
    </row>
    <row r="2187" spans="1:29" ht="189.6" customHeight="1">
      <c r="A2187" s="347"/>
      <c r="B2187" s="292" t="s">
        <v>6898</v>
      </c>
      <c r="C2187" s="293" t="s">
        <v>6941</v>
      </c>
      <c r="D2187" s="294" t="s">
        <v>296</v>
      </c>
      <c r="E2187" s="293" t="s">
        <v>7350</v>
      </c>
      <c r="F2187" s="330" t="s">
        <v>10303</v>
      </c>
      <c r="G2187" s="330" t="s">
        <v>181</v>
      </c>
      <c r="H2187" s="294">
        <v>698</v>
      </c>
      <c r="I2187" s="321" t="str">
        <f t="shared" si="102"/>
        <v>D-06-001-暖房給湯兼用機</v>
      </c>
      <c r="J2187" s="294" t="s">
        <v>9155</v>
      </c>
      <c r="K2187" s="330" t="s">
        <v>8144</v>
      </c>
      <c r="L2187" s="329" t="s">
        <v>13138</v>
      </c>
      <c r="M2187" s="329" t="s">
        <v>10828</v>
      </c>
      <c r="N2187" s="329" t="s">
        <v>12723</v>
      </c>
      <c r="O2187" s="294" t="s">
        <v>2838</v>
      </c>
      <c r="P2187" s="329" t="s">
        <v>10581</v>
      </c>
      <c r="Q2187" s="330" t="s">
        <v>7864</v>
      </c>
      <c r="R2187" s="293" t="s">
        <v>7865</v>
      </c>
      <c r="S2187" s="294" t="s">
        <v>7866</v>
      </c>
      <c r="T2187" s="292" t="s">
        <v>7867</v>
      </c>
      <c r="U2187" s="295" t="str">
        <f t="shared" si="103"/>
        <v>SatoshiTawada@rinnai.co.jp</v>
      </c>
      <c r="V2187" s="292" t="s">
        <v>7868</v>
      </c>
      <c r="W2187" s="295" t="str">
        <f t="shared" si="104"/>
        <v>http://rinnai.jp/top</v>
      </c>
      <c r="X2187" s="292" t="s">
        <v>7869</v>
      </c>
      <c r="Y2187" s="292" t="s">
        <v>6638</v>
      </c>
      <c r="Z2187" s="80" t="s">
        <v>9753</v>
      </c>
      <c r="AA2187" s="296"/>
      <c r="AB2187" s="265" t="str">
        <f>IF('認証製品一覧（検索用）'!$E$7=認証製品一覧!I2187,"●","")</f>
        <v/>
      </c>
      <c r="AC2187" s="265" t="str">
        <f>IF(AB2187="","",COUNTIF($B$5:AB2187,"●"))</f>
        <v/>
      </c>
    </row>
    <row r="2188" spans="1:29" ht="189.6" customHeight="1">
      <c r="A2188" s="347"/>
      <c r="B2188" s="292" t="s">
        <v>6898</v>
      </c>
      <c r="C2188" s="293" t="s">
        <v>6941</v>
      </c>
      <c r="D2188" s="294" t="s">
        <v>296</v>
      </c>
      <c r="E2188" s="293" t="s">
        <v>7350</v>
      </c>
      <c r="F2188" s="330" t="s">
        <v>10303</v>
      </c>
      <c r="G2188" s="330" t="s">
        <v>181</v>
      </c>
      <c r="H2188" s="294">
        <v>698</v>
      </c>
      <c r="I2188" s="321" t="str">
        <f t="shared" si="102"/>
        <v>D-06-001-暖房給湯兼用機</v>
      </c>
      <c r="J2188" s="294" t="s">
        <v>9155</v>
      </c>
      <c r="K2188" s="330" t="s">
        <v>8144</v>
      </c>
      <c r="L2188" s="329" t="s">
        <v>13138</v>
      </c>
      <c r="M2188" s="329" t="s">
        <v>10828</v>
      </c>
      <c r="N2188" s="329" t="s">
        <v>12724</v>
      </c>
      <c r="O2188" s="294" t="s">
        <v>2838</v>
      </c>
      <c r="P2188" s="329" t="s">
        <v>10581</v>
      </c>
      <c r="Q2188" s="330" t="s">
        <v>7864</v>
      </c>
      <c r="R2188" s="293" t="s">
        <v>7865</v>
      </c>
      <c r="S2188" s="294" t="s">
        <v>7866</v>
      </c>
      <c r="T2188" s="292" t="s">
        <v>7867</v>
      </c>
      <c r="U2188" s="295" t="str">
        <f t="shared" si="103"/>
        <v>SatoshiTawada@rinnai.co.jp</v>
      </c>
      <c r="V2188" s="292" t="s">
        <v>7868</v>
      </c>
      <c r="W2188" s="295" t="str">
        <f t="shared" si="104"/>
        <v>http://rinnai.jp/top</v>
      </c>
      <c r="X2188" s="292" t="s">
        <v>7869</v>
      </c>
      <c r="Y2188" s="292" t="s">
        <v>6639</v>
      </c>
      <c r="Z2188" s="80" t="s">
        <v>9753</v>
      </c>
      <c r="AA2188" s="296"/>
      <c r="AB2188" s="265" t="str">
        <f>IF('認証製品一覧（検索用）'!$E$7=認証製品一覧!I2188,"●","")</f>
        <v/>
      </c>
      <c r="AC2188" s="265" t="str">
        <f>IF(AB2188="","",COUNTIF($B$5:AB2188,"●"))</f>
        <v/>
      </c>
    </row>
    <row r="2189" spans="1:29" ht="189.6" customHeight="1">
      <c r="A2189" s="347"/>
      <c r="B2189" s="292" t="s">
        <v>6898</v>
      </c>
      <c r="C2189" s="293" t="s">
        <v>6941</v>
      </c>
      <c r="D2189" s="294" t="s">
        <v>296</v>
      </c>
      <c r="E2189" s="293" t="s">
        <v>7350</v>
      </c>
      <c r="F2189" s="330" t="s">
        <v>10303</v>
      </c>
      <c r="G2189" s="330" t="s">
        <v>181</v>
      </c>
      <c r="H2189" s="294">
        <v>698</v>
      </c>
      <c r="I2189" s="321" t="str">
        <f t="shared" si="102"/>
        <v>D-06-001-暖房給湯兼用機</v>
      </c>
      <c r="J2189" s="294" t="s">
        <v>9155</v>
      </c>
      <c r="K2189" s="330" t="s">
        <v>8144</v>
      </c>
      <c r="L2189" s="329" t="s">
        <v>13138</v>
      </c>
      <c r="M2189" s="329" t="s">
        <v>10828</v>
      </c>
      <c r="N2189" s="329" t="s">
        <v>12725</v>
      </c>
      <c r="O2189" s="294" t="s">
        <v>2838</v>
      </c>
      <c r="P2189" s="329" t="s">
        <v>10581</v>
      </c>
      <c r="Q2189" s="330" t="s">
        <v>7864</v>
      </c>
      <c r="R2189" s="293" t="s">
        <v>7865</v>
      </c>
      <c r="S2189" s="294" t="s">
        <v>7866</v>
      </c>
      <c r="T2189" s="292" t="s">
        <v>7867</v>
      </c>
      <c r="U2189" s="295" t="str">
        <f t="shared" si="103"/>
        <v>SatoshiTawada@rinnai.co.jp</v>
      </c>
      <c r="V2189" s="292" t="s">
        <v>7868</v>
      </c>
      <c r="W2189" s="295" t="str">
        <f t="shared" si="104"/>
        <v>http://rinnai.jp/top</v>
      </c>
      <c r="X2189" s="292" t="s">
        <v>7869</v>
      </c>
      <c r="Y2189" s="292" t="s">
        <v>6640</v>
      </c>
      <c r="Z2189" s="80" t="s">
        <v>9753</v>
      </c>
      <c r="AA2189" s="296"/>
      <c r="AB2189" s="265" t="str">
        <f>IF('認証製品一覧（検索用）'!$E$7=認証製品一覧!I2189,"●","")</f>
        <v/>
      </c>
      <c r="AC2189" s="265" t="str">
        <f>IF(AB2189="","",COUNTIF($B$5:AB2189,"●"))</f>
        <v/>
      </c>
    </row>
    <row r="2190" spans="1:29" ht="189.6" customHeight="1">
      <c r="A2190" s="347"/>
      <c r="B2190" s="292" t="s">
        <v>6898</v>
      </c>
      <c r="C2190" s="293" t="s">
        <v>6941</v>
      </c>
      <c r="D2190" s="294" t="s">
        <v>296</v>
      </c>
      <c r="E2190" s="293" t="s">
        <v>7350</v>
      </c>
      <c r="F2190" s="330" t="s">
        <v>10303</v>
      </c>
      <c r="G2190" s="330" t="s">
        <v>181</v>
      </c>
      <c r="H2190" s="294">
        <v>698</v>
      </c>
      <c r="I2190" s="321" t="str">
        <f t="shared" si="102"/>
        <v>D-06-001-暖房給湯兼用機</v>
      </c>
      <c r="J2190" s="294" t="s">
        <v>9155</v>
      </c>
      <c r="K2190" s="330" t="s">
        <v>8144</v>
      </c>
      <c r="L2190" s="329" t="s">
        <v>13138</v>
      </c>
      <c r="M2190" s="329" t="s">
        <v>10828</v>
      </c>
      <c r="N2190" s="329" t="s">
        <v>12726</v>
      </c>
      <c r="O2190" s="294" t="s">
        <v>2838</v>
      </c>
      <c r="P2190" s="329" t="s">
        <v>10581</v>
      </c>
      <c r="Q2190" s="330" t="s">
        <v>7864</v>
      </c>
      <c r="R2190" s="293" t="s">
        <v>7865</v>
      </c>
      <c r="S2190" s="294" t="s">
        <v>7866</v>
      </c>
      <c r="T2190" s="292" t="s">
        <v>7867</v>
      </c>
      <c r="U2190" s="295" t="str">
        <f t="shared" si="103"/>
        <v>SatoshiTawada@rinnai.co.jp</v>
      </c>
      <c r="V2190" s="292" t="s">
        <v>7868</v>
      </c>
      <c r="W2190" s="295" t="str">
        <f t="shared" si="104"/>
        <v>http://rinnai.jp/top</v>
      </c>
      <c r="X2190" s="292" t="s">
        <v>7869</v>
      </c>
      <c r="Y2190" s="292" t="s">
        <v>6641</v>
      </c>
      <c r="Z2190" s="80" t="s">
        <v>9753</v>
      </c>
      <c r="AA2190" s="296"/>
      <c r="AB2190" s="265" t="str">
        <f>IF('認証製品一覧（検索用）'!$E$7=認証製品一覧!I2190,"●","")</f>
        <v/>
      </c>
      <c r="AC2190" s="265" t="str">
        <f>IF(AB2190="","",COUNTIF($B$5:AB2190,"●"))</f>
        <v/>
      </c>
    </row>
    <row r="2191" spans="1:29" ht="189.6" customHeight="1">
      <c r="A2191" s="347"/>
      <c r="B2191" s="292" t="s">
        <v>6898</v>
      </c>
      <c r="C2191" s="293" t="s">
        <v>6941</v>
      </c>
      <c r="D2191" s="294" t="s">
        <v>296</v>
      </c>
      <c r="E2191" s="293" t="s">
        <v>7350</v>
      </c>
      <c r="F2191" s="330" t="s">
        <v>10303</v>
      </c>
      <c r="G2191" s="330" t="s">
        <v>181</v>
      </c>
      <c r="H2191" s="294">
        <v>698</v>
      </c>
      <c r="I2191" s="321" t="str">
        <f t="shared" si="102"/>
        <v>D-06-001-暖房給湯兼用機</v>
      </c>
      <c r="J2191" s="294" t="s">
        <v>9155</v>
      </c>
      <c r="K2191" s="330" t="s">
        <v>8144</v>
      </c>
      <c r="L2191" s="329" t="s">
        <v>13138</v>
      </c>
      <c r="M2191" s="329" t="s">
        <v>10828</v>
      </c>
      <c r="N2191" s="329" t="s">
        <v>12727</v>
      </c>
      <c r="O2191" s="294" t="s">
        <v>2838</v>
      </c>
      <c r="P2191" s="329" t="s">
        <v>10581</v>
      </c>
      <c r="Q2191" s="330" t="s">
        <v>7864</v>
      </c>
      <c r="R2191" s="293" t="s">
        <v>7865</v>
      </c>
      <c r="S2191" s="294" t="s">
        <v>7866</v>
      </c>
      <c r="T2191" s="292" t="s">
        <v>7867</v>
      </c>
      <c r="U2191" s="295" t="str">
        <f t="shared" si="103"/>
        <v>SatoshiTawada@rinnai.co.jp</v>
      </c>
      <c r="V2191" s="292" t="s">
        <v>7868</v>
      </c>
      <c r="W2191" s="295" t="str">
        <f t="shared" si="104"/>
        <v>http://rinnai.jp/top</v>
      </c>
      <c r="X2191" s="292" t="s">
        <v>7869</v>
      </c>
      <c r="Y2191" s="292" t="s">
        <v>6642</v>
      </c>
      <c r="Z2191" s="80" t="s">
        <v>9753</v>
      </c>
      <c r="AA2191" s="296"/>
      <c r="AB2191" s="265" t="str">
        <f>IF('認証製品一覧（検索用）'!$E$7=認証製品一覧!I2191,"●","")</f>
        <v/>
      </c>
      <c r="AC2191" s="265" t="str">
        <f>IF(AB2191="","",COUNTIF($B$5:AB2191,"●"))</f>
        <v/>
      </c>
    </row>
    <row r="2192" spans="1:29" ht="189.6" customHeight="1">
      <c r="A2192" s="347"/>
      <c r="B2192" s="292" t="s">
        <v>6898</v>
      </c>
      <c r="C2192" s="293" t="s">
        <v>6941</v>
      </c>
      <c r="D2192" s="294" t="s">
        <v>296</v>
      </c>
      <c r="E2192" s="293" t="s">
        <v>7350</v>
      </c>
      <c r="F2192" s="330" t="s">
        <v>10303</v>
      </c>
      <c r="G2192" s="330" t="s">
        <v>181</v>
      </c>
      <c r="H2192" s="294">
        <v>698</v>
      </c>
      <c r="I2192" s="321" t="str">
        <f t="shared" si="102"/>
        <v>D-06-001-暖房給湯兼用機</v>
      </c>
      <c r="J2192" s="294" t="s">
        <v>9155</v>
      </c>
      <c r="K2192" s="330" t="s">
        <v>8144</v>
      </c>
      <c r="L2192" s="329" t="s">
        <v>13138</v>
      </c>
      <c r="M2192" s="329" t="s">
        <v>10828</v>
      </c>
      <c r="N2192" s="329" t="s">
        <v>12728</v>
      </c>
      <c r="O2192" s="294" t="s">
        <v>2838</v>
      </c>
      <c r="P2192" s="329" t="s">
        <v>10581</v>
      </c>
      <c r="Q2192" s="330" t="s">
        <v>7864</v>
      </c>
      <c r="R2192" s="293" t="s">
        <v>7865</v>
      </c>
      <c r="S2192" s="294" t="s">
        <v>7866</v>
      </c>
      <c r="T2192" s="292" t="s">
        <v>7867</v>
      </c>
      <c r="U2192" s="295" t="str">
        <f t="shared" si="103"/>
        <v>SatoshiTawada@rinnai.co.jp</v>
      </c>
      <c r="V2192" s="292" t="s">
        <v>7868</v>
      </c>
      <c r="W2192" s="295" t="str">
        <f t="shared" si="104"/>
        <v>http://rinnai.jp/top</v>
      </c>
      <c r="X2192" s="292" t="s">
        <v>7869</v>
      </c>
      <c r="Y2192" s="292" t="s">
        <v>6643</v>
      </c>
      <c r="Z2192" s="80" t="s">
        <v>9753</v>
      </c>
      <c r="AA2192" s="296"/>
      <c r="AB2192" s="265" t="str">
        <f>IF('認証製品一覧（検索用）'!$E$7=認証製品一覧!I2192,"●","")</f>
        <v/>
      </c>
      <c r="AC2192" s="265" t="str">
        <f>IF(AB2192="","",COUNTIF($B$5:AB2192,"●"))</f>
        <v/>
      </c>
    </row>
    <row r="2193" spans="1:29" ht="189.6" customHeight="1">
      <c r="A2193" s="347"/>
      <c r="B2193" s="292" t="s">
        <v>6898</v>
      </c>
      <c r="C2193" s="293" t="s">
        <v>6941</v>
      </c>
      <c r="D2193" s="294" t="s">
        <v>296</v>
      </c>
      <c r="E2193" s="293" t="s">
        <v>7350</v>
      </c>
      <c r="F2193" s="330" t="s">
        <v>10303</v>
      </c>
      <c r="G2193" s="330" t="s">
        <v>181</v>
      </c>
      <c r="H2193" s="294">
        <v>698</v>
      </c>
      <c r="I2193" s="321" t="str">
        <f t="shared" si="102"/>
        <v>D-06-001-暖房給湯兼用機</v>
      </c>
      <c r="J2193" s="294" t="s">
        <v>9155</v>
      </c>
      <c r="K2193" s="330" t="s">
        <v>8144</v>
      </c>
      <c r="L2193" s="329" t="s">
        <v>13138</v>
      </c>
      <c r="M2193" s="329" t="s">
        <v>10828</v>
      </c>
      <c r="N2193" s="329" t="s">
        <v>12729</v>
      </c>
      <c r="O2193" s="294" t="s">
        <v>2838</v>
      </c>
      <c r="P2193" s="329" t="s">
        <v>10581</v>
      </c>
      <c r="Q2193" s="330" t="s">
        <v>7864</v>
      </c>
      <c r="R2193" s="293" t="s">
        <v>7865</v>
      </c>
      <c r="S2193" s="294" t="s">
        <v>7866</v>
      </c>
      <c r="T2193" s="292" t="s">
        <v>7867</v>
      </c>
      <c r="U2193" s="295" t="str">
        <f t="shared" si="103"/>
        <v>SatoshiTawada@rinnai.co.jp</v>
      </c>
      <c r="V2193" s="292" t="s">
        <v>7868</v>
      </c>
      <c r="W2193" s="295" t="str">
        <f t="shared" si="104"/>
        <v>http://rinnai.jp/top</v>
      </c>
      <c r="X2193" s="292" t="s">
        <v>7869</v>
      </c>
      <c r="Y2193" s="292" t="s">
        <v>6644</v>
      </c>
      <c r="Z2193" s="80" t="s">
        <v>9753</v>
      </c>
      <c r="AA2193" s="296"/>
      <c r="AB2193" s="265" t="str">
        <f>IF('認証製品一覧（検索用）'!$E$7=認証製品一覧!I2193,"●","")</f>
        <v/>
      </c>
      <c r="AC2193" s="265" t="str">
        <f>IF(AB2193="","",COUNTIF($B$5:AB2193,"●"))</f>
        <v/>
      </c>
    </row>
    <row r="2194" spans="1:29" ht="189.6" customHeight="1">
      <c r="A2194" s="347"/>
      <c r="B2194" s="292" t="s">
        <v>6898</v>
      </c>
      <c r="C2194" s="293" t="s">
        <v>6941</v>
      </c>
      <c r="D2194" s="294" t="s">
        <v>296</v>
      </c>
      <c r="E2194" s="293" t="s">
        <v>7350</v>
      </c>
      <c r="F2194" s="330" t="s">
        <v>10303</v>
      </c>
      <c r="G2194" s="330" t="s">
        <v>181</v>
      </c>
      <c r="H2194" s="294">
        <v>698</v>
      </c>
      <c r="I2194" s="321" t="str">
        <f t="shared" si="102"/>
        <v>D-06-001-暖房給湯兼用機</v>
      </c>
      <c r="J2194" s="294" t="s">
        <v>9155</v>
      </c>
      <c r="K2194" s="330" t="s">
        <v>8144</v>
      </c>
      <c r="L2194" s="329" t="s">
        <v>13138</v>
      </c>
      <c r="M2194" s="329" t="s">
        <v>10828</v>
      </c>
      <c r="N2194" s="329" t="s">
        <v>12730</v>
      </c>
      <c r="O2194" s="294" t="s">
        <v>6897</v>
      </c>
      <c r="P2194" s="329" t="s">
        <v>10581</v>
      </c>
      <c r="Q2194" s="330" t="s">
        <v>7864</v>
      </c>
      <c r="R2194" s="293" t="s">
        <v>7865</v>
      </c>
      <c r="S2194" s="294" t="s">
        <v>7866</v>
      </c>
      <c r="T2194" s="292" t="s">
        <v>7867</v>
      </c>
      <c r="U2194" s="295" t="str">
        <f t="shared" si="103"/>
        <v>SatoshiTawada@rinnai.co.jp</v>
      </c>
      <c r="V2194" s="292" t="s">
        <v>7868</v>
      </c>
      <c r="W2194" s="295" t="str">
        <f t="shared" si="104"/>
        <v>http://rinnai.jp/top</v>
      </c>
      <c r="X2194" s="292" t="s">
        <v>7869</v>
      </c>
      <c r="Y2194" s="292" t="s">
        <v>6645</v>
      </c>
      <c r="Z2194" s="80" t="s">
        <v>9753</v>
      </c>
      <c r="AA2194" s="296"/>
      <c r="AB2194" s="265" t="str">
        <f>IF('認証製品一覧（検索用）'!$E$7=認証製品一覧!I2194,"●","")</f>
        <v/>
      </c>
      <c r="AC2194" s="265" t="str">
        <f>IF(AB2194="","",COUNTIF($B$5:AB2194,"●"))</f>
        <v/>
      </c>
    </row>
    <row r="2195" spans="1:29" ht="189.6" customHeight="1">
      <c r="A2195" s="347"/>
      <c r="B2195" s="292" t="s">
        <v>6898</v>
      </c>
      <c r="C2195" s="293" t="s">
        <v>6941</v>
      </c>
      <c r="D2195" s="294" t="s">
        <v>296</v>
      </c>
      <c r="E2195" s="293" t="s">
        <v>7350</v>
      </c>
      <c r="F2195" s="330" t="s">
        <v>10303</v>
      </c>
      <c r="G2195" s="330" t="s">
        <v>181</v>
      </c>
      <c r="H2195" s="294">
        <v>698</v>
      </c>
      <c r="I2195" s="321" t="str">
        <f t="shared" si="102"/>
        <v>D-06-001-暖房給湯兼用機</v>
      </c>
      <c r="J2195" s="294" t="s">
        <v>9155</v>
      </c>
      <c r="K2195" s="330" t="s">
        <v>8144</v>
      </c>
      <c r="L2195" s="329" t="s">
        <v>13138</v>
      </c>
      <c r="M2195" s="329" t="s">
        <v>10828</v>
      </c>
      <c r="N2195" s="329" t="s">
        <v>12731</v>
      </c>
      <c r="O2195" s="294" t="s">
        <v>2838</v>
      </c>
      <c r="P2195" s="329" t="s">
        <v>10581</v>
      </c>
      <c r="Q2195" s="330" t="s">
        <v>7864</v>
      </c>
      <c r="R2195" s="293" t="s">
        <v>7865</v>
      </c>
      <c r="S2195" s="294" t="s">
        <v>7866</v>
      </c>
      <c r="T2195" s="292" t="s">
        <v>7867</v>
      </c>
      <c r="U2195" s="295" t="str">
        <f t="shared" si="103"/>
        <v>SatoshiTawada@rinnai.co.jp</v>
      </c>
      <c r="V2195" s="292" t="s">
        <v>7868</v>
      </c>
      <c r="W2195" s="295" t="str">
        <f t="shared" si="104"/>
        <v>http://rinnai.jp/top</v>
      </c>
      <c r="X2195" s="292" t="s">
        <v>7869</v>
      </c>
      <c r="Y2195" s="292" t="s">
        <v>6646</v>
      </c>
      <c r="Z2195" s="80" t="s">
        <v>9753</v>
      </c>
      <c r="AA2195" s="296"/>
      <c r="AB2195" s="265" t="str">
        <f>IF('認証製品一覧（検索用）'!$E$7=認証製品一覧!I2195,"●","")</f>
        <v/>
      </c>
      <c r="AC2195" s="265" t="str">
        <f>IF(AB2195="","",COUNTIF($B$5:AB2195,"●"))</f>
        <v/>
      </c>
    </row>
    <row r="2196" spans="1:29" ht="189.6" customHeight="1">
      <c r="A2196" s="347"/>
      <c r="B2196" s="292" t="s">
        <v>6898</v>
      </c>
      <c r="C2196" s="293" t="s">
        <v>6941</v>
      </c>
      <c r="D2196" s="294" t="s">
        <v>296</v>
      </c>
      <c r="E2196" s="293" t="s">
        <v>7350</v>
      </c>
      <c r="F2196" s="330" t="s">
        <v>10303</v>
      </c>
      <c r="G2196" s="330" t="s">
        <v>181</v>
      </c>
      <c r="H2196" s="294">
        <v>698</v>
      </c>
      <c r="I2196" s="321" t="str">
        <f t="shared" si="102"/>
        <v>D-06-001-暖房給湯兼用機</v>
      </c>
      <c r="J2196" s="294" t="s">
        <v>9155</v>
      </c>
      <c r="K2196" s="330" t="s">
        <v>8144</v>
      </c>
      <c r="L2196" s="329" t="s">
        <v>13138</v>
      </c>
      <c r="M2196" s="329" t="s">
        <v>10828</v>
      </c>
      <c r="N2196" s="329" t="s">
        <v>12732</v>
      </c>
      <c r="O2196" s="294" t="s">
        <v>2838</v>
      </c>
      <c r="P2196" s="329" t="s">
        <v>10581</v>
      </c>
      <c r="Q2196" s="330" t="s">
        <v>7864</v>
      </c>
      <c r="R2196" s="293" t="s">
        <v>7865</v>
      </c>
      <c r="S2196" s="294" t="s">
        <v>7866</v>
      </c>
      <c r="T2196" s="292" t="s">
        <v>7867</v>
      </c>
      <c r="U2196" s="295" t="str">
        <f t="shared" si="103"/>
        <v>SatoshiTawada@rinnai.co.jp</v>
      </c>
      <c r="V2196" s="292" t="s">
        <v>7868</v>
      </c>
      <c r="W2196" s="295" t="str">
        <f t="shared" si="104"/>
        <v>http://rinnai.jp/top</v>
      </c>
      <c r="X2196" s="292" t="s">
        <v>7869</v>
      </c>
      <c r="Y2196" s="292" t="s">
        <v>6647</v>
      </c>
      <c r="Z2196" s="80" t="s">
        <v>9753</v>
      </c>
      <c r="AA2196" s="296"/>
      <c r="AB2196" s="265" t="str">
        <f>IF('認証製品一覧（検索用）'!$E$7=認証製品一覧!I2196,"●","")</f>
        <v/>
      </c>
      <c r="AC2196" s="265" t="str">
        <f>IF(AB2196="","",COUNTIF($B$5:AB2196,"●"))</f>
        <v/>
      </c>
    </row>
    <row r="2197" spans="1:29" ht="189.6" customHeight="1">
      <c r="A2197" s="347"/>
      <c r="B2197" s="292" t="s">
        <v>6898</v>
      </c>
      <c r="C2197" s="293" t="s">
        <v>6941</v>
      </c>
      <c r="D2197" s="294" t="s">
        <v>296</v>
      </c>
      <c r="E2197" s="293" t="s">
        <v>7350</v>
      </c>
      <c r="F2197" s="330" t="s">
        <v>10303</v>
      </c>
      <c r="G2197" s="330" t="s">
        <v>181</v>
      </c>
      <c r="H2197" s="294">
        <v>698</v>
      </c>
      <c r="I2197" s="321" t="str">
        <f t="shared" ref="I2197:I2260" si="105">CONCATENATE(D2197,G2197,F2197)</f>
        <v>D-06-001-暖房給湯兼用機</v>
      </c>
      <c r="J2197" s="294" t="s">
        <v>9155</v>
      </c>
      <c r="K2197" s="330" t="s">
        <v>8144</v>
      </c>
      <c r="L2197" s="329" t="s">
        <v>13138</v>
      </c>
      <c r="M2197" s="329" t="s">
        <v>10828</v>
      </c>
      <c r="N2197" s="329" t="s">
        <v>12733</v>
      </c>
      <c r="O2197" s="294" t="s">
        <v>2838</v>
      </c>
      <c r="P2197" s="329" t="s">
        <v>10581</v>
      </c>
      <c r="Q2197" s="330" t="s">
        <v>7864</v>
      </c>
      <c r="R2197" s="293" t="s">
        <v>7865</v>
      </c>
      <c r="S2197" s="294" t="s">
        <v>7866</v>
      </c>
      <c r="T2197" s="292" t="s">
        <v>7867</v>
      </c>
      <c r="U2197" s="295" t="str">
        <f t="shared" ref="U2197:U2260" si="106">IF(T2197="-","-",HYPERLINK("mailto:"&amp;T2197,T2197))</f>
        <v>SatoshiTawada@rinnai.co.jp</v>
      </c>
      <c r="V2197" s="292" t="s">
        <v>7868</v>
      </c>
      <c r="W2197" s="295" t="str">
        <f t="shared" ref="W2197:W2260" si="107">IF(V2197="-",V2197,HYPERLINK(V2197))</f>
        <v>http://rinnai.jp/top</v>
      </c>
      <c r="X2197" s="292" t="s">
        <v>7869</v>
      </c>
      <c r="Y2197" s="292" t="s">
        <v>6648</v>
      </c>
      <c r="Z2197" s="80" t="s">
        <v>9753</v>
      </c>
      <c r="AA2197" s="296"/>
      <c r="AB2197" s="265" t="str">
        <f>IF('認証製品一覧（検索用）'!$E$7=認証製品一覧!I2197,"●","")</f>
        <v/>
      </c>
      <c r="AC2197" s="265" t="str">
        <f>IF(AB2197="","",COUNTIF($B$5:AB2197,"●"))</f>
        <v/>
      </c>
    </row>
    <row r="2198" spans="1:29" ht="189.6" customHeight="1">
      <c r="A2198" s="347"/>
      <c r="B2198" s="292" t="s">
        <v>6898</v>
      </c>
      <c r="C2198" s="293" t="s">
        <v>6941</v>
      </c>
      <c r="D2198" s="294" t="s">
        <v>296</v>
      </c>
      <c r="E2198" s="293" t="s">
        <v>7350</v>
      </c>
      <c r="F2198" s="330" t="s">
        <v>10303</v>
      </c>
      <c r="G2198" s="330" t="s">
        <v>181</v>
      </c>
      <c r="H2198" s="294">
        <v>698</v>
      </c>
      <c r="I2198" s="321" t="str">
        <f t="shared" si="105"/>
        <v>D-06-001-暖房給湯兼用機</v>
      </c>
      <c r="J2198" s="294" t="s">
        <v>9155</v>
      </c>
      <c r="K2198" s="330" t="s">
        <v>8144</v>
      </c>
      <c r="L2198" s="329" t="s">
        <v>13138</v>
      </c>
      <c r="M2198" s="329" t="s">
        <v>10828</v>
      </c>
      <c r="N2198" s="329" t="s">
        <v>12734</v>
      </c>
      <c r="O2198" s="294" t="s">
        <v>2838</v>
      </c>
      <c r="P2198" s="329" t="s">
        <v>10581</v>
      </c>
      <c r="Q2198" s="330" t="s">
        <v>7864</v>
      </c>
      <c r="R2198" s="293" t="s">
        <v>7865</v>
      </c>
      <c r="S2198" s="294" t="s">
        <v>7866</v>
      </c>
      <c r="T2198" s="292" t="s">
        <v>7867</v>
      </c>
      <c r="U2198" s="295" t="str">
        <f t="shared" si="106"/>
        <v>SatoshiTawada@rinnai.co.jp</v>
      </c>
      <c r="V2198" s="292" t="s">
        <v>7868</v>
      </c>
      <c r="W2198" s="295" t="str">
        <f t="shared" si="107"/>
        <v>http://rinnai.jp/top</v>
      </c>
      <c r="X2198" s="292" t="s">
        <v>7869</v>
      </c>
      <c r="Y2198" s="292" t="s">
        <v>9462</v>
      </c>
      <c r="Z2198" s="80" t="s">
        <v>9753</v>
      </c>
      <c r="AA2198" s="296"/>
      <c r="AB2198" s="265" t="str">
        <f>IF('認証製品一覧（検索用）'!$E$7=認証製品一覧!I2198,"●","")</f>
        <v/>
      </c>
      <c r="AC2198" s="265" t="str">
        <f>IF(AB2198="","",COUNTIF($B$5:AB2198,"●"))</f>
        <v/>
      </c>
    </row>
    <row r="2199" spans="1:29" ht="189.6" customHeight="1">
      <c r="A2199" s="347"/>
      <c r="B2199" s="292" t="s">
        <v>6898</v>
      </c>
      <c r="C2199" s="293" t="s">
        <v>6941</v>
      </c>
      <c r="D2199" s="294" t="s">
        <v>296</v>
      </c>
      <c r="E2199" s="293" t="s">
        <v>7350</v>
      </c>
      <c r="F2199" s="330" t="s">
        <v>10303</v>
      </c>
      <c r="G2199" s="330" t="s">
        <v>181</v>
      </c>
      <c r="H2199" s="294">
        <v>698</v>
      </c>
      <c r="I2199" s="321" t="str">
        <f t="shared" si="105"/>
        <v>D-06-001-暖房給湯兼用機</v>
      </c>
      <c r="J2199" s="294" t="s">
        <v>9155</v>
      </c>
      <c r="K2199" s="330" t="s">
        <v>8144</v>
      </c>
      <c r="L2199" s="329" t="s">
        <v>13138</v>
      </c>
      <c r="M2199" s="329" t="s">
        <v>10828</v>
      </c>
      <c r="N2199" s="329" t="s">
        <v>12735</v>
      </c>
      <c r="O2199" s="294" t="s">
        <v>2838</v>
      </c>
      <c r="P2199" s="329" t="s">
        <v>10581</v>
      </c>
      <c r="Q2199" s="330" t="s">
        <v>7864</v>
      </c>
      <c r="R2199" s="293" t="s">
        <v>7865</v>
      </c>
      <c r="S2199" s="294" t="s">
        <v>7866</v>
      </c>
      <c r="T2199" s="292" t="s">
        <v>7867</v>
      </c>
      <c r="U2199" s="295" t="str">
        <f t="shared" si="106"/>
        <v>SatoshiTawada@rinnai.co.jp</v>
      </c>
      <c r="V2199" s="292" t="s">
        <v>7868</v>
      </c>
      <c r="W2199" s="295" t="str">
        <f t="shared" si="107"/>
        <v>http://rinnai.jp/top</v>
      </c>
      <c r="X2199" s="292" t="s">
        <v>7869</v>
      </c>
      <c r="Y2199" s="292" t="s">
        <v>9463</v>
      </c>
      <c r="Z2199" s="80" t="s">
        <v>9753</v>
      </c>
      <c r="AA2199" s="296"/>
      <c r="AB2199" s="265" t="str">
        <f>IF('認証製品一覧（検索用）'!$E$7=認証製品一覧!I2199,"●","")</f>
        <v/>
      </c>
      <c r="AC2199" s="265" t="str">
        <f>IF(AB2199="","",COUNTIF($B$5:AB2199,"●"))</f>
        <v/>
      </c>
    </row>
    <row r="2200" spans="1:29" ht="189.6" customHeight="1">
      <c r="A2200" s="347"/>
      <c r="B2200" s="292" t="s">
        <v>6898</v>
      </c>
      <c r="C2200" s="293" t="s">
        <v>6941</v>
      </c>
      <c r="D2200" s="294" t="s">
        <v>296</v>
      </c>
      <c r="E2200" s="293" t="s">
        <v>7350</v>
      </c>
      <c r="F2200" s="330" t="s">
        <v>10303</v>
      </c>
      <c r="G2200" s="330" t="s">
        <v>181</v>
      </c>
      <c r="H2200" s="294">
        <v>698</v>
      </c>
      <c r="I2200" s="321" t="str">
        <f t="shared" si="105"/>
        <v>D-06-001-暖房給湯兼用機</v>
      </c>
      <c r="J2200" s="294" t="s">
        <v>9155</v>
      </c>
      <c r="K2200" s="330" t="s">
        <v>8144</v>
      </c>
      <c r="L2200" s="329" t="s">
        <v>13138</v>
      </c>
      <c r="M2200" s="329" t="s">
        <v>10828</v>
      </c>
      <c r="N2200" s="329" t="s">
        <v>12736</v>
      </c>
      <c r="O2200" s="294" t="s">
        <v>2838</v>
      </c>
      <c r="P2200" s="329" t="s">
        <v>10581</v>
      </c>
      <c r="Q2200" s="330" t="s">
        <v>7864</v>
      </c>
      <c r="R2200" s="293" t="s">
        <v>7865</v>
      </c>
      <c r="S2200" s="294" t="s">
        <v>7866</v>
      </c>
      <c r="T2200" s="292" t="s">
        <v>7867</v>
      </c>
      <c r="U2200" s="295" t="str">
        <f t="shared" si="106"/>
        <v>SatoshiTawada@rinnai.co.jp</v>
      </c>
      <c r="V2200" s="292" t="s">
        <v>7868</v>
      </c>
      <c r="W2200" s="295" t="str">
        <f t="shared" si="107"/>
        <v>http://rinnai.jp/top</v>
      </c>
      <c r="X2200" s="292" t="s">
        <v>7869</v>
      </c>
      <c r="Y2200" s="292" t="s">
        <v>9464</v>
      </c>
      <c r="Z2200" s="80" t="s">
        <v>9753</v>
      </c>
      <c r="AA2200" s="296"/>
      <c r="AB2200" s="265" t="str">
        <f>IF('認証製品一覧（検索用）'!$E$7=認証製品一覧!I2200,"●","")</f>
        <v/>
      </c>
      <c r="AC2200" s="265" t="str">
        <f>IF(AB2200="","",COUNTIF($B$5:AB2200,"●"))</f>
        <v/>
      </c>
    </row>
    <row r="2201" spans="1:29" ht="189.6" customHeight="1">
      <c r="A2201" s="347"/>
      <c r="B2201" s="292" t="s">
        <v>6898</v>
      </c>
      <c r="C2201" s="293" t="s">
        <v>6941</v>
      </c>
      <c r="D2201" s="294" t="s">
        <v>296</v>
      </c>
      <c r="E2201" s="293" t="s">
        <v>7350</v>
      </c>
      <c r="F2201" s="330" t="s">
        <v>10303</v>
      </c>
      <c r="G2201" s="330" t="s">
        <v>181</v>
      </c>
      <c r="H2201" s="294">
        <v>698</v>
      </c>
      <c r="I2201" s="321" t="str">
        <f t="shared" si="105"/>
        <v>D-06-001-暖房給湯兼用機</v>
      </c>
      <c r="J2201" s="294" t="s">
        <v>9155</v>
      </c>
      <c r="K2201" s="330" t="s">
        <v>8144</v>
      </c>
      <c r="L2201" s="329" t="s">
        <v>13138</v>
      </c>
      <c r="M2201" s="329" t="s">
        <v>10828</v>
      </c>
      <c r="N2201" s="329" t="s">
        <v>12737</v>
      </c>
      <c r="O2201" s="294" t="s">
        <v>2838</v>
      </c>
      <c r="P2201" s="329" t="s">
        <v>10581</v>
      </c>
      <c r="Q2201" s="330" t="s">
        <v>7864</v>
      </c>
      <c r="R2201" s="293" t="s">
        <v>7865</v>
      </c>
      <c r="S2201" s="294" t="s">
        <v>7866</v>
      </c>
      <c r="T2201" s="292" t="s">
        <v>7867</v>
      </c>
      <c r="U2201" s="295" t="str">
        <f t="shared" si="106"/>
        <v>SatoshiTawada@rinnai.co.jp</v>
      </c>
      <c r="V2201" s="292" t="s">
        <v>7868</v>
      </c>
      <c r="W2201" s="295" t="str">
        <f t="shared" si="107"/>
        <v>http://rinnai.jp/top</v>
      </c>
      <c r="X2201" s="292" t="s">
        <v>7869</v>
      </c>
      <c r="Y2201" s="292" t="s">
        <v>9465</v>
      </c>
      <c r="Z2201" s="80" t="s">
        <v>9753</v>
      </c>
      <c r="AA2201" s="296"/>
      <c r="AB2201" s="265" t="str">
        <f>IF('認証製品一覧（検索用）'!$E$7=認証製品一覧!I2201,"●","")</f>
        <v/>
      </c>
      <c r="AC2201" s="265" t="str">
        <f>IF(AB2201="","",COUNTIF($B$5:AB2201,"●"))</f>
        <v/>
      </c>
    </row>
    <row r="2202" spans="1:29" ht="189.6" customHeight="1">
      <c r="A2202" s="347"/>
      <c r="B2202" s="292" t="s">
        <v>6898</v>
      </c>
      <c r="C2202" s="293" t="s">
        <v>6941</v>
      </c>
      <c r="D2202" s="294" t="s">
        <v>296</v>
      </c>
      <c r="E2202" s="293" t="s">
        <v>7350</v>
      </c>
      <c r="F2202" s="330" t="s">
        <v>10303</v>
      </c>
      <c r="G2202" s="330" t="s">
        <v>181</v>
      </c>
      <c r="H2202" s="294">
        <v>698</v>
      </c>
      <c r="I2202" s="321" t="str">
        <f t="shared" si="105"/>
        <v>D-06-001-暖房給湯兼用機</v>
      </c>
      <c r="J2202" s="294" t="s">
        <v>9155</v>
      </c>
      <c r="K2202" s="330" t="s">
        <v>8144</v>
      </c>
      <c r="L2202" s="329" t="s">
        <v>13138</v>
      </c>
      <c r="M2202" s="329" t="s">
        <v>10828</v>
      </c>
      <c r="N2202" s="329" t="s">
        <v>12738</v>
      </c>
      <c r="O2202" s="294" t="s">
        <v>2838</v>
      </c>
      <c r="P2202" s="329" t="s">
        <v>10581</v>
      </c>
      <c r="Q2202" s="330" t="s">
        <v>7864</v>
      </c>
      <c r="R2202" s="293" t="s">
        <v>7865</v>
      </c>
      <c r="S2202" s="294" t="s">
        <v>7866</v>
      </c>
      <c r="T2202" s="292" t="s">
        <v>7867</v>
      </c>
      <c r="U2202" s="295" t="str">
        <f t="shared" si="106"/>
        <v>SatoshiTawada@rinnai.co.jp</v>
      </c>
      <c r="V2202" s="292" t="s">
        <v>7868</v>
      </c>
      <c r="W2202" s="295" t="str">
        <f t="shared" si="107"/>
        <v>http://rinnai.jp/top</v>
      </c>
      <c r="X2202" s="292" t="s">
        <v>7869</v>
      </c>
      <c r="Y2202" s="292" t="s">
        <v>9466</v>
      </c>
      <c r="Z2202" s="80" t="s">
        <v>9753</v>
      </c>
      <c r="AA2202" s="296"/>
      <c r="AB2202" s="265" t="str">
        <f>IF('認証製品一覧（検索用）'!$E$7=認証製品一覧!I2202,"●","")</f>
        <v/>
      </c>
      <c r="AC2202" s="265" t="str">
        <f>IF(AB2202="","",COUNTIF($B$5:AB2202,"●"))</f>
        <v/>
      </c>
    </row>
    <row r="2203" spans="1:29" ht="189.6" customHeight="1">
      <c r="A2203" s="347"/>
      <c r="B2203" s="292" t="s">
        <v>6898</v>
      </c>
      <c r="C2203" s="293" t="s">
        <v>6941</v>
      </c>
      <c r="D2203" s="294" t="s">
        <v>296</v>
      </c>
      <c r="E2203" s="293" t="s">
        <v>7350</v>
      </c>
      <c r="F2203" s="330" t="s">
        <v>10303</v>
      </c>
      <c r="G2203" s="330" t="s">
        <v>181</v>
      </c>
      <c r="H2203" s="294">
        <v>698</v>
      </c>
      <c r="I2203" s="321" t="str">
        <f t="shared" si="105"/>
        <v>D-06-001-暖房給湯兼用機</v>
      </c>
      <c r="J2203" s="294" t="s">
        <v>9155</v>
      </c>
      <c r="K2203" s="330" t="s">
        <v>8144</v>
      </c>
      <c r="L2203" s="329" t="s">
        <v>13138</v>
      </c>
      <c r="M2203" s="329" t="s">
        <v>10828</v>
      </c>
      <c r="N2203" s="329" t="s">
        <v>12739</v>
      </c>
      <c r="O2203" s="294" t="s">
        <v>2838</v>
      </c>
      <c r="P2203" s="329" t="s">
        <v>10581</v>
      </c>
      <c r="Q2203" s="330" t="s">
        <v>7864</v>
      </c>
      <c r="R2203" s="293" t="s">
        <v>7865</v>
      </c>
      <c r="S2203" s="294" t="s">
        <v>7866</v>
      </c>
      <c r="T2203" s="292" t="s">
        <v>7867</v>
      </c>
      <c r="U2203" s="295" t="str">
        <f t="shared" si="106"/>
        <v>SatoshiTawada@rinnai.co.jp</v>
      </c>
      <c r="V2203" s="292" t="s">
        <v>7868</v>
      </c>
      <c r="W2203" s="295" t="str">
        <f t="shared" si="107"/>
        <v>http://rinnai.jp/top</v>
      </c>
      <c r="X2203" s="292" t="s">
        <v>7869</v>
      </c>
      <c r="Y2203" s="292" t="s">
        <v>9467</v>
      </c>
      <c r="Z2203" s="80" t="s">
        <v>9753</v>
      </c>
      <c r="AA2203" s="296"/>
      <c r="AB2203" s="265" t="str">
        <f>IF('認証製品一覧（検索用）'!$E$7=認証製品一覧!I2203,"●","")</f>
        <v/>
      </c>
      <c r="AC2203" s="265" t="str">
        <f>IF(AB2203="","",COUNTIF($B$5:AB2203,"●"))</f>
        <v/>
      </c>
    </row>
    <row r="2204" spans="1:29" ht="189.6" customHeight="1">
      <c r="A2204" s="347"/>
      <c r="B2204" s="292" t="s">
        <v>6898</v>
      </c>
      <c r="C2204" s="293" t="s">
        <v>6941</v>
      </c>
      <c r="D2204" s="294" t="s">
        <v>296</v>
      </c>
      <c r="E2204" s="293" t="s">
        <v>7350</v>
      </c>
      <c r="F2204" s="330" t="s">
        <v>10303</v>
      </c>
      <c r="G2204" s="330" t="s">
        <v>181</v>
      </c>
      <c r="H2204" s="294">
        <v>698</v>
      </c>
      <c r="I2204" s="321" t="str">
        <f t="shared" si="105"/>
        <v>D-06-001-暖房給湯兼用機</v>
      </c>
      <c r="J2204" s="294" t="s">
        <v>9155</v>
      </c>
      <c r="K2204" s="330" t="s">
        <v>8144</v>
      </c>
      <c r="L2204" s="329" t="s">
        <v>13138</v>
      </c>
      <c r="M2204" s="329" t="s">
        <v>10828</v>
      </c>
      <c r="N2204" s="329" t="s">
        <v>12740</v>
      </c>
      <c r="O2204" s="294" t="s">
        <v>2838</v>
      </c>
      <c r="P2204" s="329" t="s">
        <v>10581</v>
      </c>
      <c r="Q2204" s="330" t="s">
        <v>7864</v>
      </c>
      <c r="R2204" s="293" t="s">
        <v>7865</v>
      </c>
      <c r="S2204" s="294" t="s">
        <v>7866</v>
      </c>
      <c r="T2204" s="292" t="s">
        <v>7867</v>
      </c>
      <c r="U2204" s="295" t="str">
        <f t="shared" si="106"/>
        <v>SatoshiTawada@rinnai.co.jp</v>
      </c>
      <c r="V2204" s="292" t="s">
        <v>7868</v>
      </c>
      <c r="W2204" s="295" t="str">
        <f t="shared" si="107"/>
        <v>http://rinnai.jp/top</v>
      </c>
      <c r="X2204" s="292" t="s">
        <v>7869</v>
      </c>
      <c r="Y2204" s="292" t="s">
        <v>9468</v>
      </c>
      <c r="Z2204" s="80" t="s">
        <v>9753</v>
      </c>
      <c r="AA2204" s="296"/>
      <c r="AB2204" s="265" t="str">
        <f>IF('認証製品一覧（検索用）'!$E$7=認証製品一覧!I2204,"●","")</f>
        <v/>
      </c>
      <c r="AC2204" s="265" t="str">
        <f>IF(AB2204="","",COUNTIF($B$5:AB2204,"●"))</f>
        <v/>
      </c>
    </row>
    <row r="2205" spans="1:29" ht="189.6" customHeight="1">
      <c r="A2205" s="347"/>
      <c r="B2205" s="292" t="s">
        <v>6898</v>
      </c>
      <c r="C2205" s="293" t="s">
        <v>6941</v>
      </c>
      <c r="D2205" s="294" t="s">
        <v>296</v>
      </c>
      <c r="E2205" s="293" t="s">
        <v>7350</v>
      </c>
      <c r="F2205" s="330" t="s">
        <v>10303</v>
      </c>
      <c r="G2205" s="330" t="s">
        <v>181</v>
      </c>
      <c r="H2205" s="294">
        <v>698</v>
      </c>
      <c r="I2205" s="321" t="str">
        <f t="shared" si="105"/>
        <v>D-06-001-暖房給湯兼用機</v>
      </c>
      <c r="J2205" s="294" t="s">
        <v>9155</v>
      </c>
      <c r="K2205" s="330" t="s">
        <v>8144</v>
      </c>
      <c r="L2205" s="329" t="s">
        <v>13138</v>
      </c>
      <c r="M2205" s="329" t="s">
        <v>10828</v>
      </c>
      <c r="N2205" s="329" t="s">
        <v>12741</v>
      </c>
      <c r="O2205" s="294" t="s">
        <v>2838</v>
      </c>
      <c r="P2205" s="329" t="s">
        <v>10581</v>
      </c>
      <c r="Q2205" s="330" t="s">
        <v>7864</v>
      </c>
      <c r="R2205" s="293" t="s">
        <v>7865</v>
      </c>
      <c r="S2205" s="294" t="s">
        <v>7866</v>
      </c>
      <c r="T2205" s="292" t="s">
        <v>7867</v>
      </c>
      <c r="U2205" s="295" t="str">
        <f t="shared" si="106"/>
        <v>SatoshiTawada@rinnai.co.jp</v>
      </c>
      <c r="V2205" s="292" t="s">
        <v>7868</v>
      </c>
      <c r="W2205" s="295" t="str">
        <f t="shared" si="107"/>
        <v>http://rinnai.jp/top</v>
      </c>
      <c r="X2205" s="292" t="s">
        <v>7869</v>
      </c>
      <c r="Y2205" s="292" t="s">
        <v>9469</v>
      </c>
      <c r="Z2205" s="80" t="s">
        <v>9753</v>
      </c>
      <c r="AA2205" s="296"/>
      <c r="AB2205" s="265" t="str">
        <f>IF('認証製品一覧（検索用）'!$E$7=認証製品一覧!I2205,"●","")</f>
        <v/>
      </c>
      <c r="AC2205" s="265" t="str">
        <f>IF(AB2205="","",COUNTIF($B$5:AB2205,"●"))</f>
        <v/>
      </c>
    </row>
    <row r="2206" spans="1:29" ht="189.6" customHeight="1">
      <c r="A2206" s="347"/>
      <c r="B2206" s="292" t="s">
        <v>6898</v>
      </c>
      <c r="C2206" s="293" t="s">
        <v>6941</v>
      </c>
      <c r="D2206" s="294" t="s">
        <v>296</v>
      </c>
      <c r="E2206" s="293" t="s">
        <v>7350</v>
      </c>
      <c r="F2206" s="330" t="s">
        <v>10303</v>
      </c>
      <c r="G2206" s="330" t="s">
        <v>181</v>
      </c>
      <c r="H2206" s="294">
        <v>698</v>
      </c>
      <c r="I2206" s="321" t="str">
        <f t="shared" si="105"/>
        <v>D-06-001-暖房給湯兼用機</v>
      </c>
      <c r="J2206" s="294" t="s">
        <v>9155</v>
      </c>
      <c r="K2206" s="330" t="s">
        <v>8144</v>
      </c>
      <c r="L2206" s="329" t="s">
        <v>13138</v>
      </c>
      <c r="M2206" s="329" t="s">
        <v>10828</v>
      </c>
      <c r="N2206" s="329" t="s">
        <v>12742</v>
      </c>
      <c r="O2206" s="294" t="s">
        <v>2838</v>
      </c>
      <c r="P2206" s="329" t="s">
        <v>10581</v>
      </c>
      <c r="Q2206" s="330" t="s">
        <v>7864</v>
      </c>
      <c r="R2206" s="293" t="s">
        <v>7865</v>
      </c>
      <c r="S2206" s="294" t="s">
        <v>7866</v>
      </c>
      <c r="T2206" s="292" t="s">
        <v>7867</v>
      </c>
      <c r="U2206" s="295" t="str">
        <f t="shared" si="106"/>
        <v>SatoshiTawada@rinnai.co.jp</v>
      </c>
      <c r="V2206" s="292" t="s">
        <v>7868</v>
      </c>
      <c r="W2206" s="295" t="str">
        <f t="shared" si="107"/>
        <v>http://rinnai.jp/top</v>
      </c>
      <c r="X2206" s="292" t="s">
        <v>7869</v>
      </c>
      <c r="Y2206" s="292" t="s">
        <v>9470</v>
      </c>
      <c r="Z2206" s="80" t="s">
        <v>9753</v>
      </c>
      <c r="AA2206" s="296"/>
      <c r="AB2206" s="265" t="str">
        <f>IF('認証製品一覧（検索用）'!$E$7=認証製品一覧!I2206,"●","")</f>
        <v/>
      </c>
      <c r="AC2206" s="265" t="str">
        <f>IF(AB2206="","",COUNTIF($B$5:AB2206,"●"))</f>
        <v/>
      </c>
    </row>
    <row r="2207" spans="1:29" ht="189.6" customHeight="1">
      <c r="A2207" s="347"/>
      <c r="B2207" s="292" t="s">
        <v>6898</v>
      </c>
      <c r="C2207" s="293" t="s">
        <v>6941</v>
      </c>
      <c r="D2207" s="294" t="s">
        <v>296</v>
      </c>
      <c r="E2207" s="293" t="s">
        <v>7350</v>
      </c>
      <c r="F2207" s="330" t="s">
        <v>10303</v>
      </c>
      <c r="G2207" s="330" t="s">
        <v>181</v>
      </c>
      <c r="H2207" s="294">
        <v>698</v>
      </c>
      <c r="I2207" s="321" t="str">
        <f t="shared" si="105"/>
        <v>D-06-001-暖房給湯兼用機</v>
      </c>
      <c r="J2207" s="294" t="s">
        <v>9155</v>
      </c>
      <c r="K2207" s="330" t="s">
        <v>8144</v>
      </c>
      <c r="L2207" s="329" t="s">
        <v>13138</v>
      </c>
      <c r="M2207" s="329" t="s">
        <v>10828</v>
      </c>
      <c r="N2207" s="329" t="s">
        <v>12743</v>
      </c>
      <c r="O2207" s="294" t="s">
        <v>2838</v>
      </c>
      <c r="P2207" s="329" t="s">
        <v>10581</v>
      </c>
      <c r="Q2207" s="330" t="s">
        <v>7864</v>
      </c>
      <c r="R2207" s="293" t="s">
        <v>7865</v>
      </c>
      <c r="S2207" s="294" t="s">
        <v>7866</v>
      </c>
      <c r="T2207" s="292" t="s">
        <v>7867</v>
      </c>
      <c r="U2207" s="295" t="str">
        <f t="shared" si="106"/>
        <v>SatoshiTawada@rinnai.co.jp</v>
      </c>
      <c r="V2207" s="292" t="s">
        <v>7868</v>
      </c>
      <c r="W2207" s="295" t="str">
        <f t="shared" si="107"/>
        <v>http://rinnai.jp/top</v>
      </c>
      <c r="X2207" s="292" t="s">
        <v>7869</v>
      </c>
      <c r="Y2207" s="292" t="s">
        <v>9471</v>
      </c>
      <c r="Z2207" s="80" t="s">
        <v>9753</v>
      </c>
      <c r="AA2207" s="296"/>
      <c r="AB2207" s="265" t="str">
        <f>IF('認証製品一覧（検索用）'!$E$7=認証製品一覧!I2207,"●","")</f>
        <v/>
      </c>
      <c r="AC2207" s="265" t="str">
        <f>IF(AB2207="","",COUNTIF($B$5:AB2207,"●"))</f>
        <v/>
      </c>
    </row>
    <row r="2208" spans="1:29" ht="189.6" customHeight="1">
      <c r="A2208" s="347"/>
      <c r="B2208" s="292" t="s">
        <v>6898</v>
      </c>
      <c r="C2208" s="293" t="s">
        <v>6941</v>
      </c>
      <c r="D2208" s="294" t="s">
        <v>296</v>
      </c>
      <c r="E2208" s="293" t="s">
        <v>7350</v>
      </c>
      <c r="F2208" s="330" t="s">
        <v>10303</v>
      </c>
      <c r="G2208" s="330" t="s">
        <v>181</v>
      </c>
      <c r="H2208" s="294">
        <v>698</v>
      </c>
      <c r="I2208" s="321" t="str">
        <f t="shared" si="105"/>
        <v>D-06-001-暖房給湯兼用機</v>
      </c>
      <c r="J2208" s="294" t="s">
        <v>9155</v>
      </c>
      <c r="K2208" s="330" t="s">
        <v>8144</v>
      </c>
      <c r="L2208" s="329" t="s">
        <v>13138</v>
      </c>
      <c r="M2208" s="329" t="s">
        <v>10828</v>
      </c>
      <c r="N2208" s="329" t="s">
        <v>12744</v>
      </c>
      <c r="O2208" s="294" t="s">
        <v>2838</v>
      </c>
      <c r="P2208" s="329" t="s">
        <v>10581</v>
      </c>
      <c r="Q2208" s="330" t="s">
        <v>7864</v>
      </c>
      <c r="R2208" s="293" t="s">
        <v>7865</v>
      </c>
      <c r="S2208" s="294" t="s">
        <v>7866</v>
      </c>
      <c r="T2208" s="292" t="s">
        <v>7867</v>
      </c>
      <c r="U2208" s="295" t="str">
        <f t="shared" si="106"/>
        <v>SatoshiTawada@rinnai.co.jp</v>
      </c>
      <c r="V2208" s="292" t="s">
        <v>7868</v>
      </c>
      <c r="W2208" s="295" t="str">
        <f t="shared" si="107"/>
        <v>http://rinnai.jp/top</v>
      </c>
      <c r="X2208" s="292" t="s">
        <v>7869</v>
      </c>
      <c r="Y2208" s="292" t="s">
        <v>9472</v>
      </c>
      <c r="Z2208" s="80" t="s">
        <v>9753</v>
      </c>
      <c r="AA2208" s="296"/>
      <c r="AB2208" s="265" t="str">
        <f>IF('認証製品一覧（検索用）'!$E$7=認証製品一覧!I2208,"●","")</f>
        <v/>
      </c>
      <c r="AC2208" s="265" t="str">
        <f>IF(AB2208="","",COUNTIF($B$5:AB2208,"●"))</f>
        <v/>
      </c>
    </row>
    <row r="2209" spans="1:29" ht="189.6" customHeight="1">
      <c r="A2209" s="347"/>
      <c r="B2209" s="292" t="s">
        <v>6898</v>
      </c>
      <c r="C2209" s="293" t="s">
        <v>6941</v>
      </c>
      <c r="D2209" s="294" t="s">
        <v>296</v>
      </c>
      <c r="E2209" s="293" t="s">
        <v>7350</v>
      </c>
      <c r="F2209" s="330" t="s">
        <v>10303</v>
      </c>
      <c r="G2209" s="330" t="s">
        <v>181</v>
      </c>
      <c r="H2209" s="294">
        <v>698</v>
      </c>
      <c r="I2209" s="321" t="str">
        <f t="shared" si="105"/>
        <v>D-06-001-暖房給湯兼用機</v>
      </c>
      <c r="J2209" s="294" t="s">
        <v>9155</v>
      </c>
      <c r="K2209" s="330" t="s">
        <v>8144</v>
      </c>
      <c r="L2209" s="329" t="s">
        <v>13138</v>
      </c>
      <c r="M2209" s="329" t="s">
        <v>10828</v>
      </c>
      <c r="N2209" s="329" t="s">
        <v>12745</v>
      </c>
      <c r="O2209" s="294" t="s">
        <v>2838</v>
      </c>
      <c r="P2209" s="329" t="s">
        <v>10581</v>
      </c>
      <c r="Q2209" s="330" t="s">
        <v>7864</v>
      </c>
      <c r="R2209" s="293" t="s">
        <v>7865</v>
      </c>
      <c r="S2209" s="294" t="s">
        <v>7866</v>
      </c>
      <c r="T2209" s="292" t="s">
        <v>7867</v>
      </c>
      <c r="U2209" s="295" t="str">
        <f t="shared" si="106"/>
        <v>SatoshiTawada@rinnai.co.jp</v>
      </c>
      <c r="V2209" s="292" t="s">
        <v>7868</v>
      </c>
      <c r="W2209" s="295" t="str">
        <f t="shared" si="107"/>
        <v>http://rinnai.jp/top</v>
      </c>
      <c r="X2209" s="292" t="s">
        <v>7869</v>
      </c>
      <c r="Y2209" s="292" t="s">
        <v>9473</v>
      </c>
      <c r="Z2209" s="80" t="s">
        <v>9753</v>
      </c>
      <c r="AA2209" s="296"/>
      <c r="AB2209" s="265" t="str">
        <f>IF('認証製品一覧（検索用）'!$E$7=認証製品一覧!I2209,"●","")</f>
        <v/>
      </c>
      <c r="AC2209" s="265" t="str">
        <f>IF(AB2209="","",COUNTIF($B$5:AB2209,"●"))</f>
        <v/>
      </c>
    </row>
    <row r="2210" spans="1:29" ht="189.6" customHeight="1">
      <c r="A2210" s="347"/>
      <c r="B2210" s="292" t="s">
        <v>6898</v>
      </c>
      <c r="C2210" s="293" t="s">
        <v>6941</v>
      </c>
      <c r="D2210" s="294" t="s">
        <v>296</v>
      </c>
      <c r="E2210" s="293" t="s">
        <v>7350</v>
      </c>
      <c r="F2210" s="330" t="s">
        <v>10303</v>
      </c>
      <c r="G2210" s="330" t="s">
        <v>181</v>
      </c>
      <c r="H2210" s="294">
        <v>698</v>
      </c>
      <c r="I2210" s="321" t="str">
        <f t="shared" si="105"/>
        <v>D-06-001-暖房給湯兼用機</v>
      </c>
      <c r="J2210" s="294" t="s">
        <v>9155</v>
      </c>
      <c r="K2210" s="330" t="s">
        <v>8144</v>
      </c>
      <c r="L2210" s="329" t="s">
        <v>13138</v>
      </c>
      <c r="M2210" s="329" t="s">
        <v>10828</v>
      </c>
      <c r="N2210" s="329" t="s">
        <v>12746</v>
      </c>
      <c r="O2210" s="294" t="s">
        <v>2838</v>
      </c>
      <c r="P2210" s="329" t="s">
        <v>10581</v>
      </c>
      <c r="Q2210" s="330" t="s">
        <v>7864</v>
      </c>
      <c r="R2210" s="293" t="s">
        <v>7865</v>
      </c>
      <c r="S2210" s="294" t="s">
        <v>7866</v>
      </c>
      <c r="T2210" s="292" t="s">
        <v>7867</v>
      </c>
      <c r="U2210" s="295" t="str">
        <f t="shared" si="106"/>
        <v>SatoshiTawada@rinnai.co.jp</v>
      </c>
      <c r="V2210" s="292" t="s">
        <v>7868</v>
      </c>
      <c r="W2210" s="295" t="str">
        <f t="shared" si="107"/>
        <v>http://rinnai.jp/top</v>
      </c>
      <c r="X2210" s="292" t="s">
        <v>7869</v>
      </c>
      <c r="Y2210" s="292" t="s">
        <v>9474</v>
      </c>
      <c r="Z2210" s="80" t="s">
        <v>9753</v>
      </c>
      <c r="AA2210" s="296"/>
      <c r="AB2210" s="265" t="str">
        <f>IF('認証製品一覧（検索用）'!$E$7=認証製品一覧!I2210,"●","")</f>
        <v/>
      </c>
      <c r="AC2210" s="265" t="str">
        <f>IF(AB2210="","",COUNTIF($B$5:AB2210,"●"))</f>
        <v/>
      </c>
    </row>
    <row r="2211" spans="1:29" ht="189.6" customHeight="1">
      <c r="A2211" s="347"/>
      <c r="B2211" s="292" t="s">
        <v>6898</v>
      </c>
      <c r="C2211" s="293" t="s">
        <v>6941</v>
      </c>
      <c r="D2211" s="294" t="s">
        <v>296</v>
      </c>
      <c r="E2211" s="293" t="s">
        <v>7350</v>
      </c>
      <c r="F2211" s="330" t="s">
        <v>10303</v>
      </c>
      <c r="G2211" s="330" t="s">
        <v>181</v>
      </c>
      <c r="H2211" s="294">
        <v>698</v>
      </c>
      <c r="I2211" s="321" t="str">
        <f t="shared" si="105"/>
        <v>D-06-001-暖房給湯兼用機</v>
      </c>
      <c r="J2211" s="294" t="s">
        <v>9155</v>
      </c>
      <c r="K2211" s="330" t="s">
        <v>8144</v>
      </c>
      <c r="L2211" s="329" t="s">
        <v>13138</v>
      </c>
      <c r="M2211" s="329" t="s">
        <v>10828</v>
      </c>
      <c r="N2211" s="329" t="s">
        <v>12747</v>
      </c>
      <c r="O2211" s="294" t="s">
        <v>2838</v>
      </c>
      <c r="P2211" s="329" t="s">
        <v>10581</v>
      </c>
      <c r="Q2211" s="330" t="s">
        <v>7864</v>
      </c>
      <c r="R2211" s="293" t="s">
        <v>7865</v>
      </c>
      <c r="S2211" s="294" t="s">
        <v>7866</v>
      </c>
      <c r="T2211" s="292" t="s">
        <v>7867</v>
      </c>
      <c r="U2211" s="295" t="str">
        <f t="shared" si="106"/>
        <v>SatoshiTawada@rinnai.co.jp</v>
      </c>
      <c r="V2211" s="292" t="s">
        <v>7868</v>
      </c>
      <c r="W2211" s="295" t="str">
        <f t="shared" si="107"/>
        <v>http://rinnai.jp/top</v>
      </c>
      <c r="X2211" s="292" t="s">
        <v>7869</v>
      </c>
      <c r="Y2211" s="292" t="s">
        <v>9475</v>
      </c>
      <c r="Z2211" s="80" t="s">
        <v>9753</v>
      </c>
      <c r="AA2211" s="296"/>
      <c r="AB2211" s="265" t="str">
        <f>IF('認証製品一覧（検索用）'!$E$7=認証製品一覧!I2211,"●","")</f>
        <v/>
      </c>
      <c r="AC2211" s="265" t="str">
        <f>IF(AB2211="","",COUNTIF($B$5:AB2211,"●"))</f>
        <v/>
      </c>
    </row>
    <row r="2212" spans="1:29" ht="189.6" customHeight="1">
      <c r="A2212" s="347"/>
      <c r="B2212" s="292" t="s">
        <v>6898</v>
      </c>
      <c r="C2212" s="293" t="s">
        <v>6941</v>
      </c>
      <c r="D2212" s="294" t="s">
        <v>296</v>
      </c>
      <c r="E2212" s="293" t="s">
        <v>7350</v>
      </c>
      <c r="F2212" s="330" t="s">
        <v>10303</v>
      </c>
      <c r="G2212" s="330" t="s">
        <v>181</v>
      </c>
      <c r="H2212" s="294">
        <v>698</v>
      </c>
      <c r="I2212" s="321" t="str">
        <f t="shared" si="105"/>
        <v>D-06-001-暖房給湯兼用機</v>
      </c>
      <c r="J2212" s="294" t="s">
        <v>9155</v>
      </c>
      <c r="K2212" s="330" t="s">
        <v>8144</v>
      </c>
      <c r="L2212" s="329" t="s">
        <v>13138</v>
      </c>
      <c r="M2212" s="329" t="s">
        <v>10828</v>
      </c>
      <c r="N2212" s="329" t="s">
        <v>12748</v>
      </c>
      <c r="O2212" s="294" t="s">
        <v>2838</v>
      </c>
      <c r="P2212" s="329" t="s">
        <v>10581</v>
      </c>
      <c r="Q2212" s="330" t="s">
        <v>7864</v>
      </c>
      <c r="R2212" s="293" t="s">
        <v>7865</v>
      </c>
      <c r="S2212" s="294" t="s">
        <v>7866</v>
      </c>
      <c r="T2212" s="292" t="s">
        <v>7867</v>
      </c>
      <c r="U2212" s="295" t="str">
        <f t="shared" si="106"/>
        <v>SatoshiTawada@rinnai.co.jp</v>
      </c>
      <c r="V2212" s="292" t="s">
        <v>7868</v>
      </c>
      <c r="W2212" s="295" t="str">
        <f t="shared" si="107"/>
        <v>http://rinnai.jp/top</v>
      </c>
      <c r="X2212" s="292" t="s">
        <v>7869</v>
      </c>
      <c r="Y2212" s="292" t="s">
        <v>9476</v>
      </c>
      <c r="Z2212" s="80" t="s">
        <v>9753</v>
      </c>
      <c r="AA2212" s="296"/>
      <c r="AB2212" s="265" t="str">
        <f>IF('認証製品一覧（検索用）'!$E$7=認証製品一覧!I2212,"●","")</f>
        <v/>
      </c>
      <c r="AC2212" s="265" t="str">
        <f>IF(AB2212="","",COUNTIF($B$5:AB2212,"●"))</f>
        <v/>
      </c>
    </row>
    <row r="2213" spans="1:29" ht="189.6" customHeight="1">
      <c r="A2213" s="347"/>
      <c r="B2213" s="292" t="s">
        <v>6898</v>
      </c>
      <c r="C2213" s="293" t="s">
        <v>6941</v>
      </c>
      <c r="D2213" s="294" t="s">
        <v>296</v>
      </c>
      <c r="E2213" s="293" t="s">
        <v>7350</v>
      </c>
      <c r="F2213" s="330" t="s">
        <v>10303</v>
      </c>
      <c r="G2213" s="330" t="s">
        <v>181</v>
      </c>
      <c r="H2213" s="294">
        <v>698</v>
      </c>
      <c r="I2213" s="321" t="str">
        <f t="shared" si="105"/>
        <v>D-06-001-暖房給湯兼用機</v>
      </c>
      <c r="J2213" s="294" t="s">
        <v>9155</v>
      </c>
      <c r="K2213" s="330" t="s">
        <v>8144</v>
      </c>
      <c r="L2213" s="329" t="s">
        <v>13138</v>
      </c>
      <c r="M2213" s="329" t="s">
        <v>10828</v>
      </c>
      <c r="N2213" s="329" t="s">
        <v>12749</v>
      </c>
      <c r="O2213" s="294" t="s">
        <v>2838</v>
      </c>
      <c r="P2213" s="329" t="s">
        <v>10581</v>
      </c>
      <c r="Q2213" s="330" t="s">
        <v>7864</v>
      </c>
      <c r="R2213" s="293" t="s">
        <v>7865</v>
      </c>
      <c r="S2213" s="294" t="s">
        <v>7866</v>
      </c>
      <c r="T2213" s="292" t="s">
        <v>7867</v>
      </c>
      <c r="U2213" s="295" t="str">
        <f t="shared" si="106"/>
        <v>SatoshiTawada@rinnai.co.jp</v>
      </c>
      <c r="V2213" s="292" t="s">
        <v>7868</v>
      </c>
      <c r="W2213" s="295" t="str">
        <f t="shared" si="107"/>
        <v>http://rinnai.jp/top</v>
      </c>
      <c r="X2213" s="292" t="s">
        <v>7869</v>
      </c>
      <c r="Y2213" s="292" t="s">
        <v>9477</v>
      </c>
      <c r="Z2213" s="80" t="s">
        <v>9753</v>
      </c>
      <c r="AA2213" s="296"/>
      <c r="AB2213" s="265" t="str">
        <f>IF('認証製品一覧（検索用）'!$E$7=認証製品一覧!I2213,"●","")</f>
        <v/>
      </c>
      <c r="AC2213" s="265" t="str">
        <f>IF(AB2213="","",COUNTIF($B$5:AB2213,"●"))</f>
        <v/>
      </c>
    </row>
    <row r="2214" spans="1:29" ht="189.6" customHeight="1">
      <c r="A2214" s="347"/>
      <c r="B2214" s="292" t="s">
        <v>6898</v>
      </c>
      <c r="C2214" s="293" t="s">
        <v>6941</v>
      </c>
      <c r="D2214" s="294" t="s">
        <v>296</v>
      </c>
      <c r="E2214" s="293" t="s">
        <v>7350</v>
      </c>
      <c r="F2214" s="330" t="s">
        <v>10303</v>
      </c>
      <c r="G2214" s="330" t="s">
        <v>181</v>
      </c>
      <c r="H2214" s="294">
        <v>698</v>
      </c>
      <c r="I2214" s="321" t="str">
        <f t="shared" si="105"/>
        <v>D-06-001-暖房給湯兼用機</v>
      </c>
      <c r="J2214" s="294" t="s">
        <v>9155</v>
      </c>
      <c r="K2214" s="330" t="s">
        <v>8144</v>
      </c>
      <c r="L2214" s="329" t="s">
        <v>13138</v>
      </c>
      <c r="M2214" s="329" t="s">
        <v>10828</v>
      </c>
      <c r="N2214" s="329" t="s">
        <v>12750</v>
      </c>
      <c r="O2214" s="294" t="s">
        <v>2838</v>
      </c>
      <c r="P2214" s="329" t="s">
        <v>10581</v>
      </c>
      <c r="Q2214" s="330" t="s">
        <v>7864</v>
      </c>
      <c r="R2214" s="293" t="s">
        <v>7865</v>
      </c>
      <c r="S2214" s="294" t="s">
        <v>7866</v>
      </c>
      <c r="T2214" s="292" t="s">
        <v>7867</v>
      </c>
      <c r="U2214" s="295" t="str">
        <f t="shared" si="106"/>
        <v>SatoshiTawada@rinnai.co.jp</v>
      </c>
      <c r="V2214" s="292" t="s">
        <v>7868</v>
      </c>
      <c r="W2214" s="295" t="str">
        <f t="shared" si="107"/>
        <v>http://rinnai.jp/top</v>
      </c>
      <c r="X2214" s="292" t="s">
        <v>7869</v>
      </c>
      <c r="Y2214" s="292" t="s">
        <v>9478</v>
      </c>
      <c r="Z2214" s="80" t="s">
        <v>9753</v>
      </c>
      <c r="AA2214" s="296"/>
      <c r="AB2214" s="265" t="str">
        <f>IF('認証製品一覧（検索用）'!$E$7=認証製品一覧!I2214,"●","")</f>
        <v/>
      </c>
      <c r="AC2214" s="265" t="str">
        <f>IF(AB2214="","",COUNTIF($B$5:AB2214,"●"))</f>
        <v/>
      </c>
    </row>
    <row r="2215" spans="1:29" ht="189.6" customHeight="1">
      <c r="A2215" s="347"/>
      <c r="B2215" s="292" t="s">
        <v>6898</v>
      </c>
      <c r="C2215" s="293" t="s">
        <v>6941</v>
      </c>
      <c r="D2215" s="294" t="s">
        <v>296</v>
      </c>
      <c r="E2215" s="293" t="s">
        <v>7350</v>
      </c>
      <c r="F2215" s="330" t="s">
        <v>10303</v>
      </c>
      <c r="G2215" s="330" t="s">
        <v>181</v>
      </c>
      <c r="H2215" s="294">
        <v>698</v>
      </c>
      <c r="I2215" s="321" t="str">
        <f t="shared" si="105"/>
        <v>D-06-001-暖房給湯兼用機</v>
      </c>
      <c r="J2215" s="294" t="s">
        <v>9155</v>
      </c>
      <c r="K2215" s="330" t="s">
        <v>8144</v>
      </c>
      <c r="L2215" s="329" t="s">
        <v>13138</v>
      </c>
      <c r="M2215" s="329" t="s">
        <v>10828</v>
      </c>
      <c r="N2215" s="329" t="s">
        <v>12751</v>
      </c>
      <c r="O2215" s="294" t="s">
        <v>2838</v>
      </c>
      <c r="P2215" s="329" t="s">
        <v>10581</v>
      </c>
      <c r="Q2215" s="330" t="s">
        <v>7864</v>
      </c>
      <c r="R2215" s="293" t="s">
        <v>7865</v>
      </c>
      <c r="S2215" s="294" t="s">
        <v>7866</v>
      </c>
      <c r="T2215" s="292" t="s">
        <v>7867</v>
      </c>
      <c r="U2215" s="295" t="str">
        <f t="shared" si="106"/>
        <v>SatoshiTawada@rinnai.co.jp</v>
      </c>
      <c r="V2215" s="292" t="s">
        <v>7868</v>
      </c>
      <c r="W2215" s="295" t="str">
        <f t="shared" si="107"/>
        <v>http://rinnai.jp/top</v>
      </c>
      <c r="X2215" s="292" t="s">
        <v>7869</v>
      </c>
      <c r="Y2215" s="292" t="s">
        <v>9479</v>
      </c>
      <c r="Z2215" s="80" t="s">
        <v>9753</v>
      </c>
      <c r="AA2215" s="296"/>
      <c r="AB2215" s="265" t="str">
        <f>IF('認証製品一覧（検索用）'!$E$7=認証製品一覧!I2215,"●","")</f>
        <v/>
      </c>
      <c r="AC2215" s="265" t="str">
        <f>IF(AB2215="","",COUNTIF($B$5:AB2215,"●"))</f>
        <v/>
      </c>
    </row>
    <row r="2216" spans="1:29" ht="189.6" customHeight="1">
      <c r="A2216" s="347"/>
      <c r="B2216" s="292" t="s">
        <v>6898</v>
      </c>
      <c r="C2216" s="293" t="s">
        <v>6941</v>
      </c>
      <c r="D2216" s="294" t="s">
        <v>296</v>
      </c>
      <c r="E2216" s="293" t="s">
        <v>7350</v>
      </c>
      <c r="F2216" s="330" t="s">
        <v>10303</v>
      </c>
      <c r="G2216" s="330" t="s">
        <v>181</v>
      </c>
      <c r="H2216" s="294">
        <v>698</v>
      </c>
      <c r="I2216" s="321" t="str">
        <f t="shared" si="105"/>
        <v>D-06-001-暖房給湯兼用機</v>
      </c>
      <c r="J2216" s="294" t="s">
        <v>9155</v>
      </c>
      <c r="K2216" s="330" t="s">
        <v>8144</v>
      </c>
      <c r="L2216" s="329" t="s">
        <v>13138</v>
      </c>
      <c r="M2216" s="329" t="s">
        <v>10828</v>
      </c>
      <c r="N2216" s="329" t="s">
        <v>12752</v>
      </c>
      <c r="O2216" s="294" t="s">
        <v>2838</v>
      </c>
      <c r="P2216" s="329" t="s">
        <v>10581</v>
      </c>
      <c r="Q2216" s="330" t="s">
        <v>7864</v>
      </c>
      <c r="R2216" s="293" t="s">
        <v>7865</v>
      </c>
      <c r="S2216" s="294" t="s">
        <v>7866</v>
      </c>
      <c r="T2216" s="292" t="s">
        <v>7867</v>
      </c>
      <c r="U2216" s="295" t="str">
        <f t="shared" si="106"/>
        <v>SatoshiTawada@rinnai.co.jp</v>
      </c>
      <c r="V2216" s="292" t="s">
        <v>7868</v>
      </c>
      <c r="W2216" s="295" t="str">
        <f t="shared" si="107"/>
        <v>http://rinnai.jp/top</v>
      </c>
      <c r="X2216" s="292" t="s">
        <v>7869</v>
      </c>
      <c r="Y2216" s="292" t="s">
        <v>9480</v>
      </c>
      <c r="Z2216" s="80" t="s">
        <v>9753</v>
      </c>
      <c r="AA2216" s="296"/>
      <c r="AB2216" s="265" t="str">
        <f>IF('認証製品一覧（検索用）'!$E$7=認証製品一覧!I2216,"●","")</f>
        <v/>
      </c>
      <c r="AC2216" s="265" t="str">
        <f>IF(AB2216="","",COUNTIF($B$5:AB2216,"●"))</f>
        <v/>
      </c>
    </row>
    <row r="2217" spans="1:29" ht="189.6" customHeight="1">
      <c r="A2217" s="347"/>
      <c r="B2217" s="292" t="s">
        <v>6898</v>
      </c>
      <c r="C2217" s="293" t="s">
        <v>6941</v>
      </c>
      <c r="D2217" s="294" t="s">
        <v>296</v>
      </c>
      <c r="E2217" s="293" t="s">
        <v>7350</v>
      </c>
      <c r="F2217" s="330" t="s">
        <v>10303</v>
      </c>
      <c r="G2217" s="330" t="s">
        <v>181</v>
      </c>
      <c r="H2217" s="294">
        <v>698</v>
      </c>
      <c r="I2217" s="321" t="str">
        <f t="shared" si="105"/>
        <v>D-06-001-暖房給湯兼用機</v>
      </c>
      <c r="J2217" s="294" t="s">
        <v>9155</v>
      </c>
      <c r="K2217" s="330" t="s">
        <v>8144</v>
      </c>
      <c r="L2217" s="329" t="s">
        <v>13138</v>
      </c>
      <c r="M2217" s="329" t="s">
        <v>10828</v>
      </c>
      <c r="N2217" s="329" t="s">
        <v>12753</v>
      </c>
      <c r="O2217" s="294" t="s">
        <v>2838</v>
      </c>
      <c r="P2217" s="329" t="s">
        <v>10581</v>
      </c>
      <c r="Q2217" s="330" t="s">
        <v>7864</v>
      </c>
      <c r="R2217" s="293" t="s">
        <v>7865</v>
      </c>
      <c r="S2217" s="294" t="s">
        <v>7866</v>
      </c>
      <c r="T2217" s="292" t="s">
        <v>7867</v>
      </c>
      <c r="U2217" s="295" t="str">
        <f t="shared" si="106"/>
        <v>SatoshiTawada@rinnai.co.jp</v>
      </c>
      <c r="V2217" s="292" t="s">
        <v>7868</v>
      </c>
      <c r="W2217" s="295" t="str">
        <f t="shared" si="107"/>
        <v>http://rinnai.jp/top</v>
      </c>
      <c r="X2217" s="292" t="s">
        <v>7869</v>
      </c>
      <c r="Y2217" s="292" t="s">
        <v>9481</v>
      </c>
      <c r="Z2217" s="80" t="s">
        <v>9753</v>
      </c>
      <c r="AA2217" s="296"/>
      <c r="AB2217" s="265" t="str">
        <f>IF('認証製品一覧（検索用）'!$E$7=認証製品一覧!I2217,"●","")</f>
        <v/>
      </c>
      <c r="AC2217" s="265" t="str">
        <f>IF(AB2217="","",COUNTIF($B$5:AB2217,"●"))</f>
        <v/>
      </c>
    </row>
    <row r="2218" spans="1:29" ht="189.6" customHeight="1">
      <c r="A2218" s="347"/>
      <c r="B2218" s="292" t="s">
        <v>6898</v>
      </c>
      <c r="C2218" s="293" t="s">
        <v>6941</v>
      </c>
      <c r="D2218" s="294" t="s">
        <v>296</v>
      </c>
      <c r="E2218" s="293" t="s">
        <v>7350</v>
      </c>
      <c r="F2218" s="330" t="s">
        <v>10303</v>
      </c>
      <c r="G2218" s="330" t="s">
        <v>181</v>
      </c>
      <c r="H2218" s="294">
        <v>698</v>
      </c>
      <c r="I2218" s="321" t="str">
        <f t="shared" si="105"/>
        <v>D-06-001-暖房給湯兼用機</v>
      </c>
      <c r="J2218" s="294" t="s">
        <v>9155</v>
      </c>
      <c r="K2218" s="330" t="s">
        <v>8144</v>
      </c>
      <c r="L2218" s="329" t="s">
        <v>13138</v>
      </c>
      <c r="M2218" s="329" t="s">
        <v>10828</v>
      </c>
      <c r="N2218" s="329" t="s">
        <v>12754</v>
      </c>
      <c r="O2218" s="294" t="s">
        <v>2838</v>
      </c>
      <c r="P2218" s="329" t="s">
        <v>10581</v>
      </c>
      <c r="Q2218" s="330" t="s">
        <v>7864</v>
      </c>
      <c r="R2218" s="293" t="s">
        <v>7865</v>
      </c>
      <c r="S2218" s="294" t="s">
        <v>7866</v>
      </c>
      <c r="T2218" s="292" t="s">
        <v>7867</v>
      </c>
      <c r="U2218" s="295" t="str">
        <f t="shared" si="106"/>
        <v>SatoshiTawada@rinnai.co.jp</v>
      </c>
      <c r="V2218" s="292" t="s">
        <v>7868</v>
      </c>
      <c r="W2218" s="295" t="str">
        <f t="shared" si="107"/>
        <v>http://rinnai.jp/top</v>
      </c>
      <c r="X2218" s="292" t="s">
        <v>7869</v>
      </c>
      <c r="Y2218" s="292" t="s">
        <v>9482</v>
      </c>
      <c r="Z2218" s="80" t="s">
        <v>9753</v>
      </c>
      <c r="AA2218" s="296"/>
      <c r="AB2218" s="265" t="str">
        <f>IF('認証製品一覧（検索用）'!$E$7=認証製品一覧!I2218,"●","")</f>
        <v/>
      </c>
      <c r="AC2218" s="265" t="str">
        <f>IF(AB2218="","",COUNTIF($B$5:AB2218,"●"))</f>
        <v/>
      </c>
    </row>
    <row r="2219" spans="1:29" ht="189.6" customHeight="1">
      <c r="A2219" s="347"/>
      <c r="B2219" s="292" t="s">
        <v>6898</v>
      </c>
      <c r="C2219" s="293" t="s">
        <v>6941</v>
      </c>
      <c r="D2219" s="294" t="s">
        <v>296</v>
      </c>
      <c r="E2219" s="293" t="s">
        <v>7350</v>
      </c>
      <c r="F2219" s="330" t="s">
        <v>10303</v>
      </c>
      <c r="G2219" s="330" t="s">
        <v>181</v>
      </c>
      <c r="H2219" s="294">
        <v>698</v>
      </c>
      <c r="I2219" s="321" t="str">
        <f t="shared" si="105"/>
        <v>D-06-001-暖房給湯兼用機</v>
      </c>
      <c r="J2219" s="294" t="s">
        <v>9155</v>
      </c>
      <c r="K2219" s="330" t="s">
        <v>8144</v>
      </c>
      <c r="L2219" s="329" t="s">
        <v>13138</v>
      </c>
      <c r="M2219" s="329" t="s">
        <v>10828</v>
      </c>
      <c r="N2219" s="329" t="s">
        <v>12755</v>
      </c>
      <c r="O2219" s="294" t="s">
        <v>2838</v>
      </c>
      <c r="P2219" s="329" t="s">
        <v>10581</v>
      </c>
      <c r="Q2219" s="330" t="s">
        <v>7864</v>
      </c>
      <c r="R2219" s="293" t="s">
        <v>7865</v>
      </c>
      <c r="S2219" s="294" t="s">
        <v>7866</v>
      </c>
      <c r="T2219" s="292" t="s">
        <v>7867</v>
      </c>
      <c r="U2219" s="295" t="str">
        <f t="shared" si="106"/>
        <v>SatoshiTawada@rinnai.co.jp</v>
      </c>
      <c r="V2219" s="292" t="s">
        <v>7868</v>
      </c>
      <c r="W2219" s="295" t="str">
        <f t="shared" si="107"/>
        <v>http://rinnai.jp/top</v>
      </c>
      <c r="X2219" s="292" t="s">
        <v>7869</v>
      </c>
      <c r="Y2219" s="292" t="s">
        <v>9483</v>
      </c>
      <c r="Z2219" s="80" t="s">
        <v>9753</v>
      </c>
      <c r="AA2219" s="296"/>
      <c r="AB2219" s="265" t="str">
        <f>IF('認証製品一覧（検索用）'!$E$7=認証製品一覧!I2219,"●","")</f>
        <v/>
      </c>
      <c r="AC2219" s="265" t="str">
        <f>IF(AB2219="","",COUNTIF($B$5:AB2219,"●"))</f>
        <v/>
      </c>
    </row>
    <row r="2220" spans="1:29" ht="189.6" customHeight="1">
      <c r="A2220" s="347"/>
      <c r="B2220" s="292" t="s">
        <v>6898</v>
      </c>
      <c r="C2220" s="293" t="s">
        <v>6941</v>
      </c>
      <c r="D2220" s="294" t="s">
        <v>296</v>
      </c>
      <c r="E2220" s="293" t="s">
        <v>7350</v>
      </c>
      <c r="F2220" s="330" t="s">
        <v>10303</v>
      </c>
      <c r="G2220" s="330" t="s">
        <v>181</v>
      </c>
      <c r="H2220" s="294">
        <v>698</v>
      </c>
      <c r="I2220" s="321" t="str">
        <f t="shared" si="105"/>
        <v>D-06-001-暖房給湯兼用機</v>
      </c>
      <c r="J2220" s="294" t="s">
        <v>9155</v>
      </c>
      <c r="K2220" s="330" t="s">
        <v>8144</v>
      </c>
      <c r="L2220" s="329" t="s">
        <v>13138</v>
      </c>
      <c r="M2220" s="329" t="s">
        <v>10829</v>
      </c>
      <c r="N2220" s="329" t="s">
        <v>12756</v>
      </c>
      <c r="O2220" s="294" t="s">
        <v>6897</v>
      </c>
      <c r="P2220" s="329" t="s">
        <v>10581</v>
      </c>
      <c r="Q2220" s="330" t="s">
        <v>7864</v>
      </c>
      <c r="R2220" s="293" t="s">
        <v>7865</v>
      </c>
      <c r="S2220" s="294" t="s">
        <v>7866</v>
      </c>
      <c r="T2220" s="292" t="s">
        <v>7867</v>
      </c>
      <c r="U2220" s="295" t="str">
        <f t="shared" si="106"/>
        <v>SatoshiTawada@rinnai.co.jp</v>
      </c>
      <c r="V2220" s="292" t="s">
        <v>7868</v>
      </c>
      <c r="W2220" s="295" t="str">
        <f t="shared" si="107"/>
        <v>http://rinnai.jp/top</v>
      </c>
      <c r="X2220" s="292" t="s">
        <v>7869</v>
      </c>
      <c r="Y2220" s="292" t="s">
        <v>9484</v>
      </c>
      <c r="Z2220" s="80" t="s">
        <v>9753</v>
      </c>
      <c r="AA2220" s="296"/>
      <c r="AB2220" s="265" t="str">
        <f>IF('認証製品一覧（検索用）'!$E$7=認証製品一覧!I2220,"●","")</f>
        <v/>
      </c>
      <c r="AC2220" s="265" t="str">
        <f>IF(AB2220="","",COUNTIF($B$5:AB2220,"●"))</f>
        <v/>
      </c>
    </row>
    <row r="2221" spans="1:29" ht="189.6" customHeight="1">
      <c r="A2221" s="347"/>
      <c r="B2221" s="292" t="s">
        <v>6898</v>
      </c>
      <c r="C2221" s="293" t="s">
        <v>6941</v>
      </c>
      <c r="D2221" s="294" t="s">
        <v>296</v>
      </c>
      <c r="E2221" s="293" t="s">
        <v>7350</v>
      </c>
      <c r="F2221" s="330" t="s">
        <v>10303</v>
      </c>
      <c r="G2221" s="330" t="s">
        <v>181</v>
      </c>
      <c r="H2221" s="294">
        <v>698</v>
      </c>
      <c r="I2221" s="321" t="str">
        <f t="shared" si="105"/>
        <v>D-06-001-暖房給湯兼用機</v>
      </c>
      <c r="J2221" s="294" t="s">
        <v>9155</v>
      </c>
      <c r="K2221" s="330" t="s">
        <v>8144</v>
      </c>
      <c r="L2221" s="329" t="s">
        <v>13138</v>
      </c>
      <c r="M2221" s="329" t="s">
        <v>10829</v>
      </c>
      <c r="N2221" s="329" t="s">
        <v>12757</v>
      </c>
      <c r="O2221" s="294" t="s">
        <v>2838</v>
      </c>
      <c r="P2221" s="329" t="s">
        <v>10581</v>
      </c>
      <c r="Q2221" s="330" t="s">
        <v>7864</v>
      </c>
      <c r="R2221" s="293" t="s">
        <v>7865</v>
      </c>
      <c r="S2221" s="294" t="s">
        <v>7866</v>
      </c>
      <c r="T2221" s="292" t="s">
        <v>7867</v>
      </c>
      <c r="U2221" s="295" t="str">
        <f t="shared" si="106"/>
        <v>SatoshiTawada@rinnai.co.jp</v>
      </c>
      <c r="V2221" s="292" t="s">
        <v>7868</v>
      </c>
      <c r="W2221" s="295" t="str">
        <f t="shared" si="107"/>
        <v>http://rinnai.jp/top</v>
      </c>
      <c r="X2221" s="292" t="s">
        <v>7869</v>
      </c>
      <c r="Y2221" s="292" t="s">
        <v>9485</v>
      </c>
      <c r="Z2221" s="80" t="s">
        <v>9753</v>
      </c>
      <c r="AA2221" s="296"/>
      <c r="AB2221" s="265" t="str">
        <f>IF('認証製品一覧（検索用）'!$E$7=認証製品一覧!I2221,"●","")</f>
        <v/>
      </c>
      <c r="AC2221" s="265" t="str">
        <f>IF(AB2221="","",COUNTIF($B$5:AB2221,"●"))</f>
        <v/>
      </c>
    </row>
    <row r="2222" spans="1:29" ht="189.6" customHeight="1">
      <c r="A2222" s="347"/>
      <c r="B2222" s="292" t="s">
        <v>6898</v>
      </c>
      <c r="C2222" s="293" t="s">
        <v>6941</v>
      </c>
      <c r="D2222" s="294" t="s">
        <v>296</v>
      </c>
      <c r="E2222" s="293" t="s">
        <v>7350</v>
      </c>
      <c r="F2222" s="330" t="s">
        <v>10303</v>
      </c>
      <c r="G2222" s="330" t="s">
        <v>181</v>
      </c>
      <c r="H2222" s="294">
        <v>698</v>
      </c>
      <c r="I2222" s="321" t="str">
        <f t="shared" si="105"/>
        <v>D-06-001-暖房給湯兼用機</v>
      </c>
      <c r="J2222" s="294" t="s">
        <v>9155</v>
      </c>
      <c r="K2222" s="330" t="s">
        <v>8144</v>
      </c>
      <c r="L2222" s="329" t="s">
        <v>13138</v>
      </c>
      <c r="M2222" s="329" t="s">
        <v>10829</v>
      </c>
      <c r="N2222" s="329" t="s">
        <v>12758</v>
      </c>
      <c r="O2222" s="294" t="s">
        <v>2838</v>
      </c>
      <c r="P2222" s="329" t="s">
        <v>10581</v>
      </c>
      <c r="Q2222" s="330" t="s">
        <v>7864</v>
      </c>
      <c r="R2222" s="293" t="s">
        <v>7865</v>
      </c>
      <c r="S2222" s="294" t="s">
        <v>7866</v>
      </c>
      <c r="T2222" s="292" t="s">
        <v>7867</v>
      </c>
      <c r="U2222" s="295" t="str">
        <f t="shared" si="106"/>
        <v>SatoshiTawada@rinnai.co.jp</v>
      </c>
      <c r="V2222" s="292" t="s">
        <v>7868</v>
      </c>
      <c r="W2222" s="295" t="str">
        <f t="shared" si="107"/>
        <v>http://rinnai.jp/top</v>
      </c>
      <c r="X2222" s="292" t="s">
        <v>7869</v>
      </c>
      <c r="Y2222" s="292" t="s">
        <v>9486</v>
      </c>
      <c r="Z2222" s="80" t="s">
        <v>9753</v>
      </c>
      <c r="AA2222" s="296"/>
      <c r="AB2222" s="265" t="str">
        <f>IF('認証製品一覧（検索用）'!$E$7=認証製品一覧!I2222,"●","")</f>
        <v/>
      </c>
      <c r="AC2222" s="265" t="str">
        <f>IF(AB2222="","",COUNTIF($B$5:AB2222,"●"))</f>
        <v/>
      </c>
    </row>
    <row r="2223" spans="1:29" ht="189.6" customHeight="1">
      <c r="A2223" s="347"/>
      <c r="B2223" s="292" t="s">
        <v>6898</v>
      </c>
      <c r="C2223" s="293" t="s">
        <v>6941</v>
      </c>
      <c r="D2223" s="294" t="s">
        <v>296</v>
      </c>
      <c r="E2223" s="293" t="s">
        <v>7350</v>
      </c>
      <c r="F2223" s="330" t="s">
        <v>10303</v>
      </c>
      <c r="G2223" s="330" t="s">
        <v>181</v>
      </c>
      <c r="H2223" s="294">
        <v>698</v>
      </c>
      <c r="I2223" s="321" t="str">
        <f t="shared" si="105"/>
        <v>D-06-001-暖房給湯兼用機</v>
      </c>
      <c r="J2223" s="294" t="s">
        <v>9155</v>
      </c>
      <c r="K2223" s="330" t="s">
        <v>8144</v>
      </c>
      <c r="L2223" s="329" t="s">
        <v>13138</v>
      </c>
      <c r="M2223" s="329" t="s">
        <v>10829</v>
      </c>
      <c r="N2223" s="329" t="s">
        <v>12759</v>
      </c>
      <c r="O2223" s="294" t="s">
        <v>2838</v>
      </c>
      <c r="P2223" s="329" t="s">
        <v>10581</v>
      </c>
      <c r="Q2223" s="330" t="s">
        <v>7864</v>
      </c>
      <c r="R2223" s="293" t="s">
        <v>7865</v>
      </c>
      <c r="S2223" s="294" t="s">
        <v>7866</v>
      </c>
      <c r="T2223" s="292" t="s">
        <v>7867</v>
      </c>
      <c r="U2223" s="295" t="str">
        <f t="shared" si="106"/>
        <v>SatoshiTawada@rinnai.co.jp</v>
      </c>
      <c r="V2223" s="292" t="s">
        <v>7868</v>
      </c>
      <c r="W2223" s="295" t="str">
        <f t="shared" si="107"/>
        <v>http://rinnai.jp/top</v>
      </c>
      <c r="X2223" s="292" t="s">
        <v>7869</v>
      </c>
      <c r="Y2223" s="292" t="s">
        <v>9487</v>
      </c>
      <c r="Z2223" s="80" t="s">
        <v>9753</v>
      </c>
      <c r="AA2223" s="296"/>
      <c r="AB2223" s="265" t="str">
        <f>IF('認証製品一覧（検索用）'!$E$7=認証製品一覧!I2223,"●","")</f>
        <v/>
      </c>
      <c r="AC2223" s="265" t="str">
        <f>IF(AB2223="","",COUNTIF($B$5:AB2223,"●"))</f>
        <v/>
      </c>
    </row>
    <row r="2224" spans="1:29" ht="189.6" customHeight="1">
      <c r="A2224" s="347"/>
      <c r="B2224" s="292" t="s">
        <v>6898</v>
      </c>
      <c r="C2224" s="293" t="s">
        <v>6941</v>
      </c>
      <c r="D2224" s="294" t="s">
        <v>296</v>
      </c>
      <c r="E2224" s="293" t="s">
        <v>7350</v>
      </c>
      <c r="F2224" s="330" t="s">
        <v>10303</v>
      </c>
      <c r="G2224" s="330" t="s">
        <v>181</v>
      </c>
      <c r="H2224" s="294">
        <v>698</v>
      </c>
      <c r="I2224" s="321" t="str">
        <f t="shared" si="105"/>
        <v>D-06-001-暖房給湯兼用機</v>
      </c>
      <c r="J2224" s="294" t="s">
        <v>9155</v>
      </c>
      <c r="K2224" s="330" t="s">
        <v>8144</v>
      </c>
      <c r="L2224" s="329" t="s">
        <v>13138</v>
      </c>
      <c r="M2224" s="329" t="s">
        <v>10829</v>
      </c>
      <c r="N2224" s="329" t="s">
        <v>12760</v>
      </c>
      <c r="O2224" s="294" t="s">
        <v>2838</v>
      </c>
      <c r="P2224" s="329" t="s">
        <v>10581</v>
      </c>
      <c r="Q2224" s="330" t="s">
        <v>7864</v>
      </c>
      <c r="R2224" s="293" t="s">
        <v>7865</v>
      </c>
      <c r="S2224" s="294" t="s">
        <v>7866</v>
      </c>
      <c r="T2224" s="292" t="s">
        <v>7867</v>
      </c>
      <c r="U2224" s="295" t="str">
        <f t="shared" si="106"/>
        <v>SatoshiTawada@rinnai.co.jp</v>
      </c>
      <c r="V2224" s="292" t="s">
        <v>7868</v>
      </c>
      <c r="W2224" s="295" t="str">
        <f t="shared" si="107"/>
        <v>http://rinnai.jp/top</v>
      </c>
      <c r="X2224" s="292" t="s">
        <v>7869</v>
      </c>
      <c r="Y2224" s="292" t="s">
        <v>9488</v>
      </c>
      <c r="Z2224" s="80" t="s">
        <v>9753</v>
      </c>
      <c r="AA2224" s="296"/>
      <c r="AB2224" s="265" t="str">
        <f>IF('認証製品一覧（検索用）'!$E$7=認証製品一覧!I2224,"●","")</f>
        <v/>
      </c>
      <c r="AC2224" s="265" t="str">
        <f>IF(AB2224="","",COUNTIF($B$5:AB2224,"●"))</f>
        <v/>
      </c>
    </row>
    <row r="2225" spans="1:29" ht="189.6" customHeight="1">
      <c r="A2225" s="347"/>
      <c r="B2225" s="292" t="s">
        <v>6898</v>
      </c>
      <c r="C2225" s="293" t="s">
        <v>6941</v>
      </c>
      <c r="D2225" s="294" t="s">
        <v>296</v>
      </c>
      <c r="E2225" s="293" t="s">
        <v>7350</v>
      </c>
      <c r="F2225" s="330" t="s">
        <v>10303</v>
      </c>
      <c r="G2225" s="330" t="s">
        <v>181</v>
      </c>
      <c r="H2225" s="294">
        <v>698</v>
      </c>
      <c r="I2225" s="321" t="str">
        <f t="shared" si="105"/>
        <v>D-06-001-暖房給湯兼用機</v>
      </c>
      <c r="J2225" s="294" t="s">
        <v>9155</v>
      </c>
      <c r="K2225" s="330" t="s">
        <v>8144</v>
      </c>
      <c r="L2225" s="329" t="s">
        <v>13138</v>
      </c>
      <c r="M2225" s="329" t="s">
        <v>10829</v>
      </c>
      <c r="N2225" s="329" t="s">
        <v>12761</v>
      </c>
      <c r="O2225" s="294" t="s">
        <v>2838</v>
      </c>
      <c r="P2225" s="329" t="s">
        <v>10581</v>
      </c>
      <c r="Q2225" s="330" t="s">
        <v>7864</v>
      </c>
      <c r="R2225" s="293" t="s">
        <v>7865</v>
      </c>
      <c r="S2225" s="294" t="s">
        <v>7866</v>
      </c>
      <c r="T2225" s="292" t="s">
        <v>7867</v>
      </c>
      <c r="U2225" s="295" t="str">
        <f t="shared" si="106"/>
        <v>SatoshiTawada@rinnai.co.jp</v>
      </c>
      <c r="V2225" s="292" t="s">
        <v>7868</v>
      </c>
      <c r="W2225" s="295" t="str">
        <f t="shared" si="107"/>
        <v>http://rinnai.jp/top</v>
      </c>
      <c r="X2225" s="292" t="s">
        <v>7869</v>
      </c>
      <c r="Y2225" s="292" t="s">
        <v>9489</v>
      </c>
      <c r="Z2225" s="80" t="s">
        <v>9753</v>
      </c>
      <c r="AA2225" s="296"/>
      <c r="AB2225" s="265" t="str">
        <f>IF('認証製品一覧（検索用）'!$E$7=認証製品一覧!I2225,"●","")</f>
        <v/>
      </c>
      <c r="AC2225" s="265" t="str">
        <f>IF(AB2225="","",COUNTIF($B$5:AB2225,"●"))</f>
        <v/>
      </c>
    </row>
    <row r="2226" spans="1:29" ht="189.6" customHeight="1">
      <c r="A2226" s="347"/>
      <c r="B2226" s="292" t="s">
        <v>6898</v>
      </c>
      <c r="C2226" s="293" t="s">
        <v>6941</v>
      </c>
      <c r="D2226" s="294" t="s">
        <v>296</v>
      </c>
      <c r="E2226" s="293" t="s">
        <v>7350</v>
      </c>
      <c r="F2226" s="330" t="s">
        <v>10303</v>
      </c>
      <c r="G2226" s="330" t="s">
        <v>181</v>
      </c>
      <c r="H2226" s="294">
        <v>698</v>
      </c>
      <c r="I2226" s="321" t="str">
        <f t="shared" si="105"/>
        <v>D-06-001-暖房給湯兼用機</v>
      </c>
      <c r="J2226" s="294" t="s">
        <v>9155</v>
      </c>
      <c r="K2226" s="330" t="s">
        <v>8144</v>
      </c>
      <c r="L2226" s="329" t="s">
        <v>13138</v>
      </c>
      <c r="M2226" s="329" t="s">
        <v>10829</v>
      </c>
      <c r="N2226" s="329" t="s">
        <v>12762</v>
      </c>
      <c r="O2226" s="294" t="s">
        <v>2838</v>
      </c>
      <c r="P2226" s="329" t="s">
        <v>10581</v>
      </c>
      <c r="Q2226" s="330" t="s">
        <v>7864</v>
      </c>
      <c r="R2226" s="293" t="s">
        <v>7865</v>
      </c>
      <c r="S2226" s="294" t="s">
        <v>7866</v>
      </c>
      <c r="T2226" s="292" t="s">
        <v>7867</v>
      </c>
      <c r="U2226" s="295" t="str">
        <f t="shared" si="106"/>
        <v>SatoshiTawada@rinnai.co.jp</v>
      </c>
      <c r="V2226" s="292" t="s">
        <v>7868</v>
      </c>
      <c r="W2226" s="295" t="str">
        <f t="shared" si="107"/>
        <v>http://rinnai.jp/top</v>
      </c>
      <c r="X2226" s="292" t="s">
        <v>7869</v>
      </c>
      <c r="Y2226" s="292" t="s">
        <v>9490</v>
      </c>
      <c r="Z2226" s="80" t="s">
        <v>9753</v>
      </c>
      <c r="AA2226" s="296"/>
      <c r="AB2226" s="265" t="str">
        <f>IF('認証製品一覧（検索用）'!$E$7=認証製品一覧!I2226,"●","")</f>
        <v/>
      </c>
      <c r="AC2226" s="265" t="str">
        <f>IF(AB2226="","",COUNTIF($B$5:AB2226,"●"))</f>
        <v/>
      </c>
    </row>
    <row r="2227" spans="1:29" ht="189.6" customHeight="1">
      <c r="A2227" s="347"/>
      <c r="B2227" s="292" t="s">
        <v>6898</v>
      </c>
      <c r="C2227" s="293" t="s">
        <v>6941</v>
      </c>
      <c r="D2227" s="294" t="s">
        <v>296</v>
      </c>
      <c r="E2227" s="293" t="s">
        <v>7350</v>
      </c>
      <c r="F2227" s="330" t="s">
        <v>10303</v>
      </c>
      <c r="G2227" s="330" t="s">
        <v>181</v>
      </c>
      <c r="H2227" s="294">
        <v>698</v>
      </c>
      <c r="I2227" s="321" t="str">
        <f t="shared" si="105"/>
        <v>D-06-001-暖房給湯兼用機</v>
      </c>
      <c r="J2227" s="294" t="s">
        <v>9155</v>
      </c>
      <c r="K2227" s="330" t="s">
        <v>8144</v>
      </c>
      <c r="L2227" s="329" t="s">
        <v>13138</v>
      </c>
      <c r="M2227" s="329" t="s">
        <v>10829</v>
      </c>
      <c r="N2227" s="329" t="s">
        <v>12763</v>
      </c>
      <c r="O2227" s="294" t="s">
        <v>2838</v>
      </c>
      <c r="P2227" s="329" t="s">
        <v>10581</v>
      </c>
      <c r="Q2227" s="330" t="s">
        <v>7864</v>
      </c>
      <c r="R2227" s="293" t="s">
        <v>7865</v>
      </c>
      <c r="S2227" s="294" t="s">
        <v>7866</v>
      </c>
      <c r="T2227" s="292" t="s">
        <v>7867</v>
      </c>
      <c r="U2227" s="295" t="str">
        <f t="shared" si="106"/>
        <v>SatoshiTawada@rinnai.co.jp</v>
      </c>
      <c r="V2227" s="292" t="s">
        <v>7868</v>
      </c>
      <c r="W2227" s="295" t="str">
        <f t="shared" si="107"/>
        <v>http://rinnai.jp/top</v>
      </c>
      <c r="X2227" s="292" t="s">
        <v>7869</v>
      </c>
      <c r="Y2227" s="292" t="s">
        <v>9491</v>
      </c>
      <c r="Z2227" s="80" t="s">
        <v>9753</v>
      </c>
      <c r="AA2227" s="296"/>
      <c r="AB2227" s="265" t="str">
        <f>IF('認証製品一覧（検索用）'!$E$7=認証製品一覧!I2227,"●","")</f>
        <v/>
      </c>
      <c r="AC2227" s="265" t="str">
        <f>IF(AB2227="","",COUNTIF($B$5:AB2227,"●"))</f>
        <v/>
      </c>
    </row>
    <row r="2228" spans="1:29" ht="189.6" customHeight="1">
      <c r="A2228" s="347"/>
      <c r="B2228" s="292" t="s">
        <v>6898</v>
      </c>
      <c r="C2228" s="293" t="s">
        <v>6941</v>
      </c>
      <c r="D2228" s="294" t="s">
        <v>296</v>
      </c>
      <c r="E2228" s="293" t="s">
        <v>7350</v>
      </c>
      <c r="F2228" s="330" t="s">
        <v>10303</v>
      </c>
      <c r="G2228" s="330" t="s">
        <v>181</v>
      </c>
      <c r="H2228" s="294">
        <v>698</v>
      </c>
      <c r="I2228" s="321" t="str">
        <f t="shared" si="105"/>
        <v>D-06-001-暖房給湯兼用機</v>
      </c>
      <c r="J2228" s="294" t="s">
        <v>9155</v>
      </c>
      <c r="K2228" s="330" t="s">
        <v>8144</v>
      </c>
      <c r="L2228" s="329" t="s">
        <v>13138</v>
      </c>
      <c r="M2228" s="329" t="s">
        <v>10830</v>
      </c>
      <c r="N2228" s="329" t="s">
        <v>12764</v>
      </c>
      <c r="O2228" s="294" t="s">
        <v>6897</v>
      </c>
      <c r="P2228" s="329" t="s">
        <v>10581</v>
      </c>
      <c r="Q2228" s="330" t="s">
        <v>7864</v>
      </c>
      <c r="R2228" s="293" t="s">
        <v>7865</v>
      </c>
      <c r="S2228" s="294" t="s">
        <v>7866</v>
      </c>
      <c r="T2228" s="292" t="s">
        <v>7867</v>
      </c>
      <c r="U2228" s="295" t="str">
        <f t="shared" si="106"/>
        <v>SatoshiTawada@rinnai.co.jp</v>
      </c>
      <c r="V2228" s="292" t="s">
        <v>7868</v>
      </c>
      <c r="W2228" s="295" t="str">
        <f t="shared" si="107"/>
        <v>http://rinnai.jp/top</v>
      </c>
      <c r="X2228" s="292" t="s">
        <v>7869</v>
      </c>
      <c r="Y2228" s="292" t="s">
        <v>9492</v>
      </c>
      <c r="Z2228" s="80" t="s">
        <v>9753</v>
      </c>
      <c r="AA2228" s="296"/>
      <c r="AB2228" s="265" t="str">
        <f>IF('認証製品一覧（検索用）'!$E$7=認証製品一覧!I2228,"●","")</f>
        <v/>
      </c>
      <c r="AC2228" s="265" t="str">
        <f>IF(AB2228="","",COUNTIF($B$5:AB2228,"●"))</f>
        <v/>
      </c>
    </row>
    <row r="2229" spans="1:29" ht="189.6" customHeight="1">
      <c r="A2229" s="347"/>
      <c r="B2229" s="292" t="s">
        <v>6898</v>
      </c>
      <c r="C2229" s="293" t="s">
        <v>6941</v>
      </c>
      <c r="D2229" s="294" t="s">
        <v>296</v>
      </c>
      <c r="E2229" s="293" t="s">
        <v>7350</v>
      </c>
      <c r="F2229" s="330" t="s">
        <v>10303</v>
      </c>
      <c r="G2229" s="330" t="s">
        <v>181</v>
      </c>
      <c r="H2229" s="294">
        <v>698</v>
      </c>
      <c r="I2229" s="321" t="str">
        <f t="shared" si="105"/>
        <v>D-06-001-暖房給湯兼用機</v>
      </c>
      <c r="J2229" s="294" t="s">
        <v>9155</v>
      </c>
      <c r="K2229" s="330" t="s">
        <v>8144</v>
      </c>
      <c r="L2229" s="329" t="s">
        <v>13138</v>
      </c>
      <c r="M2229" s="329" t="s">
        <v>10830</v>
      </c>
      <c r="N2229" s="329" t="s">
        <v>12765</v>
      </c>
      <c r="O2229" s="294" t="s">
        <v>2838</v>
      </c>
      <c r="P2229" s="329" t="s">
        <v>10581</v>
      </c>
      <c r="Q2229" s="330" t="s">
        <v>7864</v>
      </c>
      <c r="R2229" s="293" t="s">
        <v>7865</v>
      </c>
      <c r="S2229" s="294" t="s">
        <v>7866</v>
      </c>
      <c r="T2229" s="292" t="s">
        <v>7867</v>
      </c>
      <c r="U2229" s="295" t="str">
        <f t="shared" si="106"/>
        <v>SatoshiTawada@rinnai.co.jp</v>
      </c>
      <c r="V2229" s="292" t="s">
        <v>7868</v>
      </c>
      <c r="W2229" s="295" t="str">
        <f t="shared" si="107"/>
        <v>http://rinnai.jp/top</v>
      </c>
      <c r="X2229" s="292" t="s">
        <v>7869</v>
      </c>
      <c r="Y2229" s="292" t="s">
        <v>9493</v>
      </c>
      <c r="Z2229" s="80" t="s">
        <v>9753</v>
      </c>
      <c r="AA2229" s="296"/>
      <c r="AB2229" s="265" t="str">
        <f>IF('認証製品一覧（検索用）'!$E$7=認証製品一覧!I2229,"●","")</f>
        <v/>
      </c>
      <c r="AC2229" s="265" t="str">
        <f>IF(AB2229="","",COUNTIF($B$5:AB2229,"●"))</f>
        <v/>
      </c>
    </row>
    <row r="2230" spans="1:29" ht="189.6" customHeight="1">
      <c r="A2230" s="347"/>
      <c r="B2230" s="292" t="s">
        <v>6898</v>
      </c>
      <c r="C2230" s="293" t="s">
        <v>6941</v>
      </c>
      <c r="D2230" s="294" t="s">
        <v>296</v>
      </c>
      <c r="E2230" s="293" t="s">
        <v>7350</v>
      </c>
      <c r="F2230" s="330" t="s">
        <v>10303</v>
      </c>
      <c r="G2230" s="330" t="s">
        <v>181</v>
      </c>
      <c r="H2230" s="294">
        <v>698</v>
      </c>
      <c r="I2230" s="321" t="str">
        <f t="shared" si="105"/>
        <v>D-06-001-暖房給湯兼用機</v>
      </c>
      <c r="J2230" s="294" t="s">
        <v>9155</v>
      </c>
      <c r="K2230" s="330" t="s">
        <v>8144</v>
      </c>
      <c r="L2230" s="329" t="s">
        <v>13138</v>
      </c>
      <c r="M2230" s="329" t="s">
        <v>10830</v>
      </c>
      <c r="N2230" s="329" t="s">
        <v>12766</v>
      </c>
      <c r="O2230" s="294" t="s">
        <v>2838</v>
      </c>
      <c r="P2230" s="329" t="s">
        <v>10581</v>
      </c>
      <c r="Q2230" s="330" t="s">
        <v>7864</v>
      </c>
      <c r="R2230" s="293" t="s">
        <v>7865</v>
      </c>
      <c r="S2230" s="294" t="s">
        <v>7866</v>
      </c>
      <c r="T2230" s="292" t="s">
        <v>7867</v>
      </c>
      <c r="U2230" s="295" t="str">
        <f t="shared" si="106"/>
        <v>SatoshiTawada@rinnai.co.jp</v>
      </c>
      <c r="V2230" s="292" t="s">
        <v>7868</v>
      </c>
      <c r="W2230" s="295" t="str">
        <f t="shared" si="107"/>
        <v>http://rinnai.jp/top</v>
      </c>
      <c r="X2230" s="292" t="s">
        <v>7869</v>
      </c>
      <c r="Y2230" s="292" t="s">
        <v>9494</v>
      </c>
      <c r="Z2230" s="80" t="s">
        <v>9753</v>
      </c>
      <c r="AA2230" s="296"/>
      <c r="AB2230" s="265" t="str">
        <f>IF('認証製品一覧（検索用）'!$E$7=認証製品一覧!I2230,"●","")</f>
        <v/>
      </c>
      <c r="AC2230" s="265" t="str">
        <f>IF(AB2230="","",COUNTIF($B$5:AB2230,"●"))</f>
        <v/>
      </c>
    </row>
    <row r="2231" spans="1:29" ht="189.6" customHeight="1">
      <c r="A2231" s="347"/>
      <c r="B2231" s="292" t="s">
        <v>6898</v>
      </c>
      <c r="C2231" s="293" t="s">
        <v>6941</v>
      </c>
      <c r="D2231" s="294" t="s">
        <v>296</v>
      </c>
      <c r="E2231" s="293" t="s">
        <v>7350</v>
      </c>
      <c r="F2231" s="330" t="s">
        <v>10303</v>
      </c>
      <c r="G2231" s="330" t="s">
        <v>181</v>
      </c>
      <c r="H2231" s="294">
        <v>698</v>
      </c>
      <c r="I2231" s="321" t="str">
        <f t="shared" si="105"/>
        <v>D-06-001-暖房給湯兼用機</v>
      </c>
      <c r="J2231" s="294" t="s">
        <v>9155</v>
      </c>
      <c r="K2231" s="330" t="s">
        <v>8144</v>
      </c>
      <c r="L2231" s="329" t="s">
        <v>13138</v>
      </c>
      <c r="M2231" s="329" t="s">
        <v>10830</v>
      </c>
      <c r="N2231" s="329" t="s">
        <v>12767</v>
      </c>
      <c r="O2231" s="294" t="s">
        <v>2838</v>
      </c>
      <c r="P2231" s="329" t="s">
        <v>10581</v>
      </c>
      <c r="Q2231" s="330" t="s">
        <v>7864</v>
      </c>
      <c r="R2231" s="293" t="s">
        <v>7865</v>
      </c>
      <c r="S2231" s="294" t="s">
        <v>7866</v>
      </c>
      <c r="T2231" s="292" t="s">
        <v>7867</v>
      </c>
      <c r="U2231" s="295" t="str">
        <f t="shared" si="106"/>
        <v>SatoshiTawada@rinnai.co.jp</v>
      </c>
      <c r="V2231" s="292" t="s">
        <v>7868</v>
      </c>
      <c r="W2231" s="295" t="str">
        <f t="shared" si="107"/>
        <v>http://rinnai.jp/top</v>
      </c>
      <c r="X2231" s="292" t="s">
        <v>7869</v>
      </c>
      <c r="Y2231" s="292" t="s">
        <v>9495</v>
      </c>
      <c r="Z2231" s="80" t="s">
        <v>9753</v>
      </c>
      <c r="AA2231" s="296"/>
      <c r="AB2231" s="265" t="str">
        <f>IF('認証製品一覧（検索用）'!$E$7=認証製品一覧!I2231,"●","")</f>
        <v/>
      </c>
      <c r="AC2231" s="265" t="str">
        <f>IF(AB2231="","",COUNTIF($B$5:AB2231,"●"))</f>
        <v/>
      </c>
    </row>
    <row r="2232" spans="1:29" ht="189.6" customHeight="1">
      <c r="A2232" s="347"/>
      <c r="B2232" s="292" t="s">
        <v>6898</v>
      </c>
      <c r="C2232" s="293" t="s">
        <v>6941</v>
      </c>
      <c r="D2232" s="294" t="s">
        <v>296</v>
      </c>
      <c r="E2232" s="293" t="s">
        <v>7350</v>
      </c>
      <c r="F2232" s="330" t="s">
        <v>10303</v>
      </c>
      <c r="G2232" s="330" t="s">
        <v>181</v>
      </c>
      <c r="H2232" s="294">
        <v>698</v>
      </c>
      <c r="I2232" s="321" t="str">
        <f t="shared" si="105"/>
        <v>D-06-001-暖房給湯兼用機</v>
      </c>
      <c r="J2232" s="294" t="s">
        <v>9155</v>
      </c>
      <c r="K2232" s="330" t="s">
        <v>8144</v>
      </c>
      <c r="L2232" s="329" t="s">
        <v>13138</v>
      </c>
      <c r="M2232" s="329" t="s">
        <v>10830</v>
      </c>
      <c r="N2232" s="329" t="s">
        <v>12768</v>
      </c>
      <c r="O2232" s="294" t="s">
        <v>2838</v>
      </c>
      <c r="P2232" s="329" t="s">
        <v>10581</v>
      </c>
      <c r="Q2232" s="330" t="s">
        <v>7864</v>
      </c>
      <c r="R2232" s="293" t="s">
        <v>7865</v>
      </c>
      <c r="S2232" s="294" t="s">
        <v>7866</v>
      </c>
      <c r="T2232" s="292" t="s">
        <v>7867</v>
      </c>
      <c r="U2232" s="295" t="str">
        <f t="shared" si="106"/>
        <v>SatoshiTawada@rinnai.co.jp</v>
      </c>
      <c r="V2232" s="292" t="s">
        <v>7868</v>
      </c>
      <c r="W2232" s="295" t="str">
        <f t="shared" si="107"/>
        <v>http://rinnai.jp/top</v>
      </c>
      <c r="X2232" s="292" t="s">
        <v>7869</v>
      </c>
      <c r="Y2232" s="292" t="s">
        <v>9496</v>
      </c>
      <c r="Z2232" s="80" t="s">
        <v>9753</v>
      </c>
      <c r="AA2232" s="296"/>
      <c r="AB2232" s="265" t="str">
        <f>IF('認証製品一覧（検索用）'!$E$7=認証製品一覧!I2232,"●","")</f>
        <v/>
      </c>
      <c r="AC2232" s="265" t="str">
        <f>IF(AB2232="","",COUNTIF($B$5:AB2232,"●"))</f>
        <v/>
      </c>
    </row>
    <row r="2233" spans="1:29" ht="189.6" customHeight="1">
      <c r="A2233" s="347"/>
      <c r="B2233" s="292" t="s">
        <v>6898</v>
      </c>
      <c r="C2233" s="293" t="s">
        <v>6941</v>
      </c>
      <c r="D2233" s="294" t="s">
        <v>296</v>
      </c>
      <c r="E2233" s="293" t="s">
        <v>7350</v>
      </c>
      <c r="F2233" s="330" t="s">
        <v>10303</v>
      </c>
      <c r="G2233" s="330" t="s">
        <v>181</v>
      </c>
      <c r="H2233" s="294">
        <v>698</v>
      </c>
      <c r="I2233" s="321" t="str">
        <f t="shared" si="105"/>
        <v>D-06-001-暖房給湯兼用機</v>
      </c>
      <c r="J2233" s="294" t="s">
        <v>9155</v>
      </c>
      <c r="K2233" s="330" t="s">
        <v>8144</v>
      </c>
      <c r="L2233" s="329" t="s">
        <v>13138</v>
      </c>
      <c r="M2233" s="329" t="s">
        <v>10830</v>
      </c>
      <c r="N2233" s="329" t="s">
        <v>12769</v>
      </c>
      <c r="O2233" s="294" t="s">
        <v>2838</v>
      </c>
      <c r="P2233" s="329" t="s">
        <v>10581</v>
      </c>
      <c r="Q2233" s="330" t="s">
        <v>7864</v>
      </c>
      <c r="R2233" s="293" t="s">
        <v>7865</v>
      </c>
      <c r="S2233" s="294" t="s">
        <v>7866</v>
      </c>
      <c r="T2233" s="292" t="s">
        <v>7867</v>
      </c>
      <c r="U2233" s="295" t="str">
        <f t="shared" si="106"/>
        <v>SatoshiTawada@rinnai.co.jp</v>
      </c>
      <c r="V2233" s="292" t="s">
        <v>7868</v>
      </c>
      <c r="W2233" s="295" t="str">
        <f t="shared" si="107"/>
        <v>http://rinnai.jp/top</v>
      </c>
      <c r="X2233" s="292" t="s">
        <v>7869</v>
      </c>
      <c r="Y2233" s="292" t="s">
        <v>9497</v>
      </c>
      <c r="Z2233" s="80" t="s">
        <v>9753</v>
      </c>
      <c r="AA2233" s="296"/>
      <c r="AB2233" s="265" t="str">
        <f>IF('認証製品一覧（検索用）'!$E$7=認証製品一覧!I2233,"●","")</f>
        <v/>
      </c>
      <c r="AC2233" s="265" t="str">
        <f>IF(AB2233="","",COUNTIF($B$5:AB2233,"●"))</f>
        <v/>
      </c>
    </row>
    <row r="2234" spans="1:29" ht="189.6" customHeight="1">
      <c r="A2234" s="347"/>
      <c r="B2234" s="292" t="s">
        <v>6898</v>
      </c>
      <c r="C2234" s="293" t="s">
        <v>6941</v>
      </c>
      <c r="D2234" s="294" t="s">
        <v>296</v>
      </c>
      <c r="E2234" s="293" t="s">
        <v>7350</v>
      </c>
      <c r="F2234" s="330" t="s">
        <v>10303</v>
      </c>
      <c r="G2234" s="330" t="s">
        <v>181</v>
      </c>
      <c r="H2234" s="294">
        <v>698</v>
      </c>
      <c r="I2234" s="321" t="str">
        <f t="shared" si="105"/>
        <v>D-06-001-暖房給湯兼用機</v>
      </c>
      <c r="J2234" s="294" t="s">
        <v>9155</v>
      </c>
      <c r="K2234" s="330" t="s">
        <v>8144</v>
      </c>
      <c r="L2234" s="329" t="s">
        <v>13138</v>
      </c>
      <c r="M2234" s="329" t="s">
        <v>10830</v>
      </c>
      <c r="N2234" s="329" t="s">
        <v>12770</v>
      </c>
      <c r="O2234" s="294" t="s">
        <v>2838</v>
      </c>
      <c r="P2234" s="329" t="s">
        <v>10581</v>
      </c>
      <c r="Q2234" s="330" t="s">
        <v>7864</v>
      </c>
      <c r="R2234" s="293" t="s">
        <v>7865</v>
      </c>
      <c r="S2234" s="294" t="s">
        <v>7866</v>
      </c>
      <c r="T2234" s="292" t="s">
        <v>7867</v>
      </c>
      <c r="U2234" s="295" t="str">
        <f t="shared" si="106"/>
        <v>SatoshiTawada@rinnai.co.jp</v>
      </c>
      <c r="V2234" s="292" t="s">
        <v>7868</v>
      </c>
      <c r="W2234" s="295" t="str">
        <f t="shared" si="107"/>
        <v>http://rinnai.jp/top</v>
      </c>
      <c r="X2234" s="292" t="s">
        <v>7869</v>
      </c>
      <c r="Y2234" s="292" t="s">
        <v>9498</v>
      </c>
      <c r="Z2234" s="80" t="s">
        <v>9753</v>
      </c>
      <c r="AA2234" s="296"/>
      <c r="AB2234" s="265" t="str">
        <f>IF('認証製品一覧（検索用）'!$E$7=認証製品一覧!I2234,"●","")</f>
        <v/>
      </c>
      <c r="AC2234" s="265" t="str">
        <f>IF(AB2234="","",COUNTIF($B$5:AB2234,"●"))</f>
        <v/>
      </c>
    </row>
    <row r="2235" spans="1:29" ht="189.6" customHeight="1">
      <c r="A2235" s="347"/>
      <c r="B2235" s="292" t="s">
        <v>6898</v>
      </c>
      <c r="C2235" s="293" t="s">
        <v>6941</v>
      </c>
      <c r="D2235" s="294" t="s">
        <v>296</v>
      </c>
      <c r="E2235" s="293" t="s">
        <v>7350</v>
      </c>
      <c r="F2235" s="330" t="s">
        <v>10303</v>
      </c>
      <c r="G2235" s="330" t="s">
        <v>181</v>
      </c>
      <c r="H2235" s="294">
        <v>698</v>
      </c>
      <c r="I2235" s="321" t="str">
        <f t="shared" si="105"/>
        <v>D-06-001-暖房給湯兼用機</v>
      </c>
      <c r="J2235" s="294" t="s">
        <v>9155</v>
      </c>
      <c r="K2235" s="330" t="s">
        <v>8144</v>
      </c>
      <c r="L2235" s="329" t="s">
        <v>13138</v>
      </c>
      <c r="M2235" s="329" t="s">
        <v>10830</v>
      </c>
      <c r="N2235" s="329" t="s">
        <v>12771</v>
      </c>
      <c r="O2235" s="294" t="s">
        <v>2838</v>
      </c>
      <c r="P2235" s="329" t="s">
        <v>10581</v>
      </c>
      <c r="Q2235" s="330" t="s">
        <v>7864</v>
      </c>
      <c r="R2235" s="293" t="s">
        <v>7865</v>
      </c>
      <c r="S2235" s="294" t="s">
        <v>7866</v>
      </c>
      <c r="T2235" s="292" t="s">
        <v>7867</v>
      </c>
      <c r="U2235" s="295" t="str">
        <f t="shared" si="106"/>
        <v>SatoshiTawada@rinnai.co.jp</v>
      </c>
      <c r="V2235" s="292" t="s">
        <v>7868</v>
      </c>
      <c r="W2235" s="295" t="str">
        <f t="shared" si="107"/>
        <v>http://rinnai.jp/top</v>
      </c>
      <c r="X2235" s="292" t="s">
        <v>7869</v>
      </c>
      <c r="Y2235" s="292" t="s">
        <v>9499</v>
      </c>
      <c r="Z2235" s="80" t="s">
        <v>9753</v>
      </c>
      <c r="AA2235" s="296"/>
      <c r="AB2235" s="265" t="str">
        <f>IF('認証製品一覧（検索用）'!$E$7=認証製品一覧!I2235,"●","")</f>
        <v/>
      </c>
      <c r="AC2235" s="265" t="str">
        <f>IF(AB2235="","",COUNTIF($B$5:AB2235,"●"))</f>
        <v/>
      </c>
    </row>
    <row r="2236" spans="1:29" ht="189.6" customHeight="1">
      <c r="A2236" s="347"/>
      <c r="B2236" s="292" t="s">
        <v>6898</v>
      </c>
      <c r="C2236" s="293" t="s">
        <v>6941</v>
      </c>
      <c r="D2236" s="294" t="s">
        <v>296</v>
      </c>
      <c r="E2236" s="293" t="s">
        <v>7350</v>
      </c>
      <c r="F2236" s="330" t="s">
        <v>10303</v>
      </c>
      <c r="G2236" s="330" t="s">
        <v>181</v>
      </c>
      <c r="H2236" s="294">
        <v>698</v>
      </c>
      <c r="I2236" s="321" t="str">
        <f t="shared" si="105"/>
        <v>D-06-001-暖房給湯兼用機</v>
      </c>
      <c r="J2236" s="294" t="s">
        <v>9155</v>
      </c>
      <c r="K2236" s="330" t="s">
        <v>8144</v>
      </c>
      <c r="L2236" s="329" t="s">
        <v>13138</v>
      </c>
      <c r="M2236" s="329" t="s">
        <v>10831</v>
      </c>
      <c r="N2236" s="329" t="s">
        <v>12772</v>
      </c>
      <c r="O2236" s="294" t="s">
        <v>6897</v>
      </c>
      <c r="P2236" s="329" t="s">
        <v>10581</v>
      </c>
      <c r="Q2236" s="330" t="s">
        <v>7864</v>
      </c>
      <c r="R2236" s="293" t="s">
        <v>7865</v>
      </c>
      <c r="S2236" s="294" t="s">
        <v>7866</v>
      </c>
      <c r="T2236" s="292" t="s">
        <v>7867</v>
      </c>
      <c r="U2236" s="295" t="str">
        <f t="shared" si="106"/>
        <v>SatoshiTawada@rinnai.co.jp</v>
      </c>
      <c r="V2236" s="292" t="s">
        <v>7868</v>
      </c>
      <c r="W2236" s="295" t="str">
        <f t="shared" si="107"/>
        <v>http://rinnai.jp/top</v>
      </c>
      <c r="X2236" s="292" t="s">
        <v>7869</v>
      </c>
      <c r="Y2236" s="292" t="s">
        <v>9500</v>
      </c>
      <c r="Z2236" s="80" t="s">
        <v>9753</v>
      </c>
      <c r="AA2236" s="296"/>
      <c r="AB2236" s="265" t="str">
        <f>IF('認証製品一覧（検索用）'!$E$7=認証製品一覧!I2236,"●","")</f>
        <v/>
      </c>
      <c r="AC2236" s="265" t="str">
        <f>IF(AB2236="","",COUNTIF($B$5:AB2236,"●"))</f>
        <v/>
      </c>
    </row>
    <row r="2237" spans="1:29" ht="189.6" customHeight="1">
      <c r="A2237" s="347"/>
      <c r="B2237" s="292" t="s">
        <v>6898</v>
      </c>
      <c r="C2237" s="293" t="s">
        <v>6941</v>
      </c>
      <c r="D2237" s="294" t="s">
        <v>296</v>
      </c>
      <c r="E2237" s="293" t="s">
        <v>7350</v>
      </c>
      <c r="F2237" s="330" t="s">
        <v>10303</v>
      </c>
      <c r="G2237" s="330" t="s">
        <v>181</v>
      </c>
      <c r="H2237" s="294">
        <v>698</v>
      </c>
      <c r="I2237" s="321" t="str">
        <f t="shared" si="105"/>
        <v>D-06-001-暖房給湯兼用機</v>
      </c>
      <c r="J2237" s="294" t="s">
        <v>9155</v>
      </c>
      <c r="K2237" s="330" t="s">
        <v>8144</v>
      </c>
      <c r="L2237" s="329" t="s">
        <v>13138</v>
      </c>
      <c r="M2237" s="329" t="s">
        <v>10831</v>
      </c>
      <c r="N2237" s="329" t="s">
        <v>12773</v>
      </c>
      <c r="O2237" s="294" t="s">
        <v>2838</v>
      </c>
      <c r="P2237" s="329" t="s">
        <v>10581</v>
      </c>
      <c r="Q2237" s="330" t="s">
        <v>7864</v>
      </c>
      <c r="R2237" s="293" t="s">
        <v>7865</v>
      </c>
      <c r="S2237" s="294" t="s">
        <v>7866</v>
      </c>
      <c r="T2237" s="292" t="s">
        <v>7867</v>
      </c>
      <c r="U2237" s="295" t="str">
        <f t="shared" si="106"/>
        <v>SatoshiTawada@rinnai.co.jp</v>
      </c>
      <c r="V2237" s="292" t="s">
        <v>7868</v>
      </c>
      <c r="W2237" s="295" t="str">
        <f t="shared" si="107"/>
        <v>http://rinnai.jp/top</v>
      </c>
      <c r="X2237" s="292" t="s">
        <v>7869</v>
      </c>
      <c r="Y2237" s="292" t="s">
        <v>9501</v>
      </c>
      <c r="Z2237" s="80" t="s">
        <v>9753</v>
      </c>
      <c r="AA2237" s="296"/>
      <c r="AB2237" s="265" t="str">
        <f>IF('認証製品一覧（検索用）'!$E$7=認証製品一覧!I2237,"●","")</f>
        <v/>
      </c>
      <c r="AC2237" s="265" t="str">
        <f>IF(AB2237="","",COUNTIF($B$5:AB2237,"●"))</f>
        <v/>
      </c>
    </row>
    <row r="2238" spans="1:29" ht="189.6" customHeight="1">
      <c r="A2238" s="347"/>
      <c r="B2238" s="292" t="s">
        <v>6898</v>
      </c>
      <c r="C2238" s="293" t="s">
        <v>6941</v>
      </c>
      <c r="D2238" s="294" t="s">
        <v>296</v>
      </c>
      <c r="E2238" s="293" t="s">
        <v>7350</v>
      </c>
      <c r="F2238" s="330" t="s">
        <v>10303</v>
      </c>
      <c r="G2238" s="330" t="s">
        <v>181</v>
      </c>
      <c r="H2238" s="294">
        <v>698</v>
      </c>
      <c r="I2238" s="321" t="str">
        <f t="shared" si="105"/>
        <v>D-06-001-暖房給湯兼用機</v>
      </c>
      <c r="J2238" s="294" t="s">
        <v>9155</v>
      </c>
      <c r="K2238" s="330" t="s">
        <v>8144</v>
      </c>
      <c r="L2238" s="329" t="s">
        <v>13138</v>
      </c>
      <c r="M2238" s="329" t="s">
        <v>10831</v>
      </c>
      <c r="N2238" s="329" t="s">
        <v>12774</v>
      </c>
      <c r="O2238" s="294" t="s">
        <v>2838</v>
      </c>
      <c r="P2238" s="329" t="s">
        <v>10581</v>
      </c>
      <c r="Q2238" s="330" t="s">
        <v>7864</v>
      </c>
      <c r="R2238" s="293" t="s">
        <v>7865</v>
      </c>
      <c r="S2238" s="294" t="s">
        <v>7866</v>
      </c>
      <c r="T2238" s="292" t="s">
        <v>7867</v>
      </c>
      <c r="U2238" s="295" t="str">
        <f t="shared" si="106"/>
        <v>SatoshiTawada@rinnai.co.jp</v>
      </c>
      <c r="V2238" s="292" t="s">
        <v>7868</v>
      </c>
      <c r="W2238" s="295" t="str">
        <f t="shared" si="107"/>
        <v>http://rinnai.jp/top</v>
      </c>
      <c r="X2238" s="292" t="s">
        <v>7869</v>
      </c>
      <c r="Y2238" s="292" t="s">
        <v>9502</v>
      </c>
      <c r="Z2238" s="80" t="s">
        <v>9753</v>
      </c>
      <c r="AA2238" s="296"/>
      <c r="AB2238" s="265" t="str">
        <f>IF('認証製品一覧（検索用）'!$E$7=認証製品一覧!I2238,"●","")</f>
        <v/>
      </c>
      <c r="AC2238" s="265" t="str">
        <f>IF(AB2238="","",COUNTIF($B$5:AB2238,"●"))</f>
        <v/>
      </c>
    </row>
    <row r="2239" spans="1:29" ht="189.6" customHeight="1">
      <c r="A2239" s="347"/>
      <c r="B2239" s="292" t="s">
        <v>6898</v>
      </c>
      <c r="C2239" s="293" t="s">
        <v>6941</v>
      </c>
      <c r="D2239" s="294" t="s">
        <v>296</v>
      </c>
      <c r="E2239" s="293" t="s">
        <v>7350</v>
      </c>
      <c r="F2239" s="330" t="s">
        <v>10303</v>
      </c>
      <c r="G2239" s="330" t="s">
        <v>181</v>
      </c>
      <c r="H2239" s="294">
        <v>698</v>
      </c>
      <c r="I2239" s="321" t="str">
        <f t="shared" si="105"/>
        <v>D-06-001-暖房給湯兼用機</v>
      </c>
      <c r="J2239" s="294" t="s">
        <v>9155</v>
      </c>
      <c r="K2239" s="330" t="s">
        <v>8144</v>
      </c>
      <c r="L2239" s="329" t="s">
        <v>13138</v>
      </c>
      <c r="M2239" s="329" t="s">
        <v>10831</v>
      </c>
      <c r="N2239" s="329" t="s">
        <v>12775</v>
      </c>
      <c r="O2239" s="294" t="s">
        <v>2838</v>
      </c>
      <c r="P2239" s="329" t="s">
        <v>10581</v>
      </c>
      <c r="Q2239" s="330" t="s">
        <v>7864</v>
      </c>
      <c r="R2239" s="293" t="s">
        <v>7865</v>
      </c>
      <c r="S2239" s="294" t="s">
        <v>7866</v>
      </c>
      <c r="T2239" s="292" t="s">
        <v>7867</v>
      </c>
      <c r="U2239" s="295" t="str">
        <f t="shared" si="106"/>
        <v>SatoshiTawada@rinnai.co.jp</v>
      </c>
      <c r="V2239" s="292" t="s">
        <v>7868</v>
      </c>
      <c r="W2239" s="295" t="str">
        <f t="shared" si="107"/>
        <v>http://rinnai.jp/top</v>
      </c>
      <c r="X2239" s="292" t="s">
        <v>7869</v>
      </c>
      <c r="Y2239" s="292" t="s">
        <v>9503</v>
      </c>
      <c r="Z2239" s="80" t="s">
        <v>9753</v>
      </c>
      <c r="AA2239" s="296"/>
      <c r="AB2239" s="265" t="str">
        <f>IF('認証製品一覧（検索用）'!$E$7=認証製品一覧!I2239,"●","")</f>
        <v/>
      </c>
      <c r="AC2239" s="265" t="str">
        <f>IF(AB2239="","",COUNTIF($B$5:AB2239,"●"))</f>
        <v/>
      </c>
    </row>
    <row r="2240" spans="1:29" ht="189.6" customHeight="1">
      <c r="A2240" s="347"/>
      <c r="B2240" s="292" t="s">
        <v>6898</v>
      </c>
      <c r="C2240" s="293" t="s">
        <v>6941</v>
      </c>
      <c r="D2240" s="294" t="s">
        <v>296</v>
      </c>
      <c r="E2240" s="293" t="s">
        <v>7350</v>
      </c>
      <c r="F2240" s="330" t="s">
        <v>10303</v>
      </c>
      <c r="G2240" s="330" t="s">
        <v>181</v>
      </c>
      <c r="H2240" s="294">
        <v>698</v>
      </c>
      <c r="I2240" s="321" t="str">
        <f t="shared" si="105"/>
        <v>D-06-001-暖房給湯兼用機</v>
      </c>
      <c r="J2240" s="294" t="s">
        <v>9155</v>
      </c>
      <c r="K2240" s="330" t="s">
        <v>8144</v>
      </c>
      <c r="L2240" s="329" t="s">
        <v>13138</v>
      </c>
      <c r="M2240" s="329" t="s">
        <v>10832</v>
      </c>
      <c r="N2240" s="329" t="s">
        <v>12776</v>
      </c>
      <c r="O2240" s="294" t="s">
        <v>6897</v>
      </c>
      <c r="P2240" s="329" t="s">
        <v>10581</v>
      </c>
      <c r="Q2240" s="330" t="s">
        <v>7864</v>
      </c>
      <c r="R2240" s="293" t="s">
        <v>7865</v>
      </c>
      <c r="S2240" s="294" t="s">
        <v>7866</v>
      </c>
      <c r="T2240" s="292" t="s">
        <v>7867</v>
      </c>
      <c r="U2240" s="295" t="str">
        <f t="shared" si="106"/>
        <v>SatoshiTawada@rinnai.co.jp</v>
      </c>
      <c r="V2240" s="292" t="s">
        <v>7868</v>
      </c>
      <c r="W2240" s="295" t="str">
        <f t="shared" si="107"/>
        <v>http://rinnai.jp/top</v>
      </c>
      <c r="X2240" s="292" t="s">
        <v>7869</v>
      </c>
      <c r="Y2240" s="292" t="s">
        <v>9504</v>
      </c>
      <c r="Z2240" s="80" t="s">
        <v>9753</v>
      </c>
      <c r="AA2240" s="296"/>
      <c r="AB2240" s="265" t="str">
        <f>IF('認証製品一覧（検索用）'!$E$7=認証製品一覧!I2240,"●","")</f>
        <v/>
      </c>
      <c r="AC2240" s="265" t="str">
        <f>IF(AB2240="","",COUNTIF($B$5:AB2240,"●"))</f>
        <v/>
      </c>
    </row>
    <row r="2241" spans="1:29" ht="189.6" customHeight="1">
      <c r="A2241" s="347"/>
      <c r="B2241" s="292" t="s">
        <v>6898</v>
      </c>
      <c r="C2241" s="293" t="s">
        <v>6941</v>
      </c>
      <c r="D2241" s="294" t="s">
        <v>296</v>
      </c>
      <c r="E2241" s="293" t="s">
        <v>7350</v>
      </c>
      <c r="F2241" s="330" t="s">
        <v>10303</v>
      </c>
      <c r="G2241" s="330" t="s">
        <v>181</v>
      </c>
      <c r="H2241" s="294">
        <v>698</v>
      </c>
      <c r="I2241" s="321" t="str">
        <f t="shared" si="105"/>
        <v>D-06-001-暖房給湯兼用機</v>
      </c>
      <c r="J2241" s="294" t="s">
        <v>9155</v>
      </c>
      <c r="K2241" s="330" t="s">
        <v>8144</v>
      </c>
      <c r="L2241" s="329" t="s">
        <v>13138</v>
      </c>
      <c r="M2241" s="329" t="s">
        <v>10832</v>
      </c>
      <c r="N2241" s="329" t="s">
        <v>12777</v>
      </c>
      <c r="O2241" s="294" t="s">
        <v>2838</v>
      </c>
      <c r="P2241" s="329" t="s">
        <v>10581</v>
      </c>
      <c r="Q2241" s="330" t="s">
        <v>7864</v>
      </c>
      <c r="R2241" s="293" t="s">
        <v>7865</v>
      </c>
      <c r="S2241" s="294" t="s">
        <v>7866</v>
      </c>
      <c r="T2241" s="292" t="s">
        <v>7867</v>
      </c>
      <c r="U2241" s="295" t="str">
        <f t="shared" si="106"/>
        <v>SatoshiTawada@rinnai.co.jp</v>
      </c>
      <c r="V2241" s="292" t="s">
        <v>7868</v>
      </c>
      <c r="W2241" s="295" t="str">
        <f t="shared" si="107"/>
        <v>http://rinnai.jp/top</v>
      </c>
      <c r="X2241" s="292" t="s">
        <v>7869</v>
      </c>
      <c r="Y2241" s="292" t="s">
        <v>9505</v>
      </c>
      <c r="Z2241" s="80" t="s">
        <v>9753</v>
      </c>
      <c r="AA2241" s="296"/>
      <c r="AB2241" s="265" t="str">
        <f>IF('認証製品一覧（検索用）'!$E$7=認証製品一覧!I2241,"●","")</f>
        <v/>
      </c>
      <c r="AC2241" s="265" t="str">
        <f>IF(AB2241="","",COUNTIF($B$5:AB2241,"●"))</f>
        <v/>
      </c>
    </row>
    <row r="2242" spans="1:29" ht="189.6" customHeight="1">
      <c r="A2242" s="347"/>
      <c r="B2242" s="292" t="s">
        <v>6898</v>
      </c>
      <c r="C2242" s="293" t="s">
        <v>6941</v>
      </c>
      <c r="D2242" s="294" t="s">
        <v>296</v>
      </c>
      <c r="E2242" s="293" t="s">
        <v>7350</v>
      </c>
      <c r="F2242" s="330" t="s">
        <v>10303</v>
      </c>
      <c r="G2242" s="330" t="s">
        <v>181</v>
      </c>
      <c r="H2242" s="294">
        <v>698</v>
      </c>
      <c r="I2242" s="321" t="str">
        <f t="shared" si="105"/>
        <v>D-06-001-暖房給湯兼用機</v>
      </c>
      <c r="J2242" s="294" t="s">
        <v>9155</v>
      </c>
      <c r="K2242" s="330" t="s">
        <v>8144</v>
      </c>
      <c r="L2242" s="329" t="s">
        <v>13138</v>
      </c>
      <c r="M2242" s="329" t="s">
        <v>10833</v>
      </c>
      <c r="N2242" s="329" t="s">
        <v>12778</v>
      </c>
      <c r="O2242" s="294" t="s">
        <v>6897</v>
      </c>
      <c r="P2242" s="329" t="s">
        <v>10581</v>
      </c>
      <c r="Q2242" s="330" t="s">
        <v>7864</v>
      </c>
      <c r="R2242" s="293" t="s">
        <v>7865</v>
      </c>
      <c r="S2242" s="294" t="s">
        <v>7866</v>
      </c>
      <c r="T2242" s="292" t="s">
        <v>7867</v>
      </c>
      <c r="U2242" s="295" t="str">
        <f t="shared" si="106"/>
        <v>SatoshiTawada@rinnai.co.jp</v>
      </c>
      <c r="V2242" s="292" t="s">
        <v>7868</v>
      </c>
      <c r="W2242" s="295" t="str">
        <f t="shared" si="107"/>
        <v>http://rinnai.jp/top</v>
      </c>
      <c r="X2242" s="292" t="s">
        <v>7869</v>
      </c>
      <c r="Y2242" s="292" t="s">
        <v>9506</v>
      </c>
      <c r="Z2242" s="80" t="s">
        <v>9753</v>
      </c>
      <c r="AA2242" s="296"/>
      <c r="AB2242" s="265" t="str">
        <f>IF('認証製品一覧（検索用）'!$E$7=認証製品一覧!I2242,"●","")</f>
        <v/>
      </c>
      <c r="AC2242" s="265" t="str">
        <f>IF(AB2242="","",COUNTIF($B$5:AB2242,"●"))</f>
        <v/>
      </c>
    </row>
    <row r="2243" spans="1:29" ht="189.6" customHeight="1">
      <c r="A2243" s="347"/>
      <c r="B2243" s="292" t="s">
        <v>6898</v>
      </c>
      <c r="C2243" s="293" t="s">
        <v>6941</v>
      </c>
      <c r="D2243" s="294" t="s">
        <v>296</v>
      </c>
      <c r="E2243" s="293" t="s">
        <v>7350</v>
      </c>
      <c r="F2243" s="330" t="s">
        <v>10303</v>
      </c>
      <c r="G2243" s="330" t="s">
        <v>181</v>
      </c>
      <c r="H2243" s="294">
        <v>698</v>
      </c>
      <c r="I2243" s="321" t="str">
        <f t="shared" si="105"/>
        <v>D-06-001-暖房給湯兼用機</v>
      </c>
      <c r="J2243" s="294" t="s">
        <v>9155</v>
      </c>
      <c r="K2243" s="330" t="s">
        <v>8144</v>
      </c>
      <c r="L2243" s="329" t="s">
        <v>13138</v>
      </c>
      <c r="M2243" s="329" t="s">
        <v>10833</v>
      </c>
      <c r="N2243" s="329" t="s">
        <v>12779</v>
      </c>
      <c r="O2243" s="294" t="s">
        <v>2838</v>
      </c>
      <c r="P2243" s="329" t="s">
        <v>10581</v>
      </c>
      <c r="Q2243" s="330" t="s">
        <v>7864</v>
      </c>
      <c r="R2243" s="293" t="s">
        <v>7865</v>
      </c>
      <c r="S2243" s="294" t="s">
        <v>7866</v>
      </c>
      <c r="T2243" s="292" t="s">
        <v>7867</v>
      </c>
      <c r="U2243" s="295" t="str">
        <f t="shared" si="106"/>
        <v>SatoshiTawada@rinnai.co.jp</v>
      </c>
      <c r="V2243" s="292" t="s">
        <v>7868</v>
      </c>
      <c r="W2243" s="295" t="str">
        <f t="shared" si="107"/>
        <v>http://rinnai.jp/top</v>
      </c>
      <c r="X2243" s="292" t="s">
        <v>7869</v>
      </c>
      <c r="Y2243" s="292" t="s">
        <v>9507</v>
      </c>
      <c r="Z2243" s="80" t="s">
        <v>9753</v>
      </c>
      <c r="AA2243" s="296"/>
      <c r="AB2243" s="265" t="str">
        <f>IF('認証製品一覧（検索用）'!$E$7=認証製品一覧!I2243,"●","")</f>
        <v/>
      </c>
      <c r="AC2243" s="265" t="str">
        <f>IF(AB2243="","",COUNTIF($B$5:AB2243,"●"))</f>
        <v/>
      </c>
    </row>
    <row r="2244" spans="1:29" ht="189.6" customHeight="1">
      <c r="A2244" s="347"/>
      <c r="B2244" s="292" t="s">
        <v>6898</v>
      </c>
      <c r="C2244" s="293" t="s">
        <v>6941</v>
      </c>
      <c r="D2244" s="294" t="s">
        <v>296</v>
      </c>
      <c r="E2244" s="293" t="s">
        <v>7350</v>
      </c>
      <c r="F2244" s="330" t="s">
        <v>10303</v>
      </c>
      <c r="G2244" s="330" t="s">
        <v>181</v>
      </c>
      <c r="H2244" s="294">
        <v>698</v>
      </c>
      <c r="I2244" s="321" t="str">
        <f t="shared" si="105"/>
        <v>D-06-001-暖房給湯兼用機</v>
      </c>
      <c r="J2244" s="294" t="s">
        <v>9155</v>
      </c>
      <c r="K2244" s="330" t="s">
        <v>8144</v>
      </c>
      <c r="L2244" s="329" t="s">
        <v>13138</v>
      </c>
      <c r="M2244" s="329" t="s">
        <v>10833</v>
      </c>
      <c r="N2244" s="329" t="s">
        <v>12780</v>
      </c>
      <c r="O2244" s="294" t="s">
        <v>2838</v>
      </c>
      <c r="P2244" s="329" t="s">
        <v>10581</v>
      </c>
      <c r="Q2244" s="330" t="s">
        <v>7864</v>
      </c>
      <c r="R2244" s="293" t="s">
        <v>7865</v>
      </c>
      <c r="S2244" s="294" t="s">
        <v>7866</v>
      </c>
      <c r="T2244" s="292" t="s">
        <v>7867</v>
      </c>
      <c r="U2244" s="295" t="str">
        <f t="shared" si="106"/>
        <v>SatoshiTawada@rinnai.co.jp</v>
      </c>
      <c r="V2244" s="292" t="s">
        <v>7868</v>
      </c>
      <c r="W2244" s="295" t="str">
        <f t="shared" si="107"/>
        <v>http://rinnai.jp/top</v>
      </c>
      <c r="X2244" s="292" t="s">
        <v>7869</v>
      </c>
      <c r="Y2244" s="292" t="s">
        <v>9508</v>
      </c>
      <c r="Z2244" s="80" t="s">
        <v>9753</v>
      </c>
      <c r="AA2244" s="296"/>
      <c r="AB2244" s="265" t="str">
        <f>IF('認証製品一覧（検索用）'!$E$7=認証製品一覧!I2244,"●","")</f>
        <v/>
      </c>
      <c r="AC2244" s="265" t="str">
        <f>IF(AB2244="","",COUNTIF($B$5:AB2244,"●"))</f>
        <v/>
      </c>
    </row>
    <row r="2245" spans="1:29" ht="189.6" customHeight="1">
      <c r="A2245" s="347"/>
      <c r="B2245" s="292" t="s">
        <v>6898</v>
      </c>
      <c r="C2245" s="293" t="s">
        <v>6941</v>
      </c>
      <c r="D2245" s="294" t="s">
        <v>296</v>
      </c>
      <c r="E2245" s="293" t="s">
        <v>7350</v>
      </c>
      <c r="F2245" s="330" t="s">
        <v>10303</v>
      </c>
      <c r="G2245" s="330" t="s">
        <v>181</v>
      </c>
      <c r="H2245" s="294">
        <v>698</v>
      </c>
      <c r="I2245" s="321" t="str">
        <f t="shared" si="105"/>
        <v>D-06-001-暖房給湯兼用機</v>
      </c>
      <c r="J2245" s="294" t="s">
        <v>9155</v>
      </c>
      <c r="K2245" s="330" t="s">
        <v>8144</v>
      </c>
      <c r="L2245" s="329" t="s">
        <v>13138</v>
      </c>
      <c r="M2245" s="329" t="s">
        <v>10833</v>
      </c>
      <c r="N2245" s="329" t="s">
        <v>12781</v>
      </c>
      <c r="O2245" s="294" t="s">
        <v>2838</v>
      </c>
      <c r="P2245" s="329" t="s">
        <v>10581</v>
      </c>
      <c r="Q2245" s="330" t="s">
        <v>7864</v>
      </c>
      <c r="R2245" s="293" t="s">
        <v>7865</v>
      </c>
      <c r="S2245" s="294" t="s">
        <v>7866</v>
      </c>
      <c r="T2245" s="292" t="s">
        <v>7867</v>
      </c>
      <c r="U2245" s="295" t="str">
        <f t="shared" si="106"/>
        <v>SatoshiTawada@rinnai.co.jp</v>
      </c>
      <c r="V2245" s="292" t="s">
        <v>7868</v>
      </c>
      <c r="W2245" s="295" t="str">
        <f t="shared" si="107"/>
        <v>http://rinnai.jp/top</v>
      </c>
      <c r="X2245" s="292" t="s">
        <v>7869</v>
      </c>
      <c r="Y2245" s="292" t="s">
        <v>9509</v>
      </c>
      <c r="Z2245" s="80" t="s">
        <v>9753</v>
      </c>
      <c r="AA2245" s="296"/>
      <c r="AB2245" s="265" t="str">
        <f>IF('認証製品一覧（検索用）'!$E$7=認証製品一覧!I2245,"●","")</f>
        <v/>
      </c>
      <c r="AC2245" s="265" t="str">
        <f>IF(AB2245="","",COUNTIF($B$5:AB2245,"●"))</f>
        <v/>
      </c>
    </row>
    <row r="2246" spans="1:29" ht="189.6" customHeight="1">
      <c r="A2246" s="347"/>
      <c r="B2246" s="292" t="s">
        <v>6898</v>
      </c>
      <c r="C2246" s="293" t="s">
        <v>6941</v>
      </c>
      <c r="D2246" s="294" t="s">
        <v>296</v>
      </c>
      <c r="E2246" s="293" t="s">
        <v>7350</v>
      </c>
      <c r="F2246" s="330" t="s">
        <v>10303</v>
      </c>
      <c r="G2246" s="330" t="s">
        <v>181</v>
      </c>
      <c r="H2246" s="294">
        <v>698</v>
      </c>
      <c r="I2246" s="321" t="str">
        <f t="shared" si="105"/>
        <v>D-06-001-暖房給湯兼用機</v>
      </c>
      <c r="J2246" s="294" t="s">
        <v>9155</v>
      </c>
      <c r="K2246" s="330" t="s">
        <v>8144</v>
      </c>
      <c r="L2246" s="329" t="s">
        <v>13138</v>
      </c>
      <c r="M2246" s="329" t="s">
        <v>10833</v>
      </c>
      <c r="N2246" s="329" t="s">
        <v>12782</v>
      </c>
      <c r="O2246" s="294" t="s">
        <v>2838</v>
      </c>
      <c r="P2246" s="329" t="s">
        <v>10581</v>
      </c>
      <c r="Q2246" s="330" t="s">
        <v>7864</v>
      </c>
      <c r="R2246" s="293" t="s">
        <v>7865</v>
      </c>
      <c r="S2246" s="294" t="s">
        <v>7866</v>
      </c>
      <c r="T2246" s="292" t="s">
        <v>7867</v>
      </c>
      <c r="U2246" s="295" t="str">
        <f t="shared" si="106"/>
        <v>SatoshiTawada@rinnai.co.jp</v>
      </c>
      <c r="V2246" s="292" t="s">
        <v>7868</v>
      </c>
      <c r="W2246" s="295" t="str">
        <f t="shared" si="107"/>
        <v>http://rinnai.jp/top</v>
      </c>
      <c r="X2246" s="292" t="s">
        <v>7869</v>
      </c>
      <c r="Y2246" s="292" t="s">
        <v>9510</v>
      </c>
      <c r="Z2246" s="80" t="s">
        <v>9753</v>
      </c>
      <c r="AA2246" s="296"/>
      <c r="AB2246" s="265" t="str">
        <f>IF('認証製品一覧（検索用）'!$E$7=認証製品一覧!I2246,"●","")</f>
        <v/>
      </c>
      <c r="AC2246" s="265" t="str">
        <f>IF(AB2246="","",COUNTIF($B$5:AB2246,"●"))</f>
        <v/>
      </c>
    </row>
    <row r="2247" spans="1:29" ht="189.6" customHeight="1">
      <c r="A2247" s="347"/>
      <c r="B2247" s="292" t="s">
        <v>6898</v>
      </c>
      <c r="C2247" s="293" t="s">
        <v>6941</v>
      </c>
      <c r="D2247" s="294" t="s">
        <v>296</v>
      </c>
      <c r="E2247" s="293" t="s">
        <v>7350</v>
      </c>
      <c r="F2247" s="330" t="s">
        <v>10303</v>
      </c>
      <c r="G2247" s="330" t="s">
        <v>181</v>
      </c>
      <c r="H2247" s="294">
        <v>698</v>
      </c>
      <c r="I2247" s="321" t="str">
        <f t="shared" si="105"/>
        <v>D-06-001-暖房給湯兼用機</v>
      </c>
      <c r="J2247" s="294" t="s">
        <v>9155</v>
      </c>
      <c r="K2247" s="330" t="s">
        <v>8144</v>
      </c>
      <c r="L2247" s="329" t="s">
        <v>13138</v>
      </c>
      <c r="M2247" s="329" t="s">
        <v>10833</v>
      </c>
      <c r="N2247" s="329" t="s">
        <v>12783</v>
      </c>
      <c r="O2247" s="294" t="s">
        <v>2838</v>
      </c>
      <c r="P2247" s="329" t="s">
        <v>10581</v>
      </c>
      <c r="Q2247" s="330" t="s">
        <v>7864</v>
      </c>
      <c r="R2247" s="293" t="s">
        <v>7865</v>
      </c>
      <c r="S2247" s="294" t="s">
        <v>7866</v>
      </c>
      <c r="T2247" s="292" t="s">
        <v>7867</v>
      </c>
      <c r="U2247" s="295" t="str">
        <f t="shared" si="106"/>
        <v>SatoshiTawada@rinnai.co.jp</v>
      </c>
      <c r="V2247" s="292" t="s">
        <v>7868</v>
      </c>
      <c r="W2247" s="295" t="str">
        <f t="shared" si="107"/>
        <v>http://rinnai.jp/top</v>
      </c>
      <c r="X2247" s="292" t="s">
        <v>7869</v>
      </c>
      <c r="Y2247" s="292" t="s">
        <v>9511</v>
      </c>
      <c r="Z2247" s="80" t="s">
        <v>9753</v>
      </c>
      <c r="AA2247" s="296"/>
      <c r="AB2247" s="265" t="str">
        <f>IF('認証製品一覧（検索用）'!$E$7=認証製品一覧!I2247,"●","")</f>
        <v/>
      </c>
      <c r="AC2247" s="265" t="str">
        <f>IF(AB2247="","",COUNTIF($B$5:AB2247,"●"))</f>
        <v/>
      </c>
    </row>
    <row r="2248" spans="1:29" ht="189.6" customHeight="1">
      <c r="A2248" s="347"/>
      <c r="B2248" s="292" t="s">
        <v>6898</v>
      </c>
      <c r="C2248" s="293" t="s">
        <v>6941</v>
      </c>
      <c r="D2248" s="294" t="s">
        <v>296</v>
      </c>
      <c r="E2248" s="293" t="s">
        <v>7350</v>
      </c>
      <c r="F2248" s="330" t="s">
        <v>10303</v>
      </c>
      <c r="G2248" s="330" t="s">
        <v>181</v>
      </c>
      <c r="H2248" s="294">
        <v>698</v>
      </c>
      <c r="I2248" s="321" t="str">
        <f t="shared" si="105"/>
        <v>D-06-001-暖房給湯兼用機</v>
      </c>
      <c r="J2248" s="294" t="s">
        <v>9155</v>
      </c>
      <c r="K2248" s="330" t="s">
        <v>8144</v>
      </c>
      <c r="L2248" s="329" t="s">
        <v>13138</v>
      </c>
      <c r="M2248" s="329" t="s">
        <v>10833</v>
      </c>
      <c r="N2248" s="329" t="s">
        <v>12784</v>
      </c>
      <c r="O2248" s="294" t="s">
        <v>2838</v>
      </c>
      <c r="P2248" s="329" t="s">
        <v>10581</v>
      </c>
      <c r="Q2248" s="330" t="s">
        <v>7864</v>
      </c>
      <c r="R2248" s="293" t="s">
        <v>7865</v>
      </c>
      <c r="S2248" s="294" t="s">
        <v>7866</v>
      </c>
      <c r="T2248" s="292" t="s">
        <v>7867</v>
      </c>
      <c r="U2248" s="295" t="str">
        <f t="shared" si="106"/>
        <v>SatoshiTawada@rinnai.co.jp</v>
      </c>
      <c r="V2248" s="292" t="s">
        <v>7868</v>
      </c>
      <c r="W2248" s="295" t="str">
        <f t="shared" si="107"/>
        <v>http://rinnai.jp/top</v>
      </c>
      <c r="X2248" s="292" t="s">
        <v>7869</v>
      </c>
      <c r="Y2248" s="292" t="s">
        <v>9512</v>
      </c>
      <c r="Z2248" s="80" t="s">
        <v>9753</v>
      </c>
      <c r="AA2248" s="296"/>
      <c r="AB2248" s="265" t="str">
        <f>IF('認証製品一覧（検索用）'!$E$7=認証製品一覧!I2248,"●","")</f>
        <v/>
      </c>
      <c r="AC2248" s="265" t="str">
        <f>IF(AB2248="","",COUNTIF($B$5:AB2248,"●"))</f>
        <v/>
      </c>
    </row>
    <row r="2249" spans="1:29" ht="189.6" customHeight="1">
      <c r="A2249" s="347"/>
      <c r="B2249" s="292" t="s">
        <v>6898</v>
      </c>
      <c r="C2249" s="293" t="s">
        <v>6941</v>
      </c>
      <c r="D2249" s="294" t="s">
        <v>296</v>
      </c>
      <c r="E2249" s="293" t="s">
        <v>7350</v>
      </c>
      <c r="F2249" s="330" t="s">
        <v>10303</v>
      </c>
      <c r="G2249" s="330" t="s">
        <v>181</v>
      </c>
      <c r="H2249" s="294">
        <v>698</v>
      </c>
      <c r="I2249" s="321" t="str">
        <f t="shared" si="105"/>
        <v>D-06-001-暖房給湯兼用機</v>
      </c>
      <c r="J2249" s="294" t="s">
        <v>9155</v>
      </c>
      <c r="K2249" s="330" t="s">
        <v>8144</v>
      </c>
      <c r="L2249" s="329" t="s">
        <v>13138</v>
      </c>
      <c r="M2249" s="329" t="s">
        <v>10833</v>
      </c>
      <c r="N2249" s="329" t="s">
        <v>12785</v>
      </c>
      <c r="O2249" s="294" t="s">
        <v>2838</v>
      </c>
      <c r="P2249" s="329" t="s">
        <v>10581</v>
      </c>
      <c r="Q2249" s="330" t="s">
        <v>7864</v>
      </c>
      <c r="R2249" s="293" t="s">
        <v>7865</v>
      </c>
      <c r="S2249" s="294" t="s">
        <v>7866</v>
      </c>
      <c r="T2249" s="292" t="s">
        <v>7867</v>
      </c>
      <c r="U2249" s="295" t="str">
        <f t="shared" si="106"/>
        <v>SatoshiTawada@rinnai.co.jp</v>
      </c>
      <c r="V2249" s="292" t="s">
        <v>7868</v>
      </c>
      <c r="W2249" s="295" t="str">
        <f t="shared" si="107"/>
        <v>http://rinnai.jp/top</v>
      </c>
      <c r="X2249" s="292" t="s">
        <v>7869</v>
      </c>
      <c r="Y2249" s="292" t="s">
        <v>9513</v>
      </c>
      <c r="Z2249" s="80" t="s">
        <v>9753</v>
      </c>
      <c r="AA2249" s="296"/>
      <c r="AB2249" s="265" t="str">
        <f>IF('認証製品一覧（検索用）'!$E$7=認証製品一覧!I2249,"●","")</f>
        <v/>
      </c>
      <c r="AC2249" s="265" t="str">
        <f>IF(AB2249="","",COUNTIF($B$5:AB2249,"●"))</f>
        <v/>
      </c>
    </row>
    <row r="2250" spans="1:29" ht="189.6" customHeight="1">
      <c r="A2250" s="347"/>
      <c r="B2250" s="292" t="s">
        <v>6898</v>
      </c>
      <c r="C2250" s="293" t="s">
        <v>6941</v>
      </c>
      <c r="D2250" s="294" t="s">
        <v>296</v>
      </c>
      <c r="E2250" s="293" t="s">
        <v>7350</v>
      </c>
      <c r="F2250" s="330" t="s">
        <v>10303</v>
      </c>
      <c r="G2250" s="330" t="s">
        <v>181</v>
      </c>
      <c r="H2250" s="294">
        <v>698</v>
      </c>
      <c r="I2250" s="321" t="str">
        <f t="shared" si="105"/>
        <v>D-06-001-暖房給湯兼用機</v>
      </c>
      <c r="J2250" s="294" t="s">
        <v>9155</v>
      </c>
      <c r="K2250" s="330" t="s">
        <v>8144</v>
      </c>
      <c r="L2250" s="329" t="s">
        <v>13138</v>
      </c>
      <c r="M2250" s="329" t="s">
        <v>10833</v>
      </c>
      <c r="N2250" s="329" t="s">
        <v>12786</v>
      </c>
      <c r="O2250" s="294" t="s">
        <v>2838</v>
      </c>
      <c r="P2250" s="329" t="s">
        <v>10581</v>
      </c>
      <c r="Q2250" s="330" t="s">
        <v>7864</v>
      </c>
      <c r="R2250" s="293" t="s">
        <v>7865</v>
      </c>
      <c r="S2250" s="294" t="s">
        <v>7866</v>
      </c>
      <c r="T2250" s="292" t="s">
        <v>7867</v>
      </c>
      <c r="U2250" s="295" t="str">
        <f t="shared" si="106"/>
        <v>SatoshiTawada@rinnai.co.jp</v>
      </c>
      <c r="V2250" s="292" t="s">
        <v>7868</v>
      </c>
      <c r="W2250" s="295" t="str">
        <f t="shared" si="107"/>
        <v>http://rinnai.jp/top</v>
      </c>
      <c r="X2250" s="292" t="s">
        <v>7869</v>
      </c>
      <c r="Y2250" s="292" t="s">
        <v>9514</v>
      </c>
      <c r="Z2250" s="80" t="s">
        <v>9753</v>
      </c>
      <c r="AA2250" s="296"/>
      <c r="AB2250" s="265" t="str">
        <f>IF('認証製品一覧（検索用）'!$E$7=認証製品一覧!I2250,"●","")</f>
        <v/>
      </c>
      <c r="AC2250" s="265" t="str">
        <f>IF(AB2250="","",COUNTIF($B$5:AB2250,"●"))</f>
        <v/>
      </c>
    </row>
    <row r="2251" spans="1:29" ht="189.6" customHeight="1">
      <c r="A2251" s="347"/>
      <c r="B2251" s="292" t="s">
        <v>6898</v>
      </c>
      <c r="C2251" s="293" t="s">
        <v>6941</v>
      </c>
      <c r="D2251" s="294" t="s">
        <v>296</v>
      </c>
      <c r="E2251" s="293" t="s">
        <v>7350</v>
      </c>
      <c r="F2251" s="330" t="s">
        <v>10303</v>
      </c>
      <c r="G2251" s="330" t="s">
        <v>181</v>
      </c>
      <c r="H2251" s="294">
        <v>698</v>
      </c>
      <c r="I2251" s="321" t="str">
        <f t="shared" si="105"/>
        <v>D-06-001-暖房給湯兼用機</v>
      </c>
      <c r="J2251" s="294" t="s">
        <v>9155</v>
      </c>
      <c r="K2251" s="330" t="s">
        <v>8144</v>
      </c>
      <c r="L2251" s="329" t="s">
        <v>13138</v>
      </c>
      <c r="M2251" s="329" t="s">
        <v>10833</v>
      </c>
      <c r="N2251" s="329" t="s">
        <v>12787</v>
      </c>
      <c r="O2251" s="294" t="s">
        <v>2838</v>
      </c>
      <c r="P2251" s="329" t="s">
        <v>10581</v>
      </c>
      <c r="Q2251" s="330" t="s">
        <v>7864</v>
      </c>
      <c r="R2251" s="293" t="s">
        <v>7865</v>
      </c>
      <c r="S2251" s="294" t="s">
        <v>7866</v>
      </c>
      <c r="T2251" s="292" t="s">
        <v>7867</v>
      </c>
      <c r="U2251" s="295" t="str">
        <f t="shared" si="106"/>
        <v>SatoshiTawada@rinnai.co.jp</v>
      </c>
      <c r="V2251" s="292" t="s">
        <v>7868</v>
      </c>
      <c r="W2251" s="295" t="str">
        <f t="shared" si="107"/>
        <v>http://rinnai.jp/top</v>
      </c>
      <c r="X2251" s="292" t="s">
        <v>7869</v>
      </c>
      <c r="Y2251" s="292" t="s">
        <v>9515</v>
      </c>
      <c r="Z2251" s="80" t="s">
        <v>9753</v>
      </c>
      <c r="AA2251" s="296"/>
      <c r="AB2251" s="265" t="str">
        <f>IF('認証製品一覧（検索用）'!$E$7=認証製品一覧!I2251,"●","")</f>
        <v/>
      </c>
      <c r="AC2251" s="265" t="str">
        <f>IF(AB2251="","",COUNTIF($B$5:AB2251,"●"))</f>
        <v/>
      </c>
    </row>
    <row r="2252" spans="1:29" ht="189.6" customHeight="1">
      <c r="A2252" s="347"/>
      <c r="B2252" s="292" t="s">
        <v>6898</v>
      </c>
      <c r="C2252" s="293" t="s">
        <v>6941</v>
      </c>
      <c r="D2252" s="294" t="s">
        <v>296</v>
      </c>
      <c r="E2252" s="293" t="s">
        <v>7350</v>
      </c>
      <c r="F2252" s="330" t="s">
        <v>10303</v>
      </c>
      <c r="G2252" s="330" t="s">
        <v>181</v>
      </c>
      <c r="H2252" s="294">
        <v>698</v>
      </c>
      <c r="I2252" s="321" t="str">
        <f t="shared" si="105"/>
        <v>D-06-001-暖房給湯兼用機</v>
      </c>
      <c r="J2252" s="294" t="s">
        <v>9155</v>
      </c>
      <c r="K2252" s="330" t="s">
        <v>8144</v>
      </c>
      <c r="L2252" s="329" t="s">
        <v>13138</v>
      </c>
      <c r="M2252" s="329" t="s">
        <v>10828</v>
      </c>
      <c r="N2252" s="329" t="s">
        <v>12788</v>
      </c>
      <c r="O2252" s="294" t="s">
        <v>6897</v>
      </c>
      <c r="P2252" s="329" t="s">
        <v>10581</v>
      </c>
      <c r="Q2252" s="330" t="s">
        <v>7864</v>
      </c>
      <c r="R2252" s="293" t="s">
        <v>7865</v>
      </c>
      <c r="S2252" s="294" t="s">
        <v>7866</v>
      </c>
      <c r="T2252" s="292" t="s">
        <v>7867</v>
      </c>
      <c r="U2252" s="295" t="str">
        <f t="shared" si="106"/>
        <v>SatoshiTawada@rinnai.co.jp</v>
      </c>
      <c r="V2252" s="292" t="s">
        <v>7868</v>
      </c>
      <c r="W2252" s="295" t="str">
        <f t="shared" si="107"/>
        <v>http://rinnai.jp/top</v>
      </c>
      <c r="X2252" s="292" t="s">
        <v>7869</v>
      </c>
      <c r="Y2252" s="292" t="s">
        <v>9516</v>
      </c>
      <c r="Z2252" s="80" t="s">
        <v>9753</v>
      </c>
      <c r="AA2252" s="296"/>
      <c r="AB2252" s="265" t="str">
        <f>IF('認証製品一覧（検索用）'!$E$7=認証製品一覧!I2252,"●","")</f>
        <v/>
      </c>
      <c r="AC2252" s="265" t="str">
        <f>IF(AB2252="","",COUNTIF($B$5:AB2252,"●"))</f>
        <v/>
      </c>
    </row>
    <row r="2253" spans="1:29" ht="189.6" customHeight="1">
      <c r="A2253" s="347"/>
      <c r="B2253" s="292" t="s">
        <v>6898</v>
      </c>
      <c r="C2253" s="293" t="s">
        <v>6941</v>
      </c>
      <c r="D2253" s="294" t="s">
        <v>296</v>
      </c>
      <c r="E2253" s="293" t="s">
        <v>7350</v>
      </c>
      <c r="F2253" s="330" t="s">
        <v>10303</v>
      </c>
      <c r="G2253" s="330" t="s">
        <v>181</v>
      </c>
      <c r="H2253" s="294">
        <v>698</v>
      </c>
      <c r="I2253" s="321" t="str">
        <f t="shared" si="105"/>
        <v>D-06-001-暖房給湯兼用機</v>
      </c>
      <c r="J2253" s="294" t="s">
        <v>9155</v>
      </c>
      <c r="K2253" s="330" t="s">
        <v>8144</v>
      </c>
      <c r="L2253" s="329" t="s">
        <v>13138</v>
      </c>
      <c r="M2253" s="329" t="s">
        <v>10828</v>
      </c>
      <c r="N2253" s="329" t="s">
        <v>12789</v>
      </c>
      <c r="O2253" s="294" t="s">
        <v>2838</v>
      </c>
      <c r="P2253" s="329" t="s">
        <v>10581</v>
      </c>
      <c r="Q2253" s="330" t="s">
        <v>7864</v>
      </c>
      <c r="R2253" s="293" t="s">
        <v>7865</v>
      </c>
      <c r="S2253" s="294" t="s">
        <v>7866</v>
      </c>
      <c r="T2253" s="292" t="s">
        <v>7867</v>
      </c>
      <c r="U2253" s="295" t="str">
        <f t="shared" si="106"/>
        <v>SatoshiTawada@rinnai.co.jp</v>
      </c>
      <c r="V2253" s="292" t="s">
        <v>7868</v>
      </c>
      <c r="W2253" s="295" t="str">
        <f t="shared" si="107"/>
        <v>http://rinnai.jp/top</v>
      </c>
      <c r="X2253" s="292" t="s">
        <v>7869</v>
      </c>
      <c r="Y2253" s="292" t="s">
        <v>9517</v>
      </c>
      <c r="Z2253" s="80" t="s">
        <v>9753</v>
      </c>
      <c r="AA2253" s="296"/>
      <c r="AB2253" s="265" t="str">
        <f>IF('認証製品一覧（検索用）'!$E$7=認証製品一覧!I2253,"●","")</f>
        <v/>
      </c>
      <c r="AC2253" s="265" t="str">
        <f>IF(AB2253="","",COUNTIF($B$5:AB2253,"●"))</f>
        <v/>
      </c>
    </row>
    <row r="2254" spans="1:29" ht="189.6" customHeight="1">
      <c r="A2254" s="347"/>
      <c r="B2254" s="292" t="s">
        <v>6898</v>
      </c>
      <c r="C2254" s="293" t="s">
        <v>6941</v>
      </c>
      <c r="D2254" s="294" t="s">
        <v>296</v>
      </c>
      <c r="E2254" s="293" t="s">
        <v>7350</v>
      </c>
      <c r="F2254" s="330" t="s">
        <v>10303</v>
      </c>
      <c r="G2254" s="330" t="s">
        <v>181</v>
      </c>
      <c r="H2254" s="294">
        <v>698</v>
      </c>
      <c r="I2254" s="321" t="str">
        <f t="shared" si="105"/>
        <v>D-06-001-暖房給湯兼用機</v>
      </c>
      <c r="J2254" s="294" t="s">
        <v>9155</v>
      </c>
      <c r="K2254" s="330" t="s">
        <v>8144</v>
      </c>
      <c r="L2254" s="329" t="s">
        <v>13138</v>
      </c>
      <c r="M2254" s="329" t="s">
        <v>10828</v>
      </c>
      <c r="N2254" s="329" t="s">
        <v>12790</v>
      </c>
      <c r="O2254" s="294" t="s">
        <v>2838</v>
      </c>
      <c r="P2254" s="329" t="s">
        <v>10581</v>
      </c>
      <c r="Q2254" s="330" t="s">
        <v>7864</v>
      </c>
      <c r="R2254" s="293" t="s">
        <v>7865</v>
      </c>
      <c r="S2254" s="294" t="s">
        <v>7866</v>
      </c>
      <c r="T2254" s="292" t="s">
        <v>7867</v>
      </c>
      <c r="U2254" s="295" t="str">
        <f t="shared" si="106"/>
        <v>SatoshiTawada@rinnai.co.jp</v>
      </c>
      <c r="V2254" s="292" t="s">
        <v>7868</v>
      </c>
      <c r="W2254" s="295" t="str">
        <f t="shared" si="107"/>
        <v>http://rinnai.jp/top</v>
      </c>
      <c r="X2254" s="292" t="s">
        <v>7869</v>
      </c>
      <c r="Y2254" s="292" t="s">
        <v>9518</v>
      </c>
      <c r="Z2254" s="80" t="s">
        <v>9753</v>
      </c>
      <c r="AA2254" s="296"/>
      <c r="AB2254" s="265" t="str">
        <f>IF('認証製品一覧（検索用）'!$E$7=認証製品一覧!I2254,"●","")</f>
        <v/>
      </c>
      <c r="AC2254" s="265" t="str">
        <f>IF(AB2254="","",COUNTIF($B$5:AB2254,"●"))</f>
        <v/>
      </c>
    </row>
    <row r="2255" spans="1:29" ht="189.6" customHeight="1">
      <c r="A2255" s="347"/>
      <c r="B2255" s="292" t="s">
        <v>6898</v>
      </c>
      <c r="C2255" s="293" t="s">
        <v>6941</v>
      </c>
      <c r="D2255" s="294" t="s">
        <v>296</v>
      </c>
      <c r="E2255" s="293" t="s">
        <v>7350</v>
      </c>
      <c r="F2255" s="330" t="s">
        <v>10303</v>
      </c>
      <c r="G2255" s="330" t="s">
        <v>181</v>
      </c>
      <c r="H2255" s="294">
        <v>698</v>
      </c>
      <c r="I2255" s="321" t="str">
        <f t="shared" si="105"/>
        <v>D-06-001-暖房給湯兼用機</v>
      </c>
      <c r="J2255" s="294" t="s">
        <v>9155</v>
      </c>
      <c r="K2255" s="330" t="s">
        <v>8144</v>
      </c>
      <c r="L2255" s="329" t="s">
        <v>13138</v>
      </c>
      <c r="M2255" s="329" t="s">
        <v>10828</v>
      </c>
      <c r="N2255" s="329" t="s">
        <v>12791</v>
      </c>
      <c r="O2255" s="294" t="s">
        <v>2838</v>
      </c>
      <c r="P2255" s="329" t="s">
        <v>10581</v>
      </c>
      <c r="Q2255" s="330" t="s">
        <v>7864</v>
      </c>
      <c r="R2255" s="293" t="s">
        <v>7865</v>
      </c>
      <c r="S2255" s="294" t="s">
        <v>7866</v>
      </c>
      <c r="T2255" s="292" t="s">
        <v>7867</v>
      </c>
      <c r="U2255" s="295" t="str">
        <f t="shared" si="106"/>
        <v>SatoshiTawada@rinnai.co.jp</v>
      </c>
      <c r="V2255" s="292" t="s">
        <v>7868</v>
      </c>
      <c r="W2255" s="295" t="str">
        <f t="shared" si="107"/>
        <v>http://rinnai.jp/top</v>
      </c>
      <c r="X2255" s="292" t="s">
        <v>7869</v>
      </c>
      <c r="Y2255" s="292" t="s">
        <v>9519</v>
      </c>
      <c r="Z2255" s="80" t="s">
        <v>9753</v>
      </c>
      <c r="AA2255" s="296"/>
      <c r="AB2255" s="265" t="str">
        <f>IF('認証製品一覧（検索用）'!$E$7=認証製品一覧!I2255,"●","")</f>
        <v/>
      </c>
      <c r="AC2255" s="265" t="str">
        <f>IF(AB2255="","",COUNTIF($B$5:AB2255,"●"))</f>
        <v/>
      </c>
    </row>
    <row r="2256" spans="1:29" ht="189.6" customHeight="1">
      <c r="A2256" s="347"/>
      <c r="B2256" s="292" t="s">
        <v>6898</v>
      </c>
      <c r="C2256" s="293" t="s">
        <v>6941</v>
      </c>
      <c r="D2256" s="294" t="s">
        <v>296</v>
      </c>
      <c r="E2256" s="293" t="s">
        <v>7350</v>
      </c>
      <c r="F2256" s="330" t="s">
        <v>10303</v>
      </c>
      <c r="G2256" s="330" t="s">
        <v>181</v>
      </c>
      <c r="H2256" s="294">
        <v>698</v>
      </c>
      <c r="I2256" s="321" t="str">
        <f t="shared" si="105"/>
        <v>D-06-001-暖房給湯兼用機</v>
      </c>
      <c r="J2256" s="294" t="s">
        <v>9155</v>
      </c>
      <c r="K2256" s="330" t="s">
        <v>8144</v>
      </c>
      <c r="L2256" s="329" t="s">
        <v>13138</v>
      </c>
      <c r="M2256" s="329" t="s">
        <v>10834</v>
      </c>
      <c r="N2256" s="329" t="s">
        <v>12792</v>
      </c>
      <c r="O2256" s="294" t="s">
        <v>6897</v>
      </c>
      <c r="P2256" s="329" t="s">
        <v>10581</v>
      </c>
      <c r="Q2256" s="330" t="s">
        <v>7864</v>
      </c>
      <c r="R2256" s="293" t="s">
        <v>7865</v>
      </c>
      <c r="S2256" s="294" t="s">
        <v>7866</v>
      </c>
      <c r="T2256" s="292" t="s">
        <v>7867</v>
      </c>
      <c r="U2256" s="295" t="str">
        <f t="shared" si="106"/>
        <v>SatoshiTawada@rinnai.co.jp</v>
      </c>
      <c r="V2256" s="292" t="s">
        <v>7868</v>
      </c>
      <c r="W2256" s="295" t="str">
        <f t="shared" si="107"/>
        <v>http://rinnai.jp/top</v>
      </c>
      <c r="X2256" s="292" t="s">
        <v>7869</v>
      </c>
      <c r="Y2256" s="292" t="s">
        <v>9520</v>
      </c>
      <c r="Z2256" s="80" t="s">
        <v>9753</v>
      </c>
      <c r="AA2256" s="296"/>
      <c r="AB2256" s="265" t="str">
        <f>IF('認証製品一覧（検索用）'!$E$7=認証製品一覧!I2256,"●","")</f>
        <v/>
      </c>
      <c r="AC2256" s="265" t="str">
        <f>IF(AB2256="","",COUNTIF($B$5:AB2256,"●"))</f>
        <v/>
      </c>
    </row>
    <row r="2257" spans="1:29" ht="189.6" customHeight="1">
      <c r="A2257" s="347"/>
      <c r="B2257" s="292" t="s">
        <v>6898</v>
      </c>
      <c r="C2257" s="293" t="s">
        <v>6941</v>
      </c>
      <c r="D2257" s="294" t="s">
        <v>296</v>
      </c>
      <c r="E2257" s="293" t="s">
        <v>7350</v>
      </c>
      <c r="F2257" s="330" t="s">
        <v>10303</v>
      </c>
      <c r="G2257" s="330" t="s">
        <v>181</v>
      </c>
      <c r="H2257" s="294">
        <v>698</v>
      </c>
      <c r="I2257" s="321" t="str">
        <f t="shared" si="105"/>
        <v>D-06-001-暖房給湯兼用機</v>
      </c>
      <c r="J2257" s="294" t="s">
        <v>9155</v>
      </c>
      <c r="K2257" s="330" t="s">
        <v>8144</v>
      </c>
      <c r="L2257" s="329" t="s">
        <v>13138</v>
      </c>
      <c r="M2257" s="329" t="s">
        <v>10834</v>
      </c>
      <c r="N2257" s="329" t="s">
        <v>12793</v>
      </c>
      <c r="O2257" s="294" t="s">
        <v>2838</v>
      </c>
      <c r="P2257" s="329" t="s">
        <v>10581</v>
      </c>
      <c r="Q2257" s="330" t="s">
        <v>7864</v>
      </c>
      <c r="R2257" s="293" t="s">
        <v>7865</v>
      </c>
      <c r="S2257" s="294" t="s">
        <v>7866</v>
      </c>
      <c r="T2257" s="292" t="s">
        <v>7867</v>
      </c>
      <c r="U2257" s="295" t="str">
        <f t="shared" si="106"/>
        <v>SatoshiTawada@rinnai.co.jp</v>
      </c>
      <c r="V2257" s="292" t="s">
        <v>7868</v>
      </c>
      <c r="W2257" s="295" t="str">
        <f t="shared" si="107"/>
        <v>http://rinnai.jp/top</v>
      </c>
      <c r="X2257" s="292" t="s">
        <v>7869</v>
      </c>
      <c r="Y2257" s="292" t="s">
        <v>9521</v>
      </c>
      <c r="Z2257" s="80" t="s">
        <v>9753</v>
      </c>
      <c r="AA2257" s="296"/>
      <c r="AB2257" s="265" t="str">
        <f>IF('認証製品一覧（検索用）'!$E$7=認証製品一覧!I2257,"●","")</f>
        <v/>
      </c>
      <c r="AC2257" s="265" t="str">
        <f>IF(AB2257="","",COUNTIF($B$5:AB2257,"●"))</f>
        <v/>
      </c>
    </row>
    <row r="2258" spans="1:29" ht="189.6" customHeight="1">
      <c r="A2258" s="347"/>
      <c r="B2258" s="292" t="s">
        <v>6898</v>
      </c>
      <c r="C2258" s="293" t="s">
        <v>6941</v>
      </c>
      <c r="D2258" s="294" t="s">
        <v>296</v>
      </c>
      <c r="E2258" s="293" t="s">
        <v>7350</v>
      </c>
      <c r="F2258" s="330" t="s">
        <v>10303</v>
      </c>
      <c r="G2258" s="330" t="s">
        <v>181</v>
      </c>
      <c r="H2258" s="294">
        <v>698</v>
      </c>
      <c r="I2258" s="321" t="str">
        <f t="shared" si="105"/>
        <v>D-06-001-暖房給湯兼用機</v>
      </c>
      <c r="J2258" s="294" t="s">
        <v>9155</v>
      </c>
      <c r="K2258" s="330" t="s">
        <v>8144</v>
      </c>
      <c r="L2258" s="329" t="s">
        <v>13138</v>
      </c>
      <c r="M2258" s="329" t="s">
        <v>10834</v>
      </c>
      <c r="N2258" s="329" t="s">
        <v>12794</v>
      </c>
      <c r="O2258" s="294" t="s">
        <v>2838</v>
      </c>
      <c r="P2258" s="329" t="s">
        <v>10581</v>
      </c>
      <c r="Q2258" s="330" t="s">
        <v>7864</v>
      </c>
      <c r="R2258" s="293" t="s">
        <v>7865</v>
      </c>
      <c r="S2258" s="294" t="s">
        <v>7866</v>
      </c>
      <c r="T2258" s="292" t="s">
        <v>7867</v>
      </c>
      <c r="U2258" s="295" t="str">
        <f t="shared" si="106"/>
        <v>SatoshiTawada@rinnai.co.jp</v>
      </c>
      <c r="V2258" s="292" t="s">
        <v>7868</v>
      </c>
      <c r="W2258" s="295" t="str">
        <f t="shared" si="107"/>
        <v>http://rinnai.jp/top</v>
      </c>
      <c r="X2258" s="292" t="s">
        <v>7869</v>
      </c>
      <c r="Y2258" s="292" t="s">
        <v>9522</v>
      </c>
      <c r="Z2258" s="80" t="s">
        <v>9753</v>
      </c>
      <c r="AA2258" s="296"/>
      <c r="AB2258" s="265" t="str">
        <f>IF('認証製品一覧（検索用）'!$E$7=認証製品一覧!I2258,"●","")</f>
        <v/>
      </c>
      <c r="AC2258" s="265" t="str">
        <f>IF(AB2258="","",COUNTIF($B$5:AB2258,"●"))</f>
        <v/>
      </c>
    </row>
    <row r="2259" spans="1:29" ht="189.6" customHeight="1">
      <c r="A2259" s="347"/>
      <c r="B2259" s="292" t="s">
        <v>6898</v>
      </c>
      <c r="C2259" s="293" t="s">
        <v>6941</v>
      </c>
      <c r="D2259" s="294" t="s">
        <v>296</v>
      </c>
      <c r="E2259" s="293" t="s">
        <v>7350</v>
      </c>
      <c r="F2259" s="330" t="s">
        <v>10303</v>
      </c>
      <c r="G2259" s="330" t="s">
        <v>181</v>
      </c>
      <c r="H2259" s="294">
        <v>698</v>
      </c>
      <c r="I2259" s="321" t="str">
        <f t="shared" si="105"/>
        <v>D-06-001-暖房給湯兼用機</v>
      </c>
      <c r="J2259" s="294" t="s">
        <v>9155</v>
      </c>
      <c r="K2259" s="330" t="s">
        <v>8144</v>
      </c>
      <c r="L2259" s="329" t="s">
        <v>13138</v>
      </c>
      <c r="M2259" s="329" t="s">
        <v>10834</v>
      </c>
      <c r="N2259" s="329" t="s">
        <v>12795</v>
      </c>
      <c r="O2259" s="294" t="s">
        <v>2838</v>
      </c>
      <c r="P2259" s="329" t="s">
        <v>10581</v>
      </c>
      <c r="Q2259" s="330" t="s">
        <v>7864</v>
      </c>
      <c r="R2259" s="293" t="s">
        <v>7865</v>
      </c>
      <c r="S2259" s="294" t="s">
        <v>7866</v>
      </c>
      <c r="T2259" s="292" t="s">
        <v>7867</v>
      </c>
      <c r="U2259" s="295" t="str">
        <f t="shared" si="106"/>
        <v>SatoshiTawada@rinnai.co.jp</v>
      </c>
      <c r="V2259" s="292" t="s">
        <v>7868</v>
      </c>
      <c r="W2259" s="295" t="str">
        <f t="shared" si="107"/>
        <v>http://rinnai.jp/top</v>
      </c>
      <c r="X2259" s="292" t="s">
        <v>7869</v>
      </c>
      <c r="Y2259" s="292" t="s">
        <v>9523</v>
      </c>
      <c r="Z2259" s="80" t="s">
        <v>9753</v>
      </c>
      <c r="AA2259" s="296"/>
      <c r="AB2259" s="265" t="str">
        <f>IF('認証製品一覧（検索用）'!$E$7=認証製品一覧!I2259,"●","")</f>
        <v/>
      </c>
      <c r="AC2259" s="265" t="str">
        <f>IF(AB2259="","",COUNTIF($B$5:AB2259,"●"))</f>
        <v/>
      </c>
    </row>
    <row r="2260" spans="1:29" ht="189.6" customHeight="1">
      <c r="A2260" s="347"/>
      <c r="B2260" s="292" t="s">
        <v>6898</v>
      </c>
      <c r="C2260" s="293" t="s">
        <v>6941</v>
      </c>
      <c r="D2260" s="294" t="s">
        <v>296</v>
      </c>
      <c r="E2260" s="293" t="s">
        <v>7350</v>
      </c>
      <c r="F2260" s="330" t="s">
        <v>10303</v>
      </c>
      <c r="G2260" s="330" t="s">
        <v>181</v>
      </c>
      <c r="H2260" s="294">
        <v>698</v>
      </c>
      <c r="I2260" s="321" t="str">
        <f t="shared" si="105"/>
        <v>D-06-001-暖房給湯兼用機</v>
      </c>
      <c r="J2260" s="294" t="s">
        <v>9155</v>
      </c>
      <c r="K2260" s="330" t="s">
        <v>8144</v>
      </c>
      <c r="L2260" s="329" t="s">
        <v>13138</v>
      </c>
      <c r="M2260" s="329" t="s">
        <v>10834</v>
      </c>
      <c r="N2260" s="329" t="s">
        <v>12796</v>
      </c>
      <c r="O2260" s="294" t="s">
        <v>2838</v>
      </c>
      <c r="P2260" s="329" t="s">
        <v>10581</v>
      </c>
      <c r="Q2260" s="330" t="s">
        <v>7864</v>
      </c>
      <c r="R2260" s="293" t="s">
        <v>7865</v>
      </c>
      <c r="S2260" s="294" t="s">
        <v>7866</v>
      </c>
      <c r="T2260" s="292" t="s">
        <v>7867</v>
      </c>
      <c r="U2260" s="295" t="str">
        <f t="shared" si="106"/>
        <v>SatoshiTawada@rinnai.co.jp</v>
      </c>
      <c r="V2260" s="292" t="s">
        <v>7868</v>
      </c>
      <c r="W2260" s="295" t="str">
        <f t="shared" si="107"/>
        <v>http://rinnai.jp/top</v>
      </c>
      <c r="X2260" s="292" t="s">
        <v>7869</v>
      </c>
      <c r="Y2260" s="292" t="s">
        <v>9524</v>
      </c>
      <c r="Z2260" s="80" t="s">
        <v>9753</v>
      </c>
      <c r="AA2260" s="296"/>
      <c r="AB2260" s="265" t="str">
        <f>IF('認証製品一覧（検索用）'!$E$7=認証製品一覧!I2260,"●","")</f>
        <v/>
      </c>
      <c r="AC2260" s="265" t="str">
        <f>IF(AB2260="","",COUNTIF($B$5:AB2260,"●"))</f>
        <v/>
      </c>
    </row>
    <row r="2261" spans="1:29" ht="189.6" customHeight="1">
      <c r="A2261" s="347"/>
      <c r="B2261" s="292" t="s">
        <v>6898</v>
      </c>
      <c r="C2261" s="293" t="s">
        <v>6941</v>
      </c>
      <c r="D2261" s="294" t="s">
        <v>296</v>
      </c>
      <c r="E2261" s="293" t="s">
        <v>7350</v>
      </c>
      <c r="F2261" s="330" t="s">
        <v>10303</v>
      </c>
      <c r="G2261" s="330" t="s">
        <v>181</v>
      </c>
      <c r="H2261" s="294">
        <v>698</v>
      </c>
      <c r="I2261" s="321" t="str">
        <f t="shared" ref="I2261:I2324" si="108">CONCATENATE(D2261,G2261,F2261)</f>
        <v>D-06-001-暖房給湯兼用機</v>
      </c>
      <c r="J2261" s="294" t="s">
        <v>9155</v>
      </c>
      <c r="K2261" s="330" t="s">
        <v>8144</v>
      </c>
      <c r="L2261" s="329" t="s">
        <v>13138</v>
      </c>
      <c r="M2261" s="329" t="s">
        <v>10834</v>
      </c>
      <c r="N2261" s="329" t="s">
        <v>12797</v>
      </c>
      <c r="O2261" s="294" t="s">
        <v>2838</v>
      </c>
      <c r="P2261" s="329" t="s">
        <v>10581</v>
      </c>
      <c r="Q2261" s="330" t="s">
        <v>7864</v>
      </c>
      <c r="R2261" s="293" t="s">
        <v>7865</v>
      </c>
      <c r="S2261" s="294" t="s">
        <v>7866</v>
      </c>
      <c r="T2261" s="292" t="s">
        <v>7867</v>
      </c>
      <c r="U2261" s="295" t="str">
        <f t="shared" ref="U2261:U2324" si="109">IF(T2261="-","-",HYPERLINK("mailto:"&amp;T2261,T2261))</f>
        <v>SatoshiTawada@rinnai.co.jp</v>
      </c>
      <c r="V2261" s="292" t="s">
        <v>7868</v>
      </c>
      <c r="W2261" s="295" t="str">
        <f t="shared" ref="W2261:W2324" si="110">IF(V2261="-",V2261,HYPERLINK(V2261))</f>
        <v>http://rinnai.jp/top</v>
      </c>
      <c r="X2261" s="292" t="s">
        <v>7869</v>
      </c>
      <c r="Y2261" s="292" t="s">
        <v>9525</v>
      </c>
      <c r="Z2261" s="80" t="s">
        <v>9753</v>
      </c>
      <c r="AA2261" s="296"/>
      <c r="AB2261" s="265" t="str">
        <f>IF('認証製品一覧（検索用）'!$E$7=認証製品一覧!I2261,"●","")</f>
        <v/>
      </c>
      <c r="AC2261" s="265" t="str">
        <f>IF(AB2261="","",COUNTIF($B$5:AB2261,"●"))</f>
        <v/>
      </c>
    </row>
    <row r="2262" spans="1:29" ht="189.6" customHeight="1">
      <c r="A2262" s="347"/>
      <c r="B2262" s="292" t="s">
        <v>6898</v>
      </c>
      <c r="C2262" s="293" t="s">
        <v>6941</v>
      </c>
      <c r="D2262" s="294" t="s">
        <v>296</v>
      </c>
      <c r="E2262" s="293" t="s">
        <v>7350</v>
      </c>
      <c r="F2262" s="330" t="s">
        <v>10303</v>
      </c>
      <c r="G2262" s="330" t="s">
        <v>181</v>
      </c>
      <c r="H2262" s="294">
        <v>698</v>
      </c>
      <c r="I2262" s="321" t="str">
        <f t="shared" si="108"/>
        <v>D-06-001-暖房給湯兼用機</v>
      </c>
      <c r="J2262" s="294" t="s">
        <v>9155</v>
      </c>
      <c r="K2262" s="330" t="s">
        <v>8144</v>
      </c>
      <c r="L2262" s="329" t="s">
        <v>13138</v>
      </c>
      <c r="M2262" s="329" t="s">
        <v>10834</v>
      </c>
      <c r="N2262" s="329" t="s">
        <v>12798</v>
      </c>
      <c r="O2262" s="294" t="s">
        <v>2838</v>
      </c>
      <c r="P2262" s="329" t="s">
        <v>10581</v>
      </c>
      <c r="Q2262" s="330" t="s">
        <v>7864</v>
      </c>
      <c r="R2262" s="293" t="s">
        <v>7865</v>
      </c>
      <c r="S2262" s="294" t="s">
        <v>7866</v>
      </c>
      <c r="T2262" s="292" t="s">
        <v>7867</v>
      </c>
      <c r="U2262" s="295" t="str">
        <f t="shared" si="109"/>
        <v>SatoshiTawada@rinnai.co.jp</v>
      </c>
      <c r="V2262" s="292" t="s">
        <v>7868</v>
      </c>
      <c r="W2262" s="295" t="str">
        <f t="shared" si="110"/>
        <v>http://rinnai.jp/top</v>
      </c>
      <c r="X2262" s="292" t="s">
        <v>7869</v>
      </c>
      <c r="Y2262" s="292" t="s">
        <v>9526</v>
      </c>
      <c r="Z2262" s="80" t="s">
        <v>9753</v>
      </c>
      <c r="AA2262" s="296"/>
      <c r="AB2262" s="265" t="str">
        <f>IF('認証製品一覧（検索用）'!$E$7=認証製品一覧!I2262,"●","")</f>
        <v/>
      </c>
      <c r="AC2262" s="265" t="str">
        <f>IF(AB2262="","",COUNTIF($B$5:AB2262,"●"))</f>
        <v/>
      </c>
    </row>
    <row r="2263" spans="1:29" ht="189.6" customHeight="1">
      <c r="A2263" s="347"/>
      <c r="B2263" s="292" t="s">
        <v>6898</v>
      </c>
      <c r="C2263" s="293" t="s">
        <v>6941</v>
      </c>
      <c r="D2263" s="294" t="s">
        <v>296</v>
      </c>
      <c r="E2263" s="293" t="s">
        <v>7350</v>
      </c>
      <c r="F2263" s="330" t="s">
        <v>10303</v>
      </c>
      <c r="G2263" s="330" t="s">
        <v>181</v>
      </c>
      <c r="H2263" s="294">
        <v>698</v>
      </c>
      <c r="I2263" s="321" t="str">
        <f t="shared" si="108"/>
        <v>D-06-001-暖房給湯兼用機</v>
      </c>
      <c r="J2263" s="294" t="s">
        <v>9155</v>
      </c>
      <c r="K2263" s="330" t="s">
        <v>8144</v>
      </c>
      <c r="L2263" s="329" t="s">
        <v>13138</v>
      </c>
      <c r="M2263" s="329" t="s">
        <v>10834</v>
      </c>
      <c r="N2263" s="329" t="s">
        <v>12799</v>
      </c>
      <c r="O2263" s="294" t="s">
        <v>2838</v>
      </c>
      <c r="P2263" s="329" t="s">
        <v>10581</v>
      </c>
      <c r="Q2263" s="330" t="s">
        <v>7864</v>
      </c>
      <c r="R2263" s="293" t="s">
        <v>7865</v>
      </c>
      <c r="S2263" s="294" t="s">
        <v>7866</v>
      </c>
      <c r="T2263" s="292" t="s">
        <v>7867</v>
      </c>
      <c r="U2263" s="295" t="str">
        <f t="shared" si="109"/>
        <v>SatoshiTawada@rinnai.co.jp</v>
      </c>
      <c r="V2263" s="292" t="s">
        <v>7868</v>
      </c>
      <c r="W2263" s="295" t="str">
        <f t="shared" si="110"/>
        <v>http://rinnai.jp/top</v>
      </c>
      <c r="X2263" s="292" t="s">
        <v>7869</v>
      </c>
      <c r="Y2263" s="292" t="s">
        <v>9527</v>
      </c>
      <c r="Z2263" s="80" t="s">
        <v>9753</v>
      </c>
      <c r="AA2263" s="296"/>
      <c r="AB2263" s="265" t="str">
        <f>IF('認証製品一覧（検索用）'!$E$7=認証製品一覧!I2263,"●","")</f>
        <v/>
      </c>
      <c r="AC2263" s="265" t="str">
        <f>IF(AB2263="","",COUNTIF($B$5:AB2263,"●"))</f>
        <v/>
      </c>
    </row>
    <row r="2264" spans="1:29" ht="189.6" customHeight="1">
      <c r="A2264" s="347"/>
      <c r="B2264" s="292" t="s">
        <v>6898</v>
      </c>
      <c r="C2264" s="293" t="s">
        <v>6941</v>
      </c>
      <c r="D2264" s="294" t="s">
        <v>296</v>
      </c>
      <c r="E2264" s="293" t="s">
        <v>7350</v>
      </c>
      <c r="F2264" s="330" t="s">
        <v>10303</v>
      </c>
      <c r="G2264" s="330" t="s">
        <v>181</v>
      </c>
      <c r="H2264" s="294">
        <v>698</v>
      </c>
      <c r="I2264" s="321" t="str">
        <f t="shared" si="108"/>
        <v>D-06-001-暖房給湯兼用機</v>
      </c>
      <c r="J2264" s="294" t="s">
        <v>9155</v>
      </c>
      <c r="K2264" s="330" t="s">
        <v>8144</v>
      </c>
      <c r="L2264" s="329" t="s">
        <v>13138</v>
      </c>
      <c r="M2264" s="329" t="s">
        <v>10834</v>
      </c>
      <c r="N2264" s="329" t="s">
        <v>12800</v>
      </c>
      <c r="O2264" s="294" t="s">
        <v>2838</v>
      </c>
      <c r="P2264" s="329" t="s">
        <v>10581</v>
      </c>
      <c r="Q2264" s="330" t="s">
        <v>7864</v>
      </c>
      <c r="R2264" s="293" t="s">
        <v>7865</v>
      </c>
      <c r="S2264" s="294" t="s">
        <v>7866</v>
      </c>
      <c r="T2264" s="292" t="s">
        <v>7867</v>
      </c>
      <c r="U2264" s="295" t="str">
        <f t="shared" si="109"/>
        <v>SatoshiTawada@rinnai.co.jp</v>
      </c>
      <c r="V2264" s="292" t="s">
        <v>7868</v>
      </c>
      <c r="W2264" s="295" t="str">
        <f t="shared" si="110"/>
        <v>http://rinnai.jp/top</v>
      </c>
      <c r="X2264" s="292" t="s">
        <v>7869</v>
      </c>
      <c r="Y2264" s="292" t="s">
        <v>9528</v>
      </c>
      <c r="Z2264" s="80" t="s">
        <v>9753</v>
      </c>
      <c r="AA2264" s="296"/>
      <c r="AB2264" s="265" t="str">
        <f>IF('認証製品一覧（検索用）'!$E$7=認証製品一覧!I2264,"●","")</f>
        <v/>
      </c>
      <c r="AC2264" s="265" t="str">
        <f>IF(AB2264="","",COUNTIF($B$5:AB2264,"●"))</f>
        <v/>
      </c>
    </row>
    <row r="2265" spans="1:29" ht="189.6" customHeight="1">
      <c r="A2265" s="347"/>
      <c r="B2265" s="292" t="s">
        <v>6898</v>
      </c>
      <c r="C2265" s="293" t="s">
        <v>6941</v>
      </c>
      <c r="D2265" s="294" t="s">
        <v>296</v>
      </c>
      <c r="E2265" s="293" t="s">
        <v>7350</v>
      </c>
      <c r="F2265" s="330" t="s">
        <v>10303</v>
      </c>
      <c r="G2265" s="330" t="s">
        <v>181</v>
      </c>
      <c r="H2265" s="294">
        <v>698</v>
      </c>
      <c r="I2265" s="321" t="str">
        <f t="shared" si="108"/>
        <v>D-06-001-暖房給湯兼用機</v>
      </c>
      <c r="J2265" s="294" t="s">
        <v>9155</v>
      </c>
      <c r="K2265" s="330" t="s">
        <v>8144</v>
      </c>
      <c r="L2265" s="329" t="s">
        <v>13138</v>
      </c>
      <c r="M2265" s="329" t="s">
        <v>10834</v>
      </c>
      <c r="N2265" s="329" t="s">
        <v>12801</v>
      </c>
      <c r="O2265" s="294" t="s">
        <v>2838</v>
      </c>
      <c r="P2265" s="329" t="s">
        <v>10581</v>
      </c>
      <c r="Q2265" s="330" t="s">
        <v>7864</v>
      </c>
      <c r="R2265" s="293" t="s">
        <v>7865</v>
      </c>
      <c r="S2265" s="294" t="s">
        <v>7866</v>
      </c>
      <c r="T2265" s="292" t="s">
        <v>7867</v>
      </c>
      <c r="U2265" s="295" t="str">
        <f t="shared" si="109"/>
        <v>SatoshiTawada@rinnai.co.jp</v>
      </c>
      <c r="V2265" s="292" t="s">
        <v>7868</v>
      </c>
      <c r="W2265" s="295" t="str">
        <f t="shared" si="110"/>
        <v>http://rinnai.jp/top</v>
      </c>
      <c r="X2265" s="292" t="s">
        <v>7869</v>
      </c>
      <c r="Y2265" s="292" t="s">
        <v>9529</v>
      </c>
      <c r="Z2265" s="80" t="s">
        <v>9753</v>
      </c>
      <c r="AA2265" s="296"/>
      <c r="AB2265" s="265" t="str">
        <f>IF('認証製品一覧（検索用）'!$E$7=認証製品一覧!I2265,"●","")</f>
        <v/>
      </c>
      <c r="AC2265" s="265" t="str">
        <f>IF(AB2265="","",COUNTIF($B$5:AB2265,"●"))</f>
        <v/>
      </c>
    </row>
    <row r="2266" spans="1:29" ht="189.6" customHeight="1">
      <c r="A2266" s="347"/>
      <c r="B2266" s="292" t="s">
        <v>6898</v>
      </c>
      <c r="C2266" s="293" t="s">
        <v>6941</v>
      </c>
      <c r="D2266" s="294" t="s">
        <v>296</v>
      </c>
      <c r="E2266" s="293" t="s">
        <v>7350</v>
      </c>
      <c r="F2266" s="330" t="s">
        <v>10303</v>
      </c>
      <c r="G2266" s="330" t="s">
        <v>181</v>
      </c>
      <c r="H2266" s="294">
        <v>698</v>
      </c>
      <c r="I2266" s="321" t="str">
        <f t="shared" si="108"/>
        <v>D-06-001-暖房給湯兼用機</v>
      </c>
      <c r="J2266" s="294" t="s">
        <v>9155</v>
      </c>
      <c r="K2266" s="330" t="s">
        <v>8144</v>
      </c>
      <c r="L2266" s="329" t="s">
        <v>13138</v>
      </c>
      <c r="M2266" s="329" t="s">
        <v>10834</v>
      </c>
      <c r="N2266" s="329" t="s">
        <v>12802</v>
      </c>
      <c r="O2266" s="294" t="s">
        <v>2838</v>
      </c>
      <c r="P2266" s="329" t="s">
        <v>10581</v>
      </c>
      <c r="Q2266" s="330" t="s">
        <v>7864</v>
      </c>
      <c r="R2266" s="293" t="s">
        <v>7865</v>
      </c>
      <c r="S2266" s="294" t="s">
        <v>7866</v>
      </c>
      <c r="T2266" s="292" t="s">
        <v>7867</v>
      </c>
      <c r="U2266" s="295" t="str">
        <f t="shared" si="109"/>
        <v>SatoshiTawada@rinnai.co.jp</v>
      </c>
      <c r="V2266" s="292" t="s">
        <v>7868</v>
      </c>
      <c r="W2266" s="295" t="str">
        <f t="shared" si="110"/>
        <v>http://rinnai.jp/top</v>
      </c>
      <c r="X2266" s="292" t="s">
        <v>7869</v>
      </c>
      <c r="Y2266" s="292" t="s">
        <v>9530</v>
      </c>
      <c r="Z2266" s="80" t="s">
        <v>9753</v>
      </c>
      <c r="AA2266" s="296"/>
      <c r="AB2266" s="265" t="str">
        <f>IF('認証製品一覧（検索用）'!$E$7=認証製品一覧!I2266,"●","")</f>
        <v/>
      </c>
      <c r="AC2266" s="265" t="str">
        <f>IF(AB2266="","",COUNTIF($B$5:AB2266,"●"))</f>
        <v/>
      </c>
    </row>
    <row r="2267" spans="1:29" ht="189.6" customHeight="1">
      <c r="A2267" s="347"/>
      <c r="B2267" s="292" t="s">
        <v>6898</v>
      </c>
      <c r="C2267" s="293" t="s">
        <v>6941</v>
      </c>
      <c r="D2267" s="294" t="s">
        <v>296</v>
      </c>
      <c r="E2267" s="293" t="s">
        <v>7350</v>
      </c>
      <c r="F2267" s="330" t="s">
        <v>10303</v>
      </c>
      <c r="G2267" s="330" t="s">
        <v>181</v>
      </c>
      <c r="H2267" s="294">
        <v>698</v>
      </c>
      <c r="I2267" s="321" t="str">
        <f t="shared" si="108"/>
        <v>D-06-001-暖房給湯兼用機</v>
      </c>
      <c r="J2267" s="294" t="s">
        <v>9155</v>
      </c>
      <c r="K2267" s="330" t="s">
        <v>8144</v>
      </c>
      <c r="L2267" s="329" t="s">
        <v>13138</v>
      </c>
      <c r="M2267" s="329" t="s">
        <v>10834</v>
      </c>
      <c r="N2267" s="329" t="s">
        <v>12803</v>
      </c>
      <c r="O2267" s="294" t="s">
        <v>2838</v>
      </c>
      <c r="P2267" s="329" t="s">
        <v>10581</v>
      </c>
      <c r="Q2267" s="330" t="s">
        <v>7864</v>
      </c>
      <c r="R2267" s="293" t="s">
        <v>7865</v>
      </c>
      <c r="S2267" s="294" t="s">
        <v>7866</v>
      </c>
      <c r="T2267" s="292" t="s">
        <v>7867</v>
      </c>
      <c r="U2267" s="295" t="str">
        <f t="shared" si="109"/>
        <v>SatoshiTawada@rinnai.co.jp</v>
      </c>
      <c r="V2267" s="292" t="s">
        <v>7868</v>
      </c>
      <c r="W2267" s="295" t="str">
        <f t="shared" si="110"/>
        <v>http://rinnai.jp/top</v>
      </c>
      <c r="X2267" s="292" t="s">
        <v>7869</v>
      </c>
      <c r="Y2267" s="292" t="s">
        <v>9531</v>
      </c>
      <c r="Z2267" s="80" t="s">
        <v>9753</v>
      </c>
      <c r="AA2267" s="296"/>
      <c r="AB2267" s="265" t="str">
        <f>IF('認証製品一覧（検索用）'!$E$7=認証製品一覧!I2267,"●","")</f>
        <v/>
      </c>
      <c r="AC2267" s="265" t="str">
        <f>IF(AB2267="","",COUNTIF($B$5:AB2267,"●"))</f>
        <v/>
      </c>
    </row>
    <row r="2268" spans="1:29" ht="189.6" customHeight="1">
      <c r="A2268" s="347"/>
      <c r="B2268" s="292" t="s">
        <v>6898</v>
      </c>
      <c r="C2268" s="293" t="s">
        <v>6941</v>
      </c>
      <c r="D2268" s="294" t="s">
        <v>296</v>
      </c>
      <c r="E2268" s="293" t="s">
        <v>7350</v>
      </c>
      <c r="F2268" s="330" t="s">
        <v>10303</v>
      </c>
      <c r="G2268" s="330" t="s">
        <v>181</v>
      </c>
      <c r="H2268" s="294">
        <v>698</v>
      </c>
      <c r="I2268" s="321" t="str">
        <f t="shared" si="108"/>
        <v>D-06-001-暖房給湯兼用機</v>
      </c>
      <c r="J2268" s="294" t="s">
        <v>9155</v>
      </c>
      <c r="K2268" s="330" t="s">
        <v>8144</v>
      </c>
      <c r="L2268" s="329" t="s">
        <v>13138</v>
      </c>
      <c r="M2268" s="329" t="s">
        <v>10834</v>
      </c>
      <c r="N2268" s="329" t="s">
        <v>12804</v>
      </c>
      <c r="O2268" s="294" t="s">
        <v>6897</v>
      </c>
      <c r="P2268" s="329" t="s">
        <v>10581</v>
      </c>
      <c r="Q2268" s="330" t="s">
        <v>7864</v>
      </c>
      <c r="R2268" s="293" t="s">
        <v>7865</v>
      </c>
      <c r="S2268" s="294" t="s">
        <v>7866</v>
      </c>
      <c r="T2268" s="292" t="s">
        <v>7867</v>
      </c>
      <c r="U2268" s="295" t="str">
        <f t="shared" si="109"/>
        <v>SatoshiTawada@rinnai.co.jp</v>
      </c>
      <c r="V2268" s="292" t="s">
        <v>7868</v>
      </c>
      <c r="W2268" s="295" t="str">
        <f t="shared" si="110"/>
        <v>http://rinnai.jp/top</v>
      </c>
      <c r="X2268" s="292" t="s">
        <v>7869</v>
      </c>
      <c r="Y2268" s="292" t="s">
        <v>9532</v>
      </c>
      <c r="Z2268" s="80" t="s">
        <v>9753</v>
      </c>
      <c r="AA2268" s="296"/>
      <c r="AB2268" s="265" t="str">
        <f>IF('認証製品一覧（検索用）'!$E$7=認証製品一覧!I2268,"●","")</f>
        <v/>
      </c>
      <c r="AC2268" s="265" t="str">
        <f>IF(AB2268="","",COUNTIF($B$5:AB2268,"●"))</f>
        <v/>
      </c>
    </row>
    <row r="2269" spans="1:29" ht="189.6" customHeight="1">
      <c r="A2269" s="347"/>
      <c r="B2269" s="292" t="s">
        <v>6898</v>
      </c>
      <c r="C2269" s="293" t="s">
        <v>6941</v>
      </c>
      <c r="D2269" s="294" t="s">
        <v>296</v>
      </c>
      <c r="E2269" s="293" t="s">
        <v>7350</v>
      </c>
      <c r="F2269" s="330" t="s">
        <v>10303</v>
      </c>
      <c r="G2269" s="330" t="s">
        <v>181</v>
      </c>
      <c r="H2269" s="294">
        <v>698</v>
      </c>
      <c r="I2269" s="321" t="str">
        <f t="shared" si="108"/>
        <v>D-06-001-暖房給湯兼用機</v>
      </c>
      <c r="J2269" s="294" t="s">
        <v>9155</v>
      </c>
      <c r="K2269" s="330" t="s">
        <v>8144</v>
      </c>
      <c r="L2269" s="329" t="s">
        <v>13138</v>
      </c>
      <c r="M2269" s="329" t="s">
        <v>10834</v>
      </c>
      <c r="N2269" s="329" t="s">
        <v>12805</v>
      </c>
      <c r="O2269" s="294" t="s">
        <v>2838</v>
      </c>
      <c r="P2269" s="329" t="s">
        <v>10581</v>
      </c>
      <c r="Q2269" s="330" t="s">
        <v>7864</v>
      </c>
      <c r="R2269" s="293" t="s">
        <v>7865</v>
      </c>
      <c r="S2269" s="294" t="s">
        <v>7866</v>
      </c>
      <c r="T2269" s="292" t="s">
        <v>7867</v>
      </c>
      <c r="U2269" s="295" t="str">
        <f t="shared" si="109"/>
        <v>SatoshiTawada@rinnai.co.jp</v>
      </c>
      <c r="V2269" s="292" t="s">
        <v>7868</v>
      </c>
      <c r="W2269" s="295" t="str">
        <f t="shared" si="110"/>
        <v>http://rinnai.jp/top</v>
      </c>
      <c r="X2269" s="292" t="s">
        <v>7869</v>
      </c>
      <c r="Y2269" s="292" t="s">
        <v>9533</v>
      </c>
      <c r="Z2269" s="80" t="s">
        <v>9753</v>
      </c>
      <c r="AA2269" s="296"/>
      <c r="AB2269" s="265" t="str">
        <f>IF('認証製品一覧（検索用）'!$E$7=認証製品一覧!I2269,"●","")</f>
        <v/>
      </c>
      <c r="AC2269" s="265" t="str">
        <f>IF(AB2269="","",COUNTIF($B$5:AB2269,"●"))</f>
        <v/>
      </c>
    </row>
    <row r="2270" spans="1:29" ht="189.6" customHeight="1">
      <c r="A2270" s="347"/>
      <c r="B2270" s="292" t="s">
        <v>6898</v>
      </c>
      <c r="C2270" s="293" t="s">
        <v>6941</v>
      </c>
      <c r="D2270" s="294" t="s">
        <v>296</v>
      </c>
      <c r="E2270" s="293" t="s">
        <v>7350</v>
      </c>
      <c r="F2270" s="330" t="s">
        <v>10303</v>
      </c>
      <c r="G2270" s="330" t="s">
        <v>181</v>
      </c>
      <c r="H2270" s="294">
        <v>698</v>
      </c>
      <c r="I2270" s="321" t="str">
        <f t="shared" si="108"/>
        <v>D-06-001-暖房給湯兼用機</v>
      </c>
      <c r="J2270" s="294" t="s">
        <v>9155</v>
      </c>
      <c r="K2270" s="330" t="s">
        <v>8144</v>
      </c>
      <c r="L2270" s="329" t="s">
        <v>13138</v>
      </c>
      <c r="M2270" s="329" t="s">
        <v>10834</v>
      </c>
      <c r="N2270" s="329" t="s">
        <v>12806</v>
      </c>
      <c r="O2270" s="294" t="s">
        <v>2838</v>
      </c>
      <c r="P2270" s="329" t="s">
        <v>10581</v>
      </c>
      <c r="Q2270" s="330" t="s">
        <v>7864</v>
      </c>
      <c r="R2270" s="293" t="s">
        <v>7865</v>
      </c>
      <c r="S2270" s="294" t="s">
        <v>7866</v>
      </c>
      <c r="T2270" s="292" t="s">
        <v>7867</v>
      </c>
      <c r="U2270" s="295" t="str">
        <f t="shared" si="109"/>
        <v>SatoshiTawada@rinnai.co.jp</v>
      </c>
      <c r="V2270" s="292" t="s">
        <v>7868</v>
      </c>
      <c r="W2270" s="295" t="str">
        <f t="shared" si="110"/>
        <v>http://rinnai.jp/top</v>
      </c>
      <c r="X2270" s="292" t="s">
        <v>7869</v>
      </c>
      <c r="Y2270" s="292" t="s">
        <v>9534</v>
      </c>
      <c r="Z2270" s="80" t="s">
        <v>9753</v>
      </c>
      <c r="AA2270" s="296"/>
      <c r="AB2270" s="265" t="str">
        <f>IF('認証製品一覧（検索用）'!$E$7=認証製品一覧!I2270,"●","")</f>
        <v/>
      </c>
      <c r="AC2270" s="265" t="str">
        <f>IF(AB2270="","",COUNTIF($B$5:AB2270,"●"))</f>
        <v/>
      </c>
    </row>
    <row r="2271" spans="1:29" ht="189.6" customHeight="1">
      <c r="A2271" s="347"/>
      <c r="B2271" s="292" t="s">
        <v>6898</v>
      </c>
      <c r="C2271" s="293" t="s">
        <v>6941</v>
      </c>
      <c r="D2271" s="294" t="s">
        <v>296</v>
      </c>
      <c r="E2271" s="293" t="s">
        <v>7350</v>
      </c>
      <c r="F2271" s="330" t="s">
        <v>10303</v>
      </c>
      <c r="G2271" s="330" t="s">
        <v>181</v>
      </c>
      <c r="H2271" s="294">
        <v>698</v>
      </c>
      <c r="I2271" s="321" t="str">
        <f t="shared" si="108"/>
        <v>D-06-001-暖房給湯兼用機</v>
      </c>
      <c r="J2271" s="294" t="s">
        <v>9155</v>
      </c>
      <c r="K2271" s="330" t="s">
        <v>8144</v>
      </c>
      <c r="L2271" s="329" t="s">
        <v>13138</v>
      </c>
      <c r="M2271" s="329" t="s">
        <v>10834</v>
      </c>
      <c r="N2271" s="329" t="s">
        <v>12807</v>
      </c>
      <c r="O2271" s="294" t="s">
        <v>2838</v>
      </c>
      <c r="P2271" s="329" t="s">
        <v>10581</v>
      </c>
      <c r="Q2271" s="330" t="s">
        <v>7864</v>
      </c>
      <c r="R2271" s="293" t="s">
        <v>7865</v>
      </c>
      <c r="S2271" s="294" t="s">
        <v>7866</v>
      </c>
      <c r="T2271" s="292" t="s">
        <v>7867</v>
      </c>
      <c r="U2271" s="295" t="str">
        <f t="shared" si="109"/>
        <v>SatoshiTawada@rinnai.co.jp</v>
      </c>
      <c r="V2271" s="292" t="s">
        <v>7868</v>
      </c>
      <c r="W2271" s="295" t="str">
        <f t="shared" si="110"/>
        <v>http://rinnai.jp/top</v>
      </c>
      <c r="X2271" s="292" t="s">
        <v>7869</v>
      </c>
      <c r="Y2271" s="292" t="s">
        <v>9535</v>
      </c>
      <c r="Z2271" s="80" t="s">
        <v>9753</v>
      </c>
      <c r="AA2271" s="296"/>
      <c r="AB2271" s="265" t="str">
        <f>IF('認証製品一覧（検索用）'!$E$7=認証製品一覧!I2271,"●","")</f>
        <v/>
      </c>
      <c r="AC2271" s="265" t="str">
        <f>IF(AB2271="","",COUNTIF($B$5:AB2271,"●"))</f>
        <v/>
      </c>
    </row>
    <row r="2272" spans="1:29" ht="189.6" customHeight="1">
      <c r="A2272" s="347"/>
      <c r="B2272" s="292" t="s">
        <v>6898</v>
      </c>
      <c r="C2272" s="293" t="s">
        <v>6941</v>
      </c>
      <c r="D2272" s="294" t="s">
        <v>296</v>
      </c>
      <c r="E2272" s="293" t="s">
        <v>7350</v>
      </c>
      <c r="F2272" s="330" t="s">
        <v>10303</v>
      </c>
      <c r="G2272" s="330" t="s">
        <v>181</v>
      </c>
      <c r="H2272" s="294">
        <v>698</v>
      </c>
      <c r="I2272" s="321" t="str">
        <f t="shared" si="108"/>
        <v>D-06-001-暖房給湯兼用機</v>
      </c>
      <c r="J2272" s="294" t="s">
        <v>9155</v>
      </c>
      <c r="K2272" s="330" t="s">
        <v>8144</v>
      </c>
      <c r="L2272" s="329" t="s">
        <v>13138</v>
      </c>
      <c r="M2272" s="329" t="s">
        <v>10834</v>
      </c>
      <c r="N2272" s="329" t="s">
        <v>12808</v>
      </c>
      <c r="O2272" s="294" t="s">
        <v>2838</v>
      </c>
      <c r="P2272" s="329" t="s">
        <v>10581</v>
      </c>
      <c r="Q2272" s="330" t="s">
        <v>7864</v>
      </c>
      <c r="R2272" s="293" t="s">
        <v>7865</v>
      </c>
      <c r="S2272" s="294" t="s">
        <v>7866</v>
      </c>
      <c r="T2272" s="292" t="s">
        <v>7867</v>
      </c>
      <c r="U2272" s="295" t="str">
        <f t="shared" si="109"/>
        <v>SatoshiTawada@rinnai.co.jp</v>
      </c>
      <c r="V2272" s="292" t="s">
        <v>7868</v>
      </c>
      <c r="W2272" s="295" t="str">
        <f t="shared" si="110"/>
        <v>http://rinnai.jp/top</v>
      </c>
      <c r="X2272" s="292" t="s">
        <v>7869</v>
      </c>
      <c r="Y2272" s="292" t="s">
        <v>9536</v>
      </c>
      <c r="Z2272" s="80" t="s">
        <v>9753</v>
      </c>
      <c r="AA2272" s="296"/>
      <c r="AB2272" s="265" t="str">
        <f>IF('認証製品一覧（検索用）'!$E$7=認証製品一覧!I2272,"●","")</f>
        <v/>
      </c>
      <c r="AC2272" s="265" t="str">
        <f>IF(AB2272="","",COUNTIF($B$5:AB2272,"●"))</f>
        <v/>
      </c>
    </row>
    <row r="2273" spans="1:29" ht="189.6" customHeight="1">
      <c r="A2273" s="347"/>
      <c r="B2273" s="292" t="s">
        <v>6898</v>
      </c>
      <c r="C2273" s="293" t="s">
        <v>6941</v>
      </c>
      <c r="D2273" s="294" t="s">
        <v>296</v>
      </c>
      <c r="E2273" s="293" t="s">
        <v>7350</v>
      </c>
      <c r="F2273" s="330" t="s">
        <v>10303</v>
      </c>
      <c r="G2273" s="330" t="s">
        <v>181</v>
      </c>
      <c r="H2273" s="294">
        <v>698</v>
      </c>
      <c r="I2273" s="321" t="str">
        <f t="shared" si="108"/>
        <v>D-06-001-暖房給湯兼用機</v>
      </c>
      <c r="J2273" s="294" t="s">
        <v>9155</v>
      </c>
      <c r="K2273" s="330" t="s">
        <v>8144</v>
      </c>
      <c r="L2273" s="329" t="s">
        <v>13138</v>
      </c>
      <c r="M2273" s="329" t="s">
        <v>10834</v>
      </c>
      <c r="N2273" s="329" t="s">
        <v>12809</v>
      </c>
      <c r="O2273" s="294" t="s">
        <v>2838</v>
      </c>
      <c r="P2273" s="329" t="s">
        <v>10581</v>
      </c>
      <c r="Q2273" s="330" t="s">
        <v>7864</v>
      </c>
      <c r="R2273" s="293" t="s">
        <v>7865</v>
      </c>
      <c r="S2273" s="294" t="s">
        <v>7866</v>
      </c>
      <c r="T2273" s="292" t="s">
        <v>7867</v>
      </c>
      <c r="U2273" s="295" t="str">
        <f t="shared" si="109"/>
        <v>SatoshiTawada@rinnai.co.jp</v>
      </c>
      <c r="V2273" s="292" t="s">
        <v>7868</v>
      </c>
      <c r="W2273" s="295" t="str">
        <f t="shared" si="110"/>
        <v>http://rinnai.jp/top</v>
      </c>
      <c r="X2273" s="292" t="s">
        <v>7869</v>
      </c>
      <c r="Y2273" s="292" t="s">
        <v>9537</v>
      </c>
      <c r="Z2273" s="80" t="s">
        <v>9753</v>
      </c>
      <c r="AA2273" s="296"/>
      <c r="AB2273" s="265" t="str">
        <f>IF('認証製品一覧（検索用）'!$E$7=認証製品一覧!I2273,"●","")</f>
        <v/>
      </c>
      <c r="AC2273" s="265" t="str">
        <f>IF(AB2273="","",COUNTIF($B$5:AB2273,"●"))</f>
        <v/>
      </c>
    </row>
    <row r="2274" spans="1:29" ht="189.6" customHeight="1">
      <c r="A2274" s="347"/>
      <c r="B2274" s="292" t="s">
        <v>6898</v>
      </c>
      <c r="C2274" s="293" t="s">
        <v>6941</v>
      </c>
      <c r="D2274" s="294" t="s">
        <v>296</v>
      </c>
      <c r="E2274" s="293" t="s">
        <v>7350</v>
      </c>
      <c r="F2274" s="330" t="s">
        <v>10303</v>
      </c>
      <c r="G2274" s="330" t="s">
        <v>181</v>
      </c>
      <c r="H2274" s="294">
        <v>698</v>
      </c>
      <c r="I2274" s="321" t="str">
        <f t="shared" si="108"/>
        <v>D-06-001-暖房給湯兼用機</v>
      </c>
      <c r="J2274" s="294" t="s">
        <v>9155</v>
      </c>
      <c r="K2274" s="330" t="s">
        <v>8144</v>
      </c>
      <c r="L2274" s="329" t="s">
        <v>13138</v>
      </c>
      <c r="M2274" s="329" t="s">
        <v>10834</v>
      </c>
      <c r="N2274" s="329" t="s">
        <v>12810</v>
      </c>
      <c r="O2274" s="294" t="s">
        <v>2838</v>
      </c>
      <c r="P2274" s="329" t="s">
        <v>10581</v>
      </c>
      <c r="Q2274" s="330" t="s">
        <v>7864</v>
      </c>
      <c r="R2274" s="293" t="s">
        <v>7865</v>
      </c>
      <c r="S2274" s="294" t="s">
        <v>7866</v>
      </c>
      <c r="T2274" s="292" t="s">
        <v>7867</v>
      </c>
      <c r="U2274" s="295" t="str">
        <f t="shared" si="109"/>
        <v>SatoshiTawada@rinnai.co.jp</v>
      </c>
      <c r="V2274" s="292" t="s">
        <v>7868</v>
      </c>
      <c r="W2274" s="295" t="str">
        <f t="shared" si="110"/>
        <v>http://rinnai.jp/top</v>
      </c>
      <c r="X2274" s="292" t="s">
        <v>7869</v>
      </c>
      <c r="Y2274" s="292" t="s">
        <v>9538</v>
      </c>
      <c r="Z2274" s="80" t="s">
        <v>9753</v>
      </c>
      <c r="AA2274" s="296"/>
      <c r="AB2274" s="265" t="str">
        <f>IF('認証製品一覧（検索用）'!$E$7=認証製品一覧!I2274,"●","")</f>
        <v/>
      </c>
      <c r="AC2274" s="265" t="str">
        <f>IF(AB2274="","",COUNTIF($B$5:AB2274,"●"))</f>
        <v/>
      </c>
    </row>
    <row r="2275" spans="1:29" ht="189.6" customHeight="1">
      <c r="A2275" s="347"/>
      <c r="B2275" s="292" t="s">
        <v>6898</v>
      </c>
      <c r="C2275" s="293" t="s">
        <v>6941</v>
      </c>
      <c r="D2275" s="294" t="s">
        <v>296</v>
      </c>
      <c r="E2275" s="293" t="s">
        <v>7350</v>
      </c>
      <c r="F2275" s="330" t="s">
        <v>10303</v>
      </c>
      <c r="G2275" s="330" t="s">
        <v>181</v>
      </c>
      <c r="H2275" s="294">
        <v>698</v>
      </c>
      <c r="I2275" s="321" t="str">
        <f t="shared" si="108"/>
        <v>D-06-001-暖房給湯兼用機</v>
      </c>
      <c r="J2275" s="294" t="s">
        <v>9155</v>
      </c>
      <c r="K2275" s="330" t="s">
        <v>8144</v>
      </c>
      <c r="L2275" s="329" t="s">
        <v>13138</v>
      </c>
      <c r="M2275" s="329" t="s">
        <v>10834</v>
      </c>
      <c r="N2275" s="329" t="s">
        <v>12811</v>
      </c>
      <c r="O2275" s="294" t="s">
        <v>2838</v>
      </c>
      <c r="P2275" s="329" t="s">
        <v>10581</v>
      </c>
      <c r="Q2275" s="330" t="s">
        <v>7864</v>
      </c>
      <c r="R2275" s="293" t="s">
        <v>7865</v>
      </c>
      <c r="S2275" s="294" t="s">
        <v>7866</v>
      </c>
      <c r="T2275" s="292" t="s">
        <v>7867</v>
      </c>
      <c r="U2275" s="295" t="str">
        <f t="shared" si="109"/>
        <v>SatoshiTawada@rinnai.co.jp</v>
      </c>
      <c r="V2275" s="292" t="s">
        <v>7868</v>
      </c>
      <c r="W2275" s="295" t="str">
        <f t="shared" si="110"/>
        <v>http://rinnai.jp/top</v>
      </c>
      <c r="X2275" s="292" t="s">
        <v>7869</v>
      </c>
      <c r="Y2275" s="292" t="s">
        <v>9539</v>
      </c>
      <c r="Z2275" s="80" t="s">
        <v>9753</v>
      </c>
      <c r="AA2275" s="296"/>
      <c r="AB2275" s="265" t="str">
        <f>IF('認証製品一覧（検索用）'!$E$7=認証製品一覧!I2275,"●","")</f>
        <v/>
      </c>
      <c r="AC2275" s="265" t="str">
        <f>IF(AB2275="","",COUNTIF($B$5:AB2275,"●"))</f>
        <v/>
      </c>
    </row>
    <row r="2276" spans="1:29" ht="189.6" customHeight="1">
      <c r="A2276" s="347"/>
      <c r="B2276" s="292" t="s">
        <v>6898</v>
      </c>
      <c r="C2276" s="293" t="s">
        <v>6941</v>
      </c>
      <c r="D2276" s="294" t="s">
        <v>296</v>
      </c>
      <c r="E2276" s="293" t="s">
        <v>7350</v>
      </c>
      <c r="F2276" s="330" t="s">
        <v>10303</v>
      </c>
      <c r="G2276" s="330" t="s">
        <v>181</v>
      </c>
      <c r="H2276" s="294">
        <v>698</v>
      </c>
      <c r="I2276" s="321" t="str">
        <f t="shared" si="108"/>
        <v>D-06-001-暖房給湯兼用機</v>
      </c>
      <c r="J2276" s="294" t="s">
        <v>9155</v>
      </c>
      <c r="K2276" s="330" t="s">
        <v>8144</v>
      </c>
      <c r="L2276" s="329" t="s">
        <v>13138</v>
      </c>
      <c r="M2276" s="329" t="s">
        <v>10834</v>
      </c>
      <c r="N2276" s="329" t="s">
        <v>12812</v>
      </c>
      <c r="O2276" s="294" t="s">
        <v>2838</v>
      </c>
      <c r="P2276" s="329" t="s">
        <v>10581</v>
      </c>
      <c r="Q2276" s="330" t="s">
        <v>7864</v>
      </c>
      <c r="R2276" s="293" t="s">
        <v>7865</v>
      </c>
      <c r="S2276" s="294" t="s">
        <v>7866</v>
      </c>
      <c r="T2276" s="292" t="s">
        <v>7867</v>
      </c>
      <c r="U2276" s="295" t="str">
        <f t="shared" si="109"/>
        <v>SatoshiTawada@rinnai.co.jp</v>
      </c>
      <c r="V2276" s="292" t="s">
        <v>7868</v>
      </c>
      <c r="W2276" s="295" t="str">
        <f t="shared" si="110"/>
        <v>http://rinnai.jp/top</v>
      </c>
      <c r="X2276" s="292" t="s">
        <v>7869</v>
      </c>
      <c r="Y2276" s="292" t="s">
        <v>9540</v>
      </c>
      <c r="Z2276" s="80" t="s">
        <v>9753</v>
      </c>
      <c r="AA2276" s="296"/>
      <c r="AB2276" s="265" t="str">
        <f>IF('認証製品一覧（検索用）'!$E$7=認証製品一覧!I2276,"●","")</f>
        <v/>
      </c>
      <c r="AC2276" s="265" t="str">
        <f>IF(AB2276="","",COUNTIF($B$5:AB2276,"●"))</f>
        <v/>
      </c>
    </row>
    <row r="2277" spans="1:29" ht="189.6" customHeight="1">
      <c r="A2277" s="347"/>
      <c r="B2277" s="292" t="s">
        <v>6898</v>
      </c>
      <c r="C2277" s="293" t="s">
        <v>6941</v>
      </c>
      <c r="D2277" s="294" t="s">
        <v>296</v>
      </c>
      <c r="E2277" s="293" t="s">
        <v>7350</v>
      </c>
      <c r="F2277" s="330" t="s">
        <v>10303</v>
      </c>
      <c r="G2277" s="330" t="s">
        <v>181</v>
      </c>
      <c r="H2277" s="294">
        <v>698</v>
      </c>
      <c r="I2277" s="321" t="str">
        <f t="shared" si="108"/>
        <v>D-06-001-暖房給湯兼用機</v>
      </c>
      <c r="J2277" s="294" t="s">
        <v>9155</v>
      </c>
      <c r="K2277" s="330" t="s">
        <v>8144</v>
      </c>
      <c r="L2277" s="329" t="s">
        <v>13138</v>
      </c>
      <c r="M2277" s="329" t="s">
        <v>10834</v>
      </c>
      <c r="N2277" s="329" t="s">
        <v>12813</v>
      </c>
      <c r="O2277" s="294" t="s">
        <v>2838</v>
      </c>
      <c r="P2277" s="329" t="s">
        <v>10581</v>
      </c>
      <c r="Q2277" s="330" t="s">
        <v>7864</v>
      </c>
      <c r="R2277" s="293" t="s">
        <v>7865</v>
      </c>
      <c r="S2277" s="294" t="s">
        <v>7866</v>
      </c>
      <c r="T2277" s="292" t="s">
        <v>7867</v>
      </c>
      <c r="U2277" s="295" t="str">
        <f t="shared" si="109"/>
        <v>SatoshiTawada@rinnai.co.jp</v>
      </c>
      <c r="V2277" s="292" t="s">
        <v>7868</v>
      </c>
      <c r="W2277" s="295" t="str">
        <f t="shared" si="110"/>
        <v>http://rinnai.jp/top</v>
      </c>
      <c r="X2277" s="292" t="s">
        <v>7869</v>
      </c>
      <c r="Y2277" s="292" t="s">
        <v>9541</v>
      </c>
      <c r="Z2277" s="80" t="s">
        <v>9753</v>
      </c>
      <c r="AA2277" s="296"/>
      <c r="AB2277" s="265" t="str">
        <f>IF('認証製品一覧（検索用）'!$E$7=認証製品一覧!I2277,"●","")</f>
        <v/>
      </c>
      <c r="AC2277" s="265" t="str">
        <f>IF(AB2277="","",COUNTIF($B$5:AB2277,"●"))</f>
        <v/>
      </c>
    </row>
    <row r="2278" spans="1:29" ht="189.6" customHeight="1">
      <c r="A2278" s="347"/>
      <c r="B2278" s="292" t="s">
        <v>6898</v>
      </c>
      <c r="C2278" s="293" t="s">
        <v>6941</v>
      </c>
      <c r="D2278" s="294" t="s">
        <v>296</v>
      </c>
      <c r="E2278" s="293" t="s">
        <v>7350</v>
      </c>
      <c r="F2278" s="330" t="s">
        <v>10303</v>
      </c>
      <c r="G2278" s="330" t="s">
        <v>181</v>
      </c>
      <c r="H2278" s="294">
        <v>698</v>
      </c>
      <c r="I2278" s="321" t="str">
        <f t="shared" si="108"/>
        <v>D-06-001-暖房給湯兼用機</v>
      </c>
      <c r="J2278" s="294" t="s">
        <v>9155</v>
      </c>
      <c r="K2278" s="330" t="s">
        <v>8144</v>
      </c>
      <c r="L2278" s="329" t="s">
        <v>13138</v>
      </c>
      <c r="M2278" s="329" t="s">
        <v>10834</v>
      </c>
      <c r="N2278" s="329" t="s">
        <v>12814</v>
      </c>
      <c r="O2278" s="294" t="s">
        <v>2838</v>
      </c>
      <c r="P2278" s="329" t="s">
        <v>10581</v>
      </c>
      <c r="Q2278" s="330" t="s">
        <v>7864</v>
      </c>
      <c r="R2278" s="293" t="s">
        <v>7865</v>
      </c>
      <c r="S2278" s="294" t="s">
        <v>7866</v>
      </c>
      <c r="T2278" s="292" t="s">
        <v>7867</v>
      </c>
      <c r="U2278" s="295" t="str">
        <f t="shared" si="109"/>
        <v>SatoshiTawada@rinnai.co.jp</v>
      </c>
      <c r="V2278" s="292" t="s">
        <v>7868</v>
      </c>
      <c r="W2278" s="295" t="str">
        <f t="shared" si="110"/>
        <v>http://rinnai.jp/top</v>
      </c>
      <c r="X2278" s="292" t="s">
        <v>7869</v>
      </c>
      <c r="Y2278" s="292" t="s">
        <v>9542</v>
      </c>
      <c r="Z2278" s="80" t="s">
        <v>9753</v>
      </c>
      <c r="AA2278" s="296"/>
      <c r="AB2278" s="265" t="str">
        <f>IF('認証製品一覧（検索用）'!$E$7=認証製品一覧!I2278,"●","")</f>
        <v/>
      </c>
      <c r="AC2278" s="265" t="str">
        <f>IF(AB2278="","",COUNTIF($B$5:AB2278,"●"))</f>
        <v/>
      </c>
    </row>
    <row r="2279" spans="1:29" ht="189.6" customHeight="1">
      <c r="A2279" s="347"/>
      <c r="B2279" s="292" t="s">
        <v>6898</v>
      </c>
      <c r="C2279" s="293" t="s">
        <v>6941</v>
      </c>
      <c r="D2279" s="294" t="s">
        <v>296</v>
      </c>
      <c r="E2279" s="293" t="s">
        <v>7350</v>
      </c>
      <c r="F2279" s="330" t="s">
        <v>10303</v>
      </c>
      <c r="G2279" s="330" t="s">
        <v>181</v>
      </c>
      <c r="H2279" s="294">
        <v>698</v>
      </c>
      <c r="I2279" s="321" t="str">
        <f t="shared" si="108"/>
        <v>D-06-001-暖房給湯兼用機</v>
      </c>
      <c r="J2279" s="294" t="s">
        <v>9155</v>
      </c>
      <c r="K2279" s="330" t="s">
        <v>8144</v>
      </c>
      <c r="L2279" s="329" t="s">
        <v>13138</v>
      </c>
      <c r="M2279" s="329" t="s">
        <v>10834</v>
      </c>
      <c r="N2279" s="329" t="s">
        <v>12815</v>
      </c>
      <c r="O2279" s="294" t="s">
        <v>2838</v>
      </c>
      <c r="P2279" s="329" t="s">
        <v>10581</v>
      </c>
      <c r="Q2279" s="330" t="s">
        <v>7864</v>
      </c>
      <c r="R2279" s="293" t="s">
        <v>7865</v>
      </c>
      <c r="S2279" s="294" t="s">
        <v>7866</v>
      </c>
      <c r="T2279" s="292" t="s">
        <v>7867</v>
      </c>
      <c r="U2279" s="295" t="str">
        <f t="shared" si="109"/>
        <v>SatoshiTawada@rinnai.co.jp</v>
      </c>
      <c r="V2279" s="292" t="s">
        <v>7868</v>
      </c>
      <c r="W2279" s="295" t="str">
        <f t="shared" si="110"/>
        <v>http://rinnai.jp/top</v>
      </c>
      <c r="X2279" s="292" t="s">
        <v>7869</v>
      </c>
      <c r="Y2279" s="292" t="s">
        <v>9543</v>
      </c>
      <c r="Z2279" s="80" t="s">
        <v>9753</v>
      </c>
      <c r="AA2279" s="296"/>
      <c r="AB2279" s="265" t="str">
        <f>IF('認証製品一覧（検索用）'!$E$7=認証製品一覧!I2279,"●","")</f>
        <v/>
      </c>
      <c r="AC2279" s="265" t="str">
        <f>IF(AB2279="","",COUNTIF($B$5:AB2279,"●"))</f>
        <v/>
      </c>
    </row>
    <row r="2280" spans="1:29" ht="189.6" customHeight="1">
      <c r="A2280" s="347"/>
      <c r="B2280" s="292" t="s">
        <v>6898</v>
      </c>
      <c r="C2280" s="293" t="s">
        <v>6941</v>
      </c>
      <c r="D2280" s="294" t="s">
        <v>296</v>
      </c>
      <c r="E2280" s="293" t="s">
        <v>7350</v>
      </c>
      <c r="F2280" s="330" t="s">
        <v>10303</v>
      </c>
      <c r="G2280" s="330" t="s">
        <v>181</v>
      </c>
      <c r="H2280" s="294">
        <v>698</v>
      </c>
      <c r="I2280" s="321" t="str">
        <f t="shared" si="108"/>
        <v>D-06-001-暖房給湯兼用機</v>
      </c>
      <c r="J2280" s="294" t="s">
        <v>9155</v>
      </c>
      <c r="K2280" s="330" t="s">
        <v>8144</v>
      </c>
      <c r="L2280" s="329" t="s">
        <v>13138</v>
      </c>
      <c r="M2280" s="329" t="s">
        <v>10834</v>
      </c>
      <c r="N2280" s="329" t="s">
        <v>12816</v>
      </c>
      <c r="O2280" s="294" t="s">
        <v>2838</v>
      </c>
      <c r="P2280" s="329" t="s">
        <v>10581</v>
      </c>
      <c r="Q2280" s="330" t="s">
        <v>7864</v>
      </c>
      <c r="R2280" s="293" t="s">
        <v>7865</v>
      </c>
      <c r="S2280" s="294" t="s">
        <v>7866</v>
      </c>
      <c r="T2280" s="292" t="s">
        <v>7867</v>
      </c>
      <c r="U2280" s="295" t="str">
        <f t="shared" si="109"/>
        <v>SatoshiTawada@rinnai.co.jp</v>
      </c>
      <c r="V2280" s="292" t="s">
        <v>7868</v>
      </c>
      <c r="W2280" s="295" t="str">
        <f t="shared" si="110"/>
        <v>http://rinnai.jp/top</v>
      </c>
      <c r="X2280" s="292" t="s">
        <v>7869</v>
      </c>
      <c r="Y2280" s="292" t="s">
        <v>9544</v>
      </c>
      <c r="Z2280" s="80" t="s">
        <v>9753</v>
      </c>
      <c r="AA2280" s="296"/>
      <c r="AB2280" s="265" t="str">
        <f>IF('認証製品一覧（検索用）'!$E$7=認証製品一覧!I2280,"●","")</f>
        <v/>
      </c>
      <c r="AC2280" s="265" t="str">
        <f>IF(AB2280="","",COUNTIF($B$5:AB2280,"●"))</f>
        <v/>
      </c>
    </row>
    <row r="2281" spans="1:29" ht="189.6" customHeight="1">
      <c r="A2281" s="347"/>
      <c r="B2281" s="292" t="s">
        <v>6898</v>
      </c>
      <c r="C2281" s="293" t="s">
        <v>6941</v>
      </c>
      <c r="D2281" s="294" t="s">
        <v>296</v>
      </c>
      <c r="E2281" s="293" t="s">
        <v>7350</v>
      </c>
      <c r="F2281" s="330" t="s">
        <v>10303</v>
      </c>
      <c r="G2281" s="330" t="s">
        <v>181</v>
      </c>
      <c r="H2281" s="294">
        <v>698</v>
      </c>
      <c r="I2281" s="321" t="str">
        <f t="shared" si="108"/>
        <v>D-06-001-暖房給湯兼用機</v>
      </c>
      <c r="J2281" s="294" t="s">
        <v>9155</v>
      </c>
      <c r="K2281" s="330" t="s">
        <v>8144</v>
      </c>
      <c r="L2281" s="329" t="s">
        <v>13138</v>
      </c>
      <c r="M2281" s="329" t="s">
        <v>10834</v>
      </c>
      <c r="N2281" s="329" t="s">
        <v>12817</v>
      </c>
      <c r="O2281" s="294" t="s">
        <v>2838</v>
      </c>
      <c r="P2281" s="329" t="s">
        <v>10581</v>
      </c>
      <c r="Q2281" s="330" t="s">
        <v>7864</v>
      </c>
      <c r="R2281" s="293" t="s">
        <v>7865</v>
      </c>
      <c r="S2281" s="294" t="s">
        <v>7866</v>
      </c>
      <c r="T2281" s="292" t="s">
        <v>7867</v>
      </c>
      <c r="U2281" s="295" t="str">
        <f t="shared" si="109"/>
        <v>SatoshiTawada@rinnai.co.jp</v>
      </c>
      <c r="V2281" s="292" t="s">
        <v>7868</v>
      </c>
      <c r="W2281" s="295" t="str">
        <f t="shared" si="110"/>
        <v>http://rinnai.jp/top</v>
      </c>
      <c r="X2281" s="292" t="s">
        <v>7869</v>
      </c>
      <c r="Y2281" s="292" t="s">
        <v>9545</v>
      </c>
      <c r="Z2281" s="80" t="s">
        <v>9753</v>
      </c>
      <c r="AA2281" s="296"/>
      <c r="AB2281" s="265" t="str">
        <f>IF('認証製品一覧（検索用）'!$E$7=認証製品一覧!I2281,"●","")</f>
        <v/>
      </c>
      <c r="AC2281" s="265" t="str">
        <f>IF(AB2281="","",COUNTIF($B$5:AB2281,"●"))</f>
        <v/>
      </c>
    </row>
    <row r="2282" spans="1:29" ht="189.6" customHeight="1">
      <c r="A2282" s="347"/>
      <c r="B2282" s="292" t="s">
        <v>6898</v>
      </c>
      <c r="C2282" s="293" t="s">
        <v>6941</v>
      </c>
      <c r="D2282" s="294" t="s">
        <v>296</v>
      </c>
      <c r="E2282" s="293" t="s">
        <v>7350</v>
      </c>
      <c r="F2282" s="330" t="s">
        <v>10303</v>
      </c>
      <c r="G2282" s="330" t="s">
        <v>181</v>
      </c>
      <c r="H2282" s="294">
        <v>698</v>
      </c>
      <c r="I2282" s="321" t="str">
        <f t="shared" si="108"/>
        <v>D-06-001-暖房給湯兼用機</v>
      </c>
      <c r="J2282" s="294" t="s">
        <v>9155</v>
      </c>
      <c r="K2282" s="330" t="s">
        <v>8144</v>
      </c>
      <c r="L2282" s="329" t="s">
        <v>13138</v>
      </c>
      <c r="M2282" s="329" t="s">
        <v>10834</v>
      </c>
      <c r="N2282" s="329" t="s">
        <v>12818</v>
      </c>
      <c r="O2282" s="294" t="s">
        <v>2838</v>
      </c>
      <c r="P2282" s="329" t="s">
        <v>10581</v>
      </c>
      <c r="Q2282" s="330" t="s">
        <v>7864</v>
      </c>
      <c r="R2282" s="293" t="s">
        <v>7865</v>
      </c>
      <c r="S2282" s="294" t="s">
        <v>7866</v>
      </c>
      <c r="T2282" s="292" t="s">
        <v>7867</v>
      </c>
      <c r="U2282" s="295" t="str">
        <f t="shared" si="109"/>
        <v>SatoshiTawada@rinnai.co.jp</v>
      </c>
      <c r="V2282" s="292" t="s">
        <v>7868</v>
      </c>
      <c r="W2282" s="295" t="str">
        <f t="shared" si="110"/>
        <v>http://rinnai.jp/top</v>
      </c>
      <c r="X2282" s="292" t="s">
        <v>7869</v>
      </c>
      <c r="Y2282" s="292" t="s">
        <v>9546</v>
      </c>
      <c r="Z2282" s="80" t="s">
        <v>9753</v>
      </c>
      <c r="AA2282" s="296"/>
      <c r="AB2282" s="265" t="str">
        <f>IF('認証製品一覧（検索用）'!$E$7=認証製品一覧!I2282,"●","")</f>
        <v/>
      </c>
      <c r="AC2282" s="265" t="str">
        <f>IF(AB2282="","",COUNTIF($B$5:AB2282,"●"))</f>
        <v/>
      </c>
    </row>
    <row r="2283" spans="1:29" ht="189.6" customHeight="1">
      <c r="A2283" s="347"/>
      <c r="B2283" s="292" t="s">
        <v>6898</v>
      </c>
      <c r="C2283" s="293" t="s">
        <v>6941</v>
      </c>
      <c r="D2283" s="294" t="s">
        <v>296</v>
      </c>
      <c r="E2283" s="293" t="s">
        <v>7350</v>
      </c>
      <c r="F2283" s="330" t="s">
        <v>10303</v>
      </c>
      <c r="G2283" s="330" t="s">
        <v>181</v>
      </c>
      <c r="H2283" s="294">
        <v>698</v>
      </c>
      <c r="I2283" s="321" t="str">
        <f t="shared" si="108"/>
        <v>D-06-001-暖房給湯兼用機</v>
      </c>
      <c r="J2283" s="294" t="s">
        <v>9155</v>
      </c>
      <c r="K2283" s="330" t="s">
        <v>8144</v>
      </c>
      <c r="L2283" s="329" t="s">
        <v>13138</v>
      </c>
      <c r="M2283" s="329" t="s">
        <v>10834</v>
      </c>
      <c r="N2283" s="329" t="s">
        <v>12819</v>
      </c>
      <c r="O2283" s="294" t="s">
        <v>2838</v>
      </c>
      <c r="P2283" s="329" t="s">
        <v>10581</v>
      </c>
      <c r="Q2283" s="330" t="s">
        <v>7864</v>
      </c>
      <c r="R2283" s="293" t="s">
        <v>7865</v>
      </c>
      <c r="S2283" s="294" t="s">
        <v>7866</v>
      </c>
      <c r="T2283" s="292" t="s">
        <v>7867</v>
      </c>
      <c r="U2283" s="295" t="str">
        <f t="shared" si="109"/>
        <v>SatoshiTawada@rinnai.co.jp</v>
      </c>
      <c r="V2283" s="292" t="s">
        <v>7868</v>
      </c>
      <c r="W2283" s="295" t="str">
        <f t="shared" si="110"/>
        <v>http://rinnai.jp/top</v>
      </c>
      <c r="X2283" s="292" t="s">
        <v>7869</v>
      </c>
      <c r="Y2283" s="292" t="s">
        <v>9547</v>
      </c>
      <c r="Z2283" s="80" t="s">
        <v>9753</v>
      </c>
      <c r="AA2283" s="296"/>
      <c r="AB2283" s="265" t="str">
        <f>IF('認証製品一覧（検索用）'!$E$7=認証製品一覧!I2283,"●","")</f>
        <v/>
      </c>
      <c r="AC2283" s="265" t="str">
        <f>IF(AB2283="","",COUNTIF($B$5:AB2283,"●"))</f>
        <v/>
      </c>
    </row>
    <row r="2284" spans="1:29" ht="189.6" customHeight="1">
      <c r="A2284" s="347"/>
      <c r="B2284" s="292" t="s">
        <v>6898</v>
      </c>
      <c r="C2284" s="293" t="s">
        <v>6941</v>
      </c>
      <c r="D2284" s="294" t="s">
        <v>296</v>
      </c>
      <c r="E2284" s="293" t="s">
        <v>7350</v>
      </c>
      <c r="F2284" s="330" t="s">
        <v>10303</v>
      </c>
      <c r="G2284" s="330" t="s">
        <v>181</v>
      </c>
      <c r="H2284" s="294">
        <v>698</v>
      </c>
      <c r="I2284" s="321" t="str">
        <f t="shared" si="108"/>
        <v>D-06-001-暖房給湯兼用機</v>
      </c>
      <c r="J2284" s="294" t="s">
        <v>9155</v>
      </c>
      <c r="K2284" s="330" t="s">
        <v>8144</v>
      </c>
      <c r="L2284" s="329" t="s">
        <v>13138</v>
      </c>
      <c r="M2284" s="329" t="s">
        <v>10834</v>
      </c>
      <c r="N2284" s="329" t="s">
        <v>12820</v>
      </c>
      <c r="O2284" s="294" t="s">
        <v>2838</v>
      </c>
      <c r="P2284" s="329" t="s">
        <v>10581</v>
      </c>
      <c r="Q2284" s="330" t="s">
        <v>7864</v>
      </c>
      <c r="R2284" s="293" t="s">
        <v>7865</v>
      </c>
      <c r="S2284" s="294" t="s">
        <v>7866</v>
      </c>
      <c r="T2284" s="292" t="s">
        <v>7867</v>
      </c>
      <c r="U2284" s="295" t="str">
        <f t="shared" si="109"/>
        <v>SatoshiTawada@rinnai.co.jp</v>
      </c>
      <c r="V2284" s="292" t="s">
        <v>7868</v>
      </c>
      <c r="W2284" s="295" t="str">
        <f t="shared" si="110"/>
        <v>http://rinnai.jp/top</v>
      </c>
      <c r="X2284" s="292" t="s">
        <v>7869</v>
      </c>
      <c r="Y2284" s="292" t="s">
        <v>9548</v>
      </c>
      <c r="Z2284" s="80" t="s">
        <v>9753</v>
      </c>
      <c r="AA2284" s="296"/>
      <c r="AB2284" s="265" t="str">
        <f>IF('認証製品一覧（検索用）'!$E$7=認証製品一覧!I2284,"●","")</f>
        <v/>
      </c>
      <c r="AC2284" s="265" t="str">
        <f>IF(AB2284="","",COUNTIF($B$5:AB2284,"●"))</f>
        <v/>
      </c>
    </row>
    <row r="2285" spans="1:29" ht="189.6" customHeight="1">
      <c r="A2285" s="347"/>
      <c r="B2285" s="292" t="s">
        <v>6898</v>
      </c>
      <c r="C2285" s="293" t="s">
        <v>6941</v>
      </c>
      <c r="D2285" s="294" t="s">
        <v>296</v>
      </c>
      <c r="E2285" s="293" t="s">
        <v>7350</v>
      </c>
      <c r="F2285" s="330" t="s">
        <v>10303</v>
      </c>
      <c r="G2285" s="330" t="s">
        <v>181</v>
      </c>
      <c r="H2285" s="294">
        <v>698</v>
      </c>
      <c r="I2285" s="321" t="str">
        <f t="shared" si="108"/>
        <v>D-06-001-暖房給湯兼用機</v>
      </c>
      <c r="J2285" s="294" t="s">
        <v>9155</v>
      </c>
      <c r="K2285" s="330" t="s">
        <v>8144</v>
      </c>
      <c r="L2285" s="329" t="s">
        <v>13138</v>
      </c>
      <c r="M2285" s="329" t="s">
        <v>10834</v>
      </c>
      <c r="N2285" s="329" t="s">
        <v>12821</v>
      </c>
      <c r="O2285" s="294" t="s">
        <v>2838</v>
      </c>
      <c r="P2285" s="329" t="s">
        <v>10581</v>
      </c>
      <c r="Q2285" s="330" t="s">
        <v>7864</v>
      </c>
      <c r="R2285" s="293" t="s">
        <v>7865</v>
      </c>
      <c r="S2285" s="294" t="s">
        <v>7866</v>
      </c>
      <c r="T2285" s="292" t="s">
        <v>7867</v>
      </c>
      <c r="U2285" s="295" t="str">
        <f t="shared" si="109"/>
        <v>SatoshiTawada@rinnai.co.jp</v>
      </c>
      <c r="V2285" s="292" t="s">
        <v>7868</v>
      </c>
      <c r="W2285" s="295" t="str">
        <f t="shared" si="110"/>
        <v>http://rinnai.jp/top</v>
      </c>
      <c r="X2285" s="292" t="s">
        <v>7869</v>
      </c>
      <c r="Y2285" s="292" t="s">
        <v>9549</v>
      </c>
      <c r="Z2285" s="80" t="s">
        <v>9753</v>
      </c>
      <c r="AA2285" s="296"/>
      <c r="AB2285" s="265" t="str">
        <f>IF('認証製品一覧（検索用）'!$E$7=認証製品一覧!I2285,"●","")</f>
        <v/>
      </c>
      <c r="AC2285" s="265" t="str">
        <f>IF(AB2285="","",COUNTIF($B$5:AB2285,"●"))</f>
        <v/>
      </c>
    </row>
    <row r="2286" spans="1:29" ht="189.6" customHeight="1">
      <c r="A2286" s="347"/>
      <c r="B2286" s="292" t="s">
        <v>6898</v>
      </c>
      <c r="C2286" s="293" t="s">
        <v>6941</v>
      </c>
      <c r="D2286" s="294" t="s">
        <v>296</v>
      </c>
      <c r="E2286" s="293" t="s">
        <v>7350</v>
      </c>
      <c r="F2286" s="330" t="s">
        <v>10303</v>
      </c>
      <c r="G2286" s="330" t="s">
        <v>181</v>
      </c>
      <c r="H2286" s="294">
        <v>698</v>
      </c>
      <c r="I2286" s="321" t="str">
        <f t="shared" si="108"/>
        <v>D-06-001-暖房給湯兼用機</v>
      </c>
      <c r="J2286" s="294" t="s">
        <v>9155</v>
      </c>
      <c r="K2286" s="330" t="s">
        <v>8144</v>
      </c>
      <c r="L2286" s="329" t="s">
        <v>13138</v>
      </c>
      <c r="M2286" s="329" t="s">
        <v>10834</v>
      </c>
      <c r="N2286" s="329" t="s">
        <v>12822</v>
      </c>
      <c r="O2286" s="294" t="s">
        <v>6897</v>
      </c>
      <c r="P2286" s="329" t="s">
        <v>10581</v>
      </c>
      <c r="Q2286" s="330" t="s">
        <v>7864</v>
      </c>
      <c r="R2286" s="293" t="s">
        <v>7865</v>
      </c>
      <c r="S2286" s="294" t="s">
        <v>7866</v>
      </c>
      <c r="T2286" s="292" t="s">
        <v>7867</v>
      </c>
      <c r="U2286" s="295" t="str">
        <f t="shared" si="109"/>
        <v>SatoshiTawada@rinnai.co.jp</v>
      </c>
      <c r="V2286" s="292" t="s">
        <v>7868</v>
      </c>
      <c r="W2286" s="295" t="str">
        <f t="shared" si="110"/>
        <v>http://rinnai.jp/top</v>
      </c>
      <c r="X2286" s="292" t="s">
        <v>7869</v>
      </c>
      <c r="Y2286" s="292" t="s">
        <v>9550</v>
      </c>
      <c r="Z2286" s="80" t="s">
        <v>9753</v>
      </c>
      <c r="AA2286" s="296"/>
      <c r="AB2286" s="265" t="str">
        <f>IF('認証製品一覧（検索用）'!$E$7=認証製品一覧!I2286,"●","")</f>
        <v/>
      </c>
      <c r="AC2286" s="265" t="str">
        <f>IF(AB2286="","",COUNTIF($B$5:AB2286,"●"))</f>
        <v/>
      </c>
    </row>
    <row r="2287" spans="1:29" ht="189.6" customHeight="1">
      <c r="A2287" s="347"/>
      <c r="B2287" s="292" t="s">
        <v>6898</v>
      </c>
      <c r="C2287" s="293" t="s">
        <v>6941</v>
      </c>
      <c r="D2287" s="294" t="s">
        <v>296</v>
      </c>
      <c r="E2287" s="293" t="s">
        <v>7350</v>
      </c>
      <c r="F2287" s="330" t="s">
        <v>10303</v>
      </c>
      <c r="G2287" s="330" t="s">
        <v>181</v>
      </c>
      <c r="H2287" s="294">
        <v>698</v>
      </c>
      <c r="I2287" s="321" t="str">
        <f t="shared" si="108"/>
        <v>D-06-001-暖房給湯兼用機</v>
      </c>
      <c r="J2287" s="294" t="s">
        <v>9155</v>
      </c>
      <c r="K2287" s="330" t="s">
        <v>8144</v>
      </c>
      <c r="L2287" s="329" t="s">
        <v>13138</v>
      </c>
      <c r="M2287" s="329" t="s">
        <v>10834</v>
      </c>
      <c r="N2287" s="329" t="s">
        <v>12823</v>
      </c>
      <c r="O2287" s="294" t="s">
        <v>2838</v>
      </c>
      <c r="P2287" s="329" t="s">
        <v>10581</v>
      </c>
      <c r="Q2287" s="330" t="s">
        <v>7864</v>
      </c>
      <c r="R2287" s="293" t="s">
        <v>7865</v>
      </c>
      <c r="S2287" s="294" t="s">
        <v>7866</v>
      </c>
      <c r="T2287" s="292" t="s">
        <v>7867</v>
      </c>
      <c r="U2287" s="295" t="str">
        <f t="shared" si="109"/>
        <v>SatoshiTawada@rinnai.co.jp</v>
      </c>
      <c r="V2287" s="292" t="s">
        <v>7868</v>
      </c>
      <c r="W2287" s="295" t="str">
        <f t="shared" si="110"/>
        <v>http://rinnai.jp/top</v>
      </c>
      <c r="X2287" s="292" t="s">
        <v>7869</v>
      </c>
      <c r="Y2287" s="292" t="s">
        <v>9551</v>
      </c>
      <c r="Z2287" s="80" t="s">
        <v>9753</v>
      </c>
      <c r="AA2287" s="296"/>
      <c r="AB2287" s="265" t="str">
        <f>IF('認証製品一覧（検索用）'!$E$7=認証製品一覧!I2287,"●","")</f>
        <v/>
      </c>
      <c r="AC2287" s="265" t="str">
        <f>IF(AB2287="","",COUNTIF($B$5:AB2287,"●"))</f>
        <v/>
      </c>
    </row>
    <row r="2288" spans="1:29" ht="189.6" customHeight="1">
      <c r="A2288" s="347"/>
      <c r="B2288" s="292" t="s">
        <v>6898</v>
      </c>
      <c r="C2288" s="293" t="s">
        <v>6941</v>
      </c>
      <c r="D2288" s="294" t="s">
        <v>296</v>
      </c>
      <c r="E2288" s="293" t="s">
        <v>7350</v>
      </c>
      <c r="F2288" s="330" t="s">
        <v>10303</v>
      </c>
      <c r="G2288" s="330" t="s">
        <v>181</v>
      </c>
      <c r="H2288" s="294">
        <v>698</v>
      </c>
      <c r="I2288" s="321" t="str">
        <f t="shared" si="108"/>
        <v>D-06-001-暖房給湯兼用機</v>
      </c>
      <c r="J2288" s="294" t="s">
        <v>9155</v>
      </c>
      <c r="K2288" s="330" t="s">
        <v>8144</v>
      </c>
      <c r="L2288" s="329" t="s">
        <v>13138</v>
      </c>
      <c r="M2288" s="329" t="s">
        <v>10829</v>
      </c>
      <c r="N2288" s="329" t="s">
        <v>12824</v>
      </c>
      <c r="O2288" s="294" t="s">
        <v>6897</v>
      </c>
      <c r="P2288" s="329" t="s">
        <v>10581</v>
      </c>
      <c r="Q2288" s="330" t="s">
        <v>7864</v>
      </c>
      <c r="R2288" s="293" t="s">
        <v>7865</v>
      </c>
      <c r="S2288" s="294" t="s">
        <v>7866</v>
      </c>
      <c r="T2288" s="292" t="s">
        <v>7867</v>
      </c>
      <c r="U2288" s="295" t="str">
        <f t="shared" si="109"/>
        <v>SatoshiTawada@rinnai.co.jp</v>
      </c>
      <c r="V2288" s="292" t="s">
        <v>7868</v>
      </c>
      <c r="W2288" s="295" t="str">
        <f t="shared" si="110"/>
        <v>http://rinnai.jp/top</v>
      </c>
      <c r="X2288" s="292" t="s">
        <v>7869</v>
      </c>
      <c r="Y2288" s="292" t="s">
        <v>9552</v>
      </c>
      <c r="Z2288" s="80" t="s">
        <v>9753</v>
      </c>
      <c r="AA2288" s="296"/>
      <c r="AB2288" s="265" t="str">
        <f>IF('認証製品一覧（検索用）'!$E$7=認証製品一覧!I2288,"●","")</f>
        <v/>
      </c>
      <c r="AC2288" s="265" t="str">
        <f>IF(AB2288="","",COUNTIF($B$5:AB2288,"●"))</f>
        <v/>
      </c>
    </row>
    <row r="2289" spans="1:29" ht="189.6" customHeight="1">
      <c r="A2289" s="347"/>
      <c r="B2289" s="292" t="s">
        <v>6898</v>
      </c>
      <c r="C2289" s="293" t="s">
        <v>6941</v>
      </c>
      <c r="D2289" s="294" t="s">
        <v>296</v>
      </c>
      <c r="E2289" s="293" t="s">
        <v>7350</v>
      </c>
      <c r="F2289" s="330" t="s">
        <v>10303</v>
      </c>
      <c r="G2289" s="330" t="s">
        <v>181</v>
      </c>
      <c r="H2289" s="294">
        <v>698</v>
      </c>
      <c r="I2289" s="321" t="str">
        <f t="shared" si="108"/>
        <v>D-06-001-暖房給湯兼用機</v>
      </c>
      <c r="J2289" s="294" t="s">
        <v>9155</v>
      </c>
      <c r="K2289" s="330" t="s">
        <v>8144</v>
      </c>
      <c r="L2289" s="329" t="s">
        <v>13138</v>
      </c>
      <c r="M2289" s="329" t="s">
        <v>10829</v>
      </c>
      <c r="N2289" s="329" t="s">
        <v>12825</v>
      </c>
      <c r="O2289" s="294" t="s">
        <v>2838</v>
      </c>
      <c r="P2289" s="329" t="s">
        <v>10581</v>
      </c>
      <c r="Q2289" s="330" t="s">
        <v>7864</v>
      </c>
      <c r="R2289" s="293" t="s">
        <v>7865</v>
      </c>
      <c r="S2289" s="294" t="s">
        <v>7866</v>
      </c>
      <c r="T2289" s="292" t="s">
        <v>7867</v>
      </c>
      <c r="U2289" s="295" t="str">
        <f t="shared" si="109"/>
        <v>SatoshiTawada@rinnai.co.jp</v>
      </c>
      <c r="V2289" s="292" t="s">
        <v>7868</v>
      </c>
      <c r="W2289" s="295" t="str">
        <f t="shared" si="110"/>
        <v>http://rinnai.jp/top</v>
      </c>
      <c r="X2289" s="292" t="s">
        <v>7869</v>
      </c>
      <c r="Y2289" s="292" t="s">
        <v>9553</v>
      </c>
      <c r="Z2289" s="80" t="s">
        <v>9753</v>
      </c>
      <c r="AA2289" s="296"/>
      <c r="AB2289" s="265" t="str">
        <f>IF('認証製品一覧（検索用）'!$E$7=認証製品一覧!I2289,"●","")</f>
        <v/>
      </c>
      <c r="AC2289" s="265" t="str">
        <f>IF(AB2289="","",COUNTIF($B$5:AB2289,"●"))</f>
        <v/>
      </c>
    </row>
    <row r="2290" spans="1:29" ht="189.6" customHeight="1">
      <c r="A2290" s="347"/>
      <c r="B2290" s="292" t="s">
        <v>6898</v>
      </c>
      <c r="C2290" s="293" t="s">
        <v>6941</v>
      </c>
      <c r="D2290" s="294" t="s">
        <v>296</v>
      </c>
      <c r="E2290" s="293" t="s">
        <v>7350</v>
      </c>
      <c r="F2290" s="330" t="s">
        <v>10303</v>
      </c>
      <c r="G2290" s="330" t="s">
        <v>181</v>
      </c>
      <c r="H2290" s="294">
        <v>698</v>
      </c>
      <c r="I2290" s="321" t="str">
        <f t="shared" si="108"/>
        <v>D-06-001-暖房給湯兼用機</v>
      </c>
      <c r="J2290" s="294" t="s">
        <v>9155</v>
      </c>
      <c r="K2290" s="330" t="s">
        <v>8144</v>
      </c>
      <c r="L2290" s="329" t="s">
        <v>13138</v>
      </c>
      <c r="M2290" s="329" t="s">
        <v>10829</v>
      </c>
      <c r="N2290" s="329" t="s">
        <v>12826</v>
      </c>
      <c r="O2290" s="294" t="s">
        <v>2838</v>
      </c>
      <c r="P2290" s="329" t="s">
        <v>10581</v>
      </c>
      <c r="Q2290" s="330" t="s">
        <v>7864</v>
      </c>
      <c r="R2290" s="293" t="s">
        <v>7865</v>
      </c>
      <c r="S2290" s="294" t="s">
        <v>7866</v>
      </c>
      <c r="T2290" s="292" t="s">
        <v>7867</v>
      </c>
      <c r="U2290" s="295" t="str">
        <f t="shared" si="109"/>
        <v>SatoshiTawada@rinnai.co.jp</v>
      </c>
      <c r="V2290" s="292" t="s">
        <v>7868</v>
      </c>
      <c r="W2290" s="295" t="str">
        <f t="shared" si="110"/>
        <v>http://rinnai.jp/top</v>
      </c>
      <c r="X2290" s="292" t="s">
        <v>7869</v>
      </c>
      <c r="Y2290" s="292" t="s">
        <v>9554</v>
      </c>
      <c r="Z2290" s="80" t="s">
        <v>9753</v>
      </c>
      <c r="AA2290" s="296"/>
      <c r="AB2290" s="265" t="str">
        <f>IF('認証製品一覧（検索用）'!$E$7=認証製品一覧!I2290,"●","")</f>
        <v/>
      </c>
      <c r="AC2290" s="265" t="str">
        <f>IF(AB2290="","",COUNTIF($B$5:AB2290,"●"))</f>
        <v/>
      </c>
    </row>
    <row r="2291" spans="1:29" ht="189.6" customHeight="1">
      <c r="A2291" s="347"/>
      <c r="B2291" s="292" t="s">
        <v>6898</v>
      </c>
      <c r="C2291" s="293" t="s">
        <v>6941</v>
      </c>
      <c r="D2291" s="294" t="s">
        <v>296</v>
      </c>
      <c r="E2291" s="293" t="s">
        <v>7350</v>
      </c>
      <c r="F2291" s="330" t="s">
        <v>10303</v>
      </c>
      <c r="G2291" s="330" t="s">
        <v>181</v>
      </c>
      <c r="H2291" s="294">
        <v>698</v>
      </c>
      <c r="I2291" s="321" t="str">
        <f t="shared" si="108"/>
        <v>D-06-001-暖房給湯兼用機</v>
      </c>
      <c r="J2291" s="294" t="s">
        <v>9155</v>
      </c>
      <c r="K2291" s="330" t="s">
        <v>8144</v>
      </c>
      <c r="L2291" s="329" t="s">
        <v>13138</v>
      </c>
      <c r="M2291" s="329" t="s">
        <v>10829</v>
      </c>
      <c r="N2291" s="329" t="s">
        <v>12827</v>
      </c>
      <c r="O2291" s="294" t="s">
        <v>2838</v>
      </c>
      <c r="P2291" s="329" t="s">
        <v>10581</v>
      </c>
      <c r="Q2291" s="330" t="s">
        <v>7864</v>
      </c>
      <c r="R2291" s="293" t="s">
        <v>7865</v>
      </c>
      <c r="S2291" s="294" t="s">
        <v>7866</v>
      </c>
      <c r="T2291" s="292" t="s">
        <v>7867</v>
      </c>
      <c r="U2291" s="295" t="str">
        <f t="shared" si="109"/>
        <v>SatoshiTawada@rinnai.co.jp</v>
      </c>
      <c r="V2291" s="292" t="s">
        <v>7868</v>
      </c>
      <c r="W2291" s="295" t="str">
        <f t="shared" si="110"/>
        <v>http://rinnai.jp/top</v>
      </c>
      <c r="X2291" s="292" t="s">
        <v>7869</v>
      </c>
      <c r="Y2291" s="292" t="s">
        <v>9555</v>
      </c>
      <c r="Z2291" s="80" t="s">
        <v>9753</v>
      </c>
      <c r="AA2291" s="296"/>
      <c r="AB2291" s="265" t="str">
        <f>IF('認証製品一覧（検索用）'!$E$7=認証製品一覧!I2291,"●","")</f>
        <v/>
      </c>
      <c r="AC2291" s="265" t="str">
        <f>IF(AB2291="","",COUNTIF($B$5:AB2291,"●"))</f>
        <v/>
      </c>
    </row>
    <row r="2292" spans="1:29" ht="189.6" customHeight="1">
      <c r="A2292" s="347"/>
      <c r="B2292" s="292" t="s">
        <v>6898</v>
      </c>
      <c r="C2292" s="293" t="s">
        <v>6941</v>
      </c>
      <c r="D2292" s="294" t="s">
        <v>296</v>
      </c>
      <c r="E2292" s="293" t="s">
        <v>7350</v>
      </c>
      <c r="F2292" s="330" t="s">
        <v>10303</v>
      </c>
      <c r="G2292" s="330" t="s">
        <v>181</v>
      </c>
      <c r="H2292" s="294">
        <v>698</v>
      </c>
      <c r="I2292" s="321" t="str">
        <f t="shared" si="108"/>
        <v>D-06-001-暖房給湯兼用機</v>
      </c>
      <c r="J2292" s="294" t="s">
        <v>9155</v>
      </c>
      <c r="K2292" s="330" t="s">
        <v>8144</v>
      </c>
      <c r="L2292" s="329" t="s">
        <v>13138</v>
      </c>
      <c r="M2292" s="329" t="s">
        <v>10829</v>
      </c>
      <c r="N2292" s="329" t="s">
        <v>12828</v>
      </c>
      <c r="O2292" s="294" t="s">
        <v>2838</v>
      </c>
      <c r="P2292" s="329" t="s">
        <v>10581</v>
      </c>
      <c r="Q2292" s="330" t="s">
        <v>7864</v>
      </c>
      <c r="R2292" s="293" t="s">
        <v>7865</v>
      </c>
      <c r="S2292" s="294" t="s">
        <v>7866</v>
      </c>
      <c r="T2292" s="292" t="s">
        <v>7867</v>
      </c>
      <c r="U2292" s="295" t="str">
        <f t="shared" si="109"/>
        <v>SatoshiTawada@rinnai.co.jp</v>
      </c>
      <c r="V2292" s="292" t="s">
        <v>7868</v>
      </c>
      <c r="W2292" s="295" t="str">
        <f t="shared" si="110"/>
        <v>http://rinnai.jp/top</v>
      </c>
      <c r="X2292" s="292" t="s">
        <v>7869</v>
      </c>
      <c r="Y2292" s="292" t="s">
        <v>9556</v>
      </c>
      <c r="Z2292" s="80" t="s">
        <v>9753</v>
      </c>
      <c r="AA2292" s="296"/>
      <c r="AB2292" s="265" t="str">
        <f>IF('認証製品一覧（検索用）'!$E$7=認証製品一覧!I2292,"●","")</f>
        <v/>
      </c>
      <c r="AC2292" s="265" t="str">
        <f>IF(AB2292="","",COUNTIF($B$5:AB2292,"●"))</f>
        <v/>
      </c>
    </row>
    <row r="2293" spans="1:29" ht="189.6" customHeight="1">
      <c r="A2293" s="347"/>
      <c r="B2293" s="292" t="s">
        <v>6898</v>
      </c>
      <c r="C2293" s="293" t="s">
        <v>6941</v>
      </c>
      <c r="D2293" s="294" t="s">
        <v>296</v>
      </c>
      <c r="E2293" s="293" t="s">
        <v>7350</v>
      </c>
      <c r="F2293" s="330" t="s">
        <v>10303</v>
      </c>
      <c r="G2293" s="330" t="s">
        <v>181</v>
      </c>
      <c r="H2293" s="294">
        <v>698</v>
      </c>
      <c r="I2293" s="321" t="str">
        <f t="shared" si="108"/>
        <v>D-06-001-暖房給湯兼用機</v>
      </c>
      <c r="J2293" s="294" t="s">
        <v>9155</v>
      </c>
      <c r="K2293" s="330" t="s">
        <v>8144</v>
      </c>
      <c r="L2293" s="329" t="s">
        <v>13138</v>
      </c>
      <c r="M2293" s="329" t="s">
        <v>10829</v>
      </c>
      <c r="N2293" s="329" t="s">
        <v>12829</v>
      </c>
      <c r="O2293" s="294" t="s">
        <v>2838</v>
      </c>
      <c r="P2293" s="329" t="s">
        <v>10581</v>
      </c>
      <c r="Q2293" s="330" t="s">
        <v>7864</v>
      </c>
      <c r="R2293" s="293" t="s">
        <v>7865</v>
      </c>
      <c r="S2293" s="294" t="s">
        <v>7866</v>
      </c>
      <c r="T2293" s="292" t="s">
        <v>7867</v>
      </c>
      <c r="U2293" s="295" t="str">
        <f t="shared" si="109"/>
        <v>SatoshiTawada@rinnai.co.jp</v>
      </c>
      <c r="V2293" s="292" t="s">
        <v>7868</v>
      </c>
      <c r="W2293" s="295" t="str">
        <f t="shared" si="110"/>
        <v>http://rinnai.jp/top</v>
      </c>
      <c r="X2293" s="292" t="s">
        <v>7869</v>
      </c>
      <c r="Y2293" s="292" t="s">
        <v>9557</v>
      </c>
      <c r="Z2293" s="80" t="s">
        <v>9753</v>
      </c>
      <c r="AA2293" s="296"/>
      <c r="AB2293" s="265" t="str">
        <f>IF('認証製品一覧（検索用）'!$E$7=認証製品一覧!I2293,"●","")</f>
        <v/>
      </c>
      <c r="AC2293" s="265" t="str">
        <f>IF(AB2293="","",COUNTIF($B$5:AB2293,"●"))</f>
        <v/>
      </c>
    </row>
    <row r="2294" spans="1:29" ht="189.6" customHeight="1">
      <c r="A2294" s="347"/>
      <c r="B2294" s="292" t="s">
        <v>6898</v>
      </c>
      <c r="C2294" s="293" t="s">
        <v>6941</v>
      </c>
      <c r="D2294" s="294" t="s">
        <v>296</v>
      </c>
      <c r="E2294" s="293" t="s">
        <v>7350</v>
      </c>
      <c r="F2294" s="330" t="s">
        <v>10303</v>
      </c>
      <c r="G2294" s="330" t="s">
        <v>181</v>
      </c>
      <c r="H2294" s="294">
        <v>698</v>
      </c>
      <c r="I2294" s="321" t="str">
        <f t="shared" si="108"/>
        <v>D-06-001-暖房給湯兼用機</v>
      </c>
      <c r="J2294" s="294" t="s">
        <v>9155</v>
      </c>
      <c r="K2294" s="330" t="s">
        <v>8144</v>
      </c>
      <c r="L2294" s="329" t="s">
        <v>13138</v>
      </c>
      <c r="M2294" s="329" t="s">
        <v>10829</v>
      </c>
      <c r="N2294" s="329" t="s">
        <v>12830</v>
      </c>
      <c r="O2294" s="294" t="s">
        <v>2838</v>
      </c>
      <c r="P2294" s="329" t="s">
        <v>10581</v>
      </c>
      <c r="Q2294" s="330" t="s">
        <v>7864</v>
      </c>
      <c r="R2294" s="293" t="s">
        <v>7865</v>
      </c>
      <c r="S2294" s="294" t="s">
        <v>7866</v>
      </c>
      <c r="T2294" s="292" t="s">
        <v>7867</v>
      </c>
      <c r="U2294" s="295" t="str">
        <f t="shared" si="109"/>
        <v>SatoshiTawada@rinnai.co.jp</v>
      </c>
      <c r="V2294" s="292" t="s">
        <v>7868</v>
      </c>
      <c r="W2294" s="295" t="str">
        <f t="shared" si="110"/>
        <v>http://rinnai.jp/top</v>
      </c>
      <c r="X2294" s="292" t="s">
        <v>7869</v>
      </c>
      <c r="Y2294" s="292" t="s">
        <v>9558</v>
      </c>
      <c r="Z2294" s="80" t="s">
        <v>9753</v>
      </c>
      <c r="AA2294" s="296"/>
      <c r="AB2294" s="265" t="str">
        <f>IF('認証製品一覧（検索用）'!$E$7=認証製品一覧!I2294,"●","")</f>
        <v/>
      </c>
      <c r="AC2294" s="265" t="str">
        <f>IF(AB2294="","",COUNTIF($B$5:AB2294,"●"))</f>
        <v/>
      </c>
    </row>
    <row r="2295" spans="1:29" ht="189.6" customHeight="1">
      <c r="A2295" s="347"/>
      <c r="B2295" s="292" t="s">
        <v>6898</v>
      </c>
      <c r="C2295" s="293" t="s">
        <v>6941</v>
      </c>
      <c r="D2295" s="294" t="s">
        <v>296</v>
      </c>
      <c r="E2295" s="293" t="s">
        <v>7350</v>
      </c>
      <c r="F2295" s="330" t="s">
        <v>10303</v>
      </c>
      <c r="G2295" s="330" t="s">
        <v>181</v>
      </c>
      <c r="H2295" s="294">
        <v>698</v>
      </c>
      <c r="I2295" s="321" t="str">
        <f t="shared" si="108"/>
        <v>D-06-001-暖房給湯兼用機</v>
      </c>
      <c r="J2295" s="294" t="s">
        <v>9155</v>
      </c>
      <c r="K2295" s="330" t="s">
        <v>8144</v>
      </c>
      <c r="L2295" s="329" t="s">
        <v>13138</v>
      </c>
      <c r="M2295" s="329" t="s">
        <v>10829</v>
      </c>
      <c r="N2295" s="329" t="s">
        <v>12831</v>
      </c>
      <c r="O2295" s="294" t="s">
        <v>2838</v>
      </c>
      <c r="P2295" s="329" t="s">
        <v>10581</v>
      </c>
      <c r="Q2295" s="330" t="s">
        <v>7864</v>
      </c>
      <c r="R2295" s="293" t="s">
        <v>7865</v>
      </c>
      <c r="S2295" s="294" t="s">
        <v>7866</v>
      </c>
      <c r="T2295" s="292" t="s">
        <v>7867</v>
      </c>
      <c r="U2295" s="295" t="str">
        <f t="shared" si="109"/>
        <v>SatoshiTawada@rinnai.co.jp</v>
      </c>
      <c r="V2295" s="292" t="s">
        <v>7868</v>
      </c>
      <c r="W2295" s="295" t="str">
        <f t="shared" si="110"/>
        <v>http://rinnai.jp/top</v>
      </c>
      <c r="X2295" s="292" t="s">
        <v>7869</v>
      </c>
      <c r="Y2295" s="292" t="s">
        <v>9559</v>
      </c>
      <c r="Z2295" s="80" t="s">
        <v>9753</v>
      </c>
      <c r="AA2295" s="296"/>
      <c r="AB2295" s="265" t="str">
        <f>IF('認証製品一覧（検索用）'!$E$7=認証製品一覧!I2295,"●","")</f>
        <v/>
      </c>
      <c r="AC2295" s="265" t="str">
        <f>IF(AB2295="","",COUNTIF($B$5:AB2295,"●"))</f>
        <v/>
      </c>
    </row>
    <row r="2296" spans="1:29" ht="189.6" customHeight="1">
      <c r="A2296" s="347"/>
      <c r="B2296" s="292" t="s">
        <v>6898</v>
      </c>
      <c r="C2296" s="293" t="s">
        <v>6941</v>
      </c>
      <c r="D2296" s="294" t="s">
        <v>296</v>
      </c>
      <c r="E2296" s="293" t="s">
        <v>7350</v>
      </c>
      <c r="F2296" s="330" t="s">
        <v>10303</v>
      </c>
      <c r="G2296" s="330" t="s">
        <v>181</v>
      </c>
      <c r="H2296" s="294">
        <v>698</v>
      </c>
      <c r="I2296" s="321" t="str">
        <f t="shared" si="108"/>
        <v>D-06-001-暖房給湯兼用機</v>
      </c>
      <c r="J2296" s="294" t="s">
        <v>9155</v>
      </c>
      <c r="K2296" s="330" t="s">
        <v>8144</v>
      </c>
      <c r="L2296" s="329" t="s">
        <v>13138</v>
      </c>
      <c r="M2296" s="329" t="s">
        <v>10829</v>
      </c>
      <c r="N2296" s="329" t="s">
        <v>12832</v>
      </c>
      <c r="O2296" s="294" t="s">
        <v>2838</v>
      </c>
      <c r="P2296" s="329" t="s">
        <v>10581</v>
      </c>
      <c r="Q2296" s="330" t="s">
        <v>7864</v>
      </c>
      <c r="R2296" s="293" t="s">
        <v>7865</v>
      </c>
      <c r="S2296" s="294" t="s">
        <v>7866</v>
      </c>
      <c r="T2296" s="292" t="s">
        <v>7867</v>
      </c>
      <c r="U2296" s="295" t="str">
        <f t="shared" si="109"/>
        <v>SatoshiTawada@rinnai.co.jp</v>
      </c>
      <c r="V2296" s="292" t="s">
        <v>7868</v>
      </c>
      <c r="W2296" s="295" t="str">
        <f t="shared" si="110"/>
        <v>http://rinnai.jp/top</v>
      </c>
      <c r="X2296" s="292" t="s">
        <v>7869</v>
      </c>
      <c r="Y2296" s="292" t="s">
        <v>9560</v>
      </c>
      <c r="Z2296" s="80" t="s">
        <v>9753</v>
      </c>
      <c r="AA2296" s="296"/>
      <c r="AB2296" s="265" t="str">
        <f>IF('認証製品一覧（検索用）'!$E$7=認証製品一覧!I2296,"●","")</f>
        <v/>
      </c>
      <c r="AC2296" s="265" t="str">
        <f>IF(AB2296="","",COUNTIF($B$5:AB2296,"●"))</f>
        <v/>
      </c>
    </row>
    <row r="2297" spans="1:29" ht="189.6" customHeight="1">
      <c r="A2297" s="347"/>
      <c r="B2297" s="292" t="s">
        <v>6898</v>
      </c>
      <c r="C2297" s="293" t="s">
        <v>6941</v>
      </c>
      <c r="D2297" s="294" t="s">
        <v>296</v>
      </c>
      <c r="E2297" s="293" t="s">
        <v>7350</v>
      </c>
      <c r="F2297" s="330" t="s">
        <v>10303</v>
      </c>
      <c r="G2297" s="330" t="s">
        <v>181</v>
      </c>
      <c r="H2297" s="294">
        <v>698</v>
      </c>
      <c r="I2297" s="321" t="str">
        <f t="shared" si="108"/>
        <v>D-06-001-暖房給湯兼用機</v>
      </c>
      <c r="J2297" s="294" t="s">
        <v>9155</v>
      </c>
      <c r="K2297" s="330" t="s">
        <v>8144</v>
      </c>
      <c r="L2297" s="329" t="s">
        <v>13138</v>
      </c>
      <c r="M2297" s="329" t="s">
        <v>10829</v>
      </c>
      <c r="N2297" s="329" t="s">
        <v>12833</v>
      </c>
      <c r="O2297" s="294" t="s">
        <v>2838</v>
      </c>
      <c r="P2297" s="329" t="s">
        <v>10581</v>
      </c>
      <c r="Q2297" s="330" t="s">
        <v>7864</v>
      </c>
      <c r="R2297" s="293" t="s">
        <v>7865</v>
      </c>
      <c r="S2297" s="294" t="s">
        <v>7866</v>
      </c>
      <c r="T2297" s="292" t="s">
        <v>7867</v>
      </c>
      <c r="U2297" s="295" t="str">
        <f t="shared" si="109"/>
        <v>SatoshiTawada@rinnai.co.jp</v>
      </c>
      <c r="V2297" s="292" t="s">
        <v>7868</v>
      </c>
      <c r="W2297" s="295" t="str">
        <f t="shared" si="110"/>
        <v>http://rinnai.jp/top</v>
      </c>
      <c r="X2297" s="292" t="s">
        <v>7869</v>
      </c>
      <c r="Y2297" s="292" t="s">
        <v>9561</v>
      </c>
      <c r="Z2297" s="80" t="s">
        <v>9753</v>
      </c>
      <c r="AA2297" s="296"/>
      <c r="AB2297" s="265" t="str">
        <f>IF('認証製品一覧（検索用）'!$E$7=認証製品一覧!I2297,"●","")</f>
        <v/>
      </c>
      <c r="AC2297" s="265" t="str">
        <f>IF(AB2297="","",COUNTIF($B$5:AB2297,"●"))</f>
        <v/>
      </c>
    </row>
    <row r="2298" spans="1:29" ht="100.05" customHeight="1">
      <c r="A2298" s="347"/>
      <c r="B2298" s="292" t="s">
        <v>6898</v>
      </c>
      <c r="C2298" s="293" t="s">
        <v>6941</v>
      </c>
      <c r="D2298" s="294" t="s">
        <v>296</v>
      </c>
      <c r="E2298" s="293" t="s">
        <v>7350</v>
      </c>
      <c r="F2298" s="330" t="s">
        <v>10942</v>
      </c>
      <c r="G2298" s="330" t="s">
        <v>181</v>
      </c>
      <c r="H2298" s="294">
        <v>698</v>
      </c>
      <c r="I2298" s="321" t="str">
        <f t="shared" si="108"/>
        <v>D-06-001-風呂給湯兼用機</v>
      </c>
      <c r="J2298" s="294">
        <v>95.1</v>
      </c>
      <c r="K2298" s="330" t="s">
        <v>8144</v>
      </c>
      <c r="L2298" s="329" t="s">
        <v>13139</v>
      </c>
      <c r="M2298" s="329" t="s">
        <v>10835</v>
      </c>
      <c r="N2298" s="329" t="s">
        <v>12834</v>
      </c>
      <c r="O2298" s="294" t="s">
        <v>6897</v>
      </c>
      <c r="P2298" s="329" t="s">
        <v>10582</v>
      </c>
      <c r="Q2298" s="330" t="s">
        <v>7127</v>
      </c>
      <c r="R2298" s="293" t="s">
        <v>7871</v>
      </c>
      <c r="S2298" s="294" t="s">
        <v>7881</v>
      </c>
      <c r="T2298" s="292" t="s">
        <v>181</v>
      </c>
      <c r="U2298" s="323" t="str">
        <f t="shared" si="109"/>
        <v>-</v>
      </c>
      <c r="V2298" s="298" t="s">
        <v>7877</v>
      </c>
      <c r="W2298" s="295" t="str">
        <f t="shared" si="110"/>
        <v>https://www.noritz.co.jp/contact/product/index.php</v>
      </c>
      <c r="X2298" s="292" t="s">
        <v>7874</v>
      </c>
      <c r="Y2298" s="292" t="s">
        <v>9562</v>
      </c>
      <c r="Z2298" s="80" t="s">
        <v>9753</v>
      </c>
      <c r="AA2298" s="296"/>
      <c r="AB2298" s="265" t="str">
        <f>IF('認証製品一覧（検索用）'!$E$7=認証製品一覧!I2298,"●","")</f>
        <v/>
      </c>
      <c r="AC2298" s="265" t="str">
        <f>IF(AB2298="","",COUNTIF($B$5:AB2298,"●"))</f>
        <v/>
      </c>
    </row>
    <row r="2299" spans="1:29" ht="100.05" customHeight="1">
      <c r="A2299" s="347"/>
      <c r="B2299" s="292" t="s">
        <v>6898</v>
      </c>
      <c r="C2299" s="293" t="s">
        <v>6941</v>
      </c>
      <c r="D2299" s="294" t="s">
        <v>296</v>
      </c>
      <c r="E2299" s="293" t="s">
        <v>7350</v>
      </c>
      <c r="F2299" s="330" t="s">
        <v>10942</v>
      </c>
      <c r="G2299" s="330" t="s">
        <v>181</v>
      </c>
      <c r="H2299" s="294">
        <v>698</v>
      </c>
      <c r="I2299" s="321" t="str">
        <f t="shared" si="108"/>
        <v>D-06-001-風呂給湯兼用機</v>
      </c>
      <c r="J2299" s="294">
        <v>95.1</v>
      </c>
      <c r="K2299" s="330" t="s">
        <v>8144</v>
      </c>
      <c r="L2299" s="329" t="s">
        <v>13139</v>
      </c>
      <c r="M2299" s="329" t="s">
        <v>10835</v>
      </c>
      <c r="N2299" s="329" t="s">
        <v>12835</v>
      </c>
      <c r="O2299" s="294" t="s">
        <v>2838</v>
      </c>
      <c r="P2299" s="329" t="s">
        <v>10582</v>
      </c>
      <c r="Q2299" s="330" t="s">
        <v>7127</v>
      </c>
      <c r="R2299" s="293" t="s">
        <v>7871</v>
      </c>
      <c r="S2299" s="294" t="s">
        <v>7881</v>
      </c>
      <c r="T2299" s="292" t="s">
        <v>181</v>
      </c>
      <c r="U2299" s="323" t="str">
        <f t="shared" si="109"/>
        <v>-</v>
      </c>
      <c r="V2299" s="298" t="s">
        <v>7877</v>
      </c>
      <c r="W2299" s="295" t="str">
        <f t="shared" si="110"/>
        <v>https://www.noritz.co.jp/contact/product/index.php</v>
      </c>
      <c r="X2299" s="292" t="s">
        <v>7874</v>
      </c>
      <c r="Y2299" s="292" t="s">
        <v>9563</v>
      </c>
      <c r="Z2299" s="80" t="s">
        <v>9753</v>
      </c>
      <c r="AA2299" s="296"/>
      <c r="AB2299" s="265" t="str">
        <f>IF('認証製品一覧（検索用）'!$E$7=認証製品一覧!I2299,"●","")</f>
        <v/>
      </c>
      <c r="AC2299" s="265" t="str">
        <f>IF(AB2299="","",COUNTIF($B$5:AB2299,"●"))</f>
        <v/>
      </c>
    </row>
    <row r="2300" spans="1:29" ht="100.05" customHeight="1">
      <c r="A2300" s="347"/>
      <c r="B2300" s="292" t="s">
        <v>6898</v>
      </c>
      <c r="C2300" s="293" t="s">
        <v>6941</v>
      </c>
      <c r="D2300" s="294" t="s">
        <v>296</v>
      </c>
      <c r="E2300" s="293" t="s">
        <v>7350</v>
      </c>
      <c r="F2300" s="330" t="s">
        <v>10942</v>
      </c>
      <c r="G2300" s="330" t="s">
        <v>181</v>
      </c>
      <c r="H2300" s="294">
        <v>698</v>
      </c>
      <c r="I2300" s="321" t="str">
        <f t="shared" si="108"/>
        <v>D-06-001-風呂給湯兼用機</v>
      </c>
      <c r="J2300" s="294">
        <v>95.1</v>
      </c>
      <c r="K2300" s="330" t="s">
        <v>8144</v>
      </c>
      <c r="L2300" s="329" t="s">
        <v>13139</v>
      </c>
      <c r="M2300" s="329" t="s">
        <v>10835</v>
      </c>
      <c r="N2300" s="329" t="s">
        <v>12836</v>
      </c>
      <c r="O2300" s="294" t="s">
        <v>2838</v>
      </c>
      <c r="P2300" s="329" t="s">
        <v>10582</v>
      </c>
      <c r="Q2300" s="330" t="s">
        <v>7127</v>
      </c>
      <c r="R2300" s="293" t="s">
        <v>7871</v>
      </c>
      <c r="S2300" s="294" t="s">
        <v>7881</v>
      </c>
      <c r="T2300" s="292" t="s">
        <v>181</v>
      </c>
      <c r="U2300" s="323" t="str">
        <f t="shared" si="109"/>
        <v>-</v>
      </c>
      <c r="V2300" s="298" t="s">
        <v>7877</v>
      </c>
      <c r="W2300" s="295" t="str">
        <f t="shared" si="110"/>
        <v>https://www.noritz.co.jp/contact/product/index.php</v>
      </c>
      <c r="X2300" s="292" t="s">
        <v>7874</v>
      </c>
      <c r="Y2300" s="292" t="s">
        <v>9564</v>
      </c>
      <c r="Z2300" s="80" t="s">
        <v>9753</v>
      </c>
      <c r="AA2300" s="296"/>
      <c r="AB2300" s="265" t="str">
        <f>IF('認証製品一覧（検索用）'!$E$7=認証製品一覧!I2300,"●","")</f>
        <v/>
      </c>
      <c r="AC2300" s="265" t="str">
        <f>IF(AB2300="","",COUNTIF($B$5:AB2300,"●"))</f>
        <v/>
      </c>
    </row>
    <row r="2301" spans="1:29" ht="100.05" customHeight="1">
      <c r="A2301" s="347"/>
      <c r="B2301" s="292" t="s">
        <v>6898</v>
      </c>
      <c r="C2301" s="293" t="s">
        <v>6941</v>
      </c>
      <c r="D2301" s="294" t="s">
        <v>296</v>
      </c>
      <c r="E2301" s="293" t="s">
        <v>7350</v>
      </c>
      <c r="F2301" s="330" t="s">
        <v>10942</v>
      </c>
      <c r="G2301" s="330" t="s">
        <v>181</v>
      </c>
      <c r="H2301" s="294">
        <v>698</v>
      </c>
      <c r="I2301" s="321" t="str">
        <f t="shared" si="108"/>
        <v>D-06-001-風呂給湯兼用機</v>
      </c>
      <c r="J2301" s="294">
        <v>95.1</v>
      </c>
      <c r="K2301" s="330" t="s">
        <v>8144</v>
      </c>
      <c r="L2301" s="329" t="s">
        <v>13139</v>
      </c>
      <c r="M2301" s="329" t="s">
        <v>10835</v>
      </c>
      <c r="N2301" s="329" t="s">
        <v>12837</v>
      </c>
      <c r="O2301" s="294" t="s">
        <v>2838</v>
      </c>
      <c r="P2301" s="329" t="s">
        <v>10582</v>
      </c>
      <c r="Q2301" s="330" t="s">
        <v>7127</v>
      </c>
      <c r="R2301" s="293" t="s">
        <v>7871</v>
      </c>
      <c r="S2301" s="294" t="s">
        <v>7881</v>
      </c>
      <c r="T2301" s="292" t="s">
        <v>181</v>
      </c>
      <c r="U2301" s="323" t="str">
        <f t="shared" si="109"/>
        <v>-</v>
      </c>
      <c r="V2301" s="298" t="s">
        <v>7877</v>
      </c>
      <c r="W2301" s="295" t="str">
        <f t="shared" si="110"/>
        <v>https://www.noritz.co.jp/contact/product/index.php</v>
      </c>
      <c r="X2301" s="292" t="s">
        <v>7874</v>
      </c>
      <c r="Y2301" s="292" t="s">
        <v>6752</v>
      </c>
      <c r="Z2301" s="80" t="s">
        <v>9753</v>
      </c>
      <c r="AA2301" s="296"/>
      <c r="AB2301" s="265" t="str">
        <f>IF('認証製品一覧（検索用）'!$E$7=認証製品一覧!I2301,"●","")</f>
        <v/>
      </c>
      <c r="AC2301" s="265" t="str">
        <f>IF(AB2301="","",COUNTIF($B$5:AB2301,"●"))</f>
        <v/>
      </c>
    </row>
    <row r="2302" spans="1:29" ht="100.05" customHeight="1">
      <c r="A2302" s="347"/>
      <c r="B2302" s="292" t="s">
        <v>6898</v>
      </c>
      <c r="C2302" s="293" t="s">
        <v>6941</v>
      </c>
      <c r="D2302" s="294" t="s">
        <v>296</v>
      </c>
      <c r="E2302" s="293" t="s">
        <v>7350</v>
      </c>
      <c r="F2302" s="330" t="s">
        <v>10942</v>
      </c>
      <c r="G2302" s="330" t="s">
        <v>181</v>
      </c>
      <c r="H2302" s="294">
        <v>698</v>
      </c>
      <c r="I2302" s="321" t="str">
        <f t="shared" si="108"/>
        <v>D-06-001-風呂給湯兼用機</v>
      </c>
      <c r="J2302" s="294">
        <v>95.1</v>
      </c>
      <c r="K2302" s="330" t="s">
        <v>8144</v>
      </c>
      <c r="L2302" s="329" t="s">
        <v>13139</v>
      </c>
      <c r="M2302" s="329" t="s">
        <v>10835</v>
      </c>
      <c r="N2302" s="329" t="s">
        <v>12838</v>
      </c>
      <c r="O2302" s="294" t="s">
        <v>2838</v>
      </c>
      <c r="P2302" s="329" t="s">
        <v>10582</v>
      </c>
      <c r="Q2302" s="330" t="s">
        <v>7127</v>
      </c>
      <c r="R2302" s="293" t="s">
        <v>7871</v>
      </c>
      <c r="S2302" s="294" t="s">
        <v>7881</v>
      </c>
      <c r="T2302" s="292" t="s">
        <v>181</v>
      </c>
      <c r="U2302" s="323" t="str">
        <f t="shared" si="109"/>
        <v>-</v>
      </c>
      <c r="V2302" s="298" t="s">
        <v>7877</v>
      </c>
      <c r="W2302" s="295" t="str">
        <f t="shared" si="110"/>
        <v>https://www.noritz.co.jp/contact/product/index.php</v>
      </c>
      <c r="X2302" s="292" t="s">
        <v>7874</v>
      </c>
      <c r="Y2302" s="292" t="s">
        <v>9565</v>
      </c>
      <c r="Z2302" s="80" t="s">
        <v>9753</v>
      </c>
      <c r="AA2302" s="296"/>
      <c r="AB2302" s="265" t="str">
        <f>IF('認証製品一覧（検索用）'!$E$7=認証製品一覧!I2302,"●","")</f>
        <v/>
      </c>
      <c r="AC2302" s="265" t="str">
        <f>IF(AB2302="","",COUNTIF($B$5:AB2302,"●"))</f>
        <v/>
      </c>
    </row>
    <row r="2303" spans="1:29" ht="100.05" customHeight="1">
      <c r="A2303" s="347"/>
      <c r="B2303" s="292" t="s">
        <v>6898</v>
      </c>
      <c r="C2303" s="293" t="s">
        <v>6941</v>
      </c>
      <c r="D2303" s="294" t="s">
        <v>296</v>
      </c>
      <c r="E2303" s="293" t="s">
        <v>7350</v>
      </c>
      <c r="F2303" s="330" t="s">
        <v>10942</v>
      </c>
      <c r="G2303" s="330" t="s">
        <v>181</v>
      </c>
      <c r="H2303" s="294">
        <v>698</v>
      </c>
      <c r="I2303" s="321" t="str">
        <f t="shared" si="108"/>
        <v>D-06-001-風呂給湯兼用機</v>
      </c>
      <c r="J2303" s="294">
        <v>95.1</v>
      </c>
      <c r="K2303" s="330" t="s">
        <v>8144</v>
      </c>
      <c r="L2303" s="329" t="s">
        <v>13139</v>
      </c>
      <c r="M2303" s="329" t="s">
        <v>10835</v>
      </c>
      <c r="N2303" s="329" t="s">
        <v>12839</v>
      </c>
      <c r="O2303" s="294" t="s">
        <v>2838</v>
      </c>
      <c r="P2303" s="329" t="s">
        <v>10582</v>
      </c>
      <c r="Q2303" s="330" t="s">
        <v>7127</v>
      </c>
      <c r="R2303" s="293" t="s">
        <v>7871</v>
      </c>
      <c r="S2303" s="294" t="s">
        <v>7881</v>
      </c>
      <c r="T2303" s="292" t="s">
        <v>181</v>
      </c>
      <c r="U2303" s="323" t="str">
        <f t="shared" si="109"/>
        <v>-</v>
      </c>
      <c r="V2303" s="298" t="s">
        <v>7877</v>
      </c>
      <c r="W2303" s="295" t="str">
        <f t="shared" si="110"/>
        <v>https://www.noritz.co.jp/contact/product/index.php</v>
      </c>
      <c r="X2303" s="292" t="s">
        <v>7874</v>
      </c>
      <c r="Y2303" s="292" t="s">
        <v>9566</v>
      </c>
      <c r="Z2303" s="80" t="s">
        <v>9753</v>
      </c>
      <c r="AA2303" s="296"/>
      <c r="AB2303" s="265" t="str">
        <f>IF('認証製品一覧（検索用）'!$E$7=認証製品一覧!I2303,"●","")</f>
        <v/>
      </c>
      <c r="AC2303" s="265" t="str">
        <f>IF(AB2303="","",COUNTIF($B$5:AB2303,"●"))</f>
        <v/>
      </c>
    </row>
    <row r="2304" spans="1:29" ht="100.05" customHeight="1">
      <c r="A2304" s="347"/>
      <c r="B2304" s="292" t="s">
        <v>6898</v>
      </c>
      <c r="C2304" s="293" t="s">
        <v>6941</v>
      </c>
      <c r="D2304" s="294" t="s">
        <v>296</v>
      </c>
      <c r="E2304" s="293" t="s">
        <v>7350</v>
      </c>
      <c r="F2304" s="330" t="s">
        <v>10942</v>
      </c>
      <c r="G2304" s="330" t="s">
        <v>181</v>
      </c>
      <c r="H2304" s="294">
        <v>698</v>
      </c>
      <c r="I2304" s="321" t="str">
        <f t="shared" si="108"/>
        <v>D-06-001-風呂給湯兼用機</v>
      </c>
      <c r="J2304" s="294">
        <v>95.1</v>
      </c>
      <c r="K2304" s="330" t="s">
        <v>8144</v>
      </c>
      <c r="L2304" s="329" t="s">
        <v>13139</v>
      </c>
      <c r="M2304" s="329" t="s">
        <v>10835</v>
      </c>
      <c r="N2304" s="329" t="s">
        <v>12840</v>
      </c>
      <c r="O2304" s="294" t="s">
        <v>2838</v>
      </c>
      <c r="P2304" s="329" t="s">
        <v>10582</v>
      </c>
      <c r="Q2304" s="330" t="s">
        <v>7127</v>
      </c>
      <c r="R2304" s="293" t="s">
        <v>7871</v>
      </c>
      <c r="S2304" s="294" t="s">
        <v>7881</v>
      </c>
      <c r="T2304" s="292" t="s">
        <v>181</v>
      </c>
      <c r="U2304" s="323" t="str">
        <f t="shared" si="109"/>
        <v>-</v>
      </c>
      <c r="V2304" s="298" t="s">
        <v>7877</v>
      </c>
      <c r="W2304" s="295" t="str">
        <f t="shared" si="110"/>
        <v>https://www.noritz.co.jp/contact/product/index.php</v>
      </c>
      <c r="X2304" s="292" t="s">
        <v>7874</v>
      </c>
      <c r="Y2304" s="292" t="s">
        <v>6753</v>
      </c>
      <c r="Z2304" s="80" t="s">
        <v>9753</v>
      </c>
      <c r="AA2304" s="296"/>
      <c r="AB2304" s="265" t="str">
        <f>IF('認証製品一覧（検索用）'!$E$7=認証製品一覧!I2304,"●","")</f>
        <v/>
      </c>
      <c r="AC2304" s="265" t="str">
        <f>IF(AB2304="","",COUNTIF($B$5:AB2304,"●"))</f>
        <v/>
      </c>
    </row>
    <row r="2305" spans="1:29" ht="100.05" customHeight="1">
      <c r="A2305" s="347"/>
      <c r="B2305" s="292" t="s">
        <v>6898</v>
      </c>
      <c r="C2305" s="293" t="s">
        <v>6941</v>
      </c>
      <c r="D2305" s="294" t="s">
        <v>296</v>
      </c>
      <c r="E2305" s="293" t="s">
        <v>7350</v>
      </c>
      <c r="F2305" s="330" t="s">
        <v>10942</v>
      </c>
      <c r="G2305" s="330" t="s">
        <v>181</v>
      </c>
      <c r="H2305" s="294">
        <v>698</v>
      </c>
      <c r="I2305" s="321" t="str">
        <f t="shared" si="108"/>
        <v>D-06-001-風呂給湯兼用機</v>
      </c>
      <c r="J2305" s="294">
        <v>95.1</v>
      </c>
      <c r="K2305" s="330" t="s">
        <v>8144</v>
      </c>
      <c r="L2305" s="329" t="s">
        <v>13139</v>
      </c>
      <c r="M2305" s="329" t="s">
        <v>10835</v>
      </c>
      <c r="N2305" s="329" t="s">
        <v>12841</v>
      </c>
      <c r="O2305" s="294" t="s">
        <v>2838</v>
      </c>
      <c r="P2305" s="329" t="s">
        <v>10582</v>
      </c>
      <c r="Q2305" s="330" t="s">
        <v>7127</v>
      </c>
      <c r="R2305" s="293" t="s">
        <v>7871</v>
      </c>
      <c r="S2305" s="294" t="s">
        <v>7881</v>
      </c>
      <c r="T2305" s="292" t="s">
        <v>181</v>
      </c>
      <c r="U2305" s="323" t="str">
        <f t="shared" si="109"/>
        <v>-</v>
      </c>
      <c r="V2305" s="298" t="s">
        <v>7877</v>
      </c>
      <c r="W2305" s="295" t="str">
        <f t="shared" si="110"/>
        <v>https://www.noritz.co.jp/contact/product/index.php</v>
      </c>
      <c r="X2305" s="292" t="s">
        <v>7874</v>
      </c>
      <c r="Y2305" s="292" t="s">
        <v>9567</v>
      </c>
      <c r="Z2305" s="80" t="s">
        <v>9753</v>
      </c>
      <c r="AA2305" s="296"/>
      <c r="AB2305" s="265" t="str">
        <f>IF('認証製品一覧（検索用）'!$E$7=認証製品一覧!I2305,"●","")</f>
        <v/>
      </c>
      <c r="AC2305" s="265" t="str">
        <f>IF(AB2305="","",COUNTIF($B$5:AB2305,"●"))</f>
        <v/>
      </c>
    </row>
    <row r="2306" spans="1:29" ht="100.05" customHeight="1">
      <c r="A2306" s="347"/>
      <c r="B2306" s="292" t="s">
        <v>6898</v>
      </c>
      <c r="C2306" s="293" t="s">
        <v>6941</v>
      </c>
      <c r="D2306" s="294" t="s">
        <v>296</v>
      </c>
      <c r="E2306" s="293" t="s">
        <v>7350</v>
      </c>
      <c r="F2306" s="330" t="s">
        <v>10942</v>
      </c>
      <c r="G2306" s="330" t="s">
        <v>181</v>
      </c>
      <c r="H2306" s="294">
        <v>698</v>
      </c>
      <c r="I2306" s="321" t="str">
        <f t="shared" si="108"/>
        <v>D-06-001-風呂給湯兼用機</v>
      </c>
      <c r="J2306" s="294">
        <v>95.1</v>
      </c>
      <c r="K2306" s="330" t="s">
        <v>8144</v>
      </c>
      <c r="L2306" s="329" t="s">
        <v>13139</v>
      </c>
      <c r="M2306" s="329" t="s">
        <v>10835</v>
      </c>
      <c r="N2306" s="329" t="s">
        <v>12842</v>
      </c>
      <c r="O2306" s="294" t="s">
        <v>2838</v>
      </c>
      <c r="P2306" s="329" t="s">
        <v>10582</v>
      </c>
      <c r="Q2306" s="330" t="s">
        <v>7127</v>
      </c>
      <c r="R2306" s="293" t="s">
        <v>7871</v>
      </c>
      <c r="S2306" s="294" t="s">
        <v>7881</v>
      </c>
      <c r="T2306" s="292" t="s">
        <v>181</v>
      </c>
      <c r="U2306" s="323" t="str">
        <f t="shared" si="109"/>
        <v>-</v>
      </c>
      <c r="V2306" s="298" t="s">
        <v>7877</v>
      </c>
      <c r="W2306" s="295" t="str">
        <f t="shared" si="110"/>
        <v>https://www.noritz.co.jp/contact/product/index.php</v>
      </c>
      <c r="X2306" s="292" t="s">
        <v>7874</v>
      </c>
      <c r="Y2306" s="292" t="s">
        <v>6754</v>
      </c>
      <c r="Z2306" s="80" t="s">
        <v>9753</v>
      </c>
      <c r="AA2306" s="296"/>
      <c r="AB2306" s="265" t="str">
        <f>IF('認証製品一覧（検索用）'!$E$7=認証製品一覧!I2306,"●","")</f>
        <v/>
      </c>
      <c r="AC2306" s="265" t="str">
        <f>IF(AB2306="","",COUNTIF($B$5:AB2306,"●"))</f>
        <v/>
      </c>
    </row>
    <row r="2307" spans="1:29" ht="100.05" customHeight="1">
      <c r="A2307" s="347"/>
      <c r="B2307" s="292" t="s">
        <v>6898</v>
      </c>
      <c r="C2307" s="293" t="s">
        <v>6941</v>
      </c>
      <c r="D2307" s="294" t="s">
        <v>296</v>
      </c>
      <c r="E2307" s="293" t="s">
        <v>7350</v>
      </c>
      <c r="F2307" s="330" t="s">
        <v>10942</v>
      </c>
      <c r="G2307" s="330" t="s">
        <v>181</v>
      </c>
      <c r="H2307" s="294">
        <v>698</v>
      </c>
      <c r="I2307" s="321" t="str">
        <f t="shared" si="108"/>
        <v>D-06-001-風呂給湯兼用機</v>
      </c>
      <c r="J2307" s="294">
        <v>95.1</v>
      </c>
      <c r="K2307" s="330" t="s">
        <v>8144</v>
      </c>
      <c r="L2307" s="329" t="s">
        <v>13139</v>
      </c>
      <c r="M2307" s="329" t="s">
        <v>10835</v>
      </c>
      <c r="N2307" s="329" t="s">
        <v>12843</v>
      </c>
      <c r="O2307" s="294" t="s">
        <v>2838</v>
      </c>
      <c r="P2307" s="329" t="s">
        <v>10582</v>
      </c>
      <c r="Q2307" s="330" t="s">
        <v>7127</v>
      </c>
      <c r="R2307" s="293" t="s">
        <v>7871</v>
      </c>
      <c r="S2307" s="294" t="s">
        <v>7881</v>
      </c>
      <c r="T2307" s="292" t="s">
        <v>181</v>
      </c>
      <c r="U2307" s="323" t="str">
        <f t="shared" si="109"/>
        <v>-</v>
      </c>
      <c r="V2307" s="298" t="s">
        <v>7877</v>
      </c>
      <c r="W2307" s="295" t="str">
        <f t="shared" si="110"/>
        <v>https://www.noritz.co.jp/contact/product/index.php</v>
      </c>
      <c r="X2307" s="292" t="s">
        <v>7874</v>
      </c>
      <c r="Y2307" s="292" t="s">
        <v>6755</v>
      </c>
      <c r="Z2307" s="80" t="s">
        <v>9753</v>
      </c>
      <c r="AA2307" s="296"/>
      <c r="AB2307" s="265" t="str">
        <f>IF('認証製品一覧（検索用）'!$E$7=認証製品一覧!I2307,"●","")</f>
        <v/>
      </c>
      <c r="AC2307" s="265" t="str">
        <f>IF(AB2307="","",COUNTIF($B$5:AB2307,"●"))</f>
        <v/>
      </c>
    </row>
    <row r="2308" spans="1:29" ht="100.05" customHeight="1">
      <c r="A2308" s="347"/>
      <c r="B2308" s="292" t="s">
        <v>6898</v>
      </c>
      <c r="C2308" s="293" t="s">
        <v>6941</v>
      </c>
      <c r="D2308" s="294" t="s">
        <v>296</v>
      </c>
      <c r="E2308" s="293" t="s">
        <v>7350</v>
      </c>
      <c r="F2308" s="330" t="s">
        <v>10942</v>
      </c>
      <c r="G2308" s="330" t="s">
        <v>181</v>
      </c>
      <c r="H2308" s="294">
        <v>698</v>
      </c>
      <c r="I2308" s="321" t="str">
        <f t="shared" si="108"/>
        <v>D-06-001-風呂給湯兼用機</v>
      </c>
      <c r="J2308" s="294">
        <v>95.1</v>
      </c>
      <c r="K2308" s="330" t="s">
        <v>8144</v>
      </c>
      <c r="L2308" s="329" t="s">
        <v>13139</v>
      </c>
      <c r="M2308" s="329" t="s">
        <v>10835</v>
      </c>
      <c r="N2308" s="329" t="s">
        <v>12844</v>
      </c>
      <c r="O2308" s="294" t="s">
        <v>2838</v>
      </c>
      <c r="P2308" s="329" t="s">
        <v>10582</v>
      </c>
      <c r="Q2308" s="330" t="s">
        <v>7127</v>
      </c>
      <c r="R2308" s="293" t="s">
        <v>7871</v>
      </c>
      <c r="S2308" s="294" t="s">
        <v>7881</v>
      </c>
      <c r="T2308" s="292" t="s">
        <v>181</v>
      </c>
      <c r="U2308" s="323" t="str">
        <f t="shared" si="109"/>
        <v>-</v>
      </c>
      <c r="V2308" s="298" t="s">
        <v>7877</v>
      </c>
      <c r="W2308" s="295" t="str">
        <f t="shared" si="110"/>
        <v>https://www.noritz.co.jp/contact/product/index.php</v>
      </c>
      <c r="X2308" s="292" t="s">
        <v>7874</v>
      </c>
      <c r="Y2308" s="292" t="s">
        <v>9568</v>
      </c>
      <c r="Z2308" s="80" t="s">
        <v>9753</v>
      </c>
      <c r="AA2308" s="296"/>
      <c r="AB2308" s="265" t="str">
        <f>IF('認証製品一覧（検索用）'!$E$7=認証製品一覧!I2308,"●","")</f>
        <v/>
      </c>
      <c r="AC2308" s="265" t="str">
        <f>IF(AB2308="","",COUNTIF($B$5:AB2308,"●"))</f>
        <v/>
      </c>
    </row>
    <row r="2309" spans="1:29" ht="100.05" customHeight="1">
      <c r="A2309" s="347"/>
      <c r="B2309" s="292" t="s">
        <v>6898</v>
      </c>
      <c r="C2309" s="293" t="s">
        <v>6941</v>
      </c>
      <c r="D2309" s="294" t="s">
        <v>296</v>
      </c>
      <c r="E2309" s="293" t="s">
        <v>7350</v>
      </c>
      <c r="F2309" s="330" t="s">
        <v>10942</v>
      </c>
      <c r="G2309" s="330" t="s">
        <v>181</v>
      </c>
      <c r="H2309" s="294">
        <v>698</v>
      </c>
      <c r="I2309" s="321" t="str">
        <f t="shared" si="108"/>
        <v>D-06-001-風呂給湯兼用機</v>
      </c>
      <c r="J2309" s="294">
        <v>95.1</v>
      </c>
      <c r="K2309" s="330" t="s">
        <v>8144</v>
      </c>
      <c r="L2309" s="329" t="s">
        <v>13139</v>
      </c>
      <c r="M2309" s="329" t="s">
        <v>10835</v>
      </c>
      <c r="N2309" s="329" t="s">
        <v>12845</v>
      </c>
      <c r="O2309" s="294" t="s">
        <v>2838</v>
      </c>
      <c r="P2309" s="329" t="s">
        <v>10582</v>
      </c>
      <c r="Q2309" s="330" t="s">
        <v>7127</v>
      </c>
      <c r="R2309" s="293" t="s">
        <v>7871</v>
      </c>
      <c r="S2309" s="294" t="s">
        <v>7881</v>
      </c>
      <c r="T2309" s="292" t="s">
        <v>181</v>
      </c>
      <c r="U2309" s="323" t="str">
        <f t="shared" si="109"/>
        <v>-</v>
      </c>
      <c r="V2309" s="298" t="s">
        <v>7877</v>
      </c>
      <c r="W2309" s="295" t="str">
        <f t="shared" si="110"/>
        <v>https://www.noritz.co.jp/contact/product/index.php</v>
      </c>
      <c r="X2309" s="292" t="s">
        <v>7874</v>
      </c>
      <c r="Y2309" s="292" t="s">
        <v>6756</v>
      </c>
      <c r="Z2309" s="80" t="s">
        <v>9753</v>
      </c>
      <c r="AA2309" s="296"/>
      <c r="AB2309" s="265" t="str">
        <f>IF('認証製品一覧（検索用）'!$E$7=認証製品一覧!I2309,"●","")</f>
        <v/>
      </c>
      <c r="AC2309" s="265" t="str">
        <f>IF(AB2309="","",COUNTIF($B$5:AB2309,"●"))</f>
        <v/>
      </c>
    </row>
    <row r="2310" spans="1:29" ht="100.05" customHeight="1">
      <c r="A2310" s="347"/>
      <c r="B2310" s="292" t="s">
        <v>6898</v>
      </c>
      <c r="C2310" s="293" t="s">
        <v>6941</v>
      </c>
      <c r="D2310" s="294" t="s">
        <v>296</v>
      </c>
      <c r="E2310" s="293" t="s">
        <v>7350</v>
      </c>
      <c r="F2310" s="330" t="s">
        <v>10942</v>
      </c>
      <c r="G2310" s="330" t="s">
        <v>181</v>
      </c>
      <c r="H2310" s="294">
        <v>698</v>
      </c>
      <c r="I2310" s="321" t="str">
        <f t="shared" si="108"/>
        <v>D-06-001-風呂給湯兼用機</v>
      </c>
      <c r="J2310" s="294">
        <v>95.1</v>
      </c>
      <c r="K2310" s="330" t="s">
        <v>8144</v>
      </c>
      <c r="L2310" s="329" t="s">
        <v>13139</v>
      </c>
      <c r="M2310" s="329" t="s">
        <v>10835</v>
      </c>
      <c r="N2310" s="329" t="s">
        <v>12846</v>
      </c>
      <c r="O2310" s="294" t="s">
        <v>2838</v>
      </c>
      <c r="P2310" s="329" t="s">
        <v>10582</v>
      </c>
      <c r="Q2310" s="330" t="s">
        <v>7127</v>
      </c>
      <c r="R2310" s="293" t="s">
        <v>7871</v>
      </c>
      <c r="S2310" s="294" t="s">
        <v>7872</v>
      </c>
      <c r="T2310" s="292" t="s">
        <v>181</v>
      </c>
      <c r="U2310" s="323" t="str">
        <f t="shared" si="109"/>
        <v>-</v>
      </c>
      <c r="V2310" s="298" t="s">
        <v>7877</v>
      </c>
      <c r="W2310" s="295" t="str">
        <f t="shared" si="110"/>
        <v>https://www.noritz.co.jp/contact/product/index.php</v>
      </c>
      <c r="X2310" s="292" t="s">
        <v>7874</v>
      </c>
      <c r="Y2310" s="292" t="s">
        <v>6757</v>
      </c>
      <c r="Z2310" s="80" t="s">
        <v>9753</v>
      </c>
      <c r="AA2310" s="296"/>
      <c r="AB2310" s="265" t="str">
        <f>IF('認証製品一覧（検索用）'!$E$7=認証製品一覧!I2310,"●","")</f>
        <v/>
      </c>
      <c r="AC2310" s="265" t="str">
        <f>IF(AB2310="","",COUNTIF($B$5:AB2310,"●"))</f>
        <v/>
      </c>
    </row>
    <row r="2311" spans="1:29" ht="100.05" customHeight="1">
      <c r="A2311" s="347"/>
      <c r="B2311" s="292" t="s">
        <v>6898</v>
      </c>
      <c r="C2311" s="293" t="s">
        <v>6941</v>
      </c>
      <c r="D2311" s="294" t="s">
        <v>296</v>
      </c>
      <c r="E2311" s="293" t="s">
        <v>7350</v>
      </c>
      <c r="F2311" s="330" t="s">
        <v>10942</v>
      </c>
      <c r="G2311" s="330" t="s">
        <v>181</v>
      </c>
      <c r="H2311" s="294">
        <v>698</v>
      </c>
      <c r="I2311" s="321" t="str">
        <f t="shared" si="108"/>
        <v>D-06-001-風呂給湯兼用機</v>
      </c>
      <c r="J2311" s="294">
        <v>95.1</v>
      </c>
      <c r="K2311" s="330" t="s">
        <v>8144</v>
      </c>
      <c r="L2311" s="329" t="s">
        <v>13139</v>
      </c>
      <c r="M2311" s="329" t="s">
        <v>10835</v>
      </c>
      <c r="N2311" s="329" t="s">
        <v>12847</v>
      </c>
      <c r="O2311" s="294" t="s">
        <v>2838</v>
      </c>
      <c r="P2311" s="329" t="s">
        <v>10582</v>
      </c>
      <c r="Q2311" s="330" t="s">
        <v>7127</v>
      </c>
      <c r="R2311" s="293" t="s">
        <v>7871</v>
      </c>
      <c r="S2311" s="294" t="s">
        <v>7881</v>
      </c>
      <c r="T2311" s="292" t="s">
        <v>181</v>
      </c>
      <c r="U2311" s="323" t="str">
        <f t="shared" si="109"/>
        <v>-</v>
      </c>
      <c r="V2311" s="298" t="s">
        <v>7877</v>
      </c>
      <c r="W2311" s="295" t="str">
        <f t="shared" si="110"/>
        <v>https://www.noritz.co.jp/contact/product/index.php</v>
      </c>
      <c r="X2311" s="292" t="s">
        <v>7874</v>
      </c>
      <c r="Y2311" s="292" t="s">
        <v>6758</v>
      </c>
      <c r="Z2311" s="80" t="s">
        <v>9753</v>
      </c>
      <c r="AA2311" s="296"/>
      <c r="AB2311" s="265" t="str">
        <f>IF('認証製品一覧（検索用）'!$E$7=認証製品一覧!I2311,"●","")</f>
        <v/>
      </c>
      <c r="AC2311" s="265" t="str">
        <f>IF(AB2311="","",COUNTIF($B$5:AB2311,"●"))</f>
        <v/>
      </c>
    </row>
    <row r="2312" spans="1:29" ht="100.05" customHeight="1">
      <c r="A2312" s="347"/>
      <c r="B2312" s="292" t="s">
        <v>6898</v>
      </c>
      <c r="C2312" s="293" t="s">
        <v>6941</v>
      </c>
      <c r="D2312" s="294" t="s">
        <v>296</v>
      </c>
      <c r="E2312" s="293" t="s">
        <v>7350</v>
      </c>
      <c r="F2312" s="330" t="s">
        <v>10942</v>
      </c>
      <c r="G2312" s="330" t="s">
        <v>181</v>
      </c>
      <c r="H2312" s="294">
        <v>698</v>
      </c>
      <c r="I2312" s="321" t="str">
        <f t="shared" si="108"/>
        <v>D-06-001-風呂給湯兼用機</v>
      </c>
      <c r="J2312" s="294">
        <v>95.1</v>
      </c>
      <c r="K2312" s="330" t="s">
        <v>8144</v>
      </c>
      <c r="L2312" s="329" t="s">
        <v>13139</v>
      </c>
      <c r="M2312" s="329" t="s">
        <v>10835</v>
      </c>
      <c r="N2312" s="329" t="s">
        <v>12848</v>
      </c>
      <c r="O2312" s="294" t="s">
        <v>2838</v>
      </c>
      <c r="P2312" s="329" t="s">
        <v>10582</v>
      </c>
      <c r="Q2312" s="330" t="s">
        <v>7127</v>
      </c>
      <c r="R2312" s="293" t="s">
        <v>7871</v>
      </c>
      <c r="S2312" s="294" t="s">
        <v>9346</v>
      </c>
      <c r="T2312" s="292" t="s">
        <v>181</v>
      </c>
      <c r="U2312" s="323" t="str">
        <f t="shared" si="109"/>
        <v>-</v>
      </c>
      <c r="V2312" s="298" t="s">
        <v>7877</v>
      </c>
      <c r="W2312" s="295" t="str">
        <f t="shared" si="110"/>
        <v>https://www.noritz.co.jp/contact/product/index.php</v>
      </c>
      <c r="X2312" s="292" t="s">
        <v>7874</v>
      </c>
      <c r="Y2312" s="292" t="s">
        <v>6759</v>
      </c>
      <c r="Z2312" s="80" t="s">
        <v>9753</v>
      </c>
      <c r="AA2312" s="296"/>
      <c r="AB2312" s="265" t="str">
        <f>IF('認証製品一覧（検索用）'!$E$7=認証製品一覧!I2312,"●","")</f>
        <v/>
      </c>
      <c r="AC2312" s="265" t="str">
        <f>IF(AB2312="","",COUNTIF($B$5:AB2312,"●"))</f>
        <v/>
      </c>
    </row>
    <row r="2313" spans="1:29" ht="100.05" customHeight="1">
      <c r="A2313" s="347"/>
      <c r="B2313" s="292" t="s">
        <v>6898</v>
      </c>
      <c r="C2313" s="293" t="s">
        <v>6941</v>
      </c>
      <c r="D2313" s="294" t="s">
        <v>296</v>
      </c>
      <c r="E2313" s="293" t="s">
        <v>7350</v>
      </c>
      <c r="F2313" s="330" t="s">
        <v>10942</v>
      </c>
      <c r="G2313" s="330" t="s">
        <v>181</v>
      </c>
      <c r="H2313" s="294">
        <v>698</v>
      </c>
      <c r="I2313" s="321" t="str">
        <f t="shared" si="108"/>
        <v>D-06-001-風呂給湯兼用機</v>
      </c>
      <c r="J2313" s="294">
        <v>95.1</v>
      </c>
      <c r="K2313" s="330" t="s">
        <v>8144</v>
      </c>
      <c r="L2313" s="329" t="s">
        <v>13139</v>
      </c>
      <c r="M2313" s="329" t="s">
        <v>10835</v>
      </c>
      <c r="N2313" s="329" t="s">
        <v>12849</v>
      </c>
      <c r="O2313" s="294" t="s">
        <v>2838</v>
      </c>
      <c r="P2313" s="329" t="s">
        <v>10582</v>
      </c>
      <c r="Q2313" s="330" t="s">
        <v>7127</v>
      </c>
      <c r="R2313" s="293" t="s">
        <v>7871</v>
      </c>
      <c r="S2313" s="294" t="s">
        <v>7881</v>
      </c>
      <c r="T2313" s="292" t="s">
        <v>181</v>
      </c>
      <c r="U2313" s="323" t="str">
        <f t="shared" si="109"/>
        <v>-</v>
      </c>
      <c r="V2313" s="298" t="s">
        <v>7877</v>
      </c>
      <c r="W2313" s="295" t="str">
        <f t="shared" si="110"/>
        <v>https://www.noritz.co.jp/contact/product/index.php</v>
      </c>
      <c r="X2313" s="292" t="s">
        <v>7874</v>
      </c>
      <c r="Y2313" s="292" t="s">
        <v>6760</v>
      </c>
      <c r="Z2313" s="80" t="s">
        <v>9753</v>
      </c>
      <c r="AA2313" s="296"/>
      <c r="AB2313" s="265" t="str">
        <f>IF('認証製品一覧（検索用）'!$E$7=認証製品一覧!I2313,"●","")</f>
        <v/>
      </c>
      <c r="AC2313" s="265" t="str">
        <f>IF(AB2313="","",COUNTIF($B$5:AB2313,"●"))</f>
        <v/>
      </c>
    </row>
    <row r="2314" spans="1:29" ht="100.05" customHeight="1">
      <c r="A2314" s="347"/>
      <c r="B2314" s="292" t="s">
        <v>6898</v>
      </c>
      <c r="C2314" s="293" t="s">
        <v>6941</v>
      </c>
      <c r="D2314" s="294" t="s">
        <v>296</v>
      </c>
      <c r="E2314" s="293" t="s">
        <v>7350</v>
      </c>
      <c r="F2314" s="330" t="s">
        <v>10942</v>
      </c>
      <c r="G2314" s="330" t="s">
        <v>181</v>
      </c>
      <c r="H2314" s="294">
        <v>698</v>
      </c>
      <c r="I2314" s="321" t="str">
        <f t="shared" si="108"/>
        <v>D-06-001-風呂給湯兼用機</v>
      </c>
      <c r="J2314" s="294">
        <v>95.1</v>
      </c>
      <c r="K2314" s="330" t="s">
        <v>8144</v>
      </c>
      <c r="L2314" s="329" t="s">
        <v>13139</v>
      </c>
      <c r="M2314" s="329" t="s">
        <v>10835</v>
      </c>
      <c r="N2314" s="329" t="s">
        <v>12850</v>
      </c>
      <c r="O2314" s="294" t="s">
        <v>2838</v>
      </c>
      <c r="P2314" s="329" t="s">
        <v>10582</v>
      </c>
      <c r="Q2314" s="330" t="s">
        <v>7127</v>
      </c>
      <c r="R2314" s="293" t="s">
        <v>7871</v>
      </c>
      <c r="S2314" s="294" t="s">
        <v>7881</v>
      </c>
      <c r="T2314" s="292" t="s">
        <v>181</v>
      </c>
      <c r="U2314" s="323" t="str">
        <f t="shared" si="109"/>
        <v>-</v>
      </c>
      <c r="V2314" s="298" t="s">
        <v>7877</v>
      </c>
      <c r="W2314" s="295" t="str">
        <f t="shared" si="110"/>
        <v>https://www.noritz.co.jp/contact/product/index.php</v>
      </c>
      <c r="X2314" s="292" t="s">
        <v>7874</v>
      </c>
      <c r="Y2314" s="292" t="s">
        <v>6761</v>
      </c>
      <c r="Z2314" s="80" t="s">
        <v>9753</v>
      </c>
      <c r="AA2314" s="296"/>
      <c r="AB2314" s="265" t="str">
        <f>IF('認証製品一覧（検索用）'!$E$7=認証製品一覧!I2314,"●","")</f>
        <v/>
      </c>
      <c r="AC2314" s="265" t="str">
        <f>IF(AB2314="","",COUNTIF($B$5:AB2314,"●"))</f>
        <v/>
      </c>
    </row>
    <row r="2315" spans="1:29" ht="100.05" customHeight="1">
      <c r="A2315" s="347"/>
      <c r="B2315" s="292" t="s">
        <v>6898</v>
      </c>
      <c r="C2315" s="293" t="s">
        <v>6941</v>
      </c>
      <c r="D2315" s="294" t="s">
        <v>296</v>
      </c>
      <c r="E2315" s="293" t="s">
        <v>7350</v>
      </c>
      <c r="F2315" s="330" t="s">
        <v>10942</v>
      </c>
      <c r="G2315" s="330" t="s">
        <v>181</v>
      </c>
      <c r="H2315" s="294">
        <v>698</v>
      </c>
      <c r="I2315" s="321" t="str">
        <f t="shared" si="108"/>
        <v>D-06-001-風呂給湯兼用機</v>
      </c>
      <c r="J2315" s="294">
        <v>95.1</v>
      </c>
      <c r="K2315" s="330" t="s">
        <v>8144</v>
      </c>
      <c r="L2315" s="329" t="s">
        <v>13139</v>
      </c>
      <c r="M2315" s="329" t="s">
        <v>10835</v>
      </c>
      <c r="N2315" s="329" t="s">
        <v>12851</v>
      </c>
      <c r="O2315" s="294" t="s">
        <v>2838</v>
      </c>
      <c r="P2315" s="329" t="s">
        <v>10582</v>
      </c>
      <c r="Q2315" s="330" t="s">
        <v>7127</v>
      </c>
      <c r="R2315" s="293" t="s">
        <v>7871</v>
      </c>
      <c r="S2315" s="294" t="s">
        <v>7872</v>
      </c>
      <c r="T2315" s="292" t="s">
        <v>181</v>
      </c>
      <c r="U2315" s="323" t="str">
        <f t="shared" si="109"/>
        <v>-</v>
      </c>
      <c r="V2315" s="298" t="s">
        <v>9347</v>
      </c>
      <c r="W2315" s="295" t="str">
        <f t="shared" si="110"/>
        <v>https://www.noritz.co.jp/contact/product/index.php</v>
      </c>
      <c r="X2315" s="292" t="s">
        <v>7874</v>
      </c>
      <c r="Y2315" s="292" t="s">
        <v>6762</v>
      </c>
      <c r="Z2315" s="80" t="s">
        <v>9753</v>
      </c>
      <c r="AA2315" s="296"/>
      <c r="AB2315" s="265" t="str">
        <f>IF('認証製品一覧（検索用）'!$E$7=認証製品一覧!I2315,"●","")</f>
        <v/>
      </c>
      <c r="AC2315" s="265" t="str">
        <f>IF(AB2315="","",COUNTIF($B$5:AB2315,"●"))</f>
        <v/>
      </c>
    </row>
    <row r="2316" spans="1:29" ht="100.05" customHeight="1">
      <c r="A2316" s="347"/>
      <c r="B2316" s="292" t="s">
        <v>6898</v>
      </c>
      <c r="C2316" s="293" t="s">
        <v>6941</v>
      </c>
      <c r="D2316" s="294" t="s">
        <v>296</v>
      </c>
      <c r="E2316" s="293" t="s">
        <v>7350</v>
      </c>
      <c r="F2316" s="330" t="s">
        <v>10942</v>
      </c>
      <c r="G2316" s="330" t="s">
        <v>181</v>
      </c>
      <c r="H2316" s="294">
        <v>698</v>
      </c>
      <c r="I2316" s="321" t="str">
        <f t="shared" si="108"/>
        <v>D-06-001-風呂給湯兼用機</v>
      </c>
      <c r="J2316" s="294">
        <v>95.1</v>
      </c>
      <c r="K2316" s="330" t="s">
        <v>8144</v>
      </c>
      <c r="L2316" s="329" t="s">
        <v>13139</v>
      </c>
      <c r="M2316" s="329" t="s">
        <v>10835</v>
      </c>
      <c r="N2316" s="329" t="s">
        <v>12852</v>
      </c>
      <c r="O2316" s="294" t="s">
        <v>2838</v>
      </c>
      <c r="P2316" s="329" t="s">
        <v>10582</v>
      </c>
      <c r="Q2316" s="330" t="s">
        <v>7127</v>
      </c>
      <c r="R2316" s="293" t="s">
        <v>7871</v>
      </c>
      <c r="S2316" s="294" t="s">
        <v>7872</v>
      </c>
      <c r="T2316" s="292" t="s">
        <v>181</v>
      </c>
      <c r="U2316" s="323" t="str">
        <f t="shared" si="109"/>
        <v>-</v>
      </c>
      <c r="V2316" s="298" t="s">
        <v>9347</v>
      </c>
      <c r="W2316" s="295" t="str">
        <f t="shared" si="110"/>
        <v>https://www.noritz.co.jp/contact/product/index.php</v>
      </c>
      <c r="X2316" s="292" t="s">
        <v>7874</v>
      </c>
      <c r="Y2316" s="292" t="s">
        <v>6763</v>
      </c>
      <c r="Z2316" s="80" t="s">
        <v>9753</v>
      </c>
      <c r="AA2316" s="296"/>
      <c r="AB2316" s="265" t="str">
        <f>IF('認証製品一覧（検索用）'!$E$7=認証製品一覧!I2316,"●","")</f>
        <v/>
      </c>
      <c r="AC2316" s="265" t="str">
        <f>IF(AB2316="","",COUNTIF($B$5:AB2316,"●"))</f>
        <v/>
      </c>
    </row>
    <row r="2317" spans="1:29" ht="100.05" customHeight="1">
      <c r="A2317" s="347"/>
      <c r="B2317" s="292" t="s">
        <v>6898</v>
      </c>
      <c r="C2317" s="293" t="s">
        <v>6941</v>
      </c>
      <c r="D2317" s="294" t="s">
        <v>296</v>
      </c>
      <c r="E2317" s="293" t="s">
        <v>7350</v>
      </c>
      <c r="F2317" s="330" t="s">
        <v>10942</v>
      </c>
      <c r="G2317" s="330" t="s">
        <v>181</v>
      </c>
      <c r="H2317" s="294">
        <v>698</v>
      </c>
      <c r="I2317" s="321" t="str">
        <f t="shared" si="108"/>
        <v>D-06-001-風呂給湯兼用機</v>
      </c>
      <c r="J2317" s="294">
        <v>95.1</v>
      </c>
      <c r="K2317" s="330" t="s">
        <v>8144</v>
      </c>
      <c r="L2317" s="329" t="s">
        <v>13139</v>
      </c>
      <c r="M2317" s="329" t="s">
        <v>10835</v>
      </c>
      <c r="N2317" s="329" t="s">
        <v>12853</v>
      </c>
      <c r="O2317" s="294" t="s">
        <v>2838</v>
      </c>
      <c r="P2317" s="329" t="s">
        <v>10582</v>
      </c>
      <c r="Q2317" s="330" t="s">
        <v>7127</v>
      </c>
      <c r="R2317" s="293" t="s">
        <v>7871</v>
      </c>
      <c r="S2317" s="294" t="s">
        <v>9346</v>
      </c>
      <c r="T2317" s="292" t="s">
        <v>181</v>
      </c>
      <c r="U2317" s="323" t="str">
        <f t="shared" si="109"/>
        <v>-</v>
      </c>
      <c r="V2317" s="298" t="s">
        <v>9347</v>
      </c>
      <c r="W2317" s="295" t="str">
        <f t="shared" si="110"/>
        <v>https://www.noritz.co.jp/contact/product/index.php</v>
      </c>
      <c r="X2317" s="292" t="s">
        <v>7874</v>
      </c>
      <c r="Y2317" s="292" t="s">
        <v>6764</v>
      </c>
      <c r="Z2317" s="80" t="s">
        <v>9753</v>
      </c>
      <c r="AA2317" s="296"/>
      <c r="AB2317" s="265" t="str">
        <f>IF('認証製品一覧（検索用）'!$E$7=認証製品一覧!I2317,"●","")</f>
        <v/>
      </c>
      <c r="AC2317" s="265" t="str">
        <f>IF(AB2317="","",COUNTIF($B$5:AB2317,"●"))</f>
        <v/>
      </c>
    </row>
    <row r="2318" spans="1:29" ht="100.05" customHeight="1">
      <c r="A2318" s="347"/>
      <c r="B2318" s="292" t="s">
        <v>6898</v>
      </c>
      <c r="C2318" s="293" t="s">
        <v>6941</v>
      </c>
      <c r="D2318" s="294" t="s">
        <v>296</v>
      </c>
      <c r="E2318" s="293" t="s">
        <v>7350</v>
      </c>
      <c r="F2318" s="330" t="s">
        <v>10942</v>
      </c>
      <c r="G2318" s="330" t="s">
        <v>181</v>
      </c>
      <c r="H2318" s="294">
        <v>698</v>
      </c>
      <c r="I2318" s="321" t="str">
        <f t="shared" si="108"/>
        <v>D-06-001-風呂給湯兼用機</v>
      </c>
      <c r="J2318" s="294">
        <v>95.1</v>
      </c>
      <c r="K2318" s="330" t="s">
        <v>8144</v>
      </c>
      <c r="L2318" s="329" t="s">
        <v>13139</v>
      </c>
      <c r="M2318" s="329" t="s">
        <v>10835</v>
      </c>
      <c r="N2318" s="329" t="s">
        <v>12854</v>
      </c>
      <c r="O2318" s="294" t="s">
        <v>2838</v>
      </c>
      <c r="P2318" s="329" t="s">
        <v>10582</v>
      </c>
      <c r="Q2318" s="330" t="s">
        <v>7127</v>
      </c>
      <c r="R2318" s="293" t="s">
        <v>7871</v>
      </c>
      <c r="S2318" s="294" t="s">
        <v>7881</v>
      </c>
      <c r="T2318" s="292" t="s">
        <v>181</v>
      </c>
      <c r="U2318" s="323" t="str">
        <f t="shared" si="109"/>
        <v>-</v>
      </c>
      <c r="V2318" s="298" t="s">
        <v>7873</v>
      </c>
      <c r="W2318" s="295" t="str">
        <f t="shared" si="110"/>
        <v>https://www.noritz.co.jp/contact/product/index.php</v>
      </c>
      <c r="X2318" s="292" t="s">
        <v>7874</v>
      </c>
      <c r="Y2318" s="292" t="s">
        <v>6765</v>
      </c>
      <c r="Z2318" s="80" t="s">
        <v>9753</v>
      </c>
      <c r="AA2318" s="296"/>
      <c r="AB2318" s="265" t="str">
        <f>IF('認証製品一覧（検索用）'!$E$7=認証製品一覧!I2318,"●","")</f>
        <v/>
      </c>
      <c r="AC2318" s="265" t="str">
        <f>IF(AB2318="","",COUNTIF($B$5:AB2318,"●"))</f>
        <v/>
      </c>
    </row>
    <row r="2319" spans="1:29" ht="100.05" customHeight="1">
      <c r="A2319" s="347"/>
      <c r="B2319" s="292" t="s">
        <v>6898</v>
      </c>
      <c r="C2319" s="293" t="s">
        <v>6941</v>
      </c>
      <c r="D2319" s="294" t="s">
        <v>296</v>
      </c>
      <c r="E2319" s="293" t="s">
        <v>7350</v>
      </c>
      <c r="F2319" s="330" t="s">
        <v>10942</v>
      </c>
      <c r="G2319" s="330" t="s">
        <v>181</v>
      </c>
      <c r="H2319" s="294">
        <v>698</v>
      </c>
      <c r="I2319" s="321" t="str">
        <f t="shared" si="108"/>
        <v>D-06-001-風呂給湯兼用機</v>
      </c>
      <c r="J2319" s="294">
        <v>95.1</v>
      </c>
      <c r="K2319" s="330" t="s">
        <v>8144</v>
      </c>
      <c r="L2319" s="329" t="s">
        <v>13139</v>
      </c>
      <c r="M2319" s="329" t="s">
        <v>10835</v>
      </c>
      <c r="N2319" s="329" t="s">
        <v>12855</v>
      </c>
      <c r="O2319" s="294" t="s">
        <v>2838</v>
      </c>
      <c r="P2319" s="329" t="s">
        <v>10582</v>
      </c>
      <c r="Q2319" s="330" t="s">
        <v>7127</v>
      </c>
      <c r="R2319" s="293" t="s">
        <v>7871</v>
      </c>
      <c r="S2319" s="294" t="s">
        <v>9346</v>
      </c>
      <c r="T2319" s="292" t="s">
        <v>181</v>
      </c>
      <c r="U2319" s="323" t="str">
        <f t="shared" si="109"/>
        <v>-</v>
      </c>
      <c r="V2319" s="298" t="s">
        <v>7877</v>
      </c>
      <c r="W2319" s="295" t="str">
        <f t="shared" si="110"/>
        <v>https://www.noritz.co.jp/contact/product/index.php</v>
      </c>
      <c r="X2319" s="292" t="s">
        <v>7874</v>
      </c>
      <c r="Y2319" s="292" t="s">
        <v>6766</v>
      </c>
      <c r="Z2319" s="80" t="s">
        <v>9753</v>
      </c>
      <c r="AA2319" s="296"/>
      <c r="AB2319" s="265" t="str">
        <f>IF('認証製品一覧（検索用）'!$E$7=認証製品一覧!I2319,"●","")</f>
        <v/>
      </c>
      <c r="AC2319" s="265" t="str">
        <f>IF(AB2319="","",COUNTIF($B$5:AB2319,"●"))</f>
        <v/>
      </c>
    </row>
    <row r="2320" spans="1:29" ht="100.05" customHeight="1">
      <c r="A2320" s="347"/>
      <c r="B2320" s="292" t="s">
        <v>6898</v>
      </c>
      <c r="C2320" s="293" t="s">
        <v>6941</v>
      </c>
      <c r="D2320" s="294" t="s">
        <v>296</v>
      </c>
      <c r="E2320" s="293" t="s">
        <v>7350</v>
      </c>
      <c r="F2320" s="330" t="s">
        <v>10942</v>
      </c>
      <c r="G2320" s="330" t="s">
        <v>181</v>
      </c>
      <c r="H2320" s="294">
        <v>698</v>
      </c>
      <c r="I2320" s="321" t="str">
        <f t="shared" si="108"/>
        <v>D-06-001-風呂給湯兼用機</v>
      </c>
      <c r="J2320" s="294">
        <v>95.1</v>
      </c>
      <c r="K2320" s="330" t="s">
        <v>8144</v>
      </c>
      <c r="L2320" s="329" t="s">
        <v>13139</v>
      </c>
      <c r="M2320" s="329" t="s">
        <v>10835</v>
      </c>
      <c r="N2320" s="329" t="s">
        <v>12856</v>
      </c>
      <c r="O2320" s="294" t="s">
        <v>2838</v>
      </c>
      <c r="P2320" s="329" t="s">
        <v>10582</v>
      </c>
      <c r="Q2320" s="330" t="s">
        <v>7127</v>
      </c>
      <c r="R2320" s="293" t="s">
        <v>7871</v>
      </c>
      <c r="S2320" s="294" t="s">
        <v>9346</v>
      </c>
      <c r="T2320" s="292" t="s">
        <v>181</v>
      </c>
      <c r="U2320" s="323" t="str">
        <f t="shared" si="109"/>
        <v>-</v>
      </c>
      <c r="V2320" s="298" t="s">
        <v>7873</v>
      </c>
      <c r="W2320" s="295" t="str">
        <f t="shared" si="110"/>
        <v>https://www.noritz.co.jp/contact/product/index.php</v>
      </c>
      <c r="X2320" s="292" t="s">
        <v>7874</v>
      </c>
      <c r="Y2320" s="292" t="s">
        <v>6767</v>
      </c>
      <c r="Z2320" s="80" t="s">
        <v>9753</v>
      </c>
      <c r="AA2320" s="296"/>
      <c r="AB2320" s="265" t="str">
        <f>IF('認証製品一覧（検索用）'!$E$7=認証製品一覧!I2320,"●","")</f>
        <v/>
      </c>
      <c r="AC2320" s="265" t="str">
        <f>IF(AB2320="","",COUNTIF($B$5:AB2320,"●"))</f>
        <v/>
      </c>
    </row>
    <row r="2321" spans="1:29" ht="100.05" customHeight="1">
      <c r="A2321" s="347"/>
      <c r="B2321" s="292" t="s">
        <v>6898</v>
      </c>
      <c r="C2321" s="293" t="s">
        <v>6941</v>
      </c>
      <c r="D2321" s="294" t="s">
        <v>296</v>
      </c>
      <c r="E2321" s="293" t="s">
        <v>7350</v>
      </c>
      <c r="F2321" s="330" t="s">
        <v>10942</v>
      </c>
      <c r="G2321" s="330" t="s">
        <v>181</v>
      </c>
      <c r="H2321" s="294">
        <v>698</v>
      </c>
      <c r="I2321" s="321" t="str">
        <f t="shared" si="108"/>
        <v>D-06-001-風呂給湯兼用機</v>
      </c>
      <c r="J2321" s="294">
        <v>95.1</v>
      </c>
      <c r="K2321" s="330" t="s">
        <v>8144</v>
      </c>
      <c r="L2321" s="329" t="s">
        <v>13139</v>
      </c>
      <c r="M2321" s="329" t="s">
        <v>10835</v>
      </c>
      <c r="N2321" s="329" t="s">
        <v>12857</v>
      </c>
      <c r="O2321" s="294" t="s">
        <v>2838</v>
      </c>
      <c r="P2321" s="329" t="s">
        <v>10582</v>
      </c>
      <c r="Q2321" s="330" t="s">
        <v>7127</v>
      </c>
      <c r="R2321" s="293" t="s">
        <v>7871</v>
      </c>
      <c r="S2321" s="294" t="s">
        <v>7881</v>
      </c>
      <c r="T2321" s="292" t="s">
        <v>181</v>
      </c>
      <c r="U2321" s="323" t="str">
        <f t="shared" si="109"/>
        <v>-</v>
      </c>
      <c r="V2321" s="298" t="s">
        <v>9347</v>
      </c>
      <c r="W2321" s="295" t="str">
        <f t="shared" si="110"/>
        <v>https://www.noritz.co.jp/contact/product/index.php</v>
      </c>
      <c r="X2321" s="292" t="s">
        <v>7874</v>
      </c>
      <c r="Y2321" s="292" t="s">
        <v>6768</v>
      </c>
      <c r="Z2321" s="80" t="s">
        <v>9753</v>
      </c>
      <c r="AA2321" s="296"/>
      <c r="AB2321" s="265" t="str">
        <f>IF('認証製品一覧（検索用）'!$E$7=認証製品一覧!I2321,"●","")</f>
        <v/>
      </c>
      <c r="AC2321" s="265" t="str">
        <f>IF(AB2321="","",COUNTIF($B$5:AB2321,"●"))</f>
        <v/>
      </c>
    </row>
    <row r="2322" spans="1:29" ht="100.05" customHeight="1">
      <c r="A2322" s="347"/>
      <c r="B2322" s="292" t="s">
        <v>6898</v>
      </c>
      <c r="C2322" s="293" t="s">
        <v>6941</v>
      </c>
      <c r="D2322" s="294" t="s">
        <v>296</v>
      </c>
      <c r="E2322" s="293" t="s">
        <v>7350</v>
      </c>
      <c r="F2322" s="330" t="s">
        <v>10942</v>
      </c>
      <c r="G2322" s="330" t="s">
        <v>181</v>
      </c>
      <c r="H2322" s="294">
        <v>698</v>
      </c>
      <c r="I2322" s="321" t="str">
        <f t="shared" si="108"/>
        <v>D-06-001-風呂給湯兼用機</v>
      </c>
      <c r="J2322" s="294">
        <v>95.1</v>
      </c>
      <c r="K2322" s="330" t="s">
        <v>8144</v>
      </c>
      <c r="L2322" s="329" t="s">
        <v>13139</v>
      </c>
      <c r="M2322" s="329" t="s">
        <v>10835</v>
      </c>
      <c r="N2322" s="329" t="s">
        <v>12858</v>
      </c>
      <c r="O2322" s="294" t="s">
        <v>2838</v>
      </c>
      <c r="P2322" s="329" t="s">
        <v>10582</v>
      </c>
      <c r="Q2322" s="330" t="s">
        <v>7127</v>
      </c>
      <c r="R2322" s="293" t="s">
        <v>7871</v>
      </c>
      <c r="S2322" s="294" t="s">
        <v>7881</v>
      </c>
      <c r="T2322" s="292" t="s">
        <v>181</v>
      </c>
      <c r="U2322" s="323" t="str">
        <f t="shared" si="109"/>
        <v>-</v>
      </c>
      <c r="V2322" s="298" t="s">
        <v>7877</v>
      </c>
      <c r="W2322" s="295" t="str">
        <f t="shared" si="110"/>
        <v>https://www.noritz.co.jp/contact/product/index.php</v>
      </c>
      <c r="X2322" s="292" t="s">
        <v>7874</v>
      </c>
      <c r="Y2322" s="292" t="s">
        <v>6769</v>
      </c>
      <c r="Z2322" s="80" t="s">
        <v>9753</v>
      </c>
      <c r="AA2322" s="296"/>
      <c r="AB2322" s="265" t="str">
        <f>IF('認証製品一覧（検索用）'!$E$7=認証製品一覧!I2322,"●","")</f>
        <v/>
      </c>
      <c r="AC2322" s="265" t="str">
        <f>IF(AB2322="","",COUNTIF($B$5:AB2322,"●"))</f>
        <v/>
      </c>
    </row>
    <row r="2323" spans="1:29" ht="100.05" customHeight="1">
      <c r="A2323" s="347"/>
      <c r="B2323" s="292" t="s">
        <v>6898</v>
      </c>
      <c r="C2323" s="293" t="s">
        <v>6941</v>
      </c>
      <c r="D2323" s="294" t="s">
        <v>296</v>
      </c>
      <c r="E2323" s="293" t="s">
        <v>7350</v>
      </c>
      <c r="F2323" s="330" t="s">
        <v>10942</v>
      </c>
      <c r="G2323" s="330" t="s">
        <v>181</v>
      </c>
      <c r="H2323" s="294">
        <v>698</v>
      </c>
      <c r="I2323" s="321" t="str">
        <f t="shared" si="108"/>
        <v>D-06-001-風呂給湯兼用機</v>
      </c>
      <c r="J2323" s="294">
        <v>95.1</v>
      </c>
      <c r="K2323" s="330" t="s">
        <v>8144</v>
      </c>
      <c r="L2323" s="329" t="s">
        <v>13139</v>
      </c>
      <c r="M2323" s="329" t="s">
        <v>10835</v>
      </c>
      <c r="N2323" s="329" t="s">
        <v>12859</v>
      </c>
      <c r="O2323" s="294" t="s">
        <v>2838</v>
      </c>
      <c r="P2323" s="329" t="s">
        <v>10582</v>
      </c>
      <c r="Q2323" s="330" t="s">
        <v>7127</v>
      </c>
      <c r="R2323" s="293" t="s">
        <v>7871</v>
      </c>
      <c r="S2323" s="294" t="s">
        <v>9346</v>
      </c>
      <c r="T2323" s="292" t="s">
        <v>181</v>
      </c>
      <c r="U2323" s="323" t="str">
        <f t="shared" si="109"/>
        <v>-</v>
      </c>
      <c r="V2323" s="298" t="s">
        <v>7877</v>
      </c>
      <c r="W2323" s="295" t="str">
        <f t="shared" si="110"/>
        <v>https://www.noritz.co.jp/contact/product/index.php</v>
      </c>
      <c r="X2323" s="292" t="s">
        <v>7874</v>
      </c>
      <c r="Y2323" s="292" t="s">
        <v>9569</v>
      </c>
      <c r="Z2323" s="80" t="s">
        <v>9753</v>
      </c>
      <c r="AA2323" s="296"/>
      <c r="AB2323" s="265" t="str">
        <f>IF('認証製品一覧（検索用）'!$E$7=認証製品一覧!I2323,"●","")</f>
        <v/>
      </c>
      <c r="AC2323" s="265" t="str">
        <f>IF(AB2323="","",COUNTIF($B$5:AB2323,"●"))</f>
        <v/>
      </c>
    </row>
    <row r="2324" spans="1:29" ht="100.05" customHeight="1">
      <c r="A2324" s="347"/>
      <c r="B2324" s="292" t="s">
        <v>6898</v>
      </c>
      <c r="C2324" s="293" t="s">
        <v>6941</v>
      </c>
      <c r="D2324" s="294" t="s">
        <v>296</v>
      </c>
      <c r="E2324" s="293" t="s">
        <v>7350</v>
      </c>
      <c r="F2324" s="330" t="s">
        <v>10942</v>
      </c>
      <c r="G2324" s="330" t="s">
        <v>181</v>
      </c>
      <c r="H2324" s="294">
        <v>698</v>
      </c>
      <c r="I2324" s="321" t="str">
        <f t="shared" si="108"/>
        <v>D-06-001-風呂給湯兼用機</v>
      </c>
      <c r="J2324" s="294">
        <v>95.1</v>
      </c>
      <c r="K2324" s="330" t="s">
        <v>8144</v>
      </c>
      <c r="L2324" s="329" t="s">
        <v>13139</v>
      </c>
      <c r="M2324" s="329" t="s">
        <v>10835</v>
      </c>
      <c r="N2324" s="329" t="s">
        <v>12860</v>
      </c>
      <c r="O2324" s="294" t="s">
        <v>2838</v>
      </c>
      <c r="P2324" s="329" t="s">
        <v>10582</v>
      </c>
      <c r="Q2324" s="330" t="s">
        <v>7127</v>
      </c>
      <c r="R2324" s="293" t="s">
        <v>7871</v>
      </c>
      <c r="S2324" s="294" t="s">
        <v>9346</v>
      </c>
      <c r="T2324" s="292" t="s">
        <v>181</v>
      </c>
      <c r="U2324" s="323" t="str">
        <f t="shared" si="109"/>
        <v>-</v>
      </c>
      <c r="V2324" s="298" t="s">
        <v>7877</v>
      </c>
      <c r="W2324" s="295" t="str">
        <f t="shared" si="110"/>
        <v>https://www.noritz.co.jp/contact/product/index.php</v>
      </c>
      <c r="X2324" s="292" t="s">
        <v>7874</v>
      </c>
      <c r="Y2324" s="292" t="s">
        <v>9570</v>
      </c>
      <c r="Z2324" s="80" t="s">
        <v>9753</v>
      </c>
      <c r="AA2324" s="296"/>
      <c r="AB2324" s="265" t="str">
        <f>IF('認証製品一覧（検索用）'!$E$7=認証製品一覧!I2324,"●","")</f>
        <v/>
      </c>
      <c r="AC2324" s="265" t="str">
        <f>IF(AB2324="","",COUNTIF($B$5:AB2324,"●"))</f>
        <v/>
      </c>
    </row>
    <row r="2325" spans="1:29" ht="100.05" customHeight="1">
      <c r="A2325" s="347"/>
      <c r="B2325" s="292" t="s">
        <v>6898</v>
      </c>
      <c r="C2325" s="293" t="s">
        <v>6941</v>
      </c>
      <c r="D2325" s="294" t="s">
        <v>296</v>
      </c>
      <c r="E2325" s="293" t="s">
        <v>7350</v>
      </c>
      <c r="F2325" s="330" t="s">
        <v>10942</v>
      </c>
      <c r="G2325" s="330" t="s">
        <v>181</v>
      </c>
      <c r="H2325" s="294">
        <v>698</v>
      </c>
      <c r="I2325" s="321" t="str">
        <f t="shared" ref="I2325:I2388" si="111">CONCATENATE(D2325,G2325,F2325)</f>
        <v>D-06-001-風呂給湯兼用機</v>
      </c>
      <c r="J2325" s="294">
        <v>95.1</v>
      </c>
      <c r="K2325" s="330" t="s">
        <v>8144</v>
      </c>
      <c r="L2325" s="329" t="s">
        <v>13139</v>
      </c>
      <c r="M2325" s="329" t="s">
        <v>10835</v>
      </c>
      <c r="N2325" s="329" t="s">
        <v>12861</v>
      </c>
      <c r="O2325" s="294" t="s">
        <v>2838</v>
      </c>
      <c r="P2325" s="329" t="s">
        <v>10582</v>
      </c>
      <c r="Q2325" s="330" t="s">
        <v>7127</v>
      </c>
      <c r="R2325" s="293" t="s">
        <v>7871</v>
      </c>
      <c r="S2325" s="294" t="s">
        <v>7881</v>
      </c>
      <c r="T2325" s="292" t="s">
        <v>181</v>
      </c>
      <c r="U2325" s="323" t="str">
        <f t="shared" ref="U2325:U2388" si="112">IF(T2325="-","-",HYPERLINK("mailto:"&amp;T2325,T2325))</f>
        <v>-</v>
      </c>
      <c r="V2325" s="298" t="s">
        <v>9347</v>
      </c>
      <c r="W2325" s="295" t="str">
        <f t="shared" ref="W2325:W2388" si="113">IF(V2325="-",V2325,HYPERLINK(V2325))</f>
        <v>https://www.noritz.co.jp/contact/product/index.php</v>
      </c>
      <c r="X2325" s="292" t="s">
        <v>7874</v>
      </c>
      <c r="Y2325" s="292" t="s">
        <v>9571</v>
      </c>
      <c r="Z2325" s="80" t="s">
        <v>9753</v>
      </c>
      <c r="AA2325" s="296"/>
      <c r="AB2325" s="265" t="str">
        <f>IF('認証製品一覧（検索用）'!$E$7=認証製品一覧!I2325,"●","")</f>
        <v/>
      </c>
      <c r="AC2325" s="265" t="str">
        <f>IF(AB2325="","",COUNTIF($B$5:AB2325,"●"))</f>
        <v/>
      </c>
    </row>
    <row r="2326" spans="1:29" ht="100.05" customHeight="1">
      <c r="A2326" s="347"/>
      <c r="B2326" s="292" t="s">
        <v>6898</v>
      </c>
      <c r="C2326" s="293" t="s">
        <v>6941</v>
      </c>
      <c r="D2326" s="294" t="s">
        <v>296</v>
      </c>
      <c r="E2326" s="293" t="s">
        <v>7350</v>
      </c>
      <c r="F2326" s="330" t="s">
        <v>10942</v>
      </c>
      <c r="G2326" s="330" t="s">
        <v>181</v>
      </c>
      <c r="H2326" s="294">
        <v>698</v>
      </c>
      <c r="I2326" s="321" t="str">
        <f t="shared" si="111"/>
        <v>D-06-001-風呂給湯兼用機</v>
      </c>
      <c r="J2326" s="294">
        <v>95.1</v>
      </c>
      <c r="K2326" s="330" t="s">
        <v>8144</v>
      </c>
      <c r="L2326" s="329" t="s">
        <v>13139</v>
      </c>
      <c r="M2326" s="329" t="s">
        <v>10835</v>
      </c>
      <c r="N2326" s="329" t="s">
        <v>12862</v>
      </c>
      <c r="O2326" s="294" t="s">
        <v>2838</v>
      </c>
      <c r="P2326" s="329" t="s">
        <v>10582</v>
      </c>
      <c r="Q2326" s="330" t="s">
        <v>7127</v>
      </c>
      <c r="R2326" s="293" t="s">
        <v>7871</v>
      </c>
      <c r="S2326" s="294" t="s">
        <v>9346</v>
      </c>
      <c r="T2326" s="292" t="s">
        <v>181</v>
      </c>
      <c r="U2326" s="323" t="str">
        <f t="shared" si="112"/>
        <v>-</v>
      </c>
      <c r="V2326" s="298" t="s">
        <v>7877</v>
      </c>
      <c r="W2326" s="295" t="str">
        <f t="shared" si="113"/>
        <v>https://www.noritz.co.jp/contact/product/index.php</v>
      </c>
      <c r="X2326" s="292" t="s">
        <v>7874</v>
      </c>
      <c r="Y2326" s="292" t="s">
        <v>9572</v>
      </c>
      <c r="Z2326" s="80" t="s">
        <v>9753</v>
      </c>
      <c r="AA2326" s="296"/>
      <c r="AB2326" s="265" t="str">
        <f>IF('認証製品一覧（検索用）'!$E$7=認証製品一覧!I2326,"●","")</f>
        <v/>
      </c>
      <c r="AC2326" s="265" t="str">
        <f>IF(AB2326="","",COUNTIF($B$5:AB2326,"●"))</f>
        <v/>
      </c>
    </row>
    <row r="2327" spans="1:29" ht="100.05" customHeight="1">
      <c r="A2327" s="347"/>
      <c r="B2327" s="292" t="s">
        <v>6898</v>
      </c>
      <c r="C2327" s="293" t="s">
        <v>6941</v>
      </c>
      <c r="D2327" s="294" t="s">
        <v>296</v>
      </c>
      <c r="E2327" s="293" t="s">
        <v>7350</v>
      </c>
      <c r="F2327" s="330" t="s">
        <v>10942</v>
      </c>
      <c r="G2327" s="330" t="s">
        <v>181</v>
      </c>
      <c r="H2327" s="294">
        <v>698</v>
      </c>
      <c r="I2327" s="321" t="str">
        <f t="shared" si="111"/>
        <v>D-06-001-風呂給湯兼用機</v>
      </c>
      <c r="J2327" s="294">
        <v>95.1</v>
      </c>
      <c r="K2327" s="330" t="s">
        <v>8144</v>
      </c>
      <c r="L2327" s="329" t="s">
        <v>13139</v>
      </c>
      <c r="M2327" s="329" t="s">
        <v>10835</v>
      </c>
      <c r="N2327" s="329" t="s">
        <v>12863</v>
      </c>
      <c r="O2327" s="294" t="s">
        <v>2838</v>
      </c>
      <c r="P2327" s="329" t="s">
        <v>10582</v>
      </c>
      <c r="Q2327" s="330" t="s">
        <v>7127</v>
      </c>
      <c r="R2327" s="293" t="s">
        <v>7871</v>
      </c>
      <c r="S2327" s="294" t="s">
        <v>7881</v>
      </c>
      <c r="T2327" s="292" t="s">
        <v>181</v>
      </c>
      <c r="U2327" s="323" t="str">
        <f t="shared" si="112"/>
        <v>-</v>
      </c>
      <c r="V2327" s="298" t="s">
        <v>7877</v>
      </c>
      <c r="W2327" s="295" t="str">
        <f t="shared" si="113"/>
        <v>https://www.noritz.co.jp/contact/product/index.php</v>
      </c>
      <c r="X2327" s="292" t="s">
        <v>7874</v>
      </c>
      <c r="Y2327" s="292" t="s">
        <v>9573</v>
      </c>
      <c r="Z2327" s="80" t="s">
        <v>9753</v>
      </c>
      <c r="AA2327" s="296"/>
      <c r="AB2327" s="265" t="str">
        <f>IF('認証製品一覧（検索用）'!$E$7=認証製品一覧!I2327,"●","")</f>
        <v/>
      </c>
      <c r="AC2327" s="265" t="str">
        <f>IF(AB2327="","",COUNTIF($B$5:AB2327,"●"))</f>
        <v/>
      </c>
    </row>
    <row r="2328" spans="1:29" ht="100.05" customHeight="1">
      <c r="A2328" s="347"/>
      <c r="B2328" s="292" t="s">
        <v>6898</v>
      </c>
      <c r="C2328" s="293" t="s">
        <v>6941</v>
      </c>
      <c r="D2328" s="294" t="s">
        <v>296</v>
      </c>
      <c r="E2328" s="293" t="s">
        <v>7350</v>
      </c>
      <c r="F2328" s="330" t="s">
        <v>10942</v>
      </c>
      <c r="G2328" s="330" t="s">
        <v>181</v>
      </c>
      <c r="H2328" s="294">
        <v>698</v>
      </c>
      <c r="I2328" s="321" t="str">
        <f t="shared" si="111"/>
        <v>D-06-001-風呂給湯兼用機</v>
      </c>
      <c r="J2328" s="294">
        <v>95.1</v>
      </c>
      <c r="K2328" s="330" t="s">
        <v>8144</v>
      </c>
      <c r="L2328" s="329" t="s">
        <v>13139</v>
      </c>
      <c r="M2328" s="329" t="s">
        <v>10835</v>
      </c>
      <c r="N2328" s="329" t="s">
        <v>12864</v>
      </c>
      <c r="O2328" s="294" t="s">
        <v>2838</v>
      </c>
      <c r="P2328" s="329" t="s">
        <v>10582</v>
      </c>
      <c r="Q2328" s="330" t="s">
        <v>7127</v>
      </c>
      <c r="R2328" s="293" t="s">
        <v>7871</v>
      </c>
      <c r="S2328" s="294" t="s">
        <v>7872</v>
      </c>
      <c r="T2328" s="292" t="s">
        <v>181</v>
      </c>
      <c r="U2328" s="323" t="str">
        <f t="shared" si="112"/>
        <v>-</v>
      </c>
      <c r="V2328" s="298" t="s">
        <v>7873</v>
      </c>
      <c r="W2328" s="295" t="str">
        <f t="shared" si="113"/>
        <v>https://www.noritz.co.jp/contact/product/index.php</v>
      </c>
      <c r="X2328" s="292" t="s">
        <v>7874</v>
      </c>
      <c r="Y2328" s="292" t="s">
        <v>9574</v>
      </c>
      <c r="Z2328" s="80" t="s">
        <v>9753</v>
      </c>
      <c r="AA2328" s="296"/>
      <c r="AB2328" s="265" t="str">
        <f>IF('認証製品一覧（検索用）'!$E$7=認証製品一覧!I2328,"●","")</f>
        <v/>
      </c>
      <c r="AC2328" s="265" t="str">
        <f>IF(AB2328="","",COUNTIF($B$5:AB2328,"●"))</f>
        <v/>
      </c>
    </row>
    <row r="2329" spans="1:29" ht="100.05" customHeight="1">
      <c r="A2329" s="348"/>
      <c r="B2329" s="292" t="s">
        <v>6898</v>
      </c>
      <c r="C2329" s="293" t="s">
        <v>6941</v>
      </c>
      <c r="D2329" s="294" t="s">
        <v>296</v>
      </c>
      <c r="E2329" s="293" t="s">
        <v>7350</v>
      </c>
      <c r="F2329" s="330" t="s">
        <v>10942</v>
      </c>
      <c r="G2329" s="330" t="s">
        <v>181</v>
      </c>
      <c r="H2329" s="294">
        <v>698</v>
      </c>
      <c r="I2329" s="321" t="str">
        <f t="shared" si="111"/>
        <v>D-06-001-風呂給湯兼用機</v>
      </c>
      <c r="J2329" s="294">
        <v>95.1</v>
      </c>
      <c r="K2329" s="330" t="s">
        <v>8144</v>
      </c>
      <c r="L2329" s="329" t="s">
        <v>13139</v>
      </c>
      <c r="M2329" s="329" t="s">
        <v>10835</v>
      </c>
      <c r="N2329" s="329" t="s">
        <v>12865</v>
      </c>
      <c r="O2329" s="294" t="s">
        <v>2838</v>
      </c>
      <c r="P2329" s="329" t="s">
        <v>10582</v>
      </c>
      <c r="Q2329" s="330" t="s">
        <v>7127</v>
      </c>
      <c r="R2329" s="293" t="s">
        <v>7871</v>
      </c>
      <c r="S2329" s="294" t="s">
        <v>7881</v>
      </c>
      <c r="T2329" s="292" t="s">
        <v>181</v>
      </c>
      <c r="U2329" s="323" t="str">
        <f t="shared" si="112"/>
        <v>-</v>
      </c>
      <c r="V2329" s="298" t="s">
        <v>9347</v>
      </c>
      <c r="W2329" s="295" t="str">
        <f t="shared" si="113"/>
        <v>https://www.noritz.co.jp/contact/product/index.php</v>
      </c>
      <c r="X2329" s="292" t="s">
        <v>7874</v>
      </c>
      <c r="Y2329" s="292" t="s">
        <v>9575</v>
      </c>
      <c r="Z2329" s="80" t="s">
        <v>9753</v>
      </c>
      <c r="AA2329" s="296"/>
      <c r="AB2329" s="265" t="str">
        <f>IF('認証製品一覧（検索用）'!$E$7=認証製品一覧!I2329,"●","")</f>
        <v/>
      </c>
      <c r="AC2329" s="265" t="str">
        <f>IF(AB2329="","",COUNTIF($B$5:AB2329,"●"))</f>
        <v/>
      </c>
    </row>
    <row r="2330" spans="1:29" ht="100.05" customHeight="1">
      <c r="A2330" s="348"/>
      <c r="B2330" s="292" t="s">
        <v>6898</v>
      </c>
      <c r="C2330" s="293" t="s">
        <v>6941</v>
      </c>
      <c r="D2330" s="294" t="s">
        <v>296</v>
      </c>
      <c r="E2330" s="293" t="s">
        <v>7350</v>
      </c>
      <c r="F2330" s="330" t="s">
        <v>10942</v>
      </c>
      <c r="G2330" s="330" t="s">
        <v>181</v>
      </c>
      <c r="H2330" s="294">
        <v>698</v>
      </c>
      <c r="I2330" s="321" t="str">
        <f t="shared" si="111"/>
        <v>D-06-001-風呂給湯兼用機</v>
      </c>
      <c r="J2330" s="294">
        <v>95.1</v>
      </c>
      <c r="K2330" s="330" t="s">
        <v>8144</v>
      </c>
      <c r="L2330" s="329" t="s">
        <v>13139</v>
      </c>
      <c r="M2330" s="329" t="s">
        <v>10835</v>
      </c>
      <c r="N2330" s="329" t="s">
        <v>12866</v>
      </c>
      <c r="O2330" s="294" t="s">
        <v>2838</v>
      </c>
      <c r="P2330" s="329" t="s">
        <v>10582</v>
      </c>
      <c r="Q2330" s="330" t="s">
        <v>7127</v>
      </c>
      <c r="R2330" s="293" t="s">
        <v>7871</v>
      </c>
      <c r="S2330" s="294" t="s">
        <v>7881</v>
      </c>
      <c r="T2330" s="292" t="s">
        <v>181</v>
      </c>
      <c r="U2330" s="323" t="str">
        <f t="shared" si="112"/>
        <v>-</v>
      </c>
      <c r="V2330" s="298" t="s">
        <v>7877</v>
      </c>
      <c r="W2330" s="295" t="str">
        <f t="shared" si="113"/>
        <v>https://www.noritz.co.jp/contact/product/index.php</v>
      </c>
      <c r="X2330" s="292" t="s">
        <v>7874</v>
      </c>
      <c r="Y2330" s="292" t="s">
        <v>9576</v>
      </c>
      <c r="Z2330" s="80" t="s">
        <v>9753</v>
      </c>
      <c r="AA2330" s="296"/>
      <c r="AB2330" s="265" t="str">
        <f>IF('認証製品一覧（検索用）'!$E$7=認証製品一覧!I2330,"●","")</f>
        <v/>
      </c>
      <c r="AC2330" s="265" t="str">
        <f>IF(AB2330="","",COUNTIF($B$5:AB2330,"●"))</f>
        <v/>
      </c>
    </row>
    <row r="2331" spans="1:29" ht="100.05" customHeight="1">
      <c r="A2331" s="348"/>
      <c r="B2331" s="292" t="s">
        <v>6898</v>
      </c>
      <c r="C2331" s="293" t="s">
        <v>6941</v>
      </c>
      <c r="D2331" s="294" t="s">
        <v>296</v>
      </c>
      <c r="E2331" s="293" t="s">
        <v>7350</v>
      </c>
      <c r="F2331" s="330" t="s">
        <v>10942</v>
      </c>
      <c r="G2331" s="330" t="s">
        <v>181</v>
      </c>
      <c r="H2331" s="294">
        <v>698</v>
      </c>
      <c r="I2331" s="321" t="str">
        <f t="shared" si="111"/>
        <v>D-06-001-風呂給湯兼用機</v>
      </c>
      <c r="J2331" s="294">
        <v>95.1</v>
      </c>
      <c r="K2331" s="330" t="s">
        <v>8144</v>
      </c>
      <c r="L2331" s="329" t="s">
        <v>13139</v>
      </c>
      <c r="M2331" s="329" t="s">
        <v>10835</v>
      </c>
      <c r="N2331" s="329" t="s">
        <v>12867</v>
      </c>
      <c r="O2331" s="294" t="s">
        <v>2838</v>
      </c>
      <c r="P2331" s="329" t="s">
        <v>10582</v>
      </c>
      <c r="Q2331" s="330" t="s">
        <v>7127</v>
      </c>
      <c r="R2331" s="293" t="s">
        <v>7871</v>
      </c>
      <c r="S2331" s="294" t="s">
        <v>7881</v>
      </c>
      <c r="T2331" s="292" t="s">
        <v>181</v>
      </c>
      <c r="U2331" s="323" t="str">
        <f t="shared" si="112"/>
        <v>-</v>
      </c>
      <c r="V2331" s="298" t="s">
        <v>9347</v>
      </c>
      <c r="W2331" s="295" t="str">
        <f t="shared" si="113"/>
        <v>https://www.noritz.co.jp/contact/product/index.php</v>
      </c>
      <c r="X2331" s="292" t="s">
        <v>7874</v>
      </c>
      <c r="Y2331" s="292" t="s">
        <v>9577</v>
      </c>
      <c r="Z2331" s="80" t="s">
        <v>9753</v>
      </c>
      <c r="AA2331" s="296"/>
      <c r="AB2331" s="265" t="str">
        <f>IF('認証製品一覧（検索用）'!$E$7=認証製品一覧!I2331,"●","")</f>
        <v/>
      </c>
      <c r="AC2331" s="265" t="str">
        <f>IF(AB2331="","",COUNTIF($B$5:AB2331,"●"))</f>
        <v/>
      </c>
    </row>
    <row r="2332" spans="1:29" ht="100.05" customHeight="1">
      <c r="A2332" s="347"/>
      <c r="B2332" s="292" t="s">
        <v>6898</v>
      </c>
      <c r="C2332" s="293" t="s">
        <v>6941</v>
      </c>
      <c r="D2332" s="294" t="s">
        <v>296</v>
      </c>
      <c r="E2332" s="293" t="s">
        <v>7350</v>
      </c>
      <c r="F2332" s="330" t="s">
        <v>10942</v>
      </c>
      <c r="G2332" s="330" t="s">
        <v>181</v>
      </c>
      <c r="H2332" s="294">
        <v>698</v>
      </c>
      <c r="I2332" s="321" t="str">
        <f t="shared" si="111"/>
        <v>D-06-001-風呂給湯兼用機</v>
      </c>
      <c r="J2332" s="294">
        <v>95.1</v>
      </c>
      <c r="K2332" s="330" t="s">
        <v>8144</v>
      </c>
      <c r="L2332" s="329" t="s">
        <v>13139</v>
      </c>
      <c r="M2332" s="329" t="s">
        <v>10835</v>
      </c>
      <c r="N2332" s="329" t="s">
        <v>12868</v>
      </c>
      <c r="O2332" s="294" t="s">
        <v>2838</v>
      </c>
      <c r="P2332" s="329" t="s">
        <v>10582</v>
      </c>
      <c r="Q2332" s="330" t="s">
        <v>7127</v>
      </c>
      <c r="R2332" s="293" t="s">
        <v>7871</v>
      </c>
      <c r="S2332" s="294" t="s">
        <v>7881</v>
      </c>
      <c r="T2332" s="292" t="s">
        <v>181</v>
      </c>
      <c r="U2332" s="323" t="str">
        <f t="shared" si="112"/>
        <v>-</v>
      </c>
      <c r="V2332" s="298" t="s">
        <v>7873</v>
      </c>
      <c r="W2332" s="295" t="str">
        <f t="shared" si="113"/>
        <v>https://www.noritz.co.jp/contact/product/index.php</v>
      </c>
      <c r="X2332" s="292" t="s">
        <v>7874</v>
      </c>
      <c r="Y2332" s="292" t="s">
        <v>9578</v>
      </c>
      <c r="Z2332" s="80" t="s">
        <v>9753</v>
      </c>
      <c r="AA2332" s="296"/>
      <c r="AB2332" s="265" t="str">
        <f>IF('認証製品一覧（検索用）'!$E$7=認証製品一覧!I2332,"●","")</f>
        <v/>
      </c>
      <c r="AC2332" s="265" t="str">
        <f>IF(AB2332="","",COUNTIF($B$5:AB2332,"●"))</f>
        <v/>
      </c>
    </row>
    <row r="2333" spans="1:29" ht="100.05" customHeight="1">
      <c r="A2333" s="347"/>
      <c r="B2333" s="292" t="s">
        <v>6898</v>
      </c>
      <c r="C2333" s="293" t="s">
        <v>6941</v>
      </c>
      <c r="D2333" s="294" t="s">
        <v>296</v>
      </c>
      <c r="E2333" s="293" t="s">
        <v>7350</v>
      </c>
      <c r="F2333" s="330" t="s">
        <v>10942</v>
      </c>
      <c r="G2333" s="330" t="s">
        <v>181</v>
      </c>
      <c r="H2333" s="294">
        <v>698</v>
      </c>
      <c r="I2333" s="321" t="str">
        <f t="shared" si="111"/>
        <v>D-06-001-風呂給湯兼用機</v>
      </c>
      <c r="J2333" s="294">
        <v>95.1</v>
      </c>
      <c r="K2333" s="330" t="s">
        <v>8144</v>
      </c>
      <c r="L2333" s="329" t="s">
        <v>13139</v>
      </c>
      <c r="M2333" s="329" t="s">
        <v>10835</v>
      </c>
      <c r="N2333" s="329" t="s">
        <v>12869</v>
      </c>
      <c r="O2333" s="294" t="s">
        <v>2838</v>
      </c>
      <c r="P2333" s="329" t="s">
        <v>10582</v>
      </c>
      <c r="Q2333" s="330" t="s">
        <v>7127</v>
      </c>
      <c r="R2333" s="293" t="s">
        <v>7871</v>
      </c>
      <c r="S2333" s="294" t="s">
        <v>7881</v>
      </c>
      <c r="T2333" s="292" t="s">
        <v>181</v>
      </c>
      <c r="U2333" s="323" t="str">
        <f t="shared" si="112"/>
        <v>-</v>
      </c>
      <c r="V2333" s="298" t="s">
        <v>7877</v>
      </c>
      <c r="W2333" s="295" t="str">
        <f t="shared" si="113"/>
        <v>https://www.noritz.co.jp/contact/product/index.php</v>
      </c>
      <c r="X2333" s="292" t="s">
        <v>7874</v>
      </c>
      <c r="Y2333" s="292" t="s">
        <v>9579</v>
      </c>
      <c r="Z2333" s="80" t="s">
        <v>9753</v>
      </c>
      <c r="AA2333" s="296"/>
      <c r="AB2333" s="265" t="str">
        <f>IF('認証製品一覧（検索用）'!$E$7=認証製品一覧!I2333,"●","")</f>
        <v/>
      </c>
      <c r="AC2333" s="265" t="str">
        <f>IF(AB2333="","",COUNTIF($B$5:AB2333,"●"))</f>
        <v/>
      </c>
    </row>
    <row r="2334" spans="1:29" ht="100.05" customHeight="1">
      <c r="A2334" s="347"/>
      <c r="B2334" s="292" t="s">
        <v>6898</v>
      </c>
      <c r="C2334" s="293" t="s">
        <v>6941</v>
      </c>
      <c r="D2334" s="294" t="s">
        <v>296</v>
      </c>
      <c r="E2334" s="293" t="s">
        <v>7350</v>
      </c>
      <c r="F2334" s="330" t="s">
        <v>10942</v>
      </c>
      <c r="G2334" s="330" t="s">
        <v>181</v>
      </c>
      <c r="H2334" s="294">
        <v>698</v>
      </c>
      <c r="I2334" s="321" t="str">
        <f t="shared" si="111"/>
        <v>D-06-001-風呂給湯兼用機</v>
      </c>
      <c r="J2334" s="294">
        <v>95.1</v>
      </c>
      <c r="K2334" s="330" t="s">
        <v>8144</v>
      </c>
      <c r="L2334" s="329" t="s">
        <v>13139</v>
      </c>
      <c r="M2334" s="329" t="s">
        <v>10835</v>
      </c>
      <c r="N2334" s="329" t="s">
        <v>12870</v>
      </c>
      <c r="O2334" s="294" t="s">
        <v>2838</v>
      </c>
      <c r="P2334" s="329" t="s">
        <v>10582</v>
      </c>
      <c r="Q2334" s="330" t="s">
        <v>7127</v>
      </c>
      <c r="R2334" s="293" t="s">
        <v>7871</v>
      </c>
      <c r="S2334" s="294" t="s">
        <v>7881</v>
      </c>
      <c r="T2334" s="292" t="s">
        <v>181</v>
      </c>
      <c r="U2334" s="323" t="str">
        <f t="shared" si="112"/>
        <v>-</v>
      </c>
      <c r="V2334" s="298" t="s">
        <v>9347</v>
      </c>
      <c r="W2334" s="295" t="str">
        <f t="shared" si="113"/>
        <v>https://www.noritz.co.jp/contact/product/index.php</v>
      </c>
      <c r="X2334" s="292" t="s">
        <v>7874</v>
      </c>
      <c r="Y2334" s="292" t="s">
        <v>9580</v>
      </c>
      <c r="Z2334" s="80" t="s">
        <v>9753</v>
      </c>
      <c r="AA2334" s="296"/>
      <c r="AB2334" s="265" t="str">
        <f>IF('認証製品一覧（検索用）'!$E$7=認証製品一覧!I2334,"●","")</f>
        <v/>
      </c>
      <c r="AC2334" s="265" t="str">
        <f>IF(AB2334="","",COUNTIF($B$5:AB2334,"●"))</f>
        <v/>
      </c>
    </row>
    <row r="2335" spans="1:29" ht="100.05" customHeight="1">
      <c r="A2335" s="347"/>
      <c r="B2335" s="292" t="s">
        <v>6898</v>
      </c>
      <c r="C2335" s="293" t="s">
        <v>6941</v>
      </c>
      <c r="D2335" s="294" t="s">
        <v>296</v>
      </c>
      <c r="E2335" s="293" t="s">
        <v>7350</v>
      </c>
      <c r="F2335" s="330" t="s">
        <v>10942</v>
      </c>
      <c r="G2335" s="330" t="s">
        <v>181</v>
      </c>
      <c r="H2335" s="294">
        <v>698</v>
      </c>
      <c r="I2335" s="321" t="str">
        <f t="shared" si="111"/>
        <v>D-06-001-風呂給湯兼用機</v>
      </c>
      <c r="J2335" s="294">
        <v>95.1</v>
      </c>
      <c r="K2335" s="330" t="s">
        <v>8144</v>
      </c>
      <c r="L2335" s="329" t="s">
        <v>13139</v>
      </c>
      <c r="M2335" s="329" t="s">
        <v>10835</v>
      </c>
      <c r="N2335" s="329" t="s">
        <v>12871</v>
      </c>
      <c r="O2335" s="294" t="s">
        <v>2838</v>
      </c>
      <c r="P2335" s="329" t="s">
        <v>10582</v>
      </c>
      <c r="Q2335" s="330" t="s">
        <v>7127</v>
      </c>
      <c r="R2335" s="293" t="s">
        <v>7871</v>
      </c>
      <c r="S2335" s="294" t="s">
        <v>9346</v>
      </c>
      <c r="T2335" s="292" t="s">
        <v>181</v>
      </c>
      <c r="U2335" s="323" t="str">
        <f t="shared" si="112"/>
        <v>-</v>
      </c>
      <c r="V2335" s="298" t="s">
        <v>7873</v>
      </c>
      <c r="W2335" s="295" t="str">
        <f t="shared" si="113"/>
        <v>https://www.noritz.co.jp/contact/product/index.php</v>
      </c>
      <c r="X2335" s="292" t="s">
        <v>7874</v>
      </c>
      <c r="Y2335" s="292" t="s">
        <v>9581</v>
      </c>
      <c r="Z2335" s="80" t="s">
        <v>9753</v>
      </c>
      <c r="AA2335" s="296"/>
      <c r="AB2335" s="265" t="str">
        <f>IF('認証製品一覧（検索用）'!$E$7=認証製品一覧!I2335,"●","")</f>
        <v/>
      </c>
      <c r="AC2335" s="265" t="str">
        <f>IF(AB2335="","",COUNTIF($B$5:AB2335,"●"))</f>
        <v/>
      </c>
    </row>
    <row r="2336" spans="1:29" ht="100.05" customHeight="1">
      <c r="A2336" s="347"/>
      <c r="B2336" s="292" t="s">
        <v>6898</v>
      </c>
      <c r="C2336" s="293" t="s">
        <v>6941</v>
      </c>
      <c r="D2336" s="294" t="s">
        <v>296</v>
      </c>
      <c r="E2336" s="293" t="s">
        <v>7350</v>
      </c>
      <c r="F2336" s="330" t="s">
        <v>10942</v>
      </c>
      <c r="G2336" s="330" t="s">
        <v>181</v>
      </c>
      <c r="H2336" s="294">
        <v>698</v>
      </c>
      <c r="I2336" s="321" t="str">
        <f t="shared" si="111"/>
        <v>D-06-001-風呂給湯兼用機</v>
      </c>
      <c r="J2336" s="294">
        <v>95.1</v>
      </c>
      <c r="K2336" s="330" t="s">
        <v>8144</v>
      </c>
      <c r="L2336" s="329" t="s">
        <v>13139</v>
      </c>
      <c r="M2336" s="329" t="s">
        <v>10835</v>
      </c>
      <c r="N2336" s="329" t="s">
        <v>12872</v>
      </c>
      <c r="O2336" s="294" t="s">
        <v>2838</v>
      </c>
      <c r="P2336" s="329" t="s">
        <v>10582</v>
      </c>
      <c r="Q2336" s="330" t="s">
        <v>7127</v>
      </c>
      <c r="R2336" s="293" t="s">
        <v>7871</v>
      </c>
      <c r="S2336" s="294" t="s">
        <v>7881</v>
      </c>
      <c r="T2336" s="292" t="s">
        <v>181</v>
      </c>
      <c r="U2336" s="323" t="str">
        <f t="shared" si="112"/>
        <v>-</v>
      </c>
      <c r="V2336" s="298" t="s">
        <v>7877</v>
      </c>
      <c r="W2336" s="295" t="str">
        <f t="shared" si="113"/>
        <v>https://www.noritz.co.jp/contact/product/index.php</v>
      </c>
      <c r="X2336" s="292" t="s">
        <v>7874</v>
      </c>
      <c r="Y2336" s="292" t="s">
        <v>9582</v>
      </c>
      <c r="Z2336" s="80" t="s">
        <v>9753</v>
      </c>
      <c r="AA2336" s="296"/>
      <c r="AB2336" s="265" t="str">
        <f>IF('認証製品一覧（検索用）'!$E$7=認証製品一覧!I2336,"●","")</f>
        <v/>
      </c>
      <c r="AC2336" s="265" t="str">
        <f>IF(AB2336="","",COUNTIF($B$5:AB2336,"●"))</f>
        <v/>
      </c>
    </row>
    <row r="2337" spans="1:29" ht="100.05" customHeight="1">
      <c r="A2337" s="347"/>
      <c r="B2337" s="292" t="s">
        <v>6898</v>
      </c>
      <c r="C2337" s="293" t="s">
        <v>6941</v>
      </c>
      <c r="D2337" s="294" t="s">
        <v>296</v>
      </c>
      <c r="E2337" s="293" t="s">
        <v>7350</v>
      </c>
      <c r="F2337" s="330" t="s">
        <v>10942</v>
      </c>
      <c r="G2337" s="330" t="s">
        <v>181</v>
      </c>
      <c r="H2337" s="294">
        <v>698</v>
      </c>
      <c r="I2337" s="321" t="str">
        <f t="shared" si="111"/>
        <v>D-06-001-風呂給湯兼用機</v>
      </c>
      <c r="J2337" s="294">
        <v>95.1</v>
      </c>
      <c r="K2337" s="330" t="s">
        <v>8144</v>
      </c>
      <c r="L2337" s="329" t="s">
        <v>13139</v>
      </c>
      <c r="M2337" s="329" t="s">
        <v>10835</v>
      </c>
      <c r="N2337" s="329" t="s">
        <v>12873</v>
      </c>
      <c r="O2337" s="294" t="s">
        <v>2838</v>
      </c>
      <c r="P2337" s="329" t="s">
        <v>10582</v>
      </c>
      <c r="Q2337" s="330" t="s">
        <v>7127</v>
      </c>
      <c r="R2337" s="293" t="s">
        <v>7871</v>
      </c>
      <c r="S2337" s="294" t="s">
        <v>7881</v>
      </c>
      <c r="T2337" s="292" t="s">
        <v>181</v>
      </c>
      <c r="U2337" s="323" t="str">
        <f t="shared" si="112"/>
        <v>-</v>
      </c>
      <c r="V2337" s="298" t="s">
        <v>7877</v>
      </c>
      <c r="W2337" s="295" t="str">
        <f t="shared" si="113"/>
        <v>https://www.noritz.co.jp/contact/product/index.php</v>
      </c>
      <c r="X2337" s="292" t="s">
        <v>7874</v>
      </c>
      <c r="Y2337" s="292" t="s">
        <v>9583</v>
      </c>
      <c r="Z2337" s="80" t="s">
        <v>9753</v>
      </c>
      <c r="AA2337" s="296"/>
      <c r="AB2337" s="265" t="str">
        <f>IF('認証製品一覧（検索用）'!$E$7=認証製品一覧!I2337,"●","")</f>
        <v/>
      </c>
      <c r="AC2337" s="265" t="str">
        <f>IF(AB2337="","",COUNTIF($B$5:AB2337,"●"))</f>
        <v/>
      </c>
    </row>
    <row r="2338" spans="1:29" ht="100.05" customHeight="1">
      <c r="A2338" s="347"/>
      <c r="B2338" s="292" t="s">
        <v>6898</v>
      </c>
      <c r="C2338" s="293" t="s">
        <v>6941</v>
      </c>
      <c r="D2338" s="294" t="s">
        <v>296</v>
      </c>
      <c r="E2338" s="293" t="s">
        <v>7350</v>
      </c>
      <c r="F2338" s="330" t="s">
        <v>10942</v>
      </c>
      <c r="G2338" s="330" t="s">
        <v>181</v>
      </c>
      <c r="H2338" s="294">
        <v>698</v>
      </c>
      <c r="I2338" s="321" t="str">
        <f t="shared" si="111"/>
        <v>D-06-001-風呂給湯兼用機</v>
      </c>
      <c r="J2338" s="294">
        <v>95.1</v>
      </c>
      <c r="K2338" s="330" t="s">
        <v>8144</v>
      </c>
      <c r="L2338" s="329" t="s">
        <v>13139</v>
      </c>
      <c r="M2338" s="329" t="s">
        <v>10835</v>
      </c>
      <c r="N2338" s="329" t="s">
        <v>12874</v>
      </c>
      <c r="O2338" s="294" t="s">
        <v>2838</v>
      </c>
      <c r="P2338" s="329" t="s">
        <v>10582</v>
      </c>
      <c r="Q2338" s="330" t="s">
        <v>7127</v>
      </c>
      <c r="R2338" s="293" t="s">
        <v>7871</v>
      </c>
      <c r="S2338" s="294" t="s">
        <v>9346</v>
      </c>
      <c r="T2338" s="292" t="s">
        <v>181</v>
      </c>
      <c r="U2338" s="323" t="str">
        <f t="shared" si="112"/>
        <v>-</v>
      </c>
      <c r="V2338" s="298" t="s">
        <v>9347</v>
      </c>
      <c r="W2338" s="295" t="str">
        <f t="shared" si="113"/>
        <v>https://www.noritz.co.jp/contact/product/index.php</v>
      </c>
      <c r="X2338" s="292" t="s">
        <v>7874</v>
      </c>
      <c r="Y2338" s="292" t="s">
        <v>9584</v>
      </c>
      <c r="Z2338" s="80" t="s">
        <v>9753</v>
      </c>
      <c r="AA2338" s="296"/>
      <c r="AB2338" s="265" t="str">
        <f>IF('認証製品一覧（検索用）'!$E$7=認証製品一覧!I2338,"●","")</f>
        <v/>
      </c>
      <c r="AC2338" s="265" t="str">
        <f>IF(AB2338="","",COUNTIF($B$5:AB2338,"●"))</f>
        <v/>
      </c>
    </row>
    <row r="2339" spans="1:29" ht="100.05" customHeight="1">
      <c r="A2339" s="347"/>
      <c r="B2339" s="292" t="s">
        <v>6898</v>
      </c>
      <c r="C2339" s="293" t="s">
        <v>6941</v>
      </c>
      <c r="D2339" s="294" t="s">
        <v>296</v>
      </c>
      <c r="E2339" s="293" t="s">
        <v>7350</v>
      </c>
      <c r="F2339" s="330" t="s">
        <v>10942</v>
      </c>
      <c r="G2339" s="330" t="s">
        <v>181</v>
      </c>
      <c r="H2339" s="294">
        <v>698</v>
      </c>
      <c r="I2339" s="321" t="str">
        <f t="shared" si="111"/>
        <v>D-06-001-風呂給湯兼用機</v>
      </c>
      <c r="J2339" s="294">
        <v>95.1</v>
      </c>
      <c r="K2339" s="330" t="s">
        <v>8144</v>
      </c>
      <c r="L2339" s="329" t="s">
        <v>13139</v>
      </c>
      <c r="M2339" s="329" t="s">
        <v>10835</v>
      </c>
      <c r="N2339" s="329" t="s">
        <v>12875</v>
      </c>
      <c r="O2339" s="294" t="s">
        <v>2838</v>
      </c>
      <c r="P2339" s="329" t="s">
        <v>10582</v>
      </c>
      <c r="Q2339" s="330" t="s">
        <v>7127</v>
      </c>
      <c r="R2339" s="293" t="s">
        <v>7871</v>
      </c>
      <c r="S2339" s="294" t="s">
        <v>7872</v>
      </c>
      <c r="T2339" s="292" t="s">
        <v>181</v>
      </c>
      <c r="U2339" s="323" t="str">
        <f t="shared" si="112"/>
        <v>-</v>
      </c>
      <c r="V2339" s="298" t="s">
        <v>7877</v>
      </c>
      <c r="W2339" s="295" t="str">
        <f t="shared" si="113"/>
        <v>https://www.noritz.co.jp/contact/product/index.php</v>
      </c>
      <c r="X2339" s="292" t="s">
        <v>7874</v>
      </c>
      <c r="Y2339" s="292" t="s">
        <v>9585</v>
      </c>
      <c r="Z2339" s="80" t="s">
        <v>9753</v>
      </c>
      <c r="AA2339" s="296"/>
      <c r="AB2339" s="265" t="str">
        <f>IF('認証製品一覧（検索用）'!$E$7=認証製品一覧!I2339,"●","")</f>
        <v/>
      </c>
      <c r="AC2339" s="265" t="str">
        <f>IF(AB2339="","",COUNTIF($B$5:AB2339,"●"))</f>
        <v/>
      </c>
    </row>
    <row r="2340" spans="1:29" ht="100.05" customHeight="1">
      <c r="A2340" s="347"/>
      <c r="B2340" s="292" t="s">
        <v>6898</v>
      </c>
      <c r="C2340" s="293" t="s">
        <v>6941</v>
      </c>
      <c r="D2340" s="294" t="s">
        <v>296</v>
      </c>
      <c r="E2340" s="293" t="s">
        <v>7350</v>
      </c>
      <c r="F2340" s="330" t="s">
        <v>10942</v>
      </c>
      <c r="G2340" s="330" t="s">
        <v>181</v>
      </c>
      <c r="H2340" s="294">
        <v>698</v>
      </c>
      <c r="I2340" s="321" t="str">
        <f t="shared" si="111"/>
        <v>D-06-001-風呂給湯兼用機</v>
      </c>
      <c r="J2340" s="294">
        <v>95.1</v>
      </c>
      <c r="K2340" s="330" t="s">
        <v>8144</v>
      </c>
      <c r="L2340" s="329" t="s">
        <v>13139</v>
      </c>
      <c r="M2340" s="329" t="s">
        <v>10835</v>
      </c>
      <c r="N2340" s="329" t="s">
        <v>12876</v>
      </c>
      <c r="O2340" s="294" t="s">
        <v>2838</v>
      </c>
      <c r="P2340" s="329" t="s">
        <v>10582</v>
      </c>
      <c r="Q2340" s="330" t="s">
        <v>7127</v>
      </c>
      <c r="R2340" s="293" t="s">
        <v>7871</v>
      </c>
      <c r="S2340" s="294" t="s">
        <v>7881</v>
      </c>
      <c r="T2340" s="292" t="s">
        <v>181</v>
      </c>
      <c r="U2340" s="323" t="str">
        <f t="shared" si="112"/>
        <v>-</v>
      </c>
      <c r="V2340" s="298" t="s">
        <v>7873</v>
      </c>
      <c r="W2340" s="295" t="str">
        <f t="shared" si="113"/>
        <v>https://www.noritz.co.jp/contact/product/index.php</v>
      </c>
      <c r="X2340" s="292" t="s">
        <v>7874</v>
      </c>
      <c r="Y2340" s="292" t="s">
        <v>9586</v>
      </c>
      <c r="Z2340" s="80" t="s">
        <v>9753</v>
      </c>
      <c r="AA2340" s="296"/>
      <c r="AB2340" s="265" t="str">
        <f>IF('認証製品一覧（検索用）'!$E$7=認証製品一覧!I2340,"●","")</f>
        <v/>
      </c>
      <c r="AC2340" s="265" t="str">
        <f>IF(AB2340="","",COUNTIF($B$5:AB2340,"●"))</f>
        <v/>
      </c>
    </row>
    <row r="2341" spans="1:29" ht="100.05" customHeight="1">
      <c r="A2341" s="347"/>
      <c r="B2341" s="292" t="s">
        <v>6898</v>
      </c>
      <c r="C2341" s="293" t="s">
        <v>6941</v>
      </c>
      <c r="D2341" s="294" t="s">
        <v>296</v>
      </c>
      <c r="E2341" s="293" t="s">
        <v>7350</v>
      </c>
      <c r="F2341" s="330" t="s">
        <v>10942</v>
      </c>
      <c r="G2341" s="330" t="s">
        <v>181</v>
      </c>
      <c r="H2341" s="294">
        <v>698</v>
      </c>
      <c r="I2341" s="321" t="str">
        <f t="shared" si="111"/>
        <v>D-06-001-風呂給湯兼用機</v>
      </c>
      <c r="J2341" s="294">
        <v>95.1</v>
      </c>
      <c r="K2341" s="330" t="s">
        <v>8144</v>
      </c>
      <c r="L2341" s="329" t="s">
        <v>13139</v>
      </c>
      <c r="M2341" s="329" t="s">
        <v>10835</v>
      </c>
      <c r="N2341" s="329" t="s">
        <v>12877</v>
      </c>
      <c r="O2341" s="294" t="s">
        <v>2838</v>
      </c>
      <c r="P2341" s="329" t="s">
        <v>10582</v>
      </c>
      <c r="Q2341" s="330" t="s">
        <v>7127</v>
      </c>
      <c r="R2341" s="293" t="s">
        <v>7871</v>
      </c>
      <c r="S2341" s="294" t="s">
        <v>9346</v>
      </c>
      <c r="T2341" s="292" t="s">
        <v>181</v>
      </c>
      <c r="U2341" s="323" t="str">
        <f t="shared" si="112"/>
        <v>-</v>
      </c>
      <c r="V2341" s="298" t="s">
        <v>9347</v>
      </c>
      <c r="W2341" s="295" t="str">
        <f t="shared" si="113"/>
        <v>https://www.noritz.co.jp/contact/product/index.php</v>
      </c>
      <c r="X2341" s="292" t="s">
        <v>7874</v>
      </c>
      <c r="Y2341" s="292" t="s">
        <v>9587</v>
      </c>
      <c r="Z2341" s="80" t="s">
        <v>9753</v>
      </c>
      <c r="AA2341" s="296"/>
      <c r="AB2341" s="265" t="str">
        <f>IF('認証製品一覧（検索用）'!$E$7=認証製品一覧!I2341,"●","")</f>
        <v/>
      </c>
      <c r="AC2341" s="265" t="str">
        <f>IF(AB2341="","",COUNTIF($B$5:AB2341,"●"))</f>
        <v/>
      </c>
    </row>
    <row r="2342" spans="1:29" ht="100.05" customHeight="1">
      <c r="A2342" s="347"/>
      <c r="B2342" s="292" t="s">
        <v>6898</v>
      </c>
      <c r="C2342" s="293" t="s">
        <v>6941</v>
      </c>
      <c r="D2342" s="294" t="s">
        <v>296</v>
      </c>
      <c r="E2342" s="293" t="s">
        <v>7350</v>
      </c>
      <c r="F2342" s="330" t="s">
        <v>10942</v>
      </c>
      <c r="G2342" s="330" t="s">
        <v>181</v>
      </c>
      <c r="H2342" s="294">
        <v>698</v>
      </c>
      <c r="I2342" s="321" t="str">
        <f t="shared" si="111"/>
        <v>D-06-001-風呂給湯兼用機</v>
      </c>
      <c r="J2342" s="294">
        <v>95.1</v>
      </c>
      <c r="K2342" s="330" t="s">
        <v>8144</v>
      </c>
      <c r="L2342" s="329" t="s">
        <v>13139</v>
      </c>
      <c r="M2342" s="329" t="s">
        <v>10835</v>
      </c>
      <c r="N2342" s="329" t="s">
        <v>12878</v>
      </c>
      <c r="O2342" s="294" t="s">
        <v>2838</v>
      </c>
      <c r="P2342" s="329" t="s">
        <v>10582</v>
      </c>
      <c r="Q2342" s="330" t="s">
        <v>7127</v>
      </c>
      <c r="R2342" s="293" t="s">
        <v>7871</v>
      </c>
      <c r="S2342" s="294" t="s">
        <v>7872</v>
      </c>
      <c r="T2342" s="292" t="s">
        <v>181</v>
      </c>
      <c r="U2342" s="323" t="str">
        <f t="shared" si="112"/>
        <v>-</v>
      </c>
      <c r="V2342" s="298" t="s">
        <v>7873</v>
      </c>
      <c r="W2342" s="295" t="str">
        <f t="shared" si="113"/>
        <v>https://www.noritz.co.jp/contact/product/index.php</v>
      </c>
      <c r="X2342" s="292" t="s">
        <v>7874</v>
      </c>
      <c r="Y2342" s="292" t="s">
        <v>9588</v>
      </c>
      <c r="Z2342" s="80" t="s">
        <v>9753</v>
      </c>
      <c r="AA2342" s="296"/>
      <c r="AB2342" s="265" t="str">
        <f>IF('認証製品一覧（検索用）'!$E$7=認証製品一覧!I2342,"●","")</f>
        <v/>
      </c>
      <c r="AC2342" s="265" t="str">
        <f>IF(AB2342="","",COUNTIF($B$5:AB2342,"●"))</f>
        <v/>
      </c>
    </row>
    <row r="2343" spans="1:29" ht="100.05" customHeight="1">
      <c r="A2343" s="347"/>
      <c r="B2343" s="292" t="s">
        <v>6898</v>
      </c>
      <c r="C2343" s="293" t="s">
        <v>6941</v>
      </c>
      <c r="D2343" s="294" t="s">
        <v>296</v>
      </c>
      <c r="E2343" s="293" t="s">
        <v>7350</v>
      </c>
      <c r="F2343" s="330" t="s">
        <v>10942</v>
      </c>
      <c r="G2343" s="330" t="s">
        <v>181</v>
      </c>
      <c r="H2343" s="294">
        <v>698</v>
      </c>
      <c r="I2343" s="321" t="str">
        <f t="shared" si="111"/>
        <v>D-06-001-風呂給湯兼用機</v>
      </c>
      <c r="J2343" s="294">
        <v>95.1</v>
      </c>
      <c r="K2343" s="330" t="s">
        <v>8144</v>
      </c>
      <c r="L2343" s="329" t="s">
        <v>13139</v>
      </c>
      <c r="M2343" s="329" t="s">
        <v>10835</v>
      </c>
      <c r="N2343" s="329" t="s">
        <v>12879</v>
      </c>
      <c r="O2343" s="294" t="s">
        <v>2838</v>
      </c>
      <c r="P2343" s="329" t="s">
        <v>10582</v>
      </c>
      <c r="Q2343" s="330" t="s">
        <v>7127</v>
      </c>
      <c r="R2343" s="293" t="s">
        <v>7871</v>
      </c>
      <c r="S2343" s="294" t="s">
        <v>7881</v>
      </c>
      <c r="T2343" s="292" t="s">
        <v>181</v>
      </c>
      <c r="U2343" s="323" t="str">
        <f t="shared" si="112"/>
        <v>-</v>
      </c>
      <c r="V2343" s="298" t="s">
        <v>9347</v>
      </c>
      <c r="W2343" s="295" t="str">
        <f t="shared" si="113"/>
        <v>https://www.noritz.co.jp/contact/product/index.php</v>
      </c>
      <c r="X2343" s="292" t="s">
        <v>7874</v>
      </c>
      <c r="Y2343" s="292" t="s">
        <v>9589</v>
      </c>
      <c r="Z2343" s="80" t="s">
        <v>9753</v>
      </c>
      <c r="AA2343" s="296"/>
      <c r="AB2343" s="265" t="str">
        <f>IF('認証製品一覧（検索用）'!$E$7=認証製品一覧!I2343,"●","")</f>
        <v/>
      </c>
      <c r="AC2343" s="265" t="str">
        <f>IF(AB2343="","",COUNTIF($B$5:AB2343,"●"))</f>
        <v/>
      </c>
    </row>
    <row r="2344" spans="1:29" ht="100.05" customHeight="1">
      <c r="A2344" s="347"/>
      <c r="B2344" s="292" t="s">
        <v>6898</v>
      </c>
      <c r="C2344" s="293" t="s">
        <v>6941</v>
      </c>
      <c r="D2344" s="294" t="s">
        <v>296</v>
      </c>
      <c r="E2344" s="293" t="s">
        <v>7350</v>
      </c>
      <c r="F2344" s="330" t="s">
        <v>10942</v>
      </c>
      <c r="G2344" s="330" t="s">
        <v>181</v>
      </c>
      <c r="H2344" s="294">
        <v>698</v>
      </c>
      <c r="I2344" s="321" t="str">
        <f t="shared" si="111"/>
        <v>D-06-001-風呂給湯兼用機</v>
      </c>
      <c r="J2344" s="294">
        <v>95.1</v>
      </c>
      <c r="K2344" s="330" t="s">
        <v>8144</v>
      </c>
      <c r="L2344" s="329" t="s">
        <v>13139</v>
      </c>
      <c r="M2344" s="329" t="s">
        <v>10835</v>
      </c>
      <c r="N2344" s="329" t="s">
        <v>12880</v>
      </c>
      <c r="O2344" s="294" t="s">
        <v>2838</v>
      </c>
      <c r="P2344" s="329" t="s">
        <v>10582</v>
      </c>
      <c r="Q2344" s="330" t="s">
        <v>7127</v>
      </c>
      <c r="R2344" s="293" t="s">
        <v>7871</v>
      </c>
      <c r="S2344" s="294" t="s">
        <v>7872</v>
      </c>
      <c r="T2344" s="292" t="s">
        <v>181</v>
      </c>
      <c r="U2344" s="323" t="str">
        <f t="shared" si="112"/>
        <v>-</v>
      </c>
      <c r="V2344" s="298" t="s">
        <v>9347</v>
      </c>
      <c r="W2344" s="295" t="str">
        <f t="shared" si="113"/>
        <v>https://www.noritz.co.jp/contact/product/index.php</v>
      </c>
      <c r="X2344" s="292" t="s">
        <v>7874</v>
      </c>
      <c r="Y2344" s="292" t="s">
        <v>9590</v>
      </c>
      <c r="Z2344" s="80" t="s">
        <v>9753</v>
      </c>
      <c r="AA2344" s="296"/>
      <c r="AB2344" s="265" t="str">
        <f>IF('認証製品一覧（検索用）'!$E$7=認証製品一覧!I2344,"●","")</f>
        <v/>
      </c>
      <c r="AC2344" s="265" t="str">
        <f>IF(AB2344="","",COUNTIF($B$5:AB2344,"●"))</f>
        <v/>
      </c>
    </row>
    <row r="2345" spans="1:29" ht="100.05" customHeight="1">
      <c r="A2345" s="347"/>
      <c r="B2345" s="292" t="s">
        <v>6898</v>
      </c>
      <c r="C2345" s="293" t="s">
        <v>6941</v>
      </c>
      <c r="D2345" s="294" t="s">
        <v>296</v>
      </c>
      <c r="E2345" s="293" t="s">
        <v>7350</v>
      </c>
      <c r="F2345" s="330" t="s">
        <v>10942</v>
      </c>
      <c r="G2345" s="330" t="s">
        <v>181</v>
      </c>
      <c r="H2345" s="294">
        <v>698</v>
      </c>
      <c r="I2345" s="321" t="str">
        <f t="shared" si="111"/>
        <v>D-06-001-風呂給湯兼用機</v>
      </c>
      <c r="J2345" s="294">
        <v>95.1</v>
      </c>
      <c r="K2345" s="330" t="s">
        <v>8144</v>
      </c>
      <c r="L2345" s="329" t="s">
        <v>13139</v>
      </c>
      <c r="M2345" s="329" t="s">
        <v>10835</v>
      </c>
      <c r="N2345" s="329" t="s">
        <v>12881</v>
      </c>
      <c r="O2345" s="294" t="s">
        <v>2838</v>
      </c>
      <c r="P2345" s="329" t="s">
        <v>10582</v>
      </c>
      <c r="Q2345" s="330" t="s">
        <v>7127</v>
      </c>
      <c r="R2345" s="293" t="s">
        <v>7871</v>
      </c>
      <c r="S2345" s="294" t="s">
        <v>7872</v>
      </c>
      <c r="T2345" s="292" t="s">
        <v>181</v>
      </c>
      <c r="U2345" s="323" t="str">
        <f t="shared" si="112"/>
        <v>-</v>
      </c>
      <c r="V2345" s="298" t="s">
        <v>7877</v>
      </c>
      <c r="W2345" s="295" t="str">
        <f t="shared" si="113"/>
        <v>https://www.noritz.co.jp/contact/product/index.php</v>
      </c>
      <c r="X2345" s="292" t="s">
        <v>7874</v>
      </c>
      <c r="Y2345" s="292" t="s">
        <v>9591</v>
      </c>
      <c r="Z2345" s="80" t="s">
        <v>9753</v>
      </c>
      <c r="AA2345" s="296"/>
      <c r="AB2345" s="265" t="str">
        <f>IF('認証製品一覧（検索用）'!$E$7=認証製品一覧!I2345,"●","")</f>
        <v/>
      </c>
      <c r="AC2345" s="265" t="str">
        <f>IF(AB2345="","",COUNTIF($B$5:AB2345,"●"))</f>
        <v/>
      </c>
    </row>
    <row r="2346" spans="1:29" ht="100.05" customHeight="1">
      <c r="A2346" s="347"/>
      <c r="B2346" s="292" t="s">
        <v>6898</v>
      </c>
      <c r="C2346" s="293" t="s">
        <v>6941</v>
      </c>
      <c r="D2346" s="294" t="s">
        <v>296</v>
      </c>
      <c r="E2346" s="293" t="s">
        <v>7350</v>
      </c>
      <c r="F2346" s="330" t="s">
        <v>10942</v>
      </c>
      <c r="G2346" s="330" t="s">
        <v>181</v>
      </c>
      <c r="H2346" s="294">
        <v>698</v>
      </c>
      <c r="I2346" s="321" t="str">
        <f t="shared" si="111"/>
        <v>D-06-001-風呂給湯兼用機</v>
      </c>
      <c r="J2346" s="294">
        <v>95.1</v>
      </c>
      <c r="K2346" s="330" t="s">
        <v>8144</v>
      </c>
      <c r="L2346" s="329" t="s">
        <v>13139</v>
      </c>
      <c r="M2346" s="329" t="s">
        <v>10835</v>
      </c>
      <c r="N2346" s="329" t="s">
        <v>12882</v>
      </c>
      <c r="O2346" s="294" t="s">
        <v>2838</v>
      </c>
      <c r="P2346" s="329" t="s">
        <v>10582</v>
      </c>
      <c r="Q2346" s="330" t="s">
        <v>7127</v>
      </c>
      <c r="R2346" s="293" t="s">
        <v>7871</v>
      </c>
      <c r="S2346" s="294" t="s">
        <v>7881</v>
      </c>
      <c r="T2346" s="292" t="s">
        <v>181</v>
      </c>
      <c r="U2346" s="323" t="str">
        <f t="shared" si="112"/>
        <v>-</v>
      </c>
      <c r="V2346" s="298" t="s">
        <v>7877</v>
      </c>
      <c r="W2346" s="295" t="str">
        <f t="shared" si="113"/>
        <v>https://www.noritz.co.jp/contact/product/index.php</v>
      </c>
      <c r="X2346" s="292" t="s">
        <v>7874</v>
      </c>
      <c r="Y2346" s="292" t="s">
        <v>9592</v>
      </c>
      <c r="Z2346" s="80" t="s">
        <v>9753</v>
      </c>
      <c r="AA2346" s="296"/>
      <c r="AB2346" s="265" t="str">
        <f>IF('認証製品一覧（検索用）'!$E$7=認証製品一覧!I2346,"●","")</f>
        <v/>
      </c>
      <c r="AC2346" s="265" t="str">
        <f>IF(AB2346="","",COUNTIF($B$5:AB2346,"●"))</f>
        <v/>
      </c>
    </row>
    <row r="2347" spans="1:29" ht="100.05" customHeight="1">
      <c r="A2347" s="347"/>
      <c r="B2347" s="292" t="s">
        <v>6898</v>
      </c>
      <c r="C2347" s="293" t="s">
        <v>6941</v>
      </c>
      <c r="D2347" s="294" t="s">
        <v>296</v>
      </c>
      <c r="E2347" s="293" t="s">
        <v>7350</v>
      </c>
      <c r="F2347" s="330" t="s">
        <v>10942</v>
      </c>
      <c r="G2347" s="330" t="s">
        <v>181</v>
      </c>
      <c r="H2347" s="294">
        <v>698</v>
      </c>
      <c r="I2347" s="321" t="str">
        <f t="shared" si="111"/>
        <v>D-06-001-風呂給湯兼用機</v>
      </c>
      <c r="J2347" s="294">
        <v>95.1</v>
      </c>
      <c r="K2347" s="330" t="s">
        <v>8144</v>
      </c>
      <c r="L2347" s="329" t="s">
        <v>13139</v>
      </c>
      <c r="M2347" s="329" t="s">
        <v>10835</v>
      </c>
      <c r="N2347" s="329" t="s">
        <v>12883</v>
      </c>
      <c r="O2347" s="294" t="s">
        <v>2838</v>
      </c>
      <c r="P2347" s="329" t="s">
        <v>10582</v>
      </c>
      <c r="Q2347" s="330" t="s">
        <v>7127</v>
      </c>
      <c r="R2347" s="293" t="s">
        <v>7871</v>
      </c>
      <c r="S2347" s="294" t="s">
        <v>7881</v>
      </c>
      <c r="T2347" s="292" t="s">
        <v>181</v>
      </c>
      <c r="U2347" s="323" t="str">
        <f t="shared" si="112"/>
        <v>-</v>
      </c>
      <c r="V2347" s="298" t="s">
        <v>7877</v>
      </c>
      <c r="W2347" s="295" t="str">
        <f t="shared" si="113"/>
        <v>https://www.noritz.co.jp/contact/product/index.php</v>
      </c>
      <c r="X2347" s="292" t="s">
        <v>7874</v>
      </c>
      <c r="Y2347" s="292" t="s">
        <v>9593</v>
      </c>
      <c r="Z2347" s="80" t="s">
        <v>9753</v>
      </c>
      <c r="AA2347" s="296"/>
      <c r="AB2347" s="265" t="str">
        <f>IF('認証製品一覧（検索用）'!$E$7=認証製品一覧!I2347,"●","")</f>
        <v/>
      </c>
      <c r="AC2347" s="265" t="str">
        <f>IF(AB2347="","",COUNTIF($B$5:AB2347,"●"))</f>
        <v/>
      </c>
    </row>
    <row r="2348" spans="1:29" ht="100.05" customHeight="1">
      <c r="A2348" s="347"/>
      <c r="B2348" s="292" t="s">
        <v>6898</v>
      </c>
      <c r="C2348" s="293" t="s">
        <v>6941</v>
      </c>
      <c r="D2348" s="294" t="s">
        <v>296</v>
      </c>
      <c r="E2348" s="293" t="s">
        <v>7350</v>
      </c>
      <c r="F2348" s="330" t="s">
        <v>10942</v>
      </c>
      <c r="G2348" s="330" t="s">
        <v>181</v>
      </c>
      <c r="H2348" s="294">
        <v>698</v>
      </c>
      <c r="I2348" s="321" t="str">
        <f t="shared" si="111"/>
        <v>D-06-001-風呂給湯兼用機</v>
      </c>
      <c r="J2348" s="294">
        <v>95.1</v>
      </c>
      <c r="K2348" s="330" t="s">
        <v>8144</v>
      </c>
      <c r="L2348" s="329" t="s">
        <v>13139</v>
      </c>
      <c r="M2348" s="329" t="s">
        <v>10835</v>
      </c>
      <c r="N2348" s="329" t="s">
        <v>12884</v>
      </c>
      <c r="O2348" s="294" t="s">
        <v>2838</v>
      </c>
      <c r="P2348" s="329" t="s">
        <v>10582</v>
      </c>
      <c r="Q2348" s="330" t="s">
        <v>7127</v>
      </c>
      <c r="R2348" s="293" t="s">
        <v>7871</v>
      </c>
      <c r="S2348" s="294" t="s">
        <v>7881</v>
      </c>
      <c r="T2348" s="292" t="s">
        <v>181</v>
      </c>
      <c r="U2348" s="323" t="str">
        <f t="shared" si="112"/>
        <v>-</v>
      </c>
      <c r="V2348" s="298" t="s">
        <v>7873</v>
      </c>
      <c r="W2348" s="295" t="str">
        <f t="shared" si="113"/>
        <v>https://www.noritz.co.jp/contact/product/index.php</v>
      </c>
      <c r="X2348" s="292" t="s">
        <v>7874</v>
      </c>
      <c r="Y2348" s="292" t="s">
        <v>9594</v>
      </c>
      <c r="Z2348" s="80" t="s">
        <v>9753</v>
      </c>
      <c r="AA2348" s="296"/>
      <c r="AB2348" s="265" t="str">
        <f>IF('認証製品一覧（検索用）'!$E$7=認証製品一覧!I2348,"●","")</f>
        <v/>
      </c>
      <c r="AC2348" s="265" t="str">
        <f>IF(AB2348="","",COUNTIF($B$5:AB2348,"●"))</f>
        <v/>
      </c>
    </row>
    <row r="2349" spans="1:29" ht="100.05" customHeight="1">
      <c r="A2349" s="347"/>
      <c r="B2349" s="292" t="s">
        <v>6898</v>
      </c>
      <c r="C2349" s="293" t="s">
        <v>6941</v>
      </c>
      <c r="D2349" s="294" t="s">
        <v>296</v>
      </c>
      <c r="E2349" s="293" t="s">
        <v>7350</v>
      </c>
      <c r="F2349" s="330" t="s">
        <v>10942</v>
      </c>
      <c r="G2349" s="330" t="s">
        <v>181</v>
      </c>
      <c r="H2349" s="294">
        <v>698</v>
      </c>
      <c r="I2349" s="321" t="str">
        <f t="shared" si="111"/>
        <v>D-06-001-風呂給湯兼用機</v>
      </c>
      <c r="J2349" s="294">
        <v>95.1</v>
      </c>
      <c r="K2349" s="330" t="s">
        <v>8144</v>
      </c>
      <c r="L2349" s="329" t="s">
        <v>13139</v>
      </c>
      <c r="M2349" s="329" t="s">
        <v>10835</v>
      </c>
      <c r="N2349" s="329" t="s">
        <v>12885</v>
      </c>
      <c r="O2349" s="294" t="s">
        <v>2838</v>
      </c>
      <c r="P2349" s="329" t="s">
        <v>10582</v>
      </c>
      <c r="Q2349" s="330" t="s">
        <v>7127</v>
      </c>
      <c r="R2349" s="293" t="s">
        <v>7871</v>
      </c>
      <c r="S2349" s="294" t="s">
        <v>7872</v>
      </c>
      <c r="T2349" s="292" t="s">
        <v>181</v>
      </c>
      <c r="U2349" s="323" t="str">
        <f t="shared" si="112"/>
        <v>-</v>
      </c>
      <c r="V2349" s="298" t="s">
        <v>7877</v>
      </c>
      <c r="W2349" s="295" t="str">
        <f t="shared" si="113"/>
        <v>https://www.noritz.co.jp/contact/product/index.php</v>
      </c>
      <c r="X2349" s="292" t="s">
        <v>7874</v>
      </c>
      <c r="Y2349" s="292" t="s">
        <v>9595</v>
      </c>
      <c r="Z2349" s="80" t="s">
        <v>9753</v>
      </c>
      <c r="AA2349" s="296"/>
      <c r="AB2349" s="265" t="str">
        <f>IF('認証製品一覧（検索用）'!$E$7=認証製品一覧!I2349,"●","")</f>
        <v/>
      </c>
      <c r="AC2349" s="265" t="str">
        <f>IF(AB2349="","",COUNTIF($B$5:AB2349,"●"))</f>
        <v/>
      </c>
    </row>
    <row r="2350" spans="1:29" ht="100.05" customHeight="1">
      <c r="A2350" s="347"/>
      <c r="B2350" s="292" t="s">
        <v>6898</v>
      </c>
      <c r="C2350" s="293" t="s">
        <v>6941</v>
      </c>
      <c r="D2350" s="294" t="s">
        <v>296</v>
      </c>
      <c r="E2350" s="293" t="s">
        <v>7350</v>
      </c>
      <c r="F2350" s="330" t="s">
        <v>10942</v>
      </c>
      <c r="G2350" s="330" t="s">
        <v>181</v>
      </c>
      <c r="H2350" s="294">
        <v>698</v>
      </c>
      <c r="I2350" s="321" t="str">
        <f t="shared" si="111"/>
        <v>D-06-001-風呂給湯兼用機</v>
      </c>
      <c r="J2350" s="294">
        <v>95.1</v>
      </c>
      <c r="K2350" s="330" t="s">
        <v>8144</v>
      </c>
      <c r="L2350" s="329" t="s">
        <v>13139</v>
      </c>
      <c r="M2350" s="329" t="s">
        <v>10835</v>
      </c>
      <c r="N2350" s="329" t="s">
        <v>12886</v>
      </c>
      <c r="O2350" s="294" t="s">
        <v>2838</v>
      </c>
      <c r="P2350" s="329" t="s">
        <v>10582</v>
      </c>
      <c r="Q2350" s="330" t="s">
        <v>7127</v>
      </c>
      <c r="R2350" s="293" t="s">
        <v>7871</v>
      </c>
      <c r="S2350" s="294" t="s">
        <v>7881</v>
      </c>
      <c r="T2350" s="292" t="s">
        <v>181</v>
      </c>
      <c r="U2350" s="323" t="str">
        <f t="shared" si="112"/>
        <v>-</v>
      </c>
      <c r="V2350" s="298" t="s">
        <v>7873</v>
      </c>
      <c r="W2350" s="295" t="str">
        <f t="shared" si="113"/>
        <v>https://www.noritz.co.jp/contact/product/index.php</v>
      </c>
      <c r="X2350" s="292" t="s">
        <v>7874</v>
      </c>
      <c r="Y2350" s="292" t="s">
        <v>9596</v>
      </c>
      <c r="Z2350" s="80" t="s">
        <v>9753</v>
      </c>
      <c r="AA2350" s="296"/>
      <c r="AB2350" s="265" t="str">
        <f>IF('認証製品一覧（検索用）'!$E$7=認証製品一覧!I2350,"●","")</f>
        <v/>
      </c>
      <c r="AC2350" s="265" t="str">
        <f>IF(AB2350="","",COUNTIF($B$5:AB2350,"●"))</f>
        <v/>
      </c>
    </row>
    <row r="2351" spans="1:29" ht="100.05" customHeight="1">
      <c r="A2351" s="347"/>
      <c r="B2351" s="292" t="s">
        <v>6898</v>
      </c>
      <c r="C2351" s="293" t="s">
        <v>6941</v>
      </c>
      <c r="D2351" s="294" t="s">
        <v>296</v>
      </c>
      <c r="E2351" s="293" t="s">
        <v>7350</v>
      </c>
      <c r="F2351" s="330" t="s">
        <v>10942</v>
      </c>
      <c r="G2351" s="330" t="s">
        <v>181</v>
      </c>
      <c r="H2351" s="294">
        <v>698</v>
      </c>
      <c r="I2351" s="321" t="str">
        <f t="shared" si="111"/>
        <v>D-06-001-風呂給湯兼用機</v>
      </c>
      <c r="J2351" s="294">
        <v>95.1</v>
      </c>
      <c r="K2351" s="330" t="s">
        <v>8144</v>
      </c>
      <c r="L2351" s="329" t="s">
        <v>13139</v>
      </c>
      <c r="M2351" s="329" t="s">
        <v>10835</v>
      </c>
      <c r="N2351" s="329" t="s">
        <v>12887</v>
      </c>
      <c r="O2351" s="294" t="s">
        <v>2838</v>
      </c>
      <c r="P2351" s="329" t="s">
        <v>10582</v>
      </c>
      <c r="Q2351" s="330" t="s">
        <v>7127</v>
      </c>
      <c r="R2351" s="293" t="s">
        <v>7871</v>
      </c>
      <c r="S2351" s="294" t="s">
        <v>7872</v>
      </c>
      <c r="T2351" s="292" t="s">
        <v>181</v>
      </c>
      <c r="U2351" s="323" t="str">
        <f t="shared" si="112"/>
        <v>-</v>
      </c>
      <c r="V2351" s="298" t="s">
        <v>7877</v>
      </c>
      <c r="W2351" s="295" t="str">
        <f t="shared" si="113"/>
        <v>https://www.noritz.co.jp/contact/product/index.php</v>
      </c>
      <c r="X2351" s="292" t="s">
        <v>7874</v>
      </c>
      <c r="Y2351" s="292" t="s">
        <v>9597</v>
      </c>
      <c r="Z2351" s="80" t="s">
        <v>9753</v>
      </c>
      <c r="AA2351" s="296"/>
      <c r="AB2351" s="265" t="str">
        <f>IF('認証製品一覧（検索用）'!$E$7=認証製品一覧!I2351,"●","")</f>
        <v/>
      </c>
      <c r="AC2351" s="265" t="str">
        <f>IF(AB2351="","",COUNTIF($B$5:AB2351,"●"))</f>
        <v/>
      </c>
    </row>
    <row r="2352" spans="1:29" ht="100.05" customHeight="1">
      <c r="A2352" s="347"/>
      <c r="B2352" s="292" t="s">
        <v>6898</v>
      </c>
      <c r="C2352" s="293" t="s">
        <v>6941</v>
      </c>
      <c r="D2352" s="294" t="s">
        <v>296</v>
      </c>
      <c r="E2352" s="293" t="s">
        <v>7350</v>
      </c>
      <c r="F2352" s="330" t="s">
        <v>10942</v>
      </c>
      <c r="G2352" s="330" t="s">
        <v>181</v>
      </c>
      <c r="H2352" s="294">
        <v>698</v>
      </c>
      <c r="I2352" s="321" t="str">
        <f t="shared" si="111"/>
        <v>D-06-001-風呂給湯兼用機</v>
      </c>
      <c r="J2352" s="294">
        <v>95.1</v>
      </c>
      <c r="K2352" s="330" t="s">
        <v>8144</v>
      </c>
      <c r="L2352" s="329" t="s">
        <v>13139</v>
      </c>
      <c r="M2352" s="329" t="s">
        <v>10835</v>
      </c>
      <c r="N2352" s="329" t="s">
        <v>12888</v>
      </c>
      <c r="O2352" s="294" t="s">
        <v>2838</v>
      </c>
      <c r="P2352" s="329" t="s">
        <v>10582</v>
      </c>
      <c r="Q2352" s="330" t="s">
        <v>7127</v>
      </c>
      <c r="R2352" s="293" t="s">
        <v>7871</v>
      </c>
      <c r="S2352" s="294" t="s">
        <v>7881</v>
      </c>
      <c r="T2352" s="292" t="s">
        <v>181</v>
      </c>
      <c r="U2352" s="323" t="str">
        <f t="shared" si="112"/>
        <v>-</v>
      </c>
      <c r="V2352" s="298" t="s">
        <v>7873</v>
      </c>
      <c r="W2352" s="295" t="str">
        <f t="shared" si="113"/>
        <v>https://www.noritz.co.jp/contact/product/index.php</v>
      </c>
      <c r="X2352" s="292" t="s">
        <v>7874</v>
      </c>
      <c r="Y2352" s="292" t="s">
        <v>9598</v>
      </c>
      <c r="Z2352" s="80" t="s">
        <v>9753</v>
      </c>
      <c r="AA2352" s="296"/>
      <c r="AB2352" s="265" t="str">
        <f>IF('認証製品一覧（検索用）'!$E$7=認証製品一覧!I2352,"●","")</f>
        <v/>
      </c>
      <c r="AC2352" s="265" t="str">
        <f>IF(AB2352="","",COUNTIF($B$5:AB2352,"●"))</f>
        <v/>
      </c>
    </row>
    <row r="2353" spans="1:29" ht="100.05" customHeight="1">
      <c r="A2353" s="347"/>
      <c r="B2353" s="292" t="s">
        <v>6898</v>
      </c>
      <c r="C2353" s="293" t="s">
        <v>6941</v>
      </c>
      <c r="D2353" s="294" t="s">
        <v>296</v>
      </c>
      <c r="E2353" s="293" t="s">
        <v>7350</v>
      </c>
      <c r="F2353" s="330" t="s">
        <v>10942</v>
      </c>
      <c r="G2353" s="330" t="s">
        <v>181</v>
      </c>
      <c r="H2353" s="294">
        <v>698</v>
      </c>
      <c r="I2353" s="321" t="str">
        <f t="shared" si="111"/>
        <v>D-06-001-風呂給湯兼用機</v>
      </c>
      <c r="J2353" s="294">
        <v>95.1</v>
      </c>
      <c r="K2353" s="330" t="s">
        <v>8144</v>
      </c>
      <c r="L2353" s="329" t="s">
        <v>13139</v>
      </c>
      <c r="M2353" s="329" t="s">
        <v>10835</v>
      </c>
      <c r="N2353" s="329" t="s">
        <v>12889</v>
      </c>
      <c r="O2353" s="294" t="s">
        <v>2838</v>
      </c>
      <c r="P2353" s="329" t="s">
        <v>10582</v>
      </c>
      <c r="Q2353" s="330" t="s">
        <v>7127</v>
      </c>
      <c r="R2353" s="293" t="s">
        <v>7871</v>
      </c>
      <c r="S2353" s="294" t="s">
        <v>7872</v>
      </c>
      <c r="T2353" s="292" t="s">
        <v>181</v>
      </c>
      <c r="U2353" s="323" t="str">
        <f t="shared" si="112"/>
        <v>-</v>
      </c>
      <c r="V2353" s="298" t="s">
        <v>7877</v>
      </c>
      <c r="W2353" s="295" t="str">
        <f t="shared" si="113"/>
        <v>https://www.noritz.co.jp/contact/product/index.php</v>
      </c>
      <c r="X2353" s="292" t="s">
        <v>7874</v>
      </c>
      <c r="Y2353" s="292" t="s">
        <v>9599</v>
      </c>
      <c r="Z2353" s="80" t="s">
        <v>9753</v>
      </c>
      <c r="AA2353" s="296"/>
      <c r="AB2353" s="265" t="str">
        <f>IF('認証製品一覧（検索用）'!$E$7=認証製品一覧!I2353,"●","")</f>
        <v/>
      </c>
      <c r="AC2353" s="265" t="str">
        <f>IF(AB2353="","",COUNTIF($B$5:AB2353,"●"))</f>
        <v/>
      </c>
    </row>
    <row r="2354" spans="1:29" ht="100.05" customHeight="1">
      <c r="A2354" s="347"/>
      <c r="B2354" s="292" t="s">
        <v>6898</v>
      </c>
      <c r="C2354" s="293" t="s">
        <v>6941</v>
      </c>
      <c r="D2354" s="294" t="s">
        <v>296</v>
      </c>
      <c r="E2354" s="293" t="s">
        <v>7350</v>
      </c>
      <c r="F2354" s="330" t="s">
        <v>10942</v>
      </c>
      <c r="G2354" s="330" t="s">
        <v>181</v>
      </c>
      <c r="H2354" s="294">
        <v>698</v>
      </c>
      <c r="I2354" s="321" t="str">
        <f t="shared" si="111"/>
        <v>D-06-001-風呂給湯兼用機</v>
      </c>
      <c r="J2354" s="294">
        <v>95.1</v>
      </c>
      <c r="K2354" s="330" t="s">
        <v>8144</v>
      </c>
      <c r="L2354" s="329" t="s">
        <v>13139</v>
      </c>
      <c r="M2354" s="329" t="s">
        <v>10835</v>
      </c>
      <c r="N2354" s="329" t="s">
        <v>12890</v>
      </c>
      <c r="O2354" s="294" t="s">
        <v>2838</v>
      </c>
      <c r="P2354" s="329" t="s">
        <v>10582</v>
      </c>
      <c r="Q2354" s="330" t="s">
        <v>7127</v>
      </c>
      <c r="R2354" s="293" t="s">
        <v>7871</v>
      </c>
      <c r="S2354" s="294" t="s">
        <v>7881</v>
      </c>
      <c r="T2354" s="292" t="s">
        <v>181</v>
      </c>
      <c r="U2354" s="323" t="str">
        <f t="shared" si="112"/>
        <v>-</v>
      </c>
      <c r="V2354" s="298" t="s">
        <v>9347</v>
      </c>
      <c r="W2354" s="295" t="str">
        <f t="shared" si="113"/>
        <v>https://www.noritz.co.jp/contact/product/index.php</v>
      </c>
      <c r="X2354" s="292" t="s">
        <v>7874</v>
      </c>
      <c r="Y2354" s="292" t="s">
        <v>9600</v>
      </c>
      <c r="Z2354" s="80" t="s">
        <v>9753</v>
      </c>
      <c r="AA2354" s="296"/>
      <c r="AB2354" s="265" t="str">
        <f>IF('認証製品一覧（検索用）'!$E$7=認証製品一覧!I2354,"●","")</f>
        <v/>
      </c>
      <c r="AC2354" s="265" t="str">
        <f>IF(AB2354="","",COUNTIF($B$5:AB2354,"●"))</f>
        <v/>
      </c>
    </row>
    <row r="2355" spans="1:29" ht="100.05" customHeight="1">
      <c r="A2355" s="347"/>
      <c r="B2355" s="292" t="s">
        <v>6898</v>
      </c>
      <c r="C2355" s="293" t="s">
        <v>6941</v>
      </c>
      <c r="D2355" s="294" t="s">
        <v>296</v>
      </c>
      <c r="E2355" s="293" t="s">
        <v>7350</v>
      </c>
      <c r="F2355" s="330" t="s">
        <v>10942</v>
      </c>
      <c r="G2355" s="330" t="s">
        <v>181</v>
      </c>
      <c r="H2355" s="294">
        <v>698</v>
      </c>
      <c r="I2355" s="321" t="str">
        <f t="shared" si="111"/>
        <v>D-06-001-風呂給湯兼用機</v>
      </c>
      <c r="J2355" s="294">
        <v>95.1</v>
      </c>
      <c r="K2355" s="330" t="s">
        <v>8144</v>
      </c>
      <c r="L2355" s="329" t="s">
        <v>13139</v>
      </c>
      <c r="M2355" s="329" t="s">
        <v>10835</v>
      </c>
      <c r="N2355" s="329" t="s">
        <v>12891</v>
      </c>
      <c r="O2355" s="294" t="s">
        <v>2838</v>
      </c>
      <c r="P2355" s="329" t="s">
        <v>10582</v>
      </c>
      <c r="Q2355" s="330" t="s">
        <v>7127</v>
      </c>
      <c r="R2355" s="293" t="s">
        <v>7871</v>
      </c>
      <c r="S2355" s="294" t="s">
        <v>7881</v>
      </c>
      <c r="T2355" s="292" t="s">
        <v>181</v>
      </c>
      <c r="U2355" s="323" t="str">
        <f t="shared" si="112"/>
        <v>-</v>
      </c>
      <c r="V2355" s="298" t="s">
        <v>7877</v>
      </c>
      <c r="W2355" s="295" t="str">
        <f t="shared" si="113"/>
        <v>https://www.noritz.co.jp/contact/product/index.php</v>
      </c>
      <c r="X2355" s="292" t="s">
        <v>7874</v>
      </c>
      <c r="Y2355" s="292" t="s">
        <v>9601</v>
      </c>
      <c r="Z2355" s="80" t="s">
        <v>9753</v>
      </c>
      <c r="AA2355" s="296"/>
      <c r="AB2355" s="265" t="str">
        <f>IF('認証製品一覧（検索用）'!$E$7=認証製品一覧!I2355,"●","")</f>
        <v/>
      </c>
      <c r="AC2355" s="265" t="str">
        <f>IF(AB2355="","",COUNTIF($B$5:AB2355,"●"))</f>
        <v/>
      </c>
    </row>
    <row r="2356" spans="1:29" ht="100.05" customHeight="1">
      <c r="A2356" s="347"/>
      <c r="B2356" s="292" t="s">
        <v>6898</v>
      </c>
      <c r="C2356" s="293" t="s">
        <v>6941</v>
      </c>
      <c r="D2356" s="294" t="s">
        <v>296</v>
      </c>
      <c r="E2356" s="293" t="s">
        <v>7350</v>
      </c>
      <c r="F2356" s="330" t="s">
        <v>10942</v>
      </c>
      <c r="G2356" s="330" t="s">
        <v>181</v>
      </c>
      <c r="H2356" s="294">
        <v>698</v>
      </c>
      <c r="I2356" s="321" t="str">
        <f t="shared" si="111"/>
        <v>D-06-001-風呂給湯兼用機</v>
      </c>
      <c r="J2356" s="294">
        <v>95.1</v>
      </c>
      <c r="K2356" s="330" t="s">
        <v>8144</v>
      </c>
      <c r="L2356" s="329" t="s">
        <v>13139</v>
      </c>
      <c r="M2356" s="329" t="s">
        <v>10835</v>
      </c>
      <c r="N2356" s="329" t="s">
        <v>12892</v>
      </c>
      <c r="O2356" s="294" t="s">
        <v>2838</v>
      </c>
      <c r="P2356" s="329" t="s">
        <v>10582</v>
      </c>
      <c r="Q2356" s="330" t="s">
        <v>7127</v>
      </c>
      <c r="R2356" s="293" t="s">
        <v>7871</v>
      </c>
      <c r="S2356" s="294" t="s">
        <v>7881</v>
      </c>
      <c r="T2356" s="292" t="s">
        <v>181</v>
      </c>
      <c r="U2356" s="323" t="str">
        <f t="shared" si="112"/>
        <v>-</v>
      </c>
      <c r="V2356" s="298" t="s">
        <v>7877</v>
      </c>
      <c r="W2356" s="295" t="str">
        <f t="shared" si="113"/>
        <v>https://www.noritz.co.jp/contact/product/index.php</v>
      </c>
      <c r="X2356" s="292" t="s">
        <v>7874</v>
      </c>
      <c r="Y2356" s="292" t="s">
        <v>9602</v>
      </c>
      <c r="Z2356" s="80" t="s">
        <v>9753</v>
      </c>
      <c r="AA2356" s="296"/>
      <c r="AB2356" s="265" t="str">
        <f>IF('認証製品一覧（検索用）'!$E$7=認証製品一覧!I2356,"●","")</f>
        <v/>
      </c>
      <c r="AC2356" s="265" t="str">
        <f>IF(AB2356="","",COUNTIF($B$5:AB2356,"●"))</f>
        <v/>
      </c>
    </row>
    <row r="2357" spans="1:29" ht="100.05" customHeight="1">
      <c r="A2357" s="347"/>
      <c r="B2357" s="292" t="s">
        <v>6898</v>
      </c>
      <c r="C2357" s="293" t="s">
        <v>6941</v>
      </c>
      <c r="D2357" s="294" t="s">
        <v>296</v>
      </c>
      <c r="E2357" s="293" t="s">
        <v>7350</v>
      </c>
      <c r="F2357" s="330" t="s">
        <v>10942</v>
      </c>
      <c r="G2357" s="330" t="s">
        <v>181</v>
      </c>
      <c r="H2357" s="294">
        <v>698</v>
      </c>
      <c r="I2357" s="321" t="str">
        <f t="shared" si="111"/>
        <v>D-06-001-風呂給湯兼用機</v>
      </c>
      <c r="J2357" s="294">
        <v>95.1</v>
      </c>
      <c r="K2357" s="330" t="s">
        <v>8144</v>
      </c>
      <c r="L2357" s="329" t="s">
        <v>13139</v>
      </c>
      <c r="M2357" s="329" t="s">
        <v>10835</v>
      </c>
      <c r="N2357" s="329" t="s">
        <v>12893</v>
      </c>
      <c r="O2357" s="294" t="s">
        <v>2838</v>
      </c>
      <c r="P2357" s="329" t="s">
        <v>10582</v>
      </c>
      <c r="Q2357" s="330" t="s">
        <v>7127</v>
      </c>
      <c r="R2357" s="293" t="s">
        <v>7871</v>
      </c>
      <c r="S2357" s="294" t="s">
        <v>7881</v>
      </c>
      <c r="T2357" s="292" t="s">
        <v>181</v>
      </c>
      <c r="U2357" s="323" t="str">
        <f t="shared" si="112"/>
        <v>-</v>
      </c>
      <c r="V2357" s="298" t="s">
        <v>7877</v>
      </c>
      <c r="W2357" s="295" t="str">
        <f t="shared" si="113"/>
        <v>https://www.noritz.co.jp/contact/product/index.php</v>
      </c>
      <c r="X2357" s="292" t="s">
        <v>7874</v>
      </c>
      <c r="Y2357" s="292" t="s">
        <v>9603</v>
      </c>
      <c r="Z2357" s="80" t="s">
        <v>9753</v>
      </c>
      <c r="AA2357" s="296"/>
      <c r="AB2357" s="265" t="str">
        <f>IF('認証製品一覧（検索用）'!$E$7=認証製品一覧!I2357,"●","")</f>
        <v/>
      </c>
      <c r="AC2357" s="265" t="str">
        <f>IF(AB2357="","",COUNTIF($B$5:AB2357,"●"))</f>
        <v/>
      </c>
    </row>
    <row r="2358" spans="1:29" ht="100.05" customHeight="1">
      <c r="A2358" s="347"/>
      <c r="B2358" s="292" t="s">
        <v>6898</v>
      </c>
      <c r="C2358" s="293" t="s">
        <v>6941</v>
      </c>
      <c r="D2358" s="294" t="s">
        <v>296</v>
      </c>
      <c r="E2358" s="293" t="s">
        <v>7350</v>
      </c>
      <c r="F2358" s="330" t="s">
        <v>10942</v>
      </c>
      <c r="G2358" s="330" t="s">
        <v>181</v>
      </c>
      <c r="H2358" s="294">
        <v>698</v>
      </c>
      <c r="I2358" s="321" t="str">
        <f t="shared" si="111"/>
        <v>D-06-001-風呂給湯兼用機</v>
      </c>
      <c r="J2358" s="294">
        <v>95.1</v>
      </c>
      <c r="K2358" s="330" t="s">
        <v>8144</v>
      </c>
      <c r="L2358" s="329" t="s">
        <v>13139</v>
      </c>
      <c r="M2358" s="329" t="s">
        <v>10835</v>
      </c>
      <c r="N2358" s="329" t="s">
        <v>12894</v>
      </c>
      <c r="O2358" s="294" t="s">
        <v>2838</v>
      </c>
      <c r="P2358" s="329" t="s">
        <v>10582</v>
      </c>
      <c r="Q2358" s="330" t="s">
        <v>7127</v>
      </c>
      <c r="R2358" s="293" t="s">
        <v>7871</v>
      </c>
      <c r="S2358" s="294" t="s">
        <v>7881</v>
      </c>
      <c r="T2358" s="292" t="s">
        <v>181</v>
      </c>
      <c r="U2358" s="323" t="str">
        <f t="shared" si="112"/>
        <v>-</v>
      </c>
      <c r="V2358" s="298" t="s">
        <v>9347</v>
      </c>
      <c r="W2358" s="295" t="str">
        <f t="shared" si="113"/>
        <v>https://www.noritz.co.jp/contact/product/index.php</v>
      </c>
      <c r="X2358" s="292" t="s">
        <v>7874</v>
      </c>
      <c r="Y2358" s="292" t="s">
        <v>9604</v>
      </c>
      <c r="Z2358" s="80" t="s">
        <v>9753</v>
      </c>
      <c r="AA2358" s="296"/>
      <c r="AB2358" s="265" t="str">
        <f>IF('認証製品一覧（検索用）'!$E$7=認証製品一覧!I2358,"●","")</f>
        <v/>
      </c>
      <c r="AC2358" s="265" t="str">
        <f>IF(AB2358="","",COUNTIF($B$5:AB2358,"●"))</f>
        <v/>
      </c>
    </row>
    <row r="2359" spans="1:29" ht="100.05" customHeight="1">
      <c r="A2359" s="347"/>
      <c r="B2359" s="292" t="s">
        <v>6898</v>
      </c>
      <c r="C2359" s="293" t="s">
        <v>6941</v>
      </c>
      <c r="D2359" s="294" t="s">
        <v>296</v>
      </c>
      <c r="E2359" s="293" t="s">
        <v>7350</v>
      </c>
      <c r="F2359" s="330" t="s">
        <v>10942</v>
      </c>
      <c r="G2359" s="330" t="s">
        <v>181</v>
      </c>
      <c r="H2359" s="294">
        <v>698</v>
      </c>
      <c r="I2359" s="321" t="str">
        <f t="shared" si="111"/>
        <v>D-06-001-風呂給湯兼用機</v>
      </c>
      <c r="J2359" s="294">
        <v>95.1</v>
      </c>
      <c r="K2359" s="330" t="s">
        <v>8144</v>
      </c>
      <c r="L2359" s="329" t="s">
        <v>13139</v>
      </c>
      <c r="M2359" s="329" t="s">
        <v>10835</v>
      </c>
      <c r="N2359" s="329" t="s">
        <v>12895</v>
      </c>
      <c r="O2359" s="294" t="s">
        <v>2838</v>
      </c>
      <c r="P2359" s="329" t="s">
        <v>10582</v>
      </c>
      <c r="Q2359" s="330" t="s">
        <v>7127</v>
      </c>
      <c r="R2359" s="293" t="s">
        <v>7871</v>
      </c>
      <c r="S2359" s="294" t="s">
        <v>7881</v>
      </c>
      <c r="T2359" s="292" t="s">
        <v>181</v>
      </c>
      <c r="U2359" s="323" t="str">
        <f t="shared" si="112"/>
        <v>-</v>
      </c>
      <c r="V2359" s="298" t="s">
        <v>7877</v>
      </c>
      <c r="W2359" s="295" t="str">
        <f t="shared" si="113"/>
        <v>https://www.noritz.co.jp/contact/product/index.php</v>
      </c>
      <c r="X2359" s="292" t="s">
        <v>7874</v>
      </c>
      <c r="Y2359" s="292" t="s">
        <v>9605</v>
      </c>
      <c r="Z2359" s="80" t="s">
        <v>9753</v>
      </c>
      <c r="AA2359" s="296"/>
      <c r="AB2359" s="265" t="str">
        <f>IF('認証製品一覧（検索用）'!$E$7=認証製品一覧!I2359,"●","")</f>
        <v/>
      </c>
      <c r="AC2359" s="265" t="str">
        <f>IF(AB2359="","",COUNTIF($B$5:AB2359,"●"))</f>
        <v/>
      </c>
    </row>
    <row r="2360" spans="1:29" ht="100.05" customHeight="1">
      <c r="A2360" s="347"/>
      <c r="B2360" s="292" t="s">
        <v>6898</v>
      </c>
      <c r="C2360" s="293" t="s">
        <v>6941</v>
      </c>
      <c r="D2360" s="294" t="s">
        <v>296</v>
      </c>
      <c r="E2360" s="293" t="s">
        <v>7350</v>
      </c>
      <c r="F2360" s="330" t="s">
        <v>10942</v>
      </c>
      <c r="G2360" s="330" t="s">
        <v>181</v>
      </c>
      <c r="H2360" s="294">
        <v>698</v>
      </c>
      <c r="I2360" s="321" t="str">
        <f t="shared" si="111"/>
        <v>D-06-001-風呂給湯兼用機</v>
      </c>
      <c r="J2360" s="294">
        <v>95.1</v>
      </c>
      <c r="K2360" s="330" t="s">
        <v>8144</v>
      </c>
      <c r="L2360" s="329" t="s">
        <v>13139</v>
      </c>
      <c r="M2360" s="329" t="s">
        <v>10835</v>
      </c>
      <c r="N2360" s="329" t="s">
        <v>12896</v>
      </c>
      <c r="O2360" s="294" t="s">
        <v>6897</v>
      </c>
      <c r="P2360" s="329" t="s">
        <v>10582</v>
      </c>
      <c r="Q2360" s="330" t="s">
        <v>7127</v>
      </c>
      <c r="R2360" s="293" t="s">
        <v>7871</v>
      </c>
      <c r="S2360" s="294" t="s">
        <v>7881</v>
      </c>
      <c r="T2360" s="292" t="s">
        <v>181</v>
      </c>
      <c r="U2360" s="323" t="str">
        <f t="shared" si="112"/>
        <v>-</v>
      </c>
      <c r="V2360" s="298" t="s">
        <v>7877</v>
      </c>
      <c r="W2360" s="295" t="str">
        <f t="shared" si="113"/>
        <v>https://www.noritz.co.jp/contact/product/index.php</v>
      </c>
      <c r="X2360" s="292" t="s">
        <v>7874</v>
      </c>
      <c r="Y2360" s="292" t="s">
        <v>9606</v>
      </c>
      <c r="Z2360" s="80" t="s">
        <v>9753</v>
      </c>
      <c r="AA2360" s="296"/>
      <c r="AB2360" s="265" t="str">
        <f>IF('認証製品一覧（検索用）'!$E$7=認証製品一覧!I2360,"●","")</f>
        <v/>
      </c>
      <c r="AC2360" s="265" t="str">
        <f>IF(AB2360="","",COUNTIF($B$5:AB2360,"●"))</f>
        <v/>
      </c>
    </row>
    <row r="2361" spans="1:29" ht="100.05" customHeight="1">
      <c r="A2361" s="347"/>
      <c r="B2361" s="292" t="s">
        <v>6898</v>
      </c>
      <c r="C2361" s="293" t="s">
        <v>6941</v>
      </c>
      <c r="D2361" s="294" t="s">
        <v>296</v>
      </c>
      <c r="E2361" s="293" t="s">
        <v>7350</v>
      </c>
      <c r="F2361" s="330" t="s">
        <v>10942</v>
      </c>
      <c r="G2361" s="330" t="s">
        <v>181</v>
      </c>
      <c r="H2361" s="294">
        <v>698</v>
      </c>
      <c r="I2361" s="321" t="str">
        <f t="shared" si="111"/>
        <v>D-06-001-風呂給湯兼用機</v>
      </c>
      <c r="J2361" s="294">
        <v>95.1</v>
      </c>
      <c r="K2361" s="330" t="s">
        <v>8144</v>
      </c>
      <c r="L2361" s="329" t="s">
        <v>13139</v>
      </c>
      <c r="M2361" s="329" t="s">
        <v>10835</v>
      </c>
      <c r="N2361" s="329" t="s">
        <v>12897</v>
      </c>
      <c r="O2361" s="294" t="s">
        <v>2838</v>
      </c>
      <c r="P2361" s="329" t="s">
        <v>10582</v>
      </c>
      <c r="Q2361" s="330" t="s">
        <v>7127</v>
      </c>
      <c r="R2361" s="293" t="s">
        <v>7871</v>
      </c>
      <c r="S2361" s="294" t="s">
        <v>7881</v>
      </c>
      <c r="T2361" s="292" t="s">
        <v>181</v>
      </c>
      <c r="U2361" s="323" t="str">
        <f t="shared" si="112"/>
        <v>-</v>
      </c>
      <c r="V2361" s="298" t="s">
        <v>7873</v>
      </c>
      <c r="W2361" s="295" t="str">
        <f t="shared" si="113"/>
        <v>https://www.noritz.co.jp/contact/product/index.php</v>
      </c>
      <c r="X2361" s="292" t="s">
        <v>7874</v>
      </c>
      <c r="Y2361" s="292" t="s">
        <v>9607</v>
      </c>
      <c r="Z2361" s="80" t="s">
        <v>9753</v>
      </c>
      <c r="AA2361" s="296"/>
      <c r="AB2361" s="265" t="str">
        <f>IF('認証製品一覧（検索用）'!$E$7=認証製品一覧!I2361,"●","")</f>
        <v/>
      </c>
      <c r="AC2361" s="265" t="str">
        <f>IF(AB2361="","",COUNTIF($B$5:AB2361,"●"))</f>
        <v/>
      </c>
    </row>
    <row r="2362" spans="1:29" ht="62.4">
      <c r="A2362" s="316"/>
      <c r="B2362" s="292" t="s">
        <v>6898</v>
      </c>
      <c r="C2362" s="293" t="s">
        <v>6943</v>
      </c>
      <c r="D2362" s="294" t="s">
        <v>6944</v>
      </c>
      <c r="E2362" s="293" t="s">
        <v>7351</v>
      </c>
      <c r="F2362" s="330" t="s">
        <v>10304</v>
      </c>
      <c r="G2362" s="330" t="s">
        <v>181</v>
      </c>
      <c r="H2362" s="294">
        <v>699</v>
      </c>
      <c r="I2362" s="321" t="str">
        <f t="shared" si="111"/>
        <v>D-07-001-給湯用のもの(風呂給湯含む)</v>
      </c>
      <c r="J2362" s="294">
        <v>95</v>
      </c>
      <c r="K2362" s="330" t="s">
        <v>8144</v>
      </c>
      <c r="L2362" s="329" t="s">
        <v>13164</v>
      </c>
      <c r="M2362" s="329" t="s">
        <v>10836</v>
      </c>
      <c r="N2362" s="329" t="s">
        <v>12898</v>
      </c>
      <c r="O2362" s="294" t="s">
        <v>6897</v>
      </c>
      <c r="P2362" s="330" t="s">
        <v>10583</v>
      </c>
      <c r="Q2362" s="330" t="s">
        <v>7171</v>
      </c>
      <c r="R2362" s="294" t="s">
        <v>181</v>
      </c>
      <c r="S2362" s="294" t="s">
        <v>7172</v>
      </c>
      <c r="T2362" s="293" t="s">
        <v>5429</v>
      </c>
      <c r="U2362" s="295" t="str">
        <f t="shared" si="112"/>
        <v>shib-m81@hojo01.corona.co.jp</v>
      </c>
      <c r="V2362" s="293" t="s">
        <v>181</v>
      </c>
      <c r="W2362" s="323" t="str">
        <f t="shared" si="113"/>
        <v>-</v>
      </c>
      <c r="X2362" s="292" t="s">
        <v>9019</v>
      </c>
      <c r="Y2362" s="292" t="s">
        <v>9608</v>
      </c>
      <c r="Z2362" s="80" t="s">
        <v>10063</v>
      </c>
      <c r="AA2362" s="296"/>
      <c r="AB2362" s="265" t="str">
        <f>IF('認証製品一覧（検索用）'!$E$7=認証製品一覧!I2362,"●","")</f>
        <v/>
      </c>
      <c r="AC2362" s="265" t="str">
        <f>IF(AB2362="","",COUNTIF($B$5:AB2362,"●"))</f>
        <v/>
      </c>
    </row>
    <row r="2363" spans="1:29" ht="62.4">
      <c r="A2363" s="316"/>
      <c r="B2363" s="292" t="s">
        <v>6898</v>
      </c>
      <c r="C2363" s="293" t="s">
        <v>6943</v>
      </c>
      <c r="D2363" s="294" t="s">
        <v>6944</v>
      </c>
      <c r="E2363" s="293" t="s">
        <v>7351</v>
      </c>
      <c r="F2363" s="330" t="s">
        <v>10304</v>
      </c>
      <c r="G2363" s="330" t="s">
        <v>181</v>
      </c>
      <c r="H2363" s="294">
        <v>699</v>
      </c>
      <c r="I2363" s="321" t="str">
        <f t="shared" si="111"/>
        <v>D-07-001-給湯用のもの(風呂給湯含む)</v>
      </c>
      <c r="J2363" s="294">
        <v>95</v>
      </c>
      <c r="K2363" s="330" t="s">
        <v>8144</v>
      </c>
      <c r="L2363" s="329" t="s">
        <v>13164</v>
      </c>
      <c r="M2363" s="329" t="s">
        <v>10836</v>
      </c>
      <c r="N2363" s="329" t="s">
        <v>12899</v>
      </c>
      <c r="O2363" s="294" t="s">
        <v>6897</v>
      </c>
      <c r="P2363" s="330" t="s">
        <v>10583</v>
      </c>
      <c r="Q2363" s="330" t="s">
        <v>7171</v>
      </c>
      <c r="R2363" s="294" t="s">
        <v>181</v>
      </c>
      <c r="S2363" s="294" t="s">
        <v>7172</v>
      </c>
      <c r="T2363" s="293" t="s">
        <v>5429</v>
      </c>
      <c r="U2363" s="295" t="str">
        <f t="shared" si="112"/>
        <v>shib-m81@hojo01.corona.co.jp</v>
      </c>
      <c r="V2363" s="293" t="s">
        <v>181</v>
      </c>
      <c r="W2363" s="323" t="str">
        <f t="shared" si="113"/>
        <v>-</v>
      </c>
      <c r="X2363" s="292" t="s">
        <v>9019</v>
      </c>
      <c r="Y2363" s="292" t="s">
        <v>9609</v>
      </c>
      <c r="Z2363" s="80" t="s">
        <v>10063</v>
      </c>
      <c r="AA2363" s="296"/>
      <c r="AB2363" s="265" t="str">
        <f>IF('認証製品一覧（検索用）'!$E$7=認証製品一覧!I2363,"●","")</f>
        <v/>
      </c>
      <c r="AC2363" s="265" t="str">
        <f>IF(AB2363="","",COUNTIF($B$5:AB2363,"●"))</f>
        <v/>
      </c>
    </row>
    <row r="2364" spans="1:29" ht="62.4">
      <c r="A2364" s="316"/>
      <c r="B2364" s="292" t="s">
        <v>6898</v>
      </c>
      <c r="C2364" s="293" t="s">
        <v>6943</v>
      </c>
      <c r="D2364" s="294" t="s">
        <v>6944</v>
      </c>
      <c r="E2364" s="293" t="s">
        <v>7351</v>
      </c>
      <c r="F2364" s="330" t="s">
        <v>10304</v>
      </c>
      <c r="G2364" s="330" t="s">
        <v>181</v>
      </c>
      <c r="H2364" s="294">
        <v>699</v>
      </c>
      <c r="I2364" s="321" t="str">
        <f t="shared" si="111"/>
        <v>D-07-001-給湯用のもの(風呂給湯含む)</v>
      </c>
      <c r="J2364" s="294">
        <v>95</v>
      </c>
      <c r="K2364" s="330" t="s">
        <v>8144</v>
      </c>
      <c r="L2364" s="329" t="s">
        <v>13164</v>
      </c>
      <c r="M2364" s="329" t="s">
        <v>10836</v>
      </c>
      <c r="N2364" s="329" t="s">
        <v>12900</v>
      </c>
      <c r="O2364" s="294" t="s">
        <v>6897</v>
      </c>
      <c r="P2364" s="330" t="s">
        <v>10583</v>
      </c>
      <c r="Q2364" s="330" t="s">
        <v>7171</v>
      </c>
      <c r="R2364" s="294" t="s">
        <v>181</v>
      </c>
      <c r="S2364" s="294" t="s">
        <v>7172</v>
      </c>
      <c r="T2364" s="293" t="s">
        <v>5429</v>
      </c>
      <c r="U2364" s="295" t="str">
        <f t="shared" si="112"/>
        <v>shib-m81@hojo01.corona.co.jp</v>
      </c>
      <c r="V2364" s="293" t="s">
        <v>181</v>
      </c>
      <c r="W2364" s="323" t="str">
        <f t="shared" si="113"/>
        <v>-</v>
      </c>
      <c r="X2364" s="292" t="s">
        <v>9019</v>
      </c>
      <c r="Y2364" s="292" t="s">
        <v>9610</v>
      </c>
      <c r="Z2364" s="80" t="s">
        <v>10063</v>
      </c>
      <c r="AA2364" s="296"/>
      <c r="AB2364" s="265" t="str">
        <f>IF('認証製品一覧（検索用）'!$E$7=認証製品一覧!I2364,"●","")</f>
        <v/>
      </c>
      <c r="AC2364" s="265" t="str">
        <f>IF(AB2364="","",COUNTIF($B$5:AB2364,"●"))</f>
        <v/>
      </c>
    </row>
    <row r="2365" spans="1:29" ht="62.4">
      <c r="A2365" s="316"/>
      <c r="B2365" s="292" t="s">
        <v>6898</v>
      </c>
      <c r="C2365" s="293" t="s">
        <v>6943</v>
      </c>
      <c r="D2365" s="294" t="s">
        <v>6944</v>
      </c>
      <c r="E2365" s="293" t="s">
        <v>7351</v>
      </c>
      <c r="F2365" s="330" t="s">
        <v>10304</v>
      </c>
      <c r="G2365" s="330" t="s">
        <v>181</v>
      </c>
      <c r="H2365" s="294">
        <v>699</v>
      </c>
      <c r="I2365" s="321" t="str">
        <f t="shared" si="111"/>
        <v>D-07-001-給湯用のもの(風呂給湯含む)</v>
      </c>
      <c r="J2365" s="294">
        <v>95</v>
      </c>
      <c r="K2365" s="330" t="s">
        <v>8144</v>
      </c>
      <c r="L2365" s="329" t="s">
        <v>13164</v>
      </c>
      <c r="M2365" s="329" t="s">
        <v>10836</v>
      </c>
      <c r="N2365" s="329" t="s">
        <v>12901</v>
      </c>
      <c r="O2365" s="294" t="s">
        <v>6897</v>
      </c>
      <c r="P2365" s="330" t="s">
        <v>10583</v>
      </c>
      <c r="Q2365" s="330" t="s">
        <v>7171</v>
      </c>
      <c r="R2365" s="294" t="s">
        <v>181</v>
      </c>
      <c r="S2365" s="294" t="s">
        <v>7172</v>
      </c>
      <c r="T2365" s="293" t="s">
        <v>5429</v>
      </c>
      <c r="U2365" s="295" t="str">
        <f t="shared" si="112"/>
        <v>shib-m81@hojo01.corona.co.jp</v>
      </c>
      <c r="V2365" s="293" t="s">
        <v>181</v>
      </c>
      <c r="W2365" s="323" t="str">
        <f t="shared" si="113"/>
        <v>-</v>
      </c>
      <c r="X2365" s="292" t="s">
        <v>9019</v>
      </c>
      <c r="Y2365" s="292" t="s">
        <v>9611</v>
      </c>
      <c r="Z2365" s="80" t="s">
        <v>10063</v>
      </c>
      <c r="AA2365" s="296"/>
      <c r="AB2365" s="265" t="str">
        <f>IF('認証製品一覧（検索用）'!$E$7=認証製品一覧!I2365,"●","")</f>
        <v/>
      </c>
      <c r="AC2365" s="265" t="str">
        <f>IF(AB2365="","",COUNTIF($B$5:AB2365,"●"))</f>
        <v/>
      </c>
    </row>
    <row r="2366" spans="1:29" ht="62.4">
      <c r="A2366" s="316"/>
      <c r="B2366" s="292" t="s">
        <v>6898</v>
      </c>
      <c r="C2366" s="293" t="s">
        <v>6943</v>
      </c>
      <c r="D2366" s="294" t="s">
        <v>6944</v>
      </c>
      <c r="E2366" s="293" t="s">
        <v>7351</v>
      </c>
      <c r="F2366" s="330" t="s">
        <v>10304</v>
      </c>
      <c r="G2366" s="330" t="s">
        <v>181</v>
      </c>
      <c r="H2366" s="294">
        <v>699</v>
      </c>
      <c r="I2366" s="321" t="str">
        <f t="shared" si="111"/>
        <v>D-07-001-給湯用のもの(風呂給湯含む)</v>
      </c>
      <c r="J2366" s="294">
        <v>95</v>
      </c>
      <c r="K2366" s="330" t="s">
        <v>8144</v>
      </c>
      <c r="L2366" s="329" t="s">
        <v>13164</v>
      </c>
      <c r="M2366" s="329" t="s">
        <v>10836</v>
      </c>
      <c r="N2366" s="329" t="s">
        <v>12902</v>
      </c>
      <c r="O2366" s="294" t="s">
        <v>6897</v>
      </c>
      <c r="P2366" s="330" t="s">
        <v>10583</v>
      </c>
      <c r="Q2366" s="330" t="s">
        <v>7171</v>
      </c>
      <c r="R2366" s="294" t="s">
        <v>181</v>
      </c>
      <c r="S2366" s="294" t="s">
        <v>7172</v>
      </c>
      <c r="T2366" s="293" t="s">
        <v>5429</v>
      </c>
      <c r="U2366" s="295" t="str">
        <f t="shared" si="112"/>
        <v>shib-m81@hojo01.corona.co.jp</v>
      </c>
      <c r="V2366" s="293" t="s">
        <v>181</v>
      </c>
      <c r="W2366" s="323" t="str">
        <f t="shared" si="113"/>
        <v>-</v>
      </c>
      <c r="X2366" s="292" t="s">
        <v>9019</v>
      </c>
      <c r="Y2366" s="292" t="s">
        <v>9612</v>
      </c>
      <c r="Z2366" s="80" t="s">
        <v>10063</v>
      </c>
      <c r="AA2366" s="296"/>
      <c r="AB2366" s="265" t="str">
        <f>IF('認証製品一覧（検索用）'!$E$7=認証製品一覧!I2366,"●","")</f>
        <v/>
      </c>
      <c r="AC2366" s="265" t="str">
        <f>IF(AB2366="","",COUNTIF($B$5:AB2366,"●"))</f>
        <v/>
      </c>
    </row>
    <row r="2367" spans="1:29" ht="62.4">
      <c r="A2367" s="316"/>
      <c r="B2367" s="292" t="s">
        <v>6898</v>
      </c>
      <c r="C2367" s="293" t="s">
        <v>6943</v>
      </c>
      <c r="D2367" s="294" t="s">
        <v>6944</v>
      </c>
      <c r="E2367" s="293" t="s">
        <v>7351</v>
      </c>
      <c r="F2367" s="330" t="s">
        <v>10304</v>
      </c>
      <c r="G2367" s="330" t="s">
        <v>181</v>
      </c>
      <c r="H2367" s="294">
        <v>699</v>
      </c>
      <c r="I2367" s="321" t="str">
        <f t="shared" si="111"/>
        <v>D-07-001-給湯用のもの(風呂給湯含む)</v>
      </c>
      <c r="J2367" s="294">
        <v>95</v>
      </c>
      <c r="K2367" s="330" t="s">
        <v>8144</v>
      </c>
      <c r="L2367" s="329" t="s">
        <v>13164</v>
      </c>
      <c r="M2367" s="329" t="s">
        <v>10836</v>
      </c>
      <c r="N2367" s="329" t="s">
        <v>12903</v>
      </c>
      <c r="O2367" s="294" t="s">
        <v>6897</v>
      </c>
      <c r="P2367" s="330" t="s">
        <v>10583</v>
      </c>
      <c r="Q2367" s="330" t="s">
        <v>7171</v>
      </c>
      <c r="R2367" s="294" t="s">
        <v>181</v>
      </c>
      <c r="S2367" s="294" t="s">
        <v>7172</v>
      </c>
      <c r="T2367" s="293" t="s">
        <v>5429</v>
      </c>
      <c r="U2367" s="295" t="str">
        <f t="shared" si="112"/>
        <v>shib-m81@hojo01.corona.co.jp</v>
      </c>
      <c r="V2367" s="293" t="s">
        <v>181</v>
      </c>
      <c r="W2367" s="323" t="str">
        <f t="shared" si="113"/>
        <v>-</v>
      </c>
      <c r="X2367" s="292" t="s">
        <v>9019</v>
      </c>
      <c r="Y2367" s="292" t="s">
        <v>9613</v>
      </c>
      <c r="Z2367" s="80" t="s">
        <v>10063</v>
      </c>
      <c r="AA2367" s="296"/>
      <c r="AB2367" s="265" t="str">
        <f>IF('認証製品一覧（検索用）'!$E$7=認証製品一覧!I2367,"●","")</f>
        <v/>
      </c>
      <c r="AC2367" s="265" t="str">
        <f>IF(AB2367="","",COUNTIF($B$5:AB2367,"●"))</f>
        <v/>
      </c>
    </row>
    <row r="2368" spans="1:29" ht="62.4">
      <c r="A2368" s="316"/>
      <c r="B2368" s="292" t="s">
        <v>6898</v>
      </c>
      <c r="C2368" s="293" t="s">
        <v>6943</v>
      </c>
      <c r="D2368" s="294" t="s">
        <v>6944</v>
      </c>
      <c r="E2368" s="293" t="s">
        <v>7351</v>
      </c>
      <c r="F2368" s="330" t="s">
        <v>10304</v>
      </c>
      <c r="G2368" s="330" t="s">
        <v>181</v>
      </c>
      <c r="H2368" s="294">
        <v>699</v>
      </c>
      <c r="I2368" s="321" t="str">
        <f t="shared" si="111"/>
        <v>D-07-001-給湯用のもの(風呂給湯含む)</v>
      </c>
      <c r="J2368" s="294">
        <v>95</v>
      </c>
      <c r="K2368" s="330" t="s">
        <v>8144</v>
      </c>
      <c r="L2368" s="329" t="s">
        <v>13164</v>
      </c>
      <c r="M2368" s="329" t="s">
        <v>10836</v>
      </c>
      <c r="N2368" s="329" t="s">
        <v>12904</v>
      </c>
      <c r="O2368" s="294" t="s">
        <v>6897</v>
      </c>
      <c r="P2368" s="330" t="s">
        <v>10583</v>
      </c>
      <c r="Q2368" s="330" t="s">
        <v>7171</v>
      </c>
      <c r="R2368" s="294" t="s">
        <v>181</v>
      </c>
      <c r="S2368" s="294" t="s">
        <v>7172</v>
      </c>
      <c r="T2368" s="293" t="s">
        <v>5429</v>
      </c>
      <c r="U2368" s="295" t="str">
        <f t="shared" si="112"/>
        <v>shib-m81@hojo01.corona.co.jp</v>
      </c>
      <c r="V2368" s="293" t="s">
        <v>181</v>
      </c>
      <c r="W2368" s="323" t="str">
        <f t="shared" si="113"/>
        <v>-</v>
      </c>
      <c r="X2368" s="292" t="s">
        <v>9019</v>
      </c>
      <c r="Y2368" s="292" t="s">
        <v>9614</v>
      </c>
      <c r="Z2368" s="80" t="s">
        <v>10063</v>
      </c>
      <c r="AA2368" s="296"/>
      <c r="AB2368" s="265" t="str">
        <f>IF('認証製品一覧（検索用）'!$E$7=認証製品一覧!I2368,"●","")</f>
        <v/>
      </c>
      <c r="AC2368" s="265" t="str">
        <f>IF(AB2368="","",COUNTIF($B$5:AB2368,"●"))</f>
        <v/>
      </c>
    </row>
    <row r="2369" spans="1:29" ht="62.4">
      <c r="A2369" s="316"/>
      <c r="B2369" s="292" t="s">
        <v>6898</v>
      </c>
      <c r="C2369" s="293" t="s">
        <v>6943</v>
      </c>
      <c r="D2369" s="294" t="s">
        <v>6944</v>
      </c>
      <c r="E2369" s="293" t="s">
        <v>7351</v>
      </c>
      <c r="F2369" s="330" t="s">
        <v>10304</v>
      </c>
      <c r="G2369" s="330" t="s">
        <v>181</v>
      </c>
      <c r="H2369" s="294">
        <v>699</v>
      </c>
      <c r="I2369" s="321" t="str">
        <f t="shared" si="111"/>
        <v>D-07-001-給湯用のもの(風呂給湯含む)</v>
      </c>
      <c r="J2369" s="294">
        <v>95</v>
      </c>
      <c r="K2369" s="330" t="s">
        <v>8144</v>
      </c>
      <c r="L2369" s="329" t="s">
        <v>13164</v>
      </c>
      <c r="M2369" s="329" t="s">
        <v>10836</v>
      </c>
      <c r="N2369" s="329" t="s">
        <v>12905</v>
      </c>
      <c r="O2369" s="294" t="s">
        <v>6897</v>
      </c>
      <c r="P2369" s="330" t="s">
        <v>10583</v>
      </c>
      <c r="Q2369" s="330" t="s">
        <v>7171</v>
      </c>
      <c r="R2369" s="294" t="s">
        <v>181</v>
      </c>
      <c r="S2369" s="294" t="s">
        <v>7172</v>
      </c>
      <c r="T2369" s="293" t="s">
        <v>5429</v>
      </c>
      <c r="U2369" s="295" t="str">
        <f t="shared" si="112"/>
        <v>shib-m81@hojo01.corona.co.jp</v>
      </c>
      <c r="V2369" s="293" t="s">
        <v>181</v>
      </c>
      <c r="W2369" s="323" t="str">
        <f t="shared" si="113"/>
        <v>-</v>
      </c>
      <c r="X2369" s="292" t="s">
        <v>9019</v>
      </c>
      <c r="Y2369" s="292" t="s">
        <v>9615</v>
      </c>
      <c r="Z2369" s="80" t="s">
        <v>10063</v>
      </c>
      <c r="AA2369" s="296"/>
      <c r="AB2369" s="265" t="str">
        <f>IF('認証製品一覧（検索用）'!$E$7=認証製品一覧!I2369,"●","")</f>
        <v/>
      </c>
      <c r="AC2369" s="265" t="str">
        <f>IF(AB2369="","",COUNTIF($B$5:AB2369,"●"))</f>
        <v/>
      </c>
    </row>
    <row r="2370" spans="1:29" ht="62.4">
      <c r="A2370" s="316"/>
      <c r="B2370" s="292" t="s">
        <v>6898</v>
      </c>
      <c r="C2370" s="293" t="s">
        <v>6943</v>
      </c>
      <c r="D2370" s="294" t="s">
        <v>6944</v>
      </c>
      <c r="E2370" s="293" t="s">
        <v>7351</v>
      </c>
      <c r="F2370" s="330" t="s">
        <v>10304</v>
      </c>
      <c r="G2370" s="330" t="s">
        <v>181</v>
      </c>
      <c r="H2370" s="294">
        <v>699</v>
      </c>
      <c r="I2370" s="321" t="str">
        <f t="shared" si="111"/>
        <v>D-07-001-給湯用のもの(風呂給湯含む)</v>
      </c>
      <c r="J2370" s="294">
        <v>95</v>
      </c>
      <c r="K2370" s="330" t="s">
        <v>8144</v>
      </c>
      <c r="L2370" s="329" t="s">
        <v>13164</v>
      </c>
      <c r="M2370" s="329" t="s">
        <v>10836</v>
      </c>
      <c r="N2370" s="329" t="s">
        <v>12906</v>
      </c>
      <c r="O2370" s="294" t="s">
        <v>6897</v>
      </c>
      <c r="P2370" s="330" t="s">
        <v>10583</v>
      </c>
      <c r="Q2370" s="330" t="s">
        <v>7171</v>
      </c>
      <c r="R2370" s="294" t="s">
        <v>181</v>
      </c>
      <c r="S2370" s="294" t="s">
        <v>7172</v>
      </c>
      <c r="T2370" s="293" t="s">
        <v>5429</v>
      </c>
      <c r="U2370" s="295" t="str">
        <f t="shared" si="112"/>
        <v>shib-m81@hojo01.corona.co.jp</v>
      </c>
      <c r="V2370" s="293" t="s">
        <v>181</v>
      </c>
      <c r="W2370" s="323" t="str">
        <f t="shared" si="113"/>
        <v>-</v>
      </c>
      <c r="X2370" s="292" t="s">
        <v>9019</v>
      </c>
      <c r="Y2370" s="292" t="s">
        <v>9616</v>
      </c>
      <c r="Z2370" s="80" t="s">
        <v>10063</v>
      </c>
      <c r="AA2370" s="296"/>
      <c r="AB2370" s="265" t="str">
        <f>IF('認証製品一覧（検索用）'!$E$7=認証製品一覧!I2370,"●","")</f>
        <v/>
      </c>
      <c r="AC2370" s="265" t="str">
        <f>IF(AB2370="","",COUNTIF($B$5:AB2370,"●"))</f>
        <v/>
      </c>
    </row>
    <row r="2371" spans="1:29" ht="62.4">
      <c r="A2371" s="316"/>
      <c r="B2371" s="292" t="s">
        <v>6898</v>
      </c>
      <c r="C2371" s="293" t="s">
        <v>6943</v>
      </c>
      <c r="D2371" s="294" t="s">
        <v>6944</v>
      </c>
      <c r="E2371" s="293" t="s">
        <v>7351</v>
      </c>
      <c r="F2371" s="330" t="s">
        <v>10304</v>
      </c>
      <c r="G2371" s="330" t="s">
        <v>181</v>
      </c>
      <c r="H2371" s="294">
        <v>699</v>
      </c>
      <c r="I2371" s="321" t="str">
        <f t="shared" si="111"/>
        <v>D-07-001-給湯用のもの(風呂給湯含む)</v>
      </c>
      <c r="J2371" s="294">
        <v>95</v>
      </c>
      <c r="K2371" s="330" t="s">
        <v>8144</v>
      </c>
      <c r="L2371" s="329" t="s">
        <v>13164</v>
      </c>
      <c r="M2371" s="329" t="s">
        <v>10836</v>
      </c>
      <c r="N2371" s="329" t="s">
        <v>12907</v>
      </c>
      <c r="O2371" s="294" t="s">
        <v>6897</v>
      </c>
      <c r="P2371" s="330" t="s">
        <v>10583</v>
      </c>
      <c r="Q2371" s="330" t="s">
        <v>7171</v>
      </c>
      <c r="R2371" s="294" t="s">
        <v>181</v>
      </c>
      <c r="S2371" s="294" t="s">
        <v>7172</v>
      </c>
      <c r="T2371" s="293" t="s">
        <v>5429</v>
      </c>
      <c r="U2371" s="295" t="str">
        <f t="shared" si="112"/>
        <v>shib-m81@hojo01.corona.co.jp</v>
      </c>
      <c r="V2371" s="293" t="s">
        <v>181</v>
      </c>
      <c r="W2371" s="323" t="str">
        <f t="shared" si="113"/>
        <v>-</v>
      </c>
      <c r="X2371" s="292" t="s">
        <v>9019</v>
      </c>
      <c r="Y2371" s="292" t="s">
        <v>9617</v>
      </c>
      <c r="Z2371" s="80" t="s">
        <v>10063</v>
      </c>
      <c r="AA2371" s="296"/>
      <c r="AB2371" s="265" t="str">
        <f>IF('認証製品一覧（検索用）'!$E$7=認証製品一覧!I2371,"●","")</f>
        <v/>
      </c>
      <c r="AC2371" s="265" t="str">
        <f>IF(AB2371="","",COUNTIF($B$5:AB2371,"●"))</f>
        <v/>
      </c>
    </row>
    <row r="2372" spans="1:29" ht="62.4">
      <c r="A2372" s="316"/>
      <c r="B2372" s="292" t="s">
        <v>6898</v>
      </c>
      <c r="C2372" s="293" t="s">
        <v>6943</v>
      </c>
      <c r="D2372" s="294" t="s">
        <v>6944</v>
      </c>
      <c r="E2372" s="293" t="s">
        <v>7351</v>
      </c>
      <c r="F2372" s="330" t="s">
        <v>10304</v>
      </c>
      <c r="G2372" s="330" t="s">
        <v>181</v>
      </c>
      <c r="H2372" s="294">
        <v>699</v>
      </c>
      <c r="I2372" s="321" t="str">
        <f t="shared" si="111"/>
        <v>D-07-001-給湯用のもの(風呂給湯含む)</v>
      </c>
      <c r="J2372" s="294">
        <v>95</v>
      </c>
      <c r="K2372" s="330" t="s">
        <v>8144</v>
      </c>
      <c r="L2372" s="329" t="s">
        <v>13164</v>
      </c>
      <c r="M2372" s="329" t="s">
        <v>10836</v>
      </c>
      <c r="N2372" s="329" t="s">
        <v>12908</v>
      </c>
      <c r="O2372" s="294" t="s">
        <v>6897</v>
      </c>
      <c r="P2372" s="330" t="s">
        <v>10583</v>
      </c>
      <c r="Q2372" s="330" t="s">
        <v>7171</v>
      </c>
      <c r="R2372" s="294" t="s">
        <v>181</v>
      </c>
      <c r="S2372" s="294" t="s">
        <v>7172</v>
      </c>
      <c r="T2372" s="293" t="s">
        <v>5429</v>
      </c>
      <c r="U2372" s="295" t="str">
        <f t="shared" si="112"/>
        <v>shib-m81@hojo01.corona.co.jp</v>
      </c>
      <c r="V2372" s="293" t="s">
        <v>181</v>
      </c>
      <c r="W2372" s="323" t="str">
        <f t="shared" si="113"/>
        <v>-</v>
      </c>
      <c r="X2372" s="292" t="s">
        <v>9019</v>
      </c>
      <c r="Y2372" s="292" t="s">
        <v>9618</v>
      </c>
      <c r="Z2372" s="80" t="s">
        <v>10063</v>
      </c>
      <c r="AA2372" s="296"/>
      <c r="AB2372" s="265" t="str">
        <f>IF('認証製品一覧（検索用）'!$E$7=認証製品一覧!I2372,"●","")</f>
        <v/>
      </c>
      <c r="AC2372" s="265" t="str">
        <f>IF(AB2372="","",COUNTIF($B$5:AB2372,"●"))</f>
        <v/>
      </c>
    </row>
    <row r="2373" spans="1:29" ht="62.4">
      <c r="A2373" s="316"/>
      <c r="B2373" s="292" t="s">
        <v>6898</v>
      </c>
      <c r="C2373" s="293" t="s">
        <v>6943</v>
      </c>
      <c r="D2373" s="294" t="s">
        <v>6944</v>
      </c>
      <c r="E2373" s="293" t="s">
        <v>7351</v>
      </c>
      <c r="F2373" s="330" t="s">
        <v>10304</v>
      </c>
      <c r="G2373" s="330" t="s">
        <v>181</v>
      </c>
      <c r="H2373" s="294">
        <v>699</v>
      </c>
      <c r="I2373" s="321" t="str">
        <f t="shared" si="111"/>
        <v>D-07-001-給湯用のもの(風呂給湯含む)</v>
      </c>
      <c r="J2373" s="294">
        <v>95</v>
      </c>
      <c r="K2373" s="330" t="s">
        <v>8144</v>
      </c>
      <c r="L2373" s="329" t="s">
        <v>13164</v>
      </c>
      <c r="M2373" s="329" t="s">
        <v>10836</v>
      </c>
      <c r="N2373" s="329" t="s">
        <v>12909</v>
      </c>
      <c r="O2373" s="294" t="s">
        <v>6897</v>
      </c>
      <c r="P2373" s="330" t="s">
        <v>10583</v>
      </c>
      <c r="Q2373" s="330" t="s">
        <v>7171</v>
      </c>
      <c r="R2373" s="294" t="s">
        <v>181</v>
      </c>
      <c r="S2373" s="294" t="s">
        <v>7172</v>
      </c>
      <c r="T2373" s="293" t="s">
        <v>5429</v>
      </c>
      <c r="U2373" s="295" t="str">
        <f t="shared" si="112"/>
        <v>shib-m81@hojo01.corona.co.jp</v>
      </c>
      <c r="V2373" s="293" t="s">
        <v>181</v>
      </c>
      <c r="W2373" s="323" t="str">
        <f t="shared" si="113"/>
        <v>-</v>
      </c>
      <c r="X2373" s="292" t="s">
        <v>9019</v>
      </c>
      <c r="Y2373" s="292" t="s">
        <v>9619</v>
      </c>
      <c r="Z2373" s="80" t="s">
        <v>10063</v>
      </c>
      <c r="AA2373" s="296"/>
      <c r="AB2373" s="265" t="str">
        <f>IF('認証製品一覧（検索用）'!$E$7=認証製品一覧!I2373,"●","")</f>
        <v/>
      </c>
      <c r="AC2373" s="265" t="str">
        <f>IF(AB2373="","",COUNTIF($B$5:AB2373,"●"))</f>
        <v/>
      </c>
    </row>
    <row r="2374" spans="1:29" ht="62.4">
      <c r="A2374" s="316"/>
      <c r="B2374" s="292" t="s">
        <v>6898</v>
      </c>
      <c r="C2374" s="293" t="s">
        <v>6943</v>
      </c>
      <c r="D2374" s="294" t="s">
        <v>6944</v>
      </c>
      <c r="E2374" s="293" t="s">
        <v>7351</v>
      </c>
      <c r="F2374" s="330" t="s">
        <v>10304</v>
      </c>
      <c r="G2374" s="330" t="s">
        <v>181</v>
      </c>
      <c r="H2374" s="294">
        <v>699</v>
      </c>
      <c r="I2374" s="321" t="str">
        <f t="shared" si="111"/>
        <v>D-07-001-給湯用のもの(風呂給湯含む)</v>
      </c>
      <c r="J2374" s="294">
        <v>95</v>
      </c>
      <c r="K2374" s="330" t="s">
        <v>8144</v>
      </c>
      <c r="L2374" s="329" t="s">
        <v>13164</v>
      </c>
      <c r="M2374" s="329" t="s">
        <v>10836</v>
      </c>
      <c r="N2374" s="329" t="s">
        <v>12910</v>
      </c>
      <c r="O2374" s="294" t="s">
        <v>6897</v>
      </c>
      <c r="P2374" s="330" t="s">
        <v>10583</v>
      </c>
      <c r="Q2374" s="330" t="s">
        <v>7171</v>
      </c>
      <c r="R2374" s="294" t="s">
        <v>181</v>
      </c>
      <c r="S2374" s="294" t="s">
        <v>7172</v>
      </c>
      <c r="T2374" s="293" t="s">
        <v>5429</v>
      </c>
      <c r="U2374" s="295" t="str">
        <f t="shared" si="112"/>
        <v>shib-m81@hojo01.corona.co.jp</v>
      </c>
      <c r="V2374" s="293" t="s">
        <v>181</v>
      </c>
      <c r="W2374" s="323" t="str">
        <f t="shared" si="113"/>
        <v>-</v>
      </c>
      <c r="X2374" s="292" t="s">
        <v>9019</v>
      </c>
      <c r="Y2374" s="292" t="s">
        <v>9620</v>
      </c>
      <c r="Z2374" s="80" t="s">
        <v>10063</v>
      </c>
      <c r="AA2374" s="296"/>
      <c r="AB2374" s="265" t="str">
        <f>IF('認証製品一覧（検索用）'!$E$7=認証製品一覧!I2374,"●","")</f>
        <v/>
      </c>
      <c r="AC2374" s="265" t="str">
        <f>IF(AB2374="","",COUNTIF($B$5:AB2374,"●"))</f>
        <v/>
      </c>
    </row>
    <row r="2375" spans="1:29" ht="62.4">
      <c r="A2375" s="316"/>
      <c r="B2375" s="292" t="s">
        <v>6898</v>
      </c>
      <c r="C2375" s="293" t="s">
        <v>6943</v>
      </c>
      <c r="D2375" s="294" t="s">
        <v>6944</v>
      </c>
      <c r="E2375" s="293" t="s">
        <v>7351</v>
      </c>
      <c r="F2375" s="330" t="s">
        <v>10304</v>
      </c>
      <c r="G2375" s="330" t="s">
        <v>181</v>
      </c>
      <c r="H2375" s="294">
        <v>699</v>
      </c>
      <c r="I2375" s="321" t="str">
        <f t="shared" si="111"/>
        <v>D-07-001-給湯用のもの(風呂給湯含む)</v>
      </c>
      <c r="J2375" s="294">
        <v>95</v>
      </c>
      <c r="K2375" s="330" t="s">
        <v>8144</v>
      </c>
      <c r="L2375" s="329" t="s">
        <v>13164</v>
      </c>
      <c r="M2375" s="329" t="s">
        <v>10836</v>
      </c>
      <c r="N2375" s="329" t="s">
        <v>12911</v>
      </c>
      <c r="O2375" s="294" t="s">
        <v>6897</v>
      </c>
      <c r="P2375" s="330" t="s">
        <v>10583</v>
      </c>
      <c r="Q2375" s="330" t="s">
        <v>7171</v>
      </c>
      <c r="R2375" s="294" t="s">
        <v>181</v>
      </c>
      <c r="S2375" s="294" t="s">
        <v>7172</v>
      </c>
      <c r="T2375" s="293" t="s">
        <v>5429</v>
      </c>
      <c r="U2375" s="295" t="str">
        <f t="shared" si="112"/>
        <v>shib-m81@hojo01.corona.co.jp</v>
      </c>
      <c r="V2375" s="293" t="s">
        <v>181</v>
      </c>
      <c r="W2375" s="323" t="str">
        <f t="shared" si="113"/>
        <v>-</v>
      </c>
      <c r="X2375" s="292" t="s">
        <v>9019</v>
      </c>
      <c r="Y2375" s="292" t="s">
        <v>9621</v>
      </c>
      <c r="Z2375" s="80" t="s">
        <v>10063</v>
      </c>
      <c r="AA2375" s="296"/>
      <c r="AB2375" s="265" t="str">
        <f>IF('認証製品一覧（検索用）'!$E$7=認証製品一覧!I2375,"●","")</f>
        <v/>
      </c>
      <c r="AC2375" s="265" t="str">
        <f>IF(AB2375="","",COUNTIF($B$5:AB2375,"●"))</f>
        <v/>
      </c>
    </row>
    <row r="2376" spans="1:29" ht="62.4">
      <c r="A2376" s="316"/>
      <c r="B2376" s="292" t="s">
        <v>6898</v>
      </c>
      <c r="C2376" s="293" t="s">
        <v>6943</v>
      </c>
      <c r="D2376" s="294" t="s">
        <v>6944</v>
      </c>
      <c r="E2376" s="293" t="s">
        <v>7351</v>
      </c>
      <c r="F2376" s="330" t="s">
        <v>10304</v>
      </c>
      <c r="G2376" s="330" t="s">
        <v>181</v>
      </c>
      <c r="H2376" s="294">
        <v>699</v>
      </c>
      <c r="I2376" s="321" t="str">
        <f t="shared" si="111"/>
        <v>D-07-001-給湯用のもの(風呂給湯含む)</v>
      </c>
      <c r="J2376" s="294">
        <v>95</v>
      </c>
      <c r="K2376" s="330" t="s">
        <v>8144</v>
      </c>
      <c r="L2376" s="329" t="s">
        <v>13164</v>
      </c>
      <c r="M2376" s="329" t="s">
        <v>10836</v>
      </c>
      <c r="N2376" s="329" t="s">
        <v>12912</v>
      </c>
      <c r="O2376" s="294" t="s">
        <v>6897</v>
      </c>
      <c r="P2376" s="330" t="s">
        <v>10583</v>
      </c>
      <c r="Q2376" s="330" t="s">
        <v>7171</v>
      </c>
      <c r="R2376" s="294" t="s">
        <v>181</v>
      </c>
      <c r="S2376" s="294" t="s">
        <v>7172</v>
      </c>
      <c r="T2376" s="293" t="s">
        <v>5429</v>
      </c>
      <c r="U2376" s="295" t="str">
        <f t="shared" si="112"/>
        <v>shib-m81@hojo01.corona.co.jp</v>
      </c>
      <c r="V2376" s="293" t="s">
        <v>181</v>
      </c>
      <c r="W2376" s="323" t="str">
        <f t="shared" si="113"/>
        <v>-</v>
      </c>
      <c r="X2376" s="292" t="s">
        <v>9019</v>
      </c>
      <c r="Y2376" s="292" t="s">
        <v>9622</v>
      </c>
      <c r="Z2376" s="80" t="s">
        <v>10063</v>
      </c>
      <c r="AA2376" s="296"/>
      <c r="AB2376" s="265" t="str">
        <f>IF('認証製品一覧（検索用）'!$E$7=認証製品一覧!I2376,"●","")</f>
        <v/>
      </c>
      <c r="AC2376" s="265" t="str">
        <f>IF(AB2376="","",COUNTIF($B$5:AB2376,"●"))</f>
        <v/>
      </c>
    </row>
    <row r="2377" spans="1:29" ht="62.4">
      <c r="A2377" s="316"/>
      <c r="B2377" s="292" t="s">
        <v>6898</v>
      </c>
      <c r="C2377" s="293" t="s">
        <v>6943</v>
      </c>
      <c r="D2377" s="294" t="s">
        <v>6944</v>
      </c>
      <c r="E2377" s="293" t="s">
        <v>7351</v>
      </c>
      <c r="F2377" s="330" t="s">
        <v>10304</v>
      </c>
      <c r="G2377" s="330" t="s">
        <v>181</v>
      </c>
      <c r="H2377" s="294">
        <v>699</v>
      </c>
      <c r="I2377" s="321" t="str">
        <f t="shared" si="111"/>
        <v>D-07-001-給湯用のもの(風呂給湯含む)</v>
      </c>
      <c r="J2377" s="294">
        <v>95</v>
      </c>
      <c r="K2377" s="330" t="s">
        <v>8144</v>
      </c>
      <c r="L2377" s="329" t="s">
        <v>13164</v>
      </c>
      <c r="M2377" s="329" t="s">
        <v>10836</v>
      </c>
      <c r="N2377" s="329" t="s">
        <v>12913</v>
      </c>
      <c r="O2377" s="294" t="s">
        <v>6897</v>
      </c>
      <c r="P2377" s="330" t="s">
        <v>10583</v>
      </c>
      <c r="Q2377" s="330" t="s">
        <v>7171</v>
      </c>
      <c r="R2377" s="294" t="s">
        <v>181</v>
      </c>
      <c r="S2377" s="294" t="s">
        <v>7172</v>
      </c>
      <c r="T2377" s="293" t="s">
        <v>5429</v>
      </c>
      <c r="U2377" s="295" t="str">
        <f t="shared" si="112"/>
        <v>shib-m81@hojo01.corona.co.jp</v>
      </c>
      <c r="V2377" s="293" t="s">
        <v>181</v>
      </c>
      <c r="W2377" s="323" t="str">
        <f t="shared" si="113"/>
        <v>-</v>
      </c>
      <c r="X2377" s="292" t="s">
        <v>9019</v>
      </c>
      <c r="Y2377" s="292" t="s">
        <v>9623</v>
      </c>
      <c r="Z2377" s="80" t="s">
        <v>10063</v>
      </c>
      <c r="AA2377" s="296"/>
      <c r="AB2377" s="265" t="str">
        <f>IF('認証製品一覧（検索用）'!$E$7=認証製品一覧!I2377,"●","")</f>
        <v/>
      </c>
      <c r="AC2377" s="265" t="str">
        <f>IF(AB2377="","",COUNTIF($B$5:AB2377,"●"))</f>
        <v/>
      </c>
    </row>
    <row r="2378" spans="1:29" ht="62.4">
      <c r="A2378" s="316"/>
      <c r="B2378" s="292" t="s">
        <v>6898</v>
      </c>
      <c r="C2378" s="293" t="s">
        <v>6943</v>
      </c>
      <c r="D2378" s="294" t="s">
        <v>6944</v>
      </c>
      <c r="E2378" s="293" t="s">
        <v>7351</v>
      </c>
      <c r="F2378" s="330" t="s">
        <v>10304</v>
      </c>
      <c r="G2378" s="330" t="s">
        <v>181</v>
      </c>
      <c r="H2378" s="294">
        <v>699</v>
      </c>
      <c r="I2378" s="321" t="str">
        <f t="shared" si="111"/>
        <v>D-07-001-給湯用のもの(風呂給湯含む)</v>
      </c>
      <c r="J2378" s="294">
        <v>95</v>
      </c>
      <c r="K2378" s="330" t="s">
        <v>8144</v>
      </c>
      <c r="L2378" s="329" t="s">
        <v>13164</v>
      </c>
      <c r="M2378" s="329" t="s">
        <v>10836</v>
      </c>
      <c r="N2378" s="329" t="s">
        <v>12914</v>
      </c>
      <c r="O2378" s="294" t="s">
        <v>6897</v>
      </c>
      <c r="P2378" s="330" t="s">
        <v>10583</v>
      </c>
      <c r="Q2378" s="330" t="s">
        <v>7171</v>
      </c>
      <c r="R2378" s="294" t="s">
        <v>181</v>
      </c>
      <c r="S2378" s="294" t="s">
        <v>7172</v>
      </c>
      <c r="T2378" s="293" t="s">
        <v>5429</v>
      </c>
      <c r="U2378" s="295" t="str">
        <f t="shared" si="112"/>
        <v>shib-m81@hojo01.corona.co.jp</v>
      </c>
      <c r="V2378" s="293" t="s">
        <v>181</v>
      </c>
      <c r="W2378" s="323" t="str">
        <f t="shared" si="113"/>
        <v>-</v>
      </c>
      <c r="X2378" s="292" t="s">
        <v>9019</v>
      </c>
      <c r="Y2378" s="292" t="s">
        <v>9624</v>
      </c>
      <c r="Z2378" s="80" t="s">
        <v>10063</v>
      </c>
      <c r="AA2378" s="296"/>
      <c r="AB2378" s="265" t="str">
        <f>IF('認証製品一覧（検索用）'!$E$7=認証製品一覧!I2378,"●","")</f>
        <v/>
      </c>
      <c r="AC2378" s="265" t="str">
        <f>IF(AB2378="","",COUNTIF($B$5:AB2378,"●"))</f>
        <v/>
      </c>
    </row>
    <row r="2379" spans="1:29" ht="62.4">
      <c r="A2379" s="316"/>
      <c r="B2379" s="292" t="s">
        <v>6898</v>
      </c>
      <c r="C2379" s="293" t="s">
        <v>6943</v>
      </c>
      <c r="D2379" s="294" t="s">
        <v>6944</v>
      </c>
      <c r="E2379" s="293" t="s">
        <v>7351</v>
      </c>
      <c r="F2379" s="330" t="s">
        <v>10304</v>
      </c>
      <c r="G2379" s="330" t="s">
        <v>181</v>
      </c>
      <c r="H2379" s="294">
        <v>699</v>
      </c>
      <c r="I2379" s="321" t="str">
        <f t="shared" si="111"/>
        <v>D-07-001-給湯用のもの(風呂給湯含む)</v>
      </c>
      <c r="J2379" s="294">
        <v>95</v>
      </c>
      <c r="K2379" s="330" t="s">
        <v>8144</v>
      </c>
      <c r="L2379" s="329" t="s">
        <v>13164</v>
      </c>
      <c r="M2379" s="329" t="s">
        <v>10836</v>
      </c>
      <c r="N2379" s="329" t="s">
        <v>12915</v>
      </c>
      <c r="O2379" s="294" t="s">
        <v>6897</v>
      </c>
      <c r="P2379" s="330" t="s">
        <v>10583</v>
      </c>
      <c r="Q2379" s="330" t="s">
        <v>7171</v>
      </c>
      <c r="R2379" s="294" t="s">
        <v>181</v>
      </c>
      <c r="S2379" s="294" t="s">
        <v>7172</v>
      </c>
      <c r="T2379" s="293" t="s">
        <v>5429</v>
      </c>
      <c r="U2379" s="295" t="str">
        <f t="shared" si="112"/>
        <v>shib-m81@hojo01.corona.co.jp</v>
      </c>
      <c r="V2379" s="293" t="s">
        <v>181</v>
      </c>
      <c r="W2379" s="323" t="str">
        <f t="shared" si="113"/>
        <v>-</v>
      </c>
      <c r="X2379" s="292" t="s">
        <v>9019</v>
      </c>
      <c r="Y2379" s="292" t="s">
        <v>9625</v>
      </c>
      <c r="Z2379" s="80" t="s">
        <v>10063</v>
      </c>
      <c r="AA2379" s="296"/>
      <c r="AB2379" s="265" t="str">
        <f>IF('認証製品一覧（検索用）'!$E$7=認証製品一覧!I2379,"●","")</f>
        <v/>
      </c>
      <c r="AC2379" s="265" t="str">
        <f>IF(AB2379="","",COUNTIF($B$5:AB2379,"●"))</f>
        <v/>
      </c>
    </row>
    <row r="2380" spans="1:29" ht="62.4">
      <c r="A2380" s="316"/>
      <c r="B2380" s="292" t="s">
        <v>6898</v>
      </c>
      <c r="C2380" s="293" t="s">
        <v>6943</v>
      </c>
      <c r="D2380" s="294" t="s">
        <v>6944</v>
      </c>
      <c r="E2380" s="293" t="s">
        <v>7351</v>
      </c>
      <c r="F2380" s="330" t="s">
        <v>10304</v>
      </c>
      <c r="G2380" s="330" t="s">
        <v>181</v>
      </c>
      <c r="H2380" s="294">
        <v>699</v>
      </c>
      <c r="I2380" s="321" t="str">
        <f t="shared" si="111"/>
        <v>D-07-001-給湯用のもの(風呂給湯含む)</v>
      </c>
      <c r="J2380" s="294">
        <v>95</v>
      </c>
      <c r="K2380" s="330" t="s">
        <v>8144</v>
      </c>
      <c r="L2380" s="329" t="s">
        <v>13164</v>
      </c>
      <c r="M2380" s="329" t="s">
        <v>10836</v>
      </c>
      <c r="N2380" s="329" t="s">
        <v>12916</v>
      </c>
      <c r="O2380" s="294" t="s">
        <v>6897</v>
      </c>
      <c r="P2380" s="330" t="s">
        <v>10583</v>
      </c>
      <c r="Q2380" s="330" t="s">
        <v>7171</v>
      </c>
      <c r="R2380" s="294" t="s">
        <v>181</v>
      </c>
      <c r="S2380" s="294" t="s">
        <v>7172</v>
      </c>
      <c r="T2380" s="293" t="s">
        <v>5429</v>
      </c>
      <c r="U2380" s="295" t="str">
        <f t="shared" si="112"/>
        <v>shib-m81@hojo01.corona.co.jp</v>
      </c>
      <c r="V2380" s="293" t="s">
        <v>181</v>
      </c>
      <c r="W2380" s="323" t="str">
        <f t="shared" si="113"/>
        <v>-</v>
      </c>
      <c r="X2380" s="292" t="s">
        <v>9019</v>
      </c>
      <c r="Y2380" s="292" t="s">
        <v>9626</v>
      </c>
      <c r="Z2380" s="80" t="s">
        <v>10063</v>
      </c>
      <c r="AA2380" s="296"/>
      <c r="AB2380" s="265" t="str">
        <f>IF('認証製品一覧（検索用）'!$E$7=認証製品一覧!I2380,"●","")</f>
        <v/>
      </c>
      <c r="AC2380" s="265" t="str">
        <f>IF(AB2380="","",COUNTIF($B$5:AB2380,"●"))</f>
        <v/>
      </c>
    </row>
    <row r="2381" spans="1:29" ht="62.4">
      <c r="A2381" s="316"/>
      <c r="B2381" s="292" t="s">
        <v>6898</v>
      </c>
      <c r="C2381" s="293" t="s">
        <v>6943</v>
      </c>
      <c r="D2381" s="294" t="s">
        <v>6944</v>
      </c>
      <c r="E2381" s="293" t="s">
        <v>7351</v>
      </c>
      <c r="F2381" s="330" t="s">
        <v>10304</v>
      </c>
      <c r="G2381" s="330" t="s">
        <v>181</v>
      </c>
      <c r="H2381" s="294">
        <v>699</v>
      </c>
      <c r="I2381" s="321" t="str">
        <f t="shared" si="111"/>
        <v>D-07-001-給湯用のもの(風呂給湯含む)</v>
      </c>
      <c r="J2381" s="294">
        <v>95</v>
      </c>
      <c r="K2381" s="330" t="s">
        <v>8144</v>
      </c>
      <c r="L2381" s="329" t="s">
        <v>13164</v>
      </c>
      <c r="M2381" s="329" t="s">
        <v>10836</v>
      </c>
      <c r="N2381" s="329" t="s">
        <v>12917</v>
      </c>
      <c r="O2381" s="294" t="s">
        <v>6897</v>
      </c>
      <c r="P2381" s="330" t="s">
        <v>10583</v>
      </c>
      <c r="Q2381" s="330" t="s">
        <v>7171</v>
      </c>
      <c r="R2381" s="294" t="s">
        <v>181</v>
      </c>
      <c r="S2381" s="294" t="s">
        <v>7172</v>
      </c>
      <c r="T2381" s="293" t="s">
        <v>5429</v>
      </c>
      <c r="U2381" s="295" t="str">
        <f t="shared" si="112"/>
        <v>shib-m81@hojo01.corona.co.jp</v>
      </c>
      <c r="V2381" s="293" t="s">
        <v>181</v>
      </c>
      <c r="W2381" s="323" t="str">
        <f t="shared" si="113"/>
        <v>-</v>
      </c>
      <c r="X2381" s="292" t="s">
        <v>9019</v>
      </c>
      <c r="Y2381" s="292" t="s">
        <v>9627</v>
      </c>
      <c r="Z2381" s="80" t="s">
        <v>10063</v>
      </c>
      <c r="AA2381" s="296"/>
      <c r="AB2381" s="265" t="str">
        <f>IF('認証製品一覧（検索用）'!$E$7=認証製品一覧!I2381,"●","")</f>
        <v/>
      </c>
      <c r="AC2381" s="265" t="str">
        <f>IF(AB2381="","",COUNTIF($B$5:AB2381,"●"))</f>
        <v/>
      </c>
    </row>
    <row r="2382" spans="1:29" ht="62.4">
      <c r="A2382" s="316"/>
      <c r="B2382" s="292" t="s">
        <v>6898</v>
      </c>
      <c r="C2382" s="293" t="s">
        <v>6943</v>
      </c>
      <c r="D2382" s="294" t="s">
        <v>6944</v>
      </c>
      <c r="E2382" s="293" t="s">
        <v>7351</v>
      </c>
      <c r="F2382" s="330" t="s">
        <v>10304</v>
      </c>
      <c r="G2382" s="330" t="s">
        <v>181</v>
      </c>
      <c r="H2382" s="294">
        <v>699</v>
      </c>
      <c r="I2382" s="321" t="str">
        <f t="shared" si="111"/>
        <v>D-07-001-給湯用のもの(風呂給湯含む)</v>
      </c>
      <c r="J2382" s="294">
        <v>95</v>
      </c>
      <c r="K2382" s="330" t="s">
        <v>8144</v>
      </c>
      <c r="L2382" s="329" t="s">
        <v>13164</v>
      </c>
      <c r="M2382" s="329" t="s">
        <v>10836</v>
      </c>
      <c r="N2382" s="329" t="s">
        <v>12918</v>
      </c>
      <c r="O2382" s="294" t="s">
        <v>6897</v>
      </c>
      <c r="P2382" s="330" t="s">
        <v>10583</v>
      </c>
      <c r="Q2382" s="330" t="s">
        <v>7171</v>
      </c>
      <c r="R2382" s="294" t="s">
        <v>181</v>
      </c>
      <c r="S2382" s="294" t="s">
        <v>7172</v>
      </c>
      <c r="T2382" s="293" t="s">
        <v>5429</v>
      </c>
      <c r="U2382" s="295" t="str">
        <f t="shared" si="112"/>
        <v>shib-m81@hojo01.corona.co.jp</v>
      </c>
      <c r="V2382" s="293" t="s">
        <v>181</v>
      </c>
      <c r="W2382" s="323" t="str">
        <f t="shared" si="113"/>
        <v>-</v>
      </c>
      <c r="X2382" s="292" t="s">
        <v>9019</v>
      </c>
      <c r="Y2382" s="292" t="s">
        <v>9628</v>
      </c>
      <c r="Z2382" s="80" t="s">
        <v>10063</v>
      </c>
      <c r="AA2382" s="296"/>
      <c r="AB2382" s="265" t="str">
        <f>IF('認証製品一覧（検索用）'!$E$7=認証製品一覧!I2382,"●","")</f>
        <v/>
      </c>
      <c r="AC2382" s="265" t="str">
        <f>IF(AB2382="","",COUNTIF($B$5:AB2382,"●"))</f>
        <v/>
      </c>
    </row>
    <row r="2383" spans="1:29" ht="62.4">
      <c r="A2383" s="316"/>
      <c r="B2383" s="292" t="s">
        <v>6898</v>
      </c>
      <c r="C2383" s="293" t="s">
        <v>6943</v>
      </c>
      <c r="D2383" s="294" t="s">
        <v>6944</v>
      </c>
      <c r="E2383" s="293" t="s">
        <v>7351</v>
      </c>
      <c r="F2383" s="330" t="s">
        <v>10304</v>
      </c>
      <c r="G2383" s="330" t="s">
        <v>181</v>
      </c>
      <c r="H2383" s="294">
        <v>699</v>
      </c>
      <c r="I2383" s="321" t="str">
        <f t="shared" si="111"/>
        <v>D-07-001-給湯用のもの(風呂給湯含む)</v>
      </c>
      <c r="J2383" s="294">
        <v>95</v>
      </c>
      <c r="K2383" s="330" t="s">
        <v>8144</v>
      </c>
      <c r="L2383" s="329" t="s">
        <v>13164</v>
      </c>
      <c r="M2383" s="329" t="s">
        <v>10836</v>
      </c>
      <c r="N2383" s="329" t="s">
        <v>12919</v>
      </c>
      <c r="O2383" s="294" t="s">
        <v>6897</v>
      </c>
      <c r="P2383" s="330" t="s">
        <v>10583</v>
      </c>
      <c r="Q2383" s="330" t="s">
        <v>7171</v>
      </c>
      <c r="R2383" s="294" t="s">
        <v>181</v>
      </c>
      <c r="S2383" s="294" t="s">
        <v>7172</v>
      </c>
      <c r="T2383" s="293" t="s">
        <v>5429</v>
      </c>
      <c r="U2383" s="295" t="str">
        <f t="shared" si="112"/>
        <v>shib-m81@hojo01.corona.co.jp</v>
      </c>
      <c r="V2383" s="293" t="s">
        <v>181</v>
      </c>
      <c r="W2383" s="323" t="str">
        <f t="shared" si="113"/>
        <v>-</v>
      </c>
      <c r="X2383" s="292" t="s">
        <v>9019</v>
      </c>
      <c r="Y2383" s="292" t="s">
        <v>9629</v>
      </c>
      <c r="Z2383" s="80" t="s">
        <v>10063</v>
      </c>
      <c r="AA2383" s="296"/>
      <c r="AB2383" s="265" t="str">
        <f>IF('認証製品一覧（検索用）'!$E$7=認証製品一覧!I2383,"●","")</f>
        <v/>
      </c>
      <c r="AC2383" s="265" t="str">
        <f>IF(AB2383="","",COUNTIF($B$5:AB2383,"●"))</f>
        <v/>
      </c>
    </row>
    <row r="2384" spans="1:29" ht="62.4">
      <c r="A2384" s="316"/>
      <c r="B2384" s="292" t="s">
        <v>6898</v>
      </c>
      <c r="C2384" s="293" t="s">
        <v>6943</v>
      </c>
      <c r="D2384" s="294" t="s">
        <v>6944</v>
      </c>
      <c r="E2384" s="293" t="s">
        <v>7351</v>
      </c>
      <c r="F2384" s="330" t="s">
        <v>10304</v>
      </c>
      <c r="G2384" s="330" t="s">
        <v>181</v>
      </c>
      <c r="H2384" s="294">
        <v>699</v>
      </c>
      <c r="I2384" s="321" t="str">
        <f t="shared" si="111"/>
        <v>D-07-001-給湯用のもの(風呂給湯含む)</v>
      </c>
      <c r="J2384" s="294">
        <v>95</v>
      </c>
      <c r="K2384" s="330" t="s">
        <v>8144</v>
      </c>
      <c r="L2384" s="329" t="s">
        <v>13164</v>
      </c>
      <c r="M2384" s="329" t="s">
        <v>10836</v>
      </c>
      <c r="N2384" s="329" t="s">
        <v>12920</v>
      </c>
      <c r="O2384" s="294" t="s">
        <v>6897</v>
      </c>
      <c r="P2384" s="330" t="s">
        <v>10583</v>
      </c>
      <c r="Q2384" s="330" t="s">
        <v>7171</v>
      </c>
      <c r="R2384" s="294" t="s">
        <v>181</v>
      </c>
      <c r="S2384" s="294" t="s">
        <v>7172</v>
      </c>
      <c r="T2384" s="293" t="s">
        <v>5429</v>
      </c>
      <c r="U2384" s="295" t="str">
        <f t="shared" si="112"/>
        <v>shib-m81@hojo01.corona.co.jp</v>
      </c>
      <c r="V2384" s="293" t="s">
        <v>181</v>
      </c>
      <c r="W2384" s="323" t="str">
        <f t="shared" si="113"/>
        <v>-</v>
      </c>
      <c r="X2384" s="292" t="s">
        <v>9019</v>
      </c>
      <c r="Y2384" s="292" t="s">
        <v>9630</v>
      </c>
      <c r="Z2384" s="80" t="s">
        <v>10063</v>
      </c>
      <c r="AA2384" s="296"/>
      <c r="AB2384" s="265" t="str">
        <f>IF('認証製品一覧（検索用）'!$E$7=認証製品一覧!I2384,"●","")</f>
        <v/>
      </c>
      <c r="AC2384" s="265" t="str">
        <f>IF(AB2384="","",COUNTIF($B$5:AB2384,"●"))</f>
        <v/>
      </c>
    </row>
    <row r="2385" spans="1:29" ht="62.4">
      <c r="A2385" s="316"/>
      <c r="B2385" s="292" t="s">
        <v>6898</v>
      </c>
      <c r="C2385" s="293" t="s">
        <v>6943</v>
      </c>
      <c r="D2385" s="294" t="s">
        <v>6944</v>
      </c>
      <c r="E2385" s="293" t="s">
        <v>7351</v>
      </c>
      <c r="F2385" s="330" t="s">
        <v>10304</v>
      </c>
      <c r="G2385" s="330" t="s">
        <v>181</v>
      </c>
      <c r="H2385" s="294">
        <v>699</v>
      </c>
      <c r="I2385" s="321" t="str">
        <f t="shared" si="111"/>
        <v>D-07-001-給湯用のもの(風呂給湯含む)</v>
      </c>
      <c r="J2385" s="294">
        <v>95</v>
      </c>
      <c r="K2385" s="330" t="s">
        <v>8144</v>
      </c>
      <c r="L2385" s="329" t="s">
        <v>13164</v>
      </c>
      <c r="M2385" s="329" t="s">
        <v>10836</v>
      </c>
      <c r="N2385" s="329" t="s">
        <v>12921</v>
      </c>
      <c r="O2385" s="294" t="s">
        <v>6897</v>
      </c>
      <c r="P2385" s="330" t="s">
        <v>10583</v>
      </c>
      <c r="Q2385" s="330" t="s">
        <v>7171</v>
      </c>
      <c r="R2385" s="294" t="s">
        <v>181</v>
      </c>
      <c r="S2385" s="294" t="s">
        <v>7172</v>
      </c>
      <c r="T2385" s="293" t="s">
        <v>5429</v>
      </c>
      <c r="U2385" s="295" t="str">
        <f t="shared" si="112"/>
        <v>shib-m81@hojo01.corona.co.jp</v>
      </c>
      <c r="V2385" s="293" t="s">
        <v>181</v>
      </c>
      <c r="W2385" s="323" t="str">
        <f t="shared" si="113"/>
        <v>-</v>
      </c>
      <c r="X2385" s="292" t="s">
        <v>9019</v>
      </c>
      <c r="Y2385" s="292" t="s">
        <v>9631</v>
      </c>
      <c r="Z2385" s="80" t="s">
        <v>10063</v>
      </c>
      <c r="AA2385" s="296"/>
      <c r="AB2385" s="265" t="str">
        <f>IF('認証製品一覧（検索用）'!$E$7=認証製品一覧!I2385,"●","")</f>
        <v/>
      </c>
      <c r="AC2385" s="265" t="str">
        <f>IF(AB2385="","",COUNTIF($B$5:AB2385,"●"))</f>
        <v/>
      </c>
    </row>
    <row r="2386" spans="1:29" ht="62.4">
      <c r="A2386" s="316"/>
      <c r="B2386" s="292" t="s">
        <v>6898</v>
      </c>
      <c r="C2386" s="293" t="s">
        <v>6943</v>
      </c>
      <c r="D2386" s="294" t="s">
        <v>6944</v>
      </c>
      <c r="E2386" s="293" t="s">
        <v>7351</v>
      </c>
      <c r="F2386" s="330" t="s">
        <v>10304</v>
      </c>
      <c r="G2386" s="330" t="s">
        <v>181</v>
      </c>
      <c r="H2386" s="294">
        <v>699</v>
      </c>
      <c r="I2386" s="321" t="str">
        <f t="shared" si="111"/>
        <v>D-07-001-給湯用のもの(風呂給湯含む)</v>
      </c>
      <c r="J2386" s="294">
        <v>95</v>
      </c>
      <c r="K2386" s="330" t="s">
        <v>8144</v>
      </c>
      <c r="L2386" s="329" t="s">
        <v>13164</v>
      </c>
      <c r="M2386" s="329" t="s">
        <v>10836</v>
      </c>
      <c r="N2386" s="329" t="s">
        <v>12922</v>
      </c>
      <c r="O2386" s="294" t="s">
        <v>6897</v>
      </c>
      <c r="P2386" s="330" t="s">
        <v>10583</v>
      </c>
      <c r="Q2386" s="330" t="s">
        <v>7171</v>
      </c>
      <c r="R2386" s="294" t="s">
        <v>181</v>
      </c>
      <c r="S2386" s="294" t="s">
        <v>7172</v>
      </c>
      <c r="T2386" s="293" t="s">
        <v>5429</v>
      </c>
      <c r="U2386" s="295" t="str">
        <f t="shared" si="112"/>
        <v>shib-m81@hojo01.corona.co.jp</v>
      </c>
      <c r="V2386" s="293" t="s">
        <v>181</v>
      </c>
      <c r="W2386" s="323" t="str">
        <f t="shared" si="113"/>
        <v>-</v>
      </c>
      <c r="X2386" s="292" t="s">
        <v>9019</v>
      </c>
      <c r="Y2386" s="292" t="s">
        <v>9632</v>
      </c>
      <c r="Z2386" s="80" t="s">
        <v>10063</v>
      </c>
      <c r="AA2386" s="296"/>
      <c r="AB2386" s="265" t="str">
        <f>IF('認証製品一覧（検索用）'!$E$7=認証製品一覧!I2386,"●","")</f>
        <v/>
      </c>
      <c r="AC2386" s="265" t="str">
        <f>IF(AB2386="","",COUNTIF($B$5:AB2386,"●"))</f>
        <v/>
      </c>
    </row>
    <row r="2387" spans="1:29" ht="62.4">
      <c r="A2387" s="316"/>
      <c r="B2387" s="292" t="s">
        <v>6898</v>
      </c>
      <c r="C2387" s="293" t="s">
        <v>6943</v>
      </c>
      <c r="D2387" s="294" t="s">
        <v>6944</v>
      </c>
      <c r="E2387" s="293" t="s">
        <v>7351</v>
      </c>
      <c r="F2387" s="330" t="s">
        <v>10304</v>
      </c>
      <c r="G2387" s="330" t="s">
        <v>181</v>
      </c>
      <c r="H2387" s="294">
        <v>699</v>
      </c>
      <c r="I2387" s="321" t="str">
        <f t="shared" si="111"/>
        <v>D-07-001-給湯用のもの(風呂給湯含む)</v>
      </c>
      <c r="J2387" s="294">
        <v>95</v>
      </c>
      <c r="K2387" s="330" t="s">
        <v>8144</v>
      </c>
      <c r="L2387" s="329" t="s">
        <v>13164</v>
      </c>
      <c r="M2387" s="329" t="s">
        <v>10836</v>
      </c>
      <c r="N2387" s="329" t="s">
        <v>12923</v>
      </c>
      <c r="O2387" s="294" t="s">
        <v>6897</v>
      </c>
      <c r="P2387" s="330" t="s">
        <v>10583</v>
      </c>
      <c r="Q2387" s="330" t="s">
        <v>7171</v>
      </c>
      <c r="R2387" s="294" t="s">
        <v>181</v>
      </c>
      <c r="S2387" s="294" t="s">
        <v>7172</v>
      </c>
      <c r="T2387" s="293" t="s">
        <v>5429</v>
      </c>
      <c r="U2387" s="295" t="str">
        <f t="shared" si="112"/>
        <v>shib-m81@hojo01.corona.co.jp</v>
      </c>
      <c r="V2387" s="293" t="s">
        <v>181</v>
      </c>
      <c r="W2387" s="323" t="str">
        <f t="shared" si="113"/>
        <v>-</v>
      </c>
      <c r="X2387" s="292" t="s">
        <v>9019</v>
      </c>
      <c r="Y2387" s="292" t="s">
        <v>9633</v>
      </c>
      <c r="Z2387" s="80" t="s">
        <v>10063</v>
      </c>
      <c r="AA2387" s="296"/>
      <c r="AB2387" s="265" t="str">
        <f>IF('認証製品一覧（検索用）'!$E$7=認証製品一覧!I2387,"●","")</f>
        <v/>
      </c>
      <c r="AC2387" s="265" t="str">
        <f>IF(AB2387="","",COUNTIF($B$5:AB2387,"●"))</f>
        <v/>
      </c>
    </row>
    <row r="2388" spans="1:29" ht="62.4">
      <c r="A2388" s="316"/>
      <c r="B2388" s="292" t="s">
        <v>6898</v>
      </c>
      <c r="C2388" s="293" t="s">
        <v>6943</v>
      </c>
      <c r="D2388" s="294" t="s">
        <v>6944</v>
      </c>
      <c r="E2388" s="293" t="s">
        <v>7351</v>
      </c>
      <c r="F2388" s="330" t="s">
        <v>10304</v>
      </c>
      <c r="G2388" s="330" t="s">
        <v>181</v>
      </c>
      <c r="H2388" s="294">
        <v>699</v>
      </c>
      <c r="I2388" s="321" t="str">
        <f t="shared" si="111"/>
        <v>D-07-001-給湯用のもの(風呂給湯含む)</v>
      </c>
      <c r="J2388" s="294">
        <v>95</v>
      </c>
      <c r="K2388" s="330" t="s">
        <v>8144</v>
      </c>
      <c r="L2388" s="329" t="s">
        <v>13164</v>
      </c>
      <c r="M2388" s="329" t="s">
        <v>10836</v>
      </c>
      <c r="N2388" s="329" t="s">
        <v>12924</v>
      </c>
      <c r="O2388" s="294" t="s">
        <v>6897</v>
      </c>
      <c r="P2388" s="330" t="s">
        <v>10583</v>
      </c>
      <c r="Q2388" s="330" t="s">
        <v>7171</v>
      </c>
      <c r="R2388" s="294" t="s">
        <v>181</v>
      </c>
      <c r="S2388" s="294" t="s">
        <v>7172</v>
      </c>
      <c r="T2388" s="293" t="s">
        <v>5429</v>
      </c>
      <c r="U2388" s="295" t="str">
        <f t="shared" si="112"/>
        <v>shib-m81@hojo01.corona.co.jp</v>
      </c>
      <c r="V2388" s="293" t="s">
        <v>181</v>
      </c>
      <c r="W2388" s="323" t="str">
        <f t="shared" si="113"/>
        <v>-</v>
      </c>
      <c r="X2388" s="292" t="s">
        <v>9019</v>
      </c>
      <c r="Y2388" s="292" t="s">
        <v>9634</v>
      </c>
      <c r="Z2388" s="80" t="s">
        <v>10063</v>
      </c>
      <c r="AA2388" s="296"/>
      <c r="AB2388" s="265" t="str">
        <f>IF('認証製品一覧（検索用）'!$E$7=認証製品一覧!I2388,"●","")</f>
        <v/>
      </c>
      <c r="AC2388" s="265" t="str">
        <f>IF(AB2388="","",COUNTIF($B$5:AB2388,"●"))</f>
        <v/>
      </c>
    </row>
    <row r="2389" spans="1:29" ht="62.4">
      <c r="A2389" s="316"/>
      <c r="B2389" s="292" t="s">
        <v>6898</v>
      </c>
      <c r="C2389" s="293" t="s">
        <v>6943</v>
      </c>
      <c r="D2389" s="294" t="s">
        <v>6944</v>
      </c>
      <c r="E2389" s="293" t="s">
        <v>7351</v>
      </c>
      <c r="F2389" s="330" t="s">
        <v>10304</v>
      </c>
      <c r="G2389" s="330" t="s">
        <v>181</v>
      </c>
      <c r="H2389" s="294">
        <v>699</v>
      </c>
      <c r="I2389" s="321" t="str">
        <f t="shared" ref="I2389:I2428" si="114">CONCATENATE(D2389,G2389,F2389)</f>
        <v>D-07-001-給湯用のもの(風呂給湯含む)</v>
      </c>
      <c r="J2389" s="294">
        <v>95</v>
      </c>
      <c r="K2389" s="330" t="s">
        <v>8144</v>
      </c>
      <c r="L2389" s="329" t="s">
        <v>13164</v>
      </c>
      <c r="M2389" s="329" t="s">
        <v>10836</v>
      </c>
      <c r="N2389" s="329" t="s">
        <v>12925</v>
      </c>
      <c r="O2389" s="294" t="s">
        <v>6897</v>
      </c>
      <c r="P2389" s="330" t="s">
        <v>10583</v>
      </c>
      <c r="Q2389" s="330" t="s">
        <v>7171</v>
      </c>
      <c r="R2389" s="294" t="s">
        <v>181</v>
      </c>
      <c r="S2389" s="294" t="s">
        <v>7172</v>
      </c>
      <c r="T2389" s="293" t="s">
        <v>5429</v>
      </c>
      <c r="U2389" s="295" t="str">
        <f t="shared" ref="U2389:U2428" si="115">IF(T2389="-","-",HYPERLINK("mailto:"&amp;T2389,T2389))</f>
        <v>shib-m81@hojo01.corona.co.jp</v>
      </c>
      <c r="V2389" s="293" t="s">
        <v>181</v>
      </c>
      <c r="W2389" s="323" t="str">
        <f t="shared" ref="W2389:W2428" si="116">IF(V2389="-",V2389,HYPERLINK(V2389))</f>
        <v>-</v>
      </c>
      <c r="X2389" s="292" t="s">
        <v>9019</v>
      </c>
      <c r="Y2389" s="292" t="s">
        <v>9635</v>
      </c>
      <c r="Z2389" s="80" t="s">
        <v>10063</v>
      </c>
      <c r="AA2389" s="296"/>
      <c r="AB2389" s="265" t="str">
        <f>IF('認証製品一覧（検索用）'!$E$7=認証製品一覧!I2389,"●","")</f>
        <v/>
      </c>
      <c r="AC2389" s="265" t="str">
        <f>IF(AB2389="","",COUNTIF($B$5:AB2389,"●"))</f>
        <v/>
      </c>
    </row>
    <row r="2390" spans="1:29" ht="62.4">
      <c r="A2390" s="316"/>
      <c r="B2390" s="292" t="s">
        <v>6898</v>
      </c>
      <c r="C2390" s="293" t="s">
        <v>6943</v>
      </c>
      <c r="D2390" s="294" t="s">
        <v>6944</v>
      </c>
      <c r="E2390" s="293" t="s">
        <v>7351</v>
      </c>
      <c r="F2390" s="330" t="s">
        <v>10304</v>
      </c>
      <c r="G2390" s="330" t="s">
        <v>181</v>
      </c>
      <c r="H2390" s="294">
        <v>699</v>
      </c>
      <c r="I2390" s="321" t="str">
        <f t="shared" si="114"/>
        <v>D-07-001-給湯用のもの(風呂給湯含む)</v>
      </c>
      <c r="J2390" s="294">
        <v>95</v>
      </c>
      <c r="K2390" s="330" t="s">
        <v>8144</v>
      </c>
      <c r="L2390" s="329" t="s">
        <v>13164</v>
      </c>
      <c r="M2390" s="329" t="s">
        <v>10836</v>
      </c>
      <c r="N2390" s="329" t="s">
        <v>12926</v>
      </c>
      <c r="O2390" s="294" t="s">
        <v>6897</v>
      </c>
      <c r="P2390" s="330" t="s">
        <v>10583</v>
      </c>
      <c r="Q2390" s="330" t="s">
        <v>7171</v>
      </c>
      <c r="R2390" s="294" t="s">
        <v>181</v>
      </c>
      <c r="S2390" s="294" t="s">
        <v>7172</v>
      </c>
      <c r="T2390" s="293" t="s">
        <v>5429</v>
      </c>
      <c r="U2390" s="295" t="str">
        <f t="shared" si="115"/>
        <v>shib-m81@hojo01.corona.co.jp</v>
      </c>
      <c r="V2390" s="293" t="s">
        <v>181</v>
      </c>
      <c r="W2390" s="323" t="str">
        <f t="shared" si="116"/>
        <v>-</v>
      </c>
      <c r="X2390" s="292" t="s">
        <v>9019</v>
      </c>
      <c r="Y2390" s="292" t="s">
        <v>9636</v>
      </c>
      <c r="Z2390" s="80" t="s">
        <v>10063</v>
      </c>
      <c r="AA2390" s="296"/>
      <c r="AB2390" s="265" t="str">
        <f>IF('認証製品一覧（検索用）'!$E$7=認証製品一覧!I2390,"●","")</f>
        <v/>
      </c>
      <c r="AC2390" s="265" t="str">
        <f>IF(AB2390="","",COUNTIF($B$5:AB2390,"●"))</f>
        <v/>
      </c>
    </row>
    <row r="2391" spans="1:29" ht="62.4">
      <c r="A2391" s="316"/>
      <c r="B2391" s="292" t="s">
        <v>6898</v>
      </c>
      <c r="C2391" s="293" t="s">
        <v>6943</v>
      </c>
      <c r="D2391" s="294" t="s">
        <v>6944</v>
      </c>
      <c r="E2391" s="293" t="s">
        <v>7351</v>
      </c>
      <c r="F2391" s="330" t="s">
        <v>10304</v>
      </c>
      <c r="G2391" s="330" t="s">
        <v>181</v>
      </c>
      <c r="H2391" s="294">
        <v>699</v>
      </c>
      <c r="I2391" s="321" t="str">
        <f t="shared" si="114"/>
        <v>D-07-001-給湯用のもの(風呂給湯含む)</v>
      </c>
      <c r="J2391" s="294">
        <v>95</v>
      </c>
      <c r="K2391" s="330" t="s">
        <v>8144</v>
      </c>
      <c r="L2391" s="329" t="s">
        <v>13164</v>
      </c>
      <c r="M2391" s="329" t="s">
        <v>10836</v>
      </c>
      <c r="N2391" s="329" t="s">
        <v>12927</v>
      </c>
      <c r="O2391" s="294" t="s">
        <v>6897</v>
      </c>
      <c r="P2391" s="330" t="s">
        <v>10583</v>
      </c>
      <c r="Q2391" s="330" t="s">
        <v>7171</v>
      </c>
      <c r="R2391" s="294" t="s">
        <v>181</v>
      </c>
      <c r="S2391" s="294" t="s">
        <v>7172</v>
      </c>
      <c r="T2391" s="293" t="s">
        <v>5429</v>
      </c>
      <c r="U2391" s="295" t="str">
        <f t="shared" si="115"/>
        <v>shib-m81@hojo01.corona.co.jp</v>
      </c>
      <c r="V2391" s="293" t="s">
        <v>181</v>
      </c>
      <c r="W2391" s="323" t="str">
        <f t="shared" si="116"/>
        <v>-</v>
      </c>
      <c r="X2391" s="292" t="s">
        <v>9019</v>
      </c>
      <c r="Y2391" s="292" t="s">
        <v>9637</v>
      </c>
      <c r="Z2391" s="80" t="s">
        <v>10063</v>
      </c>
      <c r="AA2391" s="296"/>
      <c r="AB2391" s="265" t="str">
        <f>IF('認証製品一覧（検索用）'!$E$7=認証製品一覧!I2391,"●","")</f>
        <v/>
      </c>
      <c r="AC2391" s="265" t="str">
        <f>IF(AB2391="","",COUNTIF($B$5:AB2391,"●"))</f>
        <v/>
      </c>
    </row>
    <row r="2392" spans="1:29" ht="62.4">
      <c r="A2392" s="316"/>
      <c r="B2392" s="292" t="s">
        <v>6898</v>
      </c>
      <c r="C2392" s="293" t="s">
        <v>6943</v>
      </c>
      <c r="D2392" s="294" t="s">
        <v>6944</v>
      </c>
      <c r="E2392" s="293" t="s">
        <v>7351</v>
      </c>
      <c r="F2392" s="330" t="s">
        <v>10304</v>
      </c>
      <c r="G2392" s="330" t="s">
        <v>181</v>
      </c>
      <c r="H2392" s="294">
        <v>699</v>
      </c>
      <c r="I2392" s="321" t="str">
        <f t="shared" si="114"/>
        <v>D-07-001-給湯用のもの(風呂給湯含む)</v>
      </c>
      <c r="J2392" s="294">
        <v>95</v>
      </c>
      <c r="K2392" s="330" t="s">
        <v>8144</v>
      </c>
      <c r="L2392" s="329" t="s">
        <v>13164</v>
      </c>
      <c r="M2392" s="329" t="s">
        <v>10836</v>
      </c>
      <c r="N2392" s="329" t="s">
        <v>12928</v>
      </c>
      <c r="O2392" s="294" t="s">
        <v>6897</v>
      </c>
      <c r="P2392" s="330" t="s">
        <v>10583</v>
      </c>
      <c r="Q2392" s="330" t="s">
        <v>7171</v>
      </c>
      <c r="R2392" s="294" t="s">
        <v>181</v>
      </c>
      <c r="S2392" s="294" t="s">
        <v>7172</v>
      </c>
      <c r="T2392" s="293" t="s">
        <v>5429</v>
      </c>
      <c r="U2392" s="295" t="str">
        <f t="shared" si="115"/>
        <v>shib-m81@hojo01.corona.co.jp</v>
      </c>
      <c r="V2392" s="293" t="s">
        <v>181</v>
      </c>
      <c r="W2392" s="323" t="str">
        <f t="shared" si="116"/>
        <v>-</v>
      </c>
      <c r="X2392" s="292" t="s">
        <v>9019</v>
      </c>
      <c r="Y2392" s="292" t="s">
        <v>9638</v>
      </c>
      <c r="Z2392" s="80" t="s">
        <v>10063</v>
      </c>
      <c r="AA2392" s="296"/>
      <c r="AB2392" s="265" t="str">
        <f>IF('認証製品一覧（検索用）'!$E$7=認証製品一覧!I2392,"●","")</f>
        <v/>
      </c>
      <c r="AC2392" s="265" t="str">
        <f>IF(AB2392="","",COUNTIF($B$5:AB2392,"●"))</f>
        <v/>
      </c>
    </row>
    <row r="2393" spans="1:29" ht="62.4">
      <c r="A2393" s="316"/>
      <c r="B2393" s="292" t="s">
        <v>6898</v>
      </c>
      <c r="C2393" s="293" t="s">
        <v>6943</v>
      </c>
      <c r="D2393" s="294" t="s">
        <v>6944</v>
      </c>
      <c r="E2393" s="293" t="s">
        <v>7351</v>
      </c>
      <c r="F2393" s="330" t="s">
        <v>10304</v>
      </c>
      <c r="G2393" s="330" t="s">
        <v>181</v>
      </c>
      <c r="H2393" s="294">
        <v>699</v>
      </c>
      <c r="I2393" s="321" t="str">
        <f t="shared" si="114"/>
        <v>D-07-001-給湯用のもの(風呂給湯含む)</v>
      </c>
      <c r="J2393" s="294">
        <v>95</v>
      </c>
      <c r="K2393" s="330" t="s">
        <v>8144</v>
      </c>
      <c r="L2393" s="329" t="s">
        <v>13164</v>
      </c>
      <c r="M2393" s="329" t="s">
        <v>10836</v>
      </c>
      <c r="N2393" s="329" t="s">
        <v>12929</v>
      </c>
      <c r="O2393" s="294" t="s">
        <v>6897</v>
      </c>
      <c r="P2393" s="330" t="s">
        <v>10583</v>
      </c>
      <c r="Q2393" s="330" t="s">
        <v>7171</v>
      </c>
      <c r="R2393" s="294" t="s">
        <v>181</v>
      </c>
      <c r="S2393" s="294" t="s">
        <v>7172</v>
      </c>
      <c r="T2393" s="293" t="s">
        <v>5429</v>
      </c>
      <c r="U2393" s="295" t="str">
        <f t="shared" si="115"/>
        <v>shib-m81@hojo01.corona.co.jp</v>
      </c>
      <c r="V2393" s="293" t="s">
        <v>181</v>
      </c>
      <c r="W2393" s="323" t="str">
        <f t="shared" si="116"/>
        <v>-</v>
      </c>
      <c r="X2393" s="292" t="s">
        <v>9019</v>
      </c>
      <c r="Y2393" s="292" t="s">
        <v>9639</v>
      </c>
      <c r="Z2393" s="80" t="s">
        <v>10063</v>
      </c>
      <c r="AA2393" s="296"/>
      <c r="AB2393" s="265" t="str">
        <f>IF('認証製品一覧（検索用）'!$E$7=認証製品一覧!I2393,"●","")</f>
        <v/>
      </c>
      <c r="AC2393" s="265" t="str">
        <f>IF(AB2393="","",COUNTIF($B$5:AB2393,"●"))</f>
        <v/>
      </c>
    </row>
    <row r="2394" spans="1:29" ht="62.4">
      <c r="A2394" s="316"/>
      <c r="B2394" s="292" t="s">
        <v>6898</v>
      </c>
      <c r="C2394" s="293" t="s">
        <v>6943</v>
      </c>
      <c r="D2394" s="294" t="s">
        <v>6944</v>
      </c>
      <c r="E2394" s="293" t="s">
        <v>7351</v>
      </c>
      <c r="F2394" s="330" t="s">
        <v>10304</v>
      </c>
      <c r="G2394" s="330" t="s">
        <v>181</v>
      </c>
      <c r="H2394" s="294">
        <v>699</v>
      </c>
      <c r="I2394" s="321" t="str">
        <f t="shared" si="114"/>
        <v>D-07-001-給湯用のもの(風呂給湯含む)</v>
      </c>
      <c r="J2394" s="294">
        <v>95</v>
      </c>
      <c r="K2394" s="330" t="s">
        <v>8144</v>
      </c>
      <c r="L2394" s="329" t="s">
        <v>13164</v>
      </c>
      <c r="M2394" s="329" t="s">
        <v>10836</v>
      </c>
      <c r="N2394" s="329" t="s">
        <v>12930</v>
      </c>
      <c r="O2394" s="294" t="s">
        <v>6897</v>
      </c>
      <c r="P2394" s="330" t="s">
        <v>10583</v>
      </c>
      <c r="Q2394" s="330" t="s">
        <v>7171</v>
      </c>
      <c r="R2394" s="294" t="s">
        <v>181</v>
      </c>
      <c r="S2394" s="294" t="s">
        <v>7172</v>
      </c>
      <c r="T2394" s="293" t="s">
        <v>5429</v>
      </c>
      <c r="U2394" s="295" t="str">
        <f t="shared" si="115"/>
        <v>shib-m81@hojo01.corona.co.jp</v>
      </c>
      <c r="V2394" s="293" t="s">
        <v>181</v>
      </c>
      <c r="W2394" s="323" t="str">
        <f t="shared" si="116"/>
        <v>-</v>
      </c>
      <c r="X2394" s="292" t="s">
        <v>9019</v>
      </c>
      <c r="Y2394" s="292" t="s">
        <v>9640</v>
      </c>
      <c r="Z2394" s="80" t="s">
        <v>10063</v>
      </c>
      <c r="AA2394" s="296"/>
      <c r="AB2394" s="265" t="str">
        <f>IF('認証製品一覧（検索用）'!$E$7=認証製品一覧!I2394,"●","")</f>
        <v/>
      </c>
      <c r="AC2394" s="265" t="str">
        <f>IF(AB2394="","",COUNTIF($B$5:AB2394,"●"))</f>
        <v/>
      </c>
    </row>
    <row r="2395" spans="1:29" ht="62.4">
      <c r="A2395" s="316"/>
      <c r="B2395" s="292" t="s">
        <v>6898</v>
      </c>
      <c r="C2395" s="293" t="s">
        <v>6943</v>
      </c>
      <c r="D2395" s="294" t="s">
        <v>6944</v>
      </c>
      <c r="E2395" s="293" t="s">
        <v>7351</v>
      </c>
      <c r="F2395" s="330" t="s">
        <v>10304</v>
      </c>
      <c r="G2395" s="330" t="s">
        <v>181</v>
      </c>
      <c r="H2395" s="294">
        <v>699</v>
      </c>
      <c r="I2395" s="321" t="str">
        <f t="shared" si="114"/>
        <v>D-07-001-給湯用のもの(風呂給湯含む)</v>
      </c>
      <c r="J2395" s="294">
        <v>95</v>
      </c>
      <c r="K2395" s="330" t="s">
        <v>8144</v>
      </c>
      <c r="L2395" s="329" t="s">
        <v>13164</v>
      </c>
      <c r="M2395" s="329" t="s">
        <v>10836</v>
      </c>
      <c r="N2395" s="329" t="s">
        <v>12931</v>
      </c>
      <c r="O2395" s="294" t="s">
        <v>6897</v>
      </c>
      <c r="P2395" s="330" t="s">
        <v>10583</v>
      </c>
      <c r="Q2395" s="330" t="s">
        <v>7171</v>
      </c>
      <c r="R2395" s="294" t="s">
        <v>181</v>
      </c>
      <c r="S2395" s="294" t="s">
        <v>7172</v>
      </c>
      <c r="T2395" s="293" t="s">
        <v>5429</v>
      </c>
      <c r="U2395" s="295" t="str">
        <f t="shared" si="115"/>
        <v>shib-m81@hojo01.corona.co.jp</v>
      </c>
      <c r="V2395" s="293" t="s">
        <v>181</v>
      </c>
      <c r="W2395" s="323" t="str">
        <f t="shared" si="116"/>
        <v>-</v>
      </c>
      <c r="X2395" s="292" t="s">
        <v>9019</v>
      </c>
      <c r="Y2395" s="292" t="s">
        <v>9641</v>
      </c>
      <c r="Z2395" s="80" t="s">
        <v>10063</v>
      </c>
      <c r="AA2395" s="296"/>
      <c r="AB2395" s="265" t="str">
        <f>IF('認証製品一覧（検索用）'!$E$7=認証製品一覧!I2395,"●","")</f>
        <v/>
      </c>
      <c r="AC2395" s="265" t="str">
        <f>IF(AB2395="","",COUNTIF($B$5:AB2395,"●"))</f>
        <v/>
      </c>
    </row>
    <row r="2396" spans="1:29" ht="62.4">
      <c r="A2396" s="316"/>
      <c r="B2396" s="292" t="s">
        <v>6898</v>
      </c>
      <c r="C2396" s="293" t="s">
        <v>6943</v>
      </c>
      <c r="D2396" s="294" t="s">
        <v>6944</v>
      </c>
      <c r="E2396" s="293" t="s">
        <v>7351</v>
      </c>
      <c r="F2396" s="330" t="s">
        <v>10304</v>
      </c>
      <c r="G2396" s="330" t="s">
        <v>181</v>
      </c>
      <c r="H2396" s="294">
        <v>699</v>
      </c>
      <c r="I2396" s="321" t="str">
        <f t="shared" si="114"/>
        <v>D-07-001-給湯用のもの(風呂給湯含む)</v>
      </c>
      <c r="J2396" s="294">
        <v>95</v>
      </c>
      <c r="K2396" s="330" t="s">
        <v>8144</v>
      </c>
      <c r="L2396" s="329" t="s">
        <v>13164</v>
      </c>
      <c r="M2396" s="329" t="s">
        <v>10836</v>
      </c>
      <c r="N2396" s="329" t="s">
        <v>12932</v>
      </c>
      <c r="O2396" s="294" t="s">
        <v>6897</v>
      </c>
      <c r="P2396" s="330" t="s">
        <v>10583</v>
      </c>
      <c r="Q2396" s="330" t="s">
        <v>7171</v>
      </c>
      <c r="R2396" s="294" t="s">
        <v>181</v>
      </c>
      <c r="S2396" s="294" t="s">
        <v>7172</v>
      </c>
      <c r="T2396" s="293" t="s">
        <v>5429</v>
      </c>
      <c r="U2396" s="295" t="str">
        <f t="shared" si="115"/>
        <v>shib-m81@hojo01.corona.co.jp</v>
      </c>
      <c r="V2396" s="293" t="s">
        <v>181</v>
      </c>
      <c r="W2396" s="323" t="str">
        <f t="shared" si="116"/>
        <v>-</v>
      </c>
      <c r="X2396" s="292" t="s">
        <v>9019</v>
      </c>
      <c r="Y2396" s="292" t="s">
        <v>9642</v>
      </c>
      <c r="Z2396" s="80" t="s">
        <v>10063</v>
      </c>
      <c r="AA2396" s="296"/>
      <c r="AB2396" s="265" t="str">
        <f>IF('認証製品一覧（検索用）'!$E$7=認証製品一覧!I2396,"●","")</f>
        <v/>
      </c>
      <c r="AC2396" s="265" t="str">
        <f>IF(AB2396="","",COUNTIF($B$5:AB2396,"●"))</f>
        <v/>
      </c>
    </row>
    <row r="2397" spans="1:29" ht="62.4">
      <c r="A2397" s="316"/>
      <c r="B2397" s="292" t="s">
        <v>6898</v>
      </c>
      <c r="C2397" s="293" t="s">
        <v>6943</v>
      </c>
      <c r="D2397" s="294" t="s">
        <v>6944</v>
      </c>
      <c r="E2397" s="293" t="s">
        <v>7351</v>
      </c>
      <c r="F2397" s="330" t="s">
        <v>10304</v>
      </c>
      <c r="G2397" s="330" t="s">
        <v>181</v>
      </c>
      <c r="H2397" s="294">
        <v>699</v>
      </c>
      <c r="I2397" s="321" t="str">
        <f t="shared" si="114"/>
        <v>D-07-001-給湯用のもの(風呂給湯含む)</v>
      </c>
      <c r="J2397" s="294">
        <v>95</v>
      </c>
      <c r="K2397" s="330" t="s">
        <v>8144</v>
      </c>
      <c r="L2397" s="329" t="s">
        <v>13164</v>
      </c>
      <c r="M2397" s="329" t="s">
        <v>10836</v>
      </c>
      <c r="N2397" s="329" t="s">
        <v>12933</v>
      </c>
      <c r="O2397" s="294" t="s">
        <v>6897</v>
      </c>
      <c r="P2397" s="330" t="s">
        <v>10583</v>
      </c>
      <c r="Q2397" s="330" t="s">
        <v>7171</v>
      </c>
      <c r="R2397" s="294" t="s">
        <v>181</v>
      </c>
      <c r="S2397" s="294" t="s">
        <v>7172</v>
      </c>
      <c r="T2397" s="293" t="s">
        <v>5429</v>
      </c>
      <c r="U2397" s="295" t="str">
        <f t="shared" si="115"/>
        <v>shib-m81@hojo01.corona.co.jp</v>
      </c>
      <c r="V2397" s="293" t="s">
        <v>181</v>
      </c>
      <c r="W2397" s="323" t="str">
        <f t="shared" si="116"/>
        <v>-</v>
      </c>
      <c r="X2397" s="292" t="s">
        <v>9019</v>
      </c>
      <c r="Y2397" s="292" t="s">
        <v>9643</v>
      </c>
      <c r="Z2397" s="80" t="s">
        <v>10063</v>
      </c>
      <c r="AA2397" s="296"/>
      <c r="AB2397" s="265" t="str">
        <f>IF('認証製品一覧（検索用）'!$E$7=認証製品一覧!I2397,"●","")</f>
        <v/>
      </c>
      <c r="AC2397" s="265" t="str">
        <f>IF(AB2397="","",COUNTIF($B$5:AB2397,"●"))</f>
        <v/>
      </c>
    </row>
    <row r="2398" spans="1:29" ht="62.4">
      <c r="A2398" s="316"/>
      <c r="B2398" s="292" t="s">
        <v>6898</v>
      </c>
      <c r="C2398" s="293" t="s">
        <v>6943</v>
      </c>
      <c r="D2398" s="294" t="s">
        <v>6944</v>
      </c>
      <c r="E2398" s="293" t="s">
        <v>7351</v>
      </c>
      <c r="F2398" s="330" t="s">
        <v>10304</v>
      </c>
      <c r="G2398" s="330" t="s">
        <v>181</v>
      </c>
      <c r="H2398" s="294">
        <v>699</v>
      </c>
      <c r="I2398" s="321" t="str">
        <f t="shared" si="114"/>
        <v>D-07-001-給湯用のもの(風呂給湯含む)</v>
      </c>
      <c r="J2398" s="294">
        <v>95</v>
      </c>
      <c r="K2398" s="330" t="s">
        <v>8144</v>
      </c>
      <c r="L2398" s="329" t="s">
        <v>13164</v>
      </c>
      <c r="M2398" s="329" t="s">
        <v>10836</v>
      </c>
      <c r="N2398" s="329" t="s">
        <v>12934</v>
      </c>
      <c r="O2398" s="294" t="s">
        <v>6897</v>
      </c>
      <c r="P2398" s="330" t="s">
        <v>10583</v>
      </c>
      <c r="Q2398" s="330" t="s">
        <v>7171</v>
      </c>
      <c r="R2398" s="294" t="s">
        <v>181</v>
      </c>
      <c r="S2398" s="294" t="s">
        <v>7172</v>
      </c>
      <c r="T2398" s="293" t="s">
        <v>5429</v>
      </c>
      <c r="U2398" s="295" t="str">
        <f t="shared" si="115"/>
        <v>shib-m81@hojo01.corona.co.jp</v>
      </c>
      <c r="V2398" s="293" t="s">
        <v>181</v>
      </c>
      <c r="W2398" s="323" t="str">
        <f t="shared" si="116"/>
        <v>-</v>
      </c>
      <c r="X2398" s="292" t="s">
        <v>9019</v>
      </c>
      <c r="Y2398" s="292" t="s">
        <v>9644</v>
      </c>
      <c r="Z2398" s="80" t="s">
        <v>10063</v>
      </c>
      <c r="AA2398" s="296"/>
      <c r="AB2398" s="265" t="str">
        <f>IF('認証製品一覧（検索用）'!$E$7=認証製品一覧!I2398,"●","")</f>
        <v/>
      </c>
      <c r="AC2398" s="265" t="str">
        <f>IF(AB2398="","",COUNTIF($B$5:AB2398,"●"))</f>
        <v/>
      </c>
    </row>
    <row r="2399" spans="1:29" ht="100.05" customHeight="1">
      <c r="A2399" s="347"/>
      <c r="B2399" s="292" t="s">
        <v>6898</v>
      </c>
      <c r="C2399" s="293" t="s">
        <v>6943</v>
      </c>
      <c r="D2399" s="294" t="s">
        <v>6944</v>
      </c>
      <c r="E2399" s="293" t="s">
        <v>7351</v>
      </c>
      <c r="F2399" s="330" t="s">
        <v>10304</v>
      </c>
      <c r="G2399" s="330" t="s">
        <v>181</v>
      </c>
      <c r="H2399" s="294">
        <v>700</v>
      </c>
      <c r="I2399" s="321" t="str">
        <f t="shared" si="114"/>
        <v>D-07-001-給湯用のもの(風呂給湯含む)</v>
      </c>
      <c r="J2399" s="294">
        <v>95</v>
      </c>
      <c r="K2399" s="330" t="s">
        <v>8144</v>
      </c>
      <c r="L2399" s="329" t="s">
        <v>13139</v>
      </c>
      <c r="M2399" s="329" t="s">
        <v>10837</v>
      </c>
      <c r="N2399" s="329" t="s">
        <v>12935</v>
      </c>
      <c r="O2399" s="294" t="s">
        <v>6897</v>
      </c>
      <c r="P2399" s="330" t="s">
        <v>10584</v>
      </c>
      <c r="Q2399" s="330" t="s">
        <v>7127</v>
      </c>
      <c r="R2399" s="293" t="s">
        <v>7871</v>
      </c>
      <c r="S2399" s="294" t="s">
        <v>7872</v>
      </c>
      <c r="T2399" s="293" t="s">
        <v>181</v>
      </c>
      <c r="U2399" s="323" t="str">
        <f t="shared" si="115"/>
        <v>-</v>
      </c>
      <c r="V2399" s="328" t="s">
        <v>10310</v>
      </c>
      <c r="W2399" s="295" t="str">
        <f t="shared" si="116"/>
        <v>https://www.noritz.co.jp/contact/product/index.php</v>
      </c>
      <c r="X2399" s="292" t="s">
        <v>7874</v>
      </c>
      <c r="Y2399" s="292" t="s">
        <v>9645</v>
      </c>
      <c r="Z2399" s="80" t="s">
        <v>10063</v>
      </c>
      <c r="AA2399" s="296"/>
      <c r="AB2399" s="265" t="str">
        <f>IF('認証製品一覧（検索用）'!$E$7=認証製品一覧!I2399,"●","")</f>
        <v/>
      </c>
      <c r="AC2399" s="265" t="str">
        <f>IF(AB2399="","",COUNTIF($B$5:AB2399,"●"))</f>
        <v/>
      </c>
    </row>
    <row r="2400" spans="1:29" ht="100.05" customHeight="1">
      <c r="A2400" s="347"/>
      <c r="B2400" s="292" t="s">
        <v>6898</v>
      </c>
      <c r="C2400" s="293" t="s">
        <v>6943</v>
      </c>
      <c r="D2400" s="294" t="s">
        <v>6944</v>
      </c>
      <c r="E2400" s="293" t="s">
        <v>7351</v>
      </c>
      <c r="F2400" s="330" t="s">
        <v>10304</v>
      </c>
      <c r="G2400" s="330" t="s">
        <v>181</v>
      </c>
      <c r="H2400" s="294">
        <v>700</v>
      </c>
      <c r="I2400" s="321" t="str">
        <f t="shared" si="114"/>
        <v>D-07-001-給湯用のもの(風呂給湯含む)</v>
      </c>
      <c r="J2400" s="294">
        <v>95</v>
      </c>
      <c r="K2400" s="330" t="s">
        <v>8144</v>
      </c>
      <c r="L2400" s="329" t="s">
        <v>13139</v>
      </c>
      <c r="M2400" s="329" t="s">
        <v>10837</v>
      </c>
      <c r="N2400" s="329" t="s">
        <v>12936</v>
      </c>
      <c r="O2400" s="294" t="s">
        <v>2838</v>
      </c>
      <c r="P2400" s="330" t="s">
        <v>10584</v>
      </c>
      <c r="Q2400" s="330" t="s">
        <v>7127</v>
      </c>
      <c r="R2400" s="293" t="s">
        <v>7871</v>
      </c>
      <c r="S2400" s="294" t="s">
        <v>7872</v>
      </c>
      <c r="T2400" s="293" t="s">
        <v>181</v>
      </c>
      <c r="U2400" s="323" t="str">
        <f t="shared" si="115"/>
        <v>-</v>
      </c>
      <c r="V2400" s="328" t="s">
        <v>10310</v>
      </c>
      <c r="W2400" s="295" t="str">
        <f t="shared" si="116"/>
        <v>https://www.noritz.co.jp/contact/product/index.php</v>
      </c>
      <c r="X2400" s="292" t="s">
        <v>7874</v>
      </c>
      <c r="Y2400" s="292" t="s">
        <v>9646</v>
      </c>
      <c r="Z2400" s="80" t="s">
        <v>10063</v>
      </c>
      <c r="AA2400" s="296"/>
      <c r="AB2400" s="265" t="str">
        <f>IF('認証製品一覧（検索用）'!$E$7=認証製品一覧!I2400,"●","")</f>
        <v/>
      </c>
      <c r="AC2400" s="265" t="str">
        <f>IF(AB2400="","",COUNTIF($B$5:AB2400,"●"))</f>
        <v/>
      </c>
    </row>
    <row r="2401" spans="1:29" ht="100.05" customHeight="1">
      <c r="A2401" s="347"/>
      <c r="B2401" s="292" t="s">
        <v>6898</v>
      </c>
      <c r="C2401" s="293" t="s">
        <v>6943</v>
      </c>
      <c r="D2401" s="294" t="s">
        <v>6944</v>
      </c>
      <c r="E2401" s="293" t="s">
        <v>7351</v>
      </c>
      <c r="F2401" s="330" t="s">
        <v>10304</v>
      </c>
      <c r="G2401" s="330" t="s">
        <v>181</v>
      </c>
      <c r="H2401" s="294">
        <v>700</v>
      </c>
      <c r="I2401" s="321" t="str">
        <f t="shared" si="114"/>
        <v>D-07-001-給湯用のもの(風呂給湯含む)</v>
      </c>
      <c r="J2401" s="294">
        <v>95</v>
      </c>
      <c r="K2401" s="330" t="s">
        <v>8144</v>
      </c>
      <c r="L2401" s="329" t="s">
        <v>13139</v>
      </c>
      <c r="M2401" s="329" t="s">
        <v>10837</v>
      </c>
      <c r="N2401" s="329" t="s">
        <v>12937</v>
      </c>
      <c r="O2401" s="294" t="s">
        <v>2838</v>
      </c>
      <c r="P2401" s="330" t="s">
        <v>10584</v>
      </c>
      <c r="Q2401" s="330" t="s">
        <v>7127</v>
      </c>
      <c r="R2401" s="293" t="s">
        <v>7871</v>
      </c>
      <c r="S2401" s="294" t="s">
        <v>7872</v>
      </c>
      <c r="T2401" s="293" t="s">
        <v>181</v>
      </c>
      <c r="U2401" s="323" t="str">
        <f t="shared" si="115"/>
        <v>-</v>
      </c>
      <c r="V2401" s="328" t="s">
        <v>10310</v>
      </c>
      <c r="W2401" s="295" t="str">
        <f t="shared" si="116"/>
        <v>https://www.noritz.co.jp/contact/product/index.php</v>
      </c>
      <c r="X2401" s="292" t="s">
        <v>7874</v>
      </c>
      <c r="Y2401" s="292" t="s">
        <v>9647</v>
      </c>
      <c r="Z2401" s="80" t="s">
        <v>10063</v>
      </c>
      <c r="AA2401" s="296"/>
      <c r="AB2401" s="265" t="str">
        <f>IF('認証製品一覧（検索用）'!$E$7=認証製品一覧!I2401,"●","")</f>
        <v/>
      </c>
      <c r="AC2401" s="265" t="str">
        <f>IF(AB2401="","",COUNTIF($B$5:AB2401,"●"))</f>
        <v/>
      </c>
    </row>
    <row r="2402" spans="1:29" ht="100.05" customHeight="1">
      <c r="A2402" s="347"/>
      <c r="B2402" s="292" t="s">
        <v>6898</v>
      </c>
      <c r="C2402" s="293" t="s">
        <v>6943</v>
      </c>
      <c r="D2402" s="294" t="s">
        <v>6944</v>
      </c>
      <c r="E2402" s="293" t="s">
        <v>7351</v>
      </c>
      <c r="F2402" s="330" t="s">
        <v>10304</v>
      </c>
      <c r="G2402" s="330" t="s">
        <v>181</v>
      </c>
      <c r="H2402" s="294">
        <v>700</v>
      </c>
      <c r="I2402" s="321" t="str">
        <f t="shared" si="114"/>
        <v>D-07-001-給湯用のもの(風呂給湯含む)</v>
      </c>
      <c r="J2402" s="294">
        <v>95</v>
      </c>
      <c r="K2402" s="330" t="s">
        <v>8144</v>
      </c>
      <c r="L2402" s="329" t="s">
        <v>13139</v>
      </c>
      <c r="M2402" s="329" t="s">
        <v>10837</v>
      </c>
      <c r="N2402" s="329" t="s">
        <v>12938</v>
      </c>
      <c r="O2402" s="294" t="s">
        <v>2838</v>
      </c>
      <c r="P2402" s="330" t="s">
        <v>10584</v>
      </c>
      <c r="Q2402" s="330" t="s">
        <v>7127</v>
      </c>
      <c r="R2402" s="293" t="s">
        <v>7871</v>
      </c>
      <c r="S2402" s="294" t="s">
        <v>7872</v>
      </c>
      <c r="T2402" s="293" t="s">
        <v>181</v>
      </c>
      <c r="U2402" s="323" t="str">
        <f t="shared" si="115"/>
        <v>-</v>
      </c>
      <c r="V2402" s="328" t="s">
        <v>10310</v>
      </c>
      <c r="W2402" s="295" t="str">
        <f t="shared" si="116"/>
        <v>https://www.noritz.co.jp/contact/product/index.php</v>
      </c>
      <c r="X2402" s="292" t="s">
        <v>7874</v>
      </c>
      <c r="Y2402" s="292" t="s">
        <v>9648</v>
      </c>
      <c r="Z2402" s="80" t="s">
        <v>10063</v>
      </c>
      <c r="AA2402" s="296"/>
      <c r="AB2402" s="265" t="str">
        <f>IF('認証製品一覧（検索用）'!$E$7=認証製品一覧!I2402,"●","")</f>
        <v/>
      </c>
      <c r="AC2402" s="265" t="str">
        <f>IF(AB2402="","",COUNTIF($B$5:AB2402,"●"))</f>
        <v/>
      </c>
    </row>
    <row r="2403" spans="1:29" ht="100.05" customHeight="1">
      <c r="A2403" s="347"/>
      <c r="B2403" s="292" t="s">
        <v>6898</v>
      </c>
      <c r="C2403" s="293" t="s">
        <v>6943</v>
      </c>
      <c r="D2403" s="294" t="s">
        <v>6944</v>
      </c>
      <c r="E2403" s="293" t="s">
        <v>7351</v>
      </c>
      <c r="F2403" s="330" t="s">
        <v>10304</v>
      </c>
      <c r="G2403" s="330" t="s">
        <v>181</v>
      </c>
      <c r="H2403" s="294">
        <v>700</v>
      </c>
      <c r="I2403" s="321" t="str">
        <f t="shared" si="114"/>
        <v>D-07-001-給湯用のもの(風呂給湯含む)</v>
      </c>
      <c r="J2403" s="294">
        <v>95</v>
      </c>
      <c r="K2403" s="330" t="s">
        <v>8144</v>
      </c>
      <c r="L2403" s="329" t="s">
        <v>13139</v>
      </c>
      <c r="M2403" s="329" t="s">
        <v>10837</v>
      </c>
      <c r="N2403" s="329" t="s">
        <v>12939</v>
      </c>
      <c r="O2403" s="294" t="s">
        <v>2838</v>
      </c>
      <c r="P2403" s="330" t="s">
        <v>10584</v>
      </c>
      <c r="Q2403" s="330" t="s">
        <v>7127</v>
      </c>
      <c r="R2403" s="293" t="s">
        <v>7871</v>
      </c>
      <c r="S2403" s="294" t="s">
        <v>7872</v>
      </c>
      <c r="T2403" s="293" t="s">
        <v>181</v>
      </c>
      <c r="U2403" s="323" t="str">
        <f t="shared" si="115"/>
        <v>-</v>
      </c>
      <c r="V2403" s="328" t="s">
        <v>10310</v>
      </c>
      <c r="W2403" s="295" t="str">
        <f t="shared" si="116"/>
        <v>https://www.noritz.co.jp/contact/product/index.php</v>
      </c>
      <c r="X2403" s="292" t="s">
        <v>7874</v>
      </c>
      <c r="Y2403" s="292" t="s">
        <v>9649</v>
      </c>
      <c r="Z2403" s="80" t="s">
        <v>10063</v>
      </c>
      <c r="AA2403" s="296"/>
      <c r="AB2403" s="265" t="str">
        <f>IF('認証製品一覧（検索用）'!$E$7=認証製品一覧!I2403,"●","")</f>
        <v/>
      </c>
      <c r="AC2403" s="265" t="str">
        <f>IF(AB2403="","",COUNTIF($B$5:AB2403,"●"))</f>
        <v/>
      </c>
    </row>
    <row r="2404" spans="1:29" ht="100.05" customHeight="1">
      <c r="A2404" s="347"/>
      <c r="B2404" s="292" t="s">
        <v>6898</v>
      </c>
      <c r="C2404" s="293" t="s">
        <v>6943</v>
      </c>
      <c r="D2404" s="294" t="s">
        <v>6944</v>
      </c>
      <c r="E2404" s="293" t="s">
        <v>7351</v>
      </c>
      <c r="F2404" s="330" t="s">
        <v>10304</v>
      </c>
      <c r="G2404" s="330" t="s">
        <v>181</v>
      </c>
      <c r="H2404" s="294">
        <v>700</v>
      </c>
      <c r="I2404" s="321" t="str">
        <f t="shared" si="114"/>
        <v>D-07-001-給湯用のもの(風呂給湯含む)</v>
      </c>
      <c r="J2404" s="294">
        <v>95</v>
      </c>
      <c r="K2404" s="330" t="s">
        <v>8144</v>
      </c>
      <c r="L2404" s="329" t="s">
        <v>13139</v>
      </c>
      <c r="M2404" s="329" t="s">
        <v>10837</v>
      </c>
      <c r="N2404" s="329" t="s">
        <v>12940</v>
      </c>
      <c r="O2404" s="294" t="s">
        <v>2838</v>
      </c>
      <c r="P2404" s="330" t="s">
        <v>10584</v>
      </c>
      <c r="Q2404" s="330" t="s">
        <v>7127</v>
      </c>
      <c r="R2404" s="293" t="s">
        <v>7871</v>
      </c>
      <c r="S2404" s="294" t="s">
        <v>7872</v>
      </c>
      <c r="T2404" s="293" t="s">
        <v>181</v>
      </c>
      <c r="U2404" s="323" t="str">
        <f t="shared" si="115"/>
        <v>-</v>
      </c>
      <c r="V2404" s="328" t="s">
        <v>10310</v>
      </c>
      <c r="W2404" s="295" t="str">
        <f t="shared" si="116"/>
        <v>https://www.noritz.co.jp/contact/product/index.php</v>
      </c>
      <c r="X2404" s="292" t="s">
        <v>7874</v>
      </c>
      <c r="Y2404" s="292" t="s">
        <v>9650</v>
      </c>
      <c r="Z2404" s="80" t="s">
        <v>10063</v>
      </c>
      <c r="AA2404" s="296"/>
      <c r="AB2404" s="265" t="str">
        <f>IF('認証製品一覧（検索用）'!$E$7=認証製品一覧!I2404,"●","")</f>
        <v/>
      </c>
      <c r="AC2404" s="265" t="str">
        <f>IF(AB2404="","",COUNTIF($B$5:AB2404,"●"))</f>
        <v/>
      </c>
    </row>
    <row r="2405" spans="1:29" ht="100.05" customHeight="1">
      <c r="A2405" s="347"/>
      <c r="B2405" s="292" t="s">
        <v>6898</v>
      </c>
      <c r="C2405" s="293" t="s">
        <v>6943</v>
      </c>
      <c r="D2405" s="294" t="s">
        <v>6944</v>
      </c>
      <c r="E2405" s="293" t="s">
        <v>7351</v>
      </c>
      <c r="F2405" s="330" t="s">
        <v>10304</v>
      </c>
      <c r="G2405" s="330" t="s">
        <v>181</v>
      </c>
      <c r="H2405" s="294">
        <v>700</v>
      </c>
      <c r="I2405" s="321" t="str">
        <f t="shared" si="114"/>
        <v>D-07-001-給湯用のもの(風呂給湯含む)</v>
      </c>
      <c r="J2405" s="294">
        <v>95</v>
      </c>
      <c r="K2405" s="330" t="s">
        <v>8144</v>
      </c>
      <c r="L2405" s="329" t="s">
        <v>13139</v>
      </c>
      <c r="M2405" s="329" t="s">
        <v>10837</v>
      </c>
      <c r="N2405" s="329" t="s">
        <v>12941</v>
      </c>
      <c r="O2405" s="294" t="s">
        <v>2838</v>
      </c>
      <c r="P2405" s="330" t="s">
        <v>10584</v>
      </c>
      <c r="Q2405" s="330" t="s">
        <v>7127</v>
      </c>
      <c r="R2405" s="293" t="s">
        <v>7871</v>
      </c>
      <c r="S2405" s="294" t="s">
        <v>7872</v>
      </c>
      <c r="T2405" s="293" t="s">
        <v>181</v>
      </c>
      <c r="U2405" s="323" t="str">
        <f t="shared" si="115"/>
        <v>-</v>
      </c>
      <c r="V2405" s="328" t="s">
        <v>10310</v>
      </c>
      <c r="W2405" s="295" t="str">
        <f t="shared" si="116"/>
        <v>https://www.noritz.co.jp/contact/product/index.php</v>
      </c>
      <c r="X2405" s="292" t="s">
        <v>7874</v>
      </c>
      <c r="Y2405" s="292" t="s">
        <v>9651</v>
      </c>
      <c r="Z2405" s="80" t="s">
        <v>10063</v>
      </c>
      <c r="AA2405" s="296"/>
      <c r="AB2405" s="265" t="str">
        <f>IF('認証製品一覧（検索用）'!$E$7=認証製品一覧!I2405,"●","")</f>
        <v/>
      </c>
      <c r="AC2405" s="265" t="str">
        <f>IF(AB2405="","",COUNTIF($B$5:AB2405,"●"))</f>
        <v/>
      </c>
    </row>
    <row r="2406" spans="1:29" ht="100.05" customHeight="1">
      <c r="A2406" s="347"/>
      <c r="B2406" s="292" t="s">
        <v>6898</v>
      </c>
      <c r="C2406" s="293" t="s">
        <v>6943</v>
      </c>
      <c r="D2406" s="294" t="s">
        <v>6944</v>
      </c>
      <c r="E2406" s="293" t="s">
        <v>7351</v>
      </c>
      <c r="F2406" s="330" t="s">
        <v>10304</v>
      </c>
      <c r="G2406" s="330" t="s">
        <v>181</v>
      </c>
      <c r="H2406" s="294">
        <v>700</v>
      </c>
      <c r="I2406" s="321" t="str">
        <f t="shared" si="114"/>
        <v>D-07-001-給湯用のもの(風呂給湯含む)</v>
      </c>
      <c r="J2406" s="294">
        <v>95</v>
      </c>
      <c r="K2406" s="330" t="s">
        <v>8144</v>
      </c>
      <c r="L2406" s="329" t="s">
        <v>13139</v>
      </c>
      <c r="M2406" s="329" t="s">
        <v>10837</v>
      </c>
      <c r="N2406" s="329" t="s">
        <v>12942</v>
      </c>
      <c r="O2406" s="294" t="s">
        <v>2838</v>
      </c>
      <c r="P2406" s="330" t="s">
        <v>10584</v>
      </c>
      <c r="Q2406" s="330" t="s">
        <v>7127</v>
      </c>
      <c r="R2406" s="293" t="s">
        <v>7871</v>
      </c>
      <c r="S2406" s="294" t="s">
        <v>7872</v>
      </c>
      <c r="T2406" s="293" t="s">
        <v>181</v>
      </c>
      <c r="U2406" s="323" t="str">
        <f t="shared" si="115"/>
        <v>-</v>
      </c>
      <c r="V2406" s="328" t="s">
        <v>10310</v>
      </c>
      <c r="W2406" s="295" t="str">
        <f t="shared" si="116"/>
        <v>https://www.noritz.co.jp/contact/product/index.php</v>
      </c>
      <c r="X2406" s="292" t="s">
        <v>7874</v>
      </c>
      <c r="Y2406" s="292" t="s">
        <v>9652</v>
      </c>
      <c r="Z2406" s="80" t="s">
        <v>10063</v>
      </c>
      <c r="AA2406" s="296"/>
      <c r="AB2406" s="265" t="str">
        <f>IF('認証製品一覧（検索用）'!$E$7=認証製品一覧!I2406,"●","")</f>
        <v/>
      </c>
      <c r="AC2406" s="265" t="str">
        <f>IF(AB2406="","",COUNTIF($B$5:AB2406,"●"))</f>
        <v/>
      </c>
    </row>
    <row r="2407" spans="1:29" ht="100.05" customHeight="1">
      <c r="A2407" s="347"/>
      <c r="B2407" s="292" t="s">
        <v>6898</v>
      </c>
      <c r="C2407" s="293" t="s">
        <v>6943</v>
      </c>
      <c r="D2407" s="294" t="s">
        <v>6944</v>
      </c>
      <c r="E2407" s="293" t="s">
        <v>7351</v>
      </c>
      <c r="F2407" s="330" t="s">
        <v>10304</v>
      </c>
      <c r="G2407" s="330" t="s">
        <v>181</v>
      </c>
      <c r="H2407" s="294">
        <v>700</v>
      </c>
      <c r="I2407" s="321" t="str">
        <f t="shared" si="114"/>
        <v>D-07-001-給湯用のもの(風呂給湯含む)</v>
      </c>
      <c r="J2407" s="294">
        <v>95</v>
      </c>
      <c r="K2407" s="330" t="s">
        <v>8144</v>
      </c>
      <c r="L2407" s="329" t="s">
        <v>13139</v>
      </c>
      <c r="M2407" s="329" t="s">
        <v>10837</v>
      </c>
      <c r="N2407" s="329" t="s">
        <v>12943</v>
      </c>
      <c r="O2407" s="294" t="s">
        <v>2838</v>
      </c>
      <c r="P2407" s="330" t="s">
        <v>10584</v>
      </c>
      <c r="Q2407" s="330" t="s">
        <v>7127</v>
      </c>
      <c r="R2407" s="293" t="s">
        <v>7871</v>
      </c>
      <c r="S2407" s="294" t="s">
        <v>7872</v>
      </c>
      <c r="T2407" s="293" t="s">
        <v>181</v>
      </c>
      <c r="U2407" s="323" t="str">
        <f t="shared" si="115"/>
        <v>-</v>
      </c>
      <c r="V2407" s="328" t="s">
        <v>10310</v>
      </c>
      <c r="W2407" s="295" t="str">
        <f t="shared" si="116"/>
        <v>https://www.noritz.co.jp/contact/product/index.php</v>
      </c>
      <c r="X2407" s="292" t="s">
        <v>7874</v>
      </c>
      <c r="Y2407" s="292" t="s">
        <v>9653</v>
      </c>
      <c r="Z2407" s="80" t="s">
        <v>10063</v>
      </c>
      <c r="AA2407" s="296"/>
      <c r="AB2407" s="265" t="str">
        <f>IF('認証製品一覧（検索用）'!$E$7=認証製品一覧!I2407,"●","")</f>
        <v/>
      </c>
      <c r="AC2407" s="265" t="str">
        <f>IF(AB2407="","",COUNTIF($B$5:AB2407,"●"))</f>
        <v/>
      </c>
    </row>
    <row r="2408" spans="1:29" ht="100.05" customHeight="1">
      <c r="A2408" s="347"/>
      <c r="B2408" s="292" t="s">
        <v>6898</v>
      </c>
      <c r="C2408" s="293" t="s">
        <v>6943</v>
      </c>
      <c r="D2408" s="294" t="s">
        <v>6944</v>
      </c>
      <c r="E2408" s="293" t="s">
        <v>7351</v>
      </c>
      <c r="F2408" s="330" t="s">
        <v>10304</v>
      </c>
      <c r="G2408" s="330" t="s">
        <v>181</v>
      </c>
      <c r="H2408" s="294">
        <v>700</v>
      </c>
      <c r="I2408" s="321" t="str">
        <f t="shared" si="114"/>
        <v>D-07-001-給湯用のもの(風呂給湯含む)</v>
      </c>
      <c r="J2408" s="294">
        <v>95</v>
      </c>
      <c r="K2408" s="330" t="s">
        <v>8144</v>
      </c>
      <c r="L2408" s="329" t="s">
        <v>13139</v>
      </c>
      <c r="M2408" s="329" t="s">
        <v>10837</v>
      </c>
      <c r="N2408" s="329" t="s">
        <v>12944</v>
      </c>
      <c r="O2408" s="294" t="s">
        <v>2838</v>
      </c>
      <c r="P2408" s="330" t="s">
        <v>10584</v>
      </c>
      <c r="Q2408" s="330" t="s">
        <v>7127</v>
      </c>
      <c r="R2408" s="293" t="s">
        <v>7871</v>
      </c>
      <c r="S2408" s="294" t="s">
        <v>7872</v>
      </c>
      <c r="T2408" s="293" t="s">
        <v>181</v>
      </c>
      <c r="U2408" s="323" t="str">
        <f t="shared" si="115"/>
        <v>-</v>
      </c>
      <c r="V2408" s="328" t="s">
        <v>10310</v>
      </c>
      <c r="W2408" s="295" t="str">
        <f t="shared" si="116"/>
        <v>https://www.noritz.co.jp/contact/product/index.php</v>
      </c>
      <c r="X2408" s="292" t="s">
        <v>7874</v>
      </c>
      <c r="Y2408" s="292" t="s">
        <v>9654</v>
      </c>
      <c r="Z2408" s="80" t="s">
        <v>10063</v>
      </c>
      <c r="AA2408" s="296"/>
      <c r="AB2408" s="265" t="str">
        <f>IF('認証製品一覧（検索用）'!$E$7=認証製品一覧!I2408,"●","")</f>
        <v/>
      </c>
      <c r="AC2408" s="265" t="str">
        <f>IF(AB2408="","",COUNTIF($B$5:AB2408,"●"))</f>
        <v/>
      </c>
    </row>
    <row r="2409" spans="1:29" ht="100.05" customHeight="1">
      <c r="A2409" s="347"/>
      <c r="B2409" s="292" t="s">
        <v>6898</v>
      </c>
      <c r="C2409" s="293" t="s">
        <v>6943</v>
      </c>
      <c r="D2409" s="294" t="s">
        <v>6944</v>
      </c>
      <c r="E2409" s="293" t="s">
        <v>7351</v>
      </c>
      <c r="F2409" s="330" t="s">
        <v>10304</v>
      </c>
      <c r="G2409" s="330" t="s">
        <v>181</v>
      </c>
      <c r="H2409" s="294">
        <v>700</v>
      </c>
      <c r="I2409" s="321" t="str">
        <f t="shared" si="114"/>
        <v>D-07-001-給湯用のもの(風呂給湯含む)</v>
      </c>
      <c r="J2409" s="294">
        <v>95</v>
      </c>
      <c r="K2409" s="330" t="s">
        <v>8144</v>
      </c>
      <c r="L2409" s="329" t="s">
        <v>13139</v>
      </c>
      <c r="M2409" s="329" t="s">
        <v>10837</v>
      </c>
      <c r="N2409" s="329" t="s">
        <v>12945</v>
      </c>
      <c r="O2409" s="294" t="s">
        <v>2838</v>
      </c>
      <c r="P2409" s="330" t="s">
        <v>10584</v>
      </c>
      <c r="Q2409" s="330" t="s">
        <v>7127</v>
      </c>
      <c r="R2409" s="293" t="s">
        <v>7871</v>
      </c>
      <c r="S2409" s="294" t="s">
        <v>7872</v>
      </c>
      <c r="T2409" s="293" t="s">
        <v>181</v>
      </c>
      <c r="U2409" s="323" t="str">
        <f t="shared" si="115"/>
        <v>-</v>
      </c>
      <c r="V2409" s="328" t="s">
        <v>10310</v>
      </c>
      <c r="W2409" s="295" t="str">
        <f t="shared" si="116"/>
        <v>https://www.noritz.co.jp/contact/product/index.php</v>
      </c>
      <c r="X2409" s="292" t="s">
        <v>7874</v>
      </c>
      <c r="Y2409" s="292" t="s">
        <v>9655</v>
      </c>
      <c r="Z2409" s="80" t="s">
        <v>10063</v>
      </c>
      <c r="AA2409" s="296"/>
      <c r="AB2409" s="265" t="str">
        <f>IF('認証製品一覧（検索用）'!$E$7=認証製品一覧!I2409,"●","")</f>
        <v/>
      </c>
      <c r="AC2409" s="265" t="str">
        <f>IF(AB2409="","",COUNTIF($B$5:AB2409,"●"))</f>
        <v/>
      </c>
    </row>
    <row r="2410" spans="1:29" ht="100.05" customHeight="1">
      <c r="A2410" s="347"/>
      <c r="B2410" s="292" t="s">
        <v>6898</v>
      </c>
      <c r="C2410" s="293" t="s">
        <v>6943</v>
      </c>
      <c r="D2410" s="294" t="s">
        <v>6944</v>
      </c>
      <c r="E2410" s="293" t="s">
        <v>7351</v>
      </c>
      <c r="F2410" s="330" t="s">
        <v>10304</v>
      </c>
      <c r="G2410" s="330" t="s">
        <v>181</v>
      </c>
      <c r="H2410" s="294">
        <v>700</v>
      </c>
      <c r="I2410" s="321" t="str">
        <f t="shared" si="114"/>
        <v>D-07-001-給湯用のもの(風呂給湯含む)</v>
      </c>
      <c r="J2410" s="294">
        <v>95</v>
      </c>
      <c r="K2410" s="330" t="s">
        <v>8144</v>
      </c>
      <c r="L2410" s="329" t="s">
        <v>13139</v>
      </c>
      <c r="M2410" s="329" t="s">
        <v>10837</v>
      </c>
      <c r="N2410" s="329" t="s">
        <v>12946</v>
      </c>
      <c r="O2410" s="294" t="s">
        <v>2838</v>
      </c>
      <c r="P2410" s="330" t="s">
        <v>10584</v>
      </c>
      <c r="Q2410" s="330" t="s">
        <v>7127</v>
      </c>
      <c r="R2410" s="293" t="s">
        <v>7871</v>
      </c>
      <c r="S2410" s="294" t="s">
        <v>7872</v>
      </c>
      <c r="T2410" s="293" t="s">
        <v>181</v>
      </c>
      <c r="U2410" s="323" t="str">
        <f t="shared" si="115"/>
        <v>-</v>
      </c>
      <c r="V2410" s="328" t="s">
        <v>10310</v>
      </c>
      <c r="W2410" s="295" t="str">
        <f t="shared" si="116"/>
        <v>https://www.noritz.co.jp/contact/product/index.php</v>
      </c>
      <c r="X2410" s="292" t="s">
        <v>7874</v>
      </c>
      <c r="Y2410" s="292" t="s">
        <v>9656</v>
      </c>
      <c r="Z2410" s="80" t="s">
        <v>10063</v>
      </c>
      <c r="AA2410" s="296"/>
      <c r="AB2410" s="265" t="str">
        <f>IF('認証製品一覧（検索用）'!$E$7=認証製品一覧!I2410,"●","")</f>
        <v/>
      </c>
      <c r="AC2410" s="265" t="str">
        <f>IF(AB2410="","",COUNTIF($B$5:AB2410,"●"))</f>
        <v/>
      </c>
    </row>
    <row r="2411" spans="1:29" ht="100.05" customHeight="1">
      <c r="A2411" s="347"/>
      <c r="B2411" s="292" t="s">
        <v>6898</v>
      </c>
      <c r="C2411" s="293" t="s">
        <v>6943</v>
      </c>
      <c r="D2411" s="294" t="s">
        <v>6944</v>
      </c>
      <c r="E2411" s="293" t="s">
        <v>7351</v>
      </c>
      <c r="F2411" s="330" t="s">
        <v>10304</v>
      </c>
      <c r="G2411" s="330" t="s">
        <v>181</v>
      </c>
      <c r="H2411" s="294">
        <v>700</v>
      </c>
      <c r="I2411" s="321" t="str">
        <f t="shared" si="114"/>
        <v>D-07-001-給湯用のもの(風呂給湯含む)</v>
      </c>
      <c r="J2411" s="294">
        <v>95</v>
      </c>
      <c r="K2411" s="330" t="s">
        <v>8144</v>
      </c>
      <c r="L2411" s="329" t="s">
        <v>13139</v>
      </c>
      <c r="M2411" s="329" t="s">
        <v>10837</v>
      </c>
      <c r="N2411" s="329" t="s">
        <v>12947</v>
      </c>
      <c r="O2411" s="294" t="s">
        <v>2838</v>
      </c>
      <c r="P2411" s="330" t="s">
        <v>10584</v>
      </c>
      <c r="Q2411" s="330" t="s">
        <v>7127</v>
      </c>
      <c r="R2411" s="293" t="s">
        <v>7871</v>
      </c>
      <c r="S2411" s="294" t="s">
        <v>7872</v>
      </c>
      <c r="T2411" s="293" t="s">
        <v>181</v>
      </c>
      <c r="U2411" s="323" t="str">
        <f t="shared" si="115"/>
        <v>-</v>
      </c>
      <c r="V2411" s="328" t="s">
        <v>10310</v>
      </c>
      <c r="W2411" s="295" t="str">
        <f t="shared" si="116"/>
        <v>https://www.noritz.co.jp/contact/product/index.php</v>
      </c>
      <c r="X2411" s="292" t="s">
        <v>7874</v>
      </c>
      <c r="Y2411" s="292" t="s">
        <v>9657</v>
      </c>
      <c r="Z2411" s="80" t="s">
        <v>10063</v>
      </c>
      <c r="AA2411" s="296"/>
      <c r="AB2411" s="265" t="str">
        <f>IF('認証製品一覧（検索用）'!$E$7=認証製品一覧!I2411,"●","")</f>
        <v/>
      </c>
      <c r="AC2411" s="265" t="str">
        <f>IF(AB2411="","",COUNTIF($B$5:AB2411,"●"))</f>
        <v/>
      </c>
    </row>
    <row r="2412" spans="1:29" ht="100.05" customHeight="1">
      <c r="A2412" s="347"/>
      <c r="B2412" s="292" t="s">
        <v>6898</v>
      </c>
      <c r="C2412" s="293" t="s">
        <v>6943</v>
      </c>
      <c r="D2412" s="294" t="s">
        <v>6944</v>
      </c>
      <c r="E2412" s="293" t="s">
        <v>7351</v>
      </c>
      <c r="F2412" s="330" t="s">
        <v>10304</v>
      </c>
      <c r="G2412" s="330" t="s">
        <v>181</v>
      </c>
      <c r="H2412" s="294">
        <v>700</v>
      </c>
      <c r="I2412" s="321" t="str">
        <f t="shared" si="114"/>
        <v>D-07-001-給湯用のもの(風呂給湯含む)</v>
      </c>
      <c r="J2412" s="294">
        <v>95</v>
      </c>
      <c r="K2412" s="330" t="s">
        <v>8144</v>
      </c>
      <c r="L2412" s="329" t="s">
        <v>13139</v>
      </c>
      <c r="M2412" s="329" t="s">
        <v>10837</v>
      </c>
      <c r="N2412" s="329" t="s">
        <v>12948</v>
      </c>
      <c r="O2412" s="294" t="s">
        <v>6897</v>
      </c>
      <c r="P2412" s="330" t="s">
        <v>10584</v>
      </c>
      <c r="Q2412" s="330" t="s">
        <v>7127</v>
      </c>
      <c r="R2412" s="293" t="s">
        <v>7871</v>
      </c>
      <c r="S2412" s="294" t="s">
        <v>7872</v>
      </c>
      <c r="T2412" s="293" t="s">
        <v>181</v>
      </c>
      <c r="U2412" s="323" t="str">
        <f t="shared" si="115"/>
        <v>-</v>
      </c>
      <c r="V2412" s="328" t="s">
        <v>10310</v>
      </c>
      <c r="W2412" s="295" t="str">
        <f t="shared" si="116"/>
        <v>https://www.noritz.co.jp/contact/product/index.php</v>
      </c>
      <c r="X2412" s="292" t="s">
        <v>7874</v>
      </c>
      <c r="Y2412" s="292" t="s">
        <v>9658</v>
      </c>
      <c r="Z2412" s="80" t="s">
        <v>10063</v>
      </c>
      <c r="AA2412" s="296"/>
      <c r="AB2412" s="265" t="str">
        <f>IF('認証製品一覧（検索用）'!$E$7=認証製品一覧!I2412,"●","")</f>
        <v/>
      </c>
      <c r="AC2412" s="265" t="str">
        <f>IF(AB2412="","",COUNTIF($B$5:AB2412,"●"))</f>
        <v/>
      </c>
    </row>
    <row r="2413" spans="1:29" ht="100.05" customHeight="1">
      <c r="A2413" s="347"/>
      <c r="B2413" s="292" t="s">
        <v>6898</v>
      </c>
      <c r="C2413" s="293" t="s">
        <v>6943</v>
      </c>
      <c r="D2413" s="294" t="s">
        <v>6944</v>
      </c>
      <c r="E2413" s="293" t="s">
        <v>7351</v>
      </c>
      <c r="F2413" s="330" t="s">
        <v>10304</v>
      </c>
      <c r="G2413" s="330" t="s">
        <v>181</v>
      </c>
      <c r="H2413" s="294">
        <v>700</v>
      </c>
      <c r="I2413" s="321" t="str">
        <f t="shared" si="114"/>
        <v>D-07-001-給湯用のもの(風呂給湯含む)</v>
      </c>
      <c r="J2413" s="294">
        <v>95</v>
      </c>
      <c r="K2413" s="330" t="s">
        <v>8144</v>
      </c>
      <c r="L2413" s="329" t="s">
        <v>13139</v>
      </c>
      <c r="M2413" s="329" t="s">
        <v>10837</v>
      </c>
      <c r="N2413" s="329" t="s">
        <v>12949</v>
      </c>
      <c r="O2413" s="294" t="s">
        <v>2838</v>
      </c>
      <c r="P2413" s="330" t="s">
        <v>10584</v>
      </c>
      <c r="Q2413" s="330" t="s">
        <v>7127</v>
      </c>
      <c r="R2413" s="293" t="s">
        <v>7871</v>
      </c>
      <c r="S2413" s="294" t="s">
        <v>7872</v>
      </c>
      <c r="T2413" s="293" t="s">
        <v>181</v>
      </c>
      <c r="U2413" s="323" t="str">
        <f t="shared" si="115"/>
        <v>-</v>
      </c>
      <c r="V2413" s="328" t="s">
        <v>10310</v>
      </c>
      <c r="W2413" s="295" t="str">
        <f t="shared" si="116"/>
        <v>https://www.noritz.co.jp/contact/product/index.php</v>
      </c>
      <c r="X2413" s="292" t="s">
        <v>7874</v>
      </c>
      <c r="Y2413" s="292" t="s">
        <v>9659</v>
      </c>
      <c r="Z2413" s="80" t="s">
        <v>10063</v>
      </c>
      <c r="AA2413" s="296"/>
      <c r="AB2413" s="265" t="str">
        <f>IF('認証製品一覧（検索用）'!$E$7=認証製品一覧!I2413,"●","")</f>
        <v/>
      </c>
      <c r="AC2413" s="265" t="str">
        <f>IF(AB2413="","",COUNTIF($B$5:AB2413,"●"))</f>
        <v/>
      </c>
    </row>
    <row r="2414" spans="1:29" ht="100.05" customHeight="1">
      <c r="A2414" s="347"/>
      <c r="B2414" s="292" t="s">
        <v>6898</v>
      </c>
      <c r="C2414" s="293" t="s">
        <v>6943</v>
      </c>
      <c r="D2414" s="294" t="s">
        <v>6944</v>
      </c>
      <c r="E2414" s="293" t="s">
        <v>7351</v>
      </c>
      <c r="F2414" s="330" t="s">
        <v>10304</v>
      </c>
      <c r="G2414" s="330" t="s">
        <v>181</v>
      </c>
      <c r="H2414" s="294">
        <v>700</v>
      </c>
      <c r="I2414" s="321" t="str">
        <f t="shared" si="114"/>
        <v>D-07-001-給湯用のもの(風呂給湯含む)</v>
      </c>
      <c r="J2414" s="294">
        <v>95</v>
      </c>
      <c r="K2414" s="330" t="s">
        <v>8144</v>
      </c>
      <c r="L2414" s="329" t="s">
        <v>13139</v>
      </c>
      <c r="M2414" s="329" t="s">
        <v>10837</v>
      </c>
      <c r="N2414" s="329" t="s">
        <v>12950</v>
      </c>
      <c r="O2414" s="294" t="s">
        <v>2838</v>
      </c>
      <c r="P2414" s="330" t="s">
        <v>10584</v>
      </c>
      <c r="Q2414" s="330" t="s">
        <v>7127</v>
      </c>
      <c r="R2414" s="293" t="s">
        <v>7871</v>
      </c>
      <c r="S2414" s="294" t="s">
        <v>7872</v>
      </c>
      <c r="T2414" s="293" t="s">
        <v>181</v>
      </c>
      <c r="U2414" s="323" t="str">
        <f t="shared" si="115"/>
        <v>-</v>
      </c>
      <c r="V2414" s="328" t="s">
        <v>10310</v>
      </c>
      <c r="W2414" s="295" t="str">
        <f t="shared" si="116"/>
        <v>https://www.noritz.co.jp/contact/product/index.php</v>
      </c>
      <c r="X2414" s="292" t="s">
        <v>7874</v>
      </c>
      <c r="Y2414" s="292" t="s">
        <v>9660</v>
      </c>
      <c r="Z2414" s="80" t="s">
        <v>10063</v>
      </c>
      <c r="AA2414" s="296"/>
      <c r="AB2414" s="265" t="str">
        <f>IF('認証製品一覧（検索用）'!$E$7=認証製品一覧!I2414,"●","")</f>
        <v/>
      </c>
      <c r="AC2414" s="265" t="str">
        <f>IF(AB2414="","",COUNTIF($B$5:AB2414,"●"))</f>
        <v/>
      </c>
    </row>
    <row r="2415" spans="1:29" ht="100.05" customHeight="1">
      <c r="A2415" s="347"/>
      <c r="B2415" s="292" t="s">
        <v>6898</v>
      </c>
      <c r="C2415" s="293" t="s">
        <v>6943</v>
      </c>
      <c r="D2415" s="294" t="s">
        <v>6944</v>
      </c>
      <c r="E2415" s="293" t="s">
        <v>7351</v>
      </c>
      <c r="F2415" s="330" t="s">
        <v>10304</v>
      </c>
      <c r="G2415" s="330" t="s">
        <v>181</v>
      </c>
      <c r="H2415" s="294">
        <v>700</v>
      </c>
      <c r="I2415" s="321" t="str">
        <f t="shared" si="114"/>
        <v>D-07-001-給湯用のもの(風呂給湯含む)</v>
      </c>
      <c r="J2415" s="294">
        <v>95</v>
      </c>
      <c r="K2415" s="330" t="s">
        <v>8144</v>
      </c>
      <c r="L2415" s="329" t="s">
        <v>13139</v>
      </c>
      <c r="M2415" s="329" t="s">
        <v>10837</v>
      </c>
      <c r="N2415" s="329" t="s">
        <v>12951</v>
      </c>
      <c r="O2415" s="294" t="s">
        <v>2838</v>
      </c>
      <c r="P2415" s="330" t="s">
        <v>10584</v>
      </c>
      <c r="Q2415" s="330" t="s">
        <v>7127</v>
      </c>
      <c r="R2415" s="293" t="s">
        <v>7871</v>
      </c>
      <c r="S2415" s="294" t="s">
        <v>7872</v>
      </c>
      <c r="T2415" s="293" t="s">
        <v>181</v>
      </c>
      <c r="U2415" s="323" t="str">
        <f t="shared" si="115"/>
        <v>-</v>
      </c>
      <c r="V2415" s="328" t="s">
        <v>10310</v>
      </c>
      <c r="W2415" s="295" t="str">
        <f t="shared" si="116"/>
        <v>https://www.noritz.co.jp/contact/product/index.php</v>
      </c>
      <c r="X2415" s="292" t="s">
        <v>7874</v>
      </c>
      <c r="Y2415" s="292" t="s">
        <v>9661</v>
      </c>
      <c r="Z2415" s="80" t="s">
        <v>10063</v>
      </c>
      <c r="AA2415" s="296"/>
      <c r="AB2415" s="265" t="str">
        <f>IF('認証製品一覧（検索用）'!$E$7=認証製品一覧!I2415,"●","")</f>
        <v/>
      </c>
      <c r="AC2415" s="265" t="str">
        <f>IF(AB2415="","",COUNTIF($B$5:AB2415,"●"))</f>
        <v/>
      </c>
    </row>
    <row r="2416" spans="1:29" ht="100.05" customHeight="1">
      <c r="A2416" s="347"/>
      <c r="B2416" s="292" t="s">
        <v>6898</v>
      </c>
      <c r="C2416" s="293" t="s">
        <v>6943</v>
      </c>
      <c r="D2416" s="294" t="s">
        <v>6944</v>
      </c>
      <c r="E2416" s="293" t="s">
        <v>7351</v>
      </c>
      <c r="F2416" s="330" t="s">
        <v>10304</v>
      </c>
      <c r="G2416" s="330" t="s">
        <v>181</v>
      </c>
      <c r="H2416" s="294">
        <v>700</v>
      </c>
      <c r="I2416" s="321" t="str">
        <f t="shared" si="114"/>
        <v>D-07-001-給湯用のもの(風呂給湯含む)</v>
      </c>
      <c r="J2416" s="294">
        <v>95</v>
      </c>
      <c r="K2416" s="330" t="s">
        <v>8144</v>
      </c>
      <c r="L2416" s="329" t="s">
        <v>13139</v>
      </c>
      <c r="M2416" s="329" t="s">
        <v>10837</v>
      </c>
      <c r="N2416" s="329" t="s">
        <v>12952</v>
      </c>
      <c r="O2416" s="294" t="s">
        <v>2838</v>
      </c>
      <c r="P2416" s="330" t="s">
        <v>10584</v>
      </c>
      <c r="Q2416" s="330" t="s">
        <v>7127</v>
      </c>
      <c r="R2416" s="293" t="s">
        <v>7871</v>
      </c>
      <c r="S2416" s="294" t="s">
        <v>7872</v>
      </c>
      <c r="T2416" s="293" t="s">
        <v>181</v>
      </c>
      <c r="U2416" s="323" t="str">
        <f t="shared" si="115"/>
        <v>-</v>
      </c>
      <c r="V2416" s="328" t="s">
        <v>10310</v>
      </c>
      <c r="W2416" s="295" t="str">
        <f t="shared" si="116"/>
        <v>https://www.noritz.co.jp/contact/product/index.php</v>
      </c>
      <c r="X2416" s="292" t="s">
        <v>7874</v>
      </c>
      <c r="Y2416" s="292" t="s">
        <v>9662</v>
      </c>
      <c r="Z2416" s="80" t="s">
        <v>10063</v>
      </c>
      <c r="AA2416" s="296"/>
      <c r="AB2416" s="265" t="str">
        <f>IF('認証製品一覧（検索用）'!$E$7=認証製品一覧!I2416,"●","")</f>
        <v/>
      </c>
      <c r="AC2416" s="265" t="str">
        <f>IF(AB2416="","",COUNTIF($B$5:AB2416,"●"))</f>
        <v/>
      </c>
    </row>
    <row r="2417" spans="1:29" ht="100.05" customHeight="1">
      <c r="A2417" s="347"/>
      <c r="B2417" s="292" t="s">
        <v>6898</v>
      </c>
      <c r="C2417" s="293" t="s">
        <v>6943</v>
      </c>
      <c r="D2417" s="294" t="s">
        <v>6944</v>
      </c>
      <c r="E2417" s="293" t="s">
        <v>7351</v>
      </c>
      <c r="F2417" s="330" t="s">
        <v>10304</v>
      </c>
      <c r="G2417" s="330" t="s">
        <v>181</v>
      </c>
      <c r="H2417" s="294">
        <v>700</v>
      </c>
      <c r="I2417" s="321" t="str">
        <f t="shared" si="114"/>
        <v>D-07-001-給湯用のもの(風呂給湯含む)</v>
      </c>
      <c r="J2417" s="294">
        <v>95</v>
      </c>
      <c r="K2417" s="330" t="s">
        <v>8144</v>
      </c>
      <c r="L2417" s="329" t="s">
        <v>13139</v>
      </c>
      <c r="M2417" s="329" t="s">
        <v>10838</v>
      </c>
      <c r="N2417" s="329" t="s">
        <v>12953</v>
      </c>
      <c r="O2417" s="294" t="s">
        <v>6897</v>
      </c>
      <c r="P2417" s="330" t="s">
        <v>10585</v>
      </c>
      <c r="Q2417" s="330" t="s">
        <v>7127</v>
      </c>
      <c r="R2417" s="293" t="s">
        <v>7871</v>
      </c>
      <c r="S2417" s="294" t="s">
        <v>7872</v>
      </c>
      <c r="T2417" s="293" t="s">
        <v>181</v>
      </c>
      <c r="U2417" s="323" t="str">
        <f t="shared" si="115"/>
        <v>-</v>
      </c>
      <c r="V2417" s="328" t="s">
        <v>10310</v>
      </c>
      <c r="W2417" s="295" t="str">
        <f t="shared" si="116"/>
        <v>https://www.noritz.co.jp/contact/product/index.php</v>
      </c>
      <c r="X2417" s="292" t="s">
        <v>7874</v>
      </c>
      <c r="Y2417" s="292" t="s">
        <v>9663</v>
      </c>
      <c r="Z2417" s="80" t="s">
        <v>10063</v>
      </c>
      <c r="AA2417" s="296"/>
      <c r="AB2417" s="265" t="str">
        <f>IF('認証製品一覧（検索用）'!$E$7=認証製品一覧!I2417,"●","")</f>
        <v/>
      </c>
      <c r="AC2417" s="265" t="str">
        <f>IF(AB2417="","",COUNTIF($B$5:AB2417,"●"))</f>
        <v/>
      </c>
    </row>
    <row r="2418" spans="1:29" ht="100.05" customHeight="1">
      <c r="A2418" s="347"/>
      <c r="B2418" s="292" t="s">
        <v>6898</v>
      </c>
      <c r="C2418" s="293" t="s">
        <v>6943</v>
      </c>
      <c r="D2418" s="294" t="s">
        <v>6944</v>
      </c>
      <c r="E2418" s="293" t="s">
        <v>7351</v>
      </c>
      <c r="F2418" s="330" t="s">
        <v>10304</v>
      </c>
      <c r="G2418" s="330" t="s">
        <v>181</v>
      </c>
      <c r="H2418" s="294">
        <v>700</v>
      </c>
      <c r="I2418" s="321" t="str">
        <f t="shared" si="114"/>
        <v>D-07-001-給湯用のもの(風呂給湯含む)</v>
      </c>
      <c r="J2418" s="294">
        <v>95</v>
      </c>
      <c r="K2418" s="330" t="s">
        <v>8144</v>
      </c>
      <c r="L2418" s="329" t="s">
        <v>13139</v>
      </c>
      <c r="M2418" s="329" t="s">
        <v>10838</v>
      </c>
      <c r="N2418" s="329" t="s">
        <v>12954</v>
      </c>
      <c r="O2418" s="294" t="s">
        <v>2838</v>
      </c>
      <c r="P2418" s="330" t="s">
        <v>10585</v>
      </c>
      <c r="Q2418" s="330" t="s">
        <v>7127</v>
      </c>
      <c r="R2418" s="293" t="s">
        <v>7871</v>
      </c>
      <c r="S2418" s="294" t="s">
        <v>7872</v>
      </c>
      <c r="T2418" s="293" t="s">
        <v>181</v>
      </c>
      <c r="U2418" s="323" t="str">
        <f t="shared" si="115"/>
        <v>-</v>
      </c>
      <c r="V2418" s="328" t="s">
        <v>10310</v>
      </c>
      <c r="W2418" s="295" t="str">
        <f t="shared" si="116"/>
        <v>https://www.noritz.co.jp/contact/product/index.php</v>
      </c>
      <c r="X2418" s="292" t="s">
        <v>7874</v>
      </c>
      <c r="Y2418" s="292" t="s">
        <v>9664</v>
      </c>
      <c r="Z2418" s="80" t="s">
        <v>10063</v>
      </c>
      <c r="AA2418" s="296"/>
      <c r="AB2418" s="265" t="str">
        <f>IF('認証製品一覧（検索用）'!$E$7=認証製品一覧!I2418,"●","")</f>
        <v/>
      </c>
      <c r="AC2418" s="265" t="str">
        <f>IF(AB2418="","",COUNTIF($B$5:AB2418,"●"))</f>
        <v/>
      </c>
    </row>
    <row r="2419" spans="1:29" ht="100.05" customHeight="1">
      <c r="A2419" s="347"/>
      <c r="B2419" s="292" t="s">
        <v>6898</v>
      </c>
      <c r="C2419" s="293" t="s">
        <v>6943</v>
      </c>
      <c r="D2419" s="294" t="s">
        <v>6944</v>
      </c>
      <c r="E2419" s="293" t="s">
        <v>7351</v>
      </c>
      <c r="F2419" s="330" t="s">
        <v>10304</v>
      </c>
      <c r="G2419" s="330" t="s">
        <v>181</v>
      </c>
      <c r="H2419" s="294">
        <v>700</v>
      </c>
      <c r="I2419" s="321" t="str">
        <f t="shared" si="114"/>
        <v>D-07-001-給湯用のもの(風呂給湯含む)</v>
      </c>
      <c r="J2419" s="294">
        <v>95</v>
      </c>
      <c r="K2419" s="330" t="s">
        <v>8144</v>
      </c>
      <c r="L2419" s="329" t="s">
        <v>13139</v>
      </c>
      <c r="M2419" s="329" t="s">
        <v>10838</v>
      </c>
      <c r="N2419" s="329" t="s">
        <v>12955</v>
      </c>
      <c r="O2419" s="294" t="s">
        <v>6897</v>
      </c>
      <c r="P2419" s="329" t="s">
        <v>10585</v>
      </c>
      <c r="Q2419" s="330" t="s">
        <v>7127</v>
      </c>
      <c r="R2419" s="293" t="s">
        <v>7871</v>
      </c>
      <c r="S2419" s="294" t="s">
        <v>7872</v>
      </c>
      <c r="T2419" s="292" t="s">
        <v>181</v>
      </c>
      <c r="U2419" s="323" t="str">
        <f t="shared" si="115"/>
        <v>-</v>
      </c>
      <c r="V2419" s="298" t="s">
        <v>7873</v>
      </c>
      <c r="W2419" s="295" t="str">
        <f t="shared" si="116"/>
        <v>https://www.noritz.co.jp/contact/product/index.php</v>
      </c>
      <c r="X2419" s="292" t="s">
        <v>7874</v>
      </c>
      <c r="Y2419" s="292" t="s">
        <v>9665</v>
      </c>
      <c r="Z2419" s="80" t="s">
        <v>9753</v>
      </c>
      <c r="AA2419" s="296"/>
      <c r="AB2419" s="265" t="str">
        <f>IF('認証製品一覧（検索用）'!$E$7=認証製品一覧!I2419,"●","")</f>
        <v/>
      </c>
      <c r="AC2419" s="265" t="str">
        <f>IF(AB2419="","",COUNTIF($B$5:AB2419,"●"))</f>
        <v/>
      </c>
    </row>
    <row r="2420" spans="1:29" ht="100.05" customHeight="1">
      <c r="A2420" s="347"/>
      <c r="B2420" s="292" t="s">
        <v>6898</v>
      </c>
      <c r="C2420" s="293" t="s">
        <v>6943</v>
      </c>
      <c r="D2420" s="294" t="s">
        <v>6944</v>
      </c>
      <c r="E2420" s="293" t="s">
        <v>7351</v>
      </c>
      <c r="F2420" s="330" t="s">
        <v>10304</v>
      </c>
      <c r="G2420" s="330" t="s">
        <v>181</v>
      </c>
      <c r="H2420" s="294">
        <v>700</v>
      </c>
      <c r="I2420" s="321" t="str">
        <f t="shared" si="114"/>
        <v>D-07-001-給湯用のもの(風呂給湯含む)</v>
      </c>
      <c r="J2420" s="294">
        <v>95</v>
      </c>
      <c r="K2420" s="330" t="s">
        <v>8144</v>
      </c>
      <c r="L2420" s="329" t="s">
        <v>13139</v>
      </c>
      <c r="M2420" s="329" t="s">
        <v>10838</v>
      </c>
      <c r="N2420" s="329" t="s">
        <v>12956</v>
      </c>
      <c r="O2420" s="294" t="s">
        <v>2838</v>
      </c>
      <c r="P2420" s="329" t="s">
        <v>10585</v>
      </c>
      <c r="Q2420" s="330" t="s">
        <v>7127</v>
      </c>
      <c r="R2420" s="293" t="s">
        <v>7871</v>
      </c>
      <c r="S2420" s="294" t="s">
        <v>7872</v>
      </c>
      <c r="T2420" s="292" t="s">
        <v>181</v>
      </c>
      <c r="U2420" s="323" t="str">
        <f t="shared" si="115"/>
        <v>-</v>
      </c>
      <c r="V2420" s="298" t="s">
        <v>7873</v>
      </c>
      <c r="W2420" s="295" t="str">
        <f t="shared" si="116"/>
        <v>https://www.noritz.co.jp/contact/product/index.php</v>
      </c>
      <c r="X2420" s="292" t="s">
        <v>7874</v>
      </c>
      <c r="Y2420" s="292" t="s">
        <v>9666</v>
      </c>
      <c r="Z2420" s="80" t="s">
        <v>9753</v>
      </c>
      <c r="AA2420" s="296"/>
      <c r="AB2420" s="265" t="str">
        <f>IF('認証製品一覧（検索用）'!$E$7=認証製品一覧!I2420,"●","")</f>
        <v/>
      </c>
      <c r="AC2420" s="265" t="str">
        <f>IF(AB2420="","",COUNTIF($B$5:AB2420,"●"))</f>
        <v/>
      </c>
    </row>
    <row r="2421" spans="1:29" ht="100.05" customHeight="1">
      <c r="A2421" s="347"/>
      <c r="B2421" s="292" t="s">
        <v>6898</v>
      </c>
      <c r="C2421" s="293" t="s">
        <v>6943</v>
      </c>
      <c r="D2421" s="294" t="s">
        <v>6944</v>
      </c>
      <c r="E2421" s="293" t="s">
        <v>7351</v>
      </c>
      <c r="F2421" s="330" t="s">
        <v>10304</v>
      </c>
      <c r="G2421" s="330" t="s">
        <v>181</v>
      </c>
      <c r="H2421" s="294">
        <v>700</v>
      </c>
      <c r="I2421" s="321" t="str">
        <f t="shared" si="114"/>
        <v>D-07-001-給湯用のもの(風呂給湯含む)</v>
      </c>
      <c r="J2421" s="294">
        <v>95</v>
      </c>
      <c r="K2421" s="330" t="s">
        <v>8144</v>
      </c>
      <c r="L2421" s="329" t="s">
        <v>13139</v>
      </c>
      <c r="M2421" s="329" t="s">
        <v>10838</v>
      </c>
      <c r="N2421" s="329" t="s">
        <v>12957</v>
      </c>
      <c r="O2421" s="294" t="s">
        <v>2838</v>
      </c>
      <c r="P2421" s="329" t="s">
        <v>10585</v>
      </c>
      <c r="Q2421" s="330" t="s">
        <v>7127</v>
      </c>
      <c r="R2421" s="293" t="s">
        <v>7871</v>
      </c>
      <c r="S2421" s="294" t="s">
        <v>7872</v>
      </c>
      <c r="T2421" s="292" t="s">
        <v>181</v>
      </c>
      <c r="U2421" s="323" t="str">
        <f t="shared" si="115"/>
        <v>-</v>
      </c>
      <c r="V2421" s="298" t="s">
        <v>7873</v>
      </c>
      <c r="W2421" s="295" t="str">
        <f t="shared" si="116"/>
        <v>https://www.noritz.co.jp/contact/product/index.php</v>
      </c>
      <c r="X2421" s="292" t="s">
        <v>7874</v>
      </c>
      <c r="Y2421" s="292" t="s">
        <v>9667</v>
      </c>
      <c r="Z2421" s="80" t="s">
        <v>9753</v>
      </c>
      <c r="AA2421" s="296"/>
      <c r="AB2421" s="265" t="str">
        <f>IF('認証製品一覧（検索用）'!$E$7=認証製品一覧!I2421,"●","")</f>
        <v/>
      </c>
      <c r="AC2421" s="265" t="str">
        <f>IF(AB2421="","",COUNTIF($B$5:AB2421,"●"))</f>
        <v/>
      </c>
    </row>
    <row r="2422" spans="1:29" ht="100.05" customHeight="1">
      <c r="A2422" s="347"/>
      <c r="B2422" s="292" t="s">
        <v>6898</v>
      </c>
      <c r="C2422" s="293" t="s">
        <v>6943</v>
      </c>
      <c r="D2422" s="294" t="s">
        <v>6944</v>
      </c>
      <c r="E2422" s="293" t="s">
        <v>7351</v>
      </c>
      <c r="F2422" s="330" t="s">
        <v>10304</v>
      </c>
      <c r="G2422" s="330" t="s">
        <v>181</v>
      </c>
      <c r="H2422" s="294">
        <v>700</v>
      </c>
      <c r="I2422" s="321" t="str">
        <f t="shared" si="114"/>
        <v>D-07-001-給湯用のもの(風呂給湯含む)</v>
      </c>
      <c r="J2422" s="294">
        <v>95</v>
      </c>
      <c r="K2422" s="330" t="s">
        <v>8144</v>
      </c>
      <c r="L2422" s="329" t="s">
        <v>13139</v>
      </c>
      <c r="M2422" s="329" t="s">
        <v>10838</v>
      </c>
      <c r="N2422" s="329" t="s">
        <v>12958</v>
      </c>
      <c r="O2422" s="294" t="s">
        <v>2838</v>
      </c>
      <c r="P2422" s="329" t="s">
        <v>10585</v>
      </c>
      <c r="Q2422" s="330" t="s">
        <v>7127</v>
      </c>
      <c r="R2422" s="293" t="s">
        <v>7871</v>
      </c>
      <c r="S2422" s="294" t="s">
        <v>7872</v>
      </c>
      <c r="T2422" s="292" t="s">
        <v>181</v>
      </c>
      <c r="U2422" s="323" t="str">
        <f t="shared" si="115"/>
        <v>-</v>
      </c>
      <c r="V2422" s="298" t="s">
        <v>7877</v>
      </c>
      <c r="W2422" s="295" t="str">
        <f t="shared" si="116"/>
        <v>https://www.noritz.co.jp/contact/product/index.php</v>
      </c>
      <c r="X2422" s="292" t="s">
        <v>7874</v>
      </c>
      <c r="Y2422" s="292" t="s">
        <v>9668</v>
      </c>
      <c r="Z2422" s="80" t="s">
        <v>9753</v>
      </c>
      <c r="AA2422" s="296"/>
      <c r="AB2422" s="265" t="str">
        <f>IF('認証製品一覧（検索用）'!$E$7=認証製品一覧!I2422,"●","")</f>
        <v/>
      </c>
      <c r="AC2422" s="265" t="str">
        <f>IF(AB2422="","",COUNTIF($B$5:AB2422,"●"))</f>
        <v/>
      </c>
    </row>
    <row r="2423" spans="1:29" ht="100.05" customHeight="1">
      <c r="A2423" s="347"/>
      <c r="B2423" s="292" t="s">
        <v>6898</v>
      </c>
      <c r="C2423" s="293" t="s">
        <v>6943</v>
      </c>
      <c r="D2423" s="294" t="s">
        <v>6944</v>
      </c>
      <c r="E2423" s="293" t="s">
        <v>7351</v>
      </c>
      <c r="F2423" s="330" t="s">
        <v>10304</v>
      </c>
      <c r="G2423" s="330" t="s">
        <v>181</v>
      </c>
      <c r="H2423" s="294">
        <v>700</v>
      </c>
      <c r="I2423" s="321" t="str">
        <f t="shared" si="114"/>
        <v>D-07-001-給湯用のもの(風呂給湯含む)</v>
      </c>
      <c r="J2423" s="294">
        <v>95</v>
      </c>
      <c r="K2423" s="330" t="s">
        <v>8144</v>
      </c>
      <c r="L2423" s="329" t="s">
        <v>13139</v>
      </c>
      <c r="M2423" s="329" t="s">
        <v>10838</v>
      </c>
      <c r="N2423" s="329" t="s">
        <v>12959</v>
      </c>
      <c r="O2423" s="294" t="s">
        <v>2838</v>
      </c>
      <c r="P2423" s="329" t="s">
        <v>10585</v>
      </c>
      <c r="Q2423" s="330" t="s">
        <v>7127</v>
      </c>
      <c r="R2423" s="293" t="s">
        <v>7871</v>
      </c>
      <c r="S2423" s="294" t="s">
        <v>7872</v>
      </c>
      <c r="T2423" s="292" t="s">
        <v>181</v>
      </c>
      <c r="U2423" s="323" t="str">
        <f t="shared" si="115"/>
        <v>-</v>
      </c>
      <c r="V2423" s="298" t="s">
        <v>7873</v>
      </c>
      <c r="W2423" s="295" t="str">
        <f t="shared" si="116"/>
        <v>https://www.noritz.co.jp/contact/product/index.php</v>
      </c>
      <c r="X2423" s="292" t="s">
        <v>7874</v>
      </c>
      <c r="Y2423" s="292" t="s">
        <v>9669</v>
      </c>
      <c r="Z2423" s="80" t="s">
        <v>9753</v>
      </c>
      <c r="AA2423" s="296"/>
      <c r="AB2423" s="265" t="str">
        <f>IF('認証製品一覧（検索用）'!$E$7=認証製品一覧!I2423,"●","")</f>
        <v/>
      </c>
      <c r="AC2423" s="265" t="str">
        <f>IF(AB2423="","",COUNTIF($B$5:AB2423,"●"))</f>
        <v/>
      </c>
    </row>
    <row r="2424" spans="1:29" ht="100.05" customHeight="1">
      <c r="A2424" s="347"/>
      <c r="B2424" s="292" t="s">
        <v>6898</v>
      </c>
      <c r="C2424" s="293" t="s">
        <v>6943</v>
      </c>
      <c r="D2424" s="294" t="s">
        <v>6944</v>
      </c>
      <c r="E2424" s="293" t="s">
        <v>7351</v>
      </c>
      <c r="F2424" s="330" t="s">
        <v>10304</v>
      </c>
      <c r="G2424" s="330" t="s">
        <v>181</v>
      </c>
      <c r="H2424" s="294">
        <v>700</v>
      </c>
      <c r="I2424" s="321" t="str">
        <f t="shared" si="114"/>
        <v>D-07-001-給湯用のもの(風呂給湯含む)</v>
      </c>
      <c r="J2424" s="294">
        <v>95</v>
      </c>
      <c r="K2424" s="330" t="s">
        <v>8144</v>
      </c>
      <c r="L2424" s="329" t="s">
        <v>13139</v>
      </c>
      <c r="M2424" s="329" t="s">
        <v>10838</v>
      </c>
      <c r="N2424" s="329" t="s">
        <v>12960</v>
      </c>
      <c r="O2424" s="294" t="s">
        <v>2838</v>
      </c>
      <c r="P2424" s="329" t="s">
        <v>10585</v>
      </c>
      <c r="Q2424" s="330" t="s">
        <v>7127</v>
      </c>
      <c r="R2424" s="293" t="s">
        <v>7871</v>
      </c>
      <c r="S2424" s="294" t="s">
        <v>7872</v>
      </c>
      <c r="T2424" s="292" t="s">
        <v>181</v>
      </c>
      <c r="U2424" s="323" t="str">
        <f t="shared" si="115"/>
        <v>-</v>
      </c>
      <c r="V2424" s="298" t="s">
        <v>7873</v>
      </c>
      <c r="W2424" s="295" t="str">
        <f t="shared" si="116"/>
        <v>https://www.noritz.co.jp/contact/product/index.php</v>
      </c>
      <c r="X2424" s="292" t="s">
        <v>7874</v>
      </c>
      <c r="Y2424" s="292" t="s">
        <v>9670</v>
      </c>
      <c r="Z2424" s="80" t="s">
        <v>9753</v>
      </c>
      <c r="AA2424" s="296"/>
      <c r="AB2424" s="265" t="str">
        <f>IF('認証製品一覧（検索用）'!$E$7=認証製品一覧!I2424,"●","")</f>
        <v/>
      </c>
      <c r="AC2424" s="265" t="str">
        <f>IF(AB2424="","",COUNTIF($B$5:AB2424,"●"))</f>
        <v/>
      </c>
    </row>
    <row r="2425" spans="1:29" ht="100.05" customHeight="1">
      <c r="A2425" s="347"/>
      <c r="B2425" s="292" t="s">
        <v>6898</v>
      </c>
      <c r="C2425" s="293" t="s">
        <v>6943</v>
      </c>
      <c r="D2425" s="294" t="s">
        <v>6944</v>
      </c>
      <c r="E2425" s="293" t="s">
        <v>7351</v>
      </c>
      <c r="F2425" s="330" t="s">
        <v>10304</v>
      </c>
      <c r="G2425" s="330" t="s">
        <v>181</v>
      </c>
      <c r="H2425" s="294">
        <v>700</v>
      </c>
      <c r="I2425" s="321" t="str">
        <f t="shared" si="114"/>
        <v>D-07-001-給湯用のもの(風呂給湯含む)</v>
      </c>
      <c r="J2425" s="294">
        <v>95</v>
      </c>
      <c r="K2425" s="330" t="s">
        <v>8144</v>
      </c>
      <c r="L2425" s="329" t="s">
        <v>13139</v>
      </c>
      <c r="M2425" s="329" t="s">
        <v>10838</v>
      </c>
      <c r="N2425" s="329" t="s">
        <v>12961</v>
      </c>
      <c r="O2425" s="294" t="s">
        <v>2838</v>
      </c>
      <c r="P2425" s="329" t="s">
        <v>10585</v>
      </c>
      <c r="Q2425" s="330" t="s">
        <v>7127</v>
      </c>
      <c r="R2425" s="293" t="s">
        <v>7871</v>
      </c>
      <c r="S2425" s="294" t="s">
        <v>7872</v>
      </c>
      <c r="T2425" s="292" t="s">
        <v>181</v>
      </c>
      <c r="U2425" s="323" t="str">
        <f t="shared" si="115"/>
        <v>-</v>
      </c>
      <c r="V2425" s="298" t="s">
        <v>7873</v>
      </c>
      <c r="W2425" s="295" t="str">
        <f t="shared" si="116"/>
        <v>https://www.noritz.co.jp/contact/product/index.php</v>
      </c>
      <c r="X2425" s="292" t="s">
        <v>7874</v>
      </c>
      <c r="Y2425" s="292" t="s">
        <v>9671</v>
      </c>
      <c r="Z2425" s="80" t="s">
        <v>9753</v>
      </c>
      <c r="AA2425" s="296"/>
      <c r="AB2425" s="265" t="str">
        <f>IF('認証製品一覧（検索用）'!$E$7=認証製品一覧!I2425,"●","")</f>
        <v/>
      </c>
      <c r="AC2425" s="265" t="str">
        <f>IF(AB2425="","",COUNTIF($B$5:AB2425,"●"))</f>
        <v/>
      </c>
    </row>
    <row r="2426" spans="1:29" ht="100.05" customHeight="1">
      <c r="A2426" s="347"/>
      <c r="B2426" s="292" t="s">
        <v>6898</v>
      </c>
      <c r="C2426" s="293" t="s">
        <v>6943</v>
      </c>
      <c r="D2426" s="294" t="s">
        <v>6944</v>
      </c>
      <c r="E2426" s="293" t="s">
        <v>7351</v>
      </c>
      <c r="F2426" s="330" t="s">
        <v>10304</v>
      </c>
      <c r="G2426" s="330" t="s">
        <v>181</v>
      </c>
      <c r="H2426" s="294">
        <v>700</v>
      </c>
      <c r="I2426" s="321" t="str">
        <f t="shared" si="114"/>
        <v>D-07-001-給湯用のもの(風呂給湯含む)</v>
      </c>
      <c r="J2426" s="294">
        <v>95</v>
      </c>
      <c r="K2426" s="330" t="s">
        <v>8144</v>
      </c>
      <c r="L2426" s="329" t="s">
        <v>13139</v>
      </c>
      <c r="M2426" s="329" t="s">
        <v>10838</v>
      </c>
      <c r="N2426" s="329" t="s">
        <v>12962</v>
      </c>
      <c r="O2426" s="294" t="s">
        <v>2838</v>
      </c>
      <c r="P2426" s="329" t="s">
        <v>10585</v>
      </c>
      <c r="Q2426" s="330" t="s">
        <v>7127</v>
      </c>
      <c r="R2426" s="293" t="s">
        <v>7871</v>
      </c>
      <c r="S2426" s="294" t="s">
        <v>7881</v>
      </c>
      <c r="T2426" s="292" t="s">
        <v>181</v>
      </c>
      <c r="U2426" s="323" t="str">
        <f t="shared" si="115"/>
        <v>-</v>
      </c>
      <c r="V2426" s="298" t="s">
        <v>7873</v>
      </c>
      <c r="W2426" s="295" t="str">
        <f t="shared" si="116"/>
        <v>https://www.noritz.co.jp/contact/product/index.php</v>
      </c>
      <c r="X2426" s="292" t="s">
        <v>7874</v>
      </c>
      <c r="Y2426" s="292" t="s">
        <v>9672</v>
      </c>
      <c r="Z2426" s="80" t="s">
        <v>9753</v>
      </c>
      <c r="AA2426" s="296"/>
      <c r="AB2426" s="265" t="str">
        <f>IF('認証製品一覧（検索用）'!$E$7=認証製品一覧!I2426,"●","")</f>
        <v/>
      </c>
      <c r="AC2426" s="265" t="str">
        <f>IF(AB2426="","",COUNTIF($B$5:AB2426,"●"))</f>
        <v/>
      </c>
    </row>
    <row r="2427" spans="1:29" ht="100.05" customHeight="1">
      <c r="A2427" s="347"/>
      <c r="B2427" s="292" t="s">
        <v>6898</v>
      </c>
      <c r="C2427" s="293" t="s">
        <v>6943</v>
      </c>
      <c r="D2427" s="294" t="s">
        <v>6944</v>
      </c>
      <c r="E2427" s="293" t="s">
        <v>7351</v>
      </c>
      <c r="F2427" s="330" t="s">
        <v>10304</v>
      </c>
      <c r="G2427" s="330" t="s">
        <v>181</v>
      </c>
      <c r="H2427" s="294">
        <v>700</v>
      </c>
      <c r="I2427" s="321" t="str">
        <f t="shared" si="114"/>
        <v>D-07-001-給湯用のもの(風呂給湯含む)</v>
      </c>
      <c r="J2427" s="294">
        <v>95</v>
      </c>
      <c r="K2427" s="330" t="s">
        <v>8144</v>
      </c>
      <c r="L2427" s="329" t="s">
        <v>13139</v>
      </c>
      <c r="M2427" s="329" t="s">
        <v>10838</v>
      </c>
      <c r="N2427" s="329" t="s">
        <v>12963</v>
      </c>
      <c r="O2427" s="294" t="s">
        <v>2838</v>
      </c>
      <c r="P2427" s="329" t="s">
        <v>10585</v>
      </c>
      <c r="Q2427" s="330" t="s">
        <v>7127</v>
      </c>
      <c r="R2427" s="293" t="s">
        <v>7871</v>
      </c>
      <c r="S2427" s="294" t="s">
        <v>7872</v>
      </c>
      <c r="T2427" s="292" t="s">
        <v>181</v>
      </c>
      <c r="U2427" s="323" t="str">
        <f t="shared" si="115"/>
        <v>-</v>
      </c>
      <c r="V2427" s="298" t="s">
        <v>7873</v>
      </c>
      <c r="W2427" s="295" t="str">
        <f t="shared" si="116"/>
        <v>https://www.noritz.co.jp/contact/product/index.php</v>
      </c>
      <c r="X2427" s="292" t="s">
        <v>7874</v>
      </c>
      <c r="Y2427" s="292" t="s">
        <v>9673</v>
      </c>
      <c r="Z2427" s="80" t="s">
        <v>9753</v>
      </c>
      <c r="AA2427" s="296"/>
      <c r="AB2427" s="265" t="str">
        <f>IF('認証製品一覧（検索用）'!$E$7=認証製品一覧!I2427,"●","")</f>
        <v/>
      </c>
      <c r="AC2427" s="265" t="str">
        <f>IF(AB2427="","",COUNTIF($B$5:AB2427,"●"))</f>
        <v/>
      </c>
    </row>
    <row r="2428" spans="1:29" ht="100.05" customHeight="1">
      <c r="A2428" s="347"/>
      <c r="B2428" s="292" t="s">
        <v>6898</v>
      </c>
      <c r="C2428" s="293" t="s">
        <v>6943</v>
      </c>
      <c r="D2428" s="294" t="s">
        <v>6944</v>
      </c>
      <c r="E2428" s="293" t="s">
        <v>7351</v>
      </c>
      <c r="F2428" s="330" t="s">
        <v>10304</v>
      </c>
      <c r="G2428" s="330" t="s">
        <v>181</v>
      </c>
      <c r="H2428" s="294">
        <v>700</v>
      </c>
      <c r="I2428" s="321" t="str">
        <f t="shared" si="114"/>
        <v>D-07-001-給湯用のもの(風呂給湯含む)</v>
      </c>
      <c r="J2428" s="294">
        <v>95</v>
      </c>
      <c r="K2428" s="330" t="s">
        <v>8144</v>
      </c>
      <c r="L2428" s="329" t="s">
        <v>13139</v>
      </c>
      <c r="M2428" s="329" t="s">
        <v>10838</v>
      </c>
      <c r="N2428" s="329" t="s">
        <v>12964</v>
      </c>
      <c r="O2428" s="294" t="s">
        <v>2838</v>
      </c>
      <c r="P2428" s="330" t="s">
        <v>10585</v>
      </c>
      <c r="Q2428" s="330" t="s">
        <v>7127</v>
      </c>
      <c r="R2428" s="293" t="s">
        <v>7871</v>
      </c>
      <c r="S2428" s="294" t="s">
        <v>7872</v>
      </c>
      <c r="T2428" s="292" t="s">
        <v>181</v>
      </c>
      <c r="U2428" s="323" t="str">
        <f t="shared" si="115"/>
        <v>-</v>
      </c>
      <c r="V2428" s="328" t="s">
        <v>10309</v>
      </c>
      <c r="W2428" s="295" t="str">
        <f t="shared" si="116"/>
        <v>https://www.noritz.co.jp/contact/product/index.php</v>
      </c>
      <c r="X2428" s="292" t="s">
        <v>7874</v>
      </c>
      <c r="Y2428" s="292" t="s">
        <v>9674</v>
      </c>
      <c r="Z2428" s="80" t="s">
        <v>10063</v>
      </c>
      <c r="AA2428" s="296"/>
      <c r="AB2428" s="265" t="str">
        <f>IF('認証製品一覧（検索用）'!$E$7=認証製品一覧!I2428,"●","")</f>
        <v/>
      </c>
      <c r="AC2428" s="265" t="str">
        <f>IF(AB2428="","",COUNTIF($B$5:AB2428,"●"))</f>
        <v/>
      </c>
    </row>
    <row r="2429" spans="1:29" ht="93.6">
      <c r="A2429" s="347"/>
      <c r="B2429" s="292" t="s">
        <v>6898</v>
      </c>
      <c r="C2429" s="293" t="s">
        <v>7352</v>
      </c>
      <c r="D2429" s="294" t="s">
        <v>7353</v>
      </c>
      <c r="E2429" s="293" t="s">
        <v>7354</v>
      </c>
      <c r="F2429" s="330" t="s">
        <v>181</v>
      </c>
      <c r="G2429" s="330" t="s">
        <v>181</v>
      </c>
      <c r="H2429" s="294">
        <v>701</v>
      </c>
      <c r="I2429" s="321" t="str">
        <f t="shared" ref="I2429:I2437" si="117">CONCATENATE(D2429,G2429,F2429)</f>
        <v>D-08-001--</v>
      </c>
      <c r="J2429" s="294" t="s">
        <v>9675</v>
      </c>
      <c r="K2429" s="330" t="s">
        <v>9676</v>
      </c>
      <c r="L2429" s="329" t="s">
        <v>13169</v>
      </c>
      <c r="M2429" s="329" t="s">
        <v>10839</v>
      </c>
      <c r="N2429" s="329" t="s">
        <v>12965</v>
      </c>
      <c r="O2429" s="294" t="s">
        <v>6897</v>
      </c>
      <c r="P2429" s="329" t="s">
        <v>10586</v>
      </c>
      <c r="Q2429" s="330" t="s">
        <v>9677</v>
      </c>
      <c r="R2429" s="293" t="s">
        <v>9678</v>
      </c>
      <c r="S2429" s="294" t="s">
        <v>9679</v>
      </c>
      <c r="T2429" s="292" t="s">
        <v>9680</v>
      </c>
      <c r="U2429" s="295" t="str">
        <f t="shared" ref="U2429:U2437" si="118">IF(T2429="-","-",HYPERLINK("mailto:"&amp;T2429,T2429))</f>
        <v>fuji@fujiene.com</v>
      </c>
      <c r="V2429" s="292" t="s">
        <v>9681</v>
      </c>
      <c r="W2429" s="295" t="str">
        <f t="shared" ref="W2429:W2437" si="119">IF(V2429="-",V2429,HYPERLINK(V2429))</f>
        <v>http://fujiene.com</v>
      </c>
      <c r="X2429" s="292" t="s">
        <v>9682</v>
      </c>
      <c r="Y2429" s="292" t="s">
        <v>9683</v>
      </c>
      <c r="Z2429" s="80" t="s">
        <v>9753</v>
      </c>
      <c r="AA2429" s="296"/>
      <c r="AB2429" s="265" t="str">
        <f>IF('認証製品一覧（検索用）'!$E$7=認証製品一覧!I2429,"●","")</f>
        <v/>
      </c>
      <c r="AC2429" s="265" t="str">
        <f>IF(AB2429="","",COUNTIF($B$5:AB2429,"●"))</f>
        <v/>
      </c>
    </row>
    <row r="2430" spans="1:29" ht="62.4">
      <c r="A2430" s="347"/>
      <c r="B2430" s="292" t="s">
        <v>6898</v>
      </c>
      <c r="C2430" s="293" t="s">
        <v>7352</v>
      </c>
      <c r="D2430" s="294" t="s">
        <v>7355</v>
      </c>
      <c r="E2430" s="293" t="s">
        <v>7354</v>
      </c>
      <c r="F2430" s="330" t="s">
        <v>181</v>
      </c>
      <c r="G2430" s="330" t="s">
        <v>181</v>
      </c>
      <c r="H2430" s="294">
        <v>701</v>
      </c>
      <c r="I2430" s="321" t="str">
        <f t="shared" si="117"/>
        <v>D-08-001--</v>
      </c>
      <c r="J2430" s="294" t="s">
        <v>9675</v>
      </c>
      <c r="K2430" s="330" t="s">
        <v>9676</v>
      </c>
      <c r="L2430" s="329" t="s">
        <v>13170</v>
      </c>
      <c r="M2430" s="329" t="s">
        <v>10840</v>
      </c>
      <c r="N2430" s="329" t="s">
        <v>12966</v>
      </c>
      <c r="O2430" s="294" t="s">
        <v>6897</v>
      </c>
      <c r="P2430" s="329" t="s">
        <v>10587</v>
      </c>
      <c r="Q2430" s="330" t="s">
        <v>9684</v>
      </c>
      <c r="R2430" s="293" t="s">
        <v>9685</v>
      </c>
      <c r="S2430" s="294" t="s">
        <v>9686</v>
      </c>
      <c r="T2430" s="292" t="s">
        <v>9687</v>
      </c>
      <c r="U2430" s="295" t="str">
        <f t="shared" si="118"/>
        <v>info@solars.jp</v>
      </c>
      <c r="V2430" s="318" t="s">
        <v>10313</v>
      </c>
      <c r="W2430" s="295" t="str">
        <f t="shared" si="119"/>
        <v>http://www.solars.jp/</v>
      </c>
      <c r="X2430" s="292" t="s">
        <v>9688</v>
      </c>
      <c r="Y2430" s="292" t="s">
        <v>9689</v>
      </c>
      <c r="Z2430" s="80" t="s">
        <v>9753</v>
      </c>
      <c r="AA2430" s="296"/>
      <c r="AB2430" s="265" t="str">
        <f>IF('認証製品一覧（検索用）'!$E$7=認証製品一覧!I2430,"●","")</f>
        <v/>
      </c>
      <c r="AC2430" s="265" t="str">
        <f>IF(AB2430="","",COUNTIF($B$5:AB2430,"●"))</f>
        <v/>
      </c>
    </row>
    <row r="2431" spans="1:29" ht="62.4">
      <c r="A2431" s="347"/>
      <c r="B2431" s="292" t="s">
        <v>6898</v>
      </c>
      <c r="C2431" s="293" t="s">
        <v>7352</v>
      </c>
      <c r="D2431" s="294" t="s">
        <v>7353</v>
      </c>
      <c r="E2431" s="293" t="s">
        <v>7354</v>
      </c>
      <c r="F2431" s="330" t="s">
        <v>181</v>
      </c>
      <c r="G2431" s="330" t="s">
        <v>181</v>
      </c>
      <c r="H2431" s="294">
        <v>701</v>
      </c>
      <c r="I2431" s="321" t="str">
        <f t="shared" si="117"/>
        <v>D-08-001--</v>
      </c>
      <c r="J2431" s="294" t="s">
        <v>9675</v>
      </c>
      <c r="K2431" s="330" t="s">
        <v>9676</v>
      </c>
      <c r="L2431" s="329" t="s">
        <v>13170</v>
      </c>
      <c r="M2431" s="329" t="s">
        <v>10840</v>
      </c>
      <c r="N2431" s="329" t="s">
        <v>12967</v>
      </c>
      <c r="O2431" s="294" t="s">
        <v>2838</v>
      </c>
      <c r="P2431" s="329" t="s">
        <v>10587</v>
      </c>
      <c r="Q2431" s="330" t="s">
        <v>9684</v>
      </c>
      <c r="R2431" s="293" t="s">
        <v>9685</v>
      </c>
      <c r="S2431" s="294" t="s">
        <v>9686</v>
      </c>
      <c r="T2431" s="292" t="s">
        <v>9687</v>
      </c>
      <c r="U2431" s="295" t="str">
        <f t="shared" si="118"/>
        <v>info@solars.jp</v>
      </c>
      <c r="V2431" s="318" t="s">
        <v>10313</v>
      </c>
      <c r="W2431" s="295" t="str">
        <f t="shared" si="119"/>
        <v>http://www.solars.jp/</v>
      </c>
      <c r="X2431" s="292" t="s">
        <v>9688</v>
      </c>
      <c r="Y2431" s="292" t="s">
        <v>9690</v>
      </c>
      <c r="Z2431" s="80" t="s">
        <v>9753</v>
      </c>
      <c r="AA2431" s="296"/>
      <c r="AB2431" s="265" t="str">
        <f>IF('認証製品一覧（検索用）'!$E$7=認証製品一覧!I2431,"●","")</f>
        <v/>
      </c>
      <c r="AC2431" s="265" t="str">
        <f>IF(AB2431="","",COUNTIF($B$5:AB2431,"●"))</f>
        <v/>
      </c>
    </row>
    <row r="2432" spans="1:29" ht="62.4">
      <c r="A2432" s="347"/>
      <c r="B2432" s="292" t="s">
        <v>6898</v>
      </c>
      <c r="C2432" s="293" t="s">
        <v>7352</v>
      </c>
      <c r="D2432" s="294" t="s">
        <v>7353</v>
      </c>
      <c r="E2432" s="293" t="s">
        <v>7354</v>
      </c>
      <c r="F2432" s="330" t="s">
        <v>181</v>
      </c>
      <c r="G2432" s="330" t="s">
        <v>181</v>
      </c>
      <c r="H2432" s="294">
        <v>701</v>
      </c>
      <c r="I2432" s="321" t="str">
        <f t="shared" si="117"/>
        <v>D-08-001--</v>
      </c>
      <c r="J2432" s="294" t="s">
        <v>9675</v>
      </c>
      <c r="K2432" s="330" t="s">
        <v>9676</v>
      </c>
      <c r="L2432" s="329" t="s">
        <v>13170</v>
      </c>
      <c r="M2432" s="329" t="s">
        <v>10840</v>
      </c>
      <c r="N2432" s="329" t="s">
        <v>12968</v>
      </c>
      <c r="O2432" s="294" t="s">
        <v>2838</v>
      </c>
      <c r="P2432" s="329" t="s">
        <v>10587</v>
      </c>
      <c r="Q2432" s="330" t="s">
        <v>9684</v>
      </c>
      <c r="R2432" s="293" t="s">
        <v>9685</v>
      </c>
      <c r="S2432" s="294" t="s">
        <v>9686</v>
      </c>
      <c r="T2432" s="292" t="s">
        <v>9687</v>
      </c>
      <c r="U2432" s="295" t="str">
        <f t="shared" si="118"/>
        <v>info@solars.jp</v>
      </c>
      <c r="V2432" s="318" t="s">
        <v>10313</v>
      </c>
      <c r="W2432" s="295" t="str">
        <f t="shared" si="119"/>
        <v>http://www.solars.jp/</v>
      </c>
      <c r="X2432" s="292" t="s">
        <v>9688</v>
      </c>
      <c r="Y2432" s="292" t="s">
        <v>6871</v>
      </c>
      <c r="Z2432" s="80" t="s">
        <v>9753</v>
      </c>
      <c r="AA2432" s="296"/>
      <c r="AB2432" s="265" t="str">
        <f>IF('認証製品一覧（検索用）'!$E$7=認証製品一覧!I2432,"●","")</f>
        <v/>
      </c>
      <c r="AC2432" s="265" t="str">
        <f>IF(AB2432="","",COUNTIF($B$5:AB2432,"●"))</f>
        <v/>
      </c>
    </row>
    <row r="2433" spans="1:29" ht="62.4">
      <c r="A2433" s="347"/>
      <c r="B2433" s="292" t="s">
        <v>6898</v>
      </c>
      <c r="C2433" s="293" t="s">
        <v>7352</v>
      </c>
      <c r="D2433" s="294" t="s">
        <v>7353</v>
      </c>
      <c r="E2433" s="293" t="s">
        <v>7354</v>
      </c>
      <c r="F2433" s="330" t="s">
        <v>181</v>
      </c>
      <c r="G2433" s="330" t="s">
        <v>181</v>
      </c>
      <c r="H2433" s="294">
        <v>701</v>
      </c>
      <c r="I2433" s="321" t="str">
        <f t="shared" si="117"/>
        <v>D-08-001--</v>
      </c>
      <c r="J2433" s="294" t="s">
        <v>9675</v>
      </c>
      <c r="K2433" s="330" t="s">
        <v>9676</v>
      </c>
      <c r="L2433" s="329" t="s">
        <v>13170</v>
      </c>
      <c r="M2433" s="329" t="s">
        <v>10840</v>
      </c>
      <c r="N2433" s="329" t="s">
        <v>12969</v>
      </c>
      <c r="O2433" s="294" t="s">
        <v>2838</v>
      </c>
      <c r="P2433" s="329" t="s">
        <v>10587</v>
      </c>
      <c r="Q2433" s="330" t="s">
        <v>9684</v>
      </c>
      <c r="R2433" s="293" t="s">
        <v>9685</v>
      </c>
      <c r="S2433" s="294" t="s">
        <v>9686</v>
      </c>
      <c r="T2433" s="292" t="s">
        <v>9687</v>
      </c>
      <c r="U2433" s="295" t="str">
        <f t="shared" si="118"/>
        <v>info@solars.jp</v>
      </c>
      <c r="V2433" s="318" t="s">
        <v>10313</v>
      </c>
      <c r="W2433" s="295" t="str">
        <f t="shared" si="119"/>
        <v>http://www.solars.jp/</v>
      </c>
      <c r="X2433" s="292" t="s">
        <v>9688</v>
      </c>
      <c r="Y2433" s="292" t="s">
        <v>6872</v>
      </c>
      <c r="Z2433" s="80" t="s">
        <v>9753</v>
      </c>
      <c r="AA2433" s="296"/>
      <c r="AB2433" s="265" t="str">
        <f>IF('認証製品一覧（検索用）'!$E$7=認証製品一覧!I2433,"●","")</f>
        <v/>
      </c>
      <c r="AC2433" s="265" t="str">
        <f>IF(AB2433="","",COUNTIF($B$5:AB2433,"●"))</f>
        <v/>
      </c>
    </row>
    <row r="2434" spans="1:29" ht="46.8">
      <c r="A2434" s="347"/>
      <c r="B2434" s="292" t="s">
        <v>6898</v>
      </c>
      <c r="C2434" s="293" t="s">
        <v>7352</v>
      </c>
      <c r="D2434" s="294" t="s">
        <v>7356</v>
      </c>
      <c r="E2434" s="293" t="s">
        <v>7357</v>
      </c>
      <c r="F2434" s="330" t="s">
        <v>181</v>
      </c>
      <c r="G2434" s="330" t="s">
        <v>181</v>
      </c>
      <c r="H2434" s="294">
        <v>703</v>
      </c>
      <c r="I2434" s="321" t="str">
        <f t="shared" si="117"/>
        <v>D-08-003--</v>
      </c>
      <c r="J2434" s="294" t="s">
        <v>10296</v>
      </c>
      <c r="K2434" s="330" t="s">
        <v>9691</v>
      </c>
      <c r="L2434" s="329" t="s">
        <v>13137</v>
      </c>
      <c r="M2434" s="329" t="s">
        <v>10841</v>
      </c>
      <c r="N2434" s="329" t="s">
        <v>12970</v>
      </c>
      <c r="O2434" s="294" t="s">
        <v>6897</v>
      </c>
      <c r="P2434" s="329" t="s">
        <v>10588</v>
      </c>
      <c r="Q2434" s="330" t="s">
        <v>7856</v>
      </c>
      <c r="R2434" s="293" t="s">
        <v>7857</v>
      </c>
      <c r="S2434" s="294" t="s">
        <v>7858</v>
      </c>
      <c r="T2434" s="292" t="s">
        <v>181</v>
      </c>
      <c r="U2434" s="323" t="str">
        <f t="shared" si="118"/>
        <v>-</v>
      </c>
      <c r="V2434" s="292" t="s">
        <v>7859</v>
      </c>
      <c r="W2434" s="295" t="str">
        <f t="shared" si="119"/>
        <v>http://www.purpose.co.jp/</v>
      </c>
      <c r="X2434" s="292" t="s">
        <v>7860</v>
      </c>
      <c r="Y2434" s="292" t="s">
        <v>9692</v>
      </c>
      <c r="Z2434" s="80" t="s">
        <v>9753</v>
      </c>
      <c r="AA2434" s="296"/>
      <c r="AB2434" s="265" t="str">
        <f>IF('認証製品一覧（検索用）'!$E$7=認証製品一覧!I2434,"●","")</f>
        <v/>
      </c>
      <c r="AC2434" s="265" t="str">
        <f>IF(AB2434="","",COUNTIF($B$5:AB2434,"●"))</f>
        <v/>
      </c>
    </row>
    <row r="2435" spans="1:29" ht="250.2" customHeight="1">
      <c r="A2435" s="347"/>
      <c r="B2435" s="292" t="s">
        <v>6898</v>
      </c>
      <c r="C2435" s="293" t="s">
        <v>6949</v>
      </c>
      <c r="D2435" s="294" t="s">
        <v>4314</v>
      </c>
      <c r="E2435" s="293" t="s">
        <v>4315</v>
      </c>
      <c r="F2435" s="330" t="s">
        <v>181</v>
      </c>
      <c r="G2435" s="330" t="s">
        <v>181</v>
      </c>
      <c r="H2435" s="294">
        <v>704</v>
      </c>
      <c r="I2435" s="321" t="str">
        <f t="shared" si="117"/>
        <v>D-09-001--</v>
      </c>
      <c r="J2435" s="294">
        <v>39</v>
      </c>
      <c r="K2435" s="330" t="s">
        <v>49</v>
      </c>
      <c r="L2435" s="329" t="s">
        <v>13117</v>
      </c>
      <c r="M2435" s="329" t="s">
        <v>10842</v>
      </c>
      <c r="N2435" s="329" t="s">
        <v>12971</v>
      </c>
      <c r="O2435" s="294" t="s">
        <v>6897</v>
      </c>
      <c r="P2435" s="330" t="s">
        <v>10589</v>
      </c>
      <c r="Q2435" s="330" t="s">
        <v>7178</v>
      </c>
      <c r="R2435" s="293" t="s">
        <v>7179</v>
      </c>
      <c r="S2435" s="294" t="s">
        <v>7180</v>
      </c>
      <c r="T2435" s="293" t="s">
        <v>7181</v>
      </c>
      <c r="U2435" s="295" t="str">
        <f t="shared" si="118"/>
        <v>shiosaki.keisuke@jp.panasonic.com</v>
      </c>
      <c r="V2435" s="293" t="s">
        <v>181</v>
      </c>
      <c r="W2435" s="323" t="str">
        <f t="shared" si="119"/>
        <v>-</v>
      </c>
      <c r="X2435" s="292" t="s">
        <v>9693</v>
      </c>
      <c r="Y2435" s="292" t="s">
        <v>9694</v>
      </c>
      <c r="Z2435" s="80" t="s">
        <v>10063</v>
      </c>
      <c r="AA2435" s="296"/>
      <c r="AB2435" s="265" t="str">
        <f>IF('認証製品一覧（検索用）'!$E$7=認証製品一覧!I2435,"●","")</f>
        <v/>
      </c>
      <c r="AC2435" s="265" t="str">
        <f>IF(AB2435="","",COUNTIF($B$5:AB2435,"●"))</f>
        <v/>
      </c>
    </row>
    <row r="2436" spans="1:29" ht="250.2" customHeight="1">
      <c r="A2436" s="347"/>
      <c r="B2436" s="292" t="s">
        <v>6898</v>
      </c>
      <c r="C2436" s="293" t="s">
        <v>6949</v>
      </c>
      <c r="D2436" s="294" t="s">
        <v>4314</v>
      </c>
      <c r="E2436" s="293" t="s">
        <v>4315</v>
      </c>
      <c r="F2436" s="330" t="s">
        <v>181</v>
      </c>
      <c r="G2436" s="330" t="s">
        <v>181</v>
      </c>
      <c r="H2436" s="294">
        <v>704</v>
      </c>
      <c r="I2436" s="321" t="str">
        <f t="shared" si="117"/>
        <v>D-09-001--</v>
      </c>
      <c r="J2436" s="294">
        <v>39</v>
      </c>
      <c r="K2436" s="330" t="s">
        <v>49</v>
      </c>
      <c r="L2436" s="329" t="s">
        <v>13117</v>
      </c>
      <c r="M2436" s="329" t="s">
        <v>10842</v>
      </c>
      <c r="N2436" s="329" t="s">
        <v>12972</v>
      </c>
      <c r="O2436" s="294" t="s">
        <v>6897</v>
      </c>
      <c r="P2436" s="330" t="s">
        <v>10589</v>
      </c>
      <c r="Q2436" s="330" t="s">
        <v>7178</v>
      </c>
      <c r="R2436" s="293" t="s">
        <v>7179</v>
      </c>
      <c r="S2436" s="294" t="s">
        <v>7180</v>
      </c>
      <c r="T2436" s="293" t="s">
        <v>7181</v>
      </c>
      <c r="U2436" s="295" t="str">
        <f t="shared" si="118"/>
        <v>shiosaki.keisuke@jp.panasonic.com</v>
      </c>
      <c r="V2436" s="293" t="s">
        <v>181</v>
      </c>
      <c r="W2436" s="323" t="str">
        <f t="shared" si="119"/>
        <v>-</v>
      </c>
      <c r="X2436" s="292" t="s">
        <v>9693</v>
      </c>
      <c r="Y2436" s="292" t="s">
        <v>9695</v>
      </c>
      <c r="Z2436" s="80" t="s">
        <v>10063</v>
      </c>
      <c r="AA2436" s="296"/>
      <c r="AB2436" s="265" t="str">
        <f>IF('認証製品一覧（検索用）'!$E$7=認証製品一覧!I2436,"●","")</f>
        <v/>
      </c>
      <c r="AC2436" s="265" t="str">
        <f>IF(AB2436="","",COUNTIF($B$5:AB2436,"●"))</f>
        <v/>
      </c>
    </row>
    <row r="2437" spans="1:29" ht="158.4" customHeight="1">
      <c r="A2437" s="347"/>
      <c r="B2437" s="292" t="s">
        <v>6898</v>
      </c>
      <c r="C2437" s="293" t="s">
        <v>6949</v>
      </c>
      <c r="D2437" s="294" t="s">
        <v>4314</v>
      </c>
      <c r="E2437" s="293" t="s">
        <v>4315</v>
      </c>
      <c r="F2437" s="330" t="s">
        <v>181</v>
      </c>
      <c r="G2437" s="330" t="s">
        <v>181</v>
      </c>
      <c r="H2437" s="294">
        <v>704</v>
      </c>
      <c r="I2437" s="321" t="str">
        <f t="shared" si="117"/>
        <v>D-09-001--</v>
      </c>
      <c r="J2437" s="294">
        <v>39</v>
      </c>
      <c r="K2437" s="330" t="s">
        <v>49</v>
      </c>
      <c r="L2437" s="329" t="s">
        <v>13117</v>
      </c>
      <c r="M2437" s="329" t="s">
        <v>10842</v>
      </c>
      <c r="N2437" s="329" t="s">
        <v>12973</v>
      </c>
      <c r="O2437" s="294" t="s">
        <v>6897</v>
      </c>
      <c r="P2437" s="330" t="s">
        <v>13178</v>
      </c>
      <c r="Q2437" s="330" t="s">
        <v>7178</v>
      </c>
      <c r="R2437" s="293" t="s">
        <v>7179</v>
      </c>
      <c r="S2437" s="294" t="s">
        <v>7180</v>
      </c>
      <c r="T2437" s="293" t="s">
        <v>7181</v>
      </c>
      <c r="U2437" s="295" t="str">
        <f t="shared" si="118"/>
        <v>shiosaki.keisuke@jp.panasonic.com</v>
      </c>
      <c r="V2437" s="293" t="s">
        <v>181</v>
      </c>
      <c r="W2437" s="323" t="str">
        <f t="shared" si="119"/>
        <v>-</v>
      </c>
      <c r="X2437" s="292" t="s">
        <v>9693</v>
      </c>
      <c r="Y2437" s="292" t="s">
        <v>6578</v>
      </c>
      <c r="Z2437" s="80" t="s">
        <v>10063</v>
      </c>
      <c r="AA2437" s="296"/>
      <c r="AB2437" s="265" t="str">
        <f>IF('認証製品一覧（検索用）'!$E$7=認証製品一覧!I2437,"●","")</f>
        <v/>
      </c>
      <c r="AC2437" s="265" t="str">
        <f>IF(AB2437="","",COUNTIF($B$5:AB2437,"●"))</f>
        <v/>
      </c>
    </row>
    <row r="2438" spans="1:29" ht="112.8" customHeight="1">
      <c r="A2438" s="347"/>
      <c r="B2438" s="292" t="s">
        <v>6898</v>
      </c>
      <c r="C2438" s="293" t="s">
        <v>6949</v>
      </c>
      <c r="D2438" s="294" t="s">
        <v>4314</v>
      </c>
      <c r="E2438" s="293" t="s">
        <v>4315</v>
      </c>
      <c r="F2438" s="330" t="s">
        <v>181</v>
      </c>
      <c r="G2438" s="330" t="s">
        <v>181</v>
      </c>
      <c r="H2438" s="294">
        <v>704</v>
      </c>
      <c r="I2438" s="321" t="str">
        <f t="shared" ref="I2438:I2501" si="120">CONCATENATE(D2438,G2438,F2438)</f>
        <v>D-09-001--</v>
      </c>
      <c r="J2438" s="294">
        <v>39</v>
      </c>
      <c r="K2438" s="330" t="s">
        <v>49</v>
      </c>
      <c r="L2438" s="329" t="s">
        <v>13117</v>
      </c>
      <c r="M2438" s="329" t="s">
        <v>10842</v>
      </c>
      <c r="N2438" s="329" t="s">
        <v>12974</v>
      </c>
      <c r="O2438" s="294" t="s">
        <v>6897</v>
      </c>
      <c r="P2438" s="329" t="s">
        <v>10590</v>
      </c>
      <c r="Q2438" s="330" t="s">
        <v>7178</v>
      </c>
      <c r="R2438" s="293" t="s">
        <v>7179</v>
      </c>
      <c r="S2438" s="294" t="s">
        <v>7180</v>
      </c>
      <c r="T2438" s="292" t="s">
        <v>7181</v>
      </c>
      <c r="U2438" s="295" t="str">
        <f t="shared" ref="U2438:U2501" si="121">IF(T2438="-","-",HYPERLINK("mailto:"&amp;T2438,T2438))</f>
        <v>shiosaki.keisuke@jp.panasonic.com</v>
      </c>
      <c r="V2438" s="292" t="s">
        <v>181</v>
      </c>
      <c r="W2438" s="323" t="str">
        <f t="shared" ref="W2438:W2501" si="122">IF(V2438="-",V2438,HYPERLINK(V2438))</f>
        <v>-</v>
      </c>
      <c r="X2438" s="292" t="s">
        <v>9693</v>
      </c>
      <c r="Y2438" s="292" t="s">
        <v>6579</v>
      </c>
      <c r="Z2438" s="80" t="s">
        <v>9753</v>
      </c>
      <c r="AA2438" s="296"/>
      <c r="AB2438" s="265" t="str">
        <f>IF('認証製品一覧（検索用）'!$E$7=認証製品一覧!I2438,"●","")</f>
        <v/>
      </c>
      <c r="AC2438" s="265" t="str">
        <f>IF(AB2438="","",COUNTIF($B$5:AB2438,"●"))</f>
        <v/>
      </c>
    </row>
    <row r="2439" spans="1:29" ht="112.8" customHeight="1">
      <c r="A2439" s="347"/>
      <c r="B2439" s="292" t="s">
        <v>6898</v>
      </c>
      <c r="C2439" s="293" t="s">
        <v>6949</v>
      </c>
      <c r="D2439" s="294" t="s">
        <v>4314</v>
      </c>
      <c r="E2439" s="293" t="s">
        <v>4315</v>
      </c>
      <c r="F2439" s="330" t="s">
        <v>181</v>
      </c>
      <c r="G2439" s="330" t="s">
        <v>181</v>
      </c>
      <c r="H2439" s="294">
        <v>704</v>
      </c>
      <c r="I2439" s="321" t="str">
        <f t="shared" si="120"/>
        <v>D-09-001--</v>
      </c>
      <c r="J2439" s="294">
        <v>39</v>
      </c>
      <c r="K2439" s="330" t="s">
        <v>49</v>
      </c>
      <c r="L2439" s="329" t="s">
        <v>13117</v>
      </c>
      <c r="M2439" s="329" t="s">
        <v>10842</v>
      </c>
      <c r="N2439" s="329" t="s">
        <v>12975</v>
      </c>
      <c r="O2439" s="294" t="s">
        <v>6897</v>
      </c>
      <c r="P2439" s="330" t="s">
        <v>10590</v>
      </c>
      <c r="Q2439" s="330" t="s">
        <v>7178</v>
      </c>
      <c r="R2439" s="293" t="s">
        <v>7179</v>
      </c>
      <c r="S2439" s="294" t="s">
        <v>7180</v>
      </c>
      <c r="T2439" s="292" t="s">
        <v>7181</v>
      </c>
      <c r="U2439" s="295" t="str">
        <f t="shared" si="121"/>
        <v>shiosaki.keisuke@jp.panasonic.com</v>
      </c>
      <c r="V2439" s="292" t="s">
        <v>181</v>
      </c>
      <c r="W2439" s="323" t="str">
        <f t="shared" si="122"/>
        <v>-</v>
      </c>
      <c r="X2439" s="292" t="s">
        <v>9693</v>
      </c>
      <c r="Y2439" s="292" t="s">
        <v>6580</v>
      </c>
      <c r="Z2439" s="80" t="s">
        <v>9753</v>
      </c>
      <c r="AA2439" s="296"/>
      <c r="AB2439" s="265" t="str">
        <f>IF('認証製品一覧（検索用）'!$E$7=認証製品一覧!I2439,"●","")</f>
        <v/>
      </c>
      <c r="AC2439" s="265" t="str">
        <f>IF(AB2439="","",COUNTIF($B$5:AB2439,"●"))</f>
        <v/>
      </c>
    </row>
    <row r="2440" spans="1:29" ht="112.8" customHeight="1">
      <c r="A2440" s="347"/>
      <c r="B2440" s="292" t="s">
        <v>6898</v>
      </c>
      <c r="C2440" s="293" t="s">
        <v>6949</v>
      </c>
      <c r="D2440" s="294" t="s">
        <v>4314</v>
      </c>
      <c r="E2440" s="293" t="s">
        <v>4315</v>
      </c>
      <c r="F2440" s="330" t="s">
        <v>181</v>
      </c>
      <c r="G2440" s="330" t="s">
        <v>181</v>
      </c>
      <c r="H2440" s="294">
        <v>704</v>
      </c>
      <c r="I2440" s="321" t="str">
        <f t="shared" si="120"/>
        <v>D-09-001--</v>
      </c>
      <c r="J2440" s="294">
        <v>39</v>
      </c>
      <c r="K2440" s="330" t="s">
        <v>49</v>
      </c>
      <c r="L2440" s="329" t="s">
        <v>13117</v>
      </c>
      <c r="M2440" s="329" t="s">
        <v>10842</v>
      </c>
      <c r="N2440" s="329" t="s">
        <v>12976</v>
      </c>
      <c r="O2440" s="294" t="s">
        <v>6897</v>
      </c>
      <c r="P2440" s="329" t="s">
        <v>13177</v>
      </c>
      <c r="Q2440" s="330" t="s">
        <v>7178</v>
      </c>
      <c r="R2440" s="293" t="s">
        <v>7179</v>
      </c>
      <c r="S2440" s="294" t="s">
        <v>7180</v>
      </c>
      <c r="T2440" s="292" t="s">
        <v>7181</v>
      </c>
      <c r="U2440" s="295" t="str">
        <f t="shared" si="121"/>
        <v>shiosaki.keisuke@jp.panasonic.com</v>
      </c>
      <c r="V2440" s="292" t="s">
        <v>181</v>
      </c>
      <c r="W2440" s="323" t="str">
        <f t="shared" si="122"/>
        <v>-</v>
      </c>
      <c r="X2440" s="292" t="s">
        <v>9693</v>
      </c>
      <c r="Y2440" s="292" t="s">
        <v>6581</v>
      </c>
      <c r="Z2440" s="80" t="s">
        <v>9753</v>
      </c>
      <c r="AA2440" s="296"/>
      <c r="AB2440" s="265" t="str">
        <f>IF('認証製品一覧（検索用）'!$E$7=認証製品一覧!I2440,"●","")</f>
        <v/>
      </c>
      <c r="AC2440" s="265" t="str">
        <f>IF(AB2440="","",COUNTIF($B$5:AB2440,"●"))</f>
        <v/>
      </c>
    </row>
    <row r="2441" spans="1:29" ht="112.8" customHeight="1">
      <c r="A2441" s="347"/>
      <c r="B2441" s="292" t="s">
        <v>6898</v>
      </c>
      <c r="C2441" s="293" t="s">
        <v>6949</v>
      </c>
      <c r="D2441" s="294" t="s">
        <v>4314</v>
      </c>
      <c r="E2441" s="293" t="s">
        <v>4315</v>
      </c>
      <c r="F2441" s="330" t="s">
        <v>181</v>
      </c>
      <c r="G2441" s="330" t="s">
        <v>181</v>
      </c>
      <c r="H2441" s="294">
        <v>704</v>
      </c>
      <c r="I2441" s="321" t="str">
        <f t="shared" si="120"/>
        <v>D-09-001--</v>
      </c>
      <c r="J2441" s="294">
        <v>39</v>
      </c>
      <c r="K2441" s="330" t="s">
        <v>49</v>
      </c>
      <c r="L2441" s="329" t="s">
        <v>13117</v>
      </c>
      <c r="M2441" s="329" t="s">
        <v>10842</v>
      </c>
      <c r="N2441" s="329" t="s">
        <v>12977</v>
      </c>
      <c r="O2441" s="294" t="s">
        <v>6897</v>
      </c>
      <c r="P2441" s="329" t="s">
        <v>10590</v>
      </c>
      <c r="Q2441" s="330" t="s">
        <v>7178</v>
      </c>
      <c r="R2441" s="293" t="s">
        <v>7179</v>
      </c>
      <c r="S2441" s="294" t="s">
        <v>7180</v>
      </c>
      <c r="T2441" s="292" t="s">
        <v>7181</v>
      </c>
      <c r="U2441" s="295" t="str">
        <f t="shared" si="121"/>
        <v>shiosaki.keisuke@jp.panasonic.com</v>
      </c>
      <c r="V2441" s="292" t="s">
        <v>181</v>
      </c>
      <c r="W2441" s="323" t="str">
        <f t="shared" si="122"/>
        <v>-</v>
      </c>
      <c r="X2441" s="292" t="s">
        <v>9693</v>
      </c>
      <c r="Y2441" s="292" t="s">
        <v>6582</v>
      </c>
      <c r="Z2441" s="80" t="s">
        <v>9753</v>
      </c>
      <c r="AA2441" s="296"/>
      <c r="AB2441" s="265" t="str">
        <f>IF('認証製品一覧（検索用）'!$E$7=認証製品一覧!I2441,"●","")</f>
        <v/>
      </c>
      <c r="AC2441" s="265" t="str">
        <f>IF(AB2441="","",COUNTIF($B$5:AB2441,"●"))</f>
        <v/>
      </c>
    </row>
    <row r="2442" spans="1:29" ht="78">
      <c r="A2442" s="347"/>
      <c r="B2442" s="292" t="s">
        <v>6898</v>
      </c>
      <c r="C2442" s="293" t="s">
        <v>6912</v>
      </c>
      <c r="D2442" s="294" t="s">
        <v>6951</v>
      </c>
      <c r="E2442" s="293" t="s">
        <v>7040</v>
      </c>
      <c r="F2442" s="330" t="s">
        <v>181</v>
      </c>
      <c r="G2442" s="330" t="s">
        <v>181</v>
      </c>
      <c r="H2442" s="294">
        <v>705</v>
      </c>
      <c r="I2442" s="321" t="str">
        <f t="shared" si="120"/>
        <v>D-09-002--</v>
      </c>
      <c r="J2442" s="294">
        <v>46.5</v>
      </c>
      <c r="K2442" s="330" t="s">
        <v>8017</v>
      </c>
      <c r="L2442" s="329" t="s">
        <v>13171</v>
      </c>
      <c r="M2442" s="329" t="s">
        <v>10843</v>
      </c>
      <c r="N2442" s="329" t="s">
        <v>12978</v>
      </c>
      <c r="O2442" s="294" t="s">
        <v>6897</v>
      </c>
      <c r="P2442" s="329" t="s">
        <v>10591</v>
      </c>
      <c r="Q2442" s="330" t="s">
        <v>9696</v>
      </c>
      <c r="R2442" s="293" t="s">
        <v>9697</v>
      </c>
      <c r="S2442" s="294" t="s">
        <v>9698</v>
      </c>
      <c r="T2442" s="292" t="s">
        <v>7182</v>
      </c>
      <c r="U2442" s="295" t="str">
        <f t="shared" si="121"/>
        <v>masa-y@cld.aisin.co.jp</v>
      </c>
      <c r="V2442" s="292" t="s">
        <v>9699</v>
      </c>
      <c r="W2442" s="295" t="str">
        <f t="shared" si="122"/>
        <v>http://www.aisin.co.jp/cogene/</v>
      </c>
      <c r="X2442" s="292" t="s">
        <v>9700</v>
      </c>
      <c r="Y2442" s="292" t="s">
        <v>9701</v>
      </c>
      <c r="Z2442" s="80" t="s">
        <v>9753</v>
      </c>
      <c r="AA2442" s="296"/>
      <c r="AB2442" s="265" t="str">
        <f>IF('認証製品一覧（検索用）'!$E$7=認証製品一覧!I2442,"●","")</f>
        <v/>
      </c>
      <c r="AC2442" s="265" t="str">
        <f>IF(AB2442="","",COUNTIF($B$5:AB2442,"●"))</f>
        <v/>
      </c>
    </row>
    <row r="2443" spans="1:29" ht="78">
      <c r="A2443" s="347"/>
      <c r="B2443" s="292" t="s">
        <v>6898</v>
      </c>
      <c r="C2443" s="293" t="s">
        <v>6949</v>
      </c>
      <c r="D2443" s="294" t="s">
        <v>6951</v>
      </c>
      <c r="E2443" s="293" t="s">
        <v>7040</v>
      </c>
      <c r="F2443" s="330" t="s">
        <v>181</v>
      </c>
      <c r="G2443" s="330" t="s">
        <v>181</v>
      </c>
      <c r="H2443" s="294">
        <v>705</v>
      </c>
      <c r="I2443" s="321" t="str">
        <f t="shared" si="120"/>
        <v>D-09-002--</v>
      </c>
      <c r="J2443" s="294">
        <v>46.5</v>
      </c>
      <c r="K2443" s="330" t="s">
        <v>8017</v>
      </c>
      <c r="L2443" s="329" t="s">
        <v>13171</v>
      </c>
      <c r="M2443" s="329" t="s">
        <v>10843</v>
      </c>
      <c r="N2443" s="329" t="s">
        <v>12979</v>
      </c>
      <c r="O2443" s="294" t="s">
        <v>2838</v>
      </c>
      <c r="P2443" s="329" t="s">
        <v>10591</v>
      </c>
      <c r="Q2443" s="330" t="s">
        <v>9696</v>
      </c>
      <c r="R2443" s="293" t="s">
        <v>9697</v>
      </c>
      <c r="S2443" s="294" t="s">
        <v>9698</v>
      </c>
      <c r="T2443" s="292" t="s">
        <v>7182</v>
      </c>
      <c r="U2443" s="295" t="str">
        <f t="shared" si="121"/>
        <v>masa-y@cld.aisin.co.jp</v>
      </c>
      <c r="V2443" s="292" t="s">
        <v>9699</v>
      </c>
      <c r="W2443" s="295" t="str">
        <f t="shared" si="122"/>
        <v>http://www.aisin.co.jp/cogene/</v>
      </c>
      <c r="X2443" s="292" t="s">
        <v>9700</v>
      </c>
      <c r="Y2443" s="292" t="s">
        <v>9702</v>
      </c>
      <c r="Z2443" s="80" t="s">
        <v>9753</v>
      </c>
      <c r="AA2443" s="296"/>
      <c r="AB2443" s="265" t="str">
        <f>IF('認証製品一覧（検索用）'!$E$7=認証製品一覧!I2443,"●","")</f>
        <v/>
      </c>
      <c r="AC2443" s="265" t="str">
        <f>IF(AB2443="","",COUNTIF($B$5:AB2443,"●"))</f>
        <v/>
      </c>
    </row>
    <row r="2444" spans="1:29" ht="78">
      <c r="A2444" s="347"/>
      <c r="B2444" s="292" t="s">
        <v>6898</v>
      </c>
      <c r="C2444" s="293" t="s">
        <v>6949</v>
      </c>
      <c r="D2444" s="294" t="s">
        <v>6951</v>
      </c>
      <c r="E2444" s="293" t="s">
        <v>7040</v>
      </c>
      <c r="F2444" s="330" t="s">
        <v>181</v>
      </c>
      <c r="G2444" s="330" t="s">
        <v>181</v>
      </c>
      <c r="H2444" s="294">
        <v>705</v>
      </c>
      <c r="I2444" s="321" t="str">
        <f t="shared" si="120"/>
        <v>D-09-002--</v>
      </c>
      <c r="J2444" s="294">
        <v>46.5</v>
      </c>
      <c r="K2444" s="330" t="s">
        <v>8017</v>
      </c>
      <c r="L2444" s="329" t="s">
        <v>13171</v>
      </c>
      <c r="M2444" s="329" t="s">
        <v>10843</v>
      </c>
      <c r="N2444" s="329" t="s">
        <v>12980</v>
      </c>
      <c r="O2444" s="294" t="s">
        <v>6897</v>
      </c>
      <c r="P2444" s="329" t="s">
        <v>10591</v>
      </c>
      <c r="Q2444" s="330" t="s">
        <v>9696</v>
      </c>
      <c r="R2444" s="293" t="s">
        <v>9697</v>
      </c>
      <c r="S2444" s="294" t="s">
        <v>9698</v>
      </c>
      <c r="T2444" s="292" t="s">
        <v>7182</v>
      </c>
      <c r="U2444" s="295" t="str">
        <f t="shared" si="121"/>
        <v>masa-y@cld.aisin.co.jp</v>
      </c>
      <c r="V2444" s="292" t="s">
        <v>9699</v>
      </c>
      <c r="W2444" s="295" t="str">
        <f t="shared" si="122"/>
        <v>http://www.aisin.co.jp/cogene/</v>
      </c>
      <c r="X2444" s="292" t="s">
        <v>9700</v>
      </c>
      <c r="Y2444" s="292" t="s">
        <v>9703</v>
      </c>
      <c r="Z2444" s="80" t="s">
        <v>9753</v>
      </c>
      <c r="AA2444" s="296"/>
      <c r="AB2444" s="265" t="str">
        <f>IF('認証製品一覧（検索用）'!$E$7=認証製品一覧!I2444,"●","")</f>
        <v/>
      </c>
      <c r="AC2444" s="265" t="str">
        <f>IF(AB2444="","",COUNTIF($B$5:AB2444,"●"))</f>
        <v/>
      </c>
    </row>
    <row r="2445" spans="1:29" ht="78">
      <c r="A2445" s="347"/>
      <c r="B2445" s="292" t="s">
        <v>6898</v>
      </c>
      <c r="C2445" s="293" t="s">
        <v>6949</v>
      </c>
      <c r="D2445" s="294" t="s">
        <v>6951</v>
      </c>
      <c r="E2445" s="293" t="s">
        <v>7040</v>
      </c>
      <c r="F2445" s="330" t="s">
        <v>181</v>
      </c>
      <c r="G2445" s="330" t="s">
        <v>181</v>
      </c>
      <c r="H2445" s="294">
        <v>705</v>
      </c>
      <c r="I2445" s="321" t="str">
        <f t="shared" si="120"/>
        <v>D-09-002--</v>
      </c>
      <c r="J2445" s="294">
        <v>46.5</v>
      </c>
      <c r="K2445" s="330" t="s">
        <v>8017</v>
      </c>
      <c r="L2445" s="329" t="s">
        <v>13171</v>
      </c>
      <c r="M2445" s="329" t="s">
        <v>10843</v>
      </c>
      <c r="N2445" s="329" t="s">
        <v>12981</v>
      </c>
      <c r="O2445" s="294" t="s">
        <v>2838</v>
      </c>
      <c r="P2445" s="329" t="s">
        <v>10591</v>
      </c>
      <c r="Q2445" s="330" t="s">
        <v>9696</v>
      </c>
      <c r="R2445" s="293" t="s">
        <v>9697</v>
      </c>
      <c r="S2445" s="294" t="s">
        <v>9698</v>
      </c>
      <c r="T2445" s="292" t="s">
        <v>7182</v>
      </c>
      <c r="U2445" s="295" t="str">
        <f t="shared" si="121"/>
        <v>masa-y@cld.aisin.co.jp</v>
      </c>
      <c r="V2445" s="292" t="s">
        <v>9699</v>
      </c>
      <c r="W2445" s="295" t="str">
        <f t="shared" si="122"/>
        <v>http://www.aisin.co.jp/cogene/</v>
      </c>
      <c r="X2445" s="292" t="s">
        <v>9700</v>
      </c>
      <c r="Y2445" s="292" t="s">
        <v>6345</v>
      </c>
      <c r="Z2445" s="80" t="s">
        <v>9753</v>
      </c>
      <c r="AA2445" s="296"/>
      <c r="AB2445" s="265" t="str">
        <f>IF('認証製品一覧（検索用）'!$E$7=認証製品一覧!I2445,"●","")</f>
        <v/>
      </c>
      <c r="AC2445" s="265" t="str">
        <f>IF(AB2445="","",COUNTIF($B$5:AB2445,"●"))</f>
        <v/>
      </c>
    </row>
    <row r="2446" spans="1:29" ht="140.4">
      <c r="A2446" s="347"/>
      <c r="B2446" s="292" t="s">
        <v>6898</v>
      </c>
      <c r="C2446" s="293" t="s">
        <v>6953</v>
      </c>
      <c r="D2446" s="294" t="s">
        <v>6954</v>
      </c>
      <c r="E2446" s="293" t="s">
        <v>7041</v>
      </c>
      <c r="F2446" s="330" t="s">
        <v>181</v>
      </c>
      <c r="G2446" s="330" t="s">
        <v>7358</v>
      </c>
      <c r="H2446" s="294">
        <v>708</v>
      </c>
      <c r="I2446" s="321" t="str">
        <f t="shared" si="120"/>
        <v>D-10-001200L超250L以下-</v>
      </c>
      <c r="J2446" s="294">
        <v>385</v>
      </c>
      <c r="K2446" s="330" t="s">
        <v>8074</v>
      </c>
      <c r="L2446" s="329" t="s">
        <v>13131</v>
      </c>
      <c r="M2446" s="329" t="s">
        <v>10844</v>
      </c>
      <c r="N2446" s="329" t="s">
        <v>12982</v>
      </c>
      <c r="O2446" s="294" t="s">
        <v>6897</v>
      </c>
      <c r="P2446" s="329" t="s">
        <v>10592</v>
      </c>
      <c r="Q2446" s="330" t="s">
        <v>9704</v>
      </c>
      <c r="R2446" s="294" t="s">
        <v>181</v>
      </c>
      <c r="S2446" s="294" t="s">
        <v>2771</v>
      </c>
      <c r="T2446" s="293" t="s">
        <v>10077</v>
      </c>
      <c r="U2446" s="295" t="str">
        <f t="shared" si="121"/>
        <v>http://kadenfan.hitachi.co.jp/afterservice/mail.html</v>
      </c>
      <c r="V2446" s="292" t="s">
        <v>3030</v>
      </c>
      <c r="W2446" s="295" t="str">
        <f t="shared" si="122"/>
        <v>http://kadenfan.hitachi.co.jp/afterservice/toiawase.html</v>
      </c>
      <c r="X2446" s="292" t="s">
        <v>9707</v>
      </c>
      <c r="Y2446" s="292" t="s">
        <v>6668</v>
      </c>
      <c r="Z2446" s="80" t="s">
        <v>9753</v>
      </c>
      <c r="AA2446" s="296"/>
      <c r="AB2446" s="265" t="str">
        <f>IF('認証製品一覧（検索用）'!$E$7=認証製品一覧!I2446,"●","")</f>
        <v/>
      </c>
      <c r="AC2446" s="265" t="str">
        <f>IF(AB2446="","",COUNTIF($B$5:AB2446,"●"))</f>
        <v/>
      </c>
    </row>
    <row r="2447" spans="1:29" ht="140.4">
      <c r="A2447" s="316"/>
      <c r="B2447" s="292" t="s">
        <v>6898</v>
      </c>
      <c r="C2447" s="293" t="s">
        <v>6953</v>
      </c>
      <c r="D2447" s="294" t="s">
        <v>6954</v>
      </c>
      <c r="E2447" s="293" t="s">
        <v>7041</v>
      </c>
      <c r="F2447" s="330" t="s">
        <v>181</v>
      </c>
      <c r="G2447" s="330" t="s">
        <v>7359</v>
      </c>
      <c r="H2447" s="294">
        <v>709</v>
      </c>
      <c r="I2447" s="321" t="str">
        <f t="shared" si="120"/>
        <v>D-10-001250L超300L以下-</v>
      </c>
      <c r="J2447" s="294">
        <v>395</v>
      </c>
      <c r="K2447" s="330" t="s">
        <v>8074</v>
      </c>
      <c r="L2447" s="329" t="s">
        <v>13131</v>
      </c>
      <c r="M2447" s="329" t="s">
        <v>10845</v>
      </c>
      <c r="N2447" s="329" t="s">
        <v>12983</v>
      </c>
      <c r="O2447" s="294" t="s">
        <v>6897</v>
      </c>
      <c r="P2447" s="329" t="s">
        <v>10593</v>
      </c>
      <c r="Q2447" s="330" t="s">
        <v>9704</v>
      </c>
      <c r="R2447" s="294" t="s">
        <v>181</v>
      </c>
      <c r="S2447" s="294" t="s">
        <v>2771</v>
      </c>
      <c r="T2447" s="293" t="s">
        <v>10077</v>
      </c>
      <c r="U2447" s="295" t="str">
        <f t="shared" si="121"/>
        <v>http://kadenfan.hitachi.co.jp/afterservice/mail.html</v>
      </c>
      <c r="V2447" s="292" t="s">
        <v>3030</v>
      </c>
      <c r="W2447" s="295" t="str">
        <f t="shared" si="122"/>
        <v>http://kadenfan.hitachi.co.jp/afterservice/toiawase.html</v>
      </c>
      <c r="X2447" s="292" t="s">
        <v>9707</v>
      </c>
      <c r="Y2447" s="292" t="s">
        <v>6666</v>
      </c>
      <c r="Z2447" s="80" t="s">
        <v>9753</v>
      </c>
      <c r="AA2447" s="296"/>
      <c r="AB2447" s="265" t="str">
        <f>IF('認証製品一覧（検索用）'!$E$7=認証製品一覧!I2447,"●","")</f>
        <v/>
      </c>
      <c r="AC2447" s="265" t="str">
        <f>IF(AB2447="","",COUNTIF($B$5:AB2447,"●"))</f>
        <v/>
      </c>
    </row>
    <row r="2448" spans="1:29" ht="140.4">
      <c r="A2448" s="347"/>
      <c r="B2448" s="292" t="s">
        <v>6898</v>
      </c>
      <c r="C2448" s="293" t="s">
        <v>6953</v>
      </c>
      <c r="D2448" s="294" t="s">
        <v>6954</v>
      </c>
      <c r="E2448" s="293" t="s">
        <v>7041</v>
      </c>
      <c r="F2448" s="330" t="s">
        <v>181</v>
      </c>
      <c r="G2448" s="330" t="s">
        <v>7359</v>
      </c>
      <c r="H2448" s="294">
        <v>709</v>
      </c>
      <c r="I2448" s="321" t="str">
        <f t="shared" si="120"/>
        <v>D-10-001250L超300L以下-</v>
      </c>
      <c r="J2448" s="294">
        <v>395</v>
      </c>
      <c r="K2448" s="330" t="s">
        <v>8074</v>
      </c>
      <c r="L2448" s="329" t="s">
        <v>13131</v>
      </c>
      <c r="M2448" s="329" t="s">
        <v>10846</v>
      </c>
      <c r="N2448" s="329" t="s">
        <v>12984</v>
      </c>
      <c r="O2448" s="294" t="s">
        <v>6897</v>
      </c>
      <c r="P2448" s="329" t="s">
        <v>10593</v>
      </c>
      <c r="Q2448" s="330" t="s">
        <v>9704</v>
      </c>
      <c r="R2448" s="294" t="s">
        <v>181</v>
      </c>
      <c r="S2448" s="294" t="s">
        <v>2771</v>
      </c>
      <c r="T2448" s="293" t="s">
        <v>10077</v>
      </c>
      <c r="U2448" s="295" t="str">
        <f t="shared" si="121"/>
        <v>http://kadenfan.hitachi.co.jp/afterservice/mail.html</v>
      </c>
      <c r="V2448" s="292" t="s">
        <v>3030</v>
      </c>
      <c r="W2448" s="295" t="str">
        <f t="shared" si="122"/>
        <v>http://kadenfan.hitachi.co.jp/afterservice/toiawase.html</v>
      </c>
      <c r="X2448" s="292" t="s">
        <v>9707</v>
      </c>
      <c r="Y2448" s="292" t="s">
        <v>6667</v>
      </c>
      <c r="Z2448" s="80" t="s">
        <v>9753</v>
      </c>
      <c r="AA2448" s="296"/>
      <c r="AB2448" s="265" t="str">
        <f>IF('認証製品一覧（検索用）'!$E$7=認証製品一覧!I2448,"●","")</f>
        <v/>
      </c>
      <c r="AC2448" s="265" t="str">
        <f>IF(AB2448="","",COUNTIF($B$5:AB2448,"●"))</f>
        <v/>
      </c>
    </row>
    <row r="2449" spans="1:29" ht="140.4">
      <c r="A2449" s="316"/>
      <c r="B2449" s="292" t="s">
        <v>6898</v>
      </c>
      <c r="C2449" s="293" t="s">
        <v>6953</v>
      </c>
      <c r="D2449" s="294" t="s">
        <v>6954</v>
      </c>
      <c r="E2449" s="293" t="s">
        <v>7041</v>
      </c>
      <c r="F2449" s="330" t="s">
        <v>181</v>
      </c>
      <c r="G2449" s="330" t="s">
        <v>7360</v>
      </c>
      <c r="H2449" s="294">
        <v>711</v>
      </c>
      <c r="I2449" s="321" t="str">
        <f t="shared" si="120"/>
        <v>D-10-001350L超400L以下-</v>
      </c>
      <c r="J2449" s="294">
        <v>375</v>
      </c>
      <c r="K2449" s="330" t="s">
        <v>8074</v>
      </c>
      <c r="L2449" s="329" t="s">
        <v>13131</v>
      </c>
      <c r="M2449" s="329" t="s">
        <v>10845</v>
      </c>
      <c r="N2449" s="329" t="s">
        <v>12985</v>
      </c>
      <c r="O2449" s="294" t="s">
        <v>6897</v>
      </c>
      <c r="P2449" s="329" t="s">
        <v>10594</v>
      </c>
      <c r="Q2449" s="330" t="s">
        <v>9704</v>
      </c>
      <c r="R2449" s="294" t="s">
        <v>181</v>
      </c>
      <c r="S2449" s="294" t="s">
        <v>2771</v>
      </c>
      <c r="T2449" s="293" t="s">
        <v>10077</v>
      </c>
      <c r="U2449" s="295" t="str">
        <f t="shared" si="121"/>
        <v>http://kadenfan.hitachi.co.jp/afterservice/mail.html</v>
      </c>
      <c r="V2449" s="292" t="s">
        <v>3030</v>
      </c>
      <c r="W2449" s="295" t="str">
        <f t="shared" si="122"/>
        <v>http://kadenfan.hitachi.co.jp/afterservice/toiawase.html</v>
      </c>
      <c r="X2449" s="292" t="s">
        <v>9707</v>
      </c>
      <c r="Y2449" s="292" t="s">
        <v>9709</v>
      </c>
      <c r="Z2449" s="80" t="s">
        <v>9753</v>
      </c>
      <c r="AA2449" s="296"/>
      <c r="AB2449" s="265" t="str">
        <f>IF('認証製品一覧（検索用）'!$E$7=認証製品一覧!I2449,"●","")</f>
        <v/>
      </c>
      <c r="AC2449" s="265" t="str">
        <f>IF(AB2449="","",COUNTIF($B$5:AB2449,"●"))</f>
        <v/>
      </c>
    </row>
    <row r="2450" spans="1:29" ht="140.4">
      <c r="A2450" s="316"/>
      <c r="B2450" s="292" t="s">
        <v>6898</v>
      </c>
      <c r="C2450" s="293" t="s">
        <v>6953</v>
      </c>
      <c r="D2450" s="294" t="s">
        <v>6954</v>
      </c>
      <c r="E2450" s="293" t="s">
        <v>7041</v>
      </c>
      <c r="F2450" s="330" t="s">
        <v>181</v>
      </c>
      <c r="G2450" s="330" t="s">
        <v>7360</v>
      </c>
      <c r="H2450" s="294">
        <v>711</v>
      </c>
      <c r="I2450" s="321" t="str">
        <f t="shared" si="120"/>
        <v>D-10-001350L超400L以下-</v>
      </c>
      <c r="J2450" s="294">
        <v>375</v>
      </c>
      <c r="K2450" s="330" t="s">
        <v>8074</v>
      </c>
      <c r="L2450" s="329" t="s">
        <v>13131</v>
      </c>
      <c r="M2450" s="329" t="s">
        <v>10845</v>
      </c>
      <c r="N2450" s="329" t="s">
        <v>12986</v>
      </c>
      <c r="O2450" s="294" t="s">
        <v>2838</v>
      </c>
      <c r="P2450" s="329" t="s">
        <v>10594</v>
      </c>
      <c r="Q2450" s="330" t="s">
        <v>9704</v>
      </c>
      <c r="R2450" s="294" t="s">
        <v>181</v>
      </c>
      <c r="S2450" s="294" t="s">
        <v>2771</v>
      </c>
      <c r="T2450" s="293" t="s">
        <v>10077</v>
      </c>
      <c r="U2450" s="295" t="str">
        <f t="shared" si="121"/>
        <v>http://kadenfan.hitachi.co.jp/afterservice/mail.html</v>
      </c>
      <c r="V2450" s="292" t="s">
        <v>3030</v>
      </c>
      <c r="W2450" s="295" t="str">
        <f t="shared" si="122"/>
        <v>http://kadenfan.hitachi.co.jp/afterservice/toiawase.html</v>
      </c>
      <c r="X2450" s="292" t="s">
        <v>9707</v>
      </c>
      <c r="Y2450" s="292" t="s">
        <v>6663</v>
      </c>
      <c r="Z2450" s="80" t="s">
        <v>9753</v>
      </c>
      <c r="AA2450" s="296"/>
      <c r="AB2450" s="265" t="str">
        <f>IF('認証製品一覧（検索用）'!$E$7=認証製品一覧!I2450,"●","")</f>
        <v/>
      </c>
      <c r="AC2450" s="265" t="str">
        <f>IF(AB2450="","",COUNTIF($B$5:AB2450,"●"))</f>
        <v/>
      </c>
    </row>
    <row r="2451" spans="1:29" ht="140.4">
      <c r="A2451" s="316"/>
      <c r="B2451" s="292" t="s">
        <v>6898</v>
      </c>
      <c r="C2451" s="293" t="s">
        <v>6953</v>
      </c>
      <c r="D2451" s="294" t="s">
        <v>6954</v>
      </c>
      <c r="E2451" s="293" t="s">
        <v>7041</v>
      </c>
      <c r="F2451" s="330" t="s">
        <v>181</v>
      </c>
      <c r="G2451" s="330" t="s">
        <v>7360</v>
      </c>
      <c r="H2451" s="294">
        <v>711</v>
      </c>
      <c r="I2451" s="321" t="str">
        <f t="shared" si="120"/>
        <v>D-10-001350L超400L以下-</v>
      </c>
      <c r="J2451" s="294">
        <v>375</v>
      </c>
      <c r="K2451" s="330" t="s">
        <v>8074</v>
      </c>
      <c r="L2451" s="329" t="s">
        <v>13131</v>
      </c>
      <c r="M2451" s="329" t="s">
        <v>10845</v>
      </c>
      <c r="N2451" s="329" t="s">
        <v>12987</v>
      </c>
      <c r="O2451" s="294" t="s">
        <v>6897</v>
      </c>
      <c r="P2451" s="329" t="s">
        <v>10594</v>
      </c>
      <c r="Q2451" s="330" t="s">
        <v>9704</v>
      </c>
      <c r="R2451" s="294" t="s">
        <v>181</v>
      </c>
      <c r="S2451" s="294" t="s">
        <v>2771</v>
      </c>
      <c r="T2451" s="293" t="s">
        <v>10077</v>
      </c>
      <c r="U2451" s="295" t="str">
        <f t="shared" si="121"/>
        <v>http://kadenfan.hitachi.co.jp/afterservice/mail.html</v>
      </c>
      <c r="V2451" s="292" t="s">
        <v>3030</v>
      </c>
      <c r="W2451" s="295" t="str">
        <f t="shared" si="122"/>
        <v>http://kadenfan.hitachi.co.jp/afterservice/toiawase.html</v>
      </c>
      <c r="X2451" s="292" t="s">
        <v>9707</v>
      </c>
      <c r="Y2451" s="292" t="s">
        <v>6664</v>
      </c>
      <c r="Z2451" s="80" t="s">
        <v>9753</v>
      </c>
      <c r="AA2451" s="296"/>
      <c r="AB2451" s="265" t="str">
        <f>IF('認証製品一覧（検索用）'!$E$7=認証製品一覧!I2451,"●","")</f>
        <v/>
      </c>
      <c r="AC2451" s="265" t="str">
        <f>IF(AB2451="","",COUNTIF($B$5:AB2451,"●"))</f>
        <v/>
      </c>
    </row>
    <row r="2452" spans="1:29" ht="140.4">
      <c r="A2452" s="316"/>
      <c r="B2452" s="292" t="s">
        <v>6898</v>
      </c>
      <c r="C2452" s="293" t="s">
        <v>6953</v>
      </c>
      <c r="D2452" s="294" t="s">
        <v>6954</v>
      </c>
      <c r="E2452" s="293" t="s">
        <v>7041</v>
      </c>
      <c r="F2452" s="330" t="s">
        <v>181</v>
      </c>
      <c r="G2452" s="330" t="s">
        <v>7360</v>
      </c>
      <c r="H2452" s="294">
        <v>711</v>
      </c>
      <c r="I2452" s="321" t="str">
        <f t="shared" si="120"/>
        <v>D-10-001350L超400L以下-</v>
      </c>
      <c r="J2452" s="294">
        <v>375</v>
      </c>
      <c r="K2452" s="330" t="s">
        <v>8074</v>
      </c>
      <c r="L2452" s="329" t="s">
        <v>13131</v>
      </c>
      <c r="M2452" s="329" t="s">
        <v>10845</v>
      </c>
      <c r="N2452" s="329" t="s">
        <v>12988</v>
      </c>
      <c r="O2452" s="294" t="s">
        <v>2838</v>
      </c>
      <c r="P2452" s="329" t="s">
        <v>10594</v>
      </c>
      <c r="Q2452" s="330" t="s">
        <v>9704</v>
      </c>
      <c r="R2452" s="294" t="s">
        <v>181</v>
      </c>
      <c r="S2452" s="294" t="s">
        <v>2771</v>
      </c>
      <c r="T2452" s="293" t="s">
        <v>10077</v>
      </c>
      <c r="U2452" s="295" t="str">
        <f t="shared" si="121"/>
        <v>http://kadenfan.hitachi.co.jp/afterservice/mail.html</v>
      </c>
      <c r="V2452" s="292" t="s">
        <v>3030</v>
      </c>
      <c r="W2452" s="295" t="str">
        <f t="shared" si="122"/>
        <v>http://kadenfan.hitachi.co.jp/afterservice/toiawase.html</v>
      </c>
      <c r="X2452" s="292" t="s">
        <v>9707</v>
      </c>
      <c r="Y2452" s="292" t="s">
        <v>6665</v>
      </c>
      <c r="Z2452" s="80" t="s">
        <v>9753</v>
      </c>
      <c r="AA2452" s="296"/>
      <c r="AB2452" s="265" t="str">
        <f>IF('認証製品一覧（検索用）'!$E$7=認証製品一覧!I2452,"●","")</f>
        <v/>
      </c>
      <c r="AC2452" s="265" t="str">
        <f>IF(AB2452="","",COUNTIF($B$5:AB2452,"●"))</f>
        <v/>
      </c>
    </row>
    <row r="2453" spans="1:29" ht="206.4" customHeight="1">
      <c r="A2453" s="316"/>
      <c r="B2453" s="292" t="s">
        <v>6898</v>
      </c>
      <c r="C2453" s="293" t="s">
        <v>6953</v>
      </c>
      <c r="D2453" s="294" t="s">
        <v>6954</v>
      </c>
      <c r="E2453" s="293" t="s">
        <v>7041</v>
      </c>
      <c r="F2453" s="330" t="s">
        <v>181</v>
      </c>
      <c r="G2453" s="330" t="s">
        <v>7361</v>
      </c>
      <c r="H2453" s="294">
        <v>712</v>
      </c>
      <c r="I2453" s="321" t="str">
        <f t="shared" si="120"/>
        <v>D-10-001400L超450L以下-</v>
      </c>
      <c r="J2453" s="294">
        <v>306</v>
      </c>
      <c r="K2453" s="330" t="s">
        <v>8074</v>
      </c>
      <c r="L2453" s="329" t="s">
        <v>13131</v>
      </c>
      <c r="M2453" s="329" t="s">
        <v>10847</v>
      </c>
      <c r="N2453" s="329" t="s">
        <v>12989</v>
      </c>
      <c r="O2453" s="294" t="s">
        <v>6897</v>
      </c>
      <c r="P2453" s="329" t="s">
        <v>10595</v>
      </c>
      <c r="Q2453" s="330" t="s">
        <v>9704</v>
      </c>
      <c r="R2453" s="294" t="s">
        <v>181</v>
      </c>
      <c r="S2453" s="294" t="s">
        <v>2771</v>
      </c>
      <c r="T2453" s="293" t="s">
        <v>10077</v>
      </c>
      <c r="U2453" s="295" t="str">
        <f t="shared" si="121"/>
        <v>http://kadenfan.hitachi.co.jp/afterservice/mail.html</v>
      </c>
      <c r="V2453" s="292" t="s">
        <v>3030</v>
      </c>
      <c r="W2453" s="295" t="str">
        <f t="shared" si="122"/>
        <v>http://kadenfan.hitachi.co.jp/afterservice/toiawase.html</v>
      </c>
      <c r="X2453" s="292" t="s">
        <v>9707</v>
      </c>
      <c r="Y2453" s="292" t="s">
        <v>6670</v>
      </c>
      <c r="Z2453" s="80" t="s">
        <v>9753</v>
      </c>
      <c r="AA2453" s="296"/>
      <c r="AB2453" s="265" t="str">
        <f>IF('認証製品一覧（検索用）'!$E$7=認証製品一覧!I2453,"●","")</f>
        <v/>
      </c>
      <c r="AC2453" s="265" t="str">
        <f>IF(AB2453="","",COUNTIF($B$5:AB2453,"●"))</f>
        <v/>
      </c>
    </row>
    <row r="2454" spans="1:29" ht="206.4" customHeight="1">
      <c r="A2454" s="316"/>
      <c r="B2454" s="292" t="s">
        <v>6898</v>
      </c>
      <c r="C2454" s="293" t="s">
        <v>6953</v>
      </c>
      <c r="D2454" s="294" t="s">
        <v>6954</v>
      </c>
      <c r="E2454" s="293" t="s">
        <v>7041</v>
      </c>
      <c r="F2454" s="330" t="s">
        <v>181</v>
      </c>
      <c r="G2454" s="330" t="s">
        <v>7361</v>
      </c>
      <c r="H2454" s="294">
        <v>712</v>
      </c>
      <c r="I2454" s="321" t="str">
        <f t="shared" si="120"/>
        <v>D-10-001400L超450L以下-</v>
      </c>
      <c r="J2454" s="294">
        <v>306</v>
      </c>
      <c r="K2454" s="330" t="s">
        <v>8074</v>
      </c>
      <c r="L2454" s="329" t="s">
        <v>13131</v>
      </c>
      <c r="M2454" s="329" t="s">
        <v>10847</v>
      </c>
      <c r="N2454" s="329" t="s">
        <v>12990</v>
      </c>
      <c r="O2454" s="294" t="s">
        <v>2838</v>
      </c>
      <c r="P2454" s="329" t="s">
        <v>10595</v>
      </c>
      <c r="Q2454" s="330" t="s">
        <v>9704</v>
      </c>
      <c r="R2454" s="294" t="s">
        <v>181</v>
      </c>
      <c r="S2454" s="294" t="s">
        <v>2771</v>
      </c>
      <c r="T2454" s="293" t="s">
        <v>10077</v>
      </c>
      <c r="U2454" s="295" t="str">
        <f t="shared" si="121"/>
        <v>http://kadenfan.hitachi.co.jp/afterservice/mail.html</v>
      </c>
      <c r="V2454" s="292" t="s">
        <v>3030</v>
      </c>
      <c r="W2454" s="295" t="str">
        <f t="shared" si="122"/>
        <v>http://kadenfan.hitachi.co.jp/afterservice/toiawase.html</v>
      </c>
      <c r="X2454" s="292" t="s">
        <v>9707</v>
      </c>
      <c r="Y2454" s="292" t="s">
        <v>6671</v>
      </c>
      <c r="Z2454" s="80" t="s">
        <v>9753</v>
      </c>
      <c r="AA2454" s="296"/>
      <c r="AB2454" s="265" t="str">
        <f>IF('認証製品一覧（検索用）'!$E$7=認証製品一覧!I2454,"●","")</f>
        <v/>
      </c>
      <c r="AC2454" s="265" t="str">
        <f>IF(AB2454="","",COUNTIF($B$5:AB2454,"●"))</f>
        <v/>
      </c>
    </row>
    <row r="2455" spans="1:29" ht="199.8" customHeight="1">
      <c r="A2455" s="316"/>
      <c r="B2455" s="292" t="s">
        <v>6898</v>
      </c>
      <c r="C2455" s="293" t="s">
        <v>6953</v>
      </c>
      <c r="D2455" s="294" t="s">
        <v>6954</v>
      </c>
      <c r="E2455" s="293" t="s">
        <v>7041</v>
      </c>
      <c r="F2455" s="330" t="s">
        <v>181</v>
      </c>
      <c r="G2455" s="330" t="s">
        <v>7362</v>
      </c>
      <c r="H2455" s="294">
        <v>714</v>
      </c>
      <c r="I2455" s="321" t="str">
        <f t="shared" si="120"/>
        <v>D-10-001500L超-</v>
      </c>
      <c r="J2455" s="294">
        <v>279</v>
      </c>
      <c r="K2455" s="330" t="s">
        <v>8074</v>
      </c>
      <c r="L2455" s="329" t="s">
        <v>13131</v>
      </c>
      <c r="M2455" s="329" t="s">
        <v>10848</v>
      </c>
      <c r="N2455" s="329" t="s">
        <v>12991</v>
      </c>
      <c r="O2455" s="294" t="s">
        <v>6897</v>
      </c>
      <c r="P2455" s="329" t="s">
        <v>10596</v>
      </c>
      <c r="Q2455" s="330" t="s">
        <v>9704</v>
      </c>
      <c r="R2455" s="294" t="s">
        <v>181</v>
      </c>
      <c r="S2455" s="294" t="s">
        <v>2771</v>
      </c>
      <c r="T2455" s="293" t="s">
        <v>10077</v>
      </c>
      <c r="U2455" s="295" t="str">
        <f t="shared" si="121"/>
        <v>http://kadenfan.hitachi.co.jp/afterservice/mail.html</v>
      </c>
      <c r="V2455" s="292" t="s">
        <v>3030</v>
      </c>
      <c r="W2455" s="295" t="str">
        <f t="shared" si="122"/>
        <v>http://kadenfan.hitachi.co.jp/afterservice/toiawase.html</v>
      </c>
      <c r="X2455" s="292" t="s">
        <v>9707</v>
      </c>
      <c r="Y2455" s="292" t="s">
        <v>9710</v>
      </c>
      <c r="Z2455" s="80" t="s">
        <v>9753</v>
      </c>
      <c r="AA2455" s="296"/>
      <c r="AB2455" s="265" t="str">
        <f>IF('認証製品一覧（検索用）'!$E$7=認証製品一覧!I2455,"●","")</f>
        <v/>
      </c>
      <c r="AC2455" s="265" t="str">
        <f>IF(AB2455="","",COUNTIF($B$5:AB2455,"●"))</f>
        <v/>
      </c>
    </row>
    <row r="2456" spans="1:29" ht="199.8" customHeight="1">
      <c r="A2456" s="316"/>
      <c r="B2456" s="292" t="s">
        <v>6898</v>
      </c>
      <c r="C2456" s="293" t="s">
        <v>6953</v>
      </c>
      <c r="D2456" s="294" t="s">
        <v>6954</v>
      </c>
      <c r="E2456" s="293" t="s">
        <v>7041</v>
      </c>
      <c r="F2456" s="330" t="s">
        <v>181</v>
      </c>
      <c r="G2456" s="330" t="s">
        <v>7362</v>
      </c>
      <c r="H2456" s="294">
        <v>714</v>
      </c>
      <c r="I2456" s="321" t="str">
        <f t="shared" si="120"/>
        <v>D-10-001500L超-</v>
      </c>
      <c r="J2456" s="294">
        <v>279</v>
      </c>
      <c r="K2456" s="330" t="s">
        <v>8074</v>
      </c>
      <c r="L2456" s="329" t="s">
        <v>13131</v>
      </c>
      <c r="M2456" s="329" t="s">
        <v>10849</v>
      </c>
      <c r="N2456" s="329" t="s">
        <v>12992</v>
      </c>
      <c r="O2456" s="294" t="s">
        <v>6897</v>
      </c>
      <c r="P2456" s="329" t="s">
        <v>10597</v>
      </c>
      <c r="Q2456" s="330" t="s">
        <v>9704</v>
      </c>
      <c r="R2456" s="294" t="s">
        <v>181</v>
      </c>
      <c r="S2456" s="294" t="s">
        <v>2771</v>
      </c>
      <c r="T2456" s="293" t="s">
        <v>10077</v>
      </c>
      <c r="U2456" s="295" t="str">
        <f t="shared" si="121"/>
        <v>http://kadenfan.hitachi.co.jp/afterservice/mail.html</v>
      </c>
      <c r="V2456" s="292" t="s">
        <v>3030</v>
      </c>
      <c r="W2456" s="295" t="str">
        <f t="shared" si="122"/>
        <v>http://kadenfan.hitachi.co.jp/afterservice/toiawase.html</v>
      </c>
      <c r="X2456" s="292" t="s">
        <v>9707</v>
      </c>
      <c r="Y2456" s="292" t="s">
        <v>6669</v>
      </c>
      <c r="Z2456" s="80" t="s">
        <v>9753</v>
      </c>
      <c r="AA2456" s="296"/>
      <c r="AB2456" s="265" t="str">
        <f>IF('認証製品一覧（検索用）'!$E$7=認証製品一覧!I2456,"●","")</f>
        <v/>
      </c>
      <c r="AC2456" s="265" t="str">
        <f>IF(AB2456="","",COUNTIF($B$5:AB2456,"●"))</f>
        <v/>
      </c>
    </row>
    <row r="2457" spans="1:29" ht="78">
      <c r="A2457" s="347"/>
      <c r="B2457" s="292" t="s">
        <v>6898</v>
      </c>
      <c r="C2457" s="293" t="s">
        <v>6955</v>
      </c>
      <c r="D2457" s="294" t="s">
        <v>3023</v>
      </c>
      <c r="E2457" s="293" t="s">
        <v>7363</v>
      </c>
      <c r="F2457" s="330" t="s">
        <v>10916</v>
      </c>
      <c r="G2457" s="330" t="s">
        <v>181</v>
      </c>
      <c r="H2457" s="294">
        <v>715</v>
      </c>
      <c r="I2457" s="321" t="str">
        <f t="shared" si="120"/>
        <v>D-11-001-ダウンライト型昼光色、昼白色、白色配光角60°超</v>
      </c>
      <c r="J2457" s="294" t="s">
        <v>9711</v>
      </c>
      <c r="K2457" s="330" t="s">
        <v>8112</v>
      </c>
      <c r="L2457" s="329" t="s">
        <v>13172</v>
      </c>
      <c r="M2457" s="329" t="s">
        <v>10850</v>
      </c>
      <c r="N2457" s="329" t="s">
        <v>12993</v>
      </c>
      <c r="O2457" s="294" t="s">
        <v>6897</v>
      </c>
      <c r="P2457" s="329" t="s">
        <v>10598</v>
      </c>
      <c r="Q2457" s="330" t="s">
        <v>10079</v>
      </c>
      <c r="R2457" s="293" t="s">
        <v>10080</v>
      </c>
      <c r="S2457" s="294" t="s">
        <v>9714</v>
      </c>
      <c r="T2457" s="292" t="s">
        <v>9715</v>
      </c>
      <c r="U2457" s="295" t="str">
        <f t="shared" si="121"/>
        <v>nyasueda@koizumi.co.jp</v>
      </c>
      <c r="V2457" s="292" t="s">
        <v>7183</v>
      </c>
      <c r="W2457" s="295" t="str">
        <f t="shared" si="122"/>
        <v>http://www.koizumi-lt.co.jp/</v>
      </c>
      <c r="X2457" s="292" t="s">
        <v>9716</v>
      </c>
      <c r="Y2457" s="292" t="s">
        <v>9717</v>
      </c>
      <c r="Z2457" s="80" t="s">
        <v>9753</v>
      </c>
      <c r="AA2457" s="296"/>
      <c r="AB2457" s="265" t="str">
        <f>IF('認証製品一覧（検索用）'!$E$7=認証製品一覧!I2457,"●","")</f>
        <v/>
      </c>
      <c r="AC2457" s="265" t="str">
        <f>IF(AB2457="","",COUNTIF($B$5:AB2457,"●"))</f>
        <v/>
      </c>
    </row>
    <row r="2458" spans="1:29" ht="93.6">
      <c r="A2458" s="347"/>
      <c r="B2458" s="292" t="s">
        <v>6898</v>
      </c>
      <c r="C2458" s="293" t="s">
        <v>6955</v>
      </c>
      <c r="D2458" s="294" t="s">
        <v>3023</v>
      </c>
      <c r="E2458" s="293" t="s">
        <v>7363</v>
      </c>
      <c r="F2458" s="330" t="s">
        <v>10917</v>
      </c>
      <c r="G2458" s="330" t="s">
        <v>181</v>
      </c>
      <c r="H2458" s="294">
        <v>716</v>
      </c>
      <c r="I2458" s="321" t="str">
        <f t="shared" si="120"/>
        <v>D-11-001-ダウンライト型昼光色、昼白色、白色配光角30°超60°以下</v>
      </c>
      <c r="J2458" s="294">
        <v>101.7</v>
      </c>
      <c r="K2458" s="330" t="s">
        <v>8112</v>
      </c>
      <c r="L2458" s="329" t="s">
        <v>13172</v>
      </c>
      <c r="M2458" s="329" t="s">
        <v>10851</v>
      </c>
      <c r="N2458" s="329" t="s">
        <v>12994</v>
      </c>
      <c r="O2458" s="294" t="s">
        <v>6897</v>
      </c>
      <c r="P2458" s="329" t="s">
        <v>10599</v>
      </c>
      <c r="Q2458" s="330" t="s">
        <v>9712</v>
      </c>
      <c r="R2458" s="293" t="s">
        <v>9713</v>
      </c>
      <c r="S2458" s="294" t="s">
        <v>9714</v>
      </c>
      <c r="T2458" s="292" t="s">
        <v>9715</v>
      </c>
      <c r="U2458" s="295" t="str">
        <f t="shared" si="121"/>
        <v>nyasueda@koizumi.co.jp</v>
      </c>
      <c r="V2458" s="292" t="s">
        <v>7183</v>
      </c>
      <c r="W2458" s="295" t="str">
        <f t="shared" si="122"/>
        <v>http://www.koizumi-lt.co.jp/</v>
      </c>
      <c r="X2458" s="292" t="s">
        <v>9716</v>
      </c>
      <c r="Y2458" s="292" t="s">
        <v>9718</v>
      </c>
      <c r="Z2458" s="80" t="s">
        <v>9753</v>
      </c>
      <c r="AA2458" s="296"/>
      <c r="AB2458" s="265" t="str">
        <f>IF('認証製品一覧（検索用）'!$E$7=認証製品一覧!I2458,"●","")</f>
        <v/>
      </c>
      <c r="AC2458" s="265" t="str">
        <f>IF(AB2458="","",COUNTIF($B$5:AB2458,"●"))</f>
        <v/>
      </c>
    </row>
    <row r="2459" spans="1:29" ht="93.6">
      <c r="A2459" s="347"/>
      <c r="B2459" s="292" t="s">
        <v>6898</v>
      </c>
      <c r="C2459" s="293" t="s">
        <v>6955</v>
      </c>
      <c r="D2459" s="294" t="s">
        <v>3023</v>
      </c>
      <c r="E2459" s="293" t="s">
        <v>7042</v>
      </c>
      <c r="F2459" s="330" t="s">
        <v>10917</v>
      </c>
      <c r="G2459" s="330" t="s">
        <v>181</v>
      </c>
      <c r="H2459" s="294">
        <v>716</v>
      </c>
      <c r="I2459" s="321" t="str">
        <f t="shared" si="120"/>
        <v>D-11-001-ダウンライト型昼光色、昼白色、白色配光角30°超60°以下</v>
      </c>
      <c r="J2459" s="294">
        <v>101.7</v>
      </c>
      <c r="K2459" s="330" t="s">
        <v>8112</v>
      </c>
      <c r="L2459" s="329" t="s">
        <v>13172</v>
      </c>
      <c r="M2459" s="329" t="s">
        <v>10851</v>
      </c>
      <c r="N2459" s="329" t="s">
        <v>12995</v>
      </c>
      <c r="O2459" s="294" t="s">
        <v>6897</v>
      </c>
      <c r="P2459" s="329" t="s">
        <v>10600</v>
      </c>
      <c r="Q2459" s="330" t="s">
        <v>9712</v>
      </c>
      <c r="R2459" s="293" t="s">
        <v>9713</v>
      </c>
      <c r="S2459" s="294" t="s">
        <v>9714</v>
      </c>
      <c r="T2459" s="292" t="s">
        <v>9715</v>
      </c>
      <c r="U2459" s="295" t="str">
        <f t="shared" si="121"/>
        <v>nyasueda@koizumi.co.jp</v>
      </c>
      <c r="V2459" s="292" t="s">
        <v>7183</v>
      </c>
      <c r="W2459" s="295" t="str">
        <f t="shared" si="122"/>
        <v>http://www.koizumi-lt.co.jp/</v>
      </c>
      <c r="X2459" s="292" t="s">
        <v>9716</v>
      </c>
      <c r="Y2459" s="292" t="s">
        <v>6868</v>
      </c>
      <c r="Z2459" s="80" t="s">
        <v>9753</v>
      </c>
      <c r="AA2459" s="296"/>
      <c r="AB2459" s="265" t="str">
        <f>IF('認証製品一覧（検索用）'!$E$7=認証製品一覧!I2459,"●","")</f>
        <v/>
      </c>
      <c r="AC2459" s="265" t="str">
        <f>IF(AB2459="","",COUNTIF($B$5:AB2459,"●"))</f>
        <v/>
      </c>
    </row>
    <row r="2460" spans="1:29" ht="78">
      <c r="A2460" s="347"/>
      <c r="B2460" s="292" t="s">
        <v>6898</v>
      </c>
      <c r="C2460" s="293" t="s">
        <v>6955</v>
      </c>
      <c r="D2460" s="294" t="s">
        <v>3023</v>
      </c>
      <c r="E2460" s="293" t="s">
        <v>7363</v>
      </c>
      <c r="F2460" s="330" t="s">
        <v>10919</v>
      </c>
      <c r="G2460" s="330" t="s">
        <v>181</v>
      </c>
      <c r="H2460" s="294">
        <v>718</v>
      </c>
      <c r="I2460" s="321" t="str">
        <f t="shared" si="120"/>
        <v>D-11-001-ダウンライト型温白色、電球色配光角60°超</v>
      </c>
      <c r="J2460" s="294" t="s">
        <v>8226</v>
      </c>
      <c r="K2460" s="330" t="s">
        <v>8112</v>
      </c>
      <c r="L2460" s="329" t="s">
        <v>13172</v>
      </c>
      <c r="M2460" s="329" t="s">
        <v>10850</v>
      </c>
      <c r="N2460" s="329" t="s">
        <v>12996</v>
      </c>
      <c r="O2460" s="294" t="s">
        <v>6897</v>
      </c>
      <c r="P2460" s="329" t="s">
        <v>10598</v>
      </c>
      <c r="Q2460" s="330" t="s">
        <v>9712</v>
      </c>
      <c r="R2460" s="293" t="s">
        <v>9713</v>
      </c>
      <c r="S2460" s="294" t="s">
        <v>9714</v>
      </c>
      <c r="T2460" s="292" t="s">
        <v>9715</v>
      </c>
      <c r="U2460" s="295" t="str">
        <f t="shared" si="121"/>
        <v>nyasueda@koizumi.co.jp</v>
      </c>
      <c r="V2460" s="292" t="s">
        <v>7183</v>
      </c>
      <c r="W2460" s="295" t="str">
        <f t="shared" si="122"/>
        <v>http://www.koizumi-lt.co.jp/</v>
      </c>
      <c r="X2460" s="292" t="s">
        <v>9716</v>
      </c>
      <c r="Y2460" s="292" t="s">
        <v>6869</v>
      </c>
      <c r="Z2460" s="80" t="s">
        <v>9753</v>
      </c>
      <c r="AA2460" s="296"/>
      <c r="AB2460" s="265" t="str">
        <f>IF('認証製品一覧（検索用）'!$E$7=認証製品一覧!I2460,"●","")</f>
        <v/>
      </c>
      <c r="AC2460" s="265" t="str">
        <f>IF(AB2460="","",COUNTIF($B$5:AB2460,"●"))</f>
        <v/>
      </c>
    </row>
    <row r="2461" spans="1:29" ht="78">
      <c r="A2461" s="347"/>
      <c r="B2461" s="292" t="s">
        <v>6898</v>
      </c>
      <c r="C2461" s="293" t="s">
        <v>6955</v>
      </c>
      <c r="D2461" s="294" t="s">
        <v>3023</v>
      </c>
      <c r="E2461" s="293" t="s">
        <v>7042</v>
      </c>
      <c r="F2461" s="330" t="s">
        <v>10919</v>
      </c>
      <c r="G2461" s="330" t="s">
        <v>181</v>
      </c>
      <c r="H2461" s="294">
        <v>718</v>
      </c>
      <c r="I2461" s="321" t="str">
        <f t="shared" si="120"/>
        <v>D-11-001-ダウンライト型温白色、電球色配光角60°超</v>
      </c>
      <c r="J2461" s="294" t="s">
        <v>8226</v>
      </c>
      <c r="K2461" s="330" t="s">
        <v>8112</v>
      </c>
      <c r="L2461" s="329" t="s">
        <v>13172</v>
      </c>
      <c r="M2461" s="329" t="s">
        <v>10850</v>
      </c>
      <c r="N2461" s="329" t="s">
        <v>12997</v>
      </c>
      <c r="O2461" s="294" t="s">
        <v>6897</v>
      </c>
      <c r="P2461" s="329" t="s">
        <v>10598</v>
      </c>
      <c r="Q2461" s="330" t="s">
        <v>9712</v>
      </c>
      <c r="R2461" s="293" t="s">
        <v>9713</v>
      </c>
      <c r="S2461" s="294" t="s">
        <v>9714</v>
      </c>
      <c r="T2461" s="292" t="s">
        <v>9715</v>
      </c>
      <c r="U2461" s="295" t="str">
        <f t="shared" si="121"/>
        <v>nyasueda@koizumi.co.jp</v>
      </c>
      <c r="V2461" s="292" t="s">
        <v>7183</v>
      </c>
      <c r="W2461" s="295" t="str">
        <f t="shared" si="122"/>
        <v>http://www.koizumi-lt.co.jp/</v>
      </c>
      <c r="X2461" s="292" t="s">
        <v>9716</v>
      </c>
      <c r="Y2461" s="292" t="s">
        <v>6870</v>
      </c>
      <c r="Z2461" s="80" t="s">
        <v>9753</v>
      </c>
      <c r="AA2461" s="296"/>
      <c r="AB2461" s="265" t="str">
        <f>IF('認証製品一覧（検索用）'!$E$7=認証製品一覧!I2461,"●","")</f>
        <v/>
      </c>
      <c r="AC2461" s="265" t="str">
        <f>IF(AB2461="","",COUNTIF($B$5:AB2461,"●"))</f>
        <v/>
      </c>
    </row>
    <row r="2462" spans="1:29" ht="219" customHeight="1">
      <c r="A2462" s="347"/>
      <c r="B2462" s="292" t="s">
        <v>6898</v>
      </c>
      <c r="C2462" s="293" t="s">
        <v>6955</v>
      </c>
      <c r="D2462" s="294" t="s">
        <v>3023</v>
      </c>
      <c r="E2462" s="293" t="s">
        <v>7363</v>
      </c>
      <c r="F2462" s="330" t="s">
        <v>10067</v>
      </c>
      <c r="G2462" s="330" t="s">
        <v>7367</v>
      </c>
      <c r="H2462" s="294">
        <v>722</v>
      </c>
      <c r="I2462" s="321" t="str">
        <f t="shared" si="120"/>
        <v>D-11-001～6畳※適用畳数の区分は、一般社団法人日本照明工業会ガイドA121:2014 住宅用カタログにおける適用畳数表示区分によるシーリングライト型</v>
      </c>
      <c r="J2462" s="294" t="s">
        <v>9719</v>
      </c>
      <c r="K2462" s="330" t="s">
        <v>8112</v>
      </c>
      <c r="L2462" s="329" t="s">
        <v>13131</v>
      </c>
      <c r="M2462" s="329" t="s">
        <v>10852</v>
      </c>
      <c r="N2462" s="329" t="s">
        <v>12998</v>
      </c>
      <c r="O2462" s="294" t="s">
        <v>6897</v>
      </c>
      <c r="P2462" s="329" t="s">
        <v>10601</v>
      </c>
      <c r="Q2462" s="330" t="s">
        <v>7145</v>
      </c>
      <c r="R2462" s="294" t="s">
        <v>181</v>
      </c>
      <c r="S2462" s="294" t="s">
        <v>2771</v>
      </c>
      <c r="T2462" s="293" t="s">
        <v>10077</v>
      </c>
      <c r="U2462" s="295" t="str">
        <f t="shared" si="121"/>
        <v>http://kadenfan.hitachi.co.jp/afterservice/mail.html</v>
      </c>
      <c r="V2462" s="292" t="s">
        <v>3030</v>
      </c>
      <c r="W2462" s="295" t="str">
        <f t="shared" si="122"/>
        <v>http://kadenfan.hitachi.co.jp/afterservice/toiawase.html</v>
      </c>
      <c r="X2462" s="292" t="s">
        <v>9720</v>
      </c>
      <c r="Y2462" s="292" t="s">
        <v>9721</v>
      </c>
      <c r="Z2462" s="80" t="s">
        <v>9753</v>
      </c>
      <c r="AA2462" s="296"/>
      <c r="AB2462" s="265" t="str">
        <f>IF('認証製品一覧（検索用）'!$E$7=認証製品一覧!I2462,"●","")</f>
        <v/>
      </c>
      <c r="AC2462" s="265" t="str">
        <f>IF(AB2462="","",COUNTIF($B$5:AB2462,"●"))</f>
        <v/>
      </c>
    </row>
    <row r="2463" spans="1:29" ht="219" customHeight="1">
      <c r="A2463" s="347"/>
      <c r="B2463" s="292" t="s">
        <v>6898</v>
      </c>
      <c r="C2463" s="293" t="s">
        <v>6955</v>
      </c>
      <c r="D2463" s="294" t="s">
        <v>3023</v>
      </c>
      <c r="E2463" s="293" t="s">
        <v>7363</v>
      </c>
      <c r="F2463" s="330" t="s">
        <v>10067</v>
      </c>
      <c r="G2463" s="330" t="s">
        <v>7367</v>
      </c>
      <c r="H2463" s="294">
        <v>722</v>
      </c>
      <c r="I2463" s="321" t="str">
        <f t="shared" si="120"/>
        <v>D-11-001～6畳※適用畳数の区分は、一般社団法人日本照明工業会ガイドA121:2014 住宅用カタログにおける適用畳数表示区分によるシーリングライト型</v>
      </c>
      <c r="J2463" s="294" t="s">
        <v>9719</v>
      </c>
      <c r="K2463" s="330" t="s">
        <v>8112</v>
      </c>
      <c r="L2463" s="329" t="s">
        <v>13131</v>
      </c>
      <c r="M2463" s="329" t="s">
        <v>10852</v>
      </c>
      <c r="N2463" s="329" t="s">
        <v>12999</v>
      </c>
      <c r="O2463" s="294" t="s">
        <v>2838</v>
      </c>
      <c r="P2463" s="329" t="s">
        <v>10602</v>
      </c>
      <c r="Q2463" s="330" t="s">
        <v>7145</v>
      </c>
      <c r="R2463" s="294" t="s">
        <v>181</v>
      </c>
      <c r="S2463" s="294" t="s">
        <v>2771</v>
      </c>
      <c r="T2463" s="293" t="s">
        <v>10077</v>
      </c>
      <c r="U2463" s="295" t="str">
        <f t="shared" si="121"/>
        <v>http://kadenfan.hitachi.co.jp/afterservice/mail.html</v>
      </c>
      <c r="V2463" s="292" t="s">
        <v>3030</v>
      </c>
      <c r="W2463" s="295" t="str">
        <f t="shared" si="122"/>
        <v>http://kadenfan.hitachi.co.jp/afterservice/toiawase.html</v>
      </c>
      <c r="X2463" s="292" t="s">
        <v>9720</v>
      </c>
      <c r="Y2463" s="292" t="s">
        <v>9722</v>
      </c>
      <c r="Z2463" s="80" t="s">
        <v>9753</v>
      </c>
      <c r="AA2463" s="296"/>
      <c r="AB2463" s="265" t="str">
        <f>IF('認証製品一覧（検索用）'!$E$7=認証製品一覧!I2463,"●","")</f>
        <v/>
      </c>
      <c r="AC2463" s="265" t="str">
        <f>IF(AB2463="","",COUNTIF($B$5:AB2463,"●"))</f>
        <v/>
      </c>
    </row>
    <row r="2464" spans="1:29" ht="187.2">
      <c r="A2464" s="347"/>
      <c r="B2464" s="292" t="s">
        <v>6898</v>
      </c>
      <c r="C2464" s="293" t="s">
        <v>6955</v>
      </c>
      <c r="D2464" s="294" t="s">
        <v>3023</v>
      </c>
      <c r="E2464" s="293" t="s">
        <v>7363</v>
      </c>
      <c r="F2464" s="330" t="s">
        <v>10067</v>
      </c>
      <c r="G2464" s="330" t="s">
        <v>7367</v>
      </c>
      <c r="H2464" s="294">
        <v>722</v>
      </c>
      <c r="I2464" s="321" t="str">
        <f t="shared" si="120"/>
        <v>D-11-001～6畳※適用畳数の区分は、一般社団法人日本照明工業会ガイドA121:2014 住宅用カタログにおける適用畳数表示区分によるシーリングライト型</v>
      </c>
      <c r="J2464" s="294" t="s">
        <v>9719</v>
      </c>
      <c r="K2464" s="330" t="s">
        <v>8112</v>
      </c>
      <c r="L2464" s="329" t="s">
        <v>13154</v>
      </c>
      <c r="M2464" s="329" t="s">
        <v>10852</v>
      </c>
      <c r="N2464" s="329" t="s">
        <v>13000</v>
      </c>
      <c r="O2464" s="294" t="s">
        <v>6897</v>
      </c>
      <c r="P2464" s="330" t="s">
        <v>10603</v>
      </c>
      <c r="Q2464" s="330" t="s">
        <v>7145</v>
      </c>
      <c r="R2464" s="294" t="s">
        <v>181</v>
      </c>
      <c r="S2464" s="294" t="s">
        <v>2771</v>
      </c>
      <c r="T2464" s="293" t="s">
        <v>10077</v>
      </c>
      <c r="U2464" s="295" t="str">
        <f t="shared" si="121"/>
        <v>http://kadenfan.hitachi.co.jp/afterservice/mail.html</v>
      </c>
      <c r="V2464" s="293" t="s">
        <v>3030</v>
      </c>
      <c r="W2464" s="295" t="str">
        <f t="shared" si="122"/>
        <v>http://kadenfan.hitachi.co.jp/afterservice/toiawase.html</v>
      </c>
      <c r="X2464" s="292" t="s">
        <v>9720</v>
      </c>
      <c r="Y2464" s="292" t="s">
        <v>6842</v>
      </c>
      <c r="Z2464" s="80" t="s">
        <v>10063</v>
      </c>
      <c r="AA2464" s="296"/>
      <c r="AB2464" s="265" t="str">
        <f>IF('認証製品一覧（検索用）'!$E$7=認証製品一覧!I2464,"●","")</f>
        <v/>
      </c>
      <c r="AC2464" s="265" t="str">
        <f>IF(AB2464="","",COUNTIF($B$5:AB2464,"●"))</f>
        <v/>
      </c>
    </row>
    <row r="2465" spans="1:29" ht="225.6" customHeight="1">
      <c r="A2465" s="347"/>
      <c r="B2465" s="292" t="s">
        <v>6898</v>
      </c>
      <c r="C2465" s="293" t="s">
        <v>6955</v>
      </c>
      <c r="D2465" s="294" t="s">
        <v>3023</v>
      </c>
      <c r="E2465" s="293" t="s">
        <v>7363</v>
      </c>
      <c r="F2465" s="330" t="s">
        <v>10067</v>
      </c>
      <c r="G2465" s="330" t="s">
        <v>7368</v>
      </c>
      <c r="H2465" s="294">
        <v>723</v>
      </c>
      <c r="I2465" s="321" t="str">
        <f t="shared" si="120"/>
        <v>D-11-001～8畳※適用畳数の区分は、一般社団法人日本照明工業会ガイドA121:2014 住宅用カタログにおける適用畳数表示区分によるシーリングライト型</v>
      </c>
      <c r="J2465" s="294">
        <v>137.69999999999999</v>
      </c>
      <c r="K2465" s="330" t="s">
        <v>8112</v>
      </c>
      <c r="L2465" s="329" t="s">
        <v>13131</v>
      </c>
      <c r="M2465" s="329" t="s">
        <v>10852</v>
      </c>
      <c r="N2465" s="329" t="s">
        <v>13001</v>
      </c>
      <c r="O2465" s="294" t="s">
        <v>6897</v>
      </c>
      <c r="P2465" s="329" t="s">
        <v>10604</v>
      </c>
      <c r="Q2465" s="330" t="s">
        <v>7145</v>
      </c>
      <c r="R2465" s="294" t="s">
        <v>181</v>
      </c>
      <c r="S2465" s="294" t="s">
        <v>2771</v>
      </c>
      <c r="T2465" s="293" t="s">
        <v>10077</v>
      </c>
      <c r="U2465" s="295" t="str">
        <f t="shared" si="121"/>
        <v>http://kadenfan.hitachi.co.jp/afterservice/mail.html</v>
      </c>
      <c r="V2465" s="292" t="s">
        <v>3030</v>
      </c>
      <c r="W2465" s="295" t="str">
        <f t="shared" si="122"/>
        <v>http://kadenfan.hitachi.co.jp/afterservice/toiawase.html</v>
      </c>
      <c r="X2465" s="292" t="s">
        <v>9720</v>
      </c>
      <c r="Y2465" s="292" t="s">
        <v>6814</v>
      </c>
      <c r="Z2465" s="80" t="s">
        <v>9753</v>
      </c>
      <c r="AA2465" s="296"/>
      <c r="AB2465" s="265" t="str">
        <f>IF('認証製品一覧（検索用）'!$E$7=認証製品一覧!I2465,"●","")</f>
        <v/>
      </c>
      <c r="AC2465" s="265" t="str">
        <f>IF(AB2465="","",COUNTIF($B$5:AB2465,"●"))</f>
        <v/>
      </c>
    </row>
    <row r="2466" spans="1:29" ht="225.6" customHeight="1">
      <c r="A2466" s="347"/>
      <c r="B2466" s="292" t="s">
        <v>6898</v>
      </c>
      <c r="C2466" s="293" t="s">
        <v>6955</v>
      </c>
      <c r="D2466" s="294" t="s">
        <v>3023</v>
      </c>
      <c r="E2466" s="293" t="s">
        <v>7363</v>
      </c>
      <c r="F2466" s="330" t="s">
        <v>10067</v>
      </c>
      <c r="G2466" s="330" t="s">
        <v>7368</v>
      </c>
      <c r="H2466" s="294">
        <v>723</v>
      </c>
      <c r="I2466" s="321" t="str">
        <f t="shared" si="120"/>
        <v>D-11-001～8畳※適用畳数の区分は、一般社団法人日本照明工業会ガイドA121:2014 住宅用カタログにおける適用畳数表示区分によるシーリングライト型</v>
      </c>
      <c r="J2466" s="294">
        <v>137.69999999999999</v>
      </c>
      <c r="K2466" s="330" t="s">
        <v>8112</v>
      </c>
      <c r="L2466" s="329" t="s">
        <v>13131</v>
      </c>
      <c r="M2466" s="329" t="s">
        <v>10852</v>
      </c>
      <c r="N2466" s="329" t="s">
        <v>13002</v>
      </c>
      <c r="O2466" s="294" t="s">
        <v>2838</v>
      </c>
      <c r="P2466" s="329" t="s">
        <v>10605</v>
      </c>
      <c r="Q2466" s="330" t="s">
        <v>7145</v>
      </c>
      <c r="R2466" s="294" t="s">
        <v>181</v>
      </c>
      <c r="S2466" s="294" t="s">
        <v>2771</v>
      </c>
      <c r="T2466" s="293" t="s">
        <v>10077</v>
      </c>
      <c r="U2466" s="295" t="str">
        <f t="shared" si="121"/>
        <v>http://kadenfan.hitachi.co.jp/afterservice/mail.html</v>
      </c>
      <c r="V2466" s="292" t="s">
        <v>3030</v>
      </c>
      <c r="W2466" s="295" t="str">
        <f t="shared" si="122"/>
        <v>http://kadenfan.hitachi.co.jp/afterservice/toiawase.html</v>
      </c>
      <c r="X2466" s="292" t="s">
        <v>9720</v>
      </c>
      <c r="Y2466" s="292" t="s">
        <v>6815</v>
      </c>
      <c r="Z2466" s="80" t="s">
        <v>9753</v>
      </c>
      <c r="AA2466" s="296"/>
      <c r="AB2466" s="265" t="str">
        <f>IF('認証製品一覧（検索用）'!$E$7=認証製品一覧!I2466,"●","")</f>
        <v/>
      </c>
      <c r="AC2466" s="265" t="str">
        <f>IF(AB2466="","",COUNTIF($B$5:AB2466,"●"))</f>
        <v/>
      </c>
    </row>
    <row r="2467" spans="1:29" ht="225.6" customHeight="1">
      <c r="A2467" s="347"/>
      <c r="B2467" s="292" t="s">
        <v>6898</v>
      </c>
      <c r="C2467" s="293" t="s">
        <v>6955</v>
      </c>
      <c r="D2467" s="294" t="s">
        <v>3023</v>
      </c>
      <c r="E2467" s="293" t="s">
        <v>7363</v>
      </c>
      <c r="F2467" s="330" t="s">
        <v>10067</v>
      </c>
      <c r="G2467" s="330" t="s">
        <v>7367</v>
      </c>
      <c r="H2467" s="294">
        <v>723</v>
      </c>
      <c r="I2467" s="321" t="str">
        <f t="shared" si="120"/>
        <v>D-11-001～6畳※適用畳数の区分は、一般社団法人日本照明工業会ガイドA121:2014 住宅用カタログにおける適用畳数表示区分によるシーリングライト型</v>
      </c>
      <c r="J2467" s="294" t="s">
        <v>9719</v>
      </c>
      <c r="K2467" s="330" t="s">
        <v>8112</v>
      </c>
      <c r="L2467" s="329" t="s">
        <v>13131</v>
      </c>
      <c r="M2467" s="329" t="s">
        <v>10852</v>
      </c>
      <c r="N2467" s="329" t="s">
        <v>13003</v>
      </c>
      <c r="O2467" s="294" t="s">
        <v>6897</v>
      </c>
      <c r="P2467" s="329" t="s">
        <v>10606</v>
      </c>
      <c r="Q2467" s="330" t="s">
        <v>7145</v>
      </c>
      <c r="R2467" s="294" t="s">
        <v>181</v>
      </c>
      <c r="S2467" s="294" t="s">
        <v>2771</v>
      </c>
      <c r="T2467" s="293" t="s">
        <v>10077</v>
      </c>
      <c r="U2467" s="295" t="str">
        <f t="shared" si="121"/>
        <v>http://kadenfan.hitachi.co.jp/afterservice/mail.html</v>
      </c>
      <c r="V2467" s="292" t="s">
        <v>3030</v>
      </c>
      <c r="W2467" s="295" t="str">
        <f t="shared" si="122"/>
        <v>http://kadenfan.hitachi.co.jp/afterservice/toiawase.html</v>
      </c>
      <c r="X2467" s="292" t="s">
        <v>9720</v>
      </c>
      <c r="Y2467" s="292" t="s">
        <v>6816</v>
      </c>
      <c r="Z2467" s="80" t="s">
        <v>9753</v>
      </c>
      <c r="AA2467" s="296"/>
      <c r="AB2467" s="265" t="str">
        <f>IF('認証製品一覧（検索用）'!$E$7=認証製品一覧!I2467,"●","")</f>
        <v/>
      </c>
      <c r="AC2467" s="265" t="str">
        <f>IF(AB2467="","",COUNTIF($B$5:AB2467,"●"))</f>
        <v/>
      </c>
    </row>
    <row r="2468" spans="1:29" ht="225.6" customHeight="1">
      <c r="A2468" s="347"/>
      <c r="B2468" s="292" t="s">
        <v>6898</v>
      </c>
      <c r="C2468" s="293" t="s">
        <v>6955</v>
      </c>
      <c r="D2468" s="294" t="s">
        <v>3023</v>
      </c>
      <c r="E2468" s="293" t="s">
        <v>7363</v>
      </c>
      <c r="F2468" s="330" t="s">
        <v>10067</v>
      </c>
      <c r="G2468" s="330" t="s">
        <v>7368</v>
      </c>
      <c r="H2468" s="294">
        <v>723</v>
      </c>
      <c r="I2468" s="321" t="str">
        <f t="shared" si="120"/>
        <v>D-11-001～8畳※適用畳数の区分は、一般社団法人日本照明工業会ガイドA121:2014 住宅用カタログにおける適用畳数表示区分によるシーリングライト型</v>
      </c>
      <c r="J2468" s="294">
        <v>137.69999999999999</v>
      </c>
      <c r="K2468" s="330" t="s">
        <v>8112</v>
      </c>
      <c r="L2468" s="329" t="s">
        <v>13131</v>
      </c>
      <c r="M2468" s="329" t="s">
        <v>10852</v>
      </c>
      <c r="N2468" s="329" t="s">
        <v>13004</v>
      </c>
      <c r="O2468" s="294" t="s">
        <v>6897</v>
      </c>
      <c r="P2468" s="329" t="s">
        <v>10607</v>
      </c>
      <c r="Q2468" s="330" t="s">
        <v>7145</v>
      </c>
      <c r="R2468" s="294" t="s">
        <v>181</v>
      </c>
      <c r="S2468" s="294" t="s">
        <v>2771</v>
      </c>
      <c r="T2468" s="293" t="s">
        <v>10077</v>
      </c>
      <c r="U2468" s="295" t="str">
        <f t="shared" si="121"/>
        <v>http://kadenfan.hitachi.co.jp/afterservice/mail.html</v>
      </c>
      <c r="V2468" s="292" t="s">
        <v>3030</v>
      </c>
      <c r="W2468" s="295" t="str">
        <f t="shared" si="122"/>
        <v>http://kadenfan.hitachi.co.jp/afterservice/toiawase.html</v>
      </c>
      <c r="X2468" s="292" t="s">
        <v>9720</v>
      </c>
      <c r="Y2468" s="292" t="s">
        <v>6817</v>
      </c>
      <c r="Z2468" s="80" t="s">
        <v>9753</v>
      </c>
      <c r="AA2468" s="296"/>
      <c r="AB2468" s="265" t="str">
        <f>IF('認証製品一覧（検索用）'!$E$7=認証製品一覧!I2468,"●","")</f>
        <v/>
      </c>
      <c r="AC2468" s="265" t="str">
        <f>IF(AB2468="","",COUNTIF($B$5:AB2468,"●"))</f>
        <v/>
      </c>
    </row>
    <row r="2469" spans="1:29" ht="249.6" customHeight="1">
      <c r="A2469" s="347"/>
      <c r="B2469" s="292" t="s">
        <v>6898</v>
      </c>
      <c r="C2469" s="293" t="s">
        <v>6955</v>
      </c>
      <c r="D2469" s="294" t="s">
        <v>3023</v>
      </c>
      <c r="E2469" s="293" t="s">
        <v>7363</v>
      </c>
      <c r="F2469" s="330" t="s">
        <v>10067</v>
      </c>
      <c r="G2469" s="330" t="s">
        <v>7368</v>
      </c>
      <c r="H2469" s="294">
        <v>723</v>
      </c>
      <c r="I2469" s="321" t="str">
        <f t="shared" si="120"/>
        <v>D-11-001～8畳※適用畳数の区分は、一般社団法人日本照明工業会ガイドA121:2014 住宅用カタログにおける適用畳数表示区分によるシーリングライト型</v>
      </c>
      <c r="J2469" s="294">
        <v>137.69999999999999</v>
      </c>
      <c r="K2469" s="330" t="s">
        <v>8112</v>
      </c>
      <c r="L2469" s="329" t="s">
        <v>13131</v>
      </c>
      <c r="M2469" s="329" t="s">
        <v>10852</v>
      </c>
      <c r="N2469" s="329" t="s">
        <v>13005</v>
      </c>
      <c r="O2469" s="294" t="s">
        <v>2838</v>
      </c>
      <c r="P2469" s="329" t="s">
        <v>10608</v>
      </c>
      <c r="Q2469" s="330" t="s">
        <v>7145</v>
      </c>
      <c r="R2469" s="294" t="s">
        <v>181</v>
      </c>
      <c r="S2469" s="294" t="s">
        <v>2771</v>
      </c>
      <c r="T2469" s="293" t="s">
        <v>10077</v>
      </c>
      <c r="U2469" s="295" t="str">
        <f t="shared" si="121"/>
        <v>http://kadenfan.hitachi.co.jp/afterservice/mail.html</v>
      </c>
      <c r="V2469" s="292" t="s">
        <v>3030</v>
      </c>
      <c r="W2469" s="295" t="str">
        <f t="shared" si="122"/>
        <v>http://kadenfan.hitachi.co.jp/afterservice/toiawase.html</v>
      </c>
      <c r="X2469" s="292" t="s">
        <v>9720</v>
      </c>
      <c r="Y2469" s="292" t="s">
        <v>6818</v>
      </c>
      <c r="Z2469" s="80" t="s">
        <v>9753</v>
      </c>
      <c r="AA2469" s="296"/>
      <c r="AB2469" s="265" t="str">
        <f>IF('認証製品一覧（検索用）'!$E$7=認証製品一覧!I2469,"●","")</f>
        <v/>
      </c>
      <c r="AC2469" s="265" t="str">
        <f>IF(AB2469="","",COUNTIF($B$5:AB2469,"●"))</f>
        <v/>
      </c>
    </row>
    <row r="2470" spans="1:29" ht="225.6" customHeight="1">
      <c r="A2470" s="347"/>
      <c r="B2470" s="292" t="s">
        <v>6898</v>
      </c>
      <c r="C2470" s="293" t="s">
        <v>6955</v>
      </c>
      <c r="D2470" s="294" t="s">
        <v>3023</v>
      </c>
      <c r="E2470" s="293" t="s">
        <v>7363</v>
      </c>
      <c r="F2470" s="330" t="s">
        <v>10067</v>
      </c>
      <c r="G2470" s="330" t="s">
        <v>7368</v>
      </c>
      <c r="H2470" s="294">
        <v>723</v>
      </c>
      <c r="I2470" s="321" t="str">
        <f t="shared" si="120"/>
        <v>D-11-001～8畳※適用畳数の区分は、一般社団法人日本照明工業会ガイドA121:2014 住宅用カタログにおける適用畳数表示区分によるシーリングライト型</v>
      </c>
      <c r="J2470" s="294">
        <v>137.69999999999999</v>
      </c>
      <c r="K2470" s="330" t="s">
        <v>8112</v>
      </c>
      <c r="L2470" s="329" t="s">
        <v>13131</v>
      </c>
      <c r="M2470" s="329" t="s">
        <v>10852</v>
      </c>
      <c r="N2470" s="329" t="s">
        <v>13006</v>
      </c>
      <c r="O2470" s="294" t="s">
        <v>2838</v>
      </c>
      <c r="P2470" s="329" t="s">
        <v>10607</v>
      </c>
      <c r="Q2470" s="330" t="s">
        <v>7145</v>
      </c>
      <c r="R2470" s="294" t="s">
        <v>181</v>
      </c>
      <c r="S2470" s="294" t="s">
        <v>2771</v>
      </c>
      <c r="T2470" s="293" t="s">
        <v>10077</v>
      </c>
      <c r="U2470" s="295" t="str">
        <f t="shared" si="121"/>
        <v>http://kadenfan.hitachi.co.jp/afterservice/mail.html</v>
      </c>
      <c r="V2470" s="292" t="s">
        <v>3030</v>
      </c>
      <c r="W2470" s="295" t="str">
        <f t="shared" si="122"/>
        <v>http://kadenfan.hitachi.co.jp/afterservice/toiawase.html</v>
      </c>
      <c r="X2470" s="292" t="s">
        <v>9720</v>
      </c>
      <c r="Y2470" s="292" t="s">
        <v>6819</v>
      </c>
      <c r="Z2470" s="80" t="s">
        <v>9753</v>
      </c>
      <c r="AA2470" s="296"/>
      <c r="AB2470" s="265" t="str">
        <f>IF('認証製品一覧（検索用）'!$E$7=認証製品一覧!I2470,"●","")</f>
        <v/>
      </c>
      <c r="AC2470" s="265" t="str">
        <f>IF(AB2470="","",COUNTIF($B$5:AB2470,"●"))</f>
        <v/>
      </c>
    </row>
    <row r="2471" spans="1:29" ht="216" customHeight="1">
      <c r="A2471" s="347"/>
      <c r="B2471" s="292" t="s">
        <v>6898</v>
      </c>
      <c r="C2471" s="293" t="s">
        <v>6955</v>
      </c>
      <c r="D2471" s="294" t="s">
        <v>3023</v>
      </c>
      <c r="E2471" s="293" t="s">
        <v>7363</v>
      </c>
      <c r="F2471" s="330" t="s">
        <v>10067</v>
      </c>
      <c r="G2471" s="330" t="s">
        <v>7368</v>
      </c>
      <c r="H2471" s="294">
        <v>723</v>
      </c>
      <c r="I2471" s="321" t="str">
        <f t="shared" si="120"/>
        <v>D-11-001～8畳※適用畳数の区分は、一般社団法人日本照明工業会ガイドA121:2014 住宅用カタログにおける適用畳数表示区分によるシーリングライト型</v>
      </c>
      <c r="J2471" s="294">
        <v>137.69999999999999</v>
      </c>
      <c r="K2471" s="330" t="s">
        <v>8112</v>
      </c>
      <c r="L2471" s="329" t="s">
        <v>13154</v>
      </c>
      <c r="M2471" s="329" t="s">
        <v>10852</v>
      </c>
      <c r="N2471" s="329" t="s">
        <v>13007</v>
      </c>
      <c r="O2471" s="294" t="s">
        <v>6897</v>
      </c>
      <c r="P2471" s="330" t="s">
        <v>10609</v>
      </c>
      <c r="Q2471" s="330" t="s">
        <v>7145</v>
      </c>
      <c r="R2471" s="294" t="s">
        <v>181</v>
      </c>
      <c r="S2471" s="294" t="s">
        <v>2771</v>
      </c>
      <c r="T2471" s="293" t="s">
        <v>181</v>
      </c>
      <c r="U2471" s="323" t="str">
        <f t="shared" si="121"/>
        <v>-</v>
      </c>
      <c r="V2471" s="293" t="s">
        <v>3030</v>
      </c>
      <c r="W2471" s="295" t="str">
        <f t="shared" si="122"/>
        <v>http://kadenfan.hitachi.co.jp/afterservice/toiawase.html</v>
      </c>
      <c r="X2471" s="292" t="s">
        <v>9720</v>
      </c>
      <c r="Y2471" s="292" t="s">
        <v>6843</v>
      </c>
      <c r="Z2471" s="80" t="s">
        <v>10063</v>
      </c>
      <c r="AA2471" s="296"/>
      <c r="AB2471" s="265" t="str">
        <f>IF('認証製品一覧（検索用）'!$E$7=認証製品一覧!I2471,"●","")</f>
        <v/>
      </c>
      <c r="AC2471" s="265" t="str">
        <f>IF(AB2471="","",COUNTIF($B$5:AB2471,"●"))</f>
        <v/>
      </c>
    </row>
    <row r="2472" spans="1:29" ht="216" customHeight="1">
      <c r="A2472" s="347"/>
      <c r="B2472" s="292" t="s">
        <v>6898</v>
      </c>
      <c r="C2472" s="293" t="s">
        <v>6955</v>
      </c>
      <c r="D2472" s="294" t="s">
        <v>3023</v>
      </c>
      <c r="E2472" s="293" t="s">
        <v>7363</v>
      </c>
      <c r="F2472" s="330" t="s">
        <v>10067</v>
      </c>
      <c r="G2472" s="330" t="s">
        <v>7368</v>
      </c>
      <c r="H2472" s="294">
        <v>723</v>
      </c>
      <c r="I2472" s="321" t="str">
        <f t="shared" si="120"/>
        <v>D-11-001～8畳※適用畳数の区分は、一般社団法人日本照明工業会ガイドA121:2014 住宅用カタログにおける適用畳数表示区分によるシーリングライト型</v>
      </c>
      <c r="J2472" s="294">
        <v>137.69999999999999</v>
      </c>
      <c r="K2472" s="330" t="s">
        <v>8112</v>
      </c>
      <c r="L2472" s="329" t="s">
        <v>13154</v>
      </c>
      <c r="M2472" s="329" t="s">
        <v>10852</v>
      </c>
      <c r="N2472" s="329" t="s">
        <v>13008</v>
      </c>
      <c r="O2472" s="294" t="s">
        <v>2838</v>
      </c>
      <c r="P2472" s="330" t="s">
        <v>10610</v>
      </c>
      <c r="Q2472" s="330" t="s">
        <v>7145</v>
      </c>
      <c r="R2472" s="294" t="s">
        <v>181</v>
      </c>
      <c r="S2472" s="294" t="s">
        <v>2771</v>
      </c>
      <c r="T2472" s="293" t="s">
        <v>181</v>
      </c>
      <c r="U2472" s="323" t="str">
        <f t="shared" si="121"/>
        <v>-</v>
      </c>
      <c r="V2472" s="293" t="s">
        <v>3030</v>
      </c>
      <c r="W2472" s="295" t="str">
        <f t="shared" si="122"/>
        <v>http://kadenfan.hitachi.co.jp/afterservice/toiawase.html</v>
      </c>
      <c r="X2472" s="292" t="s">
        <v>9720</v>
      </c>
      <c r="Y2472" s="292" t="s">
        <v>6844</v>
      </c>
      <c r="Z2472" s="80" t="s">
        <v>10063</v>
      </c>
      <c r="AA2472" s="296"/>
      <c r="AB2472" s="265" t="str">
        <f>IF('認証製品一覧（検索用）'!$E$7=認証製品一覧!I2472,"●","")</f>
        <v/>
      </c>
      <c r="AC2472" s="265" t="str">
        <f>IF(AB2472="","",COUNTIF($B$5:AB2472,"●"))</f>
        <v/>
      </c>
    </row>
    <row r="2473" spans="1:29" ht="216" customHeight="1">
      <c r="A2473" s="347"/>
      <c r="B2473" s="292" t="s">
        <v>6898</v>
      </c>
      <c r="C2473" s="293" t="s">
        <v>6955</v>
      </c>
      <c r="D2473" s="294" t="s">
        <v>3023</v>
      </c>
      <c r="E2473" s="293" t="s">
        <v>7363</v>
      </c>
      <c r="F2473" s="330" t="s">
        <v>10067</v>
      </c>
      <c r="G2473" s="330" t="s">
        <v>7368</v>
      </c>
      <c r="H2473" s="294">
        <v>723</v>
      </c>
      <c r="I2473" s="321" t="str">
        <f t="shared" si="120"/>
        <v>D-11-001～8畳※適用畳数の区分は、一般社団法人日本照明工業会ガイドA121:2014 住宅用カタログにおける適用畳数表示区分によるシーリングライト型</v>
      </c>
      <c r="J2473" s="294">
        <v>137.69999999999999</v>
      </c>
      <c r="K2473" s="330" t="s">
        <v>8112</v>
      </c>
      <c r="L2473" s="329" t="s">
        <v>13154</v>
      </c>
      <c r="M2473" s="329" t="s">
        <v>10852</v>
      </c>
      <c r="N2473" s="329" t="s">
        <v>13009</v>
      </c>
      <c r="O2473" s="294" t="s">
        <v>2838</v>
      </c>
      <c r="P2473" s="330" t="s">
        <v>10611</v>
      </c>
      <c r="Q2473" s="330" t="s">
        <v>7145</v>
      </c>
      <c r="R2473" s="294" t="s">
        <v>181</v>
      </c>
      <c r="S2473" s="294" t="s">
        <v>2771</v>
      </c>
      <c r="T2473" s="293" t="s">
        <v>181</v>
      </c>
      <c r="U2473" s="323" t="str">
        <f t="shared" si="121"/>
        <v>-</v>
      </c>
      <c r="V2473" s="293" t="s">
        <v>3030</v>
      </c>
      <c r="W2473" s="295" t="str">
        <f t="shared" si="122"/>
        <v>http://kadenfan.hitachi.co.jp/afterservice/toiawase.html</v>
      </c>
      <c r="X2473" s="292" t="s">
        <v>9720</v>
      </c>
      <c r="Y2473" s="292" t="s">
        <v>6845</v>
      </c>
      <c r="Z2473" s="80" t="s">
        <v>10063</v>
      </c>
      <c r="AA2473" s="296"/>
      <c r="AB2473" s="265" t="str">
        <f>IF('認証製品一覧（検索用）'!$E$7=認証製品一覧!I2473,"●","")</f>
        <v/>
      </c>
      <c r="AC2473" s="265" t="str">
        <f>IF(AB2473="","",COUNTIF($B$5:AB2473,"●"))</f>
        <v/>
      </c>
    </row>
    <row r="2474" spans="1:29" ht="187.2">
      <c r="A2474" s="347"/>
      <c r="B2474" s="292" t="s">
        <v>6898</v>
      </c>
      <c r="C2474" s="293" t="s">
        <v>6955</v>
      </c>
      <c r="D2474" s="294" t="s">
        <v>3023</v>
      </c>
      <c r="E2474" s="293" t="s">
        <v>7363</v>
      </c>
      <c r="F2474" s="330" t="s">
        <v>10067</v>
      </c>
      <c r="G2474" s="330" t="s">
        <v>7368</v>
      </c>
      <c r="H2474" s="294">
        <v>723</v>
      </c>
      <c r="I2474" s="321" t="str">
        <f t="shared" si="120"/>
        <v>D-11-001～8畳※適用畳数の区分は、一般社団法人日本照明工業会ガイドA121:2014 住宅用カタログにおける適用畳数表示区分によるシーリングライト型</v>
      </c>
      <c r="J2474" s="294">
        <v>137.69999999999999</v>
      </c>
      <c r="K2474" s="330" t="s">
        <v>8112</v>
      </c>
      <c r="L2474" s="329" t="s">
        <v>13131</v>
      </c>
      <c r="M2474" s="329" t="s">
        <v>10852</v>
      </c>
      <c r="N2474" s="329" t="s">
        <v>13010</v>
      </c>
      <c r="O2474" s="294" t="s">
        <v>2838</v>
      </c>
      <c r="P2474" s="330" t="s">
        <v>10612</v>
      </c>
      <c r="Q2474" s="330" t="s">
        <v>7145</v>
      </c>
      <c r="R2474" s="294" t="s">
        <v>181</v>
      </c>
      <c r="S2474" s="294" t="s">
        <v>2771</v>
      </c>
      <c r="T2474" s="293" t="s">
        <v>9706</v>
      </c>
      <c r="U2474" s="323" t="str">
        <f t="shared" si="121"/>
        <v>-</v>
      </c>
      <c r="V2474" s="293" t="s">
        <v>3030</v>
      </c>
      <c r="W2474" s="295" t="str">
        <f t="shared" si="122"/>
        <v>http://kadenfan.hitachi.co.jp/afterservice/toiawase.html</v>
      </c>
      <c r="X2474" s="292" t="s">
        <v>9720</v>
      </c>
      <c r="Y2474" s="292" t="s">
        <v>6846</v>
      </c>
      <c r="Z2474" s="80" t="s">
        <v>10063</v>
      </c>
      <c r="AA2474" s="296"/>
      <c r="AB2474" s="265" t="str">
        <f>IF('認証製品一覧（検索用）'!$E$7=認証製品一覧!I2474,"●","")</f>
        <v/>
      </c>
      <c r="AC2474" s="265" t="str">
        <f>IF(AB2474="","",COUNTIF($B$5:AB2474,"●"))</f>
        <v/>
      </c>
    </row>
    <row r="2475" spans="1:29" ht="187.2">
      <c r="A2475" s="347"/>
      <c r="B2475" s="292" t="s">
        <v>6898</v>
      </c>
      <c r="C2475" s="293" t="s">
        <v>6955</v>
      </c>
      <c r="D2475" s="294" t="s">
        <v>3023</v>
      </c>
      <c r="E2475" s="293" t="s">
        <v>7363</v>
      </c>
      <c r="F2475" s="330" t="s">
        <v>10067</v>
      </c>
      <c r="G2475" s="330" t="s">
        <v>7368</v>
      </c>
      <c r="H2475" s="294">
        <v>723</v>
      </c>
      <c r="I2475" s="321" t="str">
        <f t="shared" si="120"/>
        <v>D-11-001～8畳※適用畳数の区分は、一般社団法人日本照明工業会ガイドA121:2014 住宅用カタログにおける適用畳数表示区分によるシーリングライト型</v>
      </c>
      <c r="J2475" s="294">
        <v>137.69999999999999</v>
      </c>
      <c r="K2475" s="330" t="s">
        <v>8112</v>
      </c>
      <c r="L2475" s="329" t="s">
        <v>13131</v>
      </c>
      <c r="M2475" s="329" t="s">
        <v>10852</v>
      </c>
      <c r="N2475" s="329" t="s">
        <v>13011</v>
      </c>
      <c r="O2475" s="294" t="s">
        <v>2838</v>
      </c>
      <c r="P2475" s="330" t="s">
        <v>10612</v>
      </c>
      <c r="Q2475" s="330" t="s">
        <v>7145</v>
      </c>
      <c r="R2475" s="294" t="s">
        <v>181</v>
      </c>
      <c r="S2475" s="294" t="s">
        <v>2771</v>
      </c>
      <c r="T2475" s="293" t="s">
        <v>9708</v>
      </c>
      <c r="U2475" s="323" t="str">
        <f t="shared" si="121"/>
        <v>-</v>
      </c>
      <c r="V2475" s="293" t="s">
        <v>3030</v>
      </c>
      <c r="W2475" s="295" t="str">
        <f t="shared" si="122"/>
        <v>http://kadenfan.hitachi.co.jp/afterservice/toiawase.html</v>
      </c>
      <c r="X2475" s="292" t="s">
        <v>9720</v>
      </c>
      <c r="Y2475" s="292" t="s">
        <v>6847</v>
      </c>
      <c r="Z2475" s="80" t="s">
        <v>10063</v>
      </c>
      <c r="AA2475" s="296"/>
      <c r="AB2475" s="265" t="str">
        <f>IF('認証製品一覧（検索用）'!$E$7=認証製品一覧!I2475,"●","")</f>
        <v/>
      </c>
      <c r="AC2475" s="265" t="str">
        <f>IF(AB2475="","",COUNTIF($B$5:AB2475,"●"))</f>
        <v/>
      </c>
    </row>
    <row r="2476" spans="1:29" ht="187.2">
      <c r="A2476" s="347"/>
      <c r="B2476" s="292" t="s">
        <v>6898</v>
      </c>
      <c r="C2476" s="293" t="s">
        <v>6955</v>
      </c>
      <c r="D2476" s="294" t="s">
        <v>3023</v>
      </c>
      <c r="E2476" s="293" t="s">
        <v>7363</v>
      </c>
      <c r="F2476" s="330" t="s">
        <v>10067</v>
      </c>
      <c r="G2476" s="330" t="s">
        <v>7368</v>
      </c>
      <c r="H2476" s="294">
        <v>723</v>
      </c>
      <c r="I2476" s="321" t="str">
        <f t="shared" si="120"/>
        <v>D-11-001～8畳※適用畳数の区分は、一般社団法人日本照明工業会ガイドA121:2014 住宅用カタログにおける適用畳数表示区分によるシーリングライト型</v>
      </c>
      <c r="J2476" s="294">
        <v>137.69999999999999</v>
      </c>
      <c r="K2476" s="330" t="s">
        <v>8112</v>
      </c>
      <c r="L2476" s="329" t="s">
        <v>13131</v>
      </c>
      <c r="M2476" s="329" t="s">
        <v>10852</v>
      </c>
      <c r="N2476" s="329" t="s">
        <v>13012</v>
      </c>
      <c r="O2476" s="294" t="s">
        <v>2838</v>
      </c>
      <c r="P2476" s="330" t="s">
        <v>10613</v>
      </c>
      <c r="Q2476" s="330" t="s">
        <v>7145</v>
      </c>
      <c r="R2476" s="294" t="s">
        <v>181</v>
      </c>
      <c r="S2476" s="294" t="s">
        <v>2771</v>
      </c>
      <c r="T2476" s="293" t="s">
        <v>9708</v>
      </c>
      <c r="U2476" s="323" t="str">
        <f t="shared" si="121"/>
        <v>-</v>
      </c>
      <c r="V2476" s="293" t="s">
        <v>3030</v>
      </c>
      <c r="W2476" s="295" t="str">
        <f t="shared" si="122"/>
        <v>http://kadenfan.hitachi.co.jp/afterservice/toiawase.html</v>
      </c>
      <c r="X2476" s="292" t="s">
        <v>9720</v>
      </c>
      <c r="Y2476" s="292" t="s">
        <v>6848</v>
      </c>
      <c r="Z2476" s="80" t="s">
        <v>10063</v>
      </c>
      <c r="AA2476" s="296"/>
      <c r="AB2476" s="265" t="str">
        <f>IF('認証製品一覧（検索用）'!$E$7=認証製品一覧!I2476,"●","")</f>
        <v/>
      </c>
      <c r="AC2476" s="265" t="str">
        <f>IF(AB2476="","",COUNTIF($B$5:AB2476,"●"))</f>
        <v/>
      </c>
    </row>
    <row r="2477" spans="1:29" ht="187.2">
      <c r="A2477" s="347"/>
      <c r="B2477" s="292" t="s">
        <v>6898</v>
      </c>
      <c r="C2477" s="293" t="s">
        <v>6955</v>
      </c>
      <c r="D2477" s="294" t="s">
        <v>3023</v>
      </c>
      <c r="E2477" s="293" t="s">
        <v>7363</v>
      </c>
      <c r="F2477" s="330" t="s">
        <v>10067</v>
      </c>
      <c r="G2477" s="330" t="s">
        <v>7368</v>
      </c>
      <c r="H2477" s="294">
        <v>723</v>
      </c>
      <c r="I2477" s="321" t="str">
        <f t="shared" si="120"/>
        <v>D-11-001～8畳※適用畳数の区分は、一般社団法人日本照明工業会ガイドA121:2014 住宅用カタログにおける適用畳数表示区分によるシーリングライト型</v>
      </c>
      <c r="J2477" s="294">
        <v>137.69999999999999</v>
      </c>
      <c r="K2477" s="330" t="s">
        <v>8112</v>
      </c>
      <c r="L2477" s="329" t="s">
        <v>13131</v>
      </c>
      <c r="M2477" s="329" t="s">
        <v>10852</v>
      </c>
      <c r="N2477" s="329" t="s">
        <v>13013</v>
      </c>
      <c r="O2477" s="294" t="s">
        <v>2838</v>
      </c>
      <c r="P2477" s="330" t="s">
        <v>10612</v>
      </c>
      <c r="Q2477" s="330" t="s">
        <v>7145</v>
      </c>
      <c r="R2477" s="294" t="s">
        <v>181</v>
      </c>
      <c r="S2477" s="294" t="s">
        <v>2771</v>
      </c>
      <c r="T2477" s="293" t="s">
        <v>9708</v>
      </c>
      <c r="U2477" s="323" t="str">
        <f t="shared" si="121"/>
        <v>-</v>
      </c>
      <c r="V2477" s="293" t="s">
        <v>3030</v>
      </c>
      <c r="W2477" s="295" t="str">
        <f t="shared" si="122"/>
        <v>http://kadenfan.hitachi.co.jp/afterservice/toiawase.html</v>
      </c>
      <c r="X2477" s="292" t="s">
        <v>9720</v>
      </c>
      <c r="Y2477" s="292" t="s">
        <v>6849</v>
      </c>
      <c r="Z2477" s="80" t="s">
        <v>10063</v>
      </c>
      <c r="AA2477" s="296"/>
      <c r="AB2477" s="265" t="str">
        <f>IF('認証製品一覧（検索用）'!$E$7=認証製品一覧!I2477,"●","")</f>
        <v/>
      </c>
      <c r="AC2477" s="265" t="str">
        <f>IF(AB2477="","",COUNTIF($B$5:AB2477,"●"))</f>
        <v/>
      </c>
    </row>
    <row r="2478" spans="1:29" ht="237" customHeight="1">
      <c r="A2478" s="347"/>
      <c r="B2478" s="292" t="s">
        <v>6898</v>
      </c>
      <c r="C2478" s="293" t="s">
        <v>6955</v>
      </c>
      <c r="D2478" s="294" t="s">
        <v>3023</v>
      </c>
      <c r="E2478" s="293" t="s">
        <v>7363</v>
      </c>
      <c r="F2478" s="330" t="s">
        <v>10067</v>
      </c>
      <c r="G2478" s="330" t="s">
        <v>7369</v>
      </c>
      <c r="H2478" s="294">
        <v>724</v>
      </c>
      <c r="I2478" s="321" t="str">
        <f t="shared" si="120"/>
        <v>D-11-001～10畳※適用畳数の区分は、一般社団法人日本照明工業会ガイドA121:2014 住宅用カタログにおける適用畳数表示区分によるシーリングライト型</v>
      </c>
      <c r="J2478" s="294">
        <v>137.6</v>
      </c>
      <c r="K2478" s="330" t="s">
        <v>8112</v>
      </c>
      <c r="L2478" s="329" t="s">
        <v>13131</v>
      </c>
      <c r="M2478" s="329" t="s">
        <v>10852</v>
      </c>
      <c r="N2478" s="329" t="s">
        <v>13014</v>
      </c>
      <c r="O2478" s="294" t="s">
        <v>6897</v>
      </c>
      <c r="P2478" s="329" t="s">
        <v>10614</v>
      </c>
      <c r="Q2478" s="330" t="s">
        <v>7145</v>
      </c>
      <c r="R2478" s="294" t="s">
        <v>181</v>
      </c>
      <c r="S2478" s="294" t="s">
        <v>2771</v>
      </c>
      <c r="T2478" s="293" t="s">
        <v>10077</v>
      </c>
      <c r="U2478" s="295" t="str">
        <f t="shared" si="121"/>
        <v>http://kadenfan.hitachi.co.jp/afterservice/mail.html</v>
      </c>
      <c r="V2478" s="292" t="s">
        <v>3030</v>
      </c>
      <c r="W2478" s="295" t="str">
        <f t="shared" si="122"/>
        <v>http://kadenfan.hitachi.co.jp/afterservice/toiawase.html</v>
      </c>
      <c r="X2478" s="292" t="s">
        <v>9720</v>
      </c>
      <c r="Y2478" s="292" t="s">
        <v>6820</v>
      </c>
      <c r="Z2478" s="80" t="s">
        <v>9753</v>
      </c>
      <c r="AA2478" s="296"/>
      <c r="AB2478" s="265" t="str">
        <f>IF('認証製品一覧（検索用）'!$E$7=認証製品一覧!I2478,"●","")</f>
        <v/>
      </c>
      <c r="AC2478" s="265" t="str">
        <f>IF(AB2478="","",COUNTIF($B$5:AB2478,"●"))</f>
        <v/>
      </c>
    </row>
    <row r="2479" spans="1:29" ht="254.4" customHeight="1">
      <c r="A2479" s="347"/>
      <c r="B2479" s="292" t="s">
        <v>6898</v>
      </c>
      <c r="C2479" s="293" t="s">
        <v>6955</v>
      </c>
      <c r="D2479" s="294" t="s">
        <v>3023</v>
      </c>
      <c r="E2479" s="293" t="s">
        <v>7363</v>
      </c>
      <c r="F2479" s="330" t="s">
        <v>10067</v>
      </c>
      <c r="G2479" s="330" t="s">
        <v>7369</v>
      </c>
      <c r="H2479" s="294">
        <v>724</v>
      </c>
      <c r="I2479" s="321" t="str">
        <f t="shared" si="120"/>
        <v>D-11-001～10畳※適用畳数の区分は、一般社団法人日本照明工業会ガイドA121:2014 住宅用カタログにおける適用畳数表示区分によるシーリングライト型</v>
      </c>
      <c r="J2479" s="294">
        <v>137.6</v>
      </c>
      <c r="K2479" s="330" t="s">
        <v>8112</v>
      </c>
      <c r="L2479" s="329" t="s">
        <v>13131</v>
      </c>
      <c r="M2479" s="329" t="s">
        <v>10852</v>
      </c>
      <c r="N2479" s="329" t="s">
        <v>13015</v>
      </c>
      <c r="O2479" s="294" t="s">
        <v>2838</v>
      </c>
      <c r="P2479" s="329" t="s">
        <v>10615</v>
      </c>
      <c r="Q2479" s="330" t="s">
        <v>7145</v>
      </c>
      <c r="R2479" s="294" t="s">
        <v>181</v>
      </c>
      <c r="S2479" s="294" t="s">
        <v>2771</v>
      </c>
      <c r="T2479" s="293" t="s">
        <v>10077</v>
      </c>
      <c r="U2479" s="295" t="str">
        <f t="shared" si="121"/>
        <v>http://kadenfan.hitachi.co.jp/afterservice/mail.html</v>
      </c>
      <c r="V2479" s="292" t="s">
        <v>3030</v>
      </c>
      <c r="W2479" s="295" t="str">
        <f t="shared" si="122"/>
        <v>http://kadenfan.hitachi.co.jp/afterservice/toiawase.html</v>
      </c>
      <c r="X2479" s="292" t="s">
        <v>9720</v>
      </c>
      <c r="Y2479" s="292" t="s">
        <v>6821</v>
      </c>
      <c r="Z2479" s="80" t="s">
        <v>9753</v>
      </c>
      <c r="AA2479" s="296"/>
      <c r="AB2479" s="265" t="str">
        <f>IF('認証製品一覧（検索用）'!$E$7=認証製品一覧!I2479,"●","")</f>
        <v/>
      </c>
      <c r="AC2479" s="265" t="str">
        <f>IF(AB2479="","",COUNTIF($B$5:AB2479,"●"))</f>
        <v/>
      </c>
    </row>
    <row r="2480" spans="1:29" ht="229.8" customHeight="1">
      <c r="A2480" s="347"/>
      <c r="B2480" s="292" t="s">
        <v>6898</v>
      </c>
      <c r="C2480" s="293" t="s">
        <v>6955</v>
      </c>
      <c r="D2480" s="294" t="s">
        <v>3023</v>
      </c>
      <c r="E2480" s="293" t="s">
        <v>7363</v>
      </c>
      <c r="F2480" s="330" t="s">
        <v>10067</v>
      </c>
      <c r="G2480" s="330" t="s">
        <v>7369</v>
      </c>
      <c r="H2480" s="294">
        <v>724</v>
      </c>
      <c r="I2480" s="321" t="str">
        <f t="shared" si="120"/>
        <v>D-11-001～10畳※適用畳数の区分は、一般社団法人日本照明工業会ガイドA121:2014 住宅用カタログにおける適用畳数表示区分によるシーリングライト型</v>
      </c>
      <c r="J2480" s="294">
        <v>137.6</v>
      </c>
      <c r="K2480" s="330" t="s">
        <v>8112</v>
      </c>
      <c r="L2480" s="329" t="s">
        <v>13131</v>
      </c>
      <c r="M2480" s="329" t="s">
        <v>10852</v>
      </c>
      <c r="N2480" s="329" t="s">
        <v>13016</v>
      </c>
      <c r="O2480" s="294" t="s">
        <v>2838</v>
      </c>
      <c r="P2480" s="329" t="s">
        <v>10614</v>
      </c>
      <c r="Q2480" s="330" t="s">
        <v>7145</v>
      </c>
      <c r="R2480" s="294" t="s">
        <v>181</v>
      </c>
      <c r="S2480" s="294" t="s">
        <v>2771</v>
      </c>
      <c r="T2480" s="293" t="s">
        <v>10077</v>
      </c>
      <c r="U2480" s="295" t="str">
        <f t="shared" si="121"/>
        <v>http://kadenfan.hitachi.co.jp/afterservice/mail.html</v>
      </c>
      <c r="V2480" s="292" t="s">
        <v>3030</v>
      </c>
      <c r="W2480" s="295" t="str">
        <f t="shared" si="122"/>
        <v>http://kadenfan.hitachi.co.jp/afterservice/toiawase.html</v>
      </c>
      <c r="X2480" s="292" t="s">
        <v>9720</v>
      </c>
      <c r="Y2480" s="292" t="s">
        <v>6822</v>
      </c>
      <c r="Z2480" s="80" t="s">
        <v>9753</v>
      </c>
      <c r="AA2480" s="296"/>
      <c r="AB2480" s="265" t="str">
        <f>IF('認証製品一覧（検索用）'!$E$7=認証製品一覧!I2480,"●","")</f>
        <v/>
      </c>
      <c r="AC2480" s="265" t="str">
        <f>IF(AB2480="","",COUNTIF($B$5:AB2480,"●"))</f>
        <v/>
      </c>
    </row>
    <row r="2481" spans="1:29" ht="229.8" customHeight="1">
      <c r="A2481" s="347"/>
      <c r="B2481" s="292" t="s">
        <v>6898</v>
      </c>
      <c r="C2481" s="293" t="s">
        <v>6955</v>
      </c>
      <c r="D2481" s="294" t="s">
        <v>3023</v>
      </c>
      <c r="E2481" s="293" t="s">
        <v>7363</v>
      </c>
      <c r="F2481" s="330" t="s">
        <v>10067</v>
      </c>
      <c r="G2481" s="330" t="s">
        <v>7369</v>
      </c>
      <c r="H2481" s="294">
        <v>724</v>
      </c>
      <c r="I2481" s="321" t="str">
        <f t="shared" si="120"/>
        <v>D-11-001～10畳※適用畳数の区分は、一般社団法人日本照明工業会ガイドA121:2014 住宅用カタログにおける適用畳数表示区分によるシーリングライト型</v>
      </c>
      <c r="J2481" s="294">
        <v>137.6</v>
      </c>
      <c r="K2481" s="330" t="s">
        <v>8112</v>
      </c>
      <c r="L2481" s="329" t="s">
        <v>13154</v>
      </c>
      <c r="M2481" s="329" t="s">
        <v>10852</v>
      </c>
      <c r="N2481" s="329" t="s">
        <v>13017</v>
      </c>
      <c r="O2481" s="294" t="s">
        <v>6897</v>
      </c>
      <c r="P2481" s="330" t="s">
        <v>10616</v>
      </c>
      <c r="Q2481" s="330" t="s">
        <v>7145</v>
      </c>
      <c r="R2481" s="294" t="s">
        <v>181</v>
      </c>
      <c r="S2481" s="294" t="s">
        <v>2771</v>
      </c>
      <c r="T2481" s="293" t="s">
        <v>181</v>
      </c>
      <c r="U2481" s="323" t="str">
        <f t="shared" si="121"/>
        <v>-</v>
      </c>
      <c r="V2481" s="293" t="s">
        <v>3030</v>
      </c>
      <c r="W2481" s="295" t="str">
        <f t="shared" si="122"/>
        <v>http://kadenfan.hitachi.co.jp/afterservice/toiawase.html</v>
      </c>
      <c r="X2481" s="292" t="s">
        <v>9720</v>
      </c>
      <c r="Y2481" s="292" t="s">
        <v>6850</v>
      </c>
      <c r="Z2481" s="80" t="s">
        <v>10063</v>
      </c>
      <c r="AA2481" s="296"/>
      <c r="AB2481" s="265" t="str">
        <f>IF('認証製品一覧（検索用）'!$E$7=認証製品一覧!I2481,"●","")</f>
        <v/>
      </c>
      <c r="AC2481" s="265" t="str">
        <f>IF(AB2481="","",COUNTIF($B$5:AB2481,"●"))</f>
        <v/>
      </c>
    </row>
    <row r="2482" spans="1:29" ht="201" customHeight="1">
      <c r="A2482" s="347"/>
      <c r="B2482" s="292" t="s">
        <v>6898</v>
      </c>
      <c r="C2482" s="293" t="s">
        <v>6955</v>
      </c>
      <c r="D2482" s="294" t="s">
        <v>3023</v>
      </c>
      <c r="E2482" s="293" t="s">
        <v>7363</v>
      </c>
      <c r="F2482" s="330" t="s">
        <v>10067</v>
      </c>
      <c r="G2482" s="330" t="s">
        <v>7369</v>
      </c>
      <c r="H2482" s="294">
        <v>724</v>
      </c>
      <c r="I2482" s="321" t="str">
        <f t="shared" si="120"/>
        <v>D-11-001～10畳※適用畳数の区分は、一般社団法人日本照明工業会ガイドA121:2014 住宅用カタログにおける適用畳数表示区分によるシーリングライト型</v>
      </c>
      <c r="J2482" s="294">
        <v>137.6</v>
      </c>
      <c r="K2482" s="330" t="s">
        <v>8112</v>
      </c>
      <c r="L2482" s="329" t="s">
        <v>13154</v>
      </c>
      <c r="M2482" s="329" t="s">
        <v>10852</v>
      </c>
      <c r="N2482" s="329" t="s">
        <v>13018</v>
      </c>
      <c r="O2482" s="294" t="s">
        <v>2838</v>
      </c>
      <c r="P2482" s="330" t="s">
        <v>10617</v>
      </c>
      <c r="Q2482" s="330" t="s">
        <v>7145</v>
      </c>
      <c r="R2482" s="294" t="s">
        <v>181</v>
      </c>
      <c r="S2482" s="294" t="s">
        <v>2771</v>
      </c>
      <c r="T2482" s="293" t="s">
        <v>181</v>
      </c>
      <c r="U2482" s="323" t="str">
        <f t="shared" si="121"/>
        <v>-</v>
      </c>
      <c r="V2482" s="293" t="s">
        <v>3030</v>
      </c>
      <c r="W2482" s="295" t="str">
        <f t="shared" si="122"/>
        <v>http://kadenfan.hitachi.co.jp/afterservice/toiawase.html</v>
      </c>
      <c r="X2482" s="292" t="s">
        <v>9720</v>
      </c>
      <c r="Y2482" s="292" t="s">
        <v>6851</v>
      </c>
      <c r="Z2482" s="80" t="s">
        <v>10063</v>
      </c>
      <c r="AA2482" s="296"/>
      <c r="AB2482" s="265" t="str">
        <f>IF('認証製品一覧（検索用）'!$E$7=認証製品一覧!I2482,"●","")</f>
        <v/>
      </c>
      <c r="AC2482" s="265" t="str">
        <f>IF(AB2482="","",COUNTIF($B$5:AB2482,"●"))</f>
        <v/>
      </c>
    </row>
    <row r="2483" spans="1:29" ht="187.2">
      <c r="A2483" s="347"/>
      <c r="B2483" s="292" t="s">
        <v>6898</v>
      </c>
      <c r="C2483" s="293" t="s">
        <v>6955</v>
      </c>
      <c r="D2483" s="294" t="s">
        <v>3023</v>
      </c>
      <c r="E2483" s="293" t="s">
        <v>7363</v>
      </c>
      <c r="F2483" s="330" t="s">
        <v>10067</v>
      </c>
      <c r="G2483" s="330" t="s">
        <v>7369</v>
      </c>
      <c r="H2483" s="294">
        <v>724</v>
      </c>
      <c r="I2483" s="321" t="str">
        <f t="shared" si="120"/>
        <v>D-11-001～10畳※適用畳数の区分は、一般社団法人日本照明工業会ガイドA121:2014 住宅用カタログにおける適用畳数表示区分によるシーリングライト型</v>
      </c>
      <c r="J2483" s="294">
        <v>137.6</v>
      </c>
      <c r="K2483" s="330" t="s">
        <v>8112</v>
      </c>
      <c r="L2483" s="329" t="s">
        <v>13131</v>
      </c>
      <c r="M2483" s="329" t="s">
        <v>10852</v>
      </c>
      <c r="N2483" s="329" t="s">
        <v>13019</v>
      </c>
      <c r="O2483" s="294" t="s">
        <v>2838</v>
      </c>
      <c r="P2483" s="330" t="s">
        <v>10618</v>
      </c>
      <c r="Q2483" s="330" t="s">
        <v>7145</v>
      </c>
      <c r="R2483" s="294" t="s">
        <v>181</v>
      </c>
      <c r="S2483" s="294" t="s">
        <v>2771</v>
      </c>
      <c r="T2483" s="293" t="s">
        <v>9708</v>
      </c>
      <c r="U2483" s="323" t="str">
        <f t="shared" si="121"/>
        <v>-</v>
      </c>
      <c r="V2483" s="293" t="s">
        <v>3030</v>
      </c>
      <c r="W2483" s="295" t="str">
        <f t="shared" si="122"/>
        <v>http://kadenfan.hitachi.co.jp/afterservice/toiawase.html</v>
      </c>
      <c r="X2483" s="292" t="s">
        <v>9720</v>
      </c>
      <c r="Y2483" s="292" t="s">
        <v>6852</v>
      </c>
      <c r="Z2483" s="80" t="s">
        <v>10063</v>
      </c>
      <c r="AA2483" s="296"/>
      <c r="AB2483" s="265" t="str">
        <f>IF('認証製品一覧（検索用）'!$E$7=認証製品一覧!I2483,"●","")</f>
        <v/>
      </c>
      <c r="AC2483" s="265" t="str">
        <f>IF(AB2483="","",COUNTIF($B$5:AB2483,"●"))</f>
        <v/>
      </c>
    </row>
    <row r="2484" spans="1:29" ht="187.2">
      <c r="A2484" s="347"/>
      <c r="B2484" s="292" t="s">
        <v>6898</v>
      </c>
      <c r="C2484" s="293" t="s">
        <v>6955</v>
      </c>
      <c r="D2484" s="294" t="s">
        <v>3023</v>
      </c>
      <c r="E2484" s="293" t="s">
        <v>7363</v>
      </c>
      <c r="F2484" s="330" t="s">
        <v>10067</v>
      </c>
      <c r="G2484" s="330" t="s">
        <v>7369</v>
      </c>
      <c r="H2484" s="294">
        <v>724</v>
      </c>
      <c r="I2484" s="321" t="str">
        <f t="shared" si="120"/>
        <v>D-11-001～10畳※適用畳数の区分は、一般社団法人日本照明工業会ガイドA121:2014 住宅用カタログにおける適用畳数表示区分によるシーリングライト型</v>
      </c>
      <c r="J2484" s="294">
        <v>137.6</v>
      </c>
      <c r="K2484" s="330" t="s">
        <v>8112</v>
      </c>
      <c r="L2484" s="329" t="s">
        <v>13131</v>
      </c>
      <c r="M2484" s="329" t="s">
        <v>10852</v>
      </c>
      <c r="N2484" s="329" t="s">
        <v>13020</v>
      </c>
      <c r="O2484" s="294" t="s">
        <v>2838</v>
      </c>
      <c r="P2484" s="330" t="s">
        <v>10618</v>
      </c>
      <c r="Q2484" s="330" t="s">
        <v>7145</v>
      </c>
      <c r="R2484" s="294" t="s">
        <v>181</v>
      </c>
      <c r="S2484" s="294" t="s">
        <v>2771</v>
      </c>
      <c r="T2484" s="293" t="s">
        <v>9705</v>
      </c>
      <c r="U2484" s="323" t="str">
        <f t="shared" si="121"/>
        <v>-</v>
      </c>
      <c r="V2484" s="293" t="s">
        <v>3030</v>
      </c>
      <c r="W2484" s="295" t="str">
        <f t="shared" si="122"/>
        <v>http://kadenfan.hitachi.co.jp/afterservice/toiawase.html</v>
      </c>
      <c r="X2484" s="292" t="s">
        <v>9720</v>
      </c>
      <c r="Y2484" s="292" t="s">
        <v>6853</v>
      </c>
      <c r="Z2484" s="80" t="s">
        <v>10063</v>
      </c>
      <c r="AA2484" s="296"/>
      <c r="AB2484" s="265" t="str">
        <f>IF('認証製品一覧（検索用）'!$E$7=認証製品一覧!I2484,"●","")</f>
        <v/>
      </c>
      <c r="AC2484" s="265" t="str">
        <f>IF(AB2484="","",COUNTIF($B$5:AB2484,"●"))</f>
        <v/>
      </c>
    </row>
    <row r="2485" spans="1:29" ht="244.8" customHeight="1">
      <c r="A2485" s="347"/>
      <c r="B2485" s="292" t="s">
        <v>6898</v>
      </c>
      <c r="C2485" s="293" t="s">
        <v>6955</v>
      </c>
      <c r="D2485" s="294" t="s">
        <v>3023</v>
      </c>
      <c r="E2485" s="293" t="s">
        <v>7363</v>
      </c>
      <c r="F2485" s="330" t="s">
        <v>10067</v>
      </c>
      <c r="G2485" s="330" t="s">
        <v>7370</v>
      </c>
      <c r="H2485" s="294">
        <v>725</v>
      </c>
      <c r="I2485" s="321" t="str">
        <f t="shared" si="120"/>
        <v>D-11-001～12畳※適用畳数の区分は、一般社団法人日本照明工業会ガイドA121:2014 住宅用カタログにおける適用畳数表示区分によるシーリングライト型</v>
      </c>
      <c r="J2485" s="294">
        <v>140.19999999999999</v>
      </c>
      <c r="K2485" s="330" t="s">
        <v>8112</v>
      </c>
      <c r="L2485" s="329" t="s">
        <v>13131</v>
      </c>
      <c r="M2485" s="329" t="s">
        <v>10852</v>
      </c>
      <c r="N2485" s="329" t="s">
        <v>13021</v>
      </c>
      <c r="O2485" s="294" t="s">
        <v>6897</v>
      </c>
      <c r="P2485" s="329" t="s">
        <v>10619</v>
      </c>
      <c r="Q2485" s="330" t="s">
        <v>7145</v>
      </c>
      <c r="R2485" s="294" t="s">
        <v>181</v>
      </c>
      <c r="S2485" s="294" t="s">
        <v>2771</v>
      </c>
      <c r="T2485" s="293" t="s">
        <v>10077</v>
      </c>
      <c r="U2485" s="295" t="str">
        <f t="shared" si="121"/>
        <v>http://kadenfan.hitachi.co.jp/afterservice/mail.html</v>
      </c>
      <c r="V2485" s="292" t="s">
        <v>3030</v>
      </c>
      <c r="W2485" s="295" t="str">
        <f t="shared" si="122"/>
        <v>http://kadenfan.hitachi.co.jp/afterservice/toiawase.html</v>
      </c>
      <c r="X2485" s="292" t="s">
        <v>9720</v>
      </c>
      <c r="Y2485" s="292" t="s">
        <v>6823</v>
      </c>
      <c r="Z2485" s="80" t="s">
        <v>9753</v>
      </c>
      <c r="AA2485" s="296"/>
      <c r="AB2485" s="265" t="str">
        <f>IF('認証製品一覧（検索用）'!$E$7=認証製品一覧!I2485,"●","")</f>
        <v/>
      </c>
      <c r="AC2485" s="265" t="str">
        <f>IF(AB2485="","",COUNTIF($B$5:AB2485,"●"))</f>
        <v/>
      </c>
    </row>
    <row r="2486" spans="1:29" ht="247.2" customHeight="1">
      <c r="A2486" s="347"/>
      <c r="B2486" s="292" t="s">
        <v>6898</v>
      </c>
      <c r="C2486" s="293" t="s">
        <v>6955</v>
      </c>
      <c r="D2486" s="294" t="s">
        <v>3023</v>
      </c>
      <c r="E2486" s="293" t="s">
        <v>7363</v>
      </c>
      <c r="F2486" s="330" t="s">
        <v>10067</v>
      </c>
      <c r="G2486" s="330" t="s">
        <v>7370</v>
      </c>
      <c r="H2486" s="294">
        <v>725</v>
      </c>
      <c r="I2486" s="321" t="str">
        <f t="shared" si="120"/>
        <v>D-11-001～12畳※適用畳数の区分は、一般社団法人日本照明工業会ガイドA121:2014 住宅用カタログにおける適用畳数表示区分によるシーリングライト型</v>
      </c>
      <c r="J2486" s="294">
        <v>140.19999999999999</v>
      </c>
      <c r="K2486" s="330" t="s">
        <v>8112</v>
      </c>
      <c r="L2486" s="329" t="s">
        <v>13131</v>
      </c>
      <c r="M2486" s="329" t="s">
        <v>10852</v>
      </c>
      <c r="N2486" s="329" t="s">
        <v>13022</v>
      </c>
      <c r="O2486" s="294" t="s">
        <v>2838</v>
      </c>
      <c r="P2486" s="329" t="s">
        <v>10620</v>
      </c>
      <c r="Q2486" s="330" t="s">
        <v>7145</v>
      </c>
      <c r="R2486" s="294" t="s">
        <v>181</v>
      </c>
      <c r="S2486" s="294" t="s">
        <v>2771</v>
      </c>
      <c r="T2486" s="293" t="s">
        <v>10077</v>
      </c>
      <c r="U2486" s="295" t="str">
        <f t="shared" si="121"/>
        <v>http://kadenfan.hitachi.co.jp/afterservice/mail.html</v>
      </c>
      <c r="V2486" s="292" t="s">
        <v>3030</v>
      </c>
      <c r="W2486" s="295" t="str">
        <f t="shared" si="122"/>
        <v>http://kadenfan.hitachi.co.jp/afterservice/toiawase.html</v>
      </c>
      <c r="X2486" s="292" t="s">
        <v>9720</v>
      </c>
      <c r="Y2486" s="292" t="s">
        <v>6824</v>
      </c>
      <c r="Z2486" s="80" t="s">
        <v>9753</v>
      </c>
      <c r="AA2486" s="296"/>
      <c r="AB2486" s="265" t="str">
        <f>IF('認証製品一覧（検索用）'!$E$7=認証製品一覧!I2486,"●","")</f>
        <v/>
      </c>
      <c r="AC2486" s="265" t="str">
        <f>IF(AB2486="","",COUNTIF($B$5:AB2486,"●"))</f>
        <v/>
      </c>
    </row>
    <row r="2487" spans="1:29" ht="240.6" customHeight="1">
      <c r="A2487" s="347"/>
      <c r="B2487" s="292" t="s">
        <v>6898</v>
      </c>
      <c r="C2487" s="293" t="s">
        <v>6955</v>
      </c>
      <c r="D2487" s="294" t="s">
        <v>3023</v>
      </c>
      <c r="E2487" s="293" t="s">
        <v>7363</v>
      </c>
      <c r="F2487" s="330" t="s">
        <v>10067</v>
      </c>
      <c r="G2487" s="330" t="s">
        <v>7370</v>
      </c>
      <c r="H2487" s="294">
        <v>725</v>
      </c>
      <c r="I2487" s="321" t="str">
        <f t="shared" si="120"/>
        <v>D-11-001～12畳※適用畳数の区分は、一般社団法人日本照明工業会ガイドA121:2014 住宅用カタログにおける適用畳数表示区分によるシーリングライト型</v>
      </c>
      <c r="J2487" s="294">
        <v>140.19999999999999</v>
      </c>
      <c r="K2487" s="330" t="s">
        <v>8112</v>
      </c>
      <c r="L2487" s="329" t="s">
        <v>13131</v>
      </c>
      <c r="M2487" s="329" t="s">
        <v>10852</v>
      </c>
      <c r="N2487" s="329" t="s">
        <v>13023</v>
      </c>
      <c r="O2487" s="294" t="s">
        <v>2838</v>
      </c>
      <c r="P2487" s="329" t="s">
        <v>10619</v>
      </c>
      <c r="Q2487" s="330" t="s">
        <v>7145</v>
      </c>
      <c r="R2487" s="294" t="s">
        <v>181</v>
      </c>
      <c r="S2487" s="294" t="s">
        <v>2771</v>
      </c>
      <c r="T2487" s="293" t="s">
        <v>10077</v>
      </c>
      <c r="U2487" s="295" t="str">
        <f t="shared" si="121"/>
        <v>http://kadenfan.hitachi.co.jp/afterservice/mail.html</v>
      </c>
      <c r="V2487" s="292" t="s">
        <v>3030</v>
      </c>
      <c r="W2487" s="295" t="str">
        <f t="shared" si="122"/>
        <v>http://kadenfan.hitachi.co.jp/afterservice/toiawase.html</v>
      </c>
      <c r="X2487" s="292" t="s">
        <v>9720</v>
      </c>
      <c r="Y2487" s="292" t="s">
        <v>6825</v>
      </c>
      <c r="Z2487" s="80" t="s">
        <v>9753</v>
      </c>
      <c r="AA2487" s="296"/>
      <c r="AB2487" s="265" t="str">
        <f>IF('認証製品一覧（検索用）'!$E$7=認証製品一覧!I2487,"●","")</f>
        <v/>
      </c>
      <c r="AC2487" s="265" t="str">
        <f>IF(AB2487="","",COUNTIF($B$5:AB2487,"●"))</f>
        <v/>
      </c>
    </row>
    <row r="2488" spans="1:29" ht="210" customHeight="1">
      <c r="A2488" s="347"/>
      <c r="B2488" s="292" t="s">
        <v>6898</v>
      </c>
      <c r="C2488" s="293" t="s">
        <v>6955</v>
      </c>
      <c r="D2488" s="294" t="s">
        <v>3023</v>
      </c>
      <c r="E2488" s="293" t="s">
        <v>7363</v>
      </c>
      <c r="F2488" s="330" t="s">
        <v>10067</v>
      </c>
      <c r="G2488" s="330" t="s">
        <v>7370</v>
      </c>
      <c r="H2488" s="294">
        <v>725</v>
      </c>
      <c r="I2488" s="321" t="str">
        <f t="shared" si="120"/>
        <v>D-11-001～12畳※適用畳数の区分は、一般社団法人日本照明工業会ガイドA121:2014 住宅用カタログにおける適用畳数表示区分によるシーリングライト型</v>
      </c>
      <c r="J2488" s="294">
        <v>140.19999999999999</v>
      </c>
      <c r="K2488" s="330" t="s">
        <v>8112</v>
      </c>
      <c r="L2488" s="329" t="s">
        <v>13154</v>
      </c>
      <c r="M2488" s="329" t="s">
        <v>10852</v>
      </c>
      <c r="N2488" s="329" t="s">
        <v>13024</v>
      </c>
      <c r="O2488" s="294" t="s">
        <v>6897</v>
      </c>
      <c r="P2488" s="330" t="s">
        <v>10621</v>
      </c>
      <c r="Q2488" s="330" t="s">
        <v>7145</v>
      </c>
      <c r="R2488" s="294" t="s">
        <v>181</v>
      </c>
      <c r="S2488" s="294" t="s">
        <v>2771</v>
      </c>
      <c r="T2488" s="293" t="s">
        <v>181</v>
      </c>
      <c r="U2488" s="323" t="str">
        <f t="shared" si="121"/>
        <v>-</v>
      </c>
      <c r="V2488" s="293" t="s">
        <v>3030</v>
      </c>
      <c r="W2488" s="295" t="str">
        <f t="shared" si="122"/>
        <v>http://kadenfan.hitachi.co.jp/afterservice/toiawase.html</v>
      </c>
      <c r="X2488" s="292" t="s">
        <v>9720</v>
      </c>
      <c r="Y2488" s="292" t="s">
        <v>6854</v>
      </c>
      <c r="Z2488" s="80" t="s">
        <v>10063</v>
      </c>
      <c r="AA2488" s="296"/>
      <c r="AB2488" s="265" t="str">
        <f>IF('認証製品一覧（検索用）'!$E$7=認証製品一覧!I2488,"●","")</f>
        <v/>
      </c>
      <c r="AC2488" s="265" t="str">
        <f>IF(AB2488="","",COUNTIF($B$5:AB2488,"●"))</f>
        <v/>
      </c>
    </row>
    <row r="2489" spans="1:29" ht="210" customHeight="1">
      <c r="A2489" s="347"/>
      <c r="B2489" s="292" t="s">
        <v>6898</v>
      </c>
      <c r="C2489" s="293" t="s">
        <v>6955</v>
      </c>
      <c r="D2489" s="294" t="s">
        <v>3023</v>
      </c>
      <c r="E2489" s="293" t="s">
        <v>7363</v>
      </c>
      <c r="F2489" s="330" t="s">
        <v>10067</v>
      </c>
      <c r="G2489" s="330" t="s">
        <v>7370</v>
      </c>
      <c r="H2489" s="294">
        <v>725</v>
      </c>
      <c r="I2489" s="321" t="str">
        <f t="shared" si="120"/>
        <v>D-11-001～12畳※適用畳数の区分は、一般社団法人日本照明工業会ガイドA121:2014 住宅用カタログにおける適用畳数表示区分によるシーリングライト型</v>
      </c>
      <c r="J2489" s="294">
        <v>140.19999999999999</v>
      </c>
      <c r="K2489" s="330" t="s">
        <v>8112</v>
      </c>
      <c r="L2489" s="329" t="s">
        <v>13154</v>
      </c>
      <c r="M2489" s="329" t="s">
        <v>10852</v>
      </c>
      <c r="N2489" s="329" t="s">
        <v>13025</v>
      </c>
      <c r="O2489" s="294" t="s">
        <v>2838</v>
      </c>
      <c r="P2489" s="330" t="s">
        <v>10622</v>
      </c>
      <c r="Q2489" s="330" t="s">
        <v>7145</v>
      </c>
      <c r="R2489" s="294" t="s">
        <v>181</v>
      </c>
      <c r="S2489" s="294" t="s">
        <v>2771</v>
      </c>
      <c r="T2489" s="293" t="s">
        <v>181</v>
      </c>
      <c r="U2489" s="323" t="str">
        <f t="shared" si="121"/>
        <v>-</v>
      </c>
      <c r="V2489" s="293" t="s">
        <v>3030</v>
      </c>
      <c r="W2489" s="295" t="str">
        <f t="shared" si="122"/>
        <v>http://kadenfan.hitachi.co.jp/afterservice/toiawase.html</v>
      </c>
      <c r="X2489" s="292" t="s">
        <v>9720</v>
      </c>
      <c r="Y2489" s="292" t="s">
        <v>6855</v>
      </c>
      <c r="Z2489" s="80" t="s">
        <v>10063</v>
      </c>
      <c r="AA2489" s="296"/>
      <c r="AB2489" s="265" t="str">
        <f>IF('認証製品一覧（検索用）'!$E$7=認証製品一覧!I2489,"●","")</f>
        <v/>
      </c>
      <c r="AC2489" s="265" t="str">
        <f>IF(AB2489="","",COUNTIF($B$5:AB2489,"●"))</f>
        <v/>
      </c>
    </row>
    <row r="2490" spans="1:29" ht="210" customHeight="1">
      <c r="A2490" s="347"/>
      <c r="B2490" s="292" t="s">
        <v>6898</v>
      </c>
      <c r="C2490" s="293" t="s">
        <v>6955</v>
      </c>
      <c r="D2490" s="294" t="s">
        <v>3023</v>
      </c>
      <c r="E2490" s="293" t="s">
        <v>7363</v>
      </c>
      <c r="F2490" s="330" t="s">
        <v>10067</v>
      </c>
      <c r="G2490" s="330" t="s">
        <v>7370</v>
      </c>
      <c r="H2490" s="294">
        <v>725</v>
      </c>
      <c r="I2490" s="321" t="str">
        <f t="shared" si="120"/>
        <v>D-11-001～12畳※適用畳数の区分は、一般社団法人日本照明工業会ガイドA121:2014 住宅用カタログにおける適用畳数表示区分によるシーリングライト型</v>
      </c>
      <c r="J2490" s="294">
        <v>140.19999999999999</v>
      </c>
      <c r="K2490" s="330" t="s">
        <v>8112</v>
      </c>
      <c r="L2490" s="329" t="s">
        <v>13154</v>
      </c>
      <c r="M2490" s="329" t="s">
        <v>10852</v>
      </c>
      <c r="N2490" s="329" t="s">
        <v>13026</v>
      </c>
      <c r="O2490" s="294" t="s">
        <v>2838</v>
      </c>
      <c r="P2490" s="330" t="s">
        <v>10623</v>
      </c>
      <c r="Q2490" s="330" t="s">
        <v>7145</v>
      </c>
      <c r="R2490" s="294" t="s">
        <v>181</v>
      </c>
      <c r="S2490" s="294" t="s">
        <v>2771</v>
      </c>
      <c r="T2490" s="293" t="s">
        <v>181</v>
      </c>
      <c r="U2490" s="323" t="str">
        <f t="shared" si="121"/>
        <v>-</v>
      </c>
      <c r="V2490" s="293" t="s">
        <v>3030</v>
      </c>
      <c r="W2490" s="295" t="str">
        <f t="shared" si="122"/>
        <v>http://kadenfan.hitachi.co.jp/afterservice/toiawase.html</v>
      </c>
      <c r="X2490" s="292" t="s">
        <v>9720</v>
      </c>
      <c r="Y2490" s="292" t="s">
        <v>6856</v>
      </c>
      <c r="Z2490" s="80" t="s">
        <v>10063</v>
      </c>
      <c r="AA2490" s="296"/>
      <c r="AB2490" s="265" t="str">
        <f>IF('認証製品一覧（検索用）'!$E$7=認証製品一覧!I2490,"●","")</f>
        <v/>
      </c>
      <c r="AC2490" s="265" t="str">
        <f>IF(AB2490="","",COUNTIF($B$5:AB2490,"●"))</f>
        <v/>
      </c>
    </row>
    <row r="2491" spans="1:29" ht="187.2">
      <c r="A2491" s="347"/>
      <c r="B2491" s="292" t="s">
        <v>6898</v>
      </c>
      <c r="C2491" s="293" t="s">
        <v>6955</v>
      </c>
      <c r="D2491" s="294" t="s">
        <v>3023</v>
      </c>
      <c r="E2491" s="293" t="s">
        <v>7363</v>
      </c>
      <c r="F2491" s="330" t="s">
        <v>10067</v>
      </c>
      <c r="G2491" s="330" t="s">
        <v>7370</v>
      </c>
      <c r="H2491" s="294">
        <v>725</v>
      </c>
      <c r="I2491" s="321" t="str">
        <f t="shared" si="120"/>
        <v>D-11-001～12畳※適用畳数の区分は、一般社団法人日本照明工業会ガイドA121:2014 住宅用カタログにおける適用畳数表示区分によるシーリングライト型</v>
      </c>
      <c r="J2491" s="294">
        <v>140.19999999999999</v>
      </c>
      <c r="K2491" s="330" t="s">
        <v>8112</v>
      </c>
      <c r="L2491" s="329" t="s">
        <v>13131</v>
      </c>
      <c r="M2491" s="329" t="s">
        <v>10852</v>
      </c>
      <c r="N2491" s="329" t="s">
        <v>13027</v>
      </c>
      <c r="O2491" s="294" t="s">
        <v>2838</v>
      </c>
      <c r="P2491" s="330" t="s">
        <v>10624</v>
      </c>
      <c r="Q2491" s="330" t="s">
        <v>7145</v>
      </c>
      <c r="R2491" s="294" t="s">
        <v>181</v>
      </c>
      <c r="S2491" s="294" t="s">
        <v>2771</v>
      </c>
      <c r="T2491" s="293" t="s">
        <v>9708</v>
      </c>
      <c r="U2491" s="323" t="str">
        <f t="shared" si="121"/>
        <v>-</v>
      </c>
      <c r="V2491" s="293" t="s">
        <v>3030</v>
      </c>
      <c r="W2491" s="295" t="str">
        <f t="shared" si="122"/>
        <v>http://kadenfan.hitachi.co.jp/afterservice/toiawase.html</v>
      </c>
      <c r="X2491" s="292" t="s">
        <v>9720</v>
      </c>
      <c r="Y2491" s="292" t="s">
        <v>6857</v>
      </c>
      <c r="Z2491" s="80" t="s">
        <v>10063</v>
      </c>
      <c r="AA2491" s="296"/>
      <c r="AB2491" s="265" t="str">
        <f>IF('認証製品一覧（検索用）'!$E$7=認証製品一覧!I2491,"●","")</f>
        <v/>
      </c>
      <c r="AC2491" s="265" t="str">
        <f>IF(AB2491="","",COUNTIF($B$5:AB2491,"●"))</f>
        <v/>
      </c>
    </row>
    <row r="2492" spans="1:29" ht="187.2">
      <c r="A2492" s="347"/>
      <c r="B2492" s="292" t="s">
        <v>6898</v>
      </c>
      <c r="C2492" s="293" t="s">
        <v>6955</v>
      </c>
      <c r="D2492" s="294" t="s">
        <v>3023</v>
      </c>
      <c r="E2492" s="293" t="s">
        <v>7363</v>
      </c>
      <c r="F2492" s="330" t="s">
        <v>10067</v>
      </c>
      <c r="G2492" s="330" t="s">
        <v>7370</v>
      </c>
      <c r="H2492" s="294">
        <v>725</v>
      </c>
      <c r="I2492" s="321" t="str">
        <f t="shared" si="120"/>
        <v>D-11-001～12畳※適用畳数の区分は、一般社団法人日本照明工業会ガイドA121:2014 住宅用カタログにおける適用畳数表示区分によるシーリングライト型</v>
      </c>
      <c r="J2492" s="294">
        <v>140.19999999999999</v>
      </c>
      <c r="K2492" s="330" t="s">
        <v>8112</v>
      </c>
      <c r="L2492" s="329" t="s">
        <v>13131</v>
      </c>
      <c r="M2492" s="329" t="s">
        <v>10852</v>
      </c>
      <c r="N2492" s="329" t="s">
        <v>13028</v>
      </c>
      <c r="O2492" s="294" t="s">
        <v>2838</v>
      </c>
      <c r="P2492" s="330" t="s">
        <v>10624</v>
      </c>
      <c r="Q2492" s="330" t="s">
        <v>7145</v>
      </c>
      <c r="R2492" s="294" t="s">
        <v>181</v>
      </c>
      <c r="S2492" s="294" t="s">
        <v>2771</v>
      </c>
      <c r="T2492" s="293" t="s">
        <v>9708</v>
      </c>
      <c r="U2492" s="323" t="str">
        <f t="shared" si="121"/>
        <v>-</v>
      </c>
      <c r="V2492" s="293" t="s">
        <v>3030</v>
      </c>
      <c r="W2492" s="295" t="str">
        <f t="shared" si="122"/>
        <v>http://kadenfan.hitachi.co.jp/afterservice/toiawase.html</v>
      </c>
      <c r="X2492" s="292" t="s">
        <v>9720</v>
      </c>
      <c r="Y2492" s="292" t="s">
        <v>6858</v>
      </c>
      <c r="Z2492" s="80" t="s">
        <v>10063</v>
      </c>
      <c r="AA2492" s="296"/>
      <c r="AB2492" s="265" t="str">
        <f>IF('認証製品一覧（検索用）'!$E$7=認証製品一覧!I2492,"●","")</f>
        <v/>
      </c>
      <c r="AC2492" s="265" t="str">
        <f>IF(AB2492="","",COUNTIF($B$5:AB2492,"●"))</f>
        <v/>
      </c>
    </row>
    <row r="2493" spans="1:29" ht="187.2">
      <c r="A2493" s="347"/>
      <c r="B2493" s="292" t="s">
        <v>6898</v>
      </c>
      <c r="C2493" s="293" t="s">
        <v>6955</v>
      </c>
      <c r="D2493" s="294" t="s">
        <v>3023</v>
      </c>
      <c r="E2493" s="293" t="s">
        <v>7363</v>
      </c>
      <c r="F2493" s="330" t="s">
        <v>10067</v>
      </c>
      <c r="G2493" s="330" t="s">
        <v>7370</v>
      </c>
      <c r="H2493" s="294">
        <v>725</v>
      </c>
      <c r="I2493" s="321" t="str">
        <f t="shared" si="120"/>
        <v>D-11-001～12畳※適用畳数の区分は、一般社団法人日本照明工業会ガイドA121:2014 住宅用カタログにおける適用畳数表示区分によるシーリングライト型</v>
      </c>
      <c r="J2493" s="294">
        <v>140.19999999999999</v>
      </c>
      <c r="K2493" s="330" t="s">
        <v>8112</v>
      </c>
      <c r="L2493" s="329" t="s">
        <v>13131</v>
      </c>
      <c r="M2493" s="329" t="s">
        <v>10852</v>
      </c>
      <c r="N2493" s="329" t="s">
        <v>13029</v>
      </c>
      <c r="O2493" s="294" t="s">
        <v>2838</v>
      </c>
      <c r="P2493" s="330" t="s">
        <v>10625</v>
      </c>
      <c r="Q2493" s="330" t="s">
        <v>7145</v>
      </c>
      <c r="R2493" s="294" t="s">
        <v>181</v>
      </c>
      <c r="S2493" s="294" t="s">
        <v>2771</v>
      </c>
      <c r="T2493" s="293" t="s">
        <v>9708</v>
      </c>
      <c r="U2493" s="323" t="str">
        <f t="shared" si="121"/>
        <v>-</v>
      </c>
      <c r="V2493" s="293" t="s">
        <v>3030</v>
      </c>
      <c r="W2493" s="295" t="str">
        <f t="shared" si="122"/>
        <v>http://kadenfan.hitachi.co.jp/afterservice/toiawase.html</v>
      </c>
      <c r="X2493" s="292" t="s">
        <v>9720</v>
      </c>
      <c r="Y2493" s="292" t="s">
        <v>6859</v>
      </c>
      <c r="Z2493" s="80" t="s">
        <v>10063</v>
      </c>
      <c r="AA2493" s="296"/>
      <c r="AB2493" s="265" t="str">
        <f>IF('認証製品一覧（検索用）'!$E$7=認証製品一覧!I2493,"●","")</f>
        <v/>
      </c>
      <c r="AC2493" s="265" t="str">
        <f>IF(AB2493="","",COUNTIF($B$5:AB2493,"●"))</f>
        <v/>
      </c>
    </row>
    <row r="2494" spans="1:29" ht="187.2">
      <c r="A2494" s="347"/>
      <c r="B2494" s="292" t="s">
        <v>6898</v>
      </c>
      <c r="C2494" s="293" t="s">
        <v>6955</v>
      </c>
      <c r="D2494" s="294" t="s">
        <v>3023</v>
      </c>
      <c r="E2494" s="293" t="s">
        <v>7363</v>
      </c>
      <c r="F2494" s="330" t="s">
        <v>10067</v>
      </c>
      <c r="G2494" s="330" t="s">
        <v>7370</v>
      </c>
      <c r="H2494" s="294">
        <v>725</v>
      </c>
      <c r="I2494" s="321" t="str">
        <f t="shared" si="120"/>
        <v>D-11-001～12畳※適用畳数の区分は、一般社団法人日本照明工業会ガイドA121:2014 住宅用カタログにおける適用畳数表示区分によるシーリングライト型</v>
      </c>
      <c r="J2494" s="294">
        <v>140.19999999999999</v>
      </c>
      <c r="K2494" s="330" t="s">
        <v>8112</v>
      </c>
      <c r="L2494" s="329" t="s">
        <v>13131</v>
      </c>
      <c r="M2494" s="329" t="s">
        <v>10852</v>
      </c>
      <c r="N2494" s="329" t="s">
        <v>13030</v>
      </c>
      <c r="O2494" s="294" t="s">
        <v>2838</v>
      </c>
      <c r="P2494" s="330" t="s">
        <v>10624</v>
      </c>
      <c r="Q2494" s="330" t="s">
        <v>7145</v>
      </c>
      <c r="R2494" s="294" t="s">
        <v>181</v>
      </c>
      <c r="S2494" s="294" t="s">
        <v>2771</v>
      </c>
      <c r="T2494" s="293" t="s">
        <v>9708</v>
      </c>
      <c r="U2494" s="323" t="str">
        <f t="shared" si="121"/>
        <v>-</v>
      </c>
      <c r="V2494" s="293" t="s">
        <v>3030</v>
      </c>
      <c r="W2494" s="295" t="str">
        <f t="shared" si="122"/>
        <v>http://kadenfan.hitachi.co.jp/afterservice/toiawase.html</v>
      </c>
      <c r="X2494" s="292" t="s">
        <v>9720</v>
      </c>
      <c r="Y2494" s="292" t="s">
        <v>6860</v>
      </c>
      <c r="Z2494" s="80" t="s">
        <v>10063</v>
      </c>
      <c r="AA2494" s="296"/>
      <c r="AB2494" s="265" t="str">
        <f>IF('認証製品一覧（検索用）'!$E$7=認証製品一覧!I2494,"●","")</f>
        <v/>
      </c>
      <c r="AC2494" s="265" t="str">
        <f>IF(AB2494="","",COUNTIF($B$5:AB2494,"●"))</f>
        <v/>
      </c>
    </row>
    <row r="2495" spans="1:29" ht="187.2">
      <c r="A2495" s="347"/>
      <c r="B2495" s="292" t="s">
        <v>6898</v>
      </c>
      <c r="C2495" s="293" t="s">
        <v>6955</v>
      </c>
      <c r="D2495" s="294" t="s">
        <v>3023</v>
      </c>
      <c r="E2495" s="293" t="s">
        <v>7363</v>
      </c>
      <c r="F2495" s="330" t="s">
        <v>10067</v>
      </c>
      <c r="G2495" s="330" t="s">
        <v>7370</v>
      </c>
      <c r="H2495" s="294">
        <v>725</v>
      </c>
      <c r="I2495" s="321" t="str">
        <f t="shared" si="120"/>
        <v>D-11-001～12畳※適用畳数の区分は、一般社団法人日本照明工業会ガイドA121:2014 住宅用カタログにおける適用畳数表示区分によるシーリングライト型</v>
      </c>
      <c r="J2495" s="294">
        <v>140.19999999999999</v>
      </c>
      <c r="K2495" s="330" t="s">
        <v>8112</v>
      </c>
      <c r="L2495" s="329" t="s">
        <v>13153</v>
      </c>
      <c r="M2495" s="329" t="s">
        <v>10853</v>
      </c>
      <c r="N2495" s="329" t="s">
        <v>13031</v>
      </c>
      <c r="O2495" s="294" t="s">
        <v>6897</v>
      </c>
      <c r="P2495" s="329" t="s">
        <v>10626</v>
      </c>
      <c r="Q2495" s="330" t="s">
        <v>8113</v>
      </c>
      <c r="R2495" s="293" t="s">
        <v>8114</v>
      </c>
      <c r="S2495" s="294" t="s">
        <v>8115</v>
      </c>
      <c r="T2495" s="292" t="s">
        <v>8116</v>
      </c>
      <c r="U2495" s="295" t="str">
        <f t="shared" si="121"/>
        <v>hiroki_ochifuji@irisohyama.co.jp</v>
      </c>
      <c r="V2495" s="292" t="s">
        <v>8117</v>
      </c>
      <c r="W2495" s="295" t="str">
        <f t="shared" si="122"/>
        <v>http://www.irisohyama.co.jp/led/houjin/</v>
      </c>
      <c r="X2495" s="292" t="s">
        <v>8118</v>
      </c>
      <c r="Y2495" s="292" t="s">
        <v>6886</v>
      </c>
      <c r="Z2495" s="80" t="s">
        <v>9753</v>
      </c>
      <c r="AA2495" s="296"/>
      <c r="AB2495" s="265" t="str">
        <f>IF('認証製品一覧（検索用）'!$E$7=認証製品一覧!I2495,"●","")</f>
        <v/>
      </c>
      <c r="AC2495" s="265" t="str">
        <f>IF(AB2495="","",COUNTIF($B$5:AB2495,"●"))</f>
        <v/>
      </c>
    </row>
    <row r="2496" spans="1:29" ht="234" customHeight="1">
      <c r="A2496" s="347"/>
      <c r="B2496" s="292" t="s">
        <v>6898</v>
      </c>
      <c r="C2496" s="293" t="s">
        <v>6955</v>
      </c>
      <c r="D2496" s="294" t="s">
        <v>3023</v>
      </c>
      <c r="E2496" s="293" t="s">
        <v>7363</v>
      </c>
      <c r="F2496" s="330" t="s">
        <v>10067</v>
      </c>
      <c r="G2496" s="330" t="s">
        <v>7371</v>
      </c>
      <c r="H2496" s="294">
        <v>726</v>
      </c>
      <c r="I2496" s="321" t="str">
        <f t="shared" si="120"/>
        <v>D-11-001～14畳※適用畳数の区分は、一般社団法人日本照明工業会ガイドA121:2014 住宅用カタログにおける適用畳数表示区分によるシーリングライト型</v>
      </c>
      <c r="J2496" s="294">
        <v>140.5</v>
      </c>
      <c r="K2496" s="330" t="s">
        <v>8112</v>
      </c>
      <c r="L2496" s="329" t="s">
        <v>13131</v>
      </c>
      <c r="M2496" s="329" t="s">
        <v>10852</v>
      </c>
      <c r="N2496" s="329" t="s">
        <v>13032</v>
      </c>
      <c r="O2496" s="294" t="s">
        <v>6897</v>
      </c>
      <c r="P2496" s="329" t="s">
        <v>10627</v>
      </c>
      <c r="Q2496" s="330" t="s">
        <v>7145</v>
      </c>
      <c r="R2496" s="294" t="s">
        <v>181</v>
      </c>
      <c r="S2496" s="294" t="s">
        <v>2771</v>
      </c>
      <c r="T2496" s="293" t="s">
        <v>10077</v>
      </c>
      <c r="U2496" s="295" t="str">
        <f t="shared" si="121"/>
        <v>http://kadenfan.hitachi.co.jp/afterservice/mail.html</v>
      </c>
      <c r="V2496" s="292" t="s">
        <v>3030</v>
      </c>
      <c r="W2496" s="295" t="str">
        <f t="shared" si="122"/>
        <v>http://kadenfan.hitachi.co.jp/afterservice/toiawase.html</v>
      </c>
      <c r="X2496" s="292" t="s">
        <v>9720</v>
      </c>
      <c r="Y2496" s="292" t="s">
        <v>6826</v>
      </c>
      <c r="Z2496" s="80" t="s">
        <v>9753</v>
      </c>
      <c r="AA2496" s="296"/>
      <c r="AB2496" s="265" t="str">
        <f>IF('認証製品一覧（検索用）'!$E$7=認証製品一覧!I2496,"●","")</f>
        <v/>
      </c>
      <c r="AC2496" s="265" t="str">
        <f>IF(AB2496="","",COUNTIF($B$5:AB2496,"●"))</f>
        <v/>
      </c>
    </row>
    <row r="2497" spans="1:29" ht="250.2" customHeight="1">
      <c r="A2497" s="347"/>
      <c r="B2497" s="292" t="s">
        <v>6898</v>
      </c>
      <c r="C2497" s="293" t="s">
        <v>6955</v>
      </c>
      <c r="D2497" s="294" t="s">
        <v>3023</v>
      </c>
      <c r="E2497" s="293" t="s">
        <v>7363</v>
      </c>
      <c r="F2497" s="330" t="s">
        <v>10067</v>
      </c>
      <c r="G2497" s="330" t="s">
        <v>7371</v>
      </c>
      <c r="H2497" s="294">
        <v>726</v>
      </c>
      <c r="I2497" s="321" t="str">
        <f t="shared" si="120"/>
        <v>D-11-001～14畳※適用畳数の区分は、一般社団法人日本照明工業会ガイドA121:2014 住宅用カタログにおける適用畳数表示区分によるシーリングライト型</v>
      </c>
      <c r="J2497" s="294">
        <v>140.5</v>
      </c>
      <c r="K2497" s="330" t="s">
        <v>8112</v>
      </c>
      <c r="L2497" s="329" t="s">
        <v>13131</v>
      </c>
      <c r="M2497" s="329" t="s">
        <v>10852</v>
      </c>
      <c r="N2497" s="329" t="s">
        <v>13033</v>
      </c>
      <c r="O2497" s="294" t="s">
        <v>2838</v>
      </c>
      <c r="P2497" s="329" t="s">
        <v>10628</v>
      </c>
      <c r="Q2497" s="330" t="s">
        <v>7145</v>
      </c>
      <c r="R2497" s="294" t="s">
        <v>181</v>
      </c>
      <c r="S2497" s="294" t="s">
        <v>2771</v>
      </c>
      <c r="T2497" s="293" t="s">
        <v>10077</v>
      </c>
      <c r="U2497" s="295" t="str">
        <f t="shared" si="121"/>
        <v>http://kadenfan.hitachi.co.jp/afterservice/mail.html</v>
      </c>
      <c r="V2497" s="292" t="s">
        <v>3030</v>
      </c>
      <c r="W2497" s="295" t="str">
        <f t="shared" si="122"/>
        <v>http://kadenfan.hitachi.co.jp/afterservice/toiawase.html</v>
      </c>
      <c r="X2497" s="292" t="s">
        <v>9720</v>
      </c>
      <c r="Y2497" s="292" t="s">
        <v>6827</v>
      </c>
      <c r="Z2497" s="80" t="s">
        <v>9753</v>
      </c>
      <c r="AA2497" s="296"/>
      <c r="AB2497" s="265" t="str">
        <f>IF('認証製品一覧（検索用）'!$E$7=認証製品一覧!I2497,"●","")</f>
        <v/>
      </c>
      <c r="AC2497" s="265" t="str">
        <f>IF(AB2497="","",COUNTIF($B$5:AB2497,"●"))</f>
        <v/>
      </c>
    </row>
    <row r="2498" spans="1:29" ht="202.2" customHeight="1">
      <c r="A2498" s="347"/>
      <c r="B2498" s="292" t="s">
        <v>6898</v>
      </c>
      <c r="C2498" s="293" t="s">
        <v>6955</v>
      </c>
      <c r="D2498" s="294" t="s">
        <v>3023</v>
      </c>
      <c r="E2498" s="293" t="s">
        <v>7363</v>
      </c>
      <c r="F2498" s="330" t="s">
        <v>10067</v>
      </c>
      <c r="G2498" s="330" t="s">
        <v>7371</v>
      </c>
      <c r="H2498" s="294">
        <v>726</v>
      </c>
      <c r="I2498" s="321" t="str">
        <f t="shared" si="120"/>
        <v>D-11-001～14畳※適用畳数の区分は、一般社団法人日本照明工業会ガイドA121:2014 住宅用カタログにおける適用畳数表示区分によるシーリングライト型</v>
      </c>
      <c r="J2498" s="294">
        <v>140.5</v>
      </c>
      <c r="K2498" s="330" t="s">
        <v>8112</v>
      </c>
      <c r="L2498" s="329" t="s">
        <v>13131</v>
      </c>
      <c r="M2498" s="329" t="s">
        <v>10852</v>
      </c>
      <c r="N2498" s="329" t="s">
        <v>13034</v>
      </c>
      <c r="O2498" s="294" t="s">
        <v>2838</v>
      </c>
      <c r="P2498" s="329" t="s">
        <v>10627</v>
      </c>
      <c r="Q2498" s="330" t="s">
        <v>7145</v>
      </c>
      <c r="R2498" s="294" t="s">
        <v>181</v>
      </c>
      <c r="S2498" s="294" t="s">
        <v>2771</v>
      </c>
      <c r="T2498" s="293" t="s">
        <v>10077</v>
      </c>
      <c r="U2498" s="295" t="str">
        <f t="shared" si="121"/>
        <v>http://kadenfan.hitachi.co.jp/afterservice/mail.html</v>
      </c>
      <c r="V2498" s="292" t="s">
        <v>3030</v>
      </c>
      <c r="W2498" s="295" t="str">
        <f t="shared" si="122"/>
        <v>http://kadenfan.hitachi.co.jp/afterservice/toiawase.html</v>
      </c>
      <c r="X2498" s="292" t="s">
        <v>9720</v>
      </c>
      <c r="Y2498" s="292" t="s">
        <v>6828</v>
      </c>
      <c r="Z2498" s="80" t="s">
        <v>9753</v>
      </c>
      <c r="AA2498" s="296"/>
      <c r="AB2498" s="265" t="str">
        <f>IF('認証製品一覧（検索用）'!$E$7=認証製品一覧!I2498,"●","")</f>
        <v/>
      </c>
      <c r="AC2498" s="265" t="str">
        <f>IF(AB2498="","",COUNTIF($B$5:AB2498,"●"))</f>
        <v/>
      </c>
    </row>
    <row r="2499" spans="1:29" ht="202.2" customHeight="1">
      <c r="A2499" s="347"/>
      <c r="B2499" s="292" t="s">
        <v>6898</v>
      </c>
      <c r="C2499" s="293" t="s">
        <v>6955</v>
      </c>
      <c r="D2499" s="294" t="s">
        <v>3023</v>
      </c>
      <c r="E2499" s="293" t="s">
        <v>7363</v>
      </c>
      <c r="F2499" s="330" t="s">
        <v>10067</v>
      </c>
      <c r="G2499" s="330" t="s">
        <v>7371</v>
      </c>
      <c r="H2499" s="294">
        <v>726</v>
      </c>
      <c r="I2499" s="321" t="str">
        <f t="shared" si="120"/>
        <v>D-11-001～14畳※適用畳数の区分は、一般社団法人日本照明工業会ガイドA121:2014 住宅用カタログにおける適用畳数表示区分によるシーリングライト型</v>
      </c>
      <c r="J2499" s="294">
        <v>140.5</v>
      </c>
      <c r="K2499" s="330" t="s">
        <v>8112</v>
      </c>
      <c r="L2499" s="329" t="s">
        <v>13154</v>
      </c>
      <c r="M2499" s="329" t="s">
        <v>10852</v>
      </c>
      <c r="N2499" s="329" t="s">
        <v>13035</v>
      </c>
      <c r="O2499" s="294" t="s">
        <v>6897</v>
      </c>
      <c r="P2499" s="330" t="s">
        <v>10629</v>
      </c>
      <c r="Q2499" s="330" t="s">
        <v>7145</v>
      </c>
      <c r="R2499" s="294" t="s">
        <v>181</v>
      </c>
      <c r="S2499" s="294" t="s">
        <v>2771</v>
      </c>
      <c r="T2499" s="293" t="s">
        <v>181</v>
      </c>
      <c r="U2499" s="323" t="str">
        <f t="shared" si="121"/>
        <v>-</v>
      </c>
      <c r="V2499" s="293" t="s">
        <v>3030</v>
      </c>
      <c r="W2499" s="295" t="str">
        <f t="shared" si="122"/>
        <v>http://kadenfan.hitachi.co.jp/afterservice/toiawase.html</v>
      </c>
      <c r="X2499" s="292" t="s">
        <v>9720</v>
      </c>
      <c r="Y2499" s="292" t="s">
        <v>6861</v>
      </c>
      <c r="Z2499" s="80" t="s">
        <v>10063</v>
      </c>
      <c r="AA2499" s="296"/>
      <c r="AB2499" s="265" t="str">
        <f>IF('認証製品一覧（検索用）'!$E$7=認証製品一覧!I2499,"●","")</f>
        <v/>
      </c>
      <c r="AC2499" s="265" t="str">
        <f>IF(AB2499="","",COUNTIF($B$5:AB2499,"●"))</f>
        <v/>
      </c>
    </row>
    <row r="2500" spans="1:29" ht="202.2" customHeight="1">
      <c r="A2500" s="347"/>
      <c r="B2500" s="292" t="s">
        <v>6898</v>
      </c>
      <c r="C2500" s="293" t="s">
        <v>6955</v>
      </c>
      <c r="D2500" s="294" t="s">
        <v>3023</v>
      </c>
      <c r="E2500" s="293" t="s">
        <v>7363</v>
      </c>
      <c r="F2500" s="330" t="s">
        <v>10067</v>
      </c>
      <c r="G2500" s="330" t="s">
        <v>7371</v>
      </c>
      <c r="H2500" s="294">
        <v>726</v>
      </c>
      <c r="I2500" s="321" t="str">
        <f t="shared" si="120"/>
        <v>D-11-001～14畳※適用畳数の区分は、一般社団法人日本照明工業会ガイドA121:2014 住宅用カタログにおける適用畳数表示区分によるシーリングライト型</v>
      </c>
      <c r="J2500" s="294">
        <v>140.5</v>
      </c>
      <c r="K2500" s="330" t="s">
        <v>8112</v>
      </c>
      <c r="L2500" s="329" t="s">
        <v>13154</v>
      </c>
      <c r="M2500" s="329" t="s">
        <v>10852</v>
      </c>
      <c r="N2500" s="329" t="s">
        <v>13036</v>
      </c>
      <c r="O2500" s="294" t="s">
        <v>2838</v>
      </c>
      <c r="P2500" s="330" t="s">
        <v>10630</v>
      </c>
      <c r="Q2500" s="330" t="s">
        <v>7145</v>
      </c>
      <c r="R2500" s="294" t="s">
        <v>181</v>
      </c>
      <c r="S2500" s="294" t="s">
        <v>2771</v>
      </c>
      <c r="T2500" s="293" t="s">
        <v>181</v>
      </c>
      <c r="U2500" s="323" t="str">
        <f t="shared" si="121"/>
        <v>-</v>
      </c>
      <c r="V2500" s="293" t="s">
        <v>3030</v>
      </c>
      <c r="W2500" s="295" t="str">
        <f t="shared" si="122"/>
        <v>http://kadenfan.hitachi.co.jp/afterservice/toiawase.html</v>
      </c>
      <c r="X2500" s="292" t="s">
        <v>9720</v>
      </c>
      <c r="Y2500" s="292" t="s">
        <v>6862</v>
      </c>
      <c r="Z2500" s="80" t="s">
        <v>10063</v>
      </c>
      <c r="AA2500" s="296"/>
      <c r="AB2500" s="265" t="str">
        <f>IF('認証製品一覧（検索用）'!$E$7=認証製品一覧!I2500,"●","")</f>
        <v/>
      </c>
      <c r="AC2500" s="265" t="str">
        <f>IF(AB2500="","",COUNTIF($B$5:AB2500,"●"))</f>
        <v/>
      </c>
    </row>
    <row r="2501" spans="1:29" ht="187.2">
      <c r="A2501" s="347"/>
      <c r="B2501" s="292" t="s">
        <v>6898</v>
      </c>
      <c r="C2501" s="293" t="s">
        <v>6955</v>
      </c>
      <c r="D2501" s="294" t="s">
        <v>3023</v>
      </c>
      <c r="E2501" s="293" t="s">
        <v>7363</v>
      </c>
      <c r="F2501" s="330" t="s">
        <v>10067</v>
      </c>
      <c r="G2501" s="330" t="s">
        <v>7371</v>
      </c>
      <c r="H2501" s="294">
        <v>726</v>
      </c>
      <c r="I2501" s="321" t="str">
        <f t="shared" si="120"/>
        <v>D-11-001～14畳※適用畳数の区分は、一般社団法人日本照明工業会ガイドA121:2014 住宅用カタログにおける適用畳数表示区分によるシーリングライト型</v>
      </c>
      <c r="J2501" s="294">
        <v>140.5</v>
      </c>
      <c r="K2501" s="330" t="s">
        <v>8112</v>
      </c>
      <c r="L2501" s="329" t="s">
        <v>13154</v>
      </c>
      <c r="M2501" s="329" t="s">
        <v>10852</v>
      </c>
      <c r="N2501" s="329" t="s">
        <v>13037</v>
      </c>
      <c r="O2501" s="294" t="s">
        <v>2838</v>
      </c>
      <c r="P2501" s="330" t="s">
        <v>10631</v>
      </c>
      <c r="Q2501" s="330" t="s">
        <v>7145</v>
      </c>
      <c r="R2501" s="294" t="s">
        <v>181</v>
      </c>
      <c r="S2501" s="294" t="s">
        <v>2771</v>
      </c>
      <c r="T2501" s="293" t="s">
        <v>181</v>
      </c>
      <c r="U2501" s="323" t="str">
        <f t="shared" si="121"/>
        <v>-</v>
      </c>
      <c r="V2501" s="293" t="s">
        <v>3030</v>
      </c>
      <c r="W2501" s="295" t="str">
        <f t="shared" si="122"/>
        <v>http://kadenfan.hitachi.co.jp/afterservice/toiawase.html</v>
      </c>
      <c r="X2501" s="292" t="s">
        <v>9720</v>
      </c>
      <c r="Y2501" s="292" t="s">
        <v>6863</v>
      </c>
      <c r="Z2501" s="80" t="s">
        <v>10063</v>
      </c>
      <c r="AA2501" s="296"/>
      <c r="AB2501" s="265" t="str">
        <f>IF('認証製品一覧（検索用）'!$E$7=認証製品一覧!I2501,"●","")</f>
        <v/>
      </c>
      <c r="AC2501" s="265" t="str">
        <f>IF(AB2501="","",COUNTIF($B$5:AB2501,"●"))</f>
        <v/>
      </c>
    </row>
    <row r="2502" spans="1:29" ht="187.2">
      <c r="A2502" s="347"/>
      <c r="B2502" s="292" t="s">
        <v>6898</v>
      </c>
      <c r="C2502" s="293" t="s">
        <v>6955</v>
      </c>
      <c r="D2502" s="294" t="s">
        <v>3023</v>
      </c>
      <c r="E2502" s="293" t="s">
        <v>7363</v>
      </c>
      <c r="F2502" s="330" t="s">
        <v>10067</v>
      </c>
      <c r="G2502" s="330" t="s">
        <v>7371</v>
      </c>
      <c r="H2502" s="294">
        <v>726</v>
      </c>
      <c r="I2502" s="321" t="str">
        <f t="shared" ref="I2502:I2565" si="123">CONCATENATE(D2502,G2502,F2502)</f>
        <v>D-11-001～14畳※適用畳数の区分は、一般社団法人日本照明工業会ガイドA121:2014 住宅用カタログにおける適用畳数表示区分によるシーリングライト型</v>
      </c>
      <c r="J2502" s="294">
        <v>140.5</v>
      </c>
      <c r="K2502" s="330" t="s">
        <v>8112</v>
      </c>
      <c r="L2502" s="329" t="s">
        <v>13131</v>
      </c>
      <c r="M2502" s="329" t="s">
        <v>10852</v>
      </c>
      <c r="N2502" s="329" t="s">
        <v>13038</v>
      </c>
      <c r="O2502" s="294" t="s">
        <v>2838</v>
      </c>
      <c r="P2502" s="330" t="s">
        <v>10632</v>
      </c>
      <c r="Q2502" s="330" t="s">
        <v>7145</v>
      </c>
      <c r="R2502" s="294" t="s">
        <v>181</v>
      </c>
      <c r="S2502" s="294" t="s">
        <v>2771</v>
      </c>
      <c r="T2502" s="293" t="s">
        <v>9706</v>
      </c>
      <c r="U2502" s="323" t="str">
        <f t="shared" ref="U2502:U2565" si="124">IF(T2502="-","-",HYPERLINK("mailto:"&amp;T2502,T2502))</f>
        <v>-</v>
      </c>
      <c r="V2502" s="293" t="s">
        <v>3030</v>
      </c>
      <c r="W2502" s="295" t="str">
        <f t="shared" ref="W2502:W2565" si="125">IF(V2502="-",V2502,HYPERLINK(V2502))</f>
        <v>http://kadenfan.hitachi.co.jp/afterservice/toiawase.html</v>
      </c>
      <c r="X2502" s="292" t="s">
        <v>9720</v>
      </c>
      <c r="Y2502" s="292" t="s">
        <v>6864</v>
      </c>
      <c r="Z2502" s="80" t="s">
        <v>10063</v>
      </c>
      <c r="AA2502" s="296"/>
      <c r="AB2502" s="265" t="str">
        <f>IF('認証製品一覧（検索用）'!$E$7=認証製品一覧!I2502,"●","")</f>
        <v/>
      </c>
      <c r="AC2502" s="265" t="str">
        <f>IF(AB2502="","",COUNTIF($B$5:AB2502,"●"))</f>
        <v/>
      </c>
    </row>
    <row r="2503" spans="1:29" ht="187.2">
      <c r="A2503" s="347"/>
      <c r="B2503" s="292" t="s">
        <v>6898</v>
      </c>
      <c r="C2503" s="293" t="s">
        <v>6955</v>
      </c>
      <c r="D2503" s="294" t="s">
        <v>3023</v>
      </c>
      <c r="E2503" s="293" t="s">
        <v>7363</v>
      </c>
      <c r="F2503" s="330" t="s">
        <v>10067</v>
      </c>
      <c r="G2503" s="330" t="s">
        <v>7371</v>
      </c>
      <c r="H2503" s="294">
        <v>726</v>
      </c>
      <c r="I2503" s="321" t="str">
        <f t="shared" si="123"/>
        <v>D-11-001～14畳※適用畳数の区分は、一般社団法人日本照明工業会ガイドA121:2014 住宅用カタログにおける適用畳数表示区分によるシーリングライト型</v>
      </c>
      <c r="J2503" s="294">
        <v>140.5</v>
      </c>
      <c r="K2503" s="330" t="s">
        <v>8112</v>
      </c>
      <c r="L2503" s="329" t="s">
        <v>13131</v>
      </c>
      <c r="M2503" s="329" t="s">
        <v>10852</v>
      </c>
      <c r="N2503" s="329" t="s">
        <v>13039</v>
      </c>
      <c r="O2503" s="294" t="s">
        <v>2838</v>
      </c>
      <c r="P2503" s="330" t="s">
        <v>10632</v>
      </c>
      <c r="Q2503" s="330" t="s">
        <v>7145</v>
      </c>
      <c r="R2503" s="294" t="s">
        <v>181</v>
      </c>
      <c r="S2503" s="294" t="s">
        <v>2771</v>
      </c>
      <c r="T2503" s="293" t="s">
        <v>9705</v>
      </c>
      <c r="U2503" s="323" t="str">
        <f t="shared" si="124"/>
        <v>-</v>
      </c>
      <c r="V2503" s="293" t="s">
        <v>3030</v>
      </c>
      <c r="W2503" s="295" t="str">
        <f t="shared" si="125"/>
        <v>http://kadenfan.hitachi.co.jp/afterservice/toiawase.html</v>
      </c>
      <c r="X2503" s="292" t="s">
        <v>9720</v>
      </c>
      <c r="Y2503" s="292" t="s">
        <v>6865</v>
      </c>
      <c r="Z2503" s="80" t="s">
        <v>10063</v>
      </c>
      <c r="AA2503" s="296"/>
      <c r="AB2503" s="265" t="str">
        <f>IF('認証製品一覧（検索用）'!$E$7=認証製品一覧!I2503,"●","")</f>
        <v/>
      </c>
      <c r="AC2503" s="265" t="str">
        <f>IF(AB2503="","",COUNTIF($B$5:AB2503,"●"))</f>
        <v/>
      </c>
    </row>
    <row r="2504" spans="1:29" ht="187.2">
      <c r="A2504" s="347"/>
      <c r="B2504" s="292" t="s">
        <v>6898</v>
      </c>
      <c r="C2504" s="293" t="s">
        <v>6955</v>
      </c>
      <c r="D2504" s="294" t="s">
        <v>3023</v>
      </c>
      <c r="E2504" s="293" t="s">
        <v>7363</v>
      </c>
      <c r="F2504" s="330" t="s">
        <v>10067</v>
      </c>
      <c r="G2504" s="330" t="s">
        <v>7371</v>
      </c>
      <c r="H2504" s="294">
        <v>726</v>
      </c>
      <c r="I2504" s="321" t="str">
        <f t="shared" si="123"/>
        <v>D-11-001～14畳※適用畳数の区分は、一般社団法人日本照明工業会ガイドA121:2014 住宅用カタログにおける適用畳数表示区分によるシーリングライト型</v>
      </c>
      <c r="J2504" s="294">
        <v>140.5</v>
      </c>
      <c r="K2504" s="330" t="s">
        <v>8112</v>
      </c>
      <c r="L2504" s="329" t="s">
        <v>13131</v>
      </c>
      <c r="M2504" s="329" t="s">
        <v>10852</v>
      </c>
      <c r="N2504" s="329" t="s">
        <v>13040</v>
      </c>
      <c r="O2504" s="294" t="s">
        <v>2838</v>
      </c>
      <c r="P2504" s="330" t="s">
        <v>10633</v>
      </c>
      <c r="Q2504" s="330" t="s">
        <v>7145</v>
      </c>
      <c r="R2504" s="294" t="s">
        <v>181</v>
      </c>
      <c r="S2504" s="294" t="s">
        <v>2771</v>
      </c>
      <c r="T2504" s="293" t="s">
        <v>9706</v>
      </c>
      <c r="U2504" s="323" t="str">
        <f t="shared" si="124"/>
        <v>-</v>
      </c>
      <c r="V2504" s="293" t="s">
        <v>3030</v>
      </c>
      <c r="W2504" s="295" t="str">
        <f t="shared" si="125"/>
        <v>http://kadenfan.hitachi.co.jp/afterservice/toiawase.html</v>
      </c>
      <c r="X2504" s="292" t="s">
        <v>9720</v>
      </c>
      <c r="Y2504" s="292" t="s">
        <v>6866</v>
      </c>
      <c r="Z2504" s="80" t="s">
        <v>10063</v>
      </c>
      <c r="AA2504" s="296"/>
      <c r="AB2504" s="265" t="str">
        <f>IF('認証製品一覧（検索用）'!$E$7=認証製品一覧!I2504,"●","")</f>
        <v/>
      </c>
      <c r="AC2504" s="265" t="str">
        <f>IF(AB2504="","",COUNTIF($B$5:AB2504,"●"))</f>
        <v/>
      </c>
    </row>
    <row r="2505" spans="1:29" ht="187.2">
      <c r="A2505" s="347"/>
      <c r="B2505" s="292" t="s">
        <v>6898</v>
      </c>
      <c r="C2505" s="293" t="s">
        <v>6955</v>
      </c>
      <c r="D2505" s="294" t="s">
        <v>3023</v>
      </c>
      <c r="E2505" s="293" t="s">
        <v>7363</v>
      </c>
      <c r="F2505" s="330" t="s">
        <v>10067</v>
      </c>
      <c r="G2505" s="330" t="s">
        <v>7371</v>
      </c>
      <c r="H2505" s="294">
        <v>726</v>
      </c>
      <c r="I2505" s="321" t="str">
        <f t="shared" si="123"/>
        <v>D-11-001～14畳※適用畳数の区分は、一般社団法人日本照明工業会ガイドA121:2014 住宅用カタログにおける適用畳数表示区分によるシーリングライト型</v>
      </c>
      <c r="J2505" s="294">
        <v>140.5</v>
      </c>
      <c r="K2505" s="330" t="s">
        <v>8112</v>
      </c>
      <c r="L2505" s="329" t="s">
        <v>13131</v>
      </c>
      <c r="M2505" s="329" t="s">
        <v>10852</v>
      </c>
      <c r="N2505" s="329" t="s">
        <v>13041</v>
      </c>
      <c r="O2505" s="294" t="s">
        <v>2838</v>
      </c>
      <c r="P2505" s="330" t="s">
        <v>10632</v>
      </c>
      <c r="Q2505" s="330" t="s">
        <v>7145</v>
      </c>
      <c r="R2505" s="294" t="s">
        <v>181</v>
      </c>
      <c r="S2505" s="294" t="s">
        <v>2771</v>
      </c>
      <c r="T2505" s="293" t="s">
        <v>9705</v>
      </c>
      <c r="U2505" s="323" t="str">
        <f t="shared" si="124"/>
        <v>-</v>
      </c>
      <c r="V2505" s="293" t="s">
        <v>3030</v>
      </c>
      <c r="W2505" s="295" t="str">
        <f t="shared" si="125"/>
        <v>http://kadenfan.hitachi.co.jp/afterservice/toiawase.html</v>
      </c>
      <c r="X2505" s="292" t="s">
        <v>9720</v>
      </c>
      <c r="Y2505" s="292" t="s">
        <v>6867</v>
      </c>
      <c r="Z2505" s="80" t="s">
        <v>10063</v>
      </c>
      <c r="AA2505" s="296"/>
      <c r="AB2505" s="265" t="str">
        <f>IF('認証製品一覧（検索用）'!$E$7=認証製品一覧!I2505,"●","")</f>
        <v/>
      </c>
      <c r="AC2505" s="265" t="str">
        <f>IF(AB2505="","",COUNTIF($B$5:AB2505,"●"))</f>
        <v/>
      </c>
    </row>
    <row r="2506" spans="1:29" ht="187.2">
      <c r="A2506" s="347"/>
      <c r="B2506" s="292" t="s">
        <v>6898</v>
      </c>
      <c r="C2506" s="293" t="s">
        <v>6955</v>
      </c>
      <c r="D2506" s="294" t="s">
        <v>3023</v>
      </c>
      <c r="E2506" s="293" t="s">
        <v>7363</v>
      </c>
      <c r="F2506" s="330" t="s">
        <v>10943</v>
      </c>
      <c r="G2506" s="330" t="s">
        <v>7368</v>
      </c>
      <c r="H2506" s="294">
        <v>729</v>
      </c>
      <c r="I2506" s="321" t="str">
        <f t="shared" si="123"/>
        <v>D-11-001～8畳※適用畳数の区分は、一般社団法人日本照明工業会ガイドA121:2014 住宅用カタログにおける適用畳数表示区分によるペンダントライト型</v>
      </c>
      <c r="J2506" s="294">
        <v>124.8</v>
      </c>
      <c r="K2506" s="330" t="s">
        <v>8112</v>
      </c>
      <c r="L2506" s="329" t="s">
        <v>13131</v>
      </c>
      <c r="M2506" s="329" t="s">
        <v>10854</v>
      </c>
      <c r="N2506" s="329" t="s">
        <v>13042</v>
      </c>
      <c r="O2506" s="294" t="s">
        <v>6897</v>
      </c>
      <c r="P2506" s="329" t="s">
        <v>10634</v>
      </c>
      <c r="Q2506" s="330" t="s">
        <v>7145</v>
      </c>
      <c r="R2506" s="294" t="s">
        <v>181</v>
      </c>
      <c r="S2506" s="294" t="s">
        <v>2771</v>
      </c>
      <c r="T2506" s="293" t="s">
        <v>10077</v>
      </c>
      <c r="U2506" s="295" t="str">
        <f t="shared" si="124"/>
        <v>http://kadenfan.hitachi.co.jp/afterservice/mail.html</v>
      </c>
      <c r="V2506" s="292" t="s">
        <v>3030</v>
      </c>
      <c r="W2506" s="295" t="str">
        <f t="shared" si="125"/>
        <v>http://kadenfan.hitachi.co.jp/afterservice/toiawase.html</v>
      </c>
      <c r="X2506" s="292" t="s">
        <v>9720</v>
      </c>
      <c r="Y2506" s="292" t="s">
        <v>6829</v>
      </c>
      <c r="Z2506" s="80" t="s">
        <v>9753</v>
      </c>
      <c r="AA2506" s="296"/>
      <c r="AB2506" s="265" t="str">
        <f>IF('認証製品一覧（検索用）'!$E$7=認証製品一覧!I2506,"●","")</f>
        <v/>
      </c>
      <c r="AC2506" s="265" t="str">
        <f>IF(AB2506="","",COUNTIF($B$5:AB2506,"●"))</f>
        <v/>
      </c>
    </row>
    <row r="2507" spans="1:29" ht="187.2">
      <c r="A2507" s="347"/>
      <c r="B2507" s="292" t="s">
        <v>6898</v>
      </c>
      <c r="C2507" s="293" t="s">
        <v>6955</v>
      </c>
      <c r="D2507" s="294" t="s">
        <v>3023</v>
      </c>
      <c r="E2507" s="293" t="s">
        <v>7363</v>
      </c>
      <c r="F2507" s="330" t="s">
        <v>10943</v>
      </c>
      <c r="G2507" s="330" t="s">
        <v>7368</v>
      </c>
      <c r="H2507" s="294">
        <v>729</v>
      </c>
      <c r="I2507" s="321" t="str">
        <f t="shared" si="123"/>
        <v>D-11-001～8畳※適用畳数の区分は、一般社団法人日本照明工業会ガイドA121:2014 住宅用カタログにおける適用畳数表示区分によるペンダントライト型</v>
      </c>
      <c r="J2507" s="294">
        <v>124.8</v>
      </c>
      <c r="K2507" s="330" t="s">
        <v>8112</v>
      </c>
      <c r="L2507" s="329" t="s">
        <v>13131</v>
      </c>
      <c r="M2507" s="329" t="s">
        <v>10854</v>
      </c>
      <c r="N2507" s="329" t="s">
        <v>13043</v>
      </c>
      <c r="O2507" s="294" t="s">
        <v>2838</v>
      </c>
      <c r="P2507" s="329" t="s">
        <v>10634</v>
      </c>
      <c r="Q2507" s="330" t="s">
        <v>7145</v>
      </c>
      <c r="R2507" s="294" t="s">
        <v>181</v>
      </c>
      <c r="S2507" s="294" t="s">
        <v>2771</v>
      </c>
      <c r="T2507" s="293" t="s">
        <v>10077</v>
      </c>
      <c r="U2507" s="295" t="str">
        <f t="shared" si="124"/>
        <v>http://kadenfan.hitachi.co.jp/afterservice/mail.html</v>
      </c>
      <c r="V2507" s="292" t="s">
        <v>3030</v>
      </c>
      <c r="W2507" s="295" t="str">
        <f t="shared" si="125"/>
        <v>http://kadenfan.hitachi.co.jp/afterservice/toiawase.html</v>
      </c>
      <c r="X2507" s="292" t="s">
        <v>9720</v>
      </c>
      <c r="Y2507" s="292" t="s">
        <v>6830</v>
      </c>
      <c r="Z2507" s="80" t="s">
        <v>9753</v>
      </c>
      <c r="AA2507" s="296"/>
      <c r="AB2507" s="265" t="str">
        <f>IF('認証製品一覧（検索用）'!$E$7=認証製品一覧!I2507,"●","")</f>
        <v/>
      </c>
      <c r="AC2507" s="265" t="str">
        <f>IF(AB2507="","",COUNTIF($B$5:AB2507,"●"))</f>
        <v/>
      </c>
    </row>
    <row r="2508" spans="1:29" ht="187.2">
      <c r="A2508" s="347"/>
      <c r="B2508" s="292" t="s">
        <v>6898</v>
      </c>
      <c r="C2508" s="293" t="s">
        <v>6955</v>
      </c>
      <c r="D2508" s="294" t="s">
        <v>3023</v>
      </c>
      <c r="E2508" s="293" t="s">
        <v>7363</v>
      </c>
      <c r="F2508" s="330" t="s">
        <v>10943</v>
      </c>
      <c r="G2508" s="330" t="s">
        <v>7368</v>
      </c>
      <c r="H2508" s="294">
        <v>729</v>
      </c>
      <c r="I2508" s="321" t="str">
        <f t="shared" si="123"/>
        <v>D-11-001～8畳※適用畳数の区分は、一般社団法人日本照明工業会ガイドA121:2014 住宅用カタログにおける適用畳数表示区分によるペンダントライト型</v>
      </c>
      <c r="J2508" s="294">
        <v>124.8</v>
      </c>
      <c r="K2508" s="330" t="s">
        <v>8112</v>
      </c>
      <c r="L2508" s="329" t="s">
        <v>13131</v>
      </c>
      <c r="M2508" s="329" t="s">
        <v>10854</v>
      </c>
      <c r="N2508" s="329" t="s">
        <v>13044</v>
      </c>
      <c r="O2508" s="294" t="s">
        <v>2838</v>
      </c>
      <c r="P2508" s="329" t="s">
        <v>10635</v>
      </c>
      <c r="Q2508" s="330" t="s">
        <v>7145</v>
      </c>
      <c r="R2508" s="294" t="s">
        <v>181</v>
      </c>
      <c r="S2508" s="294" t="s">
        <v>2771</v>
      </c>
      <c r="T2508" s="293" t="s">
        <v>10077</v>
      </c>
      <c r="U2508" s="295" t="str">
        <f t="shared" si="124"/>
        <v>http://kadenfan.hitachi.co.jp/afterservice/mail.html</v>
      </c>
      <c r="V2508" s="292" t="s">
        <v>3030</v>
      </c>
      <c r="W2508" s="295" t="str">
        <f t="shared" si="125"/>
        <v>http://kadenfan.hitachi.co.jp/afterservice/toiawase.html</v>
      </c>
      <c r="X2508" s="292" t="s">
        <v>9720</v>
      </c>
      <c r="Y2508" s="292" t="s">
        <v>6831</v>
      </c>
      <c r="Z2508" s="80" t="s">
        <v>9753</v>
      </c>
      <c r="AA2508" s="296"/>
      <c r="AB2508" s="265" t="str">
        <f>IF('認証製品一覧（検索用）'!$E$7=認証製品一覧!I2508,"●","")</f>
        <v/>
      </c>
      <c r="AC2508" s="265" t="str">
        <f>IF(AB2508="","",COUNTIF($B$5:AB2508,"●"))</f>
        <v/>
      </c>
    </row>
    <row r="2509" spans="1:29" ht="187.2">
      <c r="A2509" s="347"/>
      <c r="B2509" s="292" t="s">
        <v>6898</v>
      </c>
      <c r="C2509" s="293" t="s">
        <v>6955</v>
      </c>
      <c r="D2509" s="294" t="s">
        <v>3023</v>
      </c>
      <c r="E2509" s="293" t="s">
        <v>7363</v>
      </c>
      <c r="F2509" s="330" t="s">
        <v>10943</v>
      </c>
      <c r="G2509" s="330" t="s">
        <v>7368</v>
      </c>
      <c r="H2509" s="294">
        <v>729</v>
      </c>
      <c r="I2509" s="321" t="str">
        <f t="shared" si="123"/>
        <v>D-11-001～8畳※適用畳数の区分は、一般社団法人日本照明工業会ガイドA121:2014 住宅用カタログにおける適用畳数表示区分によるペンダントライト型</v>
      </c>
      <c r="J2509" s="294">
        <v>124.8</v>
      </c>
      <c r="K2509" s="330" t="s">
        <v>8112</v>
      </c>
      <c r="L2509" s="329" t="s">
        <v>13131</v>
      </c>
      <c r="M2509" s="329" t="s">
        <v>10854</v>
      </c>
      <c r="N2509" s="329" t="s">
        <v>13045</v>
      </c>
      <c r="O2509" s="294" t="s">
        <v>2838</v>
      </c>
      <c r="P2509" s="329" t="s">
        <v>10636</v>
      </c>
      <c r="Q2509" s="330" t="s">
        <v>7145</v>
      </c>
      <c r="R2509" s="294" t="s">
        <v>181</v>
      </c>
      <c r="S2509" s="294" t="s">
        <v>2771</v>
      </c>
      <c r="T2509" s="293" t="s">
        <v>10077</v>
      </c>
      <c r="U2509" s="295" t="str">
        <f t="shared" si="124"/>
        <v>http://kadenfan.hitachi.co.jp/afterservice/mail.html</v>
      </c>
      <c r="V2509" s="292" t="s">
        <v>3030</v>
      </c>
      <c r="W2509" s="295" t="str">
        <f t="shared" si="125"/>
        <v>http://kadenfan.hitachi.co.jp/afterservice/toiawase.html</v>
      </c>
      <c r="X2509" s="292" t="s">
        <v>9720</v>
      </c>
      <c r="Y2509" s="292" t="s">
        <v>6832</v>
      </c>
      <c r="Z2509" s="80" t="s">
        <v>9753</v>
      </c>
      <c r="AA2509" s="296"/>
      <c r="AB2509" s="265" t="str">
        <f>IF('認証製品一覧（検索用）'!$E$7=認証製品一覧!I2509,"●","")</f>
        <v/>
      </c>
      <c r="AC2509" s="265" t="str">
        <f>IF(AB2509="","",COUNTIF($B$5:AB2509,"●"))</f>
        <v/>
      </c>
    </row>
    <row r="2510" spans="1:29" ht="187.2">
      <c r="A2510" s="347"/>
      <c r="B2510" s="292" t="s">
        <v>6898</v>
      </c>
      <c r="C2510" s="293" t="s">
        <v>6955</v>
      </c>
      <c r="D2510" s="294" t="s">
        <v>3023</v>
      </c>
      <c r="E2510" s="293" t="s">
        <v>7363</v>
      </c>
      <c r="F2510" s="330" t="s">
        <v>10943</v>
      </c>
      <c r="G2510" s="330" t="s">
        <v>7368</v>
      </c>
      <c r="H2510" s="294">
        <v>729</v>
      </c>
      <c r="I2510" s="321" t="str">
        <f t="shared" si="123"/>
        <v>D-11-001～8畳※適用畳数の区分は、一般社団法人日本照明工業会ガイドA121:2014 住宅用カタログにおける適用畳数表示区分によるペンダントライト型</v>
      </c>
      <c r="J2510" s="294">
        <v>124.8</v>
      </c>
      <c r="K2510" s="330" t="s">
        <v>8112</v>
      </c>
      <c r="L2510" s="329" t="s">
        <v>13131</v>
      </c>
      <c r="M2510" s="329" t="s">
        <v>10854</v>
      </c>
      <c r="N2510" s="329" t="s">
        <v>13046</v>
      </c>
      <c r="O2510" s="294" t="s">
        <v>2838</v>
      </c>
      <c r="P2510" s="329" t="s">
        <v>10636</v>
      </c>
      <c r="Q2510" s="330" t="s">
        <v>7145</v>
      </c>
      <c r="R2510" s="294" t="s">
        <v>181</v>
      </c>
      <c r="S2510" s="294" t="s">
        <v>2771</v>
      </c>
      <c r="T2510" s="293" t="s">
        <v>10077</v>
      </c>
      <c r="U2510" s="295" t="str">
        <f t="shared" si="124"/>
        <v>http://kadenfan.hitachi.co.jp/afterservice/mail.html</v>
      </c>
      <c r="V2510" s="292" t="s">
        <v>3030</v>
      </c>
      <c r="W2510" s="295" t="str">
        <f t="shared" si="125"/>
        <v>http://kadenfan.hitachi.co.jp/afterservice/toiawase.html</v>
      </c>
      <c r="X2510" s="292" t="s">
        <v>9720</v>
      </c>
      <c r="Y2510" s="292" t="s">
        <v>6833</v>
      </c>
      <c r="Z2510" s="80" t="s">
        <v>9753</v>
      </c>
      <c r="AA2510" s="296"/>
      <c r="AB2510" s="265" t="str">
        <f>IF('認証製品一覧（検索用）'!$E$7=認証製品一覧!I2510,"●","")</f>
        <v/>
      </c>
      <c r="AC2510" s="265" t="str">
        <f>IF(AB2510="","",COUNTIF($B$5:AB2510,"●"))</f>
        <v/>
      </c>
    </row>
    <row r="2511" spans="1:29" ht="187.2">
      <c r="A2511" s="347"/>
      <c r="B2511" s="292" t="s">
        <v>6898</v>
      </c>
      <c r="C2511" s="293" t="s">
        <v>6955</v>
      </c>
      <c r="D2511" s="294" t="s">
        <v>3023</v>
      </c>
      <c r="E2511" s="293" t="s">
        <v>7363</v>
      </c>
      <c r="F2511" s="330" t="s">
        <v>10943</v>
      </c>
      <c r="G2511" s="330" t="s">
        <v>7368</v>
      </c>
      <c r="H2511" s="294">
        <v>729</v>
      </c>
      <c r="I2511" s="321" t="str">
        <f t="shared" si="123"/>
        <v>D-11-001～8畳※適用畳数の区分は、一般社団法人日本照明工業会ガイドA121:2014 住宅用カタログにおける適用畳数表示区分によるペンダントライト型</v>
      </c>
      <c r="J2511" s="294">
        <v>124.8</v>
      </c>
      <c r="K2511" s="330" t="s">
        <v>8112</v>
      </c>
      <c r="L2511" s="329" t="s">
        <v>13131</v>
      </c>
      <c r="M2511" s="329" t="s">
        <v>10854</v>
      </c>
      <c r="N2511" s="329" t="s">
        <v>13047</v>
      </c>
      <c r="O2511" s="294" t="s">
        <v>2838</v>
      </c>
      <c r="P2511" s="329" t="s">
        <v>10637</v>
      </c>
      <c r="Q2511" s="330" t="s">
        <v>7145</v>
      </c>
      <c r="R2511" s="294" t="s">
        <v>181</v>
      </c>
      <c r="S2511" s="294" t="s">
        <v>2771</v>
      </c>
      <c r="T2511" s="293" t="s">
        <v>10077</v>
      </c>
      <c r="U2511" s="295" t="str">
        <f t="shared" si="124"/>
        <v>http://kadenfan.hitachi.co.jp/afterservice/mail.html</v>
      </c>
      <c r="V2511" s="292" t="s">
        <v>3030</v>
      </c>
      <c r="W2511" s="295" t="str">
        <f t="shared" si="125"/>
        <v>http://kadenfan.hitachi.co.jp/afterservice/toiawase.html</v>
      </c>
      <c r="X2511" s="292" t="s">
        <v>9720</v>
      </c>
      <c r="Y2511" s="292" t="s">
        <v>6834</v>
      </c>
      <c r="Z2511" s="80" t="s">
        <v>9753</v>
      </c>
      <c r="AA2511" s="296"/>
      <c r="AB2511" s="265" t="str">
        <f>IF('認証製品一覧（検索用）'!$E$7=認証製品一覧!I2511,"●","")</f>
        <v/>
      </c>
      <c r="AC2511" s="265" t="str">
        <f>IF(AB2511="","",COUNTIF($B$5:AB2511,"●"))</f>
        <v/>
      </c>
    </row>
    <row r="2512" spans="1:29" ht="187.2">
      <c r="A2512" s="347"/>
      <c r="B2512" s="292" t="s">
        <v>6898</v>
      </c>
      <c r="C2512" s="293" t="s">
        <v>6955</v>
      </c>
      <c r="D2512" s="294" t="s">
        <v>3023</v>
      </c>
      <c r="E2512" s="293" t="s">
        <v>7363</v>
      </c>
      <c r="F2512" s="330" t="s">
        <v>10943</v>
      </c>
      <c r="G2512" s="330" t="s">
        <v>7368</v>
      </c>
      <c r="H2512" s="294">
        <v>729</v>
      </c>
      <c r="I2512" s="321" t="str">
        <f t="shared" si="123"/>
        <v>D-11-001～8畳※適用畳数の区分は、一般社団法人日本照明工業会ガイドA121:2014 住宅用カタログにおける適用畳数表示区分によるペンダントライト型</v>
      </c>
      <c r="J2512" s="294">
        <v>124.8</v>
      </c>
      <c r="K2512" s="330" t="s">
        <v>8112</v>
      </c>
      <c r="L2512" s="329" t="s">
        <v>13131</v>
      </c>
      <c r="M2512" s="329" t="s">
        <v>10854</v>
      </c>
      <c r="N2512" s="329" t="s">
        <v>13048</v>
      </c>
      <c r="O2512" s="294" t="s">
        <v>2838</v>
      </c>
      <c r="P2512" s="329" t="s">
        <v>10638</v>
      </c>
      <c r="Q2512" s="330" t="s">
        <v>7145</v>
      </c>
      <c r="R2512" s="294" t="s">
        <v>181</v>
      </c>
      <c r="S2512" s="294" t="s">
        <v>2771</v>
      </c>
      <c r="T2512" s="293" t="s">
        <v>10077</v>
      </c>
      <c r="U2512" s="295" t="str">
        <f t="shared" si="124"/>
        <v>http://kadenfan.hitachi.co.jp/afterservice/mail.html</v>
      </c>
      <c r="V2512" s="292" t="s">
        <v>3030</v>
      </c>
      <c r="W2512" s="295" t="str">
        <f t="shared" si="125"/>
        <v>http://kadenfan.hitachi.co.jp/afterservice/toiawase.html</v>
      </c>
      <c r="X2512" s="292" t="s">
        <v>9720</v>
      </c>
      <c r="Y2512" s="292" t="s">
        <v>6835</v>
      </c>
      <c r="Z2512" s="80" t="s">
        <v>9753</v>
      </c>
      <c r="AA2512" s="296"/>
      <c r="AB2512" s="265" t="str">
        <f>IF('認証製品一覧（検索用）'!$E$7=認証製品一覧!I2512,"●","")</f>
        <v/>
      </c>
      <c r="AC2512" s="265" t="str">
        <f>IF(AB2512="","",COUNTIF($B$5:AB2512,"●"))</f>
        <v/>
      </c>
    </row>
    <row r="2513" spans="1:29" ht="187.2">
      <c r="A2513" s="347"/>
      <c r="B2513" s="292" t="s">
        <v>6898</v>
      </c>
      <c r="C2513" s="293" t="s">
        <v>6955</v>
      </c>
      <c r="D2513" s="294" t="s">
        <v>3023</v>
      </c>
      <c r="E2513" s="293" t="s">
        <v>7363</v>
      </c>
      <c r="F2513" s="330" t="s">
        <v>10943</v>
      </c>
      <c r="G2513" s="330" t="s">
        <v>7368</v>
      </c>
      <c r="H2513" s="294">
        <v>729</v>
      </c>
      <c r="I2513" s="321" t="str">
        <f t="shared" si="123"/>
        <v>D-11-001～8畳※適用畳数の区分は、一般社団法人日本照明工業会ガイドA121:2014 住宅用カタログにおける適用畳数表示区分によるペンダントライト型</v>
      </c>
      <c r="J2513" s="294">
        <v>124.8</v>
      </c>
      <c r="K2513" s="330" t="s">
        <v>8112</v>
      </c>
      <c r="L2513" s="329" t="s">
        <v>13131</v>
      </c>
      <c r="M2513" s="329" t="s">
        <v>10854</v>
      </c>
      <c r="N2513" s="329" t="s">
        <v>13049</v>
      </c>
      <c r="O2513" s="294" t="s">
        <v>2838</v>
      </c>
      <c r="P2513" s="329" t="s">
        <v>10637</v>
      </c>
      <c r="Q2513" s="330" t="s">
        <v>7145</v>
      </c>
      <c r="R2513" s="294" t="s">
        <v>181</v>
      </c>
      <c r="S2513" s="294" t="s">
        <v>2771</v>
      </c>
      <c r="T2513" s="293" t="s">
        <v>10077</v>
      </c>
      <c r="U2513" s="295" t="str">
        <f t="shared" si="124"/>
        <v>http://kadenfan.hitachi.co.jp/afterservice/mail.html</v>
      </c>
      <c r="V2513" s="292" t="s">
        <v>3030</v>
      </c>
      <c r="W2513" s="295" t="str">
        <f t="shared" si="125"/>
        <v>http://kadenfan.hitachi.co.jp/afterservice/toiawase.html</v>
      </c>
      <c r="X2513" s="292" t="s">
        <v>9720</v>
      </c>
      <c r="Y2513" s="292" t="s">
        <v>6836</v>
      </c>
      <c r="Z2513" s="80" t="s">
        <v>9753</v>
      </c>
      <c r="AA2513" s="296"/>
      <c r="AB2513" s="265" t="str">
        <f>IF('認証製品一覧（検索用）'!$E$7=認証製品一覧!I2513,"●","")</f>
        <v/>
      </c>
      <c r="AC2513" s="265" t="str">
        <f>IF(AB2513="","",COUNTIF($B$5:AB2513,"●"))</f>
        <v/>
      </c>
    </row>
    <row r="2514" spans="1:29" ht="187.2">
      <c r="A2514" s="347"/>
      <c r="B2514" s="292" t="s">
        <v>6898</v>
      </c>
      <c r="C2514" s="293" t="s">
        <v>6955</v>
      </c>
      <c r="D2514" s="294" t="s">
        <v>3023</v>
      </c>
      <c r="E2514" s="293" t="s">
        <v>7363</v>
      </c>
      <c r="F2514" s="330" t="s">
        <v>10943</v>
      </c>
      <c r="G2514" s="330" t="s">
        <v>7368</v>
      </c>
      <c r="H2514" s="294">
        <v>729</v>
      </c>
      <c r="I2514" s="321" t="str">
        <f t="shared" si="123"/>
        <v>D-11-001～8畳※適用畳数の区分は、一般社団法人日本照明工業会ガイドA121:2014 住宅用カタログにおける適用畳数表示区分によるペンダントライト型</v>
      </c>
      <c r="J2514" s="294">
        <v>124.8</v>
      </c>
      <c r="K2514" s="330" t="s">
        <v>8112</v>
      </c>
      <c r="L2514" s="329" t="s">
        <v>13131</v>
      </c>
      <c r="M2514" s="329" t="s">
        <v>10854</v>
      </c>
      <c r="N2514" s="329" t="s">
        <v>13050</v>
      </c>
      <c r="O2514" s="294" t="s">
        <v>2838</v>
      </c>
      <c r="P2514" s="329" t="s">
        <v>10637</v>
      </c>
      <c r="Q2514" s="330" t="s">
        <v>7145</v>
      </c>
      <c r="R2514" s="294" t="s">
        <v>181</v>
      </c>
      <c r="S2514" s="294" t="s">
        <v>2771</v>
      </c>
      <c r="T2514" s="293" t="s">
        <v>10077</v>
      </c>
      <c r="U2514" s="295" t="str">
        <f t="shared" si="124"/>
        <v>http://kadenfan.hitachi.co.jp/afterservice/mail.html</v>
      </c>
      <c r="V2514" s="292" t="s">
        <v>3030</v>
      </c>
      <c r="W2514" s="295" t="str">
        <f t="shared" si="125"/>
        <v>http://kadenfan.hitachi.co.jp/afterservice/toiawase.html</v>
      </c>
      <c r="X2514" s="292" t="s">
        <v>9720</v>
      </c>
      <c r="Y2514" s="292" t="s">
        <v>6837</v>
      </c>
      <c r="Z2514" s="80" t="s">
        <v>9753</v>
      </c>
      <c r="AA2514" s="296"/>
      <c r="AB2514" s="265" t="str">
        <f>IF('認証製品一覧（検索用）'!$E$7=認証製品一覧!I2514,"●","")</f>
        <v/>
      </c>
      <c r="AC2514" s="265" t="str">
        <f>IF(AB2514="","",COUNTIF($B$5:AB2514,"●"))</f>
        <v/>
      </c>
    </row>
    <row r="2515" spans="1:29" ht="187.2">
      <c r="A2515" s="347"/>
      <c r="B2515" s="292" t="s">
        <v>6898</v>
      </c>
      <c r="C2515" s="293" t="s">
        <v>6955</v>
      </c>
      <c r="D2515" s="294" t="s">
        <v>3023</v>
      </c>
      <c r="E2515" s="293" t="s">
        <v>7363</v>
      </c>
      <c r="F2515" s="330" t="s">
        <v>10943</v>
      </c>
      <c r="G2515" s="330" t="s">
        <v>7370</v>
      </c>
      <c r="H2515" s="294">
        <v>731</v>
      </c>
      <c r="I2515" s="321" t="str">
        <f t="shared" si="123"/>
        <v>D-11-001～12畳※適用畳数の区分は、一般社団法人日本照明工業会ガイドA121:2014 住宅用カタログにおける適用畳数表示区分によるペンダントライト型</v>
      </c>
      <c r="J2515" s="294">
        <v>130.9</v>
      </c>
      <c r="K2515" s="330" t="s">
        <v>8112</v>
      </c>
      <c r="L2515" s="329" t="s">
        <v>13131</v>
      </c>
      <c r="M2515" s="329" t="s">
        <v>10854</v>
      </c>
      <c r="N2515" s="329" t="s">
        <v>13051</v>
      </c>
      <c r="O2515" s="294" t="s">
        <v>6897</v>
      </c>
      <c r="P2515" s="329" t="s">
        <v>10639</v>
      </c>
      <c r="Q2515" s="330" t="s">
        <v>7145</v>
      </c>
      <c r="R2515" s="294" t="s">
        <v>181</v>
      </c>
      <c r="S2515" s="294" t="s">
        <v>2771</v>
      </c>
      <c r="T2515" s="293" t="s">
        <v>10077</v>
      </c>
      <c r="U2515" s="295" t="str">
        <f t="shared" si="124"/>
        <v>http://kadenfan.hitachi.co.jp/afterservice/mail.html</v>
      </c>
      <c r="V2515" s="292" t="s">
        <v>3030</v>
      </c>
      <c r="W2515" s="295" t="str">
        <f t="shared" si="125"/>
        <v>http://kadenfan.hitachi.co.jp/afterservice/toiawase.html</v>
      </c>
      <c r="X2515" s="292" t="s">
        <v>9720</v>
      </c>
      <c r="Y2515" s="292" t="s">
        <v>6838</v>
      </c>
      <c r="Z2515" s="80" t="s">
        <v>9753</v>
      </c>
      <c r="AA2515" s="296"/>
      <c r="AB2515" s="265" t="str">
        <f>IF('認証製品一覧（検索用）'!$E$7=認証製品一覧!I2515,"●","")</f>
        <v/>
      </c>
      <c r="AC2515" s="265" t="str">
        <f>IF(AB2515="","",COUNTIF($B$5:AB2515,"●"))</f>
        <v/>
      </c>
    </row>
    <row r="2516" spans="1:29" ht="187.2">
      <c r="A2516" s="347"/>
      <c r="B2516" s="292" t="s">
        <v>6898</v>
      </c>
      <c r="C2516" s="293" t="s">
        <v>6955</v>
      </c>
      <c r="D2516" s="294" t="s">
        <v>3023</v>
      </c>
      <c r="E2516" s="293" t="s">
        <v>7363</v>
      </c>
      <c r="F2516" s="330" t="s">
        <v>10943</v>
      </c>
      <c r="G2516" s="330" t="s">
        <v>7370</v>
      </c>
      <c r="H2516" s="294">
        <v>731</v>
      </c>
      <c r="I2516" s="321" t="str">
        <f t="shared" si="123"/>
        <v>D-11-001～12畳※適用畳数の区分は、一般社団法人日本照明工業会ガイドA121:2014 住宅用カタログにおける適用畳数表示区分によるペンダントライト型</v>
      </c>
      <c r="J2516" s="294">
        <v>130.9</v>
      </c>
      <c r="K2516" s="330" t="s">
        <v>8112</v>
      </c>
      <c r="L2516" s="329" t="s">
        <v>13131</v>
      </c>
      <c r="M2516" s="329" t="s">
        <v>10854</v>
      </c>
      <c r="N2516" s="329" t="s">
        <v>13052</v>
      </c>
      <c r="O2516" s="294" t="s">
        <v>2838</v>
      </c>
      <c r="P2516" s="329" t="s">
        <v>10639</v>
      </c>
      <c r="Q2516" s="330" t="s">
        <v>7145</v>
      </c>
      <c r="R2516" s="294" t="s">
        <v>181</v>
      </c>
      <c r="S2516" s="294" t="s">
        <v>2771</v>
      </c>
      <c r="T2516" s="293" t="s">
        <v>10077</v>
      </c>
      <c r="U2516" s="295" t="str">
        <f t="shared" si="124"/>
        <v>http://kadenfan.hitachi.co.jp/afterservice/mail.html</v>
      </c>
      <c r="V2516" s="292" t="s">
        <v>3030</v>
      </c>
      <c r="W2516" s="295" t="str">
        <f t="shared" si="125"/>
        <v>http://kadenfan.hitachi.co.jp/afterservice/toiawase.html</v>
      </c>
      <c r="X2516" s="292" t="s">
        <v>9720</v>
      </c>
      <c r="Y2516" s="292" t="s">
        <v>6839</v>
      </c>
      <c r="Z2516" s="80" t="s">
        <v>9753</v>
      </c>
      <c r="AA2516" s="296"/>
      <c r="AB2516" s="265" t="str">
        <f>IF('認証製品一覧（検索用）'!$E$7=認証製品一覧!I2516,"●","")</f>
        <v/>
      </c>
      <c r="AC2516" s="265" t="str">
        <f>IF(AB2516="","",COUNTIF($B$5:AB2516,"●"))</f>
        <v/>
      </c>
    </row>
    <row r="2517" spans="1:29" ht="187.2">
      <c r="A2517" s="347"/>
      <c r="B2517" s="292" t="s">
        <v>6898</v>
      </c>
      <c r="C2517" s="293" t="s">
        <v>6955</v>
      </c>
      <c r="D2517" s="294" t="s">
        <v>3023</v>
      </c>
      <c r="E2517" s="293" t="s">
        <v>7363</v>
      </c>
      <c r="F2517" s="330" t="s">
        <v>10943</v>
      </c>
      <c r="G2517" s="330" t="s">
        <v>7370</v>
      </c>
      <c r="H2517" s="294">
        <v>731</v>
      </c>
      <c r="I2517" s="321" t="str">
        <f t="shared" si="123"/>
        <v>D-11-001～12畳※適用畳数の区分は、一般社団法人日本照明工業会ガイドA121:2014 住宅用カタログにおける適用畳数表示区分によるペンダントライト型</v>
      </c>
      <c r="J2517" s="294">
        <v>130.9</v>
      </c>
      <c r="K2517" s="330" t="s">
        <v>8112</v>
      </c>
      <c r="L2517" s="329" t="s">
        <v>13131</v>
      </c>
      <c r="M2517" s="329" t="s">
        <v>10854</v>
      </c>
      <c r="N2517" s="329" t="s">
        <v>13053</v>
      </c>
      <c r="O2517" s="294" t="s">
        <v>2838</v>
      </c>
      <c r="P2517" s="329" t="s">
        <v>10639</v>
      </c>
      <c r="Q2517" s="330" t="s">
        <v>7145</v>
      </c>
      <c r="R2517" s="294" t="s">
        <v>181</v>
      </c>
      <c r="S2517" s="294" t="s">
        <v>2771</v>
      </c>
      <c r="T2517" s="293" t="s">
        <v>10077</v>
      </c>
      <c r="U2517" s="295" t="str">
        <f t="shared" si="124"/>
        <v>http://kadenfan.hitachi.co.jp/afterservice/mail.html</v>
      </c>
      <c r="V2517" s="292" t="s">
        <v>3030</v>
      </c>
      <c r="W2517" s="295" t="str">
        <f t="shared" si="125"/>
        <v>http://kadenfan.hitachi.co.jp/afterservice/toiawase.html</v>
      </c>
      <c r="X2517" s="292" t="s">
        <v>9720</v>
      </c>
      <c r="Y2517" s="292" t="s">
        <v>6840</v>
      </c>
      <c r="Z2517" s="80" t="s">
        <v>9753</v>
      </c>
      <c r="AA2517" s="296"/>
      <c r="AB2517" s="265" t="str">
        <f>IF('認証製品一覧（検索用）'!$E$7=認証製品一覧!I2517,"●","")</f>
        <v/>
      </c>
      <c r="AC2517" s="265" t="str">
        <f>IF(AB2517="","",COUNTIF($B$5:AB2517,"●"))</f>
        <v/>
      </c>
    </row>
    <row r="2518" spans="1:29" ht="187.2">
      <c r="A2518" s="347"/>
      <c r="B2518" s="292" t="s">
        <v>6898</v>
      </c>
      <c r="C2518" s="293" t="s">
        <v>6955</v>
      </c>
      <c r="D2518" s="294" t="s">
        <v>3023</v>
      </c>
      <c r="E2518" s="293" t="s">
        <v>7363</v>
      </c>
      <c r="F2518" s="330" t="s">
        <v>10943</v>
      </c>
      <c r="G2518" s="330" t="s">
        <v>7370</v>
      </c>
      <c r="H2518" s="294">
        <v>731</v>
      </c>
      <c r="I2518" s="321" t="str">
        <f t="shared" si="123"/>
        <v>D-11-001～12畳※適用畳数の区分は、一般社団法人日本照明工業会ガイドA121:2014 住宅用カタログにおける適用畳数表示区分によるペンダントライト型</v>
      </c>
      <c r="J2518" s="294">
        <v>130.9</v>
      </c>
      <c r="K2518" s="330" t="s">
        <v>8112</v>
      </c>
      <c r="L2518" s="329" t="s">
        <v>13131</v>
      </c>
      <c r="M2518" s="329" t="s">
        <v>10854</v>
      </c>
      <c r="N2518" s="329" t="s">
        <v>13054</v>
      </c>
      <c r="O2518" s="294" t="s">
        <v>2838</v>
      </c>
      <c r="P2518" s="329" t="s">
        <v>10640</v>
      </c>
      <c r="Q2518" s="330" t="s">
        <v>7145</v>
      </c>
      <c r="R2518" s="294" t="s">
        <v>181</v>
      </c>
      <c r="S2518" s="294" t="s">
        <v>2771</v>
      </c>
      <c r="T2518" s="293" t="s">
        <v>10077</v>
      </c>
      <c r="U2518" s="295" t="str">
        <f t="shared" si="124"/>
        <v>http://kadenfan.hitachi.co.jp/afterservice/mail.html</v>
      </c>
      <c r="V2518" s="292" t="s">
        <v>3030</v>
      </c>
      <c r="W2518" s="295" t="str">
        <f t="shared" si="125"/>
        <v>http://kadenfan.hitachi.co.jp/afterservice/toiawase.html</v>
      </c>
      <c r="X2518" s="292" t="s">
        <v>9720</v>
      </c>
      <c r="Y2518" s="292" t="s">
        <v>6841</v>
      </c>
      <c r="Z2518" s="80" t="s">
        <v>9753</v>
      </c>
      <c r="AA2518" s="296"/>
      <c r="AB2518" s="265" t="str">
        <f>IF('認証製品一覧（検索用）'!$E$7=認証製品一覧!I2518,"●","")</f>
        <v/>
      </c>
      <c r="AC2518" s="265" t="str">
        <f>IF(AB2518="","",COUNTIF($B$5:AB2518,"●"))</f>
        <v/>
      </c>
    </row>
    <row r="2519" spans="1:29" ht="150" customHeight="1">
      <c r="A2519" s="316"/>
      <c r="B2519" s="292" t="s">
        <v>6898</v>
      </c>
      <c r="C2519" s="293" t="s">
        <v>6958</v>
      </c>
      <c r="D2519" s="294" t="s">
        <v>4880</v>
      </c>
      <c r="E2519" s="293" t="s">
        <v>4122</v>
      </c>
      <c r="F2519" s="330" t="s">
        <v>10922</v>
      </c>
      <c r="G2519" s="330" t="s">
        <v>181</v>
      </c>
      <c r="H2519" s="294">
        <v>750</v>
      </c>
      <c r="I2519" s="321" t="str">
        <f t="shared" si="123"/>
        <v>D-15-001-Low-E複層ガラス(LE3+A12+FL3)新築用</v>
      </c>
      <c r="J2519" s="294">
        <v>1.6</v>
      </c>
      <c r="K2519" s="330" t="s">
        <v>8963</v>
      </c>
      <c r="L2519" s="329" t="s">
        <v>13159</v>
      </c>
      <c r="M2519" s="329" t="s">
        <v>10790</v>
      </c>
      <c r="N2519" s="329" t="s">
        <v>12215</v>
      </c>
      <c r="O2519" s="294" t="s">
        <v>6897</v>
      </c>
      <c r="P2519" s="330" t="s">
        <v>10536</v>
      </c>
      <c r="Q2519" s="330" t="s">
        <v>7163</v>
      </c>
      <c r="R2519" s="293" t="s">
        <v>8964</v>
      </c>
      <c r="S2519" s="294" t="s">
        <v>4107</v>
      </c>
      <c r="T2519" s="293" t="s">
        <v>7164</v>
      </c>
      <c r="U2519" s="295" t="str">
        <f t="shared" si="124"/>
        <v>flatglass-bpj@mail.nsg.co.jp</v>
      </c>
      <c r="V2519" s="293" t="s">
        <v>8965</v>
      </c>
      <c r="W2519" s="295" t="str">
        <f t="shared" si="125"/>
        <v>http://glass-catalog.jp/pdf/k02-010.pdf</v>
      </c>
      <c r="X2519" s="292" t="s">
        <v>8966</v>
      </c>
      <c r="Y2519" s="292" t="s">
        <v>9723</v>
      </c>
      <c r="Z2519" s="80" t="s">
        <v>10063</v>
      </c>
      <c r="AA2519" s="296"/>
      <c r="AB2519" s="265" t="str">
        <f>IF('認証製品一覧（検索用）'!$E$7=認証製品一覧!I2519,"●","")</f>
        <v/>
      </c>
      <c r="AC2519" s="265" t="str">
        <f>IF(AB2519="","",COUNTIF($B$5:AB2519,"●"))</f>
        <v/>
      </c>
    </row>
    <row r="2520" spans="1:29" ht="150" customHeight="1">
      <c r="A2520" s="317"/>
      <c r="B2520" s="292" t="s">
        <v>6898</v>
      </c>
      <c r="C2520" s="293" t="s">
        <v>6958</v>
      </c>
      <c r="D2520" s="294" t="s">
        <v>4880</v>
      </c>
      <c r="E2520" s="293" t="s">
        <v>4122</v>
      </c>
      <c r="F2520" s="330" t="s">
        <v>10922</v>
      </c>
      <c r="G2520" s="330" t="s">
        <v>181</v>
      </c>
      <c r="H2520" s="294">
        <v>750</v>
      </c>
      <c r="I2520" s="321" t="str">
        <f t="shared" si="123"/>
        <v>D-15-001-Low-E複層ガラス(LE3+A12+FL3)新築用</v>
      </c>
      <c r="J2520" s="294">
        <v>1.6</v>
      </c>
      <c r="K2520" s="330" t="s">
        <v>8963</v>
      </c>
      <c r="L2520" s="329" t="s">
        <v>13159</v>
      </c>
      <c r="M2520" s="329" t="s">
        <v>10790</v>
      </c>
      <c r="N2520" s="329" t="s">
        <v>12216</v>
      </c>
      <c r="O2520" s="294" t="s">
        <v>6897</v>
      </c>
      <c r="P2520" s="330" t="s">
        <v>10536</v>
      </c>
      <c r="Q2520" s="330" t="s">
        <v>7163</v>
      </c>
      <c r="R2520" s="293" t="s">
        <v>8964</v>
      </c>
      <c r="S2520" s="294" t="s">
        <v>4107</v>
      </c>
      <c r="T2520" s="293" t="s">
        <v>7164</v>
      </c>
      <c r="U2520" s="295" t="str">
        <f t="shared" si="124"/>
        <v>flatglass-bpj@mail.nsg.co.jp</v>
      </c>
      <c r="V2520" s="293" t="s">
        <v>8965</v>
      </c>
      <c r="W2520" s="295" t="str">
        <f t="shared" si="125"/>
        <v>http://glass-catalog.jp/pdf/k02-010.pdf</v>
      </c>
      <c r="X2520" s="292" t="s">
        <v>8966</v>
      </c>
      <c r="Y2520" s="292" t="s">
        <v>9724</v>
      </c>
      <c r="Z2520" s="80" t="s">
        <v>10063</v>
      </c>
      <c r="AA2520" s="296"/>
      <c r="AB2520" s="265" t="str">
        <f>IF('認証製品一覧（検索用）'!$E$7=認証製品一覧!I2520,"●","")</f>
        <v/>
      </c>
      <c r="AC2520" s="265" t="str">
        <f>IF(AB2520="","",COUNTIF($B$5:AB2520,"●"))</f>
        <v/>
      </c>
    </row>
    <row r="2521" spans="1:29" ht="150" customHeight="1">
      <c r="A2521" s="348"/>
      <c r="B2521" s="292" t="s">
        <v>6898</v>
      </c>
      <c r="C2521" s="293" t="s">
        <v>6958</v>
      </c>
      <c r="D2521" s="294" t="s">
        <v>4880</v>
      </c>
      <c r="E2521" s="293" t="s">
        <v>4122</v>
      </c>
      <c r="F2521" s="330" t="s">
        <v>10922</v>
      </c>
      <c r="G2521" s="330" t="s">
        <v>181</v>
      </c>
      <c r="H2521" s="294">
        <v>750</v>
      </c>
      <c r="I2521" s="321" t="str">
        <f t="shared" si="123"/>
        <v>D-15-001-Low-E複層ガラス(LE3+A12+FL3)新築用</v>
      </c>
      <c r="J2521" s="294">
        <v>1.6</v>
      </c>
      <c r="K2521" s="330" t="s">
        <v>8963</v>
      </c>
      <c r="L2521" s="329" t="s">
        <v>13159</v>
      </c>
      <c r="M2521" s="329" t="s">
        <v>10791</v>
      </c>
      <c r="N2521" s="329" t="s">
        <v>12215</v>
      </c>
      <c r="O2521" s="294" t="s">
        <v>6897</v>
      </c>
      <c r="P2521" s="330" t="s">
        <v>10537</v>
      </c>
      <c r="Q2521" s="330" t="s">
        <v>7163</v>
      </c>
      <c r="R2521" s="293" t="s">
        <v>8964</v>
      </c>
      <c r="S2521" s="294" t="s">
        <v>4107</v>
      </c>
      <c r="T2521" s="293" t="s">
        <v>7164</v>
      </c>
      <c r="U2521" s="295" t="str">
        <f t="shared" si="124"/>
        <v>flatglass-bpj@mail.nsg.co.jp</v>
      </c>
      <c r="V2521" s="293" t="s">
        <v>8969</v>
      </c>
      <c r="W2521" s="295" t="str">
        <f t="shared" si="125"/>
        <v>http://glass-catalog.jp/pdf/k02-130.pdf</v>
      </c>
      <c r="X2521" s="292" t="s">
        <v>8966</v>
      </c>
      <c r="Y2521" s="292" t="s">
        <v>9725</v>
      </c>
      <c r="Z2521" s="80" t="s">
        <v>10063</v>
      </c>
      <c r="AA2521" s="296"/>
      <c r="AB2521" s="265" t="str">
        <f>IF('認証製品一覧（検索用）'!$E$7=認証製品一覧!I2521,"●","")</f>
        <v/>
      </c>
      <c r="AC2521" s="265" t="str">
        <f>IF(AB2521="","",COUNTIF($B$5:AB2521,"●"))</f>
        <v/>
      </c>
    </row>
    <row r="2522" spans="1:29" ht="150" customHeight="1">
      <c r="A2522" s="348"/>
      <c r="B2522" s="292" t="s">
        <v>6898</v>
      </c>
      <c r="C2522" s="293" t="s">
        <v>6958</v>
      </c>
      <c r="D2522" s="294" t="s">
        <v>4880</v>
      </c>
      <c r="E2522" s="293" t="s">
        <v>4122</v>
      </c>
      <c r="F2522" s="330" t="s">
        <v>10922</v>
      </c>
      <c r="G2522" s="330" t="s">
        <v>181</v>
      </c>
      <c r="H2522" s="294">
        <v>750</v>
      </c>
      <c r="I2522" s="321" t="str">
        <f t="shared" si="123"/>
        <v>D-15-001-Low-E複層ガラス(LE3+A12+FL3)新築用</v>
      </c>
      <c r="J2522" s="294">
        <v>1.6</v>
      </c>
      <c r="K2522" s="330" t="s">
        <v>8963</v>
      </c>
      <c r="L2522" s="329" t="s">
        <v>13159</v>
      </c>
      <c r="M2522" s="329" t="s">
        <v>10791</v>
      </c>
      <c r="N2522" s="329" t="s">
        <v>12216</v>
      </c>
      <c r="O2522" s="294" t="s">
        <v>6897</v>
      </c>
      <c r="P2522" s="330" t="s">
        <v>10537</v>
      </c>
      <c r="Q2522" s="330" t="s">
        <v>7163</v>
      </c>
      <c r="R2522" s="293" t="s">
        <v>8964</v>
      </c>
      <c r="S2522" s="294" t="s">
        <v>4107</v>
      </c>
      <c r="T2522" s="293" t="s">
        <v>7164</v>
      </c>
      <c r="U2522" s="295" t="str">
        <f t="shared" si="124"/>
        <v>flatglass-bpj@mail.nsg.co.jp</v>
      </c>
      <c r="V2522" s="293" t="s">
        <v>8969</v>
      </c>
      <c r="W2522" s="295" t="str">
        <f t="shared" si="125"/>
        <v>http://glass-catalog.jp/pdf/k02-130.pdf</v>
      </c>
      <c r="X2522" s="292" t="s">
        <v>8966</v>
      </c>
      <c r="Y2522" s="292" t="s">
        <v>9726</v>
      </c>
      <c r="Z2522" s="80" t="s">
        <v>10063</v>
      </c>
      <c r="AA2522" s="296"/>
      <c r="AB2522" s="265" t="str">
        <f>IF('認証製品一覧（検索用）'!$E$7=認証製品一覧!I2522,"●","")</f>
        <v/>
      </c>
      <c r="AC2522" s="265" t="str">
        <f>IF(AB2522="","",COUNTIF($B$5:AB2522,"●"))</f>
        <v/>
      </c>
    </row>
    <row r="2523" spans="1:29" ht="150" customHeight="1">
      <c r="A2523" s="348"/>
      <c r="B2523" s="292" t="s">
        <v>6898</v>
      </c>
      <c r="C2523" s="293" t="s">
        <v>6958</v>
      </c>
      <c r="D2523" s="294" t="s">
        <v>4880</v>
      </c>
      <c r="E2523" s="293" t="s">
        <v>7043</v>
      </c>
      <c r="F2523" s="330" t="s">
        <v>10922</v>
      </c>
      <c r="G2523" s="330" t="s">
        <v>181</v>
      </c>
      <c r="H2523" s="294">
        <v>750</v>
      </c>
      <c r="I2523" s="321" t="str">
        <f t="shared" si="123"/>
        <v>D-15-001-Low-E複層ガラス(LE3+A12+FL3)新築用</v>
      </c>
      <c r="J2523" s="294">
        <v>1.6</v>
      </c>
      <c r="K2523" s="330" t="s">
        <v>8963</v>
      </c>
      <c r="L2523" s="329" t="s">
        <v>13160</v>
      </c>
      <c r="M2523" s="329" t="s">
        <v>10792</v>
      </c>
      <c r="N2523" s="329" t="s">
        <v>12217</v>
      </c>
      <c r="O2523" s="294" t="s">
        <v>6897</v>
      </c>
      <c r="P2523" s="330" t="s">
        <v>10538</v>
      </c>
      <c r="Q2523" s="330" t="s">
        <v>7161</v>
      </c>
      <c r="R2523" s="294" t="s">
        <v>181</v>
      </c>
      <c r="S2523" s="294" t="s">
        <v>7162</v>
      </c>
      <c r="T2523" s="293" t="s">
        <v>9706</v>
      </c>
      <c r="U2523" s="323" t="str">
        <f t="shared" si="124"/>
        <v>-</v>
      </c>
      <c r="V2523" s="293" t="s">
        <v>4008</v>
      </c>
      <c r="W2523" s="295" t="str">
        <f t="shared" si="125"/>
        <v>http://www.cg-glass.jp/</v>
      </c>
      <c r="X2523" s="292" t="s">
        <v>8972</v>
      </c>
      <c r="Y2523" s="292" t="s">
        <v>9727</v>
      </c>
      <c r="Z2523" s="80" t="s">
        <v>10063</v>
      </c>
      <c r="AA2523" s="296"/>
      <c r="AB2523" s="265" t="str">
        <f>IF('認証製品一覧（検索用）'!$E$7=認証製品一覧!I2523,"●","")</f>
        <v/>
      </c>
      <c r="AC2523" s="265" t="str">
        <f>IF(AB2523="","",COUNTIF($B$5:AB2523,"●"))</f>
        <v/>
      </c>
    </row>
    <row r="2524" spans="1:29" ht="150" customHeight="1">
      <c r="A2524" s="348"/>
      <c r="B2524" s="292" t="s">
        <v>6898</v>
      </c>
      <c r="C2524" s="293" t="s">
        <v>6958</v>
      </c>
      <c r="D2524" s="294" t="s">
        <v>4880</v>
      </c>
      <c r="E2524" s="293" t="s">
        <v>7043</v>
      </c>
      <c r="F2524" s="330" t="s">
        <v>10922</v>
      </c>
      <c r="G2524" s="330" t="s">
        <v>181</v>
      </c>
      <c r="H2524" s="294">
        <v>750</v>
      </c>
      <c r="I2524" s="321" t="str">
        <f t="shared" si="123"/>
        <v>D-15-001-Low-E複層ガラス(LE3+A12+FL3)新築用</v>
      </c>
      <c r="J2524" s="294">
        <v>1.6</v>
      </c>
      <c r="K2524" s="330" t="s">
        <v>8963</v>
      </c>
      <c r="L2524" s="329" t="s">
        <v>13160</v>
      </c>
      <c r="M2524" s="329" t="s">
        <v>10793</v>
      </c>
      <c r="N2524" s="329" t="s">
        <v>12218</v>
      </c>
      <c r="O2524" s="294" t="s">
        <v>6897</v>
      </c>
      <c r="P2524" s="329" t="s">
        <v>10539</v>
      </c>
      <c r="Q2524" s="330" t="s">
        <v>7161</v>
      </c>
      <c r="R2524" s="293" t="s">
        <v>7161</v>
      </c>
      <c r="S2524" s="294" t="s">
        <v>7162</v>
      </c>
      <c r="T2524" s="293" t="s">
        <v>9728</v>
      </c>
      <c r="U2524" s="323" t="str">
        <f t="shared" si="124"/>
        <v>-</v>
      </c>
      <c r="V2524" s="292" t="s">
        <v>4008</v>
      </c>
      <c r="W2524" s="295" t="str">
        <f t="shared" si="125"/>
        <v>http://www.cg-glass.jp/</v>
      </c>
      <c r="X2524" s="292" t="s">
        <v>8972</v>
      </c>
      <c r="Y2524" s="292" t="s">
        <v>9729</v>
      </c>
      <c r="Z2524" s="80" t="s">
        <v>9753</v>
      </c>
      <c r="AA2524" s="296"/>
      <c r="AB2524" s="265" t="str">
        <f>IF('認証製品一覧（検索用）'!$E$7=認証製品一覧!I2524,"●","")</f>
        <v/>
      </c>
      <c r="AC2524" s="265" t="str">
        <f>IF(AB2524="","",COUNTIF($B$5:AB2524,"●"))</f>
        <v/>
      </c>
    </row>
    <row r="2525" spans="1:29" ht="150" customHeight="1">
      <c r="A2525" s="348"/>
      <c r="B2525" s="292" t="s">
        <v>6898</v>
      </c>
      <c r="C2525" s="293" t="s">
        <v>6958</v>
      </c>
      <c r="D2525" s="294" t="s">
        <v>4880</v>
      </c>
      <c r="E2525" s="293" t="s">
        <v>4122</v>
      </c>
      <c r="F2525" s="330" t="s">
        <v>10922</v>
      </c>
      <c r="G2525" s="330" t="s">
        <v>181</v>
      </c>
      <c r="H2525" s="294">
        <v>750</v>
      </c>
      <c r="I2525" s="321" t="str">
        <f t="shared" si="123"/>
        <v>D-15-001-Low-E複層ガラス(LE3+A12+FL3)新築用</v>
      </c>
      <c r="J2525" s="294">
        <v>1.6</v>
      </c>
      <c r="K2525" s="330" t="s">
        <v>8963</v>
      </c>
      <c r="L2525" s="329" t="s">
        <v>13161</v>
      </c>
      <c r="M2525" s="329" t="s">
        <v>10794</v>
      </c>
      <c r="N2525" s="329" t="s">
        <v>12219</v>
      </c>
      <c r="O2525" s="294" t="s">
        <v>6897</v>
      </c>
      <c r="P2525" s="330" t="s">
        <v>10540</v>
      </c>
      <c r="Q2525" s="330" t="s">
        <v>7158</v>
      </c>
      <c r="R2525" s="293" t="s">
        <v>7159</v>
      </c>
      <c r="S2525" s="294" t="s">
        <v>8975</v>
      </c>
      <c r="T2525" s="293" t="s">
        <v>7160</v>
      </c>
      <c r="U2525" s="295" t="str">
        <f t="shared" si="124"/>
        <v>akira-saitou@agc.com</v>
      </c>
      <c r="V2525" s="293" t="s">
        <v>164</v>
      </c>
      <c r="W2525" s="323" t="str">
        <f t="shared" si="125"/>
        <v>-</v>
      </c>
      <c r="X2525" s="292" t="s">
        <v>8976</v>
      </c>
      <c r="Y2525" s="292" t="s">
        <v>6558</v>
      </c>
      <c r="Z2525" s="80" t="s">
        <v>10063</v>
      </c>
      <c r="AA2525" s="296"/>
      <c r="AB2525" s="265" t="str">
        <f>IF('認証製品一覧（検索用）'!$E$7=認証製品一覧!I2525,"●","")</f>
        <v/>
      </c>
      <c r="AC2525" s="265" t="str">
        <f>IF(AB2525="","",COUNTIF($B$5:AB2525,"●"))</f>
        <v/>
      </c>
    </row>
    <row r="2526" spans="1:29" ht="150" customHeight="1">
      <c r="A2526" s="348"/>
      <c r="B2526" s="292" t="s">
        <v>6898</v>
      </c>
      <c r="C2526" s="293" t="s">
        <v>6958</v>
      </c>
      <c r="D2526" s="294" t="s">
        <v>4880</v>
      </c>
      <c r="E2526" s="293" t="s">
        <v>4122</v>
      </c>
      <c r="F2526" s="330" t="s">
        <v>10922</v>
      </c>
      <c r="G2526" s="330" t="s">
        <v>181</v>
      </c>
      <c r="H2526" s="294">
        <v>750</v>
      </c>
      <c r="I2526" s="321" t="str">
        <f t="shared" si="123"/>
        <v>D-15-001-Low-E複層ガラス(LE3+A12+FL3)新築用</v>
      </c>
      <c r="J2526" s="294">
        <v>1.6</v>
      </c>
      <c r="K2526" s="330" t="s">
        <v>8963</v>
      </c>
      <c r="L2526" s="329" t="s">
        <v>13161</v>
      </c>
      <c r="M2526" s="329" t="s">
        <v>10794</v>
      </c>
      <c r="N2526" s="329" t="s">
        <v>12220</v>
      </c>
      <c r="O2526" s="294" t="s">
        <v>6897</v>
      </c>
      <c r="P2526" s="330" t="s">
        <v>10541</v>
      </c>
      <c r="Q2526" s="330" t="s">
        <v>7158</v>
      </c>
      <c r="R2526" s="293" t="s">
        <v>7159</v>
      </c>
      <c r="S2526" s="294" t="s">
        <v>8975</v>
      </c>
      <c r="T2526" s="293" t="s">
        <v>7160</v>
      </c>
      <c r="U2526" s="295" t="str">
        <f t="shared" si="124"/>
        <v>akira-saitou@agc.com</v>
      </c>
      <c r="V2526" s="293" t="s">
        <v>164</v>
      </c>
      <c r="W2526" s="323" t="str">
        <f t="shared" si="125"/>
        <v>-</v>
      </c>
      <c r="X2526" s="292" t="s">
        <v>8976</v>
      </c>
      <c r="Y2526" s="292" t="s">
        <v>6559</v>
      </c>
      <c r="Z2526" s="80" t="s">
        <v>10063</v>
      </c>
      <c r="AA2526" s="296"/>
      <c r="AB2526" s="265" t="str">
        <f>IF('認証製品一覧（検索用）'!$E$7=認証製品一覧!I2526,"●","")</f>
        <v/>
      </c>
      <c r="AC2526" s="265" t="str">
        <f>IF(AB2526="","",COUNTIF($B$5:AB2526,"●"))</f>
        <v/>
      </c>
    </row>
    <row r="2527" spans="1:29" ht="150" customHeight="1">
      <c r="A2527" s="348"/>
      <c r="B2527" s="292" t="s">
        <v>6898</v>
      </c>
      <c r="C2527" s="293" t="s">
        <v>6958</v>
      </c>
      <c r="D2527" s="294" t="s">
        <v>4880</v>
      </c>
      <c r="E2527" s="293" t="s">
        <v>4122</v>
      </c>
      <c r="F2527" s="330" t="s">
        <v>10923</v>
      </c>
      <c r="G2527" s="330" t="s">
        <v>181</v>
      </c>
      <c r="H2527" s="294">
        <v>751</v>
      </c>
      <c r="I2527" s="321" t="str">
        <f t="shared" si="123"/>
        <v>D-15-001-Low-E三層ガラス(LE3+Ar11+FL3+Ar11+LE3)新築用</v>
      </c>
      <c r="J2527" s="294" t="s">
        <v>10074</v>
      </c>
      <c r="K2527" s="336" t="s">
        <v>8963</v>
      </c>
      <c r="L2527" s="329" t="s">
        <v>13161</v>
      </c>
      <c r="M2527" s="329" t="s">
        <v>10794</v>
      </c>
      <c r="N2527" s="329" t="s">
        <v>12221</v>
      </c>
      <c r="O2527" s="294" t="s">
        <v>6897</v>
      </c>
      <c r="P2527" s="330" t="s">
        <v>10542</v>
      </c>
      <c r="Q2527" s="330" t="s">
        <v>7158</v>
      </c>
      <c r="R2527" s="293" t="s">
        <v>7159</v>
      </c>
      <c r="S2527" s="294" t="s">
        <v>8975</v>
      </c>
      <c r="T2527" s="293" t="s">
        <v>7160</v>
      </c>
      <c r="U2527" s="295" t="str">
        <f t="shared" si="124"/>
        <v>akira-saitou@agc.com</v>
      </c>
      <c r="V2527" s="293" t="s">
        <v>164</v>
      </c>
      <c r="W2527" s="323" t="str">
        <f t="shared" si="125"/>
        <v>-</v>
      </c>
      <c r="X2527" s="292" t="s">
        <v>8976</v>
      </c>
      <c r="Y2527" s="292" t="s">
        <v>6560</v>
      </c>
      <c r="Z2527" s="80" t="s">
        <v>10063</v>
      </c>
      <c r="AA2527" s="296"/>
      <c r="AB2527" s="265" t="str">
        <f>IF('認証製品一覧（検索用）'!$E$7=認証製品一覧!I2527,"●","")</f>
        <v/>
      </c>
      <c r="AC2527" s="265" t="str">
        <f>IF(AB2527="","",COUNTIF($B$5:AB2527,"●"))</f>
        <v/>
      </c>
    </row>
    <row r="2528" spans="1:29" ht="150" customHeight="1">
      <c r="A2528" s="348"/>
      <c r="B2528" s="292" t="s">
        <v>6898</v>
      </c>
      <c r="C2528" s="293" t="s">
        <v>6958</v>
      </c>
      <c r="D2528" s="294" t="s">
        <v>4880</v>
      </c>
      <c r="E2528" s="293" t="s">
        <v>4122</v>
      </c>
      <c r="F2528" s="330" t="s">
        <v>10924</v>
      </c>
      <c r="G2528" s="330" t="s">
        <v>181</v>
      </c>
      <c r="H2528" s="294">
        <v>752</v>
      </c>
      <c r="I2528" s="321" t="str">
        <f t="shared" si="123"/>
        <v>D-15-001-真空Low-E複層ガラス(LE3+Ar9+FL3+V0.2+LE3)新築用</v>
      </c>
      <c r="J2528" s="294">
        <v>0.74</v>
      </c>
      <c r="K2528" s="337" t="s">
        <v>8963</v>
      </c>
      <c r="L2528" s="329" t="s">
        <v>13159</v>
      </c>
      <c r="M2528" s="329" t="s">
        <v>10795</v>
      </c>
      <c r="N2528" s="329" t="s">
        <v>12222</v>
      </c>
      <c r="O2528" s="294" t="s">
        <v>6897</v>
      </c>
      <c r="P2528" s="329" t="s">
        <v>10543</v>
      </c>
      <c r="Q2528" s="330" t="s">
        <v>8964</v>
      </c>
      <c r="R2528" s="293" t="s">
        <v>8964</v>
      </c>
      <c r="S2528" s="294" t="s">
        <v>4107</v>
      </c>
      <c r="T2528" s="292" t="s">
        <v>7164</v>
      </c>
      <c r="U2528" s="295" t="str">
        <f t="shared" si="124"/>
        <v>flatglass-bpj@mail.nsg.co.jp</v>
      </c>
      <c r="V2528" s="292" t="s">
        <v>8979</v>
      </c>
      <c r="W2528" s="295" t="str">
        <f t="shared" si="125"/>
        <v>http://glass-catalog.jp/pdf/k01-220.pdf</v>
      </c>
      <c r="X2528" s="292" t="s">
        <v>8966</v>
      </c>
      <c r="Y2528" s="292" t="s">
        <v>9730</v>
      </c>
      <c r="Z2528" s="80" t="s">
        <v>9753</v>
      </c>
      <c r="AA2528" s="296"/>
      <c r="AB2528" s="265" t="str">
        <f>IF('認証製品一覧（検索用）'!$E$7=認証製品一覧!I2528,"●","")</f>
        <v/>
      </c>
      <c r="AC2528" s="265" t="str">
        <f>IF(AB2528="","",COUNTIF($B$5:AB2528,"●"))</f>
        <v/>
      </c>
    </row>
    <row r="2529" spans="1:29" ht="171" customHeight="1">
      <c r="A2529" s="317"/>
      <c r="B2529" s="292" t="s">
        <v>6898</v>
      </c>
      <c r="C2529" s="293" t="s">
        <v>6958</v>
      </c>
      <c r="D2529" s="294" t="s">
        <v>4880</v>
      </c>
      <c r="E2529" s="293" t="s">
        <v>4122</v>
      </c>
      <c r="F2529" s="330" t="s">
        <v>10925</v>
      </c>
      <c r="G2529" s="330" t="s">
        <v>181</v>
      </c>
      <c r="H2529" s="294">
        <v>753</v>
      </c>
      <c r="I2529" s="321" t="str">
        <f t="shared" si="123"/>
        <v>D-15-001-アタッチメント付きLow-E複層ガラス(LE3+Ar6+FL3（アタッチメント付き）)リフォーム用</v>
      </c>
      <c r="J2529" s="294" t="s">
        <v>10073</v>
      </c>
      <c r="K2529" s="335" t="s">
        <v>8963</v>
      </c>
      <c r="L2529" s="329" t="s">
        <v>13160</v>
      </c>
      <c r="M2529" s="329" t="s">
        <v>10796</v>
      </c>
      <c r="N2529" s="329" t="s">
        <v>12223</v>
      </c>
      <c r="O2529" s="294" t="s">
        <v>6897</v>
      </c>
      <c r="P2529" s="330" t="s">
        <v>10538</v>
      </c>
      <c r="Q2529" s="330" t="s">
        <v>7161</v>
      </c>
      <c r="R2529" s="294" t="s">
        <v>181</v>
      </c>
      <c r="S2529" s="294" t="s">
        <v>7162</v>
      </c>
      <c r="T2529" s="293" t="s">
        <v>164</v>
      </c>
      <c r="U2529" s="323" t="str">
        <f t="shared" si="124"/>
        <v>-</v>
      </c>
      <c r="V2529" s="293" t="s">
        <v>4008</v>
      </c>
      <c r="W2529" s="295" t="str">
        <f t="shared" si="125"/>
        <v>http://www.cg-glass.jp/</v>
      </c>
      <c r="X2529" s="292" t="s">
        <v>8972</v>
      </c>
      <c r="Y2529" s="292" t="s">
        <v>9731</v>
      </c>
      <c r="Z2529" s="80" t="s">
        <v>10063</v>
      </c>
      <c r="AA2529" s="296"/>
      <c r="AB2529" s="265" t="str">
        <f>IF('認証製品一覧（検索用）'!$E$7=認証製品一覧!I2529,"●","")</f>
        <v/>
      </c>
      <c r="AC2529" s="265" t="str">
        <f>IF(AB2529="","",COUNTIF($B$5:AB2529,"●"))</f>
        <v/>
      </c>
    </row>
    <row r="2530" spans="1:29" ht="171" customHeight="1">
      <c r="A2530" s="316"/>
      <c r="B2530" s="292" t="s">
        <v>6898</v>
      </c>
      <c r="C2530" s="293" t="s">
        <v>6958</v>
      </c>
      <c r="D2530" s="294" t="s">
        <v>4880</v>
      </c>
      <c r="E2530" s="293" t="s">
        <v>4122</v>
      </c>
      <c r="F2530" s="330" t="s">
        <v>10925</v>
      </c>
      <c r="G2530" s="330" t="s">
        <v>181</v>
      </c>
      <c r="H2530" s="294">
        <v>753</v>
      </c>
      <c r="I2530" s="321" t="str">
        <f t="shared" si="123"/>
        <v>D-15-001-アタッチメント付きLow-E複層ガラス(LE3+Ar6+FL3（アタッチメント付き）)リフォーム用</v>
      </c>
      <c r="J2530" s="294" t="s">
        <v>10073</v>
      </c>
      <c r="K2530" s="335" t="s">
        <v>8963</v>
      </c>
      <c r="L2530" s="329" t="s">
        <v>13160</v>
      </c>
      <c r="M2530" s="329" t="s">
        <v>10796</v>
      </c>
      <c r="N2530" s="329" t="s">
        <v>12224</v>
      </c>
      <c r="O2530" s="294" t="s">
        <v>6897</v>
      </c>
      <c r="P2530" s="329" t="s">
        <v>10544</v>
      </c>
      <c r="Q2530" s="330" t="s">
        <v>7161</v>
      </c>
      <c r="R2530" s="293" t="s">
        <v>7161</v>
      </c>
      <c r="S2530" s="294" t="s">
        <v>7162</v>
      </c>
      <c r="T2530" s="293" t="s">
        <v>7507</v>
      </c>
      <c r="U2530" s="323" t="str">
        <f t="shared" si="124"/>
        <v>-</v>
      </c>
      <c r="V2530" s="292" t="s">
        <v>4008</v>
      </c>
      <c r="W2530" s="295" t="str">
        <f t="shared" si="125"/>
        <v>http://www.cg-glass.jp/</v>
      </c>
      <c r="X2530" s="292" t="s">
        <v>8972</v>
      </c>
      <c r="Y2530" s="292" t="s">
        <v>9732</v>
      </c>
      <c r="Z2530" s="80" t="s">
        <v>9753</v>
      </c>
      <c r="AA2530" s="296"/>
      <c r="AB2530" s="265" t="str">
        <f>IF('認証製品一覧（検索用）'!$E$7=認証製品一覧!I2530,"●","")</f>
        <v/>
      </c>
      <c r="AC2530" s="265" t="str">
        <f>IF(AB2530="","",COUNTIF($B$5:AB2530,"●"))</f>
        <v/>
      </c>
    </row>
    <row r="2531" spans="1:29" ht="150" customHeight="1">
      <c r="A2531" s="347"/>
      <c r="B2531" s="292" t="s">
        <v>6898</v>
      </c>
      <c r="C2531" s="293" t="s">
        <v>6958</v>
      </c>
      <c r="D2531" s="294" t="s">
        <v>4880</v>
      </c>
      <c r="E2531" s="293" t="s">
        <v>4122</v>
      </c>
      <c r="F2531" s="330" t="s">
        <v>10926</v>
      </c>
      <c r="G2531" s="330" t="s">
        <v>181</v>
      </c>
      <c r="H2531" s="294">
        <v>754</v>
      </c>
      <c r="I2531" s="321" t="str">
        <f t="shared" si="123"/>
        <v>D-15-001-真空ガラス（LE3＋V0.2+FL3）リフォーム用</v>
      </c>
      <c r="J2531" s="294" t="s">
        <v>10297</v>
      </c>
      <c r="K2531" s="334" t="s">
        <v>8963</v>
      </c>
      <c r="L2531" s="329" t="s">
        <v>13159</v>
      </c>
      <c r="M2531" s="329" t="s">
        <v>10797</v>
      </c>
      <c r="N2531" s="329" t="s">
        <v>10797</v>
      </c>
      <c r="O2531" s="294" t="s">
        <v>6897</v>
      </c>
      <c r="P2531" s="329" t="s">
        <v>10545</v>
      </c>
      <c r="Q2531" s="330" t="s">
        <v>8964</v>
      </c>
      <c r="R2531" s="293" t="s">
        <v>8964</v>
      </c>
      <c r="S2531" s="294" t="s">
        <v>4107</v>
      </c>
      <c r="T2531" s="292" t="s">
        <v>7164</v>
      </c>
      <c r="U2531" s="295" t="str">
        <f t="shared" si="124"/>
        <v>flatglass-bpj@mail.nsg.co.jp</v>
      </c>
      <c r="V2531" s="292" t="s">
        <v>8979</v>
      </c>
      <c r="W2531" s="295" t="str">
        <f t="shared" si="125"/>
        <v>http://glass-catalog.jp/pdf/k01-220.pdf</v>
      </c>
      <c r="X2531" s="292" t="s">
        <v>8966</v>
      </c>
      <c r="Y2531" s="292" t="s">
        <v>9733</v>
      </c>
      <c r="Z2531" s="80" t="s">
        <v>9753</v>
      </c>
      <c r="AA2531" s="296"/>
      <c r="AB2531" s="265" t="str">
        <f>IF('認証製品一覧（検索用）'!$E$7=認証製品一覧!I2531,"●","")</f>
        <v/>
      </c>
      <c r="AC2531" s="265" t="str">
        <f>IF(AB2531="","",COUNTIF($B$5:AB2531,"●"))</f>
        <v/>
      </c>
    </row>
    <row r="2532" spans="1:29" ht="150" customHeight="1">
      <c r="A2532" s="347"/>
      <c r="B2532" s="292" t="s">
        <v>6898</v>
      </c>
      <c r="C2532" s="293" t="s">
        <v>6958</v>
      </c>
      <c r="D2532" s="294" t="s">
        <v>4880</v>
      </c>
      <c r="E2532" s="293" t="s">
        <v>4122</v>
      </c>
      <c r="F2532" s="330" t="s">
        <v>10927</v>
      </c>
      <c r="G2532" s="330" t="s">
        <v>181</v>
      </c>
      <c r="H2532" s="294">
        <v>755</v>
      </c>
      <c r="I2532" s="321" t="str">
        <f t="shared" si="123"/>
        <v>D-15-001-現場施工型後付けLow-E複層ガラス(FL6+A12+LE5)リフォーム用</v>
      </c>
      <c r="J2532" s="294">
        <v>1.6</v>
      </c>
      <c r="K2532" s="330" t="s">
        <v>8963</v>
      </c>
      <c r="L2532" s="329" t="s">
        <v>13161</v>
      </c>
      <c r="M2532" s="329" t="s">
        <v>10798</v>
      </c>
      <c r="N2532" s="329" t="s">
        <v>12225</v>
      </c>
      <c r="O2532" s="294" t="s">
        <v>6897</v>
      </c>
      <c r="P2532" s="330" t="s">
        <v>10546</v>
      </c>
      <c r="Q2532" s="330" t="s">
        <v>7158</v>
      </c>
      <c r="R2532" s="293" t="s">
        <v>7159</v>
      </c>
      <c r="S2532" s="294" t="s">
        <v>8975</v>
      </c>
      <c r="T2532" s="293" t="s">
        <v>7160</v>
      </c>
      <c r="U2532" s="295" t="str">
        <f t="shared" si="124"/>
        <v>akira-saitou@agc.com</v>
      </c>
      <c r="V2532" s="293" t="s">
        <v>164</v>
      </c>
      <c r="W2532" s="323" t="str">
        <f t="shared" si="125"/>
        <v>-</v>
      </c>
      <c r="X2532" s="292" t="s">
        <v>8976</v>
      </c>
      <c r="Y2532" s="292" t="s">
        <v>6561</v>
      </c>
      <c r="Z2532" s="80" t="s">
        <v>10063</v>
      </c>
      <c r="AA2532" s="296"/>
      <c r="AB2532" s="265" t="str">
        <f>IF('認証製品一覧（検索用）'!$E$7=認証製品一覧!I2532,"●","")</f>
        <v/>
      </c>
      <c r="AC2532" s="265" t="str">
        <f>IF(AB2532="","",COUNTIF($B$5:AB2532,"●"))</f>
        <v/>
      </c>
    </row>
    <row r="2533" spans="1:29" ht="150" customHeight="1">
      <c r="A2533" s="347"/>
      <c r="B2533" s="292" t="s">
        <v>6898</v>
      </c>
      <c r="C2533" s="293" t="s">
        <v>6958</v>
      </c>
      <c r="D2533" s="294" t="s">
        <v>4880</v>
      </c>
      <c r="E2533" s="293" t="s">
        <v>4122</v>
      </c>
      <c r="F2533" s="330" t="s">
        <v>10927</v>
      </c>
      <c r="G2533" s="330" t="s">
        <v>181</v>
      </c>
      <c r="H2533" s="294">
        <v>755</v>
      </c>
      <c r="I2533" s="321" t="str">
        <f t="shared" si="123"/>
        <v>D-15-001-現場施工型後付けLow-E複層ガラス(FL6+A12+LE5)リフォーム用</v>
      </c>
      <c r="J2533" s="294">
        <v>1.6</v>
      </c>
      <c r="K2533" s="330" t="s">
        <v>8963</v>
      </c>
      <c r="L2533" s="329" t="s">
        <v>13161</v>
      </c>
      <c r="M2533" s="329" t="s">
        <v>10798</v>
      </c>
      <c r="N2533" s="329" t="s">
        <v>12226</v>
      </c>
      <c r="O2533" s="294" t="s">
        <v>6897</v>
      </c>
      <c r="P2533" s="330" t="s">
        <v>10547</v>
      </c>
      <c r="Q2533" s="330" t="s">
        <v>7158</v>
      </c>
      <c r="R2533" s="293" t="s">
        <v>7159</v>
      </c>
      <c r="S2533" s="294" t="s">
        <v>8975</v>
      </c>
      <c r="T2533" s="293" t="s">
        <v>7160</v>
      </c>
      <c r="U2533" s="295" t="str">
        <f t="shared" si="124"/>
        <v>akira-saitou@agc.com</v>
      </c>
      <c r="V2533" s="293" t="s">
        <v>164</v>
      </c>
      <c r="W2533" s="323" t="str">
        <f t="shared" si="125"/>
        <v>-</v>
      </c>
      <c r="X2533" s="292" t="s">
        <v>8976</v>
      </c>
      <c r="Y2533" s="292" t="s">
        <v>6562</v>
      </c>
      <c r="Z2533" s="80" t="s">
        <v>10063</v>
      </c>
      <c r="AA2533" s="296"/>
      <c r="AB2533" s="265" t="str">
        <f>IF('認証製品一覧（検索用）'!$E$7=認証製品一覧!I2533,"●","")</f>
        <v/>
      </c>
      <c r="AC2533" s="265" t="str">
        <f>IF(AB2533="","",COUNTIF($B$5:AB2533,"●"))</f>
        <v/>
      </c>
    </row>
    <row r="2534" spans="1:29" ht="150" customHeight="1">
      <c r="A2534" s="347"/>
      <c r="B2534" s="292" t="s">
        <v>6898</v>
      </c>
      <c r="C2534" s="293" t="s">
        <v>6958</v>
      </c>
      <c r="D2534" s="294" t="s">
        <v>4880</v>
      </c>
      <c r="E2534" s="293" t="s">
        <v>4122</v>
      </c>
      <c r="F2534" s="330" t="s">
        <v>10928</v>
      </c>
      <c r="G2534" s="330" t="s">
        <v>181</v>
      </c>
      <c r="H2534" s="294">
        <v>756</v>
      </c>
      <c r="I2534" s="321" t="str">
        <f t="shared" si="123"/>
        <v>D-15-001-薄型Low-E複層ガラス(LE3+Kr4+FL3)リフォーム用</v>
      </c>
      <c r="J2534" s="294">
        <v>1.9</v>
      </c>
      <c r="K2534" s="330" t="s">
        <v>8963</v>
      </c>
      <c r="L2534" s="329" t="s">
        <v>13160</v>
      </c>
      <c r="M2534" s="329" t="s">
        <v>10799</v>
      </c>
      <c r="N2534" s="329" t="s">
        <v>12227</v>
      </c>
      <c r="O2534" s="294" t="s">
        <v>6897</v>
      </c>
      <c r="P2534" s="330" t="s">
        <v>10548</v>
      </c>
      <c r="Q2534" s="330" t="s">
        <v>7161</v>
      </c>
      <c r="R2534" s="294" t="s">
        <v>181</v>
      </c>
      <c r="S2534" s="294" t="s">
        <v>7162</v>
      </c>
      <c r="T2534" s="293" t="s">
        <v>164</v>
      </c>
      <c r="U2534" s="323" t="str">
        <f t="shared" si="124"/>
        <v>-</v>
      </c>
      <c r="V2534" s="293" t="s">
        <v>4008</v>
      </c>
      <c r="W2534" s="295" t="str">
        <f t="shared" si="125"/>
        <v>http://www.cg-glass.jp/</v>
      </c>
      <c r="X2534" s="292" t="s">
        <v>8972</v>
      </c>
      <c r="Y2534" s="325" t="s">
        <v>9734</v>
      </c>
      <c r="Z2534" s="80" t="s">
        <v>10063</v>
      </c>
      <c r="AA2534" s="296">
        <v>1</v>
      </c>
      <c r="AB2534" s="265" t="str">
        <f>IF('認証製品一覧（検索用）'!$E$7=認証製品一覧!I2534,"●","")</f>
        <v/>
      </c>
      <c r="AC2534" s="265" t="str">
        <f>IF(AB2534="","",COUNTIF($B$5:AB2534,"●"))</f>
        <v/>
      </c>
    </row>
    <row r="2535" spans="1:29" ht="150" customHeight="1">
      <c r="A2535" s="347"/>
      <c r="B2535" s="292" t="s">
        <v>6898</v>
      </c>
      <c r="C2535" s="293" t="s">
        <v>6958</v>
      </c>
      <c r="D2535" s="294" t="s">
        <v>4880</v>
      </c>
      <c r="E2535" s="293" t="s">
        <v>4122</v>
      </c>
      <c r="F2535" s="330" t="s">
        <v>10928</v>
      </c>
      <c r="G2535" s="330" t="s">
        <v>181</v>
      </c>
      <c r="H2535" s="294">
        <v>756</v>
      </c>
      <c r="I2535" s="321" t="str">
        <f t="shared" si="123"/>
        <v>D-15-001-薄型Low-E複層ガラス(LE3+Kr4+FL3)リフォーム用</v>
      </c>
      <c r="J2535" s="294">
        <v>1.9</v>
      </c>
      <c r="K2535" s="330" t="s">
        <v>8963</v>
      </c>
      <c r="L2535" s="329" t="s">
        <v>13161</v>
      </c>
      <c r="M2535" s="329" t="s">
        <v>10800</v>
      </c>
      <c r="N2535" s="329" t="s">
        <v>10800</v>
      </c>
      <c r="O2535" s="294" t="s">
        <v>6897</v>
      </c>
      <c r="P2535" s="330" t="s">
        <v>10549</v>
      </c>
      <c r="Q2535" s="330" t="s">
        <v>7158</v>
      </c>
      <c r="R2535" s="293" t="s">
        <v>7159</v>
      </c>
      <c r="S2535" s="294" t="s">
        <v>8975</v>
      </c>
      <c r="T2535" s="293" t="s">
        <v>7160</v>
      </c>
      <c r="U2535" s="295" t="str">
        <f t="shared" si="124"/>
        <v>akira-saitou@agc.com</v>
      </c>
      <c r="V2535" s="293" t="s">
        <v>164</v>
      </c>
      <c r="W2535" s="323" t="str">
        <f t="shared" si="125"/>
        <v>-</v>
      </c>
      <c r="X2535" s="292" t="s">
        <v>8976</v>
      </c>
      <c r="Y2535" s="292" t="s">
        <v>6563</v>
      </c>
      <c r="Z2535" s="80" t="s">
        <v>10063</v>
      </c>
      <c r="AA2535" s="296"/>
      <c r="AB2535" s="265" t="str">
        <f>IF('認証製品一覧（検索用）'!$E$7=認証製品一覧!I2535,"●","")</f>
        <v/>
      </c>
      <c r="AC2535" s="265" t="str">
        <f>IF(AB2535="","",COUNTIF($B$5:AB2535,"●"))</f>
        <v/>
      </c>
    </row>
    <row r="2536" spans="1:29" ht="181.2" customHeight="1">
      <c r="A2536" s="316"/>
      <c r="B2536" s="292" t="s">
        <v>6898</v>
      </c>
      <c r="C2536" s="293" t="s">
        <v>6958</v>
      </c>
      <c r="D2536" s="294" t="s">
        <v>6959</v>
      </c>
      <c r="E2536" s="293" t="s">
        <v>5092</v>
      </c>
      <c r="F2536" s="330" t="s">
        <v>10944</v>
      </c>
      <c r="G2536" s="330" t="s">
        <v>181</v>
      </c>
      <c r="H2536" s="294">
        <v>757</v>
      </c>
      <c r="I2536" s="321" t="str">
        <f t="shared" si="123"/>
        <v>D-15-002-Low-E複層ガラス・樹脂サッシ・引き違い</v>
      </c>
      <c r="J2536" s="294">
        <v>1.46</v>
      </c>
      <c r="K2536" s="330" t="s">
        <v>4095</v>
      </c>
      <c r="L2536" s="329" t="s">
        <v>13173</v>
      </c>
      <c r="M2536" s="329" t="s">
        <v>10855</v>
      </c>
      <c r="N2536" s="329" t="s">
        <v>13055</v>
      </c>
      <c r="O2536" s="294" t="s">
        <v>6897</v>
      </c>
      <c r="P2536" s="330" t="s">
        <v>10641</v>
      </c>
      <c r="Q2536" s="330" t="s">
        <v>7145</v>
      </c>
      <c r="R2536" s="294" t="s">
        <v>181</v>
      </c>
      <c r="S2536" s="294" t="s">
        <v>7184</v>
      </c>
      <c r="T2536" s="293" t="s">
        <v>181</v>
      </c>
      <c r="U2536" s="323" t="str">
        <f t="shared" si="124"/>
        <v>-</v>
      </c>
      <c r="V2536" s="293" t="s">
        <v>181</v>
      </c>
      <c r="W2536" s="323" t="str">
        <f t="shared" si="125"/>
        <v>-</v>
      </c>
      <c r="X2536" s="292" t="s">
        <v>9735</v>
      </c>
      <c r="Y2536" s="292" t="s">
        <v>9736</v>
      </c>
      <c r="Z2536" s="80" t="s">
        <v>10063</v>
      </c>
      <c r="AA2536" s="296"/>
      <c r="AB2536" s="265" t="str">
        <f>IF('認証製品一覧（検索用）'!$E$7=認証製品一覧!I2536,"●","")</f>
        <v/>
      </c>
      <c r="AC2536" s="265" t="str">
        <f>IF(AB2536="","",COUNTIF($B$5:AB2536,"●"))</f>
        <v/>
      </c>
    </row>
    <row r="2537" spans="1:29" ht="181.2" customHeight="1">
      <c r="A2537" s="316"/>
      <c r="B2537" s="292" t="s">
        <v>6898</v>
      </c>
      <c r="C2537" s="293" t="s">
        <v>6958</v>
      </c>
      <c r="D2537" s="294" t="s">
        <v>6959</v>
      </c>
      <c r="E2537" s="293" t="s">
        <v>5092</v>
      </c>
      <c r="F2537" s="330" t="s">
        <v>10944</v>
      </c>
      <c r="G2537" s="330" t="s">
        <v>181</v>
      </c>
      <c r="H2537" s="294">
        <v>757</v>
      </c>
      <c r="I2537" s="321" t="str">
        <f t="shared" si="123"/>
        <v>D-15-002-Low-E複層ガラス・樹脂サッシ・引き違い</v>
      </c>
      <c r="J2537" s="294">
        <v>1.46</v>
      </c>
      <c r="K2537" s="330" t="s">
        <v>4095</v>
      </c>
      <c r="L2537" s="329" t="s">
        <v>13173</v>
      </c>
      <c r="M2537" s="329" t="s">
        <v>10855</v>
      </c>
      <c r="N2537" s="329" t="s">
        <v>13056</v>
      </c>
      <c r="O2537" s="294" t="s">
        <v>2838</v>
      </c>
      <c r="P2537" s="330" t="s">
        <v>10641</v>
      </c>
      <c r="Q2537" s="330" t="s">
        <v>7145</v>
      </c>
      <c r="R2537" s="294" t="s">
        <v>181</v>
      </c>
      <c r="S2537" s="294" t="s">
        <v>7184</v>
      </c>
      <c r="T2537" s="293" t="s">
        <v>181</v>
      </c>
      <c r="U2537" s="323" t="str">
        <f t="shared" si="124"/>
        <v>-</v>
      </c>
      <c r="V2537" s="293" t="s">
        <v>181</v>
      </c>
      <c r="W2537" s="323" t="str">
        <f t="shared" si="125"/>
        <v>-</v>
      </c>
      <c r="X2537" s="292" t="s">
        <v>9735</v>
      </c>
      <c r="Y2537" s="292" t="s">
        <v>9737</v>
      </c>
      <c r="Z2537" s="80" t="s">
        <v>10063</v>
      </c>
      <c r="AA2537" s="296"/>
      <c r="AB2537" s="265" t="str">
        <f>IF('認証製品一覧（検索用）'!$E$7=認証製品一覧!I2537,"●","")</f>
        <v/>
      </c>
      <c r="AC2537" s="265" t="str">
        <f>IF(AB2537="","",COUNTIF($B$5:AB2537,"●"))</f>
        <v/>
      </c>
    </row>
    <row r="2538" spans="1:29" ht="181.2" customHeight="1">
      <c r="A2538" s="316"/>
      <c r="B2538" s="292" t="s">
        <v>6898</v>
      </c>
      <c r="C2538" s="293" t="s">
        <v>6958</v>
      </c>
      <c r="D2538" s="294" t="s">
        <v>6959</v>
      </c>
      <c r="E2538" s="293" t="s">
        <v>5092</v>
      </c>
      <c r="F2538" s="330" t="s">
        <v>10944</v>
      </c>
      <c r="G2538" s="330" t="s">
        <v>181</v>
      </c>
      <c r="H2538" s="294">
        <v>757</v>
      </c>
      <c r="I2538" s="321" t="str">
        <f t="shared" si="123"/>
        <v>D-15-002-Low-E複層ガラス・樹脂サッシ・引き違い</v>
      </c>
      <c r="J2538" s="294">
        <v>1.46</v>
      </c>
      <c r="K2538" s="330" t="s">
        <v>4095</v>
      </c>
      <c r="L2538" s="329" t="s">
        <v>13173</v>
      </c>
      <c r="M2538" s="329" t="s">
        <v>10855</v>
      </c>
      <c r="N2538" s="343" t="s">
        <v>13115</v>
      </c>
      <c r="O2538" s="294" t="s">
        <v>2838</v>
      </c>
      <c r="P2538" s="330" t="s">
        <v>10641</v>
      </c>
      <c r="Q2538" s="330" t="s">
        <v>7145</v>
      </c>
      <c r="R2538" s="294" t="s">
        <v>181</v>
      </c>
      <c r="S2538" s="294" t="s">
        <v>7184</v>
      </c>
      <c r="T2538" s="293" t="s">
        <v>181</v>
      </c>
      <c r="U2538" s="323" t="str">
        <f t="shared" si="124"/>
        <v>-</v>
      </c>
      <c r="V2538" s="293" t="s">
        <v>181</v>
      </c>
      <c r="W2538" s="323" t="str">
        <f t="shared" si="125"/>
        <v>-</v>
      </c>
      <c r="X2538" s="292" t="s">
        <v>9735</v>
      </c>
      <c r="Y2538" s="292" t="s">
        <v>6360</v>
      </c>
      <c r="Z2538" s="80" t="s">
        <v>10063</v>
      </c>
      <c r="AA2538" s="296"/>
      <c r="AB2538" s="265" t="str">
        <f>IF('認証製品一覧（検索用）'!$E$7=認証製品一覧!I2538,"●","")</f>
        <v/>
      </c>
      <c r="AC2538" s="265" t="str">
        <f>IF(AB2538="","",COUNTIF($B$5:AB2538,"●"))</f>
        <v/>
      </c>
    </row>
    <row r="2539" spans="1:29" ht="181.2" customHeight="1">
      <c r="A2539" s="316"/>
      <c r="B2539" s="292" t="s">
        <v>6898</v>
      </c>
      <c r="C2539" s="293" t="s">
        <v>6958</v>
      </c>
      <c r="D2539" s="294" t="s">
        <v>6959</v>
      </c>
      <c r="E2539" s="293" t="s">
        <v>5092</v>
      </c>
      <c r="F2539" s="330" t="s">
        <v>10944</v>
      </c>
      <c r="G2539" s="330" t="s">
        <v>181</v>
      </c>
      <c r="H2539" s="294">
        <v>757</v>
      </c>
      <c r="I2539" s="321" t="str">
        <f t="shared" si="123"/>
        <v>D-15-002-Low-E複層ガラス・樹脂サッシ・引き違い</v>
      </c>
      <c r="J2539" s="294">
        <v>1.46</v>
      </c>
      <c r="K2539" s="330" t="s">
        <v>4095</v>
      </c>
      <c r="L2539" s="329" t="s">
        <v>13173</v>
      </c>
      <c r="M2539" s="329" t="s">
        <v>10855</v>
      </c>
      <c r="N2539" s="329" t="s">
        <v>13057</v>
      </c>
      <c r="O2539" s="294" t="s">
        <v>2838</v>
      </c>
      <c r="P2539" s="330" t="s">
        <v>10641</v>
      </c>
      <c r="Q2539" s="330" t="s">
        <v>7145</v>
      </c>
      <c r="R2539" s="294" t="s">
        <v>181</v>
      </c>
      <c r="S2539" s="294" t="s">
        <v>7184</v>
      </c>
      <c r="T2539" s="293" t="s">
        <v>181</v>
      </c>
      <c r="U2539" s="323" t="str">
        <f t="shared" si="124"/>
        <v>-</v>
      </c>
      <c r="V2539" s="293" t="s">
        <v>181</v>
      </c>
      <c r="W2539" s="323" t="str">
        <f t="shared" si="125"/>
        <v>-</v>
      </c>
      <c r="X2539" s="292" t="s">
        <v>9735</v>
      </c>
      <c r="Y2539" s="292" t="s">
        <v>6361</v>
      </c>
      <c r="Z2539" s="80" t="s">
        <v>10063</v>
      </c>
      <c r="AA2539" s="296"/>
      <c r="AB2539" s="265" t="str">
        <f>IF('認証製品一覧（検索用）'!$E$7=認証製品一覧!I2539,"●","")</f>
        <v/>
      </c>
      <c r="AC2539" s="265" t="str">
        <f>IF(AB2539="","",COUNTIF($B$5:AB2539,"●"))</f>
        <v/>
      </c>
    </row>
    <row r="2540" spans="1:29" ht="181.2" customHeight="1">
      <c r="A2540" s="316"/>
      <c r="B2540" s="292" t="s">
        <v>6898</v>
      </c>
      <c r="C2540" s="293" t="s">
        <v>6958</v>
      </c>
      <c r="D2540" s="294" t="s">
        <v>6959</v>
      </c>
      <c r="E2540" s="293" t="s">
        <v>5092</v>
      </c>
      <c r="F2540" s="330" t="s">
        <v>10944</v>
      </c>
      <c r="G2540" s="330" t="s">
        <v>181</v>
      </c>
      <c r="H2540" s="294">
        <v>757</v>
      </c>
      <c r="I2540" s="321" t="str">
        <f t="shared" si="123"/>
        <v>D-15-002-Low-E複層ガラス・樹脂サッシ・引き違い</v>
      </c>
      <c r="J2540" s="294">
        <v>1.46</v>
      </c>
      <c r="K2540" s="330" t="s">
        <v>4095</v>
      </c>
      <c r="L2540" s="329" t="s">
        <v>13173</v>
      </c>
      <c r="M2540" s="329" t="s">
        <v>10855</v>
      </c>
      <c r="N2540" s="329" t="s">
        <v>13058</v>
      </c>
      <c r="O2540" s="294" t="s">
        <v>2838</v>
      </c>
      <c r="P2540" s="330" t="s">
        <v>10641</v>
      </c>
      <c r="Q2540" s="330" t="s">
        <v>7145</v>
      </c>
      <c r="R2540" s="294" t="s">
        <v>181</v>
      </c>
      <c r="S2540" s="294" t="s">
        <v>7184</v>
      </c>
      <c r="T2540" s="293" t="s">
        <v>181</v>
      </c>
      <c r="U2540" s="323" t="str">
        <f t="shared" si="124"/>
        <v>-</v>
      </c>
      <c r="V2540" s="293" t="s">
        <v>181</v>
      </c>
      <c r="W2540" s="323" t="str">
        <f t="shared" si="125"/>
        <v>-</v>
      </c>
      <c r="X2540" s="292" t="s">
        <v>9735</v>
      </c>
      <c r="Y2540" s="292" t="s">
        <v>6362</v>
      </c>
      <c r="Z2540" s="80" t="s">
        <v>10063</v>
      </c>
      <c r="AA2540" s="296"/>
      <c r="AB2540" s="265" t="str">
        <f>IF('認証製品一覧（検索用）'!$E$7=認証製品一覧!I2540,"●","")</f>
        <v/>
      </c>
      <c r="AC2540" s="265" t="str">
        <f>IF(AB2540="","",COUNTIF($B$5:AB2540,"●"))</f>
        <v/>
      </c>
    </row>
    <row r="2541" spans="1:29" ht="181.2" customHeight="1">
      <c r="A2541" s="316"/>
      <c r="B2541" s="292" t="s">
        <v>6898</v>
      </c>
      <c r="C2541" s="293" t="s">
        <v>6958</v>
      </c>
      <c r="D2541" s="294" t="s">
        <v>6959</v>
      </c>
      <c r="E2541" s="293" t="s">
        <v>5092</v>
      </c>
      <c r="F2541" s="330" t="s">
        <v>10944</v>
      </c>
      <c r="G2541" s="330" t="s">
        <v>181</v>
      </c>
      <c r="H2541" s="294">
        <v>757</v>
      </c>
      <c r="I2541" s="321" t="str">
        <f t="shared" si="123"/>
        <v>D-15-002-Low-E複層ガラス・樹脂サッシ・引き違い</v>
      </c>
      <c r="J2541" s="294">
        <v>1.46</v>
      </c>
      <c r="K2541" s="330" t="s">
        <v>4095</v>
      </c>
      <c r="L2541" s="329" t="s">
        <v>13173</v>
      </c>
      <c r="M2541" s="329" t="s">
        <v>10855</v>
      </c>
      <c r="N2541" s="329" t="s">
        <v>13059</v>
      </c>
      <c r="O2541" s="294" t="s">
        <v>2838</v>
      </c>
      <c r="P2541" s="330" t="s">
        <v>10641</v>
      </c>
      <c r="Q2541" s="330" t="s">
        <v>7145</v>
      </c>
      <c r="R2541" s="294" t="s">
        <v>181</v>
      </c>
      <c r="S2541" s="294" t="s">
        <v>7184</v>
      </c>
      <c r="T2541" s="293" t="s">
        <v>181</v>
      </c>
      <c r="U2541" s="323" t="str">
        <f t="shared" si="124"/>
        <v>-</v>
      </c>
      <c r="V2541" s="293" t="s">
        <v>181</v>
      </c>
      <c r="W2541" s="323" t="str">
        <f t="shared" si="125"/>
        <v>-</v>
      </c>
      <c r="X2541" s="292" t="s">
        <v>9735</v>
      </c>
      <c r="Y2541" s="292" t="s">
        <v>6363</v>
      </c>
      <c r="Z2541" s="80" t="s">
        <v>10063</v>
      </c>
      <c r="AA2541" s="296"/>
      <c r="AB2541" s="265" t="str">
        <f>IF('認証製品一覧（検索用）'!$E$7=認証製品一覧!I2541,"●","")</f>
        <v/>
      </c>
      <c r="AC2541" s="265" t="str">
        <f>IF(AB2541="","",COUNTIF($B$5:AB2541,"●"))</f>
        <v/>
      </c>
    </row>
    <row r="2542" spans="1:29" ht="181.2" customHeight="1">
      <c r="A2542" s="316"/>
      <c r="B2542" s="292" t="s">
        <v>6898</v>
      </c>
      <c r="C2542" s="293" t="s">
        <v>6958</v>
      </c>
      <c r="D2542" s="294" t="s">
        <v>6959</v>
      </c>
      <c r="E2542" s="293" t="s">
        <v>5092</v>
      </c>
      <c r="F2542" s="330" t="s">
        <v>10944</v>
      </c>
      <c r="G2542" s="330" t="s">
        <v>181</v>
      </c>
      <c r="H2542" s="294">
        <v>757</v>
      </c>
      <c r="I2542" s="321" t="str">
        <f t="shared" si="123"/>
        <v>D-15-002-Low-E複層ガラス・樹脂サッシ・引き違い</v>
      </c>
      <c r="J2542" s="294">
        <v>1.46</v>
      </c>
      <c r="K2542" s="330" t="s">
        <v>4095</v>
      </c>
      <c r="L2542" s="329" t="s">
        <v>13173</v>
      </c>
      <c r="M2542" s="329" t="s">
        <v>10855</v>
      </c>
      <c r="N2542" s="329" t="s">
        <v>13060</v>
      </c>
      <c r="O2542" s="294" t="s">
        <v>2838</v>
      </c>
      <c r="P2542" s="330" t="s">
        <v>10641</v>
      </c>
      <c r="Q2542" s="330" t="s">
        <v>7145</v>
      </c>
      <c r="R2542" s="294" t="s">
        <v>181</v>
      </c>
      <c r="S2542" s="294" t="s">
        <v>7184</v>
      </c>
      <c r="T2542" s="293" t="s">
        <v>181</v>
      </c>
      <c r="U2542" s="323" t="str">
        <f t="shared" si="124"/>
        <v>-</v>
      </c>
      <c r="V2542" s="293" t="s">
        <v>181</v>
      </c>
      <c r="W2542" s="323" t="str">
        <f t="shared" si="125"/>
        <v>-</v>
      </c>
      <c r="X2542" s="292" t="s">
        <v>9735</v>
      </c>
      <c r="Y2542" s="292" t="s">
        <v>6364</v>
      </c>
      <c r="Z2542" s="80" t="s">
        <v>10063</v>
      </c>
      <c r="AA2542" s="296"/>
      <c r="AB2542" s="265" t="str">
        <f>IF('認証製品一覧（検索用）'!$E$7=認証製品一覧!I2542,"●","")</f>
        <v/>
      </c>
      <c r="AC2542" s="265" t="str">
        <f>IF(AB2542="","",COUNTIF($B$5:AB2542,"●"))</f>
        <v/>
      </c>
    </row>
    <row r="2543" spans="1:29" ht="181.2" customHeight="1">
      <c r="A2543" s="316"/>
      <c r="B2543" s="292" t="s">
        <v>6898</v>
      </c>
      <c r="C2543" s="293" t="s">
        <v>6958</v>
      </c>
      <c r="D2543" s="294" t="s">
        <v>6959</v>
      </c>
      <c r="E2543" s="293" t="s">
        <v>5092</v>
      </c>
      <c r="F2543" s="330" t="s">
        <v>10944</v>
      </c>
      <c r="G2543" s="330" t="s">
        <v>181</v>
      </c>
      <c r="H2543" s="294">
        <v>757</v>
      </c>
      <c r="I2543" s="321" t="str">
        <f t="shared" si="123"/>
        <v>D-15-002-Low-E複層ガラス・樹脂サッシ・引き違い</v>
      </c>
      <c r="J2543" s="294">
        <v>1.46</v>
      </c>
      <c r="K2543" s="330" t="s">
        <v>4095</v>
      </c>
      <c r="L2543" s="329" t="s">
        <v>13173</v>
      </c>
      <c r="M2543" s="329" t="s">
        <v>10855</v>
      </c>
      <c r="N2543" s="329" t="s">
        <v>13061</v>
      </c>
      <c r="O2543" s="294" t="s">
        <v>2838</v>
      </c>
      <c r="P2543" s="330" t="s">
        <v>10641</v>
      </c>
      <c r="Q2543" s="330" t="s">
        <v>7145</v>
      </c>
      <c r="R2543" s="294" t="s">
        <v>181</v>
      </c>
      <c r="S2543" s="294" t="s">
        <v>7184</v>
      </c>
      <c r="T2543" s="293" t="s">
        <v>181</v>
      </c>
      <c r="U2543" s="323" t="str">
        <f t="shared" si="124"/>
        <v>-</v>
      </c>
      <c r="V2543" s="293" t="s">
        <v>181</v>
      </c>
      <c r="W2543" s="323" t="str">
        <f t="shared" si="125"/>
        <v>-</v>
      </c>
      <c r="X2543" s="292" t="s">
        <v>9735</v>
      </c>
      <c r="Y2543" s="292" t="s">
        <v>6365</v>
      </c>
      <c r="Z2543" s="80" t="s">
        <v>10063</v>
      </c>
      <c r="AA2543" s="296"/>
      <c r="AB2543" s="265" t="str">
        <f>IF('認証製品一覧（検索用）'!$E$7=認証製品一覧!I2543,"●","")</f>
        <v/>
      </c>
      <c r="AC2543" s="265" t="str">
        <f>IF(AB2543="","",COUNTIF($B$5:AB2543,"●"))</f>
        <v/>
      </c>
    </row>
    <row r="2544" spans="1:29" ht="181.2" customHeight="1">
      <c r="A2544" s="316"/>
      <c r="B2544" s="292" t="s">
        <v>6898</v>
      </c>
      <c r="C2544" s="293" t="s">
        <v>6958</v>
      </c>
      <c r="D2544" s="294" t="s">
        <v>6959</v>
      </c>
      <c r="E2544" s="293" t="s">
        <v>5092</v>
      </c>
      <c r="F2544" s="330" t="s">
        <v>10944</v>
      </c>
      <c r="G2544" s="330" t="s">
        <v>181</v>
      </c>
      <c r="H2544" s="294">
        <v>757</v>
      </c>
      <c r="I2544" s="321" t="str">
        <f t="shared" si="123"/>
        <v>D-15-002-Low-E複層ガラス・樹脂サッシ・引き違い</v>
      </c>
      <c r="J2544" s="294">
        <v>1.46</v>
      </c>
      <c r="K2544" s="330" t="s">
        <v>4095</v>
      </c>
      <c r="L2544" s="329" t="s">
        <v>13173</v>
      </c>
      <c r="M2544" s="329" t="s">
        <v>10855</v>
      </c>
      <c r="N2544" s="329" t="s">
        <v>13062</v>
      </c>
      <c r="O2544" s="294" t="s">
        <v>2838</v>
      </c>
      <c r="P2544" s="330" t="s">
        <v>10641</v>
      </c>
      <c r="Q2544" s="330" t="s">
        <v>7145</v>
      </c>
      <c r="R2544" s="294" t="s">
        <v>181</v>
      </c>
      <c r="S2544" s="294" t="s">
        <v>7184</v>
      </c>
      <c r="T2544" s="293" t="s">
        <v>181</v>
      </c>
      <c r="U2544" s="323" t="str">
        <f t="shared" si="124"/>
        <v>-</v>
      </c>
      <c r="V2544" s="293" t="s">
        <v>181</v>
      </c>
      <c r="W2544" s="323" t="str">
        <f t="shared" si="125"/>
        <v>-</v>
      </c>
      <c r="X2544" s="292" t="s">
        <v>9735</v>
      </c>
      <c r="Y2544" s="292" t="s">
        <v>6366</v>
      </c>
      <c r="Z2544" s="80" t="s">
        <v>10063</v>
      </c>
      <c r="AA2544" s="296"/>
      <c r="AB2544" s="265" t="str">
        <f>IF('認証製品一覧（検索用）'!$E$7=認証製品一覧!I2544,"●","")</f>
        <v/>
      </c>
      <c r="AC2544" s="265" t="str">
        <f>IF(AB2544="","",COUNTIF($B$5:AB2544,"●"))</f>
        <v/>
      </c>
    </row>
    <row r="2545" spans="1:29" ht="181.2" customHeight="1">
      <c r="A2545" s="316"/>
      <c r="B2545" s="292" t="s">
        <v>6898</v>
      </c>
      <c r="C2545" s="293" t="s">
        <v>6958</v>
      </c>
      <c r="D2545" s="294" t="s">
        <v>6959</v>
      </c>
      <c r="E2545" s="293" t="s">
        <v>5092</v>
      </c>
      <c r="F2545" s="330" t="s">
        <v>10944</v>
      </c>
      <c r="G2545" s="330" t="s">
        <v>181</v>
      </c>
      <c r="H2545" s="294">
        <v>757</v>
      </c>
      <c r="I2545" s="321" t="str">
        <f t="shared" si="123"/>
        <v>D-15-002-Low-E複層ガラス・樹脂サッシ・引き違い</v>
      </c>
      <c r="J2545" s="294">
        <v>1.46</v>
      </c>
      <c r="K2545" s="330" t="s">
        <v>4095</v>
      </c>
      <c r="L2545" s="329" t="s">
        <v>13173</v>
      </c>
      <c r="M2545" s="329" t="s">
        <v>10855</v>
      </c>
      <c r="N2545" s="329" t="s">
        <v>13063</v>
      </c>
      <c r="O2545" s="294" t="s">
        <v>2838</v>
      </c>
      <c r="P2545" s="330" t="s">
        <v>10641</v>
      </c>
      <c r="Q2545" s="330" t="s">
        <v>7145</v>
      </c>
      <c r="R2545" s="294" t="s">
        <v>181</v>
      </c>
      <c r="S2545" s="294" t="s">
        <v>7184</v>
      </c>
      <c r="T2545" s="293" t="s">
        <v>181</v>
      </c>
      <c r="U2545" s="323" t="str">
        <f t="shared" si="124"/>
        <v>-</v>
      </c>
      <c r="V2545" s="293" t="s">
        <v>181</v>
      </c>
      <c r="W2545" s="323" t="str">
        <f t="shared" si="125"/>
        <v>-</v>
      </c>
      <c r="X2545" s="292" t="s">
        <v>9735</v>
      </c>
      <c r="Y2545" s="292" t="s">
        <v>6367</v>
      </c>
      <c r="Z2545" s="80" t="s">
        <v>10063</v>
      </c>
      <c r="AA2545" s="296"/>
      <c r="AB2545" s="265" t="str">
        <f>IF('認証製品一覧（検索用）'!$E$7=認証製品一覧!I2545,"●","")</f>
        <v/>
      </c>
      <c r="AC2545" s="265" t="str">
        <f>IF(AB2545="","",COUNTIF($B$5:AB2545,"●"))</f>
        <v/>
      </c>
    </row>
    <row r="2546" spans="1:29" ht="181.2" customHeight="1">
      <c r="A2546" s="316"/>
      <c r="B2546" s="292" t="s">
        <v>6898</v>
      </c>
      <c r="C2546" s="293" t="s">
        <v>6958</v>
      </c>
      <c r="D2546" s="294" t="s">
        <v>6959</v>
      </c>
      <c r="E2546" s="293" t="s">
        <v>5092</v>
      </c>
      <c r="F2546" s="330" t="s">
        <v>10945</v>
      </c>
      <c r="G2546" s="330" t="s">
        <v>181</v>
      </c>
      <c r="H2546" s="294">
        <v>758</v>
      </c>
      <c r="I2546" s="321" t="str">
        <f t="shared" si="123"/>
        <v>D-15-002-Low-E複層ガラス・樹脂サッシ・縦すべり出し</v>
      </c>
      <c r="J2546" s="294" t="s">
        <v>10298</v>
      </c>
      <c r="K2546" s="336" t="s">
        <v>4095</v>
      </c>
      <c r="L2546" s="329" t="s">
        <v>13173</v>
      </c>
      <c r="M2546" s="329" t="s">
        <v>10856</v>
      </c>
      <c r="N2546" s="329" t="s">
        <v>13064</v>
      </c>
      <c r="O2546" s="294" t="s">
        <v>6897</v>
      </c>
      <c r="P2546" s="330" t="s">
        <v>10641</v>
      </c>
      <c r="Q2546" s="330" t="s">
        <v>7145</v>
      </c>
      <c r="R2546" s="294" t="s">
        <v>181</v>
      </c>
      <c r="S2546" s="294" t="s">
        <v>7184</v>
      </c>
      <c r="T2546" s="293" t="s">
        <v>181</v>
      </c>
      <c r="U2546" s="323" t="str">
        <f t="shared" si="124"/>
        <v>-</v>
      </c>
      <c r="V2546" s="293" t="s">
        <v>181</v>
      </c>
      <c r="W2546" s="323" t="str">
        <f t="shared" si="125"/>
        <v>-</v>
      </c>
      <c r="X2546" s="292" t="s">
        <v>9735</v>
      </c>
      <c r="Y2546" s="292" t="s">
        <v>6368</v>
      </c>
      <c r="Z2546" s="80" t="s">
        <v>10063</v>
      </c>
      <c r="AA2546" s="296"/>
      <c r="AB2546" s="265" t="str">
        <f>IF('認証製品一覧（検索用）'!$E$7=認証製品一覧!I2546,"●","")</f>
        <v/>
      </c>
      <c r="AC2546" s="265" t="str">
        <f>IF(AB2546="","",COUNTIF($B$5:AB2546,"●"))</f>
        <v/>
      </c>
    </row>
    <row r="2547" spans="1:29" ht="181.2" customHeight="1">
      <c r="A2547" s="316"/>
      <c r="B2547" s="292" t="s">
        <v>6898</v>
      </c>
      <c r="C2547" s="293" t="s">
        <v>6958</v>
      </c>
      <c r="D2547" s="294" t="s">
        <v>6959</v>
      </c>
      <c r="E2547" s="293" t="s">
        <v>5092</v>
      </c>
      <c r="F2547" s="330" t="s">
        <v>10945</v>
      </c>
      <c r="G2547" s="330" t="s">
        <v>181</v>
      </c>
      <c r="H2547" s="294">
        <v>758</v>
      </c>
      <c r="I2547" s="321" t="str">
        <f t="shared" si="123"/>
        <v>D-15-002-Low-E複層ガラス・樹脂サッシ・縦すべり出し</v>
      </c>
      <c r="J2547" s="294" t="s">
        <v>10298</v>
      </c>
      <c r="K2547" s="336" t="s">
        <v>4095</v>
      </c>
      <c r="L2547" s="329" t="s">
        <v>13173</v>
      </c>
      <c r="M2547" s="329" t="s">
        <v>10856</v>
      </c>
      <c r="N2547" s="329" t="s">
        <v>13065</v>
      </c>
      <c r="O2547" s="294" t="s">
        <v>2838</v>
      </c>
      <c r="P2547" s="330" t="s">
        <v>10641</v>
      </c>
      <c r="Q2547" s="330" t="s">
        <v>7145</v>
      </c>
      <c r="R2547" s="294" t="s">
        <v>181</v>
      </c>
      <c r="S2547" s="294" t="s">
        <v>7184</v>
      </c>
      <c r="T2547" s="293" t="s">
        <v>181</v>
      </c>
      <c r="U2547" s="323" t="str">
        <f t="shared" si="124"/>
        <v>-</v>
      </c>
      <c r="V2547" s="293" t="s">
        <v>181</v>
      </c>
      <c r="W2547" s="323" t="str">
        <f t="shared" si="125"/>
        <v>-</v>
      </c>
      <c r="X2547" s="292" t="s">
        <v>9735</v>
      </c>
      <c r="Y2547" s="292" t="s">
        <v>6369</v>
      </c>
      <c r="Z2547" s="80" t="s">
        <v>10063</v>
      </c>
      <c r="AA2547" s="296"/>
      <c r="AB2547" s="265" t="str">
        <f>IF('認証製品一覧（検索用）'!$E$7=認証製品一覧!I2547,"●","")</f>
        <v/>
      </c>
      <c r="AC2547" s="265" t="str">
        <f>IF(AB2547="","",COUNTIF($B$5:AB2547,"●"))</f>
        <v/>
      </c>
    </row>
    <row r="2548" spans="1:29" ht="181.2" customHeight="1">
      <c r="A2548" s="316"/>
      <c r="B2548" s="292" t="s">
        <v>6898</v>
      </c>
      <c r="C2548" s="293" t="s">
        <v>6958</v>
      </c>
      <c r="D2548" s="294" t="s">
        <v>6959</v>
      </c>
      <c r="E2548" s="293" t="s">
        <v>5092</v>
      </c>
      <c r="F2548" s="330" t="s">
        <v>10945</v>
      </c>
      <c r="G2548" s="330" t="s">
        <v>181</v>
      </c>
      <c r="H2548" s="294">
        <v>758</v>
      </c>
      <c r="I2548" s="321" t="str">
        <f t="shared" si="123"/>
        <v>D-15-002-Low-E複層ガラス・樹脂サッシ・縦すべり出し</v>
      </c>
      <c r="J2548" s="294" t="s">
        <v>10298</v>
      </c>
      <c r="K2548" s="336" t="s">
        <v>4095</v>
      </c>
      <c r="L2548" s="329" t="s">
        <v>13173</v>
      </c>
      <c r="M2548" s="329" t="s">
        <v>10856</v>
      </c>
      <c r="N2548" s="329" t="s">
        <v>13066</v>
      </c>
      <c r="O2548" s="294" t="s">
        <v>2838</v>
      </c>
      <c r="P2548" s="330" t="s">
        <v>10641</v>
      </c>
      <c r="Q2548" s="330" t="s">
        <v>7145</v>
      </c>
      <c r="R2548" s="294" t="s">
        <v>181</v>
      </c>
      <c r="S2548" s="294" t="s">
        <v>7184</v>
      </c>
      <c r="T2548" s="293" t="s">
        <v>181</v>
      </c>
      <c r="U2548" s="323" t="str">
        <f t="shared" si="124"/>
        <v>-</v>
      </c>
      <c r="V2548" s="293" t="s">
        <v>181</v>
      </c>
      <c r="W2548" s="323" t="str">
        <f t="shared" si="125"/>
        <v>-</v>
      </c>
      <c r="X2548" s="292" t="s">
        <v>9735</v>
      </c>
      <c r="Y2548" s="292" t="s">
        <v>6370</v>
      </c>
      <c r="Z2548" s="80" t="s">
        <v>10063</v>
      </c>
      <c r="AA2548" s="296"/>
      <c r="AB2548" s="265" t="str">
        <f>IF('認証製品一覧（検索用）'!$E$7=認証製品一覧!I2548,"●","")</f>
        <v/>
      </c>
      <c r="AC2548" s="265" t="str">
        <f>IF(AB2548="","",COUNTIF($B$5:AB2548,"●"))</f>
        <v/>
      </c>
    </row>
    <row r="2549" spans="1:29" ht="181.2" customHeight="1">
      <c r="A2549" s="316"/>
      <c r="B2549" s="292" t="s">
        <v>6898</v>
      </c>
      <c r="C2549" s="293" t="s">
        <v>6958</v>
      </c>
      <c r="D2549" s="294" t="s">
        <v>6959</v>
      </c>
      <c r="E2549" s="293" t="s">
        <v>5092</v>
      </c>
      <c r="F2549" s="330" t="s">
        <v>10945</v>
      </c>
      <c r="G2549" s="330" t="s">
        <v>181</v>
      </c>
      <c r="H2549" s="294">
        <v>758</v>
      </c>
      <c r="I2549" s="321" t="str">
        <f t="shared" si="123"/>
        <v>D-15-002-Low-E複層ガラス・樹脂サッシ・縦すべり出し</v>
      </c>
      <c r="J2549" s="294" t="s">
        <v>10298</v>
      </c>
      <c r="K2549" s="336" t="s">
        <v>4095</v>
      </c>
      <c r="L2549" s="329" t="s">
        <v>13173</v>
      </c>
      <c r="M2549" s="329" t="s">
        <v>10856</v>
      </c>
      <c r="N2549" s="329" t="s">
        <v>13067</v>
      </c>
      <c r="O2549" s="294" t="s">
        <v>2838</v>
      </c>
      <c r="P2549" s="330" t="s">
        <v>10641</v>
      </c>
      <c r="Q2549" s="330" t="s">
        <v>7145</v>
      </c>
      <c r="R2549" s="294" t="s">
        <v>181</v>
      </c>
      <c r="S2549" s="294" t="s">
        <v>7184</v>
      </c>
      <c r="T2549" s="293" t="s">
        <v>181</v>
      </c>
      <c r="U2549" s="323" t="str">
        <f t="shared" si="124"/>
        <v>-</v>
      </c>
      <c r="V2549" s="293" t="s">
        <v>181</v>
      </c>
      <c r="W2549" s="323" t="str">
        <f t="shared" si="125"/>
        <v>-</v>
      </c>
      <c r="X2549" s="292" t="s">
        <v>9735</v>
      </c>
      <c r="Y2549" s="292" t="s">
        <v>6371</v>
      </c>
      <c r="Z2549" s="80" t="s">
        <v>10063</v>
      </c>
      <c r="AA2549" s="296"/>
      <c r="AB2549" s="265" t="str">
        <f>IF('認証製品一覧（検索用）'!$E$7=認証製品一覧!I2549,"●","")</f>
        <v/>
      </c>
      <c r="AC2549" s="265" t="str">
        <f>IF(AB2549="","",COUNTIF($B$5:AB2549,"●"))</f>
        <v/>
      </c>
    </row>
    <row r="2550" spans="1:29" ht="181.2" customHeight="1">
      <c r="A2550" s="316"/>
      <c r="B2550" s="292" t="s">
        <v>6898</v>
      </c>
      <c r="C2550" s="293" t="s">
        <v>6958</v>
      </c>
      <c r="D2550" s="294" t="s">
        <v>6959</v>
      </c>
      <c r="E2550" s="293" t="s">
        <v>5092</v>
      </c>
      <c r="F2550" s="330" t="s">
        <v>10945</v>
      </c>
      <c r="G2550" s="330" t="s">
        <v>181</v>
      </c>
      <c r="H2550" s="294">
        <v>758</v>
      </c>
      <c r="I2550" s="321" t="str">
        <f t="shared" si="123"/>
        <v>D-15-002-Low-E複層ガラス・樹脂サッシ・縦すべり出し</v>
      </c>
      <c r="J2550" s="294" t="s">
        <v>10298</v>
      </c>
      <c r="K2550" s="336" t="s">
        <v>4095</v>
      </c>
      <c r="L2550" s="329" t="s">
        <v>13173</v>
      </c>
      <c r="M2550" s="329" t="s">
        <v>10856</v>
      </c>
      <c r="N2550" s="329" t="s">
        <v>13068</v>
      </c>
      <c r="O2550" s="294" t="s">
        <v>2838</v>
      </c>
      <c r="P2550" s="330" t="s">
        <v>10641</v>
      </c>
      <c r="Q2550" s="330" t="s">
        <v>7145</v>
      </c>
      <c r="R2550" s="294" t="s">
        <v>181</v>
      </c>
      <c r="S2550" s="294" t="s">
        <v>7184</v>
      </c>
      <c r="T2550" s="293" t="s">
        <v>181</v>
      </c>
      <c r="U2550" s="323" t="str">
        <f t="shared" si="124"/>
        <v>-</v>
      </c>
      <c r="V2550" s="293" t="s">
        <v>181</v>
      </c>
      <c r="W2550" s="323" t="str">
        <f t="shared" si="125"/>
        <v>-</v>
      </c>
      <c r="X2550" s="292" t="s">
        <v>9735</v>
      </c>
      <c r="Y2550" s="292" t="s">
        <v>6372</v>
      </c>
      <c r="Z2550" s="80" t="s">
        <v>10063</v>
      </c>
      <c r="AA2550" s="296"/>
      <c r="AB2550" s="265" t="str">
        <f>IF('認証製品一覧（検索用）'!$E$7=認証製品一覧!I2550,"●","")</f>
        <v/>
      </c>
      <c r="AC2550" s="265" t="str">
        <f>IF(AB2550="","",COUNTIF($B$5:AB2550,"●"))</f>
        <v/>
      </c>
    </row>
    <row r="2551" spans="1:29" ht="181.2" customHeight="1">
      <c r="A2551" s="316"/>
      <c r="B2551" s="292" t="s">
        <v>6898</v>
      </c>
      <c r="C2551" s="293" t="s">
        <v>6958</v>
      </c>
      <c r="D2551" s="294" t="s">
        <v>6959</v>
      </c>
      <c r="E2551" s="293" t="s">
        <v>5092</v>
      </c>
      <c r="F2551" s="330" t="s">
        <v>10945</v>
      </c>
      <c r="G2551" s="330" t="s">
        <v>181</v>
      </c>
      <c r="H2551" s="294">
        <v>758</v>
      </c>
      <c r="I2551" s="321" t="str">
        <f t="shared" si="123"/>
        <v>D-15-002-Low-E複層ガラス・樹脂サッシ・縦すべり出し</v>
      </c>
      <c r="J2551" s="294" t="s">
        <v>10298</v>
      </c>
      <c r="K2551" s="336" t="s">
        <v>4095</v>
      </c>
      <c r="L2551" s="329" t="s">
        <v>13173</v>
      </c>
      <c r="M2551" s="329" t="s">
        <v>10856</v>
      </c>
      <c r="N2551" s="329" t="s">
        <v>13069</v>
      </c>
      <c r="O2551" s="294" t="s">
        <v>2838</v>
      </c>
      <c r="P2551" s="330" t="s">
        <v>10641</v>
      </c>
      <c r="Q2551" s="330" t="s">
        <v>7145</v>
      </c>
      <c r="R2551" s="294" t="s">
        <v>181</v>
      </c>
      <c r="S2551" s="294" t="s">
        <v>7184</v>
      </c>
      <c r="T2551" s="293" t="s">
        <v>181</v>
      </c>
      <c r="U2551" s="323" t="str">
        <f t="shared" si="124"/>
        <v>-</v>
      </c>
      <c r="V2551" s="293" t="s">
        <v>181</v>
      </c>
      <c r="W2551" s="323" t="str">
        <f t="shared" si="125"/>
        <v>-</v>
      </c>
      <c r="X2551" s="292" t="s">
        <v>9735</v>
      </c>
      <c r="Y2551" s="292" t="s">
        <v>6373</v>
      </c>
      <c r="Z2551" s="80" t="s">
        <v>10063</v>
      </c>
      <c r="AA2551" s="296"/>
      <c r="AB2551" s="265" t="str">
        <f>IF('認証製品一覧（検索用）'!$E$7=認証製品一覧!I2551,"●","")</f>
        <v/>
      </c>
      <c r="AC2551" s="265" t="str">
        <f>IF(AB2551="","",COUNTIF($B$5:AB2551,"●"))</f>
        <v/>
      </c>
    </row>
    <row r="2552" spans="1:29" ht="181.2" customHeight="1">
      <c r="A2552" s="316"/>
      <c r="B2552" s="292" t="s">
        <v>6898</v>
      </c>
      <c r="C2552" s="293" t="s">
        <v>6958</v>
      </c>
      <c r="D2552" s="294" t="s">
        <v>6959</v>
      </c>
      <c r="E2552" s="293" t="s">
        <v>5092</v>
      </c>
      <c r="F2552" s="330" t="s">
        <v>10946</v>
      </c>
      <c r="G2552" s="330" t="s">
        <v>181</v>
      </c>
      <c r="H2552" s="294">
        <v>759</v>
      </c>
      <c r="I2552" s="321" t="str">
        <f t="shared" si="123"/>
        <v>D-15-002-Low-E複層ガラス・樹脂サッシ・FIX</v>
      </c>
      <c r="J2552" s="294" t="s">
        <v>10298</v>
      </c>
      <c r="K2552" s="336" t="s">
        <v>4095</v>
      </c>
      <c r="L2552" s="329" t="s">
        <v>13173</v>
      </c>
      <c r="M2552" s="329" t="s">
        <v>10857</v>
      </c>
      <c r="N2552" s="329" t="s">
        <v>13070</v>
      </c>
      <c r="O2552" s="294" t="s">
        <v>6897</v>
      </c>
      <c r="P2552" s="330" t="s">
        <v>10641</v>
      </c>
      <c r="Q2552" s="330" t="s">
        <v>7145</v>
      </c>
      <c r="R2552" s="294" t="s">
        <v>181</v>
      </c>
      <c r="S2552" s="294" t="s">
        <v>7184</v>
      </c>
      <c r="T2552" s="293" t="s">
        <v>181</v>
      </c>
      <c r="U2552" s="323" t="str">
        <f t="shared" si="124"/>
        <v>-</v>
      </c>
      <c r="V2552" s="293" t="s">
        <v>181</v>
      </c>
      <c r="W2552" s="323" t="str">
        <f t="shared" si="125"/>
        <v>-</v>
      </c>
      <c r="X2552" s="292" t="s">
        <v>9735</v>
      </c>
      <c r="Y2552" s="292" t="s">
        <v>6374</v>
      </c>
      <c r="Z2552" s="80" t="s">
        <v>10063</v>
      </c>
      <c r="AA2552" s="296"/>
      <c r="AB2552" s="265" t="str">
        <f>IF('認証製品一覧（検索用）'!$E$7=認証製品一覧!I2552,"●","")</f>
        <v/>
      </c>
      <c r="AC2552" s="265" t="str">
        <f>IF(AB2552="","",COUNTIF($B$5:AB2552,"●"))</f>
        <v/>
      </c>
    </row>
    <row r="2553" spans="1:29" ht="181.2" customHeight="1">
      <c r="A2553" s="316"/>
      <c r="B2553" s="292" t="s">
        <v>6898</v>
      </c>
      <c r="C2553" s="293" t="s">
        <v>6958</v>
      </c>
      <c r="D2553" s="294" t="s">
        <v>6959</v>
      </c>
      <c r="E2553" s="293" t="s">
        <v>5092</v>
      </c>
      <c r="F2553" s="330" t="s">
        <v>10946</v>
      </c>
      <c r="G2553" s="330" t="s">
        <v>181</v>
      </c>
      <c r="H2553" s="294">
        <v>759</v>
      </c>
      <c r="I2553" s="321" t="str">
        <f t="shared" si="123"/>
        <v>D-15-002-Low-E複層ガラス・樹脂サッシ・FIX</v>
      </c>
      <c r="J2553" s="294" t="s">
        <v>10298</v>
      </c>
      <c r="K2553" s="336" t="s">
        <v>4095</v>
      </c>
      <c r="L2553" s="329" t="s">
        <v>13173</v>
      </c>
      <c r="M2553" s="329" t="s">
        <v>10857</v>
      </c>
      <c r="N2553" s="329" t="s">
        <v>13071</v>
      </c>
      <c r="O2553" s="294" t="s">
        <v>2838</v>
      </c>
      <c r="P2553" s="330" t="s">
        <v>10641</v>
      </c>
      <c r="Q2553" s="330" t="s">
        <v>7145</v>
      </c>
      <c r="R2553" s="294" t="s">
        <v>181</v>
      </c>
      <c r="S2553" s="294" t="s">
        <v>7184</v>
      </c>
      <c r="T2553" s="293" t="s">
        <v>181</v>
      </c>
      <c r="U2553" s="323" t="str">
        <f t="shared" si="124"/>
        <v>-</v>
      </c>
      <c r="V2553" s="293" t="s">
        <v>181</v>
      </c>
      <c r="W2553" s="323" t="str">
        <f t="shared" si="125"/>
        <v>-</v>
      </c>
      <c r="X2553" s="292" t="s">
        <v>9735</v>
      </c>
      <c r="Y2553" s="292" t="s">
        <v>6375</v>
      </c>
      <c r="Z2553" s="80" t="s">
        <v>10063</v>
      </c>
      <c r="AA2553" s="296"/>
      <c r="AB2553" s="265" t="str">
        <f>IF('認証製品一覧（検索用）'!$E$7=認証製品一覧!I2553,"●","")</f>
        <v/>
      </c>
      <c r="AC2553" s="265" t="str">
        <f>IF(AB2553="","",COUNTIF($B$5:AB2553,"●"))</f>
        <v/>
      </c>
    </row>
    <row r="2554" spans="1:29" ht="181.2" customHeight="1">
      <c r="A2554" s="316"/>
      <c r="B2554" s="292" t="s">
        <v>6898</v>
      </c>
      <c r="C2554" s="293" t="s">
        <v>6958</v>
      </c>
      <c r="D2554" s="294" t="s">
        <v>6959</v>
      </c>
      <c r="E2554" s="293" t="s">
        <v>5092</v>
      </c>
      <c r="F2554" s="330" t="s">
        <v>10947</v>
      </c>
      <c r="G2554" s="330" t="s">
        <v>181</v>
      </c>
      <c r="H2554" s="294">
        <v>760</v>
      </c>
      <c r="I2554" s="321" t="str">
        <f t="shared" si="123"/>
        <v>D-15-002-Low-E複層ガラス・アルミ樹脂複合サッシ・引き違い</v>
      </c>
      <c r="J2554" s="294" t="s">
        <v>10299</v>
      </c>
      <c r="K2554" s="336" t="s">
        <v>4095</v>
      </c>
      <c r="L2554" s="329" t="s">
        <v>13173</v>
      </c>
      <c r="M2554" s="329" t="s">
        <v>10858</v>
      </c>
      <c r="N2554" s="329" t="s">
        <v>13072</v>
      </c>
      <c r="O2554" s="294" t="s">
        <v>6897</v>
      </c>
      <c r="P2554" s="330" t="s">
        <v>10642</v>
      </c>
      <c r="Q2554" s="330" t="s">
        <v>7145</v>
      </c>
      <c r="R2554" s="294" t="s">
        <v>181</v>
      </c>
      <c r="S2554" s="294" t="s">
        <v>7184</v>
      </c>
      <c r="T2554" s="293" t="s">
        <v>181</v>
      </c>
      <c r="U2554" s="323" t="str">
        <f t="shared" si="124"/>
        <v>-</v>
      </c>
      <c r="V2554" s="293" t="s">
        <v>181</v>
      </c>
      <c r="W2554" s="323" t="str">
        <f t="shared" si="125"/>
        <v>-</v>
      </c>
      <c r="X2554" s="292" t="s">
        <v>9735</v>
      </c>
      <c r="Y2554" s="292" t="s">
        <v>6376</v>
      </c>
      <c r="Z2554" s="80" t="s">
        <v>10063</v>
      </c>
      <c r="AA2554" s="296"/>
      <c r="AB2554" s="265" t="str">
        <f>IF('認証製品一覧（検索用）'!$E$7=認証製品一覧!I2554,"●","")</f>
        <v/>
      </c>
      <c r="AC2554" s="265" t="str">
        <f>IF(AB2554="","",COUNTIF($B$5:AB2554,"●"))</f>
        <v/>
      </c>
    </row>
    <row r="2555" spans="1:29" ht="181.2" customHeight="1">
      <c r="A2555" s="316"/>
      <c r="B2555" s="292" t="s">
        <v>6898</v>
      </c>
      <c r="C2555" s="293" t="s">
        <v>6958</v>
      </c>
      <c r="D2555" s="294" t="s">
        <v>6959</v>
      </c>
      <c r="E2555" s="293" t="s">
        <v>5092</v>
      </c>
      <c r="F2555" s="330" t="s">
        <v>10947</v>
      </c>
      <c r="G2555" s="330" t="s">
        <v>181</v>
      </c>
      <c r="H2555" s="294">
        <v>760</v>
      </c>
      <c r="I2555" s="321" t="str">
        <f t="shared" si="123"/>
        <v>D-15-002-Low-E複層ガラス・アルミ樹脂複合サッシ・引き違い</v>
      </c>
      <c r="J2555" s="294" t="s">
        <v>10299</v>
      </c>
      <c r="K2555" s="336" t="s">
        <v>4095</v>
      </c>
      <c r="L2555" s="329" t="s">
        <v>13173</v>
      </c>
      <c r="M2555" s="329" t="s">
        <v>10858</v>
      </c>
      <c r="N2555" s="329" t="s">
        <v>13073</v>
      </c>
      <c r="O2555" s="294" t="s">
        <v>2838</v>
      </c>
      <c r="P2555" s="330" t="s">
        <v>10642</v>
      </c>
      <c r="Q2555" s="330" t="s">
        <v>7145</v>
      </c>
      <c r="R2555" s="294" t="s">
        <v>181</v>
      </c>
      <c r="S2555" s="294" t="s">
        <v>7184</v>
      </c>
      <c r="T2555" s="293" t="s">
        <v>181</v>
      </c>
      <c r="U2555" s="323" t="str">
        <f t="shared" si="124"/>
        <v>-</v>
      </c>
      <c r="V2555" s="293" t="s">
        <v>181</v>
      </c>
      <c r="W2555" s="323" t="str">
        <f t="shared" si="125"/>
        <v>-</v>
      </c>
      <c r="X2555" s="292" t="s">
        <v>9735</v>
      </c>
      <c r="Y2555" s="292" t="s">
        <v>6377</v>
      </c>
      <c r="Z2555" s="80" t="s">
        <v>10063</v>
      </c>
      <c r="AA2555" s="296"/>
      <c r="AB2555" s="265" t="str">
        <f>IF('認証製品一覧（検索用）'!$E$7=認証製品一覧!I2555,"●","")</f>
        <v/>
      </c>
      <c r="AC2555" s="265" t="str">
        <f>IF(AB2555="","",COUNTIF($B$5:AB2555,"●"))</f>
        <v/>
      </c>
    </row>
    <row r="2556" spans="1:29" ht="181.2" customHeight="1">
      <c r="A2556" s="316"/>
      <c r="B2556" s="292" t="s">
        <v>6898</v>
      </c>
      <c r="C2556" s="293" t="s">
        <v>6958</v>
      </c>
      <c r="D2556" s="294" t="s">
        <v>6959</v>
      </c>
      <c r="E2556" s="293" t="s">
        <v>5092</v>
      </c>
      <c r="F2556" s="330" t="s">
        <v>10947</v>
      </c>
      <c r="G2556" s="330" t="s">
        <v>181</v>
      </c>
      <c r="H2556" s="294">
        <v>760</v>
      </c>
      <c r="I2556" s="321" t="str">
        <f t="shared" si="123"/>
        <v>D-15-002-Low-E複層ガラス・アルミ樹脂複合サッシ・引き違い</v>
      </c>
      <c r="J2556" s="294" t="s">
        <v>10299</v>
      </c>
      <c r="K2556" s="336" t="s">
        <v>4095</v>
      </c>
      <c r="L2556" s="329" t="s">
        <v>13173</v>
      </c>
      <c r="M2556" s="329" t="s">
        <v>10858</v>
      </c>
      <c r="N2556" s="329" t="s">
        <v>13074</v>
      </c>
      <c r="O2556" s="294" t="s">
        <v>2838</v>
      </c>
      <c r="P2556" s="330" t="s">
        <v>10642</v>
      </c>
      <c r="Q2556" s="330" t="s">
        <v>7145</v>
      </c>
      <c r="R2556" s="294" t="s">
        <v>181</v>
      </c>
      <c r="S2556" s="294" t="s">
        <v>7184</v>
      </c>
      <c r="T2556" s="293" t="s">
        <v>181</v>
      </c>
      <c r="U2556" s="323" t="str">
        <f t="shared" si="124"/>
        <v>-</v>
      </c>
      <c r="V2556" s="293" t="s">
        <v>181</v>
      </c>
      <c r="W2556" s="323" t="str">
        <f t="shared" si="125"/>
        <v>-</v>
      </c>
      <c r="X2556" s="292" t="s">
        <v>9735</v>
      </c>
      <c r="Y2556" s="292" t="s">
        <v>6378</v>
      </c>
      <c r="Z2556" s="80" t="s">
        <v>10063</v>
      </c>
      <c r="AA2556" s="296"/>
      <c r="AB2556" s="265" t="str">
        <f>IF('認証製品一覧（検索用）'!$E$7=認証製品一覧!I2556,"●","")</f>
        <v/>
      </c>
      <c r="AC2556" s="265" t="str">
        <f>IF(AB2556="","",COUNTIF($B$5:AB2556,"●"))</f>
        <v/>
      </c>
    </row>
    <row r="2557" spans="1:29" ht="181.2" customHeight="1">
      <c r="A2557" s="316"/>
      <c r="B2557" s="292" t="s">
        <v>6898</v>
      </c>
      <c r="C2557" s="293" t="s">
        <v>6958</v>
      </c>
      <c r="D2557" s="294" t="s">
        <v>6959</v>
      </c>
      <c r="E2557" s="293" t="s">
        <v>5092</v>
      </c>
      <c r="F2557" s="330" t="s">
        <v>10947</v>
      </c>
      <c r="G2557" s="330" t="s">
        <v>181</v>
      </c>
      <c r="H2557" s="294">
        <v>760</v>
      </c>
      <c r="I2557" s="321" t="str">
        <f t="shared" si="123"/>
        <v>D-15-002-Low-E複層ガラス・アルミ樹脂複合サッシ・引き違い</v>
      </c>
      <c r="J2557" s="294" t="s">
        <v>10299</v>
      </c>
      <c r="K2557" s="336" t="s">
        <v>4095</v>
      </c>
      <c r="L2557" s="329" t="s">
        <v>13173</v>
      </c>
      <c r="M2557" s="329" t="s">
        <v>10858</v>
      </c>
      <c r="N2557" s="329" t="s">
        <v>13075</v>
      </c>
      <c r="O2557" s="294" t="s">
        <v>2838</v>
      </c>
      <c r="P2557" s="330" t="s">
        <v>10642</v>
      </c>
      <c r="Q2557" s="330" t="s">
        <v>7145</v>
      </c>
      <c r="R2557" s="294" t="s">
        <v>181</v>
      </c>
      <c r="S2557" s="294" t="s">
        <v>7184</v>
      </c>
      <c r="T2557" s="293" t="s">
        <v>181</v>
      </c>
      <c r="U2557" s="323" t="str">
        <f t="shared" si="124"/>
        <v>-</v>
      </c>
      <c r="V2557" s="293" t="s">
        <v>181</v>
      </c>
      <c r="W2557" s="323" t="str">
        <f t="shared" si="125"/>
        <v>-</v>
      </c>
      <c r="X2557" s="292" t="s">
        <v>9735</v>
      </c>
      <c r="Y2557" s="292" t="s">
        <v>6379</v>
      </c>
      <c r="Z2557" s="80" t="s">
        <v>10063</v>
      </c>
      <c r="AA2557" s="296"/>
      <c r="AB2557" s="265" t="str">
        <f>IF('認証製品一覧（検索用）'!$E$7=認証製品一覧!I2557,"●","")</f>
        <v/>
      </c>
      <c r="AC2557" s="265" t="str">
        <f>IF(AB2557="","",COUNTIF($B$5:AB2557,"●"))</f>
        <v/>
      </c>
    </row>
    <row r="2558" spans="1:29" ht="181.2" customHeight="1">
      <c r="A2558" s="316"/>
      <c r="B2558" s="292" t="s">
        <v>6898</v>
      </c>
      <c r="C2558" s="293" t="s">
        <v>6958</v>
      </c>
      <c r="D2558" s="294" t="s">
        <v>6959</v>
      </c>
      <c r="E2558" s="293" t="s">
        <v>5092</v>
      </c>
      <c r="F2558" s="330" t="s">
        <v>10947</v>
      </c>
      <c r="G2558" s="330" t="s">
        <v>181</v>
      </c>
      <c r="H2558" s="294">
        <v>760</v>
      </c>
      <c r="I2558" s="321" t="str">
        <f t="shared" si="123"/>
        <v>D-15-002-Low-E複層ガラス・アルミ樹脂複合サッシ・引き違い</v>
      </c>
      <c r="J2558" s="294" t="s">
        <v>10299</v>
      </c>
      <c r="K2558" s="336" t="s">
        <v>4095</v>
      </c>
      <c r="L2558" s="329" t="s">
        <v>13173</v>
      </c>
      <c r="M2558" s="329" t="s">
        <v>10858</v>
      </c>
      <c r="N2558" s="329" t="s">
        <v>13076</v>
      </c>
      <c r="O2558" s="294" t="s">
        <v>2838</v>
      </c>
      <c r="P2558" s="330" t="s">
        <v>10642</v>
      </c>
      <c r="Q2558" s="330" t="s">
        <v>7145</v>
      </c>
      <c r="R2558" s="294" t="s">
        <v>181</v>
      </c>
      <c r="S2558" s="294" t="s">
        <v>7184</v>
      </c>
      <c r="T2558" s="293" t="s">
        <v>181</v>
      </c>
      <c r="U2558" s="323" t="str">
        <f t="shared" si="124"/>
        <v>-</v>
      </c>
      <c r="V2558" s="293" t="s">
        <v>181</v>
      </c>
      <c r="W2558" s="323" t="str">
        <f t="shared" si="125"/>
        <v>-</v>
      </c>
      <c r="X2558" s="292" t="s">
        <v>9735</v>
      </c>
      <c r="Y2558" s="292" t="s">
        <v>6380</v>
      </c>
      <c r="Z2558" s="80" t="s">
        <v>10063</v>
      </c>
      <c r="AA2558" s="296"/>
      <c r="AB2558" s="265" t="str">
        <f>IF('認証製品一覧（検索用）'!$E$7=認証製品一覧!I2558,"●","")</f>
        <v/>
      </c>
      <c r="AC2558" s="265" t="str">
        <f>IF(AB2558="","",COUNTIF($B$5:AB2558,"●"))</f>
        <v/>
      </c>
    </row>
    <row r="2559" spans="1:29" ht="181.2" customHeight="1">
      <c r="A2559" s="316"/>
      <c r="B2559" s="292" t="s">
        <v>6898</v>
      </c>
      <c r="C2559" s="293" t="s">
        <v>6958</v>
      </c>
      <c r="D2559" s="294" t="s">
        <v>6959</v>
      </c>
      <c r="E2559" s="293" t="s">
        <v>5092</v>
      </c>
      <c r="F2559" s="330" t="s">
        <v>10947</v>
      </c>
      <c r="G2559" s="330" t="s">
        <v>181</v>
      </c>
      <c r="H2559" s="294">
        <v>760</v>
      </c>
      <c r="I2559" s="321" t="str">
        <f t="shared" si="123"/>
        <v>D-15-002-Low-E複層ガラス・アルミ樹脂複合サッシ・引き違い</v>
      </c>
      <c r="J2559" s="294" t="s">
        <v>10299</v>
      </c>
      <c r="K2559" s="336" t="s">
        <v>4095</v>
      </c>
      <c r="L2559" s="329" t="s">
        <v>13173</v>
      </c>
      <c r="M2559" s="329" t="s">
        <v>10858</v>
      </c>
      <c r="N2559" s="329" t="s">
        <v>13077</v>
      </c>
      <c r="O2559" s="294" t="s">
        <v>2838</v>
      </c>
      <c r="P2559" s="330" t="s">
        <v>10642</v>
      </c>
      <c r="Q2559" s="330" t="s">
        <v>7145</v>
      </c>
      <c r="R2559" s="294" t="s">
        <v>181</v>
      </c>
      <c r="S2559" s="294" t="s">
        <v>7184</v>
      </c>
      <c r="T2559" s="293" t="s">
        <v>181</v>
      </c>
      <c r="U2559" s="323" t="str">
        <f t="shared" si="124"/>
        <v>-</v>
      </c>
      <c r="V2559" s="293" t="s">
        <v>181</v>
      </c>
      <c r="W2559" s="323" t="str">
        <f t="shared" si="125"/>
        <v>-</v>
      </c>
      <c r="X2559" s="292" t="s">
        <v>9735</v>
      </c>
      <c r="Y2559" s="292" t="s">
        <v>6381</v>
      </c>
      <c r="Z2559" s="80" t="s">
        <v>10063</v>
      </c>
      <c r="AA2559" s="296"/>
      <c r="AB2559" s="265" t="str">
        <f>IF('認証製品一覧（検索用）'!$E$7=認証製品一覧!I2559,"●","")</f>
        <v/>
      </c>
      <c r="AC2559" s="265" t="str">
        <f>IF(AB2559="","",COUNTIF($B$5:AB2559,"●"))</f>
        <v/>
      </c>
    </row>
    <row r="2560" spans="1:29" ht="181.2" customHeight="1">
      <c r="A2560" s="316"/>
      <c r="B2560" s="292" t="s">
        <v>6898</v>
      </c>
      <c r="C2560" s="293" t="s">
        <v>6958</v>
      </c>
      <c r="D2560" s="294" t="s">
        <v>6959</v>
      </c>
      <c r="E2560" s="293" t="s">
        <v>5092</v>
      </c>
      <c r="F2560" s="330" t="s">
        <v>10948</v>
      </c>
      <c r="G2560" s="330" t="s">
        <v>181</v>
      </c>
      <c r="H2560" s="294">
        <v>761</v>
      </c>
      <c r="I2560" s="321" t="str">
        <f t="shared" si="123"/>
        <v>D-15-002-Low-E複層ガラス・アルミ樹脂複合サッシ・縦すべり出し</v>
      </c>
      <c r="J2560" s="294">
        <v>1.52</v>
      </c>
      <c r="K2560" s="336" t="s">
        <v>4095</v>
      </c>
      <c r="L2560" s="329" t="s">
        <v>13173</v>
      </c>
      <c r="M2560" s="329" t="s">
        <v>10859</v>
      </c>
      <c r="N2560" s="329" t="s">
        <v>13078</v>
      </c>
      <c r="O2560" s="294" t="s">
        <v>6897</v>
      </c>
      <c r="P2560" s="330" t="s">
        <v>10642</v>
      </c>
      <c r="Q2560" s="330" t="s">
        <v>7145</v>
      </c>
      <c r="R2560" s="294" t="s">
        <v>181</v>
      </c>
      <c r="S2560" s="294" t="s">
        <v>7184</v>
      </c>
      <c r="T2560" s="293" t="s">
        <v>181</v>
      </c>
      <c r="U2560" s="323" t="str">
        <f t="shared" si="124"/>
        <v>-</v>
      </c>
      <c r="V2560" s="293" t="s">
        <v>181</v>
      </c>
      <c r="W2560" s="323" t="str">
        <f t="shared" si="125"/>
        <v>-</v>
      </c>
      <c r="X2560" s="292" t="s">
        <v>9735</v>
      </c>
      <c r="Y2560" s="292" t="s">
        <v>6382</v>
      </c>
      <c r="Z2560" s="80" t="s">
        <v>10063</v>
      </c>
      <c r="AA2560" s="296"/>
      <c r="AB2560" s="265" t="str">
        <f>IF('認証製品一覧（検索用）'!$E$7=認証製品一覧!I2560,"●","")</f>
        <v/>
      </c>
      <c r="AC2560" s="265" t="str">
        <f>IF(AB2560="","",COUNTIF($B$5:AB2560,"●"))</f>
        <v/>
      </c>
    </row>
    <row r="2561" spans="1:29" ht="181.2" customHeight="1">
      <c r="A2561" s="316"/>
      <c r="B2561" s="292" t="s">
        <v>6898</v>
      </c>
      <c r="C2561" s="293" t="s">
        <v>6958</v>
      </c>
      <c r="D2561" s="294" t="s">
        <v>6959</v>
      </c>
      <c r="E2561" s="293" t="s">
        <v>5092</v>
      </c>
      <c r="F2561" s="330" t="s">
        <v>10948</v>
      </c>
      <c r="G2561" s="330" t="s">
        <v>181</v>
      </c>
      <c r="H2561" s="294">
        <v>761</v>
      </c>
      <c r="I2561" s="321" t="str">
        <f t="shared" si="123"/>
        <v>D-15-002-Low-E複層ガラス・アルミ樹脂複合サッシ・縦すべり出し</v>
      </c>
      <c r="J2561" s="294">
        <v>1.52</v>
      </c>
      <c r="K2561" s="330" t="s">
        <v>4095</v>
      </c>
      <c r="L2561" s="329" t="s">
        <v>13173</v>
      </c>
      <c r="M2561" s="329" t="s">
        <v>10859</v>
      </c>
      <c r="N2561" s="329" t="s">
        <v>13079</v>
      </c>
      <c r="O2561" s="294" t="s">
        <v>2838</v>
      </c>
      <c r="P2561" s="330" t="s">
        <v>10642</v>
      </c>
      <c r="Q2561" s="330" t="s">
        <v>7145</v>
      </c>
      <c r="R2561" s="294" t="s">
        <v>181</v>
      </c>
      <c r="S2561" s="294" t="s">
        <v>7184</v>
      </c>
      <c r="T2561" s="293" t="s">
        <v>181</v>
      </c>
      <c r="U2561" s="323" t="str">
        <f t="shared" si="124"/>
        <v>-</v>
      </c>
      <c r="V2561" s="293" t="s">
        <v>181</v>
      </c>
      <c r="W2561" s="323" t="str">
        <f t="shared" si="125"/>
        <v>-</v>
      </c>
      <c r="X2561" s="292" t="s">
        <v>9735</v>
      </c>
      <c r="Y2561" s="292" t="s">
        <v>6383</v>
      </c>
      <c r="Z2561" s="80" t="s">
        <v>10063</v>
      </c>
      <c r="AA2561" s="296"/>
      <c r="AB2561" s="265" t="str">
        <f>IF('認証製品一覧（検索用）'!$E$7=認証製品一覧!I2561,"●","")</f>
        <v/>
      </c>
      <c r="AC2561" s="265" t="str">
        <f>IF(AB2561="","",COUNTIF($B$5:AB2561,"●"))</f>
        <v/>
      </c>
    </row>
    <row r="2562" spans="1:29" ht="181.2" customHeight="1">
      <c r="A2562" s="316"/>
      <c r="B2562" s="292" t="s">
        <v>6898</v>
      </c>
      <c r="C2562" s="293" t="s">
        <v>6958</v>
      </c>
      <c r="D2562" s="294" t="s">
        <v>6959</v>
      </c>
      <c r="E2562" s="293" t="s">
        <v>5092</v>
      </c>
      <c r="F2562" s="330" t="s">
        <v>10948</v>
      </c>
      <c r="G2562" s="330" t="s">
        <v>181</v>
      </c>
      <c r="H2562" s="294">
        <v>761</v>
      </c>
      <c r="I2562" s="321" t="str">
        <f t="shared" si="123"/>
        <v>D-15-002-Low-E複層ガラス・アルミ樹脂複合サッシ・縦すべり出し</v>
      </c>
      <c r="J2562" s="294">
        <v>1.52</v>
      </c>
      <c r="K2562" s="330" t="s">
        <v>4095</v>
      </c>
      <c r="L2562" s="329" t="s">
        <v>13173</v>
      </c>
      <c r="M2562" s="329" t="s">
        <v>10859</v>
      </c>
      <c r="N2562" s="329" t="s">
        <v>13080</v>
      </c>
      <c r="O2562" s="294" t="s">
        <v>2838</v>
      </c>
      <c r="P2562" s="330" t="s">
        <v>10642</v>
      </c>
      <c r="Q2562" s="330" t="s">
        <v>7145</v>
      </c>
      <c r="R2562" s="294" t="s">
        <v>181</v>
      </c>
      <c r="S2562" s="294" t="s">
        <v>7184</v>
      </c>
      <c r="T2562" s="293" t="s">
        <v>181</v>
      </c>
      <c r="U2562" s="323" t="str">
        <f t="shared" si="124"/>
        <v>-</v>
      </c>
      <c r="V2562" s="293" t="s">
        <v>181</v>
      </c>
      <c r="W2562" s="323" t="str">
        <f t="shared" si="125"/>
        <v>-</v>
      </c>
      <c r="X2562" s="292" t="s">
        <v>9735</v>
      </c>
      <c r="Y2562" s="292" t="s">
        <v>6384</v>
      </c>
      <c r="Z2562" s="80" t="s">
        <v>10063</v>
      </c>
      <c r="AA2562" s="296"/>
      <c r="AB2562" s="265" t="str">
        <f>IF('認証製品一覧（検索用）'!$E$7=認証製品一覧!I2562,"●","")</f>
        <v/>
      </c>
      <c r="AC2562" s="265" t="str">
        <f>IF(AB2562="","",COUNTIF($B$5:AB2562,"●"))</f>
        <v/>
      </c>
    </row>
    <row r="2563" spans="1:29" ht="181.2" customHeight="1">
      <c r="A2563" s="316"/>
      <c r="B2563" s="292" t="s">
        <v>6898</v>
      </c>
      <c r="C2563" s="293" t="s">
        <v>6958</v>
      </c>
      <c r="D2563" s="294" t="s">
        <v>6959</v>
      </c>
      <c r="E2563" s="293" t="s">
        <v>5092</v>
      </c>
      <c r="F2563" s="330" t="s">
        <v>10949</v>
      </c>
      <c r="G2563" s="330" t="s">
        <v>181</v>
      </c>
      <c r="H2563" s="294">
        <v>762</v>
      </c>
      <c r="I2563" s="321" t="str">
        <f t="shared" si="123"/>
        <v>D-15-002-Low-E複層ガラス・アルミ樹脂複合サッシ・FIX</v>
      </c>
      <c r="J2563" s="294">
        <v>1.52</v>
      </c>
      <c r="K2563" s="336" t="s">
        <v>4095</v>
      </c>
      <c r="L2563" s="329" t="s">
        <v>13173</v>
      </c>
      <c r="M2563" s="329" t="s">
        <v>10860</v>
      </c>
      <c r="N2563" s="329" t="s">
        <v>13081</v>
      </c>
      <c r="O2563" s="294" t="s">
        <v>6897</v>
      </c>
      <c r="P2563" s="330" t="s">
        <v>10642</v>
      </c>
      <c r="Q2563" s="330" t="s">
        <v>7145</v>
      </c>
      <c r="R2563" s="294" t="s">
        <v>181</v>
      </c>
      <c r="S2563" s="294" t="s">
        <v>7184</v>
      </c>
      <c r="T2563" s="293" t="s">
        <v>181</v>
      </c>
      <c r="U2563" s="323" t="str">
        <f t="shared" si="124"/>
        <v>-</v>
      </c>
      <c r="V2563" s="293" t="s">
        <v>181</v>
      </c>
      <c r="W2563" s="323" t="str">
        <f t="shared" si="125"/>
        <v>-</v>
      </c>
      <c r="X2563" s="292" t="s">
        <v>9735</v>
      </c>
      <c r="Y2563" s="292" t="s">
        <v>6385</v>
      </c>
      <c r="Z2563" s="80" t="s">
        <v>10063</v>
      </c>
      <c r="AA2563" s="296"/>
      <c r="AB2563" s="265" t="str">
        <f>IF('認証製品一覧（検索用）'!$E$7=認証製品一覧!I2563,"●","")</f>
        <v/>
      </c>
      <c r="AC2563" s="265" t="str">
        <f>IF(AB2563="","",COUNTIF($B$5:AB2563,"●"))</f>
        <v/>
      </c>
    </row>
    <row r="2564" spans="1:29" ht="181.2" customHeight="1">
      <c r="A2564" s="316"/>
      <c r="B2564" s="292" t="s">
        <v>6898</v>
      </c>
      <c r="C2564" s="293" t="s">
        <v>6958</v>
      </c>
      <c r="D2564" s="294" t="s">
        <v>6959</v>
      </c>
      <c r="E2564" s="293" t="s">
        <v>5092</v>
      </c>
      <c r="F2564" s="330" t="s">
        <v>10950</v>
      </c>
      <c r="G2564" s="330" t="s">
        <v>181</v>
      </c>
      <c r="H2564" s="294">
        <v>763</v>
      </c>
      <c r="I2564" s="321" t="str">
        <f t="shared" si="123"/>
        <v>D-15-002-Low-E複層(三層)ガラス・樹脂サッシ・引き違い</v>
      </c>
      <c r="J2564" s="294">
        <v>1.06</v>
      </c>
      <c r="K2564" s="336" t="s">
        <v>4095</v>
      </c>
      <c r="L2564" s="329" t="s">
        <v>13173</v>
      </c>
      <c r="M2564" s="329" t="s">
        <v>10861</v>
      </c>
      <c r="N2564" s="329" t="s">
        <v>13082</v>
      </c>
      <c r="O2564" s="294" t="s">
        <v>6897</v>
      </c>
      <c r="P2564" s="330" t="s">
        <v>10643</v>
      </c>
      <c r="Q2564" s="330" t="s">
        <v>7145</v>
      </c>
      <c r="R2564" s="294" t="s">
        <v>181</v>
      </c>
      <c r="S2564" s="294" t="s">
        <v>7184</v>
      </c>
      <c r="T2564" s="293" t="s">
        <v>181</v>
      </c>
      <c r="U2564" s="323" t="str">
        <f t="shared" si="124"/>
        <v>-</v>
      </c>
      <c r="V2564" s="293" t="s">
        <v>181</v>
      </c>
      <c r="W2564" s="323" t="str">
        <f t="shared" si="125"/>
        <v>-</v>
      </c>
      <c r="X2564" s="292" t="s">
        <v>9735</v>
      </c>
      <c r="Y2564" s="292" t="s">
        <v>6386</v>
      </c>
      <c r="Z2564" s="80" t="s">
        <v>10063</v>
      </c>
      <c r="AA2564" s="296"/>
      <c r="AB2564" s="265" t="str">
        <f>IF('認証製品一覧（検索用）'!$E$7=認証製品一覧!I2564,"●","")</f>
        <v/>
      </c>
      <c r="AC2564" s="265" t="str">
        <f>IF(AB2564="","",COUNTIF($B$5:AB2564,"●"))</f>
        <v/>
      </c>
    </row>
    <row r="2565" spans="1:29" ht="181.2" customHeight="1">
      <c r="A2565" s="316"/>
      <c r="B2565" s="292" t="s">
        <v>6898</v>
      </c>
      <c r="C2565" s="293" t="s">
        <v>6958</v>
      </c>
      <c r="D2565" s="294" t="s">
        <v>6959</v>
      </c>
      <c r="E2565" s="293" t="s">
        <v>5092</v>
      </c>
      <c r="F2565" s="330" t="s">
        <v>10950</v>
      </c>
      <c r="G2565" s="330" t="s">
        <v>181</v>
      </c>
      <c r="H2565" s="294">
        <v>763</v>
      </c>
      <c r="I2565" s="321" t="str">
        <f t="shared" si="123"/>
        <v>D-15-002-Low-E複層(三層)ガラス・樹脂サッシ・引き違い</v>
      </c>
      <c r="J2565" s="294">
        <v>1.06</v>
      </c>
      <c r="K2565" s="330" t="s">
        <v>4095</v>
      </c>
      <c r="L2565" s="329" t="s">
        <v>13173</v>
      </c>
      <c r="M2565" s="329" t="s">
        <v>10861</v>
      </c>
      <c r="N2565" s="329" t="s">
        <v>13083</v>
      </c>
      <c r="O2565" s="294" t="s">
        <v>2838</v>
      </c>
      <c r="P2565" s="330" t="s">
        <v>10643</v>
      </c>
      <c r="Q2565" s="330" t="s">
        <v>7145</v>
      </c>
      <c r="R2565" s="294" t="s">
        <v>181</v>
      </c>
      <c r="S2565" s="294" t="s">
        <v>7184</v>
      </c>
      <c r="T2565" s="293" t="s">
        <v>181</v>
      </c>
      <c r="U2565" s="323" t="str">
        <f t="shared" si="124"/>
        <v>-</v>
      </c>
      <c r="V2565" s="293" t="s">
        <v>181</v>
      </c>
      <c r="W2565" s="323" t="str">
        <f t="shared" si="125"/>
        <v>-</v>
      </c>
      <c r="X2565" s="292" t="s">
        <v>9735</v>
      </c>
      <c r="Y2565" s="292" t="s">
        <v>6387</v>
      </c>
      <c r="Z2565" s="80" t="s">
        <v>10063</v>
      </c>
      <c r="AA2565" s="296"/>
      <c r="AB2565" s="265" t="str">
        <f>IF('認証製品一覧（検索用）'!$E$7=認証製品一覧!I2565,"●","")</f>
        <v/>
      </c>
      <c r="AC2565" s="265" t="str">
        <f>IF(AB2565="","",COUNTIF($B$5:AB2565,"●"))</f>
        <v/>
      </c>
    </row>
    <row r="2566" spans="1:29" ht="181.2" customHeight="1">
      <c r="A2566" s="316"/>
      <c r="B2566" s="292" t="s">
        <v>6898</v>
      </c>
      <c r="C2566" s="293" t="s">
        <v>6958</v>
      </c>
      <c r="D2566" s="294" t="s">
        <v>6959</v>
      </c>
      <c r="E2566" s="293" t="s">
        <v>5092</v>
      </c>
      <c r="F2566" s="330" t="s">
        <v>10950</v>
      </c>
      <c r="G2566" s="330" t="s">
        <v>181</v>
      </c>
      <c r="H2566" s="294">
        <v>763</v>
      </c>
      <c r="I2566" s="321" t="str">
        <f t="shared" ref="I2566:I2598" si="126">CONCATENATE(D2566,G2566,F2566)</f>
        <v>D-15-002-Low-E複層(三層)ガラス・樹脂サッシ・引き違い</v>
      </c>
      <c r="J2566" s="294">
        <v>1.06</v>
      </c>
      <c r="K2566" s="330" t="s">
        <v>4095</v>
      </c>
      <c r="L2566" s="329" t="s">
        <v>13173</v>
      </c>
      <c r="M2566" s="329" t="s">
        <v>10861</v>
      </c>
      <c r="N2566" s="329" t="s">
        <v>13084</v>
      </c>
      <c r="O2566" s="294" t="s">
        <v>2838</v>
      </c>
      <c r="P2566" s="330" t="s">
        <v>10643</v>
      </c>
      <c r="Q2566" s="330" t="s">
        <v>7145</v>
      </c>
      <c r="R2566" s="294" t="s">
        <v>181</v>
      </c>
      <c r="S2566" s="294" t="s">
        <v>7184</v>
      </c>
      <c r="T2566" s="293" t="s">
        <v>181</v>
      </c>
      <c r="U2566" s="323" t="str">
        <f t="shared" ref="U2566:U2598" si="127">IF(T2566="-","-",HYPERLINK("mailto:"&amp;T2566,T2566))</f>
        <v>-</v>
      </c>
      <c r="V2566" s="293" t="s">
        <v>181</v>
      </c>
      <c r="W2566" s="323" t="str">
        <f t="shared" ref="W2566:W2598" si="128">IF(V2566="-",V2566,HYPERLINK(V2566))</f>
        <v>-</v>
      </c>
      <c r="X2566" s="292" t="s">
        <v>9735</v>
      </c>
      <c r="Y2566" s="292" t="s">
        <v>6388</v>
      </c>
      <c r="Z2566" s="80" t="s">
        <v>10063</v>
      </c>
      <c r="AA2566" s="296"/>
      <c r="AB2566" s="265" t="str">
        <f>IF('認証製品一覧（検索用）'!$E$7=認証製品一覧!I2566,"●","")</f>
        <v/>
      </c>
      <c r="AC2566" s="265" t="str">
        <f>IF(AB2566="","",COUNTIF($B$5:AB2566,"●"))</f>
        <v/>
      </c>
    </row>
    <row r="2567" spans="1:29" ht="181.2" customHeight="1">
      <c r="A2567" s="316"/>
      <c r="B2567" s="292" t="s">
        <v>6898</v>
      </c>
      <c r="C2567" s="293" t="s">
        <v>6958</v>
      </c>
      <c r="D2567" s="294" t="s">
        <v>6959</v>
      </c>
      <c r="E2567" s="293" t="s">
        <v>5092</v>
      </c>
      <c r="F2567" s="330" t="s">
        <v>10950</v>
      </c>
      <c r="G2567" s="330" t="s">
        <v>181</v>
      </c>
      <c r="H2567" s="294">
        <v>763</v>
      </c>
      <c r="I2567" s="321" t="str">
        <f t="shared" si="126"/>
        <v>D-15-002-Low-E複層(三層)ガラス・樹脂サッシ・引き違い</v>
      </c>
      <c r="J2567" s="294">
        <v>1.06</v>
      </c>
      <c r="K2567" s="330" t="s">
        <v>4095</v>
      </c>
      <c r="L2567" s="329" t="s">
        <v>13173</v>
      </c>
      <c r="M2567" s="329" t="s">
        <v>10861</v>
      </c>
      <c r="N2567" s="329" t="s">
        <v>13085</v>
      </c>
      <c r="O2567" s="294" t="s">
        <v>2838</v>
      </c>
      <c r="P2567" s="330" t="s">
        <v>10643</v>
      </c>
      <c r="Q2567" s="330" t="s">
        <v>7145</v>
      </c>
      <c r="R2567" s="294" t="s">
        <v>181</v>
      </c>
      <c r="S2567" s="294" t="s">
        <v>7184</v>
      </c>
      <c r="T2567" s="293" t="s">
        <v>181</v>
      </c>
      <c r="U2567" s="323" t="str">
        <f t="shared" si="127"/>
        <v>-</v>
      </c>
      <c r="V2567" s="293" t="s">
        <v>181</v>
      </c>
      <c r="W2567" s="323" t="str">
        <f t="shared" si="128"/>
        <v>-</v>
      </c>
      <c r="X2567" s="292" t="s">
        <v>9735</v>
      </c>
      <c r="Y2567" s="292" t="s">
        <v>6389</v>
      </c>
      <c r="Z2567" s="80" t="s">
        <v>10063</v>
      </c>
      <c r="AA2567" s="296"/>
      <c r="AB2567" s="265" t="str">
        <f>IF('認証製品一覧（検索用）'!$E$7=認証製品一覧!I2567,"●","")</f>
        <v/>
      </c>
      <c r="AC2567" s="265" t="str">
        <f>IF(AB2567="","",COUNTIF($B$5:AB2567,"●"))</f>
        <v/>
      </c>
    </row>
    <row r="2568" spans="1:29" ht="181.2" customHeight="1">
      <c r="A2568" s="316"/>
      <c r="B2568" s="292" t="s">
        <v>6898</v>
      </c>
      <c r="C2568" s="293" t="s">
        <v>6958</v>
      </c>
      <c r="D2568" s="294" t="s">
        <v>6959</v>
      </c>
      <c r="E2568" s="293" t="s">
        <v>5092</v>
      </c>
      <c r="F2568" s="330" t="s">
        <v>10950</v>
      </c>
      <c r="G2568" s="330" t="s">
        <v>181</v>
      </c>
      <c r="H2568" s="294">
        <v>763</v>
      </c>
      <c r="I2568" s="321" t="str">
        <f t="shared" si="126"/>
        <v>D-15-002-Low-E複層(三層)ガラス・樹脂サッシ・引き違い</v>
      </c>
      <c r="J2568" s="294">
        <v>1.06</v>
      </c>
      <c r="K2568" s="330" t="s">
        <v>4095</v>
      </c>
      <c r="L2568" s="329" t="s">
        <v>13173</v>
      </c>
      <c r="M2568" s="329" t="s">
        <v>10861</v>
      </c>
      <c r="N2568" s="329" t="s">
        <v>13086</v>
      </c>
      <c r="O2568" s="294" t="s">
        <v>2838</v>
      </c>
      <c r="P2568" s="330" t="s">
        <v>10643</v>
      </c>
      <c r="Q2568" s="330" t="s">
        <v>7145</v>
      </c>
      <c r="R2568" s="294" t="s">
        <v>181</v>
      </c>
      <c r="S2568" s="294" t="s">
        <v>7184</v>
      </c>
      <c r="T2568" s="293" t="s">
        <v>181</v>
      </c>
      <c r="U2568" s="323" t="str">
        <f t="shared" si="127"/>
        <v>-</v>
      </c>
      <c r="V2568" s="293" t="s">
        <v>181</v>
      </c>
      <c r="W2568" s="323" t="str">
        <f t="shared" si="128"/>
        <v>-</v>
      </c>
      <c r="X2568" s="292" t="s">
        <v>9735</v>
      </c>
      <c r="Y2568" s="292" t="s">
        <v>6390</v>
      </c>
      <c r="Z2568" s="80" t="s">
        <v>10063</v>
      </c>
      <c r="AA2568" s="296"/>
      <c r="AB2568" s="265" t="str">
        <f>IF('認証製品一覧（検索用）'!$E$7=認証製品一覧!I2568,"●","")</f>
        <v/>
      </c>
      <c r="AC2568" s="265" t="str">
        <f>IF(AB2568="","",COUNTIF($B$5:AB2568,"●"))</f>
        <v/>
      </c>
    </row>
    <row r="2569" spans="1:29" ht="181.2" customHeight="1">
      <c r="A2569" s="316"/>
      <c r="B2569" s="292" t="s">
        <v>6898</v>
      </c>
      <c r="C2569" s="293" t="s">
        <v>6958</v>
      </c>
      <c r="D2569" s="294" t="s">
        <v>6959</v>
      </c>
      <c r="E2569" s="293" t="s">
        <v>5092</v>
      </c>
      <c r="F2569" s="330" t="s">
        <v>10950</v>
      </c>
      <c r="G2569" s="330" t="s">
        <v>181</v>
      </c>
      <c r="H2569" s="294">
        <v>763</v>
      </c>
      <c r="I2569" s="321" t="str">
        <f t="shared" si="126"/>
        <v>D-15-002-Low-E複層(三層)ガラス・樹脂サッシ・引き違い</v>
      </c>
      <c r="J2569" s="294">
        <v>1.06</v>
      </c>
      <c r="K2569" s="330" t="s">
        <v>4095</v>
      </c>
      <c r="L2569" s="329" t="s">
        <v>13173</v>
      </c>
      <c r="M2569" s="329" t="s">
        <v>10861</v>
      </c>
      <c r="N2569" s="329" t="s">
        <v>13087</v>
      </c>
      <c r="O2569" s="294" t="s">
        <v>2838</v>
      </c>
      <c r="P2569" s="330" t="s">
        <v>10643</v>
      </c>
      <c r="Q2569" s="330" t="s">
        <v>7145</v>
      </c>
      <c r="R2569" s="294" t="s">
        <v>181</v>
      </c>
      <c r="S2569" s="294" t="s">
        <v>7184</v>
      </c>
      <c r="T2569" s="293" t="s">
        <v>181</v>
      </c>
      <c r="U2569" s="323" t="str">
        <f t="shared" si="127"/>
        <v>-</v>
      </c>
      <c r="V2569" s="293" t="s">
        <v>181</v>
      </c>
      <c r="W2569" s="323" t="str">
        <f t="shared" si="128"/>
        <v>-</v>
      </c>
      <c r="X2569" s="292" t="s">
        <v>9735</v>
      </c>
      <c r="Y2569" s="292" t="s">
        <v>6391</v>
      </c>
      <c r="Z2569" s="80" t="s">
        <v>10063</v>
      </c>
      <c r="AA2569" s="296"/>
      <c r="AB2569" s="265" t="str">
        <f>IF('認証製品一覧（検索用）'!$E$7=認証製品一覧!I2569,"●","")</f>
        <v/>
      </c>
      <c r="AC2569" s="265" t="str">
        <f>IF(AB2569="","",COUNTIF($B$5:AB2569,"●"))</f>
        <v/>
      </c>
    </row>
    <row r="2570" spans="1:29" ht="181.2" customHeight="1">
      <c r="A2570" s="316"/>
      <c r="B2570" s="292" t="s">
        <v>6898</v>
      </c>
      <c r="C2570" s="293" t="s">
        <v>6958</v>
      </c>
      <c r="D2570" s="294" t="s">
        <v>6959</v>
      </c>
      <c r="E2570" s="293" t="s">
        <v>5092</v>
      </c>
      <c r="F2570" s="330" t="s">
        <v>10950</v>
      </c>
      <c r="G2570" s="330" t="s">
        <v>181</v>
      </c>
      <c r="H2570" s="294">
        <v>763</v>
      </c>
      <c r="I2570" s="321" t="str">
        <f t="shared" si="126"/>
        <v>D-15-002-Low-E複層(三層)ガラス・樹脂サッシ・引き違い</v>
      </c>
      <c r="J2570" s="294">
        <v>1.06</v>
      </c>
      <c r="K2570" s="330" t="s">
        <v>4095</v>
      </c>
      <c r="L2570" s="329" t="s">
        <v>13173</v>
      </c>
      <c r="M2570" s="329" t="s">
        <v>10861</v>
      </c>
      <c r="N2570" s="329" t="s">
        <v>13088</v>
      </c>
      <c r="O2570" s="294" t="s">
        <v>2838</v>
      </c>
      <c r="P2570" s="330" t="s">
        <v>10643</v>
      </c>
      <c r="Q2570" s="330" t="s">
        <v>7145</v>
      </c>
      <c r="R2570" s="294" t="s">
        <v>181</v>
      </c>
      <c r="S2570" s="294" t="s">
        <v>7184</v>
      </c>
      <c r="T2570" s="293" t="s">
        <v>181</v>
      </c>
      <c r="U2570" s="323" t="str">
        <f t="shared" si="127"/>
        <v>-</v>
      </c>
      <c r="V2570" s="293" t="s">
        <v>181</v>
      </c>
      <c r="W2570" s="323" t="str">
        <f t="shared" si="128"/>
        <v>-</v>
      </c>
      <c r="X2570" s="292" t="s">
        <v>9735</v>
      </c>
      <c r="Y2570" s="292" t="s">
        <v>6392</v>
      </c>
      <c r="Z2570" s="80" t="s">
        <v>10063</v>
      </c>
      <c r="AA2570" s="296"/>
      <c r="AB2570" s="265" t="str">
        <f>IF('認証製品一覧（検索用）'!$E$7=認証製品一覧!I2570,"●","")</f>
        <v/>
      </c>
      <c r="AC2570" s="265" t="str">
        <f>IF(AB2570="","",COUNTIF($B$5:AB2570,"●"))</f>
        <v/>
      </c>
    </row>
    <row r="2571" spans="1:29" ht="181.2" customHeight="1">
      <c r="A2571" s="316"/>
      <c r="B2571" s="292" t="s">
        <v>6898</v>
      </c>
      <c r="C2571" s="293" t="s">
        <v>6958</v>
      </c>
      <c r="D2571" s="294" t="s">
        <v>6959</v>
      </c>
      <c r="E2571" s="293" t="s">
        <v>5092</v>
      </c>
      <c r="F2571" s="330" t="s">
        <v>10950</v>
      </c>
      <c r="G2571" s="330" t="s">
        <v>181</v>
      </c>
      <c r="H2571" s="294">
        <v>763</v>
      </c>
      <c r="I2571" s="321" t="str">
        <f t="shared" si="126"/>
        <v>D-15-002-Low-E複層(三層)ガラス・樹脂サッシ・引き違い</v>
      </c>
      <c r="J2571" s="294">
        <v>1.06</v>
      </c>
      <c r="K2571" s="330" t="s">
        <v>4095</v>
      </c>
      <c r="L2571" s="329" t="s">
        <v>13173</v>
      </c>
      <c r="M2571" s="329" t="s">
        <v>10861</v>
      </c>
      <c r="N2571" s="329" t="s">
        <v>13089</v>
      </c>
      <c r="O2571" s="294" t="s">
        <v>2838</v>
      </c>
      <c r="P2571" s="330" t="s">
        <v>10643</v>
      </c>
      <c r="Q2571" s="330" t="s">
        <v>7145</v>
      </c>
      <c r="R2571" s="294" t="s">
        <v>181</v>
      </c>
      <c r="S2571" s="294" t="s">
        <v>7184</v>
      </c>
      <c r="T2571" s="293" t="s">
        <v>181</v>
      </c>
      <c r="U2571" s="323" t="str">
        <f t="shared" si="127"/>
        <v>-</v>
      </c>
      <c r="V2571" s="293" t="s">
        <v>181</v>
      </c>
      <c r="W2571" s="323" t="str">
        <f t="shared" si="128"/>
        <v>-</v>
      </c>
      <c r="X2571" s="292" t="s">
        <v>9735</v>
      </c>
      <c r="Y2571" s="292" t="s">
        <v>6393</v>
      </c>
      <c r="Z2571" s="80" t="s">
        <v>10063</v>
      </c>
      <c r="AA2571" s="296"/>
      <c r="AB2571" s="265" t="str">
        <f>IF('認証製品一覧（検索用）'!$E$7=認証製品一覧!I2571,"●","")</f>
        <v/>
      </c>
      <c r="AC2571" s="265" t="str">
        <f>IF(AB2571="","",COUNTIF($B$5:AB2571,"●"))</f>
        <v/>
      </c>
    </row>
    <row r="2572" spans="1:29" ht="181.2" customHeight="1">
      <c r="A2572" s="316"/>
      <c r="B2572" s="292" t="s">
        <v>6898</v>
      </c>
      <c r="C2572" s="293" t="s">
        <v>6958</v>
      </c>
      <c r="D2572" s="294" t="s">
        <v>6959</v>
      </c>
      <c r="E2572" s="293" t="s">
        <v>5092</v>
      </c>
      <c r="F2572" s="330" t="s">
        <v>10950</v>
      </c>
      <c r="G2572" s="330" t="s">
        <v>181</v>
      </c>
      <c r="H2572" s="294">
        <v>763</v>
      </c>
      <c r="I2572" s="321" t="str">
        <f t="shared" si="126"/>
        <v>D-15-002-Low-E複層(三層)ガラス・樹脂サッシ・引き違い</v>
      </c>
      <c r="J2572" s="294">
        <v>1.06</v>
      </c>
      <c r="K2572" s="330" t="s">
        <v>4095</v>
      </c>
      <c r="L2572" s="329" t="s">
        <v>13173</v>
      </c>
      <c r="M2572" s="329" t="s">
        <v>10861</v>
      </c>
      <c r="N2572" s="329" t="s">
        <v>13090</v>
      </c>
      <c r="O2572" s="294" t="s">
        <v>2838</v>
      </c>
      <c r="P2572" s="330" t="s">
        <v>10643</v>
      </c>
      <c r="Q2572" s="330" t="s">
        <v>7145</v>
      </c>
      <c r="R2572" s="294" t="s">
        <v>181</v>
      </c>
      <c r="S2572" s="294" t="s">
        <v>7184</v>
      </c>
      <c r="T2572" s="293" t="s">
        <v>181</v>
      </c>
      <c r="U2572" s="323" t="str">
        <f t="shared" si="127"/>
        <v>-</v>
      </c>
      <c r="V2572" s="293" t="s">
        <v>181</v>
      </c>
      <c r="W2572" s="323" t="str">
        <f t="shared" si="128"/>
        <v>-</v>
      </c>
      <c r="X2572" s="292" t="s">
        <v>9735</v>
      </c>
      <c r="Y2572" s="292" t="s">
        <v>6394</v>
      </c>
      <c r="Z2572" s="80" t="s">
        <v>10063</v>
      </c>
      <c r="AA2572" s="296"/>
      <c r="AB2572" s="265" t="str">
        <f>IF('認証製品一覧（検索用）'!$E$7=認証製品一覧!I2572,"●","")</f>
        <v/>
      </c>
      <c r="AC2572" s="265" t="str">
        <f>IF(AB2572="","",COUNTIF($B$5:AB2572,"●"))</f>
        <v/>
      </c>
    </row>
    <row r="2573" spans="1:29" ht="181.2" customHeight="1">
      <c r="A2573" s="316"/>
      <c r="B2573" s="292" t="s">
        <v>6898</v>
      </c>
      <c r="C2573" s="293" t="s">
        <v>6958</v>
      </c>
      <c r="D2573" s="294" t="s">
        <v>6959</v>
      </c>
      <c r="E2573" s="293" t="s">
        <v>5092</v>
      </c>
      <c r="F2573" s="330" t="s">
        <v>10951</v>
      </c>
      <c r="G2573" s="330" t="s">
        <v>181</v>
      </c>
      <c r="H2573" s="294">
        <v>764</v>
      </c>
      <c r="I2573" s="321" t="str">
        <f t="shared" si="126"/>
        <v>D-15-002-Low-E複層(三層)ガラス・樹脂サッシ・縦すべり出し</v>
      </c>
      <c r="J2573" s="294">
        <v>0.79</v>
      </c>
      <c r="K2573" s="330" t="s">
        <v>4095</v>
      </c>
      <c r="L2573" s="329" t="s">
        <v>13173</v>
      </c>
      <c r="M2573" s="329" t="s">
        <v>10862</v>
      </c>
      <c r="N2573" s="329" t="s">
        <v>13091</v>
      </c>
      <c r="O2573" s="294" t="s">
        <v>6897</v>
      </c>
      <c r="P2573" s="330" t="s">
        <v>10643</v>
      </c>
      <c r="Q2573" s="330" t="s">
        <v>7145</v>
      </c>
      <c r="R2573" s="294" t="s">
        <v>181</v>
      </c>
      <c r="S2573" s="294" t="s">
        <v>7184</v>
      </c>
      <c r="T2573" s="293" t="s">
        <v>181</v>
      </c>
      <c r="U2573" s="323" t="str">
        <f t="shared" si="127"/>
        <v>-</v>
      </c>
      <c r="V2573" s="293" t="s">
        <v>181</v>
      </c>
      <c r="W2573" s="323" t="str">
        <f t="shared" si="128"/>
        <v>-</v>
      </c>
      <c r="X2573" s="292" t="s">
        <v>9735</v>
      </c>
      <c r="Y2573" s="292" t="s">
        <v>6395</v>
      </c>
      <c r="Z2573" s="80" t="s">
        <v>10063</v>
      </c>
      <c r="AA2573" s="296"/>
      <c r="AB2573" s="265" t="str">
        <f>IF('認証製品一覧（検索用）'!$E$7=認証製品一覧!I2573,"●","")</f>
        <v/>
      </c>
      <c r="AC2573" s="265" t="str">
        <f>IF(AB2573="","",COUNTIF($B$5:AB2573,"●"))</f>
        <v/>
      </c>
    </row>
    <row r="2574" spans="1:29" ht="181.2" customHeight="1">
      <c r="A2574" s="316"/>
      <c r="B2574" s="292" t="s">
        <v>6898</v>
      </c>
      <c r="C2574" s="293" t="s">
        <v>6958</v>
      </c>
      <c r="D2574" s="294" t="s">
        <v>6959</v>
      </c>
      <c r="E2574" s="293" t="s">
        <v>5092</v>
      </c>
      <c r="F2574" s="330" t="s">
        <v>10951</v>
      </c>
      <c r="G2574" s="330" t="s">
        <v>181</v>
      </c>
      <c r="H2574" s="294">
        <v>764</v>
      </c>
      <c r="I2574" s="321" t="str">
        <f t="shared" si="126"/>
        <v>D-15-002-Low-E複層(三層)ガラス・樹脂サッシ・縦すべり出し</v>
      </c>
      <c r="J2574" s="294">
        <v>0.79</v>
      </c>
      <c r="K2574" s="330" t="s">
        <v>4095</v>
      </c>
      <c r="L2574" s="329" t="s">
        <v>13173</v>
      </c>
      <c r="M2574" s="329" t="s">
        <v>10862</v>
      </c>
      <c r="N2574" s="329" t="s">
        <v>13092</v>
      </c>
      <c r="O2574" s="294" t="s">
        <v>2838</v>
      </c>
      <c r="P2574" s="330" t="s">
        <v>10643</v>
      </c>
      <c r="Q2574" s="330" t="s">
        <v>7145</v>
      </c>
      <c r="R2574" s="294" t="s">
        <v>181</v>
      </c>
      <c r="S2574" s="294" t="s">
        <v>7184</v>
      </c>
      <c r="T2574" s="293" t="s">
        <v>181</v>
      </c>
      <c r="U2574" s="323" t="str">
        <f t="shared" si="127"/>
        <v>-</v>
      </c>
      <c r="V2574" s="293" t="s">
        <v>181</v>
      </c>
      <c r="W2574" s="323" t="str">
        <f t="shared" si="128"/>
        <v>-</v>
      </c>
      <c r="X2574" s="292" t="s">
        <v>9735</v>
      </c>
      <c r="Y2574" s="292" t="s">
        <v>6396</v>
      </c>
      <c r="Z2574" s="80" t="s">
        <v>10063</v>
      </c>
      <c r="AA2574" s="296"/>
      <c r="AB2574" s="265" t="str">
        <f>IF('認証製品一覧（検索用）'!$E$7=認証製品一覧!I2574,"●","")</f>
        <v/>
      </c>
      <c r="AC2574" s="265" t="str">
        <f>IF(AB2574="","",COUNTIF($B$5:AB2574,"●"))</f>
        <v/>
      </c>
    </row>
    <row r="2575" spans="1:29" ht="181.2" customHeight="1">
      <c r="A2575" s="316"/>
      <c r="B2575" s="292" t="s">
        <v>6898</v>
      </c>
      <c r="C2575" s="293" t="s">
        <v>6958</v>
      </c>
      <c r="D2575" s="294" t="s">
        <v>6959</v>
      </c>
      <c r="E2575" s="293" t="s">
        <v>5092</v>
      </c>
      <c r="F2575" s="330" t="s">
        <v>10951</v>
      </c>
      <c r="G2575" s="330" t="s">
        <v>181</v>
      </c>
      <c r="H2575" s="294">
        <v>764</v>
      </c>
      <c r="I2575" s="321" t="str">
        <f t="shared" si="126"/>
        <v>D-15-002-Low-E複層(三層)ガラス・樹脂サッシ・縦すべり出し</v>
      </c>
      <c r="J2575" s="294">
        <v>0.79</v>
      </c>
      <c r="K2575" s="330" t="s">
        <v>4095</v>
      </c>
      <c r="L2575" s="329" t="s">
        <v>13173</v>
      </c>
      <c r="M2575" s="329" t="s">
        <v>10862</v>
      </c>
      <c r="N2575" s="329" t="s">
        <v>13093</v>
      </c>
      <c r="O2575" s="294" t="s">
        <v>2838</v>
      </c>
      <c r="P2575" s="330" t="s">
        <v>10643</v>
      </c>
      <c r="Q2575" s="330" t="s">
        <v>7145</v>
      </c>
      <c r="R2575" s="294" t="s">
        <v>181</v>
      </c>
      <c r="S2575" s="294" t="s">
        <v>7184</v>
      </c>
      <c r="T2575" s="293" t="s">
        <v>181</v>
      </c>
      <c r="U2575" s="323" t="str">
        <f t="shared" si="127"/>
        <v>-</v>
      </c>
      <c r="V2575" s="293" t="s">
        <v>181</v>
      </c>
      <c r="W2575" s="323" t="str">
        <f t="shared" si="128"/>
        <v>-</v>
      </c>
      <c r="X2575" s="292" t="s">
        <v>9735</v>
      </c>
      <c r="Y2575" s="292" t="s">
        <v>6397</v>
      </c>
      <c r="Z2575" s="80" t="s">
        <v>10063</v>
      </c>
      <c r="AA2575" s="296"/>
      <c r="AB2575" s="265" t="str">
        <f>IF('認証製品一覧（検索用）'!$E$7=認証製品一覧!I2575,"●","")</f>
        <v/>
      </c>
      <c r="AC2575" s="265" t="str">
        <f>IF(AB2575="","",COUNTIF($B$5:AB2575,"●"))</f>
        <v/>
      </c>
    </row>
    <row r="2576" spans="1:29" ht="181.2" customHeight="1">
      <c r="A2576" s="316"/>
      <c r="B2576" s="292" t="s">
        <v>6898</v>
      </c>
      <c r="C2576" s="293" t="s">
        <v>6958</v>
      </c>
      <c r="D2576" s="294" t="s">
        <v>6959</v>
      </c>
      <c r="E2576" s="293" t="s">
        <v>5092</v>
      </c>
      <c r="F2576" s="330" t="s">
        <v>10951</v>
      </c>
      <c r="G2576" s="330" t="s">
        <v>181</v>
      </c>
      <c r="H2576" s="294">
        <v>764</v>
      </c>
      <c r="I2576" s="321" t="str">
        <f t="shared" si="126"/>
        <v>D-15-002-Low-E複層(三層)ガラス・樹脂サッシ・縦すべり出し</v>
      </c>
      <c r="J2576" s="294">
        <v>0.79</v>
      </c>
      <c r="K2576" s="330" t="s">
        <v>4095</v>
      </c>
      <c r="L2576" s="329" t="s">
        <v>13173</v>
      </c>
      <c r="M2576" s="329" t="s">
        <v>10862</v>
      </c>
      <c r="N2576" s="329" t="s">
        <v>13094</v>
      </c>
      <c r="O2576" s="294" t="s">
        <v>2838</v>
      </c>
      <c r="P2576" s="330" t="s">
        <v>10643</v>
      </c>
      <c r="Q2576" s="330" t="s">
        <v>7145</v>
      </c>
      <c r="R2576" s="294" t="s">
        <v>181</v>
      </c>
      <c r="S2576" s="294" t="s">
        <v>7184</v>
      </c>
      <c r="T2576" s="293" t="s">
        <v>181</v>
      </c>
      <c r="U2576" s="323" t="str">
        <f t="shared" si="127"/>
        <v>-</v>
      </c>
      <c r="V2576" s="293" t="s">
        <v>181</v>
      </c>
      <c r="W2576" s="323" t="str">
        <f t="shared" si="128"/>
        <v>-</v>
      </c>
      <c r="X2576" s="292" t="s">
        <v>9735</v>
      </c>
      <c r="Y2576" s="292" t="s">
        <v>6398</v>
      </c>
      <c r="Z2576" s="80" t="s">
        <v>10063</v>
      </c>
      <c r="AA2576" s="296"/>
      <c r="AB2576" s="265" t="str">
        <f>IF('認証製品一覧（検索用）'!$E$7=認証製品一覧!I2576,"●","")</f>
        <v/>
      </c>
      <c r="AC2576" s="265" t="str">
        <f>IF(AB2576="","",COUNTIF($B$5:AB2576,"●"))</f>
        <v/>
      </c>
    </row>
    <row r="2577" spans="1:29" ht="181.2" customHeight="1">
      <c r="A2577" s="316"/>
      <c r="B2577" s="292" t="s">
        <v>6898</v>
      </c>
      <c r="C2577" s="293" t="s">
        <v>6958</v>
      </c>
      <c r="D2577" s="294" t="s">
        <v>6959</v>
      </c>
      <c r="E2577" s="293" t="s">
        <v>5092</v>
      </c>
      <c r="F2577" s="330" t="s">
        <v>10951</v>
      </c>
      <c r="G2577" s="330" t="s">
        <v>181</v>
      </c>
      <c r="H2577" s="294">
        <v>764</v>
      </c>
      <c r="I2577" s="321" t="str">
        <f t="shared" si="126"/>
        <v>D-15-002-Low-E複層(三層)ガラス・樹脂サッシ・縦すべり出し</v>
      </c>
      <c r="J2577" s="294">
        <v>0.79</v>
      </c>
      <c r="K2577" s="330" t="s">
        <v>4095</v>
      </c>
      <c r="L2577" s="329" t="s">
        <v>13173</v>
      </c>
      <c r="M2577" s="329" t="s">
        <v>10862</v>
      </c>
      <c r="N2577" s="329" t="s">
        <v>13095</v>
      </c>
      <c r="O2577" s="294" t="s">
        <v>2838</v>
      </c>
      <c r="P2577" s="330" t="s">
        <v>10643</v>
      </c>
      <c r="Q2577" s="330" t="s">
        <v>7145</v>
      </c>
      <c r="R2577" s="294" t="s">
        <v>181</v>
      </c>
      <c r="S2577" s="294" t="s">
        <v>7184</v>
      </c>
      <c r="T2577" s="293" t="s">
        <v>181</v>
      </c>
      <c r="U2577" s="323" t="str">
        <f t="shared" si="127"/>
        <v>-</v>
      </c>
      <c r="V2577" s="293" t="s">
        <v>181</v>
      </c>
      <c r="W2577" s="323" t="str">
        <f t="shared" si="128"/>
        <v>-</v>
      </c>
      <c r="X2577" s="292" t="s">
        <v>9735</v>
      </c>
      <c r="Y2577" s="292" t="s">
        <v>6399</v>
      </c>
      <c r="Z2577" s="80" t="s">
        <v>10063</v>
      </c>
      <c r="AA2577" s="296"/>
      <c r="AB2577" s="265" t="str">
        <f>IF('認証製品一覧（検索用）'!$E$7=認証製品一覧!I2577,"●","")</f>
        <v/>
      </c>
      <c r="AC2577" s="265" t="str">
        <f>IF(AB2577="","",COUNTIF($B$5:AB2577,"●"))</f>
        <v/>
      </c>
    </row>
    <row r="2578" spans="1:29" ht="181.2" customHeight="1">
      <c r="A2578" s="316"/>
      <c r="B2578" s="292" t="s">
        <v>6898</v>
      </c>
      <c r="C2578" s="293" t="s">
        <v>6958</v>
      </c>
      <c r="D2578" s="294" t="s">
        <v>6959</v>
      </c>
      <c r="E2578" s="293" t="s">
        <v>5092</v>
      </c>
      <c r="F2578" s="330" t="s">
        <v>10951</v>
      </c>
      <c r="G2578" s="330" t="s">
        <v>181</v>
      </c>
      <c r="H2578" s="294">
        <v>764</v>
      </c>
      <c r="I2578" s="321" t="str">
        <f t="shared" si="126"/>
        <v>D-15-002-Low-E複層(三層)ガラス・樹脂サッシ・縦すべり出し</v>
      </c>
      <c r="J2578" s="294">
        <v>0.79</v>
      </c>
      <c r="K2578" s="330" t="s">
        <v>4095</v>
      </c>
      <c r="L2578" s="329" t="s">
        <v>13173</v>
      </c>
      <c r="M2578" s="329" t="s">
        <v>10862</v>
      </c>
      <c r="N2578" s="329" t="s">
        <v>13096</v>
      </c>
      <c r="O2578" s="294" t="s">
        <v>2838</v>
      </c>
      <c r="P2578" s="330" t="s">
        <v>10643</v>
      </c>
      <c r="Q2578" s="330" t="s">
        <v>7145</v>
      </c>
      <c r="R2578" s="294" t="s">
        <v>181</v>
      </c>
      <c r="S2578" s="294" t="s">
        <v>7184</v>
      </c>
      <c r="T2578" s="293" t="s">
        <v>181</v>
      </c>
      <c r="U2578" s="323" t="str">
        <f t="shared" si="127"/>
        <v>-</v>
      </c>
      <c r="V2578" s="293" t="s">
        <v>181</v>
      </c>
      <c r="W2578" s="323" t="str">
        <f t="shared" si="128"/>
        <v>-</v>
      </c>
      <c r="X2578" s="292" t="s">
        <v>9735</v>
      </c>
      <c r="Y2578" s="292" t="s">
        <v>6400</v>
      </c>
      <c r="Z2578" s="80" t="s">
        <v>10063</v>
      </c>
      <c r="AA2578" s="296"/>
      <c r="AB2578" s="265" t="str">
        <f>IF('認証製品一覧（検索用）'!$E$7=認証製品一覧!I2578,"●","")</f>
        <v/>
      </c>
      <c r="AC2578" s="265" t="str">
        <f>IF(AB2578="","",COUNTIF($B$5:AB2578,"●"))</f>
        <v/>
      </c>
    </row>
    <row r="2579" spans="1:29" ht="181.2" customHeight="1">
      <c r="A2579" s="316"/>
      <c r="B2579" s="292" t="s">
        <v>6898</v>
      </c>
      <c r="C2579" s="293" t="s">
        <v>6958</v>
      </c>
      <c r="D2579" s="294" t="s">
        <v>6959</v>
      </c>
      <c r="E2579" s="293" t="s">
        <v>5092</v>
      </c>
      <c r="F2579" s="330" t="s">
        <v>10952</v>
      </c>
      <c r="G2579" s="330" t="s">
        <v>181</v>
      </c>
      <c r="H2579" s="294">
        <v>765</v>
      </c>
      <c r="I2579" s="321" t="str">
        <f t="shared" si="126"/>
        <v>D-15-002-Low-E複層(三層)ガラス・樹脂サッシ・FIX</v>
      </c>
      <c r="J2579" s="294">
        <v>0.75</v>
      </c>
      <c r="K2579" s="330" t="s">
        <v>4095</v>
      </c>
      <c r="L2579" s="329" t="s">
        <v>13173</v>
      </c>
      <c r="M2579" s="329" t="s">
        <v>10863</v>
      </c>
      <c r="N2579" s="329" t="s">
        <v>13097</v>
      </c>
      <c r="O2579" s="294" t="s">
        <v>6897</v>
      </c>
      <c r="P2579" s="330" t="s">
        <v>10643</v>
      </c>
      <c r="Q2579" s="330" t="s">
        <v>7145</v>
      </c>
      <c r="R2579" s="294" t="s">
        <v>181</v>
      </c>
      <c r="S2579" s="294" t="s">
        <v>7184</v>
      </c>
      <c r="T2579" s="293" t="s">
        <v>181</v>
      </c>
      <c r="U2579" s="323" t="str">
        <f t="shared" si="127"/>
        <v>-</v>
      </c>
      <c r="V2579" s="293" t="s">
        <v>181</v>
      </c>
      <c r="W2579" s="323" t="str">
        <f t="shared" si="128"/>
        <v>-</v>
      </c>
      <c r="X2579" s="292" t="s">
        <v>9735</v>
      </c>
      <c r="Y2579" s="292" t="s">
        <v>6401</v>
      </c>
      <c r="Z2579" s="80" t="s">
        <v>10063</v>
      </c>
      <c r="AA2579" s="296"/>
      <c r="AB2579" s="265" t="str">
        <f>IF('認証製品一覧（検索用）'!$E$7=認証製品一覧!I2579,"●","")</f>
        <v/>
      </c>
      <c r="AC2579" s="265" t="str">
        <f>IF(AB2579="","",COUNTIF($B$5:AB2579,"●"))</f>
        <v/>
      </c>
    </row>
    <row r="2580" spans="1:29" ht="181.2" customHeight="1">
      <c r="A2580" s="316"/>
      <c r="B2580" s="292" t="s">
        <v>6898</v>
      </c>
      <c r="C2580" s="293" t="s">
        <v>6958</v>
      </c>
      <c r="D2580" s="294" t="s">
        <v>6959</v>
      </c>
      <c r="E2580" s="293" t="s">
        <v>5092</v>
      </c>
      <c r="F2580" s="330" t="s">
        <v>10952</v>
      </c>
      <c r="G2580" s="330" t="s">
        <v>181</v>
      </c>
      <c r="H2580" s="294">
        <v>765</v>
      </c>
      <c r="I2580" s="321" t="str">
        <f t="shared" si="126"/>
        <v>D-15-002-Low-E複層(三層)ガラス・樹脂サッシ・FIX</v>
      </c>
      <c r="J2580" s="294">
        <v>0.75</v>
      </c>
      <c r="K2580" s="330" t="s">
        <v>4095</v>
      </c>
      <c r="L2580" s="329" t="s">
        <v>13173</v>
      </c>
      <c r="M2580" s="329" t="s">
        <v>10863</v>
      </c>
      <c r="N2580" s="329" t="s">
        <v>13098</v>
      </c>
      <c r="O2580" s="294" t="s">
        <v>2838</v>
      </c>
      <c r="P2580" s="330" t="s">
        <v>10643</v>
      </c>
      <c r="Q2580" s="330" t="s">
        <v>7145</v>
      </c>
      <c r="R2580" s="294" t="s">
        <v>181</v>
      </c>
      <c r="S2580" s="294" t="s">
        <v>7184</v>
      </c>
      <c r="T2580" s="293" t="s">
        <v>181</v>
      </c>
      <c r="U2580" s="323" t="str">
        <f t="shared" si="127"/>
        <v>-</v>
      </c>
      <c r="V2580" s="293" t="s">
        <v>181</v>
      </c>
      <c r="W2580" s="323" t="str">
        <f t="shared" si="128"/>
        <v>-</v>
      </c>
      <c r="X2580" s="292" t="s">
        <v>9735</v>
      </c>
      <c r="Y2580" s="292" t="s">
        <v>6402</v>
      </c>
      <c r="Z2580" s="80" t="s">
        <v>10063</v>
      </c>
      <c r="AA2580" s="296"/>
      <c r="AB2580" s="265" t="str">
        <f>IF('認証製品一覧（検索用）'!$E$7=認証製品一覧!I2580,"●","")</f>
        <v/>
      </c>
      <c r="AC2580" s="265" t="str">
        <f>IF(AB2580="","",COUNTIF($B$5:AB2580,"●"))</f>
        <v/>
      </c>
    </row>
    <row r="2581" spans="1:29" ht="181.2" customHeight="1">
      <c r="A2581" s="316"/>
      <c r="B2581" s="292" t="s">
        <v>6898</v>
      </c>
      <c r="C2581" s="293" t="s">
        <v>6958</v>
      </c>
      <c r="D2581" s="294" t="s">
        <v>6959</v>
      </c>
      <c r="E2581" s="293" t="s">
        <v>5092</v>
      </c>
      <c r="F2581" s="330" t="s">
        <v>10953</v>
      </c>
      <c r="G2581" s="330" t="s">
        <v>181</v>
      </c>
      <c r="H2581" s="294">
        <v>766</v>
      </c>
      <c r="I2581" s="321" t="str">
        <f t="shared" si="126"/>
        <v>D-15-002-Low-E複層(三層)ガラス・アルミ樹脂複合サッシ・引き違い</v>
      </c>
      <c r="J2581" s="294">
        <v>1.22</v>
      </c>
      <c r="K2581" s="330" t="s">
        <v>4095</v>
      </c>
      <c r="L2581" s="329" t="s">
        <v>13173</v>
      </c>
      <c r="M2581" s="329" t="s">
        <v>10864</v>
      </c>
      <c r="N2581" s="329" t="s">
        <v>13099</v>
      </c>
      <c r="O2581" s="294" t="s">
        <v>6897</v>
      </c>
      <c r="P2581" s="330" t="s">
        <v>10642</v>
      </c>
      <c r="Q2581" s="330" t="s">
        <v>7145</v>
      </c>
      <c r="R2581" s="294" t="s">
        <v>181</v>
      </c>
      <c r="S2581" s="294" t="s">
        <v>7184</v>
      </c>
      <c r="T2581" s="293" t="s">
        <v>181</v>
      </c>
      <c r="U2581" s="323" t="str">
        <f t="shared" si="127"/>
        <v>-</v>
      </c>
      <c r="V2581" s="293" t="s">
        <v>181</v>
      </c>
      <c r="W2581" s="323" t="str">
        <f t="shared" si="128"/>
        <v>-</v>
      </c>
      <c r="X2581" s="292" t="s">
        <v>9735</v>
      </c>
      <c r="Y2581" s="292" t="s">
        <v>6403</v>
      </c>
      <c r="Z2581" s="80" t="s">
        <v>10063</v>
      </c>
      <c r="AA2581" s="296"/>
      <c r="AB2581" s="265" t="str">
        <f>IF('認証製品一覧（検索用）'!$E$7=認証製品一覧!I2581,"●","")</f>
        <v/>
      </c>
      <c r="AC2581" s="265" t="str">
        <f>IF(AB2581="","",COUNTIF($B$5:AB2581,"●"))</f>
        <v/>
      </c>
    </row>
    <row r="2582" spans="1:29" ht="181.2" customHeight="1">
      <c r="A2582" s="316"/>
      <c r="B2582" s="292" t="s">
        <v>6898</v>
      </c>
      <c r="C2582" s="293" t="s">
        <v>6958</v>
      </c>
      <c r="D2582" s="294" t="s">
        <v>6959</v>
      </c>
      <c r="E2582" s="293" t="s">
        <v>5092</v>
      </c>
      <c r="F2582" s="330" t="s">
        <v>10953</v>
      </c>
      <c r="G2582" s="330" t="s">
        <v>181</v>
      </c>
      <c r="H2582" s="294">
        <v>766</v>
      </c>
      <c r="I2582" s="321" t="str">
        <f t="shared" si="126"/>
        <v>D-15-002-Low-E複層(三層)ガラス・アルミ樹脂複合サッシ・引き違い</v>
      </c>
      <c r="J2582" s="294">
        <v>1.22</v>
      </c>
      <c r="K2582" s="330" t="s">
        <v>4095</v>
      </c>
      <c r="L2582" s="329" t="s">
        <v>13173</v>
      </c>
      <c r="M2582" s="329" t="s">
        <v>10864</v>
      </c>
      <c r="N2582" s="329" t="s">
        <v>13100</v>
      </c>
      <c r="O2582" s="294" t="s">
        <v>2838</v>
      </c>
      <c r="P2582" s="330" t="s">
        <v>10642</v>
      </c>
      <c r="Q2582" s="330" t="s">
        <v>7145</v>
      </c>
      <c r="R2582" s="294" t="s">
        <v>181</v>
      </c>
      <c r="S2582" s="294" t="s">
        <v>7184</v>
      </c>
      <c r="T2582" s="293" t="s">
        <v>181</v>
      </c>
      <c r="U2582" s="323" t="str">
        <f t="shared" si="127"/>
        <v>-</v>
      </c>
      <c r="V2582" s="293" t="s">
        <v>181</v>
      </c>
      <c r="W2582" s="323" t="str">
        <f t="shared" si="128"/>
        <v>-</v>
      </c>
      <c r="X2582" s="292" t="s">
        <v>9735</v>
      </c>
      <c r="Y2582" s="292" t="s">
        <v>6404</v>
      </c>
      <c r="Z2582" s="80" t="s">
        <v>10063</v>
      </c>
      <c r="AA2582" s="296"/>
      <c r="AB2582" s="265" t="str">
        <f>IF('認証製品一覧（検索用）'!$E$7=認証製品一覧!I2582,"●","")</f>
        <v/>
      </c>
      <c r="AC2582" s="265" t="str">
        <f>IF(AB2582="","",COUNTIF($B$5:AB2582,"●"))</f>
        <v/>
      </c>
    </row>
    <row r="2583" spans="1:29" ht="181.2" customHeight="1">
      <c r="A2583" s="316"/>
      <c r="B2583" s="292" t="s">
        <v>6898</v>
      </c>
      <c r="C2583" s="293" t="s">
        <v>6958</v>
      </c>
      <c r="D2583" s="294" t="s">
        <v>6959</v>
      </c>
      <c r="E2583" s="293" t="s">
        <v>5092</v>
      </c>
      <c r="F2583" s="330" t="s">
        <v>10953</v>
      </c>
      <c r="G2583" s="330" t="s">
        <v>181</v>
      </c>
      <c r="H2583" s="294">
        <v>766</v>
      </c>
      <c r="I2583" s="321" t="str">
        <f t="shared" si="126"/>
        <v>D-15-002-Low-E複層(三層)ガラス・アルミ樹脂複合サッシ・引き違い</v>
      </c>
      <c r="J2583" s="294">
        <v>1.22</v>
      </c>
      <c r="K2583" s="330" t="s">
        <v>4095</v>
      </c>
      <c r="L2583" s="329" t="s">
        <v>13173</v>
      </c>
      <c r="M2583" s="329" t="s">
        <v>10864</v>
      </c>
      <c r="N2583" s="329" t="s">
        <v>13101</v>
      </c>
      <c r="O2583" s="294" t="s">
        <v>2838</v>
      </c>
      <c r="P2583" s="330" t="s">
        <v>10642</v>
      </c>
      <c r="Q2583" s="330" t="s">
        <v>7145</v>
      </c>
      <c r="R2583" s="294" t="s">
        <v>181</v>
      </c>
      <c r="S2583" s="294" t="s">
        <v>7184</v>
      </c>
      <c r="T2583" s="293" t="s">
        <v>181</v>
      </c>
      <c r="U2583" s="323" t="str">
        <f t="shared" si="127"/>
        <v>-</v>
      </c>
      <c r="V2583" s="293" t="s">
        <v>181</v>
      </c>
      <c r="W2583" s="323" t="str">
        <f t="shared" si="128"/>
        <v>-</v>
      </c>
      <c r="X2583" s="292" t="s">
        <v>9735</v>
      </c>
      <c r="Y2583" s="292" t="s">
        <v>6405</v>
      </c>
      <c r="Z2583" s="80" t="s">
        <v>10063</v>
      </c>
      <c r="AA2583" s="296"/>
      <c r="AB2583" s="265" t="str">
        <f>IF('認証製品一覧（検索用）'!$E$7=認証製品一覧!I2583,"●","")</f>
        <v/>
      </c>
      <c r="AC2583" s="265" t="str">
        <f>IF(AB2583="","",COUNTIF($B$5:AB2583,"●"))</f>
        <v/>
      </c>
    </row>
    <row r="2584" spans="1:29" ht="181.2" customHeight="1">
      <c r="A2584" s="316"/>
      <c r="B2584" s="292" t="s">
        <v>6898</v>
      </c>
      <c r="C2584" s="293" t="s">
        <v>6958</v>
      </c>
      <c r="D2584" s="294" t="s">
        <v>6959</v>
      </c>
      <c r="E2584" s="293" t="s">
        <v>5092</v>
      </c>
      <c r="F2584" s="330" t="s">
        <v>10953</v>
      </c>
      <c r="G2584" s="330" t="s">
        <v>181</v>
      </c>
      <c r="H2584" s="294">
        <v>766</v>
      </c>
      <c r="I2584" s="321" t="str">
        <f t="shared" si="126"/>
        <v>D-15-002-Low-E複層(三層)ガラス・アルミ樹脂複合サッシ・引き違い</v>
      </c>
      <c r="J2584" s="294">
        <v>1.22</v>
      </c>
      <c r="K2584" s="330" t="s">
        <v>4095</v>
      </c>
      <c r="L2584" s="329" t="s">
        <v>13173</v>
      </c>
      <c r="M2584" s="329" t="s">
        <v>10864</v>
      </c>
      <c r="N2584" s="329" t="s">
        <v>13102</v>
      </c>
      <c r="O2584" s="294" t="s">
        <v>2838</v>
      </c>
      <c r="P2584" s="330" t="s">
        <v>10642</v>
      </c>
      <c r="Q2584" s="330" t="s">
        <v>7145</v>
      </c>
      <c r="R2584" s="294" t="s">
        <v>181</v>
      </c>
      <c r="S2584" s="294" t="s">
        <v>7184</v>
      </c>
      <c r="T2584" s="293" t="s">
        <v>181</v>
      </c>
      <c r="U2584" s="323" t="str">
        <f t="shared" si="127"/>
        <v>-</v>
      </c>
      <c r="V2584" s="293" t="s">
        <v>181</v>
      </c>
      <c r="W2584" s="323" t="str">
        <f t="shared" si="128"/>
        <v>-</v>
      </c>
      <c r="X2584" s="292" t="s">
        <v>9735</v>
      </c>
      <c r="Y2584" s="292" t="s">
        <v>6406</v>
      </c>
      <c r="Z2584" s="80" t="s">
        <v>10063</v>
      </c>
      <c r="AA2584" s="296"/>
      <c r="AB2584" s="265" t="str">
        <f>IF('認証製品一覧（検索用）'!$E$7=認証製品一覧!I2584,"●","")</f>
        <v/>
      </c>
      <c r="AC2584" s="265" t="str">
        <f>IF(AB2584="","",COUNTIF($B$5:AB2584,"●"))</f>
        <v/>
      </c>
    </row>
    <row r="2585" spans="1:29" ht="181.2" customHeight="1">
      <c r="A2585" s="316"/>
      <c r="B2585" s="292" t="s">
        <v>6898</v>
      </c>
      <c r="C2585" s="293" t="s">
        <v>6958</v>
      </c>
      <c r="D2585" s="294" t="s">
        <v>6959</v>
      </c>
      <c r="E2585" s="293" t="s">
        <v>5092</v>
      </c>
      <c r="F2585" s="330" t="s">
        <v>10953</v>
      </c>
      <c r="G2585" s="330" t="s">
        <v>181</v>
      </c>
      <c r="H2585" s="294">
        <v>766</v>
      </c>
      <c r="I2585" s="321" t="str">
        <f t="shared" si="126"/>
        <v>D-15-002-Low-E複層(三層)ガラス・アルミ樹脂複合サッシ・引き違い</v>
      </c>
      <c r="J2585" s="294">
        <v>1.22</v>
      </c>
      <c r="K2585" s="330" t="s">
        <v>4095</v>
      </c>
      <c r="L2585" s="329" t="s">
        <v>13173</v>
      </c>
      <c r="M2585" s="329" t="s">
        <v>10864</v>
      </c>
      <c r="N2585" s="329" t="s">
        <v>13103</v>
      </c>
      <c r="O2585" s="294" t="s">
        <v>2838</v>
      </c>
      <c r="P2585" s="330" t="s">
        <v>10642</v>
      </c>
      <c r="Q2585" s="330" t="s">
        <v>7145</v>
      </c>
      <c r="R2585" s="294" t="s">
        <v>181</v>
      </c>
      <c r="S2585" s="294" t="s">
        <v>7184</v>
      </c>
      <c r="T2585" s="293" t="s">
        <v>181</v>
      </c>
      <c r="U2585" s="323" t="str">
        <f t="shared" si="127"/>
        <v>-</v>
      </c>
      <c r="V2585" s="293" t="s">
        <v>181</v>
      </c>
      <c r="W2585" s="323" t="str">
        <f t="shared" si="128"/>
        <v>-</v>
      </c>
      <c r="X2585" s="292" t="s">
        <v>9735</v>
      </c>
      <c r="Y2585" s="292" t="s">
        <v>6407</v>
      </c>
      <c r="Z2585" s="80" t="s">
        <v>10063</v>
      </c>
      <c r="AA2585" s="296"/>
      <c r="AB2585" s="265" t="str">
        <f>IF('認証製品一覧（検索用）'!$E$7=認証製品一覧!I2585,"●","")</f>
        <v/>
      </c>
      <c r="AC2585" s="265" t="str">
        <f>IF(AB2585="","",COUNTIF($B$5:AB2585,"●"))</f>
        <v/>
      </c>
    </row>
    <row r="2586" spans="1:29" ht="181.2" customHeight="1">
      <c r="A2586" s="316"/>
      <c r="B2586" s="292" t="s">
        <v>6898</v>
      </c>
      <c r="C2586" s="293" t="s">
        <v>6958</v>
      </c>
      <c r="D2586" s="294" t="s">
        <v>6959</v>
      </c>
      <c r="E2586" s="293" t="s">
        <v>5092</v>
      </c>
      <c r="F2586" s="330" t="s">
        <v>10953</v>
      </c>
      <c r="G2586" s="330" t="s">
        <v>181</v>
      </c>
      <c r="H2586" s="294">
        <v>766</v>
      </c>
      <c r="I2586" s="321" t="str">
        <f t="shared" si="126"/>
        <v>D-15-002-Low-E複層(三層)ガラス・アルミ樹脂複合サッシ・引き違い</v>
      </c>
      <c r="J2586" s="294">
        <v>1.22</v>
      </c>
      <c r="K2586" s="330" t="s">
        <v>4095</v>
      </c>
      <c r="L2586" s="329" t="s">
        <v>13173</v>
      </c>
      <c r="M2586" s="329" t="s">
        <v>10864</v>
      </c>
      <c r="N2586" s="329" t="s">
        <v>13104</v>
      </c>
      <c r="O2586" s="294" t="s">
        <v>2838</v>
      </c>
      <c r="P2586" s="330" t="s">
        <v>10642</v>
      </c>
      <c r="Q2586" s="330" t="s">
        <v>7145</v>
      </c>
      <c r="R2586" s="294" t="s">
        <v>181</v>
      </c>
      <c r="S2586" s="294" t="s">
        <v>7184</v>
      </c>
      <c r="T2586" s="293" t="s">
        <v>181</v>
      </c>
      <c r="U2586" s="323" t="str">
        <f t="shared" si="127"/>
        <v>-</v>
      </c>
      <c r="V2586" s="293" t="s">
        <v>181</v>
      </c>
      <c r="W2586" s="323" t="str">
        <f t="shared" si="128"/>
        <v>-</v>
      </c>
      <c r="X2586" s="292" t="s">
        <v>9735</v>
      </c>
      <c r="Y2586" s="292" t="s">
        <v>6408</v>
      </c>
      <c r="Z2586" s="80" t="s">
        <v>10063</v>
      </c>
      <c r="AA2586" s="296"/>
      <c r="AB2586" s="265" t="str">
        <f>IF('認証製品一覧（検索用）'!$E$7=認証製品一覧!I2586,"●","")</f>
        <v/>
      </c>
      <c r="AC2586" s="265" t="str">
        <f>IF(AB2586="","",COUNTIF($B$5:AB2586,"●"))</f>
        <v/>
      </c>
    </row>
    <row r="2587" spans="1:29" ht="181.2" customHeight="1">
      <c r="A2587" s="316"/>
      <c r="B2587" s="292" t="s">
        <v>6898</v>
      </c>
      <c r="C2587" s="293" t="s">
        <v>6958</v>
      </c>
      <c r="D2587" s="294" t="s">
        <v>6959</v>
      </c>
      <c r="E2587" s="293" t="s">
        <v>5092</v>
      </c>
      <c r="F2587" s="330" t="s">
        <v>10954</v>
      </c>
      <c r="G2587" s="330" t="s">
        <v>181</v>
      </c>
      <c r="H2587" s="294">
        <v>767</v>
      </c>
      <c r="I2587" s="321" t="str">
        <f t="shared" si="126"/>
        <v>D-15-002-Low-E複層(三層)ガラス・アルミ樹脂複合サッシ・縦すべり出し</v>
      </c>
      <c r="J2587" s="294">
        <v>1.03</v>
      </c>
      <c r="K2587" s="330" t="s">
        <v>4095</v>
      </c>
      <c r="L2587" s="329" t="s">
        <v>13173</v>
      </c>
      <c r="M2587" s="329" t="s">
        <v>10865</v>
      </c>
      <c r="N2587" s="329" t="s">
        <v>13105</v>
      </c>
      <c r="O2587" s="294" t="s">
        <v>6897</v>
      </c>
      <c r="P2587" s="330" t="s">
        <v>10642</v>
      </c>
      <c r="Q2587" s="330" t="s">
        <v>7145</v>
      </c>
      <c r="R2587" s="294" t="s">
        <v>181</v>
      </c>
      <c r="S2587" s="294" t="s">
        <v>7184</v>
      </c>
      <c r="T2587" s="293" t="s">
        <v>181</v>
      </c>
      <c r="U2587" s="323" t="str">
        <f t="shared" si="127"/>
        <v>-</v>
      </c>
      <c r="V2587" s="293" t="s">
        <v>181</v>
      </c>
      <c r="W2587" s="323" t="str">
        <f t="shared" si="128"/>
        <v>-</v>
      </c>
      <c r="X2587" s="292" t="s">
        <v>9735</v>
      </c>
      <c r="Y2587" s="292" t="s">
        <v>6409</v>
      </c>
      <c r="Z2587" s="80" t="s">
        <v>10063</v>
      </c>
      <c r="AA2587" s="296"/>
      <c r="AB2587" s="265" t="str">
        <f>IF('認証製品一覧（検索用）'!$E$7=認証製品一覧!I2587,"●","")</f>
        <v/>
      </c>
      <c r="AC2587" s="265" t="str">
        <f>IF(AB2587="","",COUNTIF($B$5:AB2587,"●"))</f>
        <v/>
      </c>
    </row>
    <row r="2588" spans="1:29" ht="181.2" customHeight="1">
      <c r="A2588" s="316"/>
      <c r="B2588" s="292" t="s">
        <v>6898</v>
      </c>
      <c r="C2588" s="293" t="s">
        <v>6958</v>
      </c>
      <c r="D2588" s="294" t="s">
        <v>6959</v>
      </c>
      <c r="E2588" s="293" t="s">
        <v>5092</v>
      </c>
      <c r="F2588" s="330" t="s">
        <v>10954</v>
      </c>
      <c r="G2588" s="330" t="s">
        <v>181</v>
      </c>
      <c r="H2588" s="294">
        <v>767</v>
      </c>
      <c r="I2588" s="321" t="str">
        <f t="shared" si="126"/>
        <v>D-15-002-Low-E複層(三層)ガラス・アルミ樹脂複合サッシ・縦すべり出し</v>
      </c>
      <c r="J2588" s="294">
        <v>1.03</v>
      </c>
      <c r="K2588" s="330" t="s">
        <v>4095</v>
      </c>
      <c r="L2588" s="329" t="s">
        <v>13173</v>
      </c>
      <c r="M2588" s="329" t="s">
        <v>10865</v>
      </c>
      <c r="N2588" s="329" t="s">
        <v>13106</v>
      </c>
      <c r="O2588" s="294" t="s">
        <v>2838</v>
      </c>
      <c r="P2588" s="330" t="s">
        <v>10642</v>
      </c>
      <c r="Q2588" s="330" t="s">
        <v>7145</v>
      </c>
      <c r="R2588" s="294" t="s">
        <v>181</v>
      </c>
      <c r="S2588" s="294" t="s">
        <v>7184</v>
      </c>
      <c r="T2588" s="293" t="s">
        <v>181</v>
      </c>
      <c r="U2588" s="323" t="str">
        <f t="shared" si="127"/>
        <v>-</v>
      </c>
      <c r="V2588" s="293" t="s">
        <v>181</v>
      </c>
      <c r="W2588" s="323" t="str">
        <f t="shared" si="128"/>
        <v>-</v>
      </c>
      <c r="X2588" s="292" t="s">
        <v>9735</v>
      </c>
      <c r="Y2588" s="292" t="s">
        <v>6410</v>
      </c>
      <c r="Z2588" s="80" t="s">
        <v>10063</v>
      </c>
      <c r="AA2588" s="296"/>
      <c r="AB2588" s="265" t="str">
        <f>IF('認証製品一覧（検索用）'!$E$7=認証製品一覧!I2588,"●","")</f>
        <v/>
      </c>
      <c r="AC2588" s="265" t="str">
        <f>IF(AB2588="","",COUNTIF($B$5:AB2588,"●"))</f>
        <v/>
      </c>
    </row>
    <row r="2589" spans="1:29" ht="181.2" customHeight="1">
      <c r="A2589" s="316"/>
      <c r="B2589" s="292" t="s">
        <v>6898</v>
      </c>
      <c r="C2589" s="293" t="s">
        <v>6958</v>
      </c>
      <c r="D2589" s="294" t="s">
        <v>6959</v>
      </c>
      <c r="E2589" s="293" t="s">
        <v>5092</v>
      </c>
      <c r="F2589" s="330" t="s">
        <v>10954</v>
      </c>
      <c r="G2589" s="330" t="s">
        <v>181</v>
      </c>
      <c r="H2589" s="294">
        <v>767</v>
      </c>
      <c r="I2589" s="321" t="str">
        <f t="shared" si="126"/>
        <v>D-15-002-Low-E複層(三層)ガラス・アルミ樹脂複合サッシ・縦すべり出し</v>
      </c>
      <c r="J2589" s="294">
        <v>1.03</v>
      </c>
      <c r="K2589" s="330" t="s">
        <v>4095</v>
      </c>
      <c r="L2589" s="329" t="s">
        <v>13173</v>
      </c>
      <c r="M2589" s="329" t="s">
        <v>10865</v>
      </c>
      <c r="N2589" s="329" t="s">
        <v>13107</v>
      </c>
      <c r="O2589" s="294" t="s">
        <v>2838</v>
      </c>
      <c r="P2589" s="330" t="s">
        <v>10642</v>
      </c>
      <c r="Q2589" s="330" t="s">
        <v>7145</v>
      </c>
      <c r="R2589" s="294" t="s">
        <v>181</v>
      </c>
      <c r="S2589" s="294" t="s">
        <v>7184</v>
      </c>
      <c r="T2589" s="293" t="s">
        <v>181</v>
      </c>
      <c r="U2589" s="323" t="str">
        <f t="shared" si="127"/>
        <v>-</v>
      </c>
      <c r="V2589" s="293" t="s">
        <v>181</v>
      </c>
      <c r="W2589" s="323" t="str">
        <f t="shared" si="128"/>
        <v>-</v>
      </c>
      <c r="X2589" s="292" t="s">
        <v>9735</v>
      </c>
      <c r="Y2589" s="292" t="s">
        <v>6411</v>
      </c>
      <c r="Z2589" s="80" t="s">
        <v>10063</v>
      </c>
      <c r="AA2589" s="296"/>
      <c r="AB2589" s="265" t="str">
        <f>IF('認証製品一覧（検索用）'!$E$7=認証製品一覧!I2589,"●","")</f>
        <v/>
      </c>
      <c r="AC2589" s="265" t="str">
        <f>IF(AB2589="","",COUNTIF($B$5:AB2589,"●"))</f>
        <v/>
      </c>
    </row>
    <row r="2590" spans="1:29" ht="181.2" customHeight="1">
      <c r="A2590" s="316"/>
      <c r="B2590" s="292" t="s">
        <v>6898</v>
      </c>
      <c r="C2590" s="293" t="s">
        <v>6958</v>
      </c>
      <c r="D2590" s="294" t="s">
        <v>6959</v>
      </c>
      <c r="E2590" s="293" t="s">
        <v>5092</v>
      </c>
      <c r="F2590" s="330" t="s">
        <v>10955</v>
      </c>
      <c r="G2590" s="330" t="s">
        <v>181</v>
      </c>
      <c r="H2590" s="294">
        <v>768</v>
      </c>
      <c r="I2590" s="321" t="str">
        <f t="shared" si="126"/>
        <v>D-15-002-Low-E複層(三層)ガラス・アルミ樹脂複合サッシ・FIX</v>
      </c>
      <c r="J2590" s="294">
        <v>1.03</v>
      </c>
      <c r="K2590" s="330" t="s">
        <v>4095</v>
      </c>
      <c r="L2590" s="329" t="s">
        <v>13173</v>
      </c>
      <c r="M2590" s="329" t="s">
        <v>10866</v>
      </c>
      <c r="N2590" s="329" t="s">
        <v>13108</v>
      </c>
      <c r="O2590" s="294" t="s">
        <v>6897</v>
      </c>
      <c r="P2590" s="330" t="s">
        <v>10642</v>
      </c>
      <c r="Q2590" s="330" t="s">
        <v>7145</v>
      </c>
      <c r="R2590" s="294" t="s">
        <v>181</v>
      </c>
      <c r="S2590" s="294" t="s">
        <v>7184</v>
      </c>
      <c r="T2590" s="293" t="s">
        <v>181</v>
      </c>
      <c r="U2590" s="323" t="str">
        <f t="shared" si="127"/>
        <v>-</v>
      </c>
      <c r="V2590" s="293" t="s">
        <v>181</v>
      </c>
      <c r="W2590" s="323" t="str">
        <f t="shared" si="128"/>
        <v>-</v>
      </c>
      <c r="X2590" s="292" t="s">
        <v>9735</v>
      </c>
      <c r="Y2590" s="292" t="s">
        <v>6412</v>
      </c>
      <c r="Z2590" s="80" t="s">
        <v>10063</v>
      </c>
      <c r="AA2590" s="296"/>
      <c r="AB2590" s="265" t="str">
        <f>IF('認証製品一覧（検索用）'!$E$7=認証製品一覧!I2590,"●","")</f>
        <v/>
      </c>
      <c r="AC2590" s="265" t="str">
        <f>IF(AB2590="","",COUNTIF($B$5:AB2590,"●"))</f>
        <v/>
      </c>
    </row>
    <row r="2591" spans="1:29" ht="62.4">
      <c r="A2591" s="347"/>
      <c r="B2591" s="292" t="s">
        <v>6899</v>
      </c>
      <c r="C2591" s="324" t="s">
        <v>10062</v>
      </c>
      <c r="D2591" s="294" t="s">
        <v>6967</v>
      </c>
      <c r="E2591" s="293" t="s">
        <v>7044</v>
      </c>
      <c r="F2591" s="330" t="s">
        <v>181</v>
      </c>
      <c r="G2591" s="330" t="s">
        <v>10956</v>
      </c>
      <c r="H2591" s="294">
        <v>779</v>
      </c>
      <c r="I2591" s="321" t="str">
        <f t="shared" si="126"/>
        <v>E-01-001200kW以下-</v>
      </c>
      <c r="J2591" s="294" t="s">
        <v>9738</v>
      </c>
      <c r="K2591" s="330" t="s">
        <v>8017</v>
      </c>
      <c r="L2591" s="329" t="s">
        <v>13174</v>
      </c>
      <c r="M2591" s="329" t="s">
        <v>10867</v>
      </c>
      <c r="N2591" s="329" t="s">
        <v>13109</v>
      </c>
      <c r="O2591" s="294" t="s">
        <v>6897</v>
      </c>
      <c r="P2591" s="330" t="s">
        <v>10644</v>
      </c>
      <c r="Q2591" s="330" t="s">
        <v>7185</v>
      </c>
      <c r="R2591" s="293" t="s">
        <v>7186</v>
      </c>
      <c r="S2591" s="294" t="s">
        <v>7187</v>
      </c>
      <c r="T2591" s="293" t="s">
        <v>7188</v>
      </c>
      <c r="U2591" s="295" t="str">
        <f t="shared" si="127"/>
        <v>info@bloomenergy.co.jp</v>
      </c>
      <c r="V2591" s="293" t="s">
        <v>164</v>
      </c>
      <c r="W2591" s="323" t="str">
        <f t="shared" si="128"/>
        <v>-</v>
      </c>
      <c r="X2591" s="292" t="s">
        <v>9739</v>
      </c>
      <c r="Y2591" s="292" t="s">
        <v>9740</v>
      </c>
      <c r="Z2591" s="80" t="s">
        <v>10063</v>
      </c>
      <c r="AA2591" s="296"/>
      <c r="AB2591" s="265" t="str">
        <f>IF('認証製品一覧（検索用）'!$E$7=認証製品一覧!I2591,"●","")</f>
        <v/>
      </c>
      <c r="AC2591" s="265" t="str">
        <f>IF(AB2591="","",COUNTIF($B$5:AB2591,"●"))</f>
        <v/>
      </c>
    </row>
    <row r="2592" spans="1:29" ht="78">
      <c r="A2592" s="316"/>
      <c r="B2592" s="292" t="s">
        <v>6899</v>
      </c>
      <c r="C2592" s="293" t="s">
        <v>6968</v>
      </c>
      <c r="D2592" s="294" t="s">
        <v>6969</v>
      </c>
      <c r="E2592" s="293" t="s">
        <v>7045</v>
      </c>
      <c r="F2592" s="330" t="s">
        <v>181</v>
      </c>
      <c r="G2592" s="330" t="s">
        <v>181</v>
      </c>
      <c r="H2592" s="294">
        <v>780</v>
      </c>
      <c r="I2592" s="321" t="str">
        <f t="shared" si="126"/>
        <v>E-02-001--</v>
      </c>
      <c r="J2592" s="294" t="s">
        <v>9741</v>
      </c>
      <c r="K2592" s="330" t="s">
        <v>9742</v>
      </c>
      <c r="L2592" s="329" t="s">
        <v>13175</v>
      </c>
      <c r="M2592" s="329" t="s">
        <v>10868</v>
      </c>
      <c r="N2592" s="329" t="s">
        <v>13110</v>
      </c>
      <c r="O2592" s="294" t="s">
        <v>6897</v>
      </c>
      <c r="P2592" s="330" t="s">
        <v>10645</v>
      </c>
      <c r="Q2592" s="330" t="s">
        <v>7189</v>
      </c>
      <c r="R2592" s="293" t="s">
        <v>7190</v>
      </c>
      <c r="S2592" s="294" t="s">
        <v>7191</v>
      </c>
      <c r="T2592" s="293" t="s">
        <v>181</v>
      </c>
      <c r="U2592" s="323" t="str">
        <f t="shared" si="127"/>
        <v>-</v>
      </c>
      <c r="V2592" s="293" t="s">
        <v>181</v>
      </c>
      <c r="W2592" s="323" t="str">
        <f t="shared" si="128"/>
        <v>-</v>
      </c>
      <c r="X2592" s="292" t="s">
        <v>9743</v>
      </c>
      <c r="Y2592" s="292" t="s">
        <v>9744</v>
      </c>
      <c r="Z2592" s="80" t="s">
        <v>10063</v>
      </c>
      <c r="AA2592" s="296"/>
      <c r="AB2592" s="265" t="str">
        <f>IF('認証製品一覧（検索用）'!$E$7=認証製品一覧!I2592,"●","")</f>
        <v/>
      </c>
      <c r="AC2592" s="265" t="str">
        <f>IF(AB2592="","",COUNTIF($B$5:AB2592,"●"))</f>
        <v/>
      </c>
    </row>
    <row r="2593" spans="1:29" ht="190.8" customHeight="1">
      <c r="A2593" s="347"/>
      <c r="B2593" s="292" t="s">
        <v>6899</v>
      </c>
      <c r="C2593" s="293" t="s">
        <v>6976</v>
      </c>
      <c r="D2593" s="294" t="s">
        <v>6977</v>
      </c>
      <c r="E2593" s="293" t="s">
        <v>7374</v>
      </c>
      <c r="F2593" s="330" t="s">
        <v>181</v>
      </c>
      <c r="G2593" s="330" t="s">
        <v>10957</v>
      </c>
      <c r="H2593" s="294">
        <v>789</v>
      </c>
      <c r="I2593" s="321" t="str">
        <f t="shared" si="126"/>
        <v>E-04-001200kW未満-</v>
      </c>
      <c r="J2593" s="294" t="s">
        <v>9745</v>
      </c>
      <c r="K2593" s="330" t="s">
        <v>9746</v>
      </c>
      <c r="L2593" s="329" t="s">
        <v>13135</v>
      </c>
      <c r="M2593" s="329" t="s">
        <v>10869</v>
      </c>
      <c r="N2593" s="329" t="s">
        <v>13111</v>
      </c>
      <c r="O2593" s="294" t="s">
        <v>6897</v>
      </c>
      <c r="P2593" s="330" t="s">
        <v>10646</v>
      </c>
      <c r="Q2593" s="330" t="s">
        <v>6902</v>
      </c>
      <c r="R2593" s="293" t="s">
        <v>6903</v>
      </c>
      <c r="S2593" s="294" t="s">
        <v>6904</v>
      </c>
      <c r="T2593" s="293" t="s">
        <v>1716</v>
      </c>
      <c r="U2593" s="295" t="str">
        <f t="shared" si="127"/>
        <v>kaneda.kenji@kobelco.com</v>
      </c>
      <c r="V2593" s="293" t="s">
        <v>164</v>
      </c>
      <c r="W2593" s="323" t="str">
        <f t="shared" si="128"/>
        <v>-</v>
      </c>
      <c r="X2593" s="292" t="s">
        <v>7805</v>
      </c>
      <c r="Y2593" s="292" t="s">
        <v>9747</v>
      </c>
      <c r="Z2593" s="80" t="s">
        <v>10063</v>
      </c>
      <c r="AA2593" s="296"/>
      <c r="AB2593" s="265" t="str">
        <f>IF('認証製品一覧（検索用）'!$E$7=認証製品一覧!I2593,"●","")</f>
        <v/>
      </c>
      <c r="AC2593" s="265" t="str">
        <f>IF(AB2593="","",COUNTIF($B$5:AB2593,"●"))</f>
        <v/>
      </c>
    </row>
    <row r="2594" spans="1:29" ht="171.6">
      <c r="A2594" s="347"/>
      <c r="B2594" s="292" t="s">
        <v>6899</v>
      </c>
      <c r="C2594" s="293" t="s">
        <v>6976</v>
      </c>
      <c r="D2594" s="294" t="s">
        <v>6979</v>
      </c>
      <c r="E2594" s="293" t="s">
        <v>7375</v>
      </c>
      <c r="F2594" s="330" t="s">
        <v>181</v>
      </c>
      <c r="G2594" s="330" t="s">
        <v>10957</v>
      </c>
      <c r="H2594" s="294">
        <v>790</v>
      </c>
      <c r="I2594" s="321" t="str">
        <f t="shared" si="126"/>
        <v>E-04-002200kW未満-</v>
      </c>
      <c r="J2594" s="294" t="s">
        <v>9748</v>
      </c>
      <c r="K2594" s="330" t="s">
        <v>9746</v>
      </c>
      <c r="L2594" s="329" t="s">
        <v>13135</v>
      </c>
      <c r="M2594" s="329" t="s">
        <v>10869</v>
      </c>
      <c r="N2594" s="329" t="s">
        <v>13112</v>
      </c>
      <c r="O2594" s="294" t="s">
        <v>6897</v>
      </c>
      <c r="P2594" s="330" t="s">
        <v>10647</v>
      </c>
      <c r="Q2594" s="330" t="s">
        <v>6902</v>
      </c>
      <c r="R2594" s="293" t="s">
        <v>6903</v>
      </c>
      <c r="S2594" s="294" t="s">
        <v>6904</v>
      </c>
      <c r="T2594" s="293" t="s">
        <v>1716</v>
      </c>
      <c r="U2594" s="295" t="str">
        <f t="shared" si="127"/>
        <v>kaneda.kenji@kobelco.com</v>
      </c>
      <c r="V2594" s="293" t="s">
        <v>164</v>
      </c>
      <c r="W2594" s="323" t="str">
        <f t="shared" si="128"/>
        <v>-</v>
      </c>
      <c r="X2594" s="292" t="s">
        <v>7805</v>
      </c>
      <c r="Y2594" s="292" t="s">
        <v>6475</v>
      </c>
      <c r="Z2594" s="80" t="s">
        <v>10063</v>
      </c>
      <c r="AA2594" s="296"/>
      <c r="AB2594" s="265" t="str">
        <f>IF('認証製品一覧（検索用）'!$E$7=認証製品一覧!I2594,"●","")</f>
        <v/>
      </c>
      <c r="AC2594" s="265" t="str">
        <f>IF(AB2594="","",COUNTIF($B$5:AB2594,"●"))</f>
        <v/>
      </c>
    </row>
    <row r="2595" spans="1:29" ht="78">
      <c r="A2595" s="347"/>
      <c r="B2595" s="292" t="s">
        <v>6899</v>
      </c>
      <c r="C2595" s="293" t="s">
        <v>6980</v>
      </c>
      <c r="D2595" s="294" t="s">
        <v>6981</v>
      </c>
      <c r="E2595" s="293" t="s">
        <v>7376</v>
      </c>
      <c r="F2595" s="330" t="s">
        <v>7285</v>
      </c>
      <c r="G2595" s="330" t="s">
        <v>10305</v>
      </c>
      <c r="H2595" s="294">
        <v>791</v>
      </c>
      <c r="I2595" s="321" t="str">
        <f t="shared" si="126"/>
        <v>E-05-001100kW未満50Hz</v>
      </c>
      <c r="J2595" s="294" t="s">
        <v>9749</v>
      </c>
      <c r="K2595" s="330" t="s">
        <v>86</v>
      </c>
      <c r="L2595" s="329" t="s">
        <v>13116</v>
      </c>
      <c r="M2595" s="329" t="s">
        <v>10761</v>
      </c>
      <c r="N2595" s="329" t="s">
        <v>13113</v>
      </c>
      <c r="O2595" s="294" t="s">
        <v>6897</v>
      </c>
      <c r="P2595" s="329" t="s">
        <v>10648</v>
      </c>
      <c r="Q2595" s="330" t="s">
        <v>10085</v>
      </c>
      <c r="R2595" s="293" t="s">
        <v>10084</v>
      </c>
      <c r="S2595" s="293" t="s">
        <v>7132</v>
      </c>
      <c r="T2595" s="293" t="s">
        <v>7133</v>
      </c>
      <c r="U2595" s="295" t="str">
        <f t="shared" si="127"/>
        <v>kiyoshi_hayashi@yanmar.com</v>
      </c>
      <c r="V2595" s="292" t="s">
        <v>181</v>
      </c>
      <c r="W2595" s="323" t="str">
        <f t="shared" si="128"/>
        <v>-</v>
      </c>
      <c r="X2595" s="292" t="s">
        <v>8037</v>
      </c>
      <c r="Y2595" s="292" t="s">
        <v>6889</v>
      </c>
      <c r="Z2595" s="80" t="s">
        <v>10063</v>
      </c>
      <c r="AA2595" s="296"/>
      <c r="AB2595" s="265" t="str">
        <f>IF('認証製品一覧（検索用）'!$E$7=認証製品一覧!I2595,"●","")</f>
        <v/>
      </c>
      <c r="AC2595" s="265" t="str">
        <f>IF(AB2595="","",COUNTIF($B$5:AB2595,"●"))</f>
        <v/>
      </c>
    </row>
    <row r="2596" spans="1:29" ht="78">
      <c r="A2596" s="347"/>
      <c r="B2596" s="292" t="s">
        <v>6899</v>
      </c>
      <c r="C2596" s="293" t="s">
        <v>6980</v>
      </c>
      <c r="D2596" s="294" t="s">
        <v>6981</v>
      </c>
      <c r="E2596" s="293" t="s">
        <v>7376</v>
      </c>
      <c r="F2596" s="330" t="s">
        <v>7285</v>
      </c>
      <c r="G2596" s="330" t="s">
        <v>10305</v>
      </c>
      <c r="H2596" s="294">
        <v>791</v>
      </c>
      <c r="I2596" s="321" t="str">
        <f t="shared" si="126"/>
        <v>E-05-001100kW未満50Hz</v>
      </c>
      <c r="J2596" s="294" t="s">
        <v>9749</v>
      </c>
      <c r="K2596" s="330" t="s">
        <v>86</v>
      </c>
      <c r="L2596" s="329" t="s">
        <v>13116</v>
      </c>
      <c r="M2596" s="329" t="s">
        <v>10761</v>
      </c>
      <c r="N2596" s="329" t="s">
        <v>13114</v>
      </c>
      <c r="O2596" s="294" t="s">
        <v>2838</v>
      </c>
      <c r="P2596" s="329" t="s">
        <v>10648</v>
      </c>
      <c r="Q2596" s="330" t="s">
        <v>10085</v>
      </c>
      <c r="R2596" s="293" t="s">
        <v>10084</v>
      </c>
      <c r="S2596" s="293" t="s">
        <v>7132</v>
      </c>
      <c r="T2596" s="293" t="s">
        <v>7133</v>
      </c>
      <c r="U2596" s="295" t="str">
        <f t="shared" si="127"/>
        <v>kiyoshi_hayashi@yanmar.com</v>
      </c>
      <c r="V2596" s="292" t="s">
        <v>181</v>
      </c>
      <c r="W2596" s="323" t="str">
        <f t="shared" si="128"/>
        <v>-</v>
      </c>
      <c r="X2596" s="292" t="s">
        <v>8037</v>
      </c>
      <c r="Y2596" s="292" t="s">
        <v>6890</v>
      </c>
      <c r="Z2596" s="80" t="s">
        <v>10063</v>
      </c>
      <c r="AA2596" s="296"/>
      <c r="AB2596" s="265" t="str">
        <f>IF('認証製品一覧（検索用）'!$E$7=認証製品一覧!I2596,"●","")</f>
        <v/>
      </c>
      <c r="AC2596" s="265" t="str">
        <f>IF(AB2596="","",COUNTIF($B$5:AB2596,"●"))</f>
        <v/>
      </c>
    </row>
    <row r="2597" spans="1:29" ht="78">
      <c r="A2597" s="347"/>
      <c r="B2597" s="292" t="s">
        <v>6899</v>
      </c>
      <c r="C2597" s="293" t="s">
        <v>6980</v>
      </c>
      <c r="D2597" s="294" t="s">
        <v>6981</v>
      </c>
      <c r="E2597" s="293" t="s">
        <v>7376</v>
      </c>
      <c r="F2597" s="330" t="s">
        <v>7289</v>
      </c>
      <c r="G2597" s="330" t="s">
        <v>10305</v>
      </c>
      <c r="H2597" s="294">
        <v>793</v>
      </c>
      <c r="I2597" s="321" t="str">
        <f t="shared" si="126"/>
        <v>E-05-001100kW未満60Hz</v>
      </c>
      <c r="J2597" s="294" t="s">
        <v>9749</v>
      </c>
      <c r="K2597" s="330" t="s">
        <v>86</v>
      </c>
      <c r="L2597" s="329" t="s">
        <v>13116</v>
      </c>
      <c r="M2597" s="329" t="s">
        <v>10761</v>
      </c>
      <c r="N2597" s="329" t="s">
        <v>13113</v>
      </c>
      <c r="O2597" s="294" t="s">
        <v>6897</v>
      </c>
      <c r="P2597" s="329" t="s">
        <v>10648</v>
      </c>
      <c r="Q2597" s="330" t="s">
        <v>10085</v>
      </c>
      <c r="R2597" s="293" t="s">
        <v>10084</v>
      </c>
      <c r="S2597" s="293" t="s">
        <v>7132</v>
      </c>
      <c r="T2597" s="293" t="s">
        <v>7133</v>
      </c>
      <c r="U2597" s="295" t="str">
        <f t="shared" si="127"/>
        <v>kiyoshi_hayashi@yanmar.com</v>
      </c>
      <c r="V2597" s="292" t="s">
        <v>181</v>
      </c>
      <c r="W2597" s="323" t="str">
        <f t="shared" si="128"/>
        <v>-</v>
      </c>
      <c r="X2597" s="292" t="s">
        <v>8037</v>
      </c>
      <c r="Y2597" s="292" t="s">
        <v>6891</v>
      </c>
      <c r="Z2597" s="80" t="s">
        <v>10063</v>
      </c>
      <c r="AA2597" s="296"/>
      <c r="AB2597" s="265" t="str">
        <f>IF('認証製品一覧（検索用）'!$E$7=認証製品一覧!I2597,"●","")</f>
        <v/>
      </c>
      <c r="AC2597" s="265" t="str">
        <f>IF(AB2597="","",COUNTIF($B$5:AB2597,"●"))</f>
        <v/>
      </c>
    </row>
    <row r="2598" spans="1:29" ht="78">
      <c r="A2598" s="347"/>
      <c r="B2598" s="292" t="s">
        <v>6899</v>
      </c>
      <c r="C2598" s="293" t="s">
        <v>6980</v>
      </c>
      <c r="D2598" s="294" t="s">
        <v>6981</v>
      </c>
      <c r="E2598" s="293" t="s">
        <v>7376</v>
      </c>
      <c r="F2598" s="330" t="s">
        <v>7289</v>
      </c>
      <c r="G2598" s="330" t="s">
        <v>10305</v>
      </c>
      <c r="H2598" s="294">
        <v>793</v>
      </c>
      <c r="I2598" s="321" t="str">
        <f t="shared" si="126"/>
        <v>E-05-001100kW未満60Hz</v>
      </c>
      <c r="J2598" s="294" t="s">
        <v>9749</v>
      </c>
      <c r="K2598" s="330" t="s">
        <v>86</v>
      </c>
      <c r="L2598" s="329" t="s">
        <v>13116</v>
      </c>
      <c r="M2598" s="329" t="s">
        <v>10761</v>
      </c>
      <c r="N2598" s="329" t="s">
        <v>13114</v>
      </c>
      <c r="O2598" s="294" t="s">
        <v>2838</v>
      </c>
      <c r="P2598" s="329" t="s">
        <v>10648</v>
      </c>
      <c r="Q2598" s="330" t="s">
        <v>10085</v>
      </c>
      <c r="R2598" s="293" t="s">
        <v>10084</v>
      </c>
      <c r="S2598" s="293" t="s">
        <v>7132</v>
      </c>
      <c r="T2598" s="293" t="s">
        <v>7133</v>
      </c>
      <c r="U2598" s="295" t="str">
        <f t="shared" si="127"/>
        <v>kiyoshi_hayashi@yanmar.com</v>
      </c>
      <c r="V2598" s="292" t="s">
        <v>181</v>
      </c>
      <c r="W2598" s="323" t="str">
        <f t="shared" si="128"/>
        <v>-</v>
      </c>
      <c r="X2598" s="292" t="s">
        <v>8037</v>
      </c>
      <c r="Y2598" s="292" t="s">
        <v>6892</v>
      </c>
      <c r="Z2598" s="80" t="s">
        <v>10063</v>
      </c>
      <c r="AA2598" s="296"/>
      <c r="AB2598" s="265" t="str">
        <f>IF('認証製品一覧（検索用）'!$E$7=認証製品一覧!I2598,"●","")</f>
        <v/>
      </c>
      <c r="AC2598" s="265" t="str">
        <f>IF(AB2598="","",COUNTIF($B$5:AB2598,"●"))</f>
        <v/>
      </c>
    </row>
  </sheetData>
  <sheetProtection algorithmName="SHA-512" hashValue="nocEcg7RbGQANfLA9CgLnS3Q0uE3XB1wyDwXcDIcfCzJzEx8onkNU8w7JELx3EZQKXPrLzy20pZgISMyfby7HA==" saltValue="6s0zkk5kdfmhUSEllqzFAg==" spinCount="100000" sheet="1" objects="1" scenarios="1" autoFilter="0"/>
  <autoFilter ref="B4:W2598"/>
  <mergeCells count="9">
    <mergeCell ref="AB2:AC2"/>
    <mergeCell ref="L2:W2"/>
    <mergeCell ref="L3:P3"/>
    <mergeCell ref="Q3:W3"/>
    <mergeCell ref="B3:E3"/>
    <mergeCell ref="F3:G3"/>
    <mergeCell ref="X2:Z2"/>
    <mergeCell ref="J3:K3"/>
    <mergeCell ref="B2:K2"/>
  </mergeCells>
  <phoneticPr fontId="3"/>
  <conditionalFormatting sqref="I5:I2598">
    <cfRule type="expression" dxfId="26" priority="30">
      <formula>#REF!=1</formula>
    </cfRule>
  </conditionalFormatting>
  <conditionalFormatting sqref="T1211:T1220 T1090:T1104 T871:T875">
    <cfRule type="expression" dxfId="25" priority="29">
      <formula>$K871="簡易"</formula>
    </cfRule>
  </conditionalFormatting>
  <conditionalFormatting sqref="T787:T792">
    <cfRule type="expression" dxfId="24" priority="28">
      <formula>$K787="簡易"</formula>
    </cfRule>
  </conditionalFormatting>
  <conditionalFormatting sqref="T803:T808">
    <cfRule type="expression" dxfId="23" priority="27">
      <formula>$K803="簡易"</formula>
    </cfRule>
  </conditionalFormatting>
  <conditionalFormatting sqref="T809:T826">
    <cfRule type="expression" dxfId="22" priority="26">
      <formula>$K809="簡易"</formula>
    </cfRule>
  </conditionalFormatting>
  <conditionalFormatting sqref="T831:T836">
    <cfRule type="expression" dxfId="21" priority="25">
      <formula>$K831="簡易"</formula>
    </cfRule>
  </conditionalFormatting>
  <conditionalFormatting sqref="T841:T870">
    <cfRule type="expression" dxfId="20" priority="24">
      <formula>$K841="簡易"</formula>
    </cfRule>
  </conditionalFormatting>
  <conditionalFormatting sqref="T886:T892">
    <cfRule type="expression" dxfId="19" priority="23">
      <formula>$K886="簡易"</formula>
    </cfRule>
  </conditionalFormatting>
  <conditionalFormatting sqref="T927:T933">
    <cfRule type="expression" dxfId="18" priority="22">
      <formula>$K927="簡易"</formula>
    </cfRule>
  </conditionalFormatting>
  <conditionalFormatting sqref="T958:T971">
    <cfRule type="expression" dxfId="17" priority="21">
      <formula>$K958="簡易"</formula>
    </cfRule>
  </conditionalFormatting>
  <conditionalFormatting sqref="T997:T1002">
    <cfRule type="expression" dxfId="16" priority="20">
      <formula>$K997="簡易"</formula>
    </cfRule>
  </conditionalFormatting>
  <conditionalFormatting sqref="T1022:T1027">
    <cfRule type="expression" dxfId="15" priority="19">
      <formula>$K1022="簡易"</formula>
    </cfRule>
  </conditionalFormatting>
  <conditionalFormatting sqref="T1038:T1049">
    <cfRule type="expression" dxfId="14" priority="18">
      <formula>$K1038="簡易"</formula>
    </cfRule>
  </conditionalFormatting>
  <conditionalFormatting sqref="T1060:T1065">
    <cfRule type="expression" dxfId="13" priority="17">
      <formula>$K1060="簡易"</formula>
    </cfRule>
  </conditionalFormatting>
  <conditionalFormatting sqref="T1125:T1154">
    <cfRule type="expression" dxfId="12" priority="16">
      <formula>$K1125="簡易"</formula>
    </cfRule>
  </conditionalFormatting>
  <conditionalFormatting sqref="T1175:T1180">
    <cfRule type="expression" dxfId="11" priority="15">
      <formula>$K1175="簡易"</formula>
    </cfRule>
  </conditionalFormatting>
  <conditionalFormatting sqref="T1205:T1210">
    <cfRule type="expression" dxfId="10" priority="14">
      <formula>$K1205="簡易"</formula>
    </cfRule>
  </conditionalFormatting>
  <conditionalFormatting sqref="T1231:T1251">
    <cfRule type="expression" dxfId="9" priority="13">
      <formula>$K1231="簡易"</formula>
    </cfRule>
  </conditionalFormatting>
  <conditionalFormatting sqref="T1282:T1288">
    <cfRule type="expression" dxfId="8" priority="12">
      <formula>$K1282="簡易"</formula>
    </cfRule>
  </conditionalFormatting>
  <conditionalFormatting sqref="T1349:T1354">
    <cfRule type="expression" dxfId="7" priority="11">
      <formula>$K1349="簡易"</formula>
    </cfRule>
  </conditionalFormatting>
  <conditionalFormatting sqref="T1369:T1374">
    <cfRule type="expression" dxfId="6" priority="10">
      <formula>$K1369="簡易"</formula>
    </cfRule>
  </conditionalFormatting>
  <conditionalFormatting sqref="T1383:T1388">
    <cfRule type="expression" dxfId="5" priority="9">
      <formula>$K1383="簡易"</formula>
    </cfRule>
  </conditionalFormatting>
  <conditionalFormatting sqref="T1433:T1438">
    <cfRule type="expression" dxfId="4" priority="8">
      <formula>$K1433="簡易"</formula>
    </cfRule>
  </conditionalFormatting>
  <conditionalFormatting sqref="T1443:T1448">
    <cfRule type="expression" dxfId="3" priority="7">
      <formula>$K1443="簡易"</formula>
    </cfRule>
  </conditionalFormatting>
  <conditionalFormatting sqref="T982:T986">
    <cfRule type="expression" dxfId="2" priority="6">
      <formula>$K982="簡易"</formula>
    </cfRule>
  </conditionalFormatting>
  <conditionalFormatting sqref="T1449:T1463">
    <cfRule type="expression" dxfId="1" priority="5">
      <formula>$K1449="簡易"</formula>
    </cfRule>
  </conditionalFormatting>
  <dataValidations disablePrompts="1" count="1">
    <dataValidation imeMode="disabled" allowBlank="1" showInputMessage="1" showErrorMessage="1" sqref="T787:T792 T803:T826 T831:T836 T886:T892 T927:T933 T958:T971 T997:T1002 T1022:T1027 T1038:T1049 T1060:T1065 T1125:T1154 T1175:T1180 T1090:T1104 T1231:T1251 T1282:T1288 T1349:T1354 T1369:T1374 T1383:T1388 T1433:T1438 T982:T986 T1443:T1463 T1205:T1220 T841:T875"/>
  </dataValidations>
  <hyperlinks>
    <hyperlink ref="V306" r:id="rId1"/>
    <hyperlink ref="V307" r:id="rId2"/>
    <hyperlink ref="V308" r:id="rId3"/>
    <hyperlink ref="V309" r:id="rId4"/>
    <hyperlink ref="T1482" r:id="rId5"/>
    <hyperlink ref="V143" r:id="rId6"/>
    <hyperlink ref="V1700" r:id="rId7"/>
    <hyperlink ref="V1706" r:id="rId8"/>
    <hyperlink ref="T1487" r:id="rId9"/>
    <hyperlink ref="T206" r:id="rId10" display="susumu_masuda@mth.mhi.co.jp"/>
    <hyperlink ref="V19" r:id="rId11"/>
    <hyperlink ref="V156" r:id="rId12"/>
    <hyperlink ref="V190" r:id="rId13"/>
    <hyperlink ref="V2428" r:id="rId14"/>
  </hyperlinks>
  <pageMargins left="0.70866141732283472" right="0.70866141732283472" top="0.74803149606299213" bottom="0.74803149606299213" header="0.31496062992125984" footer="0.31496062992125984"/>
  <pageSetup paperSize="9" scale="37" fitToHeight="0" orientation="landscape" verticalDpi="300" r:id="rId15"/>
  <headerFooter>
    <oddHeader>&amp;LVer.1.01</oddHeader>
    <oddFooter>&amp;P / &amp;N ページ</oddFooter>
  </headerFooter>
  <drawing r:id="rId1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Z1926"/>
  <sheetViews>
    <sheetView showGridLines="0" zoomScale="70" zoomScaleNormal="70" zoomScaleSheetLayoutView="70" workbookViewId="0">
      <pane ySplit="11" topLeftCell="A12" activePane="bottomLeft" state="frozen"/>
      <selection activeCell="C1" sqref="C1"/>
      <selection pane="bottomLeft" activeCell="D4" sqref="D4:D5"/>
    </sheetView>
  </sheetViews>
  <sheetFormatPr defaultColWidth="9" defaultRowHeight="15.6"/>
  <cols>
    <col min="1" max="1" width="4.77734375" style="265" bestFit="1" customWidth="1"/>
    <col min="2" max="3" width="16.6640625" style="265" customWidth="1"/>
    <col min="4" max="4" width="13.33203125" style="265" customWidth="1"/>
    <col min="5" max="5" width="18.88671875" style="265" customWidth="1"/>
    <col min="6" max="7" width="13.33203125" style="265" customWidth="1"/>
    <col min="8" max="9" width="13.33203125" style="265" hidden="1" customWidth="1"/>
    <col min="10" max="11" width="13.33203125" style="265" customWidth="1"/>
    <col min="12" max="14" width="18.88671875" style="265" customWidth="1"/>
    <col min="15" max="15" width="16.77734375" style="265" customWidth="1"/>
    <col min="16" max="16" width="64.88671875" style="265" customWidth="1"/>
    <col min="17" max="17" width="55.44140625" style="265" customWidth="1"/>
    <col min="18" max="18" width="18.88671875" style="265" customWidth="1"/>
    <col min="19" max="19" width="18.88671875" style="266" customWidth="1"/>
    <col min="20" max="20" width="18.88671875" style="265" hidden="1" customWidth="1"/>
    <col min="21" max="21" width="18.88671875" style="265" customWidth="1"/>
    <col min="22" max="22" width="18.88671875" style="265" hidden="1" customWidth="1"/>
    <col min="23" max="23" width="18.88671875" style="265" customWidth="1"/>
    <col min="24" max="24" width="9" style="265"/>
    <col min="25" max="26" width="9" style="265" hidden="1" customWidth="1"/>
    <col min="27" max="16384" width="9" style="265"/>
  </cols>
  <sheetData>
    <row r="1" spans="1:26">
      <c r="D1" s="265" t="s">
        <v>7076</v>
      </c>
    </row>
    <row r="2" spans="1:26">
      <c r="C2" s="267" t="s">
        <v>7075</v>
      </c>
      <c r="D2" s="268" t="s">
        <v>7071</v>
      </c>
      <c r="E2" s="268" t="s">
        <v>7072</v>
      </c>
      <c r="F2" s="268" t="s">
        <v>7073</v>
      </c>
      <c r="G2" s="268" t="s">
        <v>7074</v>
      </c>
      <c r="H2" s="269"/>
    </row>
    <row r="3" spans="1:26" ht="31.2" hidden="1">
      <c r="D3" s="270" t="s">
        <v>1785</v>
      </c>
      <c r="E3" s="428" t="str">
        <f>VLOOKUP(D4,Y12:Z79,2)</f>
        <v>ガスヒートポンプ</v>
      </c>
      <c r="F3" s="271" t="str">
        <f>CONCATENATE("能力",SUBSTITUTE($D$4,"-","_"))</f>
        <v>能力A_01_001</v>
      </c>
      <c r="G3" s="271" t="str">
        <f>CONCATENATE("条件",SUBSTITUTE($D$4,"-","_"))</f>
        <v>条件A_01_001</v>
      </c>
      <c r="H3" s="272"/>
    </row>
    <row r="4" spans="1:26" ht="31.2">
      <c r="D4" s="433" t="s">
        <v>2823</v>
      </c>
      <c r="E4" s="429"/>
      <c r="F4" s="271" t="str">
        <f>CONCATENATE("能力",SUBSTITUTE($D$4,"-","_"))</f>
        <v>能力A_01_001</v>
      </c>
      <c r="G4" s="271" t="str">
        <f>CONCATENATE("条件",SUBSTITUTE($D$4,"-","_"))</f>
        <v>条件A_01_001</v>
      </c>
      <c r="H4" s="272"/>
    </row>
    <row r="5" spans="1:26">
      <c r="D5" s="434"/>
      <c r="E5" s="430"/>
      <c r="F5" s="273" t="s">
        <v>10330</v>
      </c>
      <c r="G5" s="273" t="s">
        <v>181</v>
      </c>
      <c r="H5" s="274"/>
      <c r="J5" s="265" t="s">
        <v>7077</v>
      </c>
    </row>
    <row r="6" spans="1:26" hidden="1">
      <c r="E6" s="265" t="s">
        <v>7070</v>
      </c>
    </row>
    <row r="7" spans="1:26" hidden="1">
      <c r="B7" s="252"/>
      <c r="E7" s="265" t="str">
        <f>CONCATENATE(D4,F5,G5)</f>
        <v>A-01-0017.5HP以下-</v>
      </c>
    </row>
    <row r="8" spans="1:26">
      <c r="B8" s="252"/>
      <c r="F8" s="275" t="str">
        <f>IF(F3=F4,"","検索条件エラー")</f>
        <v/>
      </c>
      <c r="G8" s="275" t="str">
        <f>IF(G3=G4,"","検索条件エラー")</f>
        <v/>
      </c>
      <c r="H8" s="275"/>
    </row>
    <row r="9" spans="1:26" ht="24" customHeight="1">
      <c r="B9" s="431" t="s">
        <v>0</v>
      </c>
      <c r="C9" s="431"/>
      <c r="D9" s="431"/>
      <c r="E9" s="431"/>
      <c r="F9" s="431"/>
      <c r="G9" s="431"/>
      <c r="H9" s="431"/>
      <c r="I9" s="431"/>
      <c r="J9" s="431"/>
      <c r="K9" s="431"/>
      <c r="L9" s="432" t="s">
        <v>7051</v>
      </c>
      <c r="M9" s="432"/>
      <c r="N9" s="432"/>
      <c r="O9" s="432"/>
      <c r="P9" s="432"/>
      <c r="Q9" s="432"/>
      <c r="R9" s="432"/>
      <c r="S9" s="432"/>
      <c r="T9" s="432"/>
      <c r="U9" s="432"/>
      <c r="V9" s="432"/>
      <c r="W9" s="432"/>
    </row>
    <row r="10" spans="1:26" ht="24" customHeight="1">
      <c r="B10" s="422" t="s">
        <v>2</v>
      </c>
      <c r="C10" s="423"/>
      <c r="D10" s="423"/>
      <c r="E10" s="424"/>
      <c r="F10" s="422" t="s">
        <v>6893</v>
      </c>
      <c r="G10" s="424"/>
      <c r="H10" s="276"/>
      <c r="I10" s="277" t="s">
        <v>7068</v>
      </c>
      <c r="J10" s="422" t="s">
        <v>4</v>
      </c>
      <c r="K10" s="424"/>
      <c r="L10" s="419" t="s">
        <v>6894</v>
      </c>
      <c r="M10" s="420"/>
      <c r="N10" s="420"/>
      <c r="O10" s="420"/>
      <c r="P10" s="421"/>
      <c r="Q10" s="419" t="s">
        <v>7196</v>
      </c>
      <c r="R10" s="420"/>
      <c r="S10" s="420"/>
      <c r="T10" s="420"/>
      <c r="U10" s="420"/>
      <c r="V10" s="420"/>
      <c r="W10" s="420"/>
    </row>
    <row r="11" spans="1:26" ht="36" customHeight="1">
      <c r="B11" s="278" t="s">
        <v>6900</v>
      </c>
      <c r="C11" s="278" t="s">
        <v>6901</v>
      </c>
      <c r="D11" s="278" t="s">
        <v>6895</v>
      </c>
      <c r="E11" s="279" t="s">
        <v>3</v>
      </c>
      <c r="F11" s="278" t="s">
        <v>16</v>
      </c>
      <c r="G11" s="278" t="s">
        <v>17</v>
      </c>
      <c r="H11" s="278"/>
      <c r="I11" s="280" t="s">
        <v>7069</v>
      </c>
      <c r="J11" s="278" t="s">
        <v>18</v>
      </c>
      <c r="K11" s="278" t="s">
        <v>19</v>
      </c>
      <c r="L11" s="281" t="s">
        <v>6</v>
      </c>
      <c r="M11" s="281" t="s">
        <v>7</v>
      </c>
      <c r="N11" s="281" t="s">
        <v>8</v>
      </c>
      <c r="O11" s="281" t="s">
        <v>7053</v>
      </c>
      <c r="P11" s="282" t="s">
        <v>14</v>
      </c>
      <c r="Q11" s="281" t="s">
        <v>27</v>
      </c>
      <c r="R11" s="281" t="s">
        <v>28</v>
      </c>
      <c r="S11" s="281" t="s">
        <v>29</v>
      </c>
      <c r="T11" s="281" t="s">
        <v>7198</v>
      </c>
      <c r="U11" s="281" t="s">
        <v>7198</v>
      </c>
      <c r="V11" s="281" t="s">
        <v>7199</v>
      </c>
      <c r="W11" s="282" t="s">
        <v>7199</v>
      </c>
    </row>
    <row r="12" spans="1:26" ht="62.4">
      <c r="A12" s="265">
        <v>1</v>
      </c>
      <c r="B12" s="283" t="str">
        <f>IFERROR(INDEX(認証製品一覧!$B$5:$W$2598,MATCH(ROW()-11,認証製品一覧!$AC$5:$AC$2598,0),COLUMN()-1),"")</f>
        <v>A 産業・業務
（業種共通）</v>
      </c>
      <c r="C12" s="284" t="str">
        <f>IFERROR(INDEX(認証製品一覧!$B$5:$W$2598,MATCH(ROW()-11,認証製品一覧!$AC$5:$AC$2598,0),COLUMN()-1),"")</f>
        <v>空調機（ヒートポンプ・個別方式）</v>
      </c>
      <c r="D12" s="283" t="str">
        <f>IFERROR(INDEX(認証製品一覧!$B$5:$W$2598,MATCH(ROW()-11,認証製品一覧!$AC$5:$AC$2598,0),COLUMN()-1),"")</f>
        <v>A-01-001</v>
      </c>
      <c r="E12" s="283" t="str">
        <f>IFERROR(INDEX(認証製品一覧!$B$5:$W$2598,MATCH(ROW()-11,認証製品一覧!$AC$5:$AC$2598,0),COLUMN()-1),"")</f>
        <v>ガスヒートポンプ</v>
      </c>
      <c r="F12" s="341" t="str">
        <f>IFERROR(INDEX(認証製品一覧!$B$5:$W$2598,MATCH(ROW()-11,認証製品一覧!$AC$5:$AC$2598,0),COLUMN()-1),"")</f>
        <v>-</v>
      </c>
      <c r="G12" s="341" t="str">
        <f>IFERROR(INDEX(認証製品一覧!$B$5:$W$2598,MATCH(ROW()-11,認証製品一覧!$AC$5:$AC$2598,0),COLUMN()-1),"")</f>
        <v>7.5HP以下</v>
      </c>
      <c r="H12" s="283">
        <f>IFERROR(INDEX(認証製品一覧!$B$5:$W$2598,MATCH(ROW()-11,認証製品一覧!$AC$5:$AC$2598,0),COLUMN()-1),"")</f>
        <v>1</v>
      </c>
      <c r="I12" s="283" t="str">
        <f>IFERROR(INDEX(認証製品一覧!$B$5:$W$2598,MATCH(ROW()-11,認証製品一覧!$AC$5:$AC$2598,0),COLUMN()-1),"")</f>
        <v>A-01-0017.5HP以下-</v>
      </c>
      <c r="J12" s="283">
        <f>IFERROR(INDEX(認証製品一覧!$B$5:$W$2598,MATCH(ROW()-11,認証製品一覧!$AC$5:$AC$2598,0),COLUMN()-1),"")</f>
        <v>1.19</v>
      </c>
      <c r="K12" s="283" t="str">
        <f>IFERROR(INDEX(認証製品一覧!$B$5:$W$2598,MATCH(ROW()-11,認証製品一覧!$AC$5:$AC$2598,0),COLUMN()-1),"")</f>
        <v>COPp</v>
      </c>
      <c r="L12" s="341" t="str">
        <f>IFERROR(INDEX(認証製品一覧!$B$5:$W$2598,MATCH(ROW()-11,認証製品一覧!$AC$5:$AC$2598,0),COLUMN()-1),"")</f>
        <v xml:space="preserve">ヤンマーエネルギーシステム株式会社
</v>
      </c>
      <c r="M12" s="341" t="str">
        <f>IFERROR(INDEX(認証製品一覧!$B$5:$W$2598,MATCH(ROW()-11,認証製品一覧!$AC$5:$AC$2598,0),COLUMN()-1),"")</f>
        <v xml:space="preserve">ガスヒートポンプエアコン　標準機
</v>
      </c>
      <c r="N12" s="283" t="str">
        <f>IFERROR(INDEX(認証製品一覧!$B$5:$W$2598,MATCH(ROW()-11,認証製品一覧!$AC$5:$AC$2598,0),COLUMN()-1),"")</f>
        <v xml:space="preserve">YRMP140G1NB
</v>
      </c>
      <c r="O12" s="283" t="str">
        <f>IFERROR(INDEX(認証製品一覧!$B$5:$W$2598,MATCH(ROW()-11,認証製品一覧!$AC$5:$AC$2598,0),COLUMN()-1),"")</f>
        <v>親</v>
      </c>
      <c r="P12" s="341" t="str">
        <f>IFERROR(INDEX(認証製品一覧!$B$5:$W$2598,MATCH(ROW()-11,認証製品一覧!$AC$5:$AC$2598,0),COLUMN()-1),"")</f>
        <v xml:space="preserve">　ガスエンジンでコンプレッサを駆動し、ヒートポンプサイクルによって冷暖房を行うシステム。本製品は既設の冷媒配管も利用可能な省施工タイプ。
</v>
      </c>
      <c r="Q12" s="284" t="str">
        <f>IFERROR(INDEX(認証製品一覧!$B$5:$W$2598,MATCH(ROW()-11,認証製品一覧!$AC$5:$AC$2598,0),COLUMN()-1),"")</f>
        <v>空調システム営業部</v>
      </c>
      <c r="R12" s="283" t="str">
        <f>IFERROR(INDEX(認証製品一覧!$B$5:$W$2598,MATCH(ROW()-11,認証製品一覧!$AC$5:$AC$2598,0),COLUMN()-1),"")</f>
        <v>足岡 猛</v>
      </c>
      <c r="S12" s="283" t="str">
        <f>IFERROR(INDEX(認証製品一覧!$B$5:$W$2598,MATCH(ROW()-11,認証製品一覧!$AC$5:$AC$2598,0),COLUMN()-1),"")</f>
        <v>06-7636-2207</v>
      </c>
      <c r="T12" s="283" t="str">
        <f>IFERROR(INDEX(認証製品一覧!$B$5:$W$2598,MATCH(ROW()-11,認証製品一覧!$AC$5:$AC$2598,0),COLUMN()-1),"")</f>
        <v>takeru_ashioka@yanmar.com</v>
      </c>
      <c r="U12" s="284" t="str">
        <f>IFERROR(INDEX(認証製品一覧!$B$5:$W$2598,MATCH(ROW()-11,認証製品一覧!$AC$5:$AC$2598,0),COLUMN()-1),"")</f>
        <v>takeru_ashioka@yanmar.com</v>
      </c>
      <c r="V12" s="284" t="str">
        <f>IFERROR(INDEX(認証製品一覧!$B$5:$W$2598,MATCH(ROW()-11,認証製品一覧!$AC$5:$AC$2598,0),COLUMN()-1),"")</f>
        <v>https://www.yanmar.com/jp/energy/</v>
      </c>
      <c r="W12" s="284" t="str">
        <f>IFERROR(INDEX(認証製品一覧!$B$5:$W$2598,MATCH(ROW()-11,認証製品一覧!$AC$5:$AC$2598,0),COLUMN()-1),"")</f>
        <v>https://www.yanmar.com/jp/energy/</v>
      </c>
      <c r="Y12" s="265" t="s">
        <v>2823</v>
      </c>
      <c r="Z12" s="265" t="s">
        <v>2824</v>
      </c>
    </row>
    <row r="13" spans="1:26" ht="62.4">
      <c r="A13" s="265">
        <v>2</v>
      </c>
      <c r="B13" s="283" t="str">
        <f>IFERROR(INDEX(認証製品一覧!$B$5:$W$2598,MATCH(ROW()-11,認証製品一覧!$AC$5:$AC$2598,0),COLUMN()-1),"")</f>
        <v>A 産業・業務
（業種共通）</v>
      </c>
      <c r="C13" s="284" t="str">
        <f>IFERROR(INDEX(認証製品一覧!$B$5:$W$2598,MATCH(ROW()-11,認証製品一覧!$AC$5:$AC$2598,0),COLUMN()-1),"")</f>
        <v>空調機（ヒートポンプ・個別方式）</v>
      </c>
      <c r="D13" s="283" t="str">
        <f>IFERROR(INDEX(認証製品一覧!$B$5:$W$2598,MATCH(ROW()-11,認証製品一覧!$AC$5:$AC$2598,0),COLUMN()-1),"")</f>
        <v>A-01-001</v>
      </c>
      <c r="E13" s="283" t="str">
        <f>IFERROR(INDEX(認証製品一覧!$B$5:$W$2598,MATCH(ROW()-11,認証製品一覧!$AC$5:$AC$2598,0),COLUMN()-1),"")</f>
        <v>ガスヒートポンプ</v>
      </c>
      <c r="F13" s="341" t="str">
        <f>IFERROR(INDEX(認証製品一覧!$B$5:$W$2598,MATCH(ROW()-11,認証製品一覧!$AC$5:$AC$2598,0),COLUMN()-1),"")</f>
        <v>-</v>
      </c>
      <c r="G13" s="341" t="str">
        <f>IFERROR(INDEX(認証製品一覧!$B$5:$W$2598,MATCH(ROW()-11,認証製品一覧!$AC$5:$AC$2598,0),COLUMN()-1),"")</f>
        <v>7.5HP以下</v>
      </c>
      <c r="H13" s="283">
        <f>IFERROR(INDEX(認証製品一覧!$B$5:$W$2598,MATCH(ROW()-11,認証製品一覧!$AC$5:$AC$2598,0),COLUMN()-1),"")</f>
        <v>1</v>
      </c>
      <c r="I13" s="283" t="str">
        <f>IFERROR(INDEX(認証製品一覧!$B$5:$W$2598,MATCH(ROW()-11,認証製品一覧!$AC$5:$AC$2598,0),COLUMN()-1),"")</f>
        <v>A-01-0017.5HP以下-</v>
      </c>
      <c r="J13" s="283">
        <f>IFERROR(INDEX(認証製品一覧!$B$5:$W$2598,MATCH(ROW()-11,認証製品一覧!$AC$5:$AC$2598,0),COLUMN()-1),"")</f>
        <v>1.19</v>
      </c>
      <c r="K13" s="283" t="str">
        <f>IFERROR(INDEX(認証製品一覧!$B$5:$W$2598,MATCH(ROW()-11,認証製品一覧!$AC$5:$AC$2598,0),COLUMN()-1),"")</f>
        <v>COPp</v>
      </c>
      <c r="L13" s="341" t="str">
        <f>IFERROR(INDEX(認証製品一覧!$B$5:$W$2598,MATCH(ROW()-11,認証製品一覧!$AC$5:$AC$2598,0),COLUMN()-1),"")</f>
        <v xml:space="preserve">ヤンマーエネルギーシステム株式会社
</v>
      </c>
      <c r="M13" s="341" t="str">
        <f>IFERROR(INDEX(認証製品一覧!$B$5:$W$2598,MATCH(ROW()-11,認証製品一覧!$AC$5:$AC$2598,0),COLUMN()-1),"")</f>
        <v xml:space="preserve">ガスヒートポンプエアコン　標準機
</v>
      </c>
      <c r="N13" s="283" t="str">
        <f>IFERROR(INDEX(認証製品一覧!$B$5:$W$2598,MATCH(ROW()-11,認証製品一覧!$AC$5:$AC$2598,0),COLUMN()-1),"")</f>
        <v xml:space="preserve">YRMP140G1PB
</v>
      </c>
      <c r="O13" s="283" t="str">
        <f>IFERROR(INDEX(認証製品一覧!$B$5:$W$2598,MATCH(ROW()-11,認証製品一覧!$AC$5:$AC$2598,0),COLUMN()-1),"")</f>
        <v>派生</v>
      </c>
      <c r="P13" s="341" t="str">
        <f>IFERROR(INDEX(認証製品一覧!$B$5:$W$2598,MATCH(ROW()-11,認証製品一覧!$AC$5:$AC$2598,0),COLUMN()-1),"")</f>
        <v xml:space="preserve">　ガスエンジンでコンプレッサを駆動し、ヒートポンプサイクルによって冷暖房を行うシステム。本製品は既設の冷媒配管も利用可能な省施工タイプ。
</v>
      </c>
      <c r="Q13" s="284" t="str">
        <f>IFERROR(INDEX(認証製品一覧!$B$5:$W$2598,MATCH(ROW()-11,認証製品一覧!$AC$5:$AC$2598,0),COLUMN()-1),"")</f>
        <v>空調システム営業部</v>
      </c>
      <c r="R13" s="283" t="str">
        <f>IFERROR(INDEX(認証製品一覧!$B$5:$W$2598,MATCH(ROW()-11,認証製品一覧!$AC$5:$AC$2598,0),COLUMN()-1),"")</f>
        <v>足岡 猛</v>
      </c>
      <c r="S13" s="283" t="str">
        <f>IFERROR(INDEX(認証製品一覧!$B$5:$W$2598,MATCH(ROW()-11,認証製品一覧!$AC$5:$AC$2598,0),COLUMN()-1),"")</f>
        <v>06-7636-2207</v>
      </c>
      <c r="T13" s="283" t="str">
        <f>IFERROR(INDEX(認証製品一覧!$B$5:$W$2598,MATCH(ROW()-11,認証製品一覧!$AC$5:$AC$2598,0),COLUMN()-1),"")</f>
        <v>takeru_ashioka@yanmar.com</v>
      </c>
      <c r="U13" s="284" t="str">
        <f>IFERROR(INDEX(認証製品一覧!$B$5:$W$2598,MATCH(ROW()-11,認証製品一覧!$AC$5:$AC$2598,0),COLUMN()-1),"")</f>
        <v>takeru_ashioka@yanmar.com</v>
      </c>
      <c r="V13" s="284" t="str">
        <f>IFERROR(INDEX(認証製品一覧!$B$5:$W$2598,MATCH(ROW()-11,認証製品一覧!$AC$5:$AC$2598,0),COLUMN()-1),"")</f>
        <v>https://www.yanmar.com/jp/energy/</v>
      </c>
      <c r="W13" s="284" t="str">
        <f>IFERROR(INDEX(認証製品一覧!$B$5:$W$2598,MATCH(ROW()-11,認証製品一覧!$AC$5:$AC$2598,0),COLUMN()-1),"")</f>
        <v>https://www.yanmar.com/jp/energy/</v>
      </c>
      <c r="Y13" s="265" t="s">
        <v>1785</v>
      </c>
      <c r="Z13" s="265" t="s">
        <v>6988</v>
      </c>
    </row>
    <row r="14" spans="1:26">
      <c r="A14" s="265">
        <v>3</v>
      </c>
      <c r="B14" s="283" t="str">
        <f>IFERROR(INDEX(認証製品一覧!$B$5:$W$2598,MATCH(ROW()-11,認証製品一覧!$AC$5:$AC$2598,0),COLUMN()-1),"")</f>
        <v/>
      </c>
      <c r="C14" s="284" t="str">
        <f>IFERROR(INDEX(認証製品一覧!$B$5:$W$2598,MATCH(ROW()-11,認証製品一覧!$AC$5:$AC$2598,0),COLUMN()-1),"")</f>
        <v/>
      </c>
      <c r="D14" s="283" t="str">
        <f>IFERROR(INDEX(認証製品一覧!$B$5:$W$2598,MATCH(ROW()-11,認証製品一覧!$AC$5:$AC$2598,0),COLUMN()-1),"")</f>
        <v/>
      </c>
      <c r="E14" s="283" t="str">
        <f>IFERROR(INDEX(認証製品一覧!$B$5:$W$2598,MATCH(ROW()-11,認証製品一覧!$AC$5:$AC$2598,0),COLUMN()-1),"")</f>
        <v/>
      </c>
      <c r="F14" s="341" t="str">
        <f>IFERROR(INDEX(認証製品一覧!$B$5:$W$2598,MATCH(ROW()-11,認証製品一覧!$AC$5:$AC$2598,0),COLUMN()-1),"")</f>
        <v/>
      </c>
      <c r="G14" s="341" t="str">
        <f>IFERROR(INDEX(認証製品一覧!$B$5:$W$2598,MATCH(ROW()-11,認証製品一覧!$AC$5:$AC$2598,0),COLUMN()-1),"")</f>
        <v/>
      </c>
      <c r="H14" s="283" t="str">
        <f>IFERROR(INDEX(認証製品一覧!$B$5:$W$2598,MATCH(ROW()-11,認証製品一覧!$AC$5:$AC$2598,0),COLUMN()-1),"")</f>
        <v/>
      </c>
      <c r="I14" s="283" t="str">
        <f>IFERROR(INDEX(認証製品一覧!$B$5:$W$2598,MATCH(ROW()-11,認証製品一覧!$AC$5:$AC$2598,0),COLUMN()-1),"")</f>
        <v/>
      </c>
      <c r="J14" s="283" t="str">
        <f>IFERROR(INDEX(認証製品一覧!$B$5:$W$2598,MATCH(ROW()-11,認証製品一覧!$AC$5:$AC$2598,0),COLUMN()-1),"")</f>
        <v/>
      </c>
      <c r="K14" s="283" t="str">
        <f>IFERROR(INDEX(認証製品一覧!$B$5:$W$2598,MATCH(ROW()-11,認証製品一覧!$AC$5:$AC$2598,0),COLUMN()-1),"")</f>
        <v/>
      </c>
      <c r="L14" s="341" t="str">
        <f>IFERROR(INDEX(認証製品一覧!$B$5:$W$2598,MATCH(ROW()-11,認証製品一覧!$AC$5:$AC$2598,0),COLUMN()-1),"")</f>
        <v/>
      </c>
      <c r="M14" s="341" t="str">
        <f>IFERROR(INDEX(認証製品一覧!$B$5:$W$2598,MATCH(ROW()-11,認証製品一覧!$AC$5:$AC$2598,0),COLUMN()-1),"")</f>
        <v/>
      </c>
      <c r="N14" s="283" t="str">
        <f>IFERROR(INDEX(認証製品一覧!$B$5:$W$2598,MATCH(ROW()-11,認証製品一覧!$AC$5:$AC$2598,0),COLUMN()-1),"")</f>
        <v/>
      </c>
      <c r="O14" s="283" t="str">
        <f>IFERROR(INDEX(認証製品一覧!$B$5:$W$2598,MATCH(ROW()-11,認証製品一覧!$AC$5:$AC$2598,0),COLUMN()-1),"")</f>
        <v/>
      </c>
      <c r="P14" s="341" t="str">
        <f>IFERROR(INDEX(認証製品一覧!$B$5:$W$2598,MATCH(ROW()-11,認証製品一覧!$AC$5:$AC$2598,0),COLUMN()-1),"")</f>
        <v/>
      </c>
      <c r="Q14" s="284" t="str">
        <f>IFERROR(INDEX(認証製品一覧!$B$5:$W$2598,MATCH(ROW()-11,認証製品一覧!$AC$5:$AC$2598,0),COLUMN()-1),"")</f>
        <v/>
      </c>
      <c r="R14" s="283" t="str">
        <f>IFERROR(INDEX(認証製品一覧!$B$5:$W$2598,MATCH(ROW()-11,認証製品一覧!$AC$5:$AC$2598,0),COLUMN()-1),"")</f>
        <v/>
      </c>
      <c r="S14" s="283" t="str">
        <f>IFERROR(INDEX(認証製品一覧!$B$5:$W$2598,MATCH(ROW()-11,認証製品一覧!$AC$5:$AC$2598,0),COLUMN()-1),"")</f>
        <v/>
      </c>
      <c r="T14" s="283" t="str">
        <f>IFERROR(INDEX(認証製品一覧!$B$5:$W$2598,MATCH(ROW()-11,認証製品一覧!$AC$5:$AC$2598,0),COLUMN()-1),"")</f>
        <v/>
      </c>
      <c r="U14" s="284" t="str">
        <f>IFERROR(INDEX(認証製品一覧!$B$5:$W$2598,MATCH(ROW()-11,認証製品一覧!$AC$5:$AC$2598,0),COLUMN()-1),"")</f>
        <v/>
      </c>
      <c r="V14" s="284" t="str">
        <f>IFERROR(INDEX(認証製品一覧!$B$5:$W$2598,MATCH(ROW()-11,認証製品一覧!$AC$5:$AC$2598,0),COLUMN()-1),"")</f>
        <v/>
      </c>
      <c r="W14" s="284" t="str">
        <f>IFERROR(INDEX(認証製品一覧!$B$5:$W$2598,MATCH(ROW()-11,認証製品一覧!$AC$5:$AC$2598,0),COLUMN()-1),"")</f>
        <v/>
      </c>
      <c r="Y14" s="265" t="s">
        <v>6919</v>
      </c>
      <c r="Z14" s="265" t="s">
        <v>6989</v>
      </c>
    </row>
    <row r="15" spans="1:26">
      <c r="A15" s="265">
        <v>4</v>
      </c>
      <c r="B15" s="283" t="str">
        <f>IFERROR(INDEX(認証製品一覧!$B$5:$W$2598,MATCH(ROW()-11,認証製品一覧!$AC$5:$AC$2598,0),COLUMN()-1),"")</f>
        <v/>
      </c>
      <c r="C15" s="284" t="str">
        <f>IFERROR(INDEX(認証製品一覧!$B$5:$W$2598,MATCH(ROW()-11,認証製品一覧!$AC$5:$AC$2598,0),COLUMN()-1),"")</f>
        <v/>
      </c>
      <c r="D15" s="283" t="str">
        <f>IFERROR(INDEX(認証製品一覧!$B$5:$W$2598,MATCH(ROW()-11,認証製品一覧!$AC$5:$AC$2598,0),COLUMN()-1),"")</f>
        <v/>
      </c>
      <c r="E15" s="283" t="str">
        <f>IFERROR(INDEX(認証製品一覧!$B$5:$W$2598,MATCH(ROW()-11,認証製品一覧!$AC$5:$AC$2598,0),COLUMN()-1),"")</f>
        <v/>
      </c>
      <c r="F15" s="341" t="str">
        <f>IFERROR(INDEX(認証製品一覧!$B$5:$W$2598,MATCH(ROW()-11,認証製品一覧!$AC$5:$AC$2598,0),COLUMN()-1),"")</f>
        <v/>
      </c>
      <c r="G15" s="341" t="str">
        <f>IFERROR(INDEX(認証製品一覧!$B$5:$W$2598,MATCH(ROW()-11,認証製品一覧!$AC$5:$AC$2598,0),COLUMN()-1),"")</f>
        <v/>
      </c>
      <c r="H15" s="283" t="str">
        <f>IFERROR(INDEX(認証製品一覧!$B$5:$W$2598,MATCH(ROW()-11,認証製品一覧!$AC$5:$AC$2598,0),COLUMN()-1),"")</f>
        <v/>
      </c>
      <c r="I15" s="283" t="str">
        <f>IFERROR(INDEX(認証製品一覧!$B$5:$W$2598,MATCH(ROW()-11,認証製品一覧!$AC$5:$AC$2598,0),COLUMN()-1),"")</f>
        <v/>
      </c>
      <c r="J15" s="283" t="str">
        <f>IFERROR(INDEX(認証製品一覧!$B$5:$W$2598,MATCH(ROW()-11,認証製品一覧!$AC$5:$AC$2598,0),COLUMN()-1),"")</f>
        <v/>
      </c>
      <c r="K15" s="283" t="str">
        <f>IFERROR(INDEX(認証製品一覧!$B$5:$W$2598,MATCH(ROW()-11,認証製品一覧!$AC$5:$AC$2598,0),COLUMN()-1),"")</f>
        <v/>
      </c>
      <c r="L15" s="341" t="str">
        <f>IFERROR(INDEX(認証製品一覧!$B$5:$W$2598,MATCH(ROW()-11,認証製品一覧!$AC$5:$AC$2598,0),COLUMN()-1),"")</f>
        <v/>
      </c>
      <c r="M15" s="341" t="str">
        <f>IFERROR(INDEX(認証製品一覧!$B$5:$W$2598,MATCH(ROW()-11,認証製品一覧!$AC$5:$AC$2598,0),COLUMN()-1),"")</f>
        <v/>
      </c>
      <c r="N15" s="283" t="str">
        <f>IFERROR(INDEX(認証製品一覧!$B$5:$W$2598,MATCH(ROW()-11,認証製品一覧!$AC$5:$AC$2598,0),COLUMN()-1),"")</f>
        <v/>
      </c>
      <c r="O15" s="283" t="str">
        <f>IFERROR(INDEX(認証製品一覧!$B$5:$W$2598,MATCH(ROW()-11,認証製品一覧!$AC$5:$AC$2598,0),COLUMN()-1),"")</f>
        <v/>
      </c>
      <c r="P15" s="341" t="str">
        <f>IFERROR(INDEX(認証製品一覧!$B$5:$W$2598,MATCH(ROW()-11,認証製品一覧!$AC$5:$AC$2598,0),COLUMN()-1),"")</f>
        <v/>
      </c>
      <c r="Q15" s="284" t="str">
        <f>IFERROR(INDEX(認証製品一覧!$B$5:$W$2598,MATCH(ROW()-11,認証製品一覧!$AC$5:$AC$2598,0),COLUMN()-1),"")</f>
        <v/>
      </c>
      <c r="R15" s="283" t="str">
        <f>IFERROR(INDEX(認証製品一覧!$B$5:$W$2598,MATCH(ROW()-11,認証製品一覧!$AC$5:$AC$2598,0),COLUMN()-1),"")</f>
        <v/>
      </c>
      <c r="S15" s="283" t="str">
        <f>IFERROR(INDEX(認証製品一覧!$B$5:$W$2598,MATCH(ROW()-11,認証製品一覧!$AC$5:$AC$2598,0),COLUMN()-1),"")</f>
        <v/>
      </c>
      <c r="T15" s="283" t="str">
        <f>IFERROR(INDEX(認証製品一覧!$B$5:$W$2598,MATCH(ROW()-11,認証製品一覧!$AC$5:$AC$2598,0),COLUMN()-1),"")</f>
        <v/>
      </c>
      <c r="U15" s="284" t="str">
        <f>IFERROR(INDEX(認証製品一覧!$B$5:$W$2598,MATCH(ROW()-11,認証製品一覧!$AC$5:$AC$2598,0),COLUMN()-1),"")</f>
        <v/>
      </c>
      <c r="V15" s="284" t="str">
        <f>IFERROR(INDEX(認証製品一覧!$B$5:$W$2598,MATCH(ROW()-11,認証製品一覧!$AC$5:$AC$2598,0),COLUMN()-1),"")</f>
        <v/>
      </c>
      <c r="W15" s="284" t="str">
        <f>IFERROR(INDEX(認証製品一覧!$B$5:$W$2598,MATCH(ROW()-11,認証製品一覧!$AC$5:$AC$2598,0),COLUMN()-1),"")</f>
        <v/>
      </c>
      <c r="Y15" s="265" t="s">
        <v>6920</v>
      </c>
      <c r="Z15" s="265" t="s">
        <v>6990</v>
      </c>
    </row>
    <row r="16" spans="1:26">
      <c r="A16" s="265">
        <v>5</v>
      </c>
      <c r="B16" s="283" t="str">
        <f>IFERROR(INDEX(認証製品一覧!$B$5:$W$2598,MATCH(ROW()-11,認証製品一覧!$AC$5:$AC$2598,0),COLUMN()-1),"")</f>
        <v/>
      </c>
      <c r="C16" s="284" t="str">
        <f>IFERROR(INDEX(認証製品一覧!$B$5:$W$2598,MATCH(ROW()-11,認証製品一覧!$AC$5:$AC$2598,0),COLUMN()-1),"")</f>
        <v/>
      </c>
      <c r="D16" s="283" t="str">
        <f>IFERROR(INDEX(認証製品一覧!$B$5:$W$2598,MATCH(ROW()-11,認証製品一覧!$AC$5:$AC$2598,0),COLUMN()-1),"")</f>
        <v/>
      </c>
      <c r="E16" s="283" t="str">
        <f>IFERROR(INDEX(認証製品一覧!$B$5:$W$2598,MATCH(ROW()-11,認証製品一覧!$AC$5:$AC$2598,0),COLUMN()-1),"")</f>
        <v/>
      </c>
      <c r="F16" s="341" t="str">
        <f>IFERROR(INDEX(認証製品一覧!$B$5:$W$2598,MATCH(ROW()-11,認証製品一覧!$AC$5:$AC$2598,0),COLUMN()-1),"")</f>
        <v/>
      </c>
      <c r="G16" s="341" t="str">
        <f>IFERROR(INDEX(認証製品一覧!$B$5:$W$2598,MATCH(ROW()-11,認証製品一覧!$AC$5:$AC$2598,0),COLUMN()-1),"")</f>
        <v/>
      </c>
      <c r="H16" s="283" t="str">
        <f>IFERROR(INDEX(認証製品一覧!$B$5:$W$2598,MATCH(ROW()-11,認証製品一覧!$AC$5:$AC$2598,0),COLUMN()-1),"")</f>
        <v/>
      </c>
      <c r="I16" s="283" t="str">
        <f>IFERROR(INDEX(認証製品一覧!$B$5:$W$2598,MATCH(ROW()-11,認証製品一覧!$AC$5:$AC$2598,0),COLUMN()-1),"")</f>
        <v/>
      </c>
      <c r="J16" s="283" t="str">
        <f>IFERROR(INDEX(認証製品一覧!$B$5:$W$2598,MATCH(ROW()-11,認証製品一覧!$AC$5:$AC$2598,0),COLUMN()-1),"")</f>
        <v/>
      </c>
      <c r="K16" s="283" t="str">
        <f>IFERROR(INDEX(認証製品一覧!$B$5:$W$2598,MATCH(ROW()-11,認証製品一覧!$AC$5:$AC$2598,0),COLUMN()-1),"")</f>
        <v/>
      </c>
      <c r="L16" s="341" t="str">
        <f>IFERROR(INDEX(認証製品一覧!$B$5:$W$2598,MATCH(ROW()-11,認証製品一覧!$AC$5:$AC$2598,0),COLUMN()-1),"")</f>
        <v/>
      </c>
      <c r="M16" s="341" t="str">
        <f>IFERROR(INDEX(認証製品一覧!$B$5:$W$2598,MATCH(ROW()-11,認証製品一覧!$AC$5:$AC$2598,0),COLUMN()-1),"")</f>
        <v/>
      </c>
      <c r="N16" s="283" t="str">
        <f>IFERROR(INDEX(認証製品一覧!$B$5:$W$2598,MATCH(ROW()-11,認証製品一覧!$AC$5:$AC$2598,0),COLUMN()-1),"")</f>
        <v/>
      </c>
      <c r="O16" s="283" t="str">
        <f>IFERROR(INDEX(認証製品一覧!$B$5:$W$2598,MATCH(ROW()-11,認証製品一覧!$AC$5:$AC$2598,0),COLUMN()-1),"")</f>
        <v/>
      </c>
      <c r="P16" s="341" t="str">
        <f>IFERROR(INDEX(認証製品一覧!$B$5:$W$2598,MATCH(ROW()-11,認証製品一覧!$AC$5:$AC$2598,0),COLUMN()-1),"")</f>
        <v/>
      </c>
      <c r="Q16" s="284" t="str">
        <f>IFERROR(INDEX(認証製品一覧!$B$5:$W$2598,MATCH(ROW()-11,認証製品一覧!$AC$5:$AC$2598,0),COLUMN()-1),"")</f>
        <v/>
      </c>
      <c r="R16" s="283" t="str">
        <f>IFERROR(INDEX(認証製品一覧!$B$5:$W$2598,MATCH(ROW()-11,認証製品一覧!$AC$5:$AC$2598,0),COLUMN()-1),"")</f>
        <v/>
      </c>
      <c r="S16" s="283" t="str">
        <f>IFERROR(INDEX(認証製品一覧!$B$5:$W$2598,MATCH(ROW()-11,認証製品一覧!$AC$5:$AC$2598,0),COLUMN()-1),"")</f>
        <v/>
      </c>
      <c r="T16" s="283" t="str">
        <f>IFERROR(INDEX(認証製品一覧!$B$5:$W$2598,MATCH(ROW()-11,認証製品一覧!$AC$5:$AC$2598,0),COLUMN()-1),"")</f>
        <v/>
      </c>
      <c r="U16" s="284" t="str">
        <f>IFERROR(INDEX(認証製品一覧!$B$5:$W$2598,MATCH(ROW()-11,認証製品一覧!$AC$5:$AC$2598,0),COLUMN()-1),"")</f>
        <v/>
      </c>
      <c r="V16" s="284" t="str">
        <f>IFERROR(INDEX(認証製品一覧!$B$5:$W$2598,MATCH(ROW()-11,認証製品一覧!$AC$5:$AC$2598,0),COLUMN()-1),"")</f>
        <v/>
      </c>
      <c r="W16" s="284" t="str">
        <f>IFERROR(INDEX(認証製品一覧!$B$5:$W$2598,MATCH(ROW()-11,認証製品一覧!$AC$5:$AC$2598,0),COLUMN()-1),"")</f>
        <v/>
      </c>
      <c r="Y16" s="265" t="s">
        <v>6922</v>
      </c>
      <c r="Z16" s="265" t="s">
        <v>6991</v>
      </c>
    </row>
    <row r="17" spans="1:26">
      <c r="A17" s="265">
        <v>6</v>
      </c>
      <c r="B17" s="283" t="str">
        <f>IFERROR(INDEX(認証製品一覧!$B$5:$W$2598,MATCH(ROW()-11,認証製品一覧!$AC$5:$AC$2598,0),COLUMN()-1),"")</f>
        <v/>
      </c>
      <c r="C17" s="284" t="str">
        <f>IFERROR(INDEX(認証製品一覧!$B$5:$W$2598,MATCH(ROW()-11,認証製品一覧!$AC$5:$AC$2598,0),COLUMN()-1),"")</f>
        <v/>
      </c>
      <c r="D17" s="283" t="str">
        <f>IFERROR(INDEX(認証製品一覧!$B$5:$W$2598,MATCH(ROW()-11,認証製品一覧!$AC$5:$AC$2598,0),COLUMN()-1),"")</f>
        <v/>
      </c>
      <c r="E17" s="283" t="str">
        <f>IFERROR(INDEX(認証製品一覧!$B$5:$W$2598,MATCH(ROW()-11,認証製品一覧!$AC$5:$AC$2598,0),COLUMN()-1),"")</f>
        <v/>
      </c>
      <c r="F17" s="341" t="str">
        <f>IFERROR(INDEX(認証製品一覧!$B$5:$W$2598,MATCH(ROW()-11,認証製品一覧!$AC$5:$AC$2598,0),COLUMN()-1),"")</f>
        <v/>
      </c>
      <c r="G17" s="341" t="str">
        <f>IFERROR(INDEX(認証製品一覧!$B$5:$W$2598,MATCH(ROW()-11,認証製品一覧!$AC$5:$AC$2598,0),COLUMN()-1),"")</f>
        <v/>
      </c>
      <c r="H17" s="283" t="str">
        <f>IFERROR(INDEX(認証製品一覧!$B$5:$W$2598,MATCH(ROW()-11,認証製品一覧!$AC$5:$AC$2598,0),COLUMN()-1),"")</f>
        <v/>
      </c>
      <c r="I17" s="283" t="str">
        <f>IFERROR(INDEX(認証製品一覧!$B$5:$W$2598,MATCH(ROW()-11,認証製品一覧!$AC$5:$AC$2598,0),COLUMN()-1),"")</f>
        <v/>
      </c>
      <c r="J17" s="283" t="str">
        <f>IFERROR(INDEX(認証製品一覧!$B$5:$W$2598,MATCH(ROW()-11,認証製品一覧!$AC$5:$AC$2598,0),COLUMN()-1),"")</f>
        <v/>
      </c>
      <c r="K17" s="283" t="str">
        <f>IFERROR(INDEX(認証製品一覧!$B$5:$W$2598,MATCH(ROW()-11,認証製品一覧!$AC$5:$AC$2598,0),COLUMN()-1),"")</f>
        <v/>
      </c>
      <c r="L17" s="341" t="str">
        <f>IFERROR(INDEX(認証製品一覧!$B$5:$W$2598,MATCH(ROW()-11,認証製品一覧!$AC$5:$AC$2598,0),COLUMN()-1),"")</f>
        <v/>
      </c>
      <c r="M17" s="341" t="str">
        <f>IFERROR(INDEX(認証製品一覧!$B$5:$W$2598,MATCH(ROW()-11,認証製品一覧!$AC$5:$AC$2598,0),COLUMN()-1),"")</f>
        <v/>
      </c>
      <c r="N17" s="283" t="str">
        <f>IFERROR(INDEX(認証製品一覧!$B$5:$W$2598,MATCH(ROW()-11,認証製品一覧!$AC$5:$AC$2598,0),COLUMN()-1),"")</f>
        <v/>
      </c>
      <c r="O17" s="283" t="str">
        <f>IFERROR(INDEX(認証製品一覧!$B$5:$W$2598,MATCH(ROW()-11,認証製品一覧!$AC$5:$AC$2598,0),COLUMN()-1),"")</f>
        <v/>
      </c>
      <c r="P17" s="341" t="str">
        <f>IFERROR(INDEX(認証製品一覧!$B$5:$W$2598,MATCH(ROW()-11,認証製品一覧!$AC$5:$AC$2598,0),COLUMN()-1),"")</f>
        <v/>
      </c>
      <c r="Q17" s="284" t="str">
        <f>IFERROR(INDEX(認証製品一覧!$B$5:$W$2598,MATCH(ROW()-11,認証製品一覧!$AC$5:$AC$2598,0),COLUMN()-1),"")</f>
        <v/>
      </c>
      <c r="R17" s="283" t="str">
        <f>IFERROR(INDEX(認証製品一覧!$B$5:$W$2598,MATCH(ROW()-11,認証製品一覧!$AC$5:$AC$2598,0),COLUMN()-1),"")</f>
        <v/>
      </c>
      <c r="S17" s="283" t="str">
        <f>IFERROR(INDEX(認証製品一覧!$B$5:$W$2598,MATCH(ROW()-11,認証製品一覧!$AC$5:$AC$2598,0),COLUMN()-1),"")</f>
        <v/>
      </c>
      <c r="T17" s="283" t="str">
        <f>IFERROR(INDEX(認証製品一覧!$B$5:$W$2598,MATCH(ROW()-11,認証製品一覧!$AC$5:$AC$2598,0),COLUMN()-1),"")</f>
        <v/>
      </c>
      <c r="U17" s="284" t="str">
        <f>IFERROR(INDEX(認証製品一覧!$B$5:$W$2598,MATCH(ROW()-11,認証製品一覧!$AC$5:$AC$2598,0),COLUMN()-1),"")</f>
        <v/>
      </c>
      <c r="V17" s="284" t="str">
        <f>IFERROR(INDEX(認証製品一覧!$B$5:$W$2598,MATCH(ROW()-11,認証製品一覧!$AC$5:$AC$2598,0),COLUMN()-1),"")</f>
        <v/>
      </c>
      <c r="W17" s="284" t="str">
        <f>IFERROR(INDEX(認証製品一覧!$B$5:$W$2598,MATCH(ROW()-11,認証製品一覧!$AC$5:$AC$2598,0),COLUMN()-1),"")</f>
        <v/>
      </c>
      <c r="Y17" s="265" t="s">
        <v>1268</v>
      </c>
      <c r="Z17" s="265" t="s">
        <v>6992</v>
      </c>
    </row>
    <row r="18" spans="1:26">
      <c r="A18" s="265">
        <v>7</v>
      </c>
      <c r="B18" s="283" t="str">
        <f>IFERROR(INDEX(認証製品一覧!$B$5:$W$2598,MATCH(ROW()-11,認証製品一覧!$AC$5:$AC$2598,0),COLUMN()-1),"")</f>
        <v/>
      </c>
      <c r="C18" s="284" t="str">
        <f>IFERROR(INDEX(認証製品一覧!$B$5:$W$2598,MATCH(ROW()-11,認証製品一覧!$AC$5:$AC$2598,0),COLUMN()-1),"")</f>
        <v/>
      </c>
      <c r="D18" s="283" t="str">
        <f>IFERROR(INDEX(認証製品一覧!$B$5:$W$2598,MATCH(ROW()-11,認証製品一覧!$AC$5:$AC$2598,0),COLUMN()-1),"")</f>
        <v/>
      </c>
      <c r="E18" s="283" t="str">
        <f>IFERROR(INDEX(認証製品一覧!$B$5:$W$2598,MATCH(ROW()-11,認証製品一覧!$AC$5:$AC$2598,0),COLUMN()-1),"")</f>
        <v/>
      </c>
      <c r="F18" s="341" t="str">
        <f>IFERROR(INDEX(認証製品一覧!$B$5:$W$2598,MATCH(ROW()-11,認証製品一覧!$AC$5:$AC$2598,0),COLUMN()-1),"")</f>
        <v/>
      </c>
      <c r="G18" s="341" t="str">
        <f>IFERROR(INDEX(認証製品一覧!$B$5:$W$2598,MATCH(ROW()-11,認証製品一覧!$AC$5:$AC$2598,0),COLUMN()-1),"")</f>
        <v/>
      </c>
      <c r="H18" s="283" t="str">
        <f>IFERROR(INDEX(認証製品一覧!$B$5:$W$2598,MATCH(ROW()-11,認証製品一覧!$AC$5:$AC$2598,0),COLUMN()-1),"")</f>
        <v/>
      </c>
      <c r="I18" s="283" t="str">
        <f>IFERROR(INDEX(認証製品一覧!$B$5:$W$2598,MATCH(ROW()-11,認証製品一覧!$AC$5:$AC$2598,0),COLUMN()-1),"")</f>
        <v/>
      </c>
      <c r="J18" s="283" t="str">
        <f>IFERROR(INDEX(認証製品一覧!$B$5:$W$2598,MATCH(ROW()-11,認証製品一覧!$AC$5:$AC$2598,0),COLUMN()-1),"")</f>
        <v/>
      </c>
      <c r="K18" s="283" t="str">
        <f>IFERROR(INDEX(認証製品一覧!$B$5:$W$2598,MATCH(ROW()-11,認証製品一覧!$AC$5:$AC$2598,0),COLUMN()-1),"")</f>
        <v/>
      </c>
      <c r="L18" s="341" t="str">
        <f>IFERROR(INDEX(認証製品一覧!$B$5:$W$2598,MATCH(ROW()-11,認証製品一覧!$AC$5:$AC$2598,0),COLUMN()-1),"")</f>
        <v/>
      </c>
      <c r="M18" s="341" t="str">
        <f>IFERROR(INDEX(認証製品一覧!$B$5:$W$2598,MATCH(ROW()-11,認証製品一覧!$AC$5:$AC$2598,0),COLUMN()-1),"")</f>
        <v/>
      </c>
      <c r="N18" s="283" t="str">
        <f>IFERROR(INDEX(認証製品一覧!$B$5:$W$2598,MATCH(ROW()-11,認証製品一覧!$AC$5:$AC$2598,0),COLUMN()-1),"")</f>
        <v/>
      </c>
      <c r="O18" s="283" t="str">
        <f>IFERROR(INDEX(認証製品一覧!$B$5:$W$2598,MATCH(ROW()-11,認証製品一覧!$AC$5:$AC$2598,0),COLUMN()-1),"")</f>
        <v/>
      </c>
      <c r="P18" s="341" t="str">
        <f>IFERROR(INDEX(認証製品一覧!$B$5:$W$2598,MATCH(ROW()-11,認証製品一覧!$AC$5:$AC$2598,0),COLUMN()-1),"")</f>
        <v/>
      </c>
      <c r="Q18" s="284" t="str">
        <f>IFERROR(INDEX(認証製品一覧!$B$5:$W$2598,MATCH(ROW()-11,認証製品一覧!$AC$5:$AC$2598,0),COLUMN()-1),"")</f>
        <v/>
      </c>
      <c r="R18" s="283" t="str">
        <f>IFERROR(INDEX(認証製品一覧!$B$5:$W$2598,MATCH(ROW()-11,認証製品一覧!$AC$5:$AC$2598,0),COLUMN()-1),"")</f>
        <v/>
      </c>
      <c r="S18" s="283" t="str">
        <f>IFERROR(INDEX(認証製品一覧!$B$5:$W$2598,MATCH(ROW()-11,認証製品一覧!$AC$5:$AC$2598,0),COLUMN()-1),"")</f>
        <v/>
      </c>
      <c r="T18" s="283" t="str">
        <f>IFERROR(INDEX(認証製品一覧!$B$5:$W$2598,MATCH(ROW()-11,認証製品一覧!$AC$5:$AC$2598,0),COLUMN()-1),"")</f>
        <v/>
      </c>
      <c r="U18" s="284" t="str">
        <f>IFERROR(INDEX(認証製品一覧!$B$5:$W$2598,MATCH(ROW()-11,認証製品一覧!$AC$5:$AC$2598,0),COLUMN()-1),"")</f>
        <v/>
      </c>
      <c r="V18" s="284" t="str">
        <f>IFERROR(INDEX(認証製品一覧!$B$5:$W$2598,MATCH(ROW()-11,認証製品一覧!$AC$5:$AC$2598,0),COLUMN()-1),"")</f>
        <v/>
      </c>
      <c r="W18" s="284" t="str">
        <f>IFERROR(INDEX(認証製品一覧!$B$5:$W$2598,MATCH(ROW()-11,認証製品一覧!$AC$5:$AC$2598,0),COLUMN()-1),"")</f>
        <v/>
      </c>
      <c r="Y18" s="265" t="s">
        <v>6925</v>
      </c>
      <c r="Z18" s="265" t="s">
        <v>6993</v>
      </c>
    </row>
    <row r="19" spans="1:26">
      <c r="A19" s="265">
        <v>8</v>
      </c>
      <c r="B19" s="283" t="str">
        <f>IFERROR(INDEX(認証製品一覧!$B$5:$W$2598,MATCH(ROW()-11,認証製品一覧!$AC$5:$AC$2598,0),COLUMN()-1),"")</f>
        <v/>
      </c>
      <c r="C19" s="284" t="str">
        <f>IFERROR(INDEX(認証製品一覧!$B$5:$W$2598,MATCH(ROW()-11,認証製品一覧!$AC$5:$AC$2598,0),COLUMN()-1),"")</f>
        <v/>
      </c>
      <c r="D19" s="283" t="str">
        <f>IFERROR(INDEX(認証製品一覧!$B$5:$W$2598,MATCH(ROW()-11,認証製品一覧!$AC$5:$AC$2598,0),COLUMN()-1),"")</f>
        <v/>
      </c>
      <c r="E19" s="283" t="str">
        <f>IFERROR(INDEX(認証製品一覧!$B$5:$W$2598,MATCH(ROW()-11,認証製品一覧!$AC$5:$AC$2598,0),COLUMN()-1),"")</f>
        <v/>
      </c>
      <c r="F19" s="341" t="str">
        <f>IFERROR(INDEX(認証製品一覧!$B$5:$W$2598,MATCH(ROW()-11,認証製品一覧!$AC$5:$AC$2598,0),COLUMN()-1),"")</f>
        <v/>
      </c>
      <c r="G19" s="341" t="str">
        <f>IFERROR(INDEX(認証製品一覧!$B$5:$W$2598,MATCH(ROW()-11,認証製品一覧!$AC$5:$AC$2598,0),COLUMN()-1),"")</f>
        <v/>
      </c>
      <c r="H19" s="283" t="str">
        <f>IFERROR(INDEX(認証製品一覧!$B$5:$W$2598,MATCH(ROW()-11,認証製品一覧!$AC$5:$AC$2598,0),COLUMN()-1),"")</f>
        <v/>
      </c>
      <c r="I19" s="283" t="str">
        <f>IFERROR(INDEX(認証製品一覧!$B$5:$W$2598,MATCH(ROW()-11,認証製品一覧!$AC$5:$AC$2598,0),COLUMN()-1),"")</f>
        <v/>
      </c>
      <c r="J19" s="283" t="str">
        <f>IFERROR(INDEX(認証製品一覧!$B$5:$W$2598,MATCH(ROW()-11,認証製品一覧!$AC$5:$AC$2598,0),COLUMN()-1),"")</f>
        <v/>
      </c>
      <c r="K19" s="283" t="str">
        <f>IFERROR(INDEX(認証製品一覧!$B$5:$W$2598,MATCH(ROW()-11,認証製品一覧!$AC$5:$AC$2598,0),COLUMN()-1),"")</f>
        <v/>
      </c>
      <c r="L19" s="341" t="str">
        <f>IFERROR(INDEX(認証製品一覧!$B$5:$W$2598,MATCH(ROW()-11,認証製品一覧!$AC$5:$AC$2598,0),COLUMN()-1),"")</f>
        <v/>
      </c>
      <c r="M19" s="341" t="str">
        <f>IFERROR(INDEX(認証製品一覧!$B$5:$W$2598,MATCH(ROW()-11,認証製品一覧!$AC$5:$AC$2598,0),COLUMN()-1),"")</f>
        <v/>
      </c>
      <c r="N19" s="283" t="str">
        <f>IFERROR(INDEX(認証製品一覧!$B$5:$W$2598,MATCH(ROW()-11,認証製品一覧!$AC$5:$AC$2598,0),COLUMN()-1),"")</f>
        <v/>
      </c>
      <c r="O19" s="283" t="str">
        <f>IFERROR(INDEX(認証製品一覧!$B$5:$W$2598,MATCH(ROW()-11,認証製品一覧!$AC$5:$AC$2598,0),COLUMN()-1),"")</f>
        <v/>
      </c>
      <c r="P19" s="341" t="str">
        <f>IFERROR(INDEX(認証製品一覧!$B$5:$W$2598,MATCH(ROW()-11,認証製品一覧!$AC$5:$AC$2598,0),COLUMN()-1),"")</f>
        <v/>
      </c>
      <c r="Q19" s="284" t="str">
        <f>IFERROR(INDEX(認証製品一覧!$B$5:$W$2598,MATCH(ROW()-11,認証製品一覧!$AC$5:$AC$2598,0),COLUMN()-1),"")</f>
        <v/>
      </c>
      <c r="R19" s="283" t="str">
        <f>IFERROR(INDEX(認証製品一覧!$B$5:$W$2598,MATCH(ROW()-11,認証製品一覧!$AC$5:$AC$2598,0),COLUMN()-1),"")</f>
        <v/>
      </c>
      <c r="S19" s="283" t="str">
        <f>IFERROR(INDEX(認証製品一覧!$B$5:$W$2598,MATCH(ROW()-11,認証製品一覧!$AC$5:$AC$2598,0),COLUMN()-1),"")</f>
        <v/>
      </c>
      <c r="T19" s="283" t="str">
        <f>IFERROR(INDEX(認証製品一覧!$B$5:$W$2598,MATCH(ROW()-11,認証製品一覧!$AC$5:$AC$2598,0),COLUMN()-1),"")</f>
        <v/>
      </c>
      <c r="U19" s="284" t="str">
        <f>IFERROR(INDEX(認証製品一覧!$B$5:$W$2598,MATCH(ROW()-11,認証製品一覧!$AC$5:$AC$2598,0),COLUMN()-1),"")</f>
        <v/>
      </c>
      <c r="V19" s="284" t="str">
        <f>IFERROR(INDEX(認証製品一覧!$B$5:$W$2598,MATCH(ROW()-11,認証製品一覧!$AC$5:$AC$2598,0),COLUMN()-1),"")</f>
        <v/>
      </c>
      <c r="W19" s="284" t="str">
        <f>IFERROR(INDEX(認証製品一覧!$B$5:$W$2598,MATCH(ROW()-11,認証製品一覧!$AC$5:$AC$2598,0),COLUMN()-1),"")</f>
        <v/>
      </c>
      <c r="Y19" s="265" t="s">
        <v>2945</v>
      </c>
      <c r="Z19" s="265" t="s">
        <v>6994</v>
      </c>
    </row>
    <row r="20" spans="1:26">
      <c r="A20" s="265">
        <v>9</v>
      </c>
      <c r="B20" s="283" t="str">
        <f>IFERROR(INDEX(認証製品一覧!$B$5:$W$2598,MATCH(ROW()-11,認証製品一覧!$AC$5:$AC$2598,0),COLUMN()-1),"")</f>
        <v/>
      </c>
      <c r="C20" s="284" t="str">
        <f>IFERROR(INDEX(認証製品一覧!$B$5:$W$2598,MATCH(ROW()-11,認証製品一覧!$AC$5:$AC$2598,0),COLUMN()-1),"")</f>
        <v/>
      </c>
      <c r="D20" s="283" t="str">
        <f>IFERROR(INDEX(認証製品一覧!$B$5:$W$2598,MATCH(ROW()-11,認証製品一覧!$AC$5:$AC$2598,0),COLUMN()-1),"")</f>
        <v/>
      </c>
      <c r="E20" s="283" t="str">
        <f>IFERROR(INDEX(認証製品一覧!$B$5:$W$2598,MATCH(ROW()-11,認証製品一覧!$AC$5:$AC$2598,0),COLUMN()-1),"")</f>
        <v/>
      </c>
      <c r="F20" s="341" t="str">
        <f>IFERROR(INDEX(認証製品一覧!$B$5:$W$2598,MATCH(ROW()-11,認証製品一覧!$AC$5:$AC$2598,0),COLUMN()-1),"")</f>
        <v/>
      </c>
      <c r="G20" s="341" t="str">
        <f>IFERROR(INDEX(認証製品一覧!$B$5:$W$2598,MATCH(ROW()-11,認証製品一覧!$AC$5:$AC$2598,0),COLUMN()-1),"")</f>
        <v/>
      </c>
      <c r="H20" s="283" t="str">
        <f>IFERROR(INDEX(認証製品一覧!$B$5:$W$2598,MATCH(ROW()-11,認証製品一覧!$AC$5:$AC$2598,0),COLUMN()-1),"")</f>
        <v/>
      </c>
      <c r="I20" s="283" t="str">
        <f>IFERROR(INDEX(認証製品一覧!$B$5:$W$2598,MATCH(ROW()-11,認証製品一覧!$AC$5:$AC$2598,0),COLUMN()-1),"")</f>
        <v/>
      </c>
      <c r="J20" s="283" t="str">
        <f>IFERROR(INDEX(認証製品一覧!$B$5:$W$2598,MATCH(ROW()-11,認証製品一覧!$AC$5:$AC$2598,0),COLUMN()-1),"")</f>
        <v/>
      </c>
      <c r="K20" s="283" t="str">
        <f>IFERROR(INDEX(認証製品一覧!$B$5:$W$2598,MATCH(ROW()-11,認証製品一覧!$AC$5:$AC$2598,0),COLUMN()-1),"")</f>
        <v/>
      </c>
      <c r="L20" s="341" t="str">
        <f>IFERROR(INDEX(認証製品一覧!$B$5:$W$2598,MATCH(ROW()-11,認証製品一覧!$AC$5:$AC$2598,0),COLUMN()-1),"")</f>
        <v/>
      </c>
      <c r="M20" s="341" t="str">
        <f>IFERROR(INDEX(認証製品一覧!$B$5:$W$2598,MATCH(ROW()-11,認証製品一覧!$AC$5:$AC$2598,0),COLUMN()-1),"")</f>
        <v/>
      </c>
      <c r="N20" s="283" t="str">
        <f>IFERROR(INDEX(認証製品一覧!$B$5:$W$2598,MATCH(ROW()-11,認証製品一覧!$AC$5:$AC$2598,0),COLUMN()-1),"")</f>
        <v/>
      </c>
      <c r="O20" s="283" t="str">
        <f>IFERROR(INDEX(認証製品一覧!$B$5:$W$2598,MATCH(ROW()-11,認証製品一覧!$AC$5:$AC$2598,0),COLUMN()-1),"")</f>
        <v/>
      </c>
      <c r="P20" s="341" t="str">
        <f>IFERROR(INDEX(認証製品一覧!$B$5:$W$2598,MATCH(ROW()-11,認証製品一覧!$AC$5:$AC$2598,0),COLUMN()-1),"")</f>
        <v/>
      </c>
      <c r="Q20" s="284" t="str">
        <f>IFERROR(INDEX(認証製品一覧!$B$5:$W$2598,MATCH(ROW()-11,認証製品一覧!$AC$5:$AC$2598,0),COLUMN()-1),"")</f>
        <v/>
      </c>
      <c r="R20" s="283" t="str">
        <f>IFERROR(INDEX(認証製品一覧!$B$5:$W$2598,MATCH(ROW()-11,認証製品一覧!$AC$5:$AC$2598,0),COLUMN()-1),"")</f>
        <v/>
      </c>
      <c r="S20" s="283" t="str">
        <f>IFERROR(INDEX(認証製品一覧!$B$5:$W$2598,MATCH(ROW()-11,認証製品一覧!$AC$5:$AC$2598,0),COLUMN()-1),"")</f>
        <v/>
      </c>
      <c r="T20" s="283" t="str">
        <f>IFERROR(INDEX(認証製品一覧!$B$5:$W$2598,MATCH(ROW()-11,認証製品一覧!$AC$5:$AC$2598,0),COLUMN()-1),"")</f>
        <v/>
      </c>
      <c r="U20" s="284" t="str">
        <f>IFERROR(INDEX(認証製品一覧!$B$5:$W$2598,MATCH(ROW()-11,認証製品一覧!$AC$5:$AC$2598,0),COLUMN()-1),"")</f>
        <v/>
      </c>
      <c r="V20" s="284" t="str">
        <f>IFERROR(INDEX(認証製品一覧!$B$5:$W$2598,MATCH(ROW()-11,認証製品一覧!$AC$5:$AC$2598,0),COLUMN()-1),"")</f>
        <v/>
      </c>
      <c r="W20" s="284" t="str">
        <f>IFERROR(INDEX(認証製品一覧!$B$5:$W$2598,MATCH(ROW()-11,認証製品一覧!$AC$5:$AC$2598,0),COLUMN()-1),"")</f>
        <v/>
      </c>
      <c r="Y20" s="265" t="s">
        <v>6931</v>
      </c>
      <c r="Z20" s="265" t="s">
        <v>6995</v>
      </c>
    </row>
    <row r="21" spans="1:26">
      <c r="A21" s="265">
        <v>10</v>
      </c>
      <c r="B21" s="283" t="str">
        <f>IFERROR(INDEX(認証製品一覧!$B$5:$W$2598,MATCH(ROW()-11,認証製品一覧!$AC$5:$AC$2598,0),COLUMN()-1),"")</f>
        <v/>
      </c>
      <c r="C21" s="284" t="str">
        <f>IFERROR(INDEX(認証製品一覧!$B$5:$W$2598,MATCH(ROW()-11,認証製品一覧!$AC$5:$AC$2598,0),COLUMN()-1),"")</f>
        <v/>
      </c>
      <c r="D21" s="283" t="str">
        <f>IFERROR(INDEX(認証製品一覧!$B$5:$W$2598,MATCH(ROW()-11,認証製品一覧!$AC$5:$AC$2598,0),COLUMN()-1),"")</f>
        <v/>
      </c>
      <c r="E21" s="283" t="str">
        <f>IFERROR(INDEX(認証製品一覧!$B$5:$W$2598,MATCH(ROW()-11,認証製品一覧!$AC$5:$AC$2598,0),COLUMN()-1),"")</f>
        <v/>
      </c>
      <c r="F21" s="341" t="str">
        <f>IFERROR(INDEX(認証製品一覧!$B$5:$W$2598,MATCH(ROW()-11,認証製品一覧!$AC$5:$AC$2598,0),COLUMN()-1),"")</f>
        <v/>
      </c>
      <c r="G21" s="341" t="str">
        <f>IFERROR(INDEX(認証製品一覧!$B$5:$W$2598,MATCH(ROW()-11,認証製品一覧!$AC$5:$AC$2598,0),COLUMN()-1),"")</f>
        <v/>
      </c>
      <c r="H21" s="283" t="str">
        <f>IFERROR(INDEX(認証製品一覧!$B$5:$W$2598,MATCH(ROW()-11,認証製品一覧!$AC$5:$AC$2598,0),COLUMN()-1),"")</f>
        <v/>
      </c>
      <c r="I21" s="283" t="str">
        <f>IFERROR(INDEX(認証製品一覧!$B$5:$W$2598,MATCH(ROW()-11,認証製品一覧!$AC$5:$AC$2598,0),COLUMN()-1),"")</f>
        <v/>
      </c>
      <c r="J21" s="283" t="str">
        <f>IFERROR(INDEX(認証製品一覧!$B$5:$W$2598,MATCH(ROW()-11,認証製品一覧!$AC$5:$AC$2598,0),COLUMN()-1),"")</f>
        <v/>
      </c>
      <c r="K21" s="283" t="str">
        <f>IFERROR(INDEX(認証製品一覧!$B$5:$W$2598,MATCH(ROW()-11,認証製品一覧!$AC$5:$AC$2598,0),COLUMN()-1),"")</f>
        <v/>
      </c>
      <c r="L21" s="341" t="str">
        <f>IFERROR(INDEX(認証製品一覧!$B$5:$W$2598,MATCH(ROW()-11,認証製品一覧!$AC$5:$AC$2598,0),COLUMN()-1),"")</f>
        <v/>
      </c>
      <c r="M21" s="341" t="str">
        <f>IFERROR(INDEX(認証製品一覧!$B$5:$W$2598,MATCH(ROW()-11,認証製品一覧!$AC$5:$AC$2598,0),COLUMN()-1),"")</f>
        <v/>
      </c>
      <c r="N21" s="283" t="str">
        <f>IFERROR(INDEX(認証製品一覧!$B$5:$W$2598,MATCH(ROW()-11,認証製品一覧!$AC$5:$AC$2598,0),COLUMN()-1),"")</f>
        <v/>
      </c>
      <c r="O21" s="283" t="str">
        <f>IFERROR(INDEX(認証製品一覧!$B$5:$W$2598,MATCH(ROW()-11,認証製品一覧!$AC$5:$AC$2598,0),COLUMN()-1),"")</f>
        <v/>
      </c>
      <c r="P21" s="341" t="str">
        <f>IFERROR(INDEX(認証製品一覧!$B$5:$W$2598,MATCH(ROW()-11,認証製品一覧!$AC$5:$AC$2598,0),COLUMN()-1),"")</f>
        <v/>
      </c>
      <c r="Q21" s="284" t="str">
        <f>IFERROR(INDEX(認証製品一覧!$B$5:$W$2598,MATCH(ROW()-11,認証製品一覧!$AC$5:$AC$2598,0),COLUMN()-1),"")</f>
        <v/>
      </c>
      <c r="R21" s="283" t="str">
        <f>IFERROR(INDEX(認証製品一覧!$B$5:$W$2598,MATCH(ROW()-11,認証製品一覧!$AC$5:$AC$2598,0),COLUMN()-1),"")</f>
        <v/>
      </c>
      <c r="S21" s="283" t="str">
        <f>IFERROR(INDEX(認証製品一覧!$B$5:$W$2598,MATCH(ROW()-11,認証製品一覧!$AC$5:$AC$2598,0),COLUMN()-1),"")</f>
        <v/>
      </c>
      <c r="T21" s="283" t="str">
        <f>IFERROR(INDEX(認証製品一覧!$B$5:$W$2598,MATCH(ROW()-11,認証製品一覧!$AC$5:$AC$2598,0),COLUMN()-1),"")</f>
        <v/>
      </c>
      <c r="U21" s="284" t="str">
        <f>IFERROR(INDEX(認証製品一覧!$B$5:$W$2598,MATCH(ROW()-11,認証製品一覧!$AC$5:$AC$2598,0),COLUMN()-1),"")</f>
        <v/>
      </c>
      <c r="V21" s="284" t="str">
        <f>IFERROR(INDEX(認証製品一覧!$B$5:$W$2598,MATCH(ROW()-11,認証製品一覧!$AC$5:$AC$2598,0),COLUMN()-1),"")</f>
        <v/>
      </c>
      <c r="W21" s="284" t="str">
        <f>IFERROR(INDEX(認証製品一覧!$B$5:$W$2598,MATCH(ROW()-11,認証製品一覧!$AC$5:$AC$2598,0),COLUMN()-1),"")</f>
        <v/>
      </c>
      <c r="Y21" s="265" t="s">
        <v>6934</v>
      </c>
      <c r="Z21" s="265" t="s">
        <v>6996</v>
      </c>
    </row>
    <row r="22" spans="1:26">
      <c r="A22" s="265">
        <v>11</v>
      </c>
      <c r="B22" s="283" t="str">
        <f>IFERROR(INDEX(認証製品一覧!$B$5:$W$2598,MATCH(ROW()-11,認証製品一覧!$AC$5:$AC$2598,0),COLUMN()-1),"")</f>
        <v/>
      </c>
      <c r="C22" s="284" t="str">
        <f>IFERROR(INDEX(認証製品一覧!$B$5:$W$2598,MATCH(ROW()-11,認証製品一覧!$AC$5:$AC$2598,0),COLUMN()-1),"")</f>
        <v/>
      </c>
      <c r="D22" s="283" t="str">
        <f>IFERROR(INDEX(認証製品一覧!$B$5:$W$2598,MATCH(ROW()-11,認証製品一覧!$AC$5:$AC$2598,0),COLUMN()-1),"")</f>
        <v/>
      </c>
      <c r="E22" s="283" t="str">
        <f>IFERROR(INDEX(認証製品一覧!$B$5:$W$2598,MATCH(ROW()-11,認証製品一覧!$AC$5:$AC$2598,0),COLUMN()-1),"")</f>
        <v/>
      </c>
      <c r="F22" s="341" t="str">
        <f>IFERROR(INDEX(認証製品一覧!$B$5:$W$2598,MATCH(ROW()-11,認証製品一覧!$AC$5:$AC$2598,0),COLUMN()-1),"")</f>
        <v/>
      </c>
      <c r="G22" s="341" t="str">
        <f>IFERROR(INDEX(認証製品一覧!$B$5:$W$2598,MATCH(ROW()-11,認証製品一覧!$AC$5:$AC$2598,0),COLUMN()-1),"")</f>
        <v/>
      </c>
      <c r="H22" s="283" t="str">
        <f>IFERROR(INDEX(認証製品一覧!$B$5:$W$2598,MATCH(ROW()-11,認証製品一覧!$AC$5:$AC$2598,0),COLUMN()-1),"")</f>
        <v/>
      </c>
      <c r="I22" s="283" t="str">
        <f>IFERROR(INDEX(認証製品一覧!$B$5:$W$2598,MATCH(ROW()-11,認証製品一覧!$AC$5:$AC$2598,0),COLUMN()-1),"")</f>
        <v/>
      </c>
      <c r="J22" s="283" t="str">
        <f>IFERROR(INDEX(認証製品一覧!$B$5:$W$2598,MATCH(ROW()-11,認証製品一覧!$AC$5:$AC$2598,0),COLUMN()-1),"")</f>
        <v/>
      </c>
      <c r="K22" s="283" t="str">
        <f>IFERROR(INDEX(認証製品一覧!$B$5:$W$2598,MATCH(ROW()-11,認証製品一覧!$AC$5:$AC$2598,0),COLUMN()-1),"")</f>
        <v/>
      </c>
      <c r="L22" s="341" t="str">
        <f>IFERROR(INDEX(認証製品一覧!$B$5:$W$2598,MATCH(ROW()-11,認証製品一覧!$AC$5:$AC$2598,0),COLUMN()-1),"")</f>
        <v/>
      </c>
      <c r="M22" s="341" t="str">
        <f>IFERROR(INDEX(認証製品一覧!$B$5:$W$2598,MATCH(ROW()-11,認証製品一覧!$AC$5:$AC$2598,0),COLUMN()-1),"")</f>
        <v/>
      </c>
      <c r="N22" s="283" t="str">
        <f>IFERROR(INDEX(認証製品一覧!$B$5:$W$2598,MATCH(ROW()-11,認証製品一覧!$AC$5:$AC$2598,0),COLUMN()-1),"")</f>
        <v/>
      </c>
      <c r="O22" s="283" t="str">
        <f>IFERROR(INDEX(認証製品一覧!$B$5:$W$2598,MATCH(ROW()-11,認証製品一覧!$AC$5:$AC$2598,0),COLUMN()-1),"")</f>
        <v/>
      </c>
      <c r="P22" s="341" t="str">
        <f>IFERROR(INDEX(認証製品一覧!$B$5:$W$2598,MATCH(ROW()-11,認証製品一覧!$AC$5:$AC$2598,0),COLUMN()-1),"")</f>
        <v/>
      </c>
      <c r="Q22" s="284" t="str">
        <f>IFERROR(INDEX(認証製品一覧!$B$5:$W$2598,MATCH(ROW()-11,認証製品一覧!$AC$5:$AC$2598,0),COLUMN()-1),"")</f>
        <v/>
      </c>
      <c r="R22" s="283" t="str">
        <f>IFERROR(INDEX(認証製品一覧!$B$5:$W$2598,MATCH(ROW()-11,認証製品一覧!$AC$5:$AC$2598,0),COLUMN()-1),"")</f>
        <v/>
      </c>
      <c r="S22" s="283" t="str">
        <f>IFERROR(INDEX(認証製品一覧!$B$5:$W$2598,MATCH(ROW()-11,認証製品一覧!$AC$5:$AC$2598,0),COLUMN()-1),"")</f>
        <v/>
      </c>
      <c r="T22" s="283" t="str">
        <f>IFERROR(INDEX(認証製品一覧!$B$5:$W$2598,MATCH(ROW()-11,認証製品一覧!$AC$5:$AC$2598,0),COLUMN()-1),"")</f>
        <v/>
      </c>
      <c r="U22" s="284" t="str">
        <f>IFERROR(INDEX(認証製品一覧!$B$5:$W$2598,MATCH(ROW()-11,認証製品一覧!$AC$5:$AC$2598,0),COLUMN()-1),"")</f>
        <v/>
      </c>
      <c r="V22" s="284" t="str">
        <f>IFERROR(INDEX(認証製品一覧!$B$5:$W$2598,MATCH(ROW()-11,認証製品一覧!$AC$5:$AC$2598,0),COLUMN()-1),"")</f>
        <v/>
      </c>
      <c r="W22" s="284" t="str">
        <f>IFERROR(INDEX(認証製品一覧!$B$5:$W$2598,MATCH(ROW()-11,認証製品一覧!$AC$5:$AC$2598,0),COLUMN()-1),"")</f>
        <v/>
      </c>
      <c r="Y22" s="265" t="s">
        <v>6937</v>
      </c>
      <c r="Z22" s="265" t="s">
        <v>6997</v>
      </c>
    </row>
    <row r="23" spans="1:26">
      <c r="A23" s="265">
        <v>12</v>
      </c>
      <c r="B23" s="283" t="str">
        <f>IFERROR(INDEX(認証製品一覧!$B$5:$W$2598,MATCH(ROW()-11,認証製品一覧!$AC$5:$AC$2598,0),COLUMN()-1),"")</f>
        <v/>
      </c>
      <c r="C23" s="284" t="str">
        <f>IFERROR(INDEX(認証製品一覧!$B$5:$W$2598,MATCH(ROW()-11,認証製品一覧!$AC$5:$AC$2598,0),COLUMN()-1),"")</f>
        <v/>
      </c>
      <c r="D23" s="283" t="str">
        <f>IFERROR(INDEX(認証製品一覧!$B$5:$W$2598,MATCH(ROW()-11,認証製品一覧!$AC$5:$AC$2598,0),COLUMN()-1),"")</f>
        <v/>
      </c>
      <c r="E23" s="283" t="str">
        <f>IFERROR(INDEX(認証製品一覧!$B$5:$W$2598,MATCH(ROW()-11,認証製品一覧!$AC$5:$AC$2598,0),COLUMN()-1),"")</f>
        <v/>
      </c>
      <c r="F23" s="341" t="str">
        <f>IFERROR(INDEX(認証製品一覧!$B$5:$W$2598,MATCH(ROW()-11,認証製品一覧!$AC$5:$AC$2598,0),COLUMN()-1),"")</f>
        <v/>
      </c>
      <c r="G23" s="341" t="str">
        <f>IFERROR(INDEX(認証製品一覧!$B$5:$W$2598,MATCH(ROW()-11,認証製品一覧!$AC$5:$AC$2598,0),COLUMN()-1),"")</f>
        <v/>
      </c>
      <c r="H23" s="283" t="str">
        <f>IFERROR(INDEX(認証製品一覧!$B$5:$W$2598,MATCH(ROW()-11,認証製品一覧!$AC$5:$AC$2598,0),COLUMN()-1),"")</f>
        <v/>
      </c>
      <c r="I23" s="283" t="str">
        <f>IFERROR(INDEX(認証製品一覧!$B$5:$W$2598,MATCH(ROW()-11,認証製品一覧!$AC$5:$AC$2598,0),COLUMN()-1),"")</f>
        <v/>
      </c>
      <c r="J23" s="283" t="str">
        <f>IFERROR(INDEX(認証製品一覧!$B$5:$W$2598,MATCH(ROW()-11,認証製品一覧!$AC$5:$AC$2598,0),COLUMN()-1),"")</f>
        <v/>
      </c>
      <c r="K23" s="283" t="str">
        <f>IFERROR(INDEX(認証製品一覧!$B$5:$W$2598,MATCH(ROW()-11,認証製品一覧!$AC$5:$AC$2598,0),COLUMN()-1),"")</f>
        <v/>
      </c>
      <c r="L23" s="341" t="str">
        <f>IFERROR(INDEX(認証製品一覧!$B$5:$W$2598,MATCH(ROW()-11,認証製品一覧!$AC$5:$AC$2598,0),COLUMN()-1),"")</f>
        <v/>
      </c>
      <c r="M23" s="341" t="str">
        <f>IFERROR(INDEX(認証製品一覧!$B$5:$W$2598,MATCH(ROW()-11,認証製品一覧!$AC$5:$AC$2598,0),COLUMN()-1),"")</f>
        <v/>
      </c>
      <c r="N23" s="283" t="str">
        <f>IFERROR(INDEX(認証製品一覧!$B$5:$W$2598,MATCH(ROW()-11,認証製品一覧!$AC$5:$AC$2598,0),COLUMN()-1),"")</f>
        <v/>
      </c>
      <c r="O23" s="283" t="str">
        <f>IFERROR(INDEX(認証製品一覧!$B$5:$W$2598,MATCH(ROW()-11,認証製品一覧!$AC$5:$AC$2598,0),COLUMN()-1),"")</f>
        <v/>
      </c>
      <c r="P23" s="341" t="str">
        <f>IFERROR(INDEX(認証製品一覧!$B$5:$W$2598,MATCH(ROW()-11,認証製品一覧!$AC$5:$AC$2598,0),COLUMN()-1),"")</f>
        <v/>
      </c>
      <c r="Q23" s="284" t="str">
        <f>IFERROR(INDEX(認証製品一覧!$B$5:$W$2598,MATCH(ROW()-11,認証製品一覧!$AC$5:$AC$2598,0),COLUMN()-1),"")</f>
        <v/>
      </c>
      <c r="R23" s="283" t="str">
        <f>IFERROR(INDEX(認証製品一覧!$B$5:$W$2598,MATCH(ROW()-11,認証製品一覧!$AC$5:$AC$2598,0),COLUMN()-1),"")</f>
        <v/>
      </c>
      <c r="S23" s="283" t="str">
        <f>IFERROR(INDEX(認証製品一覧!$B$5:$W$2598,MATCH(ROW()-11,認証製品一覧!$AC$5:$AC$2598,0),COLUMN()-1),"")</f>
        <v/>
      </c>
      <c r="T23" s="283" t="str">
        <f>IFERROR(INDEX(認証製品一覧!$B$5:$W$2598,MATCH(ROW()-11,認証製品一覧!$AC$5:$AC$2598,0),COLUMN()-1),"")</f>
        <v/>
      </c>
      <c r="U23" s="284" t="str">
        <f>IFERROR(INDEX(認証製品一覧!$B$5:$W$2598,MATCH(ROW()-11,認証製品一覧!$AC$5:$AC$2598,0),COLUMN()-1),"")</f>
        <v/>
      </c>
      <c r="V23" s="284" t="str">
        <f>IFERROR(INDEX(認証製品一覧!$B$5:$W$2598,MATCH(ROW()-11,認証製品一覧!$AC$5:$AC$2598,0),COLUMN()-1),"")</f>
        <v/>
      </c>
      <c r="W23" s="284" t="str">
        <f>IFERROR(INDEX(認証製品一覧!$B$5:$W$2598,MATCH(ROW()-11,認証製品一覧!$AC$5:$AC$2598,0),COLUMN()-1),"")</f>
        <v/>
      </c>
      <c r="Y23" s="265" t="s">
        <v>4267</v>
      </c>
      <c r="Z23" s="265" t="s">
        <v>6998</v>
      </c>
    </row>
    <row r="24" spans="1:26">
      <c r="A24" s="265">
        <v>13</v>
      </c>
      <c r="B24" s="283" t="str">
        <f>IFERROR(INDEX(認証製品一覧!$B$5:$W$2598,MATCH(ROW()-11,認証製品一覧!$AC$5:$AC$2598,0),COLUMN()-1),"")</f>
        <v/>
      </c>
      <c r="C24" s="284" t="str">
        <f>IFERROR(INDEX(認証製品一覧!$B$5:$W$2598,MATCH(ROW()-11,認証製品一覧!$AC$5:$AC$2598,0),COLUMN()-1),"")</f>
        <v/>
      </c>
      <c r="D24" s="283" t="str">
        <f>IFERROR(INDEX(認証製品一覧!$B$5:$W$2598,MATCH(ROW()-11,認証製品一覧!$AC$5:$AC$2598,0),COLUMN()-1),"")</f>
        <v/>
      </c>
      <c r="E24" s="283" t="str">
        <f>IFERROR(INDEX(認証製品一覧!$B$5:$W$2598,MATCH(ROW()-11,認証製品一覧!$AC$5:$AC$2598,0),COLUMN()-1),"")</f>
        <v/>
      </c>
      <c r="F24" s="341" t="str">
        <f>IFERROR(INDEX(認証製品一覧!$B$5:$W$2598,MATCH(ROW()-11,認証製品一覧!$AC$5:$AC$2598,0),COLUMN()-1),"")</f>
        <v/>
      </c>
      <c r="G24" s="341" t="str">
        <f>IFERROR(INDEX(認証製品一覧!$B$5:$W$2598,MATCH(ROW()-11,認証製品一覧!$AC$5:$AC$2598,0),COLUMN()-1),"")</f>
        <v/>
      </c>
      <c r="H24" s="283" t="str">
        <f>IFERROR(INDEX(認証製品一覧!$B$5:$W$2598,MATCH(ROW()-11,認証製品一覧!$AC$5:$AC$2598,0),COLUMN()-1),"")</f>
        <v/>
      </c>
      <c r="I24" s="283" t="str">
        <f>IFERROR(INDEX(認証製品一覧!$B$5:$W$2598,MATCH(ROW()-11,認証製品一覧!$AC$5:$AC$2598,0),COLUMN()-1),"")</f>
        <v/>
      </c>
      <c r="J24" s="283" t="str">
        <f>IFERROR(INDEX(認証製品一覧!$B$5:$W$2598,MATCH(ROW()-11,認証製品一覧!$AC$5:$AC$2598,0),COLUMN()-1),"")</f>
        <v/>
      </c>
      <c r="K24" s="283" t="str">
        <f>IFERROR(INDEX(認証製品一覧!$B$5:$W$2598,MATCH(ROW()-11,認証製品一覧!$AC$5:$AC$2598,0),COLUMN()-1),"")</f>
        <v/>
      </c>
      <c r="L24" s="341" t="str">
        <f>IFERROR(INDEX(認証製品一覧!$B$5:$W$2598,MATCH(ROW()-11,認証製品一覧!$AC$5:$AC$2598,0),COLUMN()-1),"")</f>
        <v/>
      </c>
      <c r="M24" s="341" t="str">
        <f>IFERROR(INDEX(認証製品一覧!$B$5:$W$2598,MATCH(ROW()-11,認証製品一覧!$AC$5:$AC$2598,0),COLUMN()-1),"")</f>
        <v/>
      </c>
      <c r="N24" s="283" t="str">
        <f>IFERROR(INDEX(認証製品一覧!$B$5:$W$2598,MATCH(ROW()-11,認証製品一覧!$AC$5:$AC$2598,0),COLUMN()-1),"")</f>
        <v/>
      </c>
      <c r="O24" s="283" t="str">
        <f>IFERROR(INDEX(認証製品一覧!$B$5:$W$2598,MATCH(ROW()-11,認証製品一覧!$AC$5:$AC$2598,0),COLUMN()-1),"")</f>
        <v/>
      </c>
      <c r="P24" s="341" t="str">
        <f>IFERROR(INDEX(認証製品一覧!$B$5:$W$2598,MATCH(ROW()-11,認証製品一覧!$AC$5:$AC$2598,0),COLUMN()-1),"")</f>
        <v/>
      </c>
      <c r="Q24" s="284" t="str">
        <f>IFERROR(INDEX(認証製品一覧!$B$5:$W$2598,MATCH(ROW()-11,認証製品一覧!$AC$5:$AC$2598,0),COLUMN()-1),"")</f>
        <v/>
      </c>
      <c r="R24" s="283" t="str">
        <f>IFERROR(INDEX(認証製品一覧!$B$5:$W$2598,MATCH(ROW()-11,認証製品一覧!$AC$5:$AC$2598,0),COLUMN()-1),"")</f>
        <v/>
      </c>
      <c r="S24" s="283" t="str">
        <f>IFERROR(INDEX(認証製品一覧!$B$5:$W$2598,MATCH(ROW()-11,認証製品一覧!$AC$5:$AC$2598,0),COLUMN()-1),"")</f>
        <v/>
      </c>
      <c r="T24" s="283" t="str">
        <f>IFERROR(INDEX(認証製品一覧!$B$5:$W$2598,MATCH(ROW()-11,認証製品一覧!$AC$5:$AC$2598,0),COLUMN()-1),"")</f>
        <v/>
      </c>
      <c r="U24" s="284" t="str">
        <f>IFERROR(INDEX(認証製品一覧!$B$5:$W$2598,MATCH(ROW()-11,認証製品一覧!$AC$5:$AC$2598,0),COLUMN()-1),"")</f>
        <v/>
      </c>
      <c r="V24" s="284" t="str">
        <f>IFERROR(INDEX(認証製品一覧!$B$5:$W$2598,MATCH(ROW()-11,認証製品一覧!$AC$5:$AC$2598,0),COLUMN()-1),"")</f>
        <v/>
      </c>
      <c r="W24" s="284" t="str">
        <f>IFERROR(INDEX(認証製品一覧!$B$5:$W$2598,MATCH(ROW()-11,認証製品一覧!$AC$5:$AC$2598,0),COLUMN()-1),"")</f>
        <v/>
      </c>
      <c r="Y24" s="265" t="s">
        <v>6940</v>
      </c>
      <c r="Z24" s="265" t="s">
        <v>6999</v>
      </c>
    </row>
    <row r="25" spans="1:26">
      <c r="A25" s="265">
        <v>14</v>
      </c>
      <c r="B25" s="283" t="str">
        <f>IFERROR(INDEX(認証製品一覧!$B$5:$W$2598,MATCH(ROW()-11,認証製品一覧!$AC$5:$AC$2598,0),COLUMN()-1),"")</f>
        <v/>
      </c>
      <c r="C25" s="284" t="str">
        <f>IFERROR(INDEX(認証製品一覧!$B$5:$W$2598,MATCH(ROW()-11,認証製品一覧!$AC$5:$AC$2598,0),COLUMN()-1),"")</f>
        <v/>
      </c>
      <c r="D25" s="283" t="str">
        <f>IFERROR(INDEX(認証製品一覧!$B$5:$W$2598,MATCH(ROW()-11,認証製品一覧!$AC$5:$AC$2598,0),COLUMN()-1),"")</f>
        <v/>
      </c>
      <c r="E25" s="283" t="str">
        <f>IFERROR(INDEX(認証製品一覧!$B$5:$W$2598,MATCH(ROW()-11,認証製品一覧!$AC$5:$AC$2598,0),COLUMN()-1),"")</f>
        <v/>
      </c>
      <c r="F25" s="341" t="str">
        <f>IFERROR(INDEX(認証製品一覧!$B$5:$W$2598,MATCH(ROW()-11,認証製品一覧!$AC$5:$AC$2598,0),COLUMN()-1),"")</f>
        <v/>
      </c>
      <c r="G25" s="341" t="str">
        <f>IFERROR(INDEX(認証製品一覧!$B$5:$W$2598,MATCH(ROW()-11,認証製品一覧!$AC$5:$AC$2598,0),COLUMN()-1),"")</f>
        <v/>
      </c>
      <c r="H25" s="283" t="str">
        <f>IFERROR(INDEX(認証製品一覧!$B$5:$W$2598,MATCH(ROW()-11,認証製品一覧!$AC$5:$AC$2598,0),COLUMN()-1),"")</f>
        <v/>
      </c>
      <c r="I25" s="283" t="str">
        <f>IFERROR(INDEX(認証製品一覧!$B$5:$W$2598,MATCH(ROW()-11,認証製品一覧!$AC$5:$AC$2598,0),COLUMN()-1),"")</f>
        <v/>
      </c>
      <c r="J25" s="283" t="str">
        <f>IFERROR(INDEX(認証製品一覧!$B$5:$W$2598,MATCH(ROW()-11,認証製品一覧!$AC$5:$AC$2598,0),COLUMN()-1),"")</f>
        <v/>
      </c>
      <c r="K25" s="283" t="str">
        <f>IFERROR(INDEX(認証製品一覧!$B$5:$W$2598,MATCH(ROW()-11,認証製品一覧!$AC$5:$AC$2598,0),COLUMN()-1),"")</f>
        <v/>
      </c>
      <c r="L25" s="341" t="str">
        <f>IFERROR(INDEX(認証製品一覧!$B$5:$W$2598,MATCH(ROW()-11,認証製品一覧!$AC$5:$AC$2598,0),COLUMN()-1),"")</f>
        <v/>
      </c>
      <c r="M25" s="341" t="str">
        <f>IFERROR(INDEX(認証製品一覧!$B$5:$W$2598,MATCH(ROW()-11,認証製品一覧!$AC$5:$AC$2598,0),COLUMN()-1),"")</f>
        <v/>
      </c>
      <c r="N25" s="283" t="str">
        <f>IFERROR(INDEX(認証製品一覧!$B$5:$W$2598,MATCH(ROW()-11,認証製品一覧!$AC$5:$AC$2598,0),COLUMN()-1),"")</f>
        <v/>
      </c>
      <c r="O25" s="283" t="str">
        <f>IFERROR(INDEX(認証製品一覧!$B$5:$W$2598,MATCH(ROW()-11,認証製品一覧!$AC$5:$AC$2598,0),COLUMN()-1),"")</f>
        <v/>
      </c>
      <c r="P25" s="341" t="str">
        <f>IFERROR(INDEX(認証製品一覧!$B$5:$W$2598,MATCH(ROW()-11,認証製品一覧!$AC$5:$AC$2598,0),COLUMN()-1),"")</f>
        <v/>
      </c>
      <c r="Q25" s="284" t="str">
        <f>IFERROR(INDEX(認証製品一覧!$B$5:$W$2598,MATCH(ROW()-11,認証製品一覧!$AC$5:$AC$2598,0),COLUMN()-1),"")</f>
        <v/>
      </c>
      <c r="R25" s="283" t="str">
        <f>IFERROR(INDEX(認証製品一覧!$B$5:$W$2598,MATCH(ROW()-11,認証製品一覧!$AC$5:$AC$2598,0),COLUMN()-1),"")</f>
        <v/>
      </c>
      <c r="S25" s="283" t="str">
        <f>IFERROR(INDEX(認証製品一覧!$B$5:$W$2598,MATCH(ROW()-11,認証製品一覧!$AC$5:$AC$2598,0),COLUMN()-1),"")</f>
        <v/>
      </c>
      <c r="T25" s="283" t="str">
        <f>IFERROR(INDEX(認証製品一覧!$B$5:$W$2598,MATCH(ROW()-11,認証製品一覧!$AC$5:$AC$2598,0),COLUMN()-1),"")</f>
        <v/>
      </c>
      <c r="U25" s="284" t="str">
        <f>IFERROR(INDEX(認証製品一覧!$B$5:$W$2598,MATCH(ROW()-11,認証製品一覧!$AC$5:$AC$2598,0),COLUMN()-1),"")</f>
        <v/>
      </c>
      <c r="V25" s="284" t="str">
        <f>IFERROR(INDEX(認証製品一覧!$B$5:$W$2598,MATCH(ROW()-11,認証製品一覧!$AC$5:$AC$2598,0),COLUMN()-1),"")</f>
        <v/>
      </c>
      <c r="W25" s="284" t="str">
        <f>IFERROR(INDEX(認証製品一覧!$B$5:$W$2598,MATCH(ROW()-11,認証製品一覧!$AC$5:$AC$2598,0),COLUMN()-1),"")</f>
        <v/>
      </c>
      <c r="Y25" s="265" t="s">
        <v>6942</v>
      </c>
      <c r="Z25" s="265" t="s">
        <v>7000</v>
      </c>
    </row>
    <row r="26" spans="1:26">
      <c r="A26" s="265">
        <v>15</v>
      </c>
      <c r="B26" s="283" t="str">
        <f>IFERROR(INDEX(認証製品一覧!$B$5:$W$2598,MATCH(ROW()-11,認証製品一覧!$AC$5:$AC$2598,0),COLUMN()-1),"")</f>
        <v/>
      </c>
      <c r="C26" s="284" t="str">
        <f>IFERROR(INDEX(認証製品一覧!$B$5:$W$2598,MATCH(ROW()-11,認証製品一覧!$AC$5:$AC$2598,0),COLUMN()-1),"")</f>
        <v/>
      </c>
      <c r="D26" s="283" t="str">
        <f>IFERROR(INDEX(認証製品一覧!$B$5:$W$2598,MATCH(ROW()-11,認証製品一覧!$AC$5:$AC$2598,0),COLUMN()-1),"")</f>
        <v/>
      </c>
      <c r="E26" s="283" t="str">
        <f>IFERROR(INDEX(認証製品一覧!$B$5:$W$2598,MATCH(ROW()-11,認証製品一覧!$AC$5:$AC$2598,0),COLUMN()-1),"")</f>
        <v/>
      </c>
      <c r="F26" s="341" t="str">
        <f>IFERROR(INDEX(認証製品一覧!$B$5:$W$2598,MATCH(ROW()-11,認証製品一覧!$AC$5:$AC$2598,0),COLUMN()-1),"")</f>
        <v/>
      </c>
      <c r="G26" s="341" t="str">
        <f>IFERROR(INDEX(認証製品一覧!$B$5:$W$2598,MATCH(ROW()-11,認証製品一覧!$AC$5:$AC$2598,0),COLUMN()-1),"")</f>
        <v/>
      </c>
      <c r="H26" s="283" t="str">
        <f>IFERROR(INDEX(認証製品一覧!$B$5:$W$2598,MATCH(ROW()-11,認証製品一覧!$AC$5:$AC$2598,0),COLUMN()-1),"")</f>
        <v/>
      </c>
      <c r="I26" s="283" t="str">
        <f>IFERROR(INDEX(認証製品一覧!$B$5:$W$2598,MATCH(ROW()-11,認証製品一覧!$AC$5:$AC$2598,0),COLUMN()-1),"")</f>
        <v/>
      </c>
      <c r="J26" s="283" t="str">
        <f>IFERROR(INDEX(認証製品一覧!$B$5:$W$2598,MATCH(ROW()-11,認証製品一覧!$AC$5:$AC$2598,0),COLUMN()-1),"")</f>
        <v/>
      </c>
      <c r="K26" s="283" t="str">
        <f>IFERROR(INDEX(認証製品一覧!$B$5:$W$2598,MATCH(ROW()-11,認証製品一覧!$AC$5:$AC$2598,0),COLUMN()-1),"")</f>
        <v/>
      </c>
      <c r="L26" s="341" t="str">
        <f>IFERROR(INDEX(認証製品一覧!$B$5:$W$2598,MATCH(ROW()-11,認証製品一覧!$AC$5:$AC$2598,0),COLUMN()-1),"")</f>
        <v/>
      </c>
      <c r="M26" s="341" t="str">
        <f>IFERROR(INDEX(認証製品一覧!$B$5:$W$2598,MATCH(ROW()-11,認証製品一覧!$AC$5:$AC$2598,0),COLUMN()-1),"")</f>
        <v/>
      </c>
      <c r="N26" s="283" t="str">
        <f>IFERROR(INDEX(認証製品一覧!$B$5:$W$2598,MATCH(ROW()-11,認証製品一覧!$AC$5:$AC$2598,0),COLUMN()-1),"")</f>
        <v/>
      </c>
      <c r="O26" s="283" t="str">
        <f>IFERROR(INDEX(認証製品一覧!$B$5:$W$2598,MATCH(ROW()-11,認証製品一覧!$AC$5:$AC$2598,0),COLUMN()-1),"")</f>
        <v/>
      </c>
      <c r="P26" s="341" t="str">
        <f>IFERROR(INDEX(認証製品一覧!$B$5:$W$2598,MATCH(ROW()-11,認証製品一覧!$AC$5:$AC$2598,0),COLUMN()-1),"")</f>
        <v/>
      </c>
      <c r="Q26" s="284" t="str">
        <f>IFERROR(INDEX(認証製品一覧!$B$5:$W$2598,MATCH(ROW()-11,認証製品一覧!$AC$5:$AC$2598,0),COLUMN()-1),"")</f>
        <v/>
      </c>
      <c r="R26" s="283" t="str">
        <f>IFERROR(INDEX(認証製品一覧!$B$5:$W$2598,MATCH(ROW()-11,認証製品一覧!$AC$5:$AC$2598,0),COLUMN()-1),"")</f>
        <v/>
      </c>
      <c r="S26" s="283" t="str">
        <f>IFERROR(INDEX(認証製品一覧!$B$5:$W$2598,MATCH(ROW()-11,認証製品一覧!$AC$5:$AC$2598,0),COLUMN()-1),"")</f>
        <v/>
      </c>
      <c r="T26" s="283" t="str">
        <f>IFERROR(INDEX(認証製品一覧!$B$5:$W$2598,MATCH(ROW()-11,認証製品一覧!$AC$5:$AC$2598,0),COLUMN()-1),"")</f>
        <v/>
      </c>
      <c r="U26" s="284" t="str">
        <f>IFERROR(INDEX(認証製品一覧!$B$5:$W$2598,MATCH(ROW()-11,認証製品一覧!$AC$5:$AC$2598,0),COLUMN()-1),"")</f>
        <v/>
      </c>
      <c r="V26" s="284" t="str">
        <f>IFERROR(INDEX(認証製品一覧!$B$5:$W$2598,MATCH(ROW()-11,認証製品一覧!$AC$5:$AC$2598,0),COLUMN()-1),"")</f>
        <v/>
      </c>
      <c r="W26" s="284" t="str">
        <f>IFERROR(INDEX(認証製品一覧!$B$5:$W$2598,MATCH(ROW()-11,認証製品一覧!$AC$5:$AC$2598,0),COLUMN()-1),"")</f>
        <v/>
      </c>
      <c r="Y26" s="265" t="s">
        <v>6945</v>
      </c>
      <c r="Z26" s="265" t="s">
        <v>7001</v>
      </c>
    </row>
    <row r="27" spans="1:26">
      <c r="A27" s="265">
        <v>16</v>
      </c>
      <c r="B27" s="283" t="str">
        <f>IFERROR(INDEX(認証製品一覧!$B$5:$W$2598,MATCH(ROW()-11,認証製品一覧!$AC$5:$AC$2598,0),COLUMN()-1),"")</f>
        <v/>
      </c>
      <c r="C27" s="284" t="str">
        <f>IFERROR(INDEX(認証製品一覧!$B$5:$W$2598,MATCH(ROW()-11,認証製品一覧!$AC$5:$AC$2598,0),COLUMN()-1),"")</f>
        <v/>
      </c>
      <c r="D27" s="283" t="str">
        <f>IFERROR(INDEX(認証製品一覧!$B$5:$W$2598,MATCH(ROW()-11,認証製品一覧!$AC$5:$AC$2598,0),COLUMN()-1),"")</f>
        <v/>
      </c>
      <c r="E27" s="283" t="str">
        <f>IFERROR(INDEX(認証製品一覧!$B$5:$W$2598,MATCH(ROW()-11,認証製品一覧!$AC$5:$AC$2598,0),COLUMN()-1),"")</f>
        <v/>
      </c>
      <c r="F27" s="341" t="str">
        <f>IFERROR(INDEX(認証製品一覧!$B$5:$W$2598,MATCH(ROW()-11,認証製品一覧!$AC$5:$AC$2598,0),COLUMN()-1),"")</f>
        <v/>
      </c>
      <c r="G27" s="341" t="str">
        <f>IFERROR(INDEX(認証製品一覧!$B$5:$W$2598,MATCH(ROW()-11,認証製品一覧!$AC$5:$AC$2598,0),COLUMN()-1),"")</f>
        <v/>
      </c>
      <c r="H27" s="283" t="str">
        <f>IFERROR(INDEX(認証製品一覧!$B$5:$W$2598,MATCH(ROW()-11,認証製品一覧!$AC$5:$AC$2598,0),COLUMN()-1),"")</f>
        <v/>
      </c>
      <c r="I27" s="283" t="str">
        <f>IFERROR(INDEX(認証製品一覧!$B$5:$W$2598,MATCH(ROW()-11,認証製品一覧!$AC$5:$AC$2598,0),COLUMN()-1),"")</f>
        <v/>
      </c>
      <c r="J27" s="283" t="str">
        <f>IFERROR(INDEX(認証製品一覧!$B$5:$W$2598,MATCH(ROW()-11,認証製品一覧!$AC$5:$AC$2598,0),COLUMN()-1),"")</f>
        <v/>
      </c>
      <c r="K27" s="283" t="str">
        <f>IFERROR(INDEX(認証製品一覧!$B$5:$W$2598,MATCH(ROW()-11,認証製品一覧!$AC$5:$AC$2598,0),COLUMN()-1),"")</f>
        <v/>
      </c>
      <c r="L27" s="341" t="str">
        <f>IFERROR(INDEX(認証製品一覧!$B$5:$W$2598,MATCH(ROW()-11,認証製品一覧!$AC$5:$AC$2598,0),COLUMN()-1),"")</f>
        <v/>
      </c>
      <c r="M27" s="341" t="str">
        <f>IFERROR(INDEX(認証製品一覧!$B$5:$W$2598,MATCH(ROW()-11,認証製品一覧!$AC$5:$AC$2598,0),COLUMN()-1),"")</f>
        <v/>
      </c>
      <c r="N27" s="283" t="str">
        <f>IFERROR(INDEX(認証製品一覧!$B$5:$W$2598,MATCH(ROW()-11,認証製品一覧!$AC$5:$AC$2598,0),COLUMN()-1),"")</f>
        <v/>
      </c>
      <c r="O27" s="283" t="str">
        <f>IFERROR(INDEX(認証製品一覧!$B$5:$W$2598,MATCH(ROW()-11,認証製品一覧!$AC$5:$AC$2598,0),COLUMN()-1),"")</f>
        <v/>
      </c>
      <c r="P27" s="341" t="str">
        <f>IFERROR(INDEX(認証製品一覧!$B$5:$W$2598,MATCH(ROW()-11,認証製品一覧!$AC$5:$AC$2598,0),COLUMN()-1),"")</f>
        <v/>
      </c>
      <c r="Q27" s="284" t="str">
        <f>IFERROR(INDEX(認証製品一覧!$B$5:$W$2598,MATCH(ROW()-11,認証製品一覧!$AC$5:$AC$2598,0),COLUMN()-1),"")</f>
        <v/>
      </c>
      <c r="R27" s="283" t="str">
        <f>IFERROR(INDEX(認証製品一覧!$B$5:$W$2598,MATCH(ROW()-11,認証製品一覧!$AC$5:$AC$2598,0),COLUMN()-1),"")</f>
        <v/>
      </c>
      <c r="S27" s="283" t="str">
        <f>IFERROR(INDEX(認証製品一覧!$B$5:$W$2598,MATCH(ROW()-11,認証製品一覧!$AC$5:$AC$2598,0),COLUMN()-1),"")</f>
        <v/>
      </c>
      <c r="T27" s="283" t="str">
        <f>IFERROR(INDEX(認証製品一覧!$B$5:$W$2598,MATCH(ROW()-11,認証製品一覧!$AC$5:$AC$2598,0),COLUMN()-1),"")</f>
        <v/>
      </c>
      <c r="U27" s="284" t="str">
        <f>IFERROR(INDEX(認証製品一覧!$B$5:$W$2598,MATCH(ROW()-11,認証製品一覧!$AC$5:$AC$2598,0),COLUMN()-1),"")</f>
        <v/>
      </c>
      <c r="V27" s="284" t="str">
        <f>IFERROR(INDEX(認証製品一覧!$B$5:$W$2598,MATCH(ROW()-11,認証製品一覧!$AC$5:$AC$2598,0),COLUMN()-1),"")</f>
        <v/>
      </c>
      <c r="W27" s="284" t="str">
        <f>IFERROR(INDEX(認証製品一覧!$B$5:$W$2598,MATCH(ROW()-11,認証製品一覧!$AC$5:$AC$2598,0),COLUMN()-1),"")</f>
        <v/>
      </c>
      <c r="Y27" s="265" t="s">
        <v>6946</v>
      </c>
      <c r="Z27" s="265" t="s">
        <v>7002</v>
      </c>
    </row>
    <row r="28" spans="1:26">
      <c r="A28" s="265">
        <v>17</v>
      </c>
      <c r="B28" s="283" t="str">
        <f>IFERROR(INDEX(認証製品一覧!$B$5:$W$2598,MATCH(ROW()-11,認証製品一覧!$AC$5:$AC$2598,0),COLUMN()-1),"")</f>
        <v/>
      </c>
      <c r="C28" s="284" t="str">
        <f>IFERROR(INDEX(認証製品一覧!$B$5:$W$2598,MATCH(ROW()-11,認証製品一覧!$AC$5:$AC$2598,0),COLUMN()-1),"")</f>
        <v/>
      </c>
      <c r="D28" s="283" t="str">
        <f>IFERROR(INDEX(認証製品一覧!$B$5:$W$2598,MATCH(ROW()-11,認証製品一覧!$AC$5:$AC$2598,0),COLUMN()-1),"")</f>
        <v/>
      </c>
      <c r="E28" s="283" t="str">
        <f>IFERROR(INDEX(認証製品一覧!$B$5:$W$2598,MATCH(ROW()-11,認証製品一覧!$AC$5:$AC$2598,0),COLUMN()-1),"")</f>
        <v/>
      </c>
      <c r="F28" s="341" t="str">
        <f>IFERROR(INDEX(認証製品一覧!$B$5:$W$2598,MATCH(ROW()-11,認証製品一覧!$AC$5:$AC$2598,0),COLUMN()-1),"")</f>
        <v/>
      </c>
      <c r="G28" s="341" t="str">
        <f>IFERROR(INDEX(認証製品一覧!$B$5:$W$2598,MATCH(ROW()-11,認証製品一覧!$AC$5:$AC$2598,0),COLUMN()-1),"")</f>
        <v/>
      </c>
      <c r="H28" s="283" t="str">
        <f>IFERROR(INDEX(認証製品一覧!$B$5:$W$2598,MATCH(ROW()-11,認証製品一覧!$AC$5:$AC$2598,0),COLUMN()-1),"")</f>
        <v/>
      </c>
      <c r="I28" s="283" t="str">
        <f>IFERROR(INDEX(認証製品一覧!$B$5:$W$2598,MATCH(ROW()-11,認証製品一覧!$AC$5:$AC$2598,0),COLUMN()-1),"")</f>
        <v/>
      </c>
      <c r="J28" s="283" t="str">
        <f>IFERROR(INDEX(認証製品一覧!$B$5:$W$2598,MATCH(ROW()-11,認証製品一覧!$AC$5:$AC$2598,0),COLUMN()-1),"")</f>
        <v/>
      </c>
      <c r="K28" s="283" t="str">
        <f>IFERROR(INDEX(認証製品一覧!$B$5:$W$2598,MATCH(ROW()-11,認証製品一覧!$AC$5:$AC$2598,0),COLUMN()-1),"")</f>
        <v/>
      </c>
      <c r="L28" s="341" t="str">
        <f>IFERROR(INDEX(認証製品一覧!$B$5:$W$2598,MATCH(ROW()-11,認証製品一覧!$AC$5:$AC$2598,0),COLUMN()-1),"")</f>
        <v/>
      </c>
      <c r="M28" s="341" t="str">
        <f>IFERROR(INDEX(認証製品一覧!$B$5:$W$2598,MATCH(ROW()-11,認証製品一覧!$AC$5:$AC$2598,0),COLUMN()-1),"")</f>
        <v/>
      </c>
      <c r="N28" s="283" t="str">
        <f>IFERROR(INDEX(認証製品一覧!$B$5:$W$2598,MATCH(ROW()-11,認証製品一覧!$AC$5:$AC$2598,0),COLUMN()-1),"")</f>
        <v/>
      </c>
      <c r="O28" s="283" t="str">
        <f>IFERROR(INDEX(認証製品一覧!$B$5:$W$2598,MATCH(ROW()-11,認証製品一覧!$AC$5:$AC$2598,0),COLUMN()-1),"")</f>
        <v/>
      </c>
      <c r="P28" s="341" t="str">
        <f>IFERROR(INDEX(認証製品一覧!$B$5:$W$2598,MATCH(ROW()-11,認証製品一覧!$AC$5:$AC$2598,0),COLUMN()-1),"")</f>
        <v/>
      </c>
      <c r="Q28" s="284" t="str">
        <f>IFERROR(INDEX(認証製品一覧!$B$5:$W$2598,MATCH(ROW()-11,認証製品一覧!$AC$5:$AC$2598,0),COLUMN()-1),"")</f>
        <v/>
      </c>
      <c r="R28" s="283" t="str">
        <f>IFERROR(INDEX(認証製品一覧!$B$5:$W$2598,MATCH(ROW()-11,認証製品一覧!$AC$5:$AC$2598,0),COLUMN()-1),"")</f>
        <v/>
      </c>
      <c r="S28" s="283" t="str">
        <f>IFERROR(INDEX(認証製品一覧!$B$5:$W$2598,MATCH(ROW()-11,認証製品一覧!$AC$5:$AC$2598,0),COLUMN()-1),"")</f>
        <v/>
      </c>
      <c r="T28" s="283" t="str">
        <f>IFERROR(INDEX(認証製品一覧!$B$5:$W$2598,MATCH(ROW()-11,認証製品一覧!$AC$5:$AC$2598,0),COLUMN()-1),"")</f>
        <v/>
      </c>
      <c r="U28" s="284" t="str">
        <f>IFERROR(INDEX(認証製品一覧!$B$5:$W$2598,MATCH(ROW()-11,認証製品一覧!$AC$5:$AC$2598,0),COLUMN()-1),"")</f>
        <v/>
      </c>
      <c r="V28" s="284" t="str">
        <f>IFERROR(INDEX(認証製品一覧!$B$5:$W$2598,MATCH(ROW()-11,認証製品一覧!$AC$5:$AC$2598,0),COLUMN()-1),"")</f>
        <v/>
      </c>
      <c r="W28" s="284" t="str">
        <f>IFERROR(INDEX(認証製品一覧!$B$5:$W$2598,MATCH(ROW()-11,認証製品一覧!$AC$5:$AC$2598,0),COLUMN()-1),"")</f>
        <v/>
      </c>
      <c r="Y28" s="265" t="s">
        <v>6947</v>
      </c>
      <c r="Z28" s="265" t="s">
        <v>7003</v>
      </c>
    </row>
    <row r="29" spans="1:26">
      <c r="A29" s="265">
        <v>18</v>
      </c>
      <c r="B29" s="283" t="str">
        <f>IFERROR(INDEX(認証製品一覧!$B$5:$W$2598,MATCH(ROW()-11,認証製品一覧!$AC$5:$AC$2598,0),COLUMN()-1),"")</f>
        <v/>
      </c>
      <c r="C29" s="284" t="str">
        <f>IFERROR(INDEX(認証製品一覧!$B$5:$W$2598,MATCH(ROW()-11,認証製品一覧!$AC$5:$AC$2598,0),COLUMN()-1),"")</f>
        <v/>
      </c>
      <c r="D29" s="283" t="str">
        <f>IFERROR(INDEX(認証製品一覧!$B$5:$W$2598,MATCH(ROW()-11,認証製品一覧!$AC$5:$AC$2598,0),COLUMN()-1),"")</f>
        <v/>
      </c>
      <c r="E29" s="283" t="str">
        <f>IFERROR(INDEX(認証製品一覧!$B$5:$W$2598,MATCH(ROW()-11,認証製品一覧!$AC$5:$AC$2598,0),COLUMN()-1),"")</f>
        <v/>
      </c>
      <c r="F29" s="341" t="str">
        <f>IFERROR(INDEX(認証製品一覧!$B$5:$W$2598,MATCH(ROW()-11,認証製品一覧!$AC$5:$AC$2598,0),COLUMN()-1),"")</f>
        <v/>
      </c>
      <c r="G29" s="341" t="str">
        <f>IFERROR(INDEX(認証製品一覧!$B$5:$W$2598,MATCH(ROW()-11,認証製品一覧!$AC$5:$AC$2598,0),COLUMN()-1),"")</f>
        <v/>
      </c>
      <c r="H29" s="283" t="str">
        <f>IFERROR(INDEX(認証製品一覧!$B$5:$W$2598,MATCH(ROW()-11,認証製品一覧!$AC$5:$AC$2598,0),COLUMN()-1),"")</f>
        <v/>
      </c>
      <c r="I29" s="283" t="str">
        <f>IFERROR(INDEX(認証製品一覧!$B$5:$W$2598,MATCH(ROW()-11,認証製品一覧!$AC$5:$AC$2598,0),COLUMN()-1),"")</f>
        <v/>
      </c>
      <c r="J29" s="283" t="str">
        <f>IFERROR(INDEX(認証製品一覧!$B$5:$W$2598,MATCH(ROW()-11,認証製品一覧!$AC$5:$AC$2598,0),COLUMN()-1),"")</f>
        <v/>
      </c>
      <c r="K29" s="283" t="str">
        <f>IFERROR(INDEX(認証製品一覧!$B$5:$W$2598,MATCH(ROW()-11,認証製品一覧!$AC$5:$AC$2598,0),COLUMN()-1),"")</f>
        <v/>
      </c>
      <c r="L29" s="341" t="str">
        <f>IFERROR(INDEX(認証製品一覧!$B$5:$W$2598,MATCH(ROW()-11,認証製品一覧!$AC$5:$AC$2598,0),COLUMN()-1),"")</f>
        <v/>
      </c>
      <c r="M29" s="341" t="str">
        <f>IFERROR(INDEX(認証製品一覧!$B$5:$W$2598,MATCH(ROW()-11,認証製品一覧!$AC$5:$AC$2598,0),COLUMN()-1),"")</f>
        <v/>
      </c>
      <c r="N29" s="283" t="str">
        <f>IFERROR(INDEX(認証製品一覧!$B$5:$W$2598,MATCH(ROW()-11,認証製品一覧!$AC$5:$AC$2598,0),COLUMN()-1),"")</f>
        <v/>
      </c>
      <c r="O29" s="283" t="str">
        <f>IFERROR(INDEX(認証製品一覧!$B$5:$W$2598,MATCH(ROW()-11,認証製品一覧!$AC$5:$AC$2598,0),COLUMN()-1),"")</f>
        <v/>
      </c>
      <c r="P29" s="341" t="str">
        <f>IFERROR(INDEX(認証製品一覧!$B$5:$W$2598,MATCH(ROW()-11,認証製品一覧!$AC$5:$AC$2598,0),COLUMN()-1),"")</f>
        <v/>
      </c>
      <c r="Q29" s="284" t="str">
        <f>IFERROR(INDEX(認証製品一覧!$B$5:$W$2598,MATCH(ROW()-11,認証製品一覧!$AC$5:$AC$2598,0),COLUMN()-1),"")</f>
        <v/>
      </c>
      <c r="R29" s="283" t="str">
        <f>IFERROR(INDEX(認証製品一覧!$B$5:$W$2598,MATCH(ROW()-11,認証製品一覧!$AC$5:$AC$2598,0),COLUMN()-1),"")</f>
        <v/>
      </c>
      <c r="S29" s="283" t="str">
        <f>IFERROR(INDEX(認証製品一覧!$B$5:$W$2598,MATCH(ROW()-11,認証製品一覧!$AC$5:$AC$2598,0),COLUMN()-1),"")</f>
        <v/>
      </c>
      <c r="T29" s="283" t="str">
        <f>IFERROR(INDEX(認証製品一覧!$B$5:$W$2598,MATCH(ROW()-11,認証製品一覧!$AC$5:$AC$2598,0),COLUMN()-1),"")</f>
        <v/>
      </c>
      <c r="U29" s="284" t="str">
        <f>IFERROR(INDEX(認証製品一覧!$B$5:$W$2598,MATCH(ROW()-11,認証製品一覧!$AC$5:$AC$2598,0),COLUMN()-1),"")</f>
        <v/>
      </c>
      <c r="V29" s="284" t="str">
        <f>IFERROR(INDEX(認証製品一覧!$B$5:$W$2598,MATCH(ROW()-11,認証製品一覧!$AC$5:$AC$2598,0),COLUMN()-1),"")</f>
        <v/>
      </c>
      <c r="W29" s="284" t="str">
        <f>IFERROR(INDEX(認証製品一覧!$B$5:$W$2598,MATCH(ROW()-11,認証製品一覧!$AC$5:$AC$2598,0),COLUMN()-1),"")</f>
        <v/>
      </c>
      <c r="Y29" s="265" t="s">
        <v>6948</v>
      </c>
      <c r="Z29" s="265" t="s">
        <v>7004</v>
      </c>
    </row>
    <row r="30" spans="1:26">
      <c r="A30" s="265">
        <v>19</v>
      </c>
      <c r="B30" s="283" t="str">
        <f>IFERROR(INDEX(認証製品一覧!$B$5:$W$2598,MATCH(ROW()-11,認証製品一覧!$AC$5:$AC$2598,0),COLUMN()-1),"")</f>
        <v/>
      </c>
      <c r="C30" s="284" t="str">
        <f>IFERROR(INDEX(認証製品一覧!$B$5:$W$2598,MATCH(ROW()-11,認証製品一覧!$AC$5:$AC$2598,0),COLUMN()-1),"")</f>
        <v/>
      </c>
      <c r="D30" s="283" t="str">
        <f>IFERROR(INDEX(認証製品一覧!$B$5:$W$2598,MATCH(ROW()-11,認証製品一覧!$AC$5:$AC$2598,0),COLUMN()-1),"")</f>
        <v/>
      </c>
      <c r="E30" s="283" t="str">
        <f>IFERROR(INDEX(認証製品一覧!$B$5:$W$2598,MATCH(ROW()-11,認証製品一覧!$AC$5:$AC$2598,0),COLUMN()-1),"")</f>
        <v/>
      </c>
      <c r="F30" s="341" t="str">
        <f>IFERROR(INDEX(認証製品一覧!$B$5:$W$2598,MATCH(ROW()-11,認証製品一覧!$AC$5:$AC$2598,0),COLUMN()-1),"")</f>
        <v/>
      </c>
      <c r="G30" s="341" t="str">
        <f>IFERROR(INDEX(認証製品一覧!$B$5:$W$2598,MATCH(ROW()-11,認証製品一覧!$AC$5:$AC$2598,0),COLUMN()-1),"")</f>
        <v/>
      </c>
      <c r="H30" s="283" t="str">
        <f>IFERROR(INDEX(認証製品一覧!$B$5:$W$2598,MATCH(ROW()-11,認証製品一覧!$AC$5:$AC$2598,0),COLUMN()-1),"")</f>
        <v/>
      </c>
      <c r="I30" s="283" t="str">
        <f>IFERROR(INDEX(認証製品一覧!$B$5:$W$2598,MATCH(ROW()-11,認証製品一覧!$AC$5:$AC$2598,0),COLUMN()-1),"")</f>
        <v/>
      </c>
      <c r="J30" s="283" t="str">
        <f>IFERROR(INDEX(認証製品一覧!$B$5:$W$2598,MATCH(ROW()-11,認証製品一覧!$AC$5:$AC$2598,0),COLUMN()-1),"")</f>
        <v/>
      </c>
      <c r="K30" s="283" t="str">
        <f>IFERROR(INDEX(認証製品一覧!$B$5:$W$2598,MATCH(ROW()-11,認証製品一覧!$AC$5:$AC$2598,0),COLUMN()-1),"")</f>
        <v/>
      </c>
      <c r="L30" s="341" t="str">
        <f>IFERROR(INDEX(認証製品一覧!$B$5:$W$2598,MATCH(ROW()-11,認証製品一覧!$AC$5:$AC$2598,0),COLUMN()-1),"")</f>
        <v/>
      </c>
      <c r="M30" s="341" t="str">
        <f>IFERROR(INDEX(認証製品一覧!$B$5:$W$2598,MATCH(ROW()-11,認証製品一覧!$AC$5:$AC$2598,0),COLUMN()-1),"")</f>
        <v/>
      </c>
      <c r="N30" s="283" t="str">
        <f>IFERROR(INDEX(認証製品一覧!$B$5:$W$2598,MATCH(ROW()-11,認証製品一覧!$AC$5:$AC$2598,0),COLUMN()-1),"")</f>
        <v/>
      </c>
      <c r="O30" s="283" t="str">
        <f>IFERROR(INDEX(認証製品一覧!$B$5:$W$2598,MATCH(ROW()-11,認証製品一覧!$AC$5:$AC$2598,0),COLUMN()-1),"")</f>
        <v/>
      </c>
      <c r="P30" s="341" t="str">
        <f>IFERROR(INDEX(認証製品一覧!$B$5:$W$2598,MATCH(ROW()-11,認証製品一覧!$AC$5:$AC$2598,0),COLUMN()-1),"")</f>
        <v/>
      </c>
      <c r="Q30" s="284" t="str">
        <f>IFERROR(INDEX(認証製品一覧!$B$5:$W$2598,MATCH(ROW()-11,認証製品一覧!$AC$5:$AC$2598,0),COLUMN()-1),"")</f>
        <v/>
      </c>
      <c r="R30" s="283" t="str">
        <f>IFERROR(INDEX(認証製品一覧!$B$5:$W$2598,MATCH(ROW()-11,認証製品一覧!$AC$5:$AC$2598,0),COLUMN()-1),"")</f>
        <v/>
      </c>
      <c r="S30" s="283" t="str">
        <f>IFERROR(INDEX(認証製品一覧!$B$5:$W$2598,MATCH(ROW()-11,認証製品一覧!$AC$5:$AC$2598,0),COLUMN()-1),"")</f>
        <v/>
      </c>
      <c r="T30" s="283" t="str">
        <f>IFERROR(INDEX(認証製品一覧!$B$5:$W$2598,MATCH(ROW()-11,認証製品一覧!$AC$5:$AC$2598,0),COLUMN()-1),"")</f>
        <v/>
      </c>
      <c r="U30" s="284" t="str">
        <f>IFERROR(INDEX(認証製品一覧!$B$5:$W$2598,MATCH(ROW()-11,認証製品一覧!$AC$5:$AC$2598,0),COLUMN()-1),"")</f>
        <v/>
      </c>
      <c r="V30" s="284" t="str">
        <f>IFERROR(INDEX(認証製品一覧!$B$5:$W$2598,MATCH(ROW()-11,認証製品一覧!$AC$5:$AC$2598,0),COLUMN()-1),"")</f>
        <v/>
      </c>
      <c r="W30" s="284" t="str">
        <f>IFERROR(INDEX(認証製品一覧!$B$5:$W$2598,MATCH(ROW()-11,認証製品一覧!$AC$5:$AC$2598,0),COLUMN()-1),"")</f>
        <v/>
      </c>
      <c r="Y30" s="265" t="s">
        <v>6950</v>
      </c>
      <c r="Z30" s="265" t="s">
        <v>7005</v>
      </c>
    </row>
    <row r="31" spans="1:26">
      <c r="A31" s="265">
        <v>20</v>
      </c>
      <c r="B31" s="283" t="str">
        <f>IFERROR(INDEX(認証製品一覧!$B$5:$W$2598,MATCH(ROW()-11,認証製品一覧!$AC$5:$AC$2598,0),COLUMN()-1),"")</f>
        <v/>
      </c>
      <c r="C31" s="284" t="str">
        <f>IFERROR(INDEX(認証製品一覧!$B$5:$W$2598,MATCH(ROW()-11,認証製品一覧!$AC$5:$AC$2598,0),COLUMN()-1),"")</f>
        <v/>
      </c>
      <c r="D31" s="283" t="str">
        <f>IFERROR(INDEX(認証製品一覧!$B$5:$W$2598,MATCH(ROW()-11,認証製品一覧!$AC$5:$AC$2598,0),COLUMN()-1),"")</f>
        <v/>
      </c>
      <c r="E31" s="283" t="str">
        <f>IFERROR(INDEX(認証製品一覧!$B$5:$W$2598,MATCH(ROW()-11,認証製品一覧!$AC$5:$AC$2598,0),COLUMN()-1),"")</f>
        <v/>
      </c>
      <c r="F31" s="341" t="str">
        <f>IFERROR(INDEX(認証製品一覧!$B$5:$W$2598,MATCH(ROW()-11,認証製品一覧!$AC$5:$AC$2598,0),COLUMN()-1),"")</f>
        <v/>
      </c>
      <c r="G31" s="341" t="str">
        <f>IFERROR(INDEX(認証製品一覧!$B$5:$W$2598,MATCH(ROW()-11,認証製品一覧!$AC$5:$AC$2598,0),COLUMN()-1),"")</f>
        <v/>
      </c>
      <c r="H31" s="283" t="str">
        <f>IFERROR(INDEX(認証製品一覧!$B$5:$W$2598,MATCH(ROW()-11,認証製品一覧!$AC$5:$AC$2598,0),COLUMN()-1),"")</f>
        <v/>
      </c>
      <c r="I31" s="283" t="str">
        <f>IFERROR(INDEX(認証製品一覧!$B$5:$W$2598,MATCH(ROW()-11,認証製品一覧!$AC$5:$AC$2598,0),COLUMN()-1),"")</f>
        <v/>
      </c>
      <c r="J31" s="283" t="str">
        <f>IFERROR(INDEX(認証製品一覧!$B$5:$W$2598,MATCH(ROW()-11,認証製品一覧!$AC$5:$AC$2598,0),COLUMN()-1),"")</f>
        <v/>
      </c>
      <c r="K31" s="283" t="str">
        <f>IFERROR(INDEX(認証製品一覧!$B$5:$W$2598,MATCH(ROW()-11,認証製品一覧!$AC$5:$AC$2598,0),COLUMN()-1),"")</f>
        <v/>
      </c>
      <c r="L31" s="341" t="str">
        <f>IFERROR(INDEX(認証製品一覧!$B$5:$W$2598,MATCH(ROW()-11,認証製品一覧!$AC$5:$AC$2598,0),COLUMN()-1),"")</f>
        <v/>
      </c>
      <c r="M31" s="341" t="str">
        <f>IFERROR(INDEX(認証製品一覧!$B$5:$W$2598,MATCH(ROW()-11,認証製品一覧!$AC$5:$AC$2598,0),COLUMN()-1),"")</f>
        <v/>
      </c>
      <c r="N31" s="283" t="str">
        <f>IFERROR(INDEX(認証製品一覧!$B$5:$W$2598,MATCH(ROW()-11,認証製品一覧!$AC$5:$AC$2598,0),COLUMN()-1),"")</f>
        <v/>
      </c>
      <c r="O31" s="283" t="str">
        <f>IFERROR(INDEX(認証製品一覧!$B$5:$W$2598,MATCH(ROW()-11,認証製品一覧!$AC$5:$AC$2598,0),COLUMN()-1),"")</f>
        <v/>
      </c>
      <c r="P31" s="341" t="str">
        <f>IFERROR(INDEX(認証製品一覧!$B$5:$W$2598,MATCH(ROW()-11,認証製品一覧!$AC$5:$AC$2598,0),COLUMN()-1),"")</f>
        <v/>
      </c>
      <c r="Q31" s="284" t="str">
        <f>IFERROR(INDEX(認証製品一覧!$B$5:$W$2598,MATCH(ROW()-11,認証製品一覧!$AC$5:$AC$2598,0),COLUMN()-1),"")</f>
        <v/>
      </c>
      <c r="R31" s="283" t="str">
        <f>IFERROR(INDEX(認証製品一覧!$B$5:$W$2598,MATCH(ROW()-11,認証製品一覧!$AC$5:$AC$2598,0),COLUMN()-1),"")</f>
        <v/>
      </c>
      <c r="S31" s="283" t="str">
        <f>IFERROR(INDEX(認証製品一覧!$B$5:$W$2598,MATCH(ROW()-11,認証製品一覧!$AC$5:$AC$2598,0),COLUMN()-1),"")</f>
        <v/>
      </c>
      <c r="T31" s="283" t="str">
        <f>IFERROR(INDEX(認証製品一覧!$B$5:$W$2598,MATCH(ROW()-11,認証製品一覧!$AC$5:$AC$2598,0),COLUMN()-1),"")</f>
        <v/>
      </c>
      <c r="U31" s="284" t="str">
        <f>IFERROR(INDEX(認証製品一覧!$B$5:$W$2598,MATCH(ROW()-11,認証製品一覧!$AC$5:$AC$2598,0),COLUMN()-1),"")</f>
        <v/>
      </c>
      <c r="V31" s="284" t="str">
        <f>IFERROR(INDEX(認証製品一覧!$B$5:$W$2598,MATCH(ROW()-11,認証製品一覧!$AC$5:$AC$2598,0),COLUMN()-1),"")</f>
        <v/>
      </c>
      <c r="W31" s="284" t="str">
        <f>IFERROR(INDEX(認証製品一覧!$B$5:$W$2598,MATCH(ROW()-11,認証製品一覧!$AC$5:$AC$2598,0),COLUMN()-1),"")</f>
        <v/>
      </c>
      <c r="Y31" s="265" t="s">
        <v>6952</v>
      </c>
      <c r="Z31" s="265" t="s">
        <v>7006</v>
      </c>
    </row>
    <row r="32" spans="1:26">
      <c r="A32" s="265">
        <v>21</v>
      </c>
      <c r="B32" s="283" t="str">
        <f>IFERROR(INDEX(認証製品一覧!$B$5:$W$2598,MATCH(ROW()-11,認証製品一覧!$AC$5:$AC$2598,0),COLUMN()-1),"")</f>
        <v/>
      </c>
      <c r="C32" s="284" t="str">
        <f>IFERROR(INDEX(認証製品一覧!$B$5:$W$2598,MATCH(ROW()-11,認証製品一覧!$AC$5:$AC$2598,0),COLUMN()-1),"")</f>
        <v/>
      </c>
      <c r="D32" s="283" t="str">
        <f>IFERROR(INDEX(認証製品一覧!$B$5:$W$2598,MATCH(ROW()-11,認証製品一覧!$AC$5:$AC$2598,0),COLUMN()-1),"")</f>
        <v/>
      </c>
      <c r="E32" s="283" t="str">
        <f>IFERROR(INDEX(認証製品一覧!$B$5:$W$2598,MATCH(ROW()-11,認証製品一覧!$AC$5:$AC$2598,0),COLUMN()-1),"")</f>
        <v/>
      </c>
      <c r="F32" s="341" t="str">
        <f>IFERROR(INDEX(認証製品一覧!$B$5:$W$2598,MATCH(ROW()-11,認証製品一覧!$AC$5:$AC$2598,0),COLUMN()-1),"")</f>
        <v/>
      </c>
      <c r="G32" s="341" t="str">
        <f>IFERROR(INDEX(認証製品一覧!$B$5:$W$2598,MATCH(ROW()-11,認証製品一覧!$AC$5:$AC$2598,0),COLUMN()-1),"")</f>
        <v/>
      </c>
      <c r="H32" s="283" t="str">
        <f>IFERROR(INDEX(認証製品一覧!$B$5:$W$2598,MATCH(ROW()-11,認証製品一覧!$AC$5:$AC$2598,0),COLUMN()-1),"")</f>
        <v/>
      </c>
      <c r="I32" s="283" t="str">
        <f>IFERROR(INDEX(認証製品一覧!$B$5:$W$2598,MATCH(ROW()-11,認証製品一覧!$AC$5:$AC$2598,0),COLUMN()-1),"")</f>
        <v/>
      </c>
      <c r="J32" s="283" t="str">
        <f>IFERROR(INDEX(認証製品一覧!$B$5:$W$2598,MATCH(ROW()-11,認証製品一覧!$AC$5:$AC$2598,0),COLUMN()-1),"")</f>
        <v/>
      </c>
      <c r="K32" s="283" t="str">
        <f>IFERROR(INDEX(認証製品一覧!$B$5:$W$2598,MATCH(ROW()-11,認証製品一覧!$AC$5:$AC$2598,0),COLUMN()-1),"")</f>
        <v/>
      </c>
      <c r="L32" s="341" t="str">
        <f>IFERROR(INDEX(認証製品一覧!$B$5:$W$2598,MATCH(ROW()-11,認証製品一覧!$AC$5:$AC$2598,0),COLUMN()-1),"")</f>
        <v/>
      </c>
      <c r="M32" s="341" t="str">
        <f>IFERROR(INDEX(認証製品一覧!$B$5:$W$2598,MATCH(ROW()-11,認証製品一覧!$AC$5:$AC$2598,0),COLUMN()-1),"")</f>
        <v/>
      </c>
      <c r="N32" s="283" t="str">
        <f>IFERROR(INDEX(認証製品一覧!$B$5:$W$2598,MATCH(ROW()-11,認証製品一覧!$AC$5:$AC$2598,0),COLUMN()-1),"")</f>
        <v/>
      </c>
      <c r="O32" s="283" t="str">
        <f>IFERROR(INDEX(認証製品一覧!$B$5:$W$2598,MATCH(ROW()-11,認証製品一覧!$AC$5:$AC$2598,0),COLUMN()-1),"")</f>
        <v/>
      </c>
      <c r="P32" s="341" t="str">
        <f>IFERROR(INDEX(認証製品一覧!$B$5:$W$2598,MATCH(ROW()-11,認証製品一覧!$AC$5:$AC$2598,0),COLUMN()-1),"")</f>
        <v/>
      </c>
      <c r="Q32" s="284" t="str">
        <f>IFERROR(INDEX(認証製品一覧!$B$5:$W$2598,MATCH(ROW()-11,認証製品一覧!$AC$5:$AC$2598,0),COLUMN()-1),"")</f>
        <v/>
      </c>
      <c r="R32" s="283" t="str">
        <f>IFERROR(INDEX(認証製品一覧!$B$5:$W$2598,MATCH(ROW()-11,認証製品一覧!$AC$5:$AC$2598,0),COLUMN()-1),"")</f>
        <v/>
      </c>
      <c r="S32" s="283" t="str">
        <f>IFERROR(INDEX(認証製品一覧!$B$5:$W$2598,MATCH(ROW()-11,認証製品一覧!$AC$5:$AC$2598,0),COLUMN()-1),"")</f>
        <v/>
      </c>
      <c r="T32" s="283" t="str">
        <f>IFERROR(INDEX(認証製品一覧!$B$5:$W$2598,MATCH(ROW()-11,認証製品一覧!$AC$5:$AC$2598,0),COLUMN()-1),"")</f>
        <v/>
      </c>
      <c r="U32" s="284" t="str">
        <f>IFERROR(INDEX(認証製品一覧!$B$5:$W$2598,MATCH(ROW()-11,認証製品一覧!$AC$5:$AC$2598,0),COLUMN()-1),"")</f>
        <v/>
      </c>
      <c r="V32" s="284" t="str">
        <f>IFERROR(INDEX(認証製品一覧!$B$5:$W$2598,MATCH(ROW()-11,認証製品一覧!$AC$5:$AC$2598,0),COLUMN()-1),"")</f>
        <v/>
      </c>
      <c r="W32" s="284" t="str">
        <f>IFERROR(INDEX(認証製品一覧!$B$5:$W$2598,MATCH(ROW()-11,認証製品一覧!$AC$5:$AC$2598,0),COLUMN()-1),"")</f>
        <v/>
      </c>
      <c r="Y32" s="265" t="s">
        <v>178</v>
      </c>
      <c r="Z32" s="265" t="s">
        <v>7007</v>
      </c>
    </row>
    <row r="33" spans="1:26">
      <c r="A33" s="265">
        <v>22</v>
      </c>
      <c r="B33" s="283" t="str">
        <f>IFERROR(INDEX(認証製品一覧!$B$5:$W$2598,MATCH(ROW()-11,認証製品一覧!$AC$5:$AC$2598,0),COLUMN()-1),"")</f>
        <v/>
      </c>
      <c r="C33" s="284" t="str">
        <f>IFERROR(INDEX(認証製品一覧!$B$5:$W$2598,MATCH(ROW()-11,認証製品一覧!$AC$5:$AC$2598,0),COLUMN()-1),"")</f>
        <v/>
      </c>
      <c r="D33" s="283" t="str">
        <f>IFERROR(INDEX(認証製品一覧!$B$5:$W$2598,MATCH(ROW()-11,認証製品一覧!$AC$5:$AC$2598,0),COLUMN()-1),"")</f>
        <v/>
      </c>
      <c r="E33" s="283" t="str">
        <f>IFERROR(INDEX(認証製品一覧!$B$5:$W$2598,MATCH(ROW()-11,認証製品一覧!$AC$5:$AC$2598,0),COLUMN()-1),"")</f>
        <v/>
      </c>
      <c r="F33" s="341" t="str">
        <f>IFERROR(INDEX(認証製品一覧!$B$5:$W$2598,MATCH(ROW()-11,認証製品一覧!$AC$5:$AC$2598,0),COLUMN()-1),"")</f>
        <v/>
      </c>
      <c r="G33" s="341" t="str">
        <f>IFERROR(INDEX(認証製品一覧!$B$5:$W$2598,MATCH(ROW()-11,認証製品一覧!$AC$5:$AC$2598,0),COLUMN()-1),"")</f>
        <v/>
      </c>
      <c r="H33" s="283" t="str">
        <f>IFERROR(INDEX(認証製品一覧!$B$5:$W$2598,MATCH(ROW()-11,認証製品一覧!$AC$5:$AC$2598,0),COLUMN()-1),"")</f>
        <v/>
      </c>
      <c r="I33" s="283" t="str">
        <f>IFERROR(INDEX(認証製品一覧!$B$5:$W$2598,MATCH(ROW()-11,認証製品一覧!$AC$5:$AC$2598,0),COLUMN()-1),"")</f>
        <v/>
      </c>
      <c r="J33" s="283" t="str">
        <f>IFERROR(INDEX(認証製品一覧!$B$5:$W$2598,MATCH(ROW()-11,認証製品一覧!$AC$5:$AC$2598,0),COLUMN()-1),"")</f>
        <v/>
      </c>
      <c r="K33" s="283" t="str">
        <f>IFERROR(INDEX(認証製品一覧!$B$5:$W$2598,MATCH(ROW()-11,認証製品一覧!$AC$5:$AC$2598,0),COLUMN()-1),"")</f>
        <v/>
      </c>
      <c r="L33" s="341" t="str">
        <f>IFERROR(INDEX(認証製品一覧!$B$5:$W$2598,MATCH(ROW()-11,認証製品一覧!$AC$5:$AC$2598,0),COLUMN()-1),"")</f>
        <v/>
      </c>
      <c r="M33" s="341" t="str">
        <f>IFERROR(INDEX(認証製品一覧!$B$5:$W$2598,MATCH(ROW()-11,認証製品一覧!$AC$5:$AC$2598,0),COLUMN()-1),"")</f>
        <v/>
      </c>
      <c r="N33" s="283" t="str">
        <f>IFERROR(INDEX(認証製品一覧!$B$5:$W$2598,MATCH(ROW()-11,認証製品一覧!$AC$5:$AC$2598,0),COLUMN()-1),"")</f>
        <v/>
      </c>
      <c r="O33" s="283" t="str">
        <f>IFERROR(INDEX(認証製品一覧!$B$5:$W$2598,MATCH(ROW()-11,認証製品一覧!$AC$5:$AC$2598,0),COLUMN()-1),"")</f>
        <v/>
      </c>
      <c r="P33" s="341" t="str">
        <f>IFERROR(INDEX(認証製品一覧!$B$5:$W$2598,MATCH(ROW()-11,認証製品一覧!$AC$5:$AC$2598,0),COLUMN()-1),"")</f>
        <v/>
      </c>
      <c r="Q33" s="284" t="str">
        <f>IFERROR(INDEX(認証製品一覧!$B$5:$W$2598,MATCH(ROW()-11,認証製品一覧!$AC$5:$AC$2598,0),COLUMN()-1),"")</f>
        <v/>
      </c>
      <c r="R33" s="283" t="str">
        <f>IFERROR(INDEX(認証製品一覧!$B$5:$W$2598,MATCH(ROW()-11,認証製品一覧!$AC$5:$AC$2598,0),COLUMN()-1),"")</f>
        <v/>
      </c>
      <c r="S33" s="283" t="str">
        <f>IFERROR(INDEX(認証製品一覧!$B$5:$W$2598,MATCH(ROW()-11,認証製品一覧!$AC$5:$AC$2598,0),COLUMN()-1),"")</f>
        <v/>
      </c>
      <c r="T33" s="283" t="str">
        <f>IFERROR(INDEX(認証製品一覧!$B$5:$W$2598,MATCH(ROW()-11,認証製品一覧!$AC$5:$AC$2598,0),COLUMN()-1),"")</f>
        <v/>
      </c>
      <c r="U33" s="284" t="str">
        <f>IFERROR(INDEX(認証製品一覧!$B$5:$W$2598,MATCH(ROW()-11,認証製品一覧!$AC$5:$AC$2598,0),COLUMN()-1),"")</f>
        <v/>
      </c>
      <c r="V33" s="284" t="str">
        <f>IFERROR(INDEX(認証製品一覧!$B$5:$W$2598,MATCH(ROW()-11,認証製品一覧!$AC$5:$AC$2598,0),COLUMN()-1),"")</f>
        <v/>
      </c>
      <c r="W33" s="284" t="str">
        <f>IFERROR(INDEX(認証製品一覧!$B$5:$W$2598,MATCH(ROW()-11,認証製品一覧!$AC$5:$AC$2598,0),COLUMN()-1),"")</f>
        <v/>
      </c>
      <c r="Y33" s="265" t="s">
        <v>6956</v>
      </c>
      <c r="Z33" s="265" t="s">
        <v>7008</v>
      </c>
    </row>
    <row r="34" spans="1:26">
      <c r="A34" s="265">
        <v>23</v>
      </c>
      <c r="B34" s="283" t="str">
        <f>IFERROR(INDEX(認証製品一覧!$B$5:$W$2598,MATCH(ROW()-11,認証製品一覧!$AC$5:$AC$2598,0),COLUMN()-1),"")</f>
        <v/>
      </c>
      <c r="C34" s="284" t="str">
        <f>IFERROR(INDEX(認証製品一覧!$B$5:$W$2598,MATCH(ROW()-11,認証製品一覧!$AC$5:$AC$2598,0),COLUMN()-1),"")</f>
        <v/>
      </c>
      <c r="D34" s="283" t="str">
        <f>IFERROR(INDEX(認証製品一覧!$B$5:$W$2598,MATCH(ROW()-11,認証製品一覧!$AC$5:$AC$2598,0),COLUMN()-1),"")</f>
        <v/>
      </c>
      <c r="E34" s="283" t="str">
        <f>IFERROR(INDEX(認証製品一覧!$B$5:$W$2598,MATCH(ROW()-11,認証製品一覧!$AC$5:$AC$2598,0),COLUMN()-1),"")</f>
        <v/>
      </c>
      <c r="F34" s="341" t="str">
        <f>IFERROR(INDEX(認証製品一覧!$B$5:$W$2598,MATCH(ROW()-11,認証製品一覧!$AC$5:$AC$2598,0),COLUMN()-1),"")</f>
        <v/>
      </c>
      <c r="G34" s="341" t="str">
        <f>IFERROR(INDEX(認証製品一覧!$B$5:$W$2598,MATCH(ROW()-11,認証製品一覧!$AC$5:$AC$2598,0),COLUMN()-1),"")</f>
        <v/>
      </c>
      <c r="H34" s="283" t="str">
        <f>IFERROR(INDEX(認証製品一覧!$B$5:$W$2598,MATCH(ROW()-11,認証製品一覧!$AC$5:$AC$2598,0),COLUMN()-1),"")</f>
        <v/>
      </c>
      <c r="I34" s="283" t="str">
        <f>IFERROR(INDEX(認証製品一覧!$B$5:$W$2598,MATCH(ROW()-11,認証製品一覧!$AC$5:$AC$2598,0),COLUMN()-1),"")</f>
        <v/>
      </c>
      <c r="J34" s="283" t="str">
        <f>IFERROR(INDEX(認証製品一覧!$B$5:$W$2598,MATCH(ROW()-11,認証製品一覧!$AC$5:$AC$2598,0),COLUMN()-1),"")</f>
        <v/>
      </c>
      <c r="K34" s="283" t="str">
        <f>IFERROR(INDEX(認証製品一覧!$B$5:$W$2598,MATCH(ROW()-11,認証製品一覧!$AC$5:$AC$2598,0),COLUMN()-1),"")</f>
        <v/>
      </c>
      <c r="L34" s="341" t="str">
        <f>IFERROR(INDEX(認証製品一覧!$B$5:$W$2598,MATCH(ROW()-11,認証製品一覧!$AC$5:$AC$2598,0),COLUMN()-1),"")</f>
        <v/>
      </c>
      <c r="M34" s="341" t="str">
        <f>IFERROR(INDEX(認証製品一覧!$B$5:$W$2598,MATCH(ROW()-11,認証製品一覧!$AC$5:$AC$2598,0),COLUMN()-1),"")</f>
        <v/>
      </c>
      <c r="N34" s="283" t="str">
        <f>IFERROR(INDEX(認証製品一覧!$B$5:$W$2598,MATCH(ROW()-11,認証製品一覧!$AC$5:$AC$2598,0),COLUMN()-1),"")</f>
        <v/>
      </c>
      <c r="O34" s="283" t="str">
        <f>IFERROR(INDEX(認証製品一覧!$B$5:$W$2598,MATCH(ROW()-11,認証製品一覧!$AC$5:$AC$2598,0),COLUMN()-1),"")</f>
        <v/>
      </c>
      <c r="P34" s="341" t="str">
        <f>IFERROR(INDEX(認証製品一覧!$B$5:$W$2598,MATCH(ROW()-11,認証製品一覧!$AC$5:$AC$2598,0),COLUMN()-1),"")</f>
        <v/>
      </c>
      <c r="Q34" s="284" t="str">
        <f>IFERROR(INDEX(認証製品一覧!$B$5:$W$2598,MATCH(ROW()-11,認証製品一覧!$AC$5:$AC$2598,0),COLUMN()-1),"")</f>
        <v/>
      </c>
      <c r="R34" s="283" t="str">
        <f>IFERROR(INDEX(認証製品一覧!$B$5:$W$2598,MATCH(ROW()-11,認証製品一覧!$AC$5:$AC$2598,0),COLUMN()-1),"")</f>
        <v/>
      </c>
      <c r="S34" s="283" t="str">
        <f>IFERROR(INDEX(認証製品一覧!$B$5:$W$2598,MATCH(ROW()-11,認証製品一覧!$AC$5:$AC$2598,0),COLUMN()-1),"")</f>
        <v/>
      </c>
      <c r="T34" s="283" t="str">
        <f>IFERROR(INDEX(認証製品一覧!$B$5:$W$2598,MATCH(ROW()-11,認証製品一覧!$AC$5:$AC$2598,0),COLUMN()-1),"")</f>
        <v/>
      </c>
      <c r="U34" s="284" t="str">
        <f>IFERROR(INDEX(認証製品一覧!$B$5:$W$2598,MATCH(ROW()-11,認証製品一覧!$AC$5:$AC$2598,0),COLUMN()-1),"")</f>
        <v/>
      </c>
      <c r="V34" s="284" t="str">
        <f>IFERROR(INDEX(認証製品一覧!$B$5:$W$2598,MATCH(ROW()-11,認証製品一覧!$AC$5:$AC$2598,0),COLUMN()-1),"")</f>
        <v/>
      </c>
      <c r="W34" s="284" t="str">
        <f>IFERROR(INDEX(認証製品一覧!$B$5:$W$2598,MATCH(ROW()-11,認証製品一覧!$AC$5:$AC$2598,0),COLUMN()-1),"")</f>
        <v/>
      </c>
      <c r="Y34" s="265" t="s">
        <v>199</v>
      </c>
      <c r="Z34" s="265" t="s">
        <v>7009</v>
      </c>
    </row>
    <row r="35" spans="1:26">
      <c r="A35" s="265">
        <v>24</v>
      </c>
      <c r="B35" s="283" t="str">
        <f>IFERROR(INDEX(認証製品一覧!$B$5:$W$2598,MATCH(ROW()-11,認証製品一覧!$AC$5:$AC$2598,0),COLUMN()-1),"")</f>
        <v/>
      </c>
      <c r="C35" s="284" t="str">
        <f>IFERROR(INDEX(認証製品一覧!$B$5:$W$2598,MATCH(ROW()-11,認証製品一覧!$AC$5:$AC$2598,0),COLUMN()-1),"")</f>
        <v/>
      </c>
      <c r="D35" s="283" t="str">
        <f>IFERROR(INDEX(認証製品一覧!$B$5:$W$2598,MATCH(ROW()-11,認証製品一覧!$AC$5:$AC$2598,0),COLUMN()-1),"")</f>
        <v/>
      </c>
      <c r="E35" s="283" t="str">
        <f>IFERROR(INDEX(認証製品一覧!$B$5:$W$2598,MATCH(ROW()-11,認証製品一覧!$AC$5:$AC$2598,0),COLUMN()-1),"")</f>
        <v/>
      </c>
      <c r="F35" s="341" t="str">
        <f>IFERROR(INDEX(認証製品一覧!$B$5:$W$2598,MATCH(ROW()-11,認証製品一覧!$AC$5:$AC$2598,0),COLUMN()-1),"")</f>
        <v/>
      </c>
      <c r="G35" s="341" t="str">
        <f>IFERROR(INDEX(認証製品一覧!$B$5:$W$2598,MATCH(ROW()-11,認証製品一覧!$AC$5:$AC$2598,0),COLUMN()-1),"")</f>
        <v/>
      </c>
      <c r="H35" s="283" t="str">
        <f>IFERROR(INDEX(認証製品一覧!$B$5:$W$2598,MATCH(ROW()-11,認証製品一覧!$AC$5:$AC$2598,0),COLUMN()-1),"")</f>
        <v/>
      </c>
      <c r="I35" s="283" t="str">
        <f>IFERROR(INDEX(認証製品一覧!$B$5:$W$2598,MATCH(ROW()-11,認証製品一覧!$AC$5:$AC$2598,0),COLUMN()-1),"")</f>
        <v/>
      </c>
      <c r="J35" s="283" t="str">
        <f>IFERROR(INDEX(認証製品一覧!$B$5:$W$2598,MATCH(ROW()-11,認証製品一覧!$AC$5:$AC$2598,0),COLUMN()-1),"")</f>
        <v/>
      </c>
      <c r="K35" s="283" t="str">
        <f>IFERROR(INDEX(認証製品一覧!$B$5:$W$2598,MATCH(ROW()-11,認証製品一覧!$AC$5:$AC$2598,0),COLUMN()-1),"")</f>
        <v/>
      </c>
      <c r="L35" s="341" t="str">
        <f>IFERROR(INDEX(認証製品一覧!$B$5:$W$2598,MATCH(ROW()-11,認証製品一覧!$AC$5:$AC$2598,0),COLUMN()-1),"")</f>
        <v/>
      </c>
      <c r="M35" s="341" t="str">
        <f>IFERROR(INDEX(認証製品一覧!$B$5:$W$2598,MATCH(ROW()-11,認証製品一覧!$AC$5:$AC$2598,0),COLUMN()-1),"")</f>
        <v/>
      </c>
      <c r="N35" s="283" t="str">
        <f>IFERROR(INDEX(認証製品一覧!$B$5:$W$2598,MATCH(ROW()-11,認証製品一覧!$AC$5:$AC$2598,0),COLUMN()-1),"")</f>
        <v/>
      </c>
      <c r="O35" s="283" t="str">
        <f>IFERROR(INDEX(認証製品一覧!$B$5:$W$2598,MATCH(ROW()-11,認証製品一覧!$AC$5:$AC$2598,0),COLUMN()-1),"")</f>
        <v/>
      </c>
      <c r="P35" s="341" t="str">
        <f>IFERROR(INDEX(認証製品一覧!$B$5:$W$2598,MATCH(ROW()-11,認証製品一覧!$AC$5:$AC$2598,0),COLUMN()-1),"")</f>
        <v/>
      </c>
      <c r="Q35" s="284" t="str">
        <f>IFERROR(INDEX(認証製品一覧!$B$5:$W$2598,MATCH(ROW()-11,認証製品一覧!$AC$5:$AC$2598,0),COLUMN()-1),"")</f>
        <v/>
      </c>
      <c r="R35" s="283" t="str">
        <f>IFERROR(INDEX(認証製品一覧!$B$5:$W$2598,MATCH(ROW()-11,認証製品一覧!$AC$5:$AC$2598,0),COLUMN()-1),"")</f>
        <v/>
      </c>
      <c r="S35" s="283" t="str">
        <f>IFERROR(INDEX(認証製品一覧!$B$5:$W$2598,MATCH(ROW()-11,認証製品一覧!$AC$5:$AC$2598,0),COLUMN()-1),"")</f>
        <v/>
      </c>
      <c r="T35" s="283" t="str">
        <f>IFERROR(INDEX(認証製品一覧!$B$5:$W$2598,MATCH(ROW()-11,認証製品一覧!$AC$5:$AC$2598,0),COLUMN()-1),"")</f>
        <v/>
      </c>
      <c r="U35" s="284" t="str">
        <f>IFERROR(INDEX(認証製品一覧!$B$5:$W$2598,MATCH(ROW()-11,認証製品一覧!$AC$5:$AC$2598,0),COLUMN()-1),"")</f>
        <v/>
      </c>
      <c r="V35" s="284" t="str">
        <f>IFERROR(INDEX(認証製品一覧!$B$5:$W$2598,MATCH(ROW()-11,認証製品一覧!$AC$5:$AC$2598,0),COLUMN()-1),"")</f>
        <v/>
      </c>
      <c r="W35" s="284" t="str">
        <f>IFERROR(INDEX(認証製品一覧!$B$5:$W$2598,MATCH(ROW()-11,認証製品一覧!$AC$5:$AC$2598,0),COLUMN()-1),"")</f>
        <v/>
      </c>
      <c r="Y35" s="265" t="s">
        <v>216</v>
      </c>
      <c r="Z35" s="265" t="s">
        <v>7010</v>
      </c>
    </row>
    <row r="36" spans="1:26">
      <c r="A36" s="265">
        <v>25</v>
      </c>
      <c r="B36" s="283" t="str">
        <f>IFERROR(INDEX(認証製品一覧!$B$5:$W$2598,MATCH(ROW()-11,認証製品一覧!$AC$5:$AC$2598,0),COLUMN()-1),"")</f>
        <v/>
      </c>
      <c r="C36" s="284" t="str">
        <f>IFERROR(INDEX(認証製品一覧!$B$5:$W$2598,MATCH(ROW()-11,認証製品一覧!$AC$5:$AC$2598,0),COLUMN()-1),"")</f>
        <v/>
      </c>
      <c r="D36" s="283" t="str">
        <f>IFERROR(INDEX(認証製品一覧!$B$5:$W$2598,MATCH(ROW()-11,認証製品一覧!$AC$5:$AC$2598,0),COLUMN()-1),"")</f>
        <v/>
      </c>
      <c r="E36" s="283" t="str">
        <f>IFERROR(INDEX(認証製品一覧!$B$5:$W$2598,MATCH(ROW()-11,認証製品一覧!$AC$5:$AC$2598,0),COLUMN()-1),"")</f>
        <v/>
      </c>
      <c r="F36" s="341" t="str">
        <f>IFERROR(INDEX(認証製品一覧!$B$5:$W$2598,MATCH(ROW()-11,認証製品一覧!$AC$5:$AC$2598,0),COLUMN()-1),"")</f>
        <v/>
      </c>
      <c r="G36" s="341" t="str">
        <f>IFERROR(INDEX(認証製品一覧!$B$5:$W$2598,MATCH(ROW()-11,認証製品一覧!$AC$5:$AC$2598,0),COLUMN()-1),"")</f>
        <v/>
      </c>
      <c r="H36" s="283" t="str">
        <f>IFERROR(INDEX(認証製品一覧!$B$5:$W$2598,MATCH(ROW()-11,認証製品一覧!$AC$5:$AC$2598,0),COLUMN()-1),"")</f>
        <v/>
      </c>
      <c r="I36" s="283" t="str">
        <f>IFERROR(INDEX(認証製品一覧!$B$5:$W$2598,MATCH(ROW()-11,認証製品一覧!$AC$5:$AC$2598,0),COLUMN()-1),"")</f>
        <v/>
      </c>
      <c r="J36" s="283" t="str">
        <f>IFERROR(INDEX(認証製品一覧!$B$5:$W$2598,MATCH(ROW()-11,認証製品一覧!$AC$5:$AC$2598,0),COLUMN()-1),"")</f>
        <v/>
      </c>
      <c r="K36" s="283" t="str">
        <f>IFERROR(INDEX(認証製品一覧!$B$5:$W$2598,MATCH(ROW()-11,認証製品一覧!$AC$5:$AC$2598,0),COLUMN()-1),"")</f>
        <v/>
      </c>
      <c r="L36" s="341" t="str">
        <f>IFERROR(INDEX(認証製品一覧!$B$5:$W$2598,MATCH(ROW()-11,認証製品一覧!$AC$5:$AC$2598,0),COLUMN()-1),"")</f>
        <v/>
      </c>
      <c r="M36" s="341" t="str">
        <f>IFERROR(INDEX(認証製品一覧!$B$5:$W$2598,MATCH(ROW()-11,認証製品一覧!$AC$5:$AC$2598,0),COLUMN()-1),"")</f>
        <v/>
      </c>
      <c r="N36" s="283" t="str">
        <f>IFERROR(INDEX(認証製品一覧!$B$5:$W$2598,MATCH(ROW()-11,認証製品一覧!$AC$5:$AC$2598,0),COLUMN()-1),"")</f>
        <v/>
      </c>
      <c r="O36" s="283" t="str">
        <f>IFERROR(INDEX(認証製品一覧!$B$5:$W$2598,MATCH(ROW()-11,認証製品一覧!$AC$5:$AC$2598,0),COLUMN()-1),"")</f>
        <v/>
      </c>
      <c r="P36" s="341" t="str">
        <f>IFERROR(INDEX(認証製品一覧!$B$5:$W$2598,MATCH(ROW()-11,認証製品一覧!$AC$5:$AC$2598,0),COLUMN()-1),"")</f>
        <v/>
      </c>
      <c r="Q36" s="284" t="str">
        <f>IFERROR(INDEX(認証製品一覧!$B$5:$W$2598,MATCH(ROW()-11,認証製品一覧!$AC$5:$AC$2598,0),COLUMN()-1),"")</f>
        <v/>
      </c>
      <c r="R36" s="283" t="str">
        <f>IFERROR(INDEX(認証製品一覧!$B$5:$W$2598,MATCH(ROW()-11,認証製品一覧!$AC$5:$AC$2598,0),COLUMN()-1),"")</f>
        <v/>
      </c>
      <c r="S36" s="283" t="str">
        <f>IFERROR(INDEX(認証製品一覧!$B$5:$W$2598,MATCH(ROW()-11,認証製品一覧!$AC$5:$AC$2598,0),COLUMN()-1),"")</f>
        <v/>
      </c>
      <c r="T36" s="283" t="str">
        <f>IFERROR(INDEX(認証製品一覧!$B$5:$W$2598,MATCH(ROW()-11,認証製品一覧!$AC$5:$AC$2598,0),COLUMN()-1),"")</f>
        <v/>
      </c>
      <c r="U36" s="284" t="str">
        <f>IFERROR(INDEX(認証製品一覧!$B$5:$W$2598,MATCH(ROW()-11,認証製品一覧!$AC$5:$AC$2598,0),COLUMN()-1),"")</f>
        <v/>
      </c>
      <c r="V36" s="284" t="str">
        <f>IFERROR(INDEX(認証製品一覧!$B$5:$W$2598,MATCH(ROW()-11,認証製品一覧!$AC$5:$AC$2598,0),COLUMN()-1),"")</f>
        <v/>
      </c>
      <c r="W36" s="284" t="str">
        <f>IFERROR(INDEX(認証製品一覧!$B$5:$W$2598,MATCH(ROW()-11,認証製品一覧!$AC$5:$AC$2598,0),COLUMN()-1),"")</f>
        <v/>
      </c>
      <c r="Y36" s="265" t="s">
        <v>239</v>
      </c>
      <c r="Z36" s="265" t="s">
        <v>7011</v>
      </c>
    </row>
    <row r="37" spans="1:26">
      <c r="A37" s="265">
        <v>26</v>
      </c>
      <c r="B37" s="283" t="str">
        <f>IFERROR(INDEX(認証製品一覧!$B$5:$W$2598,MATCH(ROW()-11,認証製品一覧!$AC$5:$AC$2598,0),COLUMN()-1),"")</f>
        <v/>
      </c>
      <c r="C37" s="284" t="str">
        <f>IFERROR(INDEX(認証製品一覧!$B$5:$W$2598,MATCH(ROW()-11,認証製品一覧!$AC$5:$AC$2598,0),COLUMN()-1),"")</f>
        <v/>
      </c>
      <c r="D37" s="283" t="str">
        <f>IFERROR(INDEX(認証製品一覧!$B$5:$W$2598,MATCH(ROW()-11,認証製品一覧!$AC$5:$AC$2598,0),COLUMN()-1),"")</f>
        <v/>
      </c>
      <c r="E37" s="283" t="str">
        <f>IFERROR(INDEX(認証製品一覧!$B$5:$W$2598,MATCH(ROW()-11,認証製品一覧!$AC$5:$AC$2598,0),COLUMN()-1),"")</f>
        <v/>
      </c>
      <c r="F37" s="341" t="str">
        <f>IFERROR(INDEX(認証製品一覧!$B$5:$W$2598,MATCH(ROW()-11,認証製品一覧!$AC$5:$AC$2598,0),COLUMN()-1),"")</f>
        <v/>
      </c>
      <c r="G37" s="341" t="str">
        <f>IFERROR(INDEX(認証製品一覧!$B$5:$W$2598,MATCH(ROW()-11,認証製品一覧!$AC$5:$AC$2598,0),COLUMN()-1),"")</f>
        <v/>
      </c>
      <c r="H37" s="283" t="str">
        <f>IFERROR(INDEX(認証製品一覧!$B$5:$W$2598,MATCH(ROW()-11,認証製品一覧!$AC$5:$AC$2598,0),COLUMN()-1),"")</f>
        <v/>
      </c>
      <c r="I37" s="283" t="str">
        <f>IFERROR(INDEX(認証製品一覧!$B$5:$W$2598,MATCH(ROW()-11,認証製品一覧!$AC$5:$AC$2598,0),COLUMN()-1),"")</f>
        <v/>
      </c>
      <c r="J37" s="283" t="str">
        <f>IFERROR(INDEX(認証製品一覧!$B$5:$W$2598,MATCH(ROW()-11,認証製品一覧!$AC$5:$AC$2598,0),COLUMN()-1),"")</f>
        <v/>
      </c>
      <c r="K37" s="283" t="str">
        <f>IFERROR(INDEX(認証製品一覧!$B$5:$W$2598,MATCH(ROW()-11,認証製品一覧!$AC$5:$AC$2598,0),COLUMN()-1),"")</f>
        <v/>
      </c>
      <c r="L37" s="341" t="str">
        <f>IFERROR(INDEX(認証製品一覧!$B$5:$W$2598,MATCH(ROW()-11,認証製品一覧!$AC$5:$AC$2598,0),COLUMN()-1),"")</f>
        <v/>
      </c>
      <c r="M37" s="341" t="str">
        <f>IFERROR(INDEX(認証製品一覧!$B$5:$W$2598,MATCH(ROW()-11,認証製品一覧!$AC$5:$AC$2598,0),COLUMN()-1),"")</f>
        <v/>
      </c>
      <c r="N37" s="283" t="str">
        <f>IFERROR(INDEX(認証製品一覧!$B$5:$W$2598,MATCH(ROW()-11,認証製品一覧!$AC$5:$AC$2598,0),COLUMN()-1),"")</f>
        <v/>
      </c>
      <c r="O37" s="283" t="str">
        <f>IFERROR(INDEX(認証製品一覧!$B$5:$W$2598,MATCH(ROW()-11,認証製品一覧!$AC$5:$AC$2598,0),COLUMN()-1),"")</f>
        <v/>
      </c>
      <c r="P37" s="341" t="str">
        <f>IFERROR(INDEX(認証製品一覧!$B$5:$W$2598,MATCH(ROW()-11,認証製品一覧!$AC$5:$AC$2598,0),COLUMN()-1),"")</f>
        <v/>
      </c>
      <c r="Q37" s="284" t="str">
        <f>IFERROR(INDEX(認証製品一覧!$B$5:$W$2598,MATCH(ROW()-11,認証製品一覧!$AC$5:$AC$2598,0),COLUMN()-1),"")</f>
        <v/>
      </c>
      <c r="R37" s="283" t="str">
        <f>IFERROR(INDEX(認証製品一覧!$B$5:$W$2598,MATCH(ROW()-11,認証製品一覧!$AC$5:$AC$2598,0),COLUMN()-1),"")</f>
        <v/>
      </c>
      <c r="S37" s="283" t="str">
        <f>IFERROR(INDEX(認証製品一覧!$B$5:$W$2598,MATCH(ROW()-11,認証製品一覧!$AC$5:$AC$2598,0),COLUMN()-1),"")</f>
        <v/>
      </c>
      <c r="T37" s="283" t="str">
        <f>IFERROR(INDEX(認証製品一覧!$B$5:$W$2598,MATCH(ROW()-11,認証製品一覧!$AC$5:$AC$2598,0),COLUMN()-1),"")</f>
        <v/>
      </c>
      <c r="U37" s="284" t="str">
        <f>IFERROR(INDEX(認証製品一覧!$B$5:$W$2598,MATCH(ROW()-11,認証製品一覧!$AC$5:$AC$2598,0),COLUMN()-1),"")</f>
        <v/>
      </c>
      <c r="V37" s="284" t="str">
        <f>IFERROR(INDEX(認証製品一覧!$B$5:$W$2598,MATCH(ROW()-11,認証製品一覧!$AC$5:$AC$2598,0),COLUMN()-1),"")</f>
        <v/>
      </c>
      <c r="W37" s="284" t="str">
        <f>IFERROR(INDEX(認証製品一覧!$B$5:$W$2598,MATCH(ROW()-11,認証製品一覧!$AC$5:$AC$2598,0),COLUMN()-1),"")</f>
        <v/>
      </c>
      <c r="Y37" s="265" t="s">
        <v>245</v>
      </c>
      <c r="Z37" s="265" t="s">
        <v>7012</v>
      </c>
    </row>
    <row r="38" spans="1:26">
      <c r="A38" s="265">
        <v>27</v>
      </c>
      <c r="B38" s="283" t="str">
        <f>IFERROR(INDEX(認証製品一覧!$B$5:$W$2598,MATCH(ROW()-11,認証製品一覧!$AC$5:$AC$2598,0),COLUMN()-1),"")</f>
        <v/>
      </c>
      <c r="C38" s="284" t="str">
        <f>IFERROR(INDEX(認証製品一覧!$B$5:$W$2598,MATCH(ROW()-11,認証製品一覧!$AC$5:$AC$2598,0),COLUMN()-1),"")</f>
        <v/>
      </c>
      <c r="D38" s="283" t="str">
        <f>IFERROR(INDEX(認証製品一覧!$B$5:$W$2598,MATCH(ROW()-11,認証製品一覧!$AC$5:$AC$2598,0),COLUMN()-1),"")</f>
        <v/>
      </c>
      <c r="E38" s="283" t="str">
        <f>IFERROR(INDEX(認証製品一覧!$B$5:$W$2598,MATCH(ROW()-11,認証製品一覧!$AC$5:$AC$2598,0),COLUMN()-1),"")</f>
        <v/>
      </c>
      <c r="F38" s="341" t="str">
        <f>IFERROR(INDEX(認証製品一覧!$B$5:$W$2598,MATCH(ROW()-11,認証製品一覧!$AC$5:$AC$2598,0),COLUMN()-1),"")</f>
        <v/>
      </c>
      <c r="G38" s="341" t="str">
        <f>IFERROR(INDEX(認証製品一覧!$B$5:$W$2598,MATCH(ROW()-11,認証製品一覧!$AC$5:$AC$2598,0),COLUMN()-1),"")</f>
        <v/>
      </c>
      <c r="H38" s="283" t="str">
        <f>IFERROR(INDEX(認証製品一覧!$B$5:$W$2598,MATCH(ROW()-11,認証製品一覧!$AC$5:$AC$2598,0),COLUMN()-1),"")</f>
        <v/>
      </c>
      <c r="I38" s="283" t="str">
        <f>IFERROR(INDEX(認証製品一覧!$B$5:$W$2598,MATCH(ROW()-11,認証製品一覧!$AC$5:$AC$2598,0),COLUMN()-1),"")</f>
        <v/>
      </c>
      <c r="J38" s="283" t="str">
        <f>IFERROR(INDEX(認証製品一覧!$B$5:$W$2598,MATCH(ROW()-11,認証製品一覧!$AC$5:$AC$2598,0),COLUMN()-1),"")</f>
        <v/>
      </c>
      <c r="K38" s="283" t="str">
        <f>IFERROR(INDEX(認証製品一覧!$B$5:$W$2598,MATCH(ROW()-11,認証製品一覧!$AC$5:$AC$2598,0),COLUMN()-1),"")</f>
        <v/>
      </c>
      <c r="L38" s="341" t="str">
        <f>IFERROR(INDEX(認証製品一覧!$B$5:$W$2598,MATCH(ROW()-11,認証製品一覧!$AC$5:$AC$2598,0),COLUMN()-1),"")</f>
        <v/>
      </c>
      <c r="M38" s="341" t="str">
        <f>IFERROR(INDEX(認証製品一覧!$B$5:$W$2598,MATCH(ROW()-11,認証製品一覧!$AC$5:$AC$2598,0),COLUMN()-1),"")</f>
        <v/>
      </c>
      <c r="N38" s="283" t="str">
        <f>IFERROR(INDEX(認証製品一覧!$B$5:$W$2598,MATCH(ROW()-11,認証製品一覧!$AC$5:$AC$2598,0),COLUMN()-1),"")</f>
        <v/>
      </c>
      <c r="O38" s="283" t="str">
        <f>IFERROR(INDEX(認証製品一覧!$B$5:$W$2598,MATCH(ROW()-11,認証製品一覧!$AC$5:$AC$2598,0),COLUMN()-1),"")</f>
        <v/>
      </c>
      <c r="P38" s="341" t="str">
        <f>IFERROR(INDEX(認証製品一覧!$B$5:$W$2598,MATCH(ROW()-11,認証製品一覧!$AC$5:$AC$2598,0),COLUMN()-1),"")</f>
        <v/>
      </c>
      <c r="Q38" s="284" t="str">
        <f>IFERROR(INDEX(認証製品一覧!$B$5:$W$2598,MATCH(ROW()-11,認証製品一覧!$AC$5:$AC$2598,0),COLUMN()-1),"")</f>
        <v/>
      </c>
      <c r="R38" s="283" t="str">
        <f>IFERROR(INDEX(認証製品一覧!$B$5:$W$2598,MATCH(ROW()-11,認証製品一覧!$AC$5:$AC$2598,0),COLUMN()-1),"")</f>
        <v/>
      </c>
      <c r="S38" s="283" t="str">
        <f>IFERROR(INDEX(認証製品一覧!$B$5:$W$2598,MATCH(ROW()-11,認証製品一覧!$AC$5:$AC$2598,0),COLUMN()-1),"")</f>
        <v/>
      </c>
      <c r="T38" s="283" t="str">
        <f>IFERROR(INDEX(認証製品一覧!$B$5:$W$2598,MATCH(ROW()-11,認証製品一覧!$AC$5:$AC$2598,0),COLUMN()-1),"")</f>
        <v/>
      </c>
      <c r="U38" s="284" t="str">
        <f>IFERROR(INDEX(認証製品一覧!$B$5:$W$2598,MATCH(ROW()-11,認証製品一覧!$AC$5:$AC$2598,0),COLUMN()-1),"")</f>
        <v/>
      </c>
      <c r="V38" s="284" t="str">
        <f>IFERROR(INDEX(認証製品一覧!$B$5:$W$2598,MATCH(ROW()-11,認証製品一覧!$AC$5:$AC$2598,0),COLUMN()-1),"")</f>
        <v/>
      </c>
      <c r="W38" s="284" t="str">
        <f>IFERROR(INDEX(認証製品一覧!$B$5:$W$2598,MATCH(ROW()-11,認証製品一覧!$AC$5:$AC$2598,0),COLUMN()-1),"")</f>
        <v/>
      </c>
      <c r="Y38" s="265" t="s">
        <v>6960</v>
      </c>
      <c r="Z38" s="265" t="s">
        <v>7013</v>
      </c>
    </row>
    <row r="39" spans="1:26">
      <c r="A39" s="265">
        <v>28</v>
      </c>
      <c r="B39" s="283" t="str">
        <f>IFERROR(INDEX(認証製品一覧!$B$5:$W$2598,MATCH(ROW()-11,認証製品一覧!$AC$5:$AC$2598,0),COLUMN()-1),"")</f>
        <v/>
      </c>
      <c r="C39" s="284" t="str">
        <f>IFERROR(INDEX(認証製品一覧!$B$5:$W$2598,MATCH(ROW()-11,認証製品一覧!$AC$5:$AC$2598,0),COLUMN()-1),"")</f>
        <v/>
      </c>
      <c r="D39" s="283" t="str">
        <f>IFERROR(INDEX(認証製品一覧!$B$5:$W$2598,MATCH(ROW()-11,認証製品一覧!$AC$5:$AC$2598,0),COLUMN()-1),"")</f>
        <v/>
      </c>
      <c r="E39" s="283" t="str">
        <f>IFERROR(INDEX(認証製品一覧!$B$5:$W$2598,MATCH(ROW()-11,認証製品一覧!$AC$5:$AC$2598,0),COLUMN()-1),"")</f>
        <v/>
      </c>
      <c r="F39" s="341" t="str">
        <f>IFERROR(INDEX(認証製品一覧!$B$5:$W$2598,MATCH(ROW()-11,認証製品一覧!$AC$5:$AC$2598,0),COLUMN()-1),"")</f>
        <v/>
      </c>
      <c r="G39" s="341" t="str">
        <f>IFERROR(INDEX(認証製品一覧!$B$5:$W$2598,MATCH(ROW()-11,認証製品一覧!$AC$5:$AC$2598,0),COLUMN()-1),"")</f>
        <v/>
      </c>
      <c r="H39" s="283" t="str">
        <f>IFERROR(INDEX(認証製品一覧!$B$5:$W$2598,MATCH(ROW()-11,認証製品一覧!$AC$5:$AC$2598,0),COLUMN()-1),"")</f>
        <v/>
      </c>
      <c r="I39" s="283" t="str">
        <f>IFERROR(INDEX(認証製品一覧!$B$5:$W$2598,MATCH(ROW()-11,認証製品一覧!$AC$5:$AC$2598,0),COLUMN()-1),"")</f>
        <v/>
      </c>
      <c r="J39" s="283" t="str">
        <f>IFERROR(INDEX(認証製品一覧!$B$5:$W$2598,MATCH(ROW()-11,認証製品一覧!$AC$5:$AC$2598,0),COLUMN()-1),"")</f>
        <v/>
      </c>
      <c r="K39" s="283" t="str">
        <f>IFERROR(INDEX(認証製品一覧!$B$5:$W$2598,MATCH(ROW()-11,認証製品一覧!$AC$5:$AC$2598,0),COLUMN()-1),"")</f>
        <v/>
      </c>
      <c r="L39" s="341" t="str">
        <f>IFERROR(INDEX(認証製品一覧!$B$5:$W$2598,MATCH(ROW()-11,認証製品一覧!$AC$5:$AC$2598,0),COLUMN()-1),"")</f>
        <v/>
      </c>
      <c r="M39" s="341" t="str">
        <f>IFERROR(INDEX(認証製品一覧!$B$5:$W$2598,MATCH(ROW()-11,認証製品一覧!$AC$5:$AC$2598,0),COLUMN()-1),"")</f>
        <v/>
      </c>
      <c r="N39" s="283" t="str">
        <f>IFERROR(INDEX(認証製品一覧!$B$5:$W$2598,MATCH(ROW()-11,認証製品一覧!$AC$5:$AC$2598,0),COLUMN()-1),"")</f>
        <v/>
      </c>
      <c r="O39" s="283" t="str">
        <f>IFERROR(INDEX(認証製品一覧!$B$5:$W$2598,MATCH(ROW()-11,認証製品一覧!$AC$5:$AC$2598,0),COLUMN()-1),"")</f>
        <v/>
      </c>
      <c r="P39" s="341" t="str">
        <f>IFERROR(INDEX(認証製品一覧!$B$5:$W$2598,MATCH(ROW()-11,認証製品一覧!$AC$5:$AC$2598,0),COLUMN()-1),"")</f>
        <v/>
      </c>
      <c r="Q39" s="284" t="str">
        <f>IFERROR(INDEX(認証製品一覧!$B$5:$W$2598,MATCH(ROW()-11,認証製品一覧!$AC$5:$AC$2598,0),COLUMN()-1),"")</f>
        <v/>
      </c>
      <c r="R39" s="283" t="str">
        <f>IFERROR(INDEX(認証製品一覧!$B$5:$W$2598,MATCH(ROW()-11,認証製品一覧!$AC$5:$AC$2598,0),COLUMN()-1),"")</f>
        <v/>
      </c>
      <c r="S39" s="283" t="str">
        <f>IFERROR(INDEX(認証製品一覧!$B$5:$W$2598,MATCH(ROW()-11,認証製品一覧!$AC$5:$AC$2598,0),COLUMN()-1),"")</f>
        <v/>
      </c>
      <c r="T39" s="283" t="str">
        <f>IFERROR(INDEX(認証製品一覧!$B$5:$W$2598,MATCH(ROW()-11,認証製品一覧!$AC$5:$AC$2598,0),COLUMN()-1),"")</f>
        <v/>
      </c>
      <c r="U39" s="284" t="str">
        <f>IFERROR(INDEX(認証製品一覧!$B$5:$W$2598,MATCH(ROW()-11,認証製品一覧!$AC$5:$AC$2598,0),COLUMN()-1),"")</f>
        <v/>
      </c>
      <c r="V39" s="284" t="str">
        <f>IFERROR(INDEX(認証製品一覧!$B$5:$W$2598,MATCH(ROW()-11,認証製品一覧!$AC$5:$AC$2598,0),COLUMN()-1),"")</f>
        <v/>
      </c>
      <c r="W39" s="284" t="str">
        <f>IFERROR(INDEX(認証製品一覧!$B$5:$W$2598,MATCH(ROW()-11,認証製品一覧!$AC$5:$AC$2598,0),COLUMN()-1),"")</f>
        <v/>
      </c>
      <c r="Y39" s="265" t="s">
        <v>6961</v>
      </c>
      <c r="Z39" s="265" t="s">
        <v>7014</v>
      </c>
    </row>
    <row r="40" spans="1:26">
      <c r="A40" s="265">
        <v>29</v>
      </c>
      <c r="B40" s="283" t="str">
        <f>IFERROR(INDEX(認証製品一覧!$B$5:$W$2598,MATCH(ROW()-11,認証製品一覧!$AC$5:$AC$2598,0),COLUMN()-1),"")</f>
        <v/>
      </c>
      <c r="C40" s="284" t="str">
        <f>IFERROR(INDEX(認証製品一覧!$B$5:$W$2598,MATCH(ROW()-11,認証製品一覧!$AC$5:$AC$2598,0),COLUMN()-1),"")</f>
        <v/>
      </c>
      <c r="D40" s="283" t="str">
        <f>IFERROR(INDEX(認証製品一覧!$B$5:$W$2598,MATCH(ROW()-11,認証製品一覧!$AC$5:$AC$2598,0),COLUMN()-1),"")</f>
        <v/>
      </c>
      <c r="E40" s="283" t="str">
        <f>IFERROR(INDEX(認証製品一覧!$B$5:$W$2598,MATCH(ROW()-11,認証製品一覧!$AC$5:$AC$2598,0),COLUMN()-1),"")</f>
        <v/>
      </c>
      <c r="F40" s="341" t="str">
        <f>IFERROR(INDEX(認証製品一覧!$B$5:$W$2598,MATCH(ROW()-11,認証製品一覧!$AC$5:$AC$2598,0),COLUMN()-1),"")</f>
        <v/>
      </c>
      <c r="G40" s="341" t="str">
        <f>IFERROR(INDEX(認証製品一覧!$B$5:$W$2598,MATCH(ROW()-11,認証製品一覧!$AC$5:$AC$2598,0),COLUMN()-1),"")</f>
        <v/>
      </c>
      <c r="H40" s="283" t="str">
        <f>IFERROR(INDEX(認証製品一覧!$B$5:$W$2598,MATCH(ROW()-11,認証製品一覧!$AC$5:$AC$2598,0),COLUMN()-1),"")</f>
        <v/>
      </c>
      <c r="I40" s="283" t="str">
        <f>IFERROR(INDEX(認証製品一覧!$B$5:$W$2598,MATCH(ROW()-11,認証製品一覧!$AC$5:$AC$2598,0),COLUMN()-1),"")</f>
        <v/>
      </c>
      <c r="J40" s="283" t="str">
        <f>IFERROR(INDEX(認証製品一覧!$B$5:$W$2598,MATCH(ROW()-11,認証製品一覧!$AC$5:$AC$2598,0),COLUMN()-1),"")</f>
        <v/>
      </c>
      <c r="K40" s="283" t="str">
        <f>IFERROR(INDEX(認証製品一覧!$B$5:$W$2598,MATCH(ROW()-11,認証製品一覧!$AC$5:$AC$2598,0),COLUMN()-1),"")</f>
        <v/>
      </c>
      <c r="L40" s="341" t="str">
        <f>IFERROR(INDEX(認証製品一覧!$B$5:$W$2598,MATCH(ROW()-11,認証製品一覧!$AC$5:$AC$2598,0),COLUMN()-1),"")</f>
        <v/>
      </c>
      <c r="M40" s="341" t="str">
        <f>IFERROR(INDEX(認証製品一覧!$B$5:$W$2598,MATCH(ROW()-11,認証製品一覧!$AC$5:$AC$2598,0),COLUMN()-1),"")</f>
        <v/>
      </c>
      <c r="N40" s="283" t="str">
        <f>IFERROR(INDEX(認証製品一覧!$B$5:$W$2598,MATCH(ROW()-11,認証製品一覧!$AC$5:$AC$2598,0),COLUMN()-1),"")</f>
        <v/>
      </c>
      <c r="O40" s="283" t="str">
        <f>IFERROR(INDEX(認証製品一覧!$B$5:$W$2598,MATCH(ROW()-11,認証製品一覧!$AC$5:$AC$2598,0),COLUMN()-1),"")</f>
        <v/>
      </c>
      <c r="P40" s="341" t="str">
        <f>IFERROR(INDEX(認証製品一覧!$B$5:$W$2598,MATCH(ROW()-11,認証製品一覧!$AC$5:$AC$2598,0),COLUMN()-1),"")</f>
        <v/>
      </c>
      <c r="Q40" s="284" t="str">
        <f>IFERROR(INDEX(認証製品一覧!$B$5:$W$2598,MATCH(ROW()-11,認証製品一覧!$AC$5:$AC$2598,0),COLUMN()-1),"")</f>
        <v/>
      </c>
      <c r="R40" s="283" t="str">
        <f>IFERROR(INDEX(認証製品一覧!$B$5:$W$2598,MATCH(ROW()-11,認証製品一覧!$AC$5:$AC$2598,0),COLUMN()-1),"")</f>
        <v/>
      </c>
      <c r="S40" s="283" t="str">
        <f>IFERROR(INDEX(認証製品一覧!$B$5:$W$2598,MATCH(ROW()-11,認証製品一覧!$AC$5:$AC$2598,0),COLUMN()-1),"")</f>
        <v/>
      </c>
      <c r="T40" s="283" t="str">
        <f>IFERROR(INDEX(認証製品一覧!$B$5:$W$2598,MATCH(ROW()-11,認証製品一覧!$AC$5:$AC$2598,0),COLUMN()-1),"")</f>
        <v/>
      </c>
      <c r="U40" s="284" t="str">
        <f>IFERROR(INDEX(認証製品一覧!$B$5:$W$2598,MATCH(ROW()-11,認証製品一覧!$AC$5:$AC$2598,0),COLUMN()-1),"")</f>
        <v/>
      </c>
      <c r="V40" s="284" t="str">
        <f>IFERROR(INDEX(認証製品一覧!$B$5:$W$2598,MATCH(ROW()-11,認証製品一覧!$AC$5:$AC$2598,0),COLUMN()-1),"")</f>
        <v/>
      </c>
      <c r="W40" s="284" t="str">
        <f>IFERROR(INDEX(認証製品一覧!$B$5:$W$2598,MATCH(ROW()-11,認証製品一覧!$AC$5:$AC$2598,0),COLUMN()-1),"")</f>
        <v/>
      </c>
      <c r="Y40" s="265" t="s">
        <v>6962</v>
      </c>
      <c r="Z40" s="265" t="s">
        <v>7015</v>
      </c>
    </row>
    <row r="41" spans="1:26">
      <c r="A41" s="265">
        <v>30</v>
      </c>
      <c r="B41" s="283" t="str">
        <f>IFERROR(INDEX(認証製品一覧!$B$5:$W$2598,MATCH(ROW()-11,認証製品一覧!$AC$5:$AC$2598,0),COLUMN()-1),"")</f>
        <v/>
      </c>
      <c r="C41" s="284" t="str">
        <f>IFERROR(INDEX(認証製品一覧!$B$5:$W$2598,MATCH(ROW()-11,認証製品一覧!$AC$5:$AC$2598,0),COLUMN()-1),"")</f>
        <v/>
      </c>
      <c r="D41" s="283" t="str">
        <f>IFERROR(INDEX(認証製品一覧!$B$5:$W$2598,MATCH(ROW()-11,認証製品一覧!$AC$5:$AC$2598,0),COLUMN()-1),"")</f>
        <v/>
      </c>
      <c r="E41" s="283" t="str">
        <f>IFERROR(INDEX(認証製品一覧!$B$5:$W$2598,MATCH(ROW()-11,認証製品一覧!$AC$5:$AC$2598,0),COLUMN()-1),"")</f>
        <v/>
      </c>
      <c r="F41" s="341" t="str">
        <f>IFERROR(INDEX(認証製品一覧!$B$5:$W$2598,MATCH(ROW()-11,認証製品一覧!$AC$5:$AC$2598,0),COLUMN()-1),"")</f>
        <v/>
      </c>
      <c r="G41" s="341" t="str">
        <f>IFERROR(INDEX(認証製品一覧!$B$5:$W$2598,MATCH(ROW()-11,認証製品一覧!$AC$5:$AC$2598,0),COLUMN()-1),"")</f>
        <v/>
      </c>
      <c r="H41" s="283" t="str">
        <f>IFERROR(INDEX(認証製品一覧!$B$5:$W$2598,MATCH(ROW()-11,認証製品一覧!$AC$5:$AC$2598,0),COLUMN()-1),"")</f>
        <v/>
      </c>
      <c r="I41" s="283" t="str">
        <f>IFERROR(INDEX(認証製品一覧!$B$5:$W$2598,MATCH(ROW()-11,認証製品一覧!$AC$5:$AC$2598,0),COLUMN()-1),"")</f>
        <v/>
      </c>
      <c r="J41" s="283" t="str">
        <f>IFERROR(INDEX(認証製品一覧!$B$5:$W$2598,MATCH(ROW()-11,認証製品一覧!$AC$5:$AC$2598,0),COLUMN()-1),"")</f>
        <v/>
      </c>
      <c r="K41" s="283" t="str">
        <f>IFERROR(INDEX(認証製品一覧!$B$5:$W$2598,MATCH(ROW()-11,認証製品一覧!$AC$5:$AC$2598,0),COLUMN()-1),"")</f>
        <v/>
      </c>
      <c r="L41" s="341" t="str">
        <f>IFERROR(INDEX(認証製品一覧!$B$5:$W$2598,MATCH(ROW()-11,認証製品一覧!$AC$5:$AC$2598,0),COLUMN()-1),"")</f>
        <v/>
      </c>
      <c r="M41" s="341" t="str">
        <f>IFERROR(INDEX(認証製品一覧!$B$5:$W$2598,MATCH(ROW()-11,認証製品一覧!$AC$5:$AC$2598,0),COLUMN()-1),"")</f>
        <v/>
      </c>
      <c r="N41" s="283" t="str">
        <f>IFERROR(INDEX(認証製品一覧!$B$5:$W$2598,MATCH(ROW()-11,認証製品一覧!$AC$5:$AC$2598,0),COLUMN()-1),"")</f>
        <v/>
      </c>
      <c r="O41" s="283" t="str">
        <f>IFERROR(INDEX(認証製品一覧!$B$5:$W$2598,MATCH(ROW()-11,認証製品一覧!$AC$5:$AC$2598,0),COLUMN()-1),"")</f>
        <v/>
      </c>
      <c r="P41" s="341" t="str">
        <f>IFERROR(INDEX(認証製品一覧!$B$5:$W$2598,MATCH(ROW()-11,認証製品一覧!$AC$5:$AC$2598,0),COLUMN()-1),"")</f>
        <v/>
      </c>
      <c r="Q41" s="284" t="str">
        <f>IFERROR(INDEX(認証製品一覧!$B$5:$W$2598,MATCH(ROW()-11,認証製品一覧!$AC$5:$AC$2598,0),COLUMN()-1),"")</f>
        <v/>
      </c>
      <c r="R41" s="283" t="str">
        <f>IFERROR(INDEX(認証製品一覧!$B$5:$W$2598,MATCH(ROW()-11,認証製品一覧!$AC$5:$AC$2598,0),COLUMN()-1),"")</f>
        <v/>
      </c>
      <c r="S41" s="283" t="str">
        <f>IFERROR(INDEX(認証製品一覧!$B$5:$W$2598,MATCH(ROW()-11,認証製品一覧!$AC$5:$AC$2598,0),COLUMN()-1),"")</f>
        <v/>
      </c>
      <c r="T41" s="283" t="str">
        <f>IFERROR(INDEX(認証製品一覧!$B$5:$W$2598,MATCH(ROW()-11,認証製品一覧!$AC$5:$AC$2598,0),COLUMN()-1),"")</f>
        <v/>
      </c>
      <c r="U41" s="284" t="str">
        <f>IFERROR(INDEX(認証製品一覧!$B$5:$W$2598,MATCH(ROW()-11,認証製品一覧!$AC$5:$AC$2598,0),COLUMN()-1),"")</f>
        <v/>
      </c>
      <c r="V41" s="284" t="str">
        <f>IFERROR(INDEX(認証製品一覧!$B$5:$W$2598,MATCH(ROW()-11,認証製品一覧!$AC$5:$AC$2598,0),COLUMN()-1),"")</f>
        <v/>
      </c>
      <c r="W41" s="284" t="str">
        <f>IFERROR(INDEX(認証製品一覧!$B$5:$W$2598,MATCH(ROW()-11,認証製品一覧!$AC$5:$AC$2598,0),COLUMN()-1),"")</f>
        <v/>
      </c>
      <c r="Y41" s="265" t="s">
        <v>6964</v>
      </c>
      <c r="Z41" s="265" t="s">
        <v>7016</v>
      </c>
    </row>
    <row r="42" spans="1:26">
      <c r="A42" s="265">
        <v>31</v>
      </c>
      <c r="B42" s="283" t="str">
        <f>IFERROR(INDEX(認証製品一覧!$B$5:$W$2598,MATCH(ROW()-11,認証製品一覧!$AC$5:$AC$2598,0),COLUMN()-1),"")</f>
        <v/>
      </c>
      <c r="C42" s="284" t="str">
        <f>IFERROR(INDEX(認証製品一覧!$B$5:$W$2598,MATCH(ROW()-11,認証製品一覧!$AC$5:$AC$2598,0),COLUMN()-1),"")</f>
        <v/>
      </c>
      <c r="D42" s="283" t="str">
        <f>IFERROR(INDEX(認証製品一覧!$B$5:$W$2598,MATCH(ROW()-11,認証製品一覧!$AC$5:$AC$2598,0),COLUMN()-1),"")</f>
        <v/>
      </c>
      <c r="E42" s="283" t="str">
        <f>IFERROR(INDEX(認証製品一覧!$B$5:$W$2598,MATCH(ROW()-11,認証製品一覧!$AC$5:$AC$2598,0),COLUMN()-1),"")</f>
        <v/>
      </c>
      <c r="F42" s="341" t="str">
        <f>IFERROR(INDEX(認証製品一覧!$B$5:$W$2598,MATCH(ROW()-11,認証製品一覧!$AC$5:$AC$2598,0),COLUMN()-1),"")</f>
        <v/>
      </c>
      <c r="G42" s="341" t="str">
        <f>IFERROR(INDEX(認証製品一覧!$B$5:$W$2598,MATCH(ROW()-11,認証製品一覧!$AC$5:$AC$2598,0),COLUMN()-1),"")</f>
        <v/>
      </c>
      <c r="H42" s="283" t="str">
        <f>IFERROR(INDEX(認証製品一覧!$B$5:$W$2598,MATCH(ROW()-11,認証製品一覧!$AC$5:$AC$2598,0),COLUMN()-1),"")</f>
        <v/>
      </c>
      <c r="I42" s="283" t="str">
        <f>IFERROR(INDEX(認証製品一覧!$B$5:$W$2598,MATCH(ROW()-11,認証製品一覧!$AC$5:$AC$2598,0),COLUMN()-1),"")</f>
        <v/>
      </c>
      <c r="J42" s="283" t="str">
        <f>IFERROR(INDEX(認証製品一覧!$B$5:$W$2598,MATCH(ROW()-11,認証製品一覧!$AC$5:$AC$2598,0),COLUMN()-1),"")</f>
        <v/>
      </c>
      <c r="K42" s="283" t="str">
        <f>IFERROR(INDEX(認証製品一覧!$B$5:$W$2598,MATCH(ROW()-11,認証製品一覧!$AC$5:$AC$2598,0),COLUMN()-1),"")</f>
        <v/>
      </c>
      <c r="L42" s="341" t="str">
        <f>IFERROR(INDEX(認証製品一覧!$B$5:$W$2598,MATCH(ROW()-11,認証製品一覧!$AC$5:$AC$2598,0),COLUMN()-1),"")</f>
        <v/>
      </c>
      <c r="M42" s="341" t="str">
        <f>IFERROR(INDEX(認証製品一覧!$B$5:$W$2598,MATCH(ROW()-11,認証製品一覧!$AC$5:$AC$2598,0),COLUMN()-1),"")</f>
        <v/>
      </c>
      <c r="N42" s="283" t="str">
        <f>IFERROR(INDEX(認証製品一覧!$B$5:$W$2598,MATCH(ROW()-11,認証製品一覧!$AC$5:$AC$2598,0),COLUMN()-1),"")</f>
        <v/>
      </c>
      <c r="O42" s="283" t="str">
        <f>IFERROR(INDEX(認証製品一覧!$B$5:$W$2598,MATCH(ROW()-11,認証製品一覧!$AC$5:$AC$2598,0),COLUMN()-1),"")</f>
        <v/>
      </c>
      <c r="P42" s="341" t="str">
        <f>IFERROR(INDEX(認証製品一覧!$B$5:$W$2598,MATCH(ROW()-11,認証製品一覧!$AC$5:$AC$2598,0),COLUMN()-1),"")</f>
        <v/>
      </c>
      <c r="Q42" s="284" t="str">
        <f>IFERROR(INDEX(認証製品一覧!$B$5:$W$2598,MATCH(ROW()-11,認証製品一覧!$AC$5:$AC$2598,0),COLUMN()-1),"")</f>
        <v/>
      </c>
      <c r="R42" s="283" t="str">
        <f>IFERROR(INDEX(認証製品一覧!$B$5:$W$2598,MATCH(ROW()-11,認証製品一覧!$AC$5:$AC$2598,0),COLUMN()-1),"")</f>
        <v/>
      </c>
      <c r="S42" s="283" t="str">
        <f>IFERROR(INDEX(認証製品一覧!$B$5:$W$2598,MATCH(ROW()-11,認証製品一覧!$AC$5:$AC$2598,0),COLUMN()-1),"")</f>
        <v/>
      </c>
      <c r="T42" s="283" t="str">
        <f>IFERROR(INDEX(認証製品一覧!$B$5:$W$2598,MATCH(ROW()-11,認証製品一覧!$AC$5:$AC$2598,0),COLUMN()-1),"")</f>
        <v/>
      </c>
      <c r="U42" s="284" t="str">
        <f>IFERROR(INDEX(認証製品一覧!$B$5:$W$2598,MATCH(ROW()-11,認証製品一覧!$AC$5:$AC$2598,0),COLUMN()-1),"")</f>
        <v/>
      </c>
      <c r="V42" s="284" t="str">
        <f>IFERROR(INDEX(認証製品一覧!$B$5:$W$2598,MATCH(ROW()-11,認証製品一覧!$AC$5:$AC$2598,0),COLUMN()-1),"")</f>
        <v/>
      </c>
      <c r="W42" s="284" t="str">
        <f>IFERROR(INDEX(認証製品一覧!$B$5:$W$2598,MATCH(ROW()-11,認証製品一覧!$AC$5:$AC$2598,0),COLUMN()-1),"")</f>
        <v/>
      </c>
      <c r="Y42" s="265" t="s">
        <v>5304</v>
      </c>
      <c r="Z42" s="265" t="s">
        <v>5305</v>
      </c>
    </row>
    <row r="43" spans="1:26">
      <c r="A43" s="265">
        <v>32</v>
      </c>
      <c r="B43" s="283" t="str">
        <f>IFERROR(INDEX(認証製品一覧!$B$5:$W$2598,MATCH(ROW()-11,認証製品一覧!$AC$5:$AC$2598,0),COLUMN()-1),"")</f>
        <v/>
      </c>
      <c r="C43" s="284" t="str">
        <f>IFERROR(INDEX(認証製品一覧!$B$5:$W$2598,MATCH(ROW()-11,認証製品一覧!$AC$5:$AC$2598,0),COLUMN()-1),"")</f>
        <v/>
      </c>
      <c r="D43" s="283" t="str">
        <f>IFERROR(INDEX(認証製品一覧!$B$5:$W$2598,MATCH(ROW()-11,認証製品一覧!$AC$5:$AC$2598,0),COLUMN()-1),"")</f>
        <v/>
      </c>
      <c r="E43" s="283" t="str">
        <f>IFERROR(INDEX(認証製品一覧!$B$5:$W$2598,MATCH(ROW()-11,認証製品一覧!$AC$5:$AC$2598,0),COLUMN()-1),"")</f>
        <v/>
      </c>
      <c r="F43" s="341" t="str">
        <f>IFERROR(INDEX(認証製品一覧!$B$5:$W$2598,MATCH(ROW()-11,認証製品一覧!$AC$5:$AC$2598,0),COLUMN()-1),"")</f>
        <v/>
      </c>
      <c r="G43" s="341" t="str">
        <f>IFERROR(INDEX(認証製品一覧!$B$5:$W$2598,MATCH(ROW()-11,認証製品一覧!$AC$5:$AC$2598,0),COLUMN()-1),"")</f>
        <v/>
      </c>
      <c r="H43" s="283" t="str">
        <f>IFERROR(INDEX(認証製品一覧!$B$5:$W$2598,MATCH(ROW()-11,認証製品一覧!$AC$5:$AC$2598,0),COLUMN()-1),"")</f>
        <v/>
      </c>
      <c r="I43" s="283" t="str">
        <f>IFERROR(INDEX(認証製品一覧!$B$5:$W$2598,MATCH(ROW()-11,認証製品一覧!$AC$5:$AC$2598,0),COLUMN()-1),"")</f>
        <v/>
      </c>
      <c r="J43" s="283" t="str">
        <f>IFERROR(INDEX(認証製品一覧!$B$5:$W$2598,MATCH(ROW()-11,認証製品一覧!$AC$5:$AC$2598,0),COLUMN()-1),"")</f>
        <v/>
      </c>
      <c r="K43" s="283" t="str">
        <f>IFERROR(INDEX(認証製品一覧!$B$5:$W$2598,MATCH(ROW()-11,認証製品一覧!$AC$5:$AC$2598,0),COLUMN()-1),"")</f>
        <v/>
      </c>
      <c r="L43" s="341" t="str">
        <f>IFERROR(INDEX(認証製品一覧!$B$5:$W$2598,MATCH(ROW()-11,認証製品一覧!$AC$5:$AC$2598,0),COLUMN()-1),"")</f>
        <v/>
      </c>
      <c r="M43" s="341" t="str">
        <f>IFERROR(INDEX(認証製品一覧!$B$5:$W$2598,MATCH(ROW()-11,認証製品一覧!$AC$5:$AC$2598,0),COLUMN()-1),"")</f>
        <v/>
      </c>
      <c r="N43" s="283" t="str">
        <f>IFERROR(INDEX(認証製品一覧!$B$5:$W$2598,MATCH(ROW()-11,認証製品一覧!$AC$5:$AC$2598,0),COLUMN()-1),"")</f>
        <v/>
      </c>
      <c r="O43" s="283" t="str">
        <f>IFERROR(INDEX(認証製品一覧!$B$5:$W$2598,MATCH(ROW()-11,認証製品一覧!$AC$5:$AC$2598,0),COLUMN()-1),"")</f>
        <v/>
      </c>
      <c r="P43" s="341" t="str">
        <f>IFERROR(INDEX(認証製品一覧!$B$5:$W$2598,MATCH(ROW()-11,認証製品一覧!$AC$5:$AC$2598,0),COLUMN()-1),"")</f>
        <v/>
      </c>
      <c r="Q43" s="284" t="str">
        <f>IFERROR(INDEX(認証製品一覧!$B$5:$W$2598,MATCH(ROW()-11,認証製品一覧!$AC$5:$AC$2598,0),COLUMN()-1),"")</f>
        <v/>
      </c>
      <c r="R43" s="283" t="str">
        <f>IFERROR(INDEX(認証製品一覧!$B$5:$W$2598,MATCH(ROW()-11,認証製品一覧!$AC$5:$AC$2598,0),COLUMN()-1),"")</f>
        <v/>
      </c>
      <c r="S43" s="283" t="str">
        <f>IFERROR(INDEX(認証製品一覧!$B$5:$W$2598,MATCH(ROW()-11,認証製品一覧!$AC$5:$AC$2598,0),COLUMN()-1),"")</f>
        <v/>
      </c>
      <c r="T43" s="283" t="str">
        <f>IFERROR(INDEX(認証製品一覧!$B$5:$W$2598,MATCH(ROW()-11,認証製品一覧!$AC$5:$AC$2598,0),COLUMN()-1),"")</f>
        <v/>
      </c>
      <c r="U43" s="284" t="str">
        <f>IFERROR(INDEX(認証製品一覧!$B$5:$W$2598,MATCH(ROW()-11,認証製品一覧!$AC$5:$AC$2598,0),COLUMN()-1),"")</f>
        <v/>
      </c>
      <c r="V43" s="284" t="str">
        <f>IFERROR(INDEX(認証製品一覧!$B$5:$W$2598,MATCH(ROW()-11,認証製品一覧!$AC$5:$AC$2598,0),COLUMN()-1),"")</f>
        <v/>
      </c>
      <c r="W43" s="284" t="str">
        <f>IFERROR(INDEX(認証製品一覧!$B$5:$W$2598,MATCH(ROW()-11,認証製品一覧!$AC$5:$AC$2598,0),COLUMN()-1),"")</f>
        <v/>
      </c>
      <c r="Y43" s="265" t="s">
        <v>6970</v>
      </c>
      <c r="Z43" s="265" t="s">
        <v>7017</v>
      </c>
    </row>
    <row r="44" spans="1:26">
      <c r="A44" s="265">
        <v>33</v>
      </c>
      <c r="B44" s="283" t="str">
        <f>IFERROR(INDEX(認証製品一覧!$B$5:$W$2598,MATCH(ROW()-11,認証製品一覧!$AC$5:$AC$2598,0),COLUMN()-1),"")</f>
        <v/>
      </c>
      <c r="C44" s="284" t="str">
        <f>IFERROR(INDEX(認証製品一覧!$B$5:$W$2598,MATCH(ROW()-11,認証製品一覧!$AC$5:$AC$2598,0),COLUMN()-1),"")</f>
        <v/>
      </c>
      <c r="D44" s="283" t="str">
        <f>IFERROR(INDEX(認証製品一覧!$B$5:$W$2598,MATCH(ROW()-11,認証製品一覧!$AC$5:$AC$2598,0),COLUMN()-1),"")</f>
        <v/>
      </c>
      <c r="E44" s="283" t="str">
        <f>IFERROR(INDEX(認証製品一覧!$B$5:$W$2598,MATCH(ROW()-11,認証製品一覧!$AC$5:$AC$2598,0),COLUMN()-1),"")</f>
        <v/>
      </c>
      <c r="F44" s="341" t="str">
        <f>IFERROR(INDEX(認証製品一覧!$B$5:$W$2598,MATCH(ROW()-11,認証製品一覧!$AC$5:$AC$2598,0),COLUMN()-1),"")</f>
        <v/>
      </c>
      <c r="G44" s="341" t="str">
        <f>IFERROR(INDEX(認証製品一覧!$B$5:$W$2598,MATCH(ROW()-11,認証製品一覧!$AC$5:$AC$2598,0),COLUMN()-1),"")</f>
        <v/>
      </c>
      <c r="H44" s="283" t="str">
        <f>IFERROR(INDEX(認証製品一覧!$B$5:$W$2598,MATCH(ROW()-11,認証製品一覧!$AC$5:$AC$2598,0),COLUMN()-1),"")</f>
        <v/>
      </c>
      <c r="I44" s="283" t="str">
        <f>IFERROR(INDEX(認証製品一覧!$B$5:$W$2598,MATCH(ROW()-11,認証製品一覧!$AC$5:$AC$2598,0),COLUMN()-1),"")</f>
        <v/>
      </c>
      <c r="J44" s="283" t="str">
        <f>IFERROR(INDEX(認証製品一覧!$B$5:$W$2598,MATCH(ROW()-11,認証製品一覧!$AC$5:$AC$2598,0),COLUMN()-1),"")</f>
        <v/>
      </c>
      <c r="K44" s="283" t="str">
        <f>IFERROR(INDEX(認証製品一覧!$B$5:$W$2598,MATCH(ROW()-11,認証製品一覧!$AC$5:$AC$2598,0),COLUMN()-1),"")</f>
        <v/>
      </c>
      <c r="L44" s="341" t="str">
        <f>IFERROR(INDEX(認証製品一覧!$B$5:$W$2598,MATCH(ROW()-11,認証製品一覧!$AC$5:$AC$2598,0),COLUMN()-1),"")</f>
        <v/>
      </c>
      <c r="M44" s="341" t="str">
        <f>IFERROR(INDEX(認証製品一覧!$B$5:$W$2598,MATCH(ROW()-11,認証製品一覧!$AC$5:$AC$2598,0),COLUMN()-1),"")</f>
        <v/>
      </c>
      <c r="N44" s="283" t="str">
        <f>IFERROR(INDEX(認証製品一覧!$B$5:$W$2598,MATCH(ROW()-11,認証製品一覧!$AC$5:$AC$2598,0),COLUMN()-1),"")</f>
        <v/>
      </c>
      <c r="O44" s="283" t="str">
        <f>IFERROR(INDEX(認証製品一覧!$B$5:$W$2598,MATCH(ROW()-11,認証製品一覧!$AC$5:$AC$2598,0),COLUMN()-1),"")</f>
        <v/>
      </c>
      <c r="P44" s="341" t="str">
        <f>IFERROR(INDEX(認証製品一覧!$B$5:$W$2598,MATCH(ROW()-11,認証製品一覧!$AC$5:$AC$2598,0),COLUMN()-1),"")</f>
        <v/>
      </c>
      <c r="Q44" s="284" t="str">
        <f>IFERROR(INDEX(認証製品一覧!$B$5:$W$2598,MATCH(ROW()-11,認証製品一覧!$AC$5:$AC$2598,0),COLUMN()-1),"")</f>
        <v/>
      </c>
      <c r="R44" s="283" t="str">
        <f>IFERROR(INDEX(認証製品一覧!$B$5:$W$2598,MATCH(ROW()-11,認証製品一覧!$AC$5:$AC$2598,0),COLUMN()-1),"")</f>
        <v/>
      </c>
      <c r="S44" s="283" t="str">
        <f>IFERROR(INDEX(認証製品一覧!$B$5:$W$2598,MATCH(ROW()-11,認証製品一覧!$AC$5:$AC$2598,0),COLUMN()-1),"")</f>
        <v/>
      </c>
      <c r="T44" s="283" t="str">
        <f>IFERROR(INDEX(認証製品一覧!$B$5:$W$2598,MATCH(ROW()-11,認証製品一覧!$AC$5:$AC$2598,0),COLUMN()-1),"")</f>
        <v/>
      </c>
      <c r="U44" s="284" t="str">
        <f>IFERROR(INDEX(認証製品一覧!$B$5:$W$2598,MATCH(ROW()-11,認証製品一覧!$AC$5:$AC$2598,0),COLUMN()-1),"")</f>
        <v/>
      </c>
      <c r="V44" s="284" t="str">
        <f>IFERROR(INDEX(認証製品一覧!$B$5:$W$2598,MATCH(ROW()-11,認証製品一覧!$AC$5:$AC$2598,0),COLUMN()-1),"")</f>
        <v/>
      </c>
      <c r="W44" s="284" t="str">
        <f>IFERROR(INDEX(認証製品一覧!$B$5:$W$2598,MATCH(ROW()-11,認証製品一覧!$AC$5:$AC$2598,0),COLUMN()-1),"")</f>
        <v/>
      </c>
      <c r="Y44" s="265" t="s">
        <v>3556</v>
      </c>
      <c r="Z44" s="265" t="s">
        <v>7018</v>
      </c>
    </row>
    <row r="45" spans="1:26">
      <c r="A45" s="265">
        <v>34</v>
      </c>
      <c r="B45" s="283" t="str">
        <f>IFERROR(INDEX(認証製品一覧!$B$5:$W$2598,MATCH(ROW()-11,認証製品一覧!$AC$5:$AC$2598,0),COLUMN()-1),"")</f>
        <v/>
      </c>
      <c r="C45" s="284" t="str">
        <f>IFERROR(INDEX(認証製品一覧!$B$5:$W$2598,MATCH(ROW()-11,認証製品一覧!$AC$5:$AC$2598,0),COLUMN()-1),"")</f>
        <v/>
      </c>
      <c r="D45" s="283" t="str">
        <f>IFERROR(INDEX(認証製品一覧!$B$5:$W$2598,MATCH(ROW()-11,認証製品一覧!$AC$5:$AC$2598,0),COLUMN()-1),"")</f>
        <v/>
      </c>
      <c r="E45" s="283" t="str">
        <f>IFERROR(INDEX(認証製品一覧!$B$5:$W$2598,MATCH(ROW()-11,認証製品一覧!$AC$5:$AC$2598,0),COLUMN()-1),"")</f>
        <v/>
      </c>
      <c r="F45" s="341" t="str">
        <f>IFERROR(INDEX(認証製品一覧!$B$5:$W$2598,MATCH(ROW()-11,認証製品一覧!$AC$5:$AC$2598,0),COLUMN()-1),"")</f>
        <v/>
      </c>
      <c r="G45" s="341" t="str">
        <f>IFERROR(INDEX(認証製品一覧!$B$5:$W$2598,MATCH(ROW()-11,認証製品一覧!$AC$5:$AC$2598,0),COLUMN()-1),"")</f>
        <v/>
      </c>
      <c r="H45" s="283" t="str">
        <f>IFERROR(INDEX(認証製品一覧!$B$5:$W$2598,MATCH(ROW()-11,認証製品一覧!$AC$5:$AC$2598,0),COLUMN()-1),"")</f>
        <v/>
      </c>
      <c r="I45" s="283" t="str">
        <f>IFERROR(INDEX(認証製品一覧!$B$5:$W$2598,MATCH(ROW()-11,認証製品一覧!$AC$5:$AC$2598,0),COLUMN()-1),"")</f>
        <v/>
      </c>
      <c r="J45" s="283" t="str">
        <f>IFERROR(INDEX(認証製品一覧!$B$5:$W$2598,MATCH(ROW()-11,認証製品一覧!$AC$5:$AC$2598,0),COLUMN()-1),"")</f>
        <v/>
      </c>
      <c r="K45" s="283" t="str">
        <f>IFERROR(INDEX(認証製品一覧!$B$5:$W$2598,MATCH(ROW()-11,認証製品一覧!$AC$5:$AC$2598,0),COLUMN()-1),"")</f>
        <v/>
      </c>
      <c r="L45" s="341" t="str">
        <f>IFERROR(INDEX(認証製品一覧!$B$5:$W$2598,MATCH(ROW()-11,認証製品一覧!$AC$5:$AC$2598,0),COLUMN()-1),"")</f>
        <v/>
      </c>
      <c r="M45" s="341" t="str">
        <f>IFERROR(INDEX(認証製品一覧!$B$5:$W$2598,MATCH(ROW()-11,認証製品一覧!$AC$5:$AC$2598,0),COLUMN()-1),"")</f>
        <v/>
      </c>
      <c r="N45" s="283" t="str">
        <f>IFERROR(INDEX(認証製品一覧!$B$5:$W$2598,MATCH(ROW()-11,認証製品一覧!$AC$5:$AC$2598,0),COLUMN()-1),"")</f>
        <v/>
      </c>
      <c r="O45" s="283" t="str">
        <f>IFERROR(INDEX(認証製品一覧!$B$5:$W$2598,MATCH(ROW()-11,認証製品一覧!$AC$5:$AC$2598,0),COLUMN()-1),"")</f>
        <v/>
      </c>
      <c r="P45" s="341" t="str">
        <f>IFERROR(INDEX(認証製品一覧!$B$5:$W$2598,MATCH(ROW()-11,認証製品一覧!$AC$5:$AC$2598,0),COLUMN()-1),"")</f>
        <v/>
      </c>
      <c r="Q45" s="284" t="str">
        <f>IFERROR(INDEX(認証製品一覧!$B$5:$W$2598,MATCH(ROW()-11,認証製品一覧!$AC$5:$AC$2598,0),COLUMN()-1),"")</f>
        <v/>
      </c>
      <c r="R45" s="283" t="str">
        <f>IFERROR(INDEX(認証製品一覧!$B$5:$W$2598,MATCH(ROW()-11,認証製品一覧!$AC$5:$AC$2598,0),COLUMN()-1),"")</f>
        <v/>
      </c>
      <c r="S45" s="283" t="str">
        <f>IFERROR(INDEX(認証製品一覧!$B$5:$W$2598,MATCH(ROW()-11,認証製品一覧!$AC$5:$AC$2598,0),COLUMN()-1),"")</f>
        <v/>
      </c>
      <c r="T45" s="283" t="str">
        <f>IFERROR(INDEX(認証製品一覧!$B$5:$W$2598,MATCH(ROW()-11,認証製品一覧!$AC$5:$AC$2598,0),COLUMN()-1),"")</f>
        <v/>
      </c>
      <c r="U45" s="284" t="str">
        <f>IFERROR(INDEX(認証製品一覧!$B$5:$W$2598,MATCH(ROW()-11,認証製品一覧!$AC$5:$AC$2598,0),COLUMN()-1),"")</f>
        <v/>
      </c>
      <c r="V45" s="284" t="str">
        <f>IFERROR(INDEX(認証製品一覧!$B$5:$W$2598,MATCH(ROW()-11,認証製品一覧!$AC$5:$AC$2598,0),COLUMN()-1),"")</f>
        <v/>
      </c>
      <c r="W45" s="284" t="str">
        <f>IFERROR(INDEX(認証製品一覧!$B$5:$W$2598,MATCH(ROW()-11,認証製品一覧!$AC$5:$AC$2598,0),COLUMN()-1),"")</f>
        <v/>
      </c>
      <c r="Y45" s="265" t="s">
        <v>6971</v>
      </c>
      <c r="Z45" s="265" t="s">
        <v>7019</v>
      </c>
    </row>
    <row r="46" spans="1:26">
      <c r="A46" s="265">
        <v>35</v>
      </c>
      <c r="B46" s="283" t="str">
        <f>IFERROR(INDEX(認証製品一覧!$B$5:$W$2598,MATCH(ROW()-11,認証製品一覧!$AC$5:$AC$2598,0),COLUMN()-1),"")</f>
        <v/>
      </c>
      <c r="C46" s="284" t="str">
        <f>IFERROR(INDEX(認証製品一覧!$B$5:$W$2598,MATCH(ROW()-11,認証製品一覧!$AC$5:$AC$2598,0),COLUMN()-1),"")</f>
        <v/>
      </c>
      <c r="D46" s="283" t="str">
        <f>IFERROR(INDEX(認証製品一覧!$B$5:$W$2598,MATCH(ROW()-11,認証製品一覧!$AC$5:$AC$2598,0),COLUMN()-1),"")</f>
        <v/>
      </c>
      <c r="E46" s="283" t="str">
        <f>IFERROR(INDEX(認証製品一覧!$B$5:$W$2598,MATCH(ROW()-11,認証製品一覧!$AC$5:$AC$2598,0),COLUMN()-1),"")</f>
        <v/>
      </c>
      <c r="F46" s="341" t="str">
        <f>IFERROR(INDEX(認証製品一覧!$B$5:$W$2598,MATCH(ROW()-11,認証製品一覧!$AC$5:$AC$2598,0),COLUMN()-1),"")</f>
        <v/>
      </c>
      <c r="G46" s="341" t="str">
        <f>IFERROR(INDEX(認証製品一覧!$B$5:$W$2598,MATCH(ROW()-11,認証製品一覧!$AC$5:$AC$2598,0),COLUMN()-1),"")</f>
        <v/>
      </c>
      <c r="H46" s="283" t="str">
        <f>IFERROR(INDEX(認証製品一覧!$B$5:$W$2598,MATCH(ROW()-11,認証製品一覧!$AC$5:$AC$2598,0),COLUMN()-1),"")</f>
        <v/>
      </c>
      <c r="I46" s="283" t="str">
        <f>IFERROR(INDEX(認証製品一覧!$B$5:$W$2598,MATCH(ROW()-11,認証製品一覧!$AC$5:$AC$2598,0),COLUMN()-1),"")</f>
        <v/>
      </c>
      <c r="J46" s="283" t="str">
        <f>IFERROR(INDEX(認証製品一覧!$B$5:$W$2598,MATCH(ROW()-11,認証製品一覧!$AC$5:$AC$2598,0),COLUMN()-1),"")</f>
        <v/>
      </c>
      <c r="K46" s="283" t="str">
        <f>IFERROR(INDEX(認証製品一覧!$B$5:$W$2598,MATCH(ROW()-11,認証製品一覧!$AC$5:$AC$2598,0),COLUMN()-1),"")</f>
        <v/>
      </c>
      <c r="L46" s="341" t="str">
        <f>IFERROR(INDEX(認証製品一覧!$B$5:$W$2598,MATCH(ROW()-11,認証製品一覧!$AC$5:$AC$2598,0),COLUMN()-1),"")</f>
        <v/>
      </c>
      <c r="M46" s="341" t="str">
        <f>IFERROR(INDEX(認証製品一覧!$B$5:$W$2598,MATCH(ROW()-11,認証製品一覧!$AC$5:$AC$2598,0),COLUMN()-1),"")</f>
        <v/>
      </c>
      <c r="N46" s="283" t="str">
        <f>IFERROR(INDEX(認証製品一覧!$B$5:$W$2598,MATCH(ROW()-11,認証製品一覧!$AC$5:$AC$2598,0),COLUMN()-1),"")</f>
        <v/>
      </c>
      <c r="O46" s="283" t="str">
        <f>IFERROR(INDEX(認証製品一覧!$B$5:$W$2598,MATCH(ROW()-11,認証製品一覧!$AC$5:$AC$2598,0),COLUMN()-1),"")</f>
        <v/>
      </c>
      <c r="P46" s="341" t="str">
        <f>IFERROR(INDEX(認証製品一覧!$B$5:$W$2598,MATCH(ROW()-11,認証製品一覧!$AC$5:$AC$2598,0),COLUMN()-1),"")</f>
        <v/>
      </c>
      <c r="Q46" s="284" t="str">
        <f>IFERROR(INDEX(認証製品一覧!$B$5:$W$2598,MATCH(ROW()-11,認証製品一覧!$AC$5:$AC$2598,0),COLUMN()-1),"")</f>
        <v/>
      </c>
      <c r="R46" s="283" t="str">
        <f>IFERROR(INDEX(認証製品一覧!$B$5:$W$2598,MATCH(ROW()-11,認証製品一覧!$AC$5:$AC$2598,0),COLUMN()-1),"")</f>
        <v/>
      </c>
      <c r="S46" s="283" t="str">
        <f>IFERROR(INDEX(認証製品一覧!$B$5:$W$2598,MATCH(ROW()-11,認証製品一覧!$AC$5:$AC$2598,0),COLUMN()-1),"")</f>
        <v/>
      </c>
      <c r="T46" s="283" t="str">
        <f>IFERROR(INDEX(認証製品一覧!$B$5:$W$2598,MATCH(ROW()-11,認証製品一覧!$AC$5:$AC$2598,0),COLUMN()-1),"")</f>
        <v/>
      </c>
      <c r="U46" s="284" t="str">
        <f>IFERROR(INDEX(認証製品一覧!$B$5:$W$2598,MATCH(ROW()-11,認証製品一覧!$AC$5:$AC$2598,0),COLUMN()-1),"")</f>
        <v/>
      </c>
      <c r="V46" s="284" t="str">
        <f>IFERROR(INDEX(認証製品一覧!$B$5:$W$2598,MATCH(ROW()-11,認証製品一覧!$AC$5:$AC$2598,0),COLUMN()-1),"")</f>
        <v/>
      </c>
      <c r="W46" s="284" t="str">
        <f>IFERROR(INDEX(認証製品一覧!$B$5:$W$2598,MATCH(ROW()-11,認証製品一覧!$AC$5:$AC$2598,0),COLUMN()-1),"")</f>
        <v/>
      </c>
      <c r="Y46" s="265" t="s">
        <v>6972</v>
      </c>
      <c r="Z46" s="265" t="s">
        <v>7020</v>
      </c>
    </row>
    <row r="47" spans="1:26">
      <c r="A47" s="265">
        <v>36</v>
      </c>
      <c r="B47" s="283" t="str">
        <f>IFERROR(INDEX(認証製品一覧!$B$5:$W$2598,MATCH(ROW()-11,認証製品一覧!$AC$5:$AC$2598,0),COLUMN()-1),"")</f>
        <v/>
      </c>
      <c r="C47" s="284" t="str">
        <f>IFERROR(INDEX(認証製品一覧!$B$5:$W$2598,MATCH(ROW()-11,認証製品一覧!$AC$5:$AC$2598,0),COLUMN()-1),"")</f>
        <v/>
      </c>
      <c r="D47" s="283" t="str">
        <f>IFERROR(INDEX(認証製品一覧!$B$5:$W$2598,MATCH(ROW()-11,認証製品一覧!$AC$5:$AC$2598,0),COLUMN()-1),"")</f>
        <v/>
      </c>
      <c r="E47" s="283" t="str">
        <f>IFERROR(INDEX(認証製品一覧!$B$5:$W$2598,MATCH(ROW()-11,認証製品一覧!$AC$5:$AC$2598,0),COLUMN()-1),"")</f>
        <v/>
      </c>
      <c r="F47" s="341" t="str">
        <f>IFERROR(INDEX(認証製品一覧!$B$5:$W$2598,MATCH(ROW()-11,認証製品一覧!$AC$5:$AC$2598,0),COLUMN()-1),"")</f>
        <v/>
      </c>
      <c r="G47" s="341" t="str">
        <f>IFERROR(INDEX(認証製品一覧!$B$5:$W$2598,MATCH(ROW()-11,認証製品一覧!$AC$5:$AC$2598,0),COLUMN()-1),"")</f>
        <v/>
      </c>
      <c r="H47" s="283" t="str">
        <f>IFERROR(INDEX(認証製品一覧!$B$5:$W$2598,MATCH(ROW()-11,認証製品一覧!$AC$5:$AC$2598,0),COLUMN()-1),"")</f>
        <v/>
      </c>
      <c r="I47" s="283" t="str">
        <f>IFERROR(INDEX(認証製品一覧!$B$5:$W$2598,MATCH(ROW()-11,認証製品一覧!$AC$5:$AC$2598,0),COLUMN()-1),"")</f>
        <v/>
      </c>
      <c r="J47" s="283" t="str">
        <f>IFERROR(INDEX(認証製品一覧!$B$5:$W$2598,MATCH(ROW()-11,認証製品一覧!$AC$5:$AC$2598,0),COLUMN()-1),"")</f>
        <v/>
      </c>
      <c r="K47" s="283" t="str">
        <f>IFERROR(INDEX(認証製品一覧!$B$5:$W$2598,MATCH(ROW()-11,認証製品一覧!$AC$5:$AC$2598,0),COLUMN()-1),"")</f>
        <v/>
      </c>
      <c r="L47" s="341" t="str">
        <f>IFERROR(INDEX(認証製品一覧!$B$5:$W$2598,MATCH(ROW()-11,認証製品一覧!$AC$5:$AC$2598,0),COLUMN()-1),"")</f>
        <v/>
      </c>
      <c r="M47" s="341" t="str">
        <f>IFERROR(INDEX(認証製品一覧!$B$5:$W$2598,MATCH(ROW()-11,認証製品一覧!$AC$5:$AC$2598,0),COLUMN()-1),"")</f>
        <v/>
      </c>
      <c r="N47" s="283" t="str">
        <f>IFERROR(INDEX(認証製品一覧!$B$5:$W$2598,MATCH(ROW()-11,認証製品一覧!$AC$5:$AC$2598,0),COLUMN()-1),"")</f>
        <v/>
      </c>
      <c r="O47" s="283" t="str">
        <f>IFERROR(INDEX(認証製品一覧!$B$5:$W$2598,MATCH(ROW()-11,認証製品一覧!$AC$5:$AC$2598,0),COLUMN()-1),"")</f>
        <v/>
      </c>
      <c r="P47" s="341" t="str">
        <f>IFERROR(INDEX(認証製品一覧!$B$5:$W$2598,MATCH(ROW()-11,認証製品一覧!$AC$5:$AC$2598,0),COLUMN()-1),"")</f>
        <v/>
      </c>
      <c r="Q47" s="284" t="str">
        <f>IFERROR(INDEX(認証製品一覧!$B$5:$W$2598,MATCH(ROW()-11,認証製品一覧!$AC$5:$AC$2598,0),COLUMN()-1),"")</f>
        <v/>
      </c>
      <c r="R47" s="283" t="str">
        <f>IFERROR(INDEX(認証製品一覧!$B$5:$W$2598,MATCH(ROW()-11,認証製品一覧!$AC$5:$AC$2598,0),COLUMN()-1),"")</f>
        <v/>
      </c>
      <c r="S47" s="283" t="str">
        <f>IFERROR(INDEX(認証製品一覧!$B$5:$W$2598,MATCH(ROW()-11,認証製品一覧!$AC$5:$AC$2598,0),COLUMN()-1),"")</f>
        <v/>
      </c>
      <c r="T47" s="283" t="str">
        <f>IFERROR(INDEX(認証製品一覧!$B$5:$W$2598,MATCH(ROW()-11,認証製品一覧!$AC$5:$AC$2598,0),COLUMN()-1),"")</f>
        <v/>
      </c>
      <c r="U47" s="284" t="str">
        <f>IFERROR(INDEX(認証製品一覧!$B$5:$W$2598,MATCH(ROW()-11,認証製品一覧!$AC$5:$AC$2598,0),COLUMN()-1),"")</f>
        <v/>
      </c>
      <c r="V47" s="284" t="str">
        <f>IFERROR(INDEX(認証製品一覧!$B$5:$W$2598,MATCH(ROW()-11,認証製品一覧!$AC$5:$AC$2598,0),COLUMN()-1),"")</f>
        <v/>
      </c>
      <c r="W47" s="284" t="str">
        <f>IFERROR(INDEX(認証製品一覧!$B$5:$W$2598,MATCH(ROW()-11,認証製品一覧!$AC$5:$AC$2598,0),COLUMN()-1),"")</f>
        <v/>
      </c>
      <c r="Y47" s="265" t="s">
        <v>6973</v>
      </c>
      <c r="Z47" s="265" t="s">
        <v>7021</v>
      </c>
    </row>
    <row r="48" spans="1:26">
      <c r="A48" s="265">
        <v>37</v>
      </c>
      <c r="B48" s="283" t="str">
        <f>IFERROR(INDEX(認証製品一覧!$B$5:$W$2598,MATCH(ROW()-11,認証製品一覧!$AC$5:$AC$2598,0),COLUMN()-1),"")</f>
        <v/>
      </c>
      <c r="C48" s="284" t="str">
        <f>IFERROR(INDEX(認証製品一覧!$B$5:$W$2598,MATCH(ROW()-11,認証製品一覧!$AC$5:$AC$2598,0),COLUMN()-1),"")</f>
        <v/>
      </c>
      <c r="D48" s="283" t="str">
        <f>IFERROR(INDEX(認証製品一覧!$B$5:$W$2598,MATCH(ROW()-11,認証製品一覧!$AC$5:$AC$2598,0),COLUMN()-1),"")</f>
        <v/>
      </c>
      <c r="E48" s="283" t="str">
        <f>IFERROR(INDEX(認証製品一覧!$B$5:$W$2598,MATCH(ROW()-11,認証製品一覧!$AC$5:$AC$2598,0),COLUMN()-1),"")</f>
        <v/>
      </c>
      <c r="F48" s="341" t="str">
        <f>IFERROR(INDEX(認証製品一覧!$B$5:$W$2598,MATCH(ROW()-11,認証製品一覧!$AC$5:$AC$2598,0),COLUMN()-1),"")</f>
        <v/>
      </c>
      <c r="G48" s="341" t="str">
        <f>IFERROR(INDEX(認証製品一覧!$B$5:$W$2598,MATCH(ROW()-11,認証製品一覧!$AC$5:$AC$2598,0),COLUMN()-1),"")</f>
        <v/>
      </c>
      <c r="H48" s="283" t="str">
        <f>IFERROR(INDEX(認証製品一覧!$B$5:$W$2598,MATCH(ROW()-11,認証製品一覧!$AC$5:$AC$2598,0),COLUMN()-1),"")</f>
        <v/>
      </c>
      <c r="I48" s="283" t="str">
        <f>IFERROR(INDEX(認証製品一覧!$B$5:$W$2598,MATCH(ROW()-11,認証製品一覧!$AC$5:$AC$2598,0),COLUMN()-1),"")</f>
        <v/>
      </c>
      <c r="J48" s="283" t="str">
        <f>IFERROR(INDEX(認証製品一覧!$B$5:$W$2598,MATCH(ROW()-11,認証製品一覧!$AC$5:$AC$2598,0),COLUMN()-1),"")</f>
        <v/>
      </c>
      <c r="K48" s="283" t="str">
        <f>IFERROR(INDEX(認証製品一覧!$B$5:$W$2598,MATCH(ROW()-11,認証製品一覧!$AC$5:$AC$2598,0),COLUMN()-1),"")</f>
        <v/>
      </c>
      <c r="L48" s="341" t="str">
        <f>IFERROR(INDEX(認証製品一覧!$B$5:$W$2598,MATCH(ROW()-11,認証製品一覧!$AC$5:$AC$2598,0),COLUMN()-1),"")</f>
        <v/>
      </c>
      <c r="M48" s="341" t="str">
        <f>IFERROR(INDEX(認証製品一覧!$B$5:$W$2598,MATCH(ROW()-11,認証製品一覧!$AC$5:$AC$2598,0),COLUMN()-1),"")</f>
        <v/>
      </c>
      <c r="N48" s="283" t="str">
        <f>IFERROR(INDEX(認証製品一覧!$B$5:$W$2598,MATCH(ROW()-11,認証製品一覧!$AC$5:$AC$2598,0),COLUMN()-1),"")</f>
        <v/>
      </c>
      <c r="O48" s="283" t="str">
        <f>IFERROR(INDEX(認証製品一覧!$B$5:$W$2598,MATCH(ROW()-11,認証製品一覧!$AC$5:$AC$2598,0),COLUMN()-1),"")</f>
        <v/>
      </c>
      <c r="P48" s="341" t="str">
        <f>IFERROR(INDEX(認証製品一覧!$B$5:$W$2598,MATCH(ROW()-11,認証製品一覧!$AC$5:$AC$2598,0),COLUMN()-1),"")</f>
        <v/>
      </c>
      <c r="Q48" s="284" t="str">
        <f>IFERROR(INDEX(認証製品一覧!$B$5:$W$2598,MATCH(ROW()-11,認証製品一覧!$AC$5:$AC$2598,0),COLUMN()-1),"")</f>
        <v/>
      </c>
      <c r="R48" s="283" t="str">
        <f>IFERROR(INDEX(認証製品一覧!$B$5:$W$2598,MATCH(ROW()-11,認証製品一覧!$AC$5:$AC$2598,0),COLUMN()-1),"")</f>
        <v/>
      </c>
      <c r="S48" s="283" t="str">
        <f>IFERROR(INDEX(認証製品一覧!$B$5:$W$2598,MATCH(ROW()-11,認証製品一覧!$AC$5:$AC$2598,0),COLUMN()-1),"")</f>
        <v/>
      </c>
      <c r="T48" s="283" t="str">
        <f>IFERROR(INDEX(認証製品一覧!$B$5:$W$2598,MATCH(ROW()-11,認証製品一覧!$AC$5:$AC$2598,0),COLUMN()-1),"")</f>
        <v/>
      </c>
      <c r="U48" s="284" t="str">
        <f>IFERROR(INDEX(認証製品一覧!$B$5:$W$2598,MATCH(ROW()-11,認証製品一覧!$AC$5:$AC$2598,0),COLUMN()-1),"")</f>
        <v/>
      </c>
      <c r="V48" s="284" t="str">
        <f>IFERROR(INDEX(認証製品一覧!$B$5:$W$2598,MATCH(ROW()-11,認証製品一覧!$AC$5:$AC$2598,0),COLUMN()-1),"")</f>
        <v/>
      </c>
      <c r="W48" s="284" t="str">
        <f>IFERROR(INDEX(認証製品一覧!$B$5:$W$2598,MATCH(ROW()-11,認証製品一覧!$AC$5:$AC$2598,0),COLUMN()-1),"")</f>
        <v/>
      </c>
      <c r="Y48" s="265" t="s">
        <v>6975</v>
      </c>
      <c r="Z48" s="265" t="s">
        <v>7022</v>
      </c>
    </row>
    <row r="49" spans="1:26">
      <c r="A49" s="265">
        <v>38</v>
      </c>
      <c r="B49" s="283" t="str">
        <f>IFERROR(INDEX(認証製品一覧!$B$5:$W$2598,MATCH(ROW()-11,認証製品一覧!$AC$5:$AC$2598,0),COLUMN()-1),"")</f>
        <v/>
      </c>
      <c r="C49" s="284" t="str">
        <f>IFERROR(INDEX(認証製品一覧!$B$5:$W$2598,MATCH(ROW()-11,認証製品一覧!$AC$5:$AC$2598,0),COLUMN()-1),"")</f>
        <v/>
      </c>
      <c r="D49" s="283" t="str">
        <f>IFERROR(INDEX(認証製品一覧!$B$5:$W$2598,MATCH(ROW()-11,認証製品一覧!$AC$5:$AC$2598,0),COLUMN()-1),"")</f>
        <v/>
      </c>
      <c r="E49" s="283" t="str">
        <f>IFERROR(INDEX(認証製品一覧!$B$5:$W$2598,MATCH(ROW()-11,認証製品一覧!$AC$5:$AC$2598,0),COLUMN()-1),"")</f>
        <v/>
      </c>
      <c r="F49" s="341" t="str">
        <f>IFERROR(INDEX(認証製品一覧!$B$5:$W$2598,MATCH(ROW()-11,認証製品一覧!$AC$5:$AC$2598,0),COLUMN()-1),"")</f>
        <v/>
      </c>
      <c r="G49" s="341" t="str">
        <f>IFERROR(INDEX(認証製品一覧!$B$5:$W$2598,MATCH(ROW()-11,認証製品一覧!$AC$5:$AC$2598,0),COLUMN()-1),"")</f>
        <v/>
      </c>
      <c r="H49" s="283" t="str">
        <f>IFERROR(INDEX(認証製品一覧!$B$5:$W$2598,MATCH(ROW()-11,認証製品一覧!$AC$5:$AC$2598,0),COLUMN()-1),"")</f>
        <v/>
      </c>
      <c r="I49" s="283" t="str">
        <f>IFERROR(INDEX(認証製品一覧!$B$5:$W$2598,MATCH(ROW()-11,認証製品一覧!$AC$5:$AC$2598,0),COLUMN()-1),"")</f>
        <v/>
      </c>
      <c r="J49" s="283" t="str">
        <f>IFERROR(INDEX(認証製品一覧!$B$5:$W$2598,MATCH(ROW()-11,認証製品一覧!$AC$5:$AC$2598,0),COLUMN()-1),"")</f>
        <v/>
      </c>
      <c r="K49" s="283" t="str">
        <f>IFERROR(INDEX(認証製品一覧!$B$5:$W$2598,MATCH(ROW()-11,認証製品一覧!$AC$5:$AC$2598,0),COLUMN()-1),"")</f>
        <v/>
      </c>
      <c r="L49" s="341" t="str">
        <f>IFERROR(INDEX(認証製品一覧!$B$5:$W$2598,MATCH(ROW()-11,認証製品一覧!$AC$5:$AC$2598,0),COLUMN()-1),"")</f>
        <v/>
      </c>
      <c r="M49" s="341" t="str">
        <f>IFERROR(INDEX(認証製品一覧!$B$5:$W$2598,MATCH(ROW()-11,認証製品一覧!$AC$5:$AC$2598,0),COLUMN()-1),"")</f>
        <v/>
      </c>
      <c r="N49" s="283" t="str">
        <f>IFERROR(INDEX(認証製品一覧!$B$5:$W$2598,MATCH(ROW()-11,認証製品一覧!$AC$5:$AC$2598,0),COLUMN()-1),"")</f>
        <v/>
      </c>
      <c r="O49" s="283" t="str">
        <f>IFERROR(INDEX(認証製品一覧!$B$5:$W$2598,MATCH(ROW()-11,認証製品一覧!$AC$5:$AC$2598,0),COLUMN()-1),"")</f>
        <v/>
      </c>
      <c r="P49" s="341" t="str">
        <f>IFERROR(INDEX(認証製品一覧!$B$5:$W$2598,MATCH(ROW()-11,認証製品一覧!$AC$5:$AC$2598,0),COLUMN()-1),"")</f>
        <v/>
      </c>
      <c r="Q49" s="284" t="str">
        <f>IFERROR(INDEX(認証製品一覧!$B$5:$W$2598,MATCH(ROW()-11,認証製品一覧!$AC$5:$AC$2598,0),COLUMN()-1),"")</f>
        <v/>
      </c>
      <c r="R49" s="283" t="str">
        <f>IFERROR(INDEX(認証製品一覧!$B$5:$W$2598,MATCH(ROW()-11,認証製品一覧!$AC$5:$AC$2598,0),COLUMN()-1),"")</f>
        <v/>
      </c>
      <c r="S49" s="283" t="str">
        <f>IFERROR(INDEX(認証製品一覧!$B$5:$W$2598,MATCH(ROW()-11,認証製品一覧!$AC$5:$AC$2598,0),COLUMN()-1),"")</f>
        <v/>
      </c>
      <c r="T49" s="283" t="str">
        <f>IFERROR(INDEX(認証製品一覧!$B$5:$W$2598,MATCH(ROW()-11,認証製品一覧!$AC$5:$AC$2598,0),COLUMN()-1),"")</f>
        <v/>
      </c>
      <c r="U49" s="284" t="str">
        <f>IFERROR(INDEX(認証製品一覧!$B$5:$W$2598,MATCH(ROW()-11,認証製品一覧!$AC$5:$AC$2598,0),COLUMN()-1),"")</f>
        <v/>
      </c>
      <c r="V49" s="284" t="str">
        <f>IFERROR(INDEX(認証製品一覧!$B$5:$W$2598,MATCH(ROW()-11,認証製品一覧!$AC$5:$AC$2598,0),COLUMN()-1),"")</f>
        <v/>
      </c>
      <c r="W49" s="284" t="str">
        <f>IFERROR(INDEX(認証製品一覧!$B$5:$W$2598,MATCH(ROW()-11,認証製品一覧!$AC$5:$AC$2598,0),COLUMN()-1),"")</f>
        <v/>
      </c>
      <c r="Y49" s="265" t="s">
        <v>3941</v>
      </c>
      <c r="Z49" s="265" t="s">
        <v>7023</v>
      </c>
    </row>
    <row r="50" spans="1:26">
      <c r="A50" s="265">
        <v>39</v>
      </c>
      <c r="B50" s="283" t="str">
        <f>IFERROR(INDEX(認証製品一覧!$B$5:$W$2598,MATCH(ROW()-11,認証製品一覧!$AC$5:$AC$2598,0),COLUMN()-1),"")</f>
        <v/>
      </c>
      <c r="C50" s="284" t="str">
        <f>IFERROR(INDEX(認証製品一覧!$B$5:$W$2598,MATCH(ROW()-11,認証製品一覧!$AC$5:$AC$2598,0),COLUMN()-1),"")</f>
        <v/>
      </c>
      <c r="D50" s="283" t="str">
        <f>IFERROR(INDEX(認証製品一覧!$B$5:$W$2598,MATCH(ROW()-11,認証製品一覧!$AC$5:$AC$2598,0),COLUMN()-1),"")</f>
        <v/>
      </c>
      <c r="E50" s="283" t="str">
        <f>IFERROR(INDEX(認証製品一覧!$B$5:$W$2598,MATCH(ROW()-11,認証製品一覧!$AC$5:$AC$2598,0),COLUMN()-1),"")</f>
        <v/>
      </c>
      <c r="F50" s="341" t="str">
        <f>IFERROR(INDEX(認証製品一覧!$B$5:$W$2598,MATCH(ROW()-11,認証製品一覧!$AC$5:$AC$2598,0),COLUMN()-1),"")</f>
        <v/>
      </c>
      <c r="G50" s="341" t="str">
        <f>IFERROR(INDEX(認証製品一覧!$B$5:$W$2598,MATCH(ROW()-11,認証製品一覧!$AC$5:$AC$2598,0),COLUMN()-1),"")</f>
        <v/>
      </c>
      <c r="H50" s="283" t="str">
        <f>IFERROR(INDEX(認証製品一覧!$B$5:$W$2598,MATCH(ROW()-11,認証製品一覧!$AC$5:$AC$2598,0),COLUMN()-1),"")</f>
        <v/>
      </c>
      <c r="I50" s="283" t="str">
        <f>IFERROR(INDEX(認証製品一覧!$B$5:$W$2598,MATCH(ROW()-11,認証製品一覧!$AC$5:$AC$2598,0),COLUMN()-1),"")</f>
        <v/>
      </c>
      <c r="J50" s="283" t="str">
        <f>IFERROR(INDEX(認証製品一覧!$B$5:$W$2598,MATCH(ROW()-11,認証製品一覧!$AC$5:$AC$2598,0),COLUMN()-1),"")</f>
        <v/>
      </c>
      <c r="K50" s="283" t="str">
        <f>IFERROR(INDEX(認証製品一覧!$B$5:$W$2598,MATCH(ROW()-11,認証製品一覧!$AC$5:$AC$2598,0),COLUMN()-1),"")</f>
        <v/>
      </c>
      <c r="L50" s="341" t="str">
        <f>IFERROR(INDEX(認証製品一覧!$B$5:$W$2598,MATCH(ROW()-11,認証製品一覧!$AC$5:$AC$2598,0),COLUMN()-1),"")</f>
        <v/>
      </c>
      <c r="M50" s="341" t="str">
        <f>IFERROR(INDEX(認証製品一覧!$B$5:$W$2598,MATCH(ROW()-11,認証製品一覧!$AC$5:$AC$2598,0),COLUMN()-1),"")</f>
        <v/>
      </c>
      <c r="N50" s="283" t="str">
        <f>IFERROR(INDEX(認証製品一覧!$B$5:$W$2598,MATCH(ROW()-11,認証製品一覧!$AC$5:$AC$2598,0),COLUMN()-1),"")</f>
        <v/>
      </c>
      <c r="O50" s="283" t="str">
        <f>IFERROR(INDEX(認証製品一覧!$B$5:$W$2598,MATCH(ROW()-11,認証製品一覧!$AC$5:$AC$2598,0),COLUMN()-1),"")</f>
        <v/>
      </c>
      <c r="P50" s="341" t="str">
        <f>IFERROR(INDEX(認証製品一覧!$B$5:$W$2598,MATCH(ROW()-11,認証製品一覧!$AC$5:$AC$2598,0),COLUMN()-1),"")</f>
        <v/>
      </c>
      <c r="Q50" s="284" t="str">
        <f>IFERROR(INDEX(認証製品一覧!$B$5:$W$2598,MATCH(ROW()-11,認証製品一覧!$AC$5:$AC$2598,0),COLUMN()-1),"")</f>
        <v/>
      </c>
      <c r="R50" s="283" t="str">
        <f>IFERROR(INDEX(認証製品一覧!$B$5:$W$2598,MATCH(ROW()-11,認証製品一覧!$AC$5:$AC$2598,0),COLUMN()-1),"")</f>
        <v/>
      </c>
      <c r="S50" s="283" t="str">
        <f>IFERROR(INDEX(認証製品一覧!$B$5:$W$2598,MATCH(ROW()-11,認証製品一覧!$AC$5:$AC$2598,0),COLUMN()-1),"")</f>
        <v/>
      </c>
      <c r="T50" s="283" t="str">
        <f>IFERROR(INDEX(認証製品一覧!$B$5:$W$2598,MATCH(ROW()-11,認証製品一覧!$AC$5:$AC$2598,0),COLUMN()-1),"")</f>
        <v/>
      </c>
      <c r="U50" s="284" t="str">
        <f>IFERROR(INDEX(認証製品一覧!$B$5:$W$2598,MATCH(ROW()-11,認証製品一覧!$AC$5:$AC$2598,0),COLUMN()-1),"")</f>
        <v/>
      </c>
      <c r="V50" s="284" t="str">
        <f>IFERROR(INDEX(認証製品一覧!$B$5:$W$2598,MATCH(ROW()-11,認証製品一覧!$AC$5:$AC$2598,0),COLUMN()-1),"")</f>
        <v/>
      </c>
      <c r="W50" s="284" t="str">
        <f>IFERROR(INDEX(認証製品一覧!$B$5:$W$2598,MATCH(ROW()-11,認証製品一覧!$AC$5:$AC$2598,0),COLUMN()-1),"")</f>
        <v/>
      </c>
      <c r="Y50" s="265" t="s">
        <v>6093</v>
      </c>
      <c r="Z50" s="265" t="s">
        <v>6978</v>
      </c>
    </row>
    <row r="51" spans="1:26">
      <c r="A51" s="265">
        <v>40</v>
      </c>
      <c r="B51" s="283" t="str">
        <f>IFERROR(INDEX(認証製品一覧!$B$5:$W$2598,MATCH(ROW()-11,認証製品一覧!$AC$5:$AC$2598,0),COLUMN()-1),"")</f>
        <v/>
      </c>
      <c r="C51" s="284" t="str">
        <f>IFERROR(INDEX(認証製品一覧!$B$5:$W$2598,MATCH(ROW()-11,認証製品一覧!$AC$5:$AC$2598,0),COLUMN()-1),"")</f>
        <v/>
      </c>
      <c r="D51" s="283" t="str">
        <f>IFERROR(INDEX(認証製品一覧!$B$5:$W$2598,MATCH(ROW()-11,認証製品一覧!$AC$5:$AC$2598,0),COLUMN()-1),"")</f>
        <v/>
      </c>
      <c r="E51" s="283" t="str">
        <f>IFERROR(INDEX(認証製品一覧!$B$5:$W$2598,MATCH(ROW()-11,認証製品一覧!$AC$5:$AC$2598,0),COLUMN()-1),"")</f>
        <v/>
      </c>
      <c r="F51" s="341" t="str">
        <f>IFERROR(INDEX(認証製品一覧!$B$5:$W$2598,MATCH(ROW()-11,認証製品一覧!$AC$5:$AC$2598,0),COLUMN()-1),"")</f>
        <v/>
      </c>
      <c r="G51" s="341" t="str">
        <f>IFERROR(INDEX(認証製品一覧!$B$5:$W$2598,MATCH(ROW()-11,認証製品一覧!$AC$5:$AC$2598,0),COLUMN()-1),"")</f>
        <v/>
      </c>
      <c r="H51" s="283" t="str">
        <f>IFERROR(INDEX(認証製品一覧!$B$5:$W$2598,MATCH(ROW()-11,認証製品一覧!$AC$5:$AC$2598,0),COLUMN()-1),"")</f>
        <v/>
      </c>
      <c r="I51" s="283" t="str">
        <f>IFERROR(INDEX(認証製品一覧!$B$5:$W$2598,MATCH(ROW()-11,認証製品一覧!$AC$5:$AC$2598,0),COLUMN()-1),"")</f>
        <v/>
      </c>
      <c r="J51" s="283" t="str">
        <f>IFERROR(INDEX(認証製品一覧!$B$5:$W$2598,MATCH(ROW()-11,認証製品一覧!$AC$5:$AC$2598,0),COLUMN()-1),"")</f>
        <v/>
      </c>
      <c r="K51" s="283" t="str">
        <f>IFERROR(INDEX(認証製品一覧!$B$5:$W$2598,MATCH(ROW()-11,認証製品一覧!$AC$5:$AC$2598,0),COLUMN()-1),"")</f>
        <v/>
      </c>
      <c r="L51" s="341" t="str">
        <f>IFERROR(INDEX(認証製品一覧!$B$5:$W$2598,MATCH(ROW()-11,認証製品一覧!$AC$5:$AC$2598,0),COLUMN()-1),"")</f>
        <v/>
      </c>
      <c r="M51" s="341" t="str">
        <f>IFERROR(INDEX(認証製品一覧!$B$5:$W$2598,MATCH(ROW()-11,認証製品一覧!$AC$5:$AC$2598,0),COLUMN()-1),"")</f>
        <v/>
      </c>
      <c r="N51" s="283" t="str">
        <f>IFERROR(INDEX(認証製品一覧!$B$5:$W$2598,MATCH(ROW()-11,認証製品一覧!$AC$5:$AC$2598,0),COLUMN()-1),"")</f>
        <v/>
      </c>
      <c r="O51" s="283" t="str">
        <f>IFERROR(INDEX(認証製品一覧!$B$5:$W$2598,MATCH(ROW()-11,認証製品一覧!$AC$5:$AC$2598,0),COLUMN()-1),"")</f>
        <v/>
      </c>
      <c r="P51" s="341" t="str">
        <f>IFERROR(INDEX(認証製品一覧!$B$5:$W$2598,MATCH(ROW()-11,認証製品一覧!$AC$5:$AC$2598,0),COLUMN()-1),"")</f>
        <v/>
      </c>
      <c r="Q51" s="284" t="str">
        <f>IFERROR(INDEX(認証製品一覧!$B$5:$W$2598,MATCH(ROW()-11,認証製品一覧!$AC$5:$AC$2598,0),COLUMN()-1),"")</f>
        <v/>
      </c>
      <c r="R51" s="283" t="str">
        <f>IFERROR(INDEX(認証製品一覧!$B$5:$W$2598,MATCH(ROW()-11,認証製品一覧!$AC$5:$AC$2598,0),COLUMN()-1),"")</f>
        <v/>
      </c>
      <c r="S51" s="283" t="str">
        <f>IFERROR(INDEX(認証製品一覧!$B$5:$W$2598,MATCH(ROW()-11,認証製品一覧!$AC$5:$AC$2598,0),COLUMN()-1),"")</f>
        <v/>
      </c>
      <c r="T51" s="283" t="str">
        <f>IFERROR(INDEX(認証製品一覧!$B$5:$W$2598,MATCH(ROW()-11,認証製品一覧!$AC$5:$AC$2598,0),COLUMN()-1),"")</f>
        <v/>
      </c>
      <c r="U51" s="284" t="str">
        <f>IFERROR(INDEX(認証製品一覧!$B$5:$W$2598,MATCH(ROW()-11,認証製品一覧!$AC$5:$AC$2598,0),COLUMN()-1),"")</f>
        <v/>
      </c>
      <c r="V51" s="284" t="str">
        <f>IFERROR(INDEX(認証製品一覧!$B$5:$W$2598,MATCH(ROW()-11,認証製品一覧!$AC$5:$AC$2598,0),COLUMN()-1),"")</f>
        <v/>
      </c>
      <c r="W51" s="284" t="str">
        <f>IFERROR(INDEX(認証製品一覧!$B$5:$W$2598,MATCH(ROW()-11,認証製品一覧!$AC$5:$AC$2598,0),COLUMN()-1),"")</f>
        <v/>
      </c>
      <c r="Y51" s="265" t="s">
        <v>4851</v>
      </c>
      <c r="Z51" s="265" t="s">
        <v>7024</v>
      </c>
    </row>
    <row r="52" spans="1:26">
      <c r="A52" s="265">
        <v>41</v>
      </c>
      <c r="B52" s="283" t="str">
        <f>IFERROR(INDEX(認証製品一覧!$B$5:$W$2598,MATCH(ROW()-11,認証製品一覧!$AC$5:$AC$2598,0),COLUMN()-1),"")</f>
        <v/>
      </c>
      <c r="C52" s="284" t="str">
        <f>IFERROR(INDEX(認証製品一覧!$B$5:$W$2598,MATCH(ROW()-11,認証製品一覧!$AC$5:$AC$2598,0),COLUMN()-1),"")</f>
        <v/>
      </c>
      <c r="D52" s="283" t="str">
        <f>IFERROR(INDEX(認証製品一覧!$B$5:$W$2598,MATCH(ROW()-11,認証製品一覧!$AC$5:$AC$2598,0),COLUMN()-1),"")</f>
        <v/>
      </c>
      <c r="E52" s="283" t="str">
        <f>IFERROR(INDEX(認証製品一覧!$B$5:$W$2598,MATCH(ROW()-11,認証製品一覧!$AC$5:$AC$2598,0),COLUMN()-1),"")</f>
        <v/>
      </c>
      <c r="F52" s="341" t="str">
        <f>IFERROR(INDEX(認証製品一覧!$B$5:$W$2598,MATCH(ROW()-11,認証製品一覧!$AC$5:$AC$2598,0),COLUMN()-1),"")</f>
        <v/>
      </c>
      <c r="G52" s="341" t="str">
        <f>IFERROR(INDEX(認証製品一覧!$B$5:$W$2598,MATCH(ROW()-11,認証製品一覧!$AC$5:$AC$2598,0),COLUMN()-1),"")</f>
        <v/>
      </c>
      <c r="H52" s="283" t="str">
        <f>IFERROR(INDEX(認証製品一覧!$B$5:$W$2598,MATCH(ROW()-11,認証製品一覧!$AC$5:$AC$2598,0),COLUMN()-1),"")</f>
        <v/>
      </c>
      <c r="I52" s="283" t="str">
        <f>IFERROR(INDEX(認証製品一覧!$B$5:$W$2598,MATCH(ROW()-11,認証製品一覧!$AC$5:$AC$2598,0),COLUMN()-1),"")</f>
        <v/>
      </c>
      <c r="J52" s="283" t="str">
        <f>IFERROR(INDEX(認証製品一覧!$B$5:$W$2598,MATCH(ROW()-11,認証製品一覧!$AC$5:$AC$2598,0),COLUMN()-1),"")</f>
        <v/>
      </c>
      <c r="K52" s="283" t="str">
        <f>IFERROR(INDEX(認証製品一覧!$B$5:$W$2598,MATCH(ROW()-11,認証製品一覧!$AC$5:$AC$2598,0),COLUMN()-1),"")</f>
        <v/>
      </c>
      <c r="L52" s="341" t="str">
        <f>IFERROR(INDEX(認証製品一覧!$B$5:$W$2598,MATCH(ROW()-11,認証製品一覧!$AC$5:$AC$2598,0),COLUMN()-1),"")</f>
        <v/>
      </c>
      <c r="M52" s="341" t="str">
        <f>IFERROR(INDEX(認証製品一覧!$B$5:$W$2598,MATCH(ROW()-11,認証製品一覧!$AC$5:$AC$2598,0),COLUMN()-1),"")</f>
        <v/>
      </c>
      <c r="N52" s="283" t="str">
        <f>IFERROR(INDEX(認証製品一覧!$B$5:$W$2598,MATCH(ROW()-11,認証製品一覧!$AC$5:$AC$2598,0),COLUMN()-1),"")</f>
        <v/>
      </c>
      <c r="O52" s="283" t="str">
        <f>IFERROR(INDEX(認証製品一覧!$B$5:$W$2598,MATCH(ROW()-11,認証製品一覧!$AC$5:$AC$2598,0),COLUMN()-1),"")</f>
        <v/>
      </c>
      <c r="P52" s="341" t="str">
        <f>IFERROR(INDEX(認証製品一覧!$B$5:$W$2598,MATCH(ROW()-11,認証製品一覧!$AC$5:$AC$2598,0),COLUMN()-1),"")</f>
        <v/>
      </c>
      <c r="Q52" s="284" t="str">
        <f>IFERROR(INDEX(認証製品一覧!$B$5:$W$2598,MATCH(ROW()-11,認証製品一覧!$AC$5:$AC$2598,0),COLUMN()-1),"")</f>
        <v/>
      </c>
      <c r="R52" s="283" t="str">
        <f>IFERROR(INDEX(認証製品一覧!$B$5:$W$2598,MATCH(ROW()-11,認証製品一覧!$AC$5:$AC$2598,0),COLUMN()-1),"")</f>
        <v/>
      </c>
      <c r="S52" s="283" t="str">
        <f>IFERROR(INDEX(認証製品一覧!$B$5:$W$2598,MATCH(ROW()-11,認証製品一覧!$AC$5:$AC$2598,0),COLUMN()-1),"")</f>
        <v/>
      </c>
      <c r="T52" s="283" t="str">
        <f>IFERROR(INDEX(認証製品一覧!$B$5:$W$2598,MATCH(ROW()-11,認証製品一覧!$AC$5:$AC$2598,0),COLUMN()-1),"")</f>
        <v/>
      </c>
      <c r="U52" s="284" t="str">
        <f>IFERROR(INDEX(認証製品一覧!$B$5:$W$2598,MATCH(ROW()-11,認証製品一覧!$AC$5:$AC$2598,0),COLUMN()-1),"")</f>
        <v/>
      </c>
      <c r="V52" s="284" t="str">
        <f>IFERROR(INDEX(認証製品一覧!$B$5:$W$2598,MATCH(ROW()-11,認証製品一覧!$AC$5:$AC$2598,0),COLUMN()-1),"")</f>
        <v/>
      </c>
      <c r="W52" s="284" t="str">
        <f>IFERROR(INDEX(認証製品一覧!$B$5:$W$2598,MATCH(ROW()-11,認証製品一覧!$AC$5:$AC$2598,0),COLUMN()-1),"")</f>
        <v/>
      </c>
      <c r="Y52" s="265" t="s">
        <v>6982</v>
      </c>
      <c r="Z52" s="265" t="s">
        <v>7025</v>
      </c>
    </row>
    <row r="53" spans="1:26">
      <c r="A53" s="265">
        <v>42</v>
      </c>
      <c r="B53" s="283" t="str">
        <f>IFERROR(INDEX(認証製品一覧!$B$5:$W$2598,MATCH(ROW()-11,認証製品一覧!$AC$5:$AC$2598,0),COLUMN()-1),"")</f>
        <v/>
      </c>
      <c r="C53" s="284" t="str">
        <f>IFERROR(INDEX(認証製品一覧!$B$5:$W$2598,MATCH(ROW()-11,認証製品一覧!$AC$5:$AC$2598,0),COLUMN()-1),"")</f>
        <v/>
      </c>
      <c r="D53" s="283" t="str">
        <f>IFERROR(INDEX(認証製品一覧!$B$5:$W$2598,MATCH(ROW()-11,認証製品一覧!$AC$5:$AC$2598,0),COLUMN()-1),"")</f>
        <v/>
      </c>
      <c r="E53" s="283" t="str">
        <f>IFERROR(INDEX(認証製品一覧!$B$5:$W$2598,MATCH(ROW()-11,認証製品一覧!$AC$5:$AC$2598,0),COLUMN()-1),"")</f>
        <v/>
      </c>
      <c r="F53" s="341" t="str">
        <f>IFERROR(INDEX(認証製品一覧!$B$5:$W$2598,MATCH(ROW()-11,認証製品一覧!$AC$5:$AC$2598,0),COLUMN()-1),"")</f>
        <v/>
      </c>
      <c r="G53" s="341" t="str">
        <f>IFERROR(INDEX(認証製品一覧!$B$5:$W$2598,MATCH(ROW()-11,認証製品一覧!$AC$5:$AC$2598,0),COLUMN()-1),"")</f>
        <v/>
      </c>
      <c r="H53" s="283" t="str">
        <f>IFERROR(INDEX(認証製品一覧!$B$5:$W$2598,MATCH(ROW()-11,認証製品一覧!$AC$5:$AC$2598,0),COLUMN()-1),"")</f>
        <v/>
      </c>
      <c r="I53" s="283" t="str">
        <f>IFERROR(INDEX(認証製品一覧!$B$5:$W$2598,MATCH(ROW()-11,認証製品一覧!$AC$5:$AC$2598,0),COLUMN()-1),"")</f>
        <v/>
      </c>
      <c r="J53" s="283" t="str">
        <f>IFERROR(INDEX(認証製品一覧!$B$5:$W$2598,MATCH(ROW()-11,認証製品一覧!$AC$5:$AC$2598,0),COLUMN()-1),"")</f>
        <v/>
      </c>
      <c r="K53" s="283" t="str">
        <f>IFERROR(INDEX(認証製品一覧!$B$5:$W$2598,MATCH(ROW()-11,認証製品一覧!$AC$5:$AC$2598,0),COLUMN()-1),"")</f>
        <v/>
      </c>
      <c r="L53" s="341" t="str">
        <f>IFERROR(INDEX(認証製品一覧!$B$5:$W$2598,MATCH(ROW()-11,認証製品一覧!$AC$5:$AC$2598,0),COLUMN()-1),"")</f>
        <v/>
      </c>
      <c r="M53" s="341" t="str">
        <f>IFERROR(INDEX(認証製品一覧!$B$5:$W$2598,MATCH(ROW()-11,認証製品一覧!$AC$5:$AC$2598,0),COLUMN()-1),"")</f>
        <v/>
      </c>
      <c r="N53" s="283" t="str">
        <f>IFERROR(INDEX(認証製品一覧!$B$5:$W$2598,MATCH(ROW()-11,認証製品一覧!$AC$5:$AC$2598,0),COLUMN()-1),"")</f>
        <v/>
      </c>
      <c r="O53" s="283" t="str">
        <f>IFERROR(INDEX(認証製品一覧!$B$5:$W$2598,MATCH(ROW()-11,認証製品一覧!$AC$5:$AC$2598,0),COLUMN()-1),"")</f>
        <v/>
      </c>
      <c r="P53" s="341" t="str">
        <f>IFERROR(INDEX(認証製品一覧!$B$5:$W$2598,MATCH(ROW()-11,認証製品一覧!$AC$5:$AC$2598,0),COLUMN()-1),"")</f>
        <v/>
      </c>
      <c r="Q53" s="284" t="str">
        <f>IFERROR(INDEX(認証製品一覧!$B$5:$W$2598,MATCH(ROW()-11,認証製品一覧!$AC$5:$AC$2598,0),COLUMN()-1),"")</f>
        <v/>
      </c>
      <c r="R53" s="283" t="str">
        <f>IFERROR(INDEX(認証製品一覧!$B$5:$W$2598,MATCH(ROW()-11,認証製品一覧!$AC$5:$AC$2598,0),COLUMN()-1),"")</f>
        <v/>
      </c>
      <c r="S53" s="283" t="str">
        <f>IFERROR(INDEX(認証製品一覧!$B$5:$W$2598,MATCH(ROW()-11,認証製品一覧!$AC$5:$AC$2598,0),COLUMN()-1),"")</f>
        <v/>
      </c>
      <c r="T53" s="283" t="str">
        <f>IFERROR(INDEX(認証製品一覧!$B$5:$W$2598,MATCH(ROW()-11,認証製品一覧!$AC$5:$AC$2598,0),COLUMN()-1),"")</f>
        <v/>
      </c>
      <c r="U53" s="284" t="str">
        <f>IFERROR(INDEX(認証製品一覧!$B$5:$W$2598,MATCH(ROW()-11,認証製品一覧!$AC$5:$AC$2598,0),COLUMN()-1),"")</f>
        <v/>
      </c>
      <c r="V53" s="284" t="str">
        <f>IFERROR(INDEX(認証製品一覧!$B$5:$W$2598,MATCH(ROW()-11,認証製品一覧!$AC$5:$AC$2598,0),COLUMN()-1),"")</f>
        <v/>
      </c>
      <c r="W53" s="284" t="str">
        <f>IFERROR(INDEX(認証製品一覧!$B$5:$W$2598,MATCH(ROW()-11,認証製品一覧!$AC$5:$AC$2598,0),COLUMN()-1),"")</f>
        <v/>
      </c>
      <c r="Y53" s="265" t="s">
        <v>6983</v>
      </c>
      <c r="Z53" s="265" t="s">
        <v>7026</v>
      </c>
    </row>
    <row r="54" spans="1:26">
      <c r="A54" s="265">
        <v>43</v>
      </c>
      <c r="B54" s="283" t="str">
        <f>IFERROR(INDEX(認証製品一覧!$B$5:$W$2598,MATCH(ROW()-11,認証製品一覧!$AC$5:$AC$2598,0),COLUMN()-1),"")</f>
        <v/>
      </c>
      <c r="C54" s="284" t="str">
        <f>IFERROR(INDEX(認証製品一覧!$B$5:$W$2598,MATCH(ROW()-11,認証製品一覧!$AC$5:$AC$2598,0),COLUMN()-1),"")</f>
        <v/>
      </c>
      <c r="D54" s="283" t="str">
        <f>IFERROR(INDEX(認証製品一覧!$B$5:$W$2598,MATCH(ROW()-11,認証製品一覧!$AC$5:$AC$2598,0),COLUMN()-1),"")</f>
        <v/>
      </c>
      <c r="E54" s="283" t="str">
        <f>IFERROR(INDEX(認証製品一覧!$B$5:$W$2598,MATCH(ROW()-11,認証製品一覧!$AC$5:$AC$2598,0),COLUMN()-1),"")</f>
        <v/>
      </c>
      <c r="F54" s="341" t="str">
        <f>IFERROR(INDEX(認証製品一覧!$B$5:$W$2598,MATCH(ROW()-11,認証製品一覧!$AC$5:$AC$2598,0),COLUMN()-1),"")</f>
        <v/>
      </c>
      <c r="G54" s="341" t="str">
        <f>IFERROR(INDEX(認証製品一覧!$B$5:$W$2598,MATCH(ROW()-11,認証製品一覧!$AC$5:$AC$2598,0),COLUMN()-1),"")</f>
        <v/>
      </c>
      <c r="H54" s="283" t="str">
        <f>IFERROR(INDEX(認証製品一覧!$B$5:$W$2598,MATCH(ROW()-11,認証製品一覧!$AC$5:$AC$2598,0),COLUMN()-1),"")</f>
        <v/>
      </c>
      <c r="I54" s="283" t="str">
        <f>IFERROR(INDEX(認証製品一覧!$B$5:$W$2598,MATCH(ROW()-11,認証製品一覧!$AC$5:$AC$2598,0),COLUMN()-1),"")</f>
        <v/>
      </c>
      <c r="J54" s="283" t="str">
        <f>IFERROR(INDEX(認証製品一覧!$B$5:$W$2598,MATCH(ROW()-11,認証製品一覧!$AC$5:$AC$2598,0),COLUMN()-1),"")</f>
        <v/>
      </c>
      <c r="K54" s="283" t="str">
        <f>IFERROR(INDEX(認証製品一覧!$B$5:$W$2598,MATCH(ROW()-11,認証製品一覧!$AC$5:$AC$2598,0),COLUMN()-1),"")</f>
        <v/>
      </c>
      <c r="L54" s="341" t="str">
        <f>IFERROR(INDEX(認証製品一覧!$B$5:$W$2598,MATCH(ROW()-11,認証製品一覧!$AC$5:$AC$2598,0),COLUMN()-1),"")</f>
        <v/>
      </c>
      <c r="M54" s="341" t="str">
        <f>IFERROR(INDEX(認証製品一覧!$B$5:$W$2598,MATCH(ROW()-11,認証製品一覧!$AC$5:$AC$2598,0),COLUMN()-1),"")</f>
        <v/>
      </c>
      <c r="N54" s="283" t="str">
        <f>IFERROR(INDEX(認証製品一覧!$B$5:$W$2598,MATCH(ROW()-11,認証製品一覧!$AC$5:$AC$2598,0),COLUMN()-1),"")</f>
        <v/>
      </c>
      <c r="O54" s="283" t="str">
        <f>IFERROR(INDEX(認証製品一覧!$B$5:$W$2598,MATCH(ROW()-11,認証製品一覧!$AC$5:$AC$2598,0),COLUMN()-1),"")</f>
        <v/>
      </c>
      <c r="P54" s="341" t="str">
        <f>IFERROR(INDEX(認証製品一覧!$B$5:$W$2598,MATCH(ROW()-11,認証製品一覧!$AC$5:$AC$2598,0),COLUMN()-1),"")</f>
        <v/>
      </c>
      <c r="Q54" s="284" t="str">
        <f>IFERROR(INDEX(認証製品一覧!$B$5:$W$2598,MATCH(ROW()-11,認証製品一覧!$AC$5:$AC$2598,0),COLUMN()-1),"")</f>
        <v/>
      </c>
      <c r="R54" s="283" t="str">
        <f>IFERROR(INDEX(認証製品一覧!$B$5:$W$2598,MATCH(ROW()-11,認証製品一覧!$AC$5:$AC$2598,0),COLUMN()-1),"")</f>
        <v/>
      </c>
      <c r="S54" s="283" t="str">
        <f>IFERROR(INDEX(認証製品一覧!$B$5:$W$2598,MATCH(ROW()-11,認証製品一覧!$AC$5:$AC$2598,0),COLUMN()-1),"")</f>
        <v/>
      </c>
      <c r="T54" s="283" t="str">
        <f>IFERROR(INDEX(認証製品一覧!$B$5:$W$2598,MATCH(ROW()-11,認証製品一覧!$AC$5:$AC$2598,0),COLUMN()-1),"")</f>
        <v/>
      </c>
      <c r="U54" s="284" t="str">
        <f>IFERROR(INDEX(認証製品一覧!$B$5:$W$2598,MATCH(ROW()-11,認証製品一覧!$AC$5:$AC$2598,0),COLUMN()-1),"")</f>
        <v/>
      </c>
      <c r="V54" s="284" t="str">
        <f>IFERROR(INDEX(認証製品一覧!$B$5:$W$2598,MATCH(ROW()-11,認証製品一覧!$AC$5:$AC$2598,0),COLUMN()-1),"")</f>
        <v/>
      </c>
      <c r="W54" s="284" t="str">
        <f>IFERROR(INDEX(認証製品一覧!$B$5:$W$2598,MATCH(ROW()-11,認証製品一覧!$AC$5:$AC$2598,0),COLUMN()-1),"")</f>
        <v/>
      </c>
      <c r="Y54" s="265" t="s">
        <v>6984</v>
      </c>
      <c r="Z54" s="265" t="s">
        <v>7027</v>
      </c>
    </row>
    <row r="55" spans="1:26">
      <c r="A55" s="265">
        <v>44</v>
      </c>
      <c r="B55" s="283" t="str">
        <f>IFERROR(INDEX(認証製品一覧!$B$5:$W$2598,MATCH(ROW()-11,認証製品一覧!$AC$5:$AC$2598,0),COLUMN()-1),"")</f>
        <v/>
      </c>
      <c r="C55" s="284" t="str">
        <f>IFERROR(INDEX(認証製品一覧!$B$5:$W$2598,MATCH(ROW()-11,認証製品一覧!$AC$5:$AC$2598,0),COLUMN()-1),"")</f>
        <v/>
      </c>
      <c r="D55" s="283" t="str">
        <f>IFERROR(INDEX(認証製品一覧!$B$5:$W$2598,MATCH(ROW()-11,認証製品一覧!$AC$5:$AC$2598,0),COLUMN()-1),"")</f>
        <v/>
      </c>
      <c r="E55" s="283" t="str">
        <f>IFERROR(INDEX(認証製品一覧!$B$5:$W$2598,MATCH(ROW()-11,認証製品一覧!$AC$5:$AC$2598,0),COLUMN()-1),"")</f>
        <v/>
      </c>
      <c r="F55" s="341" t="str">
        <f>IFERROR(INDEX(認証製品一覧!$B$5:$W$2598,MATCH(ROW()-11,認証製品一覧!$AC$5:$AC$2598,0),COLUMN()-1),"")</f>
        <v/>
      </c>
      <c r="G55" s="341" t="str">
        <f>IFERROR(INDEX(認証製品一覧!$B$5:$W$2598,MATCH(ROW()-11,認証製品一覧!$AC$5:$AC$2598,0),COLUMN()-1),"")</f>
        <v/>
      </c>
      <c r="H55" s="283" t="str">
        <f>IFERROR(INDEX(認証製品一覧!$B$5:$W$2598,MATCH(ROW()-11,認証製品一覧!$AC$5:$AC$2598,0),COLUMN()-1),"")</f>
        <v/>
      </c>
      <c r="I55" s="283" t="str">
        <f>IFERROR(INDEX(認証製品一覧!$B$5:$W$2598,MATCH(ROW()-11,認証製品一覧!$AC$5:$AC$2598,0),COLUMN()-1),"")</f>
        <v/>
      </c>
      <c r="J55" s="283" t="str">
        <f>IFERROR(INDEX(認証製品一覧!$B$5:$W$2598,MATCH(ROW()-11,認証製品一覧!$AC$5:$AC$2598,0),COLUMN()-1),"")</f>
        <v/>
      </c>
      <c r="K55" s="283" t="str">
        <f>IFERROR(INDEX(認証製品一覧!$B$5:$W$2598,MATCH(ROW()-11,認証製品一覧!$AC$5:$AC$2598,0),COLUMN()-1),"")</f>
        <v/>
      </c>
      <c r="L55" s="341" t="str">
        <f>IFERROR(INDEX(認証製品一覧!$B$5:$W$2598,MATCH(ROW()-11,認証製品一覧!$AC$5:$AC$2598,0),COLUMN()-1),"")</f>
        <v/>
      </c>
      <c r="M55" s="341" t="str">
        <f>IFERROR(INDEX(認証製品一覧!$B$5:$W$2598,MATCH(ROW()-11,認証製品一覧!$AC$5:$AC$2598,0),COLUMN()-1),"")</f>
        <v/>
      </c>
      <c r="N55" s="283" t="str">
        <f>IFERROR(INDEX(認証製品一覧!$B$5:$W$2598,MATCH(ROW()-11,認証製品一覧!$AC$5:$AC$2598,0),COLUMN()-1),"")</f>
        <v/>
      </c>
      <c r="O55" s="283" t="str">
        <f>IFERROR(INDEX(認証製品一覧!$B$5:$W$2598,MATCH(ROW()-11,認証製品一覧!$AC$5:$AC$2598,0),COLUMN()-1),"")</f>
        <v/>
      </c>
      <c r="P55" s="341" t="str">
        <f>IFERROR(INDEX(認証製品一覧!$B$5:$W$2598,MATCH(ROW()-11,認証製品一覧!$AC$5:$AC$2598,0),COLUMN()-1),"")</f>
        <v/>
      </c>
      <c r="Q55" s="284" t="str">
        <f>IFERROR(INDEX(認証製品一覧!$B$5:$W$2598,MATCH(ROW()-11,認証製品一覧!$AC$5:$AC$2598,0),COLUMN()-1),"")</f>
        <v/>
      </c>
      <c r="R55" s="283" t="str">
        <f>IFERROR(INDEX(認証製品一覧!$B$5:$W$2598,MATCH(ROW()-11,認証製品一覧!$AC$5:$AC$2598,0),COLUMN()-1),"")</f>
        <v/>
      </c>
      <c r="S55" s="283" t="str">
        <f>IFERROR(INDEX(認証製品一覧!$B$5:$W$2598,MATCH(ROW()-11,認証製品一覧!$AC$5:$AC$2598,0),COLUMN()-1),"")</f>
        <v/>
      </c>
      <c r="T55" s="283" t="str">
        <f>IFERROR(INDEX(認証製品一覧!$B$5:$W$2598,MATCH(ROW()-11,認証製品一覧!$AC$5:$AC$2598,0),COLUMN()-1),"")</f>
        <v/>
      </c>
      <c r="U55" s="284" t="str">
        <f>IFERROR(INDEX(認証製品一覧!$B$5:$W$2598,MATCH(ROW()-11,認証製品一覧!$AC$5:$AC$2598,0),COLUMN()-1),"")</f>
        <v/>
      </c>
      <c r="V55" s="284" t="str">
        <f>IFERROR(INDEX(認証製品一覧!$B$5:$W$2598,MATCH(ROW()-11,認証製品一覧!$AC$5:$AC$2598,0),COLUMN()-1),"")</f>
        <v/>
      </c>
      <c r="W55" s="284" t="str">
        <f>IFERROR(INDEX(認証製品一覧!$B$5:$W$2598,MATCH(ROW()-11,認証製品一覧!$AC$5:$AC$2598,0),COLUMN()-1),"")</f>
        <v/>
      </c>
      <c r="Y55" s="265" t="s">
        <v>6986</v>
      </c>
      <c r="Z55" s="265" t="s">
        <v>7028</v>
      </c>
    </row>
    <row r="56" spans="1:26">
      <c r="A56" s="265">
        <v>45</v>
      </c>
      <c r="B56" s="283" t="str">
        <f>IFERROR(INDEX(認証製品一覧!$B$5:$W$2598,MATCH(ROW()-11,認証製品一覧!$AC$5:$AC$2598,0),COLUMN()-1),"")</f>
        <v/>
      </c>
      <c r="C56" s="284" t="str">
        <f>IFERROR(INDEX(認証製品一覧!$B$5:$W$2598,MATCH(ROW()-11,認証製品一覧!$AC$5:$AC$2598,0),COLUMN()-1),"")</f>
        <v/>
      </c>
      <c r="D56" s="283" t="str">
        <f>IFERROR(INDEX(認証製品一覧!$B$5:$W$2598,MATCH(ROW()-11,認証製品一覧!$AC$5:$AC$2598,0),COLUMN()-1),"")</f>
        <v/>
      </c>
      <c r="E56" s="283" t="str">
        <f>IFERROR(INDEX(認証製品一覧!$B$5:$W$2598,MATCH(ROW()-11,認証製品一覧!$AC$5:$AC$2598,0),COLUMN()-1),"")</f>
        <v/>
      </c>
      <c r="F56" s="341" t="str">
        <f>IFERROR(INDEX(認証製品一覧!$B$5:$W$2598,MATCH(ROW()-11,認証製品一覧!$AC$5:$AC$2598,0),COLUMN()-1),"")</f>
        <v/>
      </c>
      <c r="G56" s="341" t="str">
        <f>IFERROR(INDEX(認証製品一覧!$B$5:$W$2598,MATCH(ROW()-11,認証製品一覧!$AC$5:$AC$2598,0),COLUMN()-1),"")</f>
        <v/>
      </c>
      <c r="H56" s="283" t="str">
        <f>IFERROR(INDEX(認証製品一覧!$B$5:$W$2598,MATCH(ROW()-11,認証製品一覧!$AC$5:$AC$2598,0),COLUMN()-1),"")</f>
        <v/>
      </c>
      <c r="I56" s="283" t="str">
        <f>IFERROR(INDEX(認証製品一覧!$B$5:$W$2598,MATCH(ROW()-11,認証製品一覧!$AC$5:$AC$2598,0),COLUMN()-1),"")</f>
        <v/>
      </c>
      <c r="J56" s="283" t="str">
        <f>IFERROR(INDEX(認証製品一覧!$B$5:$W$2598,MATCH(ROW()-11,認証製品一覧!$AC$5:$AC$2598,0),COLUMN()-1),"")</f>
        <v/>
      </c>
      <c r="K56" s="283" t="str">
        <f>IFERROR(INDEX(認証製品一覧!$B$5:$W$2598,MATCH(ROW()-11,認証製品一覧!$AC$5:$AC$2598,0),COLUMN()-1),"")</f>
        <v/>
      </c>
      <c r="L56" s="341" t="str">
        <f>IFERROR(INDEX(認証製品一覧!$B$5:$W$2598,MATCH(ROW()-11,認証製品一覧!$AC$5:$AC$2598,0),COLUMN()-1),"")</f>
        <v/>
      </c>
      <c r="M56" s="341" t="str">
        <f>IFERROR(INDEX(認証製品一覧!$B$5:$W$2598,MATCH(ROW()-11,認証製品一覧!$AC$5:$AC$2598,0),COLUMN()-1),"")</f>
        <v/>
      </c>
      <c r="N56" s="283" t="str">
        <f>IFERROR(INDEX(認証製品一覧!$B$5:$W$2598,MATCH(ROW()-11,認証製品一覧!$AC$5:$AC$2598,0),COLUMN()-1),"")</f>
        <v/>
      </c>
      <c r="O56" s="283" t="str">
        <f>IFERROR(INDEX(認証製品一覧!$B$5:$W$2598,MATCH(ROW()-11,認証製品一覧!$AC$5:$AC$2598,0),COLUMN()-1),"")</f>
        <v/>
      </c>
      <c r="P56" s="341" t="str">
        <f>IFERROR(INDEX(認証製品一覧!$B$5:$W$2598,MATCH(ROW()-11,認証製品一覧!$AC$5:$AC$2598,0),COLUMN()-1),"")</f>
        <v/>
      </c>
      <c r="Q56" s="284" t="str">
        <f>IFERROR(INDEX(認証製品一覧!$B$5:$W$2598,MATCH(ROW()-11,認証製品一覧!$AC$5:$AC$2598,0),COLUMN()-1),"")</f>
        <v/>
      </c>
      <c r="R56" s="283" t="str">
        <f>IFERROR(INDEX(認証製品一覧!$B$5:$W$2598,MATCH(ROW()-11,認証製品一覧!$AC$5:$AC$2598,0),COLUMN()-1),"")</f>
        <v/>
      </c>
      <c r="S56" s="283" t="str">
        <f>IFERROR(INDEX(認証製品一覧!$B$5:$W$2598,MATCH(ROW()-11,認証製品一覧!$AC$5:$AC$2598,0),COLUMN()-1),"")</f>
        <v/>
      </c>
      <c r="T56" s="283" t="str">
        <f>IFERROR(INDEX(認証製品一覧!$B$5:$W$2598,MATCH(ROW()-11,認証製品一覧!$AC$5:$AC$2598,0),COLUMN()-1),"")</f>
        <v/>
      </c>
      <c r="U56" s="284" t="str">
        <f>IFERROR(INDEX(認証製品一覧!$B$5:$W$2598,MATCH(ROW()-11,認証製品一覧!$AC$5:$AC$2598,0),COLUMN()-1),"")</f>
        <v/>
      </c>
      <c r="V56" s="284" t="str">
        <f>IFERROR(INDEX(認証製品一覧!$B$5:$W$2598,MATCH(ROW()-11,認証製品一覧!$AC$5:$AC$2598,0),COLUMN()-1),"")</f>
        <v/>
      </c>
      <c r="W56" s="284" t="str">
        <f>IFERROR(INDEX(認証製品一覧!$B$5:$W$2598,MATCH(ROW()-11,認証製品一覧!$AC$5:$AC$2598,0),COLUMN()-1),"")</f>
        <v/>
      </c>
      <c r="Y56" s="265" t="s">
        <v>6987</v>
      </c>
      <c r="Z56" s="265" t="s">
        <v>7029</v>
      </c>
    </row>
    <row r="57" spans="1:26">
      <c r="A57" s="265">
        <v>46</v>
      </c>
      <c r="B57" s="283" t="str">
        <f>IFERROR(INDEX(認証製品一覧!$B$5:$W$2598,MATCH(ROW()-11,認証製品一覧!$AC$5:$AC$2598,0),COLUMN()-1),"")</f>
        <v/>
      </c>
      <c r="C57" s="284" t="str">
        <f>IFERROR(INDEX(認証製品一覧!$B$5:$W$2598,MATCH(ROW()-11,認証製品一覧!$AC$5:$AC$2598,0),COLUMN()-1),"")</f>
        <v/>
      </c>
      <c r="D57" s="283" t="str">
        <f>IFERROR(INDEX(認証製品一覧!$B$5:$W$2598,MATCH(ROW()-11,認証製品一覧!$AC$5:$AC$2598,0),COLUMN()-1),"")</f>
        <v/>
      </c>
      <c r="E57" s="283" t="str">
        <f>IFERROR(INDEX(認証製品一覧!$B$5:$W$2598,MATCH(ROW()-11,認証製品一覧!$AC$5:$AC$2598,0),COLUMN()-1),"")</f>
        <v/>
      </c>
      <c r="F57" s="341" t="str">
        <f>IFERROR(INDEX(認証製品一覧!$B$5:$W$2598,MATCH(ROW()-11,認証製品一覧!$AC$5:$AC$2598,0),COLUMN()-1),"")</f>
        <v/>
      </c>
      <c r="G57" s="341" t="str">
        <f>IFERROR(INDEX(認証製品一覧!$B$5:$W$2598,MATCH(ROW()-11,認証製品一覧!$AC$5:$AC$2598,0),COLUMN()-1),"")</f>
        <v/>
      </c>
      <c r="H57" s="283" t="str">
        <f>IFERROR(INDEX(認証製品一覧!$B$5:$W$2598,MATCH(ROW()-11,認証製品一覧!$AC$5:$AC$2598,0),COLUMN()-1),"")</f>
        <v/>
      </c>
      <c r="I57" s="283" t="str">
        <f>IFERROR(INDEX(認証製品一覧!$B$5:$W$2598,MATCH(ROW()-11,認証製品一覧!$AC$5:$AC$2598,0),COLUMN()-1),"")</f>
        <v/>
      </c>
      <c r="J57" s="283" t="str">
        <f>IFERROR(INDEX(認証製品一覧!$B$5:$W$2598,MATCH(ROW()-11,認証製品一覧!$AC$5:$AC$2598,0),COLUMN()-1),"")</f>
        <v/>
      </c>
      <c r="K57" s="283" t="str">
        <f>IFERROR(INDEX(認証製品一覧!$B$5:$W$2598,MATCH(ROW()-11,認証製品一覧!$AC$5:$AC$2598,0),COLUMN()-1),"")</f>
        <v/>
      </c>
      <c r="L57" s="341" t="str">
        <f>IFERROR(INDEX(認証製品一覧!$B$5:$W$2598,MATCH(ROW()-11,認証製品一覧!$AC$5:$AC$2598,0),COLUMN()-1),"")</f>
        <v/>
      </c>
      <c r="M57" s="341" t="str">
        <f>IFERROR(INDEX(認証製品一覧!$B$5:$W$2598,MATCH(ROW()-11,認証製品一覧!$AC$5:$AC$2598,0),COLUMN()-1),"")</f>
        <v/>
      </c>
      <c r="N57" s="283" t="str">
        <f>IFERROR(INDEX(認証製品一覧!$B$5:$W$2598,MATCH(ROW()-11,認証製品一覧!$AC$5:$AC$2598,0),COLUMN()-1),"")</f>
        <v/>
      </c>
      <c r="O57" s="283" t="str">
        <f>IFERROR(INDEX(認証製品一覧!$B$5:$W$2598,MATCH(ROW()-11,認証製品一覧!$AC$5:$AC$2598,0),COLUMN()-1),"")</f>
        <v/>
      </c>
      <c r="P57" s="341" t="str">
        <f>IFERROR(INDEX(認証製品一覧!$B$5:$W$2598,MATCH(ROW()-11,認証製品一覧!$AC$5:$AC$2598,0),COLUMN()-1),"")</f>
        <v/>
      </c>
      <c r="Q57" s="284" t="str">
        <f>IFERROR(INDEX(認証製品一覧!$B$5:$W$2598,MATCH(ROW()-11,認証製品一覧!$AC$5:$AC$2598,0),COLUMN()-1),"")</f>
        <v/>
      </c>
      <c r="R57" s="283" t="str">
        <f>IFERROR(INDEX(認証製品一覧!$B$5:$W$2598,MATCH(ROW()-11,認証製品一覧!$AC$5:$AC$2598,0),COLUMN()-1),"")</f>
        <v/>
      </c>
      <c r="S57" s="283" t="str">
        <f>IFERROR(INDEX(認証製品一覧!$B$5:$W$2598,MATCH(ROW()-11,認証製品一覧!$AC$5:$AC$2598,0),COLUMN()-1),"")</f>
        <v/>
      </c>
      <c r="T57" s="283" t="str">
        <f>IFERROR(INDEX(認証製品一覧!$B$5:$W$2598,MATCH(ROW()-11,認証製品一覧!$AC$5:$AC$2598,0),COLUMN()-1),"")</f>
        <v/>
      </c>
      <c r="U57" s="284" t="str">
        <f>IFERROR(INDEX(認証製品一覧!$B$5:$W$2598,MATCH(ROW()-11,認証製品一覧!$AC$5:$AC$2598,0),COLUMN()-1),"")</f>
        <v/>
      </c>
      <c r="V57" s="284" t="str">
        <f>IFERROR(INDEX(認証製品一覧!$B$5:$W$2598,MATCH(ROW()-11,認証製品一覧!$AC$5:$AC$2598,0),COLUMN()-1),"")</f>
        <v/>
      </c>
      <c r="W57" s="284" t="str">
        <f>IFERROR(INDEX(認証製品一覧!$B$5:$W$2598,MATCH(ROW()-11,認証製品一覧!$AC$5:$AC$2598,0),COLUMN()-1),"")</f>
        <v/>
      </c>
      <c r="Y57" s="265" t="s">
        <v>1513</v>
      </c>
      <c r="Z57" s="265" t="s">
        <v>7030</v>
      </c>
    </row>
    <row r="58" spans="1:26">
      <c r="A58" s="265">
        <v>47</v>
      </c>
      <c r="B58" s="283" t="str">
        <f>IFERROR(INDEX(認証製品一覧!$B$5:$W$2598,MATCH(ROW()-11,認証製品一覧!$AC$5:$AC$2598,0),COLUMN()-1),"")</f>
        <v/>
      </c>
      <c r="C58" s="284" t="str">
        <f>IFERROR(INDEX(認証製品一覧!$B$5:$W$2598,MATCH(ROW()-11,認証製品一覧!$AC$5:$AC$2598,0),COLUMN()-1),"")</f>
        <v/>
      </c>
      <c r="D58" s="283" t="str">
        <f>IFERROR(INDEX(認証製品一覧!$B$5:$W$2598,MATCH(ROW()-11,認証製品一覧!$AC$5:$AC$2598,0),COLUMN()-1),"")</f>
        <v/>
      </c>
      <c r="E58" s="283" t="str">
        <f>IFERROR(INDEX(認証製品一覧!$B$5:$W$2598,MATCH(ROW()-11,認証製品一覧!$AC$5:$AC$2598,0),COLUMN()-1),"")</f>
        <v/>
      </c>
      <c r="F58" s="341" t="str">
        <f>IFERROR(INDEX(認証製品一覧!$B$5:$W$2598,MATCH(ROW()-11,認証製品一覧!$AC$5:$AC$2598,0),COLUMN()-1),"")</f>
        <v/>
      </c>
      <c r="G58" s="341" t="str">
        <f>IFERROR(INDEX(認証製品一覧!$B$5:$W$2598,MATCH(ROW()-11,認証製品一覧!$AC$5:$AC$2598,0),COLUMN()-1),"")</f>
        <v/>
      </c>
      <c r="H58" s="283" t="str">
        <f>IFERROR(INDEX(認証製品一覧!$B$5:$W$2598,MATCH(ROW()-11,認証製品一覧!$AC$5:$AC$2598,0),COLUMN()-1),"")</f>
        <v/>
      </c>
      <c r="I58" s="283" t="str">
        <f>IFERROR(INDEX(認証製品一覧!$B$5:$W$2598,MATCH(ROW()-11,認証製品一覧!$AC$5:$AC$2598,0),COLUMN()-1),"")</f>
        <v/>
      </c>
      <c r="J58" s="283" t="str">
        <f>IFERROR(INDEX(認証製品一覧!$B$5:$W$2598,MATCH(ROW()-11,認証製品一覧!$AC$5:$AC$2598,0),COLUMN()-1),"")</f>
        <v/>
      </c>
      <c r="K58" s="283" t="str">
        <f>IFERROR(INDEX(認証製品一覧!$B$5:$W$2598,MATCH(ROW()-11,認証製品一覧!$AC$5:$AC$2598,0),COLUMN()-1),"")</f>
        <v/>
      </c>
      <c r="L58" s="341" t="str">
        <f>IFERROR(INDEX(認証製品一覧!$B$5:$W$2598,MATCH(ROW()-11,認証製品一覧!$AC$5:$AC$2598,0),COLUMN()-1),"")</f>
        <v/>
      </c>
      <c r="M58" s="341" t="str">
        <f>IFERROR(INDEX(認証製品一覧!$B$5:$W$2598,MATCH(ROW()-11,認証製品一覧!$AC$5:$AC$2598,0),COLUMN()-1),"")</f>
        <v/>
      </c>
      <c r="N58" s="283" t="str">
        <f>IFERROR(INDEX(認証製品一覧!$B$5:$W$2598,MATCH(ROW()-11,認証製品一覧!$AC$5:$AC$2598,0),COLUMN()-1),"")</f>
        <v/>
      </c>
      <c r="O58" s="283" t="str">
        <f>IFERROR(INDEX(認証製品一覧!$B$5:$W$2598,MATCH(ROW()-11,認証製品一覧!$AC$5:$AC$2598,0),COLUMN()-1),"")</f>
        <v/>
      </c>
      <c r="P58" s="341" t="str">
        <f>IFERROR(INDEX(認証製品一覧!$B$5:$W$2598,MATCH(ROW()-11,認証製品一覧!$AC$5:$AC$2598,0),COLUMN()-1),"")</f>
        <v/>
      </c>
      <c r="Q58" s="284" t="str">
        <f>IFERROR(INDEX(認証製品一覧!$B$5:$W$2598,MATCH(ROW()-11,認証製品一覧!$AC$5:$AC$2598,0),COLUMN()-1),"")</f>
        <v/>
      </c>
      <c r="R58" s="283" t="str">
        <f>IFERROR(INDEX(認証製品一覧!$B$5:$W$2598,MATCH(ROW()-11,認証製品一覧!$AC$5:$AC$2598,0),COLUMN()-1),"")</f>
        <v/>
      </c>
      <c r="S58" s="283" t="str">
        <f>IFERROR(INDEX(認証製品一覧!$B$5:$W$2598,MATCH(ROW()-11,認証製品一覧!$AC$5:$AC$2598,0),COLUMN()-1),"")</f>
        <v/>
      </c>
      <c r="T58" s="283" t="str">
        <f>IFERROR(INDEX(認証製品一覧!$B$5:$W$2598,MATCH(ROW()-11,認証製品一覧!$AC$5:$AC$2598,0),COLUMN()-1),"")</f>
        <v/>
      </c>
      <c r="U58" s="284" t="str">
        <f>IFERROR(INDEX(認証製品一覧!$B$5:$W$2598,MATCH(ROW()-11,認証製品一覧!$AC$5:$AC$2598,0),COLUMN()-1),"")</f>
        <v/>
      </c>
      <c r="V58" s="284" t="str">
        <f>IFERROR(INDEX(認証製品一覧!$B$5:$W$2598,MATCH(ROW()-11,認証製品一覧!$AC$5:$AC$2598,0),COLUMN()-1),"")</f>
        <v/>
      </c>
      <c r="W58" s="284" t="str">
        <f>IFERROR(INDEX(認証製品一覧!$B$5:$W$2598,MATCH(ROW()-11,認証製品一覧!$AC$5:$AC$2598,0),COLUMN()-1),"")</f>
        <v/>
      </c>
      <c r="Y58" s="265" t="s">
        <v>6924</v>
      </c>
      <c r="Z58" s="265" t="s">
        <v>7031</v>
      </c>
    </row>
    <row r="59" spans="1:26">
      <c r="A59" s="265">
        <v>48</v>
      </c>
      <c r="B59" s="283" t="str">
        <f>IFERROR(INDEX(認証製品一覧!$B$5:$W$2598,MATCH(ROW()-11,認証製品一覧!$AC$5:$AC$2598,0),COLUMN()-1),"")</f>
        <v/>
      </c>
      <c r="C59" s="284" t="str">
        <f>IFERROR(INDEX(認証製品一覧!$B$5:$W$2598,MATCH(ROW()-11,認証製品一覧!$AC$5:$AC$2598,0),COLUMN()-1),"")</f>
        <v/>
      </c>
      <c r="D59" s="283" t="str">
        <f>IFERROR(INDEX(認証製品一覧!$B$5:$W$2598,MATCH(ROW()-11,認証製品一覧!$AC$5:$AC$2598,0),COLUMN()-1),"")</f>
        <v/>
      </c>
      <c r="E59" s="283" t="str">
        <f>IFERROR(INDEX(認証製品一覧!$B$5:$W$2598,MATCH(ROW()-11,認証製品一覧!$AC$5:$AC$2598,0),COLUMN()-1),"")</f>
        <v/>
      </c>
      <c r="F59" s="341" t="str">
        <f>IFERROR(INDEX(認証製品一覧!$B$5:$W$2598,MATCH(ROW()-11,認証製品一覧!$AC$5:$AC$2598,0),COLUMN()-1),"")</f>
        <v/>
      </c>
      <c r="G59" s="341" t="str">
        <f>IFERROR(INDEX(認証製品一覧!$B$5:$W$2598,MATCH(ROW()-11,認証製品一覧!$AC$5:$AC$2598,0),COLUMN()-1),"")</f>
        <v/>
      </c>
      <c r="H59" s="283" t="str">
        <f>IFERROR(INDEX(認証製品一覧!$B$5:$W$2598,MATCH(ROW()-11,認証製品一覧!$AC$5:$AC$2598,0),COLUMN()-1),"")</f>
        <v/>
      </c>
      <c r="I59" s="283" t="str">
        <f>IFERROR(INDEX(認証製品一覧!$B$5:$W$2598,MATCH(ROW()-11,認証製品一覧!$AC$5:$AC$2598,0),COLUMN()-1),"")</f>
        <v/>
      </c>
      <c r="J59" s="283" t="str">
        <f>IFERROR(INDEX(認証製品一覧!$B$5:$W$2598,MATCH(ROW()-11,認証製品一覧!$AC$5:$AC$2598,0),COLUMN()-1),"")</f>
        <v/>
      </c>
      <c r="K59" s="283" t="str">
        <f>IFERROR(INDEX(認証製品一覧!$B$5:$W$2598,MATCH(ROW()-11,認証製品一覧!$AC$5:$AC$2598,0),COLUMN()-1),"")</f>
        <v/>
      </c>
      <c r="L59" s="341" t="str">
        <f>IFERROR(INDEX(認証製品一覧!$B$5:$W$2598,MATCH(ROW()-11,認証製品一覧!$AC$5:$AC$2598,0),COLUMN()-1),"")</f>
        <v/>
      </c>
      <c r="M59" s="341" t="str">
        <f>IFERROR(INDEX(認証製品一覧!$B$5:$W$2598,MATCH(ROW()-11,認証製品一覧!$AC$5:$AC$2598,0),COLUMN()-1),"")</f>
        <v/>
      </c>
      <c r="N59" s="283" t="str">
        <f>IFERROR(INDEX(認証製品一覧!$B$5:$W$2598,MATCH(ROW()-11,認証製品一覧!$AC$5:$AC$2598,0),COLUMN()-1),"")</f>
        <v/>
      </c>
      <c r="O59" s="283" t="str">
        <f>IFERROR(INDEX(認証製品一覧!$B$5:$W$2598,MATCH(ROW()-11,認証製品一覧!$AC$5:$AC$2598,0),COLUMN()-1),"")</f>
        <v/>
      </c>
      <c r="P59" s="341" t="str">
        <f>IFERROR(INDEX(認証製品一覧!$B$5:$W$2598,MATCH(ROW()-11,認証製品一覧!$AC$5:$AC$2598,0),COLUMN()-1),"")</f>
        <v/>
      </c>
      <c r="Q59" s="284" t="str">
        <f>IFERROR(INDEX(認証製品一覧!$B$5:$W$2598,MATCH(ROW()-11,認証製品一覧!$AC$5:$AC$2598,0),COLUMN()-1),"")</f>
        <v/>
      </c>
      <c r="R59" s="283" t="str">
        <f>IFERROR(INDEX(認証製品一覧!$B$5:$W$2598,MATCH(ROW()-11,認証製品一覧!$AC$5:$AC$2598,0),COLUMN()-1),"")</f>
        <v/>
      </c>
      <c r="S59" s="283" t="str">
        <f>IFERROR(INDEX(認証製品一覧!$B$5:$W$2598,MATCH(ROW()-11,認証製品一覧!$AC$5:$AC$2598,0),COLUMN()-1),"")</f>
        <v/>
      </c>
      <c r="T59" s="283" t="str">
        <f>IFERROR(INDEX(認証製品一覧!$B$5:$W$2598,MATCH(ROW()-11,認証製品一覧!$AC$5:$AC$2598,0),COLUMN()-1),"")</f>
        <v/>
      </c>
      <c r="U59" s="284" t="str">
        <f>IFERROR(INDEX(認証製品一覧!$B$5:$W$2598,MATCH(ROW()-11,認証製品一覧!$AC$5:$AC$2598,0),COLUMN()-1),"")</f>
        <v/>
      </c>
      <c r="V59" s="284" t="str">
        <f>IFERROR(INDEX(認証製品一覧!$B$5:$W$2598,MATCH(ROW()-11,認証製品一覧!$AC$5:$AC$2598,0),COLUMN()-1),"")</f>
        <v/>
      </c>
      <c r="W59" s="284" t="str">
        <f>IFERROR(INDEX(認証製品一覧!$B$5:$W$2598,MATCH(ROW()-11,認証製品一覧!$AC$5:$AC$2598,0),COLUMN()-1),"")</f>
        <v/>
      </c>
      <c r="Y59" s="265" t="s">
        <v>6926</v>
      </c>
      <c r="Z59" s="265" t="s">
        <v>7032</v>
      </c>
    </row>
    <row r="60" spans="1:26">
      <c r="A60" s="265">
        <v>49</v>
      </c>
      <c r="B60" s="283" t="str">
        <f>IFERROR(INDEX(認証製品一覧!$B$5:$W$2598,MATCH(ROW()-11,認証製品一覧!$AC$5:$AC$2598,0),COLUMN()-1),"")</f>
        <v/>
      </c>
      <c r="C60" s="284" t="str">
        <f>IFERROR(INDEX(認証製品一覧!$B$5:$W$2598,MATCH(ROW()-11,認証製品一覧!$AC$5:$AC$2598,0),COLUMN()-1),"")</f>
        <v/>
      </c>
      <c r="D60" s="283" t="str">
        <f>IFERROR(INDEX(認証製品一覧!$B$5:$W$2598,MATCH(ROW()-11,認証製品一覧!$AC$5:$AC$2598,0),COLUMN()-1),"")</f>
        <v/>
      </c>
      <c r="E60" s="283" t="str">
        <f>IFERROR(INDEX(認証製品一覧!$B$5:$W$2598,MATCH(ROW()-11,認証製品一覧!$AC$5:$AC$2598,0),COLUMN()-1),"")</f>
        <v/>
      </c>
      <c r="F60" s="341" t="str">
        <f>IFERROR(INDEX(認証製品一覧!$B$5:$W$2598,MATCH(ROW()-11,認証製品一覧!$AC$5:$AC$2598,0),COLUMN()-1),"")</f>
        <v/>
      </c>
      <c r="G60" s="341" t="str">
        <f>IFERROR(INDEX(認証製品一覧!$B$5:$W$2598,MATCH(ROW()-11,認証製品一覧!$AC$5:$AC$2598,0),COLUMN()-1),"")</f>
        <v/>
      </c>
      <c r="H60" s="283" t="str">
        <f>IFERROR(INDEX(認証製品一覧!$B$5:$W$2598,MATCH(ROW()-11,認証製品一覧!$AC$5:$AC$2598,0),COLUMN()-1),"")</f>
        <v/>
      </c>
      <c r="I60" s="283" t="str">
        <f>IFERROR(INDEX(認証製品一覧!$B$5:$W$2598,MATCH(ROW()-11,認証製品一覧!$AC$5:$AC$2598,0),COLUMN()-1),"")</f>
        <v/>
      </c>
      <c r="J60" s="283" t="str">
        <f>IFERROR(INDEX(認証製品一覧!$B$5:$W$2598,MATCH(ROW()-11,認証製品一覧!$AC$5:$AC$2598,0),COLUMN()-1),"")</f>
        <v/>
      </c>
      <c r="K60" s="283" t="str">
        <f>IFERROR(INDEX(認証製品一覧!$B$5:$W$2598,MATCH(ROW()-11,認証製品一覧!$AC$5:$AC$2598,0),COLUMN()-1),"")</f>
        <v/>
      </c>
      <c r="L60" s="341" t="str">
        <f>IFERROR(INDEX(認証製品一覧!$B$5:$W$2598,MATCH(ROW()-11,認証製品一覧!$AC$5:$AC$2598,0),COLUMN()-1),"")</f>
        <v/>
      </c>
      <c r="M60" s="341" t="str">
        <f>IFERROR(INDEX(認証製品一覧!$B$5:$W$2598,MATCH(ROW()-11,認証製品一覧!$AC$5:$AC$2598,0),COLUMN()-1),"")</f>
        <v/>
      </c>
      <c r="N60" s="283" t="str">
        <f>IFERROR(INDEX(認証製品一覧!$B$5:$W$2598,MATCH(ROW()-11,認証製品一覧!$AC$5:$AC$2598,0),COLUMN()-1),"")</f>
        <v/>
      </c>
      <c r="O60" s="283" t="str">
        <f>IFERROR(INDEX(認証製品一覧!$B$5:$W$2598,MATCH(ROW()-11,認証製品一覧!$AC$5:$AC$2598,0),COLUMN()-1),"")</f>
        <v/>
      </c>
      <c r="P60" s="341" t="str">
        <f>IFERROR(INDEX(認証製品一覧!$B$5:$W$2598,MATCH(ROW()-11,認証製品一覧!$AC$5:$AC$2598,0),COLUMN()-1),"")</f>
        <v/>
      </c>
      <c r="Q60" s="284" t="str">
        <f>IFERROR(INDEX(認証製品一覧!$B$5:$W$2598,MATCH(ROW()-11,認証製品一覧!$AC$5:$AC$2598,0),COLUMN()-1),"")</f>
        <v/>
      </c>
      <c r="R60" s="283" t="str">
        <f>IFERROR(INDEX(認証製品一覧!$B$5:$W$2598,MATCH(ROW()-11,認証製品一覧!$AC$5:$AC$2598,0),COLUMN()-1),"")</f>
        <v/>
      </c>
      <c r="S60" s="283" t="str">
        <f>IFERROR(INDEX(認証製品一覧!$B$5:$W$2598,MATCH(ROW()-11,認証製品一覧!$AC$5:$AC$2598,0),COLUMN()-1),"")</f>
        <v/>
      </c>
      <c r="T60" s="283" t="str">
        <f>IFERROR(INDEX(認証製品一覧!$B$5:$W$2598,MATCH(ROW()-11,認証製品一覧!$AC$5:$AC$2598,0),COLUMN()-1),"")</f>
        <v/>
      </c>
      <c r="U60" s="284" t="str">
        <f>IFERROR(INDEX(認証製品一覧!$B$5:$W$2598,MATCH(ROW()-11,認証製品一覧!$AC$5:$AC$2598,0),COLUMN()-1),"")</f>
        <v/>
      </c>
      <c r="V60" s="284" t="str">
        <f>IFERROR(INDEX(認証製品一覧!$B$5:$W$2598,MATCH(ROW()-11,認証製品一覧!$AC$5:$AC$2598,0),COLUMN()-1),"")</f>
        <v/>
      </c>
      <c r="W60" s="284" t="str">
        <f>IFERROR(INDEX(認証製品一覧!$B$5:$W$2598,MATCH(ROW()-11,認証製品一覧!$AC$5:$AC$2598,0),COLUMN()-1),"")</f>
        <v/>
      </c>
      <c r="Y60" s="265" t="s">
        <v>6927</v>
      </c>
      <c r="Z60" s="265" t="s">
        <v>7033</v>
      </c>
    </row>
    <row r="61" spans="1:26">
      <c r="A61" s="265">
        <v>50</v>
      </c>
      <c r="B61" s="283" t="str">
        <f>IFERROR(INDEX(認証製品一覧!$B$5:$W$2598,MATCH(ROW()-11,認証製品一覧!$AC$5:$AC$2598,0),COLUMN()-1),"")</f>
        <v/>
      </c>
      <c r="C61" s="284" t="str">
        <f>IFERROR(INDEX(認証製品一覧!$B$5:$W$2598,MATCH(ROW()-11,認証製品一覧!$AC$5:$AC$2598,0),COLUMN()-1),"")</f>
        <v/>
      </c>
      <c r="D61" s="283" t="str">
        <f>IFERROR(INDEX(認証製品一覧!$B$5:$W$2598,MATCH(ROW()-11,認証製品一覧!$AC$5:$AC$2598,0),COLUMN()-1),"")</f>
        <v/>
      </c>
      <c r="E61" s="283" t="str">
        <f>IFERROR(INDEX(認証製品一覧!$B$5:$W$2598,MATCH(ROW()-11,認証製品一覧!$AC$5:$AC$2598,0),COLUMN()-1),"")</f>
        <v/>
      </c>
      <c r="F61" s="341" t="str">
        <f>IFERROR(INDEX(認証製品一覧!$B$5:$W$2598,MATCH(ROW()-11,認証製品一覧!$AC$5:$AC$2598,0),COLUMN()-1),"")</f>
        <v/>
      </c>
      <c r="G61" s="341" t="str">
        <f>IFERROR(INDEX(認証製品一覧!$B$5:$W$2598,MATCH(ROW()-11,認証製品一覧!$AC$5:$AC$2598,0),COLUMN()-1),"")</f>
        <v/>
      </c>
      <c r="H61" s="283" t="str">
        <f>IFERROR(INDEX(認証製品一覧!$B$5:$W$2598,MATCH(ROW()-11,認証製品一覧!$AC$5:$AC$2598,0),COLUMN()-1),"")</f>
        <v/>
      </c>
      <c r="I61" s="283" t="str">
        <f>IFERROR(INDEX(認証製品一覧!$B$5:$W$2598,MATCH(ROW()-11,認証製品一覧!$AC$5:$AC$2598,0),COLUMN()-1),"")</f>
        <v/>
      </c>
      <c r="J61" s="283" t="str">
        <f>IFERROR(INDEX(認証製品一覧!$B$5:$W$2598,MATCH(ROW()-11,認証製品一覧!$AC$5:$AC$2598,0),COLUMN()-1),"")</f>
        <v/>
      </c>
      <c r="K61" s="283" t="str">
        <f>IFERROR(INDEX(認証製品一覧!$B$5:$W$2598,MATCH(ROW()-11,認証製品一覧!$AC$5:$AC$2598,0),COLUMN()-1),"")</f>
        <v/>
      </c>
      <c r="L61" s="341" t="str">
        <f>IFERROR(INDEX(認証製品一覧!$B$5:$W$2598,MATCH(ROW()-11,認証製品一覧!$AC$5:$AC$2598,0),COLUMN()-1),"")</f>
        <v/>
      </c>
      <c r="M61" s="341" t="str">
        <f>IFERROR(INDEX(認証製品一覧!$B$5:$W$2598,MATCH(ROW()-11,認証製品一覧!$AC$5:$AC$2598,0),COLUMN()-1),"")</f>
        <v/>
      </c>
      <c r="N61" s="283" t="str">
        <f>IFERROR(INDEX(認証製品一覧!$B$5:$W$2598,MATCH(ROW()-11,認証製品一覧!$AC$5:$AC$2598,0),COLUMN()-1),"")</f>
        <v/>
      </c>
      <c r="O61" s="283" t="str">
        <f>IFERROR(INDEX(認証製品一覧!$B$5:$W$2598,MATCH(ROW()-11,認証製品一覧!$AC$5:$AC$2598,0),COLUMN()-1),"")</f>
        <v/>
      </c>
      <c r="P61" s="341" t="str">
        <f>IFERROR(INDEX(認証製品一覧!$B$5:$W$2598,MATCH(ROW()-11,認証製品一覧!$AC$5:$AC$2598,0),COLUMN()-1),"")</f>
        <v/>
      </c>
      <c r="Q61" s="284" t="str">
        <f>IFERROR(INDEX(認証製品一覧!$B$5:$W$2598,MATCH(ROW()-11,認証製品一覧!$AC$5:$AC$2598,0),COLUMN()-1),"")</f>
        <v/>
      </c>
      <c r="R61" s="283" t="str">
        <f>IFERROR(INDEX(認証製品一覧!$B$5:$W$2598,MATCH(ROW()-11,認証製品一覧!$AC$5:$AC$2598,0),COLUMN()-1),"")</f>
        <v/>
      </c>
      <c r="S61" s="283" t="str">
        <f>IFERROR(INDEX(認証製品一覧!$B$5:$W$2598,MATCH(ROW()-11,認証製品一覧!$AC$5:$AC$2598,0),COLUMN()-1),"")</f>
        <v/>
      </c>
      <c r="T61" s="283" t="str">
        <f>IFERROR(INDEX(認証製品一覧!$B$5:$W$2598,MATCH(ROW()-11,認証製品一覧!$AC$5:$AC$2598,0),COLUMN()-1),"")</f>
        <v/>
      </c>
      <c r="U61" s="284" t="str">
        <f>IFERROR(INDEX(認証製品一覧!$B$5:$W$2598,MATCH(ROW()-11,認証製品一覧!$AC$5:$AC$2598,0),COLUMN()-1),"")</f>
        <v/>
      </c>
      <c r="V61" s="284" t="str">
        <f>IFERROR(INDEX(認証製品一覧!$B$5:$W$2598,MATCH(ROW()-11,認証製品一覧!$AC$5:$AC$2598,0),COLUMN()-1),"")</f>
        <v/>
      </c>
      <c r="W61" s="284" t="str">
        <f>IFERROR(INDEX(認証製品一覧!$B$5:$W$2598,MATCH(ROW()-11,認証製品一覧!$AC$5:$AC$2598,0),COLUMN()-1),"")</f>
        <v/>
      </c>
      <c r="Y61" s="265" t="s">
        <v>6930</v>
      </c>
      <c r="Z61" s="265" t="s">
        <v>7034</v>
      </c>
    </row>
    <row r="62" spans="1:26">
      <c r="A62" s="265">
        <v>51</v>
      </c>
      <c r="B62" s="283" t="str">
        <f>IFERROR(INDEX(認証製品一覧!$B$5:$W$2598,MATCH(ROW()-11,認証製品一覧!$AC$5:$AC$2598,0),COLUMN()-1),"")</f>
        <v/>
      </c>
      <c r="C62" s="284" t="str">
        <f>IFERROR(INDEX(認証製品一覧!$B$5:$W$2598,MATCH(ROW()-11,認証製品一覧!$AC$5:$AC$2598,0),COLUMN()-1),"")</f>
        <v/>
      </c>
      <c r="D62" s="283" t="str">
        <f>IFERROR(INDEX(認証製品一覧!$B$5:$W$2598,MATCH(ROW()-11,認証製品一覧!$AC$5:$AC$2598,0),COLUMN()-1),"")</f>
        <v/>
      </c>
      <c r="E62" s="283" t="str">
        <f>IFERROR(INDEX(認証製品一覧!$B$5:$W$2598,MATCH(ROW()-11,認証製品一覧!$AC$5:$AC$2598,0),COLUMN()-1),"")</f>
        <v/>
      </c>
      <c r="F62" s="341" t="str">
        <f>IFERROR(INDEX(認証製品一覧!$B$5:$W$2598,MATCH(ROW()-11,認証製品一覧!$AC$5:$AC$2598,0),COLUMN()-1),"")</f>
        <v/>
      </c>
      <c r="G62" s="341" t="str">
        <f>IFERROR(INDEX(認証製品一覧!$B$5:$W$2598,MATCH(ROW()-11,認証製品一覧!$AC$5:$AC$2598,0),COLUMN()-1),"")</f>
        <v/>
      </c>
      <c r="H62" s="283" t="str">
        <f>IFERROR(INDEX(認証製品一覧!$B$5:$W$2598,MATCH(ROW()-11,認証製品一覧!$AC$5:$AC$2598,0),COLUMN()-1),"")</f>
        <v/>
      </c>
      <c r="I62" s="283" t="str">
        <f>IFERROR(INDEX(認証製品一覧!$B$5:$W$2598,MATCH(ROW()-11,認証製品一覧!$AC$5:$AC$2598,0),COLUMN()-1),"")</f>
        <v/>
      </c>
      <c r="J62" s="283" t="str">
        <f>IFERROR(INDEX(認証製品一覧!$B$5:$W$2598,MATCH(ROW()-11,認証製品一覧!$AC$5:$AC$2598,0),COLUMN()-1),"")</f>
        <v/>
      </c>
      <c r="K62" s="283" t="str">
        <f>IFERROR(INDEX(認証製品一覧!$B$5:$W$2598,MATCH(ROW()-11,認証製品一覧!$AC$5:$AC$2598,0),COLUMN()-1),"")</f>
        <v/>
      </c>
      <c r="L62" s="341" t="str">
        <f>IFERROR(INDEX(認証製品一覧!$B$5:$W$2598,MATCH(ROW()-11,認証製品一覧!$AC$5:$AC$2598,0),COLUMN()-1),"")</f>
        <v/>
      </c>
      <c r="M62" s="341" t="str">
        <f>IFERROR(INDEX(認証製品一覧!$B$5:$W$2598,MATCH(ROW()-11,認証製品一覧!$AC$5:$AC$2598,0),COLUMN()-1),"")</f>
        <v/>
      </c>
      <c r="N62" s="283" t="str">
        <f>IFERROR(INDEX(認証製品一覧!$B$5:$W$2598,MATCH(ROW()-11,認証製品一覧!$AC$5:$AC$2598,0),COLUMN()-1),"")</f>
        <v/>
      </c>
      <c r="O62" s="283" t="str">
        <f>IFERROR(INDEX(認証製品一覧!$B$5:$W$2598,MATCH(ROW()-11,認証製品一覧!$AC$5:$AC$2598,0),COLUMN()-1),"")</f>
        <v/>
      </c>
      <c r="P62" s="341" t="str">
        <f>IFERROR(INDEX(認証製品一覧!$B$5:$W$2598,MATCH(ROW()-11,認証製品一覧!$AC$5:$AC$2598,0),COLUMN()-1),"")</f>
        <v/>
      </c>
      <c r="Q62" s="284" t="str">
        <f>IFERROR(INDEX(認証製品一覧!$B$5:$W$2598,MATCH(ROW()-11,認証製品一覧!$AC$5:$AC$2598,0),COLUMN()-1),"")</f>
        <v/>
      </c>
      <c r="R62" s="283" t="str">
        <f>IFERROR(INDEX(認証製品一覧!$B$5:$W$2598,MATCH(ROW()-11,認証製品一覧!$AC$5:$AC$2598,0),COLUMN()-1),"")</f>
        <v/>
      </c>
      <c r="S62" s="283" t="str">
        <f>IFERROR(INDEX(認証製品一覧!$B$5:$W$2598,MATCH(ROW()-11,認証製品一覧!$AC$5:$AC$2598,0),COLUMN()-1),"")</f>
        <v/>
      </c>
      <c r="T62" s="283" t="str">
        <f>IFERROR(INDEX(認証製品一覧!$B$5:$W$2598,MATCH(ROW()-11,認証製品一覧!$AC$5:$AC$2598,0),COLUMN()-1),"")</f>
        <v/>
      </c>
      <c r="U62" s="284" t="str">
        <f>IFERROR(INDEX(認証製品一覧!$B$5:$W$2598,MATCH(ROW()-11,認証製品一覧!$AC$5:$AC$2598,0),COLUMN()-1),"")</f>
        <v/>
      </c>
      <c r="V62" s="284" t="str">
        <f>IFERROR(INDEX(認証製品一覧!$B$5:$W$2598,MATCH(ROW()-11,認証製品一覧!$AC$5:$AC$2598,0),COLUMN()-1),"")</f>
        <v/>
      </c>
      <c r="W62" s="284" t="str">
        <f>IFERROR(INDEX(認証製品一覧!$B$5:$W$2598,MATCH(ROW()-11,認証製品一覧!$AC$5:$AC$2598,0),COLUMN()-1),"")</f>
        <v/>
      </c>
      <c r="Y62" s="265" t="s">
        <v>6933</v>
      </c>
      <c r="Z62" s="265" t="s">
        <v>7035</v>
      </c>
    </row>
    <row r="63" spans="1:26">
      <c r="A63" s="265">
        <v>52</v>
      </c>
      <c r="B63" s="283" t="str">
        <f>IFERROR(INDEX(認証製品一覧!$B$5:$W$2598,MATCH(ROW()-11,認証製品一覧!$AC$5:$AC$2598,0),COLUMN()-1),"")</f>
        <v/>
      </c>
      <c r="C63" s="284" t="str">
        <f>IFERROR(INDEX(認証製品一覧!$B$5:$W$2598,MATCH(ROW()-11,認証製品一覧!$AC$5:$AC$2598,0),COLUMN()-1),"")</f>
        <v/>
      </c>
      <c r="D63" s="283" t="str">
        <f>IFERROR(INDEX(認証製品一覧!$B$5:$W$2598,MATCH(ROW()-11,認証製品一覧!$AC$5:$AC$2598,0),COLUMN()-1),"")</f>
        <v/>
      </c>
      <c r="E63" s="283" t="str">
        <f>IFERROR(INDEX(認証製品一覧!$B$5:$W$2598,MATCH(ROW()-11,認証製品一覧!$AC$5:$AC$2598,0),COLUMN()-1),"")</f>
        <v/>
      </c>
      <c r="F63" s="341" t="str">
        <f>IFERROR(INDEX(認証製品一覧!$B$5:$W$2598,MATCH(ROW()-11,認証製品一覧!$AC$5:$AC$2598,0),COLUMN()-1),"")</f>
        <v/>
      </c>
      <c r="G63" s="341" t="str">
        <f>IFERROR(INDEX(認証製品一覧!$B$5:$W$2598,MATCH(ROW()-11,認証製品一覧!$AC$5:$AC$2598,0),COLUMN()-1),"")</f>
        <v/>
      </c>
      <c r="H63" s="283" t="str">
        <f>IFERROR(INDEX(認証製品一覧!$B$5:$W$2598,MATCH(ROW()-11,認証製品一覧!$AC$5:$AC$2598,0),COLUMN()-1),"")</f>
        <v/>
      </c>
      <c r="I63" s="283" t="str">
        <f>IFERROR(INDEX(認証製品一覧!$B$5:$W$2598,MATCH(ROW()-11,認証製品一覧!$AC$5:$AC$2598,0),COLUMN()-1),"")</f>
        <v/>
      </c>
      <c r="J63" s="283" t="str">
        <f>IFERROR(INDEX(認証製品一覧!$B$5:$W$2598,MATCH(ROW()-11,認証製品一覧!$AC$5:$AC$2598,0),COLUMN()-1),"")</f>
        <v/>
      </c>
      <c r="K63" s="283" t="str">
        <f>IFERROR(INDEX(認証製品一覧!$B$5:$W$2598,MATCH(ROW()-11,認証製品一覧!$AC$5:$AC$2598,0),COLUMN()-1),"")</f>
        <v/>
      </c>
      <c r="L63" s="341" t="str">
        <f>IFERROR(INDEX(認証製品一覧!$B$5:$W$2598,MATCH(ROW()-11,認証製品一覧!$AC$5:$AC$2598,0),COLUMN()-1),"")</f>
        <v/>
      </c>
      <c r="M63" s="341" t="str">
        <f>IFERROR(INDEX(認証製品一覧!$B$5:$W$2598,MATCH(ROW()-11,認証製品一覧!$AC$5:$AC$2598,0),COLUMN()-1),"")</f>
        <v/>
      </c>
      <c r="N63" s="283" t="str">
        <f>IFERROR(INDEX(認証製品一覧!$B$5:$W$2598,MATCH(ROW()-11,認証製品一覧!$AC$5:$AC$2598,0),COLUMN()-1),"")</f>
        <v/>
      </c>
      <c r="O63" s="283" t="str">
        <f>IFERROR(INDEX(認証製品一覧!$B$5:$W$2598,MATCH(ROW()-11,認証製品一覧!$AC$5:$AC$2598,0),COLUMN()-1),"")</f>
        <v/>
      </c>
      <c r="P63" s="341" t="str">
        <f>IFERROR(INDEX(認証製品一覧!$B$5:$W$2598,MATCH(ROW()-11,認証製品一覧!$AC$5:$AC$2598,0),COLUMN()-1),"")</f>
        <v/>
      </c>
      <c r="Q63" s="284" t="str">
        <f>IFERROR(INDEX(認証製品一覧!$B$5:$W$2598,MATCH(ROW()-11,認証製品一覧!$AC$5:$AC$2598,0),COLUMN()-1),"")</f>
        <v/>
      </c>
      <c r="R63" s="283" t="str">
        <f>IFERROR(INDEX(認証製品一覧!$B$5:$W$2598,MATCH(ROW()-11,認証製品一覧!$AC$5:$AC$2598,0),COLUMN()-1),"")</f>
        <v/>
      </c>
      <c r="S63" s="283" t="str">
        <f>IFERROR(INDEX(認証製品一覧!$B$5:$W$2598,MATCH(ROW()-11,認証製品一覧!$AC$5:$AC$2598,0),COLUMN()-1),"")</f>
        <v/>
      </c>
      <c r="T63" s="283" t="str">
        <f>IFERROR(INDEX(認証製品一覧!$B$5:$W$2598,MATCH(ROW()-11,認証製品一覧!$AC$5:$AC$2598,0),COLUMN()-1),"")</f>
        <v/>
      </c>
      <c r="U63" s="284" t="str">
        <f>IFERROR(INDEX(認証製品一覧!$B$5:$W$2598,MATCH(ROW()-11,認証製品一覧!$AC$5:$AC$2598,0),COLUMN()-1),"")</f>
        <v/>
      </c>
      <c r="V63" s="284" t="str">
        <f>IFERROR(INDEX(認証製品一覧!$B$5:$W$2598,MATCH(ROW()-11,認証製品一覧!$AC$5:$AC$2598,0),COLUMN()-1),"")</f>
        <v/>
      </c>
      <c r="W63" s="284" t="str">
        <f>IFERROR(INDEX(認証製品一覧!$B$5:$W$2598,MATCH(ROW()-11,認証製品一覧!$AC$5:$AC$2598,0),COLUMN()-1),"")</f>
        <v/>
      </c>
      <c r="Y63" s="265" t="s">
        <v>1534</v>
      </c>
      <c r="Z63" s="265" t="s">
        <v>7036</v>
      </c>
    </row>
    <row r="64" spans="1:26">
      <c r="A64" s="265">
        <v>53</v>
      </c>
      <c r="B64" s="283" t="str">
        <f>IFERROR(INDEX(認証製品一覧!$B$5:$W$2598,MATCH(ROW()-11,認証製品一覧!$AC$5:$AC$2598,0),COLUMN()-1),"")</f>
        <v/>
      </c>
      <c r="C64" s="284" t="str">
        <f>IFERROR(INDEX(認証製品一覧!$B$5:$W$2598,MATCH(ROW()-11,認証製品一覧!$AC$5:$AC$2598,0),COLUMN()-1),"")</f>
        <v/>
      </c>
      <c r="D64" s="283" t="str">
        <f>IFERROR(INDEX(認証製品一覧!$B$5:$W$2598,MATCH(ROW()-11,認証製品一覧!$AC$5:$AC$2598,0),COLUMN()-1),"")</f>
        <v/>
      </c>
      <c r="E64" s="283" t="str">
        <f>IFERROR(INDEX(認証製品一覧!$B$5:$W$2598,MATCH(ROW()-11,認証製品一覧!$AC$5:$AC$2598,0),COLUMN()-1),"")</f>
        <v/>
      </c>
      <c r="F64" s="341" t="str">
        <f>IFERROR(INDEX(認証製品一覧!$B$5:$W$2598,MATCH(ROW()-11,認証製品一覧!$AC$5:$AC$2598,0),COLUMN()-1),"")</f>
        <v/>
      </c>
      <c r="G64" s="341" t="str">
        <f>IFERROR(INDEX(認証製品一覧!$B$5:$W$2598,MATCH(ROW()-11,認証製品一覧!$AC$5:$AC$2598,0),COLUMN()-1),"")</f>
        <v/>
      </c>
      <c r="H64" s="283" t="str">
        <f>IFERROR(INDEX(認証製品一覧!$B$5:$W$2598,MATCH(ROW()-11,認証製品一覧!$AC$5:$AC$2598,0),COLUMN()-1),"")</f>
        <v/>
      </c>
      <c r="I64" s="283" t="str">
        <f>IFERROR(INDEX(認証製品一覧!$B$5:$W$2598,MATCH(ROW()-11,認証製品一覧!$AC$5:$AC$2598,0),COLUMN()-1),"")</f>
        <v/>
      </c>
      <c r="J64" s="283" t="str">
        <f>IFERROR(INDEX(認証製品一覧!$B$5:$W$2598,MATCH(ROW()-11,認証製品一覧!$AC$5:$AC$2598,0),COLUMN()-1),"")</f>
        <v/>
      </c>
      <c r="K64" s="283" t="str">
        <f>IFERROR(INDEX(認証製品一覧!$B$5:$W$2598,MATCH(ROW()-11,認証製品一覧!$AC$5:$AC$2598,0),COLUMN()-1),"")</f>
        <v/>
      </c>
      <c r="L64" s="341" t="str">
        <f>IFERROR(INDEX(認証製品一覧!$B$5:$W$2598,MATCH(ROW()-11,認証製品一覧!$AC$5:$AC$2598,0),COLUMN()-1),"")</f>
        <v/>
      </c>
      <c r="M64" s="341" t="str">
        <f>IFERROR(INDEX(認証製品一覧!$B$5:$W$2598,MATCH(ROW()-11,認証製品一覧!$AC$5:$AC$2598,0),COLUMN()-1),"")</f>
        <v/>
      </c>
      <c r="N64" s="283" t="str">
        <f>IFERROR(INDEX(認証製品一覧!$B$5:$W$2598,MATCH(ROW()-11,認証製品一覧!$AC$5:$AC$2598,0),COLUMN()-1),"")</f>
        <v/>
      </c>
      <c r="O64" s="283" t="str">
        <f>IFERROR(INDEX(認証製品一覧!$B$5:$W$2598,MATCH(ROW()-11,認証製品一覧!$AC$5:$AC$2598,0),COLUMN()-1),"")</f>
        <v/>
      </c>
      <c r="P64" s="341" t="str">
        <f>IFERROR(INDEX(認証製品一覧!$B$5:$W$2598,MATCH(ROW()-11,認証製品一覧!$AC$5:$AC$2598,0),COLUMN()-1),"")</f>
        <v/>
      </c>
      <c r="Q64" s="284" t="str">
        <f>IFERROR(INDEX(認証製品一覧!$B$5:$W$2598,MATCH(ROW()-11,認証製品一覧!$AC$5:$AC$2598,0),COLUMN()-1),"")</f>
        <v/>
      </c>
      <c r="R64" s="283" t="str">
        <f>IFERROR(INDEX(認証製品一覧!$B$5:$W$2598,MATCH(ROW()-11,認証製品一覧!$AC$5:$AC$2598,0),COLUMN()-1),"")</f>
        <v/>
      </c>
      <c r="S64" s="283" t="str">
        <f>IFERROR(INDEX(認証製品一覧!$B$5:$W$2598,MATCH(ROW()-11,認証製品一覧!$AC$5:$AC$2598,0),COLUMN()-1),"")</f>
        <v/>
      </c>
      <c r="T64" s="283" t="str">
        <f>IFERROR(INDEX(認証製品一覧!$B$5:$W$2598,MATCH(ROW()-11,認証製品一覧!$AC$5:$AC$2598,0),COLUMN()-1),"")</f>
        <v/>
      </c>
      <c r="U64" s="284" t="str">
        <f>IFERROR(INDEX(認証製品一覧!$B$5:$W$2598,MATCH(ROW()-11,認証製品一覧!$AC$5:$AC$2598,0),COLUMN()-1),"")</f>
        <v/>
      </c>
      <c r="V64" s="284" t="str">
        <f>IFERROR(INDEX(認証製品一覧!$B$5:$W$2598,MATCH(ROW()-11,認証製品一覧!$AC$5:$AC$2598,0),COLUMN()-1),"")</f>
        <v/>
      </c>
      <c r="W64" s="284" t="str">
        <f>IFERROR(INDEX(認証製品一覧!$B$5:$W$2598,MATCH(ROW()-11,認証製品一覧!$AC$5:$AC$2598,0),COLUMN()-1),"")</f>
        <v/>
      </c>
      <c r="Y64" s="265" t="s">
        <v>6938</v>
      </c>
      <c r="Z64" s="265" t="s">
        <v>7037</v>
      </c>
    </row>
    <row r="65" spans="1:26">
      <c r="A65" s="265">
        <v>54</v>
      </c>
      <c r="B65" s="283" t="str">
        <f>IFERROR(INDEX(認証製品一覧!$B$5:$W$2598,MATCH(ROW()-11,認証製品一覧!$AC$5:$AC$2598,0),COLUMN()-1),"")</f>
        <v/>
      </c>
      <c r="C65" s="284" t="str">
        <f>IFERROR(INDEX(認証製品一覧!$B$5:$W$2598,MATCH(ROW()-11,認証製品一覧!$AC$5:$AC$2598,0),COLUMN()-1),"")</f>
        <v/>
      </c>
      <c r="D65" s="283" t="str">
        <f>IFERROR(INDEX(認証製品一覧!$B$5:$W$2598,MATCH(ROW()-11,認証製品一覧!$AC$5:$AC$2598,0),COLUMN()-1),"")</f>
        <v/>
      </c>
      <c r="E65" s="283" t="str">
        <f>IFERROR(INDEX(認証製品一覧!$B$5:$W$2598,MATCH(ROW()-11,認証製品一覧!$AC$5:$AC$2598,0),COLUMN()-1),"")</f>
        <v/>
      </c>
      <c r="F65" s="341" t="str">
        <f>IFERROR(INDEX(認証製品一覧!$B$5:$W$2598,MATCH(ROW()-11,認証製品一覧!$AC$5:$AC$2598,0),COLUMN()-1),"")</f>
        <v/>
      </c>
      <c r="G65" s="341" t="str">
        <f>IFERROR(INDEX(認証製品一覧!$B$5:$W$2598,MATCH(ROW()-11,認証製品一覧!$AC$5:$AC$2598,0),COLUMN()-1),"")</f>
        <v/>
      </c>
      <c r="H65" s="283" t="str">
        <f>IFERROR(INDEX(認証製品一覧!$B$5:$W$2598,MATCH(ROW()-11,認証製品一覧!$AC$5:$AC$2598,0),COLUMN()-1),"")</f>
        <v/>
      </c>
      <c r="I65" s="283" t="str">
        <f>IFERROR(INDEX(認証製品一覧!$B$5:$W$2598,MATCH(ROW()-11,認証製品一覧!$AC$5:$AC$2598,0),COLUMN()-1),"")</f>
        <v/>
      </c>
      <c r="J65" s="283" t="str">
        <f>IFERROR(INDEX(認証製品一覧!$B$5:$W$2598,MATCH(ROW()-11,認証製品一覧!$AC$5:$AC$2598,0),COLUMN()-1),"")</f>
        <v/>
      </c>
      <c r="K65" s="283" t="str">
        <f>IFERROR(INDEX(認証製品一覧!$B$5:$W$2598,MATCH(ROW()-11,認証製品一覧!$AC$5:$AC$2598,0),COLUMN()-1),"")</f>
        <v/>
      </c>
      <c r="L65" s="341" t="str">
        <f>IFERROR(INDEX(認証製品一覧!$B$5:$W$2598,MATCH(ROW()-11,認証製品一覧!$AC$5:$AC$2598,0),COLUMN()-1),"")</f>
        <v/>
      </c>
      <c r="M65" s="341" t="str">
        <f>IFERROR(INDEX(認証製品一覧!$B$5:$W$2598,MATCH(ROW()-11,認証製品一覧!$AC$5:$AC$2598,0),COLUMN()-1),"")</f>
        <v/>
      </c>
      <c r="N65" s="283" t="str">
        <f>IFERROR(INDEX(認証製品一覧!$B$5:$W$2598,MATCH(ROW()-11,認証製品一覧!$AC$5:$AC$2598,0),COLUMN()-1),"")</f>
        <v/>
      </c>
      <c r="O65" s="283" t="str">
        <f>IFERROR(INDEX(認証製品一覧!$B$5:$W$2598,MATCH(ROW()-11,認証製品一覧!$AC$5:$AC$2598,0),COLUMN()-1),"")</f>
        <v/>
      </c>
      <c r="P65" s="341" t="str">
        <f>IFERROR(INDEX(認証製品一覧!$B$5:$W$2598,MATCH(ROW()-11,認証製品一覧!$AC$5:$AC$2598,0),COLUMN()-1),"")</f>
        <v/>
      </c>
      <c r="Q65" s="284" t="str">
        <f>IFERROR(INDEX(認証製品一覧!$B$5:$W$2598,MATCH(ROW()-11,認証製品一覧!$AC$5:$AC$2598,0),COLUMN()-1),"")</f>
        <v/>
      </c>
      <c r="R65" s="283" t="str">
        <f>IFERROR(INDEX(認証製品一覧!$B$5:$W$2598,MATCH(ROW()-11,認証製品一覧!$AC$5:$AC$2598,0),COLUMN()-1),"")</f>
        <v/>
      </c>
      <c r="S65" s="283" t="str">
        <f>IFERROR(INDEX(認証製品一覧!$B$5:$W$2598,MATCH(ROW()-11,認証製品一覧!$AC$5:$AC$2598,0),COLUMN()-1),"")</f>
        <v/>
      </c>
      <c r="T65" s="283" t="str">
        <f>IFERROR(INDEX(認証製品一覧!$B$5:$W$2598,MATCH(ROW()-11,認証製品一覧!$AC$5:$AC$2598,0),COLUMN()-1),"")</f>
        <v/>
      </c>
      <c r="U65" s="284" t="str">
        <f>IFERROR(INDEX(認証製品一覧!$B$5:$W$2598,MATCH(ROW()-11,認証製品一覧!$AC$5:$AC$2598,0),COLUMN()-1),"")</f>
        <v/>
      </c>
      <c r="V65" s="284" t="str">
        <f>IFERROR(INDEX(認証製品一覧!$B$5:$W$2598,MATCH(ROW()-11,認証製品一覧!$AC$5:$AC$2598,0),COLUMN()-1),"")</f>
        <v/>
      </c>
      <c r="W65" s="284" t="str">
        <f>IFERROR(INDEX(認証製品一覧!$B$5:$W$2598,MATCH(ROW()-11,認証製品一覧!$AC$5:$AC$2598,0),COLUMN()-1),"")</f>
        <v/>
      </c>
      <c r="Y65" s="265" t="s">
        <v>296</v>
      </c>
      <c r="Z65" s="265" t="s">
        <v>7038</v>
      </c>
    </row>
    <row r="66" spans="1:26">
      <c r="A66" s="265">
        <v>55</v>
      </c>
      <c r="B66" s="283" t="str">
        <f>IFERROR(INDEX(認証製品一覧!$B$5:$W$2598,MATCH(ROW()-11,認証製品一覧!$AC$5:$AC$2598,0),COLUMN()-1),"")</f>
        <v/>
      </c>
      <c r="C66" s="284" t="str">
        <f>IFERROR(INDEX(認証製品一覧!$B$5:$W$2598,MATCH(ROW()-11,認証製品一覧!$AC$5:$AC$2598,0),COLUMN()-1),"")</f>
        <v/>
      </c>
      <c r="D66" s="283" t="str">
        <f>IFERROR(INDEX(認証製品一覧!$B$5:$W$2598,MATCH(ROW()-11,認証製品一覧!$AC$5:$AC$2598,0),COLUMN()-1),"")</f>
        <v/>
      </c>
      <c r="E66" s="283" t="str">
        <f>IFERROR(INDEX(認証製品一覧!$B$5:$W$2598,MATCH(ROW()-11,認証製品一覧!$AC$5:$AC$2598,0),COLUMN()-1),"")</f>
        <v/>
      </c>
      <c r="F66" s="341" t="str">
        <f>IFERROR(INDEX(認証製品一覧!$B$5:$W$2598,MATCH(ROW()-11,認証製品一覧!$AC$5:$AC$2598,0),COLUMN()-1),"")</f>
        <v/>
      </c>
      <c r="G66" s="341" t="str">
        <f>IFERROR(INDEX(認証製品一覧!$B$5:$W$2598,MATCH(ROW()-11,認証製品一覧!$AC$5:$AC$2598,0),COLUMN()-1),"")</f>
        <v/>
      </c>
      <c r="H66" s="283" t="str">
        <f>IFERROR(INDEX(認証製品一覧!$B$5:$W$2598,MATCH(ROW()-11,認証製品一覧!$AC$5:$AC$2598,0),COLUMN()-1),"")</f>
        <v/>
      </c>
      <c r="I66" s="283" t="str">
        <f>IFERROR(INDEX(認証製品一覧!$B$5:$W$2598,MATCH(ROW()-11,認証製品一覧!$AC$5:$AC$2598,0),COLUMN()-1),"")</f>
        <v/>
      </c>
      <c r="J66" s="283" t="str">
        <f>IFERROR(INDEX(認証製品一覧!$B$5:$W$2598,MATCH(ROW()-11,認証製品一覧!$AC$5:$AC$2598,0),COLUMN()-1),"")</f>
        <v/>
      </c>
      <c r="K66" s="283" t="str">
        <f>IFERROR(INDEX(認証製品一覧!$B$5:$W$2598,MATCH(ROW()-11,認証製品一覧!$AC$5:$AC$2598,0),COLUMN()-1),"")</f>
        <v/>
      </c>
      <c r="L66" s="341" t="str">
        <f>IFERROR(INDEX(認証製品一覧!$B$5:$W$2598,MATCH(ROW()-11,認証製品一覧!$AC$5:$AC$2598,0),COLUMN()-1),"")</f>
        <v/>
      </c>
      <c r="M66" s="341" t="str">
        <f>IFERROR(INDEX(認証製品一覧!$B$5:$W$2598,MATCH(ROW()-11,認証製品一覧!$AC$5:$AC$2598,0),COLUMN()-1),"")</f>
        <v/>
      </c>
      <c r="N66" s="283" t="str">
        <f>IFERROR(INDEX(認証製品一覧!$B$5:$W$2598,MATCH(ROW()-11,認証製品一覧!$AC$5:$AC$2598,0),COLUMN()-1),"")</f>
        <v/>
      </c>
      <c r="O66" s="283" t="str">
        <f>IFERROR(INDEX(認証製品一覧!$B$5:$W$2598,MATCH(ROW()-11,認証製品一覧!$AC$5:$AC$2598,0),COLUMN()-1),"")</f>
        <v/>
      </c>
      <c r="P66" s="341" t="str">
        <f>IFERROR(INDEX(認証製品一覧!$B$5:$W$2598,MATCH(ROW()-11,認証製品一覧!$AC$5:$AC$2598,0),COLUMN()-1),"")</f>
        <v/>
      </c>
      <c r="Q66" s="284" t="str">
        <f>IFERROR(INDEX(認証製品一覧!$B$5:$W$2598,MATCH(ROW()-11,認証製品一覧!$AC$5:$AC$2598,0),COLUMN()-1),"")</f>
        <v/>
      </c>
      <c r="R66" s="283" t="str">
        <f>IFERROR(INDEX(認証製品一覧!$B$5:$W$2598,MATCH(ROW()-11,認証製品一覧!$AC$5:$AC$2598,0),COLUMN()-1),"")</f>
        <v/>
      </c>
      <c r="S66" s="283" t="str">
        <f>IFERROR(INDEX(認証製品一覧!$B$5:$W$2598,MATCH(ROW()-11,認証製品一覧!$AC$5:$AC$2598,0),COLUMN()-1),"")</f>
        <v/>
      </c>
      <c r="T66" s="283" t="str">
        <f>IFERROR(INDEX(認証製品一覧!$B$5:$W$2598,MATCH(ROW()-11,認証製品一覧!$AC$5:$AC$2598,0),COLUMN()-1),"")</f>
        <v/>
      </c>
      <c r="U66" s="284" t="str">
        <f>IFERROR(INDEX(認証製品一覧!$B$5:$W$2598,MATCH(ROW()-11,認証製品一覧!$AC$5:$AC$2598,0),COLUMN()-1),"")</f>
        <v/>
      </c>
      <c r="V66" s="284" t="str">
        <f>IFERROR(INDEX(認証製品一覧!$B$5:$W$2598,MATCH(ROW()-11,認証製品一覧!$AC$5:$AC$2598,0),COLUMN()-1),"")</f>
        <v/>
      </c>
      <c r="W66" s="284" t="str">
        <f>IFERROR(INDEX(認証製品一覧!$B$5:$W$2598,MATCH(ROW()-11,認証製品一覧!$AC$5:$AC$2598,0),COLUMN()-1),"")</f>
        <v/>
      </c>
      <c r="Y66" s="265" t="s">
        <v>6944</v>
      </c>
      <c r="Z66" s="265" t="s">
        <v>7039</v>
      </c>
    </row>
    <row r="67" spans="1:26">
      <c r="A67" s="265">
        <v>56</v>
      </c>
      <c r="B67" s="283" t="str">
        <f>IFERROR(INDEX(認証製品一覧!$B$5:$W$2598,MATCH(ROW()-11,認証製品一覧!$AC$5:$AC$2598,0),COLUMN()-1),"")</f>
        <v/>
      </c>
      <c r="C67" s="284" t="str">
        <f>IFERROR(INDEX(認証製品一覧!$B$5:$W$2598,MATCH(ROW()-11,認証製品一覧!$AC$5:$AC$2598,0),COLUMN()-1),"")</f>
        <v/>
      </c>
      <c r="D67" s="283" t="str">
        <f>IFERROR(INDEX(認証製品一覧!$B$5:$W$2598,MATCH(ROW()-11,認証製品一覧!$AC$5:$AC$2598,0),COLUMN()-1),"")</f>
        <v/>
      </c>
      <c r="E67" s="283" t="str">
        <f>IFERROR(INDEX(認証製品一覧!$B$5:$W$2598,MATCH(ROW()-11,認証製品一覧!$AC$5:$AC$2598,0),COLUMN()-1),"")</f>
        <v/>
      </c>
      <c r="F67" s="341" t="str">
        <f>IFERROR(INDEX(認証製品一覧!$B$5:$W$2598,MATCH(ROW()-11,認証製品一覧!$AC$5:$AC$2598,0),COLUMN()-1),"")</f>
        <v/>
      </c>
      <c r="G67" s="341" t="str">
        <f>IFERROR(INDEX(認証製品一覧!$B$5:$W$2598,MATCH(ROW()-11,認証製品一覧!$AC$5:$AC$2598,0),COLUMN()-1),"")</f>
        <v/>
      </c>
      <c r="H67" s="283" t="str">
        <f>IFERROR(INDEX(認証製品一覧!$B$5:$W$2598,MATCH(ROW()-11,認証製品一覧!$AC$5:$AC$2598,0),COLUMN()-1),"")</f>
        <v/>
      </c>
      <c r="I67" s="283" t="str">
        <f>IFERROR(INDEX(認証製品一覧!$B$5:$W$2598,MATCH(ROW()-11,認証製品一覧!$AC$5:$AC$2598,0),COLUMN()-1),"")</f>
        <v/>
      </c>
      <c r="J67" s="283" t="str">
        <f>IFERROR(INDEX(認証製品一覧!$B$5:$W$2598,MATCH(ROW()-11,認証製品一覧!$AC$5:$AC$2598,0),COLUMN()-1),"")</f>
        <v/>
      </c>
      <c r="K67" s="283" t="str">
        <f>IFERROR(INDEX(認証製品一覧!$B$5:$W$2598,MATCH(ROW()-11,認証製品一覧!$AC$5:$AC$2598,0),COLUMN()-1),"")</f>
        <v/>
      </c>
      <c r="L67" s="341" t="str">
        <f>IFERROR(INDEX(認証製品一覧!$B$5:$W$2598,MATCH(ROW()-11,認証製品一覧!$AC$5:$AC$2598,0),COLUMN()-1),"")</f>
        <v/>
      </c>
      <c r="M67" s="341" t="str">
        <f>IFERROR(INDEX(認証製品一覧!$B$5:$W$2598,MATCH(ROW()-11,認証製品一覧!$AC$5:$AC$2598,0),COLUMN()-1),"")</f>
        <v/>
      </c>
      <c r="N67" s="283" t="str">
        <f>IFERROR(INDEX(認証製品一覧!$B$5:$W$2598,MATCH(ROW()-11,認証製品一覧!$AC$5:$AC$2598,0),COLUMN()-1),"")</f>
        <v/>
      </c>
      <c r="O67" s="283" t="str">
        <f>IFERROR(INDEX(認証製品一覧!$B$5:$W$2598,MATCH(ROW()-11,認証製品一覧!$AC$5:$AC$2598,0),COLUMN()-1),"")</f>
        <v/>
      </c>
      <c r="P67" s="341" t="str">
        <f>IFERROR(INDEX(認証製品一覧!$B$5:$W$2598,MATCH(ROW()-11,認証製品一覧!$AC$5:$AC$2598,0),COLUMN()-1),"")</f>
        <v/>
      </c>
      <c r="Q67" s="284" t="str">
        <f>IFERROR(INDEX(認証製品一覧!$B$5:$W$2598,MATCH(ROW()-11,認証製品一覧!$AC$5:$AC$2598,0),COLUMN()-1),"")</f>
        <v/>
      </c>
      <c r="R67" s="283" t="str">
        <f>IFERROR(INDEX(認証製品一覧!$B$5:$W$2598,MATCH(ROW()-11,認証製品一覧!$AC$5:$AC$2598,0),COLUMN()-1),"")</f>
        <v/>
      </c>
      <c r="S67" s="283" t="str">
        <f>IFERROR(INDEX(認証製品一覧!$B$5:$W$2598,MATCH(ROW()-11,認証製品一覧!$AC$5:$AC$2598,0),COLUMN()-1),"")</f>
        <v/>
      </c>
      <c r="T67" s="283" t="str">
        <f>IFERROR(INDEX(認証製品一覧!$B$5:$W$2598,MATCH(ROW()-11,認証製品一覧!$AC$5:$AC$2598,0),COLUMN()-1),"")</f>
        <v/>
      </c>
      <c r="U67" s="284" t="str">
        <f>IFERROR(INDEX(認証製品一覧!$B$5:$W$2598,MATCH(ROW()-11,認証製品一覧!$AC$5:$AC$2598,0),COLUMN()-1),"")</f>
        <v/>
      </c>
      <c r="V67" s="284" t="str">
        <f>IFERROR(INDEX(認証製品一覧!$B$5:$W$2598,MATCH(ROW()-11,認証製品一覧!$AC$5:$AC$2598,0),COLUMN()-1),"")</f>
        <v/>
      </c>
      <c r="W67" s="284" t="str">
        <f>IFERROR(INDEX(認証製品一覧!$B$5:$W$2598,MATCH(ROW()-11,認証製品一覧!$AC$5:$AC$2598,0),COLUMN()-1),"")</f>
        <v/>
      </c>
      <c r="Y67" s="265" t="s">
        <v>4314</v>
      </c>
      <c r="Z67" s="265" t="s">
        <v>4315</v>
      </c>
    </row>
    <row r="68" spans="1:26">
      <c r="A68" s="265">
        <v>57</v>
      </c>
      <c r="B68" s="283" t="str">
        <f>IFERROR(INDEX(認証製品一覧!$B$5:$W$2598,MATCH(ROW()-11,認証製品一覧!$AC$5:$AC$2598,0),COLUMN()-1),"")</f>
        <v/>
      </c>
      <c r="C68" s="284" t="str">
        <f>IFERROR(INDEX(認証製品一覧!$B$5:$W$2598,MATCH(ROW()-11,認証製品一覧!$AC$5:$AC$2598,0),COLUMN()-1),"")</f>
        <v/>
      </c>
      <c r="D68" s="283" t="str">
        <f>IFERROR(INDEX(認証製品一覧!$B$5:$W$2598,MATCH(ROW()-11,認証製品一覧!$AC$5:$AC$2598,0),COLUMN()-1),"")</f>
        <v/>
      </c>
      <c r="E68" s="283" t="str">
        <f>IFERROR(INDEX(認証製品一覧!$B$5:$W$2598,MATCH(ROW()-11,認証製品一覧!$AC$5:$AC$2598,0),COLUMN()-1),"")</f>
        <v/>
      </c>
      <c r="F68" s="341" t="str">
        <f>IFERROR(INDEX(認証製品一覧!$B$5:$W$2598,MATCH(ROW()-11,認証製品一覧!$AC$5:$AC$2598,0),COLUMN()-1),"")</f>
        <v/>
      </c>
      <c r="G68" s="341" t="str">
        <f>IFERROR(INDEX(認証製品一覧!$B$5:$W$2598,MATCH(ROW()-11,認証製品一覧!$AC$5:$AC$2598,0),COLUMN()-1),"")</f>
        <v/>
      </c>
      <c r="H68" s="283" t="str">
        <f>IFERROR(INDEX(認証製品一覧!$B$5:$W$2598,MATCH(ROW()-11,認証製品一覧!$AC$5:$AC$2598,0),COLUMN()-1),"")</f>
        <v/>
      </c>
      <c r="I68" s="283" t="str">
        <f>IFERROR(INDEX(認証製品一覧!$B$5:$W$2598,MATCH(ROW()-11,認証製品一覧!$AC$5:$AC$2598,0),COLUMN()-1),"")</f>
        <v/>
      </c>
      <c r="J68" s="283" t="str">
        <f>IFERROR(INDEX(認証製品一覧!$B$5:$W$2598,MATCH(ROW()-11,認証製品一覧!$AC$5:$AC$2598,0),COLUMN()-1),"")</f>
        <v/>
      </c>
      <c r="K68" s="283" t="str">
        <f>IFERROR(INDEX(認証製品一覧!$B$5:$W$2598,MATCH(ROW()-11,認証製品一覧!$AC$5:$AC$2598,0),COLUMN()-1),"")</f>
        <v/>
      </c>
      <c r="L68" s="341" t="str">
        <f>IFERROR(INDEX(認証製品一覧!$B$5:$W$2598,MATCH(ROW()-11,認証製品一覧!$AC$5:$AC$2598,0),COLUMN()-1),"")</f>
        <v/>
      </c>
      <c r="M68" s="341" t="str">
        <f>IFERROR(INDEX(認証製品一覧!$B$5:$W$2598,MATCH(ROW()-11,認証製品一覧!$AC$5:$AC$2598,0),COLUMN()-1),"")</f>
        <v/>
      </c>
      <c r="N68" s="283" t="str">
        <f>IFERROR(INDEX(認証製品一覧!$B$5:$W$2598,MATCH(ROW()-11,認証製品一覧!$AC$5:$AC$2598,0),COLUMN()-1),"")</f>
        <v/>
      </c>
      <c r="O68" s="283" t="str">
        <f>IFERROR(INDEX(認証製品一覧!$B$5:$W$2598,MATCH(ROW()-11,認証製品一覧!$AC$5:$AC$2598,0),COLUMN()-1),"")</f>
        <v/>
      </c>
      <c r="P68" s="341" t="str">
        <f>IFERROR(INDEX(認証製品一覧!$B$5:$W$2598,MATCH(ROW()-11,認証製品一覧!$AC$5:$AC$2598,0),COLUMN()-1),"")</f>
        <v/>
      </c>
      <c r="Q68" s="284" t="str">
        <f>IFERROR(INDEX(認証製品一覧!$B$5:$W$2598,MATCH(ROW()-11,認証製品一覧!$AC$5:$AC$2598,0),COLUMN()-1),"")</f>
        <v/>
      </c>
      <c r="R68" s="283" t="str">
        <f>IFERROR(INDEX(認証製品一覧!$B$5:$W$2598,MATCH(ROW()-11,認証製品一覧!$AC$5:$AC$2598,0),COLUMN()-1),"")</f>
        <v/>
      </c>
      <c r="S68" s="283" t="str">
        <f>IFERROR(INDEX(認証製品一覧!$B$5:$W$2598,MATCH(ROW()-11,認証製品一覧!$AC$5:$AC$2598,0),COLUMN()-1),"")</f>
        <v/>
      </c>
      <c r="T68" s="283" t="str">
        <f>IFERROR(INDEX(認証製品一覧!$B$5:$W$2598,MATCH(ROW()-11,認証製品一覧!$AC$5:$AC$2598,0),COLUMN()-1),"")</f>
        <v/>
      </c>
      <c r="U68" s="284" t="str">
        <f>IFERROR(INDEX(認証製品一覧!$B$5:$W$2598,MATCH(ROW()-11,認証製品一覧!$AC$5:$AC$2598,0),COLUMN()-1),"")</f>
        <v/>
      </c>
      <c r="V68" s="284" t="str">
        <f>IFERROR(INDEX(認証製品一覧!$B$5:$W$2598,MATCH(ROW()-11,認証製品一覧!$AC$5:$AC$2598,0),COLUMN()-1),"")</f>
        <v/>
      </c>
      <c r="W68" s="284" t="str">
        <f>IFERROR(INDEX(認証製品一覧!$B$5:$W$2598,MATCH(ROW()-11,認証製品一覧!$AC$5:$AC$2598,0),COLUMN()-1),"")</f>
        <v/>
      </c>
      <c r="Y68" s="265" t="s">
        <v>6951</v>
      </c>
      <c r="Z68" s="265" t="s">
        <v>7040</v>
      </c>
    </row>
    <row r="69" spans="1:26">
      <c r="A69" s="265">
        <v>58</v>
      </c>
      <c r="B69" s="283" t="str">
        <f>IFERROR(INDEX(認証製品一覧!$B$5:$W$2598,MATCH(ROW()-11,認証製品一覧!$AC$5:$AC$2598,0),COLUMN()-1),"")</f>
        <v/>
      </c>
      <c r="C69" s="284" t="str">
        <f>IFERROR(INDEX(認証製品一覧!$B$5:$W$2598,MATCH(ROW()-11,認証製品一覧!$AC$5:$AC$2598,0),COLUMN()-1),"")</f>
        <v/>
      </c>
      <c r="D69" s="283" t="str">
        <f>IFERROR(INDEX(認証製品一覧!$B$5:$W$2598,MATCH(ROW()-11,認証製品一覧!$AC$5:$AC$2598,0),COLUMN()-1),"")</f>
        <v/>
      </c>
      <c r="E69" s="283" t="str">
        <f>IFERROR(INDEX(認証製品一覧!$B$5:$W$2598,MATCH(ROW()-11,認証製品一覧!$AC$5:$AC$2598,0),COLUMN()-1),"")</f>
        <v/>
      </c>
      <c r="F69" s="341" t="str">
        <f>IFERROR(INDEX(認証製品一覧!$B$5:$W$2598,MATCH(ROW()-11,認証製品一覧!$AC$5:$AC$2598,0),COLUMN()-1),"")</f>
        <v/>
      </c>
      <c r="G69" s="341" t="str">
        <f>IFERROR(INDEX(認証製品一覧!$B$5:$W$2598,MATCH(ROW()-11,認証製品一覧!$AC$5:$AC$2598,0),COLUMN()-1),"")</f>
        <v/>
      </c>
      <c r="H69" s="283" t="str">
        <f>IFERROR(INDEX(認証製品一覧!$B$5:$W$2598,MATCH(ROW()-11,認証製品一覧!$AC$5:$AC$2598,0),COLUMN()-1),"")</f>
        <v/>
      </c>
      <c r="I69" s="283" t="str">
        <f>IFERROR(INDEX(認証製品一覧!$B$5:$W$2598,MATCH(ROW()-11,認証製品一覧!$AC$5:$AC$2598,0),COLUMN()-1),"")</f>
        <v/>
      </c>
      <c r="J69" s="283" t="str">
        <f>IFERROR(INDEX(認証製品一覧!$B$5:$W$2598,MATCH(ROW()-11,認証製品一覧!$AC$5:$AC$2598,0),COLUMN()-1),"")</f>
        <v/>
      </c>
      <c r="K69" s="283" t="str">
        <f>IFERROR(INDEX(認証製品一覧!$B$5:$W$2598,MATCH(ROW()-11,認証製品一覧!$AC$5:$AC$2598,0),COLUMN()-1),"")</f>
        <v/>
      </c>
      <c r="L69" s="341" t="str">
        <f>IFERROR(INDEX(認証製品一覧!$B$5:$W$2598,MATCH(ROW()-11,認証製品一覧!$AC$5:$AC$2598,0),COLUMN()-1),"")</f>
        <v/>
      </c>
      <c r="M69" s="341" t="str">
        <f>IFERROR(INDEX(認証製品一覧!$B$5:$W$2598,MATCH(ROW()-11,認証製品一覧!$AC$5:$AC$2598,0),COLUMN()-1),"")</f>
        <v/>
      </c>
      <c r="N69" s="283" t="str">
        <f>IFERROR(INDEX(認証製品一覧!$B$5:$W$2598,MATCH(ROW()-11,認証製品一覧!$AC$5:$AC$2598,0),COLUMN()-1),"")</f>
        <v/>
      </c>
      <c r="O69" s="283" t="str">
        <f>IFERROR(INDEX(認証製品一覧!$B$5:$W$2598,MATCH(ROW()-11,認証製品一覧!$AC$5:$AC$2598,0),COLUMN()-1),"")</f>
        <v/>
      </c>
      <c r="P69" s="341" t="str">
        <f>IFERROR(INDEX(認証製品一覧!$B$5:$W$2598,MATCH(ROW()-11,認証製品一覧!$AC$5:$AC$2598,0),COLUMN()-1),"")</f>
        <v/>
      </c>
      <c r="Q69" s="284" t="str">
        <f>IFERROR(INDEX(認証製品一覧!$B$5:$W$2598,MATCH(ROW()-11,認証製品一覧!$AC$5:$AC$2598,0),COLUMN()-1),"")</f>
        <v/>
      </c>
      <c r="R69" s="283" t="str">
        <f>IFERROR(INDEX(認証製品一覧!$B$5:$W$2598,MATCH(ROW()-11,認証製品一覧!$AC$5:$AC$2598,0),COLUMN()-1),"")</f>
        <v/>
      </c>
      <c r="S69" s="283" t="str">
        <f>IFERROR(INDEX(認証製品一覧!$B$5:$W$2598,MATCH(ROW()-11,認証製品一覧!$AC$5:$AC$2598,0),COLUMN()-1),"")</f>
        <v/>
      </c>
      <c r="T69" s="283" t="str">
        <f>IFERROR(INDEX(認証製品一覧!$B$5:$W$2598,MATCH(ROW()-11,認証製品一覧!$AC$5:$AC$2598,0),COLUMN()-1),"")</f>
        <v/>
      </c>
      <c r="U69" s="284" t="str">
        <f>IFERROR(INDEX(認証製品一覧!$B$5:$W$2598,MATCH(ROW()-11,認証製品一覧!$AC$5:$AC$2598,0),COLUMN()-1),"")</f>
        <v/>
      </c>
      <c r="V69" s="284" t="str">
        <f>IFERROR(INDEX(認証製品一覧!$B$5:$W$2598,MATCH(ROW()-11,認証製品一覧!$AC$5:$AC$2598,0),COLUMN()-1),"")</f>
        <v/>
      </c>
      <c r="W69" s="284" t="str">
        <f>IFERROR(INDEX(認証製品一覧!$B$5:$W$2598,MATCH(ROW()-11,認証製品一覧!$AC$5:$AC$2598,0),COLUMN()-1),"")</f>
        <v/>
      </c>
      <c r="Y69" s="265" t="s">
        <v>6954</v>
      </c>
      <c r="Z69" s="265" t="s">
        <v>7041</v>
      </c>
    </row>
    <row r="70" spans="1:26">
      <c r="A70" s="265">
        <v>59</v>
      </c>
      <c r="B70" s="283" t="str">
        <f>IFERROR(INDEX(認証製品一覧!$B$5:$W$2598,MATCH(ROW()-11,認証製品一覧!$AC$5:$AC$2598,0),COLUMN()-1),"")</f>
        <v/>
      </c>
      <c r="C70" s="284" t="str">
        <f>IFERROR(INDEX(認証製品一覧!$B$5:$W$2598,MATCH(ROW()-11,認証製品一覧!$AC$5:$AC$2598,0),COLUMN()-1),"")</f>
        <v/>
      </c>
      <c r="D70" s="283" t="str">
        <f>IFERROR(INDEX(認証製品一覧!$B$5:$W$2598,MATCH(ROW()-11,認証製品一覧!$AC$5:$AC$2598,0),COLUMN()-1),"")</f>
        <v/>
      </c>
      <c r="E70" s="283" t="str">
        <f>IFERROR(INDEX(認証製品一覧!$B$5:$W$2598,MATCH(ROW()-11,認証製品一覧!$AC$5:$AC$2598,0),COLUMN()-1),"")</f>
        <v/>
      </c>
      <c r="F70" s="341" t="str">
        <f>IFERROR(INDEX(認証製品一覧!$B$5:$W$2598,MATCH(ROW()-11,認証製品一覧!$AC$5:$AC$2598,0),COLUMN()-1),"")</f>
        <v/>
      </c>
      <c r="G70" s="341" t="str">
        <f>IFERROR(INDEX(認証製品一覧!$B$5:$W$2598,MATCH(ROW()-11,認証製品一覧!$AC$5:$AC$2598,0),COLUMN()-1),"")</f>
        <v/>
      </c>
      <c r="H70" s="283" t="str">
        <f>IFERROR(INDEX(認証製品一覧!$B$5:$W$2598,MATCH(ROW()-11,認証製品一覧!$AC$5:$AC$2598,0),COLUMN()-1),"")</f>
        <v/>
      </c>
      <c r="I70" s="283" t="str">
        <f>IFERROR(INDEX(認証製品一覧!$B$5:$W$2598,MATCH(ROW()-11,認証製品一覧!$AC$5:$AC$2598,0),COLUMN()-1),"")</f>
        <v/>
      </c>
      <c r="J70" s="283" t="str">
        <f>IFERROR(INDEX(認証製品一覧!$B$5:$W$2598,MATCH(ROW()-11,認証製品一覧!$AC$5:$AC$2598,0),COLUMN()-1),"")</f>
        <v/>
      </c>
      <c r="K70" s="283" t="str">
        <f>IFERROR(INDEX(認証製品一覧!$B$5:$W$2598,MATCH(ROW()-11,認証製品一覧!$AC$5:$AC$2598,0),COLUMN()-1),"")</f>
        <v/>
      </c>
      <c r="L70" s="341" t="str">
        <f>IFERROR(INDEX(認証製品一覧!$B$5:$W$2598,MATCH(ROW()-11,認証製品一覧!$AC$5:$AC$2598,0),COLUMN()-1),"")</f>
        <v/>
      </c>
      <c r="M70" s="341" t="str">
        <f>IFERROR(INDEX(認証製品一覧!$B$5:$W$2598,MATCH(ROW()-11,認証製品一覧!$AC$5:$AC$2598,0),COLUMN()-1),"")</f>
        <v/>
      </c>
      <c r="N70" s="283" t="str">
        <f>IFERROR(INDEX(認証製品一覧!$B$5:$W$2598,MATCH(ROW()-11,認証製品一覧!$AC$5:$AC$2598,0),COLUMN()-1),"")</f>
        <v/>
      </c>
      <c r="O70" s="283" t="str">
        <f>IFERROR(INDEX(認証製品一覧!$B$5:$W$2598,MATCH(ROW()-11,認証製品一覧!$AC$5:$AC$2598,0),COLUMN()-1),"")</f>
        <v/>
      </c>
      <c r="P70" s="341" t="str">
        <f>IFERROR(INDEX(認証製品一覧!$B$5:$W$2598,MATCH(ROW()-11,認証製品一覧!$AC$5:$AC$2598,0),COLUMN()-1),"")</f>
        <v/>
      </c>
      <c r="Q70" s="284" t="str">
        <f>IFERROR(INDEX(認証製品一覧!$B$5:$W$2598,MATCH(ROW()-11,認証製品一覧!$AC$5:$AC$2598,0),COLUMN()-1),"")</f>
        <v/>
      </c>
      <c r="R70" s="283" t="str">
        <f>IFERROR(INDEX(認証製品一覧!$B$5:$W$2598,MATCH(ROW()-11,認証製品一覧!$AC$5:$AC$2598,0),COLUMN()-1),"")</f>
        <v/>
      </c>
      <c r="S70" s="283" t="str">
        <f>IFERROR(INDEX(認証製品一覧!$B$5:$W$2598,MATCH(ROW()-11,認証製品一覧!$AC$5:$AC$2598,0),COLUMN()-1),"")</f>
        <v/>
      </c>
      <c r="T70" s="283" t="str">
        <f>IFERROR(INDEX(認証製品一覧!$B$5:$W$2598,MATCH(ROW()-11,認証製品一覧!$AC$5:$AC$2598,0),COLUMN()-1),"")</f>
        <v/>
      </c>
      <c r="U70" s="284" t="str">
        <f>IFERROR(INDEX(認証製品一覧!$B$5:$W$2598,MATCH(ROW()-11,認証製品一覧!$AC$5:$AC$2598,0),COLUMN()-1),"")</f>
        <v/>
      </c>
      <c r="V70" s="284" t="str">
        <f>IFERROR(INDEX(認証製品一覧!$B$5:$W$2598,MATCH(ROW()-11,認証製品一覧!$AC$5:$AC$2598,0),COLUMN()-1),"")</f>
        <v/>
      </c>
      <c r="W70" s="284" t="str">
        <f>IFERROR(INDEX(認証製品一覧!$B$5:$W$2598,MATCH(ROW()-11,認証製品一覧!$AC$5:$AC$2598,0),COLUMN()-1),"")</f>
        <v/>
      </c>
      <c r="Y70" s="265" t="s">
        <v>3023</v>
      </c>
      <c r="Z70" s="265" t="s">
        <v>7042</v>
      </c>
    </row>
    <row r="71" spans="1:26">
      <c r="A71" s="265">
        <v>60</v>
      </c>
      <c r="B71" s="283" t="str">
        <f>IFERROR(INDEX(認証製品一覧!$B$5:$W$2598,MATCH(ROW()-11,認証製品一覧!$AC$5:$AC$2598,0),COLUMN()-1),"")</f>
        <v/>
      </c>
      <c r="C71" s="284" t="str">
        <f>IFERROR(INDEX(認証製品一覧!$B$5:$W$2598,MATCH(ROW()-11,認証製品一覧!$AC$5:$AC$2598,0),COLUMN()-1),"")</f>
        <v/>
      </c>
      <c r="D71" s="283" t="str">
        <f>IFERROR(INDEX(認証製品一覧!$B$5:$W$2598,MATCH(ROW()-11,認証製品一覧!$AC$5:$AC$2598,0),COLUMN()-1),"")</f>
        <v/>
      </c>
      <c r="E71" s="283" t="str">
        <f>IFERROR(INDEX(認証製品一覧!$B$5:$W$2598,MATCH(ROW()-11,認証製品一覧!$AC$5:$AC$2598,0),COLUMN()-1),"")</f>
        <v/>
      </c>
      <c r="F71" s="341" t="str">
        <f>IFERROR(INDEX(認証製品一覧!$B$5:$W$2598,MATCH(ROW()-11,認証製品一覧!$AC$5:$AC$2598,0),COLUMN()-1),"")</f>
        <v/>
      </c>
      <c r="G71" s="341" t="str">
        <f>IFERROR(INDEX(認証製品一覧!$B$5:$W$2598,MATCH(ROW()-11,認証製品一覧!$AC$5:$AC$2598,0),COLUMN()-1),"")</f>
        <v/>
      </c>
      <c r="H71" s="283" t="str">
        <f>IFERROR(INDEX(認証製品一覧!$B$5:$W$2598,MATCH(ROW()-11,認証製品一覧!$AC$5:$AC$2598,0),COLUMN()-1),"")</f>
        <v/>
      </c>
      <c r="I71" s="283" t="str">
        <f>IFERROR(INDEX(認証製品一覧!$B$5:$W$2598,MATCH(ROW()-11,認証製品一覧!$AC$5:$AC$2598,0),COLUMN()-1),"")</f>
        <v/>
      </c>
      <c r="J71" s="283" t="str">
        <f>IFERROR(INDEX(認証製品一覧!$B$5:$W$2598,MATCH(ROW()-11,認証製品一覧!$AC$5:$AC$2598,0),COLUMN()-1),"")</f>
        <v/>
      </c>
      <c r="K71" s="283" t="str">
        <f>IFERROR(INDEX(認証製品一覧!$B$5:$W$2598,MATCH(ROW()-11,認証製品一覧!$AC$5:$AC$2598,0),COLUMN()-1),"")</f>
        <v/>
      </c>
      <c r="L71" s="341" t="str">
        <f>IFERROR(INDEX(認証製品一覧!$B$5:$W$2598,MATCH(ROW()-11,認証製品一覧!$AC$5:$AC$2598,0),COLUMN()-1),"")</f>
        <v/>
      </c>
      <c r="M71" s="341" t="str">
        <f>IFERROR(INDEX(認証製品一覧!$B$5:$W$2598,MATCH(ROW()-11,認証製品一覧!$AC$5:$AC$2598,0),COLUMN()-1),"")</f>
        <v/>
      </c>
      <c r="N71" s="283" t="str">
        <f>IFERROR(INDEX(認証製品一覧!$B$5:$W$2598,MATCH(ROW()-11,認証製品一覧!$AC$5:$AC$2598,0),COLUMN()-1),"")</f>
        <v/>
      </c>
      <c r="O71" s="283" t="str">
        <f>IFERROR(INDEX(認証製品一覧!$B$5:$W$2598,MATCH(ROW()-11,認証製品一覧!$AC$5:$AC$2598,0),COLUMN()-1),"")</f>
        <v/>
      </c>
      <c r="P71" s="341" t="str">
        <f>IFERROR(INDEX(認証製品一覧!$B$5:$W$2598,MATCH(ROW()-11,認証製品一覧!$AC$5:$AC$2598,0),COLUMN()-1),"")</f>
        <v/>
      </c>
      <c r="Q71" s="284" t="str">
        <f>IFERROR(INDEX(認証製品一覧!$B$5:$W$2598,MATCH(ROW()-11,認証製品一覧!$AC$5:$AC$2598,0),COLUMN()-1),"")</f>
        <v/>
      </c>
      <c r="R71" s="283" t="str">
        <f>IFERROR(INDEX(認証製品一覧!$B$5:$W$2598,MATCH(ROW()-11,認証製品一覧!$AC$5:$AC$2598,0),COLUMN()-1),"")</f>
        <v/>
      </c>
      <c r="S71" s="283" t="str">
        <f>IFERROR(INDEX(認証製品一覧!$B$5:$W$2598,MATCH(ROW()-11,認証製品一覧!$AC$5:$AC$2598,0),COLUMN()-1),"")</f>
        <v/>
      </c>
      <c r="T71" s="283" t="str">
        <f>IFERROR(INDEX(認証製品一覧!$B$5:$W$2598,MATCH(ROW()-11,認証製品一覧!$AC$5:$AC$2598,0),COLUMN()-1),"")</f>
        <v/>
      </c>
      <c r="U71" s="284" t="str">
        <f>IFERROR(INDEX(認証製品一覧!$B$5:$W$2598,MATCH(ROW()-11,認証製品一覧!$AC$5:$AC$2598,0),COLUMN()-1),"")</f>
        <v/>
      </c>
      <c r="V71" s="284" t="str">
        <f>IFERROR(INDEX(認証製品一覧!$B$5:$W$2598,MATCH(ROW()-11,認証製品一覧!$AC$5:$AC$2598,0),COLUMN()-1),"")</f>
        <v/>
      </c>
      <c r="W71" s="284" t="str">
        <f>IFERROR(INDEX(認証製品一覧!$B$5:$W$2598,MATCH(ROW()-11,認証製品一覧!$AC$5:$AC$2598,0),COLUMN()-1),"")</f>
        <v/>
      </c>
      <c r="Y71" s="265" t="s">
        <v>4880</v>
      </c>
      <c r="Z71" s="265" t="s">
        <v>7043</v>
      </c>
    </row>
    <row r="72" spans="1:26">
      <c r="A72" s="265">
        <v>61</v>
      </c>
      <c r="B72" s="283" t="str">
        <f>IFERROR(INDEX(認証製品一覧!$B$5:$W$2598,MATCH(ROW()-11,認証製品一覧!$AC$5:$AC$2598,0),COLUMN()-1),"")</f>
        <v/>
      </c>
      <c r="C72" s="284" t="str">
        <f>IFERROR(INDEX(認証製品一覧!$B$5:$W$2598,MATCH(ROW()-11,認証製品一覧!$AC$5:$AC$2598,0),COLUMN()-1),"")</f>
        <v/>
      </c>
      <c r="D72" s="283" t="str">
        <f>IFERROR(INDEX(認証製品一覧!$B$5:$W$2598,MATCH(ROW()-11,認証製品一覧!$AC$5:$AC$2598,0),COLUMN()-1),"")</f>
        <v/>
      </c>
      <c r="E72" s="283" t="str">
        <f>IFERROR(INDEX(認証製品一覧!$B$5:$W$2598,MATCH(ROW()-11,認証製品一覧!$AC$5:$AC$2598,0),COLUMN()-1),"")</f>
        <v/>
      </c>
      <c r="F72" s="341" t="str">
        <f>IFERROR(INDEX(認証製品一覧!$B$5:$W$2598,MATCH(ROW()-11,認証製品一覧!$AC$5:$AC$2598,0),COLUMN()-1),"")</f>
        <v/>
      </c>
      <c r="G72" s="341" t="str">
        <f>IFERROR(INDEX(認証製品一覧!$B$5:$W$2598,MATCH(ROW()-11,認証製品一覧!$AC$5:$AC$2598,0),COLUMN()-1),"")</f>
        <v/>
      </c>
      <c r="H72" s="283" t="str">
        <f>IFERROR(INDEX(認証製品一覧!$B$5:$W$2598,MATCH(ROW()-11,認証製品一覧!$AC$5:$AC$2598,0),COLUMN()-1),"")</f>
        <v/>
      </c>
      <c r="I72" s="283" t="str">
        <f>IFERROR(INDEX(認証製品一覧!$B$5:$W$2598,MATCH(ROW()-11,認証製品一覧!$AC$5:$AC$2598,0),COLUMN()-1),"")</f>
        <v/>
      </c>
      <c r="J72" s="283" t="str">
        <f>IFERROR(INDEX(認証製品一覧!$B$5:$W$2598,MATCH(ROW()-11,認証製品一覧!$AC$5:$AC$2598,0),COLUMN()-1),"")</f>
        <v/>
      </c>
      <c r="K72" s="283" t="str">
        <f>IFERROR(INDEX(認証製品一覧!$B$5:$W$2598,MATCH(ROW()-11,認証製品一覧!$AC$5:$AC$2598,0),COLUMN()-1),"")</f>
        <v/>
      </c>
      <c r="L72" s="341" t="str">
        <f>IFERROR(INDEX(認証製品一覧!$B$5:$W$2598,MATCH(ROW()-11,認証製品一覧!$AC$5:$AC$2598,0),COLUMN()-1),"")</f>
        <v/>
      </c>
      <c r="M72" s="341" t="str">
        <f>IFERROR(INDEX(認証製品一覧!$B$5:$W$2598,MATCH(ROW()-11,認証製品一覧!$AC$5:$AC$2598,0),COLUMN()-1),"")</f>
        <v/>
      </c>
      <c r="N72" s="283" t="str">
        <f>IFERROR(INDEX(認証製品一覧!$B$5:$W$2598,MATCH(ROW()-11,認証製品一覧!$AC$5:$AC$2598,0),COLUMN()-1),"")</f>
        <v/>
      </c>
      <c r="O72" s="283" t="str">
        <f>IFERROR(INDEX(認証製品一覧!$B$5:$W$2598,MATCH(ROW()-11,認証製品一覧!$AC$5:$AC$2598,0),COLUMN()-1),"")</f>
        <v/>
      </c>
      <c r="P72" s="341" t="str">
        <f>IFERROR(INDEX(認証製品一覧!$B$5:$W$2598,MATCH(ROW()-11,認証製品一覧!$AC$5:$AC$2598,0),COLUMN()-1),"")</f>
        <v/>
      </c>
      <c r="Q72" s="284" t="str">
        <f>IFERROR(INDEX(認証製品一覧!$B$5:$W$2598,MATCH(ROW()-11,認証製品一覧!$AC$5:$AC$2598,0),COLUMN()-1),"")</f>
        <v/>
      </c>
      <c r="R72" s="283" t="str">
        <f>IFERROR(INDEX(認証製品一覧!$B$5:$W$2598,MATCH(ROW()-11,認証製品一覧!$AC$5:$AC$2598,0),COLUMN()-1),"")</f>
        <v/>
      </c>
      <c r="S72" s="283" t="str">
        <f>IFERROR(INDEX(認証製品一覧!$B$5:$W$2598,MATCH(ROW()-11,認証製品一覧!$AC$5:$AC$2598,0),COLUMN()-1),"")</f>
        <v/>
      </c>
      <c r="T72" s="283" t="str">
        <f>IFERROR(INDEX(認証製品一覧!$B$5:$W$2598,MATCH(ROW()-11,認証製品一覧!$AC$5:$AC$2598,0),COLUMN()-1),"")</f>
        <v/>
      </c>
      <c r="U72" s="284" t="str">
        <f>IFERROR(INDEX(認証製品一覧!$B$5:$W$2598,MATCH(ROW()-11,認証製品一覧!$AC$5:$AC$2598,0),COLUMN()-1),"")</f>
        <v/>
      </c>
      <c r="V72" s="284" t="str">
        <f>IFERROR(INDEX(認証製品一覧!$B$5:$W$2598,MATCH(ROW()-11,認証製品一覧!$AC$5:$AC$2598,0),COLUMN()-1),"")</f>
        <v/>
      </c>
      <c r="W72" s="284" t="str">
        <f>IFERROR(INDEX(認証製品一覧!$B$5:$W$2598,MATCH(ROW()-11,認証製品一覧!$AC$5:$AC$2598,0),COLUMN()-1),"")</f>
        <v/>
      </c>
      <c r="Y72" s="265" t="s">
        <v>6959</v>
      </c>
      <c r="Z72" s="265" t="s">
        <v>6958</v>
      </c>
    </row>
    <row r="73" spans="1:26">
      <c r="A73" s="265">
        <v>62</v>
      </c>
      <c r="B73" s="283" t="str">
        <f>IFERROR(INDEX(認証製品一覧!$B$5:$W$2598,MATCH(ROW()-11,認証製品一覧!$AC$5:$AC$2598,0),COLUMN()-1),"")</f>
        <v/>
      </c>
      <c r="C73" s="284" t="str">
        <f>IFERROR(INDEX(認証製品一覧!$B$5:$W$2598,MATCH(ROW()-11,認証製品一覧!$AC$5:$AC$2598,0),COLUMN()-1),"")</f>
        <v/>
      </c>
      <c r="D73" s="283" t="str">
        <f>IFERROR(INDEX(認証製品一覧!$B$5:$W$2598,MATCH(ROW()-11,認証製品一覧!$AC$5:$AC$2598,0),COLUMN()-1),"")</f>
        <v/>
      </c>
      <c r="E73" s="283" t="str">
        <f>IFERROR(INDEX(認証製品一覧!$B$5:$W$2598,MATCH(ROW()-11,認証製品一覧!$AC$5:$AC$2598,0),COLUMN()-1),"")</f>
        <v/>
      </c>
      <c r="F73" s="341" t="str">
        <f>IFERROR(INDEX(認証製品一覧!$B$5:$W$2598,MATCH(ROW()-11,認証製品一覧!$AC$5:$AC$2598,0),COLUMN()-1),"")</f>
        <v/>
      </c>
      <c r="G73" s="341" t="str">
        <f>IFERROR(INDEX(認証製品一覧!$B$5:$W$2598,MATCH(ROW()-11,認証製品一覧!$AC$5:$AC$2598,0),COLUMN()-1),"")</f>
        <v/>
      </c>
      <c r="H73" s="283" t="str">
        <f>IFERROR(INDEX(認証製品一覧!$B$5:$W$2598,MATCH(ROW()-11,認証製品一覧!$AC$5:$AC$2598,0),COLUMN()-1),"")</f>
        <v/>
      </c>
      <c r="I73" s="283" t="str">
        <f>IFERROR(INDEX(認証製品一覧!$B$5:$W$2598,MATCH(ROW()-11,認証製品一覧!$AC$5:$AC$2598,0),COLUMN()-1),"")</f>
        <v/>
      </c>
      <c r="J73" s="283" t="str">
        <f>IFERROR(INDEX(認証製品一覧!$B$5:$W$2598,MATCH(ROW()-11,認証製品一覧!$AC$5:$AC$2598,0),COLUMN()-1),"")</f>
        <v/>
      </c>
      <c r="K73" s="283" t="str">
        <f>IFERROR(INDEX(認証製品一覧!$B$5:$W$2598,MATCH(ROW()-11,認証製品一覧!$AC$5:$AC$2598,0),COLUMN()-1),"")</f>
        <v/>
      </c>
      <c r="L73" s="341" t="str">
        <f>IFERROR(INDEX(認証製品一覧!$B$5:$W$2598,MATCH(ROW()-11,認証製品一覧!$AC$5:$AC$2598,0),COLUMN()-1),"")</f>
        <v/>
      </c>
      <c r="M73" s="341" t="str">
        <f>IFERROR(INDEX(認証製品一覧!$B$5:$W$2598,MATCH(ROW()-11,認証製品一覧!$AC$5:$AC$2598,0),COLUMN()-1),"")</f>
        <v/>
      </c>
      <c r="N73" s="283" t="str">
        <f>IFERROR(INDEX(認証製品一覧!$B$5:$W$2598,MATCH(ROW()-11,認証製品一覧!$AC$5:$AC$2598,0),COLUMN()-1),"")</f>
        <v/>
      </c>
      <c r="O73" s="283" t="str">
        <f>IFERROR(INDEX(認証製品一覧!$B$5:$W$2598,MATCH(ROW()-11,認証製品一覧!$AC$5:$AC$2598,0),COLUMN()-1),"")</f>
        <v/>
      </c>
      <c r="P73" s="341" t="str">
        <f>IFERROR(INDEX(認証製品一覧!$B$5:$W$2598,MATCH(ROW()-11,認証製品一覧!$AC$5:$AC$2598,0),COLUMN()-1),"")</f>
        <v/>
      </c>
      <c r="Q73" s="284" t="str">
        <f>IFERROR(INDEX(認証製品一覧!$B$5:$W$2598,MATCH(ROW()-11,認証製品一覧!$AC$5:$AC$2598,0),COLUMN()-1),"")</f>
        <v/>
      </c>
      <c r="R73" s="283" t="str">
        <f>IFERROR(INDEX(認証製品一覧!$B$5:$W$2598,MATCH(ROW()-11,認証製品一覧!$AC$5:$AC$2598,0),COLUMN()-1),"")</f>
        <v/>
      </c>
      <c r="S73" s="283" t="str">
        <f>IFERROR(INDEX(認証製品一覧!$B$5:$W$2598,MATCH(ROW()-11,認証製品一覧!$AC$5:$AC$2598,0),COLUMN()-1),"")</f>
        <v/>
      </c>
      <c r="T73" s="283" t="str">
        <f>IFERROR(INDEX(認証製品一覧!$B$5:$W$2598,MATCH(ROW()-11,認証製品一覧!$AC$5:$AC$2598,0),COLUMN()-1),"")</f>
        <v/>
      </c>
      <c r="U73" s="284" t="str">
        <f>IFERROR(INDEX(認証製品一覧!$B$5:$W$2598,MATCH(ROW()-11,認証製品一覧!$AC$5:$AC$2598,0),COLUMN()-1),"")</f>
        <v/>
      </c>
      <c r="V73" s="284" t="str">
        <f>IFERROR(INDEX(認証製品一覧!$B$5:$W$2598,MATCH(ROW()-11,認証製品一覧!$AC$5:$AC$2598,0),COLUMN()-1),"")</f>
        <v/>
      </c>
      <c r="W73" s="284" t="str">
        <f>IFERROR(INDEX(認証製品一覧!$B$5:$W$2598,MATCH(ROW()-11,認証製品一覧!$AC$5:$AC$2598,0),COLUMN()-1),"")</f>
        <v/>
      </c>
      <c r="Y73" s="265" t="s">
        <v>6967</v>
      </c>
      <c r="Z73" s="265" t="s">
        <v>7044</v>
      </c>
    </row>
    <row r="74" spans="1:26">
      <c r="A74" s="265">
        <v>63</v>
      </c>
      <c r="B74" s="283" t="str">
        <f>IFERROR(INDEX(認証製品一覧!$B$5:$W$2598,MATCH(ROW()-11,認証製品一覧!$AC$5:$AC$2598,0),COLUMN()-1),"")</f>
        <v/>
      </c>
      <c r="C74" s="284" t="str">
        <f>IFERROR(INDEX(認証製品一覧!$B$5:$W$2598,MATCH(ROW()-11,認証製品一覧!$AC$5:$AC$2598,0),COLUMN()-1),"")</f>
        <v/>
      </c>
      <c r="D74" s="283" t="str">
        <f>IFERROR(INDEX(認証製品一覧!$B$5:$W$2598,MATCH(ROW()-11,認証製品一覧!$AC$5:$AC$2598,0),COLUMN()-1),"")</f>
        <v/>
      </c>
      <c r="E74" s="283" t="str">
        <f>IFERROR(INDEX(認証製品一覧!$B$5:$W$2598,MATCH(ROW()-11,認証製品一覧!$AC$5:$AC$2598,0),COLUMN()-1),"")</f>
        <v/>
      </c>
      <c r="F74" s="341" t="str">
        <f>IFERROR(INDEX(認証製品一覧!$B$5:$W$2598,MATCH(ROW()-11,認証製品一覧!$AC$5:$AC$2598,0),COLUMN()-1),"")</f>
        <v/>
      </c>
      <c r="G74" s="341" t="str">
        <f>IFERROR(INDEX(認証製品一覧!$B$5:$W$2598,MATCH(ROW()-11,認証製品一覧!$AC$5:$AC$2598,0),COLUMN()-1),"")</f>
        <v/>
      </c>
      <c r="H74" s="283" t="str">
        <f>IFERROR(INDEX(認証製品一覧!$B$5:$W$2598,MATCH(ROW()-11,認証製品一覧!$AC$5:$AC$2598,0),COLUMN()-1),"")</f>
        <v/>
      </c>
      <c r="I74" s="283" t="str">
        <f>IFERROR(INDEX(認証製品一覧!$B$5:$W$2598,MATCH(ROW()-11,認証製品一覧!$AC$5:$AC$2598,0),COLUMN()-1),"")</f>
        <v/>
      </c>
      <c r="J74" s="283" t="str">
        <f>IFERROR(INDEX(認証製品一覧!$B$5:$W$2598,MATCH(ROW()-11,認証製品一覧!$AC$5:$AC$2598,0),COLUMN()-1),"")</f>
        <v/>
      </c>
      <c r="K74" s="283" t="str">
        <f>IFERROR(INDEX(認証製品一覧!$B$5:$W$2598,MATCH(ROW()-11,認証製品一覧!$AC$5:$AC$2598,0),COLUMN()-1),"")</f>
        <v/>
      </c>
      <c r="L74" s="341" t="str">
        <f>IFERROR(INDEX(認証製品一覧!$B$5:$W$2598,MATCH(ROW()-11,認証製品一覧!$AC$5:$AC$2598,0),COLUMN()-1),"")</f>
        <v/>
      </c>
      <c r="M74" s="341" t="str">
        <f>IFERROR(INDEX(認証製品一覧!$B$5:$W$2598,MATCH(ROW()-11,認証製品一覧!$AC$5:$AC$2598,0),COLUMN()-1),"")</f>
        <v/>
      </c>
      <c r="N74" s="283" t="str">
        <f>IFERROR(INDEX(認証製品一覧!$B$5:$W$2598,MATCH(ROW()-11,認証製品一覧!$AC$5:$AC$2598,0),COLUMN()-1),"")</f>
        <v/>
      </c>
      <c r="O74" s="283" t="str">
        <f>IFERROR(INDEX(認証製品一覧!$B$5:$W$2598,MATCH(ROW()-11,認証製品一覧!$AC$5:$AC$2598,0),COLUMN()-1),"")</f>
        <v/>
      </c>
      <c r="P74" s="341" t="str">
        <f>IFERROR(INDEX(認証製品一覧!$B$5:$W$2598,MATCH(ROW()-11,認証製品一覧!$AC$5:$AC$2598,0),COLUMN()-1),"")</f>
        <v/>
      </c>
      <c r="Q74" s="284" t="str">
        <f>IFERROR(INDEX(認証製品一覧!$B$5:$W$2598,MATCH(ROW()-11,認証製品一覧!$AC$5:$AC$2598,0),COLUMN()-1),"")</f>
        <v/>
      </c>
      <c r="R74" s="283" t="str">
        <f>IFERROR(INDEX(認証製品一覧!$B$5:$W$2598,MATCH(ROW()-11,認証製品一覧!$AC$5:$AC$2598,0),COLUMN()-1),"")</f>
        <v/>
      </c>
      <c r="S74" s="283" t="str">
        <f>IFERROR(INDEX(認証製品一覧!$B$5:$W$2598,MATCH(ROW()-11,認証製品一覧!$AC$5:$AC$2598,0),COLUMN()-1),"")</f>
        <v/>
      </c>
      <c r="T74" s="283" t="str">
        <f>IFERROR(INDEX(認証製品一覧!$B$5:$W$2598,MATCH(ROW()-11,認証製品一覧!$AC$5:$AC$2598,0),COLUMN()-1),"")</f>
        <v/>
      </c>
      <c r="U74" s="284" t="str">
        <f>IFERROR(INDEX(認証製品一覧!$B$5:$W$2598,MATCH(ROW()-11,認証製品一覧!$AC$5:$AC$2598,0),COLUMN()-1),"")</f>
        <v/>
      </c>
      <c r="V74" s="284" t="str">
        <f>IFERROR(INDEX(認証製品一覧!$B$5:$W$2598,MATCH(ROW()-11,認証製品一覧!$AC$5:$AC$2598,0),COLUMN()-1),"")</f>
        <v/>
      </c>
      <c r="W74" s="284" t="str">
        <f>IFERROR(INDEX(認証製品一覧!$B$5:$W$2598,MATCH(ROW()-11,認証製品一覧!$AC$5:$AC$2598,0),COLUMN()-1),"")</f>
        <v/>
      </c>
      <c r="Y74" s="265" t="s">
        <v>6969</v>
      </c>
      <c r="Z74" s="265" t="s">
        <v>7045</v>
      </c>
    </row>
    <row r="75" spans="1:26">
      <c r="A75" s="265">
        <v>64</v>
      </c>
      <c r="B75" s="283" t="str">
        <f>IFERROR(INDEX(認証製品一覧!$B$5:$W$2598,MATCH(ROW()-11,認証製品一覧!$AC$5:$AC$2598,0),COLUMN()-1),"")</f>
        <v/>
      </c>
      <c r="C75" s="284" t="str">
        <f>IFERROR(INDEX(認証製品一覧!$B$5:$W$2598,MATCH(ROW()-11,認証製品一覧!$AC$5:$AC$2598,0),COLUMN()-1),"")</f>
        <v/>
      </c>
      <c r="D75" s="283" t="str">
        <f>IFERROR(INDEX(認証製品一覧!$B$5:$W$2598,MATCH(ROW()-11,認証製品一覧!$AC$5:$AC$2598,0),COLUMN()-1),"")</f>
        <v/>
      </c>
      <c r="E75" s="283" t="str">
        <f>IFERROR(INDEX(認証製品一覧!$B$5:$W$2598,MATCH(ROW()-11,認証製品一覧!$AC$5:$AC$2598,0),COLUMN()-1),"")</f>
        <v/>
      </c>
      <c r="F75" s="341" t="str">
        <f>IFERROR(INDEX(認証製品一覧!$B$5:$W$2598,MATCH(ROW()-11,認証製品一覧!$AC$5:$AC$2598,0),COLUMN()-1),"")</f>
        <v/>
      </c>
      <c r="G75" s="341" t="str">
        <f>IFERROR(INDEX(認証製品一覧!$B$5:$W$2598,MATCH(ROW()-11,認証製品一覧!$AC$5:$AC$2598,0),COLUMN()-1),"")</f>
        <v/>
      </c>
      <c r="H75" s="283" t="str">
        <f>IFERROR(INDEX(認証製品一覧!$B$5:$W$2598,MATCH(ROW()-11,認証製品一覧!$AC$5:$AC$2598,0),COLUMN()-1),"")</f>
        <v/>
      </c>
      <c r="I75" s="283" t="str">
        <f>IFERROR(INDEX(認証製品一覧!$B$5:$W$2598,MATCH(ROW()-11,認証製品一覧!$AC$5:$AC$2598,0),COLUMN()-1),"")</f>
        <v/>
      </c>
      <c r="J75" s="283" t="str">
        <f>IFERROR(INDEX(認証製品一覧!$B$5:$W$2598,MATCH(ROW()-11,認証製品一覧!$AC$5:$AC$2598,0),COLUMN()-1),"")</f>
        <v/>
      </c>
      <c r="K75" s="283" t="str">
        <f>IFERROR(INDEX(認証製品一覧!$B$5:$W$2598,MATCH(ROW()-11,認証製品一覧!$AC$5:$AC$2598,0),COLUMN()-1),"")</f>
        <v/>
      </c>
      <c r="L75" s="341" t="str">
        <f>IFERROR(INDEX(認証製品一覧!$B$5:$W$2598,MATCH(ROW()-11,認証製品一覧!$AC$5:$AC$2598,0),COLUMN()-1),"")</f>
        <v/>
      </c>
      <c r="M75" s="341" t="str">
        <f>IFERROR(INDEX(認証製品一覧!$B$5:$W$2598,MATCH(ROW()-11,認証製品一覧!$AC$5:$AC$2598,0),COLUMN()-1),"")</f>
        <v/>
      </c>
      <c r="N75" s="283" t="str">
        <f>IFERROR(INDEX(認証製品一覧!$B$5:$W$2598,MATCH(ROW()-11,認証製品一覧!$AC$5:$AC$2598,0),COLUMN()-1),"")</f>
        <v/>
      </c>
      <c r="O75" s="283" t="str">
        <f>IFERROR(INDEX(認証製品一覧!$B$5:$W$2598,MATCH(ROW()-11,認証製品一覧!$AC$5:$AC$2598,0),COLUMN()-1),"")</f>
        <v/>
      </c>
      <c r="P75" s="341" t="str">
        <f>IFERROR(INDEX(認証製品一覧!$B$5:$W$2598,MATCH(ROW()-11,認証製品一覧!$AC$5:$AC$2598,0),COLUMN()-1),"")</f>
        <v/>
      </c>
      <c r="Q75" s="284" t="str">
        <f>IFERROR(INDEX(認証製品一覧!$B$5:$W$2598,MATCH(ROW()-11,認証製品一覧!$AC$5:$AC$2598,0),COLUMN()-1),"")</f>
        <v/>
      </c>
      <c r="R75" s="283" t="str">
        <f>IFERROR(INDEX(認証製品一覧!$B$5:$W$2598,MATCH(ROW()-11,認証製品一覧!$AC$5:$AC$2598,0),COLUMN()-1),"")</f>
        <v/>
      </c>
      <c r="S75" s="283" t="str">
        <f>IFERROR(INDEX(認証製品一覧!$B$5:$W$2598,MATCH(ROW()-11,認証製品一覧!$AC$5:$AC$2598,0),COLUMN()-1),"")</f>
        <v/>
      </c>
      <c r="T75" s="283" t="str">
        <f>IFERROR(INDEX(認証製品一覧!$B$5:$W$2598,MATCH(ROW()-11,認証製品一覧!$AC$5:$AC$2598,0),COLUMN()-1),"")</f>
        <v/>
      </c>
      <c r="U75" s="284" t="str">
        <f>IFERROR(INDEX(認証製品一覧!$B$5:$W$2598,MATCH(ROW()-11,認証製品一覧!$AC$5:$AC$2598,0),COLUMN()-1),"")</f>
        <v/>
      </c>
      <c r="V75" s="284" t="str">
        <f>IFERROR(INDEX(認証製品一覧!$B$5:$W$2598,MATCH(ROW()-11,認証製品一覧!$AC$5:$AC$2598,0),COLUMN()-1),"")</f>
        <v/>
      </c>
      <c r="W75" s="284" t="str">
        <f>IFERROR(INDEX(認証製品一覧!$B$5:$W$2598,MATCH(ROW()-11,認証製品一覧!$AC$5:$AC$2598,0),COLUMN()-1),"")</f>
        <v/>
      </c>
      <c r="Y75" s="265" t="s">
        <v>6977</v>
      </c>
      <c r="Z75" s="265" t="s">
        <v>7046</v>
      </c>
    </row>
    <row r="76" spans="1:26">
      <c r="A76" s="265">
        <v>65</v>
      </c>
      <c r="B76" s="283" t="str">
        <f>IFERROR(INDEX(認証製品一覧!$B$5:$W$2598,MATCH(ROW()-11,認証製品一覧!$AC$5:$AC$2598,0),COLUMN()-1),"")</f>
        <v/>
      </c>
      <c r="C76" s="284" t="str">
        <f>IFERROR(INDEX(認証製品一覧!$B$5:$W$2598,MATCH(ROW()-11,認証製品一覧!$AC$5:$AC$2598,0),COLUMN()-1),"")</f>
        <v/>
      </c>
      <c r="D76" s="283" t="str">
        <f>IFERROR(INDEX(認証製品一覧!$B$5:$W$2598,MATCH(ROW()-11,認証製品一覧!$AC$5:$AC$2598,0),COLUMN()-1),"")</f>
        <v/>
      </c>
      <c r="E76" s="283" t="str">
        <f>IFERROR(INDEX(認証製品一覧!$B$5:$W$2598,MATCH(ROW()-11,認証製品一覧!$AC$5:$AC$2598,0),COLUMN()-1),"")</f>
        <v/>
      </c>
      <c r="F76" s="341" t="str">
        <f>IFERROR(INDEX(認証製品一覧!$B$5:$W$2598,MATCH(ROW()-11,認証製品一覧!$AC$5:$AC$2598,0),COLUMN()-1),"")</f>
        <v/>
      </c>
      <c r="G76" s="341" t="str">
        <f>IFERROR(INDEX(認証製品一覧!$B$5:$W$2598,MATCH(ROW()-11,認証製品一覧!$AC$5:$AC$2598,0),COLUMN()-1),"")</f>
        <v/>
      </c>
      <c r="H76" s="283" t="str">
        <f>IFERROR(INDEX(認証製品一覧!$B$5:$W$2598,MATCH(ROW()-11,認証製品一覧!$AC$5:$AC$2598,0),COLUMN()-1),"")</f>
        <v/>
      </c>
      <c r="I76" s="283" t="str">
        <f>IFERROR(INDEX(認証製品一覧!$B$5:$W$2598,MATCH(ROW()-11,認証製品一覧!$AC$5:$AC$2598,0),COLUMN()-1),"")</f>
        <v/>
      </c>
      <c r="J76" s="283" t="str">
        <f>IFERROR(INDEX(認証製品一覧!$B$5:$W$2598,MATCH(ROW()-11,認証製品一覧!$AC$5:$AC$2598,0),COLUMN()-1),"")</f>
        <v/>
      </c>
      <c r="K76" s="283" t="str">
        <f>IFERROR(INDEX(認証製品一覧!$B$5:$W$2598,MATCH(ROW()-11,認証製品一覧!$AC$5:$AC$2598,0),COLUMN()-1),"")</f>
        <v/>
      </c>
      <c r="L76" s="341" t="str">
        <f>IFERROR(INDEX(認証製品一覧!$B$5:$W$2598,MATCH(ROW()-11,認証製品一覧!$AC$5:$AC$2598,0),COLUMN()-1),"")</f>
        <v/>
      </c>
      <c r="M76" s="341" t="str">
        <f>IFERROR(INDEX(認証製品一覧!$B$5:$W$2598,MATCH(ROW()-11,認証製品一覧!$AC$5:$AC$2598,0),COLUMN()-1),"")</f>
        <v/>
      </c>
      <c r="N76" s="283" t="str">
        <f>IFERROR(INDEX(認証製品一覧!$B$5:$W$2598,MATCH(ROW()-11,認証製品一覧!$AC$5:$AC$2598,0),COLUMN()-1),"")</f>
        <v/>
      </c>
      <c r="O76" s="283" t="str">
        <f>IFERROR(INDEX(認証製品一覧!$B$5:$W$2598,MATCH(ROW()-11,認証製品一覧!$AC$5:$AC$2598,0),COLUMN()-1),"")</f>
        <v/>
      </c>
      <c r="P76" s="341" t="str">
        <f>IFERROR(INDEX(認証製品一覧!$B$5:$W$2598,MATCH(ROW()-11,認証製品一覧!$AC$5:$AC$2598,0),COLUMN()-1),"")</f>
        <v/>
      </c>
      <c r="Q76" s="284" t="str">
        <f>IFERROR(INDEX(認証製品一覧!$B$5:$W$2598,MATCH(ROW()-11,認証製品一覧!$AC$5:$AC$2598,0),COLUMN()-1),"")</f>
        <v/>
      </c>
      <c r="R76" s="283" t="str">
        <f>IFERROR(INDEX(認証製品一覧!$B$5:$W$2598,MATCH(ROW()-11,認証製品一覧!$AC$5:$AC$2598,0),COLUMN()-1),"")</f>
        <v/>
      </c>
      <c r="S76" s="283" t="str">
        <f>IFERROR(INDEX(認証製品一覧!$B$5:$W$2598,MATCH(ROW()-11,認証製品一覧!$AC$5:$AC$2598,0),COLUMN()-1),"")</f>
        <v/>
      </c>
      <c r="T76" s="283" t="str">
        <f>IFERROR(INDEX(認証製品一覧!$B$5:$W$2598,MATCH(ROW()-11,認証製品一覧!$AC$5:$AC$2598,0),COLUMN()-1),"")</f>
        <v/>
      </c>
      <c r="U76" s="284" t="str">
        <f>IFERROR(INDEX(認証製品一覧!$B$5:$W$2598,MATCH(ROW()-11,認証製品一覧!$AC$5:$AC$2598,0),COLUMN()-1),"")</f>
        <v/>
      </c>
      <c r="V76" s="284" t="str">
        <f>IFERROR(INDEX(認証製品一覧!$B$5:$W$2598,MATCH(ROW()-11,認証製品一覧!$AC$5:$AC$2598,0),COLUMN()-1),"")</f>
        <v/>
      </c>
      <c r="W76" s="284" t="str">
        <f>IFERROR(INDEX(認証製品一覧!$B$5:$W$2598,MATCH(ROW()-11,認証製品一覧!$AC$5:$AC$2598,0),COLUMN()-1),"")</f>
        <v/>
      </c>
      <c r="Y76" s="265" t="s">
        <v>6979</v>
      </c>
      <c r="Z76" s="265" t="s">
        <v>7047</v>
      </c>
    </row>
    <row r="77" spans="1:26">
      <c r="A77" s="265">
        <v>66</v>
      </c>
      <c r="B77" s="283" t="str">
        <f>IFERROR(INDEX(認証製品一覧!$B$5:$W$2598,MATCH(ROW()-11,認証製品一覧!$AC$5:$AC$2598,0),COLUMN()-1),"")</f>
        <v/>
      </c>
      <c r="C77" s="284" t="str">
        <f>IFERROR(INDEX(認証製品一覧!$B$5:$W$2598,MATCH(ROW()-11,認証製品一覧!$AC$5:$AC$2598,0),COLUMN()-1),"")</f>
        <v/>
      </c>
      <c r="D77" s="283" t="str">
        <f>IFERROR(INDEX(認証製品一覧!$B$5:$W$2598,MATCH(ROW()-11,認証製品一覧!$AC$5:$AC$2598,0),COLUMN()-1),"")</f>
        <v/>
      </c>
      <c r="E77" s="283" t="str">
        <f>IFERROR(INDEX(認証製品一覧!$B$5:$W$2598,MATCH(ROW()-11,認証製品一覧!$AC$5:$AC$2598,0),COLUMN()-1),"")</f>
        <v/>
      </c>
      <c r="F77" s="341" t="str">
        <f>IFERROR(INDEX(認証製品一覧!$B$5:$W$2598,MATCH(ROW()-11,認証製品一覧!$AC$5:$AC$2598,0),COLUMN()-1),"")</f>
        <v/>
      </c>
      <c r="G77" s="341" t="str">
        <f>IFERROR(INDEX(認証製品一覧!$B$5:$W$2598,MATCH(ROW()-11,認証製品一覧!$AC$5:$AC$2598,0),COLUMN()-1),"")</f>
        <v/>
      </c>
      <c r="H77" s="283" t="str">
        <f>IFERROR(INDEX(認証製品一覧!$B$5:$W$2598,MATCH(ROW()-11,認証製品一覧!$AC$5:$AC$2598,0),COLUMN()-1),"")</f>
        <v/>
      </c>
      <c r="I77" s="283" t="str">
        <f>IFERROR(INDEX(認証製品一覧!$B$5:$W$2598,MATCH(ROW()-11,認証製品一覧!$AC$5:$AC$2598,0),COLUMN()-1),"")</f>
        <v/>
      </c>
      <c r="J77" s="283" t="str">
        <f>IFERROR(INDEX(認証製品一覧!$B$5:$W$2598,MATCH(ROW()-11,認証製品一覧!$AC$5:$AC$2598,0),COLUMN()-1),"")</f>
        <v/>
      </c>
      <c r="K77" s="283" t="str">
        <f>IFERROR(INDEX(認証製品一覧!$B$5:$W$2598,MATCH(ROW()-11,認証製品一覧!$AC$5:$AC$2598,0),COLUMN()-1),"")</f>
        <v/>
      </c>
      <c r="L77" s="341" t="str">
        <f>IFERROR(INDEX(認証製品一覧!$B$5:$W$2598,MATCH(ROW()-11,認証製品一覧!$AC$5:$AC$2598,0),COLUMN()-1),"")</f>
        <v/>
      </c>
      <c r="M77" s="341" t="str">
        <f>IFERROR(INDEX(認証製品一覧!$B$5:$W$2598,MATCH(ROW()-11,認証製品一覧!$AC$5:$AC$2598,0),COLUMN()-1),"")</f>
        <v/>
      </c>
      <c r="N77" s="283" t="str">
        <f>IFERROR(INDEX(認証製品一覧!$B$5:$W$2598,MATCH(ROW()-11,認証製品一覧!$AC$5:$AC$2598,0),COLUMN()-1),"")</f>
        <v/>
      </c>
      <c r="O77" s="283" t="str">
        <f>IFERROR(INDEX(認証製品一覧!$B$5:$W$2598,MATCH(ROW()-11,認証製品一覧!$AC$5:$AC$2598,0),COLUMN()-1),"")</f>
        <v/>
      </c>
      <c r="P77" s="341" t="str">
        <f>IFERROR(INDEX(認証製品一覧!$B$5:$W$2598,MATCH(ROW()-11,認証製品一覧!$AC$5:$AC$2598,0),COLUMN()-1),"")</f>
        <v/>
      </c>
      <c r="Q77" s="284" t="str">
        <f>IFERROR(INDEX(認証製品一覧!$B$5:$W$2598,MATCH(ROW()-11,認証製品一覧!$AC$5:$AC$2598,0),COLUMN()-1),"")</f>
        <v/>
      </c>
      <c r="R77" s="283" t="str">
        <f>IFERROR(INDEX(認証製品一覧!$B$5:$W$2598,MATCH(ROW()-11,認証製品一覧!$AC$5:$AC$2598,0),COLUMN()-1),"")</f>
        <v/>
      </c>
      <c r="S77" s="283" t="str">
        <f>IFERROR(INDEX(認証製品一覧!$B$5:$W$2598,MATCH(ROW()-11,認証製品一覧!$AC$5:$AC$2598,0),COLUMN()-1),"")</f>
        <v/>
      </c>
      <c r="T77" s="283" t="str">
        <f>IFERROR(INDEX(認証製品一覧!$B$5:$W$2598,MATCH(ROW()-11,認証製品一覧!$AC$5:$AC$2598,0),COLUMN()-1),"")</f>
        <v/>
      </c>
      <c r="U77" s="284" t="str">
        <f>IFERROR(INDEX(認証製品一覧!$B$5:$W$2598,MATCH(ROW()-11,認証製品一覧!$AC$5:$AC$2598,0),COLUMN()-1),"")</f>
        <v/>
      </c>
      <c r="V77" s="284" t="str">
        <f>IFERROR(INDEX(認証製品一覧!$B$5:$W$2598,MATCH(ROW()-11,認証製品一覧!$AC$5:$AC$2598,0),COLUMN()-1),"")</f>
        <v/>
      </c>
      <c r="W77" s="284" t="str">
        <f>IFERROR(INDEX(認証製品一覧!$B$5:$W$2598,MATCH(ROW()-11,認証製品一覧!$AC$5:$AC$2598,0),COLUMN()-1),"")</f>
        <v/>
      </c>
      <c r="Y77" s="265" t="s">
        <v>6981</v>
      </c>
      <c r="Z77" s="265" t="s">
        <v>7048</v>
      </c>
    </row>
    <row r="78" spans="1:26">
      <c r="A78" s="265">
        <v>67</v>
      </c>
      <c r="B78" s="283" t="str">
        <f>IFERROR(INDEX(認証製品一覧!$B$5:$W$2598,MATCH(ROW()-11,認証製品一覧!$AC$5:$AC$2598,0),COLUMN()-1),"")</f>
        <v/>
      </c>
      <c r="C78" s="284" t="str">
        <f>IFERROR(INDEX(認証製品一覧!$B$5:$W$2598,MATCH(ROW()-11,認証製品一覧!$AC$5:$AC$2598,0),COLUMN()-1),"")</f>
        <v/>
      </c>
      <c r="D78" s="283" t="str">
        <f>IFERROR(INDEX(認証製品一覧!$B$5:$W$2598,MATCH(ROW()-11,認証製品一覧!$AC$5:$AC$2598,0),COLUMN()-1),"")</f>
        <v/>
      </c>
      <c r="E78" s="283" t="str">
        <f>IFERROR(INDEX(認証製品一覧!$B$5:$W$2598,MATCH(ROW()-11,認証製品一覧!$AC$5:$AC$2598,0),COLUMN()-1),"")</f>
        <v/>
      </c>
      <c r="F78" s="341" t="str">
        <f>IFERROR(INDEX(認証製品一覧!$B$5:$W$2598,MATCH(ROW()-11,認証製品一覧!$AC$5:$AC$2598,0),COLUMN()-1),"")</f>
        <v/>
      </c>
      <c r="G78" s="341" t="str">
        <f>IFERROR(INDEX(認証製品一覧!$B$5:$W$2598,MATCH(ROW()-11,認証製品一覧!$AC$5:$AC$2598,0),COLUMN()-1),"")</f>
        <v/>
      </c>
      <c r="H78" s="283" t="str">
        <f>IFERROR(INDEX(認証製品一覧!$B$5:$W$2598,MATCH(ROW()-11,認証製品一覧!$AC$5:$AC$2598,0),COLUMN()-1),"")</f>
        <v/>
      </c>
      <c r="I78" s="283" t="str">
        <f>IFERROR(INDEX(認証製品一覧!$B$5:$W$2598,MATCH(ROW()-11,認証製品一覧!$AC$5:$AC$2598,0),COLUMN()-1),"")</f>
        <v/>
      </c>
      <c r="J78" s="283" t="str">
        <f>IFERROR(INDEX(認証製品一覧!$B$5:$W$2598,MATCH(ROW()-11,認証製品一覧!$AC$5:$AC$2598,0),COLUMN()-1),"")</f>
        <v/>
      </c>
      <c r="K78" s="283" t="str">
        <f>IFERROR(INDEX(認証製品一覧!$B$5:$W$2598,MATCH(ROW()-11,認証製品一覧!$AC$5:$AC$2598,0),COLUMN()-1),"")</f>
        <v/>
      </c>
      <c r="L78" s="341" t="str">
        <f>IFERROR(INDEX(認証製品一覧!$B$5:$W$2598,MATCH(ROW()-11,認証製品一覧!$AC$5:$AC$2598,0),COLUMN()-1),"")</f>
        <v/>
      </c>
      <c r="M78" s="341" t="str">
        <f>IFERROR(INDEX(認証製品一覧!$B$5:$W$2598,MATCH(ROW()-11,認証製品一覧!$AC$5:$AC$2598,0),COLUMN()-1),"")</f>
        <v/>
      </c>
      <c r="N78" s="283" t="str">
        <f>IFERROR(INDEX(認証製品一覧!$B$5:$W$2598,MATCH(ROW()-11,認証製品一覧!$AC$5:$AC$2598,0),COLUMN()-1),"")</f>
        <v/>
      </c>
      <c r="O78" s="283" t="str">
        <f>IFERROR(INDEX(認証製品一覧!$B$5:$W$2598,MATCH(ROW()-11,認証製品一覧!$AC$5:$AC$2598,0),COLUMN()-1),"")</f>
        <v/>
      </c>
      <c r="P78" s="341" t="str">
        <f>IFERROR(INDEX(認証製品一覧!$B$5:$W$2598,MATCH(ROW()-11,認証製品一覧!$AC$5:$AC$2598,0),COLUMN()-1),"")</f>
        <v/>
      </c>
      <c r="Q78" s="284" t="str">
        <f>IFERROR(INDEX(認証製品一覧!$B$5:$W$2598,MATCH(ROW()-11,認証製品一覧!$AC$5:$AC$2598,0),COLUMN()-1),"")</f>
        <v/>
      </c>
      <c r="R78" s="283" t="str">
        <f>IFERROR(INDEX(認証製品一覧!$B$5:$W$2598,MATCH(ROW()-11,認証製品一覧!$AC$5:$AC$2598,0),COLUMN()-1),"")</f>
        <v/>
      </c>
      <c r="S78" s="283" t="str">
        <f>IFERROR(INDEX(認証製品一覧!$B$5:$W$2598,MATCH(ROW()-11,認証製品一覧!$AC$5:$AC$2598,0),COLUMN()-1),"")</f>
        <v/>
      </c>
      <c r="T78" s="283" t="str">
        <f>IFERROR(INDEX(認証製品一覧!$B$5:$W$2598,MATCH(ROW()-11,認証製品一覧!$AC$5:$AC$2598,0),COLUMN()-1),"")</f>
        <v/>
      </c>
      <c r="U78" s="284" t="str">
        <f>IFERROR(INDEX(認証製品一覧!$B$5:$W$2598,MATCH(ROW()-11,認証製品一覧!$AC$5:$AC$2598,0),COLUMN()-1),"")</f>
        <v/>
      </c>
      <c r="V78" s="284" t="str">
        <f>IFERROR(INDEX(認証製品一覧!$B$5:$W$2598,MATCH(ROW()-11,認証製品一覧!$AC$5:$AC$2598,0),COLUMN()-1),"")</f>
        <v/>
      </c>
      <c r="W78" s="284" t="str">
        <f>IFERROR(INDEX(認証製品一覧!$B$5:$W$2598,MATCH(ROW()-11,認証製品一覧!$AC$5:$AC$2598,0),COLUMN()-1),"")</f>
        <v/>
      </c>
      <c r="Y78" s="265" t="s">
        <v>3204</v>
      </c>
      <c r="Z78" s="265" t="s">
        <v>7049</v>
      </c>
    </row>
    <row r="79" spans="1:26">
      <c r="A79" s="265">
        <v>68</v>
      </c>
      <c r="B79" s="283" t="str">
        <f>IFERROR(INDEX(認証製品一覧!$B$5:$W$2598,MATCH(ROW()-11,認証製品一覧!$AC$5:$AC$2598,0),COLUMN()-1),"")</f>
        <v/>
      </c>
      <c r="C79" s="284" t="str">
        <f>IFERROR(INDEX(認証製品一覧!$B$5:$W$2598,MATCH(ROW()-11,認証製品一覧!$AC$5:$AC$2598,0),COLUMN()-1),"")</f>
        <v/>
      </c>
      <c r="D79" s="283" t="str">
        <f>IFERROR(INDEX(認証製品一覧!$B$5:$W$2598,MATCH(ROW()-11,認証製品一覧!$AC$5:$AC$2598,0),COLUMN()-1),"")</f>
        <v/>
      </c>
      <c r="E79" s="283" t="str">
        <f>IFERROR(INDEX(認証製品一覧!$B$5:$W$2598,MATCH(ROW()-11,認証製品一覧!$AC$5:$AC$2598,0),COLUMN()-1),"")</f>
        <v/>
      </c>
      <c r="F79" s="341" t="str">
        <f>IFERROR(INDEX(認証製品一覧!$B$5:$W$2598,MATCH(ROW()-11,認証製品一覧!$AC$5:$AC$2598,0),COLUMN()-1),"")</f>
        <v/>
      </c>
      <c r="G79" s="341" t="str">
        <f>IFERROR(INDEX(認証製品一覧!$B$5:$W$2598,MATCH(ROW()-11,認証製品一覧!$AC$5:$AC$2598,0),COLUMN()-1),"")</f>
        <v/>
      </c>
      <c r="H79" s="283" t="str">
        <f>IFERROR(INDEX(認証製品一覧!$B$5:$W$2598,MATCH(ROW()-11,認証製品一覧!$AC$5:$AC$2598,0),COLUMN()-1),"")</f>
        <v/>
      </c>
      <c r="I79" s="283" t="str">
        <f>IFERROR(INDEX(認証製品一覧!$B$5:$W$2598,MATCH(ROW()-11,認証製品一覧!$AC$5:$AC$2598,0),COLUMN()-1),"")</f>
        <v/>
      </c>
      <c r="J79" s="283" t="str">
        <f>IFERROR(INDEX(認証製品一覧!$B$5:$W$2598,MATCH(ROW()-11,認証製品一覧!$AC$5:$AC$2598,0),COLUMN()-1),"")</f>
        <v/>
      </c>
      <c r="K79" s="283" t="str">
        <f>IFERROR(INDEX(認証製品一覧!$B$5:$W$2598,MATCH(ROW()-11,認証製品一覧!$AC$5:$AC$2598,0),COLUMN()-1),"")</f>
        <v/>
      </c>
      <c r="L79" s="341" t="str">
        <f>IFERROR(INDEX(認証製品一覧!$B$5:$W$2598,MATCH(ROW()-11,認証製品一覧!$AC$5:$AC$2598,0),COLUMN()-1),"")</f>
        <v/>
      </c>
      <c r="M79" s="341" t="str">
        <f>IFERROR(INDEX(認証製品一覧!$B$5:$W$2598,MATCH(ROW()-11,認証製品一覧!$AC$5:$AC$2598,0),COLUMN()-1),"")</f>
        <v/>
      </c>
      <c r="N79" s="283" t="str">
        <f>IFERROR(INDEX(認証製品一覧!$B$5:$W$2598,MATCH(ROW()-11,認証製品一覧!$AC$5:$AC$2598,0),COLUMN()-1),"")</f>
        <v/>
      </c>
      <c r="O79" s="283" t="str">
        <f>IFERROR(INDEX(認証製品一覧!$B$5:$W$2598,MATCH(ROW()-11,認証製品一覧!$AC$5:$AC$2598,0),COLUMN()-1),"")</f>
        <v/>
      </c>
      <c r="P79" s="341" t="str">
        <f>IFERROR(INDEX(認証製品一覧!$B$5:$W$2598,MATCH(ROW()-11,認証製品一覧!$AC$5:$AC$2598,0),COLUMN()-1),"")</f>
        <v/>
      </c>
      <c r="Q79" s="284" t="str">
        <f>IFERROR(INDEX(認証製品一覧!$B$5:$W$2598,MATCH(ROW()-11,認証製品一覧!$AC$5:$AC$2598,0),COLUMN()-1),"")</f>
        <v/>
      </c>
      <c r="R79" s="283" t="str">
        <f>IFERROR(INDEX(認証製品一覧!$B$5:$W$2598,MATCH(ROW()-11,認証製品一覧!$AC$5:$AC$2598,0),COLUMN()-1),"")</f>
        <v/>
      </c>
      <c r="S79" s="283" t="str">
        <f>IFERROR(INDEX(認証製品一覧!$B$5:$W$2598,MATCH(ROW()-11,認証製品一覧!$AC$5:$AC$2598,0),COLUMN()-1),"")</f>
        <v/>
      </c>
      <c r="T79" s="283" t="str">
        <f>IFERROR(INDEX(認証製品一覧!$B$5:$W$2598,MATCH(ROW()-11,認証製品一覧!$AC$5:$AC$2598,0),COLUMN()-1),"")</f>
        <v/>
      </c>
      <c r="U79" s="284" t="str">
        <f>IFERROR(INDEX(認証製品一覧!$B$5:$W$2598,MATCH(ROW()-11,認証製品一覧!$AC$5:$AC$2598,0),COLUMN()-1),"")</f>
        <v/>
      </c>
      <c r="V79" s="284" t="str">
        <f>IFERROR(INDEX(認証製品一覧!$B$5:$W$2598,MATCH(ROW()-11,認証製品一覧!$AC$5:$AC$2598,0),COLUMN()-1),"")</f>
        <v/>
      </c>
      <c r="W79" s="284" t="str">
        <f>IFERROR(INDEX(認証製品一覧!$B$5:$W$2598,MATCH(ROW()-11,認証製品一覧!$AC$5:$AC$2598,0),COLUMN()-1),"")</f>
        <v/>
      </c>
      <c r="Y79" s="265" t="s">
        <v>6985</v>
      </c>
      <c r="Z79" s="265" t="s">
        <v>7050</v>
      </c>
    </row>
    <row r="80" spans="1:26">
      <c r="A80" s="265">
        <v>69</v>
      </c>
      <c r="B80" s="283" t="str">
        <f>IFERROR(INDEX(認証製品一覧!$B$5:$W$2598,MATCH(ROW()-11,認証製品一覧!$AC$5:$AC$2598,0),COLUMN()-1),"")</f>
        <v/>
      </c>
      <c r="C80" s="284" t="str">
        <f>IFERROR(INDEX(認証製品一覧!$B$5:$W$2598,MATCH(ROW()-11,認証製品一覧!$AC$5:$AC$2598,0),COLUMN()-1),"")</f>
        <v/>
      </c>
      <c r="D80" s="283" t="str">
        <f>IFERROR(INDEX(認証製品一覧!$B$5:$W$2598,MATCH(ROW()-11,認証製品一覧!$AC$5:$AC$2598,0),COLUMN()-1),"")</f>
        <v/>
      </c>
      <c r="E80" s="283" t="str">
        <f>IFERROR(INDEX(認証製品一覧!$B$5:$W$2598,MATCH(ROW()-11,認証製品一覧!$AC$5:$AC$2598,0),COLUMN()-1),"")</f>
        <v/>
      </c>
      <c r="F80" s="341" t="str">
        <f>IFERROR(INDEX(認証製品一覧!$B$5:$W$2598,MATCH(ROW()-11,認証製品一覧!$AC$5:$AC$2598,0),COLUMN()-1),"")</f>
        <v/>
      </c>
      <c r="G80" s="341" t="str">
        <f>IFERROR(INDEX(認証製品一覧!$B$5:$W$2598,MATCH(ROW()-11,認証製品一覧!$AC$5:$AC$2598,0),COLUMN()-1),"")</f>
        <v/>
      </c>
      <c r="H80" s="283" t="str">
        <f>IFERROR(INDEX(認証製品一覧!$B$5:$W$2598,MATCH(ROW()-11,認証製品一覧!$AC$5:$AC$2598,0),COLUMN()-1),"")</f>
        <v/>
      </c>
      <c r="I80" s="283" t="str">
        <f>IFERROR(INDEX(認証製品一覧!$B$5:$W$2598,MATCH(ROW()-11,認証製品一覧!$AC$5:$AC$2598,0),COLUMN()-1),"")</f>
        <v/>
      </c>
      <c r="J80" s="283" t="str">
        <f>IFERROR(INDEX(認証製品一覧!$B$5:$W$2598,MATCH(ROW()-11,認証製品一覧!$AC$5:$AC$2598,0),COLUMN()-1),"")</f>
        <v/>
      </c>
      <c r="K80" s="283" t="str">
        <f>IFERROR(INDEX(認証製品一覧!$B$5:$W$2598,MATCH(ROW()-11,認証製品一覧!$AC$5:$AC$2598,0),COLUMN()-1),"")</f>
        <v/>
      </c>
      <c r="L80" s="341" t="str">
        <f>IFERROR(INDEX(認証製品一覧!$B$5:$W$2598,MATCH(ROW()-11,認証製品一覧!$AC$5:$AC$2598,0),COLUMN()-1),"")</f>
        <v/>
      </c>
      <c r="M80" s="341" t="str">
        <f>IFERROR(INDEX(認証製品一覧!$B$5:$W$2598,MATCH(ROW()-11,認証製品一覧!$AC$5:$AC$2598,0),COLUMN()-1),"")</f>
        <v/>
      </c>
      <c r="N80" s="283" t="str">
        <f>IFERROR(INDEX(認証製品一覧!$B$5:$W$2598,MATCH(ROW()-11,認証製品一覧!$AC$5:$AC$2598,0),COLUMN()-1),"")</f>
        <v/>
      </c>
      <c r="O80" s="283" t="str">
        <f>IFERROR(INDEX(認証製品一覧!$B$5:$W$2598,MATCH(ROW()-11,認証製品一覧!$AC$5:$AC$2598,0),COLUMN()-1),"")</f>
        <v/>
      </c>
      <c r="P80" s="341" t="str">
        <f>IFERROR(INDEX(認証製品一覧!$B$5:$W$2598,MATCH(ROW()-11,認証製品一覧!$AC$5:$AC$2598,0),COLUMN()-1),"")</f>
        <v/>
      </c>
      <c r="Q80" s="284" t="str">
        <f>IFERROR(INDEX(認証製品一覧!$B$5:$W$2598,MATCH(ROW()-11,認証製品一覧!$AC$5:$AC$2598,0),COLUMN()-1),"")</f>
        <v/>
      </c>
      <c r="R80" s="283" t="str">
        <f>IFERROR(INDEX(認証製品一覧!$B$5:$W$2598,MATCH(ROW()-11,認証製品一覧!$AC$5:$AC$2598,0),COLUMN()-1),"")</f>
        <v/>
      </c>
      <c r="S80" s="283" t="str">
        <f>IFERROR(INDEX(認証製品一覧!$B$5:$W$2598,MATCH(ROW()-11,認証製品一覧!$AC$5:$AC$2598,0),COLUMN()-1),"")</f>
        <v/>
      </c>
      <c r="T80" s="283" t="str">
        <f>IFERROR(INDEX(認証製品一覧!$B$5:$W$2598,MATCH(ROW()-11,認証製品一覧!$AC$5:$AC$2598,0),COLUMN()-1),"")</f>
        <v/>
      </c>
      <c r="U80" s="284" t="str">
        <f>IFERROR(INDEX(認証製品一覧!$B$5:$W$2598,MATCH(ROW()-11,認証製品一覧!$AC$5:$AC$2598,0),COLUMN()-1),"")</f>
        <v/>
      </c>
      <c r="V80" s="284" t="str">
        <f>IFERROR(INDEX(認証製品一覧!$B$5:$W$2598,MATCH(ROW()-11,認証製品一覧!$AC$5:$AC$2598,0),COLUMN()-1),"")</f>
        <v/>
      </c>
      <c r="W80" s="284" t="str">
        <f>IFERROR(INDEX(認証製品一覧!$B$5:$W$2598,MATCH(ROW()-11,認証製品一覧!$AC$5:$AC$2598,0),COLUMN()-1),"")</f>
        <v/>
      </c>
    </row>
    <row r="81" spans="1:23">
      <c r="A81" s="265">
        <v>70</v>
      </c>
      <c r="B81" s="283" t="str">
        <f>IFERROR(INDEX(認証製品一覧!$B$5:$W$2598,MATCH(ROW()-11,認証製品一覧!$AC$5:$AC$2598,0),COLUMN()-1),"")</f>
        <v/>
      </c>
      <c r="C81" s="284" t="str">
        <f>IFERROR(INDEX(認証製品一覧!$B$5:$W$2598,MATCH(ROW()-11,認証製品一覧!$AC$5:$AC$2598,0),COLUMN()-1),"")</f>
        <v/>
      </c>
      <c r="D81" s="283" t="str">
        <f>IFERROR(INDEX(認証製品一覧!$B$5:$W$2598,MATCH(ROW()-11,認証製品一覧!$AC$5:$AC$2598,0),COLUMN()-1),"")</f>
        <v/>
      </c>
      <c r="E81" s="283" t="str">
        <f>IFERROR(INDEX(認証製品一覧!$B$5:$W$2598,MATCH(ROW()-11,認証製品一覧!$AC$5:$AC$2598,0),COLUMN()-1),"")</f>
        <v/>
      </c>
      <c r="F81" s="341" t="str">
        <f>IFERROR(INDEX(認証製品一覧!$B$5:$W$2598,MATCH(ROW()-11,認証製品一覧!$AC$5:$AC$2598,0),COLUMN()-1),"")</f>
        <v/>
      </c>
      <c r="G81" s="341" t="str">
        <f>IFERROR(INDEX(認証製品一覧!$B$5:$W$2598,MATCH(ROW()-11,認証製品一覧!$AC$5:$AC$2598,0),COLUMN()-1),"")</f>
        <v/>
      </c>
      <c r="H81" s="283" t="str">
        <f>IFERROR(INDEX(認証製品一覧!$B$5:$W$2598,MATCH(ROW()-11,認証製品一覧!$AC$5:$AC$2598,0),COLUMN()-1),"")</f>
        <v/>
      </c>
      <c r="I81" s="283" t="str">
        <f>IFERROR(INDEX(認証製品一覧!$B$5:$W$2598,MATCH(ROW()-11,認証製品一覧!$AC$5:$AC$2598,0),COLUMN()-1),"")</f>
        <v/>
      </c>
      <c r="J81" s="283" t="str">
        <f>IFERROR(INDEX(認証製品一覧!$B$5:$W$2598,MATCH(ROW()-11,認証製品一覧!$AC$5:$AC$2598,0),COLUMN()-1),"")</f>
        <v/>
      </c>
      <c r="K81" s="283" t="str">
        <f>IFERROR(INDEX(認証製品一覧!$B$5:$W$2598,MATCH(ROW()-11,認証製品一覧!$AC$5:$AC$2598,0),COLUMN()-1),"")</f>
        <v/>
      </c>
      <c r="L81" s="341" t="str">
        <f>IFERROR(INDEX(認証製品一覧!$B$5:$W$2598,MATCH(ROW()-11,認証製品一覧!$AC$5:$AC$2598,0),COLUMN()-1),"")</f>
        <v/>
      </c>
      <c r="M81" s="341" t="str">
        <f>IFERROR(INDEX(認証製品一覧!$B$5:$W$2598,MATCH(ROW()-11,認証製品一覧!$AC$5:$AC$2598,0),COLUMN()-1),"")</f>
        <v/>
      </c>
      <c r="N81" s="283" t="str">
        <f>IFERROR(INDEX(認証製品一覧!$B$5:$W$2598,MATCH(ROW()-11,認証製品一覧!$AC$5:$AC$2598,0),COLUMN()-1),"")</f>
        <v/>
      </c>
      <c r="O81" s="283" t="str">
        <f>IFERROR(INDEX(認証製品一覧!$B$5:$W$2598,MATCH(ROW()-11,認証製品一覧!$AC$5:$AC$2598,0),COLUMN()-1),"")</f>
        <v/>
      </c>
      <c r="P81" s="341" t="str">
        <f>IFERROR(INDEX(認証製品一覧!$B$5:$W$2598,MATCH(ROW()-11,認証製品一覧!$AC$5:$AC$2598,0),COLUMN()-1),"")</f>
        <v/>
      </c>
      <c r="Q81" s="284" t="str">
        <f>IFERROR(INDEX(認証製品一覧!$B$5:$W$2598,MATCH(ROW()-11,認証製品一覧!$AC$5:$AC$2598,0),COLUMN()-1),"")</f>
        <v/>
      </c>
      <c r="R81" s="283" t="str">
        <f>IFERROR(INDEX(認証製品一覧!$B$5:$W$2598,MATCH(ROW()-11,認証製品一覧!$AC$5:$AC$2598,0),COLUMN()-1),"")</f>
        <v/>
      </c>
      <c r="S81" s="283" t="str">
        <f>IFERROR(INDEX(認証製品一覧!$B$5:$W$2598,MATCH(ROW()-11,認証製品一覧!$AC$5:$AC$2598,0),COLUMN()-1),"")</f>
        <v/>
      </c>
      <c r="T81" s="283" t="str">
        <f>IFERROR(INDEX(認証製品一覧!$B$5:$W$2598,MATCH(ROW()-11,認証製品一覧!$AC$5:$AC$2598,0),COLUMN()-1),"")</f>
        <v/>
      </c>
      <c r="U81" s="284" t="str">
        <f>IFERROR(INDEX(認証製品一覧!$B$5:$W$2598,MATCH(ROW()-11,認証製品一覧!$AC$5:$AC$2598,0),COLUMN()-1),"")</f>
        <v/>
      </c>
      <c r="V81" s="284" t="str">
        <f>IFERROR(INDEX(認証製品一覧!$B$5:$W$2598,MATCH(ROW()-11,認証製品一覧!$AC$5:$AC$2598,0),COLUMN()-1),"")</f>
        <v/>
      </c>
      <c r="W81" s="284" t="str">
        <f>IFERROR(INDEX(認証製品一覧!$B$5:$W$2598,MATCH(ROW()-11,認証製品一覧!$AC$5:$AC$2598,0),COLUMN()-1),"")</f>
        <v/>
      </c>
    </row>
    <row r="82" spans="1:23">
      <c r="A82" s="265">
        <v>71</v>
      </c>
      <c r="B82" s="283" t="str">
        <f>IFERROR(INDEX(認証製品一覧!$B$5:$W$2598,MATCH(ROW()-11,認証製品一覧!$AC$5:$AC$2598,0),COLUMN()-1),"")</f>
        <v/>
      </c>
      <c r="C82" s="284" t="str">
        <f>IFERROR(INDEX(認証製品一覧!$B$5:$W$2598,MATCH(ROW()-11,認証製品一覧!$AC$5:$AC$2598,0),COLUMN()-1),"")</f>
        <v/>
      </c>
      <c r="D82" s="283" t="str">
        <f>IFERROR(INDEX(認証製品一覧!$B$5:$W$2598,MATCH(ROW()-11,認証製品一覧!$AC$5:$AC$2598,0),COLUMN()-1),"")</f>
        <v/>
      </c>
      <c r="E82" s="283" t="str">
        <f>IFERROR(INDEX(認証製品一覧!$B$5:$W$2598,MATCH(ROW()-11,認証製品一覧!$AC$5:$AC$2598,0),COLUMN()-1),"")</f>
        <v/>
      </c>
      <c r="F82" s="341" t="str">
        <f>IFERROR(INDEX(認証製品一覧!$B$5:$W$2598,MATCH(ROW()-11,認証製品一覧!$AC$5:$AC$2598,0),COLUMN()-1),"")</f>
        <v/>
      </c>
      <c r="G82" s="341" t="str">
        <f>IFERROR(INDEX(認証製品一覧!$B$5:$W$2598,MATCH(ROW()-11,認証製品一覧!$AC$5:$AC$2598,0),COLUMN()-1),"")</f>
        <v/>
      </c>
      <c r="H82" s="283" t="str">
        <f>IFERROR(INDEX(認証製品一覧!$B$5:$W$2598,MATCH(ROW()-11,認証製品一覧!$AC$5:$AC$2598,0),COLUMN()-1),"")</f>
        <v/>
      </c>
      <c r="I82" s="283" t="str">
        <f>IFERROR(INDEX(認証製品一覧!$B$5:$W$2598,MATCH(ROW()-11,認証製品一覧!$AC$5:$AC$2598,0),COLUMN()-1),"")</f>
        <v/>
      </c>
      <c r="J82" s="283" t="str">
        <f>IFERROR(INDEX(認証製品一覧!$B$5:$W$2598,MATCH(ROW()-11,認証製品一覧!$AC$5:$AC$2598,0),COLUMN()-1),"")</f>
        <v/>
      </c>
      <c r="K82" s="283" t="str">
        <f>IFERROR(INDEX(認証製品一覧!$B$5:$W$2598,MATCH(ROW()-11,認証製品一覧!$AC$5:$AC$2598,0),COLUMN()-1),"")</f>
        <v/>
      </c>
      <c r="L82" s="341" t="str">
        <f>IFERROR(INDEX(認証製品一覧!$B$5:$W$2598,MATCH(ROW()-11,認証製品一覧!$AC$5:$AC$2598,0),COLUMN()-1),"")</f>
        <v/>
      </c>
      <c r="M82" s="341" t="str">
        <f>IFERROR(INDEX(認証製品一覧!$B$5:$W$2598,MATCH(ROW()-11,認証製品一覧!$AC$5:$AC$2598,0),COLUMN()-1),"")</f>
        <v/>
      </c>
      <c r="N82" s="283" t="str">
        <f>IFERROR(INDEX(認証製品一覧!$B$5:$W$2598,MATCH(ROW()-11,認証製品一覧!$AC$5:$AC$2598,0),COLUMN()-1),"")</f>
        <v/>
      </c>
      <c r="O82" s="283" t="str">
        <f>IFERROR(INDEX(認証製品一覧!$B$5:$W$2598,MATCH(ROW()-11,認証製品一覧!$AC$5:$AC$2598,0),COLUMN()-1),"")</f>
        <v/>
      </c>
      <c r="P82" s="341" t="str">
        <f>IFERROR(INDEX(認証製品一覧!$B$5:$W$2598,MATCH(ROW()-11,認証製品一覧!$AC$5:$AC$2598,0),COLUMN()-1),"")</f>
        <v/>
      </c>
      <c r="Q82" s="284" t="str">
        <f>IFERROR(INDEX(認証製品一覧!$B$5:$W$2598,MATCH(ROW()-11,認証製品一覧!$AC$5:$AC$2598,0),COLUMN()-1),"")</f>
        <v/>
      </c>
      <c r="R82" s="283" t="str">
        <f>IFERROR(INDEX(認証製品一覧!$B$5:$W$2598,MATCH(ROW()-11,認証製品一覧!$AC$5:$AC$2598,0),COLUMN()-1),"")</f>
        <v/>
      </c>
      <c r="S82" s="283" t="str">
        <f>IFERROR(INDEX(認証製品一覧!$B$5:$W$2598,MATCH(ROW()-11,認証製品一覧!$AC$5:$AC$2598,0),COLUMN()-1),"")</f>
        <v/>
      </c>
      <c r="T82" s="283" t="str">
        <f>IFERROR(INDEX(認証製品一覧!$B$5:$W$2598,MATCH(ROW()-11,認証製品一覧!$AC$5:$AC$2598,0),COLUMN()-1),"")</f>
        <v/>
      </c>
      <c r="U82" s="284" t="str">
        <f>IFERROR(INDEX(認証製品一覧!$B$5:$W$2598,MATCH(ROW()-11,認証製品一覧!$AC$5:$AC$2598,0),COLUMN()-1),"")</f>
        <v/>
      </c>
      <c r="V82" s="284" t="str">
        <f>IFERROR(INDEX(認証製品一覧!$B$5:$W$2598,MATCH(ROW()-11,認証製品一覧!$AC$5:$AC$2598,0),COLUMN()-1),"")</f>
        <v/>
      </c>
      <c r="W82" s="284" t="str">
        <f>IFERROR(INDEX(認証製品一覧!$B$5:$W$2598,MATCH(ROW()-11,認証製品一覧!$AC$5:$AC$2598,0),COLUMN()-1),"")</f>
        <v/>
      </c>
    </row>
    <row r="83" spans="1:23">
      <c r="A83" s="265">
        <v>72</v>
      </c>
      <c r="B83" s="283" t="str">
        <f>IFERROR(INDEX(認証製品一覧!$B$5:$W$2598,MATCH(ROW()-11,認証製品一覧!$AC$5:$AC$2598,0),COLUMN()-1),"")</f>
        <v/>
      </c>
      <c r="C83" s="284" t="str">
        <f>IFERROR(INDEX(認証製品一覧!$B$5:$W$2598,MATCH(ROW()-11,認証製品一覧!$AC$5:$AC$2598,0),COLUMN()-1),"")</f>
        <v/>
      </c>
      <c r="D83" s="283" t="str">
        <f>IFERROR(INDEX(認証製品一覧!$B$5:$W$2598,MATCH(ROW()-11,認証製品一覧!$AC$5:$AC$2598,0),COLUMN()-1),"")</f>
        <v/>
      </c>
      <c r="E83" s="283" t="str">
        <f>IFERROR(INDEX(認証製品一覧!$B$5:$W$2598,MATCH(ROW()-11,認証製品一覧!$AC$5:$AC$2598,0),COLUMN()-1),"")</f>
        <v/>
      </c>
      <c r="F83" s="341" t="str">
        <f>IFERROR(INDEX(認証製品一覧!$B$5:$W$2598,MATCH(ROW()-11,認証製品一覧!$AC$5:$AC$2598,0),COLUMN()-1),"")</f>
        <v/>
      </c>
      <c r="G83" s="341" t="str">
        <f>IFERROR(INDEX(認証製品一覧!$B$5:$W$2598,MATCH(ROW()-11,認証製品一覧!$AC$5:$AC$2598,0),COLUMN()-1),"")</f>
        <v/>
      </c>
      <c r="H83" s="283" t="str">
        <f>IFERROR(INDEX(認証製品一覧!$B$5:$W$2598,MATCH(ROW()-11,認証製品一覧!$AC$5:$AC$2598,0),COLUMN()-1),"")</f>
        <v/>
      </c>
      <c r="I83" s="283" t="str">
        <f>IFERROR(INDEX(認証製品一覧!$B$5:$W$2598,MATCH(ROW()-11,認証製品一覧!$AC$5:$AC$2598,0),COLUMN()-1),"")</f>
        <v/>
      </c>
      <c r="J83" s="283" t="str">
        <f>IFERROR(INDEX(認証製品一覧!$B$5:$W$2598,MATCH(ROW()-11,認証製品一覧!$AC$5:$AC$2598,0),COLUMN()-1),"")</f>
        <v/>
      </c>
      <c r="K83" s="283" t="str">
        <f>IFERROR(INDEX(認証製品一覧!$B$5:$W$2598,MATCH(ROW()-11,認証製品一覧!$AC$5:$AC$2598,0),COLUMN()-1),"")</f>
        <v/>
      </c>
      <c r="L83" s="341" t="str">
        <f>IFERROR(INDEX(認証製品一覧!$B$5:$W$2598,MATCH(ROW()-11,認証製品一覧!$AC$5:$AC$2598,0),COLUMN()-1),"")</f>
        <v/>
      </c>
      <c r="M83" s="341" t="str">
        <f>IFERROR(INDEX(認証製品一覧!$B$5:$W$2598,MATCH(ROW()-11,認証製品一覧!$AC$5:$AC$2598,0),COLUMN()-1),"")</f>
        <v/>
      </c>
      <c r="N83" s="283" t="str">
        <f>IFERROR(INDEX(認証製品一覧!$B$5:$W$2598,MATCH(ROW()-11,認証製品一覧!$AC$5:$AC$2598,0),COLUMN()-1),"")</f>
        <v/>
      </c>
      <c r="O83" s="283" t="str">
        <f>IFERROR(INDEX(認証製品一覧!$B$5:$W$2598,MATCH(ROW()-11,認証製品一覧!$AC$5:$AC$2598,0),COLUMN()-1),"")</f>
        <v/>
      </c>
      <c r="P83" s="341" t="str">
        <f>IFERROR(INDEX(認証製品一覧!$B$5:$W$2598,MATCH(ROW()-11,認証製品一覧!$AC$5:$AC$2598,0),COLUMN()-1),"")</f>
        <v/>
      </c>
      <c r="Q83" s="284" t="str">
        <f>IFERROR(INDEX(認証製品一覧!$B$5:$W$2598,MATCH(ROW()-11,認証製品一覧!$AC$5:$AC$2598,0),COLUMN()-1),"")</f>
        <v/>
      </c>
      <c r="R83" s="283" t="str">
        <f>IFERROR(INDEX(認証製品一覧!$B$5:$W$2598,MATCH(ROW()-11,認証製品一覧!$AC$5:$AC$2598,0),COLUMN()-1),"")</f>
        <v/>
      </c>
      <c r="S83" s="283" t="str">
        <f>IFERROR(INDEX(認証製品一覧!$B$5:$W$2598,MATCH(ROW()-11,認証製品一覧!$AC$5:$AC$2598,0),COLUMN()-1),"")</f>
        <v/>
      </c>
      <c r="T83" s="283" t="str">
        <f>IFERROR(INDEX(認証製品一覧!$B$5:$W$2598,MATCH(ROW()-11,認証製品一覧!$AC$5:$AC$2598,0),COLUMN()-1),"")</f>
        <v/>
      </c>
      <c r="U83" s="284" t="str">
        <f>IFERROR(INDEX(認証製品一覧!$B$5:$W$2598,MATCH(ROW()-11,認証製品一覧!$AC$5:$AC$2598,0),COLUMN()-1),"")</f>
        <v/>
      </c>
      <c r="V83" s="284" t="str">
        <f>IFERROR(INDEX(認証製品一覧!$B$5:$W$2598,MATCH(ROW()-11,認証製品一覧!$AC$5:$AC$2598,0),COLUMN()-1),"")</f>
        <v/>
      </c>
      <c r="W83" s="284" t="str">
        <f>IFERROR(INDEX(認証製品一覧!$B$5:$W$2598,MATCH(ROW()-11,認証製品一覧!$AC$5:$AC$2598,0),COLUMN()-1),"")</f>
        <v/>
      </c>
    </row>
    <row r="84" spans="1:23">
      <c r="A84" s="265">
        <v>73</v>
      </c>
      <c r="B84" s="283" t="str">
        <f>IFERROR(INDEX(認証製品一覧!$B$5:$W$2598,MATCH(ROW()-11,認証製品一覧!$AC$5:$AC$2598,0),COLUMN()-1),"")</f>
        <v/>
      </c>
      <c r="C84" s="284" t="str">
        <f>IFERROR(INDEX(認証製品一覧!$B$5:$W$2598,MATCH(ROW()-11,認証製品一覧!$AC$5:$AC$2598,0),COLUMN()-1),"")</f>
        <v/>
      </c>
      <c r="D84" s="283" t="str">
        <f>IFERROR(INDEX(認証製品一覧!$B$5:$W$2598,MATCH(ROW()-11,認証製品一覧!$AC$5:$AC$2598,0),COLUMN()-1),"")</f>
        <v/>
      </c>
      <c r="E84" s="283" t="str">
        <f>IFERROR(INDEX(認証製品一覧!$B$5:$W$2598,MATCH(ROW()-11,認証製品一覧!$AC$5:$AC$2598,0),COLUMN()-1),"")</f>
        <v/>
      </c>
      <c r="F84" s="341" t="str">
        <f>IFERROR(INDEX(認証製品一覧!$B$5:$W$2598,MATCH(ROW()-11,認証製品一覧!$AC$5:$AC$2598,0),COLUMN()-1),"")</f>
        <v/>
      </c>
      <c r="G84" s="341" t="str">
        <f>IFERROR(INDEX(認証製品一覧!$B$5:$W$2598,MATCH(ROW()-11,認証製品一覧!$AC$5:$AC$2598,0),COLUMN()-1),"")</f>
        <v/>
      </c>
      <c r="H84" s="283" t="str">
        <f>IFERROR(INDEX(認証製品一覧!$B$5:$W$2598,MATCH(ROW()-11,認証製品一覧!$AC$5:$AC$2598,0),COLUMN()-1),"")</f>
        <v/>
      </c>
      <c r="I84" s="283" t="str">
        <f>IFERROR(INDEX(認証製品一覧!$B$5:$W$2598,MATCH(ROW()-11,認証製品一覧!$AC$5:$AC$2598,0),COLUMN()-1),"")</f>
        <v/>
      </c>
      <c r="J84" s="283" t="str">
        <f>IFERROR(INDEX(認証製品一覧!$B$5:$W$2598,MATCH(ROW()-11,認証製品一覧!$AC$5:$AC$2598,0),COLUMN()-1),"")</f>
        <v/>
      </c>
      <c r="K84" s="283" t="str">
        <f>IFERROR(INDEX(認証製品一覧!$B$5:$W$2598,MATCH(ROW()-11,認証製品一覧!$AC$5:$AC$2598,0),COLUMN()-1),"")</f>
        <v/>
      </c>
      <c r="L84" s="341" t="str">
        <f>IFERROR(INDEX(認証製品一覧!$B$5:$W$2598,MATCH(ROW()-11,認証製品一覧!$AC$5:$AC$2598,0),COLUMN()-1),"")</f>
        <v/>
      </c>
      <c r="M84" s="341" t="str">
        <f>IFERROR(INDEX(認証製品一覧!$B$5:$W$2598,MATCH(ROW()-11,認証製品一覧!$AC$5:$AC$2598,0),COLUMN()-1),"")</f>
        <v/>
      </c>
      <c r="N84" s="283" t="str">
        <f>IFERROR(INDEX(認証製品一覧!$B$5:$W$2598,MATCH(ROW()-11,認証製品一覧!$AC$5:$AC$2598,0),COLUMN()-1),"")</f>
        <v/>
      </c>
      <c r="O84" s="283" t="str">
        <f>IFERROR(INDEX(認証製品一覧!$B$5:$W$2598,MATCH(ROW()-11,認証製品一覧!$AC$5:$AC$2598,0),COLUMN()-1),"")</f>
        <v/>
      </c>
      <c r="P84" s="341" t="str">
        <f>IFERROR(INDEX(認証製品一覧!$B$5:$W$2598,MATCH(ROW()-11,認証製品一覧!$AC$5:$AC$2598,0),COLUMN()-1),"")</f>
        <v/>
      </c>
      <c r="Q84" s="284" t="str">
        <f>IFERROR(INDEX(認証製品一覧!$B$5:$W$2598,MATCH(ROW()-11,認証製品一覧!$AC$5:$AC$2598,0),COLUMN()-1),"")</f>
        <v/>
      </c>
      <c r="R84" s="283" t="str">
        <f>IFERROR(INDEX(認証製品一覧!$B$5:$W$2598,MATCH(ROW()-11,認証製品一覧!$AC$5:$AC$2598,0),COLUMN()-1),"")</f>
        <v/>
      </c>
      <c r="S84" s="283" t="str">
        <f>IFERROR(INDEX(認証製品一覧!$B$5:$W$2598,MATCH(ROW()-11,認証製品一覧!$AC$5:$AC$2598,0),COLUMN()-1),"")</f>
        <v/>
      </c>
      <c r="T84" s="283" t="str">
        <f>IFERROR(INDEX(認証製品一覧!$B$5:$W$2598,MATCH(ROW()-11,認証製品一覧!$AC$5:$AC$2598,0),COLUMN()-1),"")</f>
        <v/>
      </c>
      <c r="U84" s="284" t="str">
        <f>IFERROR(INDEX(認証製品一覧!$B$5:$W$2598,MATCH(ROW()-11,認証製品一覧!$AC$5:$AC$2598,0),COLUMN()-1),"")</f>
        <v/>
      </c>
      <c r="V84" s="284" t="str">
        <f>IFERROR(INDEX(認証製品一覧!$B$5:$W$2598,MATCH(ROW()-11,認証製品一覧!$AC$5:$AC$2598,0),COLUMN()-1),"")</f>
        <v/>
      </c>
      <c r="W84" s="284" t="str">
        <f>IFERROR(INDEX(認証製品一覧!$B$5:$W$2598,MATCH(ROW()-11,認証製品一覧!$AC$5:$AC$2598,0),COLUMN()-1),"")</f>
        <v/>
      </c>
    </row>
    <row r="85" spans="1:23">
      <c r="A85" s="265">
        <v>74</v>
      </c>
      <c r="B85" s="283" t="str">
        <f>IFERROR(INDEX(認証製品一覧!$B$5:$W$2598,MATCH(ROW()-11,認証製品一覧!$AC$5:$AC$2598,0),COLUMN()-1),"")</f>
        <v/>
      </c>
      <c r="C85" s="284" t="str">
        <f>IFERROR(INDEX(認証製品一覧!$B$5:$W$2598,MATCH(ROW()-11,認証製品一覧!$AC$5:$AC$2598,0),COLUMN()-1),"")</f>
        <v/>
      </c>
      <c r="D85" s="283" t="str">
        <f>IFERROR(INDEX(認証製品一覧!$B$5:$W$2598,MATCH(ROW()-11,認証製品一覧!$AC$5:$AC$2598,0),COLUMN()-1),"")</f>
        <v/>
      </c>
      <c r="E85" s="283" t="str">
        <f>IFERROR(INDEX(認証製品一覧!$B$5:$W$2598,MATCH(ROW()-11,認証製品一覧!$AC$5:$AC$2598,0),COLUMN()-1),"")</f>
        <v/>
      </c>
      <c r="F85" s="341" t="str">
        <f>IFERROR(INDEX(認証製品一覧!$B$5:$W$2598,MATCH(ROW()-11,認証製品一覧!$AC$5:$AC$2598,0),COLUMN()-1),"")</f>
        <v/>
      </c>
      <c r="G85" s="341" t="str">
        <f>IFERROR(INDEX(認証製品一覧!$B$5:$W$2598,MATCH(ROW()-11,認証製品一覧!$AC$5:$AC$2598,0),COLUMN()-1),"")</f>
        <v/>
      </c>
      <c r="H85" s="283" t="str">
        <f>IFERROR(INDEX(認証製品一覧!$B$5:$W$2598,MATCH(ROW()-11,認証製品一覧!$AC$5:$AC$2598,0),COLUMN()-1),"")</f>
        <v/>
      </c>
      <c r="I85" s="283" t="str">
        <f>IFERROR(INDEX(認証製品一覧!$B$5:$W$2598,MATCH(ROW()-11,認証製品一覧!$AC$5:$AC$2598,0),COLUMN()-1),"")</f>
        <v/>
      </c>
      <c r="J85" s="283" t="str">
        <f>IFERROR(INDEX(認証製品一覧!$B$5:$W$2598,MATCH(ROW()-11,認証製品一覧!$AC$5:$AC$2598,0),COLUMN()-1),"")</f>
        <v/>
      </c>
      <c r="K85" s="283" t="str">
        <f>IFERROR(INDEX(認証製品一覧!$B$5:$W$2598,MATCH(ROW()-11,認証製品一覧!$AC$5:$AC$2598,0),COLUMN()-1),"")</f>
        <v/>
      </c>
      <c r="L85" s="341" t="str">
        <f>IFERROR(INDEX(認証製品一覧!$B$5:$W$2598,MATCH(ROW()-11,認証製品一覧!$AC$5:$AC$2598,0),COLUMN()-1),"")</f>
        <v/>
      </c>
      <c r="M85" s="341" t="str">
        <f>IFERROR(INDEX(認証製品一覧!$B$5:$W$2598,MATCH(ROW()-11,認証製品一覧!$AC$5:$AC$2598,0),COLUMN()-1),"")</f>
        <v/>
      </c>
      <c r="N85" s="283" t="str">
        <f>IFERROR(INDEX(認証製品一覧!$B$5:$W$2598,MATCH(ROW()-11,認証製品一覧!$AC$5:$AC$2598,0),COLUMN()-1),"")</f>
        <v/>
      </c>
      <c r="O85" s="283" t="str">
        <f>IFERROR(INDEX(認証製品一覧!$B$5:$W$2598,MATCH(ROW()-11,認証製品一覧!$AC$5:$AC$2598,0),COLUMN()-1),"")</f>
        <v/>
      </c>
      <c r="P85" s="341" t="str">
        <f>IFERROR(INDEX(認証製品一覧!$B$5:$W$2598,MATCH(ROW()-11,認証製品一覧!$AC$5:$AC$2598,0),COLUMN()-1),"")</f>
        <v/>
      </c>
      <c r="Q85" s="284" t="str">
        <f>IFERROR(INDEX(認証製品一覧!$B$5:$W$2598,MATCH(ROW()-11,認証製品一覧!$AC$5:$AC$2598,0),COLUMN()-1),"")</f>
        <v/>
      </c>
      <c r="R85" s="283" t="str">
        <f>IFERROR(INDEX(認証製品一覧!$B$5:$W$2598,MATCH(ROW()-11,認証製品一覧!$AC$5:$AC$2598,0),COLUMN()-1),"")</f>
        <v/>
      </c>
      <c r="S85" s="283" t="str">
        <f>IFERROR(INDEX(認証製品一覧!$B$5:$W$2598,MATCH(ROW()-11,認証製品一覧!$AC$5:$AC$2598,0),COLUMN()-1),"")</f>
        <v/>
      </c>
      <c r="T85" s="283" t="str">
        <f>IFERROR(INDEX(認証製品一覧!$B$5:$W$2598,MATCH(ROW()-11,認証製品一覧!$AC$5:$AC$2598,0),COLUMN()-1),"")</f>
        <v/>
      </c>
      <c r="U85" s="284" t="str">
        <f>IFERROR(INDEX(認証製品一覧!$B$5:$W$2598,MATCH(ROW()-11,認証製品一覧!$AC$5:$AC$2598,0),COLUMN()-1),"")</f>
        <v/>
      </c>
      <c r="V85" s="284" t="str">
        <f>IFERROR(INDEX(認証製品一覧!$B$5:$W$2598,MATCH(ROW()-11,認証製品一覧!$AC$5:$AC$2598,0),COLUMN()-1),"")</f>
        <v/>
      </c>
      <c r="W85" s="284" t="str">
        <f>IFERROR(INDEX(認証製品一覧!$B$5:$W$2598,MATCH(ROW()-11,認証製品一覧!$AC$5:$AC$2598,0),COLUMN()-1),"")</f>
        <v/>
      </c>
    </row>
    <row r="86" spans="1:23">
      <c r="A86" s="265">
        <v>75</v>
      </c>
      <c r="B86" s="283" t="str">
        <f>IFERROR(INDEX(認証製品一覧!$B$5:$W$2598,MATCH(ROW()-11,認証製品一覧!$AC$5:$AC$2598,0),COLUMN()-1),"")</f>
        <v/>
      </c>
      <c r="C86" s="284" t="str">
        <f>IFERROR(INDEX(認証製品一覧!$B$5:$W$2598,MATCH(ROW()-11,認証製品一覧!$AC$5:$AC$2598,0),COLUMN()-1),"")</f>
        <v/>
      </c>
      <c r="D86" s="283" t="str">
        <f>IFERROR(INDEX(認証製品一覧!$B$5:$W$2598,MATCH(ROW()-11,認証製品一覧!$AC$5:$AC$2598,0),COLUMN()-1),"")</f>
        <v/>
      </c>
      <c r="E86" s="283" t="str">
        <f>IFERROR(INDEX(認証製品一覧!$B$5:$W$2598,MATCH(ROW()-11,認証製品一覧!$AC$5:$AC$2598,0),COLUMN()-1),"")</f>
        <v/>
      </c>
      <c r="F86" s="341" t="str">
        <f>IFERROR(INDEX(認証製品一覧!$B$5:$W$2598,MATCH(ROW()-11,認証製品一覧!$AC$5:$AC$2598,0),COLUMN()-1),"")</f>
        <v/>
      </c>
      <c r="G86" s="341" t="str">
        <f>IFERROR(INDEX(認証製品一覧!$B$5:$W$2598,MATCH(ROW()-11,認証製品一覧!$AC$5:$AC$2598,0),COLUMN()-1),"")</f>
        <v/>
      </c>
      <c r="H86" s="283" t="str">
        <f>IFERROR(INDEX(認証製品一覧!$B$5:$W$2598,MATCH(ROW()-11,認証製品一覧!$AC$5:$AC$2598,0),COLUMN()-1),"")</f>
        <v/>
      </c>
      <c r="I86" s="283" t="str">
        <f>IFERROR(INDEX(認証製品一覧!$B$5:$W$2598,MATCH(ROW()-11,認証製品一覧!$AC$5:$AC$2598,0),COLUMN()-1),"")</f>
        <v/>
      </c>
      <c r="J86" s="283" t="str">
        <f>IFERROR(INDEX(認証製品一覧!$B$5:$W$2598,MATCH(ROW()-11,認証製品一覧!$AC$5:$AC$2598,0),COLUMN()-1),"")</f>
        <v/>
      </c>
      <c r="K86" s="283" t="str">
        <f>IFERROR(INDEX(認証製品一覧!$B$5:$W$2598,MATCH(ROW()-11,認証製品一覧!$AC$5:$AC$2598,0),COLUMN()-1),"")</f>
        <v/>
      </c>
      <c r="L86" s="341" t="str">
        <f>IFERROR(INDEX(認証製品一覧!$B$5:$W$2598,MATCH(ROW()-11,認証製品一覧!$AC$5:$AC$2598,0),COLUMN()-1),"")</f>
        <v/>
      </c>
      <c r="M86" s="341" t="str">
        <f>IFERROR(INDEX(認証製品一覧!$B$5:$W$2598,MATCH(ROW()-11,認証製品一覧!$AC$5:$AC$2598,0),COLUMN()-1),"")</f>
        <v/>
      </c>
      <c r="N86" s="283" t="str">
        <f>IFERROR(INDEX(認証製品一覧!$B$5:$W$2598,MATCH(ROW()-11,認証製品一覧!$AC$5:$AC$2598,0),COLUMN()-1),"")</f>
        <v/>
      </c>
      <c r="O86" s="283" t="str">
        <f>IFERROR(INDEX(認証製品一覧!$B$5:$W$2598,MATCH(ROW()-11,認証製品一覧!$AC$5:$AC$2598,0),COLUMN()-1),"")</f>
        <v/>
      </c>
      <c r="P86" s="341" t="str">
        <f>IFERROR(INDEX(認証製品一覧!$B$5:$W$2598,MATCH(ROW()-11,認証製品一覧!$AC$5:$AC$2598,0),COLUMN()-1),"")</f>
        <v/>
      </c>
      <c r="Q86" s="284" t="str">
        <f>IFERROR(INDEX(認証製品一覧!$B$5:$W$2598,MATCH(ROW()-11,認証製品一覧!$AC$5:$AC$2598,0),COLUMN()-1),"")</f>
        <v/>
      </c>
      <c r="R86" s="283" t="str">
        <f>IFERROR(INDEX(認証製品一覧!$B$5:$W$2598,MATCH(ROW()-11,認証製品一覧!$AC$5:$AC$2598,0),COLUMN()-1),"")</f>
        <v/>
      </c>
      <c r="S86" s="283" t="str">
        <f>IFERROR(INDEX(認証製品一覧!$B$5:$W$2598,MATCH(ROW()-11,認証製品一覧!$AC$5:$AC$2598,0),COLUMN()-1),"")</f>
        <v/>
      </c>
      <c r="T86" s="283" t="str">
        <f>IFERROR(INDEX(認証製品一覧!$B$5:$W$2598,MATCH(ROW()-11,認証製品一覧!$AC$5:$AC$2598,0),COLUMN()-1),"")</f>
        <v/>
      </c>
      <c r="U86" s="284" t="str">
        <f>IFERROR(INDEX(認証製品一覧!$B$5:$W$2598,MATCH(ROW()-11,認証製品一覧!$AC$5:$AC$2598,0),COLUMN()-1),"")</f>
        <v/>
      </c>
      <c r="V86" s="284" t="str">
        <f>IFERROR(INDEX(認証製品一覧!$B$5:$W$2598,MATCH(ROW()-11,認証製品一覧!$AC$5:$AC$2598,0),COLUMN()-1),"")</f>
        <v/>
      </c>
      <c r="W86" s="284" t="str">
        <f>IFERROR(INDEX(認証製品一覧!$B$5:$W$2598,MATCH(ROW()-11,認証製品一覧!$AC$5:$AC$2598,0),COLUMN()-1),"")</f>
        <v/>
      </c>
    </row>
    <row r="87" spans="1:23">
      <c r="A87" s="265">
        <v>76</v>
      </c>
      <c r="B87" s="283" t="str">
        <f>IFERROR(INDEX(認証製品一覧!$B$5:$W$2598,MATCH(ROW()-11,認証製品一覧!$AC$5:$AC$2598,0),COLUMN()-1),"")</f>
        <v/>
      </c>
      <c r="C87" s="284" t="str">
        <f>IFERROR(INDEX(認証製品一覧!$B$5:$W$2598,MATCH(ROW()-11,認証製品一覧!$AC$5:$AC$2598,0),COLUMN()-1),"")</f>
        <v/>
      </c>
      <c r="D87" s="283" t="str">
        <f>IFERROR(INDEX(認証製品一覧!$B$5:$W$2598,MATCH(ROW()-11,認証製品一覧!$AC$5:$AC$2598,0),COLUMN()-1),"")</f>
        <v/>
      </c>
      <c r="E87" s="283" t="str">
        <f>IFERROR(INDEX(認証製品一覧!$B$5:$W$2598,MATCH(ROW()-11,認証製品一覧!$AC$5:$AC$2598,0),COLUMN()-1),"")</f>
        <v/>
      </c>
      <c r="F87" s="341" t="str">
        <f>IFERROR(INDEX(認証製品一覧!$B$5:$W$2598,MATCH(ROW()-11,認証製品一覧!$AC$5:$AC$2598,0),COLUMN()-1),"")</f>
        <v/>
      </c>
      <c r="G87" s="341" t="str">
        <f>IFERROR(INDEX(認証製品一覧!$B$5:$W$2598,MATCH(ROW()-11,認証製品一覧!$AC$5:$AC$2598,0),COLUMN()-1),"")</f>
        <v/>
      </c>
      <c r="H87" s="283" t="str">
        <f>IFERROR(INDEX(認証製品一覧!$B$5:$W$2598,MATCH(ROW()-11,認証製品一覧!$AC$5:$AC$2598,0),COLUMN()-1),"")</f>
        <v/>
      </c>
      <c r="I87" s="283" t="str">
        <f>IFERROR(INDEX(認証製品一覧!$B$5:$W$2598,MATCH(ROW()-11,認証製品一覧!$AC$5:$AC$2598,0),COLUMN()-1),"")</f>
        <v/>
      </c>
      <c r="J87" s="283" t="str">
        <f>IFERROR(INDEX(認証製品一覧!$B$5:$W$2598,MATCH(ROW()-11,認証製品一覧!$AC$5:$AC$2598,0),COLUMN()-1),"")</f>
        <v/>
      </c>
      <c r="K87" s="283" t="str">
        <f>IFERROR(INDEX(認証製品一覧!$B$5:$W$2598,MATCH(ROW()-11,認証製品一覧!$AC$5:$AC$2598,0),COLUMN()-1),"")</f>
        <v/>
      </c>
      <c r="L87" s="341" t="str">
        <f>IFERROR(INDEX(認証製品一覧!$B$5:$W$2598,MATCH(ROW()-11,認証製品一覧!$AC$5:$AC$2598,0),COLUMN()-1),"")</f>
        <v/>
      </c>
      <c r="M87" s="341" t="str">
        <f>IFERROR(INDEX(認証製品一覧!$B$5:$W$2598,MATCH(ROW()-11,認証製品一覧!$AC$5:$AC$2598,0),COLUMN()-1),"")</f>
        <v/>
      </c>
      <c r="N87" s="283" t="str">
        <f>IFERROR(INDEX(認証製品一覧!$B$5:$W$2598,MATCH(ROW()-11,認証製品一覧!$AC$5:$AC$2598,0),COLUMN()-1),"")</f>
        <v/>
      </c>
      <c r="O87" s="283" t="str">
        <f>IFERROR(INDEX(認証製品一覧!$B$5:$W$2598,MATCH(ROW()-11,認証製品一覧!$AC$5:$AC$2598,0),COLUMN()-1),"")</f>
        <v/>
      </c>
      <c r="P87" s="341" t="str">
        <f>IFERROR(INDEX(認証製品一覧!$B$5:$W$2598,MATCH(ROW()-11,認証製品一覧!$AC$5:$AC$2598,0),COLUMN()-1),"")</f>
        <v/>
      </c>
      <c r="Q87" s="284" t="str">
        <f>IFERROR(INDEX(認証製品一覧!$B$5:$W$2598,MATCH(ROW()-11,認証製品一覧!$AC$5:$AC$2598,0),COLUMN()-1),"")</f>
        <v/>
      </c>
      <c r="R87" s="283" t="str">
        <f>IFERROR(INDEX(認証製品一覧!$B$5:$W$2598,MATCH(ROW()-11,認証製品一覧!$AC$5:$AC$2598,0),COLUMN()-1),"")</f>
        <v/>
      </c>
      <c r="S87" s="283" t="str">
        <f>IFERROR(INDEX(認証製品一覧!$B$5:$W$2598,MATCH(ROW()-11,認証製品一覧!$AC$5:$AC$2598,0),COLUMN()-1),"")</f>
        <v/>
      </c>
      <c r="T87" s="283" t="str">
        <f>IFERROR(INDEX(認証製品一覧!$B$5:$W$2598,MATCH(ROW()-11,認証製品一覧!$AC$5:$AC$2598,0),COLUMN()-1),"")</f>
        <v/>
      </c>
      <c r="U87" s="284" t="str">
        <f>IFERROR(INDEX(認証製品一覧!$B$5:$W$2598,MATCH(ROW()-11,認証製品一覧!$AC$5:$AC$2598,0),COLUMN()-1),"")</f>
        <v/>
      </c>
      <c r="V87" s="284" t="str">
        <f>IFERROR(INDEX(認証製品一覧!$B$5:$W$2598,MATCH(ROW()-11,認証製品一覧!$AC$5:$AC$2598,0),COLUMN()-1),"")</f>
        <v/>
      </c>
      <c r="W87" s="284" t="str">
        <f>IFERROR(INDEX(認証製品一覧!$B$5:$W$2598,MATCH(ROW()-11,認証製品一覧!$AC$5:$AC$2598,0),COLUMN()-1),"")</f>
        <v/>
      </c>
    </row>
    <row r="88" spans="1:23">
      <c r="A88" s="265">
        <v>77</v>
      </c>
      <c r="B88" s="283" t="str">
        <f>IFERROR(INDEX(認証製品一覧!$B$5:$W$2598,MATCH(ROW()-11,認証製品一覧!$AC$5:$AC$2598,0),COLUMN()-1),"")</f>
        <v/>
      </c>
      <c r="C88" s="284" t="str">
        <f>IFERROR(INDEX(認証製品一覧!$B$5:$W$2598,MATCH(ROW()-11,認証製品一覧!$AC$5:$AC$2598,0),COLUMN()-1),"")</f>
        <v/>
      </c>
      <c r="D88" s="283" t="str">
        <f>IFERROR(INDEX(認証製品一覧!$B$5:$W$2598,MATCH(ROW()-11,認証製品一覧!$AC$5:$AC$2598,0),COLUMN()-1),"")</f>
        <v/>
      </c>
      <c r="E88" s="283" t="str">
        <f>IFERROR(INDEX(認証製品一覧!$B$5:$W$2598,MATCH(ROW()-11,認証製品一覧!$AC$5:$AC$2598,0),COLUMN()-1),"")</f>
        <v/>
      </c>
      <c r="F88" s="341" t="str">
        <f>IFERROR(INDEX(認証製品一覧!$B$5:$W$2598,MATCH(ROW()-11,認証製品一覧!$AC$5:$AC$2598,0),COLUMN()-1),"")</f>
        <v/>
      </c>
      <c r="G88" s="341" t="str">
        <f>IFERROR(INDEX(認証製品一覧!$B$5:$W$2598,MATCH(ROW()-11,認証製品一覧!$AC$5:$AC$2598,0),COLUMN()-1),"")</f>
        <v/>
      </c>
      <c r="H88" s="283" t="str">
        <f>IFERROR(INDEX(認証製品一覧!$B$5:$W$2598,MATCH(ROW()-11,認証製品一覧!$AC$5:$AC$2598,0),COLUMN()-1),"")</f>
        <v/>
      </c>
      <c r="I88" s="283" t="str">
        <f>IFERROR(INDEX(認証製品一覧!$B$5:$W$2598,MATCH(ROW()-11,認証製品一覧!$AC$5:$AC$2598,0),COLUMN()-1),"")</f>
        <v/>
      </c>
      <c r="J88" s="283" t="str">
        <f>IFERROR(INDEX(認証製品一覧!$B$5:$W$2598,MATCH(ROW()-11,認証製品一覧!$AC$5:$AC$2598,0),COLUMN()-1),"")</f>
        <v/>
      </c>
      <c r="K88" s="283" t="str">
        <f>IFERROR(INDEX(認証製品一覧!$B$5:$W$2598,MATCH(ROW()-11,認証製品一覧!$AC$5:$AC$2598,0),COLUMN()-1),"")</f>
        <v/>
      </c>
      <c r="L88" s="341" t="str">
        <f>IFERROR(INDEX(認証製品一覧!$B$5:$W$2598,MATCH(ROW()-11,認証製品一覧!$AC$5:$AC$2598,0),COLUMN()-1),"")</f>
        <v/>
      </c>
      <c r="M88" s="341" t="str">
        <f>IFERROR(INDEX(認証製品一覧!$B$5:$W$2598,MATCH(ROW()-11,認証製品一覧!$AC$5:$AC$2598,0),COLUMN()-1),"")</f>
        <v/>
      </c>
      <c r="N88" s="283" t="str">
        <f>IFERROR(INDEX(認証製品一覧!$B$5:$W$2598,MATCH(ROW()-11,認証製品一覧!$AC$5:$AC$2598,0),COLUMN()-1),"")</f>
        <v/>
      </c>
      <c r="O88" s="283" t="str">
        <f>IFERROR(INDEX(認証製品一覧!$B$5:$W$2598,MATCH(ROW()-11,認証製品一覧!$AC$5:$AC$2598,0),COLUMN()-1),"")</f>
        <v/>
      </c>
      <c r="P88" s="341" t="str">
        <f>IFERROR(INDEX(認証製品一覧!$B$5:$W$2598,MATCH(ROW()-11,認証製品一覧!$AC$5:$AC$2598,0),COLUMN()-1),"")</f>
        <v/>
      </c>
      <c r="Q88" s="284" t="str">
        <f>IFERROR(INDEX(認証製品一覧!$B$5:$W$2598,MATCH(ROW()-11,認証製品一覧!$AC$5:$AC$2598,0),COLUMN()-1),"")</f>
        <v/>
      </c>
      <c r="R88" s="283" t="str">
        <f>IFERROR(INDEX(認証製品一覧!$B$5:$W$2598,MATCH(ROW()-11,認証製品一覧!$AC$5:$AC$2598,0),COLUMN()-1),"")</f>
        <v/>
      </c>
      <c r="S88" s="283" t="str">
        <f>IFERROR(INDEX(認証製品一覧!$B$5:$W$2598,MATCH(ROW()-11,認証製品一覧!$AC$5:$AC$2598,0),COLUMN()-1),"")</f>
        <v/>
      </c>
      <c r="T88" s="283" t="str">
        <f>IFERROR(INDEX(認証製品一覧!$B$5:$W$2598,MATCH(ROW()-11,認証製品一覧!$AC$5:$AC$2598,0),COLUMN()-1),"")</f>
        <v/>
      </c>
      <c r="U88" s="284" t="str">
        <f>IFERROR(INDEX(認証製品一覧!$B$5:$W$2598,MATCH(ROW()-11,認証製品一覧!$AC$5:$AC$2598,0),COLUMN()-1),"")</f>
        <v/>
      </c>
      <c r="V88" s="284" t="str">
        <f>IFERROR(INDEX(認証製品一覧!$B$5:$W$2598,MATCH(ROW()-11,認証製品一覧!$AC$5:$AC$2598,0),COLUMN()-1),"")</f>
        <v/>
      </c>
      <c r="W88" s="284" t="str">
        <f>IFERROR(INDEX(認証製品一覧!$B$5:$W$2598,MATCH(ROW()-11,認証製品一覧!$AC$5:$AC$2598,0),COLUMN()-1),"")</f>
        <v/>
      </c>
    </row>
    <row r="89" spans="1:23">
      <c r="A89" s="265">
        <v>78</v>
      </c>
      <c r="B89" s="283" t="str">
        <f>IFERROR(INDEX(認証製品一覧!$B$5:$W$2598,MATCH(ROW()-11,認証製品一覧!$AC$5:$AC$2598,0),COLUMN()-1),"")</f>
        <v/>
      </c>
      <c r="C89" s="284" t="str">
        <f>IFERROR(INDEX(認証製品一覧!$B$5:$W$2598,MATCH(ROW()-11,認証製品一覧!$AC$5:$AC$2598,0),COLUMN()-1),"")</f>
        <v/>
      </c>
      <c r="D89" s="283" t="str">
        <f>IFERROR(INDEX(認証製品一覧!$B$5:$W$2598,MATCH(ROW()-11,認証製品一覧!$AC$5:$AC$2598,0),COLUMN()-1),"")</f>
        <v/>
      </c>
      <c r="E89" s="283" t="str">
        <f>IFERROR(INDEX(認証製品一覧!$B$5:$W$2598,MATCH(ROW()-11,認証製品一覧!$AC$5:$AC$2598,0),COLUMN()-1),"")</f>
        <v/>
      </c>
      <c r="F89" s="341" t="str">
        <f>IFERROR(INDEX(認証製品一覧!$B$5:$W$2598,MATCH(ROW()-11,認証製品一覧!$AC$5:$AC$2598,0),COLUMN()-1),"")</f>
        <v/>
      </c>
      <c r="G89" s="341" t="str">
        <f>IFERROR(INDEX(認証製品一覧!$B$5:$W$2598,MATCH(ROW()-11,認証製品一覧!$AC$5:$AC$2598,0),COLUMN()-1),"")</f>
        <v/>
      </c>
      <c r="H89" s="283" t="str">
        <f>IFERROR(INDEX(認証製品一覧!$B$5:$W$2598,MATCH(ROW()-11,認証製品一覧!$AC$5:$AC$2598,0),COLUMN()-1),"")</f>
        <v/>
      </c>
      <c r="I89" s="283" t="str">
        <f>IFERROR(INDEX(認証製品一覧!$B$5:$W$2598,MATCH(ROW()-11,認証製品一覧!$AC$5:$AC$2598,0),COLUMN()-1),"")</f>
        <v/>
      </c>
      <c r="J89" s="283" t="str">
        <f>IFERROR(INDEX(認証製品一覧!$B$5:$W$2598,MATCH(ROW()-11,認証製品一覧!$AC$5:$AC$2598,0),COLUMN()-1),"")</f>
        <v/>
      </c>
      <c r="K89" s="283" t="str">
        <f>IFERROR(INDEX(認証製品一覧!$B$5:$W$2598,MATCH(ROW()-11,認証製品一覧!$AC$5:$AC$2598,0),COLUMN()-1),"")</f>
        <v/>
      </c>
      <c r="L89" s="341" t="str">
        <f>IFERROR(INDEX(認証製品一覧!$B$5:$W$2598,MATCH(ROW()-11,認証製品一覧!$AC$5:$AC$2598,0),COLUMN()-1),"")</f>
        <v/>
      </c>
      <c r="M89" s="341" t="str">
        <f>IFERROR(INDEX(認証製品一覧!$B$5:$W$2598,MATCH(ROW()-11,認証製品一覧!$AC$5:$AC$2598,0),COLUMN()-1),"")</f>
        <v/>
      </c>
      <c r="N89" s="283" t="str">
        <f>IFERROR(INDEX(認証製品一覧!$B$5:$W$2598,MATCH(ROW()-11,認証製品一覧!$AC$5:$AC$2598,0),COLUMN()-1),"")</f>
        <v/>
      </c>
      <c r="O89" s="283" t="str">
        <f>IFERROR(INDEX(認証製品一覧!$B$5:$W$2598,MATCH(ROW()-11,認証製品一覧!$AC$5:$AC$2598,0),COLUMN()-1),"")</f>
        <v/>
      </c>
      <c r="P89" s="341" t="str">
        <f>IFERROR(INDEX(認証製品一覧!$B$5:$W$2598,MATCH(ROW()-11,認証製品一覧!$AC$5:$AC$2598,0),COLUMN()-1),"")</f>
        <v/>
      </c>
      <c r="Q89" s="284" t="str">
        <f>IFERROR(INDEX(認証製品一覧!$B$5:$W$2598,MATCH(ROW()-11,認証製品一覧!$AC$5:$AC$2598,0),COLUMN()-1),"")</f>
        <v/>
      </c>
      <c r="R89" s="283" t="str">
        <f>IFERROR(INDEX(認証製品一覧!$B$5:$W$2598,MATCH(ROW()-11,認証製品一覧!$AC$5:$AC$2598,0),COLUMN()-1),"")</f>
        <v/>
      </c>
      <c r="S89" s="283" t="str">
        <f>IFERROR(INDEX(認証製品一覧!$B$5:$W$2598,MATCH(ROW()-11,認証製品一覧!$AC$5:$AC$2598,0),COLUMN()-1),"")</f>
        <v/>
      </c>
      <c r="T89" s="283" t="str">
        <f>IFERROR(INDEX(認証製品一覧!$B$5:$W$2598,MATCH(ROW()-11,認証製品一覧!$AC$5:$AC$2598,0),COLUMN()-1),"")</f>
        <v/>
      </c>
      <c r="U89" s="284" t="str">
        <f>IFERROR(INDEX(認証製品一覧!$B$5:$W$2598,MATCH(ROW()-11,認証製品一覧!$AC$5:$AC$2598,0),COLUMN()-1),"")</f>
        <v/>
      </c>
      <c r="V89" s="284" t="str">
        <f>IFERROR(INDEX(認証製品一覧!$B$5:$W$2598,MATCH(ROW()-11,認証製品一覧!$AC$5:$AC$2598,0),COLUMN()-1),"")</f>
        <v/>
      </c>
      <c r="W89" s="284" t="str">
        <f>IFERROR(INDEX(認証製品一覧!$B$5:$W$2598,MATCH(ROW()-11,認証製品一覧!$AC$5:$AC$2598,0),COLUMN()-1),"")</f>
        <v/>
      </c>
    </row>
    <row r="90" spans="1:23">
      <c r="A90" s="265">
        <v>79</v>
      </c>
      <c r="B90" s="283" t="str">
        <f>IFERROR(INDEX(認証製品一覧!$B$5:$W$2598,MATCH(ROW()-11,認証製品一覧!$AC$5:$AC$2598,0),COLUMN()-1),"")</f>
        <v/>
      </c>
      <c r="C90" s="284" t="str">
        <f>IFERROR(INDEX(認証製品一覧!$B$5:$W$2598,MATCH(ROW()-11,認証製品一覧!$AC$5:$AC$2598,0),COLUMN()-1),"")</f>
        <v/>
      </c>
      <c r="D90" s="283" t="str">
        <f>IFERROR(INDEX(認証製品一覧!$B$5:$W$2598,MATCH(ROW()-11,認証製品一覧!$AC$5:$AC$2598,0),COLUMN()-1),"")</f>
        <v/>
      </c>
      <c r="E90" s="283" t="str">
        <f>IFERROR(INDEX(認証製品一覧!$B$5:$W$2598,MATCH(ROW()-11,認証製品一覧!$AC$5:$AC$2598,0),COLUMN()-1),"")</f>
        <v/>
      </c>
      <c r="F90" s="341" t="str">
        <f>IFERROR(INDEX(認証製品一覧!$B$5:$W$2598,MATCH(ROW()-11,認証製品一覧!$AC$5:$AC$2598,0),COLUMN()-1),"")</f>
        <v/>
      </c>
      <c r="G90" s="341" t="str">
        <f>IFERROR(INDEX(認証製品一覧!$B$5:$W$2598,MATCH(ROW()-11,認証製品一覧!$AC$5:$AC$2598,0),COLUMN()-1),"")</f>
        <v/>
      </c>
      <c r="H90" s="283" t="str">
        <f>IFERROR(INDEX(認証製品一覧!$B$5:$W$2598,MATCH(ROW()-11,認証製品一覧!$AC$5:$AC$2598,0),COLUMN()-1),"")</f>
        <v/>
      </c>
      <c r="I90" s="283" t="str">
        <f>IFERROR(INDEX(認証製品一覧!$B$5:$W$2598,MATCH(ROW()-11,認証製品一覧!$AC$5:$AC$2598,0),COLUMN()-1),"")</f>
        <v/>
      </c>
      <c r="J90" s="283" t="str">
        <f>IFERROR(INDEX(認証製品一覧!$B$5:$W$2598,MATCH(ROW()-11,認証製品一覧!$AC$5:$AC$2598,0),COLUMN()-1),"")</f>
        <v/>
      </c>
      <c r="K90" s="283" t="str">
        <f>IFERROR(INDEX(認証製品一覧!$B$5:$W$2598,MATCH(ROW()-11,認証製品一覧!$AC$5:$AC$2598,0),COLUMN()-1),"")</f>
        <v/>
      </c>
      <c r="L90" s="341" t="str">
        <f>IFERROR(INDEX(認証製品一覧!$B$5:$W$2598,MATCH(ROW()-11,認証製品一覧!$AC$5:$AC$2598,0),COLUMN()-1),"")</f>
        <v/>
      </c>
      <c r="M90" s="341" t="str">
        <f>IFERROR(INDEX(認証製品一覧!$B$5:$W$2598,MATCH(ROW()-11,認証製品一覧!$AC$5:$AC$2598,0),COLUMN()-1),"")</f>
        <v/>
      </c>
      <c r="N90" s="283" t="str">
        <f>IFERROR(INDEX(認証製品一覧!$B$5:$W$2598,MATCH(ROW()-11,認証製品一覧!$AC$5:$AC$2598,0),COLUMN()-1),"")</f>
        <v/>
      </c>
      <c r="O90" s="283" t="str">
        <f>IFERROR(INDEX(認証製品一覧!$B$5:$W$2598,MATCH(ROW()-11,認証製品一覧!$AC$5:$AC$2598,0),COLUMN()-1),"")</f>
        <v/>
      </c>
      <c r="P90" s="341" t="str">
        <f>IFERROR(INDEX(認証製品一覧!$B$5:$W$2598,MATCH(ROW()-11,認証製品一覧!$AC$5:$AC$2598,0),COLUMN()-1),"")</f>
        <v/>
      </c>
      <c r="Q90" s="284" t="str">
        <f>IFERROR(INDEX(認証製品一覧!$B$5:$W$2598,MATCH(ROW()-11,認証製品一覧!$AC$5:$AC$2598,0),COLUMN()-1),"")</f>
        <v/>
      </c>
      <c r="R90" s="283" t="str">
        <f>IFERROR(INDEX(認証製品一覧!$B$5:$W$2598,MATCH(ROW()-11,認証製品一覧!$AC$5:$AC$2598,0),COLUMN()-1),"")</f>
        <v/>
      </c>
      <c r="S90" s="283" t="str">
        <f>IFERROR(INDEX(認証製品一覧!$B$5:$W$2598,MATCH(ROW()-11,認証製品一覧!$AC$5:$AC$2598,0),COLUMN()-1),"")</f>
        <v/>
      </c>
      <c r="T90" s="283" t="str">
        <f>IFERROR(INDEX(認証製品一覧!$B$5:$W$2598,MATCH(ROW()-11,認証製品一覧!$AC$5:$AC$2598,0),COLUMN()-1),"")</f>
        <v/>
      </c>
      <c r="U90" s="284" t="str">
        <f>IFERROR(INDEX(認証製品一覧!$B$5:$W$2598,MATCH(ROW()-11,認証製品一覧!$AC$5:$AC$2598,0),COLUMN()-1),"")</f>
        <v/>
      </c>
      <c r="V90" s="284" t="str">
        <f>IFERROR(INDEX(認証製品一覧!$B$5:$W$2598,MATCH(ROW()-11,認証製品一覧!$AC$5:$AC$2598,0),COLUMN()-1),"")</f>
        <v/>
      </c>
      <c r="W90" s="284" t="str">
        <f>IFERROR(INDEX(認証製品一覧!$B$5:$W$2598,MATCH(ROW()-11,認証製品一覧!$AC$5:$AC$2598,0),COLUMN()-1),"")</f>
        <v/>
      </c>
    </row>
    <row r="91" spans="1:23">
      <c r="A91" s="265">
        <v>80</v>
      </c>
      <c r="B91" s="283" t="str">
        <f>IFERROR(INDEX(認証製品一覧!$B$5:$W$2598,MATCH(ROW()-11,認証製品一覧!$AC$5:$AC$2598,0),COLUMN()-1),"")</f>
        <v/>
      </c>
      <c r="C91" s="284" t="str">
        <f>IFERROR(INDEX(認証製品一覧!$B$5:$W$2598,MATCH(ROW()-11,認証製品一覧!$AC$5:$AC$2598,0),COLUMN()-1),"")</f>
        <v/>
      </c>
      <c r="D91" s="283" t="str">
        <f>IFERROR(INDEX(認証製品一覧!$B$5:$W$2598,MATCH(ROW()-11,認証製品一覧!$AC$5:$AC$2598,0),COLUMN()-1),"")</f>
        <v/>
      </c>
      <c r="E91" s="283" t="str">
        <f>IFERROR(INDEX(認証製品一覧!$B$5:$W$2598,MATCH(ROW()-11,認証製品一覧!$AC$5:$AC$2598,0),COLUMN()-1),"")</f>
        <v/>
      </c>
      <c r="F91" s="341" t="str">
        <f>IFERROR(INDEX(認証製品一覧!$B$5:$W$2598,MATCH(ROW()-11,認証製品一覧!$AC$5:$AC$2598,0),COLUMN()-1),"")</f>
        <v/>
      </c>
      <c r="G91" s="341" t="str">
        <f>IFERROR(INDEX(認証製品一覧!$B$5:$W$2598,MATCH(ROW()-11,認証製品一覧!$AC$5:$AC$2598,0),COLUMN()-1),"")</f>
        <v/>
      </c>
      <c r="H91" s="283" t="str">
        <f>IFERROR(INDEX(認証製品一覧!$B$5:$W$2598,MATCH(ROW()-11,認証製品一覧!$AC$5:$AC$2598,0),COLUMN()-1),"")</f>
        <v/>
      </c>
      <c r="I91" s="283" t="str">
        <f>IFERROR(INDEX(認証製品一覧!$B$5:$W$2598,MATCH(ROW()-11,認証製品一覧!$AC$5:$AC$2598,0),COLUMN()-1),"")</f>
        <v/>
      </c>
      <c r="J91" s="283" t="str">
        <f>IFERROR(INDEX(認証製品一覧!$B$5:$W$2598,MATCH(ROW()-11,認証製品一覧!$AC$5:$AC$2598,0),COLUMN()-1),"")</f>
        <v/>
      </c>
      <c r="K91" s="283" t="str">
        <f>IFERROR(INDEX(認証製品一覧!$B$5:$W$2598,MATCH(ROW()-11,認証製品一覧!$AC$5:$AC$2598,0),COLUMN()-1),"")</f>
        <v/>
      </c>
      <c r="L91" s="341" t="str">
        <f>IFERROR(INDEX(認証製品一覧!$B$5:$W$2598,MATCH(ROW()-11,認証製品一覧!$AC$5:$AC$2598,0),COLUMN()-1),"")</f>
        <v/>
      </c>
      <c r="M91" s="341" t="str">
        <f>IFERROR(INDEX(認証製品一覧!$B$5:$W$2598,MATCH(ROW()-11,認証製品一覧!$AC$5:$AC$2598,0),COLUMN()-1),"")</f>
        <v/>
      </c>
      <c r="N91" s="283" t="str">
        <f>IFERROR(INDEX(認証製品一覧!$B$5:$W$2598,MATCH(ROW()-11,認証製品一覧!$AC$5:$AC$2598,0),COLUMN()-1),"")</f>
        <v/>
      </c>
      <c r="O91" s="283" t="str">
        <f>IFERROR(INDEX(認証製品一覧!$B$5:$W$2598,MATCH(ROW()-11,認証製品一覧!$AC$5:$AC$2598,0),COLUMN()-1),"")</f>
        <v/>
      </c>
      <c r="P91" s="341" t="str">
        <f>IFERROR(INDEX(認証製品一覧!$B$5:$W$2598,MATCH(ROW()-11,認証製品一覧!$AC$5:$AC$2598,0),COLUMN()-1),"")</f>
        <v/>
      </c>
      <c r="Q91" s="284" t="str">
        <f>IFERROR(INDEX(認証製品一覧!$B$5:$W$2598,MATCH(ROW()-11,認証製品一覧!$AC$5:$AC$2598,0),COLUMN()-1),"")</f>
        <v/>
      </c>
      <c r="R91" s="283" t="str">
        <f>IFERROR(INDEX(認証製品一覧!$B$5:$W$2598,MATCH(ROW()-11,認証製品一覧!$AC$5:$AC$2598,0),COLUMN()-1),"")</f>
        <v/>
      </c>
      <c r="S91" s="283" t="str">
        <f>IFERROR(INDEX(認証製品一覧!$B$5:$W$2598,MATCH(ROW()-11,認証製品一覧!$AC$5:$AC$2598,0),COLUMN()-1),"")</f>
        <v/>
      </c>
      <c r="T91" s="283" t="str">
        <f>IFERROR(INDEX(認証製品一覧!$B$5:$W$2598,MATCH(ROW()-11,認証製品一覧!$AC$5:$AC$2598,0),COLUMN()-1),"")</f>
        <v/>
      </c>
      <c r="U91" s="284" t="str">
        <f>IFERROR(INDEX(認証製品一覧!$B$5:$W$2598,MATCH(ROW()-11,認証製品一覧!$AC$5:$AC$2598,0),COLUMN()-1),"")</f>
        <v/>
      </c>
      <c r="V91" s="284" t="str">
        <f>IFERROR(INDEX(認証製品一覧!$B$5:$W$2598,MATCH(ROW()-11,認証製品一覧!$AC$5:$AC$2598,0),COLUMN()-1),"")</f>
        <v/>
      </c>
      <c r="W91" s="284" t="str">
        <f>IFERROR(INDEX(認証製品一覧!$B$5:$W$2598,MATCH(ROW()-11,認証製品一覧!$AC$5:$AC$2598,0),COLUMN()-1),"")</f>
        <v/>
      </c>
    </row>
    <row r="92" spans="1:23">
      <c r="A92" s="265">
        <v>81</v>
      </c>
      <c r="B92" s="283" t="str">
        <f>IFERROR(INDEX(認証製品一覧!$B$5:$W$2598,MATCH(ROW()-11,認証製品一覧!$AC$5:$AC$2598,0),COLUMN()-1),"")</f>
        <v/>
      </c>
      <c r="C92" s="284" t="str">
        <f>IFERROR(INDEX(認証製品一覧!$B$5:$W$2598,MATCH(ROW()-11,認証製品一覧!$AC$5:$AC$2598,0),COLUMN()-1),"")</f>
        <v/>
      </c>
      <c r="D92" s="283" t="str">
        <f>IFERROR(INDEX(認証製品一覧!$B$5:$W$2598,MATCH(ROW()-11,認証製品一覧!$AC$5:$AC$2598,0),COLUMN()-1),"")</f>
        <v/>
      </c>
      <c r="E92" s="283" t="str">
        <f>IFERROR(INDEX(認証製品一覧!$B$5:$W$2598,MATCH(ROW()-11,認証製品一覧!$AC$5:$AC$2598,0),COLUMN()-1),"")</f>
        <v/>
      </c>
      <c r="F92" s="341" t="str">
        <f>IFERROR(INDEX(認証製品一覧!$B$5:$W$2598,MATCH(ROW()-11,認証製品一覧!$AC$5:$AC$2598,0),COLUMN()-1),"")</f>
        <v/>
      </c>
      <c r="G92" s="341" t="str">
        <f>IFERROR(INDEX(認証製品一覧!$B$5:$W$2598,MATCH(ROW()-11,認証製品一覧!$AC$5:$AC$2598,0),COLUMN()-1),"")</f>
        <v/>
      </c>
      <c r="H92" s="283" t="str">
        <f>IFERROR(INDEX(認証製品一覧!$B$5:$W$2598,MATCH(ROW()-11,認証製品一覧!$AC$5:$AC$2598,0),COLUMN()-1),"")</f>
        <v/>
      </c>
      <c r="I92" s="283" t="str">
        <f>IFERROR(INDEX(認証製品一覧!$B$5:$W$2598,MATCH(ROW()-11,認証製品一覧!$AC$5:$AC$2598,0),COLUMN()-1),"")</f>
        <v/>
      </c>
      <c r="J92" s="283" t="str">
        <f>IFERROR(INDEX(認証製品一覧!$B$5:$W$2598,MATCH(ROW()-11,認証製品一覧!$AC$5:$AC$2598,0),COLUMN()-1),"")</f>
        <v/>
      </c>
      <c r="K92" s="283" t="str">
        <f>IFERROR(INDEX(認証製品一覧!$B$5:$W$2598,MATCH(ROW()-11,認証製品一覧!$AC$5:$AC$2598,0),COLUMN()-1),"")</f>
        <v/>
      </c>
      <c r="L92" s="341" t="str">
        <f>IFERROR(INDEX(認証製品一覧!$B$5:$W$2598,MATCH(ROW()-11,認証製品一覧!$AC$5:$AC$2598,0),COLUMN()-1),"")</f>
        <v/>
      </c>
      <c r="M92" s="341" t="str">
        <f>IFERROR(INDEX(認証製品一覧!$B$5:$W$2598,MATCH(ROW()-11,認証製品一覧!$AC$5:$AC$2598,0),COLUMN()-1),"")</f>
        <v/>
      </c>
      <c r="N92" s="283" t="str">
        <f>IFERROR(INDEX(認証製品一覧!$B$5:$W$2598,MATCH(ROW()-11,認証製品一覧!$AC$5:$AC$2598,0),COLUMN()-1),"")</f>
        <v/>
      </c>
      <c r="O92" s="283" t="str">
        <f>IFERROR(INDEX(認証製品一覧!$B$5:$W$2598,MATCH(ROW()-11,認証製品一覧!$AC$5:$AC$2598,0),COLUMN()-1),"")</f>
        <v/>
      </c>
      <c r="P92" s="341" t="str">
        <f>IFERROR(INDEX(認証製品一覧!$B$5:$W$2598,MATCH(ROW()-11,認証製品一覧!$AC$5:$AC$2598,0),COLUMN()-1),"")</f>
        <v/>
      </c>
      <c r="Q92" s="284" t="str">
        <f>IFERROR(INDEX(認証製品一覧!$B$5:$W$2598,MATCH(ROW()-11,認証製品一覧!$AC$5:$AC$2598,0),COLUMN()-1),"")</f>
        <v/>
      </c>
      <c r="R92" s="283" t="str">
        <f>IFERROR(INDEX(認証製品一覧!$B$5:$W$2598,MATCH(ROW()-11,認証製品一覧!$AC$5:$AC$2598,0),COLUMN()-1),"")</f>
        <v/>
      </c>
      <c r="S92" s="283" t="str">
        <f>IFERROR(INDEX(認証製品一覧!$B$5:$W$2598,MATCH(ROW()-11,認証製品一覧!$AC$5:$AC$2598,0),COLUMN()-1),"")</f>
        <v/>
      </c>
      <c r="T92" s="283" t="str">
        <f>IFERROR(INDEX(認証製品一覧!$B$5:$W$2598,MATCH(ROW()-11,認証製品一覧!$AC$5:$AC$2598,0),COLUMN()-1),"")</f>
        <v/>
      </c>
      <c r="U92" s="284" t="str">
        <f>IFERROR(INDEX(認証製品一覧!$B$5:$W$2598,MATCH(ROW()-11,認証製品一覧!$AC$5:$AC$2598,0),COLUMN()-1),"")</f>
        <v/>
      </c>
      <c r="V92" s="284" t="str">
        <f>IFERROR(INDEX(認証製品一覧!$B$5:$W$2598,MATCH(ROW()-11,認証製品一覧!$AC$5:$AC$2598,0),COLUMN()-1),"")</f>
        <v/>
      </c>
      <c r="W92" s="284" t="str">
        <f>IFERROR(INDEX(認証製品一覧!$B$5:$W$2598,MATCH(ROW()-11,認証製品一覧!$AC$5:$AC$2598,0),COLUMN()-1),"")</f>
        <v/>
      </c>
    </row>
    <row r="93" spans="1:23">
      <c r="A93" s="265">
        <v>82</v>
      </c>
      <c r="B93" s="283" t="str">
        <f>IFERROR(INDEX(認証製品一覧!$B$5:$W$2598,MATCH(ROW()-11,認証製品一覧!$AC$5:$AC$2598,0),COLUMN()-1),"")</f>
        <v/>
      </c>
      <c r="C93" s="284" t="str">
        <f>IFERROR(INDEX(認証製品一覧!$B$5:$W$2598,MATCH(ROW()-11,認証製品一覧!$AC$5:$AC$2598,0),COLUMN()-1),"")</f>
        <v/>
      </c>
      <c r="D93" s="283" t="str">
        <f>IFERROR(INDEX(認証製品一覧!$B$5:$W$2598,MATCH(ROW()-11,認証製品一覧!$AC$5:$AC$2598,0),COLUMN()-1),"")</f>
        <v/>
      </c>
      <c r="E93" s="283" t="str">
        <f>IFERROR(INDEX(認証製品一覧!$B$5:$W$2598,MATCH(ROW()-11,認証製品一覧!$AC$5:$AC$2598,0),COLUMN()-1),"")</f>
        <v/>
      </c>
      <c r="F93" s="341" t="str">
        <f>IFERROR(INDEX(認証製品一覧!$B$5:$W$2598,MATCH(ROW()-11,認証製品一覧!$AC$5:$AC$2598,0),COLUMN()-1),"")</f>
        <v/>
      </c>
      <c r="G93" s="341" t="str">
        <f>IFERROR(INDEX(認証製品一覧!$B$5:$W$2598,MATCH(ROW()-11,認証製品一覧!$AC$5:$AC$2598,0),COLUMN()-1),"")</f>
        <v/>
      </c>
      <c r="H93" s="283" t="str">
        <f>IFERROR(INDEX(認証製品一覧!$B$5:$W$2598,MATCH(ROW()-11,認証製品一覧!$AC$5:$AC$2598,0),COLUMN()-1),"")</f>
        <v/>
      </c>
      <c r="I93" s="283" t="str">
        <f>IFERROR(INDEX(認証製品一覧!$B$5:$W$2598,MATCH(ROW()-11,認証製品一覧!$AC$5:$AC$2598,0),COLUMN()-1),"")</f>
        <v/>
      </c>
      <c r="J93" s="283" t="str">
        <f>IFERROR(INDEX(認証製品一覧!$B$5:$W$2598,MATCH(ROW()-11,認証製品一覧!$AC$5:$AC$2598,0),COLUMN()-1),"")</f>
        <v/>
      </c>
      <c r="K93" s="283" t="str">
        <f>IFERROR(INDEX(認証製品一覧!$B$5:$W$2598,MATCH(ROW()-11,認証製品一覧!$AC$5:$AC$2598,0),COLUMN()-1),"")</f>
        <v/>
      </c>
      <c r="L93" s="341" t="str">
        <f>IFERROR(INDEX(認証製品一覧!$B$5:$W$2598,MATCH(ROW()-11,認証製品一覧!$AC$5:$AC$2598,0),COLUMN()-1),"")</f>
        <v/>
      </c>
      <c r="M93" s="341" t="str">
        <f>IFERROR(INDEX(認証製品一覧!$B$5:$W$2598,MATCH(ROW()-11,認証製品一覧!$AC$5:$AC$2598,0),COLUMN()-1),"")</f>
        <v/>
      </c>
      <c r="N93" s="283" t="str">
        <f>IFERROR(INDEX(認証製品一覧!$B$5:$W$2598,MATCH(ROW()-11,認証製品一覧!$AC$5:$AC$2598,0),COLUMN()-1),"")</f>
        <v/>
      </c>
      <c r="O93" s="283" t="str">
        <f>IFERROR(INDEX(認証製品一覧!$B$5:$W$2598,MATCH(ROW()-11,認証製品一覧!$AC$5:$AC$2598,0),COLUMN()-1),"")</f>
        <v/>
      </c>
      <c r="P93" s="341" t="str">
        <f>IFERROR(INDEX(認証製品一覧!$B$5:$W$2598,MATCH(ROW()-11,認証製品一覧!$AC$5:$AC$2598,0),COLUMN()-1),"")</f>
        <v/>
      </c>
      <c r="Q93" s="284" t="str">
        <f>IFERROR(INDEX(認証製品一覧!$B$5:$W$2598,MATCH(ROW()-11,認証製品一覧!$AC$5:$AC$2598,0),COLUMN()-1),"")</f>
        <v/>
      </c>
      <c r="R93" s="283" t="str">
        <f>IFERROR(INDEX(認証製品一覧!$B$5:$W$2598,MATCH(ROW()-11,認証製品一覧!$AC$5:$AC$2598,0),COLUMN()-1),"")</f>
        <v/>
      </c>
      <c r="S93" s="283" t="str">
        <f>IFERROR(INDEX(認証製品一覧!$B$5:$W$2598,MATCH(ROW()-11,認証製品一覧!$AC$5:$AC$2598,0),COLUMN()-1),"")</f>
        <v/>
      </c>
      <c r="T93" s="283" t="str">
        <f>IFERROR(INDEX(認証製品一覧!$B$5:$W$2598,MATCH(ROW()-11,認証製品一覧!$AC$5:$AC$2598,0),COLUMN()-1),"")</f>
        <v/>
      </c>
      <c r="U93" s="284" t="str">
        <f>IFERROR(INDEX(認証製品一覧!$B$5:$W$2598,MATCH(ROW()-11,認証製品一覧!$AC$5:$AC$2598,0),COLUMN()-1),"")</f>
        <v/>
      </c>
      <c r="V93" s="284" t="str">
        <f>IFERROR(INDEX(認証製品一覧!$B$5:$W$2598,MATCH(ROW()-11,認証製品一覧!$AC$5:$AC$2598,0),COLUMN()-1),"")</f>
        <v/>
      </c>
      <c r="W93" s="284" t="str">
        <f>IFERROR(INDEX(認証製品一覧!$B$5:$W$2598,MATCH(ROW()-11,認証製品一覧!$AC$5:$AC$2598,0),COLUMN()-1),"")</f>
        <v/>
      </c>
    </row>
    <row r="94" spans="1:23">
      <c r="A94" s="265">
        <v>83</v>
      </c>
      <c r="B94" s="283" t="str">
        <f>IFERROR(INDEX(認証製品一覧!$B$5:$W$2598,MATCH(ROW()-11,認証製品一覧!$AC$5:$AC$2598,0),COLUMN()-1),"")</f>
        <v/>
      </c>
      <c r="C94" s="284" t="str">
        <f>IFERROR(INDEX(認証製品一覧!$B$5:$W$2598,MATCH(ROW()-11,認証製品一覧!$AC$5:$AC$2598,0),COLUMN()-1),"")</f>
        <v/>
      </c>
      <c r="D94" s="283" t="str">
        <f>IFERROR(INDEX(認証製品一覧!$B$5:$W$2598,MATCH(ROW()-11,認証製品一覧!$AC$5:$AC$2598,0),COLUMN()-1),"")</f>
        <v/>
      </c>
      <c r="E94" s="283" t="str">
        <f>IFERROR(INDEX(認証製品一覧!$B$5:$W$2598,MATCH(ROW()-11,認証製品一覧!$AC$5:$AC$2598,0),COLUMN()-1),"")</f>
        <v/>
      </c>
      <c r="F94" s="341" t="str">
        <f>IFERROR(INDEX(認証製品一覧!$B$5:$W$2598,MATCH(ROW()-11,認証製品一覧!$AC$5:$AC$2598,0),COLUMN()-1),"")</f>
        <v/>
      </c>
      <c r="G94" s="341" t="str">
        <f>IFERROR(INDEX(認証製品一覧!$B$5:$W$2598,MATCH(ROW()-11,認証製品一覧!$AC$5:$AC$2598,0),COLUMN()-1),"")</f>
        <v/>
      </c>
      <c r="H94" s="283" t="str">
        <f>IFERROR(INDEX(認証製品一覧!$B$5:$W$2598,MATCH(ROW()-11,認証製品一覧!$AC$5:$AC$2598,0),COLUMN()-1),"")</f>
        <v/>
      </c>
      <c r="I94" s="283" t="str">
        <f>IFERROR(INDEX(認証製品一覧!$B$5:$W$2598,MATCH(ROW()-11,認証製品一覧!$AC$5:$AC$2598,0),COLUMN()-1),"")</f>
        <v/>
      </c>
      <c r="J94" s="283" t="str">
        <f>IFERROR(INDEX(認証製品一覧!$B$5:$W$2598,MATCH(ROW()-11,認証製品一覧!$AC$5:$AC$2598,0),COLUMN()-1),"")</f>
        <v/>
      </c>
      <c r="K94" s="283" t="str">
        <f>IFERROR(INDEX(認証製品一覧!$B$5:$W$2598,MATCH(ROW()-11,認証製品一覧!$AC$5:$AC$2598,0),COLUMN()-1),"")</f>
        <v/>
      </c>
      <c r="L94" s="341" t="str">
        <f>IFERROR(INDEX(認証製品一覧!$B$5:$W$2598,MATCH(ROW()-11,認証製品一覧!$AC$5:$AC$2598,0),COLUMN()-1),"")</f>
        <v/>
      </c>
      <c r="M94" s="341" t="str">
        <f>IFERROR(INDEX(認証製品一覧!$B$5:$W$2598,MATCH(ROW()-11,認証製品一覧!$AC$5:$AC$2598,0),COLUMN()-1),"")</f>
        <v/>
      </c>
      <c r="N94" s="283" t="str">
        <f>IFERROR(INDEX(認証製品一覧!$B$5:$W$2598,MATCH(ROW()-11,認証製品一覧!$AC$5:$AC$2598,0),COLUMN()-1),"")</f>
        <v/>
      </c>
      <c r="O94" s="283" t="str">
        <f>IFERROR(INDEX(認証製品一覧!$B$5:$W$2598,MATCH(ROW()-11,認証製品一覧!$AC$5:$AC$2598,0),COLUMN()-1),"")</f>
        <v/>
      </c>
      <c r="P94" s="341" t="str">
        <f>IFERROR(INDEX(認証製品一覧!$B$5:$W$2598,MATCH(ROW()-11,認証製品一覧!$AC$5:$AC$2598,0),COLUMN()-1),"")</f>
        <v/>
      </c>
      <c r="Q94" s="284" t="str">
        <f>IFERROR(INDEX(認証製品一覧!$B$5:$W$2598,MATCH(ROW()-11,認証製品一覧!$AC$5:$AC$2598,0),COLUMN()-1),"")</f>
        <v/>
      </c>
      <c r="R94" s="283" t="str">
        <f>IFERROR(INDEX(認証製品一覧!$B$5:$W$2598,MATCH(ROW()-11,認証製品一覧!$AC$5:$AC$2598,0),COLUMN()-1),"")</f>
        <v/>
      </c>
      <c r="S94" s="283" t="str">
        <f>IFERROR(INDEX(認証製品一覧!$B$5:$W$2598,MATCH(ROW()-11,認証製品一覧!$AC$5:$AC$2598,0),COLUMN()-1),"")</f>
        <v/>
      </c>
      <c r="T94" s="283" t="str">
        <f>IFERROR(INDEX(認証製品一覧!$B$5:$W$2598,MATCH(ROW()-11,認証製品一覧!$AC$5:$AC$2598,0),COLUMN()-1),"")</f>
        <v/>
      </c>
      <c r="U94" s="284" t="str">
        <f>IFERROR(INDEX(認証製品一覧!$B$5:$W$2598,MATCH(ROW()-11,認証製品一覧!$AC$5:$AC$2598,0),COLUMN()-1),"")</f>
        <v/>
      </c>
      <c r="V94" s="284" t="str">
        <f>IFERROR(INDEX(認証製品一覧!$B$5:$W$2598,MATCH(ROW()-11,認証製品一覧!$AC$5:$AC$2598,0),COLUMN()-1),"")</f>
        <v/>
      </c>
      <c r="W94" s="284" t="str">
        <f>IFERROR(INDEX(認証製品一覧!$B$5:$W$2598,MATCH(ROW()-11,認証製品一覧!$AC$5:$AC$2598,0),COLUMN()-1),"")</f>
        <v/>
      </c>
    </row>
    <row r="95" spans="1:23">
      <c r="A95" s="265">
        <v>84</v>
      </c>
      <c r="B95" s="283" t="str">
        <f>IFERROR(INDEX(認証製品一覧!$B$5:$W$2598,MATCH(ROW()-11,認証製品一覧!$AC$5:$AC$2598,0),COLUMN()-1),"")</f>
        <v/>
      </c>
      <c r="C95" s="284" t="str">
        <f>IFERROR(INDEX(認証製品一覧!$B$5:$W$2598,MATCH(ROW()-11,認証製品一覧!$AC$5:$AC$2598,0),COLUMN()-1),"")</f>
        <v/>
      </c>
      <c r="D95" s="283" t="str">
        <f>IFERROR(INDEX(認証製品一覧!$B$5:$W$2598,MATCH(ROW()-11,認証製品一覧!$AC$5:$AC$2598,0),COLUMN()-1),"")</f>
        <v/>
      </c>
      <c r="E95" s="283" t="str">
        <f>IFERROR(INDEX(認証製品一覧!$B$5:$W$2598,MATCH(ROW()-11,認証製品一覧!$AC$5:$AC$2598,0),COLUMN()-1),"")</f>
        <v/>
      </c>
      <c r="F95" s="341" t="str">
        <f>IFERROR(INDEX(認証製品一覧!$B$5:$W$2598,MATCH(ROW()-11,認証製品一覧!$AC$5:$AC$2598,0),COLUMN()-1),"")</f>
        <v/>
      </c>
      <c r="G95" s="341" t="str">
        <f>IFERROR(INDEX(認証製品一覧!$B$5:$W$2598,MATCH(ROW()-11,認証製品一覧!$AC$5:$AC$2598,0),COLUMN()-1),"")</f>
        <v/>
      </c>
      <c r="H95" s="283" t="str">
        <f>IFERROR(INDEX(認証製品一覧!$B$5:$W$2598,MATCH(ROW()-11,認証製品一覧!$AC$5:$AC$2598,0),COLUMN()-1),"")</f>
        <v/>
      </c>
      <c r="I95" s="283" t="str">
        <f>IFERROR(INDEX(認証製品一覧!$B$5:$W$2598,MATCH(ROW()-11,認証製品一覧!$AC$5:$AC$2598,0),COLUMN()-1),"")</f>
        <v/>
      </c>
      <c r="J95" s="283" t="str">
        <f>IFERROR(INDEX(認証製品一覧!$B$5:$W$2598,MATCH(ROW()-11,認証製品一覧!$AC$5:$AC$2598,0),COLUMN()-1),"")</f>
        <v/>
      </c>
      <c r="K95" s="283" t="str">
        <f>IFERROR(INDEX(認証製品一覧!$B$5:$W$2598,MATCH(ROW()-11,認証製品一覧!$AC$5:$AC$2598,0),COLUMN()-1),"")</f>
        <v/>
      </c>
      <c r="L95" s="341" t="str">
        <f>IFERROR(INDEX(認証製品一覧!$B$5:$W$2598,MATCH(ROW()-11,認証製品一覧!$AC$5:$AC$2598,0),COLUMN()-1),"")</f>
        <v/>
      </c>
      <c r="M95" s="341" t="str">
        <f>IFERROR(INDEX(認証製品一覧!$B$5:$W$2598,MATCH(ROW()-11,認証製品一覧!$AC$5:$AC$2598,0),COLUMN()-1),"")</f>
        <v/>
      </c>
      <c r="N95" s="283" t="str">
        <f>IFERROR(INDEX(認証製品一覧!$B$5:$W$2598,MATCH(ROW()-11,認証製品一覧!$AC$5:$AC$2598,0),COLUMN()-1),"")</f>
        <v/>
      </c>
      <c r="O95" s="283" t="str">
        <f>IFERROR(INDEX(認証製品一覧!$B$5:$W$2598,MATCH(ROW()-11,認証製品一覧!$AC$5:$AC$2598,0),COLUMN()-1),"")</f>
        <v/>
      </c>
      <c r="P95" s="341" t="str">
        <f>IFERROR(INDEX(認証製品一覧!$B$5:$W$2598,MATCH(ROW()-11,認証製品一覧!$AC$5:$AC$2598,0),COLUMN()-1),"")</f>
        <v/>
      </c>
      <c r="Q95" s="284" t="str">
        <f>IFERROR(INDEX(認証製品一覧!$B$5:$W$2598,MATCH(ROW()-11,認証製品一覧!$AC$5:$AC$2598,0),COLUMN()-1),"")</f>
        <v/>
      </c>
      <c r="R95" s="283" t="str">
        <f>IFERROR(INDEX(認証製品一覧!$B$5:$W$2598,MATCH(ROW()-11,認証製品一覧!$AC$5:$AC$2598,0),COLUMN()-1),"")</f>
        <v/>
      </c>
      <c r="S95" s="283" t="str">
        <f>IFERROR(INDEX(認証製品一覧!$B$5:$W$2598,MATCH(ROW()-11,認証製品一覧!$AC$5:$AC$2598,0),COLUMN()-1),"")</f>
        <v/>
      </c>
      <c r="T95" s="283" t="str">
        <f>IFERROR(INDEX(認証製品一覧!$B$5:$W$2598,MATCH(ROW()-11,認証製品一覧!$AC$5:$AC$2598,0),COLUMN()-1),"")</f>
        <v/>
      </c>
      <c r="U95" s="284" t="str">
        <f>IFERROR(INDEX(認証製品一覧!$B$5:$W$2598,MATCH(ROW()-11,認証製品一覧!$AC$5:$AC$2598,0),COLUMN()-1),"")</f>
        <v/>
      </c>
      <c r="V95" s="284" t="str">
        <f>IFERROR(INDEX(認証製品一覧!$B$5:$W$2598,MATCH(ROW()-11,認証製品一覧!$AC$5:$AC$2598,0),COLUMN()-1),"")</f>
        <v/>
      </c>
      <c r="W95" s="284" t="str">
        <f>IFERROR(INDEX(認証製品一覧!$B$5:$W$2598,MATCH(ROW()-11,認証製品一覧!$AC$5:$AC$2598,0),COLUMN()-1),"")</f>
        <v/>
      </c>
    </row>
    <row r="96" spans="1:23">
      <c r="A96" s="265">
        <v>85</v>
      </c>
      <c r="B96" s="283" t="str">
        <f>IFERROR(INDEX(認証製品一覧!$B$5:$W$2598,MATCH(ROW()-11,認証製品一覧!$AC$5:$AC$2598,0),COLUMN()-1),"")</f>
        <v/>
      </c>
      <c r="C96" s="284" t="str">
        <f>IFERROR(INDEX(認証製品一覧!$B$5:$W$2598,MATCH(ROW()-11,認証製品一覧!$AC$5:$AC$2598,0),COLUMN()-1),"")</f>
        <v/>
      </c>
      <c r="D96" s="283" t="str">
        <f>IFERROR(INDEX(認証製品一覧!$B$5:$W$2598,MATCH(ROW()-11,認証製品一覧!$AC$5:$AC$2598,0),COLUMN()-1),"")</f>
        <v/>
      </c>
      <c r="E96" s="283" t="str">
        <f>IFERROR(INDEX(認証製品一覧!$B$5:$W$2598,MATCH(ROW()-11,認証製品一覧!$AC$5:$AC$2598,0),COLUMN()-1),"")</f>
        <v/>
      </c>
      <c r="F96" s="341" t="str">
        <f>IFERROR(INDEX(認証製品一覧!$B$5:$W$2598,MATCH(ROW()-11,認証製品一覧!$AC$5:$AC$2598,0),COLUMN()-1),"")</f>
        <v/>
      </c>
      <c r="G96" s="341" t="str">
        <f>IFERROR(INDEX(認証製品一覧!$B$5:$W$2598,MATCH(ROW()-11,認証製品一覧!$AC$5:$AC$2598,0),COLUMN()-1),"")</f>
        <v/>
      </c>
      <c r="H96" s="283" t="str">
        <f>IFERROR(INDEX(認証製品一覧!$B$5:$W$2598,MATCH(ROW()-11,認証製品一覧!$AC$5:$AC$2598,0),COLUMN()-1),"")</f>
        <v/>
      </c>
      <c r="I96" s="283" t="str">
        <f>IFERROR(INDEX(認証製品一覧!$B$5:$W$2598,MATCH(ROW()-11,認証製品一覧!$AC$5:$AC$2598,0),COLUMN()-1),"")</f>
        <v/>
      </c>
      <c r="J96" s="283" t="str">
        <f>IFERROR(INDEX(認証製品一覧!$B$5:$W$2598,MATCH(ROW()-11,認証製品一覧!$AC$5:$AC$2598,0),COLUMN()-1),"")</f>
        <v/>
      </c>
      <c r="K96" s="283" t="str">
        <f>IFERROR(INDEX(認証製品一覧!$B$5:$W$2598,MATCH(ROW()-11,認証製品一覧!$AC$5:$AC$2598,0),COLUMN()-1),"")</f>
        <v/>
      </c>
      <c r="L96" s="341" t="str">
        <f>IFERROR(INDEX(認証製品一覧!$B$5:$W$2598,MATCH(ROW()-11,認証製品一覧!$AC$5:$AC$2598,0),COLUMN()-1),"")</f>
        <v/>
      </c>
      <c r="M96" s="341" t="str">
        <f>IFERROR(INDEX(認証製品一覧!$B$5:$W$2598,MATCH(ROW()-11,認証製品一覧!$AC$5:$AC$2598,0),COLUMN()-1),"")</f>
        <v/>
      </c>
      <c r="N96" s="283" t="str">
        <f>IFERROR(INDEX(認証製品一覧!$B$5:$W$2598,MATCH(ROW()-11,認証製品一覧!$AC$5:$AC$2598,0),COLUMN()-1),"")</f>
        <v/>
      </c>
      <c r="O96" s="283" t="str">
        <f>IFERROR(INDEX(認証製品一覧!$B$5:$W$2598,MATCH(ROW()-11,認証製品一覧!$AC$5:$AC$2598,0),COLUMN()-1),"")</f>
        <v/>
      </c>
      <c r="P96" s="341" t="str">
        <f>IFERROR(INDEX(認証製品一覧!$B$5:$W$2598,MATCH(ROW()-11,認証製品一覧!$AC$5:$AC$2598,0),COLUMN()-1),"")</f>
        <v/>
      </c>
      <c r="Q96" s="284" t="str">
        <f>IFERROR(INDEX(認証製品一覧!$B$5:$W$2598,MATCH(ROW()-11,認証製品一覧!$AC$5:$AC$2598,0),COLUMN()-1),"")</f>
        <v/>
      </c>
      <c r="R96" s="283" t="str">
        <f>IFERROR(INDEX(認証製品一覧!$B$5:$W$2598,MATCH(ROW()-11,認証製品一覧!$AC$5:$AC$2598,0),COLUMN()-1),"")</f>
        <v/>
      </c>
      <c r="S96" s="283" t="str">
        <f>IFERROR(INDEX(認証製品一覧!$B$5:$W$2598,MATCH(ROW()-11,認証製品一覧!$AC$5:$AC$2598,0),COLUMN()-1),"")</f>
        <v/>
      </c>
      <c r="T96" s="283" t="str">
        <f>IFERROR(INDEX(認証製品一覧!$B$5:$W$2598,MATCH(ROW()-11,認証製品一覧!$AC$5:$AC$2598,0),COLUMN()-1),"")</f>
        <v/>
      </c>
      <c r="U96" s="284" t="str">
        <f>IFERROR(INDEX(認証製品一覧!$B$5:$W$2598,MATCH(ROW()-11,認証製品一覧!$AC$5:$AC$2598,0),COLUMN()-1),"")</f>
        <v/>
      </c>
      <c r="V96" s="284" t="str">
        <f>IFERROR(INDEX(認証製品一覧!$B$5:$W$2598,MATCH(ROW()-11,認証製品一覧!$AC$5:$AC$2598,0),COLUMN()-1),"")</f>
        <v/>
      </c>
      <c r="W96" s="284" t="str">
        <f>IFERROR(INDEX(認証製品一覧!$B$5:$W$2598,MATCH(ROW()-11,認証製品一覧!$AC$5:$AC$2598,0),COLUMN()-1),"")</f>
        <v/>
      </c>
    </row>
    <row r="97" spans="1:23">
      <c r="A97" s="265">
        <v>86</v>
      </c>
      <c r="B97" s="283" t="str">
        <f>IFERROR(INDEX(認証製品一覧!$B$5:$W$2598,MATCH(ROW()-11,認証製品一覧!$AC$5:$AC$2598,0),COLUMN()-1),"")</f>
        <v/>
      </c>
      <c r="C97" s="284" t="str">
        <f>IFERROR(INDEX(認証製品一覧!$B$5:$W$2598,MATCH(ROW()-11,認証製品一覧!$AC$5:$AC$2598,0),COLUMN()-1),"")</f>
        <v/>
      </c>
      <c r="D97" s="283" t="str">
        <f>IFERROR(INDEX(認証製品一覧!$B$5:$W$2598,MATCH(ROW()-11,認証製品一覧!$AC$5:$AC$2598,0),COLUMN()-1),"")</f>
        <v/>
      </c>
      <c r="E97" s="283" t="str">
        <f>IFERROR(INDEX(認証製品一覧!$B$5:$W$2598,MATCH(ROW()-11,認証製品一覧!$AC$5:$AC$2598,0),COLUMN()-1),"")</f>
        <v/>
      </c>
      <c r="F97" s="341" t="str">
        <f>IFERROR(INDEX(認証製品一覧!$B$5:$W$2598,MATCH(ROW()-11,認証製品一覧!$AC$5:$AC$2598,0),COLUMN()-1),"")</f>
        <v/>
      </c>
      <c r="G97" s="341" t="str">
        <f>IFERROR(INDEX(認証製品一覧!$B$5:$W$2598,MATCH(ROW()-11,認証製品一覧!$AC$5:$AC$2598,0),COLUMN()-1),"")</f>
        <v/>
      </c>
      <c r="H97" s="283" t="str">
        <f>IFERROR(INDEX(認証製品一覧!$B$5:$W$2598,MATCH(ROW()-11,認証製品一覧!$AC$5:$AC$2598,0),COLUMN()-1),"")</f>
        <v/>
      </c>
      <c r="I97" s="283" t="str">
        <f>IFERROR(INDEX(認証製品一覧!$B$5:$W$2598,MATCH(ROW()-11,認証製品一覧!$AC$5:$AC$2598,0),COLUMN()-1),"")</f>
        <v/>
      </c>
      <c r="J97" s="283" t="str">
        <f>IFERROR(INDEX(認証製品一覧!$B$5:$W$2598,MATCH(ROW()-11,認証製品一覧!$AC$5:$AC$2598,0),COLUMN()-1),"")</f>
        <v/>
      </c>
      <c r="K97" s="283" t="str">
        <f>IFERROR(INDEX(認証製品一覧!$B$5:$W$2598,MATCH(ROW()-11,認証製品一覧!$AC$5:$AC$2598,0),COLUMN()-1),"")</f>
        <v/>
      </c>
      <c r="L97" s="341" t="str">
        <f>IFERROR(INDEX(認証製品一覧!$B$5:$W$2598,MATCH(ROW()-11,認証製品一覧!$AC$5:$AC$2598,0),COLUMN()-1),"")</f>
        <v/>
      </c>
      <c r="M97" s="341" t="str">
        <f>IFERROR(INDEX(認証製品一覧!$B$5:$W$2598,MATCH(ROW()-11,認証製品一覧!$AC$5:$AC$2598,0),COLUMN()-1),"")</f>
        <v/>
      </c>
      <c r="N97" s="283" t="str">
        <f>IFERROR(INDEX(認証製品一覧!$B$5:$W$2598,MATCH(ROW()-11,認証製品一覧!$AC$5:$AC$2598,0),COLUMN()-1),"")</f>
        <v/>
      </c>
      <c r="O97" s="283" t="str">
        <f>IFERROR(INDEX(認証製品一覧!$B$5:$W$2598,MATCH(ROW()-11,認証製品一覧!$AC$5:$AC$2598,0),COLUMN()-1),"")</f>
        <v/>
      </c>
      <c r="P97" s="341" t="str">
        <f>IFERROR(INDEX(認証製品一覧!$B$5:$W$2598,MATCH(ROW()-11,認証製品一覧!$AC$5:$AC$2598,0),COLUMN()-1),"")</f>
        <v/>
      </c>
      <c r="Q97" s="284" t="str">
        <f>IFERROR(INDEX(認証製品一覧!$B$5:$W$2598,MATCH(ROW()-11,認証製品一覧!$AC$5:$AC$2598,0),COLUMN()-1),"")</f>
        <v/>
      </c>
      <c r="R97" s="283" t="str">
        <f>IFERROR(INDEX(認証製品一覧!$B$5:$W$2598,MATCH(ROW()-11,認証製品一覧!$AC$5:$AC$2598,0),COLUMN()-1),"")</f>
        <v/>
      </c>
      <c r="S97" s="283" t="str">
        <f>IFERROR(INDEX(認証製品一覧!$B$5:$W$2598,MATCH(ROW()-11,認証製品一覧!$AC$5:$AC$2598,0),COLUMN()-1),"")</f>
        <v/>
      </c>
      <c r="T97" s="283" t="str">
        <f>IFERROR(INDEX(認証製品一覧!$B$5:$W$2598,MATCH(ROW()-11,認証製品一覧!$AC$5:$AC$2598,0),COLUMN()-1),"")</f>
        <v/>
      </c>
      <c r="U97" s="284" t="str">
        <f>IFERROR(INDEX(認証製品一覧!$B$5:$W$2598,MATCH(ROW()-11,認証製品一覧!$AC$5:$AC$2598,0),COLUMN()-1),"")</f>
        <v/>
      </c>
      <c r="V97" s="284" t="str">
        <f>IFERROR(INDEX(認証製品一覧!$B$5:$W$2598,MATCH(ROW()-11,認証製品一覧!$AC$5:$AC$2598,0),COLUMN()-1),"")</f>
        <v/>
      </c>
      <c r="W97" s="284" t="str">
        <f>IFERROR(INDEX(認証製品一覧!$B$5:$W$2598,MATCH(ROW()-11,認証製品一覧!$AC$5:$AC$2598,0),COLUMN()-1),"")</f>
        <v/>
      </c>
    </row>
    <row r="98" spans="1:23">
      <c r="A98" s="265">
        <v>87</v>
      </c>
      <c r="B98" s="283" t="str">
        <f>IFERROR(INDEX(認証製品一覧!$B$5:$W$2598,MATCH(ROW()-11,認証製品一覧!$AC$5:$AC$2598,0),COLUMN()-1),"")</f>
        <v/>
      </c>
      <c r="C98" s="284" t="str">
        <f>IFERROR(INDEX(認証製品一覧!$B$5:$W$2598,MATCH(ROW()-11,認証製品一覧!$AC$5:$AC$2598,0),COLUMN()-1),"")</f>
        <v/>
      </c>
      <c r="D98" s="283" t="str">
        <f>IFERROR(INDEX(認証製品一覧!$B$5:$W$2598,MATCH(ROW()-11,認証製品一覧!$AC$5:$AC$2598,0),COLUMN()-1),"")</f>
        <v/>
      </c>
      <c r="E98" s="283" t="str">
        <f>IFERROR(INDEX(認証製品一覧!$B$5:$W$2598,MATCH(ROW()-11,認証製品一覧!$AC$5:$AC$2598,0),COLUMN()-1),"")</f>
        <v/>
      </c>
      <c r="F98" s="341" t="str">
        <f>IFERROR(INDEX(認証製品一覧!$B$5:$W$2598,MATCH(ROW()-11,認証製品一覧!$AC$5:$AC$2598,0),COLUMN()-1),"")</f>
        <v/>
      </c>
      <c r="G98" s="341" t="str">
        <f>IFERROR(INDEX(認証製品一覧!$B$5:$W$2598,MATCH(ROW()-11,認証製品一覧!$AC$5:$AC$2598,0),COLUMN()-1),"")</f>
        <v/>
      </c>
      <c r="H98" s="283" t="str">
        <f>IFERROR(INDEX(認証製品一覧!$B$5:$W$2598,MATCH(ROW()-11,認証製品一覧!$AC$5:$AC$2598,0),COLUMN()-1),"")</f>
        <v/>
      </c>
      <c r="I98" s="283" t="str">
        <f>IFERROR(INDEX(認証製品一覧!$B$5:$W$2598,MATCH(ROW()-11,認証製品一覧!$AC$5:$AC$2598,0),COLUMN()-1),"")</f>
        <v/>
      </c>
      <c r="J98" s="283" t="str">
        <f>IFERROR(INDEX(認証製品一覧!$B$5:$W$2598,MATCH(ROW()-11,認証製品一覧!$AC$5:$AC$2598,0),COLUMN()-1),"")</f>
        <v/>
      </c>
      <c r="K98" s="283" t="str">
        <f>IFERROR(INDEX(認証製品一覧!$B$5:$W$2598,MATCH(ROW()-11,認証製品一覧!$AC$5:$AC$2598,0),COLUMN()-1),"")</f>
        <v/>
      </c>
      <c r="L98" s="341" t="str">
        <f>IFERROR(INDEX(認証製品一覧!$B$5:$W$2598,MATCH(ROW()-11,認証製品一覧!$AC$5:$AC$2598,0),COLUMN()-1),"")</f>
        <v/>
      </c>
      <c r="M98" s="341" t="str">
        <f>IFERROR(INDEX(認証製品一覧!$B$5:$W$2598,MATCH(ROW()-11,認証製品一覧!$AC$5:$AC$2598,0),COLUMN()-1),"")</f>
        <v/>
      </c>
      <c r="N98" s="283" t="str">
        <f>IFERROR(INDEX(認証製品一覧!$B$5:$W$2598,MATCH(ROW()-11,認証製品一覧!$AC$5:$AC$2598,0),COLUMN()-1),"")</f>
        <v/>
      </c>
      <c r="O98" s="283" t="str">
        <f>IFERROR(INDEX(認証製品一覧!$B$5:$W$2598,MATCH(ROW()-11,認証製品一覧!$AC$5:$AC$2598,0),COLUMN()-1),"")</f>
        <v/>
      </c>
      <c r="P98" s="341" t="str">
        <f>IFERROR(INDEX(認証製品一覧!$B$5:$W$2598,MATCH(ROW()-11,認証製品一覧!$AC$5:$AC$2598,0),COLUMN()-1),"")</f>
        <v/>
      </c>
      <c r="Q98" s="284" t="str">
        <f>IFERROR(INDEX(認証製品一覧!$B$5:$W$2598,MATCH(ROW()-11,認証製品一覧!$AC$5:$AC$2598,0),COLUMN()-1),"")</f>
        <v/>
      </c>
      <c r="R98" s="283" t="str">
        <f>IFERROR(INDEX(認証製品一覧!$B$5:$W$2598,MATCH(ROW()-11,認証製品一覧!$AC$5:$AC$2598,0),COLUMN()-1),"")</f>
        <v/>
      </c>
      <c r="S98" s="283" t="str">
        <f>IFERROR(INDEX(認証製品一覧!$B$5:$W$2598,MATCH(ROW()-11,認証製品一覧!$AC$5:$AC$2598,0),COLUMN()-1),"")</f>
        <v/>
      </c>
      <c r="T98" s="283" t="str">
        <f>IFERROR(INDEX(認証製品一覧!$B$5:$W$2598,MATCH(ROW()-11,認証製品一覧!$AC$5:$AC$2598,0),COLUMN()-1),"")</f>
        <v/>
      </c>
      <c r="U98" s="284" t="str">
        <f>IFERROR(INDEX(認証製品一覧!$B$5:$W$2598,MATCH(ROW()-11,認証製品一覧!$AC$5:$AC$2598,0),COLUMN()-1),"")</f>
        <v/>
      </c>
      <c r="V98" s="284" t="str">
        <f>IFERROR(INDEX(認証製品一覧!$B$5:$W$2598,MATCH(ROW()-11,認証製品一覧!$AC$5:$AC$2598,0),COLUMN()-1),"")</f>
        <v/>
      </c>
      <c r="W98" s="284" t="str">
        <f>IFERROR(INDEX(認証製品一覧!$B$5:$W$2598,MATCH(ROW()-11,認証製品一覧!$AC$5:$AC$2598,0),COLUMN()-1),"")</f>
        <v/>
      </c>
    </row>
    <row r="99" spans="1:23">
      <c r="A99" s="265">
        <v>88</v>
      </c>
      <c r="B99" s="283" t="str">
        <f>IFERROR(INDEX(認証製品一覧!$B$5:$W$2598,MATCH(ROW()-11,認証製品一覧!$AC$5:$AC$2598,0),COLUMN()-1),"")</f>
        <v/>
      </c>
      <c r="C99" s="284" t="str">
        <f>IFERROR(INDEX(認証製品一覧!$B$5:$W$2598,MATCH(ROW()-11,認証製品一覧!$AC$5:$AC$2598,0),COLUMN()-1),"")</f>
        <v/>
      </c>
      <c r="D99" s="283" t="str">
        <f>IFERROR(INDEX(認証製品一覧!$B$5:$W$2598,MATCH(ROW()-11,認証製品一覧!$AC$5:$AC$2598,0),COLUMN()-1),"")</f>
        <v/>
      </c>
      <c r="E99" s="283" t="str">
        <f>IFERROR(INDEX(認証製品一覧!$B$5:$W$2598,MATCH(ROW()-11,認証製品一覧!$AC$5:$AC$2598,0),COLUMN()-1),"")</f>
        <v/>
      </c>
      <c r="F99" s="341" t="str">
        <f>IFERROR(INDEX(認証製品一覧!$B$5:$W$2598,MATCH(ROW()-11,認証製品一覧!$AC$5:$AC$2598,0),COLUMN()-1),"")</f>
        <v/>
      </c>
      <c r="G99" s="341" t="str">
        <f>IFERROR(INDEX(認証製品一覧!$B$5:$W$2598,MATCH(ROW()-11,認証製品一覧!$AC$5:$AC$2598,0),COLUMN()-1),"")</f>
        <v/>
      </c>
      <c r="H99" s="283" t="str">
        <f>IFERROR(INDEX(認証製品一覧!$B$5:$W$2598,MATCH(ROW()-11,認証製品一覧!$AC$5:$AC$2598,0),COLUMN()-1),"")</f>
        <v/>
      </c>
      <c r="I99" s="283" t="str">
        <f>IFERROR(INDEX(認証製品一覧!$B$5:$W$2598,MATCH(ROW()-11,認証製品一覧!$AC$5:$AC$2598,0),COLUMN()-1),"")</f>
        <v/>
      </c>
      <c r="J99" s="283" t="str">
        <f>IFERROR(INDEX(認証製品一覧!$B$5:$W$2598,MATCH(ROW()-11,認証製品一覧!$AC$5:$AC$2598,0),COLUMN()-1),"")</f>
        <v/>
      </c>
      <c r="K99" s="283" t="str">
        <f>IFERROR(INDEX(認証製品一覧!$B$5:$W$2598,MATCH(ROW()-11,認証製品一覧!$AC$5:$AC$2598,0),COLUMN()-1),"")</f>
        <v/>
      </c>
      <c r="L99" s="341" t="str">
        <f>IFERROR(INDEX(認証製品一覧!$B$5:$W$2598,MATCH(ROW()-11,認証製品一覧!$AC$5:$AC$2598,0),COLUMN()-1),"")</f>
        <v/>
      </c>
      <c r="M99" s="341" t="str">
        <f>IFERROR(INDEX(認証製品一覧!$B$5:$W$2598,MATCH(ROW()-11,認証製品一覧!$AC$5:$AC$2598,0),COLUMN()-1),"")</f>
        <v/>
      </c>
      <c r="N99" s="283" t="str">
        <f>IFERROR(INDEX(認証製品一覧!$B$5:$W$2598,MATCH(ROW()-11,認証製品一覧!$AC$5:$AC$2598,0),COLUMN()-1),"")</f>
        <v/>
      </c>
      <c r="O99" s="283" t="str">
        <f>IFERROR(INDEX(認証製品一覧!$B$5:$W$2598,MATCH(ROW()-11,認証製品一覧!$AC$5:$AC$2598,0),COLUMN()-1),"")</f>
        <v/>
      </c>
      <c r="P99" s="341" t="str">
        <f>IFERROR(INDEX(認証製品一覧!$B$5:$W$2598,MATCH(ROW()-11,認証製品一覧!$AC$5:$AC$2598,0),COLUMN()-1),"")</f>
        <v/>
      </c>
      <c r="Q99" s="284" t="str">
        <f>IFERROR(INDEX(認証製品一覧!$B$5:$W$2598,MATCH(ROW()-11,認証製品一覧!$AC$5:$AC$2598,0),COLUMN()-1),"")</f>
        <v/>
      </c>
      <c r="R99" s="283" t="str">
        <f>IFERROR(INDEX(認証製品一覧!$B$5:$W$2598,MATCH(ROW()-11,認証製品一覧!$AC$5:$AC$2598,0),COLUMN()-1),"")</f>
        <v/>
      </c>
      <c r="S99" s="283" t="str">
        <f>IFERROR(INDEX(認証製品一覧!$B$5:$W$2598,MATCH(ROW()-11,認証製品一覧!$AC$5:$AC$2598,0),COLUMN()-1),"")</f>
        <v/>
      </c>
      <c r="T99" s="283" t="str">
        <f>IFERROR(INDEX(認証製品一覧!$B$5:$W$2598,MATCH(ROW()-11,認証製品一覧!$AC$5:$AC$2598,0),COLUMN()-1),"")</f>
        <v/>
      </c>
      <c r="U99" s="284" t="str">
        <f>IFERROR(INDEX(認証製品一覧!$B$5:$W$2598,MATCH(ROW()-11,認証製品一覧!$AC$5:$AC$2598,0),COLUMN()-1),"")</f>
        <v/>
      </c>
      <c r="V99" s="284" t="str">
        <f>IFERROR(INDEX(認証製品一覧!$B$5:$W$2598,MATCH(ROW()-11,認証製品一覧!$AC$5:$AC$2598,0),COLUMN()-1),"")</f>
        <v/>
      </c>
      <c r="W99" s="284" t="str">
        <f>IFERROR(INDEX(認証製品一覧!$B$5:$W$2598,MATCH(ROW()-11,認証製品一覧!$AC$5:$AC$2598,0),COLUMN()-1),"")</f>
        <v/>
      </c>
    </row>
    <row r="100" spans="1:23">
      <c r="A100" s="265">
        <v>89</v>
      </c>
      <c r="B100" s="283" t="str">
        <f>IFERROR(INDEX(認証製品一覧!$B$5:$W$2598,MATCH(ROW()-11,認証製品一覧!$AC$5:$AC$2598,0),COLUMN()-1),"")</f>
        <v/>
      </c>
      <c r="C100" s="284" t="str">
        <f>IFERROR(INDEX(認証製品一覧!$B$5:$W$2598,MATCH(ROW()-11,認証製品一覧!$AC$5:$AC$2598,0),COLUMN()-1),"")</f>
        <v/>
      </c>
      <c r="D100" s="283" t="str">
        <f>IFERROR(INDEX(認証製品一覧!$B$5:$W$2598,MATCH(ROW()-11,認証製品一覧!$AC$5:$AC$2598,0),COLUMN()-1),"")</f>
        <v/>
      </c>
      <c r="E100" s="283" t="str">
        <f>IFERROR(INDEX(認証製品一覧!$B$5:$W$2598,MATCH(ROW()-11,認証製品一覧!$AC$5:$AC$2598,0),COLUMN()-1),"")</f>
        <v/>
      </c>
      <c r="F100" s="341" t="str">
        <f>IFERROR(INDEX(認証製品一覧!$B$5:$W$2598,MATCH(ROW()-11,認証製品一覧!$AC$5:$AC$2598,0),COLUMN()-1),"")</f>
        <v/>
      </c>
      <c r="G100" s="341" t="str">
        <f>IFERROR(INDEX(認証製品一覧!$B$5:$W$2598,MATCH(ROW()-11,認証製品一覧!$AC$5:$AC$2598,0),COLUMN()-1),"")</f>
        <v/>
      </c>
      <c r="H100" s="283" t="str">
        <f>IFERROR(INDEX(認証製品一覧!$B$5:$W$2598,MATCH(ROW()-11,認証製品一覧!$AC$5:$AC$2598,0),COLUMN()-1),"")</f>
        <v/>
      </c>
      <c r="I100" s="283" t="str">
        <f>IFERROR(INDEX(認証製品一覧!$B$5:$W$2598,MATCH(ROW()-11,認証製品一覧!$AC$5:$AC$2598,0),COLUMN()-1),"")</f>
        <v/>
      </c>
      <c r="J100" s="283" t="str">
        <f>IFERROR(INDEX(認証製品一覧!$B$5:$W$2598,MATCH(ROW()-11,認証製品一覧!$AC$5:$AC$2598,0),COLUMN()-1),"")</f>
        <v/>
      </c>
      <c r="K100" s="283" t="str">
        <f>IFERROR(INDEX(認証製品一覧!$B$5:$W$2598,MATCH(ROW()-11,認証製品一覧!$AC$5:$AC$2598,0),COLUMN()-1),"")</f>
        <v/>
      </c>
      <c r="L100" s="341" t="str">
        <f>IFERROR(INDEX(認証製品一覧!$B$5:$W$2598,MATCH(ROW()-11,認証製品一覧!$AC$5:$AC$2598,0),COLUMN()-1),"")</f>
        <v/>
      </c>
      <c r="M100" s="341" t="str">
        <f>IFERROR(INDEX(認証製品一覧!$B$5:$W$2598,MATCH(ROW()-11,認証製品一覧!$AC$5:$AC$2598,0),COLUMN()-1),"")</f>
        <v/>
      </c>
      <c r="N100" s="283" t="str">
        <f>IFERROR(INDEX(認証製品一覧!$B$5:$W$2598,MATCH(ROW()-11,認証製品一覧!$AC$5:$AC$2598,0),COLUMN()-1),"")</f>
        <v/>
      </c>
      <c r="O100" s="283" t="str">
        <f>IFERROR(INDEX(認証製品一覧!$B$5:$W$2598,MATCH(ROW()-11,認証製品一覧!$AC$5:$AC$2598,0),COLUMN()-1),"")</f>
        <v/>
      </c>
      <c r="P100" s="341" t="str">
        <f>IFERROR(INDEX(認証製品一覧!$B$5:$W$2598,MATCH(ROW()-11,認証製品一覧!$AC$5:$AC$2598,0),COLUMN()-1),"")</f>
        <v/>
      </c>
      <c r="Q100" s="284" t="str">
        <f>IFERROR(INDEX(認証製品一覧!$B$5:$W$2598,MATCH(ROW()-11,認証製品一覧!$AC$5:$AC$2598,0),COLUMN()-1),"")</f>
        <v/>
      </c>
      <c r="R100" s="283" t="str">
        <f>IFERROR(INDEX(認証製品一覧!$B$5:$W$2598,MATCH(ROW()-11,認証製品一覧!$AC$5:$AC$2598,0),COLUMN()-1),"")</f>
        <v/>
      </c>
      <c r="S100" s="283" t="str">
        <f>IFERROR(INDEX(認証製品一覧!$B$5:$W$2598,MATCH(ROW()-11,認証製品一覧!$AC$5:$AC$2598,0),COLUMN()-1),"")</f>
        <v/>
      </c>
      <c r="T100" s="283" t="str">
        <f>IFERROR(INDEX(認証製品一覧!$B$5:$W$2598,MATCH(ROW()-11,認証製品一覧!$AC$5:$AC$2598,0),COLUMN()-1),"")</f>
        <v/>
      </c>
      <c r="U100" s="284" t="str">
        <f>IFERROR(INDEX(認証製品一覧!$B$5:$W$2598,MATCH(ROW()-11,認証製品一覧!$AC$5:$AC$2598,0),COLUMN()-1),"")</f>
        <v/>
      </c>
      <c r="V100" s="284" t="str">
        <f>IFERROR(INDEX(認証製品一覧!$B$5:$W$2598,MATCH(ROW()-11,認証製品一覧!$AC$5:$AC$2598,0),COLUMN()-1),"")</f>
        <v/>
      </c>
      <c r="W100" s="284" t="str">
        <f>IFERROR(INDEX(認証製品一覧!$B$5:$W$2598,MATCH(ROW()-11,認証製品一覧!$AC$5:$AC$2598,0),COLUMN()-1),"")</f>
        <v/>
      </c>
    </row>
    <row r="101" spans="1:23">
      <c r="A101" s="265">
        <v>90</v>
      </c>
      <c r="B101" s="283" t="str">
        <f>IFERROR(INDEX(認証製品一覧!$B$5:$W$2598,MATCH(ROW()-11,認証製品一覧!$AC$5:$AC$2598,0),COLUMN()-1),"")</f>
        <v/>
      </c>
      <c r="C101" s="284" t="str">
        <f>IFERROR(INDEX(認証製品一覧!$B$5:$W$2598,MATCH(ROW()-11,認証製品一覧!$AC$5:$AC$2598,0),COLUMN()-1),"")</f>
        <v/>
      </c>
      <c r="D101" s="283" t="str">
        <f>IFERROR(INDEX(認証製品一覧!$B$5:$W$2598,MATCH(ROW()-11,認証製品一覧!$AC$5:$AC$2598,0),COLUMN()-1),"")</f>
        <v/>
      </c>
      <c r="E101" s="283" t="str">
        <f>IFERROR(INDEX(認証製品一覧!$B$5:$W$2598,MATCH(ROW()-11,認証製品一覧!$AC$5:$AC$2598,0),COLUMN()-1),"")</f>
        <v/>
      </c>
      <c r="F101" s="341" t="str">
        <f>IFERROR(INDEX(認証製品一覧!$B$5:$W$2598,MATCH(ROW()-11,認証製品一覧!$AC$5:$AC$2598,0),COLUMN()-1),"")</f>
        <v/>
      </c>
      <c r="G101" s="341" t="str">
        <f>IFERROR(INDEX(認証製品一覧!$B$5:$W$2598,MATCH(ROW()-11,認証製品一覧!$AC$5:$AC$2598,0),COLUMN()-1),"")</f>
        <v/>
      </c>
      <c r="H101" s="283" t="str">
        <f>IFERROR(INDEX(認証製品一覧!$B$5:$W$2598,MATCH(ROW()-11,認証製品一覧!$AC$5:$AC$2598,0),COLUMN()-1),"")</f>
        <v/>
      </c>
      <c r="I101" s="283" t="str">
        <f>IFERROR(INDEX(認証製品一覧!$B$5:$W$2598,MATCH(ROW()-11,認証製品一覧!$AC$5:$AC$2598,0),COLUMN()-1),"")</f>
        <v/>
      </c>
      <c r="J101" s="283" t="str">
        <f>IFERROR(INDEX(認証製品一覧!$B$5:$W$2598,MATCH(ROW()-11,認証製品一覧!$AC$5:$AC$2598,0),COLUMN()-1),"")</f>
        <v/>
      </c>
      <c r="K101" s="283" t="str">
        <f>IFERROR(INDEX(認証製品一覧!$B$5:$W$2598,MATCH(ROW()-11,認証製品一覧!$AC$5:$AC$2598,0),COLUMN()-1),"")</f>
        <v/>
      </c>
      <c r="L101" s="341" t="str">
        <f>IFERROR(INDEX(認証製品一覧!$B$5:$W$2598,MATCH(ROW()-11,認証製品一覧!$AC$5:$AC$2598,0),COLUMN()-1),"")</f>
        <v/>
      </c>
      <c r="M101" s="341" t="str">
        <f>IFERROR(INDEX(認証製品一覧!$B$5:$W$2598,MATCH(ROW()-11,認証製品一覧!$AC$5:$AC$2598,0),COLUMN()-1),"")</f>
        <v/>
      </c>
      <c r="N101" s="283" t="str">
        <f>IFERROR(INDEX(認証製品一覧!$B$5:$W$2598,MATCH(ROW()-11,認証製品一覧!$AC$5:$AC$2598,0),COLUMN()-1),"")</f>
        <v/>
      </c>
      <c r="O101" s="283" t="str">
        <f>IFERROR(INDEX(認証製品一覧!$B$5:$W$2598,MATCH(ROW()-11,認証製品一覧!$AC$5:$AC$2598,0),COLUMN()-1),"")</f>
        <v/>
      </c>
      <c r="P101" s="341" t="str">
        <f>IFERROR(INDEX(認証製品一覧!$B$5:$W$2598,MATCH(ROW()-11,認証製品一覧!$AC$5:$AC$2598,0),COLUMN()-1),"")</f>
        <v/>
      </c>
      <c r="Q101" s="284" t="str">
        <f>IFERROR(INDEX(認証製品一覧!$B$5:$W$2598,MATCH(ROW()-11,認証製品一覧!$AC$5:$AC$2598,0),COLUMN()-1),"")</f>
        <v/>
      </c>
      <c r="R101" s="283" t="str">
        <f>IFERROR(INDEX(認証製品一覧!$B$5:$W$2598,MATCH(ROW()-11,認証製品一覧!$AC$5:$AC$2598,0),COLUMN()-1),"")</f>
        <v/>
      </c>
      <c r="S101" s="283" t="str">
        <f>IFERROR(INDEX(認証製品一覧!$B$5:$W$2598,MATCH(ROW()-11,認証製品一覧!$AC$5:$AC$2598,0),COLUMN()-1),"")</f>
        <v/>
      </c>
      <c r="T101" s="283" t="str">
        <f>IFERROR(INDEX(認証製品一覧!$B$5:$W$2598,MATCH(ROW()-11,認証製品一覧!$AC$5:$AC$2598,0),COLUMN()-1),"")</f>
        <v/>
      </c>
      <c r="U101" s="284" t="str">
        <f>IFERROR(INDEX(認証製品一覧!$B$5:$W$2598,MATCH(ROW()-11,認証製品一覧!$AC$5:$AC$2598,0),COLUMN()-1),"")</f>
        <v/>
      </c>
      <c r="V101" s="284" t="str">
        <f>IFERROR(INDEX(認証製品一覧!$B$5:$W$2598,MATCH(ROW()-11,認証製品一覧!$AC$5:$AC$2598,0),COLUMN()-1),"")</f>
        <v/>
      </c>
      <c r="W101" s="284" t="str">
        <f>IFERROR(INDEX(認証製品一覧!$B$5:$W$2598,MATCH(ROW()-11,認証製品一覧!$AC$5:$AC$2598,0),COLUMN()-1),"")</f>
        <v/>
      </c>
    </row>
    <row r="102" spans="1:23">
      <c r="A102" s="265">
        <v>91</v>
      </c>
      <c r="B102" s="283" t="str">
        <f>IFERROR(INDEX(認証製品一覧!$B$5:$W$2598,MATCH(ROW()-11,認証製品一覧!$AC$5:$AC$2598,0),COLUMN()-1),"")</f>
        <v/>
      </c>
      <c r="C102" s="284" t="str">
        <f>IFERROR(INDEX(認証製品一覧!$B$5:$W$2598,MATCH(ROW()-11,認証製品一覧!$AC$5:$AC$2598,0),COLUMN()-1),"")</f>
        <v/>
      </c>
      <c r="D102" s="283" t="str">
        <f>IFERROR(INDEX(認証製品一覧!$B$5:$W$2598,MATCH(ROW()-11,認証製品一覧!$AC$5:$AC$2598,0),COLUMN()-1),"")</f>
        <v/>
      </c>
      <c r="E102" s="283" t="str">
        <f>IFERROR(INDEX(認証製品一覧!$B$5:$W$2598,MATCH(ROW()-11,認証製品一覧!$AC$5:$AC$2598,0),COLUMN()-1),"")</f>
        <v/>
      </c>
      <c r="F102" s="341" t="str">
        <f>IFERROR(INDEX(認証製品一覧!$B$5:$W$2598,MATCH(ROW()-11,認証製品一覧!$AC$5:$AC$2598,0),COLUMN()-1),"")</f>
        <v/>
      </c>
      <c r="G102" s="341" t="str">
        <f>IFERROR(INDEX(認証製品一覧!$B$5:$W$2598,MATCH(ROW()-11,認証製品一覧!$AC$5:$AC$2598,0),COLUMN()-1),"")</f>
        <v/>
      </c>
      <c r="H102" s="283" t="str">
        <f>IFERROR(INDEX(認証製品一覧!$B$5:$W$2598,MATCH(ROW()-11,認証製品一覧!$AC$5:$AC$2598,0),COLUMN()-1),"")</f>
        <v/>
      </c>
      <c r="I102" s="283" t="str">
        <f>IFERROR(INDEX(認証製品一覧!$B$5:$W$2598,MATCH(ROW()-11,認証製品一覧!$AC$5:$AC$2598,0),COLUMN()-1),"")</f>
        <v/>
      </c>
      <c r="J102" s="283" t="str">
        <f>IFERROR(INDEX(認証製品一覧!$B$5:$W$2598,MATCH(ROW()-11,認証製品一覧!$AC$5:$AC$2598,0),COLUMN()-1),"")</f>
        <v/>
      </c>
      <c r="K102" s="283" t="str">
        <f>IFERROR(INDEX(認証製品一覧!$B$5:$W$2598,MATCH(ROW()-11,認証製品一覧!$AC$5:$AC$2598,0),COLUMN()-1),"")</f>
        <v/>
      </c>
      <c r="L102" s="341" t="str">
        <f>IFERROR(INDEX(認証製品一覧!$B$5:$W$2598,MATCH(ROW()-11,認証製品一覧!$AC$5:$AC$2598,0),COLUMN()-1),"")</f>
        <v/>
      </c>
      <c r="M102" s="341" t="str">
        <f>IFERROR(INDEX(認証製品一覧!$B$5:$W$2598,MATCH(ROW()-11,認証製品一覧!$AC$5:$AC$2598,0),COLUMN()-1),"")</f>
        <v/>
      </c>
      <c r="N102" s="283" t="str">
        <f>IFERROR(INDEX(認証製品一覧!$B$5:$W$2598,MATCH(ROW()-11,認証製品一覧!$AC$5:$AC$2598,0),COLUMN()-1),"")</f>
        <v/>
      </c>
      <c r="O102" s="283" t="str">
        <f>IFERROR(INDEX(認証製品一覧!$B$5:$W$2598,MATCH(ROW()-11,認証製品一覧!$AC$5:$AC$2598,0),COLUMN()-1),"")</f>
        <v/>
      </c>
      <c r="P102" s="341" t="str">
        <f>IFERROR(INDEX(認証製品一覧!$B$5:$W$2598,MATCH(ROW()-11,認証製品一覧!$AC$5:$AC$2598,0),COLUMN()-1),"")</f>
        <v/>
      </c>
      <c r="Q102" s="284" t="str">
        <f>IFERROR(INDEX(認証製品一覧!$B$5:$W$2598,MATCH(ROW()-11,認証製品一覧!$AC$5:$AC$2598,0),COLUMN()-1),"")</f>
        <v/>
      </c>
      <c r="R102" s="283" t="str">
        <f>IFERROR(INDEX(認証製品一覧!$B$5:$W$2598,MATCH(ROW()-11,認証製品一覧!$AC$5:$AC$2598,0),COLUMN()-1),"")</f>
        <v/>
      </c>
      <c r="S102" s="283" t="str">
        <f>IFERROR(INDEX(認証製品一覧!$B$5:$W$2598,MATCH(ROW()-11,認証製品一覧!$AC$5:$AC$2598,0),COLUMN()-1),"")</f>
        <v/>
      </c>
      <c r="T102" s="283" t="str">
        <f>IFERROR(INDEX(認証製品一覧!$B$5:$W$2598,MATCH(ROW()-11,認証製品一覧!$AC$5:$AC$2598,0),COLUMN()-1),"")</f>
        <v/>
      </c>
      <c r="U102" s="284" t="str">
        <f>IFERROR(INDEX(認証製品一覧!$B$5:$W$2598,MATCH(ROW()-11,認証製品一覧!$AC$5:$AC$2598,0),COLUMN()-1),"")</f>
        <v/>
      </c>
      <c r="V102" s="284" t="str">
        <f>IFERROR(INDEX(認証製品一覧!$B$5:$W$2598,MATCH(ROW()-11,認証製品一覧!$AC$5:$AC$2598,0),COLUMN()-1),"")</f>
        <v/>
      </c>
      <c r="W102" s="284" t="str">
        <f>IFERROR(INDEX(認証製品一覧!$B$5:$W$2598,MATCH(ROW()-11,認証製品一覧!$AC$5:$AC$2598,0),COLUMN()-1),"")</f>
        <v/>
      </c>
    </row>
    <row r="103" spans="1:23">
      <c r="A103" s="265">
        <v>92</v>
      </c>
      <c r="B103" s="283" t="str">
        <f>IFERROR(INDEX(認証製品一覧!$B$5:$W$2598,MATCH(ROW()-11,認証製品一覧!$AC$5:$AC$2598,0),COLUMN()-1),"")</f>
        <v/>
      </c>
      <c r="C103" s="284" t="str">
        <f>IFERROR(INDEX(認証製品一覧!$B$5:$W$2598,MATCH(ROW()-11,認証製品一覧!$AC$5:$AC$2598,0),COLUMN()-1),"")</f>
        <v/>
      </c>
      <c r="D103" s="283" t="str">
        <f>IFERROR(INDEX(認証製品一覧!$B$5:$W$2598,MATCH(ROW()-11,認証製品一覧!$AC$5:$AC$2598,0),COLUMN()-1),"")</f>
        <v/>
      </c>
      <c r="E103" s="283" t="str">
        <f>IFERROR(INDEX(認証製品一覧!$B$5:$W$2598,MATCH(ROW()-11,認証製品一覧!$AC$5:$AC$2598,0),COLUMN()-1),"")</f>
        <v/>
      </c>
      <c r="F103" s="341" t="str">
        <f>IFERROR(INDEX(認証製品一覧!$B$5:$W$2598,MATCH(ROW()-11,認証製品一覧!$AC$5:$AC$2598,0),COLUMN()-1),"")</f>
        <v/>
      </c>
      <c r="G103" s="341" t="str">
        <f>IFERROR(INDEX(認証製品一覧!$B$5:$W$2598,MATCH(ROW()-11,認証製品一覧!$AC$5:$AC$2598,0),COLUMN()-1),"")</f>
        <v/>
      </c>
      <c r="H103" s="283" t="str">
        <f>IFERROR(INDEX(認証製品一覧!$B$5:$W$2598,MATCH(ROW()-11,認証製品一覧!$AC$5:$AC$2598,0),COLUMN()-1),"")</f>
        <v/>
      </c>
      <c r="I103" s="283" t="str">
        <f>IFERROR(INDEX(認証製品一覧!$B$5:$W$2598,MATCH(ROW()-11,認証製品一覧!$AC$5:$AC$2598,0),COLUMN()-1),"")</f>
        <v/>
      </c>
      <c r="J103" s="283" t="str">
        <f>IFERROR(INDEX(認証製品一覧!$B$5:$W$2598,MATCH(ROW()-11,認証製品一覧!$AC$5:$AC$2598,0),COLUMN()-1),"")</f>
        <v/>
      </c>
      <c r="K103" s="283" t="str">
        <f>IFERROR(INDEX(認証製品一覧!$B$5:$W$2598,MATCH(ROW()-11,認証製品一覧!$AC$5:$AC$2598,0),COLUMN()-1),"")</f>
        <v/>
      </c>
      <c r="L103" s="341" t="str">
        <f>IFERROR(INDEX(認証製品一覧!$B$5:$W$2598,MATCH(ROW()-11,認証製品一覧!$AC$5:$AC$2598,0),COLUMN()-1),"")</f>
        <v/>
      </c>
      <c r="M103" s="341" t="str">
        <f>IFERROR(INDEX(認証製品一覧!$B$5:$W$2598,MATCH(ROW()-11,認証製品一覧!$AC$5:$AC$2598,0),COLUMN()-1),"")</f>
        <v/>
      </c>
      <c r="N103" s="283" t="str">
        <f>IFERROR(INDEX(認証製品一覧!$B$5:$W$2598,MATCH(ROW()-11,認証製品一覧!$AC$5:$AC$2598,0),COLUMN()-1),"")</f>
        <v/>
      </c>
      <c r="O103" s="283" t="str">
        <f>IFERROR(INDEX(認証製品一覧!$B$5:$W$2598,MATCH(ROW()-11,認証製品一覧!$AC$5:$AC$2598,0),COLUMN()-1),"")</f>
        <v/>
      </c>
      <c r="P103" s="341" t="str">
        <f>IFERROR(INDEX(認証製品一覧!$B$5:$W$2598,MATCH(ROW()-11,認証製品一覧!$AC$5:$AC$2598,0),COLUMN()-1),"")</f>
        <v/>
      </c>
      <c r="Q103" s="284" t="str">
        <f>IFERROR(INDEX(認証製品一覧!$B$5:$W$2598,MATCH(ROW()-11,認証製品一覧!$AC$5:$AC$2598,0),COLUMN()-1),"")</f>
        <v/>
      </c>
      <c r="R103" s="283" t="str">
        <f>IFERROR(INDEX(認証製品一覧!$B$5:$W$2598,MATCH(ROW()-11,認証製品一覧!$AC$5:$AC$2598,0),COLUMN()-1),"")</f>
        <v/>
      </c>
      <c r="S103" s="283" t="str">
        <f>IFERROR(INDEX(認証製品一覧!$B$5:$W$2598,MATCH(ROW()-11,認証製品一覧!$AC$5:$AC$2598,0),COLUMN()-1),"")</f>
        <v/>
      </c>
      <c r="T103" s="283" t="str">
        <f>IFERROR(INDEX(認証製品一覧!$B$5:$W$2598,MATCH(ROW()-11,認証製品一覧!$AC$5:$AC$2598,0),COLUMN()-1),"")</f>
        <v/>
      </c>
      <c r="U103" s="284" t="str">
        <f>IFERROR(INDEX(認証製品一覧!$B$5:$W$2598,MATCH(ROW()-11,認証製品一覧!$AC$5:$AC$2598,0),COLUMN()-1),"")</f>
        <v/>
      </c>
      <c r="V103" s="284" t="str">
        <f>IFERROR(INDEX(認証製品一覧!$B$5:$W$2598,MATCH(ROW()-11,認証製品一覧!$AC$5:$AC$2598,0),COLUMN()-1),"")</f>
        <v/>
      </c>
      <c r="W103" s="284" t="str">
        <f>IFERROR(INDEX(認証製品一覧!$B$5:$W$2598,MATCH(ROW()-11,認証製品一覧!$AC$5:$AC$2598,0),COLUMN()-1),"")</f>
        <v/>
      </c>
    </row>
    <row r="104" spans="1:23">
      <c r="A104" s="265">
        <v>93</v>
      </c>
      <c r="B104" s="283" t="str">
        <f>IFERROR(INDEX(認証製品一覧!$B$5:$W$2598,MATCH(ROW()-11,認証製品一覧!$AC$5:$AC$2598,0),COLUMN()-1),"")</f>
        <v/>
      </c>
      <c r="C104" s="284" t="str">
        <f>IFERROR(INDEX(認証製品一覧!$B$5:$W$2598,MATCH(ROW()-11,認証製品一覧!$AC$5:$AC$2598,0),COLUMN()-1),"")</f>
        <v/>
      </c>
      <c r="D104" s="283" t="str">
        <f>IFERROR(INDEX(認証製品一覧!$B$5:$W$2598,MATCH(ROW()-11,認証製品一覧!$AC$5:$AC$2598,0),COLUMN()-1),"")</f>
        <v/>
      </c>
      <c r="E104" s="283" t="str">
        <f>IFERROR(INDEX(認証製品一覧!$B$5:$W$2598,MATCH(ROW()-11,認証製品一覧!$AC$5:$AC$2598,0),COLUMN()-1),"")</f>
        <v/>
      </c>
      <c r="F104" s="341" t="str">
        <f>IFERROR(INDEX(認証製品一覧!$B$5:$W$2598,MATCH(ROW()-11,認証製品一覧!$AC$5:$AC$2598,0),COLUMN()-1),"")</f>
        <v/>
      </c>
      <c r="G104" s="341" t="str">
        <f>IFERROR(INDEX(認証製品一覧!$B$5:$W$2598,MATCH(ROW()-11,認証製品一覧!$AC$5:$AC$2598,0),COLUMN()-1),"")</f>
        <v/>
      </c>
      <c r="H104" s="283" t="str">
        <f>IFERROR(INDEX(認証製品一覧!$B$5:$W$2598,MATCH(ROW()-11,認証製品一覧!$AC$5:$AC$2598,0),COLUMN()-1),"")</f>
        <v/>
      </c>
      <c r="I104" s="283" t="str">
        <f>IFERROR(INDEX(認証製品一覧!$B$5:$W$2598,MATCH(ROW()-11,認証製品一覧!$AC$5:$AC$2598,0),COLUMN()-1),"")</f>
        <v/>
      </c>
      <c r="J104" s="283" t="str">
        <f>IFERROR(INDEX(認証製品一覧!$B$5:$W$2598,MATCH(ROW()-11,認証製品一覧!$AC$5:$AC$2598,0),COLUMN()-1),"")</f>
        <v/>
      </c>
      <c r="K104" s="283" t="str">
        <f>IFERROR(INDEX(認証製品一覧!$B$5:$W$2598,MATCH(ROW()-11,認証製品一覧!$AC$5:$AC$2598,0),COLUMN()-1),"")</f>
        <v/>
      </c>
      <c r="L104" s="341" t="str">
        <f>IFERROR(INDEX(認証製品一覧!$B$5:$W$2598,MATCH(ROW()-11,認証製品一覧!$AC$5:$AC$2598,0),COLUMN()-1),"")</f>
        <v/>
      </c>
      <c r="M104" s="341" t="str">
        <f>IFERROR(INDEX(認証製品一覧!$B$5:$W$2598,MATCH(ROW()-11,認証製品一覧!$AC$5:$AC$2598,0),COLUMN()-1),"")</f>
        <v/>
      </c>
      <c r="N104" s="283" t="str">
        <f>IFERROR(INDEX(認証製品一覧!$B$5:$W$2598,MATCH(ROW()-11,認証製品一覧!$AC$5:$AC$2598,0),COLUMN()-1),"")</f>
        <v/>
      </c>
      <c r="O104" s="283" t="str">
        <f>IFERROR(INDEX(認証製品一覧!$B$5:$W$2598,MATCH(ROW()-11,認証製品一覧!$AC$5:$AC$2598,0),COLUMN()-1),"")</f>
        <v/>
      </c>
      <c r="P104" s="341" t="str">
        <f>IFERROR(INDEX(認証製品一覧!$B$5:$W$2598,MATCH(ROW()-11,認証製品一覧!$AC$5:$AC$2598,0),COLUMN()-1),"")</f>
        <v/>
      </c>
      <c r="Q104" s="284" t="str">
        <f>IFERROR(INDEX(認証製品一覧!$B$5:$W$2598,MATCH(ROW()-11,認証製品一覧!$AC$5:$AC$2598,0),COLUMN()-1),"")</f>
        <v/>
      </c>
      <c r="R104" s="283" t="str">
        <f>IFERROR(INDEX(認証製品一覧!$B$5:$W$2598,MATCH(ROW()-11,認証製品一覧!$AC$5:$AC$2598,0),COLUMN()-1),"")</f>
        <v/>
      </c>
      <c r="S104" s="283" t="str">
        <f>IFERROR(INDEX(認証製品一覧!$B$5:$W$2598,MATCH(ROW()-11,認証製品一覧!$AC$5:$AC$2598,0),COLUMN()-1),"")</f>
        <v/>
      </c>
      <c r="T104" s="283" t="str">
        <f>IFERROR(INDEX(認証製品一覧!$B$5:$W$2598,MATCH(ROW()-11,認証製品一覧!$AC$5:$AC$2598,0),COLUMN()-1),"")</f>
        <v/>
      </c>
      <c r="U104" s="284" t="str">
        <f>IFERROR(INDEX(認証製品一覧!$B$5:$W$2598,MATCH(ROW()-11,認証製品一覧!$AC$5:$AC$2598,0),COLUMN()-1),"")</f>
        <v/>
      </c>
      <c r="V104" s="284" t="str">
        <f>IFERROR(INDEX(認証製品一覧!$B$5:$W$2598,MATCH(ROW()-11,認証製品一覧!$AC$5:$AC$2598,0),COLUMN()-1),"")</f>
        <v/>
      </c>
      <c r="W104" s="284" t="str">
        <f>IFERROR(INDEX(認証製品一覧!$B$5:$W$2598,MATCH(ROW()-11,認証製品一覧!$AC$5:$AC$2598,0),COLUMN()-1),"")</f>
        <v/>
      </c>
    </row>
    <row r="105" spans="1:23">
      <c r="A105" s="265">
        <v>94</v>
      </c>
      <c r="B105" s="283" t="str">
        <f>IFERROR(INDEX(認証製品一覧!$B$5:$W$2598,MATCH(ROW()-11,認証製品一覧!$AC$5:$AC$2598,0),COLUMN()-1),"")</f>
        <v/>
      </c>
      <c r="C105" s="284" t="str">
        <f>IFERROR(INDEX(認証製品一覧!$B$5:$W$2598,MATCH(ROW()-11,認証製品一覧!$AC$5:$AC$2598,0),COLUMN()-1),"")</f>
        <v/>
      </c>
      <c r="D105" s="283" t="str">
        <f>IFERROR(INDEX(認証製品一覧!$B$5:$W$2598,MATCH(ROW()-11,認証製品一覧!$AC$5:$AC$2598,0),COLUMN()-1),"")</f>
        <v/>
      </c>
      <c r="E105" s="283" t="str">
        <f>IFERROR(INDEX(認証製品一覧!$B$5:$W$2598,MATCH(ROW()-11,認証製品一覧!$AC$5:$AC$2598,0),COLUMN()-1),"")</f>
        <v/>
      </c>
      <c r="F105" s="341" t="str">
        <f>IFERROR(INDEX(認証製品一覧!$B$5:$W$2598,MATCH(ROW()-11,認証製品一覧!$AC$5:$AC$2598,0),COLUMN()-1),"")</f>
        <v/>
      </c>
      <c r="G105" s="341" t="str">
        <f>IFERROR(INDEX(認証製品一覧!$B$5:$W$2598,MATCH(ROW()-11,認証製品一覧!$AC$5:$AC$2598,0),COLUMN()-1),"")</f>
        <v/>
      </c>
      <c r="H105" s="283" t="str">
        <f>IFERROR(INDEX(認証製品一覧!$B$5:$W$2598,MATCH(ROW()-11,認証製品一覧!$AC$5:$AC$2598,0),COLUMN()-1),"")</f>
        <v/>
      </c>
      <c r="I105" s="283" t="str">
        <f>IFERROR(INDEX(認証製品一覧!$B$5:$W$2598,MATCH(ROW()-11,認証製品一覧!$AC$5:$AC$2598,0),COLUMN()-1),"")</f>
        <v/>
      </c>
      <c r="J105" s="283" t="str">
        <f>IFERROR(INDEX(認証製品一覧!$B$5:$W$2598,MATCH(ROW()-11,認証製品一覧!$AC$5:$AC$2598,0),COLUMN()-1),"")</f>
        <v/>
      </c>
      <c r="K105" s="283" t="str">
        <f>IFERROR(INDEX(認証製品一覧!$B$5:$W$2598,MATCH(ROW()-11,認証製品一覧!$AC$5:$AC$2598,0),COLUMN()-1),"")</f>
        <v/>
      </c>
      <c r="L105" s="341" t="str">
        <f>IFERROR(INDEX(認証製品一覧!$B$5:$W$2598,MATCH(ROW()-11,認証製品一覧!$AC$5:$AC$2598,0),COLUMN()-1),"")</f>
        <v/>
      </c>
      <c r="M105" s="341" t="str">
        <f>IFERROR(INDEX(認証製品一覧!$B$5:$W$2598,MATCH(ROW()-11,認証製品一覧!$AC$5:$AC$2598,0),COLUMN()-1),"")</f>
        <v/>
      </c>
      <c r="N105" s="283" t="str">
        <f>IFERROR(INDEX(認証製品一覧!$B$5:$W$2598,MATCH(ROW()-11,認証製品一覧!$AC$5:$AC$2598,0),COLUMN()-1),"")</f>
        <v/>
      </c>
      <c r="O105" s="283" t="str">
        <f>IFERROR(INDEX(認証製品一覧!$B$5:$W$2598,MATCH(ROW()-11,認証製品一覧!$AC$5:$AC$2598,0),COLUMN()-1),"")</f>
        <v/>
      </c>
      <c r="P105" s="341" t="str">
        <f>IFERROR(INDEX(認証製品一覧!$B$5:$W$2598,MATCH(ROW()-11,認証製品一覧!$AC$5:$AC$2598,0),COLUMN()-1),"")</f>
        <v/>
      </c>
      <c r="Q105" s="284" t="str">
        <f>IFERROR(INDEX(認証製品一覧!$B$5:$W$2598,MATCH(ROW()-11,認証製品一覧!$AC$5:$AC$2598,0),COLUMN()-1),"")</f>
        <v/>
      </c>
      <c r="R105" s="283" t="str">
        <f>IFERROR(INDEX(認証製品一覧!$B$5:$W$2598,MATCH(ROW()-11,認証製品一覧!$AC$5:$AC$2598,0),COLUMN()-1),"")</f>
        <v/>
      </c>
      <c r="S105" s="283" t="str">
        <f>IFERROR(INDEX(認証製品一覧!$B$5:$W$2598,MATCH(ROW()-11,認証製品一覧!$AC$5:$AC$2598,0),COLUMN()-1),"")</f>
        <v/>
      </c>
      <c r="T105" s="283" t="str">
        <f>IFERROR(INDEX(認証製品一覧!$B$5:$W$2598,MATCH(ROW()-11,認証製品一覧!$AC$5:$AC$2598,0),COLUMN()-1),"")</f>
        <v/>
      </c>
      <c r="U105" s="284" t="str">
        <f>IFERROR(INDEX(認証製品一覧!$B$5:$W$2598,MATCH(ROW()-11,認証製品一覧!$AC$5:$AC$2598,0),COLUMN()-1),"")</f>
        <v/>
      </c>
      <c r="V105" s="284" t="str">
        <f>IFERROR(INDEX(認証製品一覧!$B$5:$W$2598,MATCH(ROW()-11,認証製品一覧!$AC$5:$AC$2598,0),COLUMN()-1),"")</f>
        <v/>
      </c>
      <c r="W105" s="284" t="str">
        <f>IFERROR(INDEX(認証製品一覧!$B$5:$W$2598,MATCH(ROW()-11,認証製品一覧!$AC$5:$AC$2598,0),COLUMN()-1),"")</f>
        <v/>
      </c>
    </row>
    <row r="106" spans="1:23">
      <c r="A106" s="265">
        <v>95</v>
      </c>
      <c r="B106" s="283" t="str">
        <f>IFERROR(INDEX(認証製品一覧!$B$5:$W$2598,MATCH(ROW()-11,認証製品一覧!$AC$5:$AC$2598,0),COLUMN()-1),"")</f>
        <v/>
      </c>
      <c r="C106" s="284" t="str">
        <f>IFERROR(INDEX(認証製品一覧!$B$5:$W$2598,MATCH(ROW()-11,認証製品一覧!$AC$5:$AC$2598,0),COLUMN()-1),"")</f>
        <v/>
      </c>
      <c r="D106" s="283" t="str">
        <f>IFERROR(INDEX(認証製品一覧!$B$5:$W$2598,MATCH(ROW()-11,認証製品一覧!$AC$5:$AC$2598,0),COLUMN()-1),"")</f>
        <v/>
      </c>
      <c r="E106" s="283" t="str">
        <f>IFERROR(INDEX(認証製品一覧!$B$5:$W$2598,MATCH(ROW()-11,認証製品一覧!$AC$5:$AC$2598,0),COLUMN()-1),"")</f>
        <v/>
      </c>
      <c r="F106" s="341" t="str">
        <f>IFERROR(INDEX(認証製品一覧!$B$5:$W$2598,MATCH(ROW()-11,認証製品一覧!$AC$5:$AC$2598,0),COLUMN()-1),"")</f>
        <v/>
      </c>
      <c r="G106" s="341" t="str">
        <f>IFERROR(INDEX(認証製品一覧!$B$5:$W$2598,MATCH(ROW()-11,認証製品一覧!$AC$5:$AC$2598,0),COLUMN()-1),"")</f>
        <v/>
      </c>
      <c r="H106" s="283" t="str">
        <f>IFERROR(INDEX(認証製品一覧!$B$5:$W$2598,MATCH(ROW()-11,認証製品一覧!$AC$5:$AC$2598,0),COLUMN()-1),"")</f>
        <v/>
      </c>
      <c r="I106" s="283" t="str">
        <f>IFERROR(INDEX(認証製品一覧!$B$5:$W$2598,MATCH(ROW()-11,認証製品一覧!$AC$5:$AC$2598,0),COLUMN()-1),"")</f>
        <v/>
      </c>
      <c r="J106" s="283" t="str">
        <f>IFERROR(INDEX(認証製品一覧!$B$5:$W$2598,MATCH(ROW()-11,認証製品一覧!$AC$5:$AC$2598,0),COLUMN()-1),"")</f>
        <v/>
      </c>
      <c r="K106" s="283" t="str">
        <f>IFERROR(INDEX(認証製品一覧!$B$5:$W$2598,MATCH(ROW()-11,認証製品一覧!$AC$5:$AC$2598,0),COLUMN()-1),"")</f>
        <v/>
      </c>
      <c r="L106" s="341" t="str">
        <f>IFERROR(INDEX(認証製品一覧!$B$5:$W$2598,MATCH(ROW()-11,認証製品一覧!$AC$5:$AC$2598,0),COLUMN()-1),"")</f>
        <v/>
      </c>
      <c r="M106" s="341" t="str">
        <f>IFERROR(INDEX(認証製品一覧!$B$5:$W$2598,MATCH(ROW()-11,認証製品一覧!$AC$5:$AC$2598,0),COLUMN()-1),"")</f>
        <v/>
      </c>
      <c r="N106" s="283" t="str">
        <f>IFERROR(INDEX(認証製品一覧!$B$5:$W$2598,MATCH(ROW()-11,認証製品一覧!$AC$5:$AC$2598,0),COLUMN()-1),"")</f>
        <v/>
      </c>
      <c r="O106" s="283" t="str">
        <f>IFERROR(INDEX(認証製品一覧!$B$5:$W$2598,MATCH(ROW()-11,認証製品一覧!$AC$5:$AC$2598,0),COLUMN()-1),"")</f>
        <v/>
      </c>
      <c r="P106" s="341" t="str">
        <f>IFERROR(INDEX(認証製品一覧!$B$5:$W$2598,MATCH(ROW()-11,認証製品一覧!$AC$5:$AC$2598,0),COLUMN()-1),"")</f>
        <v/>
      </c>
      <c r="Q106" s="284" t="str">
        <f>IFERROR(INDEX(認証製品一覧!$B$5:$W$2598,MATCH(ROW()-11,認証製品一覧!$AC$5:$AC$2598,0),COLUMN()-1),"")</f>
        <v/>
      </c>
      <c r="R106" s="283" t="str">
        <f>IFERROR(INDEX(認証製品一覧!$B$5:$W$2598,MATCH(ROW()-11,認証製品一覧!$AC$5:$AC$2598,0),COLUMN()-1),"")</f>
        <v/>
      </c>
      <c r="S106" s="283" t="str">
        <f>IFERROR(INDEX(認証製品一覧!$B$5:$W$2598,MATCH(ROW()-11,認証製品一覧!$AC$5:$AC$2598,0),COLUMN()-1),"")</f>
        <v/>
      </c>
      <c r="T106" s="283" t="str">
        <f>IFERROR(INDEX(認証製品一覧!$B$5:$W$2598,MATCH(ROW()-11,認証製品一覧!$AC$5:$AC$2598,0),COLUMN()-1),"")</f>
        <v/>
      </c>
      <c r="U106" s="284" t="str">
        <f>IFERROR(INDEX(認証製品一覧!$B$5:$W$2598,MATCH(ROW()-11,認証製品一覧!$AC$5:$AC$2598,0),COLUMN()-1),"")</f>
        <v/>
      </c>
      <c r="V106" s="284" t="str">
        <f>IFERROR(INDEX(認証製品一覧!$B$5:$W$2598,MATCH(ROW()-11,認証製品一覧!$AC$5:$AC$2598,0),COLUMN()-1),"")</f>
        <v/>
      </c>
      <c r="W106" s="284" t="str">
        <f>IFERROR(INDEX(認証製品一覧!$B$5:$W$2598,MATCH(ROW()-11,認証製品一覧!$AC$5:$AC$2598,0),COLUMN()-1),"")</f>
        <v/>
      </c>
    </row>
    <row r="107" spans="1:23">
      <c r="A107" s="265">
        <v>96</v>
      </c>
      <c r="B107" s="283" t="str">
        <f>IFERROR(INDEX(認証製品一覧!$B$5:$W$2598,MATCH(ROW()-11,認証製品一覧!$AC$5:$AC$2598,0),COLUMN()-1),"")</f>
        <v/>
      </c>
      <c r="C107" s="284" t="str">
        <f>IFERROR(INDEX(認証製品一覧!$B$5:$W$2598,MATCH(ROW()-11,認証製品一覧!$AC$5:$AC$2598,0),COLUMN()-1),"")</f>
        <v/>
      </c>
      <c r="D107" s="283" t="str">
        <f>IFERROR(INDEX(認証製品一覧!$B$5:$W$2598,MATCH(ROW()-11,認証製品一覧!$AC$5:$AC$2598,0),COLUMN()-1),"")</f>
        <v/>
      </c>
      <c r="E107" s="283" t="str">
        <f>IFERROR(INDEX(認証製品一覧!$B$5:$W$2598,MATCH(ROW()-11,認証製品一覧!$AC$5:$AC$2598,0),COLUMN()-1),"")</f>
        <v/>
      </c>
      <c r="F107" s="341" t="str">
        <f>IFERROR(INDEX(認証製品一覧!$B$5:$W$2598,MATCH(ROW()-11,認証製品一覧!$AC$5:$AC$2598,0),COLUMN()-1),"")</f>
        <v/>
      </c>
      <c r="G107" s="341" t="str">
        <f>IFERROR(INDEX(認証製品一覧!$B$5:$W$2598,MATCH(ROW()-11,認証製品一覧!$AC$5:$AC$2598,0),COLUMN()-1),"")</f>
        <v/>
      </c>
      <c r="H107" s="283" t="str">
        <f>IFERROR(INDEX(認証製品一覧!$B$5:$W$2598,MATCH(ROW()-11,認証製品一覧!$AC$5:$AC$2598,0),COLUMN()-1),"")</f>
        <v/>
      </c>
      <c r="I107" s="283" t="str">
        <f>IFERROR(INDEX(認証製品一覧!$B$5:$W$2598,MATCH(ROW()-11,認証製品一覧!$AC$5:$AC$2598,0),COLUMN()-1),"")</f>
        <v/>
      </c>
      <c r="J107" s="283" t="str">
        <f>IFERROR(INDEX(認証製品一覧!$B$5:$W$2598,MATCH(ROW()-11,認証製品一覧!$AC$5:$AC$2598,0),COLUMN()-1),"")</f>
        <v/>
      </c>
      <c r="K107" s="283" t="str">
        <f>IFERROR(INDEX(認証製品一覧!$B$5:$W$2598,MATCH(ROW()-11,認証製品一覧!$AC$5:$AC$2598,0),COLUMN()-1),"")</f>
        <v/>
      </c>
      <c r="L107" s="341" t="str">
        <f>IFERROR(INDEX(認証製品一覧!$B$5:$W$2598,MATCH(ROW()-11,認証製品一覧!$AC$5:$AC$2598,0),COLUMN()-1),"")</f>
        <v/>
      </c>
      <c r="M107" s="341" t="str">
        <f>IFERROR(INDEX(認証製品一覧!$B$5:$W$2598,MATCH(ROW()-11,認証製品一覧!$AC$5:$AC$2598,0),COLUMN()-1),"")</f>
        <v/>
      </c>
      <c r="N107" s="283" t="str">
        <f>IFERROR(INDEX(認証製品一覧!$B$5:$W$2598,MATCH(ROW()-11,認証製品一覧!$AC$5:$AC$2598,0),COLUMN()-1),"")</f>
        <v/>
      </c>
      <c r="O107" s="283" t="str">
        <f>IFERROR(INDEX(認証製品一覧!$B$5:$W$2598,MATCH(ROW()-11,認証製品一覧!$AC$5:$AC$2598,0),COLUMN()-1),"")</f>
        <v/>
      </c>
      <c r="P107" s="341" t="str">
        <f>IFERROR(INDEX(認証製品一覧!$B$5:$W$2598,MATCH(ROW()-11,認証製品一覧!$AC$5:$AC$2598,0),COLUMN()-1),"")</f>
        <v/>
      </c>
      <c r="Q107" s="284" t="str">
        <f>IFERROR(INDEX(認証製品一覧!$B$5:$W$2598,MATCH(ROW()-11,認証製品一覧!$AC$5:$AC$2598,0),COLUMN()-1),"")</f>
        <v/>
      </c>
      <c r="R107" s="283" t="str">
        <f>IFERROR(INDEX(認証製品一覧!$B$5:$W$2598,MATCH(ROW()-11,認証製品一覧!$AC$5:$AC$2598,0),COLUMN()-1),"")</f>
        <v/>
      </c>
      <c r="S107" s="283" t="str">
        <f>IFERROR(INDEX(認証製品一覧!$B$5:$W$2598,MATCH(ROW()-11,認証製品一覧!$AC$5:$AC$2598,0),COLUMN()-1),"")</f>
        <v/>
      </c>
      <c r="T107" s="283" t="str">
        <f>IFERROR(INDEX(認証製品一覧!$B$5:$W$2598,MATCH(ROW()-11,認証製品一覧!$AC$5:$AC$2598,0),COLUMN()-1),"")</f>
        <v/>
      </c>
      <c r="U107" s="284" t="str">
        <f>IFERROR(INDEX(認証製品一覧!$B$5:$W$2598,MATCH(ROW()-11,認証製品一覧!$AC$5:$AC$2598,0),COLUMN()-1),"")</f>
        <v/>
      </c>
      <c r="V107" s="284" t="str">
        <f>IFERROR(INDEX(認証製品一覧!$B$5:$W$2598,MATCH(ROW()-11,認証製品一覧!$AC$5:$AC$2598,0),COLUMN()-1),"")</f>
        <v/>
      </c>
      <c r="W107" s="284" t="str">
        <f>IFERROR(INDEX(認証製品一覧!$B$5:$W$2598,MATCH(ROW()-11,認証製品一覧!$AC$5:$AC$2598,0),COLUMN()-1),"")</f>
        <v/>
      </c>
    </row>
    <row r="108" spans="1:23">
      <c r="A108" s="265">
        <v>97</v>
      </c>
      <c r="B108" s="283" t="str">
        <f>IFERROR(INDEX(認証製品一覧!$B$5:$W$2598,MATCH(ROW()-11,認証製品一覧!$AC$5:$AC$2598,0),COLUMN()-1),"")</f>
        <v/>
      </c>
      <c r="C108" s="284" t="str">
        <f>IFERROR(INDEX(認証製品一覧!$B$5:$W$2598,MATCH(ROW()-11,認証製品一覧!$AC$5:$AC$2598,0),COLUMN()-1),"")</f>
        <v/>
      </c>
      <c r="D108" s="283" t="str">
        <f>IFERROR(INDEX(認証製品一覧!$B$5:$W$2598,MATCH(ROW()-11,認証製品一覧!$AC$5:$AC$2598,0),COLUMN()-1),"")</f>
        <v/>
      </c>
      <c r="E108" s="283" t="str">
        <f>IFERROR(INDEX(認証製品一覧!$B$5:$W$2598,MATCH(ROW()-11,認証製品一覧!$AC$5:$AC$2598,0),COLUMN()-1),"")</f>
        <v/>
      </c>
      <c r="F108" s="341" t="str">
        <f>IFERROR(INDEX(認証製品一覧!$B$5:$W$2598,MATCH(ROW()-11,認証製品一覧!$AC$5:$AC$2598,0),COLUMN()-1),"")</f>
        <v/>
      </c>
      <c r="G108" s="341" t="str">
        <f>IFERROR(INDEX(認証製品一覧!$B$5:$W$2598,MATCH(ROW()-11,認証製品一覧!$AC$5:$AC$2598,0),COLUMN()-1),"")</f>
        <v/>
      </c>
      <c r="H108" s="283" t="str">
        <f>IFERROR(INDEX(認証製品一覧!$B$5:$W$2598,MATCH(ROW()-11,認証製品一覧!$AC$5:$AC$2598,0),COLUMN()-1),"")</f>
        <v/>
      </c>
      <c r="I108" s="283" t="str">
        <f>IFERROR(INDEX(認証製品一覧!$B$5:$W$2598,MATCH(ROW()-11,認証製品一覧!$AC$5:$AC$2598,0),COLUMN()-1),"")</f>
        <v/>
      </c>
      <c r="J108" s="283" t="str">
        <f>IFERROR(INDEX(認証製品一覧!$B$5:$W$2598,MATCH(ROW()-11,認証製品一覧!$AC$5:$AC$2598,0),COLUMN()-1),"")</f>
        <v/>
      </c>
      <c r="K108" s="283" t="str">
        <f>IFERROR(INDEX(認証製品一覧!$B$5:$W$2598,MATCH(ROW()-11,認証製品一覧!$AC$5:$AC$2598,0),COLUMN()-1),"")</f>
        <v/>
      </c>
      <c r="L108" s="341" t="str">
        <f>IFERROR(INDEX(認証製品一覧!$B$5:$W$2598,MATCH(ROW()-11,認証製品一覧!$AC$5:$AC$2598,0),COLUMN()-1),"")</f>
        <v/>
      </c>
      <c r="M108" s="341" t="str">
        <f>IFERROR(INDEX(認証製品一覧!$B$5:$W$2598,MATCH(ROW()-11,認証製品一覧!$AC$5:$AC$2598,0),COLUMN()-1),"")</f>
        <v/>
      </c>
      <c r="N108" s="283" t="str">
        <f>IFERROR(INDEX(認証製品一覧!$B$5:$W$2598,MATCH(ROW()-11,認証製品一覧!$AC$5:$AC$2598,0),COLUMN()-1),"")</f>
        <v/>
      </c>
      <c r="O108" s="283" t="str">
        <f>IFERROR(INDEX(認証製品一覧!$B$5:$W$2598,MATCH(ROW()-11,認証製品一覧!$AC$5:$AC$2598,0),COLUMN()-1),"")</f>
        <v/>
      </c>
      <c r="P108" s="341" t="str">
        <f>IFERROR(INDEX(認証製品一覧!$B$5:$W$2598,MATCH(ROW()-11,認証製品一覧!$AC$5:$AC$2598,0),COLUMN()-1),"")</f>
        <v/>
      </c>
      <c r="Q108" s="284" t="str">
        <f>IFERROR(INDEX(認証製品一覧!$B$5:$W$2598,MATCH(ROW()-11,認証製品一覧!$AC$5:$AC$2598,0),COLUMN()-1),"")</f>
        <v/>
      </c>
      <c r="R108" s="283" t="str">
        <f>IFERROR(INDEX(認証製品一覧!$B$5:$W$2598,MATCH(ROW()-11,認証製品一覧!$AC$5:$AC$2598,0),COLUMN()-1),"")</f>
        <v/>
      </c>
      <c r="S108" s="283" t="str">
        <f>IFERROR(INDEX(認証製品一覧!$B$5:$W$2598,MATCH(ROW()-11,認証製品一覧!$AC$5:$AC$2598,0),COLUMN()-1),"")</f>
        <v/>
      </c>
      <c r="T108" s="283" t="str">
        <f>IFERROR(INDEX(認証製品一覧!$B$5:$W$2598,MATCH(ROW()-11,認証製品一覧!$AC$5:$AC$2598,0),COLUMN()-1),"")</f>
        <v/>
      </c>
      <c r="U108" s="284" t="str">
        <f>IFERROR(INDEX(認証製品一覧!$B$5:$W$2598,MATCH(ROW()-11,認証製品一覧!$AC$5:$AC$2598,0),COLUMN()-1),"")</f>
        <v/>
      </c>
      <c r="V108" s="284" t="str">
        <f>IFERROR(INDEX(認証製品一覧!$B$5:$W$2598,MATCH(ROW()-11,認証製品一覧!$AC$5:$AC$2598,0),COLUMN()-1),"")</f>
        <v/>
      </c>
      <c r="W108" s="284" t="str">
        <f>IFERROR(INDEX(認証製品一覧!$B$5:$W$2598,MATCH(ROW()-11,認証製品一覧!$AC$5:$AC$2598,0),COLUMN()-1),"")</f>
        <v/>
      </c>
    </row>
    <row r="109" spans="1:23">
      <c r="A109" s="265">
        <v>98</v>
      </c>
      <c r="B109" s="283" t="str">
        <f>IFERROR(INDEX(認証製品一覧!$B$5:$W$2598,MATCH(ROW()-11,認証製品一覧!$AC$5:$AC$2598,0),COLUMN()-1),"")</f>
        <v/>
      </c>
      <c r="C109" s="284" t="str">
        <f>IFERROR(INDEX(認証製品一覧!$B$5:$W$2598,MATCH(ROW()-11,認証製品一覧!$AC$5:$AC$2598,0),COLUMN()-1),"")</f>
        <v/>
      </c>
      <c r="D109" s="283" t="str">
        <f>IFERROR(INDEX(認証製品一覧!$B$5:$W$2598,MATCH(ROW()-11,認証製品一覧!$AC$5:$AC$2598,0),COLUMN()-1),"")</f>
        <v/>
      </c>
      <c r="E109" s="283" t="str">
        <f>IFERROR(INDEX(認証製品一覧!$B$5:$W$2598,MATCH(ROW()-11,認証製品一覧!$AC$5:$AC$2598,0),COLUMN()-1),"")</f>
        <v/>
      </c>
      <c r="F109" s="341" t="str">
        <f>IFERROR(INDEX(認証製品一覧!$B$5:$W$2598,MATCH(ROW()-11,認証製品一覧!$AC$5:$AC$2598,0),COLUMN()-1),"")</f>
        <v/>
      </c>
      <c r="G109" s="341" t="str">
        <f>IFERROR(INDEX(認証製品一覧!$B$5:$W$2598,MATCH(ROW()-11,認証製品一覧!$AC$5:$AC$2598,0),COLUMN()-1),"")</f>
        <v/>
      </c>
      <c r="H109" s="283" t="str">
        <f>IFERROR(INDEX(認証製品一覧!$B$5:$W$2598,MATCH(ROW()-11,認証製品一覧!$AC$5:$AC$2598,0),COLUMN()-1),"")</f>
        <v/>
      </c>
      <c r="I109" s="283" t="str">
        <f>IFERROR(INDEX(認証製品一覧!$B$5:$W$2598,MATCH(ROW()-11,認証製品一覧!$AC$5:$AC$2598,0),COLUMN()-1),"")</f>
        <v/>
      </c>
      <c r="J109" s="283" t="str">
        <f>IFERROR(INDEX(認証製品一覧!$B$5:$W$2598,MATCH(ROW()-11,認証製品一覧!$AC$5:$AC$2598,0),COLUMN()-1),"")</f>
        <v/>
      </c>
      <c r="K109" s="283" t="str">
        <f>IFERROR(INDEX(認証製品一覧!$B$5:$W$2598,MATCH(ROW()-11,認証製品一覧!$AC$5:$AC$2598,0),COLUMN()-1),"")</f>
        <v/>
      </c>
      <c r="L109" s="341" t="str">
        <f>IFERROR(INDEX(認証製品一覧!$B$5:$W$2598,MATCH(ROW()-11,認証製品一覧!$AC$5:$AC$2598,0),COLUMN()-1),"")</f>
        <v/>
      </c>
      <c r="M109" s="341" t="str">
        <f>IFERROR(INDEX(認証製品一覧!$B$5:$W$2598,MATCH(ROW()-11,認証製品一覧!$AC$5:$AC$2598,0),COLUMN()-1),"")</f>
        <v/>
      </c>
      <c r="N109" s="283" t="str">
        <f>IFERROR(INDEX(認証製品一覧!$B$5:$W$2598,MATCH(ROW()-11,認証製品一覧!$AC$5:$AC$2598,0),COLUMN()-1),"")</f>
        <v/>
      </c>
      <c r="O109" s="283" t="str">
        <f>IFERROR(INDEX(認証製品一覧!$B$5:$W$2598,MATCH(ROW()-11,認証製品一覧!$AC$5:$AC$2598,0),COLUMN()-1),"")</f>
        <v/>
      </c>
      <c r="P109" s="341" t="str">
        <f>IFERROR(INDEX(認証製品一覧!$B$5:$W$2598,MATCH(ROW()-11,認証製品一覧!$AC$5:$AC$2598,0),COLUMN()-1),"")</f>
        <v/>
      </c>
      <c r="Q109" s="284" t="str">
        <f>IFERROR(INDEX(認証製品一覧!$B$5:$W$2598,MATCH(ROW()-11,認証製品一覧!$AC$5:$AC$2598,0),COLUMN()-1),"")</f>
        <v/>
      </c>
      <c r="R109" s="283" t="str">
        <f>IFERROR(INDEX(認証製品一覧!$B$5:$W$2598,MATCH(ROW()-11,認証製品一覧!$AC$5:$AC$2598,0),COLUMN()-1),"")</f>
        <v/>
      </c>
      <c r="S109" s="283" t="str">
        <f>IFERROR(INDEX(認証製品一覧!$B$5:$W$2598,MATCH(ROW()-11,認証製品一覧!$AC$5:$AC$2598,0),COLUMN()-1),"")</f>
        <v/>
      </c>
      <c r="T109" s="283" t="str">
        <f>IFERROR(INDEX(認証製品一覧!$B$5:$W$2598,MATCH(ROW()-11,認証製品一覧!$AC$5:$AC$2598,0),COLUMN()-1),"")</f>
        <v/>
      </c>
      <c r="U109" s="284" t="str">
        <f>IFERROR(INDEX(認証製品一覧!$B$5:$W$2598,MATCH(ROW()-11,認証製品一覧!$AC$5:$AC$2598,0),COLUMN()-1),"")</f>
        <v/>
      </c>
      <c r="V109" s="284" t="str">
        <f>IFERROR(INDEX(認証製品一覧!$B$5:$W$2598,MATCH(ROW()-11,認証製品一覧!$AC$5:$AC$2598,0),COLUMN()-1),"")</f>
        <v/>
      </c>
      <c r="W109" s="284" t="str">
        <f>IFERROR(INDEX(認証製品一覧!$B$5:$W$2598,MATCH(ROW()-11,認証製品一覧!$AC$5:$AC$2598,0),COLUMN()-1),"")</f>
        <v/>
      </c>
    </row>
    <row r="110" spans="1:23">
      <c r="A110" s="265">
        <v>99</v>
      </c>
      <c r="B110" s="283" t="str">
        <f>IFERROR(INDEX(認証製品一覧!$B$5:$W$2598,MATCH(ROW()-11,認証製品一覧!$AC$5:$AC$2598,0),COLUMN()-1),"")</f>
        <v/>
      </c>
      <c r="C110" s="284" t="str">
        <f>IFERROR(INDEX(認証製品一覧!$B$5:$W$2598,MATCH(ROW()-11,認証製品一覧!$AC$5:$AC$2598,0),COLUMN()-1),"")</f>
        <v/>
      </c>
      <c r="D110" s="283" t="str">
        <f>IFERROR(INDEX(認証製品一覧!$B$5:$W$2598,MATCH(ROW()-11,認証製品一覧!$AC$5:$AC$2598,0),COLUMN()-1),"")</f>
        <v/>
      </c>
      <c r="E110" s="283" t="str">
        <f>IFERROR(INDEX(認証製品一覧!$B$5:$W$2598,MATCH(ROW()-11,認証製品一覧!$AC$5:$AC$2598,0),COLUMN()-1),"")</f>
        <v/>
      </c>
      <c r="F110" s="341" t="str">
        <f>IFERROR(INDEX(認証製品一覧!$B$5:$W$2598,MATCH(ROW()-11,認証製品一覧!$AC$5:$AC$2598,0),COLUMN()-1),"")</f>
        <v/>
      </c>
      <c r="G110" s="341" t="str">
        <f>IFERROR(INDEX(認証製品一覧!$B$5:$W$2598,MATCH(ROW()-11,認証製品一覧!$AC$5:$AC$2598,0),COLUMN()-1),"")</f>
        <v/>
      </c>
      <c r="H110" s="283" t="str">
        <f>IFERROR(INDEX(認証製品一覧!$B$5:$W$2598,MATCH(ROW()-11,認証製品一覧!$AC$5:$AC$2598,0),COLUMN()-1),"")</f>
        <v/>
      </c>
      <c r="I110" s="283" t="str">
        <f>IFERROR(INDEX(認証製品一覧!$B$5:$W$2598,MATCH(ROW()-11,認証製品一覧!$AC$5:$AC$2598,0),COLUMN()-1),"")</f>
        <v/>
      </c>
      <c r="J110" s="283" t="str">
        <f>IFERROR(INDEX(認証製品一覧!$B$5:$W$2598,MATCH(ROW()-11,認証製品一覧!$AC$5:$AC$2598,0),COLUMN()-1),"")</f>
        <v/>
      </c>
      <c r="K110" s="283" t="str">
        <f>IFERROR(INDEX(認証製品一覧!$B$5:$W$2598,MATCH(ROW()-11,認証製品一覧!$AC$5:$AC$2598,0),COLUMN()-1),"")</f>
        <v/>
      </c>
      <c r="L110" s="341" t="str">
        <f>IFERROR(INDEX(認証製品一覧!$B$5:$W$2598,MATCH(ROW()-11,認証製品一覧!$AC$5:$AC$2598,0),COLUMN()-1),"")</f>
        <v/>
      </c>
      <c r="M110" s="341" t="str">
        <f>IFERROR(INDEX(認証製品一覧!$B$5:$W$2598,MATCH(ROW()-11,認証製品一覧!$AC$5:$AC$2598,0),COLUMN()-1),"")</f>
        <v/>
      </c>
      <c r="N110" s="283" t="str">
        <f>IFERROR(INDEX(認証製品一覧!$B$5:$W$2598,MATCH(ROW()-11,認証製品一覧!$AC$5:$AC$2598,0),COLUMN()-1),"")</f>
        <v/>
      </c>
      <c r="O110" s="283" t="str">
        <f>IFERROR(INDEX(認証製品一覧!$B$5:$W$2598,MATCH(ROW()-11,認証製品一覧!$AC$5:$AC$2598,0),COLUMN()-1),"")</f>
        <v/>
      </c>
      <c r="P110" s="341" t="str">
        <f>IFERROR(INDEX(認証製品一覧!$B$5:$W$2598,MATCH(ROW()-11,認証製品一覧!$AC$5:$AC$2598,0),COLUMN()-1),"")</f>
        <v/>
      </c>
      <c r="Q110" s="284" t="str">
        <f>IFERROR(INDEX(認証製品一覧!$B$5:$W$2598,MATCH(ROW()-11,認証製品一覧!$AC$5:$AC$2598,0),COLUMN()-1),"")</f>
        <v/>
      </c>
      <c r="R110" s="283" t="str">
        <f>IFERROR(INDEX(認証製品一覧!$B$5:$W$2598,MATCH(ROW()-11,認証製品一覧!$AC$5:$AC$2598,0),COLUMN()-1),"")</f>
        <v/>
      </c>
      <c r="S110" s="283" t="str">
        <f>IFERROR(INDEX(認証製品一覧!$B$5:$W$2598,MATCH(ROW()-11,認証製品一覧!$AC$5:$AC$2598,0),COLUMN()-1),"")</f>
        <v/>
      </c>
      <c r="T110" s="283" t="str">
        <f>IFERROR(INDEX(認証製品一覧!$B$5:$W$2598,MATCH(ROW()-11,認証製品一覧!$AC$5:$AC$2598,0),COLUMN()-1),"")</f>
        <v/>
      </c>
      <c r="U110" s="284" t="str">
        <f>IFERROR(INDEX(認証製品一覧!$B$5:$W$2598,MATCH(ROW()-11,認証製品一覧!$AC$5:$AC$2598,0),COLUMN()-1),"")</f>
        <v/>
      </c>
      <c r="V110" s="284" t="str">
        <f>IFERROR(INDEX(認証製品一覧!$B$5:$W$2598,MATCH(ROW()-11,認証製品一覧!$AC$5:$AC$2598,0),COLUMN()-1),"")</f>
        <v/>
      </c>
      <c r="W110" s="284" t="str">
        <f>IFERROR(INDEX(認証製品一覧!$B$5:$W$2598,MATCH(ROW()-11,認証製品一覧!$AC$5:$AC$2598,0),COLUMN()-1),"")</f>
        <v/>
      </c>
    </row>
    <row r="111" spans="1:23">
      <c r="A111" s="265">
        <v>100</v>
      </c>
      <c r="B111" s="283" t="str">
        <f>IFERROR(INDEX(認証製品一覧!$B$5:$W$2598,MATCH(ROW()-11,認証製品一覧!$AC$5:$AC$2598,0),COLUMN()-1),"")</f>
        <v/>
      </c>
      <c r="C111" s="284" t="str">
        <f>IFERROR(INDEX(認証製品一覧!$B$5:$W$2598,MATCH(ROW()-11,認証製品一覧!$AC$5:$AC$2598,0),COLUMN()-1),"")</f>
        <v/>
      </c>
      <c r="D111" s="283" t="str">
        <f>IFERROR(INDEX(認証製品一覧!$B$5:$W$2598,MATCH(ROW()-11,認証製品一覧!$AC$5:$AC$2598,0),COLUMN()-1),"")</f>
        <v/>
      </c>
      <c r="E111" s="283" t="str">
        <f>IFERROR(INDEX(認証製品一覧!$B$5:$W$2598,MATCH(ROW()-11,認証製品一覧!$AC$5:$AC$2598,0),COLUMN()-1),"")</f>
        <v/>
      </c>
      <c r="F111" s="341" t="str">
        <f>IFERROR(INDEX(認証製品一覧!$B$5:$W$2598,MATCH(ROW()-11,認証製品一覧!$AC$5:$AC$2598,0),COLUMN()-1),"")</f>
        <v/>
      </c>
      <c r="G111" s="341" t="str">
        <f>IFERROR(INDEX(認証製品一覧!$B$5:$W$2598,MATCH(ROW()-11,認証製品一覧!$AC$5:$AC$2598,0),COLUMN()-1),"")</f>
        <v/>
      </c>
      <c r="H111" s="283" t="str">
        <f>IFERROR(INDEX(認証製品一覧!$B$5:$W$2598,MATCH(ROW()-11,認証製品一覧!$AC$5:$AC$2598,0),COLUMN()-1),"")</f>
        <v/>
      </c>
      <c r="I111" s="283" t="str">
        <f>IFERROR(INDEX(認証製品一覧!$B$5:$W$2598,MATCH(ROW()-11,認証製品一覧!$AC$5:$AC$2598,0),COLUMN()-1),"")</f>
        <v/>
      </c>
      <c r="J111" s="283" t="str">
        <f>IFERROR(INDEX(認証製品一覧!$B$5:$W$2598,MATCH(ROW()-11,認証製品一覧!$AC$5:$AC$2598,0),COLUMN()-1),"")</f>
        <v/>
      </c>
      <c r="K111" s="283" t="str">
        <f>IFERROR(INDEX(認証製品一覧!$B$5:$W$2598,MATCH(ROW()-11,認証製品一覧!$AC$5:$AC$2598,0),COLUMN()-1),"")</f>
        <v/>
      </c>
      <c r="L111" s="341" t="str">
        <f>IFERROR(INDEX(認証製品一覧!$B$5:$W$2598,MATCH(ROW()-11,認証製品一覧!$AC$5:$AC$2598,0),COLUMN()-1),"")</f>
        <v/>
      </c>
      <c r="M111" s="341" t="str">
        <f>IFERROR(INDEX(認証製品一覧!$B$5:$W$2598,MATCH(ROW()-11,認証製品一覧!$AC$5:$AC$2598,0),COLUMN()-1),"")</f>
        <v/>
      </c>
      <c r="N111" s="283" t="str">
        <f>IFERROR(INDEX(認証製品一覧!$B$5:$W$2598,MATCH(ROW()-11,認証製品一覧!$AC$5:$AC$2598,0),COLUMN()-1),"")</f>
        <v/>
      </c>
      <c r="O111" s="283" t="str">
        <f>IFERROR(INDEX(認証製品一覧!$B$5:$W$2598,MATCH(ROW()-11,認証製品一覧!$AC$5:$AC$2598,0),COLUMN()-1),"")</f>
        <v/>
      </c>
      <c r="P111" s="341" t="str">
        <f>IFERROR(INDEX(認証製品一覧!$B$5:$W$2598,MATCH(ROW()-11,認証製品一覧!$AC$5:$AC$2598,0),COLUMN()-1),"")</f>
        <v/>
      </c>
      <c r="Q111" s="284" t="str">
        <f>IFERROR(INDEX(認証製品一覧!$B$5:$W$2598,MATCH(ROW()-11,認証製品一覧!$AC$5:$AC$2598,0),COLUMN()-1),"")</f>
        <v/>
      </c>
      <c r="R111" s="283" t="str">
        <f>IFERROR(INDEX(認証製品一覧!$B$5:$W$2598,MATCH(ROW()-11,認証製品一覧!$AC$5:$AC$2598,0),COLUMN()-1),"")</f>
        <v/>
      </c>
      <c r="S111" s="283" t="str">
        <f>IFERROR(INDEX(認証製品一覧!$B$5:$W$2598,MATCH(ROW()-11,認証製品一覧!$AC$5:$AC$2598,0),COLUMN()-1),"")</f>
        <v/>
      </c>
      <c r="T111" s="283" t="str">
        <f>IFERROR(INDEX(認証製品一覧!$B$5:$W$2598,MATCH(ROW()-11,認証製品一覧!$AC$5:$AC$2598,0),COLUMN()-1),"")</f>
        <v/>
      </c>
      <c r="U111" s="284" t="str">
        <f>IFERROR(INDEX(認証製品一覧!$B$5:$W$2598,MATCH(ROW()-11,認証製品一覧!$AC$5:$AC$2598,0),COLUMN()-1),"")</f>
        <v/>
      </c>
      <c r="V111" s="284" t="str">
        <f>IFERROR(INDEX(認証製品一覧!$B$5:$W$2598,MATCH(ROW()-11,認証製品一覧!$AC$5:$AC$2598,0),COLUMN()-1),"")</f>
        <v/>
      </c>
      <c r="W111" s="284" t="str">
        <f>IFERROR(INDEX(認証製品一覧!$B$5:$W$2598,MATCH(ROW()-11,認証製品一覧!$AC$5:$AC$2598,0),COLUMN()-1),"")</f>
        <v/>
      </c>
    </row>
    <row r="1880" spans="20:20" ht="22.8">
      <c r="T1880" s="265" ph="1"/>
    </row>
    <row r="1881" spans="20:20" ht="22.8">
      <c r="T1881" s="265" ph="1"/>
    </row>
    <row r="1882" spans="20:20" ht="22.8">
      <c r="T1882" s="265" ph="1"/>
    </row>
    <row r="1883" spans="20:20" ht="22.8">
      <c r="T1883" s="265" ph="1"/>
    </row>
    <row r="1884" spans="20:20" ht="22.8">
      <c r="T1884" s="265" ph="1"/>
    </row>
    <row r="1885" spans="20:20" ht="22.8">
      <c r="T1885" s="265" ph="1"/>
    </row>
    <row r="1886" spans="20:20" ht="22.8">
      <c r="T1886" s="265" ph="1"/>
    </row>
    <row r="1887" spans="20:20" ht="22.8">
      <c r="T1887" s="265" ph="1"/>
    </row>
    <row r="1888" spans="20:20" ht="22.8">
      <c r="T1888" s="265" ph="1"/>
    </row>
    <row r="1889" spans="20:20" ht="22.8">
      <c r="T1889" s="265" ph="1"/>
    </row>
    <row r="1890" spans="20:20" ht="22.8">
      <c r="T1890" s="265" ph="1"/>
    </row>
    <row r="1891" spans="20:20" ht="22.8">
      <c r="T1891" s="265" ph="1"/>
    </row>
    <row r="1892" spans="20:20" ht="22.8">
      <c r="T1892" s="265" ph="1"/>
    </row>
    <row r="1893" spans="20:20" ht="22.8">
      <c r="T1893" s="265" ph="1"/>
    </row>
    <row r="1897" spans="20:20" ht="22.8">
      <c r="T1897" s="265" ph="1"/>
    </row>
    <row r="1898" spans="20:20" ht="22.8">
      <c r="T1898" s="265" ph="1"/>
    </row>
    <row r="1899" spans="20:20" ht="22.8">
      <c r="T1899" s="265" ph="1"/>
    </row>
    <row r="1900" spans="20:20" ht="22.8">
      <c r="T1900" s="265" ph="1"/>
    </row>
    <row r="1901" spans="20:20" ht="22.8">
      <c r="T1901" s="265" ph="1"/>
    </row>
    <row r="1902" spans="20:20" ht="22.8">
      <c r="T1902" s="265" ph="1"/>
    </row>
    <row r="1903" spans="20:20" ht="22.8">
      <c r="T1903" s="265" ph="1"/>
    </row>
    <row r="1904" spans="20:20" ht="22.8">
      <c r="T1904" s="265" ph="1"/>
    </row>
    <row r="1905" spans="20:20" ht="22.8">
      <c r="T1905" s="265" ph="1"/>
    </row>
    <row r="1906" spans="20:20" ht="22.8">
      <c r="T1906" s="265" ph="1"/>
    </row>
    <row r="1907" spans="20:20" ht="22.8">
      <c r="T1907" s="265" ph="1"/>
    </row>
    <row r="1908" spans="20:20" ht="22.8">
      <c r="T1908" s="265" ph="1"/>
    </row>
    <row r="1909" spans="20:20" ht="22.8">
      <c r="T1909" s="265" ph="1"/>
    </row>
    <row r="1910" spans="20:20" ht="22.8">
      <c r="T1910" s="265" ph="1"/>
    </row>
    <row r="1911" spans="20:20" ht="22.8">
      <c r="T1911" s="265" ph="1"/>
    </row>
    <row r="1912" spans="20:20" ht="22.8">
      <c r="T1912" s="265" ph="1"/>
    </row>
    <row r="1913" spans="20:20" ht="22.8">
      <c r="T1913" s="265" ph="1"/>
    </row>
    <row r="1914" spans="20:20" ht="22.8">
      <c r="T1914" s="265" ph="1"/>
    </row>
    <row r="1915" spans="20:20" ht="22.8">
      <c r="T1915" s="265" ph="1"/>
    </row>
    <row r="1916" spans="20:20" ht="22.8">
      <c r="T1916" s="265" ph="1"/>
    </row>
    <row r="1917" spans="20:20" ht="22.8">
      <c r="T1917" s="265" ph="1"/>
    </row>
    <row r="1918" spans="20:20" ht="22.8">
      <c r="T1918" s="265" ph="1"/>
    </row>
    <row r="1919" spans="20:20" ht="22.8">
      <c r="T1919" s="265" ph="1"/>
    </row>
    <row r="1920" spans="20:20" ht="22.8">
      <c r="T1920" s="265" ph="1"/>
    </row>
    <row r="1921" spans="20:20" ht="22.8">
      <c r="T1921" s="265" ph="1"/>
    </row>
    <row r="1922" spans="20:20" ht="22.8">
      <c r="T1922" s="265" ph="1"/>
    </row>
    <row r="1923" spans="20:20" ht="22.8">
      <c r="T1923" s="265" ph="1"/>
    </row>
    <row r="1924" spans="20:20" ht="22.8">
      <c r="T1924" s="265" ph="1"/>
    </row>
    <row r="1925" spans="20:20" ht="22.8">
      <c r="T1925" s="265" ph="1"/>
    </row>
    <row r="1926" spans="20:20" ht="22.8">
      <c r="T1926" s="265" ph="1"/>
    </row>
  </sheetData>
  <sheetProtection autoFilter="0"/>
  <autoFilter ref="B11:W111"/>
  <mergeCells count="9">
    <mergeCell ref="E3:E5"/>
    <mergeCell ref="B9:K9"/>
    <mergeCell ref="L9:W9"/>
    <mergeCell ref="B10:E10"/>
    <mergeCell ref="F10:G10"/>
    <mergeCell ref="J10:K10"/>
    <mergeCell ref="L10:P10"/>
    <mergeCell ref="D4:D5"/>
    <mergeCell ref="Q10:W10"/>
  </mergeCells>
  <phoneticPr fontId="3"/>
  <conditionalFormatting sqref="B12:W111">
    <cfRule type="containsBlanks" dxfId="0" priority="4">
      <formula>LEN(TRIM(B12))=0</formula>
    </cfRule>
  </conditionalFormatting>
  <dataValidations count="3">
    <dataValidation type="list" allowBlank="1" showInputMessage="1" showErrorMessage="1" sqref="F5">
      <formula1>INDIRECT($F$4)</formula1>
    </dataValidation>
    <dataValidation type="list" allowBlank="1" showInputMessage="1" showErrorMessage="1" sqref="G5:H5">
      <formula1>INDIRECT($G$4)</formula1>
    </dataValidation>
    <dataValidation type="list" allowBlank="1" showInputMessage="1" showErrorMessage="1" sqref="D4:D5">
      <formula1>$Y$12:$Y$79</formula1>
    </dataValidation>
  </dataValidations>
  <pageMargins left="0.70866141732283472" right="0.70866141732283472" top="0.74803149606299213" bottom="0.74803149606299213" header="0.31496062992125984" footer="0.31496062992125984"/>
  <pageSetup paperSize="8" scale="50" fitToHeight="0" orientation="landscape" verticalDpi="300" r:id="rId1"/>
  <headerFooter>
    <oddFooter>&amp;P / &amp;N ページ</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目次!$C$3:$C$42</xm:f>
          </x14:formula1>
          <xm:sqref>D3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9" sqref="B9:K9"/>
    </sheetView>
  </sheetViews>
  <sheetFormatPr defaultRowHeight="13.2"/>
  <sheetData/>
  <phoneticPr fontId="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212"/>
  <sheetViews>
    <sheetView workbookViewId="0">
      <selection activeCell="B9" sqref="B9:K10"/>
    </sheetView>
  </sheetViews>
  <sheetFormatPr defaultColWidth="9" defaultRowHeight="10.8"/>
  <cols>
    <col min="1" max="1" width="10.21875" style="259" bestFit="1" customWidth="1"/>
    <col min="2" max="16384" width="9" style="259"/>
  </cols>
  <sheetData>
    <row r="1" spans="1:17">
      <c r="B1" s="259">
        <v>1</v>
      </c>
      <c r="C1" s="259">
        <v>2</v>
      </c>
      <c r="D1" s="259">
        <v>3</v>
      </c>
      <c r="E1" s="259">
        <v>4</v>
      </c>
      <c r="F1" s="259">
        <v>5</v>
      </c>
      <c r="G1" s="259">
        <v>6</v>
      </c>
      <c r="H1" s="259">
        <v>7</v>
      </c>
      <c r="I1" s="259">
        <v>8</v>
      </c>
      <c r="J1" s="259">
        <v>9</v>
      </c>
      <c r="K1" s="259">
        <v>10</v>
      </c>
      <c r="L1" s="259">
        <v>11</v>
      </c>
      <c r="M1" s="259">
        <v>12</v>
      </c>
      <c r="N1" s="259">
        <v>13</v>
      </c>
      <c r="O1" s="259">
        <v>14</v>
      </c>
      <c r="P1" s="259">
        <v>15</v>
      </c>
      <c r="Q1" s="259">
        <v>16</v>
      </c>
    </row>
    <row r="2" spans="1:17">
      <c r="A2" s="258" t="str">
        <f>"能力"&amp;SUBSTITUTE(目次!C3,"-","_")</f>
        <v>能力A_01_001</v>
      </c>
      <c r="B2" s="259" t="str">
        <f>IF(ISERROR(VLOOKUP($A2&amp;B$1,クラスIDマスタ!$R$2:$T$803,3,FALSE))=TRUE,"",VLOOKUP($A2&amp;B$1,クラスIDマスタ!$R$2:$T$803,3,FALSE))</f>
        <v>7.5HP以下</v>
      </c>
      <c r="C2" s="259" t="str">
        <f>IF(ISERROR(VLOOKUP($A2&amp;C$1,クラスIDマスタ!$R$2:$T$803,3,FALSE))=TRUE,"",VLOOKUP($A2&amp;C$1,クラスIDマスタ!$R$2:$T$803,3,FALSE))</f>
        <v>7.5HP超10HP以下</v>
      </c>
      <c r="D2" s="259" t="str">
        <f>IF(ISERROR(VLOOKUP($A2&amp;D$1,クラスIDマスタ!$R$2:$T$803,3,FALSE))=TRUE,"",VLOOKUP($A2&amp;D$1,クラスIDマスタ!$R$2:$T$803,3,FALSE))</f>
        <v>10HP超16HP以下</v>
      </c>
      <c r="E2" s="259" t="str">
        <f>IF(ISERROR(VLOOKUP($A2&amp;E$1,クラスIDマスタ!$R$2:$T$803,3,FALSE))=TRUE,"",VLOOKUP($A2&amp;E$1,クラスIDマスタ!$R$2:$T$803,3,FALSE))</f>
        <v>16HP超25HP以下</v>
      </c>
      <c r="F2" s="259" t="str">
        <f>IF(ISERROR(VLOOKUP($A2&amp;F$1,クラスIDマスタ!$R$2:$T$803,3,FALSE))=TRUE,"",VLOOKUP($A2&amp;F$1,クラスIDマスタ!$R$2:$T$803,3,FALSE))</f>
        <v>25HP超</v>
      </c>
      <c r="G2" s="259" t="str">
        <f>IF(ISERROR(VLOOKUP($A2&amp;G$1,クラスIDマスタ!$R$2:$T$803,3,FALSE))=TRUE,"",VLOOKUP($A2&amp;G$1,クラスIDマスタ!$R$2:$T$803,3,FALSE))</f>
        <v/>
      </c>
      <c r="H2" s="259" t="str">
        <f>IF(ISERROR(VLOOKUP($A2&amp;H$1,クラスIDマスタ!$R$2:$T$803,3,FALSE))=TRUE,"",VLOOKUP($A2&amp;H$1,クラスIDマスタ!$R$2:$T$803,3,FALSE))</f>
        <v/>
      </c>
      <c r="I2" s="259" t="str">
        <f>IF(ISERROR(VLOOKUP($A2&amp;I$1,クラスIDマスタ!$R$2:$T$803,3,FALSE))=TRUE,"",VLOOKUP($A2&amp;I$1,クラスIDマスタ!$R$2:$T$803,3,FALSE))</f>
        <v/>
      </c>
      <c r="J2" s="259" t="str">
        <f>IF(ISERROR(VLOOKUP($A2&amp;J$1,クラスIDマスタ!$R$2:$T$803,3,FALSE))=TRUE,"",VLOOKUP($A2&amp;J$1,クラスIDマスタ!$R$2:$T$803,3,FALSE))</f>
        <v/>
      </c>
      <c r="K2" s="259" t="str">
        <f>IF(ISERROR(VLOOKUP($A2&amp;K$1,クラスIDマスタ!$R$2:$T$803,3,FALSE))=TRUE,"",VLOOKUP($A2&amp;K$1,クラスIDマスタ!$R$2:$T$803,3,FALSE))</f>
        <v/>
      </c>
      <c r="L2" s="259" t="str">
        <f>IF(ISERROR(VLOOKUP($A2&amp;L$1,クラスIDマスタ!$R$2:$T$803,3,FALSE))=TRUE,"",VLOOKUP($A2&amp;L$1,クラスIDマスタ!$R$2:$T$803,3,FALSE))</f>
        <v/>
      </c>
      <c r="M2" s="259" t="str">
        <f>IF(ISERROR(VLOOKUP($A2&amp;M$1,クラスIDマスタ!$R$2:$T$803,3,FALSE))=TRUE,"",VLOOKUP($A2&amp;M$1,クラスIDマスタ!$R$2:$T$803,3,FALSE))</f>
        <v/>
      </c>
      <c r="N2" s="259" t="str">
        <f>IF(ISERROR(VLOOKUP($A2&amp;N$1,クラスIDマスタ!$R$2:$T$803,3,FALSE))=TRUE,"",VLOOKUP($A2&amp;N$1,クラスIDマスタ!$R$2:$T$803,3,FALSE))</f>
        <v/>
      </c>
      <c r="O2" s="259" t="str">
        <f>IF(ISERROR(VLOOKUP($A2&amp;O$1,クラスIDマスタ!$R$2:$T$803,3,FALSE))=TRUE,"",VLOOKUP($A2&amp;O$1,クラスIDマスタ!$R$2:$T$803,3,FALSE))</f>
        <v/>
      </c>
      <c r="P2" s="259" t="str">
        <f>IF(ISERROR(VLOOKUP($A2&amp;P$1,クラスIDマスタ!$R$2:$T$803,3,FALSE))=TRUE,"",VLOOKUP($A2&amp;P$1,クラスIDマスタ!$R$2:$T$803,3,FALSE))</f>
        <v/>
      </c>
      <c r="Q2" s="259" t="str">
        <f>IF(ISERROR(VLOOKUP($A2&amp;Q$1,クラスIDマスタ!$R$2:$T$803,3,FALSE))=TRUE,"",VLOOKUP($A2&amp;Q$1,クラスIDマスタ!$R$2:$T$803,3,FALSE))</f>
        <v/>
      </c>
    </row>
    <row r="3" spans="1:17">
      <c r="A3" s="258" t="str">
        <f>"能力"&amp;SUBSTITUTE(目次!C4,"-","_")</f>
        <v>能力A_01_002</v>
      </c>
      <c r="B3" s="259" t="str">
        <f>IF(ISERROR(VLOOKUP($A3&amp;B$1,クラスIDマスタ!$R$2:$T$803,3,FALSE))=TRUE,"",VLOOKUP($A3&amp;B$1,クラスIDマスタ!$R$2:$T$803,3,FALSE))</f>
        <v>4.0kW以下</v>
      </c>
      <c r="C3" s="259" t="str">
        <f>IF(ISERROR(VLOOKUP($A3&amp;C$1,クラスIDマスタ!$R$2:$T$803,3,FALSE))=TRUE,"",VLOOKUP($A3&amp;C$1,クラスIDマスタ!$R$2:$T$803,3,FALSE))</f>
        <v>4.0kW超 5.0kW以下</v>
      </c>
      <c r="D3" s="259" t="str">
        <f>IF(ISERROR(VLOOKUP($A3&amp;D$1,クラスIDマスタ!$R$2:$T$803,3,FALSE))=TRUE,"",VLOOKUP($A3&amp;D$1,クラスIDマスタ!$R$2:$T$803,3,FALSE))</f>
        <v>5.0kW超 6.3kW以下</v>
      </c>
      <c r="E3" s="259" t="str">
        <f>IF(ISERROR(VLOOKUP($A3&amp;E$1,クラスIDマスタ!$R$2:$T$803,3,FALSE))=TRUE,"",VLOOKUP($A3&amp;E$1,クラスIDマスタ!$R$2:$T$803,3,FALSE))</f>
        <v>6.3kW超 11.2kW以下</v>
      </c>
      <c r="F3" s="259" t="str">
        <f>IF(ISERROR(VLOOKUP($A3&amp;F$1,クラスIDマスタ!$R$2:$T$803,3,FALSE))=TRUE,"",VLOOKUP($A3&amp;F$1,クラスIDマスタ!$R$2:$T$803,3,FALSE))</f>
        <v>11.2kW超 16.0kW以下</v>
      </c>
      <c r="G3" s="259" t="str">
        <f>IF(ISERROR(VLOOKUP($A3&amp;G$1,クラスIDマスタ!$R$2:$T$803,3,FALSE))=TRUE,"",VLOOKUP($A3&amp;G$1,クラスIDマスタ!$R$2:$T$803,3,FALSE))</f>
        <v>16.0kW超</v>
      </c>
      <c r="H3" s="259" t="str">
        <f>IF(ISERROR(VLOOKUP($A3&amp;H$1,クラスIDマスタ!$R$2:$T$803,3,FALSE))=TRUE,"",VLOOKUP($A3&amp;H$1,クラスIDマスタ!$R$2:$T$803,3,FALSE))</f>
        <v/>
      </c>
      <c r="I3" s="259" t="str">
        <f>IF(ISERROR(VLOOKUP($A3&amp;I$1,クラスIDマスタ!$R$2:$T$803,3,FALSE))=TRUE,"",VLOOKUP($A3&amp;I$1,クラスIDマスタ!$R$2:$T$803,3,FALSE))</f>
        <v/>
      </c>
      <c r="J3" s="259" t="str">
        <f>IF(ISERROR(VLOOKUP($A3&amp;J$1,クラスIDマスタ!$R$2:$T$803,3,FALSE))=TRUE,"",VLOOKUP($A3&amp;J$1,クラスIDマスタ!$R$2:$T$803,3,FALSE))</f>
        <v/>
      </c>
      <c r="K3" s="259" t="str">
        <f>IF(ISERROR(VLOOKUP($A3&amp;K$1,クラスIDマスタ!$R$2:$T$803,3,FALSE))=TRUE,"",VLOOKUP($A3&amp;K$1,クラスIDマスタ!$R$2:$T$803,3,FALSE))</f>
        <v/>
      </c>
      <c r="L3" s="259" t="str">
        <f>IF(ISERROR(VLOOKUP($A3&amp;L$1,クラスIDマスタ!$R$2:$T$803,3,FALSE))=TRUE,"",VLOOKUP($A3&amp;L$1,クラスIDマスタ!$R$2:$T$803,3,FALSE))</f>
        <v/>
      </c>
      <c r="M3" s="259" t="str">
        <f>IF(ISERROR(VLOOKUP($A3&amp;M$1,クラスIDマスタ!$R$2:$T$803,3,FALSE))=TRUE,"",VLOOKUP($A3&amp;M$1,クラスIDマスタ!$R$2:$T$803,3,FALSE))</f>
        <v/>
      </c>
      <c r="N3" s="259" t="str">
        <f>IF(ISERROR(VLOOKUP($A3&amp;N$1,クラスIDマスタ!$R$2:$T$803,3,FALSE))=TRUE,"",VLOOKUP($A3&amp;N$1,クラスIDマスタ!$R$2:$T$803,3,FALSE))</f>
        <v/>
      </c>
      <c r="O3" s="259" t="str">
        <f>IF(ISERROR(VLOOKUP($A3&amp;O$1,クラスIDマスタ!$R$2:$T$803,3,FALSE))=TRUE,"",VLOOKUP($A3&amp;O$1,クラスIDマスタ!$R$2:$T$803,3,FALSE))</f>
        <v/>
      </c>
      <c r="P3" s="259" t="str">
        <f>IF(ISERROR(VLOOKUP($A3&amp;P$1,クラスIDマスタ!$R$2:$T$803,3,FALSE))=TRUE,"",VLOOKUP($A3&amp;P$1,クラスIDマスタ!$R$2:$T$803,3,FALSE))</f>
        <v/>
      </c>
      <c r="Q3" s="259" t="str">
        <f>IF(ISERROR(VLOOKUP($A3&amp;Q$1,クラスIDマスタ!$R$2:$T$803,3,FALSE))=TRUE,"",VLOOKUP($A3&amp;Q$1,クラスIDマスタ!$R$2:$T$803,3,FALSE))</f>
        <v/>
      </c>
    </row>
    <row r="4" spans="1:17">
      <c r="A4" s="258" t="str">
        <f>"能力"&amp;SUBSTITUTE(目次!C5,"-","_")</f>
        <v>能力A_01_003</v>
      </c>
      <c r="B4" s="259" t="str">
        <f>IF(ISERROR(VLOOKUP($A4&amp;B$1,クラスIDマスタ!$R$2:$T$803,3,FALSE))=TRUE,"",VLOOKUP($A4&amp;B$1,クラスIDマスタ!$R$2:$T$803,3,FALSE))</f>
        <v>28kW以下</v>
      </c>
      <c r="C4" s="259" t="str">
        <f>IF(ISERROR(VLOOKUP($A4&amp;C$1,クラスIDマスタ!$R$2:$T$803,3,FALSE))=TRUE,"",VLOOKUP($A4&amp;C$1,クラスIDマスタ!$R$2:$T$803,3,FALSE))</f>
        <v>28kW超 45kW以下</v>
      </c>
      <c r="D4" s="259" t="str">
        <f>IF(ISERROR(VLOOKUP($A4&amp;D$1,クラスIDマスタ!$R$2:$T$803,3,FALSE))=TRUE,"",VLOOKUP($A4&amp;D$1,クラスIDマスタ!$R$2:$T$803,3,FALSE))</f>
        <v>45kW超 56kW以下</v>
      </c>
      <c r="E4" s="259" t="str">
        <f>IF(ISERROR(VLOOKUP($A4&amp;E$1,クラスIDマスタ!$R$2:$T$803,3,FALSE))=TRUE,"",VLOOKUP($A4&amp;E$1,クラスIDマスタ!$R$2:$T$803,3,FALSE))</f>
        <v>56kW超 80kW以下</v>
      </c>
      <c r="F4" s="259" t="str">
        <f>IF(ISERROR(VLOOKUP($A4&amp;F$1,クラスIDマスタ!$R$2:$T$803,3,FALSE))=TRUE,"",VLOOKUP($A4&amp;F$1,クラスIDマスタ!$R$2:$T$803,3,FALSE))</f>
        <v>80kW超 112kW以下</v>
      </c>
      <c r="G4" s="259" t="str">
        <f>IF(ISERROR(VLOOKUP($A4&amp;G$1,クラスIDマスタ!$R$2:$T$803,3,FALSE))=TRUE,"",VLOOKUP($A4&amp;G$1,クラスIDマスタ!$R$2:$T$803,3,FALSE))</f>
        <v>112kW超 140kW以下</v>
      </c>
      <c r="H4" s="259" t="str">
        <f>IF(ISERROR(VLOOKUP($A4&amp;H$1,クラスIDマスタ!$R$2:$T$803,3,FALSE))=TRUE,"",VLOOKUP($A4&amp;H$1,クラスIDマスタ!$R$2:$T$803,3,FALSE))</f>
        <v>140kW超</v>
      </c>
      <c r="I4" s="259" t="str">
        <f>IF(ISERROR(VLOOKUP($A4&amp;I$1,クラスIDマスタ!$R$2:$T$803,3,FALSE))=TRUE,"",VLOOKUP($A4&amp;I$1,クラスIDマスタ!$R$2:$T$803,3,FALSE))</f>
        <v/>
      </c>
      <c r="J4" s="259" t="str">
        <f>IF(ISERROR(VLOOKUP($A4&amp;J$1,クラスIDマスタ!$R$2:$T$803,3,FALSE))=TRUE,"",VLOOKUP($A4&amp;J$1,クラスIDマスタ!$R$2:$T$803,3,FALSE))</f>
        <v/>
      </c>
      <c r="K4" s="259" t="str">
        <f>IF(ISERROR(VLOOKUP($A4&amp;K$1,クラスIDマスタ!$R$2:$T$803,3,FALSE))=TRUE,"",VLOOKUP($A4&amp;K$1,クラスIDマスタ!$R$2:$T$803,3,FALSE))</f>
        <v/>
      </c>
      <c r="L4" s="259" t="str">
        <f>IF(ISERROR(VLOOKUP($A4&amp;L$1,クラスIDマスタ!$R$2:$T$803,3,FALSE))=TRUE,"",VLOOKUP($A4&amp;L$1,クラスIDマスタ!$R$2:$T$803,3,FALSE))</f>
        <v/>
      </c>
      <c r="M4" s="259" t="str">
        <f>IF(ISERROR(VLOOKUP($A4&amp;M$1,クラスIDマスタ!$R$2:$T$803,3,FALSE))=TRUE,"",VLOOKUP($A4&amp;M$1,クラスIDマスタ!$R$2:$T$803,3,FALSE))</f>
        <v/>
      </c>
      <c r="N4" s="259" t="str">
        <f>IF(ISERROR(VLOOKUP($A4&amp;N$1,クラスIDマスタ!$R$2:$T$803,3,FALSE))=TRUE,"",VLOOKUP($A4&amp;N$1,クラスIDマスタ!$R$2:$T$803,3,FALSE))</f>
        <v/>
      </c>
      <c r="O4" s="259" t="str">
        <f>IF(ISERROR(VLOOKUP($A4&amp;O$1,クラスIDマスタ!$R$2:$T$803,3,FALSE))=TRUE,"",VLOOKUP($A4&amp;O$1,クラスIDマスタ!$R$2:$T$803,3,FALSE))</f>
        <v/>
      </c>
      <c r="P4" s="259" t="str">
        <f>IF(ISERROR(VLOOKUP($A4&amp;P$1,クラスIDマスタ!$R$2:$T$803,3,FALSE))=TRUE,"",VLOOKUP($A4&amp;P$1,クラスIDマスタ!$R$2:$T$803,3,FALSE))</f>
        <v/>
      </c>
      <c r="Q4" s="259" t="str">
        <f>IF(ISERROR(VLOOKUP($A4&amp;Q$1,クラスIDマスタ!$R$2:$T$803,3,FALSE))=TRUE,"",VLOOKUP($A4&amp;Q$1,クラスIDマスタ!$R$2:$T$803,3,FALSE))</f>
        <v/>
      </c>
    </row>
    <row r="5" spans="1:17">
      <c r="A5" s="258" t="str">
        <f>"能力"&amp;SUBSTITUTE(目次!C6,"-","_")</f>
        <v>能力A_01_004</v>
      </c>
      <c r="B5" s="259" t="str">
        <f>IF(ISERROR(VLOOKUP($A5&amp;B$1,クラスIDマスタ!$R$2:$T$803,3,FALSE))=TRUE,"",VLOOKUP($A5&amp;B$1,クラスIDマスタ!$R$2:$T$803,3,FALSE))</f>
        <v>14.0kW以下</v>
      </c>
      <c r="C5" s="259" t="str">
        <f>IF(ISERROR(VLOOKUP($A5&amp;C$1,クラスIDマスタ!$R$2:$T$803,3,FALSE))=TRUE,"",VLOOKUP($A5&amp;C$1,クラスIDマスタ!$R$2:$T$803,3,FALSE))</f>
        <v>14.0kW超 16.0kW以下</v>
      </c>
      <c r="D5" s="259" t="str">
        <f>IF(ISERROR(VLOOKUP($A5&amp;D$1,クラスIDマスタ!$R$2:$T$803,3,FALSE))=TRUE,"",VLOOKUP($A5&amp;D$1,クラスIDマスタ!$R$2:$T$803,3,FALSE))</f>
        <v>16.0kW超 22.4kW以下</v>
      </c>
      <c r="E5" s="259" t="str">
        <f>IF(ISERROR(VLOOKUP($A5&amp;E$1,クラスIDマスタ!$R$2:$T$803,3,FALSE))=TRUE,"",VLOOKUP($A5&amp;E$1,クラスIDマスタ!$R$2:$T$803,3,FALSE))</f>
        <v>22.4kW超 28.0kW以下</v>
      </c>
      <c r="F5" s="259" t="str">
        <f>IF(ISERROR(VLOOKUP($A5&amp;F$1,クラスIDマスタ!$R$2:$T$803,3,FALSE))=TRUE,"",VLOOKUP($A5&amp;F$1,クラスIDマスタ!$R$2:$T$803,3,FALSE))</f>
        <v>28.0kW超 33.5kW以下</v>
      </c>
      <c r="G5" s="259" t="str">
        <f>IF(ISERROR(VLOOKUP($A5&amp;G$1,クラスIDマスタ!$R$2:$T$803,3,FALSE))=TRUE,"",VLOOKUP($A5&amp;G$1,クラスIDマスタ!$R$2:$T$803,3,FALSE))</f>
        <v>33.5kW超 40.0kW以下</v>
      </c>
      <c r="H5" s="259" t="str">
        <f>IF(ISERROR(VLOOKUP($A5&amp;H$1,クラスIDマスタ!$R$2:$T$803,3,FALSE))=TRUE,"",VLOOKUP($A5&amp;H$1,クラスIDマスタ!$R$2:$T$803,3,FALSE))</f>
        <v>40.0kW超 56.0kW以下</v>
      </c>
      <c r="I5" s="259" t="str">
        <f>IF(ISERROR(VLOOKUP($A5&amp;I$1,クラスIDマスタ!$R$2:$T$803,3,FALSE))=TRUE,"",VLOOKUP($A5&amp;I$1,クラスIDマスタ!$R$2:$T$803,3,FALSE))</f>
        <v>56.0kW超 69.0kW以下</v>
      </c>
      <c r="J5" s="259" t="str">
        <f>IF(ISERROR(VLOOKUP($A5&amp;J$1,クラスIDマスタ!$R$2:$T$803,3,FALSE))=TRUE,"",VLOOKUP($A5&amp;J$1,クラスIDマスタ!$R$2:$T$803,3,FALSE))</f>
        <v>69.0kW超 80.0kW以下</v>
      </c>
      <c r="K5" s="259" t="str">
        <f>IF(ISERROR(VLOOKUP($A5&amp;K$1,クラスIDマスタ!$R$2:$T$803,3,FALSE))=TRUE,"",VLOOKUP($A5&amp;K$1,クラスIDマスタ!$R$2:$T$803,3,FALSE))</f>
        <v>80.0kW超 90.0kW以下</v>
      </c>
      <c r="L5" s="259" t="str">
        <f>IF(ISERROR(VLOOKUP($A5&amp;L$1,クラスIDマスタ!$R$2:$T$803,3,FALSE))=TRUE,"",VLOOKUP($A5&amp;L$1,クラスIDマスタ!$R$2:$T$803,3,FALSE))</f>
        <v>90.0kW超</v>
      </c>
      <c r="M5" s="259" t="str">
        <f>IF(ISERROR(VLOOKUP($A5&amp;M$1,クラスIDマスタ!$R$2:$T$803,3,FALSE))=TRUE,"",VLOOKUP($A5&amp;M$1,クラスIDマスタ!$R$2:$T$803,3,FALSE))</f>
        <v/>
      </c>
      <c r="N5" s="259" t="str">
        <f>IF(ISERROR(VLOOKUP($A5&amp;N$1,クラスIDマスタ!$R$2:$T$803,3,FALSE))=TRUE,"",VLOOKUP($A5&amp;N$1,クラスIDマスタ!$R$2:$T$803,3,FALSE))</f>
        <v/>
      </c>
      <c r="O5" s="259" t="str">
        <f>IF(ISERROR(VLOOKUP($A5&amp;O$1,クラスIDマスタ!$R$2:$T$803,3,FALSE))=TRUE,"",VLOOKUP($A5&amp;O$1,クラスIDマスタ!$R$2:$T$803,3,FALSE))</f>
        <v/>
      </c>
      <c r="P5" s="259" t="str">
        <f>IF(ISERROR(VLOOKUP($A5&amp;P$1,クラスIDマスタ!$R$2:$T$803,3,FALSE))=TRUE,"",VLOOKUP($A5&amp;P$1,クラスIDマスタ!$R$2:$T$803,3,FALSE))</f>
        <v/>
      </c>
      <c r="Q5" s="259" t="str">
        <f>IF(ISERROR(VLOOKUP($A5&amp;Q$1,クラスIDマスタ!$R$2:$T$803,3,FALSE))=TRUE,"",VLOOKUP($A5&amp;Q$1,クラスIDマスタ!$R$2:$T$803,3,FALSE))</f>
        <v/>
      </c>
    </row>
    <row r="6" spans="1:17">
      <c r="A6" s="258" t="str">
        <f>"能力"&amp;SUBSTITUTE(目次!C8,"-","_")</f>
        <v>能力A_02_001</v>
      </c>
      <c r="B6" s="259" t="str">
        <f>IF(ISERROR(VLOOKUP($A6&amp;B$1,クラスIDマスタ!$R$2:$T$803,3,FALSE))=TRUE,"",VLOOKUP($A6&amp;B$1,クラスIDマスタ!$R$2:$T$803,3,FALSE))</f>
        <v>200RT未満</v>
      </c>
      <c r="C6" s="259" t="str">
        <f>IF(ISERROR(VLOOKUP($A6&amp;C$1,クラスIDマスタ!$R$2:$T$803,3,FALSE))=TRUE,"",VLOOKUP($A6&amp;C$1,クラスIDマスタ!$R$2:$T$803,3,FALSE))</f>
        <v>200RT以上300RT未満</v>
      </c>
      <c r="D6" s="259" t="str">
        <f>IF(ISERROR(VLOOKUP($A6&amp;D$1,クラスIDマスタ!$R$2:$T$803,3,FALSE))=TRUE,"",VLOOKUP($A6&amp;D$1,クラスIDマスタ!$R$2:$T$803,3,FALSE))</f>
        <v>300RT以上400RT未満</v>
      </c>
      <c r="E6" s="259" t="str">
        <f>IF(ISERROR(VLOOKUP($A6&amp;E$1,クラスIDマスタ!$R$2:$T$803,3,FALSE))=TRUE,"",VLOOKUP($A6&amp;E$1,クラスIDマスタ!$R$2:$T$803,3,FALSE))</f>
        <v>400RT以上500RT未満</v>
      </c>
      <c r="F6" s="259" t="str">
        <f>IF(ISERROR(VLOOKUP($A6&amp;F$1,クラスIDマスタ!$R$2:$T$803,3,FALSE))=TRUE,"",VLOOKUP($A6&amp;F$1,クラスIDマスタ!$R$2:$T$803,3,FALSE))</f>
        <v>500RT以上600RT未満</v>
      </c>
      <c r="G6" s="259" t="str">
        <f>IF(ISERROR(VLOOKUP($A6&amp;G$1,クラスIDマスタ!$R$2:$T$803,3,FALSE))=TRUE,"",VLOOKUP($A6&amp;G$1,クラスIDマスタ!$R$2:$T$803,3,FALSE))</f>
        <v>600RT以上700RT未満</v>
      </c>
      <c r="H6" s="259" t="str">
        <f>IF(ISERROR(VLOOKUP($A6&amp;H$1,クラスIDマスタ!$R$2:$T$803,3,FALSE))=TRUE,"",VLOOKUP($A6&amp;H$1,クラスIDマスタ!$R$2:$T$803,3,FALSE))</f>
        <v>700RT以上1000RT未満</v>
      </c>
      <c r="I6" s="259" t="str">
        <f>IF(ISERROR(VLOOKUP($A6&amp;I$1,クラスIDマスタ!$R$2:$T$803,3,FALSE))=TRUE,"",VLOOKUP($A6&amp;I$1,クラスIDマスタ!$R$2:$T$803,3,FALSE))</f>
        <v>1000RT以上1500RT未満</v>
      </c>
      <c r="J6" s="259" t="str">
        <f>IF(ISERROR(VLOOKUP($A6&amp;J$1,クラスIDマスタ!$R$2:$T$803,3,FALSE))=TRUE,"",VLOOKUP($A6&amp;J$1,クラスIDマスタ!$R$2:$T$803,3,FALSE))</f>
        <v>1500RT以上</v>
      </c>
      <c r="K6" s="259" t="str">
        <f>IF(ISERROR(VLOOKUP($A6&amp;K$1,クラスIDマスタ!$R$2:$T$803,3,FALSE))=TRUE,"",VLOOKUP($A6&amp;K$1,クラスIDマスタ!$R$2:$T$803,3,FALSE))</f>
        <v/>
      </c>
      <c r="L6" s="259" t="str">
        <f>IF(ISERROR(VLOOKUP($A6&amp;L$1,クラスIDマスタ!$R$2:$T$803,3,FALSE))=TRUE,"",VLOOKUP($A6&amp;L$1,クラスIDマスタ!$R$2:$T$803,3,FALSE))</f>
        <v/>
      </c>
      <c r="M6" s="259" t="str">
        <f>IF(ISERROR(VLOOKUP($A6&amp;M$1,クラスIDマスタ!$R$2:$T$803,3,FALSE))=TRUE,"",VLOOKUP($A6&amp;M$1,クラスIDマスタ!$R$2:$T$803,3,FALSE))</f>
        <v/>
      </c>
      <c r="N6" s="259" t="str">
        <f>IF(ISERROR(VLOOKUP($A6&amp;N$1,クラスIDマスタ!$R$2:$T$803,3,FALSE))=TRUE,"",VLOOKUP($A6&amp;N$1,クラスIDマスタ!$R$2:$T$803,3,FALSE))</f>
        <v/>
      </c>
      <c r="O6" s="259" t="str">
        <f>IF(ISERROR(VLOOKUP($A6&amp;O$1,クラスIDマスタ!$R$2:$T$803,3,FALSE))=TRUE,"",VLOOKUP($A6&amp;O$1,クラスIDマスタ!$R$2:$T$803,3,FALSE))</f>
        <v/>
      </c>
      <c r="P6" s="259" t="str">
        <f>IF(ISERROR(VLOOKUP($A6&amp;P$1,クラスIDマスタ!$R$2:$T$803,3,FALSE))=TRUE,"",VLOOKUP($A6&amp;P$1,クラスIDマスタ!$R$2:$T$803,3,FALSE))</f>
        <v/>
      </c>
      <c r="Q6" s="259" t="str">
        <f>IF(ISERROR(VLOOKUP($A6&amp;Q$1,クラスIDマスタ!$R$2:$T$803,3,FALSE))=TRUE,"",VLOOKUP($A6&amp;Q$1,クラスIDマスタ!$R$2:$T$803,3,FALSE))</f>
        <v/>
      </c>
    </row>
    <row r="7" spans="1:17">
      <c r="A7" s="258" t="str">
        <f>"能力"&amp;SUBSTITUTE(目次!C9,"-","_")</f>
        <v>能力A_02_002</v>
      </c>
      <c r="B7" s="259" t="str">
        <f>IF(ISERROR(VLOOKUP($A7&amp;B$1,クラスIDマスタ!$R$2:$T$803,3,FALSE))=TRUE,"",VLOOKUP($A7&amp;B$1,クラスIDマスタ!$R$2:$T$803,3,FALSE))</f>
        <v>40.0kW以下</v>
      </c>
      <c r="C7" s="259" t="str">
        <f>IF(ISERROR(VLOOKUP($A7&amp;C$1,クラスIDマスタ!$R$2:$T$803,3,FALSE))=TRUE,"",VLOOKUP($A7&amp;C$1,クラスIDマスタ!$R$2:$T$803,3,FALSE))</f>
        <v>40.0kW超80.0kW以下</v>
      </c>
      <c r="D7" s="259" t="str">
        <f>IF(ISERROR(VLOOKUP($A7&amp;D$1,クラスIDマスタ!$R$2:$T$803,3,FALSE))=TRUE,"",VLOOKUP($A7&amp;D$1,クラスIDマスタ!$R$2:$T$803,3,FALSE))</f>
        <v>80.0kW超118.0kW以下</v>
      </c>
      <c r="E7" s="259" t="str">
        <f>IF(ISERROR(VLOOKUP($A7&amp;E$1,クラスIDマスタ!$R$2:$T$803,3,FALSE))=TRUE,"",VLOOKUP($A7&amp;E$1,クラスIDマスタ!$R$2:$T$803,3,FALSE))</f>
        <v>118.0kW超180.0kW以下</v>
      </c>
      <c r="F7" s="259" t="str">
        <f>IF(ISERROR(VLOOKUP($A7&amp;F$1,クラスIDマスタ!$R$2:$T$803,3,FALSE))=TRUE,"",VLOOKUP($A7&amp;F$1,クラスIDマスタ!$R$2:$T$803,3,FALSE))</f>
        <v>180.0kW超500.0kW以下</v>
      </c>
      <c r="G7" s="259" t="str">
        <f>IF(ISERROR(VLOOKUP($A7&amp;G$1,クラスIDマスタ!$R$2:$T$803,3,FALSE))=TRUE,"",VLOOKUP($A7&amp;G$1,クラスIDマスタ!$R$2:$T$803,3,FALSE))</f>
        <v>500.0kW超1000.0kW以下</v>
      </c>
      <c r="H7" s="259" t="str">
        <f>IF(ISERROR(VLOOKUP($A7&amp;H$1,クラスIDマスタ!$R$2:$T$803,3,FALSE))=TRUE,"",VLOOKUP($A7&amp;H$1,クラスIDマスタ!$R$2:$T$803,3,FALSE))</f>
        <v>1000.0kW超1500.0kW以下</v>
      </c>
      <c r="I7" s="259" t="str">
        <f>IF(ISERROR(VLOOKUP($A7&amp;I$1,クラスIDマスタ!$R$2:$T$803,3,FALSE))=TRUE,"",VLOOKUP($A7&amp;I$1,クラスIDマスタ!$R$2:$T$803,3,FALSE))</f>
        <v/>
      </c>
      <c r="J7" s="259" t="str">
        <f>IF(ISERROR(VLOOKUP($A7&amp;J$1,クラスIDマスタ!$R$2:$T$803,3,FALSE))=TRUE,"",VLOOKUP($A7&amp;J$1,クラスIDマスタ!$R$2:$T$803,3,FALSE))</f>
        <v/>
      </c>
      <c r="K7" s="259" t="str">
        <f>IF(ISERROR(VLOOKUP($A7&amp;K$1,クラスIDマスタ!$R$2:$T$803,3,FALSE))=TRUE,"",VLOOKUP($A7&amp;K$1,クラスIDマスタ!$R$2:$T$803,3,FALSE))</f>
        <v/>
      </c>
      <c r="L7" s="259" t="str">
        <f>IF(ISERROR(VLOOKUP($A7&amp;L$1,クラスIDマスタ!$R$2:$T$803,3,FALSE))=TRUE,"",VLOOKUP($A7&amp;L$1,クラスIDマスタ!$R$2:$T$803,3,FALSE))</f>
        <v/>
      </c>
      <c r="M7" s="259" t="str">
        <f>IF(ISERROR(VLOOKUP($A7&amp;M$1,クラスIDマスタ!$R$2:$T$803,3,FALSE))=TRUE,"",VLOOKUP($A7&amp;M$1,クラスIDマスタ!$R$2:$T$803,3,FALSE))</f>
        <v/>
      </c>
      <c r="N7" s="259" t="str">
        <f>IF(ISERROR(VLOOKUP($A7&amp;N$1,クラスIDマスタ!$R$2:$T$803,3,FALSE))=TRUE,"",VLOOKUP($A7&amp;N$1,クラスIDマスタ!$R$2:$T$803,3,FALSE))</f>
        <v/>
      </c>
      <c r="O7" s="259" t="str">
        <f>IF(ISERROR(VLOOKUP($A7&amp;O$1,クラスIDマスタ!$R$2:$T$803,3,FALSE))=TRUE,"",VLOOKUP($A7&amp;O$1,クラスIDマスタ!$R$2:$T$803,3,FALSE))</f>
        <v/>
      </c>
      <c r="P7" s="259" t="str">
        <f>IF(ISERROR(VLOOKUP($A7&amp;P$1,クラスIDマスタ!$R$2:$T$803,3,FALSE))=TRUE,"",VLOOKUP($A7&amp;P$1,クラスIDマスタ!$R$2:$T$803,3,FALSE))</f>
        <v/>
      </c>
      <c r="Q7" s="259" t="str">
        <f>IF(ISERROR(VLOOKUP($A7&amp;Q$1,クラスIDマスタ!$R$2:$T$803,3,FALSE))=TRUE,"",VLOOKUP($A7&amp;Q$1,クラスIDマスタ!$R$2:$T$803,3,FALSE))</f>
        <v/>
      </c>
    </row>
    <row r="8" spans="1:17">
      <c r="A8" s="258" t="str">
        <f>"能力"&amp;SUBSTITUTE(目次!C10,"-","_")</f>
        <v>能力A_02_003</v>
      </c>
      <c r="B8" s="259" t="str">
        <f>IF(ISERROR(VLOOKUP($A8&amp;B$1,クラスIDマスタ!$R$2:$T$803,3,FALSE))=TRUE,"",VLOOKUP($A8&amp;B$1,クラスIDマスタ!$R$2:$T$803,3,FALSE))</f>
        <v>60.0kW以下</v>
      </c>
      <c r="C8" s="259" t="str">
        <f>IF(ISERROR(VLOOKUP($A8&amp;C$1,クラスIDマスタ!$R$2:$T$803,3,FALSE))=TRUE,"",VLOOKUP($A8&amp;C$1,クラスIDマスタ!$R$2:$T$803,3,FALSE))</f>
        <v>60.0kW超90.0kW以下</v>
      </c>
      <c r="D8" s="259" t="str">
        <f>IF(ISERROR(VLOOKUP($A8&amp;D$1,クラスIDマスタ!$R$2:$T$803,3,FALSE))=TRUE,"",VLOOKUP($A8&amp;D$1,クラスIDマスタ!$R$2:$T$803,3,FALSE))</f>
        <v>90.0kW超120.0kW以下</v>
      </c>
      <c r="E8" s="259" t="str">
        <f>IF(ISERROR(VLOOKUP($A8&amp;E$1,クラスIDマスタ!$R$2:$T$803,3,FALSE))=TRUE,"",VLOOKUP($A8&amp;E$1,クラスIDマスタ!$R$2:$T$803,3,FALSE))</f>
        <v>120.0kW超160.0kW以下</v>
      </c>
      <c r="F8" s="259" t="str">
        <f>IF(ISERROR(VLOOKUP($A8&amp;F$1,クラスIDマスタ!$R$2:$T$803,3,FALSE))=TRUE,"",VLOOKUP($A8&amp;F$1,クラスIDマスタ!$R$2:$T$803,3,FALSE))</f>
        <v>160.0kW超</v>
      </c>
      <c r="G8" s="259" t="str">
        <f>IF(ISERROR(VLOOKUP($A8&amp;G$1,クラスIDマスタ!$R$2:$T$803,3,FALSE))=TRUE,"",VLOOKUP($A8&amp;G$1,クラスIDマスタ!$R$2:$T$803,3,FALSE))</f>
        <v/>
      </c>
      <c r="H8" s="259" t="str">
        <f>IF(ISERROR(VLOOKUP($A8&amp;H$1,クラスIDマスタ!$R$2:$T$803,3,FALSE))=TRUE,"",VLOOKUP($A8&amp;H$1,クラスIDマスタ!$R$2:$T$803,3,FALSE))</f>
        <v/>
      </c>
      <c r="I8" s="259" t="str">
        <f>IF(ISERROR(VLOOKUP($A8&amp;I$1,クラスIDマスタ!$R$2:$T$803,3,FALSE))=TRUE,"",VLOOKUP($A8&amp;I$1,クラスIDマスタ!$R$2:$T$803,3,FALSE))</f>
        <v/>
      </c>
      <c r="J8" s="259" t="str">
        <f>IF(ISERROR(VLOOKUP($A8&amp;J$1,クラスIDマスタ!$R$2:$T$803,3,FALSE))=TRUE,"",VLOOKUP($A8&amp;J$1,クラスIDマスタ!$R$2:$T$803,3,FALSE))</f>
        <v/>
      </c>
      <c r="K8" s="259" t="str">
        <f>IF(ISERROR(VLOOKUP($A8&amp;K$1,クラスIDマスタ!$R$2:$T$803,3,FALSE))=TRUE,"",VLOOKUP($A8&amp;K$1,クラスIDマスタ!$R$2:$T$803,3,FALSE))</f>
        <v/>
      </c>
      <c r="L8" s="259" t="str">
        <f>IF(ISERROR(VLOOKUP($A8&amp;L$1,クラスIDマスタ!$R$2:$T$803,3,FALSE))=TRUE,"",VLOOKUP($A8&amp;L$1,クラスIDマスタ!$R$2:$T$803,3,FALSE))</f>
        <v/>
      </c>
      <c r="M8" s="259" t="str">
        <f>IF(ISERROR(VLOOKUP($A8&amp;M$1,クラスIDマスタ!$R$2:$T$803,3,FALSE))=TRUE,"",VLOOKUP($A8&amp;M$1,クラスIDマスタ!$R$2:$T$803,3,FALSE))</f>
        <v/>
      </c>
      <c r="N8" s="259" t="str">
        <f>IF(ISERROR(VLOOKUP($A8&amp;N$1,クラスIDマスタ!$R$2:$T$803,3,FALSE))=TRUE,"",VLOOKUP($A8&amp;N$1,クラスIDマスタ!$R$2:$T$803,3,FALSE))</f>
        <v/>
      </c>
      <c r="O8" s="259" t="str">
        <f>IF(ISERROR(VLOOKUP($A8&amp;O$1,クラスIDマスタ!$R$2:$T$803,3,FALSE))=TRUE,"",VLOOKUP($A8&amp;O$1,クラスIDマスタ!$R$2:$T$803,3,FALSE))</f>
        <v/>
      </c>
      <c r="P8" s="259" t="str">
        <f>IF(ISERROR(VLOOKUP($A8&amp;P$1,クラスIDマスタ!$R$2:$T$803,3,FALSE))=TRUE,"",VLOOKUP($A8&amp;P$1,クラスIDマスタ!$R$2:$T$803,3,FALSE))</f>
        <v/>
      </c>
      <c r="Q8" s="259" t="str">
        <f>IF(ISERROR(VLOOKUP($A8&amp;Q$1,クラスIDマスタ!$R$2:$T$803,3,FALSE))=TRUE,"",VLOOKUP($A8&amp;Q$1,クラスIDマスタ!$R$2:$T$803,3,FALSE))</f>
        <v/>
      </c>
    </row>
    <row r="9" spans="1:17">
      <c r="A9" s="258" t="str">
        <f>"能力"&amp;SUBSTITUTE(目次!C11,"-","_")</f>
        <v>能力A_04_001</v>
      </c>
      <c r="B9" s="259" t="str">
        <f>IF(ISERROR(VLOOKUP($A9&amp;B$1,クラスIDマスタ!$R$2:$T$803,3,FALSE))=TRUE,"",VLOOKUP($A9&amp;B$1,クラスIDマスタ!$R$2:$T$803,3,FALSE))</f>
        <v>80RT以下</v>
      </c>
      <c r="C9" s="259" t="str">
        <f>IF(ISERROR(VLOOKUP($A9&amp;C$1,クラスIDマスタ!$R$2:$T$803,3,FALSE))=TRUE,"",VLOOKUP($A9&amp;C$1,クラスIDマスタ!$R$2:$T$803,3,FALSE))</f>
        <v>80RT超1000RT以下</v>
      </c>
      <c r="D9" s="259" t="str">
        <f>IF(ISERROR(VLOOKUP($A9&amp;D$1,クラスIDマスタ!$R$2:$T$803,3,FALSE))=TRUE,"",VLOOKUP($A9&amp;D$1,クラスIDマスタ!$R$2:$T$803,3,FALSE))</f>
        <v>1000RT超</v>
      </c>
      <c r="E9" s="259" t="str">
        <f>IF(ISERROR(VLOOKUP($A9&amp;E$1,クラスIDマスタ!$R$2:$T$803,3,FALSE))=TRUE,"",VLOOKUP($A9&amp;E$1,クラスIDマスタ!$R$2:$T$803,3,FALSE))</f>
        <v/>
      </c>
      <c r="F9" s="259" t="str">
        <f>IF(ISERROR(VLOOKUP($A9&amp;F$1,クラスIDマスタ!$R$2:$T$803,3,FALSE))=TRUE,"",VLOOKUP($A9&amp;F$1,クラスIDマスタ!$R$2:$T$803,3,FALSE))</f>
        <v/>
      </c>
      <c r="G9" s="259" t="str">
        <f>IF(ISERROR(VLOOKUP($A9&amp;G$1,クラスIDマスタ!$R$2:$T$803,3,FALSE))=TRUE,"",VLOOKUP($A9&amp;G$1,クラスIDマスタ!$R$2:$T$803,3,FALSE))</f>
        <v/>
      </c>
      <c r="H9" s="259" t="str">
        <f>IF(ISERROR(VLOOKUP($A9&amp;H$1,クラスIDマスタ!$R$2:$T$803,3,FALSE))=TRUE,"",VLOOKUP($A9&amp;H$1,クラスIDマスタ!$R$2:$T$803,3,FALSE))</f>
        <v/>
      </c>
      <c r="I9" s="259" t="str">
        <f>IF(ISERROR(VLOOKUP($A9&amp;I$1,クラスIDマスタ!$R$2:$T$803,3,FALSE))=TRUE,"",VLOOKUP($A9&amp;I$1,クラスIDマスタ!$R$2:$T$803,3,FALSE))</f>
        <v/>
      </c>
      <c r="J9" s="259" t="str">
        <f>IF(ISERROR(VLOOKUP($A9&amp;J$1,クラスIDマスタ!$R$2:$T$803,3,FALSE))=TRUE,"",VLOOKUP($A9&amp;J$1,クラスIDマスタ!$R$2:$T$803,3,FALSE))</f>
        <v/>
      </c>
      <c r="K9" s="259" t="str">
        <f>IF(ISERROR(VLOOKUP($A9&amp;K$1,クラスIDマスタ!$R$2:$T$803,3,FALSE))=TRUE,"",VLOOKUP($A9&amp;K$1,クラスIDマスタ!$R$2:$T$803,3,FALSE))</f>
        <v/>
      </c>
      <c r="L9" s="259" t="str">
        <f>IF(ISERROR(VLOOKUP($A9&amp;L$1,クラスIDマスタ!$R$2:$T$803,3,FALSE))=TRUE,"",VLOOKUP($A9&amp;L$1,クラスIDマスタ!$R$2:$T$803,3,FALSE))</f>
        <v/>
      </c>
      <c r="M9" s="259" t="str">
        <f>IF(ISERROR(VLOOKUP($A9&amp;M$1,クラスIDマスタ!$R$2:$T$803,3,FALSE))=TRUE,"",VLOOKUP($A9&amp;M$1,クラスIDマスタ!$R$2:$T$803,3,FALSE))</f>
        <v/>
      </c>
      <c r="N9" s="259" t="str">
        <f>IF(ISERROR(VLOOKUP($A9&amp;N$1,クラスIDマスタ!$R$2:$T$803,3,FALSE))=TRUE,"",VLOOKUP($A9&amp;N$1,クラスIDマスタ!$R$2:$T$803,3,FALSE))</f>
        <v/>
      </c>
      <c r="O9" s="259" t="str">
        <f>IF(ISERROR(VLOOKUP($A9&amp;O$1,クラスIDマスタ!$R$2:$T$803,3,FALSE))=TRUE,"",VLOOKUP($A9&amp;O$1,クラスIDマスタ!$R$2:$T$803,3,FALSE))</f>
        <v/>
      </c>
      <c r="P9" s="259" t="str">
        <f>IF(ISERROR(VLOOKUP($A9&amp;P$1,クラスIDマスタ!$R$2:$T$803,3,FALSE))=TRUE,"",VLOOKUP($A9&amp;P$1,クラスIDマスタ!$R$2:$T$803,3,FALSE))</f>
        <v/>
      </c>
      <c r="Q9" s="259" t="str">
        <f>IF(ISERROR(VLOOKUP($A9&amp;Q$1,クラスIDマスタ!$R$2:$T$803,3,FALSE))=TRUE,"",VLOOKUP($A9&amp;Q$1,クラスIDマスタ!$R$2:$T$803,3,FALSE))</f>
        <v/>
      </c>
    </row>
    <row r="10" spans="1:17">
      <c r="A10" s="258" t="str">
        <f>"能力"&amp;SUBSTITUTE(目次!C12,"-","_")</f>
        <v>能力A_04_002</v>
      </c>
      <c r="B10" s="259" t="str">
        <f>IF(ISERROR(VLOOKUP($A10&amp;B$1,クラスIDマスタ!$R$2:$T$803,3,FALSE))=TRUE,"",VLOOKUP($A10&amp;B$1,クラスIDマスタ!$R$2:$T$803,3,FALSE))</f>
        <v>-</v>
      </c>
      <c r="C10" s="259" t="str">
        <f>IF(ISERROR(VLOOKUP($A10&amp;C$1,クラスIDマスタ!$R$2:$T$803,3,FALSE))=TRUE,"",VLOOKUP($A10&amp;C$1,クラスIDマスタ!$R$2:$T$803,3,FALSE))</f>
        <v/>
      </c>
      <c r="D10" s="259" t="str">
        <f>IF(ISERROR(VLOOKUP($A10&amp;D$1,クラスIDマスタ!$R$2:$T$803,3,FALSE))=TRUE,"",VLOOKUP($A10&amp;D$1,クラスIDマスタ!$R$2:$T$803,3,FALSE))</f>
        <v/>
      </c>
      <c r="E10" s="259" t="str">
        <f>IF(ISERROR(VLOOKUP($A10&amp;E$1,クラスIDマスタ!$R$2:$T$803,3,FALSE))=TRUE,"",VLOOKUP($A10&amp;E$1,クラスIDマスタ!$R$2:$T$803,3,FALSE))</f>
        <v/>
      </c>
      <c r="F10" s="259" t="str">
        <f>IF(ISERROR(VLOOKUP($A10&amp;F$1,クラスIDマスタ!$R$2:$T$803,3,FALSE))=TRUE,"",VLOOKUP($A10&amp;F$1,クラスIDマスタ!$R$2:$T$803,3,FALSE))</f>
        <v/>
      </c>
      <c r="G10" s="259" t="str">
        <f>IF(ISERROR(VLOOKUP($A10&amp;G$1,クラスIDマスタ!$R$2:$T$803,3,FALSE))=TRUE,"",VLOOKUP($A10&amp;G$1,クラスIDマスタ!$R$2:$T$803,3,FALSE))</f>
        <v/>
      </c>
      <c r="H10" s="259" t="str">
        <f>IF(ISERROR(VLOOKUP($A10&amp;H$1,クラスIDマスタ!$R$2:$T$803,3,FALSE))=TRUE,"",VLOOKUP($A10&amp;H$1,クラスIDマスタ!$R$2:$T$803,3,FALSE))</f>
        <v/>
      </c>
      <c r="I10" s="259" t="str">
        <f>IF(ISERROR(VLOOKUP($A10&amp;I$1,クラスIDマスタ!$R$2:$T$803,3,FALSE))=TRUE,"",VLOOKUP($A10&amp;I$1,クラスIDマスタ!$R$2:$T$803,3,FALSE))</f>
        <v/>
      </c>
      <c r="J10" s="259" t="str">
        <f>IF(ISERROR(VLOOKUP($A10&amp;J$1,クラスIDマスタ!$R$2:$T$803,3,FALSE))=TRUE,"",VLOOKUP($A10&amp;J$1,クラスIDマスタ!$R$2:$T$803,3,FALSE))</f>
        <v/>
      </c>
      <c r="K10" s="259" t="str">
        <f>IF(ISERROR(VLOOKUP($A10&amp;K$1,クラスIDマスタ!$R$2:$T$803,3,FALSE))=TRUE,"",VLOOKUP($A10&amp;K$1,クラスIDマスタ!$R$2:$T$803,3,FALSE))</f>
        <v/>
      </c>
      <c r="L10" s="259" t="str">
        <f>IF(ISERROR(VLOOKUP($A10&amp;L$1,クラスIDマスタ!$R$2:$T$803,3,FALSE))=TRUE,"",VLOOKUP($A10&amp;L$1,クラスIDマスタ!$R$2:$T$803,3,FALSE))</f>
        <v/>
      </c>
      <c r="M10" s="259" t="str">
        <f>IF(ISERROR(VLOOKUP($A10&amp;M$1,クラスIDマスタ!$R$2:$T$803,3,FALSE))=TRUE,"",VLOOKUP($A10&amp;M$1,クラスIDマスタ!$R$2:$T$803,3,FALSE))</f>
        <v/>
      </c>
      <c r="N10" s="259" t="str">
        <f>IF(ISERROR(VLOOKUP($A10&amp;N$1,クラスIDマスタ!$R$2:$T$803,3,FALSE))=TRUE,"",VLOOKUP($A10&amp;N$1,クラスIDマスタ!$R$2:$T$803,3,FALSE))</f>
        <v/>
      </c>
      <c r="O10" s="259" t="str">
        <f>IF(ISERROR(VLOOKUP($A10&amp;O$1,クラスIDマスタ!$R$2:$T$803,3,FALSE))=TRUE,"",VLOOKUP($A10&amp;O$1,クラスIDマスタ!$R$2:$T$803,3,FALSE))</f>
        <v/>
      </c>
      <c r="P10" s="259" t="str">
        <f>IF(ISERROR(VLOOKUP($A10&amp;P$1,クラスIDマスタ!$R$2:$T$803,3,FALSE))=TRUE,"",VLOOKUP($A10&amp;P$1,クラスIDマスタ!$R$2:$T$803,3,FALSE))</f>
        <v/>
      </c>
      <c r="Q10" s="259" t="str">
        <f>IF(ISERROR(VLOOKUP($A10&amp;Q$1,クラスIDマスタ!$R$2:$T$803,3,FALSE))=TRUE,"",VLOOKUP($A10&amp;Q$1,クラスIDマスタ!$R$2:$T$803,3,FALSE))</f>
        <v/>
      </c>
    </row>
    <row r="11" spans="1:17">
      <c r="A11" s="258" t="str">
        <f>"能力"&amp;SUBSTITUTE(目次!C13,"-","_")</f>
        <v>能力A_04_003</v>
      </c>
      <c r="B11" s="259" t="str">
        <f>IF(ISERROR(VLOOKUP($A11&amp;B$1,クラスIDマスタ!$R$2:$T$803,3,FALSE))=TRUE,"",VLOOKUP($A11&amp;B$1,クラスIDマスタ!$R$2:$T$803,3,FALSE))</f>
        <v>80RT以下</v>
      </c>
      <c r="C11" s="259" t="str">
        <f>IF(ISERROR(VLOOKUP($A11&amp;C$1,クラスIDマスタ!$R$2:$T$803,3,FALSE))=TRUE,"",VLOOKUP($A11&amp;C$1,クラスIDマスタ!$R$2:$T$803,3,FALSE))</f>
        <v>80RT超1000RT以下</v>
      </c>
      <c r="D11" s="259" t="str">
        <f>IF(ISERROR(VLOOKUP($A11&amp;D$1,クラスIDマスタ!$R$2:$T$803,3,FALSE))=TRUE,"",VLOOKUP($A11&amp;D$1,クラスIDマスタ!$R$2:$T$803,3,FALSE))</f>
        <v>1000RT超</v>
      </c>
      <c r="E11" s="259" t="str">
        <f>IF(ISERROR(VLOOKUP($A11&amp;E$1,クラスIDマスタ!$R$2:$T$803,3,FALSE))=TRUE,"",VLOOKUP($A11&amp;E$1,クラスIDマスタ!$R$2:$T$803,3,FALSE))</f>
        <v/>
      </c>
      <c r="F11" s="259" t="str">
        <f>IF(ISERROR(VLOOKUP($A11&amp;F$1,クラスIDマスタ!$R$2:$T$803,3,FALSE))=TRUE,"",VLOOKUP($A11&amp;F$1,クラスIDマスタ!$R$2:$T$803,3,FALSE))</f>
        <v/>
      </c>
      <c r="G11" s="259" t="str">
        <f>IF(ISERROR(VLOOKUP($A11&amp;G$1,クラスIDマスタ!$R$2:$T$803,3,FALSE))=TRUE,"",VLOOKUP($A11&amp;G$1,クラスIDマスタ!$R$2:$T$803,3,FALSE))</f>
        <v/>
      </c>
      <c r="H11" s="259" t="str">
        <f>IF(ISERROR(VLOOKUP($A11&amp;H$1,クラスIDマスタ!$R$2:$T$803,3,FALSE))=TRUE,"",VLOOKUP($A11&amp;H$1,クラスIDマスタ!$R$2:$T$803,3,FALSE))</f>
        <v/>
      </c>
      <c r="I11" s="259" t="str">
        <f>IF(ISERROR(VLOOKUP($A11&amp;I$1,クラスIDマスタ!$R$2:$T$803,3,FALSE))=TRUE,"",VLOOKUP($A11&amp;I$1,クラスIDマスタ!$R$2:$T$803,3,FALSE))</f>
        <v/>
      </c>
      <c r="J11" s="259" t="str">
        <f>IF(ISERROR(VLOOKUP($A11&amp;J$1,クラスIDマスタ!$R$2:$T$803,3,FALSE))=TRUE,"",VLOOKUP($A11&amp;J$1,クラスIDマスタ!$R$2:$T$803,3,FALSE))</f>
        <v/>
      </c>
      <c r="K11" s="259" t="str">
        <f>IF(ISERROR(VLOOKUP($A11&amp;K$1,クラスIDマスタ!$R$2:$T$803,3,FALSE))=TRUE,"",VLOOKUP($A11&amp;K$1,クラスIDマスタ!$R$2:$T$803,3,FALSE))</f>
        <v/>
      </c>
      <c r="L11" s="259" t="str">
        <f>IF(ISERROR(VLOOKUP($A11&amp;L$1,クラスIDマスタ!$R$2:$T$803,3,FALSE))=TRUE,"",VLOOKUP($A11&amp;L$1,クラスIDマスタ!$R$2:$T$803,3,FALSE))</f>
        <v/>
      </c>
      <c r="M11" s="259" t="str">
        <f>IF(ISERROR(VLOOKUP($A11&amp;M$1,クラスIDマスタ!$R$2:$T$803,3,FALSE))=TRUE,"",VLOOKUP($A11&amp;M$1,クラスIDマスタ!$R$2:$T$803,3,FALSE))</f>
        <v/>
      </c>
      <c r="N11" s="259" t="str">
        <f>IF(ISERROR(VLOOKUP($A11&amp;N$1,クラスIDマスタ!$R$2:$T$803,3,FALSE))=TRUE,"",VLOOKUP($A11&amp;N$1,クラスIDマスタ!$R$2:$T$803,3,FALSE))</f>
        <v/>
      </c>
      <c r="O11" s="259" t="str">
        <f>IF(ISERROR(VLOOKUP($A11&amp;O$1,クラスIDマスタ!$R$2:$T$803,3,FALSE))=TRUE,"",VLOOKUP($A11&amp;O$1,クラスIDマスタ!$R$2:$T$803,3,FALSE))</f>
        <v/>
      </c>
      <c r="P11" s="259" t="str">
        <f>IF(ISERROR(VLOOKUP($A11&amp;P$1,クラスIDマスタ!$R$2:$T$803,3,FALSE))=TRUE,"",VLOOKUP($A11&amp;P$1,クラスIDマスタ!$R$2:$T$803,3,FALSE))</f>
        <v/>
      </c>
      <c r="Q11" s="259" t="str">
        <f>IF(ISERROR(VLOOKUP($A11&amp;Q$1,クラスIDマスタ!$R$2:$T$803,3,FALSE))=TRUE,"",VLOOKUP($A11&amp;Q$1,クラスIDマスタ!$R$2:$T$803,3,FALSE))</f>
        <v/>
      </c>
    </row>
    <row r="12" spans="1:17">
      <c r="A12" s="258" t="str">
        <f>"能力"&amp;SUBSTITUTE(目次!C14,"-","_")</f>
        <v>能力A_05_001</v>
      </c>
      <c r="B12" s="259" t="str">
        <f>IF(ISERROR(VLOOKUP($A12&amp;B$1,クラスIDマスタ!$R$2:$T$803,3,FALSE))=TRUE,"",VLOOKUP($A12&amp;B$1,クラスIDマスタ!$R$2:$T$803,3,FALSE))</f>
        <v>-</v>
      </c>
      <c r="C12" s="259" t="str">
        <f>IF(ISERROR(VLOOKUP($A12&amp;C$1,クラスIDマスタ!$R$2:$T$803,3,FALSE))=TRUE,"",VLOOKUP($A12&amp;C$1,クラスIDマスタ!$R$2:$T$803,3,FALSE))</f>
        <v/>
      </c>
      <c r="D12" s="259" t="str">
        <f>IF(ISERROR(VLOOKUP($A12&amp;D$1,クラスIDマスタ!$R$2:$T$803,3,FALSE))=TRUE,"",VLOOKUP($A12&amp;D$1,クラスIDマスタ!$R$2:$T$803,3,FALSE))</f>
        <v/>
      </c>
      <c r="E12" s="259" t="str">
        <f>IF(ISERROR(VLOOKUP($A12&amp;E$1,クラスIDマスタ!$R$2:$T$803,3,FALSE))=TRUE,"",VLOOKUP($A12&amp;E$1,クラスIDマスタ!$R$2:$T$803,3,FALSE))</f>
        <v/>
      </c>
      <c r="F12" s="259" t="str">
        <f>IF(ISERROR(VLOOKUP($A12&amp;F$1,クラスIDマスタ!$R$2:$T$803,3,FALSE))=TRUE,"",VLOOKUP($A12&amp;F$1,クラスIDマスタ!$R$2:$T$803,3,FALSE))</f>
        <v/>
      </c>
      <c r="G12" s="259" t="str">
        <f>IF(ISERROR(VLOOKUP($A12&amp;G$1,クラスIDマスタ!$R$2:$T$803,3,FALSE))=TRUE,"",VLOOKUP($A12&amp;G$1,クラスIDマスタ!$R$2:$T$803,3,FALSE))</f>
        <v/>
      </c>
      <c r="H12" s="259" t="str">
        <f>IF(ISERROR(VLOOKUP($A12&amp;H$1,クラスIDマスタ!$R$2:$T$803,3,FALSE))=TRUE,"",VLOOKUP($A12&amp;H$1,クラスIDマスタ!$R$2:$T$803,3,FALSE))</f>
        <v/>
      </c>
      <c r="I12" s="259" t="str">
        <f>IF(ISERROR(VLOOKUP($A12&amp;I$1,クラスIDマスタ!$R$2:$T$803,3,FALSE))=TRUE,"",VLOOKUP($A12&amp;I$1,クラスIDマスタ!$R$2:$T$803,3,FALSE))</f>
        <v/>
      </c>
      <c r="J12" s="259" t="str">
        <f>IF(ISERROR(VLOOKUP($A12&amp;J$1,クラスIDマスタ!$R$2:$T$803,3,FALSE))=TRUE,"",VLOOKUP($A12&amp;J$1,クラスIDマスタ!$R$2:$T$803,3,FALSE))</f>
        <v/>
      </c>
      <c r="K12" s="259" t="str">
        <f>IF(ISERROR(VLOOKUP($A12&amp;K$1,クラスIDマスタ!$R$2:$T$803,3,FALSE))=TRUE,"",VLOOKUP($A12&amp;K$1,クラスIDマスタ!$R$2:$T$803,3,FALSE))</f>
        <v/>
      </c>
      <c r="L12" s="259" t="str">
        <f>IF(ISERROR(VLOOKUP($A12&amp;L$1,クラスIDマスタ!$R$2:$T$803,3,FALSE))=TRUE,"",VLOOKUP($A12&amp;L$1,クラスIDマスタ!$R$2:$T$803,3,FALSE))</f>
        <v/>
      </c>
      <c r="M12" s="259" t="str">
        <f>IF(ISERROR(VLOOKUP($A12&amp;M$1,クラスIDマスタ!$R$2:$T$803,3,FALSE))=TRUE,"",VLOOKUP($A12&amp;M$1,クラスIDマスタ!$R$2:$T$803,3,FALSE))</f>
        <v/>
      </c>
      <c r="N12" s="259" t="str">
        <f>IF(ISERROR(VLOOKUP($A12&amp;N$1,クラスIDマスタ!$R$2:$T$803,3,FALSE))=TRUE,"",VLOOKUP($A12&amp;N$1,クラスIDマスタ!$R$2:$T$803,3,FALSE))</f>
        <v/>
      </c>
      <c r="O12" s="259" t="str">
        <f>IF(ISERROR(VLOOKUP($A12&amp;O$1,クラスIDマスタ!$R$2:$T$803,3,FALSE))=TRUE,"",VLOOKUP($A12&amp;O$1,クラスIDマスタ!$R$2:$T$803,3,FALSE))</f>
        <v/>
      </c>
      <c r="P12" s="259" t="str">
        <f>IF(ISERROR(VLOOKUP($A12&amp;P$1,クラスIDマスタ!$R$2:$T$803,3,FALSE))=TRUE,"",VLOOKUP($A12&amp;P$1,クラスIDマスタ!$R$2:$T$803,3,FALSE))</f>
        <v/>
      </c>
      <c r="Q12" s="259" t="str">
        <f>IF(ISERROR(VLOOKUP($A12&amp;Q$1,クラスIDマスタ!$R$2:$T$803,3,FALSE))=TRUE,"",VLOOKUP($A12&amp;Q$1,クラスIDマスタ!$R$2:$T$803,3,FALSE))</f>
        <v/>
      </c>
    </row>
    <row r="13" spans="1:17">
      <c r="A13" s="258" t="str">
        <f>"能力"&amp;SUBSTITUTE(目次!C15,"-","_")</f>
        <v>能力A_06_001</v>
      </c>
      <c r="B13" s="259" t="str">
        <f>IF(ISERROR(VLOOKUP($A13&amp;B$1,クラスIDマスタ!$R$2:$T$803,3,FALSE))=TRUE,"",VLOOKUP($A13&amp;B$1,クラスIDマスタ!$R$2:$T$803,3,FALSE))</f>
        <v>-</v>
      </c>
      <c r="C13" s="259" t="str">
        <f>IF(ISERROR(VLOOKUP($A13&amp;C$1,クラスIDマスタ!$R$2:$T$803,3,FALSE))=TRUE,"",VLOOKUP($A13&amp;C$1,クラスIDマスタ!$R$2:$T$803,3,FALSE))</f>
        <v/>
      </c>
      <c r="D13" s="259" t="str">
        <f>IF(ISERROR(VLOOKUP($A13&amp;D$1,クラスIDマスタ!$R$2:$T$803,3,FALSE))=TRUE,"",VLOOKUP($A13&amp;D$1,クラスIDマスタ!$R$2:$T$803,3,FALSE))</f>
        <v/>
      </c>
      <c r="E13" s="259" t="str">
        <f>IF(ISERROR(VLOOKUP($A13&amp;E$1,クラスIDマスタ!$R$2:$T$803,3,FALSE))=TRUE,"",VLOOKUP($A13&amp;E$1,クラスIDマスタ!$R$2:$T$803,3,FALSE))</f>
        <v/>
      </c>
      <c r="F13" s="259" t="str">
        <f>IF(ISERROR(VLOOKUP($A13&amp;F$1,クラスIDマスタ!$R$2:$T$803,3,FALSE))=TRUE,"",VLOOKUP($A13&amp;F$1,クラスIDマスタ!$R$2:$T$803,3,FALSE))</f>
        <v/>
      </c>
      <c r="G13" s="259" t="str">
        <f>IF(ISERROR(VLOOKUP($A13&amp;G$1,クラスIDマスタ!$R$2:$T$803,3,FALSE))=TRUE,"",VLOOKUP($A13&amp;G$1,クラスIDマスタ!$R$2:$T$803,3,FALSE))</f>
        <v/>
      </c>
      <c r="H13" s="259" t="str">
        <f>IF(ISERROR(VLOOKUP($A13&amp;H$1,クラスIDマスタ!$R$2:$T$803,3,FALSE))=TRUE,"",VLOOKUP($A13&amp;H$1,クラスIDマスタ!$R$2:$T$803,3,FALSE))</f>
        <v/>
      </c>
      <c r="I13" s="259" t="str">
        <f>IF(ISERROR(VLOOKUP($A13&amp;I$1,クラスIDマスタ!$R$2:$T$803,3,FALSE))=TRUE,"",VLOOKUP($A13&amp;I$1,クラスIDマスタ!$R$2:$T$803,3,FALSE))</f>
        <v/>
      </c>
      <c r="J13" s="259" t="str">
        <f>IF(ISERROR(VLOOKUP($A13&amp;J$1,クラスIDマスタ!$R$2:$T$803,3,FALSE))=TRUE,"",VLOOKUP($A13&amp;J$1,クラスIDマスタ!$R$2:$T$803,3,FALSE))</f>
        <v/>
      </c>
      <c r="K13" s="259" t="str">
        <f>IF(ISERROR(VLOOKUP($A13&amp;K$1,クラスIDマスタ!$R$2:$T$803,3,FALSE))=TRUE,"",VLOOKUP($A13&amp;K$1,クラスIDマスタ!$R$2:$T$803,3,FALSE))</f>
        <v/>
      </c>
      <c r="L13" s="259" t="str">
        <f>IF(ISERROR(VLOOKUP($A13&amp;L$1,クラスIDマスタ!$R$2:$T$803,3,FALSE))=TRUE,"",VLOOKUP($A13&amp;L$1,クラスIDマスタ!$R$2:$T$803,3,FALSE))</f>
        <v/>
      </c>
      <c r="M13" s="259" t="str">
        <f>IF(ISERROR(VLOOKUP($A13&amp;M$1,クラスIDマスタ!$R$2:$T$803,3,FALSE))=TRUE,"",VLOOKUP($A13&amp;M$1,クラスIDマスタ!$R$2:$T$803,3,FALSE))</f>
        <v/>
      </c>
      <c r="N13" s="259" t="str">
        <f>IF(ISERROR(VLOOKUP($A13&amp;N$1,クラスIDマスタ!$R$2:$T$803,3,FALSE))=TRUE,"",VLOOKUP($A13&amp;N$1,クラスIDマスタ!$R$2:$T$803,3,FALSE))</f>
        <v/>
      </c>
      <c r="O13" s="259" t="str">
        <f>IF(ISERROR(VLOOKUP($A13&amp;O$1,クラスIDマスタ!$R$2:$T$803,3,FALSE))=TRUE,"",VLOOKUP($A13&amp;O$1,クラスIDマスタ!$R$2:$T$803,3,FALSE))</f>
        <v/>
      </c>
      <c r="P13" s="259" t="str">
        <f>IF(ISERROR(VLOOKUP($A13&amp;P$1,クラスIDマスタ!$R$2:$T$803,3,FALSE))=TRUE,"",VLOOKUP($A13&amp;P$1,クラスIDマスタ!$R$2:$T$803,3,FALSE))</f>
        <v/>
      </c>
      <c r="Q13" s="259" t="str">
        <f>IF(ISERROR(VLOOKUP($A13&amp;Q$1,クラスIDマスタ!$R$2:$T$803,3,FALSE))=TRUE,"",VLOOKUP($A13&amp;Q$1,クラスIDマスタ!$R$2:$T$803,3,FALSE))</f>
        <v/>
      </c>
    </row>
    <row r="14" spans="1:17">
      <c r="A14" s="258" t="str">
        <f>"能力"&amp;SUBSTITUTE(目次!C16,"-","_")</f>
        <v>能力A_06_002</v>
      </c>
      <c r="B14" s="259" t="str">
        <f>IF(ISERROR(VLOOKUP($A14&amp;B$1,クラスIDマスタ!$R$2:$T$803,3,FALSE))=TRUE,"",VLOOKUP($A14&amp;B$1,クラスIDマスタ!$R$2:$T$803,3,FALSE))</f>
        <v>-</v>
      </c>
      <c r="C14" s="259" t="str">
        <f>IF(ISERROR(VLOOKUP($A14&amp;C$1,クラスIDマスタ!$R$2:$T$803,3,FALSE))=TRUE,"",VLOOKUP($A14&amp;C$1,クラスIDマスタ!$R$2:$T$803,3,FALSE))</f>
        <v/>
      </c>
      <c r="D14" s="259" t="str">
        <f>IF(ISERROR(VLOOKUP($A14&amp;D$1,クラスIDマスタ!$R$2:$T$803,3,FALSE))=TRUE,"",VLOOKUP($A14&amp;D$1,クラスIDマスタ!$R$2:$T$803,3,FALSE))</f>
        <v/>
      </c>
      <c r="E14" s="259" t="str">
        <f>IF(ISERROR(VLOOKUP($A14&amp;E$1,クラスIDマスタ!$R$2:$T$803,3,FALSE))=TRUE,"",VLOOKUP($A14&amp;E$1,クラスIDマスタ!$R$2:$T$803,3,FALSE))</f>
        <v/>
      </c>
      <c r="F14" s="259" t="str">
        <f>IF(ISERROR(VLOOKUP($A14&amp;F$1,クラスIDマスタ!$R$2:$T$803,3,FALSE))=TRUE,"",VLOOKUP($A14&amp;F$1,クラスIDマスタ!$R$2:$T$803,3,FALSE))</f>
        <v/>
      </c>
      <c r="G14" s="259" t="str">
        <f>IF(ISERROR(VLOOKUP($A14&amp;G$1,クラスIDマスタ!$R$2:$T$803,3,FALSE))=TRUE,"",VLOOKUP($A14&amp;G$1,クラスIDマスタ!$R$2:$T$803,3,FALSE))</f>
        <v/>
      </c>
      <c r="H14" s="259" t="str">
        <f>IF(ISERROR(VLOOKUP($A14&amp;H$1,クラスIDマスタ!$R$2:$T$803,3,FALSE))=TRUE,"",VLOOKUP($A14&amp;H$1,クラスIDマスタ!$R$2:$T$803,3,FALSE))</f>
        <v/>
      </c>
      <c r="I14" s="259" t="str">
        <f>IF(ISERROR(VLOOKUP($A14&amp;I$1,クラスIDマスタ!$R$2:$T$803,3,FALSE))=TRUE,"",VLOOKUP($A14&amp;I$1,クラスIDマスタ!$R$2:$T$803,3,FALSE))</f>
        <v/>
      </c>
      <c r="J14" s="259" t="str">
        <f>IF(ISERROR(VLOOKUP($A14&amp;J$1,クラスIDマスタ!$R$2:$T$803,3,FALSE))=TRUE,"",VLOOKUP($A14&amp;J$1,クラスIDマスタ!$R$2:$T$803,3,FALSE))</f>
        <v/>
      </c>
      <c r="K14" s="259" t="str">
        <f>IF(ISERROR(VLOOKUP($A14&amp;K$1,クラスIDマスタ!$R$2:$T$803,3,FALSE))=TRUE,"",VLOOKUP($A14&amp;K$1,クラスIDマスタ!$R$2:$T$803,3,FALSE))</f>
        <v/>
      </c>
      <c r="L14" s="259" t="str">
        <f>IF(ISERROR(VLOOKUP($A14&amp;L$1,クラスIDマスタ!$R$2:$T$803,3,FALSE))=TRUE,"",VLOOKUP($A14&amp;L$1,クラスIDマスタ!$R$2:$T$803,3,FALSE))</f>
        <v/>
      </c>
      <c r="M14" s="259" t="str">
        <f>IF(ISERROR(VLOOKUP($A14&amp;M$1,クラスIDマスタ!$R$2:$T$803,3,FALSE))=TRUE,"",VLOOKUP($A14&amp;M$1,クラスIDマスタ!$R$2:$T$803,3,FALSE))</f>
        <v/>
      </c>
      <c r="N14" s="259" t="str">
        <f>IF(ISERROR(VLOOKUP($A14&amp;N$1,クラスIDマスタ!$R$2:$T$803,3,FALSE))=TRUE,"",VLOOKUP($A14&amp;N$1,クラスIDマスタ!$R$2:$T$803,3,FALSE))</f>
        <v/>
      </c>
      <c r="O14" s="259" t="str">
        <f>IF(ISERROR(VLOOKUP($A14&amp;O$1,クラスIDマスタ!$R$2:$T$803,3,FALSE))=TRUE,"",VLOOKUP($A14&amp;O$1,クラスIDマスタ!$R$2:$T$803,3,FALSE))</f>
        <v/>
      </c>
      <c r="P14" s="259" t="str">
        <f>IF(ISERROR(VLOOKUP($A14&amp;P$1,クラスIDマスタ!$R$2:$T$803,3,FALSE))=TRUE,"",VLOOKUP($A14&amp;P$1,クラスIDマスタ!$R$2:$T$803,3,FALSE))</f>
        <v/>
      </c>
      <c r="Q14" s="259" t="str">
        <f>IF(ISERROR(VLOOKUP($A14&amp;Q$1,クラスIDマスタ!$R$2:$T$803,3,FALSE))=TRUE,"",VLOOKUP($A14&amp;Q$1,クラスIDマスタ!$R$2:$T$803,3,FALSE))</f>
        <v/>
      </c>
    </row>
    <row r="15" spans="1:17">
      <c r="A15" s="258" t="str">
        <f>"能力"&amp;SUBSTITUTE(目次!C17,"-","_")</f>
        <v>能力A_06_003</v>
      </c>
      <c r="B15" s="259" t="str">
        <f>IF(ISERROR(VLOOKUP($A15&amp;B$1,クラスIDマスタ!$R$2:$T$803,3,FALSE))=TRUE,"",VLOOKUP($A15&amp;B$1,クラスIDマスタ!$R$2:$T$803,3,FALSE))</f>
        <v>270kW以下</v>
      </c>
      <c r="C15" s="259" t="str">
        <f>IF(ISERROR(VLOOKUP($A15&amp;C$1,クラスIDマスタ!$R$2:$T$803,3,FALSE))=TRUE,"",VLOOKUP($A15&amp;C$1,クラスIDマスタ!$R$2:$T$803,3,FALSE))</f>
        <v>270kW超350kW以下</v>
      </c>
      <c r="D15" s="259" t="str">
        <f>IF(ISERROR(VLOOKUP($A15&amp;D$1,クラスIDマスタ!$R$2:$T$803,3,FALSE))=TRUE,"",VLOOKUP($A15&amp;D$1,クラスIDマスタ!$R$2:$T$803,3,FALSE))</f>
        <v>350kW超540kW以下</v>
      </c>
      <c r="E15" s="259" t="str">
        <f>IF(ISERROR(VLOOKUP($A15&amp;E$1,クラスIDマスタ!$R$2:$T$803,3,FALSE))=TRUE,"",VLOOKUP($A15&amp;E$1,クラスIDマスタ!$R$2:$T$803,3,FALSE))</f>
        <v>540kW超</v>
      </c>
      <c r="F15" s="259" t="str">
        <f>IF(ISERROR(VLOOKUP($A15&amp;F$1,クラスIDマスタ!$R$2:$T$803,3,FALSE))=TRUE,"",VLOOKUP($A15&amp;F$1,クラスIDマスタ!$R$2:$T$803,3,FALSE))</f>
        <v/>
      </c>
      <c r="G15" s="259" t="str">
        <f>IF(ISERROR(VLOOKUP($A15&amp;G$1,クラスIDマスタ!$R$2:$T$803,3,FALSE))=TRUE,"",VLOOKUP($A15&amp;G$1,クラスIDマスタ!$R$2:$T$803,3,FALSE))</f>
        <v/>
      </c>
      <c r="H15" s="259" t="str">
        <f>IF(ISERROR(VLOOKUP($A15&amp;H$1,クラスIDマスタ!$R$2:$T$803,3,FALSE))=TRUE,"",VLOOKUP($A15&amp;H$1,クラスIDマスタ!$R$2:$T$803,3,FALSE))</f>
        <v/>
      </c>
      <c r="I15" s="259" t="str">
        <f>IF(ISERROR(VLOOKUP($A15&amp;I$1,クラスIDマスタ!$R$2:$T$803,3,FALSE))=TRUE,"",VLOOKUP($A15&amp;I$1,クラスIDマスタ!$R$2:$T$803,3,FALSE))</f>
        <v/>
      </c>
      <c r="J15" s="259" t="str">
        <f>IF(ISERROR(VLOOKUP($A15&amp;J$1,クラスIDマスタ!$R$2:$T$803,3,FALSE))=TRUE,"",VLOOKUP($A15&amp;J$1,クラスIDマスタ!$R$2:$T$803,3,FALSE))</f>
        <v/>
      </c>
      <c r="K15" s="259" t="str">
        <f>IF(ISERROR(VLOOKUP($A15&amp;K$1,クラスIDマスタ!$R$2:$T$803,3,FALSE))=TRUE,"",VLOOKUP($A15&amp;K$1,クラスIDマスタ!$R$2:$T$803,3,FALSE))</f>
        <v/>
      </c>
      <c r="L15" s="259" t="str">
        <f>IF(ISERROR(VLOOKUP($A15&amp;L$1,クラスIDマスタ!$R$2:$T$803,3,FALSE))=TRUE,"",VLOOKUP($A15&amp;L$1,クラスIDマスタ!$R$2:$T$803,3,FALSE))</f>
        <v/>
      </c>
      <c r="M15" s="259" t="str">
        <f>IF(ISERROR(VLOOKUP($A15&amp;M$1,クラスIDマスタ!$R$2:$T$803,3,FALSE))=TRUE,"",VLOOKUP($A15&amp;M$1,クラスIDマスタ!$R$2:$T$803,3,FALSE))</f>
        <v/>
      </c>
      <c r="N15" s="259" t="str">
        <f>IF(ISERROR(VLOOKUP($A15&amp;N$1,クラスIDマスタ!$R$2:$T$803,3,FALSE))=TRUE,"",VLOOKUP($A15&amp;N$1,クラスIDマスタ!$R$2:$T$803,3,FALSE))</f>
        <v/>
      </c>
      <c r="O15" s="259" t="str">
        <f>IF(ISERROR(VLOOKUP($A15&amp;O$1,クラスIDマスタ!$R$2:$T$803,3,FALSE))=TRUE,"",VLOOKUP($A15&amp;O$1,クラスIDマスタ!$R$2:$T$803,3,FALSE))</f>
        <v/>
      </c>
      <c r="P15" s="259" t="str">
        <f>IF(ISERROR(VLOOKUP($A15&amp;P$1,クラスIDマスタ!$R$2:$T$803,3,FALSE))=TRUE,"",VLOOKUP($A15&amp;P$1,クラスIDマスタ!$R$2:$T$803,3,FALSE))</f>
        <v/>
      </c>
      <c r="Q15" s="259" t="str">
        <f>IF(ISERROR(VLOOKUP($A15&amp;Q$1,クラスIDマスタ!$R$2:$T$803,3,FALSE))=TRUE,"",VLOOKUP($A15&amp;Q$1,クラスIDマスタ!$R$2:$T$803,3,FALSE))</f>
        <v/>
      </c>
    </row>
    <row r="16" spans="1:17">
      <c r="A16" s="258" t="str">
        <f>"能力"&amp;SUBSTITUTE(目次!C18,"-","_")</f>
        <v>能力A_06_004</v>
      </c>
      <c r="B16" s="259" t="str">
        <f>IF(ISERROR(VLOOKUP($A16&amp;B$1,クラスIDマスタ!$R$2:$T$803,3,FALSE))=TRUE,"",VLOOKUP($A16&amp;B$1,クラスIDマスタ!$R$2:$T$803,3,FALSE))</f>
        <v>-</v>
      </c>
      <c r="C16" s="259" t="str">
        <f>IF(ISERROR(VLOOKUP($A16&amp;C$1,クラスIDマスタ!$R$2:$T$803,3,FALSE))=TRUE,"",VLOOKUP($A16&amp;C$1,クラスIDマスタ!$R$2:$T$803,3,FALSE))</f>
        <v/>
      </c>
      <c r="D16" s="259" t="str">
        <f>IF(ISERROR(VLOOKUP($A16&amp;D$1,クラスIDマスタ!$R$2:$T$803,3,FALSE))=TRUE,"",VLOOKUP($A16&amp;D$1,クラスIDマスタ!$R$2:$T$803,3,FALSE))</f>
        <v/>
      </c>
      <c r="E16" s="259" t="str">
        <f>IF(ISERROR(VLOOKUP($A16&amp;E$1,クラスIDマスタ!$R$2:$T$803,3,FALSE))=TRUE,"",VLOOKUP($A16&amp;E$1,クラスIDマスタ!$R$2:$T$803,3,FALSE))</f>
        <v/>
      </c>
      <c r="F16" s="259" t="str">
        <f>IF(ISERROR(VLOOKUP($A16&amp;F$1,クラスIDマスタ!$R$2:$T$803,3,FALSE))=TRUE,"",VLOOKUP($A16&amp;F$1,クラスIDマスタ!$R$2:$T$803,3,FALSE))</f>
        <v/>
      </c>
      <c r="G16" s="259" t="str">
        <f>IF(ISERROR(VLOOKUP($A16&amp;G$1,クラスIDマスタ!$R$2:$T$803,3,FALSE))=TRUE,"",VLOOKUP($A16&amp;G$1,クラスIDマスタ!$R$2:$T$803,3,FALSE))</f>
        <v/>
      </c>
      <c r="H16" s="259" t="str">
        <f>IF(ISERROR(VLOOKUP($A16&amp;H$1,クラスIDマスタ!$R$2:$T$803,3,FALSE))=TRUE,"",VLOOKUP($A16&amp;H$1,クラスIDマスタ!$R$2:$T$803,3,FALSE))</f>
        <v/>
      </c>
      <c r="I16" s="259" t="str">
        <f>IF(ISERROR(VLOOKUP($A16&amp;I$1,クラスIDマスタ!$R$2:$T$803,3,FALSE))=TRUE,"",VLOOKUP($A16&amp;I$1,クラスIDマスタ!$R$2:$T$803,3,FALSE))</f>
        <v/>
      </c>
      <c r="J16" s="259" t="str">
        <f>IF(ISERROR(VLOOKUP($A16&amp;J$1,クラスIDマスタ!$R$2:$T$803,3,FALSE))=TRUE,"",VLOOKUP($A16&amp;J$1,クラスIDマスタ!$R$2:$T$803,3,FALSE))</f>
        <v/>
      </c>
      <c r="K16" s="259" t="str">
        <f>IF(ISERROR(VLOOKUP($A16&amp;K$1,クラスIDマスタ!$R$2:$T$803,3,FALSE))=TRUE,"",VLOOKUP($A16&amp;K$1,クラスIDマスタ!$R$2:$T$803,3,FALSE))</f>
        <v/>
      </c>
      <c r="L16" s="259" t="str">
        <f>IF(ISERROR(VLOOKUP($A16&amp;L$1,クラスIDマスタ!$R$2:$T$803,3,FALSE))=TRUE,"",VLOOKUP($A16&amp;L$1,クラスIDマスタ!$R$2:$T$803,3,FALSE))</f>
        <v/>
      </c>
      <c r="M16" s="259" t="str">
        <f>IF(ISERROR(VLOOKUP($A16&amp;M$1,クラスIDマスタ!$R$2:$T$803,3,FALSE))=TRUE,"",VLOOKUP($A16&amp;M$1,クラスIDマスタ!$R$2:$T$803,3,FALSE))</f>
        <v/>
      </c>
      <c r="N16" s="259" t="str">
        <f>IF(ISERROR(VLOOKUP($A16&amp;N$1,クラスIDマスタ!$R$2:$T$803,3,FALSE))=TRUE,"",VLOOKUP($A16&amp;N$1,クラスIDマスタ!$R$2:$T$803,3,FALSE))</f>
        <v/>
      </c>
      <c r="O16" s="259" t="str">
        <f>IF(ISERROR(VLOOKUP($A16&amp;O$1,クラスIDマスタ!$R$2:$T$803,3,FALSE))=TRUE,"",VLOOKUP($A16&amp;O$1,クラスIDマスタ!$R$2:$T$803,3,FALSE))</f>
        <v/>
      </c>
      <c r="P16" s="259" t="str">
        <f>IF(ISERROR(VLOOKUP($A16&amp;P$1,クラスIDマスタ!$R$2:$T$803,3,FALSE))=TRUE,"",VLOOKUP($A16&amp;P$1,クラスIDマスタ!$R$2:$T$803,3,FALSE))</f>
        <v/>
      </c>
      <c r="Q16" s="259" t="str">
        <f>IF(ISERROR(VLOOKUP($A16&amp;Q$1,クラスIDマスタ!$R$2:$T$803,3,FALSE))=TRUE,"",VLOOKUP($A16&amp;Q$1,クラスIDマスタ!$R$2:$T$803,3,FALSE))</f>
        <v/>
      </c>
    </row>
    <row r="17" spans="1:17">
      <c r="A17" s="258" t="str">
        <f>"能力"&amp;SUBSTITUTE(目次!C19,"-","_")</f>
        <v>能力A_06_005</v>
      </c>
      <c r="B17" s="259" t="str">
        <f>IF(ISERROR(VLOOKUP($A17&amp;B$1,クラスIDマスタ!$R$2:$T$803,3,FALSE))=TRUE,"",VLOOKUP($A17&amp;B$1,クラスIDマスタ!$R$2:$T$803,3,FALSE))</f>
        <v>-</v>
      </c>
      <c r="C17" s="259" t="str">
        <f>IF(ISERROR(VLOOKUP($A17&amp;C$1,クラスIDマスタ!$R$2:$T$803,3,FALSE))=TRUE,"",VLOOKUP($A17&amp;C$1,クラスIDマスタ!$R$2:$T$803,3,FALSE))</f>
        <v/>
      </c>
      <c r="D17" s="259" t="str">
        <f>IF(ISERROR(VLOOKUP($A17&amp;D$1,クラスIDマスタ!$R$2:$T$803,3,FALSE))=TRUE,"",VLOOKUP($A17&amp;D$1,クラスIDマスタ!$R$2:$T$803,3,FALSE))</f>
        <v/>
      </c>
      <c r="E17" s="259" t="str">
        <f>IF(ISERROR(VLOOKUP($A17&amp;E$1,クラスIDマスタ!$R$2:$T$803,3,FALSE))=TRUE,"",VLOOKUP($A17&amp;E$1,クラスIDマスタ!$R$2:$T$803,3,FALSE))</f>
        <v/>
      </c>
      <c r="F17" s="259" t="str">
        <f>IF(ISERROR(VLOOKUP($A17&amp;F$1,クラスIDマスタ!$R$2:$T$803,3,FALSE))=TRUE,"",VLOOKUP($A17&amp;F$1,クラスIDマスタ!$R$2:$T$803,3,FALSE))</f>
        <v/>
      </c>
      <c r="G17" s="259" t="str">
        <f>IF(ISERROR(VLOOKUP($A17&amp;G$1,クラスIDマスタ!$R$2:$T$803,3,FALSE))=TRUE,"",VLOOKUP($A17&amp;G$1,クラスIDマスタ!$R$2:$T$803,3,FALSE))</f>
        <v/>
      </c>
      <c r="H17" s="259" t="str">
        <f>IF(ISERROR(VLOOKUP($A17&amp;H$1,クラスIDマスタ!$R$2:$T$803,3,FALSE))=TRUE,"",VLOOKUP($A17&amp;H$1,クラスIDマスタ!$R$2:$T$803,3,FALSE))</f>
        <v/>
      </c>
      <c r="I17" s="259" t="str">
        <f>IF(ISERROR(VLOOKUP($A17&amp;I$1,クラスIDマスタ!$R$2:$T$803,3,FALSE))=TRUE,"",VLOOKUP($A17&amp;I$1,クラスIDマスタ!$R$2:$T$803,3,FALSE))</f>
        <v/>
      </c>
      <c r="J17" s="259" t="str">
        <f>IF(ISERROR(VLOOKUP($A17&amp;J$1,クラスIDマスタ!$R$2:$T$803,3,FALSE))=TRUE,"",VLOOKUP($A17&amp;J$1,クラスIDマスタ!$R$2:$T$803,3,FALSE))</f>
        <v/>
      </c>
      <c r="K17" s="259" t="str">
        <f>IF(ISERROR(VLOOKUP($A17&amp;K$1,クラスIDマスタ!$R$2:$T$803,3,FALSE))=TRUE,"",VLOOKUP($A17&amp;K$1,クラスIDマスタ!$R$2:$T$803,3,FALSE))</f>
        <v/>
      </c>
      <c r="L17" s="259" t="str">
        <f>IF(ISERROR(VLOOKUP($A17&amp;L$1,クラスIDマスタ!$R$2:$T$803,3,FALSE))=TRUE,"",VLOOKUP($A17&amp;L$1,クラスIDマスタ!$R$2:$T$803,3,FALSE))</f>
        <v/>
      </c>
      <c r="M17" s="259" t="str">
        <f>IF(ISERROR(VLOOKUP($A17&amp;M$1,クラスIDマスタ!$R$2:$T$803,3,FALSE))=TRUE,"",VLOOKUP($A17&amp;M$1,クラスIDマスタ!$R$2:$T$803,3,FALSE))</f>
        <v/>
      </c>
      <c r="N17" s="259" t="str">
        <f>IF(ISERROR(VLOOKUP($A17&amp;N$1,クラスIDマスタ!$R$2:$T$803,3,FALSE))=TRUE,"",VLOOKUP($A17&amp;N$1,クラスIDマスタ!$R$2:$T$803,3,FALSE))</f>
        <v/>
      </c>
      <c r="O17" s="259" t="str">
        <f>IF(ISERROR(VLOOKUP($A17&amp;O$1,クラスIDマスタ!$R$2:$T$803,3,FALSE))=TRUE,"",VLOOKUP($A17&amp;O$1,クラスIDマスタ!$R$2:$T$803,3,FALSE))</f>
        <v/>
      </c>
      <c r="P17" s="259" t="str">
        <f>IF(ISERROR(VLOOKUP($A17&amp;P$1,クラスIDマスタ!$R$2:$T$803,3,FALSE))=TRUE,"",VLOOKUP($A17&amp;P$1,クラスIDマスタ!$R$2:$T$803,3,FALSE))</f>
        <v/>
      </c>
      <c r="Q17" s="259" t="str">
        <f>IF(ISERROR(VLOOKUP($A17&amp;Q$1,クラスIDマスタ!$R$2:$T$803,3,FALSE))=TRUE,"",VLOOKUP($A17&amp;Q$1,クラスIDマスタ!$R$2:$T$803,3,FALSE))</f>
        <v/>
      </c>
    </row>
    <row r="18" spans="1:17">
      <c r="A18" s="258" t="str">
        <f>"能力"&amp;SUBSTITUTE(目次!C20,"-","_")</f>
        <v>能力A_06_006</v>
      </c>
      <c r="B18" s="259" t="str">
        <f>IF(ISERROR(VLOOKUP($A18&amp;B$1,クラスIDマスタ!$R$2:$T$803,3,FALSE))=TRUE,"",VLOOKUP($A18&amp;B$1,クラスIDマスタ!$R$2:$T$803,3,FALSE))</f>
        <v>-</v>
      </c>
      <c r="C18" s="259" t="str">
        <f>IF(ISERROR(VLOOKUP($A18&amp;C$1,クラスIDマスタ!$R$2:$T$803,3,FALSE))=TRUE,"",VLOOKUP($A18&amp;C$1,クラスIDマスタ!$R$2:$T$803,3,FALSE))</f>
        <v/>
      </c>
      <c r="D18" s="259" t="str">
        <f>IF(ISERROR(VLOOKUP($A18&amp;D$1,クラスIDマスタ!$R$2:$T$803,3,FALSE))=TRUE,"",VLOOKUP($A18&amp;D$1,クラスIDマスタ!$R$2:$T$803,3,FALSE))</f>
        <v/>
      </c>
      <c r="E18" s="259" t="str">
        <f>IF(ISERROR(VLOOKUP($A18&amp;E$1,クラスIDマスタ!$R$2:$T$803,3,FALSE))=TRUE,"",VLOOKUP($A18&amp;E$1,クラスIDマスタ!$R$2:$T$803,3,FALSE))</f>
        <v/>
      </c>
      <c r="F18" s="259" t="str">
        <f>IF(ISERROR(VLOOKUP($A18&amp;F$1,クラスIDマスタ!$R$2:$T$803,3,FALSE))=TRUE,"",VLOOKUP($A18&amp;F$1,クラスIDマスタ!$R$2:$T$803,3,FALSE))</f>
        <v/>
      </c>
      <c r="G18" s="259" t="str">
        <f>IF(ISERROR(VLOOKUP($A18&amp;G$1,クラスIDマスタ!$R$2:$T$803,3,FALSE))=TRUE,"",VLOOKUP($A18&amp;G$1,クラスIDマスタ!$R$2:$T$803,3,FALSE))</f>
        <v/>
      </c>
      <c r="H18" s="259" t="str">
        <f>IF(ISERROR(VLOOKUP($A18&amp;H$1,クラスIDマスタ!$R$2:$T$803,3,FALSE))=TRUE,"",VLOOKUP($A18&amp;H$1,クラスIDマスタ!$R$2:$T$803,3,FALSE))</f>
        <v/>
      </c>
      <c r="I18" s="259" t="str">
        <f>IF(ISERROR(VLOOKUP($A18&amp;I$1,クラスIDマスタ!$R$2:$T$803,3,FALSE))=TRUE,"",VLOOKUP($A18&amp;I$1,クラスIDマスタ!$R$2:$T$803,3,FALSE))</f>
        <v/>
      </c>
      <c r="J18" s="259" t="str">
        <f>IF(ISERROR(VLOOKUP($A18&amp;J$1,クラスIDマスタ!$R$2:$T$803,3,FALSE))=TRUE,"",VLOOKUP($A18&amp;J$1,クラスIDマスタ!$R$2:$T$803,3,FALSE))</f>
        <v/>
      </c>
      <c r="K18" s="259" t="str">
        <f>IF(ISERROR(VLOOKUP($A18&amp;K$1,クラスIDマスタ!$R$2:$T$803,3,FALSE))=TRUE,"",VLOOKUP($A18&amp;K$1,クラスIDマスタ!$R$2:$T$803,3,FALSE))</f>
        <v/>
      </c>
      <c r="L18" s="259" t="str">
        <f>IF(ISERROR(VLOOKUP($A18&amp;L$1,クラスIDマスタ!$R$2:$T$803,3,FALSE))=TRUE,"",VLOOKUP($A18&amp;L$1,クラスIDマスタ!$R$2:$T$803,3,FALSE))</f>
        <v/>
      </c>
      <c r="M18" s="259" t="str">
        <f>IF(ISERROR(VLOOKUP($A18&amp;M$1,クラスIDマスタ!$R$2:$T$803,3,FALSE))=TRUE,"",VLOOKUP($A18&amp;M$1,クラスIDマスタ!$R$2:$T$803,3,FALSE))</f>
        <v/>
      </c>
      <c r="N18" s="259" t="str">
        <f>IF(ISERROR(VLOOKUP($A18&amp;N$1,クラスIDマスタ!$R$2:$T$803,3,FALSE))=TRUE,"",VLOOKUP($A18&amp;N$1,クラスIDマスタ!$R$2:$T$803,3,FALSE))</f>
        <v/>
      </c>
      <c r="O18" s="259" t="str">
        <f>IF(ISERROR(VLOOKUP($A18&amp;O$1,クラスIDマスタ!$R$2:$T$803,3,FALSE))=TRUE,"",VLOOKUP($A18&amp;O$1,クラスIDマスタ!$R$2:$T$803,3,FALSE))</f>
        <v/>
      </c>
      <c r="P18" s="259" t="str">
        <f>IF(ISERROR(VLOOKUP($A18&amp;P$1,クラスIDマスタ!$R$2:$T$803,3,FALSE))=TRUE,"",VLOOKUP($A18&amp;P$1,クラスIDマスタ!$R$2:$T$803,3,FALSE))</f>
        <v/>
      </c>
      <c r="Q18" s="259" t="str">
        <f>IF(ISERROR(VLOOKUP($A18&amp;Q$1,クラスIDマスタ!$R$2:$T$803,3,FALSE))=TRUE,"",VLOOKUP($A18&amp;Q$1,クラスIDマスタ!$R$2:$T$803,3,FALSE))</f>
        <v/>
      </c>
    </row>
    <row r="19" spans="1:17">
      <c r="A19" s="258" t="str">
        <f>"能力"&amp;SUBSTITUTE(目次!C21,"-","_")</f>
        <v>能力A_06_007</v>
      </c>
      <c r="B19" s="259" t="str">
        <f>IF(ISERROR(VLOOKUP($A19&amp;B$1,クラスIDマスタ!$R$2:$T$803,3,FALSE))=TRUE,"",VLOOKUP($A19&amp;B$1,クラスIDマスタ!$R$2:$T$803,3,FALSE))</f>
        <v>-</v>
      </c>
      <c r="C19" s="259" t="str">
        <f>IF(ISERROR(VLOOKUP($A19&amp;C$1,クラスIDマスタ!$R$2:$T$803,3,FALSE))=TRUE,"",VLOOKUP($A19&amp;C$1,クラスIDマスタ!$R$2:$T$803,3,FALSE))</f>
        <v/>
      </c>
      <c r="D19" s="259" t="str">
        <f>IF(ISERROR(VLOOKUP($A19&amp;D$1,クラスIDマスタ!$R$2:$T$803,3,FALSE))=TRUE,"",VLOOKUP($A19&amp;D$1,クラスIDマスタ!$R$2:$T$803,3,FALSE))</f>
        <v/>
      </c>
      <c r="E19" s="259" t="str">
        <f>IF(ISERROR(VLOOKUP($A19&amp;E$1,クラスIDマスタ!$R$2:$T$803,3,FALSE))=TRUE,"",VLOOKUP($A19&amp;E$1,クラスIDマスタ!$R$2:$T$803,3,FALSE))</f>
        <v/>
      </c>
      <c r="F19" s="259" t="str">
        <f>IF(ISERROR(VLOOKUP($A19&amp;F$1,クラスIDマスタ!$R$2:$T$803,3,FALSE))=TRUE,"",VLOOKUP($A19&amp;F$1,クラスIDマスタ!$R$2:$T$803,3,FALSE))</f>
        <v/>
      </c>
      <c r="G19" s="259" t="str">
        <f>IF(ISERROR(VLOOKUP($A19&amp;G$1,クラスIDマスタ!$R$2:$T$803,3,FALSE))=TRUE,"",VLOOKUP($A19&amp;G$1,クラスIDマスタ!$R$2:$T$803,3,FALSE))</f>
        <v/>
      </c>
      <c r="H19" s="259" t="str">
        <f>IF(ISERROR(VLOOKUP($A19&amp;H$1,クラスIDマスタ!$R$2:$T$803,3,FALSE))=TRUE,"",VLOOKUP($A19&amp;H$1,クラスIDマスタ!$R$2:$T$803,3,FALSE))</f>
        <v/>
      </c>
      <c r="I19" s="259" t="str">
        <f>IF(ISERROR(VLOOKUP($A19&amp;I$1,クラスIDマスタ!$R$2:$T$803,3,FALSE))=TRUE,"",VLOOKUP($A19&amp;I$1,クラスIDマスタ!$R$2:$T$803,3,FALSE))</f>
        <v/>
      </c>
      <c r="J19" s="259" t="str">
        <f>IF(ISERROR(VLOOKUP($A19&amp;J$1,クラスIDマスタ!$R$2:$T$803,3,FALSE))=TRUE,"",VLOOKUP($A19&amp;J$1,クラスIDマスタ!$R$2:$T$803,3,FALSE))</f>
        <v/>
      </c>
      <c r="K19" s="259" t="str">
        <f>IF(ISERROR(VLOOKUP($A19&amp;K$1,クラスIDマスタ!$R$2:$T$803,3,FALSE))=TRUE,"",VLOOKUP($A19&amp;K$1,クラスIDマスタ!$R$2:$T$803,3,FALSE))</f>
        <v/>
      </c>
      <c r="L19" s="259" t="str">
        <f>IF(ISERROR(VLOOKUP($A19&amp;L$1,クラスIDマスタ!$R$2:$T$803,3,FALSE))=TRUE,"",VLOOKUP($A19&amp;L$1,クラスIDマスタ!$R$2:$T$803,3,FALSE))</f>
        <v/>
      </c>
      <c r="M19" s="259" t="str">
        <f>IF(ISERROR(VLOOKUP($A19&amp;M$1,クラスIDマスタ!$R$2:$T$803,3,FALSE))=TRUE,"",VLOOKUP($A19&amp;M$1,クラスIDマスタ!$R$2:$T$803,3,FALSE))</f>
        <v/>
      </c>
      <c r="N19" s="259" t="str">
        <f>IF(ISERROR(VLOOKUP($A19&amp;N$1,クラスIDマスタ!$R$2:$T$803,3,FALSE))=TRUE,"",VLOOKUP($A19&amp;N$1,クラスIDマスタ!$R$2:$T$803,3,FALSE))</f>
        <v/>
      </c>
      <c r="O19" s="259" t="str">
        <f>IF(ISERROR(VLOOKUP($A19&amp;O$1,クラスIDマスタ!$R$2:$T$803,3,FALSE))=TRUE,"",VLOOKUP($A19&amp;O$1,クラスIDマスタ!$R$2:$T$803,3,FALSE))</f>
        <v/>
      </c>
      <c r="P19" s="259" t="str">
        <f>IF(ISERROR(VLOOKUP($A19&amp;P$1,クラスIDマスタ!$R$2:$T$803,3,FALSE))=TRUE,"",VLOOKUP($A19&amp;P$1,クラスIDマスタ!$R$2:$T$803,3,FALSE))</f>
        <v/>
      </c>
      <c r="Q19" s="259" t="str">
        <f>IF(ISERROR(VLOOKUP($A19&amp;Q$1,クラスIDマスタ!$R$2:$T$803,3,FALSE))=TRUE,"",VLOOKUP($A19&amp;Q$1,クラスIDマスタ!$R$2:$T$803,3,FALSE))</f>
        <v/>
      </c>
    </row>
    <row r="20" spans="1:17">
      <c r="A20" s="258" t="str">
        <f>"能力"&amp;SUBSTITUTE(目次!C22,"-","_")</f>
        <v>能力A_06_008</v>
      </c>
      <c r="B20" s="259" t="str">
        <f>IF(ISERROR(VLOOKUP($A20&amp;B$1,クラスIDマスタ!$R$2:$T$803,3,FALSE))=TRUE,"",VLOOKUP($A20&amp;B$1,クラスIDマスタ!$R$2:$T$803,3,FALSE))</f>
        <v>-</v>
      </c>
      <c r="C20" s="259" t="str">
        <f>IF(ISERROR(VLOOKUP($A20&amp;C$1,クラスIDマスタ!$R$2:$T$803,3,FALSE))=TRUE,"",VLOOKUP($A20&amp;C$1,クラスIDマスタ!$R$2:$T$803,3,FALSE))</f>
        <v/>
      </c>
      <c r="D20" s="259" t="str">
        <f>IF(ISERROR(VLOOKUP($A20&amp;D$1,クラスIDマスタ!$R$2:$T$803,3,FALSE))=TRUE,"",VLOOKUP($A20&amp;D$1,クラスIDマスタ!$R$2:$T$803,3,FALSE))</f>
        <v/>
      </c>
      <c r="E20" s="259" t="str">
        <f>IF(ISERROR(VLOOKUP($A20&amp;E$1,クラスIDマスタ!$R$2:$T$803,3,FALSE))=TRUE,"",VLOOKUP($A20&amp;E$1,クラスIDマスタ!$R$2:$T$803,3,FALSE))</f>
        <v/>
      </c>
      <c r="F20" s="259" t="str">
        <f>IF(ISERROR(VLOOKUP($A20&amp;F$1,クラスIDマスタ!$R$2:$T$803,3,FALSE))=TRUE,"",VLOOKUP($A20&amp;F$1,クラスIDマスタ!$R$2:$T$803,3,FALSE))</f>
        <v/>
      </c>
      <c r="G20" s="259" t="str">
        <f>IF(ISERROR(VLOOKUP($A20&amp;G$1,クラスIDマスタ!$R$2:$T$803,3,FALSE))=TRUE,"",VLOOKUP($A20&amp;G$1,クラスIDマスタ!$R$2:$T$803,3,FALSE))</f>
        <v/>
      </c>
      <c r="H20" s="259" t="str">
        <f>IF(ISERROR(VLOOKUP($A20&amp;H$1,クラスIDマスタ!$R$2:$T$803,3,FALSE))=TRUE,"",VLOOKUP($A20&amp;H$1,クラスIDマスタ!$R$2:$T$803,3,FALSE))</f>
        <v/>
      </c>
      <c r="I20" s="259" t="str">
        <f>IF(ISERROR(VLOOKUP($A20&amp;I$1,クラスIDマスタ!$R$2:$T$803,3,FALSE))=TRUE,"",VLOOKUP($A20&amp;I$1,クラスIDマスタ!$R$2:$T$803,3,FALSE))</f>
        <v/>
      </c>
      <c r="J20" s="259" t="str">
        <f>IF(ISERROR(VLOOKUP($A20&amp;J$1,クラスIDマスタ!$R$2:$T$803,3,FALSE))=TRUE,"",VLOOKUP($A20&amp;J$1,クラスIDマスタ!$R$2:$T$803,3,FALSE))</f>
        <v/>
      </c>
      <c r="K20" s="259" t="str">
        <f>IF(ISERROR(VLOOKUP($A20&amp;K$1,クラスIDマスタ!$R$2:$T$803,3,FALSE))=TRUE,"",VLOOKUP($A20&amp;K$1,クラスIDマスタ!$R$2:$T$803,3,FALSE))</f>
        <v/>
      </c>
      <c r="L20" s="259" t="str">
        <f>IF(ISERROR(VLOOKUP($A20&amp;L$1,クラスIDマスタ!$R$2:$T$803,3,FALSE))=TRUE,"",VLOOKUP($A20&amp;L$1,クラスIDマスタ!$R$2:$T$803,3,FALSE))</f>
        <v/>
      </c>
      <c r="M20" s="259" t="str">
        <f>IF(ISERROR(VLOOKUP($A20&amp;M$1,クラスIDマスタ!$R$2:$T$803,3,FALSE))=TRUE,"",VLOOKUP($A20&amp;M$1,クラスIDマスタ!$R$2:$T$803,3,FALSE))</f>
        <v/>
      </c>
      <c r="N20" s="259" t="str">
        <f>IF(ISERROR(VLOOKUP($A20&amp;N$1,クラスIDマスタ!$R$2:$T$803,3,FALSE))=TRUE,"",VLOOKUP($A20&amp;N$1,クラスIDマスタ!$R$2:$T$803,3,FALSE))</f>
        <v/>
      </c>
      <c r="O20" s="259" t="str">
        <f>IF(ISERROR(VLOOKUP($A20&amp;O$1,クラスIDマスタ!$R$2:$T$803,3,FALSE))=TRUE,"",VLOOKUP($A20&amp;O$1,クラスIDマスタ!$R$2:$T$803,3,FALSE))</f>
        <v/>
      </c>
      <c r="P20" s="259" t="str">
        <f>IF(ISERROR(VLOOKUP($A20&amp;P$1,クラスIDマスタ!$R$2:$T$803,3,FALSE))=TRUE,"",VLOOKUP($A20&amp;P$1,クラスIDマスタ!$R$2:$T$803,3,FALSE))</f>
        <v/>
      </c>
      <c r="Q20" s="259" t="str">
        <f>IF(ISERROR(VLOOKUP($A20&amp;Q$1,クラスIDマスタ!$R$2:$T$803,3,FALSE))=TRUE,"",VLOOKUP($A20&amp;Q$1,クラスIDマスタ!$R$2:$T$803,3,FALSE))</f>
        <v/>
      </c>
    </row>
    <row r="21" spans="1:17">
      <c r="A21" s="258" t="str">
        <f>"能力"&amp;SUBSTITUTE(目次!C23,"-","_")</f>
        <v>能力A_06_009</v>
      </c>
      <c r="B21" s="259" t="str">
        <f>IF(ISERROR(VLOOKUP($A21&amp;B$1,クラスIDマスタ!$R$2:$T$803,3,FALSE))=TRUE,"",VLOOKUP($A21&amp;B$1,クラスIDマスタ!$R$2:$T$803,3,FALSE))</f>
        <v>-</v>
      </c>
      <c r="C21" s="259" t="str">
        <f>IF(ISERROR(VLOOKUP($A21&amp;C$1,クラスIDマスタ!$R$2:$T$803,3,FALSE))=TRUE,"",VLOOKUP($A21&amp;C$1,クラスIDマスタ!$R$2:$T$803,3,FALSE))</f>
        <v/>
      </c>
      <c r="D21" s="259" t="str">
        <f>IF(ISERROR(VLOOKUP($A21&amp;D$1,クラスIDマスタ!$R$2:$T$803,3,FALSE))=TRUE,"",VLOOKUP($A21&amp;D$1,クラスIDマスタ!$R$2:$T$803,3,FALSE))</f>
        <v/>
      </c>
      <c r="E21" s="259" t="str">
        <f>IF(ISERROR(VLOOKUP($A21&amp;E$1,クラスIDマスタ!$R$2:$T$803,3,FALSE))=TRUE,"",VLOOKUP($A21&amp;E$1,クラスIDマスタ!$R$2:$T$803,3,FALSE))</f>
        <v/>
      </c>
      <c r="F21" s="259" t="str">
        <f>IF(ISERROR(VLOOKUP($A21&amp;F$1,クラスIDマスタ!$R$2:$T$803,3,FALSE))=TRUE,"",VLOOKUP($A21&amp;F$1,クラスIDマスタ!$R$2:$T$803,3,FALSE))</f>
        <v/>
      </c>
      <c r="G21" s="259" t="str">
        <f>IF(ISERROR(VLOOKUP($A21&amp;G$1,クラスIDマスタ!$R$2:$T$803,3,FALSE))=TRUE,"",VLOOKUP($A21&amp;G$1,クラスIDマスタ!$R$2:$T$803,3,FALSE))</f>
        <v/>
      </c>
      <c r="H21" s="259" t="str">
        <f>IF(ISERROR(VLOOKUP($A21&amp;H$1,クラスIDマスタ!$R$2:$T$803,3,FALSE))=TRUE,"",VLOOKUP($A21&amp;H$1,クラスIDマスタ!$R$2:$T$803,3,FALSE))</f>
        <v/>
      </c>
      <c r="I21" s="259" t="str">
        <f>IF(ISERROR(VLOOKUP($A21&amp;I$1,クラスIDマスタ!$R$2:$T$803,3,FALSE))=TRUE,"",VLOOKUP($A21&amp;I$1,クラスIDマスタ!$R$2:$T$803,3,FALSE))</f>
        <v/>
      </c>
      <c r="J21" s="259" t="str">
        <f>IF(ISERROR(VLOOKUP($A21&amp;J$1,クラスIDマスタ!$R$2:$T$803,3,FALSE))=TRUE,"",VLOOKUP($A21&amp;J$1,クラスIDマスタ!$R$2:$T$803,3,FALSE))</f>
        <v/>
      </c>
      <c r="K21" s="259" t="str">
        <f>IF(ISERROR(VLOOKUP($A21&amp;K$1,クラスIDマスタ!$R$2:$T$803,3,FALSE))=TRUE,"",VLOOKUP($A21&amp;K$1,クラスIDマスタ!$R$2:$T$803,3,FALSE))</f>
        <v/>
      </c>
      <c r="L21" s="259" t="str">
        <f>IF(ISERROR(VLOOKUP($A21&amp;L$1,クラスIDマスタ!$R$2:$T$803,3,FALSE))=TRUE,"",VLOOKUP($A21&amp;L$1,クラスIDマスタ!$R$2:$T$803,3,FALSE))</f>
        <v/>
      </c>
      <c r="M21" s="259" t="str">
        <f>IF(ISERROR(VLOOKUP($A21&amp;M$1,クラスIDマスタ!$R$2:$T$803,3,FALSE))=TRUE,"",VLOOKUP($A21&amp;M$1,クラスIDマスタ!$R$2:$T$803,3,FALSE))</f>
        <v/>
      </c>
      <c r="N21" s="259" t="str">
        <f>IF(ISERROR(VLOOKUP($A21&amp;N$1,クラスIDマスタ!$R$2:$T$803,3,FALSE))=TRUE,"",VLOOKUP($A21&amp;N$1,クラスIDマスタ!$R$2:$T$803,3,FALSE))</f>
        <v/>
      </c>
      <c r="O21" s="259" t="str">
        <f>IF(ISERROR(VLOOKUP($A21&amp;O$1,クラスIDマスタ!$R$2:$T$803,3,FALSE))=TRUE,"",VLOOKUP($A21&amp;O$1,クラスIDマスタ!$R$2:$T$803,3,FALSE))</f>
        <v/>
      </c>
      <c r="P21" s="259" t="str">
        <f>IF(ISERROR(VLOOKUP($A21&amp;P$1,クラスIDマスタ!$R$2:$T$803,3,FALSE))=TRUE,"",VLOOKUP($A21&amp;P$1,クラスIDマスタ!$R$2:$T$803,3,FALSE))</f>
        <v/>
      </c>
      <c r="Q21" s="259" t="str">
        <f>IF(ISERROR(VLOOKUP($A21&amp;Q$1,クラスIDマスタ!$R$2:$T$803,3,FALSE))=TRUE,"",VLOOKUP($A21&amp;Q$1,クラスIDマスタ!$R$2:$T$803,3,FALSE))</f>
        <v/>
      </c>
    </row>
    <row r="22" spans="1:17">
      <c r="A22" s="258" t="str">
        <f>"能力"&amp;SUBSTITUTE(目次!C24,"-","_")</f>
        <v>能力A_07_001</v>
      </c>
      <c r="B22" s="259" t="str">
        <f>IF(ISERROR(VLOOKUP($A22&amp;B$1,クラスIDマスタ!$R$2:$T$803,3,FALSE))=TRUE,"",VLOOKUP($A22&amp;B$1,クラスIDマスタ!$R$2:$T$803,3,FALSE))</f>
        <v>10kW以下</v>
      </c>
      <c r="C22" s="259" t="str">
        <f>IF(ISERROR(VLOOKUP($A22&amp;C$1,クラスIDマスタ!$R$2:$T$803,3,FALSE))=TRUE,"",VLOOKUP($A22&amp;C$1,クラスIDマスタ!$R$2:$T$803,3,FALSE))</f>
        <v>10kW超20kW以下</v>
      </c>
      <c r="D22" s="259" t="str">
        <f>IF(ISERROR(VLOOKUP($A22&amp;D$1,クラスIDマスタ!$R$2:$T$803,3,FALSE))=TRUE,"",VLOOKUP($A22&amp;D$1,クラスIDマスタ!$R$2:$T$803,3,FALSE))</f>
        <v>20kW超30kW以下</v>
      </c>
      <c r="E22" s="259" t="str">
        <f>IF(ISERROR(VLOOKUP($A22&amp;E$1,クラスIDマスタ!$R$2:$T$803,3,FALSE))=TRUE,"",VLOOKUP($A22&amp;E$1,クラスIDマスタ!$R$2:$T$803,3,FALSE))</f>
        <v>30kW超40kW以下</v>
      </c>
      <c r="F22" s="259" t="str">
        <f>IF(ISERROR(VLOOKUP($A22&amp;F$1,クラスIDマスタ!$R$2:$T$803,3,FALSE))=TRUE,"",VLOOKUP($A22&amp;F$1,クラスIDマスタ!$R$2:$T$803,3,FALSE))</f>
        <v>40kW超50kW以下</v>
      </c>
      <c r="G22" s="259" t="str">
        <f>IF(ISERROR(VLOOKUP($A22&amp;G$1,クラスIDマスタ!$R$2:$T$803,3,FALSE))=TRUE,"",VLOOKUP($A22&amp;G$1,クラスIDマスタ!$R$2:$T$803,3,FALSE))</f>
        <v>50kW超</v>
      </c>
      <c r="H22" s="259" t="str">
        <f>IF(ISERROR(VLOOKUP($A22&amp;H$1,クラスIDマスタ!$R$2:$T$803,3,FALSE))=TRUE,"",VLOOKUP($A22&amp;H$1,クラスIDマスタ!$R$2:$T$803,3,FALSE))</f>
        <v/>
      </c>
      <c r="I22" s="259" t="str">
        <f>IF(ISERROR(VLOOKUP($A22&amp;I$1,クラスIDマスタ!$R$2:$T$803,3,FALSE))=TRUE,"",VLOOKUP($A22&amp;I$1,クラスIDマスタ!$R$2:$T$803,3,FALSE))</f>
        <v/>
      </c>
      <c r="J22" s="259" t="str">
        <f>IF(ISERROR(VLOOKUP($A22&amp;J$1,クラスIDマスタ!$R$2:$T$803,3,FALSE))=TRUE,"",VLOOKUP($A22&amp;J$1,クラスIDマスタ!$R$2:$T$803,3,FALSE))</f>
        <v/>
      </c>
      <c r="K22" s="259" t="str">
        <f>IF(ISERROR(VLOOKUP($A22&amp;K$1,クラスIDマスタ!$R$2:$T$803,3,FALSE))=TRUE,"",VLOOKUP($A22&amp;K$1,クラスIDマスタ!$R$2:$T$803,3,FALSE))</f>
        <v/>
      </c>
      <c r="L22" s="259" t="str">
        <f>IF(ISERROR(VLOOKUP($A22&amp;L$1,クラスIDマスタ!$R$2:$T$803,3,FALSE))=TRUE,"",VLOOKUP($A22&amp;L$1,クラスIDマスタ!$R$2:$T$803,3,FALSE))</f>
        <v/>
      </c>
      <c r="M22" s="259" t="str">
        <f>IF(ISERROR(VLOOKUP($A22&amp;M$1,クラスIDマスタ!$R$2:$T$803,3,FALSE))=TRUE,"",VLOOKUP($A22&amp;M$1,クラスIDマスタ!$R$2:$T$803,3,FALSE))</f>
        <v/>
      </c>
      <c r="N22" s="259" t="str">
        <f>IF(ISERROR(VLOOKUP($A22&amp;N$1,クラスIDマスタ!$R$2:$T$803,3,FALSE))=TRUE,"",VLOOKUP($A22&amp;N$1,クラスIDマスタ!$R$2:$T$803,3,FALSE))</f>
        <v/>
      </c>
      <c r="O22" s="259" t="str">
        <f>IF(ISERROR(VLOOKUP($A22&amp;O$1,クラスIDマスタ!$R$2:$T$803,3,FALSE))=TRUE,"",VLOOKUP($A22&amp;O$1,クラスIDマスタ!$R$2:$T$803,3,FALSE))</f>
        <v/>
      </c>
      <c r="P22" s="259" t="str">
        <f>IF(ISERROR(VLOOKUP($A22&amp;P$1,クラスIDマスタ!$R$2:$T$803,3,FALSE))=TRUE,"",VLOOKUP($A22&amp;P$1,クラスIDマスタ!$R$2:$T$803,3,FALSE))</f>
        <v/>
      </c>
      <c r="Q22" s="259" t="str">
        <f>IF(ISERROR(VLOOKUP($A22&amp;Q$1,クラスIDマスタ!$R$2:$T$803,3,FALSE))=TRUE,"",VLOOKUP($A22&amp;Q$1,クラスIDマスタ!$R$2:$T$803,3,FALSE))</f>
        <v/>
      </c>
    </row>
    <row r="23" spans="1:17">
      <c r="A23" s="258" t="str">
        <f>"能力"&amp;SUBSTITUTE(目次!C25,"-","_")</f>
        <v>能力A_08_001</v>
      </c>
      <c r="B23" s="259" t="str">
        <f>IF(ISERROR(VLOOKUP($A23&amp;B$1,クラスIDマスタ!$R$2:$T$803,3,FALSE))=TRUE,"",VLOOKUP($A23&amp;B$1,クラスIDマスタ!$R$2:$T$803,3,FALSE))</f>
        <v>-</v>
      </c>
      <c r="C23" s="259" t="str">
        <f>IF(ISERROR(VLOOKUP($A23&amp;C$1,クラスIDマスタ!$R$2:$T$803,3,FALSE))=TRUE,"",VLOOKUP($A23&amp;C$1,クラスIDマスタ!$R$2:$T$803,3,FALSE))</f>
        <v/>
      </c>
      <c r="D23" s="259" t="str">
        <f>IF(ISERROR(VLOOKUP($A23&amp;D$1,クラスIDマスタ!$R$2:$T$803,3,FALSE))=TRUE,"",VLOOKUP($A23&amp;D$1,クラスIDマスタ!$R$2:$T$803,3,FALSE))</f>
        <v/>
      </c>
      <c r="E23" s="259" t="str">
        <f>IF(ISERROR(VLOOKUP($A23&amp;E$1,クラスIDマスタ!$R$2:$T$803,3,FALSE))=TRUE,"",VLOOKUP($A23&amp;E$1,クラスIDマスタ!$R$2:$T$803,3,FALSE))</f>
        <v/>
      </c>
      <c r="F23" s="259" t="str">
        <f>IF(ISERROR(VLOOKUP($A23&amp;F$1,クラスIDマスタ!$R$2:$T$803,3,FALSE))=TRUE,"",VLOOKUP($A23&amp;F$1,クラスIDマスタ!$R$2:$T$803,3,FALSE))</f>
        <v/>
      </c>
      <c r="G23" s="259" t="str">
        <f>IF(ISERROR(VLOOKUP($A23&amp;G$1,クラスIDマスタ!$R$2:$T$803,3,FALSE))=TRUE,"",VLOOKUP($A23&amp;G$1,クラスIDマスタ!$R$2:$T$803,3,FALSE))</f>
        <v/>
      </c>
      <c r="H23" s="259" t="str">
        <f>IF(ISERROR(VLOOKUP($A23&amp;H$1,クラスIDマスタ!$R$2:$T$803,3,FALSE))=TRUE,"",VLOOKUP($A23&amp;H$1,クラスIDマスタ!$R$2:$T$803,3,FALSE))</f>
        <v/>
      </c>
      <c r="I23" s="259" t="str">
        <f>IF(ISERROR(VLOOKUP($A23&amp;I$1,クラスIDマスタ!$R$2:$T$803,3,FALSE))=TRUE,"",VLOOKUP($A23&amp;I$1,クラスIDマスタ!$R$2:$T$803,3,FALSE))</f>
        <v/>
      </c>
      <c r="J23" s="259" t="str">
        <f>IF(ISERROR(VLOOKUP($A23&amp;J$1,クラスIDマスタ!$R$2:$T$803,3,FALSE))=TRUE,"",VLOOKUP($A23&amp;J$1,クラスIDマスタ!$R$2:$T$803,3,FALSE))</f>
        <v/>
      </c>
      <c r="K23" s="259" t="str">
        <f>IF(ISERROR(VLOOKUP($A23&amp;K$1,クラスIDマスタ!$R$2:$T$803,3,FALSE))=TRUE,"",VLOOKUP($A23&amp;K$1,クラスIDマスタ!$R$2:$T$803,3,FALSE))</f>
        <v/>
      </c>
      <c r="L23" s="259" t="str">
        <f>IF(ISERROR(VLOOKUP($A23&amp;L$1,クラスIDマスタ!$R$2:$T$803,3,FALSE))=TRUE,"",VLOOKUP($A23&amp;L$1,クラスIDマスタ!$R$2:$T$803,3,FALSE))</f>
        <v/>
      </c>
      <c r="M23" s="259" t="str">
        <f>IF(ISERROR(VLOOKUP($A23&amp;M$1,クラスIDマスタ!$R$2:$T$803,3,FALSE))=TRUE,"",VLOOKUP($A23&amp;M$1,クラスIDマスタ!$R$2:$T$803,3,FALSE))</f>
        <v/>
      </c>
      <c r="N23" s="259" t="str">
        <f>IF(ISERROR(VLOOKUP($A23&amp;N$1,クラスIDマスタ!$R$2:$T$803,3,FALSE))=TRUE,"",VLOOKUP($A23&amp;N$1,クラスIDマスタ!$R$2:$T$803,3,FALSE))</f>
        <v/>
      </c>
      <c r="O23" s="259" t="str">
        <f>IF(ISERROR(VLOOKUP($A23&amp;O$1,クラスIDマスタ!$R$2:$T$803,3,FALSE))=TRUE,"",VLOOKUP($A23&amp;O$1,クラスIDマスタ!$R$2:$T$803,3,FALSE))</f>
        <v/>
      </c>
      <c r="P23" s="259" t="str">
        <f>IF(ISERROR(VLOOKUP($A23&amp;P$1,クラスIDマスタ!$R$2:$T$803,3,FALSE))=TRUE,"",VLOOKUP($A23&amp;P$1,クラスIDマスタ!$R$2:$T$803,3,FALSE))</f>
        <v/>
      </c>
      <c r="Q23" s="259" t="str">
        <f>IF(ISERROR(VLOOKUP($A23&amp;Q$1,クラスIDマスタ!$R$2:$T$803,3,FALSE))=TRUE,"",VLOOKUP($A23&amp;Q$1,クラスIDマスタ!$R$2:$T$803,3,FALSE))</f>
        <v/>
      </c>
    </row>
    <row r="24" spans="1:17">
      <c r="A24" s="258" t="str">
        <f>"能力"&amp;SUBSTITUTE(目次!C26,"-","_")</f>
        <v>能力A_09_001</v>
      </c>
      <c r="B24" s="259" t="str">
        <f>IF(ISERROR(VLOOKUP($A24&amp;B$1,クラスIDマスタ!$R$2:$T$803,3,FALSE))=TRUE,"",VLOOKUP($A24&amp;B$1,クラスIDマスタ!$R$2:$T$803,3,FALSE))</f>
        <v>1000kW未満</v>
      </c>
      <c r="C24" s="259" t="str">
        <f>IF(ISERROR(VLOOKUP($A24&amp;C$1,クラスIDマスタ!$R$2:$T$803,3,FALSE))=TRUE,"",VLOOKUP($A24&amp;C$1,クラスIDマスタ!$R$2:$T$803,3,FALSE))</f>
        <v>1000kW以上2000kW未満</v>
      </c>
      <c r="D24" s="259" t="str">
        <f>IF(ISERROR(VLOOKUP($A24&amp;D$1,クラスIDマスタ!$R$2:$T$803,3,FALSE))=TRUE,"",VLOOKUP($A24&amp;D$1,クラスIDマスタ!$R$2:$T$803,3,FALSE))</f>
        <v>2000kW以上</v>
      </c>
      <c r="E24" s="259" t="str">
        <f>IF(ISERROR(VLOOKUP($A24&amp;E$1,クラスIDマスタ!$R$2:$T$803,3,FALSE))=TRUE,"",VLOOKUP($A24&amp;E$1,クラスIDマスタ!$R$2:$T$803,3,FALSE))</f>
        <v/>
      </c>
      <c r="F24" s="259" t="str">
        <f>IF(ISERROR(VLOOKUP($A24&amp;F$1,クラスIDマスタ!$R$2:$T$803,3,FALSE))=TRUE,"",VLOOKUP($A24&amp;F$1,クラスIDマスタ!$R$2:$T$803,3,FALSE))</f>
        <v/>
      </c>
      <c r="G24" s="259" t="str">
        <f>IF(ISERROR(VLOOKUP($A24&amp;G$1,クラスIDマスタ!$R$2:$T$803,3,FALSE))=TRUE,"",VLOOKUP($A24&amp;G$1,クラスIDマスタ!$R$2:$T$803,3,FALSE))</f>
        <v/>
      </c>
      <c r="H24" s="259" t="str">
        <f>IF(ISERROR(VLOOKUP($A24&amp;H$1,クラスIDマスタ!$R$2:$T$803,3,FALSE))=TRUE,"",VLOOKUP($A24&amp;H$1,クラスIDマスタ!$R$2:$T$803,3,FALSE))</f>
        <v/>
      </c>
      <c r="I24" s="259" t="str">
        <f>IF(ISERROR(VLOOKUP($A24&amp;I$1,クラスIDマスタ!$R$2:$T$803,3,FALSE))=TRUE,"",VLOOKUP($A24&amp;I$1,クラスIDマスタ!$R$2:$T$803,3,FALSE))</f>
        <v/>
      </c>
      <c r="J24" s="259" t="str">
        <f>IF(ISERROR(VLOOKUP($A24&amp;J$1,クラスIDマスタ!$R$2:$T$803,3,FALSE))=TRUE,"",VLOOKUP($A24&amp;J$1,クラスIDマスタ!$R$2:$T$803,3,FALSE))</f>
        <v/>
      </c>
      <c r="K24" s="259" t="str">
        <f>IF(ISERROR(VLOOKUP($A24&amp;K$1,クラスIDマスタ!$R$2:$T$803,3,FALSE))=TRUE,"",VLOOKUP($A24&amp;K$1,クラスIDマスタ!$R$2:$T$803,3,FALSE))</f>
        <v/>
      </c>
      <c r="L24" s="259" t="str">
        <f>IF(ISERROR(VLOOKUP($A24&amp;L$1,クラスIDマスタ!$R$2:$T$803,3,FALSE))=TRUE,"",VLOOKUP($A24&amp;L$1,クラスIDマスタ!$R$2:$T$803,3,FALSE))</f>
        <v/>
      </c>
      <c r="M24" s="259" t="str">
        <f>IF(ISERROR(VLOOKUP($A24&amp;M$1,クラスIDマスタ!$R$2:$T$803,3,FALSE))=TRUE,"",VLOOKUP($A24&amp;M$1,クラスIDマスタ!$R$2:$T$803,3,FALSE))</f>
        <v/>
      </c>
      <c r="N24" s="259" t="str">
        <f>IF(ISERROR(VLOOKUP($A24&amp;N$1,クラスIDマスタ!$R$2:$T$803,3,FALSE))=TRUE,"",VLOOKUP($A24&amp;N$1,クラスIDマスタ!$R$2:$T$803,3,FALSE))</f>
        <v/>
      </c>
      <c r="O24" s="259" t="str">
        <f>IF(ISERROR(VLOOKUP($A24&amp;O$1,クラスIDマスタ!$R$2:$T$803,3,FALSE))=TRUE,"",VLOOKUP($A24&amp;O$1,クラスIDマスタ!$R$2:$T$803,3,FALSE))</f>
        <v/>
      </c>
      <c r="P24" s="259" t="str">
        <f>IF(ISERROR(VLOOKUP($A24&amp;P$1,クラスIDマスタ!$R$2:$T$803,3,FALSE))=TRUE,"",VLOOKUP($A24&amp;P$1,クラスIDマスタ!$R$2:$T$803,3,FALSE))</f>
        <v/>
      </c>
      <c r="Q24" s="259" t="str">
        <f>IF(ISERROR(VLOOKUP($A24&amp;Q$1,クラスIDマスタ!$R$2:$T$803,3,FALSE))=TRUE,"",VLOOKUP($A24&amp;Q$1,クラスIDマスタ!$R$2:$T$803,3,FALSE))</f>
        <v/>
      </c>
    </row>
    <row r="25" spans="1:17">
      <c r="A25" s="258" t="str">
        <f>"能力"&amp;SUBSTITUTE(目次!C27,"-","_")</f>
        <v>能力A_09_002</v>
      </c>
      <c r="B25" s="259" t="str">
        <f>IF(ISERROR(VLOOKUP($A25&amp;B$1,クラスIDマスタ!$R$2:$T$803,3,FALSE))=TRUE,"",VLOOKUP($A25&amp;B$1,クラスIDマスタ!$R$2:$T$803,3,FALSE))</f>
        <v>1500kg/h未満</v>
      </c>
      <c r="C25" s="259" t="str">
        <f>IF(ISERROR(VLOOKUP($A25&amp;C$1,クラスIDマスタ!$R$2:$T$803,3,FALSE))=TRUE,"",VLOOKUP($A25&amp;C$1,クラスIDマスタ!$R$2:$T$803,3,FALSE))</f>
        <v>1500kg/h以上3000kg/h未満</v>
      </c>
      <c r="D25" s="259" t="str">
        <f>IF(ISERROR(VLOOKUP($A25&amp;D$1,クラスIDマスタ!$R$2:$T$803,3,FALSE))=TRUE,"",VLOOKUP($A25&amp;D$1,クラスIDマスタ!$R$2:$T$803,3,FALSE))</f>
        <v>3000kg/h以上7200kg/h未満</v>
      </c>
      <c r="E25" s="259" t="str">
        <f>IF(ISERROR(VLOOKUP($A25&amp;E$1,クラスIDマスタ!$R$2:$T$803,3,FALSE))=TRUE,"",VLOOKUP($A25&amp;E$1,クラスIDマスタ!$R$2:$T$803,3,FALSE))</f>
        <v>7200kg/h以上</v>
      </c>
      <c r="F25" s="259" t="str">
        <f>IF(ISERROR(VLOOKUP($A25&amp;F$1,クラスIDマスタ!$R$2:$T$803,3,FALSE))=TRUE,"",VLOOKUP($A25&amp;F$1,クラスIDマスタ!$R$2:$T$803,3,FALSE))</f>
        <v/>
      </c>
      <c r="G25" s="259" t="str">
        <f>IF(ISERROR(VLOOKUP($A25&amp;G$1,クラスIDマスタ!$R$2:$T$803,3,FALSE))=TRUE,"",VLOOKUP($A25&amp;G$1,クラスIDマスタ!$R$2:$T$803,3,FALSE))</f>
        <v/>
      </c>
      <c r="H25" s="259" t="str">
        <f>IF(ISERROR(VLOOKUP($A25&amp;H$1,クラスIDマスタ!$R$2:$T$803,3,FALSE))=TRUE,"",VLOOKUP($A25&amp;H$1,クラスIDマスタ!$R$2:$T$803,3,FALSE))</f>
        <v/>
      </c>
      <c r="I25" s="259" t="str">
        <f>IF(ISERROR(VLOOKUP($A25&amp;I$1,クラスIDマスタ!$R$2:$T$803,3,FALSE))=TRUE,"",VLOOKUP($A25&amp;I$1,クラスIDマスタ!$R$2:$T$803,3,FALSE))</f>
        <v/>
      </c>
      <c r="J25" s="259" t="str">
        <f>IF(ISERROR(VLOOKUP($A25&amp;J$1,クラスIDマスタ!$R$2:$T$803,3,FALSE))=TRUE,"",VLOOKUP($A25&amp;J$1,クラスIDマスタ!$R$2:$T$803,3,FALSE))</f>
        <v/>
      </c>
      <c r="K25" s="259" t="str">
        <f>IF(ISERROR(VLOOKUP($A25&amp;K$1,クラスIDマスタ!$R$2:$T$803,3,FALSE))=TRUE,"",VLOOKUP($A25&amp;K$1,クラスIDマスタ!$R$2:$T$803,3,FALSE))</f>
        <v/>
      </c>
      <c r="L25" s="259" t="str">
        <f>IF(ISERROR(VLOOKUP($A25&amp;L$1,クラスIDマスタ!$R$2:$T$803,3,FALSE))=TRUE,"",VLOOKUP($A25&amp;L$1,クラスIDマスタ!$R$2:$T$803,3,FALSE))</f>
        <v/>
      </c>
      <c r="M25" s="259" t="str">
        <f>IF(ISERROR(VLOOKUP($A25&amp;M$1,クラスIDマスタ!$R$2:$T$803,3,FALSE))=TRUE,"",VLOOKUP($A25&amp;M$1,クラスIDマスタ!$R$2:$T$803,3,FALSE))</f>
        <v/>
      </c>
      <c r="N25" s="259" t="str">
        <f>IF(ISERROR(VLOOKUP($A25&amp;N$1,クラスIDマスタ!$R$2:$T$803,3,FALSE))=TRUE,"",VLOOKUP($A25&amp;N$1,クラスIDマスタ!$R$2:$T$803,3,FALSE))</f>
        <v/>
      </c>
      <c r="O25" s="259" t="str">
        <f>IF(ISERROR(VLOOKUP($A25&amp;O$1,クラスIDマスタ!$R$2:$T$803,3,FALSE))=TRUE,"",VLOOKUP($A25&amp;O$1,クラスIDマスタ!$R$2:$T$803,3,FALSE))</f>
        <v/>
      </c>
      <c r="P25" s="259" t="str">
        <f>IF(ISERROR(VLOOKUP($A25&amp;P$1,クラスIDマスタ!$R$2:$T$803,3,FALSE))=TRUE,"",VLOOKUP($A25&amp;P$1,クラスIDマスタ!$R$2:$T$803,3,FALSE))</f>
        <v/>
      </c>
      <c r="Q25" s="259" t="str">
        <f>IF(ISERROR(VLOOKUP($A25&amp;Q$1,クラスIDマスタ!$R$2:$T$803,3,FALSE))=TRUE,"",VLOOKUP($A25&amp;Q$1,クラスIDマスタ!$R$2:$T$803,3,FALSE))</f>
        <v/>
      </c>
    </row>
    <row r="26" spans="1:17">
      <c r="A26" s="258" t="str">
        <f>"能力"&amp;SUBSTITUTE(目次!C28,"-","_")</f>
        <v>能力A_09_003</v>
      </c>
      <c r="B26" s="259" t="str">
        <f>IF(ISERROR(VLOOKUP($A26&amp;B$1,クラスIDマスタ!$R$2:$T$803,3,FALSE))=TRUE,"",VLOOKUP($A26&amp;B$1,クラスIDマスタ!$R$2:$T$803,3,FALSE))</f>
        <v>1500kg/h未満</v>
      </c>
      <c r="C26" s="259" t="str">
        <f>IF(ISERROR(VLOOKUP($A26&amp;C$1,クラスIDマスタ!$R$2:$T$803,3,FALSE))=TRUE,"",VLOOKUP($A26&amp;C$1,クラスIDマスタ!$R$2:$T$803,3,FALSE))</f>
        <v>1500kg/h以上3000kg/h未満</v>
      </c>
      <c r="D26" s="259" t="str">
        <f>IF(ISERROR(VLOOKUP($A26&amp;D$1,クラスIDマスタ!$R$2:$T$803,3,FALSE))=TRUE,"",VLOOKUP($A26&amp;D$1,クラスIDマスタ!$R$2:$T$803,3,FALSE))</f>
        <v>3000kg/h以上7200kg/h未満</v>
      </c>
      <c r="E26" s="259" t="str">
        <f>IF(ISERROR(VLOOKUP($A26&amp;E$1,クラスIDマスタ!$R$2:$T$803,3,FALSE))=TRUE,"",VLOOKUP($A26&amp;E$1,クラスIDマスタ!$R$2:$T$803,3,FALSE))</f>
        <v>7200kg/h以上19200kg/h未満</v>
      </c>
      <c r="F26" s="259" t="str">
        <f>IF(ISERROR(VLOOKUP($A26&amp;F$1,クラスIDマスタ!$R$2:$T$803,3,FALSE))=TRUE,"",VLOOKUP($A26&amp;F$1,クラスIDマスタ!$R$2:$T$803,3,FALSE))</f>
        <v>19200kg/h以上</v>
      </c>
      <c r="G26" s="259" t="str">
        <f>IF(ISERROR(VLOOKUP($A26&amp;G$1,クラスIDマスタ!$R$2:$T$803,3,FALSE))=TRUE,"",VLOOKUP($A26&amp;G$1,クラスIDマスタ!$R$2:$T$803,3,FALSE))</f>
        <v/>
      </c>
      <c r="H26" s="259" t="str">
        <f>IF(ISERROR(VLOOKUP($A26&amp;H$1,クラスIDマスタ!$R$2:$T$803,3,FALSE))=TRUE,"",VLOOKUP($A26&amp;H$1,クラスIDマスタ!$R$2:$T$803,3,FALSE))</f>
        <v/>
      </c>
      <c r="I26" s="259" t="str">
        <f>IF(ISERROR(VLOOKUP($A26&amp;I$1,クラスIDマスタ!$R$2:$T$803,3,FALSE))=TRUE,"",VLOOKUP($A26&amp;I$1,クラスIDマスタ!$R$2:$T$803,3,FALSE))</f>
        <v/>
      </c>
      <c r="J26" s="259" t="str">
        <f>IF(ISERROR(VLOOKUP($A26&amp;J$1,クラスIDマスタ!$R$2:$T$803,3,FALSE))=TRUE,"",VLOOKUP($A26&amp;J$1,クラスIDマスタ!$R$2:$T$803,3,FALSE))</f>
        <v/>
      </c>
      <c r="K26" s="259" t="str">
        <f>IF(ISERROR(VLOOKUP($A26&amp;K$1,クラスIDマスタ!$R$2:$T$803,3,FALSE))=TRUE,"",VLOOKUP($A26&amp;K$1,クラスIDマスタ!$R$2:$T$803,3,FALSE))</f>
        <v/>
      </c>
      <c r="L26" s="259" t="str">
        <f>IF(ISERROR(VLOOKUP($A26&amp;L$1,クラスIDマスタ!$R$2:$T$803,3,FALSE))=TRUE,"",VLOOKUP($A26&amp;L$1,クラスIDマスタ!$R$2:$T$803,3,FALSE))</f>
        <v/>
      </c>
      <c r="M26" s="259" t="str">
        <f>IF(ISERROR(VLOOKUP($A26&amp;M$1,クラスIDマスタ!$R$2:$T$803,3,FALSE))=TRUE,"",VLOOKUP($A26&amp;M$1,クラスIDマスタ!$R$2:$T$803,3,FALSE))</f>
        <v/>
      </c>
      <c r="N26" s="259" t="str">
        <f>IF(ISERROR(VLOOKUP($A26&amp;N$1,クラスIDマスタ!$R$2:$T$803,3,FALSE))=TRUE,"",VLOOKUP($A26&amp;N$1,クラスIDマスタ!$R$2:$T$803,3,FALSE))</f>
        <v/>
      </c>
      <c r="O26" s="259" t="str">
        <f>IF(ISERROR(VLOOKUP($A26&amp;O$1,クラスIDマスタ!$R$2:$T$803,3,FALSE))=TRUE,"",VLOOKUP($A26&amp;O$1,クラスIDマスタ!$R$2:$T$803,3,FALSE))</f>
        <v/>
      </c>
      <c r="P26" s="259" t="str">
        <f>IF(ISERROR(VLOOKUP($A26&amp;P$1,クラスIDマスタ!$R$2:$T$803,3,FALSE))=TRUE,"",VLOOKUP($A26&amp;P$1,クラスIDマスタ!$R$2:$T$803,3,FALSE))</f>
        <v/>
      </c>
      <c r="Q26" s="259" t="str">
        <f>IF(ISERROR(VLOOKUP($A26&amp;Q$1,クラスIDマスタ!$R$2:$T$803,3,FALSE))=TRUE,"",VLOOKUP($A26&amp;Q$1,クラスIDマスタ!$R$2:$T$803,3,FALSE))</f>
        <v/>
      </c>
    </row>
    <row r="27" spans="1:17">
      <c r="A27" s="258" t="str">
        <f>"能力"&amp;SUBSTITUTE(目次!C29,"-","_")</f>
        <v>能力A_09_004</v>
      </c>
      <c r="B27" s="259" t="str">
        <f>IF(ISERROR(VLOOKUP($A27&amp;B$1,クラスIDマスタ!$R$2:$T$803,3,FALSE))=TRUE,"",VLOOKUP($A27&amp;B$1,クラスIDマスタ!$R$2:$T$803,3,FALSE))</f>
        <v>1500kg/h未満</v>
      </c>
      <c r="C27" s="259" t="str">
        <f>IF(ISERROR(VLOOKUP($A27&amp;C$1,クラスIDマスタ!$R$2:$T$803,3,FALSE))=TRUE,"",VLOOKUP($A27&amp;C$1,クラスIDマスタ!$R$2:$T$803,3,FALSE))</f>
        <v>1500kg/h以上3000kg/h未満</v>
      </c>
      <c r="D27" s="259" t="str">
        <f>IF(ISERROR(VLOOKUP($A27&amp;D$1,クラスIDマスタ!$R$2:$T$803,3,FALSE))=TRUE,"",VLOOKUP($A27&amp;D$1,クラスIDマスタ!$R$2:$T$803,3,FALSE))</f>
        <v>3000kg/h以上7200kg/h未満</v>
      </c>
      <c r="E27" s="259" t="str">
        <f>IF(ISERROR(VLOOKUP($A27&amp;E$1,クラスIDマスタ!$R$2:$T$803,3,FALSE))=TRUE,"",VLOOKUP($A27&amp;E$1,クラスIDマスタ!$R$2:$T$803,3,FALSE))</f>
        <v>7200kg/h以上19200kg/h未満</v>
      </c>
      <c r="F27" s="259" t="str">
        <f>IF(ISERROR(VLOOKUP($A27&amp;F$1,クラスIDマスタ!$R$2:$T$803,3,FALSE))=TRUE,"",VLOOKUP($A27&amp;F$1,クラスIDマスタ!$R$2:$T$803,3,FALSE))</f>
        <v>19200kg/h以上</v>
      </c>
      <c r="G27" s="259" t="str">
        <f>IF(ISERROR(VLOOKUP($A27&amp;G$1,クラスIDマスタ!$R$2:$T$803,3,FALSE))=TRUE,"",VLOOKUP($A27&amp;G$1,クラスIDマスタ!$R$2:$T$803,3,FALSE))</f>
        <v/>
      </c>
      <c r="H27" s="259" t="str">
        <f>IF(ISERROR(VLOOKUP($A27&amp;H$1,クラスIDマスタ!$R$2:$T$803,3,FALSE))=TRUE,"",VLOOKUP($A27&amp;H$1,クラスIDマスタ!$R$2:$T$803,3,FALSE))</f>
        <v/>
      </c>
      <c r="I27" s="259" t="str">
        <f>IF(ISERROR(VLOOKUP($A27&amp;I$1,クラスIDマスタ!$R$2:$T$803,3,FALSE))=TRUE,"",VLOOKUP($A27&amp;I$1,クラスIDマスタ!$R$2:$T$803,3,FALSE))</f>
        <v/>
      </c>
      <c r="J27" s="259" t="str">
        <f>IF(ISERROR(VLOOKUP($A27&amp;J$1,クラスIDマスタ!$R$2:$T$803,3,FALSE))=TRUE,"",VLOOKUP($A27&amp;J$1,クラスIDマスタ!$R$2:$T$803,3,FALSE))</f>
        <v/>
      </c>
      <c r="K27" s="259" t="str">
        <f>IF(ISERROR(VLOOKUP($A27&amp;K$1,クラスIDマスタ!$R$2:$T$803,3,FALSE))=TRUE,"",VLOOKUP($A27&amp;K$1,クラスIDマスタ!$R$2:$T$803,3,FALSE))</f>
        <v/>
      </c>
      <c r="L27" s="259" t="str">
        <f>IF(ISERROR(VLOOKUP($A27&amp;L$1,クラスIDマスタ!$R$2:$T$803,3,FALSE))=TRUE,"",VLOOKUP($A27&amp;L$1,クラスIDマスタ!$R$2:$T$803,3,FALSE))</f>
        <v/>
      </c>
      <c r="M27" s="259" t="str">
        <f>IF(ISERROR(VLOOKUP($A27&amp;M$1,クラスIDマスタ!$R$2:$T$803,3,FALSE))=TRUE,"",VLOOKUP($A27&amp;M$1,クラスIDマスタ!$R$2:$T$803,3,FALSE))</f>
        <v/>
      </c>
      <c r="N27" s="259" t="str">
        <f>IF(ISERROR(VLOOKUP($A27&amp;N$1,クラスIDマスタ!$R$2:$T$803,3,FALSE))=TRUE,"",VLOOKUP($A27&amp;N$1,クラスIDマスタ!$R$2:$T$803,3,FALSE))</f>
        <v/>
      </c>
      <c r="O27" s="259" t="str">
        <f>IF(ISERROR(VLOOKUP($A27&amp;O$1,クラスIDマスタ!$R$2:$T$803,3,FALSE))=TRUE,"",VLOOKUP($A27&amp;O$1,クラスIDマスタ!$R$2:$T$803,3,FALSE))</f>
        <v/>
      </c>
      <c r="P27" s="259" t="str">
        <f>IF(ISERROR(VLOOKUP($A27&amp;P$1,クラスIDマスタ!$R$2:$T$803,3,FALSE))=TRUE,"",VLOOKUP($A27&amp;P$1,クラスIDマスタ!$R$2:$T$803,3,FALSE))</f>
        <v/>
      </c>
      <c r="Q27" s="259" t="str">
        <f>IF(ISERROR(VLOOKUP($A27&amp;Q$1,クラスIDマスタ!$R$2:$T$803,3,FALSE))=TRUE,"",VLOOKUP($A27&amp;Q$1,クラスIDマスタ!$R$2:$T$803,3,FALSE))</f>
        <v/>
      </c>
    </row>
    <row r="28" spans="1:17">
      <c r="A28" s="258" t="str">
        <f>"能力"&amp;SUBSTITUTE(目次!C30,"-","_")</f>
        <v>能力A_09_005</v>
      </c>
      <c r="B28" s="259" t="str">
        <f>IF(ISERROR(VLOOKUP($A28&amp;B$1,クラスIDマスタ!$R$2:$T$803,3,FALSE))=TRUE,"",VLOOKUP($A28&amp;B$1,クラスIDマスタ!$R$2:$T$803,3,FALSE))</f>
        <v>1000kW未満</v>
      </c>
      <c r="C28" s="259" t="str">
        <f>IF(ISERROR(VLOOKUP($A28&amp;C$1,クラスIDマスタ!$R$2:$T$803,3,FALSE))=TRUE,"",VLOOKUP($A28&amp;C$1,クラスIDマスタ!$R$2:$T$803,3,FALSE))</f>
        <v>1000kW以上2000kW未満</v>
      </c>
      <c r="D28" s="259" t="str">
        <f>IF(ISERROR(VLOOKUP($A28&amp;D$1,クラスIDマスタ!$R$2:$T$803,3,FALSE))=TRUE,"",VLOOKUP($A28&amp;D$1,クラスIDマスタ!$R$2:$T$803,3,FALSE))</f>
        <v>2000kW以上</v>
      </c>
      <c r="E28" s="259" t="str">
        <f>IF(ISERROR(VLOOKUP($A28&amp;E$1,クラスIDマスタ!$R$2:$T$803,3,FALSE))=TRUE,"",VLOOKUP($A28&amp;E$1,クラスIDマスタ!$R$2:$T$803,3,FALSE))</f>
        <v/>
      </c>
      <c r="F28" s="259" t="str">
        <f>IF(ISERROR(VLOOKUP($A28&amp;F$1,クラスIDマスタ!$R$2:$T$803,3,FALSE))=TRUE,"",VLOOKUP($A28&amp;F$1,クラスIDマスタ!$R$2:$T$803,3,FALSE))</f>
        <v/>
      </c>
      <c r="G28" s="259" t="str">
        <f>IF(ISERROR(VLOOKUP($A28&amp;G$1,クラスIDマスタ!$R$2:$T$803,3,FALSE))=TRUE,"",VLOOKUP($A28&amp;G$1,クラスIDマスタ!$R$2:$T$803,3,FALSE))</f>
        <v/>
      </c>
      <c r="H28" s="259" t="str">
        <f>IF(ISERROR(VLOOKUP($A28&amp;H$1,クラスIDマスタ!$R$2:$T$803,3,FALSE))=TRUE,"",VLOOKUP($A28&amp;H$1,クラスIDマスタ!$R$2:$T$803,3,FALSE))</f>
        <v/>
      </c>
      <c r="I28" s="259" t="str">
        <f>IF(ISERROR(VLOOKUP($A28&amp;I$1,クラスIDマスタ!$R$2:$T$803,3,FALSE))=TRUE,"",VLOOKUP($A28&amp;I$1,クラスIDマスタ!$R$2:$T$803,3,FALSE))</f>
        <v/>
      </c>
      <c r="J28" s="259" t="str">
        <f>IF(ISERROR(VLOOKUP($A28&amp;J$1,クラスIDマスタ!$R$2:$T$803,3,FALSE))=TRUE,"",VLOOKUP($A28&amp;J$1,クラスIDマスタ!$R$2:$T$803,3,FALSE))</f>
        <v/>
      </c>
      <c r="K28" s="259" t="str">
        <f>IF(ISERROR(VLOOKUP($A28&amp;K$1,クラスIDマスタ!$R$2:$T$803,3,FALSE))=TRUE,"",VLOOKUP($A28&amp;K$1,クラスIDマスタ!$R$2:$T$803,3,FALSE))</f>
        <v/>
      </c>
      <c r="L28" s="259" t="str">
        <f>IF(ISERROR(VLOOKUP($A28&amp;L$1,クラスIDマスタ!$R$2:$T$803,3,FALSE))=TRUE,"",VLOOKUP($A28&amp;L$1,クラスIDマスタ!$R$2:$T$803,3,FALSE))</f>
        <v/>
      </c>
      <c r="M28" s="259" t="str">
        <f>IF(ISERROR(VLOOKUP($A28&amp;M$1,クラスIDマスタ!$R$2:$T$803,3,FALSE))=TRUE,"",VLOOKUP($A28&amp;M$1,クラスIDマスタ!$R$2:$T$803,3,FALSE))</f>
        <v/>
      </c>
      <c r="N28" s="259" t="str">
        <f>IF(ISERROR(VLOOKUP($A28&amp;N$1,クラスIDマスタ!$R$2:$T$803,3,FALSE))=TRUE,"",VLOOKUP($A28&amp;N$1,クラスIDマスタ!$R$2:$T$803,3,FALSE))</f>
        <v/>
      </c>
      <c r="O28" s="259" t="str">
        <f>IF(ISERROR(VLOOKUP($A28&amp;O$1,クラスIDマスタ!$R$2:$T$803,3,FALSE))=TRUE,"",VLOOKUP($A28&amp;O$1,クラスIDマスタ!$R$2:$T$803,3,FALSE))</f>
        <v/>
      </c>
      <c r="P28" s="259" t="str">
        <f>IF(ISERROR(VLOOKUP($A28&amp;P$1,クラスIDマスタ!$R$2:$T$803,3,FALSE))=TRUE,"",VLOOKUP($A28&amp;P$1,クラスIDマスタ!$R$2:$T$803,3,FALSE))</f>
        <v/>
      </c>
      <c r="Q28" s="259" t="str">
        <f>IF(ISERROR(VLOOKUP($A28&amp;Q$1,クラスIDマスタ!$R$2:$T$803,3,FALSE))=TRUE,"",VLOOKUP($A28&amp;Q$1,クラスIDマスタ!$R$2:$T$803,3,FALSE))</f>
        <v/>
      </c>
    </row>
    <row r="29" spans="1:17">
      <c r="A29" s="258" t="str">
        <f>"能力"&amp;SUBSTITUTE(目次!C31,"-","_")</f>
        <v>能力A_10_001</v>
      </c>
      <c r="B29" s="259" t="str">
        <f>IF(ISERROR(VLOOKUP($A29&amp;B$1,クラスIDマスタ!$R$2:$T$803,3,FALSE))=TRUE,"",VLOOKUP($A29&amp;B$1,クラスIDマスタ!$R$2:$T$803,3,FALSE))</f>
        <v>35kW以下</v>
      </c>
      <c r="C29" s="259" t="str">
        <f>IF(ISERROR(VLOOKUP($A29&amp;C$1,クラスIDマスタ!$R$2:$T$803,3,FALSE))=TRUE,"",VLOOKUP($A29&amp;C$1,クラスIDマスタ!$R$2:$T$803,3,FALSE))</f>
        <v>35kW超500kW以下</v>
      </c>
      <c r="D29" s="259" t="str">
        <f>IF(ISERROR(VLOOKUP($A29&amp;D$1,クラスIDマスタ!$R$2:$T$803,3,FALSE))=TRUE,"",VLOOKUP($A29&amp;D$1,クラスIDマスタ!$R$2:$T$803,3,FALSE))</f>
        <v>500kW超750kW以下</v>
      </c>
      <c r="E29" s="259" t="str">
        <f>IF(ISERROR(VLOOKUP($A29&amp;E$1,クラスIDマスタ!$R$2:$T$803,3,FALSE))=TRUE,"",VLOOKUP($A29&amp;E$1,クラスIDマスタ!$R$2:$T$803,3,FALSE))</f>
        <v>750kW超1000kW以下</v>
      </c>
      <c r="F29" s="259" t="str">
        <f>IF(ISERROR(VLOOKUP($A29&amp;F$1,クラスIDマスタ!$R$2:$T$803,3,FALSE))=TRUE,"",VLOOKUP($A29&amp;F$1,クラスIDマスタ!$R$2:$T$803,3,FALSE))</f>
        <v>1000kW超2000kW以下</v>
      </c>
      <c r="G29" s="259" t="str">
        <f>IF(ISERROR(VLOOKUP($A29&amp;G$1,クラスIDマスタ!$R$2:$T$803,3,FALSE))=TRUE,"",VLOOKUP($A29&amp;G$1,クラスIDマスタ!$R$2:$T$803,3,FALSE))</f>
        <v>2000kW超3000kW以下</v>
      </c>
      <c r="H29" s="259" t="str">
        <f>IF(ISERROR(VLOOKUP($A29&amp;H$1,クラスIDマスタ!$R$2:$T$803,3,FALSE))=TRUE,"",VLOOKUP($A29&amp;H$1,クラスIDマスタ!$R$2:$T$803,3,FALSE))</f>
        <v>3000kW超</v>
      </c>
      <c r="I29" s="259" t="str">
        <f>IF(ISERROR(VLOOKUP($A29&amp;I$1,クラスIDマスタ!$R$2:$T$803,3,FALSE))=TRUE,"",VLOOKUP($A29&amp;I$1,クラスIDマスタ!$R$2:$T$803,3,FALSE))</f>
        <v/>
      </c>
      <c r="J29" s="259" t="str">
        <f>IF(ISERROR(VLOOKUP($A29&amp;J$1,クラスIDマスタ!$R$2:$T$803,3,FALSE))=TRUE,"",VLOOKUP($A29&amp;J$1,クラスIDマスタ!$R$2:$T$803,3,FALSE))</f>
        <v/>
      </c>
      <c r="K29" s="259" t="str">
        <f>IF(ISERROR(VLOOKUP($A29&amp;K$1,クラスIDマスタ!$R$2:$T$803,3,FALSE))=TRUE,"",VLOOKUP($A29&amp;K$1,クラスIDマスタ!$R$2:$T$803,3,FALSE))</f>
        <v/>
      </c>
      <c r="L29" s="259" t="str">
        <f>IF(ISERROR(VLOOKUP($A29&amp;L$1,クラスIDマスタ!$R$2:$T$803,3,FALSE))=TRUE,"",VLOOKUP($A29&amp;L$1,クラスIDマスタ!$R$2:$T$803,3,FALSE))</f>
        <v/>
      </c>
      <c r="M29" s="259" t="str">
        <f>IF(ISERROR(VLOOKUP($A29&amp;M$1,クラスIDマスタ!$R$2:$T$803,3,FALSE))=TRUE,"",VLOOKUP($A29&amp;M$1,クラスIDマスタ!$R$2:$T$803,3,FALSE))</f>
        <v/>
      </c>
      <c r="N29" s="259" t="str">
        <f>IF(ISERROR(VLOOKUP($A29&amp;N$1,クラスIDマスタ!$R$2:$T$803,3,FALSE))=TRUE,"",VLOOKUP($A29&amp;N$1,クラスIDマスタ!$R$2:$T$803,3,FALSE))</f>
        <v/>
      </c>
      <c r="O29" s="259" t="str">
        <f>IF(ISERROR(VLOOKUP($A29&amp;O$1,クラスIDマスタ!$R$2:$T$803,3,FALSE))=TRUE,"",VLOOKUP($A29&amp;O$1,クラスIDマスタ!$R$2:$T$803,3,FALSE))</f>
        <v/>
      </c>
      <c r="P29" s="259" t="str">
        <f>IF(ISERROR(VLOOKUP($A29&amp;P$1,クラスIDマスタ!$R$2:$T$803,3,FALSE))=TRUE,"",VLOOKUP($A29&amp;P$1,クラスIDマスタ!$R$2:$T$803,3,FALSE))</f>
        <v/>
      </c>
      <c r="Q29" s="259" t="str">
        <f>IF(ISERROR(VLOOKUP($A29&amp;Q$1,クラスIDマスタ!$R$2:$T$803,3,FALSE))=TRUE,"",VLOOKUP($A29&amp;Q$1,クラスIDマスタ!$R$2:$T$803,3,FALSE))</f>
        <v/>
      </c>
    </row>
    <row r="30" spans="1:17">
      <c r="A30" s="258" t="str">
        <f>"能力"&amp;SUBSTITUTE(目次!C32,"-","_")</f>
        <v>能力A_10_002</v>
      </c>
      <c r="B30" s="259" t="str">
        <f>IF(ISERROR(VLOOKUP($A30&amp;B$1,クラスIDマスタ!$R$2:$T$803,3,FALSE))=TRUE,"",VLOOKUP($A30&amp;B$1,クラスIDマスタ!$R$2:$T$803,3,FALSE))</f>
        <v>1000kW以下</v>
      </c>
      <c r="C30" s="259" t="str">
        <f>IF(ISERROR(VLOOKUP($A30&amp;C$1,クラスIDマスタ!$R$2:$T$803,3,FALSE))=TRUE,"",VLOOKUP($A30&amp;C$1,クラスIDマスタ!$R$2:$T$803,3,FALSE))</f>
        <v>1000kW超2000kW以下</v>
      </c>
      <c r="D30" s="259" t="str">
        <f>IF(ISERROR(VLOOKUP($A30&amp;D$1,クラスIDマスタ!$R$2:$T$803,3,FALSE))=TRUE,"",VLOOKUP($A30&amp;D$1,クラスIDマスタ!$R$2:$T$803,3,FALSE))</f>
        <v>2000kW超3000kW以下</v>
      </c>
      <c r="E30" s="259" t="str">
        <f>IF(ISERROR(VLOOKUP($A30&amp;E$1,クラスIDマスタ!$R$2:$T$803,3,FALSE))=TRUE,"",VLOOKUP($A30&amp;E$1,クラスIDマスタ!$R$2:$T$803,3,FALSE))</f>
        <v>3000kW超5000kW以下</v>
      </c>
      <c r="F30" s="259" t="str">
        <f>IF(ISERROR(VLOOKUP($A30&amp;F$1,クラスIDマスタ!$R$2:$T$803,3,FALSE))=TRUE,"",VLOOKUP($A30&amp;F$1,クラスIDマスタ!$R$2:$T$803,3,FALSE))</f>
        <v>5000kW超7000kW以下</v>
      </c>
      <c r="G30" s="259" t="str">
        <f>IF(ISERROR(VLOOKUP($A30&amp;G$1,クラスIDマスタ!$R$2:$T$803,3,FALSE))=TRUE,"",VLOOKUP($A30&amp;G$1,クラスIDマスタ!$R$2:$T$803,3,FALSE))</f>
        <v>7000kW超10000kW以下</v>
      </c>
      <c r="H30" s="259" t="str">
        <f>IF(ISERROR(VLOOKUP($A30&amp;H$1,クラスIDマスタ!$R$2:$T$803,3,FALSE))=TRUE,"",VLOOKUP($A30&amp;H$1,クラスIDマスタ!$R$2:$T$803,3,FALSE))</f>
        <v>10000kW超40000kW以下</v>
      </c>
      <c r="I30" s="259" t="str">
        <f>IF(ISERROR(VLOOKUP($A30&amp;I$1,クラスIDマスタ!$R$2:$T$803,3,FALSE))=TRUE,"",VLOOKUP($A30&amp;I$1,クラスIDマスタ!$R$2:$T$803,3,FALSE))</f>
        <v>40000kW超</v>
      </c>
      <c r="J30" s="259" t="str">
        <f>IF(ISERROR(VLOOKUP($A30&amp;J$1,クラスIDマスタ!$R$2:$T$803,3,FALSE))=TRUE,"",VLOOKUP($A30&amp;J$1,クラスIDマスタ!$R$2:$T$803,3,FALSE))</f>
        <v/>
      </c>
      <c r="K30" s="259" t="str">
        <f>IF(ISERROR(VLOOKUP($A30&amp;K$1,クラスIDマスタ!$R$2:$T$803,3,FALSE))=TRUE,"",VLOOKUP($A30&amp;K$1,クラスIDマスタ!$R$2:$T$803,3,FALSE))</f>
        <v/>
      </c>
      <c r="L30" s="259" t="str">
        <f>IF(ISERROR(VLOOKUP($A30&amp;L$1,クラスIDマスタ!$R$2:$T$803,3,FALSE))=TRUE,"",VLOOKUP($A30&amp;L$1,クラスIDマスタ!$R$2:$T$803,3,FALSE))</f>
        <v/>
      </c>
      <c r="M30" s="259" t="str">
        <f>IF(ISERROR(VLOOKUP($A30&amp;M$1,クラスIDマスタ!$R$2:$T$803,3,FALSE))=TRUE,"",VLOOKUP($A30&amp;M$1,クラスIDマスタ!$R$2:$T$803,3,FALSE))</f>
        <v/>
      </c>
      <c r="N30" s="259" t="str">
        <f>IF(ISERROR(VLOOKUP($A30&amp;N$1,クラスIDマスタ!$R$2:$T$803,3,FALSE))=TRUE,"",VLOOKUP($A30&amp;N$1,クラスIDマスタ!$R$2:$T$803,3,FALSE))</f>
        <v/>
      </c>
      <c r="O30" s="259" t="str">
        <f>IF(ISERROR(VLOOKUP($A30&amp;O$1,クラスIDマスタ!$R$2:$T$803,3,FALSE))=TRUE,"",VLOOKUP($A30&amp;O$1,クラスIDマスタ!$R$2:$T$803,3,FALSE))</f>
        <v/>
      </c>
      <c r="P30" s="259" t="str">
        <f>IF(ISERROR(VLOOKUP($A30&amp;P$1,クラスIDマスタ!$R$2:$T$803,3,FALSE))=TRUE,"",VLOOKUP($A30&amp;P$1,クラスIDマスタ!$R$2:$T$803,3,FALSE))</f>
        <v/>
      </c>
      <c r="Q30" s="259" t="str">
        <f>IF(ISERROR(VLOOKUP($A30&amp;Q$1,クラスIDマスタ!$R$2:$T$803,3,FALSE))=TRUE,"",VLOOKUP($A30&amp;Q$1,クラスIDマスタ!$R$2:$T$803,3,FALSE))</f>
        <v/>
      </c>
    </row>
    <row r="31" spans="1:17">
      <c r="A31" s="258" t="str">
        <f>"能力"&amp;SUBSTITUTE(目次!C33,"-","_")</f>
        <v>能力A_10_003</v>
      </c>
      <c r="B31" s="259" t="str">
        <f>IF(ISERROR(VLOOKUP($A31&amp;B$1,クラスIDマスタ!$R$2:$T$803,3,FALSE))=TRUE,"",VLOOKUP($A31&amp;B$1,クラスIDマスタ!$R$2:$T$803,3,FALSE))</f>
        <v>-</v>
      </c>
      <c r="C31" s="259" t="str">
        <f>IF(ISERROR(VLOOKUP($A31&amp;C$1,クラスIDマスタ!$R$2:$T$803,3,FALSE))=TRUE,"",VLOOKUP($A31&amp;C$1,クラスIDマスタ!$R$2:$T$803,3,FALSE))</f>
        <v/>
      </c>
      <c r="D31" s="259" t="str">
        <f>IF(ISERROR(VLOOKUP($A31&amp;D$1,クラスIDマスタ!$R$2:$T$803,3,FALSE))=TRUE,"",VLOOKUP($A31&amp;D$1,クラスIDマスタ!$R$2:$T$803,3,FALSE))</f>
        <v/>
      </c>
      <c r="E31" s="259" t="str">
        <f>IF(ISERROR(VLOOKUP($A31&amp;E$1,クラスIDマスタ!$R$2:$T$803,3,FALSE))=TRUE,"",VLOOKUP($A31&amp;E$1,クラスIDマスタ!$R$2:$T$803,3,FALSE))</f>
        <v/>
      </c>
      <c r="F31" s="259" t="str">
        <f>IF(ISERROR(VLOOKUP($A31&amp;F$1,クラスIDマスタ!$R$2:$T$803,3,FALSE))=TRUE,"",VLOOKUP($A31&amp;F$1,クラスIDマスタ!$R$2:$T$803,3,FALSE))</f>
        <v/>
      </c>
      <c r="G31" s="259" t="str">
        <f>IF(ISERROR(VLOOKUP($A31&amp;G$1,クラスIDマスタ!$R$2:$T$803,3,FALSE))=TRUE,"",VLOOKUP($A31&amp;G$1,クラスIDマスタ!$R$2:$T$803,3,FALSE))</f>
        <v/>
      </c>
      <c r="H31" s="259" t="str">
        <f>IF(ISERROR(VLOOKUP($A31&amp;H$1,クラスIDマスタ!$R$2:$T$803,3,FALSE))=TRUE,"",VLOOKUP($A31&amp;H$1,クラスIDマスタ!$R$2:$T$803,3,FALSE))</f>
        <v/>
      </c>
      <c r="I31" s="259" t="str">
        <f>IF(ISERROR(VLOOKUP($A31&amp;I$1,クラスIDマスタ!$R$2:$T$803,3,FALSE))=TRUE,"",VLOOKUP($A31&amp;I$1,クラスIDマスタ!$R$2:$T$803,3,FALSE))</f>
        <v/>
      </c>
      <c r="J31" s="259" t="str">
        <f>IF(ISERROR(VLOOKUP($A31&amp;J$1,クラスIDマスタ!$R$2:$T$803,3,FALSE))=TRUE,"",VLOOKUP($A31&amp;J$1,クラスIDマスタ!$R$2:$T$803,3,FALSE))</f>
        <v/>
      </c>
      <c r="K31" s="259" t="str">
        <f>IF(ISERROR(VLOOKUP($A31&amp;K$1,クラスIDマスタ!$R$2:$T$803,3,FALSE))=TRUE,"",VLOOKUP($A31&amp;K$1,クラスIDマスタ!$R$2:$T$803,3,FALSE))</f>
        <v/>
      </c>
      <c r="L31" s="259" t="str">
        <f>IF(ISERROR(VLOOKUP($A31&amp;L$1,クラスIDマスタ!$R$2:$T$803,3,FALSE))=TRUE,"",VLOOKUP($A31&amp;L$1,クラスIDマスタ!$R$2:$T$803,3,FALSE))</f>
        <v/>
      </c>
      <c r="M31" s="259" t="str">
        <f>IF(ISERROR(VLOOKUP($A31&amp;M$1,クラスIDマスタ!$R$2:$T$803,3,FALSE))=TRUE,"",VLOOKUP($A31&amp;M$1,クラスIDマスタ!$R$2:$T$803,3,FALSE))</f>
        <v/>
      </c>
      <c r="N31" s="259" t="str">
        <f>IF(ISERROR(VLOOKUP($A31&amp;N$1,クラスIDマスタ!$R$2:$T$803,3,FALSE))=TRUE,"",VLOOKUP($A31&amp;N$1,クラスIDマスタ!$R$2:$T$803,3,FALSE))</f>
        <v/>
      </c>
      <c r="O31" s="259" t="str">
        <f>IF(ISERROR(VLOOKUP($A31&amp;O$1,クラスIDマスタ!$R$2:$T$803,3,FALSE))=TRUE,"",VLOOKUP($A31&amp;O$1,クラスIDマスタ!$R$2:$T$803,3,FALSE))</f>
        <v/>
      </c>
      <c r="P31" s="259" t="str">
        <f>IF(ISERROR(VLOOKUP($A31&amp;P$1,クラスIDマスタ!$R$2:$T$803,3,FALSE))=TRUE,"",VLOOKUP($A31&amp;P$1,クラスIDマスタ!$R$2:$T$803,3,FALSE))</f>
        <v/>
      </c>
      <c r="Q31" s="259" t="str">
        <f>IF(ISERROR(VLOOKUP($A31&amp;Q$1,クラスIDマスタ!$R$2:$T$803,3,FALSE))=TRUE,"",VLOOKUP($A31&amp;Q$1,クラスIDマスタ!$R$2:$T$803,3,FALSE))</f>
        <v/>
      </c>
    </row>
    <row r="32" spans="1:17">
      <c r="A32" s="258" t="str">
        <f>"能力"&amp;SUBSTITUTE(目次!C35,"-","_")</f>
        <v>能力A_11_002</v>
      </c>
      <c r="B32" s="259" t="str">
        <f>IF(ISERROR(VLOOKUP($A32&amp;B$1,クラスIDマスタ!$R$2:$T$803,3,FALSE))=TRUE,"",VLOOKUP($A32&amp;B$1,クラスIDマスタ!$R$2:$T$803,3,FALSE))</f>
        <v>-</v>
      </c>
      <c r="C32" s="259" t="str">
        <f>IF(ISERROR(VLOOKUP($A32&amp;C$1,クラスIDマスタ!$R$2:$T$803,3,FALSE))=TRUE,"",VLOOKUP($A32&amp;C$1,クラスIDマスタ!$R$2:$T$803,3,FALSE))</f>
        <v/>
      </c>
      <c r="D32" s="259" t="str">
        <f>IF(ISERROR(VLOOKUP($A32&amp;D$1,クラスIDマスタ!$R$2:$T$803,3,FALSE))=TRUE,"",VLOOKUP($A32&amp;D$1,クラスIDマスタ!$R$2:$T$803,3,FALSE))</f>
        <v/>
      </c>
      <c r="E32" s="259" t="str">
        <f>IF(ISERROR(VLOOKUP($A32&amp;E$1,クラスIDマスタ!$R$2:$T$803,3,FALSE))=TRUE,"",VLOOKUP($A32&amp;E$1,クラスIDマスタ!$R$2:$T$803,3,FALSE))</f>
        <v/>
      </c>
      <c r="F32" s="259" t="str">
        <f>IF(ISERROR(VLOOKUP($A32&amp;F$1,クラスIDマスタ!$R$2:$T$803,3,FALSE))=TRUE,"",VLOOKUP($A32&amp;F$1,クラスIDマスタ!$R$2:$T$803,3,FALSE))</f>
        <v/>
      </c>
      <c r="G32" s="259" t="str">
        <f>IF(ISERROR(VLOOKUP($A32&amp;G$1,クラスIDマスタ!$R$2:$T$803,3,FALSE))=TRUE,"",VLOOKUP($A32&amp;G$1,クラスIDマスタ!$R$2:$T$803,3,FALSE))</f>
        <v/>
      </c>
      <c r="H32" s="259" t="str">
        <f>IF(ISERROR(VLOOKUP($A32&amp;H$1,クラスIDマスタ!$R$2:$T$803,3,FALSE))=TRUE,"",VLOOKUP($A32&amp;H$1,クラスIDマスタ!$R$2:$T$803,3,FALSE))</f>
        <v/>
      </c>
      <c r="I32" s="259" t="str">
        <f>IF(ISERROR(VLOOKUP($A32&amp;I$1,クラスIDマスタ!$R$2:$T$803,3,FALSE))=TRUE,"",VLOOKUP($A32&amp;I$1,クラスIDマスタ!$R$2:$T$803,3,FALSE))</f>
        <v/>
      </c>
      <c r="J32" s="259" t="str">
        <f>IF(ISERROR(VLOOKUP($A32&amp;J$1,クラスIDマスタ!$R$2:$T$803,3,FALSE))=TRUE,"",VLOOKUP($A32&amp;J$1,クラスIDマスタ!$R$2:$T$803,3,FALSE))</f>
        <v/>
      </c>
      <c r="K32" s="259" t="str">
        <f>IF(ISERROR(VLOOKUP($A32&amp;K$1,クラスIDマスタ!$R$2:$T$803,3,FALSE))=TRUE,"",VLOOKUP($A32&amp;K$1,クラスIDマスタ!$R$2:$T$803,3,FALSE))</f>
        <v/>
      </c>
      <c r="L32" s="259" t="str">
        <f>IF(ISERROR(VLOOKUP($A32&amp;L$1,クラスIDマスタ!$R$2:$T$803,3,FALSE))=TRUE,"",VLOOKUP($A32&amp;L$1,クラスIDマスタ!$R$2:$T$803,3,FALSE))</f>
        <v/>
      </c>
      <c r="M32" s="259" t="str">
        <f>IF(ISERROR(VLOOKUP($A32&amp;M$1,クラスIDマスタ!$R$2:$T$803,3,FALSE))=TRUE,"",VLOOKUP($A32&amp;M$1,クラスIDマスタ!$R$2:$T$803,3,FALSE))</f>
        <v/>
      </c>
      <c r="N32" s="259" t="str">
        <f>IF(ISERROR(VLOOKUP($A32&amp;N$1,クラスIDマスタ!$R$2:$T$803,3,FALSE))=TRUE,"",VLOOKUP($A32&amp;N$1,クラスIDマスタ!$R$2:$T$803,3,FALSE))</f>
        <v/>
      </c>
      <c r="O32" s="259" t="str">
        <f>IF(ISERROR(VLOOKUP($A32&amp;O$1,クラスIDマスタ!$R$2:$T$803,3,FALSE))=TRUE,"",VLOOKUP($A32&amp;O$1,クラスIDマスタ!$R$2:$T$803,3,FALSE))</f>
        <v/>
      </c>
      <c r="P32" s="259" t="str">
        <f>IF(ISERROR(VLOOKUP($A32&amp;P$1,クラスIDマスタ!$R$2:$T$803,3,FALSE))=TRUE,"",VLOOKUP($A32&amp;P$1,クラスIDマスタ!$R$2:$T$803,3,FALSE))</f>
        <v/>
      </c>
      <c r="Q32" s="259" t="str">
        <f>IF(ISERROR(VLOOKUP($A32&amp;Q$1,クラスIDマスタ!$R$2:$T$803,3,FALSE))=TRUE,"",VLOOKUP($A32&amp;Q$1,クラスIDマスタ!$R$2:$T$803,3,FALSE))</f>
        <v/>
      </c>
    </row>
    <row r="33" spans="1:17">
      <c r="A33" s="258" t="str">
        <f>"能力"&amp;SUBSTITUTE(目次!C36,"-","_")</f>
        <v>能力A_11_003</v>
      </c>
      <c r="B33" s="259" t="str">
        <f>IF(ISERROR(VLOOKUP($A33&amp;B$1,クラスIDマスタ!$R$2:$T$803,3,FALSE))=TRUE,"",VLOOKUP($A33&amp;B$1,クラスIDマスタ!$R$2:$T$803,3,FALSE))</f>
        <v>50kW以下</v>
      </c>
      <c r="C33" s="259" t="str">
        <f>IF(ISERROR(VLOOKUP($A33&amp;C$1,クラスIDマスタ!$R$2:$T$803,3,FALSE))=TRUE,"",VLOOKUP($A33&amp;C$1,クラスIDマスタ!$R$2:$T$803,3,FALSE))</f>
        <v>50kW超 150kW以下</v>
      </c>
      <c r="D33" s="259" t="str">
        <f>IF(ISERROR(VLOOKUP($A33&amp;D$1,クラスIDマスタ!$R$2:$T$803,3,FALSE))=TRUE,"",VLOOKUP($A33&amp;D$1,クラスIDマスタ!$R$2:$T$803,3,FALSE))</f>
        <v>150kW超 250kW以下</v>
      </c>
      <c r="E33" s="259" t="str">
        <f>IF(ISERROR(VLOOKUP($A33&amp;E$1,クラスIDマスタ!$R$2:$T$803,3,FALSE))=TRUE,"",VLOOKUP($A33&amp;E$1,クラスIDマスタ!$R$2:$T$803,3,FALSE))</f>
        <v>250kW超</v>
      </c>
      <c r="F33" s="259" t="str">
        <f>IF(ISERROR(VLOOKUP($A33&amp;F$1,クラスIDマスタ!$R$2:$T$803,3,FALSE))=TRUE,"",VLOOKUP($A33&amp;F$1,クラスIDマスタ!$R$2:$T$803,3,FALSE))</f>
        <v/>
      </c>
      <c r="G33" s="259" t="str">
        <f>IF(ISERROR(VLOOKUP($A33&amp;G$1,クラスIDマスタ!$R$2:$T$803,3,FALSE))=TRUE,"",VLOOKUP($A33&amp;G$1,クラスIDマスタ!$R$2:$T$803,3,FALSE))</f>
        <v/>
      </c>
      <c r="H33" s="259" t="str">
        <f>IF(ISERROR(VLOOKUP($A33&amp;H$1,クラスIDマスタ!$R$2:$T$803,3,FALSE))=TRUE,"",VLOOKUP($A33&amp;H$1,クラスIDマスタ!$R$2:$T$803,3,FALSE))</f>
        <v/>
      </c>
      <c r="I33" s="259" t="str">
        <f>IF(ISERROR(VLOOKUP($A33&amp;I$1,クラスIDマスタ!$R$2:$T$803,3,FALSE))=TRUE,"",VLOOKUP($A33&amp;I$1,クラスIDマスタ!$R$2:$T$803,3,FALSE))</f>
        <v/>
      </c>
      <c r="J33" s="259" t="str">
        <f>IF(ISERROR(VLOOKUP($A33&amp;J$1,クラスIDマスタ!$R$2:$T$803,3,FALSE))=TRUE,"",VLOOKUP($A33&amp;J$1,クラスIDマスタ!$R$2:$T$803,3,FALSE))</f>
        <v/>
      </c>
      <c r="K33" s="259" t="str">
        <f>IF(ISERROR(VLOOKUP($A33&amp;K$1,クラスIDマスタ!$R$2:$T$803,3,FALSE))=TRUE,"",VLOOKUP($A33&amp;K$1,クラスIDマスタ!$R$2:$T$803,3,FALSE))</f>
        <v/>
      </c>
      <c r="L33" s="259" t="str">
        <f>IF(ISERROR(VLOOKUP($A33&amp;L$1,クラスIDマスタ!$R$2:$T$803,3,FALSE))=TRUE,"",VLOOKUP($A33&amp;L$1,クラスIDマスタ!$R$2:$T$803,3,FALSE))</f>
        <v/>
      </c>
      <c r="M33" s="259" t="str">
        <f>IF(ISERROR(VLOOKUP($A33&amp;M$1,クラスIDマスタ!$R$2:$T$803,3,FALSE))=TRUE,"",VLOOKUP($A33&amp;M$1,クラスIDマスタ!$R$2:$T$803,3,FALSE))</f>
        <v/>
      </c>
      <c r="N33" s="259" t="str">
        <f>IF(ISERROR(VLOOKUP($A33&amp;N$1,クラスIDマスタ!$R$2:$T$803,3,FALSE))=TRUE,"",VLOOKUP($A33&amp;N$1,クラスIDマスタ!$R$2:$T$803,3,FALSE))</f>
        <v/>
      </c>
      <c r="O33" s="259" t="str">
        <f>IF(ISERROR(VLOOKUP($A33&amp;O$1,クラスIDマスタ!$R$2:$T$803,3,FALSE))=TRUE,"",VLOOKUP($A33&amp;O$1,クラスIDマスタ!$R$2:$T$803,3,FALSE))</f>
        <v/>
      </c>
      <c r="P33" s="259" t="str">
        <f>IF(ISERROR(VLOOKUP($A33&amp;P$1,クラスIDマスタ!$R$2:$T$803,3,FALSE))=TRUE,"",VLOOKUP($A33&amp;P$1,クラスIDマスタ!$R$2:$T$803,3,FALSE))</f>
        <v/>
      </c>
      <c r="Q33" s="259" t="str">
        <f>IF(ISERROR(VLOOKUP($A33&amp;Q$1,クラスIDマスタ!$R$2:$T$803,3,FALSE))=TRUE,"",VLOOKUP($A33&amp;Q$1,クラスIDマスタ!$R$2:$T$803,3,FALSE))</f>
        <v/>
      </c>
    </row>
    <row r="34" spans="1:17">
      <c r="A34" s="258" t="str">
        <f>"能力"&amp;SUBSTITUTE(目次!C37,"-","_")</f>
        <v>能力A_12_001</v>
      </c>
      <c r="B34" s="259" t="str">
        <f>IF(ISERROR(VLOOKUP($A34&amp;B$1,クラスIDマスタ!$R$2:$T$803,3,FALSE))=TRUE,"",VLOOKUP($A34&amp;B$1,クラスIDマスタ!$R$2:$T$803,3,FALSE))</f>
        <v>-</v>
      </c>
      <c r="C34" s="259" t="str">
        <f>IF(ISERROR(VLOOKUP($A34&amp;C$1,クラスIDマスタ!$R$2:$T$803,3,FALSE))=TRUE,"",VLOOKUP($A34&amp;C$1,クラスIDマスタ!$R$2:$T$803,3,FALSE))</f>
        <v>45W蛍光灯相当スクエアサイズ</v>
      </c>
      <c r="D34" s="259" t="str">
        <f>IF(ISERROR(VLOOKUP($A34&amp;D$1,クラスIDマスタ!$R$2:$T$803,3,FALSE))=TRUE,"",VLOOKUP($A34&amp;D$1,クラスIDマスタ!$R$2:$T$803,3,FALSE))</f>
        <v/>
      </c>
      <c r="E34" s="259" t="str">
        <f>IF(ISERROR(VLOOKUP($A34&amp;E$1,クラスIDマスタ!$R$2:$T$803,3,FALSE))=TRUE,"",VLOOKUP($A34&amp;E$1,クラスIDマスタ!$R$2:$T$803,3,FALSE))</f>
        <v/>
      </c>
      <c r="F34" s="259" t="str">
        <f>IF(ISERROR(VLOOKUP($A34&amp;F$1,クラスIDマスタ!$R$2:$T$803,3,FALSE))=TRUE,"",VLOOKUP($A34&amp;F$1,クラスIDマスタ!$R$2:$T$803,3,FALSE))</f>
        <v/>
      </c>
      <c r="G34" s="259" t="str">
        <f>IF(ISERROR(VLOOKUP($A34&amp;G$1,クラスIDマスタ!$R$2:$T$803,3,FALSE))=TRUE,"",VLOOKUP($A34&amp;G$1,クラスIDマスタ!$R$2:$T$803,3,FALSE))</f>
        <v/>
      </c>
      <c r="H34" s="259" t="str">
        <f>IF(ISERROR(VLOOKUP($A34&amp;H$1,クラスIDマスタ!$R$2:$T$803,3,FALSE))=TRUE,"",VLOOKUP($A34&amp;H$1,クラスIDマスタ!$R$2:$T$803,3,FALSE))</f>
        <v/>
      </c>
      <c r="I34" s="259" t="str">
        <f>IF(ISERROR(VLOOKUP($A34&amp;I$1,クラスIDマスタ!$R$2:$T$803,3,FALSE))=TRUE,"",VLOOKUP($A34&amp;I$1,クラスIDマスタ!$R$2:$T$803,3,FALSE))</f>
        <v/>
      </c>
      <c r="J34" s="259" t="str">
        <f>IF(ISERROR(VLOOKUP($A34&amp;J$1,クラスIDマスタ!$R$2:$T$803,3,FALSE))=TRUE,"",VLOOKUP($A34&amp;J$1,クラスIDマスタ!$R$2:$T$803,3,FALSE))</f>
        <v/>
      </c>
      <c r="K34" s="259" t="str">
        <f>IF(ISERROR(VLOOKUP($A34&amp;K$1,クラスIDマスタ!$R$2:$T$803,3,FALSE))=TRUE,"",VLOOKUP($A34&amp;K$1,クラスIDマスタ!$R$2:$T$803,3,FALSE))</f>
        <v/>
      </c>
      <c r="L34" s="259" t="str">
        <f>IF(ISERROR(VLOOKUP($A34&amp;L$1,クラスIDマスタ!$R$2:$T$803,3,FALSE))=TRUE,"",VLOOKUP($A34&amp;L$1,クラスIDマスタ!$R$2:$T$803,3,FALSE))</f>
        <v/>
      </c>
      <c r="M34" s="259" t="str">
        <f>IF(ISERROR(VLOOKUP($A34&amp;M$1,クラスIDマスタ!$R$2:$T$803,3,FALSE))=TRUE,"",VLOOKUP($A34&amp;M$1,クラスIDマスタ!$R$2:$T$803,3,FALSE))</f>
        <v/>
      </c>
      <c r="N34" s="259" t="str">
        <f>IF(ISERROR(VLOOKUP($A34&amp;N$1,クラスIDマスタ!$R$2:$T$803,3,FALSE))=TRUE,"",VLOOKUP($A34&amp;N$1,クラスIDマスタ!$R$2:$T$803,3,FALSE))</f>
        <v/>
      </c>
      <c r="O34" s="259" t="str">
        <f>IF(ISERROR(VLOOKUP($A34&amp;O$1,クラスIDマスタ!$R$2:$T$803,3,FALSE))=TRUE,"",VLOOKUP($A34&amp;O$1,クラスIDマスタ!$R$2:$T$803,3,FALSE))</f>
        <v/>
      </c>
      <c r="P34" s="259" t="str">
        <f>IF(ISERROR(VLOOKUP($A34&amp;P$1,クラスIDマスタ!$R$2:$T$803,3,FALSE))=TRUE,"",VLOOKUP($A34&amp;P$1,クラスIDマスタ!$R$2:$T$803,3,FALSE))</f>
        <v/>
      </c>
      <c r="Q34" s="259" t="str">
        <f>IF(ISERROR(VLOOKUP($A34&amp;Q$1,クラスIDマスタ!$R$2:$T$803,3,FALSE))=TRUE,"",VLOOKUP($A34&amp;Q$1,クラスIDマスタ!$R$2:$T$803,3,FALSE))</f>
        <v/>
      </c>
    </row>
    <row r="35" spans="1:17">
      <c r="A35" s="258" t="e">
        <f>"能力"&amp;SUBSTITUTE(目次!#REF!,"-","_")</f>
        <v>#REF!</v>
      </c>
      <c r="B35" s="259" t="str">
        <f>IF(ISERROR(VLOOKUP($A35&amp;B$1,クラスIDマスタ!$R$2:$T$803,3,FALSE))=TRUE,"",VLOOKUP($A35&amp;B$1,クラスIDマスタ!$R$2:$T$803,3,FALSE))</f>
        <v/>
      </c>
      <c r="C35" s="259" t="str">
        <f>IF(ISERROR(VLOOKUP($A35&amp;C$1,クラスIDマスタ!$R$2:$T$803,3,FALSE))=TRUE,"",VLOOKUP($A35&amp;C$1,クラスIDマスタ!$R$2:$T$803,3,FALSE))</f>
        <v/>
      </c>
      <c r="D35" s="259" t="str">
        <f>IF(ISERROR(VLOOKUP($A35&amp;D$1,クラスIDマスタ!$R$2:$T$803,3,FALSE))=TRUE,"",VLOOKUP($A35&amp;D$1,クラスIDマスタ!$R$2:$T$803,3,FALSE))</f>
        <v/>
      </c>
      <c r="E35" s="259" t="str">
        <f>IF(ISERROR(VLOOKUP($A35&amp;E$1,クラスIDマスタ!$R$2:$T$803,3,FALSE))=TRUE,"",VLOOKUP($A35&amp;E$1,クラスIDマスタ!$R$2:$T$803,3,FALSE))</f>
        <v/>
      </c>
      <c r="F35" s="259" t="str">
        <f>IF(ISERROR(VLOOKUP($A35&amp;F$1,クラスIDマスタ!$R$2:$T$803,3,FALSE))=TRUE,"",VLOOKUP($A35&amp;F$1,クラスIDマスタ!$R$2:$T$803,3,FALSE))</f>
        <v/>
      </c>
      <c r="G35" s="259" t="str">
        <f>IF(ISERROR(VLOOKUP($A35&amp;G$1,クラスIDマスタ!$R$2:$T$803,3,FALSE))=TRUE,"",VLOOKUP($A35&amp;G$1,クラスIDマスタ!$R$2:$T$803,3,FALSE))</f>
        <v/>
      </c>
      <c r="H35" s="259" t="str">
        <f>IF(ISERROR(VLOOKUP($A35&amp;H$1,クラスIDマスタ!$R$2:$T$803,3,FALSE))=TRUE,"",VLOOKUP($A35&amp;H$1,クラスIDマスタ!$R$2:$T$803,3,FALSE))</f>
        <v/>
      </c>
      <c r="I35" s="259" t="str">
        <f>IF(ISERROR(VLOOKUP($A35&amp;I$1,クラスIDマスタ!$R$2:$T$803,3,FALSE))=TRUE,"",VLOOKUP($A35&amp;I$1,クラスIDマスタ!$R$2:$T$803,3,FALSE))</f>
        <v/>
      </c>
      <c r="J35" s="259" t="str">
        <f>IF(ISERROR(VLOOKUP($A35&amp;J$1,クラスIDマスタ!$R$2:$T$803,3,FALSE))=TRUE,"",VLOOKUP($A35&amp;J$1,クラスIDマスタ!$R$2:$T$803,3,FALSE))</f>
        <v/>
      </c>
      <c r="K35" s="259" t="str">
        <f>IF(ISERROR(VLOOKUP($A35&amp;K$1,クラスIDマスタ!$R$2:$T$803,3,FALSE))=TRUE,"",VLOOKUP($A35&amp;K$1,クラスIDマスタ!$R$2:$T$803,3,FALSE))</f>
        <v/>
      </c>
      <c r="L35" s="259" t="str">
        <f>IF(ISERROR(VLOOKUP($A35&amp;L$1,クラスIDマスタ!$R$2:$T$803,3,FALSE))=TRUE,"",VLOOKUP($A35&amp;L$1,クラスIDマスタ!$R$2:$T$803,3,FALSE))</f>
        <v/>
      </c>
      <c r="M35" s="259" t="str">
        <f>IF(ISERROR(VLOOKUP($A35&amp;M$1,クラスIDマスタ!$R$2:$T$803,3,FALSE))=TRUE,"",VLOOKUP($A35&amp;M$1,クラスIDマスタ!$R$2:$T$803,3,FALSE))</f>
        <v/>
      </c>
      <c r="N35" s="259" t="str">
        <f>IF(ISERROR(VLOOKUP($A35&amp;N$1,クラスIDマスタ!$R$2:$T$803,3,FALSE))=TRUE,"",VLOOKUP($A35&amp;N$1,クラスIDマスタ!$R$2:$T$803,3,FALSE))</f>
        <v/>
      </c>
      <c r="O35" s="259" t="str">
        <f>IF(ISERROR(VLOOKUP($A35&amp;O$1,クラスIDマスタ!$R$2:$T$803,3,FALSE))=TRUE,"",VLOOKUP($A35&amp;O$1,クラスIDマスタ!$R$2:$T$803,3,FALSE))</f>
        <v/>
      </c>
      <c r="P35" s="259" t="str">
        <f>IF(ISERROR(VLOOKUP($A35&amp;P$1,クラスIDマスタ!$R$2:$T$803,3,FALSE))=TRUE,"",VLOOKUP($A35&amp;P$1,クラスIDマスタ!$R$2:$T$803,3,FALSE))</f>
        <v/>
      </c>
      <c r="Q35" s="259" t="str">
        <f>IF(ISERROR(VLOOKUP($A35&amp;Q$1,クラスIDマスタ!$R$2:$T$803,3,FALSE))=TRUE,"",VLOOKUP($A35&amp;Q$1,クラスIDマスタ!$R$2:$T$803,3,FALSE))</f>
        <v/>
      </c>
    </row>
    <row r="36" spans="1:17">
      <c r="A36" s="258" t="e">
        <f>"能力"&amp;SUBSTITUTE(目次!#REF!,"-","_")</f>
        <v>#REF!</v>
      </c>
      <c r="B36" s="259" t="str">
        <f>IF(ISERROR(VLOOKUP($A36&amp;B$1,クラスIDマスタ!$R$2:$T$803,3,FALSE))=TRUE,"",VLOOKUP($A36&amp;B$1,クラスIDマスタ!$R$2:$T$803,3,FALSE))</f>
        <v/>
      </c>
      <c r="C36" s="259" t="str">
        <f>IF(ISERROR(VLOOKUP($A36&amp;C$1,クラスIDマスタ!$R$2:$T$803,3,FALSE))=TRUE,"",VLOOKUP($A36&amp;C$1,クラスIDマスタ!$R$2:$T$803,3,FALSE))</f>
        <v/>
      </c>
      <c r="D36" s="259" t="str">
        <f>IF(ISERROR(VLOOKUP($A36&amp;D$1,クラスIDマスタ!$R$2:$T$803,3,FALSE))=TRUE,"",VLOOKUP($A36&amp;D$1,クラスIDマスタ!$R$2:$T$803,3,FALSE))</f>
        <v/>
      </c>
      <c r="E36" s="259" t="str">
        <f>IF(ISERROR(VLOOKUP($A36&amp;E$1,クラスIDマスタ!$R$2:$T$803,3,FALSE))=TRUE,"",VLOOKUP($A36&amp;E$1,クラスIDマスタ!$R$2:$T$803,3,FALSE))</f>
        <v/>
      </c>
      <c r="F36" s="259" t="str">
        <f>IF(ISERROR(VLOOKUP($A36&amp;F$1,クラスIDマスタ!$R$2:$T$803,3,FALSE))=TRUE,"",VLOOKUP($A36&amp;F$1,クラスIDマスタ!$R$2:$T$803,3,FALSE))</f>
        <v/>
      </c>
      <c r="G36" s="259" t="str">
        <f>IF(ISERROR(VLOOKUP($A36&amp;G$1,クラスIDマスタ!$R$2:$T$803,3,FALSE))=TRUE,"",VLOOKUP($A36&amp;G$1,クラスIDマスタ!$R$2:$T$803,3,FALSE))</f>
        <v/>
      </c>
      <c r="H36" s="259" t="str">
        <f>IF(ISERROR(VLOOKUP($A36&amp;H$1,クラスIDマスタ!$R$2:$T$803,3,FALSE))=TRUE,"",VLOOKUP($A36&amp;H$1,クラスIDマスタ!$R$2:$T$803,3,FALSE))</f>
        <v/>
      </c>
      <c r="I36" s="259" t="str">
        <f>IF(ISERROR(VLOOKUP($A36&amp;I$1,クラスIDマスタ!$R$2:$T$803,3,FALSE))=TRUE,"",VLOOKUP($A36&amp;I$1,クラスIDマスタ!$R$2:$T$803,3,FALSE))</f>
        <v/>
      </c>
      <c r="J36" s="259" t="str">
        <f>IF(ISERROR(VLOOKUP($A36&amp;J$1,クラスIDマスタ!$R$2:$T$803,3,FALSE))=TRUE,"",VLOOKUP($A36&amp;J$1,クラスIDマスタ!$R$2:$T$803,3,FALSE))</f>
        <v/>
      </c>
      <c r="K36" s="259" t="str">
        <f>IF(ISERROR(VLOOKUP($A36&amp;K$1,クラスIDマスタ!$R$2:$T$803,3,FALSE))=TRUE,"",VLOOKUP($A36&amp;K$1,クラスIDマスタ!$R$2:$T$803,3,FALSE))</f>
        <v/>
      </c>
      <c r="L36" s="259" t="str">
        <f>IF(ISERROR(VLOOKUP($A36&amp;L$1,クラスIDマスタ!$R$2:$T$803,3,FALSE))=TRUE,"",VLOOKUP($A36&amp;L$1,クラスIDマスタ!$R$2:$T$803,3,FALSE))</f>
        <v/>
      </c>
      <c r="M36" s="259" t="str">
        <f>IF(ISERROR(VLOOKUP($A36&amp;M$1,クラスIDマスタ!$R$2:$T$803,3,FALSE))=TRUE,"",VLOOKUP($A36&amp;M$1,クラスIDマスタ!$R$2:$T$803,3,FALSE))</f>
        <v/>
      </c>
      <c r="N36" s="259" t="str">
        <f>IF(ISERROR(VLOOKUP($A36&amp;N$1,クラスIDマスタ!$R$2:$T$803,3,FALSE))=TRUE,"",VLOOKUP($A36&amp;N$1,クラスIDマスタ!$R$2:$T$803,3,FALSE))</f>
        <v/>
      </c>
      <c r="O36" s="259" t="str">
        <f>IF(ISERROR(VLOOKUP($A36&amp;O$1,クラスIDマスタ!$R$2:$T$803,3,FALSE))=TRUE,"",VLOOKUP($A36&amp;O$1,クラスIDマスタ!$R$2:$T$803,3,FALSE))</f>
        <v/>
      </c>
      <c r="P36" s="259" t="str">
        <f>IF(ISERROR(VLOOKUP($A36&amp;P$1,クラスIDマスタ!$R$2:$T$803,3,FALSE))=TRUE,"",VLOOKUP($A36&amp;P$1,クラスIDマスタ!$R$2:$T$803,3,FALSE))</f>
        <v/>
      </c>
      <c r="Q36" s="259" t="str">
        <f>IF(ISERROR(VLOOKUP($A36&amp;Q$1,クラスIDマスタ!$R$2:$T$803,3,FALSE))=TRUE,"",VLOOKUP($A36&amp;Q$1,クラスIDマスタ!$R$2:$T$803,3,FALSE))</f>
        <v/>
      </c>
    </row>
    <row r="37" spans="1:17">
      <c r="A37" s="258" t="e">
        <f>"能力"&amp;SUBSTITUTE(目次!#REF!,"-","_")</f>
        <v>#REF!</v>
      </c>
      <c r="B37" s="259" t="str">
        <f>IF(ISERROR(VLOOKUP($A37&amp;B$1,クラスIDマスタ!$R$2:$T$803,3,FALSE))=TRUE,"",VLOOKUP($A37&amp;B$1,クラスIDマスタ!$R$2:$T$803,3,FALSE))</f>
        <v/>
      </c>
      <c r="C37" s="259" t="str">
        <f>IF(ISERROR(VLOOKUP($A37&amp;C$1,クラスIDマスタ!$R$2:$T$803,3,FALSE))=TRUE,"",VLOOKUP($A37&amp;C$1,クラスIDマスタ!$R$2:$T$803,3,FALSE))</f>
        <v/>
      </c>
      <c r="D37" s="259" t="str">
        <f>IF(ISERROR(VLOOKUP($A37&amp;D$1,クラスIDマスタ!$R$2:$T$803,3,FALSE))=TRUE,"",VLOOKUP($A37&amp;D$1,クラスIDマスタ!$R$2:$T$803,3,FALSE))</f>
        <v/>
      </c>
      <c r="E37" s="259" t="str">
        <f>IF(ISERROR(VLOOKUP($A37&amp;E$1,クラスIDマスタ!$R$2:$T$803,3,FALSE))=TRUE,"",VLOOKUP($A37&amp;E$1,クラスIDマスタ!$R$2:$T$803,3,FALSE))</f>
        <v/>
      </c>
      <c r="F37" s="259" t="str">
        <f>IF(ISERROR(VLOOKUP($A37&amp;F$1,クラスIDマスタ!$R$2:$T$803,3,FALSE))=TRUE,"",VLOOKUP($A37&amp;F$1,クラスIDマスタ!$R$2:$T$803,3,FALSE))</f>
        <v/>
      </c>
      <c r="G37" s="259" t="str">
        <f>IF(ISERROR(VLOOKUP($A37&amp;G$1,クラスIDマスタ!$R$2:$T$803,3,FALSE))=TRUE,"",VLOOKUP($A37&amp;G$1,クラスIDマスタ!$R$2:$T$803,3,FALSE))</f>
        <v/>
      </c>
      <c r="H37" s="259" t="str">
        <f>IF(ISERROR(VLOOKUP($A37&amp;H$1,クラスIDマスタ!$R$2:$T$803,3,FALSE))=TRUE,"",VLOOKUP($A37&amp;H$1,クラスIDマスタ!$R$2:$T$803,3,FALSE))</f>
        <v/>
      </c>
      <c r="I37" s="259" t="str">
        <f>IF(ISERROR(VLOOKUP($A37&amp;I$1,クラスIDマスタ!$R$2:$T$803,3,FALSE))=TRUE,"",VLOOKUP($A37&amp;I$1,クラスIDマスタ!$R$2:$T$803,3,FALSE))</f>
        <v/>
      </c>
      <c r="J37" s="259" t="str">
        <f>IF(ISERROR(VLOOKUP($A37&amp;J$1,クラスIDマスタ!$R$2:$T$803,3,FALSE))=TRUE,"",VLOOKUP($A37&amp;J$1,クラスIDマスタ!$R$2:$T$803,3,FALSE))</f>
        <v/>
      </c>
      <c r="K37" s="259" t="str">
        <f>IF(ISERROR(VLOOKUP($A37&amp;K$1,クラスIDマスタ!$R$2:$T$803,3,FALSE))=TRUE,"",VLOOKUP($A37&amp;K$1,クラスIDマスタ!$R$2:$T$803,3,FALSE))</f>
        <v/>
      </c>
      <c r="L37" s="259" t="str">
        <f>IF(ISERROR(VLOOKUP($A37&amp;L$1,クラスIDマスタ!$R$2:$T$803,3,FALSE))=TRUE,"",VLOOKUP($A37&amp;L$1,クラスIDマスタ!$R$2:$T$803,3,FALSE))</f>
        <v/>
      </c>
      <c r="M37" s="259" t="str">
        <f>IF(ISERROR(VLOOKUP($A37&amp;M$1,クラスIDマスタ!$R$2:$T$803,3,FALSE))=TRUE,"",VLOOKUP($A37&amp;M$1,クラスIDマスタ!$R$2:$T$803,3,FALSE))</f>
        <v/>
      </c>
      <c r="N37" s="259" t="str">
        <f>IF(ISERROR(VLOOKUP($A37&amp;N$1,クラスIDマスタ!$R$2:$T$803,3,FALSE))=TRUE,"",VLOOKUP($A37&amp;N$1,クラスIDマスタ!$R$2:$T$803,3,FALSE))</f>
        <v/>
      </c>
      <c r="O37" s="259" t="str">
        <f>IF(ISERROR(VLOOKUP($A37&amp;O$1,クラスIDマスタ!$R$2:$T$803,3,FALSE))=TRUE,"",VLOOKUP($A37&amp;O$1,クラスIDマスタ!$R$2:$T$803,3,FALSE))</f>
        <v/>
      </c>
      <c r="P37" s="259" t="str">
        <f>IF(ISERROR(VLOOKUP($A37&amp;P$1,クラスIDマスタ!$R$2:$T$803,3,FALSE))=TRUE,"",VLOOKUP($A37&amp;P$1,クラスIDマスタ!$R$2:$T$803,3,FALSE))</f>
        <v/>
      </c>
      <c r="Q37" s="259" t="str">
        <f>IF(ISERROR(VLOOKUP($A37&amp;Q$1,クラスIDマスタ!$R$2:$T$803,3,FALSE))=TRUE,"",VLOOKUP($A37&amp;Q$1,クラスIDマスタ!$R$2:$T$803,3,FALSE))</f>
        <v/>
      </c>
    </row>
    <row r="38" spans="1:17">
      <c r="A38" s="258" t="str">
        <f>"能力"&amp;SUBSTITUTE(目次!C38,"-","_")</f>
        <v>能力A_14_001</v>
      </c>
      <c r="B38" s="259" t="str">
        <f>IF(ISERROR(VLOOKUP($A38&amp;B$1,クラスIDマスタ!$R$2:$T$803,3,FALSE))=TRUE,"",VLOOKUP($A38&amp;B$1,クラスIDマスタ!$R$2:$T$803,3,FALSE))</f>
        <v>0.75kW以下</v>
      </c>
      <c r="C38" s="259" t="str">
        <f>IF(ISERROR(VLOOKUP($A38&amp;C$1,クラスIDマスタ!$R$2:$T$803,3,FALSE))=TRUE,"",VLOOKUP($A38&amp;C$1,クラスIDマスタ!$R$2:$T$803,3,FALSE))</f>
        <v>0.75kW超1.1kW以下</v>
      </c>
      <c r="D38" s="259" t="str">
        <f>IF(ISERROR(VLOOKUP($A38&amp;D$1,クラスIDマスタ!$R$2:$T$803,3,FALSE))=TRUE,"",VLOOKUP($A38&amp;D$1,クラスIDマスタ!$R$2:$T$803,3,FALSE))</f>
        <v>1.1kW超1.5kW以下</v>
      </c>
      <c r="E38" s="259" t="str">
        <f>IF(ISERROR(VLOOKUP($A38&amp;E$1,クラスIDマスタ!$R$2:$T$803,3,FALSE))=TRUE,"",VLOOKUP($A38&amp;E$1,クラスIDマスタ!$R$2:$T$803,3,FALSE))</f>
        <v>1.5kW超2.2kW以下</v>
      </c>
      <c r="F38" s="259" t="str">
        <f>IF(ISERROR(VLOOKUP($A38&amp;F$1,クラスIDマスタ!$R$2:$T$803,3,FALSE))=TRUE,"",VLOOKUP($A38&amp;F$1,クラスIDマスタ!$R$2:$T$803,3,FALSE))</f>
        <v xml:space="preserve">2.2kW超3.0kW以下 </v>
      </c>
      <c r="G38" s="259" t="str">
        <f>IF(ISERROR(VLOOKUP($A38&amp;G$1,クラスIDマスタ!$R$2:$T$803,3,FALSE))=TRUE,"",VLOOKUP($A38&amp;G$1,クラスIDマスタ!$R$2:$T$803,3,FALSE))</f>
        <v>3.0kW超3.7kW以下</v>
      </c>
      <c r="H38" s="259" t="str">
        <f>IF(ISERROR(VLOOKUP($A38&amp;H$1,クラスIDマスタ!$R$2:$T$803,3,FALSE))=TRUE,"",VLOOKUP($A38&amp;H$1,クラスIDマスタ!$R$2:$T$803,3,FALSE))</f>
        <v xml:space="preserve">3.7kW超4.0kW以下 </v>
      </c>
      <c r="I38" s="259" t="str">
        <f>IF(ISERROR(VLOOKUP($A38&amp;I$1,クラスIDマスタ!$R$2:$T$803,3,FALSE))=TRUE,"",VLOOKUP($A38&amp;I$1,クラスIDマスタ!$R$2:$T$803,3,FALSE))</f>
        <v>4.0kW超5.5kW以下</v>
      </c>
      <c r="J38" s="259" t="str">
        <f>IF(ISERROR(VLOOKUP($A38&amp;J$1,クラスIDマスタ!$R$2:$T$803,3,FALSE))=TRUE,"",VLOOKUP($A38&amp;J$1,クラスIDマスタ!$R$2:$T$803,3,FALSE))</f>
        <v>5.5kW超7.5kW以下</v>
      </c>
      <c r="K38" s="259" t="str">
        <f>IF(ISERROR(VLOOKUP($A38&amp;K$1,クラスIDマスタ!$R$2:$T$803,3,FALSE))=TRUE,"",VLOOKUP($A38&amp;K$1,クラスIDマスタ!$R$2:$T$803,3,FALSE))</f>
        <v>7.5kW超11.0kW以下</v>
      </c>
      <c r="L38" s="259" t="str">
        <f>IF(ISERROR(VLOOKUP($A38&amp;L$1,クラスIDマスタ!$R$2:$T$803,3,FALSE))=TRUE,"",VLOOKUP($A38&amp;L$1,クラスIDマスタ!$R$2:$T$803,3,FALSE))</f>
        <v>11.0kW超15.0kW以下</v>
      </c>
      <c r="M38" s="259" t="str">
        <f>IF(ISERROR(VLOOKUP($A38&amp;M$1,クラスIDマスタ!$R$2:$T$803,3,FALSE))=TRUE,"",VLOOKUP($A38&amp;M$1,クラスIDマスタ!$R$2:$T$803,3,FALSE))</f>
        <v>15.0kW超18.5kW以下</v>
      </c>
      <c r="N38" s="259" t="str">
        <f>IF(ISERROR(VLOOKUP($A38&amp;N$1,クラスIDマスタ!$R$2:$T$803,3,FALSE))=TRUE,"",VLOOKUP($A38&amp;N$1,クラスIDマスタ!$R$2:$T$803,3,FALSE))</f>
        <v>18.5kW超22.0kW以下</v>
      </c>
      <c r="O38" s="259" t="str">
        <f>IF(ISERROR(VLOOKUP($A38&amp;O$1,クラスIDマスタ!$R$2:$T$803,3,FALSE))=TRUE,"",VLOOKUP($A38&amp;O$1,クラスIDマスタ!$R$2:$T$803,3,FALSE))</f>
        <v>22.0kW超30.0kW以下</v>
      </c>
      <c r="P38" s="259" t="str">
        <f>IF(ISERROR(VLOOKUP($A38&amp;P$1,クラスIDマスタ!$R$2:$T$803,3,FALSE))=TRUE,"",VLOOKUP($A38&amp;P$1,クラスIDマスタ!$R$2:$T$803,3,FALSE))</f>
        <v>30.0kW超37.0kW以下</v>
      </c>
      <c r="Q38" s="259" t="str">
        <f>IF(ISERROR(VLOOKUP($A38&amp;Q$1,クラスIDマスタ!$R$2:$T$803,3,FALSE))=TRUE,"",VLOOKUP($A38&amp;Q$1,クラスIDマスタ!$R$2:$T$803,3,FALSE))</f>
        <v>37.0kW超</v>
      </c>
    </row>
    <row r="39" spans="1:17">
      <c r="A39" s="258" t="str">
        <f>"能力"&amp;SUBSTITUTE(目次!C39,"-","_")</f>
        <v>能力A_14_002</v>
      </c>
      <c r="B39" s="259" t="str">
        <f>IF(ISERROR(VLOOKUP($A39&amp;B$1,クラスIDマスタ!$R$2:$T$803,3,FALSE))=TRUE,"",VLOOKUP($A39&amp;B$1,クラスIDマスタ!$R$2:$T$803,3,FALSE))</f>
        <v>3.0kW以下</v>
      </c>
      <c r="C39" s="259" t="str">
        <f>IF(ISERROR(VLOOKUP($A39&amp;C$1,クラスIDマスタ!$R$2:$T$803,3,FALSE))=TRUE,"",VLOOKUP($A39&amp;C$1,クラスIDマスタ!$R$2:$T$803,3,FALSE))</f>
        <v xml:space="preserve">3.0kW超6.5kW以下 </v>
      </c>
      <c r="D39" s="259" t="str">
        <f>IF(ISERROR(VLOOKUP($A39&amp;D$1,クラスIDマスタ!$R$2:$T$803,3,FALSE))=TRUE,"",VLOOKUP($A39&amp;D$1,クラスIDマスタ!$R$2:$T$803,3,FALSE))</f>
        <v>6.5kW超45.0kW以下</v>
      </c>
      <c r="E39" s="259" t="str">
        <f>IF(ISERROR(VLOOKUP($A39&amp;E$1,クラスIDマスタ!$R$2:$T$803,3,FALSE))=TRUE,"",VLOOKUP($A39&amp;E$1,クラスIDマスタ!$R$2:$T$803,3,FALSE))</f>
        <v xml:space="preserve">45.0kW超 </v>
      </c>
      <c r="F39" s="259" t="str">
        <f>IF(ISERROR(VLOOKUP($A39&amp;F$1,クラスIDマスタ!$R$2:$T$803,3,FALSE))=TRUE,"",VLOOKUP($A39&amp;F$1,クラスIDマスタ!$R$2:$T$803,3,FALSE))</f>
        <v/>
      </c>
      <c r="G39" s="259" t="str">
        <f>IF(ISERROR(VLOOKUP($A39&amp;G$1,クラスIDマスタ!$R$2:$T$803,3,FALSE))=TRUE,"",VLOOKUP($A39&amp;G$1,クラスIDマスタ!$R$2:$T$803,3,FALSE))</f>
        <v/>
      </c>
      <c r="H39" s="259" t="str">
        <f>IF(ISERROR(VLOOKUP($A39&amp;H$1,クラスIDマスタ!$R$2:$T$803,3,FALSE))=TRUE,"",VLOOKUP($A39&amp;H$1,クラスIDマスタ!$R$2:$T$803,3,FALSE))</f>
        <v/>
      </c>
      <c r="I39" s="259" t="str">
        <f>IF(ISERROR(VLOOKUP($A39&amp;I$1,クラスIDマスタ!$R$2:$T$803,3,FALSE))=TRUE,"",VLOOKUP($A39&amp;I$1,クラスIDマスタ!$R$2:$T$803,3,FALSE))</f>
        <v/>
      </c>
      <c r="J39" s="259" t="str">
        <f>IF(ISERROR(VLOOKUP($A39&amp;J$1,クラスIDマスタ!$R$2:$T$803,3,FALSE))=TRUE,"",VLOOKUP($A39&amp;J$1,クラスIDマスタ!$R$2:$T$803,3,FALSE))</f>
        <v/>
      </c>
      <c r="K39" s="259" t="str">
        <f>IF(ISERROR(VLOOKUP($A39&amp;K$1,クラスIDマスタ!$R$2:$T$803,3,FALSE))=TRUE,"",VLOOKUP($A39&amp;K$1,クラスIDマスタ!$R$2:$T$803,3,FALSE))</f>
        <v/>
      </c>
      <c r="L39" s="259" t="str">
        <f>IF(ISERROR(VLOOKUP($A39&amp;L$1,クラスIDマスタ!$R$2:$T$803,3,FALSE))=TRUE,"",VLOOKUP($A39&amp;L$1,クラスIDマスタ!$R$2:$T$803,3,FALSE))</f>
        <v/>
      </c>
      <c r="M39" s="259" t="str">
        <f>IF(ISERROR(VLOOKUP($A39&amp;M$1,クラスIDマスタ!$R$2:$T$803,3,FALSE))=TRUE,"",VLOOKUP($A39&amp;M$1,クラスIDマスタ!$R$2:$T$803,3,FALSE))</f>
        <v/>
      </c>
      <c r="N39" s="259" t="str">
        <f>IF(ISERROR(VLOOKUP($A39&amp;N$1,クラスIDマスタ!$R$2:$T$803,3,FALSE))=TRUE,"",VLOOKUP($A39&amp;N$1,クラスIDマスタ!$R$2:$T$803,3,FALSE))</f>
        <v/>
      </c>
      <c r="O39" s="259" t="str">
        <f>IF(ISERROR(VLOOKUP($A39&amp;O$1,クラスIDマスタ!$R$2:$T$803,3,FALSE))=TRUE,"",VLOOKUP($A39&amp;O$1,クラスIDマスタ!$R$2:$T$803,3,FALSE))</f>
        <v/>
      </c>
      <c r="P39" s="259" t="str">
        <f>IF(ISERROR(VLOOKUP($A39&amp;P$1,クラスIDマスタ!$R$2:$T$803,3,FALSE))=TRUE,"",VLOOKUP($A39&amp;P$1,クラスIDマスタ!$R$2:$T$803,3,FALSE))</f>
        <v/>
      </c>
      <c r="Q39" s="259" t="str">
        <f>IF(ISERROR(VLOOKUP($A39&amp;Q$1,クラスIDマスタ!$R$2:$T$803,3,FALSE))=TRUE,"",VLOOKUP($A39&amp;Q$1,クラスIDマスタ!$R$2:$T$803,3,FALSE))</f>
        <v/>
      </c>
    </row>
    <row r="40" spans="1:17">
      <c r="A40" s="258" t="str">
        <f>"能力"&amp;SUBSTITUTE(目次!C40,"-","_")</f>
        <v>能力A_15_001</v>
      </c>
      <c r="B40" s="259" t="str">
        <f>IF(ISERROR(VLOOKUP($A40&amp;B$1,クラスIDマスタ!$R$2:$T$803,3,FALSE))=TRUE,"",VLOOKUP($A40&amp;B$1,クラスIDマスタ!$R$2:$T$803,3,FALSE))</f>
        <v>10kVA以下</v>
      </c>
      <c r="C40" s="259" t="str">
        <f>IF(ISERROR(VLOOKUP($A40&amp;C$1,クラスIDマスタ!$R$2:$T$803,3,FALSE))=TRUE,"",VLOOKUP($A40&amp;C$1,クラスIDマスタ!$R$2:$T$803,3,FALSE))</f>
        <v>10kVA超20kVA以下</v>
      </c>
      <c r="D40" s="259" t="str">
        <f>IF(ISERROR(VLOOKUP($A40&amp;D$1,クラスIDマスタ!$R$2:$T$803,3,FALSE))=TRUE,"",VLOOKUP($A40&amp;D$1,クラスIDマスタ!$R$2:$T$803,3,FALSE))</f>
        <v>20kVA超30kVA以下</v>
      </c>
      <c r="E40" s="259" t="str">
        <f>IF(ISERROR(VLOOKUP($A40&amp;E$1,クラスIDマスタ!$R$2:$T$803,3,FALSE))=TRUE,"",VLOOKUP($A40&amp;E$1,クラスIDマスタ!$R$2:$T$803,3,FALSE))</f>
        <v>30kVA超50kVA以下</v>
      </c>
      <c r="F40" s="259" t="str">
        <f>IF(ISERROR(VLOOKUP($A40&amp;F$1,クラスIDマスタ!$R$2:$T$803,3,FALSE))=TRUE,"",VLOOKUP($A40&amp;F$1,クラスIDマスタ!$R$2:$T$803,3,FALSE))</f>
        <v>50kVA超75kVA以下</v>
      </c>
      <c r="G40" s="259" t="str">
        <f>IF(ISERROR(VLOOKUP($A40&amp;G$1,クラスIDマスタ!$R$2:$T$803,3,FALSE))=TRUE,"",VLOOKUP($A40&amp;G$1,クラスIDマスタ!$R$2:$T$803,3,FALSE))</f>
        <v>75kVA超100kVA以下</v>
      </c>
      <c r="H40" s="259" t="str">
        <f>IF(ISERROR(VLOOKUP($A40&amp;H$1,クラスIDマスタ!$R$2:$T$803,3,FALSE))=TRUE,"",VLOOKUP($A40&amp;H$1,クラスIDマスタ!$R$2:$T$803,3,FALSE))</f>
        <v>100kVA超150kVA以下</v>
      </c>
      <c r="I40" s="259" t="str">
        <f>IF(ISERROR(VLOOKUP($A40&amp;I$1,クラスIDマスタ!$R$2:$T$803,3,FALSE))=TRUE,"",VLOOKUP($A40&amp;I$1,クラスIDマスタ!$R$2:$T$803,3,FALSE))</f>
        <v>150kVA超200kVA以下</v>
      </c>
      <c r="J40" s="259" t="str">
        <f>IF(ISERROR(VLOOKUP($A40&amp;J$1,クラスIDマスタ!$R$2:$T$803,3,FALSE))=TRUE,"",VLOOKUP($A40&amp;J$1,クラスIDマスタ!$R$2:$T$803,3,FALSE))</f>
        <v>200kVA超300kVA以下</v>
      </c>
      <c r="K40" s="259" t="str">
        <f>IF(ISERROR(VLOOKUP($A40&amp;K$1,クラスIDマスタ!$R$2:$T$803,3,FALSE))=TRUE,"",VLOOKUP($A40&amp;K$1,クラスIDマスタ!$R$2:$T$803,3,FALSE))</f>
        <v>300kVA超500kVA以下</v>
      </c>
      <c r="L40" s="259" t="str">
        <f>IF(ISERROR(VLOOKUP($A40&amp;L$1,クラスIDマスタ!$R$2:$T$803,3,FALSE))=TRUE,"",VLOOKUP($A40&amp;L$1,クラスIDマスタ!$R$2:$T$803,3,FALSE))</f>
        <v>750kVA超1000kVA以下</v>
      </c>
      <c r="M40" s="259" t="str">
        <f>IF(ISERROR(VLOOKUP($A40&amp;M$1,クラスIDマスタ!$R$2:$T$803,3,FALSE))=TRUE,"",VLOOKUP($A40&amp;M$1,クラスIDマスタ!$R$2:$T$803,3,FALSE))</f>
        <v>1000kVA超1500kVA以下</v>
      </c>
      <c r="N40" s="259" t="str">
        <f>IF(ISERROR(VLOOKUP($A40&amp;N$1,クラスIDマスタ!$R$2:$T$803,3,FALSE))=TRUE,"",VLOOKUP($A40&amp;N$1,クラスIDマスタ!$R$2:$T$803,3,FALSE))</f>
        <v>1500kVA超2000kVA以下</v>
      </c>
      <c r="O40" s="259" t="str">
        <f>IF(ISERROR(VLOOKUP($A40&amp;O$1,クラスIDマスタ!$R$2:$T$803,3,FALSE))=TRUE,"",VLOOKUP($A40&amp;O$1,クラスIDマスタ!$R$2:$T$803,3,FALSE))</f>
        <v/>
      </c>
      <c r="P40" s="259" t="str">
        <f>IF(ISERROR(VLOOKUP($A40&amp;P$1,クラスIDマスタ!$R$2:$T$803,3,FALSE))=TRUE,"",VLOOKUP($A40&amp;P$1,クラスIDマスタ!$R$2:$T$803,3,FALSE))</f>
        <v/>
      </c>
      <c r="Q40" s="259" t="str">
        <f>IF(ISERROR(VLOOKUP($A40&amp;Q$1,クラスIDマスタ!$R$2:$T$803,3,FALSE))=TRUE,"",VLOOKUP($A40&amp;Q$1,クラスIDマスタ!$R$2:$T$803,3,FALSE))</f>
        <v/>
      </c>
    </row>
    <row r="41" spans="1:17">
      <c r="A41" s="258" t="str">
        <f>"能力"&amp;SUBSTITUTE(目次!C41,"-","_")</f>
        <v>能力A_16_001</v>
      </c>
      <c r="B41" s="259" t="str">
        <f>IF(ISERROR(VLOOKUP($A41&amp;B$1,クラスIDマスタ!$R$2:$T$803,3,FALSE))=TRUE,"",VLOOKUP($A41&amp;B$1,クラスIDマスタ!$R$2:$T$803,3,FALSE))</f>
        <v>-</v>
      </c>
      <c r="C41" s="259" t="str">
        <f>IF(ISERROR(VLOOKUP($A41&amp;C$1,クラスIDマスタ!$R$2:$T$803,3,FALSE))=TRUE,"",VLOOKUP($A41&amp;C$1,クラスIDマスタ!$R$2:$T$803,3,FALSE))</f>
        <v/>
      </c>
      <c r="D41" s="259" t="str">
        <f>IF(ISERROR(VLOOKUP($A41&amp;D$1,クラスIDマスタ!$R$2:$T$803,3,FALSE))=TRUE,"",VLOOKUP($A41&amp;D$1,クラスIDマスタ!$R$2:$T$803,3,FALSE))</f>
        <v/>
      </c>
      <c r="E41" s="259" t="str">
        <f>IF(ISERROR(VLOOKUP($A41&amp;E$1,クラスIDマスタ!$R$2:$T$803,3,FALSE))=TRUE,"",VLOOKUP($A41&amp;E$1,クラスIDマスタ!$R$2:$T$803,3,FALSE))</f>
        <v/>
      </c>
      <c r="F41" s="259" t="str">
        <f>IF(ISERROR(VLOOKUP($A41&amp;F$1,クラスIDマスタ!$R$2:$T$803,3,FALSE))=TRUE,"",VLOOKUP($A41&amp;F$1,クラスIDマスタ!$R$2:$T$803,3,FALSE))</f>
        <v/>
      </c>
      <c r="G41" s="259" t="str">
        <f>IF(ISERROR(VLOOKUP($A41&amp;G$1,クラスIDマスタ!$R$2:$T$803,3,FALSE))=TRUE,"",VLOOKUP($A41&amp;G$1,クラスIDマスタ!$R$2:$T$803,3,FALSE))</f>
        <v/>
      </c>
      <c r="H41" s="259" t="str">
        <f>IF(ISERROR(VLOOKUP($A41&amp;H$1,クラスIDマスタ!$R$2:$T$803,3,FALSE))=TRUE,"",VLOOKUP($A41&amp;H$1,クラスIDマスタ!$R$2:$T$803,3,FALSE))</f>
        <v/>
      </c>
      <c r="I41" s="259" t="str">
        <f>IF(ISERROR(VLOOKUP($A41&amp;I$1,クラスIDマスタ!$R$2:$T$803,3,FALSE))=TRUE,"",VLOOKUP($A41&amp;I$1,クラスIDマスタ!$R$2:$T$803,3,FALSE))</f>
        <v/>
      </c>
      <c r="J41" s="259" t="str">
        <f>IF(ISERROR(VLOOKUP($A41&amp;J$1,クラスIDマスタ!$R$2:$T$803,3,FALSE))=TRUE,"",VLOOKUP($A41&amp;J$1,クラスIDマスタ!$R$2:$T$803,3,FALSE))</f>
        <v/>
      </c>
      <c r="K41" s="259" t="str">
        <f>IF(ISERROR(VLOOKUP($A41&amp;K$1,クラスIDマスタ!$R$2:$T$803,3,FALSE))=TRUE,"",VLOOKUP($A41&amp;K$1,クラスIDマスタ!$R$2:$T$803,3,FALSE))</f>
        <v/>
      </c>
      <c r="L41" s="259" t="str">
        <f>IF(ISERROR(VLOOKUP($A41&amp;L$1,クラスIDマスタ!$R$2:$T$803,3,FALSE))=TRUE,"",VLOOKUP($A41&amp;L$1,クラスIDマスタ!$R$2:$T$803,3,FALSE))</f>
        <v/>
      </c>
      <c r="M41" s="259" t="str">
        <f>IF(ISERROR(VLOOKUP($A41&amp;M$1,クラスIDマスタ!$R$2:$T$803,3,FALSE))=TRUE,"",VLOOKUP($A41&amp;M$1,クラスIDマスタ!$R$2:$T$803,3,FALSE))</f>
        <v/>
      </c>
      <c r="N41" s="259" t="str">
        <f>IF(ISERROR(VLOOKUP($A41&amp;N$1,クラスIDマスタ!$R$2:$T$803,3,FALSE))=TRUE,"",VLOOKUP($A41&amp;N$1,クラスIDマスタ!$R$2:$T$803,3,FALSE))</f>
        <v/>
      </c>
      <c r="O41" s="259" t="str">
        <f>IF(ISERROR(VLOOKUP($A41&amp;O$1,クラスIDマスタ!$R$2:$T$803,3,FALSE))=TRUE,"",VLOOKUP($A41&amp;O$1,クラスIDマスタ!$R$2:$T$803,3,FALSE))</f>
        <v/>
      </c>
      <c r="P41" s="259" t="str">
        <f>IF(ISERROR(VLOOKUP($A41&amp;P$1,クラスIDマスタ!$R$2:$T$803,3,FALSE))=TRUE,"",VLOOKUP($A41&amp;P$1,クラスIDマスタ!$R$2:$T$803,3,FALSE))</f>
        <v/>
      </c>
      <c r="Q41" s="259" t="str">
        <f>IF(ISERROR(VLOOKUP($A41&amp;Q$1,クラスIDマスタ!$R$2:$T$803,3,FALSE))=TRUE,"",VLOOKUP($A41&amp;Q$1,クラスIDマスタ!$R$2:$T$803,3,FALSE))</f>
        <v/>
      </c>
    </row>
    <row r="42" spans="1:17">
      <c r="A42" s="258" t="e">
        <f>"能力"&amp;SUBSTITUTE(目次!#REF!,"-","_")</f>
        <v>#REF!</v>
      </c>
      <c r="B42" s="259" t="str">
        <f>IF(ISERROR(VLOOKUP($A42&amp;B$1,クラスIDマスタ!$R$2:$T$803,3,FALSE))=TRUE,"",VLOOKUP($A42&amp;B$1,クラスIDマスタ!$R$2:$T$803,3,FALSE))</f>
        <v/>
      </c>
      <c r="C42" s="259" t="str">
        <f>IF(ISERROR(VLOOKUP($A42&amp;C$1,クラスIDマスタ!$R$2:$T$803,3,FALSE))=TRUE,"",VLOOKUP($A42&amp;C$1,クラスIDマスタ!$R$2:$T$803,3,FALSE))</f>
        <v/>
      </c>
      <c r="D42" s="259" t="str">
        <f>IF(ISERROR(VLOOKUP($A42&amp;D$1,クラスIDマスタ!$R$2:$T$803,3,FALSE))=TRUE,"",VLOOKUP($A42&amp;D$1,クラスIDマスタ!$R$2:$T$803,3,FALSE))</f>
        <v/>
      </c>
      <c r="E42" s="259" t="str">
        <f>IF(ISERROR(VLOOKUP($A42&amp;E$1,クラスIDマスタ!$R$2:$T$803,3,FALSE))=TRUE,"",VLOOKUP($A42&amp;E$1,クラスIDマスタ!$R$2:$T$803,3,FALSE))</f>
        <v/>
      </c>
      <c r="F42" s="259" t="str">
        <f>IF(ISERROR(VLOOKUP($A42&amp;F$1,クラスIDマスタ!$R$2:$T$803,3,FALSE))=TRUE,"",VLOOKUP($A42&amp;F$1,クラスIDマスタ!$R$2:$T$803,3,FALSE))</f>
        <v/>
      </c>
      <c r="G42" s="259" t="str">
        <f>IF(ISERROR(VLOOKUP($A42&amp;G$1,クラスIDマスタ!$R$2:$T$803,3,FALSE))=TRUE,"",VLOOKUP($A42&amp;G$1,クラスIDマスタ!$R$2:$T$803,3,FALSE))</f>
        <v/>
      </c>
      <c r="H42" s="259" t="str">
        <f>IF(ISERROR(VLOOKUP($A42&amp;H$1,クラスIDマスタ!$R$2:$T$803,3,FALSE))=TRUE,"",VLOOKUP($A42&amp;H$1,クラスIDマスタ!$R$2:$T$803,3,FALSE))</f>
        <v/>
      </c>
      <c r="I42" s="259" t="str">
        <f>IF(ISERROR(VLOOKUP($A42&amp;I$1,クラスIDマスタ!$R$2:$T$803,3,FALSE))=TRUE,"",VLOOKUP($A42&amp;I$1,クラスIDマスタ!$R$2:$T$803,3,FALSE))</f>
        <v/>
      </c>
      <c r="J42" s="259" t="str">
        <f>IF(ISERROR(VLOOKUP($A42&amp;J$1,クラスIDマスタ!$R$2:$T$803,3,FALSE))=TRUE,"",VLOOKUP($A42&amp;J$1,クラスIDマスタ!$R$2:$T$803,3,FALSE))</f>
        <v/>
      </c>
      <c r="K42" s="259" t="str">
        <f>IF(ISERROR(VLOOKUP($A42&amp;K$1,クラスIDマスタ!$R$2:$T$803,3,FALSE))=TRUE,"",VLOOKUP($A42&amp;K$1,クラスIDマスタ!$R$2:$T$803,3,FALSE))</f>
        <v/>
      </c>
      <c r="L42" s="259" t="str">
        <f>IF(ISERROR(VLOOKUP($A42&amp;L$1,クラスIDマスタ!$R$2:$T$803,3,FALSE))=TRUE,"",VLOOKUP($A42&amp;L$1,クラスIDマスタ!$R$2:$T$803,3,FALSE))</f>
        <v/>
      </c>
      <c r="M42" s="259" t="str">
        <f>IF(ISERROR(VLOOKUP($A42&amp;M$1,クラスIDマスタ!$R$2:$T$803,3,FALSE))=TRUE,"",VLOOKUP($A42&amp;M$1,クラスIDマスタ!$R$2:$T$803,3,FALSE))</f>
        <v/>
      </c>
      <c r="N42" s="259" t="str">
        <f>IF(ISERROR(VLOOKUP($A42&amp;N$1,クラスIDマスタ!$R$2:$T$803,3,FALSE))=TRUE,"",VLOOKUP($A42&amp;N$1,クラスIDマスタ!$R$2:$T$803,3,FALSE))</f>
        <v/>
      </c>
      <c r="O42" s="259" t="str">
        <f>IF(ISERROR(VLOOKUP($A42&amp;O$1,クラスIDマスタ!$R$2:$T$803,3,FALSE))=TRUE,"",VLOOKUP($A42&amp;O$1,クラスIDマスタ!$R$2:$T$803,3,FALSE))</f>
        <v/>
      </c>
      <c r="P42" s="259" t="str">
        <f>IF(ISERROR(VLOOKUP($A42&amp;P$1,クラスIDマスタ!$R$2:$T$803,3,FALSE))=TRUE,"",VLOOKUP($A42&amp;P$1,クラスIDマスタ!$R$2:$T$803,3,FALSE))</f>
        <v/>
      </c>
      <c r="Q42" s="259" t="str">
        <f>IF(ISERROR(VLOOKUP($A42&amp;Q$1,クラスIDマスタ!$R$2:$T$803,3,FALSE))=TRUE,"",VLOOKUP($A42&amp;Q$1,クラスIDマスタ!$R$2:$T$803,3,FALSE))</f>
        <v/>
      </c>
    </row>
    <row r="43" spans="1:17">
      <c r="A43" s="258" t="str">
        <f>"能力"&amp;SUBSTITUTE(目次!C42,"-","_")</f>
        <v>能力A_18_001</v>
      </c>
      <c r="B43" s="259" t="str">
        <f>IF(ISERROR(VLOOKUP($A43&amp;B$1,クラスIDマスタ!$R$2:$T$803,3,FALSE))=TRUE,"",VLOOKUP($A43&amp;B$1,クラスIDマスタ!$R$2:$T$803,3,FALSE))</f>
        <v>-</v>
      </c>
      <c r="C43" s="259" t="str">
        <f>IF(ISERROR(VLOOKUP($A43&amp;C$1,クラスIDマスタ!$R$2:$T$803,3,FALSE))=TRUE,"",VLOOKUP($A43&amp;C$1,クラスIDマスタ!$R$2:$T$803,3,FALSE))</f>
        <v/>
      </c>
      <c r="D43" s="259" t="str">
        <f>IF(ISERROR(VLOOKUP($A43&amp;D$1,クラスIDマスタ!$R$2:$T$803,3,FALSE))=TRUE,"",VLOOKUP($A43&amp;D$1,クラスIDマスタ!$R$2:$T$803,3,FALSE))</f>
        <v/>
      </c>
      <c r="E43" s="259" t="str">
        <f>IF(ISERROR(VLOOKUP($A43&amp;E$1,クラスIDマスタ!$R$2:$T$803,3,FALSE))=TRUE,"",VLOOKUP($A43&amp;E$1,クラスIDマスタ!$R$2:$T$803,3,FALSE))</f>
        <v/>
      </c>
      <c r="F43" s="259" t="str">
        <f>IF(ISERROR(VLOOKUP($A43&amp;F$1,クラスIDマスタ!$R$2:$T$803,3,FALSE))=TRUE,"",VLOOKUP($A43&amp;F$1,クラスIDマスタ!$R$2:$T$803,3,FALSE))</f>
        <v/>
      </c>
      <c r="G43" s="259" t="str">
        <f>IF(ISERROR(VLOOKUP($A43&amp;G$1,クラスIDマスタ!$R$2:$T$803,3,FALSE))=TRUE,"",VLOOKUP($A43&amp;G$1,クラスIDマスタ!$R$2:$T$803,3,FALSE))</f>
        <v/>
      </c>
      <c r="H43" s="259" t="str">
        <f>IF(ISERROR(VLOOKUP($A43&amp;H$1,クラスIDマスタ!$R$2:$T$803,3,FALSE))=TRUE,"",VLOOKUP($A43&amp;H$1,クラスIDマスタ!$R$2:$T$803,3,FALSE))</f>
        <v/>
      </c>
      <c r="I43" s="259" t="str">
        <f>IF(ISERROR(VLOOKUP($A43&amp;I$1,クラスIDマスタ!$R$2:$T$803,3,FALSE))=TRUE,"",VLOOKUP($A43&amp;I$1,クラスIDマスタ!$R$2:$T$803,3,FALSE))</f>
        <v/>
      </c>
      <c r="J43" s="259" t="str">
        <f>IF(ISERROR(VLOOKUP($A43&amp;J$1,クラスIDマスタ!$R$2:$T$803,3,FALSE))=TRUE,"",VLOOKUP($A43&amp;J$1,クラスIDマスタ!$R$2:$T$803,3,FALSE))</f>
        <v/>
      </c>
      <c r="K43" s="259" t="str">
        <f>IF(ISERROR(VLOOKUP($A43&amp;K$1,クラスIDマスタ!$R$2:$T$803,3,FALSE))=TRUE,"",VLOOKUP($A43&amp;K$1,クラスIDマスタ!$R$2:$T$803,3,FALSE))</f>
        <v/>
      </c>
      <c r="L43" s="259" t="str">
        <f>IF(ISERROR(VLOOKUP($A43&amp;L$1,クラスIDマスタ!$R$2:$T$803,3,FALSE))=TRUE,"",VLOOKUP($A43&amp;L$1,クラスIDマスタ!$R$2:$T$803,3,FALSE))</f>
        <v/>
      </c>
      <c r="M43" s="259" t="str">
        <f>IF(ISERROR(VLOOKUP($A43&amp;M$1,クラスIDマスタ!$R$2:$T$803,3,FALSE))=TRUE,"",VLOOKUP($A43&amp;M$1,クラスIDマスタ!$R$2:$T$803,3,FALSE))</f>
        <v/>
      </c>
      <c r="N43" s="259" t="str">
        <f>IF(ISERROR(VLOOKUP($A43&amp;N$1,クラスIDマスタ!$R$2:$T$803,3,FALSE))=TRUE,"",VLOOKUP($A43&amp;N$1,クラスIDマスタ!$R$2:$T$803,3,FALSE))</f>
        <v/>
      </c>
      <c r="O43" s="259" t="str">
        <f>IF(ISERROR(VLOOKUP($A43&amp;O$1,クラスIDマスタ!$R$2:$T$803,3,FALSE))=TRUE,"",VLOOKUP($A43&amp;O$1,クラスIDマスタ!$R$2:$T$803,3,FALSE))</f>
        <v/>
      </c>
      <c r="P43" s="259" t="str">
        <f>IF(ISERROR(VLOOKUP($A43&amp;P$1,クラスIDマスタ!$R$2:$T$803,3,FALSE))=TRUE,"",VLOOKUP($A43&amp;P$1,クラスIDマスタ!$R$2:$T$803,3,FALSE))</f>
        <v/>
      </c>
      <c r="Q43" s="259" t="str">
        <f>IF(ISERROR(VLOOKUP($A43&amp;Q$1,クラスIDマスタ!$R$2:$T$803,3,FALSE))=TRUE,"",VLOOKUP($A43&amp;Q$1,クラスIDマスタ!$R$2:$T$803,3,FALSE))</f>
        <v/>
      </c>
    </row>
    <row r="44" spans="1:17">
      <c r="A44" s="258" t="e">
        <f>"能力"&amp;SUBSTITUTE(目次!#REF!,"-","_")</f>
        <v>#REF!</v>
      </c>
      <c r="B44" s="259" t="str">
        <f>IF(ISERROR(VLOOKUP($A44&amp;B$1,クラスIDマスタ!$R$2:$T$803,3,FALSE))=TRUE,"",VLOOKUP($A44&amp;B$1,クラスIDマスタ!$R$2:$T$803,3,FALSE))</f>
        <v/>
      </c>
      <c r="C44" s="259" t="str">
        <f>IF(ISERROR(VLOOKUP($A44&amp;C$1,クラスIDマスタ!$R$2:$T$803,3,FALSE))=TRUE,"",VLOOKUP($A44&amp;C$1,クラスIDマスタ!$R$2:$T$803,3,FALSE))</f>
        <v/>
      </c>
      <c r="D44" s="259" t="str">
        <f>IF(ISERROR(VLOOKUP($A44&amp;D$1,クラスIDマスタ!$R$2:$T$803,3,FALSE))=TRUE,"",VLOOKUP($A44&amp;D$1,クラスIDマスタ!$R$2:$T$803,3,FALSE))</f>
        <v/>
      </c>
      <c r="E44" s="259" t="str">
        <f>IF(ISERROR(VLOOKUP($A44&amp;E$1,クラスIDマスタ!$R$2:$T$803,3,FALSE))=TRUE,"",VLOOKUP($A44&amp;E$1,クラスIDマスタ!$R$2:$T$803,3,FALSE))</f>
        <v/>
      </c>
      <c r="F44" s="259" t="str">
        <f>IF(ISERROR(VLOOKUP($A44&amp;F$1,クラスIDマスタ!$R$2:$T$803,3,FALSE))=TRUE,"",VLOOKUP($A44&amp;F$1,クラスIDマスタ!$R$2:$T$803,3,FALSE))</f>
        <v/>
      </c>
      <c r="G44" s="259" t="str">
        <f>IF(ISERROR(VLOOKUP($A44&amp;G$1,クラスIDマスタ!$R$2:$T$803,3,FALSE))=TRUE,"",VLOOKUP($A44&amp;G$1,クラスIDマスタ!$R$2:$T$803,3,FALSE))</f>
        <v/>
      </c>
      <c r="H44" s="259" t="str">
        <f>IF(ISERROR(VLOOKUP($A44&amp;H$1,クラスIDマスタ!$R$2:$T$803,3,FALSE))=TRUE,"",VLOOKUP($A44&amp;H$1,クラスIDマスタ!$R$2:$T$803,3,FALSE))</f>
        <v/>
      </c>
      <c r="I44" s="259" t="str">
        <f>IF(ISERROR(VLOOKUP($A44&amp;I$1,クラスIDマスタ!$R$2:$T$803,3,FALSE))=TRUE,"",VLOOKUP($A44&amp;I$1,クラスIDマスタ!$R$2:$T$803,3,FALSE))</f>
        <v/>
      </c>
      <c r="J44" s="259" t="str">
        <f>IF(ISERROR(VLOOKUP($A44&amp;J$1,クラスIDマスタ!$R$2:$T$803,3,FALSE))=TRUE,"",VLOOKUP($A44&amp;J$1,クラスIDマスタ!$R$2:$T$803,3,FALSE))</f>
        <v/>
      </c>
      <c r="K44" s="259" t="str">
        <f>IF(ISERROR(VLOOKUP($A44&amp;K$1,クラスIDマスタ!$R$2:$T$803,3,FALSE))=TRUE,"",VLOOKUP($A44&amp;K$1,クラスIDマスタ!$R$2:$T$803,3,FALSE))</f>
        <v/>
      </c>
      <c r="L44" s="259" t="str">
        <f>IF(ISERROR(VLOOKUP($A44&amp;L$1,クラスIDマスタ!$R$2:$T$803,3,FALSE))=TRUE,"",VLOOKUP($A44&amp;L$1,クラスIDマスタ!$R$2:$T$803,3,FALSE))</f>
        <v/>
      </c>
      <c r="M44" s="259" t="str">
        <f>IF(ISERROR(VLOOKUP($A44&amp;M$1,クラスIDマスタ!$R$2:$T$803,3,FALSE))=TRUE,"",VLOOKUP($A44&amp;M$1,クラスIDマスタ!$R$2:$T$803,3,FALSE))</f>
        <v/>
      </c>
      <c r="N44" s="259" t="str">
        <f>IF(ISERROR(VLOOKUP($A44&amp;N$1,クラスIDマスタ!$R$2:$T$803,3,FALSE))=TRUE,"",VLOOKUP($A44&amp;N$1,クラスIDマスタ!$R$2:$T$803,3,FALSE))</f>
        <v/>
      </c>
      <c r="O44" s="259" t="str">
        <f>IF(ISERROR(VLOOKUP($A44&amp;O$1,クラスIDマスタ!$R$2:$T$803,3,FALSE))=TRUE,"",VLOOKUP($A44&amp;O$1,クラスIDマスタ!$R$2:$T$803,3,FALSE))</f>
        <v/>
      </c>
      <c r="P44" s="259" t="str">
        <f>IF(ISERROR(VLOOKUP($A44&amp;P$1,クラスIDマスタ!$R$2:$T$803,3,FALSE))=TRUE,"",VLOOKUP($A44&amp;P$1,クラスIDマスタ!$R$2:$T$803,3,FALSE))</f>
        <v/>
      </c>
      <c r="Q44" s="259" t="str">
        <f>IF(ISERROR(VLOOKUP($A44&amp;Q$1,クラスIDマスタ!$R$2:$T$803,3,FALSE))=TRUE,"",VLOOKUP($A44&amp;Q$1,クラスIDマスタ!$R$2:$T$803,3,FALSE))</f>
        <v/>
      </c>
    </row>
    <row r="45" spans="1:17">
      <c r="A45" s="258" t="e">
        <f>"能力"&amp;SUBSTITUTE(目次!#REF!,"-","_")</f>
        <v>#REF!</v>
      </c>
      <c r="B45" s="259" t="str">
        <f>IF(ISERROR(VLOOKUP($A45&amp;B$1,クラスIDマスタ!$R$2:$T$803,3,FALSE))=TRUE,"",VLOOKUP($A45&amp;B$1,クラスIDマスタ!$R$2:$T$803,3,FALSE))</f>
        <v/>
      </c>
      <c r="C45" s="259" t="str">
        <f>IF(ISERROR(VLOOKUP($A45&amp;C$1,クラスIDマスタ!$R$2:$T$803,3,FALSE))=TRUE,"",VLOOKUP($A45&amp;C$1,クラスIDマスタ!$R$2:$T$803,3,FALSE))</f>
        <v/>
      </c>
      <c r="D45" s="259" t="str">
        <f>IF(ISERROR(VLOOKUP($A45&amp;D$1,クラスIDマスタ!$R$2:$T$803,3,FALSE))=TRUE,"",VLOOKUP($A45&amp;D$1,クラスIDマスタ!$R$2:$T$803,3,FALSE))</f>
        <v/>
      </c>
      <c r="E45" s="259" t="str">
        <f>IF(ISERROR(VLOOKUP($A45&amp;E$1,クラスIDマスタ!$R$2:$T$803,3,FALSE))=TRUE,"",VLOOKUP($A45&amp;E$1,クラスIDマスタ!$R$2:$T$803,3,FALSE))</f>
        <v/>
      </c>
      <c r="F45" s="259" t="str">
        <f>IF(ISERROR(VLOOKUP($A45&amp;F$1,クラスIDマスタ!$R$2:$T$803,3,FALSE))=TRUE,"",VLOOKUP($A45&amp;F$1,クラスIDマスタ!$R$2:$T$803,3,FALSE))</f>
        <v/>
      </c>
      <c r="G45" s="259" t="str">
        <f>IF(ISERROR(VLOOKUP($A45&amp;G$1,クラスIDマスタ!$R$2:$T$803,3,FALSE))=TRUE,"",VLOOKUP($A45&amp;G$1,クラスIDマスタ!$R$2:$T$803,3,FALSE))</f>
        <v/>
      </c>
      <c r="H45" s="259" t="str">
        <f>IF(ISERROR(VLOOKUP($A45&amp;H$1,クラスIDマスタ!$R$2:$T$803,3,FALSE))=TRUE,"",VLOOKUP($A45&amp;H$1,クラスIDマスタ!$R$2:$T$803,3,FALSE))</f>
        <v/>
      </c>
      <c r="I45" s="259" t="str">
        <f>IF(ISERROR(VLOOKUP($A45&amp;I$1,クラスIDマスタ!$R$2:$T$803,3,FALSE))=TRUE,"",VLOOKUP($A45&amp;I$1,クラスIDマスタ!$R$2:$T$803,3,FALSE))</f>
        <v/>
      </c>
      <c r="J45" s="259" t="str">
        <f>IF(ISERROR(VLOOKUP($A45&amp;J$1,クラスIDマスタ!$R$2:$T$803,3,FALSE))=TRUE,"",VLOOKUP($A45&amp;J$1,クラスIDマスタ!$R$2:$T$803,3,FALSE))</f>
        <v/>
      </c>
      <c r="K45" s="259" t="str">
        <f>IF(ISERROR(VLOOKUP($A45&amp;K$1,クラスIDマスタ!$R$2:$T$803,3,FALSE))=TRUE,"",VLOOKUP($A45&amp;K$1,クラスIDマスタ!$R$2:$T$803,3,FALSE))</f>
        <v/>
      </c>
      <c r="L45" s="259" t="str">
        <f>IF(ISERROR(VLOOKUP($A45&amp;L$1,クラスIDマスタ!$R$2:$T$803,3,FALSE))=TRUE,"",VLOOKUP($A45&amp;L$1,クラスIDマスタ!$R$2:$T$803,3,FALSE))</f>
        <v/>
      </c>
      <c r="M45" s="259" t="str">
        <f>IF(ISERROR(VLOOKUP($A45&amp;M$1,クラスIDマスタ!$R$2:$T$803,3,FALSE))=TRUE,"",VLOOKUP($A45&amp;M$1,クラスIDマスタ!$R$2:$T$803,3,FALSE))</f>
        <v/>
      </c>
      <c r="N45" s="259" t="str">
        <f>IF(ISERROR(VLOOKUP($A45&amp;N$1,クラスIDマスタ!$R$2:$T$803,3,FALSE))=TRUE,"",VLOOKUP($A45&amp;N$1,クラスIDマスタ!$R$2:$T$803,3,FALSE))</f>
        <v/>
      </c>
      <c r="O45" s="259" t="str">
        <f>IF(ISERROR(VLOOKUP($A45&amp;O$1,クラスIDマスタ!$R$2:$T$803,3,FALSE))=TRUE,"",VLOOKUP($A45&amp;O$1,クラスIDマスタ!$R$2:$T$803,3,FALSE))</f>
        <v/>
      </c>
      <c r="P45" s="259" t="str">
        <f>IF(ISERROR(VLOOKUP($A45&amp;P$1,クラスIDマスタ!$R$2:$T$803,3,FALSE))=TRUE,"",VLOOKUP($A45&amp;P$1,クラスIDマスタ!$R$2:$T$803,3,FALSE))</f>
        <v/>
      </c>
      <c r="Q45" s="259" t="str">
        <f>IF(ISERROR(VLOOKUP($A45&amp;Q$1,クラスIDマスタ!$R$2:$T$803,3,FALSE))=TRUE,"",VLOOKUP($A45&amp;Q$1,クラスIDマスタ!$R$2:$T$803,3,FALSE))</f>
        <v/>
      </c>
    </row>
    <row r="46" spans="1:17">
      <c r="A46" s="258" t="str">
        <f>"能力"&amp;SUBSTITUTE(目次!I3,"-","_")</f>
        <v>能力D_01_001</v>
      </c>
      <c r="B46" s="259" t="str">
        <f>IF(ISERROR(VLOOKUP($A46&amp;B$1,クラスIDマスタ!$R$2:$T$803,3,FALSE))=TRUE,"",VLOOKUP($A46&amp;B$1,クラスIDマスタ!$R$2:$T$803,3,FALSE))</f>
        <v>2.2kW</v>
      </c>
      <c r="C46" s="259" t="str">
        <f>IF(ISERROR(VLOOKUP($A46&amp;C$1,クラスIDマスタ!$R$2:$T$803,3,FALSE))=TRUE,"",VLOOKUP($A46&amp;C$1,クラスIDマスタ!$R$2:$T$803,3,FALSE))</f>
        <v>2.5kW</v>
      </c>
      <c r="D46" s="259" t="str">
        <f>IF(ISERROR(VLOOKUP($A46&amp;D$1,クラスIDマスタ!$R$2:$T$803,3,FALSE))=TRUE,"",VLOOKUP($A46&amp;D$1,クラスIDマスタ!$R$2:$T$803,3,FALSE))</f>
        <v>2.8kW</v>
      </c>
      <c r="E46" s="259" t="str">
        <f>IF(ISERROR(VLOOKUP($A46&amp;E$1,クラスIDマスタ!$R$2:$T$803,3,FALSE))=TRUE,"",VLOOKUP($A46&amp;E$1,クラスIDマスタ!$R$2:$T$803,3,FALSE))</f>
        <v>3.6kW</v>
      </c>
      <c r="F46" s="259" t="str">
        <f>IF(ISERROR(VLOOKUP($A46&amp;F$1,クラスIDマスタ!$R$2:$T$803,3,FALSE))=TRUE,"",VLOOKUP($A46&amp;F$1,クラスIDマスタ!$R$2:$T$803,3,FALSE))</f>
        <v>4.0kW</v>
      </c>
      <c r="G46" s="259" t="str">
        <f>IF(ISERROR(VLOOKUP($A46&amp;G$1,クラスIDマスタ!$R$2:$T$803,3,FALSE))=TRUE,"",VLOOKUP($A46&amp;G$1,クラスIDマスタ!$R$2:$T$803,3,FALSE))</f>
        <v>4.5kW</v>
      </c>
      <c r="H46" s="259" t="str">
        <f>IF(ISERROR(VLOOKUP($A46&amp;H$1,クラスIDマスタ!$R$2:$T$803,3,FALSE))=TRUE,"",VLOOKUP($A46&amp;H$1,クラスIDマスタ!$R$2:$T$803,3,FALSE))</f>
        <v>5.0kW</v>
      </c>
      <c r="I46" s="259" t="str">
        <f>IF(ISERROR(VLOOKUP($A46&amp;I$1,クラスIDマスタ!$R$2:$T$803,3,FALSE))=TRUE,"",VLOOKUP($A46&amp;I$1,クラスIDマスタ!$R$2:$T$803,3,FALSE))</f>
        <v>5.6kW</v>
      </c>
      <c r="J46" s="259" t="str">
        <f>IF(ISERROR(VLOOKUP($A46&amp;J$1,クラスIDマスタ!$R$2:$T$803,3,FALSE))=TRUE,"",VLOOKUP($A46&amp;J$1,クラスIDマスタ!$R$2:$T$803,3,FALSE))</f>
        <v>6.3kW</v>
      </c>
      <c r="K46" s="259" t="str">
        <f>IF(ISERROR(VLOOKUP($A46&amp;K$1,クラスIDマスタ!$R$2:$T$803,3,FALSE))=TRUE,"",VLOOKUP($A46&amp;K$1,クラスIDマスタ!$R$2:$T$803,3,FALSE))</f>
        <v>7.1kW</v>
      </c>
      <c r="L46" s="259" t="str">
        <f>IF(ISERROR(VLOOKUP($A46&amp;L$1,クラスIDマスタ!$R$2:$T$803,3,FALSE))=TRUE,"",VLOOKUP($A46&amp;L$1,クラスIDマスタ!$R$2:$T$803,3,FALSE))</f>
        <v>8.0kW</v>
      </c>
      <c r="M46" s="259" t="str">
        <f>IF(ISERROR(VLOOKUP($A46&amp;M$1,クラスIDマスタ!$R$2:$T$803,3,FALSE))=TRUE,"",VLOOKUP($A46&amp;M$1,クラスIDマスタ!$R$2:$T$803,3,FALSE))</f>
        <v>9.0kW</v>
      </c>
      <c r="N46" s="259" t="str">
        <f>IF(ISERROR(VLOOKUP($A46&amp;N$1,クラスIDマスタ!$R$2:$T$803,3,FALSE))=TRUE,"",VLOOKUP($A46&amp;N$1,クラスIDマスタ!$R$2:$T$803,3,FALSE))</f>
        <v/>
      </c>
      <c r="O46" s="259" t="str">
        <f>IF(ISERROR(VLOOKUP($A46&amp;O$1,クラスIDマスタ!$R$2:$T$803,3,FALSE))=TRUE,"",VLOOKUP($A46&amp;O$1,クラスIDマスタ!$R$2:$T$803,3,FALSE))</f>
        <v/>
      </c>
      <c r="P46" s="259" t="str">
        <f>IF(ISERROR(VLOOKUP($A46&amp;P$1,クラスIDマスタ!$R$2:$T$803,3,FALSE))=TRUE,"",VLOOKUP($A46&amp;P$1,クラスIDマスタ!$R$2:$T$803,3,FALSE))</f>
        <v/>
      </c>
      <c r="Q46" s="259" t="str">
        <f>IF(ISERROR(VLOOKUP($A46&amp;Q$1,クラスIDマスタ!$R$2:$T$803,3,FALSE))=TRUE,"",VLOOKUP($A46&amp;Q$1,クラスIDマスタ!$R$2:$T$803,3,FALSE))</f>
        <v/>
      </c>
    </row>
    <row r="47" spans="1:17">
      <c r="A47" s="258" t="str">
        <f>"能力"&amp;SUBSTITUTE(目次!I4,"-","_")</f>
        <v>能力D_01_002</v>
      </c>
      <c r="B47" s="259" t="str">
        <f>IF(ISERROR(VLOOKUP($A47&amp;B$1,クラスIDマスタ!$R$2:$T$803,3,FALSE))=TRUE,"",VLOOKUP($A47&amp;B$1,クラスIDマスタ!$R$2:$T$803,3,FALSE))</f>
        <v>3.6kW</v>
      </c>
      <c r="C47" s="259" t="str">
        <f>IF(ISERROR(VLOOKUP($A47&amp;C$1,クラスIDマスタ!$R$2:$T$803,3,FALSE))=TRUE,"",VLOOKUP($A47&amp;C$1,クラスIDマスタ!$R$2:$T$803,3,FALSE))</f>
        <v>4.0kW</v>
      </c>
      <c r="D47" s="259" t="str">
        <f>IF(ISERROR(VLOOKUP($A47&amp;D$1,クラスIDマスタ!$R$2:$T$803,3,FALSE))=TRUE,"",VLOOKUP($A47&amp;D$1,クラスIDマスタ!$R$2:$T$803,3,FALSE))</f>
        <v>4.5kW</v>
      </c>
      <c r="E47" s="259" t="str">
        <f>IF(ISERROR(VLOOKUP($A47&amp;E$1,クラスIDマスタ!$R$2:$T$803,3,FALSE))=TRUE,"",VLOOKUP($A47&amp;E$1,クラスIDマスタ!$R$2:$T$803,3,FALSE))</f>
        <v>5.0kW</v>
      </c>
      <c r="F47" s="259" t="str">
        <f>IF(ISERROR(VLOOKUP($A47&amp;F$1,クラスIDマスタ!$R$2:$T$803,3,FALSE))=TRUE,"",VLOOKUP($A47&amp;F$1,クラスIDマスタ!$R$2:$T$803,3,FALSE))</f>
        <v>6.0kW</v>
      </c>
      <c r="G47" s="259" t="str">
        <f>IF(ISERROR(VLOOKUP($A47&amp;G$1,クラスIDマスタ!$R$2:$T$803,3,FALSE))=TRUE,"",VLOOKUP($A47&amp;G$1,クラスIDマスタ!$R$2:$T$803,3,FALSE))</f>
        <v>6.7kW</v>
      </c>
      <c r="H47" s="259" t="str">
        <f>IF(ISERROR(VLOOKUP($A47&amp;H$1,クラスIDマスタ!$R$2:$T$803,3,FALSE))=TRUE,"",VLOOKUP($A47&amp;H$1,クラスIDマスタ!$R$2:$T$803,3,FALSE))</f>
        <v>7.0kW</v>
      </c>
      <c r="I47" s="259" t="str">
        <f>IF(ISERROR(VLOOKUP($A47&amp;I$1,クラスIDマスタ!$R$2:$T$803,3,FALSE))=TRUE,"",VLOOKUP($A47&amp;I$1,クラスIDマスタ!$R$2:$T$803,3,FALSE))</f>
        <v>11.8kW</v>
      </c>
      <c r="J47" s="259" t="str">
        <f>IF(ISERROR(VLOOKUP($A47&amp;J$1,クラスIDマスタ!$R$2:$T$803,3,FALSE))=TRUE,"",VLOOKUP($A47&amp;J$1,クラスIDマスタ!$R$2:$T$803,3,FALSE))</f>
        <v/>
      </c>
      <c r="K47" s="259" t="str">
        <f>IF(ISERROR(VLOOKUP($A47&amp;K$1,クラスIDマスタ!$R$2:$T$803,3,FALSE))=TRUE,"",VLOOKUP($A47&amp;K$1,クラスIDマスタ!$R$2:$T$803,3,FALSE))</f>
        <v/>
      </c>
      <c r="L47" s="259" t="str">
        <f>IF(ISERROR(VLOOKUP($A47&amp;L$1,クラスIDマスタ!$R$2:$T$803,3,FALSE))=TRUE,"",VLOOKUP($A47&amp;L$1,クラスIDマスタ!$R$2:$T$803,3,FALSE))</f>
        <v/>
      </c>
      <c r="M47" s="259" t="str">
        <f>IF(ISERROR(VLOOKUP($A47&amp;M$1,クラスIDマスタ!$R$2:$T$803,3,FALSE))=TRUE,"",VLOOKUP($A47&amp;M$1,クラスIDマスタ!$R$2:$T$803,3,FALSE))</f>
        <v/>
      </c>
      <c r="N47" s="259" t="str">
        <f>IF(ISERROR(VLOOKUP($A47&amp;N$1,クラスIDマスタ!$R$2:$T$803,3,FALSE))=TRUE,"",VLOOKUP($A47&amp;N$1,クラスIDマスタ!$R$2:$T$803,3,FALSE))</f>
        <v/>
      </c>
      <c r="O47" s="259" t="str">
        <f>IF(ISERROR(VLOOKUP($A47&amp;O$1,クラスIDマスタ!$R$2:$T$803,3,FALSE))=TRUE,"",VLOOKUP($A47&amp;O$1,クラスIDマスタ!$R$2:$T$803,3,FALSE))</f>
        <v/>
      </c>
      <c r="P47" s="259" t="str">
        <f>IF(ISERROR(VLOOKUP($A47&amp;P$1,クラスIDマスタ!$R$2:$T$803,3,FALSE))=TRUE,"",VLOOKUP($A47&amp;P$1,クラスIDマスタ!$R$2:$T$803,3,FALSE))</f>
        <v/>
      </c>
      <c r="Q47" s="259" t="str">
        <f>IF(ISERROR(VLOOKUP($A47&amp;Q$1,クラスIDマスタ!$R$2:$T$803,3,FALSE))=TRUE,"",VLOOKUP($A47&amp;Q$1,クラスIDマスタ!$R$2:$T$803,3,FALSE))</f>
        <v/>
      </c>
    </row>
    <row r="48" spans="1:17">
      <c r="A48" s="258" t="str">
        <f>"能力"&amp;SUBSTITUTE(目次!I5,"-","_")</f>
        <v>能力D_01_003</v>
      </c>
      <c r="B48" s="259" t="str">
        <f>IF(ISERROR(VLOOKUP($A48&amp;B$1,クラスIDマスタ!$R$2:$T$803,3,FALSE))=TRUE,"",VLOOKUP($A48&amp;B$1,クラスIDマスタ!$R$2:$T$803,3,FALSE))</f>
        <v>5.0kW</v>
      </c>
      <c r="C48" s="259" t="str">
        <f>IF(ISERROR(VLOOKUP($A48&amp;C$1,クラスIDマスタ!$R$2:$T$803,3,FALSE))=TRUE,"",VLOOKUP($A48&amp;C$1,クラスIDマスタ!$R$2:$T$803,3,FALSE))</f>
        <v>6.7kW</v>
      </c>
      <c r="D48" s="259" t="str">
        <f>IF(ISERROR(VLOOKUP($A48&amp;D$1,クラスIDマスタ!$R$2:$T$803,3,FALSE))=TRUE,"",VLOOKUP($A48&amp;D$1,クラスIDマスタ!$R$2:$T$803,3,FALSE))</f>
        <v/>
      </c>
      <c r="E48" s="259" t="str">
        <f>IF(ISERROR(VLOOKUP($A48&amp;E$1,クラスIDマスタ!$R$2:$T$803,3,FALSE))=TRUE,"",VLOOKUP($A48&amp;E$1,クラスIDマスタ!$R$2:$T$803,3,FALSE))</f>
        <v/>
      </c>
      <c r="F48" s="259" t="str">
        <f>IF(ISERROR(VLOOKUP($A48&amp;F$1,クラスIDマスタ!$R$2:$T$803,3,FALSE))=TRUE,"",VLOOKUP($A48&amp;F$1,クラスIDマスタ!$R$2:$T$803,3,FALSE))</f>
        <v/>
      </c>
      <c r="G48" s="259" t="str">
        <f>IF(ISERROR(VLOOKUP($A48&amp;G$1,クラスIDマスタ!$R$2:$T$803,3,FALSE))=TRUE,"",VLOOKUP($A48&amp;G$1,クラスIDマスタ!$R$2:$T$803,3,FALSE))</f>
        <v/>
      </c>
      <c r="H48" s="259" t="str">
        <f>IF(ISERROR(VLOOKUP($A48&amp;H$1,クラスIDマスタ!$R$2:$T$803,3,FALSE))=TRUE,"",VLOOKUP($A48&amp;H$1,クラスIDマスタ!$R$2:$T$803,3,FALSE))</f>
        <v/>
      </c>
      <c r="I48" s="259" t="str">
        <f>IF(ISERROR(VLOOKUP($A48&amp;I$1,クラスIDマスタ!$R$2:$T$803,3,FALSE))=TRUE,"",VLOOKUP($A48&amp;I$1,クラスIDマスタ!$R$2:$T$803,3,FALSE))</f>
        <v/>
      </c>
      <c r="J48" s="259" t="str">
        <f>IF(ISERROR(VLOOKUP($A48&amp;J$1,クラスIDマスタ!$R$2:$T$803,3,FALSE))=TRUE,"",VLOOKUP($A48&amp;J$1,クラスIDマスタ!$R$2:$T$803,3,FALSE))</f>
        <v/>
      </c>
      <c r="K48" s="259" t="str">
        <f>IF(ISERROR(VLOOKUP($A48&amp;K$1,クラスIDマスタ!$R$2:$T$803,3,FALSE))=TRUE,"",VLOOKUP($A48&amp;K$1,クラスIDマスタ!$R$2:$T$803,3,FALSE))</f>
        <v/>
      </c>
      <c r="L48" s="259" t="str">
        <f>IF(ISERROR(VLOOKUP($A48&amp;L$1,クラスIDマスタ!$R$2:$T$803,3,FALSE))=TRUE,"",VLOOKUP($A48&amp;L$1,クラスIDマスタ!$R$2:$T$803,3,FALSE))</f>
        <v/>
      </c>
      <c r="M48" s="259" t="str">
        <f>IF(ISERROR(VLOOKUP($A48&amp;M$1,クラスIDマスタ!$R$2:$T$803,3,FALSE))=TRUE,"",VLOOKUP($A48&amp;M$1,クラスIDマスタ!$R$2:$T$803,3,FALSE))</f>
        <v/>
      </c>
      <c r="N48" s="259" t="str">
        <f>IF(ISERROR(VLOOKUP($A48&amp;N$1,クラスIDマスタ!$R$2:$T$803,3,FALSE))=TRUE,"",VLOOKUP($A48&amp;N$1,クラスIDマスタ!$R$2:$T$803,3,FALSE))</f>
        <v/>
      </c>
      <c r="O48" s="259" t="str">
        <f>IF(ISERROR(VLOOKUP($A48&amp;O$1,クラスIDマスタ!$R$2:$T$803,3,FALSE))=TRUE,"",VLOOKUP($A48&amp;O$1,クラスIDマスタ!$R$2:$T$803,3,FALSE))</f>
        <v/>
      </c>
      <c r="P48" s="259" t="str">
        <f>IF(ISERROR(VLOOKUP($A48&amp;P$1,クラスIDマスタ!$R$2:$T$803,3,FALSE))=TRUE,"",VLOOKUP($A48&amp;P$1,クラスIDマスタ!$R$2:$T$803,3,FALSE))</f>
        <v/>
      </c>
      <c r="Q48" s="259" t="str">
        <f>IF(ISERROR(VLOOKUP($A48&amp;Q$1,クラスIDマスタ!$R$2:$T$803,3,FALSE))=TRUE,"",VLOOKUP($A48&amp;Q$1,クラスIDマスタ!$R$2:$T$803,3,FALSE))</f>
        <v/>
      </c>
    </row>
    <row r="49" spans="1:17">
      <c r="A49" s="258" t="str">
        <f>"能力"&amp;SUBSTITUTE(目次!I6,"-","_")</f>
        <v>能力D_01_004</v>
      </c>
      <c r="B49" s="259" t="str">
        <f>IF(ISERROR(VLOOKUP($A49&amp;B$1,クラスIDマスタ!$R$2:$T$803,3,FALSE))=TRUE,"",VLOOKUP($A49&amp;B$1,クラスIDマスタ!$R$2:$T$803,3,FALSE))</f>
        <v>5.0kW</v>
      </c>
      <c r="C49" s="259" t="str">
        <f>IF(ISERROR(VLOOKUP($A49&amp;C$1,クラスIDマスタ!$R$2:$T$803,3,FALSE))=TRUE,"",VLOOKUP($A49&amp;C$1,クラスIDマスタ!$R$2:$T$803,3,FALSE))</f>
        <v>7.0kW</v>
      </c>
      <c r="D49" s="259" t="str">
        <f>IF(ISERROR(VLOOKUP($A49&amp;D$1,クラスIDマスタ!$R$2:$T$803,3,FALSE))=TRUE,"",VLOOKUP($A49&amp;D$1,クラスIDマスタ!$R$2:$T$803,3,FALSE))</f>
        <v/>
      </c>
      <c r="E49" s="259" t="str">
        <f>IF(ISERROR(VLOOKUP($A49&amp;E$1,クラスIDマスタ!$R$2:$T$803,3,FALSE))=TRUE,"",VLOOKUP($A49&amp;E$1,クラスIDマスタ!$R$2:$T$803,3,FALSE))</f>
        <v/>
      </c>
      <c r="F49" s="259" t="str">
        <f>IF(ISERROR(VLOOKUP($A49&amp;F$1,クラスIDマスタ!$R$2:$T$803,3,FALSE))=TRUE,"",VLOOKUP($A49&amp;F$1,クラスIDマスタ!$R$2:$T$803,3,FALSE))</f>
        <v/>
      </c>
      <c r="G49" s="259" t="str">
        <f>IF(ISERROR(VLOOKUP($A49&amp;G$1,クラスIDマスタ!$R$2:$T$803,3,FALSE))=TRUE,"",VLOOKUP($A49&amp;G$1,クラスIDマスタ!$R$2:$T$803,3,FALSE))</f>
        <v/>
      </c>
      <c r="H49" s="259" t="str">
        <f>IF(ISERROR(VLOOKUP($A49&amp;H$1,クラスIDマスタ!$R$2:$T$803,3,FALSE))=TRUE,"",VLOOKUP($A49&amp;H$1,クラスIDマスタ!$R$2:$T$803,3,FALSE))</f>
        <v/>
      </c>
      <c r="I49" s="259" t="str">
        <f>IF(ISERROR(VLOOKUP($A49&amp;I$1,クラスIDマスタ!$R$2:$T$803,3,FALSE))=TRUE,"",VLOOKUP($A49&amp;I$1,クラスIDマスタ!$R$2:$T$803,3,FALSE))</f>
        <v/>
      </c>
      <c r="J49" s="259" t="str">
        <f>IF(ISERROR(VLOOKUP($A49&amp;J$1,クラスIDマスタ!$R$2:$T$803,3,FALSE))=TRUE,"",VLOOKUP($A49&amp;J$1,クラスIDマスタ!$R$2:$T$803,3,FALSE))</f>
        <v/>
      </c>
      <c r="K49" s="259" t="str">
        <f>IF(ISERROR(VLOOKUP($A49&amp;K$1,クラスIDマスタ!$R$2:$T$803,3,FALSE))=TRUE,"",VLOOKUP($A49&amp;K$1,クラスIDマスタ!$R$2:$T$803,3,FALSE))</f>
        <v/>
      </c>
      <c r="L49" s="259" t="str">
        <f>IF(ISERROR(VLOOKUP($A49&amp;L$1,クラスIDマスタ!$R$2:$T$803,3,FALSE))=TRUE,"",VLOOKUP($A49&amp;L$1,クラスIDマスタ!$R$2:$T$803,3,FALSE))</f>
        <v/>
      </c>
      <c r="M49" s="259" t="str">
        <f>IF(ISERROR(VLOOKUP($A49&amp;M$1,クラスIDマスタ!$R$2:$T$803,3,FALSE))=TRUE,"",VLOOKUP($A49&amp;M$1,クラスIDマスタ!$R$2:$T$803,3,FALSE))</f>
        <v/>
      </c>
      <c r="N49" s="259" t="str">
        <f>IF(ISERROR(VLOOKUP($A49&amp;N$1,クラスIDマスタ!$R$2:$T$803,3,FALSE))=TRUE,"",VLOOKUP($A49&amp;N$1,クラスIDマスタ!$R$2:$T$803,3,FALSE))</f>
        <v/>
      </c>
      <c r="O49" s="259" t="str">
        <f>IF(ISERROR(VLOOKUP($A49&amp;O$1,クラスIDマスタ!$R$2:$T$803,3,FALSE))=TRUE,"",VLOOKUP($A49&amp;O$1,クラスIDマスタ!$R$2:$T$803,3,FALSE))</f>
        <v/>
      </c>
      <c r="P49" s="259" t="str">
        <f>IF(ISERROR(VLOOKUP($A49&amp;P$1,クラスIDマスタ!$R$2:$T$803,3,FALSE))=TRUE,"",VLOOKUP($A49&amp;P$1,クラスIDマスタ!$R$2:$T$803,3,FALSE))</f>
        <v/>
      </c>
      <c r="Q49" s="259" t="str">
        <f>IF(ISERROR(VLOOKUP($A49&amp;Q$1,クラスIDマスタ!$R$2:$T$803,3,FALSE))=TRUE,"",VLOOKUP($A49&amp;Q$1,クラスIDマスタ!$R$2:$T$803,3,FALSE))</f>
        <v/>
      </c>
    </row>
    <row r="50" spans="1:17">
      <c r="A50" s="258" t="str">
        <f>"能力"&amp;SUBSTITUTE(目次!I7,"-","_")</f>
        <v>能力D_02_001</v>
      </c>
      <c r="B50" s="259" t="str">
        <f>IF(ISERROR(VLOOKUP($A50&amp;B$1,クラスIDマスタ!$R$2:$T$803,3,FALSE))=TRUE,"",VLOOKUP($A50&amp;B$1,クラスIDマスタ!$R$2:$T$803,3,FALSE))</f>
        <v>4.0kW</v>
      </c>
      <c r="C50" s="259" t="str">
        <f>IF(ISERROR(VLOOKUP($A50&amp;C$1,クラスIDマスタ!$R$2:$T$803,3,FALSE))=TRUE,"",VLOOKUP($A50&amp;C$1,クラスIDマスタ!$R$2:$T$803,3,FALSE))</f>
        <v/>
      </c>
      <c r="D50" s="259" t="str">
        <f>IF(ISERROR(VLOOKUP($A50&amp;D$1,クラスIDマスタ!$R$2:$T$803,3,FALSE))=TRUE,"",VLOOKUP($A50&amp;D$1,クラスIDマスタ!$R$2:$T$803,3,FALSE))</f>
        <v/>
      </c>
      <c r="E50" s="259" t="str">
        <f>IF(ISERROR(VLOOKUP($A50&amp;E$1,クラスIDマスタ!$R$2:$T$803,3,FALSE))=TRUE,"",VLOOKUP($A50&amp;E$1,クラスIDマスタ!$R$2:$T$803,3,FALSE))</f>
        <v/>
      </c>
      <c r="F50" s="259" t="str">
        <f>IF(ISERROR(VLOOKUP($A50&amp;F$1,クラスIDマスタ!$R$2:$T$803,3,FALSE))=TRUE,"",VLOOKUP($A50&amp;F$1,クラスIDマスタ!$R$2:$T$803,3,FALSE))</f>
        <v/>
      </c>
      <c r="G50" s="259" t="str">
        <f>IF(ISERROR(VLOOKUP($A50&amp;G$1,クラスIDマスタ!$R$2:$T$803,3,FALSE))=TRUE,"",VLOOKUP($A50&amp;G$1,クラスIDマスタ!$R$2:$T$803,3,FALSE))</f>
        <v/>
      </c>
      <c r="H50" s="259" t="str">
        <f>IF(ISERROR(VLOOKUP($A50&amp;H$1,クラスIDマスタ!$R$2:$T$803,3,FALSE))=TRUE,"",VLOOKUP($A50&amp;H$1,クラスIDマスタ!$R$2:$T$803,3,FALSE))</f>
        <v/>
      </c>
      <c r="I50" s="259" t="str">
        <f>IF(ISERROR(VLOOKUP($A50&amp;I$1,クラスIDマスタ!$R$2:$T$803,3,FALSE))=TRUE,"",VLOOKUP($A50&amp;I$1,クラスIDマスタ!$R$2:$T$803,3,FALSE))</f>
        <v/>
      </c>
      <c r="J50" s="259" t="str">
        <f>IF(ISERROR(VLOOKUP($A50&amp;J$1,クラスIDマスタ!$R$2:$T$803,3,FALSE))=TRUE,"",VLOOKUP($A50&amp;J$1,クラスIDマスタ!$R$2:$T$803,3,FALSE))</f>
        <v/>
      </c>
      <c r="K50" s="259" t="str">
        <f>IF(ISERROR(VLOOKUP($A50&amp;K$1,クラスIDマスタ!$R$2:$T$803,3,FALSE))=TRUE,"",VLOOKUP($A50&amp;K$1,クラスIDマスタ!$R$2:$T$803,3,FALSE))</f>
        <v/>
      </c>
      <c r="L50" s="259" t="str">
        <f>IF(ISERROR(VLOOKUP($A50&amp;L$1,クラスIDマスタ!$R$2:$T$803,3,FALSE))=TRUE,"",VLOOKUP($A50&amp;L$1,クラスIDマスタ!$R$2:$T$803,3,FALSE))</f>
        <v/>
      </c>
      <c r="M50" s="259" t="str">
        <f>IF(ISERROR(VLOOKUP($A50&amp;M$1,クラスIDマスタ!$R$2:$T$803,3,FALSE))=TRUE,"",VLOOKUP($A50&amp;M$1,クラスIDマスタ!$R$2:$T$803,3,FALSE))</f>
        <v/>
      </c>
      <c r="N50" s="259" t="str">
        <f>IF(ISERROR(VLOOKUP($A50&amp;N$1,クラスIDマスタ!$R$2:$T$803,3,FALSE))=TRUE,"",VLOOKUP($A50&amp;N$1,クラスIDマスタ!$R$2:$T$803,3,FALSE))</f>
        <v/>
      </c>
      <c r="O50" s="259" t="str">
        <f>IF(ISERROR(VLOOKUP($A50&amp;O$1,クラスIDマスタ!$R$2:$T$803,3,FALSE))=TRUE,"",VLOOKUP($A50&amp;O$1,クラスIDマスタ!$R$2:$T$803,3,FALSE))</f>
        <v/>
      </c>
      <c r="P50" s="259" t="str">
        <f>IF(ISERROR(VLOOKUP($A50&amp;P$1,クラスIDマスタ!$R$2:$T$803,3,FALSE))=TRUE,"",VLOOKUP($A50&amp;P$1,クラスIDマスタ!$R$2:$T$803,3,FALSE))</f>
        <v/>
      </c>
      <c r="Q50" s="259" t="str">
        <f>IF(ISERROR(VLOOKUP($A50&amp;Q$1,クラスIDマスタ!$R$2:$T$803,3,FALSE))=TRUE,"",VLOOKUP($A50&amp;Q$1,クラスIDマスタ!$R$2:$T$803,3,FALSE))</f>
        <v/>
      </c>
    </row>
    <row r="51" spans="1:17">
      <c r="A51" s="258" t="str">
        <f>"能力"&amp;SUBSTITUTE(目次!I8,"-","_")</f>
        <v>能力D_03_001</v>
      </c>
      <c r="B51" s="259" t="str">
        <f>IF(ISERROR(VLOOKUP($A51&amp;B$1,クラスIDマスタ!$R$2:$T$803,3,FALSE))=TRUE,"",VLOOKUP($A51&amp;B$1,クラスIDマスタ!$R$2:$T$803,3,FALSE))</f>
        <v>-</v>
      </c>
      <c r="C51" s="259" t="str">
        <f>IF(ISERROR(VLOOKUP($A51&amp;C$1,クラスIDマスタ!$R$2:$T$803,3,FALSE))=TRUE,"",VLOOKUP($A51&amp;C$1,クラスIDマスタ!$R$2:$T$803,3,FALSE))</f>
        <v/>
      </c>
      <c r="D51" s="259" t="str">
        <f>IF(ISERROR(VLOOKUP($A51&amp;D$1,クラスIDマスタ!$R$2:$T$803,3,FALSE))=TRUE,"",VLOOKUP($A51&amp;D$1,クラスIDマスタ!$R$2:$T$803,3,FALSE))</f>
        <v/>
      </c>
      <c r="E51" s="259" t="str">
        <f>IF(ISERROR(VLOOKUP($A51&amp;E$1,クラスIDマスタ!$R$2:$T$803,3,FALSE))=TRUE,"",VLOOKUP($A51&amp;E$1,クラスIDマスタ!$R$2:$T$803,3,FALSE))</f>
        <v/>
      </c>
      <c r="F51" s="259" t="str">
        <f>IF(ISERROR(VLOOKUP($A51&amp;F$1,クラスIDマスタ!$R$2:$T$803,3,FALSE))=TRUE,"",VLOOKUP($A51&amp;F$1,クラスIDマスタ!$R$2:$T$803,3,FALSE))</f>
        <v/>
      </c>
      <c r="G51" s="259" t="str">
        <f>IF(ISERROR(VLOOKUP($A51&amp;G$1,クラスIDマスタ!$R$2:$T$803,3,FALSE))=TRUE,"",VLOOKUP($A51&amp;G$1,クラスIDマスタ!$R$2:$T$803,3,FALSE))</f>
        <v/>
      </c>
      <c r="H51" s="259" t="str">
        <f>IF(ISERROR(VLOOKUP($A51&amp;H$1,クラスIDマスタ!$R$2:$T$803,3,FALSE))=TRUE,"",VLOOKUP($A51&amp;H$1,クラスIDマスタ!$R$2:$T$803,3,FALSE))</f>
        <v/>
      </c>
      <c r="I51" s="259" t="str">
        <f>IF(ISERROR(VLOOKUP($A51&amp;I$1,クラスIDマスタ!$R$2:$T$803,3,FALSE))=TRUE,"",VLOOKUP($A51&amp;I$1,クラスIDマスタ!$R$2:$T$803,3,FALSE))</f>
        <v/>
      </c>
      <c r="J51" s="259" t="str">
        <f>IF(ISERROR(VLOOKUP($A51&amp;J$1,クラスIDマスタ!$R$2:$T$803,3,FALSE))=TRUE,"",VLOOKUP($A51&amp;J$1,クラスIDマスタ!$R$2:$T$803,3,FALSE))</f>
        <v/>
      </c>
      <c r="K51" s="259" t="str">
        <f>IF(ISERROR(VLOOKUP($A51&amp;K$1,クラスIDマスタ!$R$2:$T$803,3,FALSE))=TRUE,"",VLOOKUP($A51&amp;K$1,クラスIDマスタ!$R$2:$T$803,3,FALSE))</f>
        <v/>
      </c>
      <c r="L51" s="259" t="str">
        <f>IF(ISERROR(VLOOKUP($A51&amp;L$1,クラスIDマスタ!$R$2:$T$803,3,FALSE))=TRUE,"",VLOOKUP($A51&amp;L$1,クラスIDマスタ!$R$2:$T$803,3,FALSE))</f>
        <v/>
      </c>
      <c r="M51" s="259" t="str">
        <f>IF(ISERROR(VLOOKUP($A51&amp;M$1,クラスIDマスタ!$R$2:$T$803,3,FALSE))=TRUE,"",VLOOKUP($A51&amp;M$1,クラスIDマスタ!$R$2:$T$803,3,FALSE))</f>
        <v/>
      </c>
      <c r="N51" s="259" t="str">
        <f>IF(ISERROR(VLOOKUP($A51&amp;N$1,クラスIDマスタ!$R$2:$T$803,3,FALSE))=TRUE,"",VLOOKUP($A51&amp;N$1,クラスIDマスタ!$R$2:$T$803,3,FALSE))</f>
        <v/>
      </c>
      <c r="O51" s="259" t="str">
        <f>IF(ISERROR(VLOOKUP($A51&amp;O$1,クラスIDマスタ!$R$2:$T$803,3,FALSE))=TRUE,"",VLOOKUP($A51&amp;O$1,クラスIDマスタ!$R$2:$T$803,3,FALSE))</f>
        <v/>
      </c>
      <c r="P51" s="259" t="str">
        <f>IF(ISERROR(VLOOKUP($A51&amp;P$1,クラスIDマスタ!$R$2:$T$803,3,FALSE))=TRUE,"",VLOOKUP($A51&amp;P$1,クラスIDマスタ!$R$2:$T$803,3,FALSE))</f>
        <v/>
      </c>
      <c r="Q51" s="259" t="str">
        <f>IF(ISERROR(VLOOKUP($A51&amp;Q$1,クラスIDマスタ!$R$2:$T$803,3,FALSE))=TRUE,"",VLOOKUP($A51&amp;Q$1,クラスIDマスタ!$R$2:$T$803,3,FALSE))</f>
        <v/>
      </c>
    </row>
    <row r="52" spans="1:17">
      <c r="A52" s="258" t="str">
        <f>"能力"&amp;SUBSTITUTE(目次!I9,"-","_")</f>
        <v>能力D_04_001</v>
      </c>
      <c r="B52" s="259" t="str">
        <f>IF(ISERROR(VLOOKUP($A52&amp;B$1,クラスIDマスタ!$R$2:$T$803,3,FALSE))=TRUE,"",VLOOKUP($A52&amp;B$1,クラスIDマスタ!$R$2:$T$803,3,FALSE))</f>
        <v>320L以上550L未満</v>
      </c>
      <c r="C52" s="259" t="str">
        <f>IF(ISERROR(VLOOKUP($A52&amp;C$1,クラスIDマスタ!$R$2:$T$803,3,FALSE))=TRUE,"",VLOOKUP($A52&amp;C$1,クラスIDマスタ!$R$2:$T$803,3,FALSE))</f>
        <v/>
      </c>
      <c r="D52" s="259" t="str">
        <f>IF(ISERROR(VLOOKUP($A52&amp;D$1,クラスIDマスタ!$R$2:$T$803,3,FALSE))=TRUE,"",VLOOKUP($A52&amp;D$1,クラスIDマスタ!$R$2:$T$803,3,FALSE))</f>
        <v/>
      </c>
      <c r="E52" s="259" t="str">
        <f>IF(ISERROR(VLOOKUP($A52&amp;E$1,クラスIDマスタ!$R$2:$T$803,3,FALSE))=TRUE,"",VLOOKUP($A52&amp;E$1,クラスIDマスタ!$R$2:$T$803,3,FALSE))</f>
        <v/>
      </c>
      <c r="F52" s="259" t="str">
        <f>IF(ISERROR(VLOOKUP($A52&amp;F$1,クラスIDマスタ!$R$2:$T$803,3,FALSE))=TRUE,"",VLOOKUP($A52&amp;F$1,クラスIDマスタ!$R$2:$T$803,3,FALSE))</f>
        <v/>
      </c>
      <c r="G52" s="259" t="str">
        <f>IF(ISERROR(VLOOKUP($A52&amp;G$1,クラスIDマスタ!$R$2:$T$803,3,FALSE))=TRUE,"",VLOOKUP($A52&amp;G$1,クラスIDマスタ!$R$2:$T$803,3,FALSE))</f>
        <v/>
      </c>
      <c r="H52" s="259" t="str">
        <f>IF(ISERROR(VLOOKUP($A52&amp;H$1,クラスIDマスタ!$R$2:$T$803,3,FALSE))=TRUE,"",VLOOKUP($A52&amp;H$1,クラスIDマスタ!$R$2:$T$803,3,FALSE))</f>
        <v/>
      </c>
      <c r="I52" s="259" t="str">
        <f>IF(ISERROR(VLOOKUP($A52&amp;I$1,クラスIDマスタ!$R$2:$T$803,3,FALSE))=TRUE,"",VLOOKUP($A52&amp;I$1,クラスIDマスタ!$R$2:$T$803,3,FALSE))</f>
        <v/>
      </c>
      <c r="J52" s="259" t="str">
        <f>IF(ISERROR(VLOOKUP($A52&amp;J$1,クラスIDマスタ!$R$2:$T$803,3,FALSE))=TRUE,"",VLOOKUP($A52&amp;J$1,クラスIDマスタ!$R$2:$T$803,3,FALSE))</f>
        <v/>
      </c>
      <c r="K52" s="259" t="str">
        <f>IF(ISERROR(VLOOKUP($A52&amp;K$1,クラスIDマスタ!$R$2:$T$803,3,FALSE))=TRUE,"",VLOOKUP($A52&amp;K$1,クラスIDマスタ!$R$2:$T$803,3,FALSE))</f>
        <v/>
      </c>
      <c r="L52" s="259" t="str">
        <f>IF(ISERROR(VLOOKUP($A52&amp;L$1,クラスIDマスタ!$R$2:$T$803,3,FALSE))=TRUE,"",VLOOKUP($A52&amp;L$1,クラスIDマスタ!$R$2:$T$803,3,FALSE))</f>
        <v/>
      </c>
      <c r="M52" s="259" t="str">
        <f>IF(ISERROR(VLOOKUP($A52&amp;M$1,クラスIDマスタ!$R$2:$T$803,3,FALSE))=TRUE,"",VLOOKUP($A52&amp;M$1,クラスIDマスタ!$R$2:$T$803,3,FALSE))</f>
        <v/>
      </c>
      <c r="N52" s="259" t="str">
        <f>IF(ISERROR(VLOOKUP($A52&amp;N$1,クラスIDマスタ!$R$2:$T$803,3,FALSE))=TRUE,"",VLOOKUP($A52&amp;N$1,クラスIDマスタ!$R$2:$T$803,3,FALSE))</f>
        <v/>
      </c>
      <c r="O52" s="259" t="str">
        <f>IF(ISERROR(VLOOKUP($A52&amp;O$1,クラスIDマスタ!$R$2:$T$803,3,FALSE))=TRUE,"",VLOOKUP($A52&amp;O$1,クラスIDマスタ!$R$2:$T$803,3,FALSE))</f>
        <v/>
      </c>
      <c r="P52" s="259" t="str">
        <f>IF(ISERROR(VLOOKUP($A52&amp;P$1,クラスIDマスタ!$R$2:$T$803,3,FALSE))=TRUE,"",VLOOKUP($A52&amp;P$1,クラスIDマスタ!$R$2:$T$803,3,FALSE))</f>
        <v/>
      </c>
      <c r="Q52" s="259" t="str">
        <f>IF(ISERROR(VLOOKUP($A52&amp;Q$1,クラスIDマスタ!$R$2:$T$803,3,FALSE))=TRUE,"",VLOOKUP($A52&amp;Q$1,クラスIDマスタ!$R$2:$T$803,3,FALSE))</f>
        <v/>
      </c>
    </row>
    <row r="53" spans="1:17">
      <c r="A53" s="258" t="str">
        <f>"能力"&amp;SUBSTITUTE(目次!I10,"-","_")</f>
        <v>能力D_04_002</v>
      </c>
      <c r="B53" s="259" t="str">
        <f>IF(ISERROR(VLOOKUP($A53&amp;B$1,クラスIDマスタ!$R$2:$T$803,3,FALSE))=TRUE,"",VLOOKUP($A53&amp;B$1,クラスIDマスタ!$R$2:$T$803,3,FALSE))</f>
        <v>320L以上550L未満</v>
      </c>
      <c r="C53" s="259" t="str">
        <f>IF(ISERROR(VLOOKUP($A53&amp;C$1,クラスIDマスタ!$R$2:$T$803,3,FALSE))=TRUE,"",VLOOKUP($A53&amp;C$1,クラスIDマスタ!$R$2:$T$803,3,FALSE))</f>
        <v/>
      </c>
      <c r="D53" s="259" t="str">
        <f>IF(ISERROR(VLOOKUP($A53&amp;D$1,クラスIDマスタ!$R$2:$T$803,3,FALSE))=TRUE,"",VLOOKUP($A53&amp;D$1,クラスIDマスタ!$R$2:$T$803,3,FALSE))</f>
        <v/>
      </c>
      <c r="E53" s="259" t="str">
        <f>IF(ISERROR(VLOOKUP($A53&amp;E$1,クラスIDマスタ!$R$2:$T$803,3,FALSE))=TRUE,"",VLOOKUP($A53&amp;E$1,クラスIDマスタ!$R$2:$T$803,3,FALSE))</f>
        <v/>
      </c>
      <c r="F53" s="259" t="str">
        <f>IF(ISERROR(VLOOKUP($A53&amp;F$1,クラスIDマスタ!$R$2:$T$803,3,FALSE))=TRUE,"",VLOOKUP($A53&amp;F$1,クラスIDマスタ!$R$2:$T$803,3,FALSE))</f>
        <v/>
      </c>
      <c r="G53" s="259" t="str">
        <f>IF(ISERROR(VLOOKUP($A53&amp;G$1,クラスIDマスタ!$R$2:$T$803,3,FALSE))=TRUE,"",VLOOKUP($A53&amp;G$1,クラスIDマスタ!$R$2:$T$803,3,FALSE))</f>
        <v/>
      </c>
      <c r="H53" s="259" t="str">
        <f>IF(ISERROR(VLOOKUP($A53&amp;H$1,クラスIDマスタ!$R$2:$T$803,3,FALSE))=TRUE,"",VLOOKUP($A53&amp;H$1,クラスIDマスタ!$R$2:$T$803,3,FALSE))</f>
        <v/>
      </c>
      <c r="I53" s="259" t="str">
        <f>IF(ISERROR(VLOOKUP($A53&amp;I$1,クラスIDマスタ!$R$2:$T$803,3,FALSE))=TRUE,"",VLOOKUP($A53&amp;I$1,クラスIDマスタ!$R$2:$T$803,3,FALSE))</f>
        <v/>
      </c>
      <c r="J53" s="259" t="str">
        <f>IF(ISERROR(VLOOKUP($A53&amp;J$1,クラスIDマスタ!$R$2:$T$803,3,FALSE))=TRUE,"",VLOOKUP($A53&amp;J$1,クラスIDマスタ!$R$2:$T$803,3,FALSE))</f>
        <v/>
      </c>
      <c r="K53" s="259" t="str">
        <f>IF(ISERROR(VLOOKUP($A53&amp;K$1,クラスIDマスタ!$R$2:$T$803,3,FALSE))=TRUE,"",VLOOKUP($A53&amp;K$1,クラスIDマスタ!$R$2:$T$803,3,FALSE))</f>
        <v/>
      </c>
      <c r="L53" s="259" t="str">
        <f>IF(ISERROR(VLOOKUP($A53&amp;L$1,クラスIDマスタ!$R$2:$T$803,3,FALSE))=TRUE,"",VLOOKUP($A53&amp;L$1,クラスIDマスタ!$R$2:$T$803,3,FALSE))</f>
        <v/>
      </c>
      <c r="M53" s="259" t="str">
        <f>IF(ISERROR(VLOOKUP($A53&amp;M$1,クラスIDマスタ!$R$2:$T$803,3,FALSE))=TRUE,"",VLOOKUP($A53&amp;M$1,クラスIDマスタ!$R$2:$T$803,3,FALSE))</f>
        <v/>
      </c>
      <c r="N53" s="259" t="str">
        <f>IF(ISERROR(VLOOKUP($A53&amp;N$1,クラスIDマスタ!$R$2:$T$803,3,FALSE))=TRUE,"",VLOOKUP($A53&amp;N$1,クラスIDマスタ!$R$2:$T$803,3,FALSE))</f>
        <v/>
      </c>
      <c r="O53" s="259" t="str">
        <f>IF(ISERROR(VLOOKUP($A53&amp;O$1,クラスIDマスタ!$R$2:$T$803,3,FALSE))=TRUE,"",VLOOKUP($A53&amp;O$1,クラスIDマスタ!$R$2:$T$803,3,FALSE))</f>
        <v/>
      </c>
      <c r="P53" s="259" t="str">
        <f>IF(ISERROR(VLOOKUP($A53&amp;P$1,クラスIDマスタ!$R$2:$T$803,3,FALSE))=TRUE,"",VLOOKUP($A53&amp;P$1,クラスIDマスタ!$R$2:$T$803,3,FALSE))</f>
        <v/>
      </c>
      <c r="Q53" s="259" t="str">
        <f>IF(ISERROR(VLOOKUP($A53&amp;Q$1,クラスIDマスタ!$R$2:$T$803,3,FALSE))=TRUE,"",VLOOKUP($A53&amp;Q$1,クラスIDマスタ!$R$2:$T$803,3,FALSE))</f>
        <v/>
      </c>
    </row>
    <row r="54" spans="1:17">
      <c r="A54" s="258" t="str">
        <f>"能力"&amp;SUBSTITUTE(目次!I12,"-","_")</f>
        <v>能力D_06_001</v>
      </c>
      <c r="B54" s="259" t="str">
        <f>IF(ISERROR(VLOOKUP($A54&amp;B$1,クラスIDマスタ!$R$2:$T$803,3,FALSE))=TRUE,"",VLOOKUP($A54&amp;B$1,クラスIDマスタ!$R$2:$T$803,3,FALSE))</f>
        <v>-</v>
      </c>
      <c r="C54" s="259" t="str">
        <f>IF(ISERROR(VLOOKUP($A54&amp;C$1,クラスIDマスタ!$R$2:$T$803,3,FALSE))=TRUE,"",VLOOKUP($A54&amp;C$1,クラスIDマスタ!$R$2:$T$803,3,FALSE))</f>
        <v/>
      </c>
      <c r="D54" s="259" t="str">
        <f>IF(ISERROR(VLOOKUP($A54&amp;D$1,クラスIDマスタ!$R$2:$T$803,3,FALSE))=TRUE,"",VLOOKUP($A54&amp;D$1,クラスIDマスタ!$R$2:$T$803,3,FALSE))</f>
        <v/>
      </c>
      <c r="E54" s="259" t="str">
        <f>IF(ISERROR(VLOOKUP($A54&amp;E$1,クラスIDマスタ!$R$2:$T$803,3,FALSE))=TRUE,"",VLOOKUP($A54&amp;E$1,クラスIDマスタ!$R$2:$T$803,3,FALSE))</f>
        <v/>
      </c>
      <c r="F54" s="259" t="str">
        <f>IF(ISERROR(VLOOKUP($A54&amp;F$1,クラスIDマスタ!$R$2:$T$803,3,FALSE))=TRUE,"",VLOOKUP($A54&amp;F$1,クラスIDマスタ!$R$2:$T$803,3,FALSE))</f>
        <v/>
      </c>
      <c r="G54" s="259" t="str">
        <f>IF(ISERROR(VLOOKUP($A54&amp;G$1,クラスIDマスタ!$R$2:$T$803,3,FALSE))=TRUE,"",VLOOKUP($A54&amp;G$1,クラスIDマスタ!$R$2:$T$803,3,FALSE))</f>
        <v/>
      </c>
      <c r="H54" s="259" t="str">
        <f>IF(ISERROR(VLOOKUP($A54&amp;H$1,クラスIDマスタ!$R$2:$T$803,3,FALSE))=TRUE,"",VLOOKUP($A54&amp;H$1,クラスIDマスタ!$R$2:$T$803,3,FALSE))</f>
        <v/>
      </c>
      <c r="I54" s="259" t="str">
        <f>IF(ISERROR(VLOOKUP($A54&amp;I$1,クラスIDマスタ!$R$2:$T$803,3,FALSE))=TRUE,"",VLOOKUP($A54&amp;I$1,クラスIDマスタ!$R$2:$T$803,3,FALSE))</f>
        <v/>
      </c>
      <c r="J54" s="259" t="str">
        <f>IF(ISERROR(VLOOKUP($A54&amp;J$1,クラスIDマスタ!$R$2:$T$803,3,FALSE))=TRUE,"",VLOOKUP($A54&amp;J$1,クラスIDマスタ!$R$2:$T$803,3,FALSE))</f>
        <v/>
      </c>
      <c r="K54" s="259" t="str">
        <f>IF(ISERROR(VLOOKUP($A54&amp;K$1,クラスIDマスタ!$R$2:$T$803,3,FALSE))=TRUE,"",VLOOKUP($A54&amp;K$1,クラスIDマスタ!$R$2:$T$803,3,FALSE))</f>
        <v/>
      </c>
      <c r="L54" s="259" t="str">
        <f>IF(ISERROR(VLOOKUP($A54&amp;L$1,クラスIDマスタ!$R$2:$T$803,3,FALSE))=TRUE,"",VLOOKUP($A54&amp;L$1,クラスIDマスタ!$R$2:$T$803,3,FALSE))</f>
        <v/>
      </c>
      <c r="M54" s="259" t="str">
        <f>IF(ISERROR(VLOOKUP($A54&amp;M$1,クラスIDマスタ!$R$2:$T$803,3,FALSE))=TRUE,"",VLOOKUP($A54&amp;M$1,クラスIDマスタ!$R$2:$T$803,3,FALSE))</f>
        <v/>
      </c>
      <c r="N54" s="259" t="str">
        <f>IF(ISERROR(VLOOKUP($A54&amp;N$1,クラスIDマスタ!$R$2:$T$803,3,FALSE))=TRUE,"",VLOOKUP($A54&amp;N$1,クラスIDマスタ!$R$2:$T$803,3,FALSE))</f>
        <v/>
      </c>
      <c r="O54" s="259" t="str">
        <f>IF(ISERROR(VLOOKUP($A54&amp;O$1,クラスIDマスタ!$R$2:$T$803,3,FALSE))=TRUE,"",VLOOKUP($A54&amp;O$1,クラスIDマスタ!$R$2:$T$803,3,FALSE))</f>
        <v/>
      </c>
      <c r="P54" s="259" t="str">
        <f>IF(ISERROR(VLOOKUP($A54&amp;P$1,クラスIDマスタ!$R$2:$T$803,3,FALSE))=TRUE,"",VLOOKUP($A54&amp;P$1,クラスIDマスタ!$R$2:$T$803,3,FALSE))</f>
        <v/>
      </c>
      <c r="Q54" s="259" t="str">
        <f>IF(ISERROR(VLOOKUP($A54&amp;Q$1,クラスIDマスタ!$R$2:$T$803,3,FALSE))=TRUE,"",VLOOKUP($A54&amp;Q$1,クラスIDマスタ!$R$2:$T$803,3,FALSE))</f>
        <v/>
      </c>
    </row>
    <row r="55" spans="1:17">
      <c r="A55" s="258" t="str">
        <f>"能力"&amp;SUBSTITUTE(目次!I13,"-","_")</f>
        <v>能力D_07_001</v>
      </c>
      <c r="B55" s="259" t="str">
        <f>IF(ISERROR(VLOOKUP($A55&amp;B$1,クラスIDマスタ!$R$2:$T$803,3,FALSE))=TRUE,"",VLOOKUP($A55&amp;B$1,クラスIDマスタ!$R$2:$T$803,3,FALSE))</f>
        <v>-</v>
      </c>
      <c r="C55" s="259" t="str">
        <f>IF(ISERROR(VLOOKUP($A55&amp;C$1,クラスIDマスタ!$R$2:$T$803,3,FALSE))=TRUE,"",VLOOKUP($A55&amp;C$1,クラスIDマスタ!$R$2:$T$803,3,FALSE))</f>
        <v/>
      </c>
      <c r="D55" s="259" t="str">
        <f>IF(ISERROR(VLOOKUP($A55&amp;D$1,クラスIDマスタ!$R$2:$T$803,3,FALSE))=TRUE,"",VLOOKUP($A55&amp;D$1,クラスIDマスタ!$R$2:$T$803,3,FALSE))</f>
        <v/>
      </c>
      <c r="E55" s="259" t="str">
        <f>IF(ISERROR(VLOOKUP($A55&amp;E$1,クラスIDマスタ!$R$2:$T$803,3,FALSE))=TRUE,"",VLOOKUP($A55&amp;E$1,クラスIDマスタ!$R$2:$T$803,3,FALSE))</f>
        <v/>
      </c>
      <c r="F55" s="259" t="str">
        <f>IF(ISERROR(VLOOKUP($A55&amp;F$1,クラスIDマスタ!$R$2:$T$803,3,FALSE))=TRUE,"",VLOOKUP($A55&amp;F$1,クラスIDマスタ!$R$2:$T$803,3,FALSE))</f>
        <v/>
      </c>
      <c r="G55" s="259" t="str">
        <f>IF(ISERROR(VLOOKUP($A55&amp;G$1,クラスIDマスタ!$R$2:$T$803,3,FALSE))=TRUE,"",VLOOKUP($A55&amp;G$1,クラスIDマスタ!$R$2:$T$803,3,FALSE))</f>
        <v/>
      </c>
      <c r="H55" s="259" t="str">
        <f>IF(ISERROR(VLOOKUP($A55&amp;H$1,クラスIDマスタ!$R$2:$T$803,3,FALSE))=TRUE,"",VLOOKUP($A55&amp;H$1,クラスIDマスタ!$R$2:$T$803,3,FALSE))</f>
        <v/>
      </c>
      <c r="I55" s="259" t="str">
        <f>IF(ISERROR(VLOOKUP($A55&amp;I$1,クラスIDマスタ!$R$2:$T$803,3,FALSE))=TRUE,"",VLOOKUP($A55&amp;I$1,クラスIDマスタ!$R$2:$T$803,3,FALSE))</f>
        <v/>
      </c>
      <c r="J55" s="259" t="str">
        <f>IF(ISERROR(VLOOKUP($A55&amp;J$1,クラスIDマスタ!$R$2:$T$803,3,FALSE))=TRUE,"",VLOOKUP($A55&amp;J$1,クラスIDマスタ!$R$2:$T$803,3,FALSE))</f>
        <v/>
      </c>
      <c r="K55" s="259" t="str">
        <f>IF(ISERROR(VLOOKUP($A55&amp;K$1,クラスIDマスタ!$R$2:$T$803,3,FALSE))=TRUE,"",VLOOKUP($A55&amp;K$1,クラスIDマスタ!$R$2:$T$803,3,FALSE))</f>
        <v/>
      </c>
      <c r="L55" s="259" t="str">
        <f>IF(ISERROR(VLOOKUP($A55&amp;L$1,クラスIDマスタ!$R$2:$T$803,3,FALSE))=TRUE,"",VLOOKUP($A55&amp;L$1,クラスIDマスタ!$R$2:$T$803,3,FALSE))</f>
        <v/>
      </c>
      <c r="M55" s="259" t="str">
        <f>IF(ISERROR(VLOOKUP($A55&amp;M$1,クラスIDマスタ!$R$2:$T$803,3,FALSE))=TRUE,"",VLOOKUP($A55&amp;M$1,クラスIDマスタ!$R$2:$T$803,3,FALSE))</f>
        <v/>
      </c>
      <c r="N55" s="259" t="str">
        <f>IF(ISERROR(VLOOKUP($A55&amp;N$1,クラスIDマスタ!$R$2:$T$803,3,FALSE))=TRUE,"",VLOOKUP($A55&amp;N$1,クラスIDマスタ!$R$2:$T$803,3,FALSE))</f>
        <v/>
      </c>
      <c r="O55" s="259" t="str">
        <f>IF(ISERROR(VLOOKUP($A55&amp;O$1,クラスIDマスタ!$R$2:$T$803,3,FALSE))=TRUE,"",VLOOKUP($A55&amp;O$1,クラスIDマスタ!$R$2:$T$803,3,FALSE))</f>
        <v/>
      </c>
      <c r="P55" s="259" t="str">
        <f>IF(ISERROR(VLOOKUP($A55&amp;P$1,クラスIDマスタ!$R$2:$T$803,3,FALSE))=TRUE,"",VLOOKUP($A55&amp;P$1,クラスIDマスタ!$R$2:$T$803,3,FALSE))</f>
        <v/>
      </c>
      <c r="Q55" s="259" t="str">
        <f>IF(ISERROR(VLOOKUP($A55&amp;Q$1,クラスIDマスタ!$R$2:$T$803,3,FALSE))=TRUE,"",VLOOKUP($A55&amp;Q$1,クラスIDマスタ!$R$2:$T$803,3,FALSE))</f>
        <v/>
      </c>
    </row>
    <row r="56" spans="1:17">
      <c r="A56" s="258" t="str">
        <f>"能力"&amp;SUBSTITUTE(目次!I16,"-","_")</f>
        <v>能力D_09_001</v>
      </c>
      <c r="B56" s="259" t="str">
        <f>IF(ISERROR(VLOOKUP($A56&amp;B$1,クラスIDマスタ!$R$2:$T$803,3,FALSE))=TRUE,"",VLOOKUP($A56&amp;B$1,クラスIDマスタ!$R$2:$T$803,3,FALSE))</f>
        <v>-</v>
      </c>
      <c r="C56" s="259" t="str">
        <f>IF(ISERROR(VLOOKUP($A56&amp;C$1,クラスIDマスタ!$R$2:$T$803,3,FALSE))=TRUE,"",VLOOKUP($A56&amp;C$1,クラスIDマスタ!$R$2:$T$803,3,FALSE))</f>
        <v/>
      </c>
      <c r="D56" s="259" t="str">
        <f>IF(ISERROR(VLOOKUP($A56&amp;D$1,クラスIDマスタ!$R$2:$T$803,3,FALSE))=TRUE,"",VLOOKUP($A56&amp;D$1,クラスIDマスタ!$R$2:$T$803,3,FALSE))</f>
        <v/>
      </c>
      <c r="E56" s="259" t="str">
        <f>IF(ISERROR(VLOOKUP($A56&amp;E$1,クラスIDマスタ!$R$2:$T$803,3,FALSE))=TRUE,"",VLOOKUP($A56&amp;E$1,クラスIDマスタ!$R$2:$T$803,3,FALSE))</f>
        <v/>
      </c>
      <c r="F56" s="259" t="str">
        <f>IF(ISERROR(VLOOKUP($A56&amp;F$1,クラスIDマスタ!$R$2:$T$803,3,FALSE))=TRUE,"",VLOOKUP($A56&amp;F$1,クラスIDマスタ!$R$2:$T$803,3,FALSE))</f>
        <v/>
      </c>
      <c r="G56" s="259" t="str">
        <f>IF(ISERROR(VLOOKUP($A56&amp;G$1,クラスIDマスタ!$R$2:$T$803,3,FALSE))=TRUE,"",VLOOKUP($A56&amp;G$1,クラスIDマスタ!$R$2:$T$803,3,FALSE))</f>
        <v/>
      </c>
      <c r="H56" s="259" t="str">
        <f>IF(ISERROR(VLOOKUP($A56&amp;H$1,クラスIDマスタ!$R$2:$T$803,3,FALSE))=TRUE,"",VLOOKUP($A56&amp;H$1,クラスIDマスタ!$R$2:$T$803,3,FALSE))</f>
        <v/>
      </c>
      <c r="I56" s="259" t="str">
        <f>IF(ISERROR(VLOOKUP($A56&amp;I$1,クラスIDマスタ!$R$2:$T$803,3,FALSE))=TRUE,"",VLOOKUP($A56&amp;I$1,クラスIDマスタ!$R$2:$T$803,3,FALSE))</f>
        <v/>
      </c>
      <c r="J56" s="259" t="str">
        <f>IF(ISERROR(VLOOKUP($A56&amp;J$1,クラスIDマスタ!$R$2:$T$803,3,FALSE))=TRUE,"",VLOOKUP($A56&amp;J$1,クラスIDマスタ!$R$2:$T$803,3,FALSE))</f>
        <v/>
      </c>
      <c r="K56" s="259" t="str">
        <f>IF(ISERROR(VLOOKUP($A56&amp;K$1,クラスIDマスタ!$R$2:$T$803,3,FALSE))=TRUE,"",VLOOKUP($A56&amp;K$1,クラスIDマスタ!$R$2:$T$803,3,FALSE))</f>
        <v/>
      </c>
      <c r="L56" s="259" t="str">
        <f>IF(ISERROR(VLOOKUP($A56&amp;L$1,クラスIDマスタ!$R$2:$T$803,3,FALSE))=TRUE,"",VLOOKUP($A56&amp;L$1,クラスIDマスタ!$R$2:$T$803,3,FALSE))</f>
        <v/>
      </c>
      <c r="M56" s="259" t="str">
        <f>IF(ISERROR(VLOOKUP($A56&amp;M$1,クラスIDマスタ!$R$2:$T$803,3,FALSE))=TRUE,"",VLOOKUP($A56&amp;M$1,クラスIDマスタ!$R$2:$T$803,3,FALSE))</f>
        <v/>
      </c>
      <c r="N56" s="259" t="str">
        <f>IF(ISERROR(VLOOKUP($A56&amp;N$1,クラスIDマスタ!$R$2:$T$803,3,FALSE))=TRUE,"",VLOOKUP($A56&amp;N$1,クラスIDマスタ!$R$2:$T$803,3,FALSE))</f>
        <v/>
      </c>
      <c r="O56" s="259" t="str">
        <f>IF(ISERROR(VLOOKUP($A56&amp;O$1,クラスIDマスタ!$R$2:$T$803,3,FALSE))=TRUE,"",VLOOKUP($A56&amp;O$1,クラスIDマスタ!$R$2:$T$803,3,FALSE))</f>
        <v/>
      </c>
      <c r="P56" s="259" t="str">
        <f>IF(ISERROR(VLOOKUP($A56&amp;P$1,クラスIDマスタ!$R$2:$T$803,3,FALSE))=TRUE,"",VLOOKUP($A56&amp;P$1,クラスIDマスタ!$R$2:$T$803,3,FALSE))</f>
        <v/>
      </c>
      <c r="Q56" s="259" t="str">
        <f>IF(ISERROR(VLOOKUP($A56&amp;Q$1,クラスIDマスタ!$R$2:$T$803,3,FALSE))=TRUE,"",VLOOKUP($A56&amp;Q$1,クラスIDマスタ!$R$2:$T$803,3,FALSE))</f>
        <v/>
      </c>
    </row>
    <row r="57" spans="1:17">
      <c r="A57" s="258" t="str">
        <f>"能力"&amp;SUBSTITUTE(目次!I17,"-","_")</f>
        <v>能力D_09_002</v>
      </c>
      <c r="B57" s="259" t="str">
        <f>IF(ISERROR(VLOOKUP($A57&amp;B$1,クラスIDマスタ!$R$2:$T$803,3,FALSE))=TRUE,"",VLOOKUP($A57&amp;B$1,クラスIDマスタ!$R$2:$T$803,3,FALSE))</f>
        <v>-</v>
      </c>
      <c r="C57" s="259" t="str">
        <f>IF(ISERROR(VLOOKUP($A57&amp;C$1,クラスIDマスタ!$R$2:$T$803,3,FALSE))=TRUE,"",VLOOKUP($A57&amp;C$1,クラスIDマスタ!$R$2:$T$803,3,FALSE))</f>
        <v/>
      </c>
      <c r="D57" s="259" t="str">
        <f>IF(ISERROR(VLOOKUP($A57&amp;D$1,クラスIDマスタ!$R$2:$T$803,3,FALSE))=TRUE,"",VLOOKUP($A57&amp;D$1,クラスIDマスタ!$R$2:$T$803,3,FALSE))</f>
        <v/>
      </c>
      <c r="E57" s="259" t="str">
        <f>IF(ISERROR(VLOOKUP($A57&amp;E$1,クラスIDマスタ!$R$2:$T$803,3,FALSE))=TRUE,"",VLOOKUP($A57&amp;E$1,クラスIDマスタ!$R$2:$T$803,3,FALSE))</f>
        <v/>
      </c>
      <c r="F57" s="259" t="str">
        <f>IF(ISERROR(VLOOKUP($A57&amp;F$1,クラスIDマスタ!$R$2:$T$803,3,FALSE))=TRUE,"",VLOOKUP($A57&amp;F$1,クラスIDマスタ!$R$2:$T$803,3,FALSE))</f>
        <v/>
      </c>
      <c r="G57" s="259" t="str">
        <f>IF(ISERROR(VLOOKUP($A57&amp;G$1,クラスIDマスタ!$R$2:$T$803,3,FALSE))=TRUE,"",VLOOKUP($A57&amp;G$1,クラスIDマスタ!$R$2:$T$803,3,FALSE))</f>
        <v/>
      </c>
      <c r="H57" s="259" t="str">
        <f>IF(ISERROR(VLOOKUP($A57&amp;H$1,クラスIDマスタ!$R$2:$T$803,3,FALSE))=TRUE,"",VLOOKUP($A57&amp;H$1,クラスIDマスタ!$R$2:$T$803,3,FALSE))</f>
        <v/>
      </c>
      <c r="I57" s="259" t="str">
        <f>IF(ISERROR(VLOOKUP($A57&amp;I$1,クラスIDマスタ!$R$2:$T$803,3,FALSE))=TRUE,"",VLOOKUP($A57&amp;I$1,クラスIDマスタ!$R$2:$T$803,3,FALSE))</f>
        <v/>
      </c>
      <c r="J57" s="259" t="str">
        <f>IF(ISERROR(VLOOKUP($A57&amp;J$1,クラスIDマスタ!$R$2:$T$803,3,FALSE))=TRUE,"",VLOOKUP($A57&amp;J$1,クラスIDマスタ!$R$2:$T$803,3,FALSE))</f>
        <v/>
      </c>
      <c r="K57" s="259" t="str">
        <f>IF(ISERROR(VLOOKUP($A57&amp;K$1,クラスIDマスタ!$R$2:$T$803,3,FALSE))=TRUE,"",VLOOKUP($A57&amp;K$1,クラスIDマスタ!$R$2:$T$803,3,FALSE))</f>
        <v/>
      </c>
      <c r="L57" s="259" t="str">
        <f>IF(ISERROR(VLOOKUP($A57&amp;L$1,クラスIDマスタ!$R$2:$T$803,3,FALSE))=TRUE,"",VLOOKUP($A57&amp;L$1,クラスIDマスタ!$R$2:$T$803,3,FALSE))</f>
        <v/>
      </c>
      <c r="M57" s="259" t="str">
        <f>IF(ISERROR(VLOOKUP($A57&amp;M$1,クラスIDマスタ!$R$2:$T$803,3,FALSE))=TRUE,"",VLOOKUP($A57&amp;M$1,クラスIDマスタ!$R$2:$T$803,3,FALSE))</f>
        <v/>
      </c>
      <c r="N57" s="259" t="str">
        <f>IF(ISERROR(VLOOKUP($A57&amp;N$1,クラスIDマスタ!$R$2:$T$803,3,FALSE))=TRUE,"",VLOOKUP($A57&amp;N$1,クラスIDマスタ!$R$2:$T$803,3,FALSE))</f>
        <v/>
      </c>
      <c r="O57" s="259" t="str">
        <f>IF(ISERROR(VLOOKUP($A57&amp;O$1,クラスIDマスタ!$R$2:$T$803,3,FALSE))=TRUE,"",VLOOKUP($A57&amp;O$1,クラスIDマスタ!$R$2:$T$803,3,FALSE))</f>
        <v/>
      </c>
      <c r="P57" s="259" t="str">
        <f>IF(ISERROR(VLOOKUP($A57&amp;P$1,クラスIDマスタ!$R$2:$T$803,3,FALSE))=TRUE,"",VLOOKUP($A57&amp;P$1,クラスIDマスタ!$R$2:$T$803,3,FALSE))</f>
        <v/>
      </c>
      <c r="Q57" s="259" t="str">
        <f>IF(ISERROR(VLOOKUP($A57&amp;Q$1,クラスIDマスタ!$R$2:$T$803,3,FALSE))=TRUE,"",VLOOKUP($A57&amp;Q$1,クラスIDマスタ!$R$2:$T$803,3,FALSE))</f>
        <v/>
      </c>
    </row>
    <row r="58" spans="1:17">
      <c r="A58" s="258" t="str">
        <f>"能力"&amp;SUBSTITUTE(目次!I18,"-","_")</f>
        <v>能力D_10_001</v>
      </c>
      <c r="B58" s="259" t="str">
        <f>IF(ISERROR(VLOOKUP($A58&amp;B$1,クラスIDマスタ!$R$2:$T$803,3,FALSE))=TRUE,"",VLOOKUP($A58&amp;B$1,クラスIDマスタ!$R$2:$T$803,3,FALSE))</f>
        <v>140L以下</v>
      </c>
      <c r="C58" s="259" t="str">
        <f>IF(ISERROR(VLOOKUP($A58&amp;C$1,クラスIDマスタ!$R$2:$T$803,3,FALSE))=TRUE,"",VLOOKUP($A58&amp;C$1,クラスIDマスタ!$R$2:$T$803,3,FALSE))</f>
        <v>140L超200L以下</v>
      </c>
      <c r="D58" s="259" t="str">
        <f>IF(ISERROR(VLOOKUP($A58&amp;D$1,クラスIDマスタ!$R$2:$T$803,3,FALSE))=TRUE,"",VLOOKUP($A58&amp;D$1,クラスIDマスタ!$R$2:$T$803,3,FALSE))</f>
        <v>200L超250L以下</v>
      </c>
      <c r="E58" s="259" t="str">
        <f>IF(ISERROR(VLOOKUP($A58&amp;E$1,クラスIDマスタ!$R$2:$T$803,3,FALSE))=TRUE,"",VLOOKUP($A58&amp;E$1,クラスIDマスタ!$R$2:$T$803,3,FALSE))</f>
        <v>250L超300L以下</v>
      </c>
      <c r="F58" s="259" t="str">
        <f>IF(ISERROR(VLOOKUP($A58&amp;F$1,クラスIDマスタ!$R$2:$T$803,3,FALSE))=TRUE,"",VLOOKUP($A58&amp;F$1,クラスIDマスタ!$R$2:$T$803,3,FALSE))</f>
        <v>300L超350L以下</v>
      </c>
      <c r="G58" s="259" t="str">
        <f>IF(ISERROR(VLOOKUP($A58&amp;G$1,クラスIDマスタ!$R$2:$T$803,3,FALSE))=TRUE,"",VLOOKUP($A58&amp;G$1,クラスIDマスタ!$R$2:$T$803,3,FALSE))</f>
        <v>350L超400L以下</v>
      </c>
      <c r="H58" s="259" t="str">
        <f>IF(ISERROR(VLOOKUP($A58&amp;H$1,クラスIDマスタ!$R$2:$T$803,3,FALSE))=TRUE,"",VLOOKUP($A58&amp;H$1,クラスIDマスタ!$R$2:$T$803,3,FALSE))</f>
        <v>400L超450L以下</v>
      </c>
      <c r="I58" s="259" t="str">
        <f>IF(ISERROR(VLOOKUP($A58&amp;I$1,クラスIDマスタ!$R$2:$T$803,3,FALSE))=TRUE,"",VLOOKUP($A58&amp;I$1,クラスIDマスタ!$R$2:$T$803,3,FALSE))</f>
        <v>450L超500L以下</v>
      </c>
      <c r="J58" s="259" t="str">
        <f>IF(ISERROR(VLOOKUP($A58&amp;J$1,クラスIDマスタ!$R$2:$T$803,3,FALSE))=TRUE,"",VLOOKUP($A58&amp;J$1,クラスIDマスタ!$R$2:$T$803,3,FALSE))</f>
        <v>500L超</v>
      </c>
      <c r="K58" s="259" t="str">
        <f>IF(ISERROR(VLOOKUP($A58&amp;K$1,クラスIDマスタ!$R$2:$T$803,3,FALSE))=TRUE,"",VLOOKUP($A58&amp;K$1,クラスIDマスタ!$R$2:$T$803,3,FALSE))</f>
        <v/>
      </c>
      <c r="L58" s="259" t="str">
        <f>IF(ISERROR(VLOOKUP($A58&amp;L$1,クラスIDマスタ!$R$2:$T$803,3,FALSE))=TRUE,"",VLOOKUP($A58&amp;L$1,クラスIDマスタ!$R$2:$T$803,3,FALSE))</f>
        <v/>
      </c>
      <c r="M58" s="259" t="str">
        <f>IF(ISERROR(VLOOKUP($A58&amp;M$1,クラスIDマスタ!$R$2:$T$803,3,FALSE))=TRUE,"",VLOOKUP($A58&amp;M$1,クラスIDマスタ!$R$2:$T$803,3,FALSE))</f>
        <v/>
      </c>
      <c r="N58" s="259" t="str">
        <f>IF(ISERROR(VLOOKUP($A58&amp;N$1,クラスIDマスタ!$R$2:$T$803,3,FALSE))=TRUE,"",VLOOKUP($A58&amp;N$1,クラスIDマスタ!$R$2:$T$803,3,FALSE))</f>
        <v/>
      </c>
      <c r="O58" s="259" t="str">
        <f>IF(ISERROR(VLOOKUP($A58&amp;O$1,クラスIDマスタ!$R$2:$T$803,3,FALSE))=TRUE,"",VLOOKUP($A58&amp;O$1,クラスIDマスタ!$R$2:$T$803,3,FALSE))</f>
        <v/>
      </c>
      <c r="P58" s="259" t="str">
        <f>IF(ISERROR(VLOOKUP($A58&amp;P$1,クラスIDマスタ!$R$2:$T$803,3,FALSE))=TRUE,"",VLOOKUP($A58&amp;P$1,クラスIDマスタ!$R$2:$T$803,3,FALSE))</f>
        <v/>
      </c>
      <c r="Q58" s="259" t="str">
        <f>IF(ISERROR(VLOOKUP($A58&amp;Q$1,クラスIDマスタ!$R$2:$T$803,3,FALSE))=TRUE,"",VLOOKUP($A58&amp;Q$1,クラスIDマスタ!$R$2:$T$803,3,FALSE))</f>
        <v/>
      </c>
    </row>
    <row r="59" spans="1:17">
      <c r="A59" s="258" t="str">
        <f>"能力"&amp;SUBSTITUTE(目次!I19,"-","_")</f>
        <v>能力D_11_001</v>
      </c>
      <c r="B59" s="259" t="str">
        <f>IF(ISERROR(VLOOKUP($A59&amp;B$1,クラスIDマスタ!$R$2:$T$803,3,FALSE))=TRUE,"",VLOOKUP($A59&amp;B$1,クラスIDマスタ!$R$2:$T$803,3,FALSE))</f>
        <v>-</v>
      </c>
      <c r="C59" s="259" t="str">
        <f>IF(ISERROR(VLOOKUP($A59&amp;C$1,クラスIDマスタ!$R$2:$T$803,3,FALSE))=TRUE,"",VLOOKUP($A59&amp;C$1,クラスIDマスタ!$R$2:$T$803,3,FALSE))</f>
        <v>～6畳※適用畳数の区分は、一般社団法人日本照明工業会ガイドA121:2014 住宅用カタログにおける適用畳数表示区分による</v>
      </c>
      <c r="D59" s="259" t="str">
        <f>IF(ISERROR(VLOOKUP($A59&amp;D$1,クラスIDマスタ!$R$2:$T$803,3,FALSE))=TRUE,"",VLOOKUP($A59&amp;D$1,クラスIDマスタ!$R$2:$T$803,3,FALSE))</f>
        <v>～8畳※適用畳数の区分は、一般社団法人日本照明工業会ガイドA121:2014 住宅用カタログにおける適用畳数表示区分による</v>
      </c>
      <c r="E59" s="259" t="str">
        <f>IF(ISERROR(VLOOKUP($A59&amp;E$1,クラスIDマスタ!$R$2:$T$803,3,FALSE))=TRUE,"",VLOOKUP($A59&amp;E$1,クラスIDマスタ!$R$2:$T$803,3,FALSE))</f>
        <v>～10畳※適用畳数の区分は、一般社団法人日本照明工業会ガイドA121:2014 住宅用カタログにおける適用畳数表示区分による</v>
      </c>
      <c r="F59" s="259" t="str">
        <f>IF(ISERROR(VLOOKUP($A59&amp;F$1,クラスIDマスタ!$R$2:$T$803,3,FALSE))=TRUE,"",VLOOKUP($A59&amp;F$1,クラスIDマスタ!$R$2:$T$803,3,FALSE))</f>
        <v>～12畳※適用畳数の区分は、一般社団法人日本照明工業会ガイドA121:2014 住宅用カタログにおける適用畳数表示区分による</v>
      </c>
      <c r="G59" s="259" t="str">
        <f>IF(ISERROR(VLOOKUP($A59&amp;G$1,クラスIDマスタ!$R$2:$T$803,3,FALSE))=TRUE,"",VLOOKUP($A59&amp;G$1,クラスIDマスタ!$R$2:$T$803,3,FALSE))</f>
        <v>～14畳※適用畳数の区分は、一般社団法人日本照明工業会ガイドA121:2014 住宅用カタログにおける適用畳数表示区分による</v>
      </c>
      <c r="H59" s="259" t="str">
        <f>IF(ISERROR(VLOOKUP($A59&amp;H$1,クラスIDマスタ!$R$2:$T$803,3,FALSE))=TRUE,"",VLOOKUP($A59&amp;H$1,クラスIDマスタ!$R$2:$T$803,3,FALSE))</f>
        <v/>
      </c>
      <c r="I59" s="259" t="str">
        <f>IF(ISERROR(VLOOKUP($A59&amp;I$1,クラスIDマスタ!$R$2:$T$803,3,FALSE))=TRUE,"",VLOOKUP($A59&amp;I$1,クラスIDマスタ!$R$2:$T$803,3,FALSE))</f>
        <v/>
      </c>
      <c r="J59" s="259" t="str">
        <f>IF(ISERROR(VLOOKUP($A59&amp;J$1,クラスIDマスタ!$R$2:$T$803,3,FALSE))=TRUE,"",VLOOKUP($A59&amp;J$1,クラスIDマスタ!$R$2:$T$803,3,FALSE))</f>
        <v/>
      </c>
      <c r="K59" s="259" t="str">
        <f>IF(ISERROR(VLOOKUP($A59&amp;K$1,クラスIDマスタ!$R$2:$T$803,3,FALSE))=TRUE,"",VLOOKUP($A59&amp;K$1,クラスIDマスタ!$R$2:$T$803,3,FALSE))</f>
        <v/>
      </c>
      <c r="L59" s="259" t="str">
        <f>IF(ISERROR(VLOOKUP($A59&amp;L$1,クラスIDマスタ!$R$2:$T$803,3,FALSE))=TRUE,"",VLOOKUP($A59&amp;L$1,クラスIDマスタ!$R$2:$T$803,3,FALSE))</f>
        <v/>
      </c>
      <c r="M59" s="259" t="str">
        <f>IF(ISERROR(VLOOKUP($A59&amp;M$1,クラスIDマスタ!$R$2:$T$803,3,FALSE))=TRUE,"",VLOOKUP($A59&amp;M$1,クラスIDマスタ!$R$2:$T$803,3,FALSE))</f>
        <v/>
      </c>
      <c r="N59" s="259" t="str">
        <f>IF(ISERROR(VLOOKUP($A59&amp;N$1,クラスIDマスタ!$R$2:$T$803,3,FALSE))=TRUE,"",VLOOKUP($A59&amp;N$1,クラスIDマスタ!$R$2:$T$803,3,FALSE))</f>
        <v/>
      </c>
      <c r="O59" s="259" t="str">
        <f>IF(ISERROR(VLOOKUP($A59&amp;O$1,クラスIDマスタ!$R$2:$T$803,3,FALSE))=TRUE,"",VLOOKUP($A59&amp;O$1,クラスIDマスタ!$R$2:$T$803,3,FALSE))</f>
        <v/>
      </c>
      <c r="P59" s="259" t="str">
        <f>IF(ISERROR(VLOOKUP($A59&amp;P$1,クラスIDマスタ!$R$2:$T$803,3,FALSE))=TRUE,"",VLOOKUP($A59&amp;P$1,クラスIDマスタ!$R$2:$T$803,3,FALSE))</f>
        <v/>
      </c>
      <c r="Q59" s="259" t="str">
        <f>IF(ISERROR(VLOOKUP($A59&amp;Q$1,クラスIDマスタ!$R$2:$T$803,3,FALSE))=TRUE,"",VLOOKUP($A59&amp;Q$1,クラスIDマスタ!$R$2:$T$803,3,FALSE))</f>
        <v/>
      </c>
    </row>
    <row r="60" spans="1:17">
      <c r="A60" s="258" t="str">
        <f>"能力"&amp;SUBSTITUTE(目次!I20,"-","_")</f>
        <v>能力D_15_001</v>
      </c>
      <c r="B60" s="259" t="str">
        <f>IF(ISERROR(VLOOKUP($A60&amp;B$1,クラスIDマスタ!$R$2:$T$803,3,FALSE))=TRUE,"",VLOOKUP($A60&amp;B$1,クラスIDマスタ!$R$2:$T$803,3,FALSE))</f>
        <v>-</v>
      </c>
      <c r="C60" s="259" t="str">
        <f>IF(ISERROR(VLOOKUP($A60&amp;C$1,クラスIDマスタ!$R$2:$T$803,3,FALSE))=TRUE,"",VLOOKUP($A60&amp;C$1,クラスIDマスタ!$R$2:$T$803,3,FALSE))</f>
        <v/>
      </c>
      <c r="D60" s="259" t="str">
        <f>IF(ISERROR(VLOOKUP($A60&amp;D$1,クラスIDマスタ!$R$2:$T$803,3,FALSE))=TRUE,"",VLOOKUP($A60&amp;D$1,クラスIDマスタ!$R$2:$T$803,3,FALSE))</f>
        <v/>
      </c>
      <c r="E60" s="259" t="str">
        <f>IF(ISERROR(VLOOKUP($A60&amp;E$1,クラスIDマスタ!$R$2:$T$803,3,FALSE))=TRUE,"",VLOOKUP($A60&amp;E$1,クラスIDマスタ!$R$2:$T$803,3,FALSE))</f>
        <v/>
      </c>
      <c r="F60" s="259" t="str">
        <f>IF(ISERROR(VLOOKUP($A60&amp;F$1,クラスIDマスタ!$R$2:$T$803,3,FALSE))=TRUE,"",VLOOKUP($A60&amp;F$1,クラスIDマスタ!$R$2:$T$803,3,FALSE))</f>
        <v/>
      </c>
      <c r="G60" s="259" t="str">
        <f>IF(ISERROR(VLOOKUP($A60&amp;G$1,クラスIDマスタ!$R$2:$T$803,3,FALSE))=TRUE,"",VLOOKUP($A60&amp;G$1,クラスIDマスタ!$R$2:$T$803,3,FALSE))</f>
        <v/>
      </c>
      <c r="H60" s="259" t="str">
        <f>IF(ISERROR(VLOOKUP($A60&amp;H$1,クラスIDマスタ!$R$2:$T$803,3,FALSE))=TRUE,"",VLOOKUP($A60&amp;H$1,クラスIDマスタ!$R$2:$T$803,3,FALSE))</f>
        <v/>
      </c>
      <c r="I60" s="259" t="str">
        <f>IF(ISERROR(VLOOKUP($A60&amp;I$1,クラスIDマスタ!$R$2:$T$803,3,FALSE))=TRUE,"",VLOOKUP($A60&amp;I$1,クラスIDマスタ!$R$2:$T$803,3,FALSE))</f>
        <v/>
      </c>
      <c r="J60" s="259" t="str">
        <f>IF(ISERROR(VLOOKUP($A60&amp;J$1,クラスIDマスタ!$R$2:$T$803,3,FALSE))=TRUE,"",VLOOKUP($A60&amp;J$1,クラスIDマスタ!$R$2:$T$803,3,FALSE))</f>
        <v/>
      </c>
      <c r="K60" s="259" t="str">
        <f>IF(ISERROR(VLOOKUP($A60&amp;K$1,クラスIDマスタ!$R$2:$T$803,3,FALSE))=TRUE,"",VLOOKUP($A60&amp;K$1,クラスIDマスタ!$R$2:$T$803,3,FALSE))</f>
        <v/>
      </c>
      <c r="L60" s="259" t="str">
        <f>IF(ISERROR(VLOOKUP($A60&amp;L$1,クラスIDマスタ!$R$2:$T$803,3,FALSE))=TRUE,"",VLOOKUP($A60&amp;L$1,クラスIDマスタ!$R$2:$T$803,3,FALSE))</f>
        <v/>
      </c>
      <c r="M60" s="259" t="str">
        <f>IF(ISERROR(VLOOKUP($A60&amp;M$1,クラスIDマスタ!$R$2:$T$803,3,FALSE))=TRUE,"",VLOOKUP($A60&amp;M$1,クラスIDマスタ!$R$2:$T$803,3,FALSE))</f>
        <v/>
      </c>
      <c r="N60" s="259" t="str">
        <f>IF(ISERROR(VLOOKUP($A60&amp;N$1,クラスIDマスタ!$R$2:$T$803,3,FALSE))=TRUE,"",VLOOKUP($A60&amp;N$1,クラスIDマスタ!$R$2:$T$803,3,FALSE))</f>
        <v/>
      </c>
      <c r="O60" s="259" t="str">
        <f>IF(ISERROR(VLOOKUP($A60&amp;O$1,クラスIDマスタ!$R$2:$T$803,3,FALSE))=TRUE,"",VLOOKUP($A60&amp;O$1,クラスIDマスタ!$R$2:$T$803,3,FALSE))</f>
        <v/>
      </c>
      <c r="P60" s="259" t="str">
        <f>IF(ISERROR(VLOOKUP($A60&amp;P$1,クラスIDマスタ!$R$2:$T$803,3,FALSE))=TRUE,"",VLOOKUP($A60&amp;P$1,クラスIDマスタ!$R$2:$T$803,3,FALSE))</f>
        <v/>
      </c>
      <c r="Q60" s="259" t="str">
        <f>IF(ISERROR(VLOOKUP($A60&amp;Q$1,クラスIDマスタ!$R$2:$T$803,3,FALSE))=TRUE,"",VLOOKUP($A60&amp;Q$1,クラスIDマスタ!$R$2:$T$803,3,FALSE))</f>
        <v/>
      </c>
    </row>
    <row r="61" spans="1:17">
      <c r="A61" s="258" t="str">
        <f>"能力"&amp;SUBSTITUTE(目次!I21,"-","_")</f>
        <v>能力D_15_002</v>
      </c>
      <c r="B61" s="259" t="str">
        <f>IF(ISERROR(VLOOKUP($A61&amp;B$1,クラスIDマスタ!$R$2:$T$803,3,FALSE))=TRUE,"",VLOOKUP($A61&amp;B$1,クラスIDマスタ!$R$2:$T$803,3,FALSE))</f>
        <v>-</v>
      </c>
      <c r="C61" s="259" t="str">
        <f>IF(ISERROR(VLOOKUP($A61&amp;C$1,クラスIDマスタ!$R$2:$T$803,3,FALSE))=TRUE,"",VLOOKUP($A61&amp;C$1,クラスIDマスタ!$R$2:$T$803,3,FALSE))</f>
        <v/>
      </c>
      <c r="D61" s="259" t="str">
        <f>IF(ISERROR(VLOOKUP($A61&amp;D$1,クラスIDマスタ!$R$2:$T$803,3,FALSE))=TRUE,"",VLOOKUP($A61&amp;D$1,クラスIDマスタ!$R$2:$T$803,3,FALSE))</f>
        <v/>
      </c>
      <c r="E61" s="259" t="str">
        <f>IF(ISERROR(VLOOKUP($A61&amp;E$1,クラスIDマスタ!$R$2:$T$803,3,FALSE))=TRUE,"",VLOOKUP($A61&amp;E$1,クラスIDマスタ!$R$2:$T$803,3,FALSE))</f>
        <v/>
      </c>
      <c r="F61" s="259" t="str">
        <f>IF(ISERROR(VLOOKUP($A61&amp;F$1,クラスIDマスタ!$R$2:$T$803,3,FALSE))=TRUE,"",VLOOKUP($A61&amp;F$1,クラスIDマスタ!$R$2:$T$803,3,FALSE))</f>
        <v/>
      </c>
      <c r="G61" s="259" t="str">
        <f>IF(ISERROR(VLOOKUP($A61&amp;G$1,クラスIDマスタ!$R$2:$T$803,3,FALSE))=TRUE,"",VLOOKUP($A61&amp;G$1,クラスIDマスタ!$R$2:$T$803,3,FALSE))</f>
        <v/>
      </c>
      <c r="H61" s="259" t="str">
        <f>IF(ISERROR(VLOOKUP($A61&amp;H$1,クラスIDマスタ!$R$2:$T$803,3,FALSE))=TRUE,"",VLOOKUP($A61&amp;H$1,クラスIDマスタ!$R$2:$T$803,3,FALSE))</f>
        <v/>
      </c>
      <c r="I61" s="259" t="str">
        <f>IF(ISERROR(VLOOKUP($A61&amp;I$1,クラスIDマスタ!$R$2:$T$803,3,FALSE))=TRUE,"",VLOOKUP($A61&amp;I$1,クラスIDマスタ!$R$2:$T$803,3,FALSE))</f>
        <v/>
      </c>
      <c r="J61" s="259" t="str">
        <f>IF(ISERROR(VLOOKUP($A61&amp;J$1,クラスIDマスタ!$R$2:$T$803,3,FALSE))=TRUE,"",VLOOKUP($A61&amp;J$1,クラスIDマスタ!$R$2:$T$803,3,FALSE))</f>
        <v/>
      </c>
      <c r="K61" s="259" t="str">
        <f>IF(ISERROR(VLOOKUP($A61&amp;K$1,クラスIDマスタ!$R$2:$T$803,3,FALSE))=TRUE,"",VLOOKUP($A61&amp;K$1,クラスIDマスタ!$R$2:$T$803,3,FALSE))</f>
        <v/>
      </c>
      <c r="L61" s="259" t="str">
        <f>IF(ISERROR(VLOOKUP($A61&amp;L$1,クラスIDマスタ!$R$2:$T$803,3,FALSE))=TRUE,"",VLOOKUP($A61&amp;L$1,クラスIDマスタ!$R$2:$T$803,3,FALSE))</f>
        <v/>
      </c>
      <c r="M61" s="259" t="str">
        <f>IF(ISERROR(VLOOKUP($A61&amp;M$1,クラスIDマスタ!$R$2:$T$803,3,FALSE))=TRUE,"",VLOOKUP($A61&amp;M$1,クラスIDマスタ!$R$2:$T$803,3,FALSE))</f>
        <v/>
      </c>
      <c r="N61" s="259" t="str">
        <f>IF(ISERROR(VLOOKUP($A61&amp;N$1,クラスIDマスタ!$R$2:$T$803,3,FALSE))=TRUE,"",VLOOKUP($A61&amp;N$1,クラスIDマスタ!$R$2:$T$803,3,FALSE))</f>
        <v/>
      </c>
      <c r="O61" s="259" t="str">
        <f>IF(ISERROR(VLOOKUP($A61&amp;O$1,クラスIDマスタ!$R$2:$T$803,3,FALSE))=TRUE,"",VLOOKUP($A61&amp;O$1,クラスIDマスタ!$R$2:$T$803,3,FALSE))</f>
        <v/>
      </c>
      <c r="P61" s="259" t="str">
        <f>IF(ISERROR(VLOOKUP($A61&amp;P$1,クラスIDマスタ!$R$2:$T$803,3,FALSE))=TRUE,"",VLOOKUP($A61&amp;P$1,クラスIDマスタ!$R$2:$T$803,3,FALSE))</f>
        <v/>
      </c>
      <c r="Q61" s="259" t="str">
        <f>IF(ISERROR(VLOOKUP($A61&amp;Q$1,クラスIDマスタ!$R$2:$T$803,3,FALSE))=TRUE,"",VLOOKUP($A61&amp;Q$1,クラスIDマスタ!$R$2:$T$803,3,FALSE))</f>
        <v/>
      </c>
    </row>
    <row r="62" spans="1:17">
      <c r="A62" s="258" t="str">
        <f>"能力"&amp;SUBSTITUTE(目次!I22,"-","_")</f>
        <v>能力E_01_001</v>
      </c>
      <c r="B62" s="259" t="str">
        <f>IF(ISERROR(VLOOKUP($A62&amp;B$1,クラスIDマスタ!$R$2:$T$803,3,FALSE))=TRUE,"",VLOOKUP($A62&amp;B$1,クラスIDマスタ!$R$2:$T$803,3,FALSE))</f>
        <v>200kW以下</v>
      </c>
      <c r="C62" s="259" t="str">
        <f>IF(ISERROR(VLOOKUP($A62&amp;C$1,クラスIDマスタ!$R$2:$T$803,3,FALSE))=TRUE,"",VLOOKUP($A62&amp;C$1,クラスIDマスタ!$R$2:$T$803,3,FALSE))</f>
        <v/>
      </c>
      <c r="D62" s="259" t="str">
        <f>IF(ISERROR(VLOOKUP($A62&amp;D$1,クラスIDマスタ!$R$2:$T$803,3,FALSE))=TRUE,"",VLOOKUP($A62&amp;D$1,クラスIDマスタ!$R$2:$T$803,3,FALSE))</f>
        <v/>
      </c>
      <c r="E62" s="259" t="str">
        <f>IF(ISERROR(VLOOKUP($A62&amp;E$1,クラスIDマスタ!$R$2:$T$803,3,FALSE))=TRUE,"",VLOOKUP($A62&amp;E$1,クラスIDマスタ!$R$2:$T$803,3,FALSE))</f>
        <v/>
      </c>
      <c r="F62" s="259" t="str">
        <f>IF(ISERROR(VLOOKUP($A62&amp;F$1,クラスIDマスタ!$R$2:$T$803,3,FALSE))=TRUE,"",VLOOKUP($A62&amp;F$1,クラスIDマスタ!$R$2:$T$803,3,FALSE))</f>
        <v/>
      </c>
      <c r="G62" s="259" t="str">
        <f>IF(ISERROR(VLOOKUP($A62&amp;G$1,クラスIDマスタ!$R$2:$T$803,3,FALSE))=TRUE,"",VLOOKUP($A62&amp;G$1,クラスIDマスタ!$R$2:$T$803,3,FALSE))</f>
        <v/>
      </c>
      <c r="H62" s="259" t="str">
        <f>IF(ISERROR(VLOOKUP($A62&amp;H$1,クラスIDマスタ!$R$2:$T$803,3,FALSE))=TRUE,"",VLOOKUP($A62&amp;H$1,クラスIDマスタ!$R$2:$T$803,3,FALSE))</f>
        <v/>
      </c>
      <c r="I62" s="259" t="str">
        <f>IF(ISERROR(VLOOKUP($A62&amp;I$1,クラスIDマスタ!$R$2:$T$803,3,FALSE))=TRUE,"",VLOOKUP($A62&amp;I$1,クラスIDマスタ!$R$2:$T$803,3,FALSE))</f>
        <v/>
      </c>
      <c r="J62" s="259" t="str">
        <f>IF(ISERROR(VLOOKUP($A62&amp;J$1,クラスIDマスタ!$R$2:$T$803,3,FALSE))=TRUE,"",VLOOKUP($A62&amp;J$1,クラスIDマスタ!$R$2:$T$803,3,FALSE))</f>
        <v/>
      </c>
      <c r="K62" s="259" t="str">
        <f>IF(ISERROR(VLOOKUP($A62&amp;K$1,クラスIDマスタ!$R$2:$T$803,3,FALSE))=TRUE,"",VLOOKUP($A62&amp;K$1,クラスIDマスタ!$R$2:$T$803,3,FALSE))</f>
        <v/>
      </c>
      <c r="L62" s="259" t="str">
        <f>IF(ISERROR(VLOOKUP($A62&amp;L$1,クラスIDマスタ!$R$2:$T$803,3,FALSE))=TRUE,"",VLOOKUP($A62&amp;L$1,クラスIDマスタ!$R$2:$T$803,3,FALSE))</f>
        <v/>
      </c>
      <c r="M62" s="259" t="str">
        <f>IF(ISERROR(VLOOKUP($A62&amp;M$1,クラスIDマスタ!$R$2:$T$803,3,FALSE))=TRUE,"",VLOOKUP($A62&amp;M$1,クラスIDマスタ!$R$2:$T$803,3,FALSE))</f>
        <v/>
      </c>
      <c r="N62" s="259" t="str">
        <f>IF(ISERROR(VLOOKUP($A62&amp;N$1,クラスIDマスタ!$R$2:$T$803,3,FALSE))=TRUE,"",VLOOKUP($A62&amp;N$1,クラスIDマスタ!$R$2:$T$803,3,FALSE))</f>
        <v/>
      </c>
      <c r="O62" s="259" t="str">
        <f>IF(ISERROR(VLOOKUP($A62&amp;O$1,クラスIDマスタ!$R$2:$T$803,3,FALSE))=TRUE,"",VLOOKUP($A62&amp;O$1,クラスIDマスタ!$R$2:$T$803,3,FALSE))</f>
        <v/>
      </c>
      <c r="P62" s="259" t="str">
        <f>IF(ISERROR(VLOOKUP($A62&amp;P$1,クラスIDマスタ!$R$2:$T$803,3,FALSE))=TRUE,"",VLOOKUP($A62&amp;P$1,クラスIDマスタ!$R$2:$T$803,3,FALSE))</f>
        <v/>
      </c>
      <c r="Q62" s="259" t="str">
        <f>IF(ISERROR(VLOOKUP($A62&amp;Q$1,クラスIDマスタ!$R$2:$T$803,3,FALSE))=TRUE,"",VLOOKUP($A62&amp;Q$1,クラスIDマスタ!$R$2:$T$803,3,FALSE))</f>
        <v/>
      </c>
    </row>
    <row r="63" spans="1:17">
      <c r="A63" s="258" t="str">
        <f>"能力"&amp;SUBSTITUTE(目次!I23,"-","_")</f>
        <v>能力E_02_001</v>
      </c>
      <c r="B63" s="259" t="str">
        <f>IF(ISERROR(VLOOKUP($A63&amp;B$1,クラスIDマスタ!$R$2:$T$803,3,FALSE))=TRUE,"",VLOOKUP($A63&amp;B$1,クラスIDマスタ!$R$2:$T$803,3,FALSE))</f>
        <v>-</v>
      </c>
      <c r="C63" s="259" t="str">
        <f>IF(ISERROR(VLOOKUP($A63&amp;C$1,クラスIDマスタ!$R$2:$T$803,3,FALSE))=TRUE,"",VLOOKUP($A63&amp;C$1,クラスIDマスタ!$R$2:$T$803,3,FALSE))</f>
        <v/>
      </c>
      <c r="D63" s="259" t="str">
        <f>IF(ISERROR(VLOOKUP($A63&amp;D$1,クラスIDマスタ!$R$2:$T$803,3,FALSE))=TRUE,"",VLOOKUP($A63&amp;D$1,クラスIDマスタ!$R$2:$T$803,3,FALSE))</f>
        <v/>
      </c>
      <c r="E63" s="259" t="str">
        <f>IF(ISERROR(VLOOKUP($A63&amp;E$1,クラスIDマスタ!$R$2:$T$803,3,FALSE))=TRUE,"",VLOOKUP($A63&amp;E$1,クラスIDマスタ!$R$2:$T$803,3,FALSE))</f>
        <v/>
      </c>
      <c r="F63" s="259" t="str">
        <f>IF(ISERROR(VLOOKUP($A63&amp;F$1,クラスIDマスタ!$R$2:$T$803,3,FALSE))=TRUE,"",VLOOKUP($A63&amp;F$1,クラスIDマスタ!$R$2:$T$803,3,FALSE))</f>
        <v/>
      </c>
      <c r="G63" s="259" t="str">
        <f>IF(ISERROR(VLOOKUP($A63&amp;G$1,クラスIDマスタ!$R$2:$T$803,3,FALSE))=TRUE,"",VLOOKUP($A63&amp;G$1,クラスIDマスタ!$R$2:$T$803,3,FALSE))</f>
        <v/>
      </c>
      <c r="H63" s="259" t="str">
        <f>IF(ISERROR(VLOOKUP($A63&amp;H$1,クラスIDマスタ!$R$2:$T$803,3,FALSE))=TRUE,"",VLOOKUP($A63&amp;H$1,クラスIDマスタ!$R$2:$T$803,3,FALSE))</f>
        <v/>
      </c>
      <c r="I63" s="259" t="str">
        <f>IF(ISERROR(VLOOKUP($A63&amp;I$1,クラスIDマスタ!$R$2:$T$803,3,FALSE))=TRUE,"",VLOOKUP($A63&amp;I$1,クラスIDマスタ!$R$2:$T$803,3,FALSE))</f>
        <v/>
      </c>
      <c r="J63" s="259" t="str">
        <f>IF(ISERROR(VLOOKUP($A63&amp;J$1,クラスIDマスタ!$R$2:$T$803,3,FALSE))=TRUE,"",VLOOKUP($A63&amp;J$1,クラスIDマスタ!$R$2:$T$803,3,FALSE))</f>
        <v/>
      </c>
      <c r="K63" s="259" t="str">
        <f>IF(ISERROR(VLOOKUP($A63&amp;K$1,クラスIDマスタ!$R$2:$T$803,3,FALSE))=TRUE,"",VLOOKUP($A63&amp;K$1,クラスIDマスタ!$R$2:$T$803,3,FALSE))</f>
        <v/>
      </c>
      <c r="L63" s="259" t="str">
        <f>IF(ISERROR(VLOOKUP($A63&amp;L$1,クラスIDマスタ!$R$2:$T$803,3,FALSE))=TRUE,"",VLOOKUP($A63&amp;L$1,クラスIDマスタ!$R$2:$T$803,3,FALSE))</f>
        <v/>
      </c>
      <c r="M63" s="259" t="str">
        <f>IF(ISERROR(VLOOKUP($A63&amp;M$1,クラスIDマスタ!$R$2:$T$803,3,FALSE))=TRUE,"",VLOOKUP($A63&amp;M$1,クラスIDマスタ!$R$2:$T$803,3,FALSE))</f>
        <v/>
      </c>
      <c r="N63" s="259" t="str">
        <f>IF(ISERROR(VLOOKUP($A63&amp;N$1,クラスIDマスタ!$R$2:$T$803,3,FALSE))=TRUE,"",VLOOKUP($A63&amp;N$1,クラスIDマスタ!$R$2:$T$803,3,FALSE))</f>
        <v/>
      </c>
      <c r="O63" s="259" t="str">
        <f>IF(ISERROR(VLOOKUP($A63&amp;O$1,クラスIDマスタ!$R$2:$T$803,3,FALSE))=TRUE,"",VLOOKUP($A63&amp;O$1,クラスIDマスタ!$R$2:$T$803,3,FALSE))</f>
        <v/>
      </c>
      <c r="P63" s="259" t="str">
        <f>IF(ISERROR(VLOOKUP($A63&amp;P$1,クラスIDマスタ!$R$2:$T$803,3,FALSE))=TRUE,"",VLOOKUP($A63&amp;P$1,クラスIDマスタ!$R$2:$T$803,3,FALSE))</f>
        <v/>
      </c>
      <c r="Q63" s="259" t="str">
        <f>IF(ISERROR(VLOOKUP($A63&amp;Q$1,クラスIDマスタ!$R$2:$T$803,3,FALSE))=TRUE,"",VLOOKUP($A63&amp;Q$1,クラスIDマスタ!$R$2:$T$803,3,FALSE))</f>
        <v/>
      </c>
    </row>
    <row r="64" spans="1:17">
      <c r="A64" s="258" t="str">
        <f>"能力"&amp;SUBSTITUTE(目次!I24,"-","_")</f>
        <v>能力E_04_001</v>
      </c>
      <c r="B64" s="259" t="str">
        <f>IF(ISERROR(VLOOKUP($A64&amp;B$1,クラスIDマスタ!$R$2:$T$803,3,FALSE))=TRUE,"",VLOOKUP($A64&amp;B$1,クラスIDマスタ!$R$2:$T$803,3,FALSE))</f>
        <v>200kW未満</v>
      </c>
      <c r="C64" s="259" t="str">
        <f>IF(ISERROR(VLOOKUP($A64&amp;C$1,クラスIDマスタ!$R$2:$T$803,3,FALSE))=TRUE,"",VLOOKUP($A64&amp;C$1,クラスIDマスタ!$R$2:$T$803,3,FALSE))</f>
        <v/>
      </c>
      <c r="D64" s="259" t="str">
        <f>IF(ISERROR(VLOOKUP($A64&amp;D$1,クラスIDマスタ!$R$2:$T$803,3,FALSE))=TRUE,"",VLOOKUP($A64&amp;D$1,クラスIDマスタ!$R$2:$T$803,3,FALSE))</f>
        <v/>
      </c>
      <c r="E64" s="259" t="str">
        <f>IF(ISERROR(VLOOKUP($A64&amp;E$1,クラスIDマスタ!$R$2:$T$803,3,FALSE))=TRUE,"",VLOOKUP($A64&amp;E$1,クラスIDマスタ!$R$2:$T$803,3,FALSE))</f>
        <v/>
      </c>
      <c r="F64" s="259" t="str">
        <f>IF(ISERROR(VLOOKUP($A64&amp;F$1,クラスIDマスタ!$R$2:$T$803,3,FALSE))=TRUE,"",VLOOKUP($A64&amp;F$1,クラスIDマスタ!$R$2:$T$803,3,FALSE))</f>
        <v/>
      </c>
      <c r="G64" s="259" t="str">
        <f>IF(ISERROR(VLOOKUP($A64&amp;G$1,クラスIDマスタ!$R$2:$T$803,3,FALSE))=TRUE,"",VLOOKUP($A64&amp;G$1,クラスIDマスタ!$R$2:$T$803,3,FALSE))</f>
        <v/>
      </c>
      <c r="H64" s="259" t="str">
        <f>IF(ISERROR(VLOOKUP($A64&amp;H$1,クラスIDマスタ!$R$2:$T$803,3,FALSE))=TRUE,"",VLOOKUP($A64&amp;H$1,クラスIDマスタ!$R$2:$T$803,3,FALSE))</f>
        <v/>
      </c>
      <c r="I64" s="259" t="str">
        <f>IF(ISERROR(VLOOKUP($A64&amp;I$1,クラスIDマスタ!$R$2:$T$803,3,FALSE))=TRUE,"",VLOOKUP($A64&amp;I$1,クラスIDマスタ!$R$2:$T$803,3,FALSE))</f>
        <v/>
      </c>
      <c r="J64" s="259" t="str">
        <f>IF(ISERROR(VLOOKUP($A64&amp;J$1,クラスIDマスタ!$R$2:$T$803,3,FALSE))=TRUE,"",VLOOKUP($A64&amp;J$1,クラスIDマスタ!$R$2:$T$803,3,FALSE))</f>
        <v/>
      </c>
      <c r="K64" s="259" t="str">
        <f>IF(ISERROR(VLOOKUP($A64&amp;K$1,クラスIDマスタ!$R$2:$T$803,3,FALSE))=TRUE,"",VLOOKUP($A64&amp;K$1,クラスIDマスタ!$R$2:$T$803,3,FALSE))</f>
        <v/>
      </c>
      <c r="L64" s="259" t="str">
        <f>IF(ISERROR(VLOOKUP($A64&amp;L$1,クラスIDマスタ!$R$2:$T$803,3,FALSE))=TRUE,"",VLOOKUP($A64&amp;L$1,クラスIDマスタ!$R$2:$T$803,3,FALSE))</f>
        <v/>
      </c>
      <c r="M64" s="259" t="str">
        <f>IF(ISERROR(VLOOKUP($A64&amp;M$1,クラスIDマスタ!$R$2:$T$803,3,FALSE))=TRUE,"",VLOOKUP($A64&amp;M$1,クラスIDマスタ!$R$2:$T$803,3,FALSE))</f>
        <v/>
      </c>
      <c r="N64" s="259" t="str">
        <f>IF(ISERROR(VLOOKUP($A64&amp;N$1,クラスIDマスタ!$R$2:$T$803,3,FALSE))=TRUE,"",VLOOKUP($A64&amp;N$1,クラスIDマスタ!$R$2:$T$803,3,FALSE))</f>
        <v/>
      </c>
      <c r="O64" s="259" t="str">
        <f>IF(ISERROR(VLOOKUP($A64&amp;O$1,クラスIDマスタ!$R$2:$T$803,3,FALSE))=TRUE,"",VLOOKUP($A64&amp;O$1,クラスIDマスタ!$R$2:$T$803,3,FALSE))</f>
        <v/>
      </c>
      <c r="P64" s="259" t="str">
        <f>IF(ISERROR(VLOOKUP($A64&amp;P$1,クラスIDマスタ!$R$2:$T$803,3,FALSE))=TRUE,"",VLOOKUP($A64&amp;P$1,クラスIDマスタ!$R$2:$T$803,3,FALSE))</f>
        <v/>
      </c>
      <c r="Q64" s="259" t="str">
        <f>IF(ISERROR(VLOOKUP($A64&amp;Q$1,クラスIDマスタ!$R$2:$T$803,3,FALSE))=TRUE,"",VLOOKUP($A64&amp;Q$1,クラスIDマスタ!$R$2:$T$803,3,FALSE))</f>
        <v/>
      </c>
    </row>
    <row r="65" spans="1:17">
      <c r="A65" s="258" t="str">
        <f>"能力"&amp;SUBSTITUTE(目次!I25,"-","_")</f>
        <v>能力E_04_002</v>
      </c>
      <c r="B65" s="259" t="str">
        <f>IF(ISERROR(VLOOKUP($A65&amp;B$1,クラスIDマスタ!$R$2:$T$803,3,FALSE))=TRUE,"",VLOOKUP($A65&amp;B$1,クラスIDマスタ!$R$2:$T$803,3,FALSE))</f>
        <v>200kW未満</v>
      </c>
      <c r="C65" s="259" t="str">
        <f>IF(ISERROR(VLOOKUP($A65&amp;C$1,クラスIDマスタ!$R$2:$T$803,3,FALSE))=TRUE,"",VLOOKUP($A65&amp;C$1,クラスIDマスタ!$R$2:$T$803,3,FALSE))</f>
        <v/>
      </c>
      <c r="D65" s="259" t="str">
        <f>IF(ISERROR(VLOOKUP($A65&amp;D$1,クラスIDマスタ!$R$2:$T$803,3,FALSE))=TRUE,"",VLOOKUP($A65&amp;D$1,クラスIDマスタ!$R$2:$T$803,3,FALSE))</f>
        <v/>
      </c>
      <c r="E65" s="259" t="str">
        <f>IF(ISERROR(VLOOKUP($A65&amp;E$1,クラスIDマスタ!$R$2:$T$803,3,FALSE))=TRUE,"",VLOOKUP($A65&amp;E$1,クラスIDマスタ!$R$2:$T$803,3,FALSE))</f>
        <v/>
      </c>
      <c r="F65" s="259" t="str">
        <f>IF(ISERROR(VLOOKUP($A65&amp;F$1,クラスIDマスタ!$R$2:$T$803,3,FALSE))=TRUE,"",VLOOKUP($A65&amp;F$1,クラスIDマスタ!$R$2:$T$803,3,FALSE))</f>
        <v/>
      </c>
      <c r="G65" s="259" t="str">
        <f>IF(ISERROR(VLOOKUP($A65&amp;G$1,クラスIDマスタ!$R$2:$T$803,3,FALSE))=TRUE,"",VLOOKUP($A65&amp;G$1,クラスIDマスタ!$R$2:$T$803,3,FALSE))</f>
        <v/>
      </c>
      <c r="H65" s="259" t="str">
        <f>IF(ISERROR(VLOOKUP($A65&amp;H$1,クラスIDマスタ!$R$2:$T$803,3,FALSE))=TRUE,"",VLOOKUP($A65&amp;H$1,クラスIDマスタ!$R$2:$T$803,3,FALSE))</f>
        <v/>
      </c>
      <c r="I65" s="259" t="str">
        <f>IF(ISERROR(VLOOKUP($A65&amp;I$1,クラスIDマスタ!$R$2:$T$803,3,FALSE))=TRUE,"",VLOOKUP($A65&amp;I$1,クラスIDマスタ!$R$2:$T$803,3,FALSE))</f>
        <v/>
      </c>
      <c r="J65" s="259" t="str">
        <f>IF(ISERROR(VLOOKUP($A65&amp;J$1,クラスIDマスタ!$R$2:$T$803,3,FALSE))=TRUE,"",VLOOKUP($A65&amp;J$1,クラスIDマスタ!$R$2:$T$803,3,FALSE))</f>
        <v/>
      </c>
      <c r="K65" s="259" t="str">
        <f>IF(ISERROR(VLOOKUP($A65&amp;K$1,クラスIDマスタ!$R$2:$T$803,3,FALSE))=TRUE,"",VLOOKUP($A65&amp;K$1,クラスIDマスタ!$R$2:$T$803,3,FALSE))</f>
        <v/>
      </c>
      <c r="L65" s="259" t="str">
        <f>IF(ISERROR(VLOOKUP($A65&amp;L$1,クラスIDマスタ!$R$2:$T$803,3,FALSE))=TRUE,"",VLOOKUP($A65&amp;L$1,クラスIDマスタ!$R$2:$T$803,3,FALSE))</f>
        <v/>
      </c>
      <c r="M65" s="259" t="str">
        <f>IF(ISERROR(VLOOKUP($A65&amp;M$1,クラスIDマスタ!$R$2:$T$803,3,FALSE))=TRUE,"",VLOOKUP($A65&amp;M$1,クラスIDマスタ!$R$2:$T$803,3,FALSE))</f>
        <v/>
      </c>
      <c r="N65" s="259" t="str">
        <f>IF(ISERROR(VLOOKUP($A65&amp;N$1,クラスIDマスタ!$R$2:$T$803,3,FALSE))=TRUE,"",VLOOKUP($A65&amp;N$1,クラスIDマスタ!$R$2:$T$803,3,FALSE))</f>
        <v/>
      </c>
      <c r="O65" s="259" t="str">
        <f>IF(ISERROR(VLOOKUP($A65&amp;O$1,クラスIDマスタ!$R$2:$T$803,3,FALSE))=TRUE,"",VLOOKUP($A65&amp;O$1,クラスIDマスタ!$R$2:$T$803,3,FALSE))</f>
        <v/>
      </c>
      <c r="P65" s="259" t="str">
        <f>IF(ISERROR(VLOOKUP($A65&amp;P$1,クラスIDマスタ!$R$2:$T$803,3,FALSE))=TRUE,"",VLOOKUP($A65&amp;P$1,クラスIDマスタ!$R$2:$T$803,3,FALSE))</f>
        <v/>
      </c>
      <c r="Q65" s="259" t="str">
        <f>IF(ISERROR(VLOOKUP($A65&amp;Q$1,クラスIDマスタ!$R$2:$T$803,3,FALSE))=TRUE,"",VLOOKUP($A65&amp;Q$1,クラスIDマスタ!$R$2:$T$803,3,FALSE))</f>
        <v/>
      </c>
    </row>
    <row r="66" spans="1:17">
      <c r="A66" s="258" t="str">
        <f>"能力"&amp;SUBSTITUTE(目次!I26,"-","_")</f>
        <v>能力E_05_001</v>
      </c>
      <c r="B66" s="259" t="str">
        <f>IF(ISERROR(VLOOKUP($A66&amp;B$1,クラスIDマスタ!$R$2:$T$803,3,FALSE))=TRUE,"",VLOOKUP($A66&amp;B$1,クラスIDマスタ!$R$2:$T$803,3,FALSE))</f>
        <v>100kW未満</v>
      </c>
      <c r="C66" s="259" t="str">
        <f>IF(ISERROR(VLOOKUP($A66&amp;C$1,クラスIDマスタ!$R$2:$T$803,3,FALSE))=TRUE,"",VLOOKUP($A66&amp;C$1,クラスIDマスタ!$R$2:$T$803,3,FALSE))</f>
        <v>100kW以上1000kW未満</v>
      </c>
      <c r="D66" s="259" t="str">
        <f>IF(ISERROR(VLOOKUP($A66&amp;D$1,クラスIDマスタ!$R$2:$T$803,3,FALSE))=TRUE,"",VLOOKUP($A66&amp;D$1,クラスIDマスタ!$R$2:$T$803,3,FALSE))</f>
        <v/>
      </c>
      <c r="E66" s="259" t="str">
        <f>IF(ISERROR(VLOOKUP($A66&amp;E$1,クラスIDマスタ!$R$2:$T$803,3,FALSE))=TRUE,"",VLOOKUP($A66&amp;E$1,クラスIDマスタ!$R$2:$T$803,3,FALSE))</f>
        <v/>
      </c>
      <c r="F66" s="259" t="str">
        <f>IF(ISERROR(VLOOKUP($A66&amp;F$1,クラスIDマスタ!$R$2:$T$803,3,FALSE))=TRUE,"",VLOOKUP($A66&amp;F$1,クラスIDマスタ!$R$2:$T$803,3,FALSE))</f>
        <v/>
      </c>
      <c r="G66" s="259" t="str">
        <f>IF(ISERROR(VLOOKUP($A66&amp;G$1,クラスIDマスタ!$R$2:$T$803,3,FALSE))=TRUE,"",VLOOKUP($A66&amp;G$1,クラスIDマスタ!$R$2:$T$803,3,FALSE))</f>
        <v/>
      </c>
      <c r="H66" s="259" t="str">
        <f>IF(ISERROR(VLOOKUP($A66&amp;H$1,クラスIDマスタ!$R$2:$T$803,3,FALSE))=TRUE,"",VLOOKUP($A66&amp;H$1,クラスIDマスタ!$R$2:$T$803,3,FALSE))</f>
        <v/>
      </c>
      <c r="I66" s="259" t="str">
        <f>IF(ISERROR(VLOOKUP($A66&amp;I$1,クラスIDマスタ!$R$2:$T$803,3,FALSE))=TRUE,"",VLOOKUP($A66&amp;I$1,クラスIDマスタ!$R$2:$T$803,3,FALSE))</f>
        <v/>
      </c>
      <c r="J66" s="259" t="str">
        <f>IF(ISERROR(VLOOKUP($A66&amp;J$1,クラスIDマスタ!$R$2:$T$803,3,FALSE))=TRUE,"",VLOOKUP($A66&amp;J$1,クラスIDマスタ!$R$2:$T$803,3,FALSE))</f>
        <v/>
      </c>
      <c r="K66" s="259" t="str">
        <f>IF(ISERROR(VLOOKUP($A66&amp;K$1,クラスIDマスタ!$R$2:$T$803,3,FALSE))=TRUE,"",VLOOKUP($A66&amp;K$1,クラスIDマスタ!$R$2:$T$803,3,FALSE))</f>
        <v/>
      </c>
      <c r="L66" s="259" t="str">
        <f>IF(ISERROR(VLOOKUP($A66&amp;L$1,クラスIDマスタ!$R$2:$T$803,3,FALSE))=TRUE,"",VLOOKUP($A66&amp;L$1,クラスIDマスタ!$R$2:$T$803,3,FALSE))</f>
        <v/>
      </c>
      <c r="M66" s="259" t="str">
        <f>IF(ISERROR(VLOOKUP($A66&amp;M$1,クラスIDマスタ!$R$2:$T$803,3,FALSE))=TRUE,"",VLOOKUP($A66&amp;M$1,クラスIDマスタ!$R$2:$T$803,3,FALSE))</f>
        <v/>
      </c>
      <c r="N66" s="259" t="str">
        <f>IF(ISERROR(VLOOKUP($A66&amp;N$1,クラスIDマスタ!$R$2:$T$803,3,FALSE))=TRUE,"",VLOOKUP($A66&amp;N$1,クラスIDマスタ!$R$2:$T$803,3,FALSE))</f>
        <v/>
      </c>
      <c r="O66" s="259" t="str">
        <f>IF(ISERROR(VLOOKUP($A66&amp;O$1,クラスIDマスタ!$R$2:$T$803,3,FALSE))=TRUE,"",VLOOKUP($A66&amp;O$1,クラスIDマスタ!$R$2:$T$803,3,FALSE))</f>
        <v/>
      </c>
      <c r="P66" s="259" t="str">
        <f>IF(ISERROR(VLOOKUP($A66&amp;P$1,クラスIDマスタ!$R$2:$T$803,3,FALSE))=TRUE,"",VLOOKUP($A66&amp;P$1,クラスIDマスタ!$R$2:$T$803,3,FALSE))</f>
        <v/>
      </c>
      <c r="Q66" s="259" t="str">
        <f>IF(ISERROR(VLOOKUP($A66&amp;Q$1,クラスIDマスタ!$R$2:$T$803,3,FALSE))=TRUE,"",VLOOKUP($A66&amp;Q$1,クラスIDマスタ!$R$2:$T$803,3,FALSE))</f>
        <v/>
      </c>
    </row>
    <row r="67" spans="1:17">
      <c r="A67" s="258" t="e">
        <f>"能力"&amp;SUBSTITUTE(目次!#REF!,"-","_")</f>
        <v>#REF!</v>
      </c>
      <c r="B67" s="259" t="str">
        <f>IF(ISERROR(VLOOKUP($A67&amp;B$1,クラスIDマスタ!$R$2:$T$803,3,FALSE))=TRUE,"",VLOOKUP($A67&amp;B$1,クラスIDマスタ!$R$2:$T$803,3,FALSE))</f>
        <v/>
      </c>
      <c r="C67" s="259" t="str">
        <f>IF(ISERROR(VLOOKUP($A67&amp;C$1,クラスIDマスタ!$R$2:$T$803,3,FALSE))=TRUE,"",VLOOKUP($A67&amp;C$1,クラスIDマスタ!$R$2:$T$803,3,FALSE))</f>
        <v/>
      </c>
      <c r="D67" s="259" t="str">
        <f>IF(ISERROR(VLOOKUP($A67&amp;D$1,クラスIDマスタ!$R$2:$T$803,3,FALSE))=TRUE,"",VLOOKUP($A67&amp;D$1,クラスIDマスタ!$R$2:$T$803,3,FALSE))</f>
        <v/>
      </c>
      <c r="E67" s="259" t="str">
        <f>IF(ISERROR(VLOOKUP($A67&amp;E$1,クラスIDマスタ!$R$2:$T$803,3,FALSE))=TRUE,"",VLOOKUP($A67&amp;E$1,クラスIDマスタ!$R$2:$T$803,3,FALSE))</f>
        <v/>
      </c>
      <c r="F67" s="259" t="str">
        <f>IF(ISERROR(VLOOKUP($A67&amp;F$1,クラスIDマスタ!$R$2:$T$803,3,FALSE))=TRUE,"",VLOOKUP($A67&amp;F$1,クラスIDマスタ!$R$2:$T$803,3,FALSE))</f>
        <v/>
      </c>
      <c r="G67" s="259" t="str">
        <f>IF(ISERROR(VLOOKUP($A67&amp;G$1,クラスIDマスタ!$R$2:$T$803,3,FALSE))=TRUE,"",VLOOKUP($A67&amp;G$1,クラスIDマスタ!$R$2:$T$803,3,FALSE))</f>
        <v/>
      </c>
      <c r="H67" s="259" t="str">
        <f>IF(ISERROR(VLOOKUP($A67&amp;H$1,クラスIDマスタ!$R$2:$T$803,3,FALSE))=TRUE,"",VLOOKUP($A67&amp;H$1,クラスIDマスタ!$R$2:$T$803,3,FALSE))</f>
        <v/>
      </c>
      <c r="I67" s="259" t="str">
        <f>IF(ISERROR(VLOOKUP($A67&amp;I$1,クラスIDマスタ!$R$2:$T$803,3,FALSE))=TRUE,"",VLOOKUP($A67&amp;I$1,クラスIDマスタ!$R$2:$T$803,3,FALSE))</f>
        <v/>
      </c>
      <c r="J67" s="259" t="str">
        <f>IF(ISERROR(VLOOKUP($A67&amp;J$1,クラスIDマスタ!$R$2:$T$803,3,FALSE))=TRUE,"",VLOOKUP($A67&amp;J$1,クラスIDマスタ!$R$2:$T$803,3,FALSE))</f>
        <v/>
      </c>
      <c r="K67" s="259" t="str">
        <f>IF(ISERROR(VLOOKUP($A67&amp;K$1,クラスIDマスタ!$R$2:$T$803,3,FALSE))=TRUE,"",VLOOKUP($A67&amp;K$1,クラスIDマスタ!$R$2:$T$803,3,FALSE))</f>
        <v/>
      </c>
      <c r="L67" s="259" t="str">
        <f>IF(ISERROR(VLOOKUP($A67&amp;L$1,クラスIDマスタ!$R$2:$T$803,3,FALSE))=TRUE,"",VLOOKUP($A67&amp;L$1,クラスIDマスタ!$R$2:$T$803,3,FALSE))</f>
        <v/>
      </c>
      <c r="M67" s="259" t="str">
        <f>IF(ISERROR(VLOOKUP($A67&amp;M$1,クラスIDマスタ!$R$2:$T$803,3,FALSE))=TRUE,"",VLOOKUP($A67&amp;M$1,クラスIDマスタ!$R$2:$T$803,3,FALSE))</f>
        <v/>
      </c>
      <c r="N67" s="259" t="str">
        <f>IF(ISERROR(VLOOKUP($A67&amp;N$1,クラスIDマスタ!$R$2:$T$803,3,FALSE))=TRUE,"",VLOOKUP($A67&amp;N$1,クラスIDマスタ!$R$2:$T$803,3,FALSE))</f>
        <v/>
      </c>
      <c r="O67" s="259" t="str">
        <f>IF(ISERROR(VLOOKUP($A67&amp;O$1,クラスIDマスタ!$R$2:$T$803,3,FALSE))=TRUE,"",VLOOKUP($A67&amp;O$1,クラスIDマスタ!$R$2:$T$803,3,FALSE))</f>
        <v/>
      </c>
      <c r="P67" s="259" t="str">
        <f>IF(ISERROR(VLOOKUP($A67&amp;P$1,クラスIDマスタ!$R$2:$T$803,3,FALSE))=TRUE,"",VLOOKUP($A67&amp;P$1,クラスIDマスタ!$R$2:$T$803,3,FALSE))</f>
        <v/>
      </c>
      <c r="Q67" s="259" t="str">
        <f>IF(ISERROR(VLOOKUP($A67&amp;Q$1,クラスIDマスタ!$R$2:$T$803,3,FALSE))=TRUE,"",VLOOKUP($A67&amp;Q$1,クラスIDマスタ!$R$2:$T$803,3,FALSE))</f>
        <v/>
      </c>
    </row>
    <row r="68" spans="1:17">
      <c r="A68" s="258" t="e">
        <f>"能力"&amp;SUBSTITUTE(目次!#REF!,"-","_")</f>
        <v>#REF!</v>
      </c>
      <c r="B68" s="259" t="str">
        <f>IF(ISERROR(VLOOKUP($A68&amp;B$1,クラスIDマスタ!$R$2:$T$803,3,FALSE))=TRUE,"",VLOOKUP($A68&amp;B$1,クラスIDマスタ!$R$2:$T$803,3,FALSE))</f>
        <v/>
      </c>
      <c r="C68" s="259" t="str">
        <f>IF(ISERROR(VLOOKUP($A68&amp;C$1,クラスIDマスタ!$R$2:$T$803,3,FALSE))=TRUE,"",VLOOKUP($A68&amp;C$1,クラスIDマスタ!$R$2:$T$803,3,FALSE))</f>
        <v/>
      </c>
      <c r="D68" s="259" t="str">
        <f>IF(ISERROR(VLOOKUP($A68&amp;D$1,クラスIDマスタ!$R$2:$T$803,3,FALSE))=TRUE,"",VLOOKUP($A68&amp;D$1,クラスIDマスタ!$R$2:$T$803,3,FALSE))</f>
        <v/>
      </c>
      <c r="E68" s="259" t="str">
        <f>IF(ISERROR(VLOOKUP($A68&amp;E$1,クラスIDマスタ!$R$2:$T$803,3,FALSE))=TRUE,"",VLOOKUP($A68&amp;E$1,クラスIDマスタ!$R$2:$T$803,3,FALSE))</f>
        <v/>
      </c>
      <c r="F68" s="259" t="str">
        <f>IF(ISERROR(VLOOKUP($A68&amp;F$1,クラスIDマスタ!$R$2:$T$803,3,FALSE))=TRUE,"",VLOOKUP($A68&amp;F$1,クラスIDマスタ!$R$2:$T$803,3,FALSE))</f>
        <v/>
      </c>
      <c r="G68" s="259" t="str">
        <f>IF(ISERROR(VLOOKUP($A68&amp;G$1,クラスIDマスタ!$R$2:$T$803,3,FALSE))=TRUE,"",VLOOKUP($A68&amp;G$1,クラスIDマスタ!$R$2:$T$803,3,FALSE))</f>
        <v/>
      </c>
      <c r="H68" s="259" t="str">
        <f>IF(ISERROR(VLOOKUP($A68&amp;H$1,クラスIDマスタ!$R$2:$T$803,3,FALSE))=TRUE,"",VLOOKUP($A68&amp;H$1,クラスIDマスタ!$R$2:$T$803,3,FALSE))</f>
        <v/>
      </c>
      <c r="I68" s="259" t="str">
        <f>IF(ISERROR(VLOOKUP($A68&amp;I$1,クラスIDマスタ!$R$2:$T$803,3,FALSE))=TRUE,"",VLOOKUP($A68&amp;I$1,クラスIDマスタ!$R$2:$T$803,3,FALSE))</f>
        <v/>
      </c>
      <c r="J68" s="259" t="str">
        <f>IF(ISERROR(VLOOKUP($A68&amp;J$1,クラスIDマスタ!$R$2:$T$803,3,FALSE))=TRUE,"",VLOOKUP($A68&amp;J$1,クラスIDマスタ!$R$2:$T$803,3,FALSE))</f>
        <v/>
      </c>
      <c r="K68" s="259" t="str">
        <f>IF(ISERROR(VLOOKUP($A68&amp;K$1,クラスIDマスタ!$R$2:$T$803,3,FALSE))=TRUE,"",VLOOKUP($A68&amp;K$1,クラスIDマスタ!$R$2:$T$803,3,FALSE))</f>
        <v/>
      </c>
      <c r="L68" s="259" t="str">
        <f>IF(ISERROR(VLOOKUP($A68&amp;L$1,クラスIDマスタ!$R$2:$T$803,3,FALSE))=TRUE,"",VLOOKUP($A68&amp;L$1,クラスIDマスタ!$R$2:$T$803,3,FALSE))</f>
        <v/>
      </c>
      <c r="M68" s="259" t="str">
        <f>IF(ISERROR(VLOOKUP($A68&amp;M$1,クラスIDマスタ!$R$2:$T$803,3,FALSE))=TRUE,"",VLOOKUP($A68&amp;M$1,クラスIDマスタ!$R$2:$T$803,3,FALSE))</f>
        <v/>
      </c>
      <c r="N68" s="259" t="str">
        <f>IF(ISERROR(VLOOKUP($A68&amp;N$1,クラスIDマスタ!$R$2:$T$803,3,FALSE))=TRUE,"",VLOOKUP($A68&amp;N$1,クラスIDマスタ!$R$2:$T$803,3,FALSE))</f>
        <v/>
      </c>
      <c r="O68" s="259" t="str">
        <f>IF(ISERROR(VLOOKUP($A68&amp;O$1,クラスIDマスタ!$R$2:$T$803,3,FALSE))=TRUE,"",VLOOKUP($A68&amp;O$1,クラスIDマスタ!$R$2:$T$803,3,FALSE))</f>
        <v/>
      </c>
      <c r="P68" s="259" t="str">
        <f>IF(ISERROR(VLOOKUP($A68&amp;P$1,クラスIDマスタ!$R$2:$T$803,3,FALSE))=TRUE,"",VLOOKUP($A68&amp;P$1,クラスIDマスタ!$R$2:$T$803,3,FALSE))</f>
        <v/>
      </c>
      <c r="Q68" s="259" t="str">
        <f>IF(ISERROR(VLOOKUP($A68&amp;Q$1,クラスIDマスタ!$R$2:$T$803,3,FALSE))=TRUE,"",VLOOKUP($A68&amp;Q$1,クラスIDマスタ!$R$2:$T$803,3,FALSE))</f>
        <v/>
      </c>
    </row>
    <row r="69" spans="1:17">
      <c r="A69" s="258"/>
    </row>
    <row r="70" spans="1:17">
      <c r="A70" s="258"/>
    </row>
    <row r="71" spans="1:17">
      <c r="A71" s="258"/>
    </row>
    <row r="72" spans="1:17">
      <c r="A72" s="258"/>
    </row>
    <row r="73" spans="1:17">
      <c r="A73" s="258"/>
    </row>
    <row r="74" spans="1:17">
      <c r="A74" s="258"/>
    </row>
    <row r="75" spans="1:17">
      <c r="A75" s="258"/>
    </row>
    <row r="76" spans="1:17">
      <c r="A76" s="258"/>
    </row>
    <row r="77" spans="1:17">
      <c r="A77" s="258"/>
    </row>
    <row r="78" spans="1:17">
      <c r="A78" s="258"/>
    </row>
    <row r="79" spans="1:17">
      <c r="A79" s="258"/>
    </row>
    <row r="80" spans="1:17">
      <c r="A80" s="258"/>
    </row>
    <row r="81" spans="1:1">
      <c r="A81" s="258"/>
    </row>
    <row r="82" spans="1:1">
      <c r="A82" s="258"/>
    </row>
    <row r="83" spans="1:1">
      <c r="A83" s="258"/>
    </row>
    <row r="84" spans="1:1">
      <c r="A84" s="258"/>
    </row>
    <row r="85" spans="1:1">
      <c r="A85" s="258"/>
    </row>
    <row r="86" spans="1:1">
      <c r="A86" s="258"/>
    </row>
    <row r="87" spans="1:1">
      <c r="A87" s="258"/>
    </row>
    <row r="88" spans="1:1">
      <c r="A88" s="258"/>
    </row>
    <row r="89" spans="1:1">
      <c r="A89" s="258"/>
    </row>
    <row r="90" spans="1:1">
      <c r="A90" s="258"/>
    </row>
    <row r="91" spans="1:1">
      <c r="A91" s="258"/>
    </row>
    <row r="92" spans="1:1">
      <c r="A92" s="258"/>
    </row>
    <row r="93" spans="1:1">
      <c r="A93" s="258"/>
    </row>
    <row r="94" spans="1:1">
      <c r="A94" s="258"/>
    </row>
    <row r="95" spans="1:1">
      <c r="A95" s="258"/>
    </row>
    <row r="96" spans="1:1">
      <c r="A96" s="258"/>
    </row>
    <row r="97" spans="1:1">
      <c r="A97" s="258"/>
    </row>
    <row r="98" spans="1:1">
      <c r="A98" s="258"/>
    </row>
    <row r="99" spans="1:1">
      <c r="A99" s="258"/>
    </row>
    <row r="100" spans="1:1">
      <c r="A100" s="258"/>
    </row>
    <row r="101" spans="1:1">
      <c r="A101" s="258"/>
    </row>
    <row r="102" spans="1:1">
      <c r="A102" s="258"/>
    </row>
    <row r="103" spans="1:1">
      <c r="A103" s="258"/>
    </row>
    <row r="104" spans="1:1">
      <c r="A104" s="258"/>
    </row>
    <row r="105" spans="1:1">
      <c r="A105" s="258"/>
    </row>
    <row r="106" spans="1:1">
      <c r="A106" s="258"/>
    </row>
    <row r="107" spans="1:1">
      <c r="A107" s="258"/>
    </row>
    <row r="108" spans="1:1">
      <c r="A108" s="258"/>
    </row>
    <row r="109" spans="1:1">
      <c r="A109" s="258"/>
    </row>
    <row r="110" spans="1:1">
      <c r="A110" s="258"/>
    </row>
    <row r="111" spans="1:1">
      <c r="A111" s="258"/>
    </row>
    <row r="112" spans="1:1">
      <c r="A112" s="258"/>
    </row>
    <row r="113" spans="1:1">
      <c r="A113" s="258"/>
    </row>
    <row r="114" spans="1:1">
      <c r="A114" s="258"/>
    </row>
    <row r="115" spans="1:1">
      <c r="A115" s="258"/>
    </row>
    <row r="116" spans="1:1">
      <c r="A116" s="258"/>
    </row>
    <row r="117" spans="1:1">
      <c r="A117" s="258"/>
    </row>
    <row r="118" spans="1:1">
      <c r="A118" s="258"/>
    </row>
    <row r="119" spans="1:1">
      <c r="A119" s="258"/>
    </row>
    <row r="120" spans="1:1">
      <c r="A120" s="258"/>
    </row>
    <row r="121" spans="1:1">
      <c r="A121" s="258"/>
    </row>
    <row r="122" spans="1:1">
      <c r="A122" s="258"/>
    </row>
    <row r="123" spans="1:1">
      <c r="A123" s="258"/>
    </row>
    <row r="124" spans="1:1">
      <c r="A124" s="258"/>
    </row>
    <row r="125" spans="1:1">
      <c r="A125" s="258"/>
    </row>
    <row r="126" spans="1:1">
      <c r="A126" s="258"/>
    </row>
    <row r="127" spans="1:1">
      <c r="A127" s="258"/>
    </row>
    <row r="128" spans="1:1">
      <c r="A128" s="258"/>
    </row>
    <row r="129" spans="1:1">
      <c r="A129" s="258"/>
    </row>
    <row r="130" spans="1:1">
      <c r="A130" s="258"/>
    </row>
    <row r="131" spans="1:1">
      <c r="A131" s="258"/>
    </row>
    <row r="132" spans="1:1">
      <c r="A132" s="258"/>
    </row>
    <row r="133" spans="1:1">
      <c r="A133" s="258"/>
    </row>
    <row r="134" spans="1:1">
      <c r="A134" s="258"/>
    </row>
    <row r="135" spans="1:1">
      <c r="A135" s="258"/>
    </row>
    <row r="136" spans="1:1">
      <c r="A136" s="258"/>
    </row>
    <row r="137" spans="1:1">
      <c r="A137" s="258"/>
    </row>
    <row r="138" spans="1:1">
      <c r="A138" s="258"/>
    </row>
    <row r="139" spans="1:1">
      <c r="A139" s="258"/>
    </row>
    <row r="140" spans="1:1">
      <c r="A140" s="258"/>
    </row>
    <row r="141" spans="1:1">
      <c r="A141" s="258"/>
    </row>
    <row r="142" spans="1:1">
      <c r="A142" s="258"/>
    </row>
    <row r="143" spans="1:1">
      <c r="A143" s="258"/>
    </row>
    <row r="144" spans="1:1">
      <c r="A144" s="258"/>
    </row>
    <row r="145" spans="1:1">
      <c r="A145" s="258"/>
    </row>
    <row r="146" spans="1:1">
      <c r="A146" s="258"/>
    </row>
    <row r="147" spans="1:1">
      <c r="A147" s="258"/>
    </row>
    <row r="148" spans="1:1">
      <c r="A148" s="258"/>
    </row>
    <row r="149" spans="1:1">
      <c r="A149" s="258"/>
    </row>
    <row r="150" spans="1:1">
      <c r="A150" s="258"/>
    </row>
    <row r="151" spans="1:1">
      <c r="A151" s="258"/>
    </row>
    <row r="152" spans="1:1">
      <c r="A152" s="258"/>
    </row>
    <row r="153" spans="1:1">
      <c r="A153" s="258"/>
    </row>
    <row r="154" spans="1:1">
      <c r="A154" s="258"/>
    </row>
    <row r="155" spans="1:1">
      <c r="A155" s="258"/>
    </row>
    <row r="156" spans="1:1">
      <c r="A156" s="258"/>
    </row>
    <row r="157" spans="1:1">
      <c r="A157" s="258"/>
    </row>
    <row r="158" spans="1:1">
      <c r="A158" s="258"/>
    </row>
    <row r="159" spans="1:1">
      <c r="A159" s="258"/>
    </row>
    <row r="160" spans="1:1">
      <c r="A160" s="258"/>
    </row>
    <row r="161" spans="1:1">
      <c r="A161" s="258"/>
    </row>
    <row r="162" spans="1:1">
      <c r="A162" s="258"/>
    </row>
    <row r="163" spans="1:1">
      <c r="A163" s="258"/>
    </row>
    <row r="164" spans="1:1">
      <c r="A164" s="258"/>
    </row>
    <row r="165" spans="1:1">
      <c r="A165" s="258"/>
    </row>
    <row r="166" spans="1:1">
      <c r="A166" s="258"/>
    </row>
    <row r="167" spans="1:1">
      <c r="A167" s="258"/>
    </row>
    <row r="168" spans="1:1">
      <c r="A168" s="258"/>
    </row>
    <row r="169" spans="1:1">
      <c r="A169" s="258"/>
    </row>
    <row r="170" spans="1:1">
      <c r="A170" s="258"/>
    </row>
    <row r="171" spans="1:1">
      <c r="A171" s="258"/>
    </row>
    <row r="172" spans="1:1">
      <c r="A172" s="258"/>
    </row>
    <row r="173" spans="1:1">
      <c r="A173" s="258"/>
    </row>
    <row r="174" spans="1:1">
      <c r="A174" s="258"/>
    </row>
    <row r="175" spans="1:1">
      <c r="A175" s="258"/>
    </row>
    <row r="176" spans="1:1">
      <c r="A176" s="258"/>
    </row>
    <row r="177" spans="1:1">
      <c r="A177" s="258"/>
    </row>
    <row r="178" spans="1:1">
      <c r="A178" s="258"/>
    </row>
    <row r="179" spans="1:1">
      <c r="A179" s="258"/>
    </row>
    <row r="180" spans="1:1">
      <c r="A180" s="258"/>
    </row>
    <row r="181" spans="1:1">
      <c r="A181" s="258"/>
    </row>
    <row r="182" spans="1:1">
      <c r="A182" s="258"/>
    </row>
    <row r="183" spans="1:1">
      <c r="A183" s="258"/>
    </row>
    <row r="184" spans="1:1">
      <c r="A184" s="258"/>
    </row>
    <row r="185" spans="1:1">
      <c r="A185" s="258"/>
    </row>
    <row r="186" spans="1:1">
      <c r="A186" s="258"/>
    </row>
    <row r="187" spans="1:1">
      <c r="A187" s="258"/>
    </row>
    <row r="188" spans="1:1">
      <c r="A188" s="258"/>
    </row>
    <row r="189" spans="1:1">
      <c r="A189" s="258"/>
    </row>
    <row r="190" spans="1:1">
      <c r="A190" s="258"/>
    </row>
    <row r="191" spans="1:1">
      <c r="A191" s="258"/>
    </row>
    <row r="192" spans="1:1">
      <c r="A192" s="258"/>
    </row>
    <row r="193" spans="1:1">
      <c r="A193" s="258"/>
    </row>
    <row r="194" spans="1:1">
      <c r="A194" s="258"/>
    </row>
    <row r="195" spans="1:1">
      <c r="A195" s="258"/>
    </row>
    <row r="196" spans="1:1">
      <c r="A196" s="258"/>
    </row>
    <row r="197" spans="1:1">
      <c r="A197" s="258"/>
    </row>
    <row r="198" spans="1:1">
      <c r="A198" s="258"/>
    </row>
    <row r="199" spans="1:1">
      <c r="A199" s="258"/>
    </row>
    <row r="200" spans="1:1">
      <c r="A200" s="258"/>
    </row>
    <row r="201" spans="1:1">
      <c r="A201" s="258"/>
    </row>
    <row r="202" spans="1:1">
      <c r="A202" s="258"/>
    </row>
    <row r="203" spans="1:1">
      <c r="A203" s="258"/>
    </row>
    <row r="204" spans="1:1">
      <c r="A204" s="258"/>
    </row>
    <row r="205" spans="1:1">
      <c r="A205" s="258"/>
    </row>
    <row r="206" spans="1:1">
      <c r="A206" s="258"/>
    </row>
    <row r="207" spans="1:1">
      <c r="A207" s="258"/>
    </row>
    <row r="208" spans="1:1">
      <c r="A208" s="258"/>
    </row>
    <row r="209" spans="1:1">
      <c r="A209" s="258"/>
    </row>
    <row r="210" spans="1:1">
      <c r="A210" s="258"/>
    </row>
    <row r="211" spans="1:1">
      <c r="A211" s="258"/>
    </row>
    <row r="212" spans="1:1">
      <c r="A212" s="258"/>
    </row>
  </sheetData>
  <phoneticPr fontId="3"/>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68"/>
  <sheetViews>
    <sheetView workbookViewId="0">
      <selection activeCell="B9" sqref="B9:K9"/>
    </sheetView>
  </sheetViews>
  <sheetFormatPr defaultColWidth="9" defaultRowHeight="10.8"/>
  <cols>
    <col min="1" max="1" width="10.21875" style="258" bestFit="1" customWidth="1"/>
    <col min="2" max="16384" width="9" style="258"/>
  </cols>
  <sheetData>
    <row r="1" spans="1:19">
      <c r="B1" s="258">
        <v>1</v>
      </c>
      <c r="C1" s="258">
        <v>2</v>
      </c>
      <c r="D1" s="258">
        <v>3</v>
      </c>
      <c r="E1" s="258">
        <v>4</v>
      </c>
      <c r="F1" s="258">
        <v>5</v>
      </c>
      <c r="G1" s="258">
        <v>6</v>
      </c>
      <c r="H1" s="258">
        <v>7</v>
      </c>
      <c r="I1" s="258">
        <v>8</v>
      </c>
      <c r="J1" s="258">
        <v>9</v>
      </c>
      <c r="K1" s="258">
        <v>10</v>
      </c>
      <c r="L1" s="258">
        <v>11</v>
      </c>
      <c r="M1" s="258">
        <v>12</v>
      </c>
      <c r="N1" s="258">
        <v>13</v>
      </c>
      <c r="O1" s="258">
        <v>14</v>
      </c>
      <c r="P1" s="258">
        <v>15</v>
      </c>
      <c r="Q1" s="258">
        <v>16</v>
      </c>
      <c r="R1" s="258">
        <v>17</v>
      </c>
      <c r="S1" s="258">
        <v>18</v>
      </c>
    </row>
    <row r="2" spans="1:19">
      <c r="A2" s="258" t="str">
        <f>"条件"&amp;SUBSTITUTE(目次!C3,"-","_")</f>
        <v>条件A_01_001</v>
      </c>
      <c r="B2" s="258" t="str">
        <f>IF(ISERROR(VLOOKUP($A2&amp;B$1,クラスIDマスタ!$S$2:$U$803,3,FALSE))=TRUE,"",VLOOKUP($A2&amp;B$1,クラスIDマスタ!$S$2:$U$803,3,FALSE))</f>
        <v>-</v>
      </c>
      <c r="C2" s="258" t="str">
        <f>IF(ISERROR(VLOOKUP($A2&amp;C$1,クラスIDマスタ!$S$2:$U$803,3,FALSE))=TRUE,"",VLOOKUP($A2&amp;C$1,クラスIDマスタ!$S$2:$U$803,3,FALSE))</f>
        <v>寒冷地仕様</v>
      </c>
      <c r="D2" s="258" t="str">
        <f>IF(ISERROR(VLOOKUP($A2&amp;D$1,クラスIDマスタ!$S$2:$U$803,3,FALSE))=TRUE,"",VLOOKUP($A2&amp;D$1,クラスIDマスタ!$S$2:$U$803,3,FALSE))</f>
        <v>発電機付</v>
      </c>
      <c r="E2" s="258" t="str">
        <f>IF(ISERROR(VLOOKUP($A2&amp;E$1,クラスIDマスタ!$S$2:$U$803,3,FALSE))=TRUE,"",VLOOKUP($A2&amp;E$1,クラスIDマスタ!$S$2:$U$803,3,FALSE))</f>
        <v/>
      </c>
      <c r="F2" s="258" t="str">
        <f>IF(ISERROR(VLOOKUP($A2&amp;F$1,クラスIDマスタ!$S$2:$U$803,3,FALSE))=TRUE,"",VLOOKUP($A2&amp;F$1,クラスIDマスタ!$S$2:$U$803,3,FALSE))</f>
        <v/>
      </c>
      <c r="G2" s="258" t="str">
        <f>IF(ISERROR(VLOOKUP($A2&amp;G$1,クラスIDマスタ!$S$2:$U$803,3,FALSE))=TRUE,"",VLOOKUP($A2&amp;G$1,クラスIDマスタ!$S$2:$U$803,3,FALSE))</f>
        <v/>
      </c>
      <c r="H2" s="258" t="str">
        <f>IF(ISERROR(VLOOKUP($A2&amp;H$1,クラスIDマスタ!$S$2:$U$803,3,FALSE))=TRUE,"",VLOOKUP($A2&amp;H$1,クラスIDマスタ!$S$2:$U$803,3,FALSE))</f>
        <v/>
      </c>
      <c r="I2" s="258" t="str">
        <f>IF(ISERROR(VLOOKUP($A2&amp;I$1,クラスIDマスタ!$S$2:$U$803,3,FALSE))=TRUE,"",VLOOKUP($A2&amp;I$1,クラスIDマスタ!$S$2:$U$803,3,FALSE))</f>
        <v/>
      </c>
      <c r="J2" s="258" t="str">
        <f>IF(ISERROR(VLOOKUP($A2&amp;J$1,クラスIDマスタ!$S$2:$U$803,3,FALSE))=TRUE,"",VLOOKUP($A2&amp;J$1,クラスIDマスタ!$S$2:$U$803,3,FALSE))</f>
        <v/>
      </c>
      <c r="K2" s="258" t="str">
        <f>IF(ISERROR(VLOOKUP($A2&amp;K$1,クラスIDマスタ!$S$2:$U$803,3,FALSE))=TRUE,"",VLOOKUP($A2&amp;K$1,クラスIDマスタ!$S$2:$U$803,3,FALSE))</f>
        <v/>
      </c>
      <c r="L2" s="258" t="str">
        <f>IF(ISERROR(VLOOKUP($A2&amp;L$1,クラスIDマスタ!$S$2:$U$803,3,FALSE))=TRUE,"",VLOOKUP($A2&amp;L$1,クラスIDマスタ!$S$2:$U$803,3,FALSE))</f>
        <v/>
      </c>
      <c r="M2" s="258" t="str">
        <f>IF(ISERROR(VLOOKUP($A2&amp;M$1,クラスIDマスタ!$S$2:$U$803,3,FALSE))=TRUE,"",VLOOKUP($A2&amp;M$1,クラスIDマスタ!$S$2:$U$803,3,FALSE))</f>
        <v/>
      </c>
      <c r="N2" s="258" t="str">
        <f>IF(ISERROR(VLOOKUP($A2&amp;N$1,クラスIDマスタ!$S$2:$U$803,3,FALSE))=TRUE,"",VLOOKUP($A2&amp;N$1,クラスIDマスタ!$S$2:$U$803,3,FALSE))</f>
        <v/>
      </c>
      <c r="O2" s="258" t="str">
        <f>IF(ISERROR(VLOOKUP($A2&amp;O$1,クラスIDマスタ!$S$2:$U$803,3,FALSE))=TRUE,"",VLOOKUP($A2&amp;O$1,クラスIDマスタ!$S$2:$U$803,3,FALSE))</f>
        <v/>
      </c>
      <c r="P2" s="258" t="str">
        <f>IF(ISERROR(VLOOKUP($A2&amp;P$1,クラスIDマスタ!$S$2:$U$803,3,FALSE))=TRUE,"",VLOOKUP($A2&amp;P$1,クラスIDマスタ!$S$2:$U$803,3,FALSE))</f>
        <v/>
      </c>
      <c r="Q2" s="258" t="str">
        <f>IF(ISERROR(VLOOKUP($A2&amp;Q$1,クラスIDマスタ!$S$2:$U$803,3,FALSE))=TRUE,"",VLOOKUP($A2&amp;Q$1,クラスIDマスタ!$S$2:$U$803,3,FALSE))</f>
        <v/>
      </c>
      <c r="R2" s="258" t="str">
        <f>IF(ISERROR(VLOOKUP($A2&amp;R$1,クラスIDマスタ!$S$2:$U$803,3,FALSE))=TRUE,"",VLOOKUP($A2&amp;R$1,クラスIDマスタ!$S$2:$U$803,3,FALSE))</f>
        <v/>
      </c>
      <c r="S2" s="258" t="str">
        <f>IF(ISERROR(VLOOKUP($A2&amp;S$1,クラスIDマスタ!$S$2:$U$803,3,FALSE))=TRUE,"",VLOOKUP($A2&amp;S$1,クラスIDマスタ!$S$2:$U$803,3,FALSE))</f>
        <v/>
      </c>
    </row>
    <row r="3" spans="1:19">
      <c r="A3" s="258" t="str">
        <f>"条件"&amp;SUBSTITUTE(目次!C4,"-","_")</f>
        <v>条件A_01_002</v>
      </c>
      <c r="B3" s="258" t="str">
        <f>IF(ISERROR(VLOOKUP($A3&amp;B$1,クラスIDマスタ!$S$2:$U$803,3,FALSE))=TRUE,"",VLOOKUP($A3&amp;B$1,クラスIDマスタ!$S$2:$U$803,3,FALSE))</f>
        <v>-</v>
      </c>
      <c r="C3" s="258" t="str">
        <f>IF(ISERROR(VLOOKUP($A3&amp;C$1,クラスIDマスタ!$S$2:$U$803,3,FALSE))=TRUE,"",VLOOKUP($A3&amp;C$1,クラスIDマスタ!$S$2:$U$803,3,FALSE))</f>
        <v/>
      </c>
      <c r="D3" s="258" t="str">
        <f>IF(ISERROR(VLOOKUP($A3&amp;D$1,クラスIDマスタ!$S$2:$U$803,3,FALSE))=TRUE,"",VLOOKUP($A3&amp;D$1,クラスIDマスタ!$S$2:$U$803,3,FALSE))</f>
        <v/>
      </c>
      <c r="E3" s="258" t="str">
        <f>IF(ISERROR(VLOOKUP($A3&amp;E$1,クラスIDマスタ!$S$2:$U$803,3,FALSE))=TRUE,"",VLOOKUP($A3&amp;E$1,クラスIDマスタ!$S$2:$U$803,3,FALSE))</f>
        <v/>
      </c>
      <c r="F3" s="258" t="str">
        <f>IF(ISERROR(VLOOKUP($A3&amp;F$1,クラスIDマスタ!$S$2:$U$803,3,FALSE))=TRUE,"",VLOOKUP($A3&amp;F$1,クラスIDマスタ!$S$2:$U$803,3,FALSE))</f>
        <v/>
      </c>
      <c r="G3" s="258" t="str">
        <f>IF(ISERROR(VLOOKUP($A3&amp;G$1,クラスIDマスタ!$S$2:$U$803,3,FALSE))=TRUE,"",VLOOKUP($A3&amp;G$1,クラスIDマスタ!$S$2:$U$803,3,FALSE))</f>
        <v/>
      </c>
      <c r="H3" s="258" t="str">
        <f>IF(ISERROR(VLOOKUP($A3&amp;H$1,クラスIDマスタ!$S$2:$U$803,3,FALSE))=TRUE,"",VLOOKUP($A3&amp;H$1,クラスIDマスタ!$S$2:$U$803,3,FALSE))</f>
        <v/>
      </c>
      <c r="I3" s="258" t="str">
        <f>IF(ISERROR(VLOOKUP($A3&amp;I$1,クラスIDマスタ!$S$2:$U$803,3,FALSE))=TRUE,"",VLOOKUP($A3&amp;I$1,クラスIDマスタ!$S$2:$U$803,3,FALSE))</f>
        <v/>
      </c>
      <c r="J3" s="258" t="str">
        <f>IF(ISERROR(VLOOKUP($A3&amp;J$1,クラスIDマスタ!$S$2:$U$803,3,FALSE))=TRUE,"",VLOOKUP($A3&amp;J$1,クラスIDマスタ!$S$2:$U$803,3,FALSE))</f>
        <v/>
      </c>
      <c r="K3" s="258" t="str">
        <f>IF(ISERROR(VLOOKUP($A3&amp;K$1,クラスIDマスタ!$S$2:$U$803,3,FALSE))=TRUE,"",VLOOKUP($A3&amp;K$1,クラスIDマスタ!$S$2:$U$803,3,FALSE))</f>
        <v/>
      </c>
      <c r="L3" s="258" t="str">
        <f>IF(ISERROR(VLOOKUP($A3&amp;L$1,クラスIDマスタ!$S$2:$U$803,3,FALSE))=TRUE,"",VLOOKUP($A3&amp;L$1,クラスIDマスタ!$S$2:$U$803,3,FALSE))</f>
        <v/>
      </c>
      <c r="M3" s="258" t="str">
        <f>IF(ISERROR(VLOOKUP($A3&amp;M$1,クラスIDマスタ!$S$2:$U$803,3,FALSE))=TRUE,"",VLOOKUP($A3&amp;M$1,クラスIDマスタ!$S$2:$U$803,3,FALSE))</f>
        <v/>
      </c>
      <c r="N3" s="258" t="str">
        <f>IF(ISERROR(VLOOKUP($A3&amp;N$1,クラスIDマスタ!$S$2:$U$803,3,FALSE))=TRUE,"",VLOOKUP($A3&amp;N$1,クラスIDマスタ!$S$2:$U$803,3,FALSE))</f>
        <v/>
      </c>
      <c r="O3" s="258" t="str">
        <f>IF(ISERROR(VLOOKUP($A3&amp;O$1,クラスIDマスタ!$S$2:$U$803,3,FALSE))=TRUE,"",VLOOKUP($A3&amp;O$1,クラスIDマスタ!$S$2:$U$803,3,FALSE))</f>
        <v/>
      </c>
      <c r="P3" s="258" t="str">
        <f>IF(ISERROR(VLOOKUP($A3&amp;P$1,クラスIDマスタ!$S$2:$U$803,3,FALSE))=TRUE,"",VLOOKUP($A3&amp;P$1,クラスIDマスタ!$S$2:$U$803,3,FALSE))</f>
        <v/>
      </c>
      <c r="Q3" s="258" t="str">
        <f>IF(ISERROR(VLOOKUP($A3&amp;Q$1,クラスIDマスタ!$S$2:$U$803,3,FALSE))=TRUE,"",VLOOKUP($A3&amp;Q$1,クラスIDマスタ!$S$2:$U$803,3,FALSE))</f>
        <v/>
      </c>
      <c r="R3" s="258" t="str">
        <f>IF(ISERROR(VLOOKUP($A3&amp;R$1,クラスIDマスタ!$S$2:$U$803,3,FALSE))=TRUE,"",VLOOKUP($A3&amp;R$1,クラスIDマスタ!$S$2:$U$803,3,FALSE))</f>
        <v/>
      </c>
      <c r="S3" s="258" t="str">
        <f>IF(ISERROR(VLOOKUP($A3&amp;S$1,クラスIDマスタ!$S$2:$U$803,3,FALSE))=TRUE,"",VLOOKUP($A3&amp;S$1,クラスIDマスタ!$S$2:$U$803,3,FALSE))</f>
        <v/>
      </c>
    </row>
    <row r="4" spans="1:19">
      <c r="A4" s="258" t="str">
        <f>"条件"&amp;SUBSTITUTE(目次!C5,"-","_")</f>
        <v>条件A_01_003</v>
      </c>
      <c r="B4" s="258" t="str">
        <f>IF(ISERROR(VLOOKUP($A4&amp;B$1,クラスIDマスタ!$S$2:$U$803,3,FALSE))=TRUE,"",VLOOKUP($A4&amp;B$1,クラスIDマスタ!$S$2:$U$803,3,FALSE))</f>
        <v>-</v>
      </c>
      <c r="C4" s="258" t="str">
        <f>IF(ISERROR(VLOOKUP($A4&amp;C$1,クラスIDマスタ!$S$2:$U$803,3,FALSE))=TRUE,"",VLOOKUP($A4&amp;C$1,クラスIDマスタ!$S$2:$U$803,3,FALSE))</f>
        <v>排熱利用型</v>
      </c>
      <c r="D4" s="258" t="str">
        <f>IF(ISERROR(VLOOKUP($A4&amp;D$1,クラスIDマスタ!$S$2:$U$803,3,FALSE))=TRUE,"",VLOOKUP($A4&amp;D$1,クラスIDマスタ!$S$2:$U$803,3,FALSE))</f>
        <v/>
      </c>
      <c r="E4" s="258" t="str">
        <f>IF(ISERROR(VLOOKUP($A4&amp;E$1,クラスIDマスタ!$S$2:$U$803,3,FALSE))=TRUE,"",VLOOKUP($A4&amp;E$1,クラスIDマスタ!$S$2:$U$803,3,FALSE))</f>
        <v/>
      </c>
      <c r="F4" s="258" t="str">
        <f>IF(ISERROR(VLOOKUP($A4&amp;F$1,クラスIDマスタ!$S$2:$U$803,3,FALSE))=TRUE,"",VLOOKUP($A4&amp;F$1,クラスIDマスタ!$S$2:$U$803,3,FALSE))</f>
        <v/>
      </c>
      <c r="G4" s="258" t="str">
        <f>IF(ISERROR(VLOOKUP($A4&amp;G$1,クラスIDマスタ!$S$2:$U$803,3,FALSE))=TRUE,"",VLOOKUP($A4&amp;G$1,クラスIDマスタ!$S$2:$U$803,3,FALSE))</f>
        <v/>
      </c>
      <c r="H4" s="258" t="str">
        <f>IF(ISERROR(VLOOKUP($A4&amp;H$1,クラスIDマスタ!$S$2:$U$803,3,FALSE))=TRUE,"",VLOOKUP($A4&amp;H$1,クラスIDマスタ!$S$2:$U$803,3,FALSE))</f>
        <v/>
      </c>
      <c r="I4" s="258" t="str">
        <f>IF(ISERROR(VLOOKUP($A4&amp;I$1,クラスIDマスタ!$S$2:$U$803,3,FALSE))=TRUE,"",VLOOKUP($A4&amp;I$1,クラスIDマスタ!$S$2:$U$803,3,FALSE))</f>
        <v/>
      </c>
      <c r="J4" s="258" t="str">
        <f>IF(ISERROR(VLOOKUP($A4&amp;J$1,クラスIDマスタ!$S$2:$U$803,3,FALSE))=TRUE,"",VLOOKUP($A4&amp;J$1,クラスIDマスタ!$S$2:$U$803,3,FALSE))</f>
        <v/>
      </c>
      <c r="K4" s="258" t="str">
        <f>IF(ISERROR(VLOOKUP($A4&amp;K$1,クラスIDマスタ!$S$2:$U$803,3,FALSE))=TRUE,"",VLOOKUP($A4&amp;K$1,クラスIDマスタ!$S$2:$U$803,3,FALSE))</f>
        <v/>
      </c>
      <c r="L4" s="258" t="str">
        <f>IF(ISERROR(VLOOKUP($A4&amp;L$1,クラスIDマスタ!$S$2:$U$803,3,FALSE))=TRUE,"",VLOOKUP($A4&amp;L$1,クラスIDマスタ!$S$2:$U$803,3,FALSE))</f>
        <v/>
      </c>
      <c r="M4" s="258" t="str">
        <f>IF(ISERROR(VLOOKUP($A4&amp;M$1,クラスIDマスタ!$S$2:$U$803,3,FALSE))=TRUE,"",VLOOKUP($A4&amp;M$1,クラスIDマスタ!$S$2:$U$803,3,FALSE))</f>
        <v/>
      </c>
      <c r="N4" s="258" t="str">
        <f>IF(ISERROR(VLOOKUP($A4&amp;N$1,クラスIDマスタ!$S$2:$U$803,3,FALSE))=TRUE,"",VLOOKUP($A4&amp;N$1,クラスIDマスタ!$S$2:$U$803,3,FALSE))</f>
        <v/>
      </c>
      <c r="O4" s="258" t="str">
        <f>IF(ISERROR(VLOOKUP($A4&amp;O$1,クラスIDマスタ!$S$2:$U$803,3,FALSE))=TRUE,"",VLOOKUP($A4&amp;O$1,クラスIDマスタ!$S$2:$U$803,3,FALSE))</f>
        <v/>
      </c>
      <c r="P4" s="258" t="str">
        <f>IF(ISERROR(VLOOKUP($A4&amp;P$1,クラスIDマスタ!$S$2:$U$803,3,FALSE))=TRUE,"",VLOOKUP($A4&amp;P$1,クラスIDマスタ!$S$2:$U$803,3,FALSE))</f>
        <v/>
      </c>
      <c r="Q4" s="258" t="str">
        <f>IF(ISERROR(VLOOKUP($A4&amp;Q$1,クラスIDマスタ!$S$2:$U$803,3,FALSE))=TRUE,"",VLOOKUP($A4&amp;Q$1,クラスIDマスタ!$S$2:$U$803,3,FALSE))</f>
        <v/>
      </c>
      <c r="R4" s="258" t="str">
        <f>IF(ISERROR(VLOOKUP($A4&amp;R$1,クラスIDマスタ!$S$2:$U$803,3,FALSE))=TRUE,"",VLOOKUP($A4&amp;R$1,クラスIDマスタ!$S$2:$U$803,3,FALSE))</f>
        <v/>
      </c>
      <c r="S4" s="258" t="str">
        <f>IF(ISERROR(VLOOKUP($A4&amp;S$1,クラスIDマスタ!$S$2:$U$803,3,FALSE))=TRUE,"",VLOOKUP($A4&amp;S$1,クラスIDマスタ!$S$2:$U$803,3,FALSE))</f>
        <v/>
      </c>
    </row>
    <row r="5" spans="1:19">
      <c r="A5" s="258" t="str">
        <f>"条件"&amp;SUBSTITUTE(目次!C6,"-","_")</f>
        <v>条件A_01_004</v>
      </c>
      <c r="B5" s="258" t="str">
        <f>IF(ISERROR(VLOOKUP($A5&amp;B$1,クラスIDマスタ!$S$2:$U$803,3,FALSE))=TRUE,"",VLOOKUP($A5&amp;B$1,クラスIDマスタ!$S$2:$U$803,3,FALSE))</f>
        <v>-</v>
      </c>
      <c r="C5" s="258" t="str">
        <f>IF(ISERROR(VLOOKUP($A5&amp;C$1,クラスIDマスタ!$S$2:$U$803,3,FALSE))=TRUE,"",VLOOKUP($A5&amp;C$1,クラスIDマスタ!$S$2:$U$803,3,FALSE))</f>
        <v/>
      </c>
      <c r="D5" s="258" t="str">
        <f>IF(ISERROR(VLOOKUP($A5&amp;D$1,クラスIDマスタ!$S$2:$U$803,3,FALSE))=TRUE,"",VLOOKUP($A5&amp;D$1,クラスIDマスタ!$S$2:$U$803,3,FALSE))</f>
        <v/>
      </c>
      <c r="E5" s="258" t="str">
        <f>IF(ISERROR(VLOOKUP($A5&amp;E$1,クラスIDマスタ!$S$2:$U$803,3,FALSE))=TRUE,"",VLOOKUP($A5&amp;E$1,クラスIDマスタ!$S$2:$U$803,3,FALSE))</f>
        <v/>
      </c>
      <c r="F5" s="258" t="str">
        <f>IF(ISERROR(VLOOKUP($A5&amp;F$1,クラスIDマスタ!$S$2:$U$803,3,FALSE))=TRUE,"",VLOOKUP($A5&amp;F$1,クラスIDマスタ!$S$2:$U$803,3,FALSE))</f>
        <v/>
      </c>
      <c r="G5" s="258" t="str">
        <f>IF(ISERROR(VLOOKUP($A5&amp;G$1,クラスIDマスタ!$S$2:$U$803,3,FALSE))=TRUE,"",VLOOKUP($A5&amp;G$1,クラスIDマスタ!$S$2:$U$803,3,FALSE))</f>
        <v/>
      </c>
      <c r="H5" s="258" t="str">
        <f>IF(ISERROR(VLOOKUP($A5&amp;H$1,クラスIDマスタ!$S$2:$U$803,3,FALSE))=TRUE,"",VLOOKUP($A5&amp;H$1,クラスIDマスタ!$S$2:$U$803,3,FALSE))</f>
        <v/>
      </c>
      <c r="I5" s="258" t="str">
        <f>IF(ISERROR(VLOOKUP($A5&amp;I$1,クラスIDマスタ!$S$2:$U$803,3,FALSE))=TRUE,"",VLOOKUP($A5&amp;I$1,クラスIDマスタ!$S$2:$U$803,3,FALSE))</f>
        <v/>
      </c>
      <c r="J5" s="258" t="str">
        <f>IF(ISERROR(VLOOKUP($A5&amp;J$1,クラスIDマスタ!$S$2:$U$803,3,FALSE))=TRUE,"",VLOOKUP($A5&amp;J$1,クラスIDマスタ!$S$2:$U$803,3,FALSE))</f>
        <v/>
      </c>
      <c r="K5" s="258" t="str">
        <f>IF(ISERROR(VLOOKUP($A5&amp;K$1,クラスIDマスタ!$S$2:$U$803,3,FALSE))=TRUE,"",VLOOKUP($A5&amp;K$1,クラスIDマスタ!$S$2:$U$803,3,FALSE))</f>
        <v/>
      </c>
      <c r="L5" s="258" t="str">
        <f>IF(ISERROR(VLOOKUP($A5&amp;L$1,クラスIDマスタ!$S$2:$U$803,3,FALSE))=TRUE,"",VLOOKUP($A5&amp;L$1,クラスIDマスタ!$S$2:$U$803,3,FALSE))</f>
        <v/>
      </c>
      <c r="M5" s="258" t="str">
        <f>IF(ISERROR(VLOOKUP($A5&amp;M$1,クラスIDマスタ!$S$2:$U$803,3,FALSE))=TRUE,"",VLOOKUP($A5&amp;M$1,クラスIDマスタ!$S$2:$U$803,3,FALSE))</f>
        <v/>
      </c>
      <c r="N5" s="258" t="str">
        <f>IF(ISERROR(VLOOKUP($A5&amp;N$1,クラスIDマスタ!$S$2:$U$803,3,FALSE))=TRUE,"",VLOOKUP($A5&amp;N$1,クラスIDマスタ!$S$2:$U$803,3,FALSE))</f>
        <v/>
      </c>
      <c r="O5" s="258" t="str">
        <f>IF(ISERROR(VLOOKUP($A5&amp;O$1,クラスIDマスタ!$S$2:$U$803,3,FALSE))=TRUE,"",VLOOKUP($A5&amp;O$1,クラスIDマスタ!$S$2:$U$803,3,FALSE))</f>
        <v/>
      </c>
      <c r="P5" s="258" t="str">
        <f>IF(ISERROR(VLOOKUP($A5&amp;P$1,クラスIDマスタ!$S$2:$U$803,3,FALSE))=TRUE,"",VLOOKUP($A5&amp;P$1,クラスIDマスタ!$S$2:$U$803,3,FALSE))</f>
        <v/>
      </c>
      <c r="Q5" s="258" t="str">
        <f>IF(ISERROR(VLOOKUP($A5&amp;Q$1,クラスIDマスタ!$S$2:$U$803,3,FALSE))=TRUE,"",VLOOKUP($A5&amp;Q$1,クラスIDマスタ!$S$2:$U$803,3,FALSE))</f>
        <v/>
      </c>
      <c r="R5" s="258" t="str">
        <f>IF(ISERROR(VLOOKUP($A5&amp;R$1,クラスIDマスタ!$S$2:$U$803,3,FALSE))=TRUE,"",VLOOKUP($A5&amp;R$1,クラスIDマスタ!$S$2:$U$803,3,FALSE))</f>
        <v/>
      </c>
      <c r="S5" s="258" t="str">
        <f>IF(ISERROR(VLOOKUP($A5&amp;S$1,クラスIDマスタ!$S$2:$U$803,3,FALSE))=TRUE,"",VLOOKUP($A5&amp;S$1,クラスIDマスタ!$S$2:$U$803,3,FALSE))</f>
        <v/>
      </c>
    </row>
    <row r="6" spans="1:19">
      <c r="A6" s="258" t="str">
        <f>"条件"&amp;SUBSTITUTE(目次!C8,"-","_")</f>
        <v>条件A_02_001</v>
      </c>
      <c r="B6" s="258" t="str">
        <f>IF(ISERROR(VLOOKUP($A6&amp;B$1,クラスIDマスタ!$S$2:$U$803,3,FALSE))=TRUE,"",VLOOKUP($A6&amp;B$1,クラスIDマスタ!$S$2:$U$803,3,FALSE))</f>
        <v>-</v>
      </c>
      <c r="C6" s="258" t="str">
        <f>IF(ISERROR(VLOOKUP($A6&amp;C$1,クラスIDマスタ!$S$2:$U$803,3,FALSE))=TRUE,"",VLOOKUP($A6&amp;C$1,クラスIDマスタ!$S$2:$U$803,3,FALSE))</f>
        <v/>
      </c>
      <c r="D6" s="258" t="str">
        <f>IF(ISERROR(VLOOKUP($A6&amp;D$1,クラスIDマスタ!$S$2:$U$803,3,FALSE))=TRUE,"",VLOOKUP($A6&amp;D$1,クラスIDマスタ!$S$2:$U$803,3,FALSE))</f>
        <v/>
      </c>
      <c r="E6" s="258" t="str">
        <f>IF(ISERROR(VLOOKUP($A6&amp;E$1,クラスIDマスタ!$S$2:$U$803,3,FALSE))=TRUE,"",VLOOKUP($A6&amp;E$1,クラスIDマスタ!$S$2:$U$803,3,FALSE))</f>
        <v/>
      </c>
      <c r="F6" s="258" t="str">
        <f>IF(ISERROR(VLOOKUP($A6&amp;F$1,クラスIDマスタ!$S$2:$U$803,3,FALSE))=TRUE,"",VLOOKUP($A6&amp;F$1,クラスIDマスタ!$S$2:$U$803,3,FALSE))</f>
        <v/>
      </c>
      <c r="G6" s="258" t="str">
        <f>IF(ISERROR(VLOOKUP($A6&amp;G$1,クラスIDマスタ!$S$2:$U$803,3,FALSE))=TRUE,"",VLOOKUP($A6&amp;G$1,クラスIDマスタ!$S$2:$U$803,3,FALSE))</f>
        <v/>
      </c>
      <c r="H6" s="258" t="str">
        <f>IF(ISERROR(VLOOKUP($A6&amp;H$1,クラスIDマスタ!$S$2:$U$803,3,FALSE))=TRUE,"",VLOOKUP($A6&amp;H$1,クラスIDマスタ!$S$2:$U$803,3,FALSE))</f>
        <v/>
      </c>
      <c r="I6" s="258" t="str">
        <f>IF(ISERROR(VLOOKUP($A6&amp;I$1,クラスIDマスタ!$S$2:$U$803,3,FALSE))=TRUE,"",VLOOKUP($A6&amp;I$1,クラスIDマスタ!$S$2:$U$803,3,FALSE))</f>
        <v/>
      </c>
      <c r="J6" s="258" t="str">
        <f>IF(ISERROR(VLOOKUP($A6&amp;J$1,クラスIDマスタ!$S$2:$U$803,3,FALSE))=TRUE,"",VLOOKUP($A6&amp;J$1,クラスIDマスタ!$S$2:$U$803,3,FALSE))</f>
        <v/>
      </c>
      <c r="K6" s="258" t="str">
        <f>IF(ISERROR(VLOOKUP($A6&amp;K$1,クラスIDマスタ!$S$2:$U$803,3,FALSE))=TRUE,"",VLOOKUP($A6&amp;K$1,クラスIDマスタ!$S$2:$U$803,3,FALSE))</f>
        <v/>
      </c>
      <c r="L6" s="258" t="str">
        <f>IF(ISERROR(VLOOKUP($A6&amp;L$1,クラスIDマスタ!$S$2:$U$803,3,FALSE))=TRUE,"",VLOOKUP($A6&amp;L$1,クラスIDマスタ!$S$2:$U$803,3,FALSE))</f>
        <v/>
      </c>
      <c r="M6" s="258" t="str">
        <f>IF(ISERROR(VLOOKUP($A6&amp;M$1,クラスIDマスタ!$S$2:$U$803,3,FALSE))=TRUE,"",VLOOKUP($A6&amp;M$1,クラスIDマスタ!$S$2:$U$803,3,FALSE))</f>
        <v/>
      </c>
      <c r="N6" s="258" t="str">
        <f>IF(ISERROR(VLOOKUP($A6&amp;N$1,クラスIDマスタ!$S$2:$U$803,3,FALSE))=TRUE,"",VLOOKUP($A6&amp;N$1,クラスIDマスタ!$S$2:$U$803,3,FALSE))</f>
        <v/>
      </c>
      <c r="O6" s="258" t="str">
        <f>IF(ISERROR(VLOOKUP($A6&amp;O$1,クラスIDマスタ!$S$2:$U$803,3,FALSE))=TRUE,"",VLOOKUP($A6&amp;O$1,クラスIDマスタ!$S$2:$U$803,3,FALSE))</f>
        <v/>
      </c>
      <c r="P6" s="258" t="str">
        <f>IF(ISERROR(VLOOKUP($A6&amp;P$1,クラスIDマスタ!$S$2:$U$803,3,FALSE))=TRUE,"",VLOOKUP($A6&amp;P$1,クラスIDマスタ!$S$2:$U$803,3,FALSE))</f>
        <v/>
      </c>
      <c r="Q6" s="258" t="str">
        <f>IF(ISERROR(VLOOKUP($A6&amp;Q$1,クラスIDマスタ!$S$2:$U$803,3,FALSE))=TRUE,"",VLOOKUP($A6&amp;Q$1,クラスIDマスタ!$S$2:$U$803,3,FALSE))</f>
        <v/>
      </c>
      <c r="R6" s="258" t="str">
        <f>IF(ISERROR(VLOOKUP($A6&amp;R$1,クラスIDマスタ!$S$2:$U$803,3,FALSE))=TRUE,"",VLOOKUP($A6&amp;R$1,クラスIDマスタ!$S$2:$U$803,3,FALSE))</f>
        <v/>
      </c>
      <c r="S6" s="258" t="str">
        <f>IF(ISERROR(VLOOKUP($A6&amp;S$1,クラスIDマスタ!$S$2:$U$803,3,FALSE))=TRUE,"",VLOOKUP($A6&amp;S$1,クラスIDマスタ!$S$2:$U$803,3,FALSE))</f>
        <v/>
      </c>
    </row>
    <row r="7" spans="1:19">
      <c r="A7" s="258" t="str">
        <f>"条件"&amp;SUBSTITUTE(目次!C9,"-","_")</f>
        <v>条件A_02_002</v>
      </c>
      <c r="B7" s="258" t="str">
        <f>IF(ISERROR(VLOOKUP($A7&amp;B$1,クラスIDマスタ!$S$2:$U$803,3,FALSE))=TRUE,"",VLOOKUP($A7&amp;B$1,クラスIDマスタ!$S$2:$U$803,3,FALSE))</f>
        <v>-</v>
      </c>
      <c r="C7" s="258" t="str">
        <f>IF(ISERROR(VLOOKUP($A7&amp;C$1,クラスIDマスタ!$S$2:$U$803,3,FALSE))=TRUE,"",VLOOKUP($A7&amp;C$1,クラスIDマスタ!$S$2:$U$803,3,FALSE))</f>
        <v>ブライン仕様(3℃・0℃)</v>
      </c>
      <c r="D7" s="258" t="str">
        <f>IF(ISERROR(VLOOKUP($A7&amp;D$1,クラスIDマスタ!$S$2:$U$803,3,FALSE))=TRUE,"",VLOOKUP($A7&amp;D$1,クラスIDマスタ!$S$2:$U$803,3,FALSE))</f>
        <v>ブライン仕様(-3℃・-7℃)</v>
      </c>
      <c r="E7" s="258" t="str">
        <f>IF(ISERROR(VLOOKUP($A7&amp;E$1,クラスIDマスタ!$S$2:$U$803,3,FALSE))=TRUE,"",VLOOKUP($A7&amp;E$1,クラスIDマスタ!$S$2:$U$803,3,FALSE))</f>
        <v/>
      </c>
      <c r="F7" s="258" t="str">
        <f>IF(ISERROR(VLOOKUP($A7&amp;F$1,クラスIDマスタ!$S$2:$U$803,3,FALSE))=TRUE,"",VLOOKUP($A7&amp;F$1,クラスIDマスタ!$S$2:$U$803,3,FALSE))</f>
        <v/>
      </c>
      <c r="G7" s="258" t="str">
        <f>IF(ISERROR(VLOOKUP($A7&amp;G$1,クラスIDマスタ!$S$2:$U$803,3,FALSE))=TRUE,"",VLOOKUP($A7&amp;G$1,クラスIDマスタ!$S$2:$U$803,3,FALSE))</f>
        <v/>
      </c>
      <c r="H7" s="258" t="str">
        <f>IF(ISERROR(VLOOKUP($A7&amp;H$1,クラスIDマスタ!$S$2:$U$803,3,FALSE))=TRUE,"",VLOOKUP($A7&amp;H$1,クラスIDマスタ!$S$2:$U$803,3,FALSE))</f>
        <v/>
      </c>
      <c r="I7" s="258" t="str">
        <f>IF(ISERROR(VLOOKUP($A7&amp;I$1,クラスIDマスタ!$S$2:$U$803,3,FALSE))=TRUE,"",VLOOKUP($A7&amp;I$1,クラスIDマスタ!$S$2:$U$803,3,FALSE))</f>
        <v/>
      </c>
      <c r="J7" s="258" t="str">
        <f>IF(ISERROR(VLOOKUP($A7&amp;J$1,クラスIDマスタ!$S$2:$U$803,3,FALSE))=TRUE,"",VLOOKUP($A7&amp;J$1,クラスIDマスタ!$S$2:$U$803,3,FALSE))</f>
        <v/>
      </c>
      <c r="K7" s="258" t="str">
        <f>IF(ISERROR(VLOOKUP($A7&amp;K$1,クラスIDマスタ!$S$2:$U$803,3,FALSE))=TRUE,"",VLOOKUP($A7&amp;K$1,クラスIDマスタ!$S$2:$U$803,3,FALSE))</f>
        <v/>
      </c>
      <c r="L7" s="258" t="str">
        <f>IF(ISERROR(VLOOKUP($A7&amp;L$1,クラスIDマスタ!$S$2:$U$803,3,FALSE))=TRUE,"",VLOOKUP($A7&amp;L$1,クラスIDマスタ!$S$2:$U$803,3,FALSE))</f>
        <v/>
      </c>
      <c r="M7" s="258" t="str">
        <f>IF(ISERROR(VLOOKUP($A7&amp;M$1,クラスIDマスタ!$S$2:$U$803,3,FALSE))=TRUE,"",VLOOKUP($A7&amp;M$1,クラスIDマスタ!$S$2:$U$803,3,FALSE))</f>
        <v/>
      </c>
      <c r="N7" s="258" t="str">
        <f>IF(ISERROR(VLOOKUP($A7&amp;N$1,クラスIDマスタ!$S$2:$U$803,3,FALSE))=TRUE,"",VLOOKUP($A7&amp;N$1,クラスIDマスタ!$S$2:$U$803,3,FALSE))</f>
        <v/>
      </c>
      <c r="O7" s="258" t="str">
        <f>IF(ISERROR(VLOOKUP($A7&amp;O$1,クラスIDマスタ!$S$2:$U$803,3,FALSE))=TRUE,"",VLOOKUP($A7&amp;O$1,クラスIDマスタ!$S$2:$U$803,3,FALSE))</f>
        <v/>
      </c>
      <c r="P7" s="258" t="str">
        <f>IF(ISERROR(VLOOKUP($A7&amp;P$1,クラスIDマスタ!$S$2:$U$803,3,FALSE))=TRUE,"",VLOOKUP($A7&amp;P$1,クラスIDマスタ!$S$2:$U$803,3,FALSE))</f>
        <v/>
      </c>
      <c r="Q7" s="258" t="str">
        <f>IF(ISERROR(VLOOKUP($A7&amp;Q$1,クラスIDマスタ!$S$2:$U$803,3,FALSE))=TRUE,"",VLOOKUP($A7&amp;Q$1,クラスIDマスタ!$S$2:$U$803,3,FALSE))</f>
        <v/>
      </c>
      <c r="R7" s="258" t="str">
        <f>IF(ISERROR(VLOOKUP($A7&amp;R$1,クラスIDマスタ!$S$2:$U$803,3,FALSE))=TRUE,"",VLOOKUP($A7&amp;R$1,クラスIDマスタ!$S$2:$U$803,3,FALSE))</f>
        <v/>
      </c>
      <c r="S7" s="258" t="str">
        <f>IF(ISERROR(VLOOKUP($A7&amp;S$1,クラスIDマスタ!$S$2:$U$803,3,FALSE))=TRUE,"",VLOOKUP($A7&amp;S$1,クラスIDマスタ!$S$2:$U$803,3,FALSE))</f>
        <v/>
      </c>
    </row>
    <row r="8" spans="1:19">
      <c r="A8" s="258" t="str">
        <f>"条件"&amp;SUBSTITUTE(目次!C10,"-","_")</f>
        <v>条件A_02_003</v>
      </c>
      <c r="B8" s="258" t="str">
        <f>IF(ISERROR(VLOOKUP($A8&amp;B$1,クラスIDマスタ!$S$2:$U$803,3,FALSE))=TRUE,"",VLOOKUP($A8&amp;B$1,クラスIDマスタ!$S$2:$U$803,3,FALSE))</f>
        <v>-</v>
      </c>
      <c r="C8" s="258" t="str">
        <f>IF(ISERROR(VLOOKUP($A8&amp;C$1,クラスIDマスタ!$S$2:$U$803,3,FALSE))=TRUE,"",VLOOKUP($A8&amp;C$1,クラスIDマスタ!$S$2:$U$803,3,FALSE))</f>
        <v>冷水出入口温度差7℃</v>
      </c>
      <c r="D8" s="258" t="str">
        <f>IF(ISERROR(VLOOKUP($A8&amp;D$1,クラスIDマスタ!$S$2:$U$803,3,FALSE))=TRUE,"",VLOOKUP($A8&amp;D$1,クラスIDマスタ!$S$2:$U$803,3,FALSE))</f>
        <v>寒冷地仕様</v>
      </c>
      <c r="E8" s="258" t="str">
        <f>IF(ISERROR(VLOOKUP($A8&amp;E$1,クラスIDマスタ!$S$2:$U$803,3,FALSE))=TRUE,"",VLOOKUP($A8&amp;E$1,クラスIDマスタ!$S$2:$U$803,3,FALSE))</f>
        <v>寒冷地仕様
散水式</v>
      </c>
      <c r="F8" s="258" t="str">
        <f>IF(ISERROR(VLOOKUP($A8&amp;F$1,クラスIDマスタ!$S$2:$U$803,3,FALSE))=TRUE,"",VLOOKUP($A8&amp;F$1,クラスIDマスタ!$S$2:$U$803,3,FALSE))</f>
        <v>ブライン仕様(3℃・0℃)</v>
      </c>
      <c r="G8" s="258" t="str">
        <f>IF(ISERROR(VLOOKUP($A8&amp;G$1,クラスIDマスタ!$S$2:$U$803,3,FALSE))=TRUE,"",VLOOKUP($A8&amp;G$1,クラスIDマスタ!$S$2:$U$803,3,FALSE))</f>
        <v>ブライン仕様(0℃・-5℃)</v>
      </c>
      <c r="H8" s="258" t="str">
        <f>IF(ISERROR(VLOOKUP($A8&amp;H$1,クラスIDマスタ!$S$2:$U$803,3,FALSE))=TRUE,"",VLOOKUP($A8&amp;H$1,クラスIDマスタ!$S$2:$U$803,3,FALSE))</f>
        <v>ブライン仕様(-2℃・-5℃)</v>
      </c>
      <c r="I8" s="258" t="str">
        <f>IF(ISERROR(VLOOKUP($A8&amp;I$1,クラスIDマスタ!$S$2:$U$803,3,FALSE))=TRUE,"",VLOOKUP($A8&amp;I$1,クラスIDマスタ!$S$2:$U$803,3,FALSE))</f>
        <v>ブライン仕様(-3℃・-7℃)</v>
      </c>
      <c r="J8" s="258" t="str">
        <f>IF(ISERROR(VLOOKUP($A8&amp;J$1,クラスIDマスタ!$S$2:$U$803,3,FALSE))=TRUE,"",VLOOKUP($A8&amp;J$1,クラスIDマスタ!$S$2:$U$803,3,FALSE))</f>
        <v>ブライン仕様(0℃・-5℃)
散水式</v>
      </c>
      <c r="K8" s="258" t="str">
        <f>IF(ISERROR(VLOOKUP($A8&amp;K$1,クラスIDマスタ!$S$2:$U$803,3,FALSE))=TRUE,"",VLOOKUP($A8&amp;K$1,クラスIDマスタ!$S$2:$U$803,3,FALSE))</f>
        <v>冷房専用</v>
      </c>
      <c r="L8" s="258" t="str">
        <f>IF(ISERROR(VLOOKUP($A8&amp;L$1,クラスIDマスタ!$S$2:$U$803,3,FALSE))=TRUE,"",VLOOKUP($A8&amp;L$1,クラスIDマスタ!$S$2:$U$803,3,FALSE))</f>
        <v>冷房専用
冷水出入口温度差7℃</v>
      </c>
      <c r="M8" s="258" t="str">
        <f>IF(ISERROR(VLOOKUP($A8&amp;M$1,クラスIDマスタ!$S$2:$U$803,3,FALSE))=TRUE,"",VLOOKUP($A8&amp;M$1,クラスIDマスタ!$S$2:$U$803,3,FALSE))</f>
        <v>冷房専用
散水式</v>
      </c>
      <c r="N8" s="258" t="str">
        <f>IF(ISERROR(VLOOKUP($A8&amp;N$1,クラスIDマスタ!$S$2:$U$803,3,FALSE))=TRUE,"",VLOOKUP($A8&amp;N$1,クラスIDマスタ!$S$2:$U$803,3,FALSE))</f>
        <v>冷房専用
冷水出入口温度差7℃
散水式</v>
      </c>
      <c r="O8" s="258" t="str">
        <f>IF(ISERROR(VLOOKUP($A8&amp;O$1,クラスIDマスタ!$S$2:$U$803,3,FALSE))=TRUE,"",VLOOKUP($A8&amp;O$1,クラスIDマスタ!$S$2:$U$803,3,FALSE))</f>
        <v>冷房専用
ブライン仕様(-2℃・-5℃)</v>
      </c>
      <c r="P8" s="258" t="str">
        <f>IF(ISERROR(VLOOKUP($A8&amp;P$1,クラスIDマスタ!$S$2:$U$803,3,FALSE))=TRUE,"",VLOOKUP($A8&amp;P$1,クラスIDマスタ!$S$2:$U$803,3,FALSE))</f>
        <v>散水式</v>
      </c>
      <c r="Q8" s="258" t="str">
        <f>IF(ISERROR(VLOOKUP($A8&amp;Q$1,クラスIDマスタ!$S$2:$U$803,3,FALSE))=TRUE,"",VLOOKUP($A8&amp;Q$1,クラスIDマスタ!$S$2:$U$803,3,FALSE))</f>
        <v>散水式
冷水出入口温度差7℃</v>
      </c>
      <c r="R8" s="258" t="str">
        <f>IF(ISERROR(VLOOKUP($A8&amp;R$1,クラスIDマスタ!$S$2:$U$803,3,FALSE))=TRUE,"",VLOOKUP($A8&amp;R$1,クラスIDマスタ!$S$2:$U$803,3,FALSE))</f>
        <v/>
      </c>
      <c r="S8" s="258" t="str">
        <f>IF(ISERROR(VLOOKUP($A8&amp;S$1,クラスIDマスタ!$S$2:$U$803,3,FALSE))=TRUE,"",VLOOKUP($A8&amp;S$1,クラスIDマスタ!$S$2:$U$803,3,FALSE))</f>
        <v/>
      </c>
    </row>
    <row r="9" spans="1:19">
      <c r="A9" s="258" t="str">
        <f>"条件"&amp;SUBSTITUTE(目次!C11,"-","_")</f>
        <v>条件A_04_001</v>
      </c>
      <c r="B9" s="258" t="str">
        <f>IF(ISERROR(VLOOKUP($A9&amp;B$1,クラスIDマスタ!$S$2:$U$803,3,FALSE))=TRUE,"",VLOOKUP($A9&amp;B$1,クラスIDマスタ!$S$2:$U$803,3,FALSE))</f>
        <v>冷水入口温度12℃、冷水出口温度7℃</v>
      </c>
      <c r="C9" s="258" t="str">
        <f>IF(ISERROR(VLOOKUP($A9&amp;C$1,クラスIDマスタ!$S$2:$U$803,3,FALSE))=TRUE,"",VLOOKUP($A9&amp;C$1,クラスIDマスタ!$S$2:$U$803,3,FALSE))</f>
        <v>節電型(冷却水量原単位0.7m3/h・RT以下)
冷水入口温度15℃、冷水出口温度7℃</v>
      </c>
      <c r="D9" s="258" t="str">
        <f>IF(ISERROR(VLOOKUP($A9&amp;D$1,クラスIDマスタ!$S$2:$U$803,3,FALSE))=TRUE,"",VLOOKUP($A9&amp;D$1,クラスIDマスタ!$S$2:$U$803,3,FALSE))</f>
        <v/>
      </c>
      <c r="E9" s="258" t="str">
        <f>IF(ISERROR(VLOOKUP($A9&amp;E$1,クラスIDマスタ!$S$2:$U$803,3,FALSE))=TRUE,"",VLOOKUP($A9&amp;E$1,クラスIDマスタ!$S$2:$U$803,3,FALSE))</f>
        <v/>
      </c>
      <c r="F9" s="258" t="str">
        <f>IF(ISERROR(VLOOKUP($A9&amp;F$1,クラスIDマスタ!$S$2:$U$803,3,FALSE))=TRUE,"",VLOOKUP($A9&amp;F$1,クラスIDマスタ!$S$2:$U$803,3,FALSE))</f>
        <v/>
      </c>
      <c r="G9" s="258" t="str">
        <f>IF(ISERROR(VLOOKUP($A9&amp;G$1,クラスIDマスタ!$S$2:$U$803,3,FALSE))=TRUE,"",VLOOKUP($A9&amp;G$1,クラスIDマスタ!$S$2:$U$803,3,FALSE))</f>
        <v/>
      </c>
      <c r="H9" s="258" t="str">
        <f>IF(ISERROR(VLOOKUP($A9&amp;H$1,クラスIDマスタ!$S$2:$U$803,3,FALSE))=TRUE,"",VLOOKUP($A9&amp;H$1,クラスIDマスタ!$S$2:$U$803,3,FALSE))</f>
        <v/>
      </c>
      <c r="I9" s="258" t="str">
        <f>IF(ISERROR(VLOOKUP($A9&amp;I$1,クラスIDマスタ!$S$2:$U$803,3,FALSE))=TRUE,"",VLOOKUP($A9&amp;I$1,クラスIDマスタ!$S$2:$U$803,3,FALSE))</f>
        <v/>
      </c>
      <c r="J9" s="258" t="str">
        <f>IF(ISERROR(VLOOKUP($A9&amp;J$1,クラスIDマスタ!$S$2:$U$803,3,FALSE))=TRUE,"",VLOOKUP($A9&amp;J$1,クラスIDマスタ!$S$2:$U$803,3,FALSE))</f>
        <v/>
      </c>
      <c r="K9" s="258" t="str">
        <f>IF(ISERROR(VLOOKUP($A9&amp;K$1,クラスIDマスタ!$S$2:$U$803,3,FALSE))=TRUE,"",VLOOKUP($A9&amp;K$1,クラスIDマスタ!$S$2:$U$803,3,FALSE))</f>
        <v/>
      </c>
      <c r="L9" s="258" t="str">
        <f>IF(ISERROR(VLOOKUP($A9&amp;L$1,クラスIDマスタ!$S$2:$U$803,3,FALSE))=TRUE,"",VLOOKUP($A9&amp;L$1,クラスIDマスタ!$S$2:$U$803,3,FALSE))</f>
        <v/>
      </c>
      <c r="M9" s="258" t="str">
        <f>IF(ISERROR(VLOOKUP($A9&amp;M$1,クラスIDマスタ!$S$2:$U$803,3,FALSE))=TRUE,"",VLOOKUP($A9&amp;M$1,クラスIDマスタ!$S$2:$U$803,3,FALSE))</f>
        <v/>
      </c>
      <c r="N9" s="258" t="str">
        <f>IF(ISERROR(VLOOKUP($A9&amp;N$1,クラスIDマスタ!$S$2:$U$803,3,FALSE))=TRUE,"",VLOOKUP($A9&amp;N$1,クラスIDマスタ!$S$2:$U$803,3,FALSE))</f>
        <v/>
      </c>
      <c r="O9" s="258" t="str">
        <f>IF(ISERROR(VLOOKUP($A9&amp;O$1,クラスIDマスタ!$S$2:$U$803,3,FALSE))=TRUE,"",VLOOKUP($A9&amp;O$1,クラスIDマスタ!$S$2:$U$803,3,FALSE))</f>
        <v/>
      </c>
      <c r="P9" s="258" t="str">
        <f>IF(ISERROR(VLOOKUP($A9&amp;P$1,クラスIDマスタ!$S$2:$U$803,3,FALSE))=TRUE,"",VLOOKUP($A9&amp;P$1,クラスIDマスタ!$S$2:$U$803,3,FALSE))</f>
        <v/>
      </c>
      <c r="Q9" s="258" t="str">
        <f>IF(ISERROR(VLOOKUP($A9&amp;Q$1,クラスIDマスタ!$S$2:$U$803,3,FALSE))=TRUE,"",VLOOKUP($A9&amp;Q$1,クラスIDマスタ!$S$2:$U$803,3,FALSE))</f>
        <v/>
      </c>
      <c r="R9" s="258" t="str">
        <f>IF(ISERROR(VLOOKUP($A9&amp;R$1,クラスIDマスタ!$S$2:$U$803,3,FALSE))=TRUE,"",VLOOKUP($A9&amp;R$1,クラスIDマスタ!$S$2:$U$803,3,FALSE))</f>
        <v/>
      </c>
      <c r="S9" s="258" t="str">
        <f>IF(ISERROR(VLOOKUP($A9&amp;S$1,クラスIDマスタ!$S$2:$U$803,3,FALSE))=TRUE,"",VLOOKUP($A9&amp;S$1,クラスIDマスタ!$S$2:$U$803,3,FALSE))</f>
        <v/>
      </c>
    </row>
    <row r="10" spans="1:19">
      <c r="A10" s="258" t="str">
        <f>"条件"&amp;SUBSTITUTE(目次!C12,"-","_")</f>
        <v>条件A_04_002</v>
      </c>
      <c r="B10" s="258" t="str">
        <f>IF(ISERROR(VLOOKUP($A10&amp;B$1,クラスIDマスタ!$S$2:$U$803,3,FALSE))=TRUE,"",VLOOKUP($A10&amp;B$1,クラスIDマスタ!$S$2:$U$803,3,FALSE))</f>
        <v>冷水入口温度12℃、冷水出口温度7℃</v>
      </c>
      <c r="C10" s="258" t="str">
        <f>IF(ISERROR(VLOOKUP($A10&amp;C$1,クラスIDマスタ!$S$2:$U$803,3,FALSE))=TRUE,"",VLOOKUP($A10&amp;C$1,クラスIDマスタ!$S$2:$U$803,3,FALSE))</f>
        <v/>
      </c>
      <c r="D10" s="258" t="str">
        <f>IF(ISERROR(VLOOKUP($A10&amp;D$1,クラスIDマスタ!$S$2:$U$803,3,FALSE))=TRUE,"",VLOOKUP($A10&amp;D$1,クラスIDマスタ!$S$2:$U$803,3,FALSE))</f>
        <v/>
      </c>
      <c r="E10" s="258" t="str">
        <f>IF(ISERROR(VLOOKUP($A10&amp;E$1,クラスIDマスタ!$S$2:$U$803,3,FALSE))=TRUE,"",VLOOKUP($A10&amp;E$1,クラスIDマスタ!$S$2:$U$803,3,FALSE))</f>
        <v/>
      </c>
      <c r="F10" s="258" t="str">
        <f>IF(ISERROR(VLOOKUP($A10&amp;F$1,クラスIDマスタ!$S$2:$U$803,3,FALSE))=TRUE,"",VLOOKUP($A10&amp;F$1,クラスIDマスタ!$S$2:$U$803,3,FALSE))</f>
        <v/>
      </c>
      <c r="G10" s="258" t="str">
        <f>IF(ISERROR(VLOOKUP($A10&amp;G$1,クラスIDマスタ!$S$2:$U$803,3,FALSE))=TRUE,"",VLOOKUP($A10&amp;G$1,クラスIDマスタ!$S$2:$U$803,3,FALSE))</f>
        <v/>
      </c>
      <c r="H10" s="258" t="str">
        <f>IF(ISERROR(VLOOKUP($A10&amp;H$1,クラスIDマスタ!$S$2:$U$803,3,FALSE))=TRUE,"",VLOOKUP($A10&amp;H$1,クラスIDマスタ!$S$2:$U$803,3,FALSE))</f>
        <v/>
      </c>
      <c r="I10" s="258" t="str">
        <f>IF(ISERROR(VLOOKUP($A10&amp;I$1,クラスIDマスタ!$S$2:$U$803,3,FALSE))=TRUE,"",VLOOKUP($A10&amp;I$1,クラスIDマスタ!$S$2:$U$803,3,FALSE))</f>
        <v/>
      </c>
      <c r="J10" s="258" t="str">
        <f>IF(ISERROR(VLOOKUP($A10&amp;J$1,クラスIDマスタ!$S$2:$U$803,3,FALSE))=TRUE,"",VLOOKUP($A10&amp;J$1,クラスIDマスタ!$S$2:$U$803,3,FALSE))</f>
        <v/>
      </c>
      <c r="K10" s="258" t="str">
        <f>IF(ISERROR(VLOOKUP($A10&amp;K$1,クラスIDマスタ!$S$2:$U$803,3,FALSE))=TRUE,"",VLOOKUP($A10&amp;K$1,クラスIDマスタ!$S$2:$U$803,3,FALSE))</f>
        <v/>
      </c>
      <c r="L10" s="258" t="str">
        <f>IF(ISERROR(VLOOKUP($A10&amp;L$1,クラスIDマスタ!$S$2:$U$803,3,FALSE))=TRUE,"",VLOOKUP($A10&amp;L$1,クラスIDマスタ!$S$2:$U$803,3,FALSE))</f>
        <v/>
      </c>
      <c r="M10" s="258" t="str">
        <f>IF(ISERROR(VLOOKUP($A10&amp;M$1,クラスIDマスタ!$S$2:$U$803,3,FALSE))=TRUE,"",VLOOKUP($A10&amp;M$1,クラスIDマスタ!$S$2:$U$803,3,FALSE))</f>
        <v/>
      </c>
      <c r="N10" s="258" t="str">
        <f>IF(ISERROR(VLOOKUP($A10&amp;N$1,クラスIDマスタ!$S$2:$U$803,3,FALSE))=TRUE,"",VLOOKUP($A10&amp;N$1,クラスIDマスタ!$S$2:$U$803,3,FALSE))</f>
        <v/>
      </c>
      <c r="O10" s="258" t="str">
        <f>IF(ISERROR(VLOOKUP($A10&amp;O$1,クラスIDマスタ!$S$2:$U$803,3,FALSE))=TRUE,"",VLOOKUP($A10&amp;O$1,クラスIDマスタ!$S$2:$U$803,3,FALSE))</f>
        <v/>
      </c>
      <c r="P10" s="258" t="str">
        <f>IF(ISERROR(VLOOKUP($A10&amp;P$1,クラスIDマスタ!$S$2:$U$803,3,FALSE))=TRUE,"",VLOOKUP($A10&amp;P$1,クラスIDマスタ!$S$2:$U$803,3,FALSE))</f>
        <v/>
      </c>
      <c r="Q10" s="258" t="str">
        <f>IF(ISERROR(VLOOKUP($A10&amp;Q$1,クラスIDマスタ!$S$2:$U$803,3,FALSE))=TRUE,"",VLOOKUP($A10&amp;Q$1,クラスIDマスタ!$S$2:$U$803,3,FALSE))</f>
        <v/>
      </c>
      <c r="R10" s="258" t="str">
        <f>IF(ISERROR(VLOOKUP($A10&amp;R$1,クラスIDマスタ!$S$2:$U$803,3,FALSE))=TRUE,"",VLOOKUP($A10&amp;R$1,クラスIDマスタ!$S$2:$U$803,3,FALSE))</f>
        <v/>
      </c>
      <c r="S10" s="258" t="str">
        <f>IF(ISERROR(VLOOKUP($A10&amp;S$1,クラスIDマスタ!$S$2:$U$803,3,FALSE))=TRUE,"",VLOOKUP($A10&amp;S$1,クラスIDマスタ!$S$2:$U$803,3,FALSE))</f>
        <v/>
      </c>
    </row>
    <row r="11" spans="1:19">
      <c r="A11" s="258" t="str">
        <f>"条件"&amp;SUBSTITUTE(目次!C13,"-","_")</f>
        <v>条件A_04_003</v>
      </c>
      <c r="B11" s="258" t="str">
        <f>IF(ISERROR(VLOOKUP($A11&amp;B$1,クラスIDマスタ!$S$2:$U$803,3,FALSE))=TRUE,"",VLOOKUP($A11&amp;B$1,クラスIDマスタ!$S$2:$U$803,3,FALSE))</f>
        <v>冷水入口温度12℃、冷水出口温度7℃</v>
      </c>
      <c r="C11" s="258" t="str">
        <f>IF(ISERROR(VLOOKUP($A11&amp;C$1,クラスIDマスタ!$S$2:$U$803,3,FALSE))=TRUE,"",VLOOKUP($A11&amp;C$1,クラスIDマスタ!$S$2:$U$803,3,FALSE))</f>
        <v>節電型(冷却水量原単位0.7m3/h・RT以下)
冷水入口温度15℃、冷水出口温度7℃</v>
      </c>
      <c r="D11" s="258" t="str">
        <f>IF(ISERROR(VLOOKUP($A11&amp;D$1,クラスIDマスタ!$S$2:$U$803,3,FALSE))=TRUE,"",VLOOKUP($A11&amp;D$1,クラスIDマスタ!$S$2:$U$803,3,FALSE))</f>
        <v/>
      </c>
      <c r="E11" s="258" t="str">
        <f>IF(ISERROR(VLOOKUP($A11&amp;E$1,クラスIDマスタ!$S$2:$U$803,3,FALSE))=TRUE,"",VLOOKUP($A11&amp;E$1,クラスIDマスタ!$S$2:$U$803,3,FALSE))</f>
        <v/>
      </c>
      <c r="F11" s="258" t="str">
        <f>IF(ISERROR(VLOOKUP($A11&amp;F$1,クラスIDマスタ!$S$2:$U$803,3,FALSE))=TRUE,"",VLOOKUP($A11&amp;F$1,クラスIDマスタ!$S$2:$U$803,3,FALSE))</f>
        <v/>
      </c>
      <c r="G11" s="258" t="str">
        <f>IF(ISERROR(VLOOKUP($A11&amp;G$1,クラスIDマスタ!$S$2:$U$803,3,FALSE))=TRUE,"",VLOOKUP($A11&amp;G$1,クラスIDマスタ!$S$2:$U$803,3,FALSE))</f>
        <v/>
      </c>
      <c r="H11" s="258" t="str">
        <f>IF(ISERROR(VLOOKUP($A11&amp;H$1,クラスIDマスタ!$S$2:$U$803,3,FALSE))=TRUE,"",VLOOKUP($A11&amp;H$1,クラスIDマスタ!$S$2:$U$803,3,FALSE))</f>
        <v/>
      </c>
      <c r="I11" s="258" t="str">
        <f>IF(ISERROR(VLOOKUP($A11&amp;I$1,クラスIDマスタ!$S$2:$U$803,3,FALSE))=TRUE,"",VLOOKUP($A11&amp;I$1,クラスIDマスタ!$S$2:$U$803,3,FALSE))</f>
        <v/>
      </c>
      <c r="J11" s="258" t="str">
        <f>IF(ISERROR(VLOOKUP($A11&amp;J$1,クラスIDマスタ!$S$2:$U$803,3,FALSE))=TRUE,"",VLOOKUP($A11&amp;J$1,クラスIDマスタ!$S$2:$U$803,3,FALSE))</f>
        <v/>
      </c>
      <c r="K11" s="258" t="str">
        <f>IF(ISERROR(VLOOKUP($A11&amp;K$1,クラスIDマスタ!$S$2:$U$803,3,FALSE))=TRUE,"",VLOOKUP($A11&amp;K$1,クラスIDマスタ!$S$2:$U$803,3,FALSE))</f>
        <v/>
      </c>
      <c r="L11" s="258" t="str">
        <f>IF(ISERROR(VLOOKUP($A11&amp;L$1,クラスIDマスタ!$S$2:$U$803,3,FALSE))=TRUE,"",VLOOKUP($A11&amp;L$1,クラスIDマスタ!$S$2:$U$803,3,FALSE))</f>
        <v/>
      </c>
      <c r="M11" s="258" t="str">
        <f>IF(ISERROR(VLOOKUP($A11&amp;M$1,クラスIDマスタ!$S$2:$U$803,3,FALSE))=TRUE,"",VLOOKUP($A11&amp;M$1,クラスIDマスタ!$S$2:$U$803,3,FALSE))</f>
        <v/>
      </c>
      <c r="N11" s="258" t="str">
        <f>IF(ISERROR(VLOOKUP($A11&amp;N$1,クラスIDマスタ!$S$2:$U$803,3,FALSE))=TRUE,"",VLOOKUP($A11&amp;N$1,クラスIDマスタ!$S$2:$U$803,3,FALSE))</f>
        <v/>
      </c>
      <c r="O11" s="258" t="str">
        <f>IF(ISERROR(VLOOKUP($A11&amp;O$1,クラスIDマスタ!$S$2:$U$803,3,FALSE))=TRUE,"",VLOOKUP($A11&amp;O$1,クラスIDマスタ!$S$2:$U$803,3,FALSE))</f>
        <v/>
      </c>
      <c r="P11" s="258" t="str">
        <f>IF(ISERROR(VLOOKUP($A11&amp;P$1,クラスIDマスタ!$S$2:$U$803,3,FALSE))=TRUE,"",VLOOKUP($A11&amp;P$1,クラスIDマスタ!$S$2:$U$803,3,FALSE))</f>
        <v/>
      </c>
      <c r="Q11" s="258" t="str">
        <f>IF(ISERROR(VLOOKUP($A11&amp;Q$1,クラスIDマスタ!$S$2:$U$803,3,FALSE))=TRUE,"",VLOOKUP($A11&amp;Q$1,クラスIDマスタ!$S$2:$U$803,3,FALSE))</f>
        <v/>
      </c>
      <c r="R11" s="258" t="str">
        <f>IF(ISERROR(VLOOKUP($A11&amp;R$1,クラスIDマスタ!$S$2:$U$803,3,FALSE))=TRUE,"",VLOOKUP($A11&amp;R$1,クラスIDマスタ!$S$2:$U$803,3,FALSE))</f>
        <v/>
      </c>
      <c r="S11" s="258" t="str">
        <f>IF(ISERROR(VLOOKUP($A11&amp;S$1,クラスIDマスタ!$S$2:$U$803,3,FALSE))=TRUE,"",VLOOKUP($A11&amp;S$1,クラスIDマスタ!$S$2:$U$803,3,FALSE))</f>
        <v/>
      </c>
    </row>
    <row r="12" spans="1:19">
      <c r="A12" s="258" t="str">
        <f>"条件"&amp;SUBSTITUTE(目次!C14,"-","_")</f>
        <v>条件A_05_001</v>
      </c>
      <c r="B12" s="258" t="str">
        <f>IF(ISERROR(VLOOKUP($A12&amp;B$1,クラスIDマスタ!$S$2:$U$803,3,FALSE))=TRUE,"",VLOOKUP($A12&amp;B$1,クラスIDマスタ!$S$2:$U$803,3,FALSE))</f>
        <v>熱源入口温度58℃</v>
      </c>
      <c r="C12" s="258" t="str">
        <f>IF(ISERROR(VLOOKUP($A12&amp;C$1,クラスIDマスタ!$S$2:$U$803,3,FALSE))=TRUE,"",VLOOKUP($A12&amp;C$1,クラスIDマスタ!$S$2:$U$803,3,FALSE))</f>
        <v xml:space="preserve">熱源入口温度68℃
</v>
      </c>
      <c r="D12" s="258" t="str">
        <f>IF(ISERROR(VLOOKUP($A12&amp;D$1,クラスIDマスタ!$S$2:$U$803,3,FALSE))=TRUE,"",VLOOKUP($A12&amp;D$1,クラスIDマスタ!$S$2:$U$803,3,FALSE))</f>
        <v/>
      </c>
      <c r="E12" s="258" t="str">
        <f>IF(ISERROR(VLOOKUP($A12&amp;E$1,クラスIDマスタ!$S$2:$U$803,3,FALSE))=TRUE,"",VLOOKUP($A12&amp;E$1,クラスIDマスタ!$S$2:$U$803,3,FALSE))</f>
        <v/>
      </c>
      <c r="F12" s="258" t="str">
        <f>IF(ISERROR(VLOOKUP($A12&amp;F$1,クラスIDマスタ!$S$2:$U$803,3,FALSE))=TRUE,"",VLOOKUP($A12&amp;F$1,クラスIDマスタ!$S$2:$U$803,3,FALSE))</f>
        <v/>
      </c>
      <c r="G12" s="258" t="str">
        <f>IF(ISERROR(VLOOKUP($A12&amp;G$1,クラスIDマスタ!$S$2:$U$803,3,FALSE))=TRUE,"",VLOOKUP($A12&amp;G$1,クラスIDマスタ!$S$2:$U$803,3,FALSE))</f>
        <v/>
      </c>
      <c r="H12" s="258" t="str">
        <f>IF(ISERROR(VLOOKUP($A12&amp;H$1,クラスIDマスタ!$S$2:$U$803,3,FALSE))=TRUE,"",VLOOKUP($A12&amp;H$1,クラスIDマスタ!$S$2:$U$803,3,FALSE))</f>
        <v/>
      </c>
      <c r="I12" s="258" t="str">
        <f>IF(ISERROR(VLOOKUP($A12&amp;I$1,クラスIDマスタ!$S$2:$U$803,3,FALSE))=TRUE,"",VLOOKUP($A12&amp;I$1,クラスIDマスタ!$S$2:$U$803,3,FALSE))</f>
        <v/>
      </c>
      <c r="J12" s="258" t="str">
        <f>IF(ISERROR(VLOOKUP($A12&amp;J$1,クラスIDマスタ!$S$2:$U$803,3,FALSE))=TRUE,"",VLOOKUP($A12&amp;J$1,クラスIDマスタ!$S$2:$U$803,3,FALSE))</f>
        <v/>
      </c>
      <c r="K12" s="258" t="str">
        <f>IF(ISERROR(VLOOKUP($A12&amp;K$1,クラスIDマスタ!$S$2:$U$803,3,FALSE))=TRUE,"",VLOOKUP($A12&amp;K$1,クラスIDマスタ!$S$2:$U$803,3,FALSE))</f>
        <v/>
      </c>
      <c r="L12" s="258" t="str">
        <f>IF(ISERROR(VLOOKUP($A12&amp;L$1,クラスIDマスタ!$S$2:$U$803,3,FALSE))=TRUE,"",VLOOKUP($A12&amp;L$1,クラスIDマスタ!$S$2:$U$803,3,FALSE))</f>
        <v/>
      </c>
      <c r="M12" s="258" t="str">
        <f>IF(ISERROR(VLOOKUP($A12&amp;M$1,クラスIDマスタ!$S$2:$U$803,3,FALSE))=TRUE,"",VLOOKUP($A12&amp;M$1,クラスIDマスタ!$S$2:$U$803,3,FALSE))</f>
        <v/>
      </c>
      <c r="N12" s="258" t="str">
        <f>IF(ISERROR(VLOOKUP($A12&amp;N$1,クラスIDマスタ!$S$2:$U$803,3,FALSE))=TRUE,"",VLOOKUP($A12&amp;N$1,クラスIDマスタ!$S$2:$U$803,3,FALSE))</f>
        <v/>
      </c>
      <c r="O12" s="258" t="str">
        <f>IF(ISERROR(VLOOKUP($A12&amp;O$1,クラスIDマスタ!$S$2:$U$803,3,FALSE))=TRUE,"",VLOOKUP($A12&amp;O$1,クラスIDマスタ!$S$2:$U$803,3,FALSE))</f>
        <v/>
      </c>
      <c r="P12" s="258" t="str">
        <f>IF(ISERROR(VLOOKUP($A12&amp;P$1,クラスIDマスタ!$S$2:$U$803,3,FALSE))=TRUE,"",VLOOKUP($A12&amp;P$1,クラスIDマスタ!$S$2:$U$803,3,FALSE))</f>
        <v/>
      </c>
      <c r="Q12" s="258" t="str">
        <f>IF(ISERROR(VLOOKUP($A12&amp;Q$1,クラスIDマスタ!$S$2:$U$803,3,FALSE))=TRUE,"",VLOOKUP($A12&amp;Q$1,クラスIDマスタ!$S$2:$U$803,3,FALSE))</f>
        <v/>
      </c>
      <c r="R12" s="258" t="str">
        <f>IF(ISERROR(VLOOKUP($A12&amp;R$1,クラスIDマスタ!$S$2:$U$803,3,FALSE))=TRUE,"",VLOOKUP($A12&amp;R$1,クラスIDマスタ!$S$2:$U$803,3,FALSE))</f>
        <v/>
      </c>
      <c r="S12" s="258" t="str">
        <f>IF(ISERROR(VLOOKUP($A12&amp;S$1,クラスIDマスタ!$S$2:$U$803,3,FALSE))=TRUE,"",VLOOKUP($A12&amp;S$1,クラスIDマスタ!$S$2:$U$803,3,FALSE))</f>
        <v/>
      </c>
    </row>
    <row r="13" spans="1:19">
      <c r="A13" s="258" t="str">
        <f>"条件"&amp;SUBSTITUTE(目次!C15,"-","_")</f>
        <v>条件A_06_001</v>
      </c>
      <c r="B13" s="258" t="str">
        <f>IF(ISERROR(VLOOKUP($A13&amp;B$1,クラスIDマスタ!$S$2:$U$803,3,FALSE))=TRUE,"",VLOOKUP($A13&amp;B$1,クラスIDマスタ!$S$2:$U$803,3,FALSE))</f>
        <v>65℃以上70℃以下・16℃・12℃・5℃</v>
      </c>
      <c r="C13" s="258" t="str">
        <f>IF(ISERROR(VLOOKUP($A13&amp;C$1,クラスIDマスタ!$S$2:$U$803,3,FALSE))=TRUE,"",VLOOKUP($A13&amp;C$1,クラスIDマスタ!$S$2:$U$803,3,FALSE))</f>
        <v>65℃以上70℃以下・25℃・21℃・5℃</v>
      </c>
      <c r="D13" s="258" t="str">
        <f>IF(ISERROR(VLOOKUP($A13&amp;D$1,クラスIDマスタ!$S$2:$U$803,3,FALSE))=TRUE,"",VLOOKUP($A13&amp;D$1,クラスIDマスタ!$S$2:$U$803,3,FALSE))</f>
        <v>65℃以上70℃以下・25℃・21℃・10℃</v>
      </c>
      <c r="E13" s="258" t="str">
        <f>IF(ISERROR(VLOOKUP($A13&amp;E$1,クラスIDマスタ!$S$2:$U$803,3,FALSE))=TRUE,"",VLOOKUP($A13&amp;E$1,クラスIDマスタ!$S$2:$U$803,3,FALSE))</f>
        <v/>
      </c>
      <c r="F13" s="258" t="str">
        <f>IF(ISERROR(VLOOKUP($A13&amp;F$1,クラスIDマスタ!$S$2:$U$803,3,FALSE))=TRUE,"",VLOOKUP($A13&amp;F$1,クラスIDマスタ!$S$2:$U$803,3,FALSE))</f>
        <v/>
      </c>
      <c r="G13" s="258" t="str">
        <f>IF(ISERROR(VLOOKUP($A13&amp;G$1,クラスIDマスタ!$S$2:$U$803,3,FALSE))=TRUE,"",VLOOKUP($A13&amp;G$1,クラスIDマスタ!$S$2:$U$803,3,FALSE))</f>
        <v/>
      </c>
      <c r="H13" s="258" t="str">
        <f>IF(ISERROR(VLOOKUP($A13&amp;H$1,クラスIDマスタ!$S$2:$U$803,3,FALSE))=TRUE,"",VLOOKUP($A13&amp;H$1,クラスIDマスタ!$S$2:$U$803,3,FALSE))</f>
        <v/>
      </c>
      <c r="I13" s="258" t="str">
        <f>IF(ISERROR(VLOOKUP($A13&amp;I$1,クラスIDマスタ!$S$2:$U$803,3,FALSE))=TRUE,"",VLOOKUP($A13&amp;I$1,クラスIDマスタ!$S$2:$U$803,3,FALSE))</f>
        <v/>
      </c>
      <c r="J13" s="258" t="str">
        <f>IF(ISERROR(VLOOKUP($A13&amp;J$1,クラスIDマスタ!$S$2:$U$803,3,FALSE))=TRUE,"",VLOOKUP($A13&amp;J$1,クラスIDマスタ!$S$2:$U$803,3,FALSE))</f>
        <v/>
      </c>
      <c r="K13" s="258" t="str">
        <f>IF(ISERROR(VLOOKUP($A13&amp;K$1,クラスIDマスタ!$S$2:$U$803,3,FALSE))=TRUE,"",VLOOKUP($A13&amp;K$1,クラスIDマスタ!$S$2:$U$803,3,FALSE))</f>
        <v/>
      </c>
      <c r="L13" s="258" t="str">
        <f>IF(ISERROR(VLOOKUP($A13&amp;L$1,クラスIDマスタ!$S$2:$U$803,3,FALSE))=TRUE,"",VLOOKUP($A13&amp;L$1,クラスIDマスタ!$S$2:$U$803,3,FALSE))</f>
        <v/>
      </c>
      <c r="M13" s="258" t="str">
        <f>IF(ISERROR(VLOOKUP($A13&amp;M$1,クラスIDマスタ!$S$2:$U$803,3,FALSE))=TRUE,"",VLOOKUP($A13&amp;M$1,クラスIDマスタ!$S$2:$U$803,3,FALSE))</f>
        <v/>
      </c>
      <c r="N13" s="258" t="str">
        <f>IF(ISERROR(VLOOKUP($A13&amp;N$1,クラスIDマスタ!$S$2:$U$803,3,FALSE))=TRUE,"",VLOOKUP($A13&amp;N$1,クラスIDマスタ!$S$2:$U$803,3,FALSE))</f>
        <v/>
      </c>
      <c r="O13" s="258" t="str">
        <f>IF(ISERROR(VLOOKUP($A13&amp;O$1,クラスIDマスタ!$S$2:$U$803,3,FALSE))=TRUE,"",VLOOKUP($A13&amp;O$1,クラスIDマスタ!$S$2:$U$803,3,FALSE))</f>
        <v/>
      </c>
      <c r="P13" s="258" t="str">
        <f>IF(ISERROR(VLOOKUP($A13&amp;P$1,クラスIDマスタ!$S$2:$U$803,3,FALSE))=TRUE,"",VLOOKUP($A13&amp;P$1,クラスIDマスタ!$S$2:$U$803,3,FALSE))</f>
        <v/>
      </c>
      <c r="Q13" s="258" t="str">
        <f>IF(ISERROR(VLOOKUP($A13&amp;Q$1,クラスIDマスタ!$S$2:$U$803,3,FALSE))=TRUE,"",VLOOKUP($A13&amp;Q$1,クラスIDマスタ!$S$2:$U$803,3,FALSE))</f>
        <v/>
      </c>
      <c r="R13" s="258" t="str">
        <f>IF(ISERROR(VLOOKUP($A13&amp;R$1,クラスIDマスタ!$S$2:$U$803,3,FALSE))=TRUE,"",VLOOKUP($A13&amp;R$1,クラスIDマスタ!$S$2:$U$803,3,FALSE))</f>
        <v/>
      </c>
      <c r="S13" s="258" t="str">
        <f>IF(ISERROR(VLOOKUP($A13&amp;S$1,クラスIDマスタ!$S$2:$U$803,3,FALSE))=TRUE,"",VLOOKUP($A13&amp;S$1,クラスIDマスタ!$S$2:$U$803,3,FALSE))</f>
        <v/>
      </c>
    </row>
    <row r="14" spans="1:19">
      <c r="A14" s="258" t="str">
        <f>"条件"&amp;SUBSTITUTE(目次!C16,"-","_")</f>
        <v>条件A_06_002</v>
      </c>
      <c r="B14" s="258" t="str">
        <f>IF(ISERROR(VLOOKUP($A14&amp;B$1,クラスIDマスタ!$S$2:$U$803,3,FALSE))=TRUE,"",VLOOKUP($A14&amp;B$1,クラスIDマスタ!$S$2:$U$803,3,FALSE))</f>
        <v>-</v>
      </c>
      <c r="C14" s="258" t="str">
        <f>IF(ISERROR(VLOOKUP($A14&amp;C$1,クラスIDマスタ!$S$2:$U$803,3,FALSE))=TRUE,"",VLOOKUP($A14&amp;C$1,クラスIDマスタ!$S$2:$U$803,3,FALSE))</f>
        <v/>
      </c>
      <c r="D14" s="258" t="str">
        <f>IF(ISERROR(VLOOKUP($A14&amp;D$1,クラスIDマスタ!$S$2:$U$803,3,FALSE))=TRUE,"",VLOOKUP($A14&amp;D$1,クラスIDマスタ!$S$2:$U$803,3,FALSE))</f>
        <v/>
      </c>
      <c r="E14" s="258" t="str">
        <f>IF(ISERROR(VLOOKUP($A14&amp;E$1,クラスIDマスタ!$S$2:$U$803,3,FALSE))=TRUE,"",VLOOKUP($A14&amp;E$1,クラスIDマスタ!$S$2:$U$803,3,FALSE))</f>
        <v/>
      </c>
      <c r="F14" s="258" t="str">
        <f>IF(ISERROR(VLOOKUP($A14&amp;F$1,クラスIDマスタ!$S$2:$U$803,3,FALSE))=TRUE,"",VLOOKUP($A14&amp;F$1,クラスIDマスタ!$S$2:$U$803,3,FALSE))</f>
        <v/>
      </c>
      <c r="G14" s="258" t="str">
        <f>IF(ISERROR(VLOOKUP($A14&amp;G$1,クラスIDマスタ!$S$2:$U$803,3,FALSE))=TRUE,"",VLOOKUP($A14&amp;G$1,クラスIDマスタ!$S$2:$U$803,3,FALSE))</f>
        <v/>
      </c>
      <c r="H14" s="258" t="str">
        <f>IF(ISERROR(VLOOKUP($A14&amp;H$1,クラスIDマスタ!$S$2:$U$803,3,FALSE))=TRUE,"",VLOOKUP($A14&amp;H$1,クラスIDマスタ!$S$2:$U$803,3,FALSE))</f>
        <v/>
      </c>
      <c r="I14" s="258" t="str">
        <f>IF(ISERROR(VLOOKUP($A14&amp;I$1,クラスIDマスタ!$S$2:$U$803,3,FALSE))=TRUE,"",VLOOKUP($A14&amp;I$1,クラスIDマスタ!$S$2:$U$803,3,FALSE))</f>
        <v/>
      </c>
      <c r="J14" s="258" t="str">
        <f>IF(ISERROR(VLOOKUP($A14&amp;J$1,クラスIDマスタ!$S$2:$U$803,3,FALSE))=TRUE,"",VLOOKUP($A14&amp;J$1,クラスIDマスタ!$S$2:$U$803,3,FALSE))</f>
        <v/>
      </c>
      <c r="K14" s="258" t="str">
        <f>IF(ISERROR(VLOOKUP($A14&amp;K$1,クラスIDマスタ!$S$2:$U$803,3,FALSE))=TRUE,"",VLOOKUP($A14&amp;K$1,クラスIDマスタ!$S$2:$U$803,3,FALSE))</f>
        <v/>
      </c>
      <c r="L14" s="258" t="str">
        <f>IF(ISERROR(VLOOKUP($A14&amp;L$1,クラスIDマスタ!$S$2:$U$803,3,FALSE))=TRUE,"",VLOOKUP($A14&amp;L$1,クラスIDマスタ!$S$2:$U$803,3,FALSE))</f>
        <v/>
      </c>
      <c r="M14" s="258" t="str">
        <f>IF(ISERROR(VLOOKUP($A14&amp;M$1,クラスIDマスタ!$S$2:$U$803,3,FALSE))=TRUE,"",VLOOKUP($A14&amp;M$1,クラスIDマスタ!$S$2:$U$803,3,FALSE))</f>
        <v/>
      </c>
      <c r="N14" s="258" t="str">
        <f>IF(ISERROR(VLOOKUP($A14&amp;N$1,クラスIDマスタ!$S$2:$U$803,3,FALSE))=TRUE,"",VLOOKUP($A14&amp;N$1,クラスIDマスタ!$S$2:$U$803,3,FALSE))</f>
        <v/>
      </c>
      <c r="O14" s="258" t="str">
        <f>IF(ISERROR(VLOOKUP($A14&amp;O$1,クラスIDマスタ!$S$2:$U$803,3,FALSE))=TRUE,"",VLOOKUP($A14&amp;O$1,クラスIDマスタ!$S$2:$U$803,3,FALSE))</f>
        <v/>
      </c>
      <c r="P14" s="258" t="str">
        <f>IF(ISERROR(VLOOKUP($A14&amp;P$1,クラスIDマスタ!$S$2:$U$803,3,FALSE))=TRUE,"",VLOOKUP($A14&amp;P$1,クラスIDマスタ!$S$2:$U$803,3,FALSE))</f>
        <v/>
      </c>
      <c r="Q14" s="258" t="str">
        <f>IF(ISERROR(VLOOKUP($A14&amp;Q$1,クラスIDマスタ!$S$2:$U$803,3,FALSE))=TRUE,"",VLOOKUP($A14&amp;Q$1,クラスIDマスタ!$S$2:$U$803,3,FALSE))</f>
        <v/>
      </c>
      <c r="R14" s="258" t="str">
        <f>IF(ISERROR(VLOOKUP($A14&amp;R$1,クラスIDマスタ!$S$2:$U$803,3,FALSE))=TRUE,"",VLOOKUP($A14&amp;R$1,クラスIDマスタ!$S$2:$U$803,3,FALSE))</f>
        <v/>
      </c>
      <c r="S14" s="258" t="str">
        <f>IF(ISERROR(VLOOKUP($A14&amp;S$1,クラスIDマスタ!$S$2:$U$803,3,FALSE))=TRUE,"",VLOOKUP($A14&amp;S$1,クラスIDマスタ!$S$2:$U$803,3,FALSE))</f>
        <v/>
      </c>
    </row>
    <row r="15" spans="1:19">
      <c r="A15" s="258" t="str">
        <f>"条件"&amp;SUBSTITUTE(目次!C17,"-","_")</f>
        <v>条件A_06_003</v>
      </c>
      <c r="B15" s="258" t="str">
        <f>IF(ISERROR(VLOOKUP($A15&amp;B$1,クラスIDマスタ!$S$2:$U$803,3,FALSE))=TRUE,"",VLOOKUP($A15&amp;B$1,クラスIDマスタ!$S$2:$U$803,3,FALSE))</f>
        <v>65℃・20℃・15℃以上17℃以下・5℃</v>
      </c>
      <c r="C15" s="258" t="str">
        <f>IF(ISERROR(VLOOKUP($A15&amp;C$1,クラスIDマスタ!$S$2:$U$803,3,FALSE))=TRUE,"",VLOOKUP($A15&amp;C$1,クラスIDマスタ!$S$2:$U$803,3,FALSE))</f>
        <v>65℃・30℃・25℃以上30℃以下・5℃</v>
      </c>
      <c r="D15" s="258" t="str">
        <f>IF(ISERROR(VLOOKUP($A15&amp;D$1,クラスIDマスタ!$S$2:$U$803,3,FALSE))=TRUE,"",VLOOKUP($A15&amp;D$1,クラスIDマスタ!$S$2:$U$803,3,FALSE))</f>
        <v>65℃・38℃以上40℃以下・35℃・5℃</v>
      </c>
      <c r="E15" s="258" t="str">
        <f>IF(ISERROR(VLOOKUP($A15&amp;E$1,クラスIDマスタ!$S$2:$U$803,3,FALSE))=TRUE,"",VLOOKUP($A15&amp;E$1,クラスIDマスタ!$S$2:$U$803,3,FALSE))</f>
        <v>65℃・17℃以上30℃以下・7℃以上20℃以下・10℃</v>
      </c>
      <c r="F15" s="258" t="str">
        <f>IF(ISERROR(VLOOKUP($A15&amp;F$1,クラスIDマスタ!$S$2:$U$803,3,FALSE))=TRUE,"",VLOOKUP($A15&amp;F$1,クラスIDマスタ!$S$2:$U$803,3,FALSE))</f>
        <v>65℃・40℃・30℃・10℃</v>
      </c>
      <c r="G15" s="258" t="str">
        <f>IF(ISERROR(VLOOKUP($A15&amp;G$1,クラスIDマスタ!$S$2:$U$803,3,FALSE))=TRUE,"",VLOOKUP($A15&amp;G$1,クラスIDマスタ!$S$2:$U$803,3,FALSE))</f>
        <v>75℃・20℃･15℃以上17℃以下・5℃</v>
      </c>
      <c r="H15" s="258" t="str">
        <f>IF(ISERROR(VLOOKUP($A15&amp;H$1,クラスIDマスタ!$S$2:$U$803,3,FALSE))=TRUE,"",VLOOKUP($A15&amp;H$1,クラスIDマスタ!$S$2:$U$803,3,FALSE))</f>
        <v>75℃・30℃・25℃以上27℃以下・5℃</v>
      </c>
      <c r="I15" s="258" t="str">
        <f>IF(ISERROR(VLOOKUP($A15&amp;I$1,クラスIDマスタ!$S$2:$U$803,3,FALSE))=TRUE,"",VLOOKUP($A15&amp;I$1,クラスIDマスタ!$S$2:$U$803,3,FALSE))</f>
        <v>75℃・40℃・35℃・5℃</v>
      </c>
      <c r="J15" s="258" t="str">
        <f>IF(ISERROR(VLOOKUP($A15&amp;J$1,クラスIDマスタ!$S$2:$U$803,3,FALSE))=TRUE,"",VLOOKUP($A15&amp;J$1,クラスIDマスタ!$S$2:$U$803,3,FALSE))</f>
        <v>75℃・30℃・20℃・10℃</v>
      </c>
      <c r="K15" s="258" t="str">
        <f>IF(ISERROR(VLOOKUP($A15&amp;K$1,クラスIDマスタ!$S$2:$U$803,3,FALSE))=TRUE,"",VLOOKUP($A15&amp;K$1,クラスIDマスタ!$S$2:$U$803,3,FALSE))</f>
        <v>75℃・35℃以上40℃以下・30℃・10℃</v>
      </c>
      <c r="L15" s="258" t="str">
        <f>IF(ISERROR(VLOOKUP($A15&amp;L$1,クラスIDマスタ!$S$2:$U$803,3,FALSE))=TRUE,"",VLOOKUP($A15&amp;L$1,クラスIDマスタ!$S$2:$U$803,3,FALSE))</f>
        <v>90℃・30℃・25℃・5℃</v>
      </c>
      <c r="M15" s="258" t="str">
        <f>IF(ISERROR(VLOOKUP($A15&amp;M$1,クラスIDマスタ!$S$2:$U$803,3,FALSE))=TRUE,"",VLOOKUP($A15&amp;M$1,クラスIDマスタ!$S$2:$U$803,3,FALSE))</f>
        <v>90℃・40℃・35℃・5℃</v>
      </c>
      <c r="N15" s="258" t="str">
        <f>IF(ISERROR(VLOOKUP($A15&amp;N$1,クラスIDマスタ!$S$2:$U$803,3,FALSE))=TRUE,"",VLOOKUP($A15&amp;N$1,クラスIDマスタ!$S$2:$U$803,3,FALSE))</f>
        <v>90℃・40℃・30℃・10℃</v>
      </c>
      <c r="O15" s="258" t="str">
        <f>IF(ISERROR(VLOOKUP($A15&amp;O$1,クラスIDマスタ!$S$2:$U$803,3,FALSE))=TRUE,"",VLOOKUP($A15&amp;O$1,クラスIDマスタ!$S$2:$U$803,3,FALSE))</f>
        <v>90℃・17℃・7℃・10℃</v>
      </c>
      <c r="P15" s="258" t="str">
        <f>IF(ISERROR(VLOOKUP($A15&amp;P$1,クラスIDマスタ!$S$2:$U$803,3,FALSE))=TRUE,"",VLOOKUP($A15&amp;P$1,クラスIDマスタ!$S$2:$U$803,3,FALSE))</f>
        <v>65℃・17℃・7℃・10℃</v>
      </c>
      <c r="Q15" s="258" t="str">
        <f>IF(ISERROR(VLOOKUP($A15&amp;Q$1,クラスIDマスタ!$S$2:$U$803,3,FALSE))=TRUE,"",VLOOKUP($A15&amp;Q$1,クラスIDマスタ!$S$2:$U$803,3,FALSE))</f>
        <v/>
      </c>
      <c r="R15" s="258" t="str">
        <f>IF(ISERROR(VLOOKUP($A15&amp;R$1,クラスIDマスタ!$S$2:$U$803,3,FALSE))=TRUE,"",VLOOKUP($A15&amp;R$1,クラスIDマスタ!$S$2:$U$803,3,FALSE))</f>
        <v/>
      </c>
      <c r="S15" s="258" t="str">
        <f>IF(ISERROR(VLOOKUP($A15&amp;S$1,クラスIDマスタ!$S$2:$U$803,3,FALSE))=TRUE,"",VLOOKUP($A15&amp;S$1,クラスIDマスタ!$S$2:$U$803,3,FALSE))</f>
        <v/>
      </c>
    </row>
    <row r="16" spans="1:19">
      <c r="A16" s="258" t="str">
        <f>"条件"&amp;SUBSTITUTE(目次!C18,"-","_")</f>
        <v>条件A_06_004</v>
      </c>
      <c r="B16" s="258" t="str">
        <f>IF(ISERROR(VLOOKUP($A16&amp;B$1,クラスIDマスタ!$S$2:$U$803,3,FALSE))=TRUE,"",VLOOKUP($A16&amp;B$1,クラスIDマスタ!$S$2:$U$803,3,FALSE))</f>
        <v>-</v>
      </c>
      <c r="C16" s="258" t="str">
        <f>IF(ISERROR(VLOOKUP($A16&amp;C$1,クラスIDマスタ!$S$2:$U$803,3,FALSE))=TRUE,"",VLOOKUP($A16&amp;C$1,クラスIDマスタ!$S$2:$U$803,3,FALSE))</f>
        <v/>
      </c>
      <c r="D16" s="258" t="str">
        <f>IF(ISERROR(VLOOKUP($A16&amp;D$1,クラスIDマスタ!$S$2:$U$803,3,FALSE))=TRUE,"",VLOOKUP($A16&amp;D$1,クラスIDマスタ!$S$2:$U$803,3,FALSE))</f>
        <v/>
      </c>
      <c r="E16" s="258" t="str">
        <f>IF(ISERROR(VLOOKUP($A16&amp;E$1,クラスIDマスタ!$S$2:$U$803,3,FALSE))=TRUE,"",VLOOKUP($A16&amp;E$1,クラスIDマスタ!$S$2:$U$803,3,FALSE))</f>
        <v/>
      </c>
      <c r="F16" s="258" t="str">
        <f>IF(ISERROR(VLOOKUP($A16&amp;F$1,クラスIDマスタ!$S$2:$U$803,3,FALSE))=TRUE,"",VLOOKUP($A16&amp;F$1,クラスIDマスタ!$S$2:$U$803,3,FALSE))</f>
        <v/>
      </c>
      <c r="G16" s="258" t="str">
        <f>IF(ISERROR(VLOOKUP($A16&amp;G$1,クラスIDマスタ!$S$2:$U$803,3,FALSE))=TRUE,"",VLOOKUP($A16&amp;G$1,クラスIDマスタ!$S$2:$U$803,3,FALSE))</f>
        <v/>
      </c>
      <c r="H16" s="258" t="str">
        <f>IF(ISERROR(VLOOKUP($A16&amp;H$1,クラスIDマスタ!$S$2:$U$803,3,FALSE))=TRUE,"",VLOOKUP($A16&amp;H$1,クラスIDマスタ!$S$2:$U$803,3,FALSE))</f>
        <v/>
      </c>
      <c r="I16" s="258" t="str">
        <f>IF(ISERROR(VLOOKUP($A16&amp;I$1,クラスIDマスタ!$S$2:$U$803,3,FALSE))=TRUE,"",VLOOKUP($A16&amp;I$1,クラスIDマスタ!$S$2:$U$803,3,FALSE))</f>
        <v/>
      </c>
      <c r="J16" s="258" t="str">
        <f>IF(ISERROR(VLOOKUP($A16&amp;J$1,クラスIDマスタ!$S$2:$U$803,3,FALSE))=TRUE,"",VLOOKUP($A16&amp;J$1,クラスIDマスタ!$S$2:$U$803,3,FALSE))</f>
        <v/>
      </c>
      <c r="K16" s="258" t="str">
        <f>IF(ISERROR(VLOOKUP($A16&amp;K$1,クラスIDマスタ!$S$2:$U$803,3,FALSE))=TRUE,"",VLOOKUP($A16&amp;K$1,クラスIDマスタ!$S$2:$U$803,3,FALSE))</f>
        <v/>
      </c>
      <c r="L16" s="258" t="str">
        <f>IF(ISERROR(VLOOKUP($A16&amp;L$1,クラスIDマスタ!$S$2:$U$803,3,FALSE))=TRUE,"",VLOOKUP($A16&amp;L$1,クラスIDマスタ!$S$2:$U$803,3,FALSE))</f>
        <v/>
      </c>
      <c r="M16" s="258" t="str">
        <f>IF(ISERROR(VLOOKUP($A16&amp;M$1,クラスIDマスタ!$S$2:$U$803,3,FALSE))=TRUE,"",VLOOKUP($A16&amp;M$1,クラスIDマスタ!$S$2:$U$803,3,FALSE))</f>
        <v/>
      </c>
      <c r="N16" s="258" t="str">
        <f>IF(ISERROR(VLOOKUP($A16&amp;N$1,クラスIDマスタ!$S$2:$U$803,3,FALSE))=TRUE,"",VLOOKUP($A16&amp;N$1,クラスIDマスタ!$S$2:$U$803,3,FALSE))</f>
        <v/>
      </c>
      <c r="O16" s="258" t="str">
        <f>IF(ISERROR(VLOOKUP($A16&amp;O$1,クラスIDマスタ!$S$2:$U$803,3,FALSE))=TRUE,"",VLOOKUP($A16&amp;O$1,クラスIDマスタ!$S$2:$U$803,3,FALSE))</f>
        <v/>
      </c>
      <c r="P16" s="258" t="str">
        <f>IF(ISERROR(VLOOKUP($A16&amp;P$1,クラスIDマスタ!$S$2:$U$803,3,FALSE))=TRUE,"",VLOOKUP($A16&amp;P$1,クラスIDマスタ!$S$2:$U$803,3,FALSE))</f>
        <v/>
      </c>
      <c r="Q16" s="258" t="str">
        <f>IF(ISERROR(VLOOKUP($A16&amp;Q$1,クラスIDマスタ!$S$2:$U$803,3,FALSE))=TRUE,"",VLOOKUP($A16&amp;Q$1,クラスIDマスタ!$S$2:$U$803,3,FALSE))</f>
        <v/>
      </c>
      <c r="R16" s="258" t="str">
        <f>IF(ISERROR(VLOOKUP($A16&amp;R$1,クラスIDマスタ!$S$2:$U$803,3,FALSE))=TRUE,"",VLOOKUP($A16&amp;R$1,クラスIDマスタ!$S$2:$U$803,3,FALSE))</f>
        <v/>
      </c>
      <c r="S16" s="258" t="str">
        <f>IF(ISERROR(VLOOKUP($A16&amp;S$1,クラスIDマスタ!$S$2:$U$803,3,FALSE))=TRUE,"",VLOOKUP($A16&amp;S$1,クラスIDマスタ!$S$2:$U$803,3,FALSE))</f>
        <v/>
      </c>
    </row>
    <row r="17" spans="1:19">
      <c r="A17" s="258" t="str">
        <f>"条件"&amp;SUBSTITUTE(目次!C19,"-","_")</f>
        <v>条件A_06_005</v>
      </c>
      <c r="B17" s="258" t="str">
        <f>IF(ISERROR(VLOOKUP($A17&amp;B$1,クラスIDマスタ!$S$2:$U$803,3,FALSE))=TRUE,"",VLOOKUP($A17&amp;B$1,クラスIDマスタ!$S$2:$U$803,3,FALSE))</f>
        <v>水熱源運転
65℃・20℃以下・15℃以下・5℃</v>
      </c>
      <c r="C17" s="258" t="str">
        <f>IF(ISERROR(VLOOKUP($A17&amp;C$1,クラスIDマスタ!$S$2:$U$803,3,FALSE))=TRUE,"",VLOOKUP($A17&amp;C$1,クラスIDマスタ!$S$2:$U$803,3,FALSE))</f>
        <v xml:space="preserve">水熱源運転
75℃・17℃・7℃・10℃
</v>
      </c>
      <c r="D17" s="258" t="str">
        <f>IF(ISERROR(VLOOKUP($A17&amp;D$1,クラスIDマスタ!$S$2:$U$803,3,FALSE))=TRUE,"",VLOOKUP($A17&amp;D$1,クラスIDマスタ!$S$2:$U$803,3,FALSE))</f>
        <v xml:space="preserve">空気熱源運転
65℃・25℃・21℃・5℃
</v>
      </c>
      <c r="E17" s="258" t="str">
        <f>IF(ISERROR(VLOOKUP($A17&amp;E$1,クラスIDマスタ!$S$2:$U$803,3,FALSE))=TRUE,"",VLOOKUP($A17&amp;E$1,クラスIDマスタ!$S$2:$U$803,3,FALSE))</f>
        <v/>
      </c>
      <c r="F17" s="258" t="str">
        <f>IF(ISERROR(VLOOKUP($A17&amp;F$1,クラスIDマスタ!$S$2:$U$803,3,FALSE))=TRUE,"",VLOOKUP($A17&amp;F$1,クラスIDマスタ!$S$2:$U$803,3,FALSE))</f>
        <v/>
      </c>
      <c r="G17" s="258" t="str">
        <f>IF(ISERROR(VLOOKUP($A17&amp;G$1,クラスIDマスタ!$S$2:$U$803,3,FALSE))=TRUE,"",VLOOKUP($A17&amp;G$1,クラスIDマスタ!$S$2:$U$803,3,FALSE))</f>
        <v/>
      </c>
      <c r="H17" s="258" t="str">
        <f>IF(ISERROR(VLOOKUP($A17&amp;H$1,クラスIDマスタ!$S$2:$U$803,3,FALSE))=TRUE,"",VLOOKUP($A17&amp;H$1,クラスIDマスタ!$S$2:$U$803,3,FALSE))</f>
        <v/>
      </c>
      <c r="I17" s="258" t="str">
        <f>IF(ISERROR(VLOOKUP($A17&amp;I$1,クラスIDマスタ!$S$2:$U$803,3,FALSE))=TRUE,"",VLOOKUP($A17&amp;I$1,クラスIDマスタ!$S$2:$U$803,3,FALSE))</f>
        <v/>
      </c>
      <c r="J17" s="258" t="str">
        <f>IF(ISERROR(VLOOKUP($A17&amp;J$1,クラスIDマスタ!$S$2:$U$803,3,FALSE))=TRUE,"",VLOOKUP($A17&amp;J$1,クラスIDマスタ!$S$2:$U$803,3,FALSE))</f>
        <v/>
      </c>
      <c r="K17" s="258" t="str">
        <f>IF(ISERROR(VLOOKUP($A17&amp;K$1,クラスIDマスタ!$S$2:$U$803,3,FALSE))=TRUE,"",VLOOKUP($A17&amp;K$1,クラスIDマスタ!$S$2:$U$803,3,FALSE))</f>
        <v/>
      </c>
      <c r="L17" s="258" t="str">
        <f>IF(ISERROR(VLOOKUP($A17&amp;L$1,クラスIDマスタ!$S$2:$U$803,3,FALSE))=TRUE,"",VLOOKUP($A17&amp;L$1,クラスIDマスタ!$S$2:$U$803,3,FALSE))</f>
        <v/>
      </c>
      <c r="M17" s="258" t="str">
        <f>IF(ISERROR(VLOOKUP($A17&amp;M$1,クラスIDマスタ!$S$2:$U$803,3,FALSE))=TRUE,"",VLOOKUP($A17&amp;M$1,クラスIDマスタ!$S$2:$U$803,3,FALSE))</f>
        <v/>
      </c>
      <c r="N17" s="258" t="str">
        <f>IF(ISERROR(VLOOKUP($A17&amp;N$1,クラスIDマスタ!$S$2:$U$803,3,FALSE))=TRUE,"",VLOOKUP($A17&amp;N$1,クラスIDマスタ!$S$2:$U$803,3,FALSE))</f>
        <v/>
      </c>
      <c r="O17" s="258" t="str">
        <f>IF(ISERROR(VLOOKUP($A17&amp;O$1,クラスIDマスタ!$S$2:$U$803,3,FALSE))=TRUE,"",VLOOKUP($A17&amp;O$1,クラスIDマスタ!$S$2:$U$803,3,FALSE))</f>
        <v/>
      </c>
      <c r="P17" s="258" t="str">
        <f>IF(ISERROR(VLOOKUP($A17&amp;P$1,クラスIDマスタ!$S$2:$U$803,3,FALSE))=TRUE,"",VLOOKUP($A17&amp;P$1,クラスIDマスタ!$S$2:$U$803,3,FALSE))</f>
        <v/>
      </c>
      <c r="Q17" s="258" t="str">
        <f>IF(ISERROR(VLOOKUP($A17&amp;Q$1,クラスIDマスタ!$S$2:$U$803,3,FALSE))=TRUE,"",VLOOKUP($A17&amp;Q$1,クラスIDマスタ!$S$2:$U$803,3,FALSE))</f>
        <v/>
      </c>
      <c r="R17" s="258" t="str">
        <f>IF(ISERROR(VLOOKUP($A17&amp;R$1,クラスIDマスタ!$S$2:$U$803,3,FALSE))=TRUE,"",VLOOKUP($A17&amp;R$1,クラスIDマスタ!$S$2:$U$803,3,FALSE))</f>
        <v/>
      </c>
      <c r="S17" s="258" t="str">
        <f>IF(ISERROR(VLOOKUP($A17&amp;S$1,クラスIDマスタ!$S$2:$U$803,3,FALSE))=TRUE,"",VLOOKUP($A17&amp;S$1,クラスIDマスタ!$S$2:$U$803,3,FALSE))</f>
        <v/>
      </c>
    </row>
    <row r="18" spans="1:19">
      <c r="A18" s="258" t="str">
        <f>"条件"&amp;SUBSTITUTE(目次!C20,"-","_")</f>
        <v>条件A_06_006</v>
      </c>
      <c r="B18" s="258" t="str">
        <f>IF(ISERROR(VLOOKUP($A18&amp;B$1,クラスIDマスタ!$S$2:$U$803,3,FALSE))=TRUE,"",VLOOKUP($A18&amp;B$1,クラスIDマスタ!$S$2:$U$803,3,FALSE))</f>
        <v>水熱源運転</v>
      </c>
      <c r="C18" s="258" t="str">
        <f>IF(ISERROR(VLOOKUP($A18&amp;C$1,クラスIDマスタ!$S$2:$U$803,3,FALSE))=TRUE,"",VLOOKUP($A18&amp;C$1,クラスIDマスタ!$S$2:$U$803,3,FALSE))</f>
        <v xml:space="preserve">空気熱源運転
</v>
      </c>
      <c r="D18" s="258" t="str">
        <f>IF(ISERROR(VLOOKUP($A18&amp;D$1,クラスIDマスタ!$S$2:$U$803,3,FALSE))=TRUE,"",VLOOKUP($A18&amp;D$1,クラスIDマスタ!$S$2:$U$803,3,FALSE))</f>
        <v/>
      </c>
      <c r="E18" s="258" t="str">
        <f>IF(ISERROR(VLOOKUP($A18&amp;E$1,クラスIDマスタ!$S$2:$U$803,3,FALSE))=TRUE,"",VLOOKUP($A18&amp;E$1,クラスIDマスタ!$S$2:$U$803,3,FALSE))</f>
        <v/>
      </c>
      <c r="F18" s="258" t="str">
        <f>IF(ISERROR(VLOOKUP($A18&amp;F$1,クラスIDマスタ!$S$2:$U$803,3,FALSE))=TRUE,"",VLOOKUP($A18&amp;F$1,クラスIDマスタ!$S$2:$U$803,3,FALSE))</f>
        <v/>
      </c>
      <c r="G18" s="258" t="str">
        <f>IF(ISERROR(VLOOKUP($A18&amp;G$1,クラスIDマスタ!$S$2:$U$803,3,FALSE))=TRUE,"",VLOOKUP($A18&amp;G$1,クラスIDマスタ!$S$2:$U$803,3,FALSE))</f>
        <v/>
      </c>
      <c r="H18" s="258" t="str">
        <f>IF(ISERROR(VLOOKUP($A18&amp;H$1,クラスIDマスタ!$S$2:$U$803,3,FALSE))=TRUE,"",VLOOKUP($A18&amp;H$1,クラスIDマスタ!$S$2:$U$803,3,FALSE))</f>
        <v/>
      </c>
      <c r="I18" s="258" t="str">
        <f>IF(ISERROR(VLOOKUP($A18&amp;I$1,クラスIDマスタ!$S$2:$U$803,3,FALSE))=TRUE,"",VLOOKUP($A18&amp;I$1,クラスIDマスタ!$S$2:$U$803,3,FALSE))</f>
        <v/>
      </c>
      <c r="J18" s="258" t="str">
        <f>IF(ISERROR(VLOOKUP($A18&amp;J$1,クラスIDマスタ!$S$2:$U$803,3,FALSE))=TRUE,"",VLOOKUP($A18&amp;J$1,クラスIDマスタ!$S$2:$U$803,3,FALSE))</f>
        <v/>
      </c>
      <c r="K18" s="258" t="str">
        <f>IF(ISERROR(VLOOKUP($A18&amp;K$1,クラスIDマスタ!$S$2:$U$803,3,FALSE))=TRUE,"",VLOOKUP($A18&amp;K$1,クラスIDマスタ!$S$2:$U$803,3,FALSE))</f>
        <v/>
      </c>
      <c r="L18" s="258" t="str">
        <f>IF(ISERROR(VLOOKUP($A18&amp;L$1,クラスIDマスタ!$S$2:$U$803,3,FALSE))=TRUE,"",VLOOKUP($A18&amp;L$1,クラスIDマスタ!$S$2:$U$803,3,FALSE))</f>
        <v/>
      </c>
      <c r="M18" s="258" t="str">
        <f>IF(ISERROR(VLOOKUP($A18&amp;M$1,クラスIDマスタ!$S$2:$U$803,3,FALSE))=TRUE,"",VLOOKUP($A18&amp;M$1,クラスIDマスタ!$S$2:$U$803,3,FALSE))</f>
        <v/>
      </c>
      <c r="N18" s="258" t="str">
        <f>IF(ISERROR(VLOOKUP($A18&amp;N$1,クラスIDマスタ!$S$2:$U$803,3,FALSE))=TRUE,"",VLOOKUP($A18&amp;N$1,クラスIDマスタ!$S$2:$U$803,3,FALSE))</f>
        <v/>
      </c>
      <c r="O18" s="258" t="str">
        <f>IF(ISERROR(VLOOKUP($A18&amp;O$1,クラスIDマスタ!$S$2:$U$803,3,FALSE))=TRUE,"",VLOOKUP($A18&amp;O$1,クラスIDマスタ!$S$2:$U$803,3,FALSE))</f>
        <v/>
      </c>
      <c r="P18" s="258" t="str">
        <f>IF(ISERROR(VLOOKUP($A18&amp;P$1,クラスIDマスタ!$S$2:$U$803,3,FALSE))=TRUE,"",VLOOKUP($A18&amp;P$1,クラスIDマスタ!$S$2:$U$803,3,FALSE))</f>
        <v/>
      </c>
      <c r="Q18" s="258" t="str">
        <f>IF(ISERROR(VLOOKUP($A18&amp;Q$1,クラスIDマスタ!$S$2:$U$803,3,FALSE))=TRUE,"",VLOOKUP($A18&amp;Q$1,クラスIDマスタ!$S$2:$U$803,3,FALSE))</f>
        <v/>
      </c>
      <c r="R18" s="258" t="str">
        <f>IF(ISERROR(VLOOKUP($A18&amp;R$1,クラスIDマスタ!$S$2:$U$803,3,FALSE))=TRUE,"",VLOOKUP($A18&amp;R$1,クラスIDマスタ!$S$2:$U$803,3,FALSE))</f>
        <v/>
      </c>
      <c r="S18" s="258" t="str">
        <f>IF(ISERROR(VLOOKUP($A18&amp;S$1,クラスIDマスタ!$S$2:$U$803,3,FALSE))=TRUE,"",VLOOKUP($A18&amp;S$1,クラスIDマスタ!$S$2:$U$803,3,FALSE))</f>
        <v/>
      </c>
    </row>
    <row r="19" spans="1:19">
      <c r="A19" s="258" t="str">
        <f>"条件"&amp;SUBSTITUTE(目次!C21,"-","_")</f>
        <v>条件A_06_007</v>
      </c>
      <c r="B19" s="258" t="str">
        <f>IF(ISERROR(VLOOKUP($A19&amp;B$1,クラスIDマスタ!$S$2:$U$803,3,FALSE))=TRUE,"",VLOOKUP($A19&amp;B$1,クラスIDマスタ!$S$2:$U$803,3,FALSE))</f>
        <v>-</v>
      </c>
      <c r="C19" s="258" t="str">
        <f>IF(ISERROR(VLOOKUP($A19&amp;C$1,クラスIDマスタ!$S$2:$U$803,3,FALSE))=TRUE,"",VLOOKUP($A19&amp;C$1,クラスIDマスタ!$S$2:$U$803,3,FALSE))</f>
        <v/>
      </c>
      <c r="D19" s="258" t="str">
        <f>IF(ISERROR(VLOOKUP($A19&amp;D$1,クラスIDマスタ!$S$2:$U$803,3,FALSE))=TRUE,"",VLOOKUP($A19&amp;D$1,クラスIDマスタ!$S$2:$U$803,3,FALSE))</f>
        <v/>
      </c>
      <c r="E19" s="258" t="str">
        <f>IF(ISERROR(VLOOKUP($A19&amp;E$1,クラスIDマスタ!$S$2:$U$803,3,FALSE))=TRUE,"",VLOOKUP($A19&amp;E$1,クラスIDマスタ!$S$2:$U$803,3,FALSE))</f>
        <v/>
      </c>
      <c r="F19" s="258" t="str">
        <f>IF(ISERROR(VLOOKUP($A19&amp;F$1,クラスIDマスタ!$S$2:$U$803,3,FALSE))=TRUE,"",VLOOKUP($A19&amp;F$1,クラスIDマスタ!$S$2:$U$803,3,FALSE))</f>
        <v/>
      </c>
      <c r="G19" s="258" t="str">
        <f>IF(ISERROR(VLOOKUP($A19&amp;G$1,クラスIDマスタ!$S$2:$U$803,3,FALSE))=TRUE,"",VLOOKUP($A19&amp;G$1,クラスIDマスタ!$S$2:$U$803,3,FALSE))</f>
        <v/>
      </c>
      <c r="H19" s="258" t="str">
        <f>IF(ISERROR(VLOOKUP($A19&amp;H$1,クラスIDマスタ!$S$2:$U$803,3,FALSE))=TRUE,"",VLOOKUP($A19&amp;H$1,クラスIDマスタ!$S$2:$U$803,3,FALSE))</f>
        <v/>
      </c>
      <c r="I19" s="258" t="str">
        <f>IF(ISERROR(VLOOKUP($A19&amp;I$1,クラスIDマスタ!$S$2:$U$803,3,FALSE))=TRUE,"",VLOOKUP($A19&amp;I$1,クラスIDマスタ!$S$2:$U$803,3,FALSE))</f>
        <v/>
      </c>
      <c r="J19" s="258" t="str">
        <f>IF(ISERROR(VLOOKUP($A19&amp;J$1,クラスIDマスタ!$S$2:$U$803,3,FALSE))=TRUE,"",VLOOKUP($A19&amp;J$1,クラスIDマスタ!$S$2:$U$803,3,FALSE))</f>
        <v/>
      </c>
      <c r="K19" s="258" t="str">
        <f>IF(ISERROR(VLOOKUP($A19&amp;K$1,クラスIDマスタ!$S$2:$U$803,3,FALSE))=TRUE,"",VLOOKUP($A19&amp;K$1,クラスIDマスタ!$S$2:$U$803,3,FALSE))</f>
        <v/>
      </c>
      <c r="L19" s="258" t="str">
        <f>IF(ISERROR(VLOOKUP($A19&amp;L$1,クラスIDマスタ!$S$2:$U$803,3,FALSE))=TRUE,"",VLOOKUP($A19&amp;L$1,クラスIDマスタ!$S$2:$U$803,3,FALSE))</f>
        <v/>
      </c>
      <c r="M19" s="258" t="str">
        <f>IF(ISERROR(VLOOKUP($A19&amp;M$1,クラスIDマスタ!$S$2:$U$803,3,FALSE))=TRUE,"",VLOOKUP($A19&amp;M$1,クラスIDマスタ!$S$2:$U$803,3,FALSE))</f>
        <v/>
      </c>
      <c r="N19" s="258" t="str">
        <f>IF(ISERROR(VLOOKUP($A19&amp;N$1,クラスIDマスタ!$S$2:$U$803,3,FALSE))=TRUE,"",VLOOKUP($A19&amp;N$1,クラスIDマスタ!$S$2:$U$803,3,FALSE))</f>
        <v/>
      </c>
      <c r="O19" s="258" t="str">
        <f>IF(ISERROR(VLOOKUP($A19&amp;O$1,クラスIDマスタ!$S$2:$U$803,3,FALSE))=TRUE,"",VLOOKUP($A19&amp;O$1,クラスIDマスタ!$S$2:$U$803,3,FALSE))</f>
        <v/>
      </c>
      <c r="P19" s="258" t="str">
        <f>IF(ISERROR(VLOOKUP($A19&amp;P$1,クラスIDマスタ!$S$2:$U$803,3,FALSE))=TRUE,"",VLOOKUP($A19&amp;P$1,クラスIDマスタ!$S$2:$U$803,3,FALSE))</f>
        <v/>
      </c>
      <c r="Q19" s="258" t="str">
        <f>IF(ISERROR(VLOOKUP($A19&amp;Q$1,クラスIDマスタ!$S$2:$U$803,3,FALSE))=TRUE,"",VLOOKUP($A19&amp;Q$1,クラスIDマスタ!$S$2:$U$803,3,FALSE))</f>
        <v/>
      </c>
      <c r="R19" s="258" t="str">
        <f>IF(ISERROR(VLOOKUP($A19&amp;R$1,クラスIDマスタ!$S$2:$U$803,3,FALSE))=TRUE,"",VLOOKUP($A19&amp;R$1,クラスIDマスタ!$S$2:$U$803,3,FALSE))</f>
        <v/>
      </c>
      <c r="S19" s="258" t="str">
        <f>IF(ISERROR(VLOOKUP($A19&amp;S$1,クラスIDマスタ!$S$2:$U$803,3,FALSE))=TRUE,"",VLOOKUP($A19&amp;S$1,クラスIDマスタ!$S$2:$U$803,3,FALSE))</f>
        <v/>
      </c>
    </row>
    <row r="20" spans="1:19">
      <c r="A20" s="258" t="str">
        <f>"条件"&amp;SUBSTITUTE(目次!C22,"-","_")</f>
        <v>条件A_06_008</v>
      </c>
      <c r="B20" s="258" t="str">
        <f>IF(ISERROR(VLOOKUP($A20&amp;B$1,クラスIDマスタ!$S$2:$U$803,3,FALSE))=TRUE,"",VLOOKUP($A20&amp;B$1,クラスIDマスタ!$S$2:$U$803,3,FALSE))</f>
        <v>0.1MPaG・65℃・60℃</v>
      </c>
      <c r="C20" s="258" t="str">
        <f>IF(ISERROR(VLOOKUP($A20&amp;C$1,クラスIDマスタ!$S$2:$U$803,3,FALSE))=TRUE,"",VLOOKUP($A20&amp;C$1,クラスIDマスタ!$S$2:$U$803,3,FALSE))</f>
        <v>0.1MPaG・80℃・70℃</v>
      </c>
      <c r="D20" s="258" t="str">
        <f>IF(ISERROR(VLOOKUP($A20&amp;D$1,クラスIDマスタ!$S$2:$U$803,3,FALSE))=TRUE,"",VLOOKUP($A20&amp;D$1,クラスIDマスタ!$S$2:$U$803,3,FALSE))</f>
        <v>0.6MPaG・70℃・65℃</v>
      </c>
      <c r="E20" s="258" t="str">
        <f>IF(ISERROR(VLOOKUP($A20&amp;E$1,クラスIDマスタ!$S$2:$U$803,3,FALSE))=TRUE,"",VLOOKUP($A20&amp;E$1,クラスIDマスタ!$S$2:$U$803,3,FALSE))</f>
        <v/>
      </c>
      <c r="F20" s="258" t="str">
        <f>IF(ISERROR(VLOOKUP($A20&amp;F$1,クラスIDマスタ!$S$2:$U$803,3,FALSE))=TRUE,"",VLOOKUP($A20&amp;F$1,クラスIDマスタ!$S$2:$U$803,3,FALSE))</f>
        <v/>
      </c>
      <c r="G20" s="258" t="str">
        <f>IF(ISERROR(VLOOKUP($A20&amp;G$1,クラスIDマスタ!$S$2:$U$803,3,FALSE))=TRUE,"",VLOOKUP($A20&amp;G$1,クラスIDマスタ!$S$2:$U$803,3,FALSE))</f>
        <v/>
      </c>
      <c r="H20" s="258" t="str">
        <f>IF(ISERROR(VLOOKUP($A20&amp;H$1,クラスIDマスタ!$S$2:$U$803,3,FALSE))=TRUE,"",VLOOKUP($A20&amp;H$1,クラスIDマスタ!$S$2:$U$803,3,FALSE))</f>
        <v/>
      </c>
      <c r="I20" s="258" t="str">
        <f>IF(ISERROR(VLOOKUP($A20&amp;I$1,クラスIDマスタ!$S$2:$U$803,3,FALSE))=TRUE,"",VLOOKUP($A20&amp;I$1,クラスIDマスタ!$S$2:$U$803,3,FALSE))</f>
        <v/>
      </c>
      <c r="J20" s="258" t="str">
        <f>IF(ISERROR(VLOOKUP($A20&amp;J$1,クラスIDマスタ!$S$2:$U$803,3,FALSE))=TRUE,"",VLOOKUP($A20&amp;J$1,クラスIDマスタ!$S$2:$U$803,3,FALSE))</f>
        <v/>
      </c>
      <c r="K20" s="258" t="str">
        <f>IF(ISERROR(VLOOKUP($A20&amp;K$1,クラスIDマスタ!$S$2:$U$803,3,FALSE))=TRUE,"",VLOOKUP($A20&amp;K$1,クラスIDマスタ!$S$2:$U$803,3,FALSE))</f>
        <v/>
      </c>
      <c r="L20" s="258" t="str">
        <f>IF(ISERROR(VLOOKUP($A20&amp;L$1,クラスIDマスタ!$S$2:$U$803,3,FALSE))=TRUE,"",VLOOKUP($A20&amp;L$1,クラスIDマスタ!$S$2:$U$803,3,FALSE))</f>
        <v/>
      </c>
      <c r="M20" s="258" t="str">
        <f>IF(ISERROR(VLOOKUP($A20&amp;M$1,クラスIDマスタ!$S$2:$U$803,3,FALSE))=TRUE,"",VLOOKUP($A20&amp;M$1,クラスIDマスタ!$S$2:$U$803,3,FALSE))</f>
        <v/>
      </c>
      <c r="N20" s="258" t="str">
        <f>IF(ISERROR(VLOOKUP($A20&amp;N$1,クラスIDマスタ!$S$2:$U$803,3,FALSE))=TRUE,"",VLOOKUP($A20&amp;N$1,クラスIDマスタ!$S$2:$U$803,3,FALSE))</f>
        <v/>
      </c>
      <c r="O20" s="258" t="str">
        <f>IF(ISERROR(VLOOKUP($A20&amp;O$1,クラスIDマスタ!$S$2:$U$803,3,FALSE))=TRUE,"",VLOOKUP($A20&amp;O$1,クラスIDマスタ!$S$2:$U$803,3,FALSE))</f>
        <v/>
      </c>
      <c r="P20" s="258" t="str">
        <f>IF(ISERROR(VLOOKUP($A20&amp;P$1,クラスIDマスタ!$S$2:$U$803,3,FALSE))=TRUE,"",VLOOKUP($A20&amp;P$1,クラスIDマスタ!$S$2:$U$803,3,FALSE))</f>
        <v/>
      </c>
      <c r="Q20" s="258" t="str">
        <f>IF(ISERROR(VLOOKUP($A20&amp;Q$1,クラスIDマスタ!$S$2:$U$803,3,FALSE))=TRUE,"",VLOOKUP($A20&amp;Q$1,クラスIDマスタ!$S$2:$U$803,3,FALSE))</f>
        <v/>
      </c>
      <c r="R20" s="258" t="str">
        <f>IF(ISERROR(VLOOKUP($A20&amp;R$1,クラスIDマスタ!$S$2:$U$803,3,FALSE))=TRUE,"",VLOOKUP($A20&amp;R$1,クラスIDマスタ!$S$2:$U$803,3,FALSE))</f>
        <v/>
      </c>
      <c r="S20" s="258" t="str">
        <f>IF(ISERROR(VLOOKUP($A20&amp;S$1,クラスIDマスタ!$S$2:$U$803,3,FALSE))=TRUE,"",VLOOKUP($A20&amp;S$1,クラスIDマスタ!$S$2:$U$803,3,FALSE))</f>
        <v/>
      </c>
    </row>
    <row r="21" spans="1:19">
      <c r="A21" s="258" t="str">
        <f>"条件"&amp;SUBSTITUTE(目次!C23,"-","_")</f>
        <v>条件A_06_009</v>
      </c>
      <c r="B21" s="258" t="str">
        <f>IF(ISERROR(VLOOKUP($A21&amp;B$1,クラスIDマスタ!$S$2:$U$803,3,FALSE))=TRUE,"",VLOOKUP($A21&amp;B$1,クラスIDマスタ!$S$2:$U$803,3,FALSE))</f>
        <v>0.1MPaG以上0.2MPaG以下
1.0ton/h以上2.0ton/h以下
80℃</v>
      </c>
      <c r="C21" s="258" t="str">
        <f>IF(ISERROR(VLOOKUP($A21&amp;C$1,クラスIDマスタ!$S$2:$U$803,3,FALSE))=TRUE,"",VLOOKUP($A21&amp;C$1,クラスIDマスタ!$S$2:$U$803,3,FALSE))</f>
        <v>0.4MPaG以上
1.0ton/h以上1.5ton/h以下
80℃</v>
      </c>
      <c r="D21" s="258" t="str">
        <f>IF(ISERROR(VLOOKUP($A21&amp;D$1,クラスIDマスタ!$S$2:$U$803,3,FALSE))=TRUE,"",VLOOKUP($A21&amp;D$1,クラスIDマスタ!$S$2:$U$803,3,FALSE))</f>
        <v>0.1MPaG以上0.3MPaG以下
3.0ton/h以上
80℃</v>
      </c>
      <c r="E21" s="258" t="str">
        <f>IF(ISERROR(VLOOKUP($A21&amp;E$1,クラスIDマスタ!$S$2:$U$803,3,FALSE))=TRUE,"",VLOOKUP($A21&amp;E$1,クラスIDマスタ!$S$2:$U$803,3,FALSE))</f>
        <v/>
      </c>
      <c r="F21" s="258" t="str">
        <f>IF(ISERROR(VLOOKUP($A21&amp;F$1,クラスIDマスタ!$S$2:$U$803,3,FALSE))=TRUE,"",VLOOKUP($A21&amp;F$1,クラスIDマスタ!$S$2:$U$803,3,FALSE))</f>
        <v/>
      </c>
      <c r="G21" s="258" t="str">
        <f>IF(ISERROR(VLOOKUP($A21&amp;G$1,クラスIDマスタ!$S$2:$U$803,3,FALSE))=TRUE,"",VLOOKUP($A21&amp;G$1,クラスIDマスタ!$S$2:$U$803,3,FALSE))</f>
        <v/>
      </c>
      <c r="H21" s="258" t="str">
        <f>IF(ISERROR(VLOOKUP($A21&amp;H$1,クラスIDマスタ!$S$2:$U$803,3,FALSE))=TRUE,"",VLOOKUP($A21&amp;H$1,クラスIDマスタ!$S$2:$U$803,3,FALSE))</f>
        <v/>
      </c>
      <c r="I21" s="258" t="str">
        <f>IF(ISERROR(VLOOKUP($A21&amp;I$1,クラスIDマスタ!$S$2:$U$803,3,FALSE))=TRUE,"",VLOOKUP($A21&amp;I$1,クラスIDマスタ!$S$2:$U$803,3,FALSE))</f>
        <v/>
      </c>
      <c r="J21" s="258" t="str">
        <f>IF(ISERROR(VLOOKUP($A21&amp;J$1,クラスIDマスタ!$S$2:$U$803,3,FALSE))=TRUE,"",VLOOKUP($A21&amp;J$1,クラスIDマスタ!$S$2:$U$803,3,FALSE))</f>
        <v/>
      </c>
      <c r="K21" s="258" t="str">
        <f>IF(ISERROR(VLOOKUP($A21&amp;K$1,クラスIDマスタ!$S$2:$U$803,3,FALSE))=TRUE,"",VLOOKUP($A21&amp;K$1,クラスIDマスタ!$S$2:$U$803,3,FALSE))</f>
        <v/>
      </c>
      <c r="L21" s="258" t="str">
        <f>IF(ISERROR(VLOOKUP($A21&amp;L$1,クラスIDマスタ!$S$2:$U$803,3,FALSE))=TRUE,"",VLOOKUP($A21&amp;L$1,クラスIDマスタ!$S$2:$U$803,3,FALSE))</f>
        <v/>
      </c>
      <c r="M21" s="258" t="str">
        <f>IF(ISERROR(VLOOKUP($A21&amp;M$1,クラスIDマスタ!$S$2:$U$803,3,FALSE))=TRUE,"",VLOOKUP($A21&amp;M$1,クラスIDマスタ!$S$2:$U$803,3,FALSE))</f>
        <v/>
      </c>
      <c r="N21" s="258" t="str">
        <f>IF(ISERROR(VLOOKUP($A21&amp;N$1,クラスIDマスタ!$S$2:$U$803,3,FALSE))=TRUE,"",VLOOKUP($A21&amp;N$1,クラスIDマスタ!$S$2:$U$803,3,FALSE))</f>
        <v/>
      </c>
      <c r="O21" s="258" t="str">
        <f>IF(ISERROR(VLOOKUP($A21&amp;O$1,クラスIDマスタ!$S$2:$U$803,3,FALSE))=TRUE,"",VLOOKUP($A21&amp;O$1,クラスIDマスタ!$S$2:$U$803,3,FALSE))</f>
        <v/>
      </c>
      <c r="P21" s="258" t="str">
        <f>IF(ISERROR(VLOOKUP($A21&amp;P$1,クラスIDマスタ!$S$2:$U$803,3,FALSE))=TRUE,"",VLOOKUP($A21&amp;P$1,クラスIDマスタ!$S$2:$U$803,3,FALSE))</f>
        <v/>
      </c>
      <c r="Q21" s="258" t="str">
        <f>IF(ISERROR(VLOOKUP($A21&amp;Q$1,クラスIDマスタ!$S$2:$U$803,3,FALSE))=TRUE,"",VLOOKUP($A21&amp;Q$1,クラスIDマスタ!$S$2:$U$803,3,FALSE))</f>
        <v/>
      </c>
      <c r="R21" s="258" t="str">
        <f>IF(ISERROR(VLOOKUP($A21&amp;R$1,クラスIDマスタ!$S$2:$U$803,3,FALSE))=TRUE,"",VLOOKUP($A21&amp;R$1,クラスIDマスタ!$S$2:$U$803,3,FALSE))</f>
        <v/>
      </c>
      <c r="S21" s="258" t="str">
        <f>IF(ISERROR(VLOOKUP($A21&amp;S$1,クラスIDマスタ!$S$2:$U$803,3,FALSE))=TRUE,"",VLOOKUP($A21&amp;S$1,クラスIDマスタ!$S$2:$U$803,3,FALSE))</f>
        <v/>
      </c>
    </row>
    <row r="22" spans="1:19">
      <c r="A22" s="258" t="str">
        <f>"条件"&amp;SUBSTITUTE(目次!C24,"-","_")</f>
        <v>条件A_07_001</v>
      </c>
      <c r="B22" s="258" t="str">
        <f>IF(ISERROR(VLOOKUP($A22&amp;B$1,クラスIDマスタ!$S$2:$U$803,3,FALSE))=TRUE,"",VLOOKUP($A22&amp;B$1,クラスIDマスタ!$S$2:$U$803,3,FALSE))</f>
        <v>-</v>
      </c>
      <c r="C22" s="258" t="str">
        <f>IF(ISERROR(VLOOKUP($A22&amp;C$1,クラスIDマスタ!$S$2:$U$803,3,FALSE))=TRUE,"",VLOOKUP($A22&amp;C$1,クラスIDマスタ!$S$2:$U$803,3,FALSE))</f>
        <v>循環保温</v>
      </c>
      <c r="D22" s="258" t="str">
        <f>IF(ISERROR(VLOOKUP($A22&amp;D$1,クラスIDマスタ!$S$2:$U$803,3,FALSE))=TRUE,"",VLOOKUP($A22&amp;D$1,クラスIDマスタ!$S$2:$U$803,3,FALSE))</f>
        <v>寒冷地仕様</v>
      </c>
      <c r="E22" s="258" t="str">
        <f>IF(ISERROR(VLOOKUP($A22&amp;E$1,クラスIDマスタ!$S$2:$U$803,3,FALSE))=TRUE,"",VLOOKUP($A22&amp;E$1,クラスIDマスタ!$S$2:$U$803,3,FALSE))</f>
        <v/>
      </c>
      <c r="F22" s="258" t="str">
        <f>IF(ISERROR(VLOOKUP($A22&amp;F$1,クラスIDマスタ!$S$2:$U$803,3,FALSE))=TRUE,"",VLOOKUP($A22&amp;F$1,クラスIDマスタ!$S$2:$U$803,3,FALSE))</f>
        <v/>
      </c>
      <c r="G22" s="258" t="str">
        <f>IF(ISERROR(VLOOKUP($A22&amp;G$1,クラスIDマスタ!$S$2:$U$803,3,FALSE))=TRUE,"",VLOOKUP($A22&amp;G$1,クラスIDマスタ!$S$2:$U$803,3,FALSE))</f>
        <v/>
      </c>
      <c r="H22" s="258" t="str">
        <f>IF(ISERROR(VLOOKUP($A22&amp;H$1,クラスIDマスタ!$S$2:$U$803,3,FALSE))=TRUE,"",VLOOKUP($A22&amp;H$1,クラスIDマスタ!$S$2:$U$803,3,FALSE))</f>
        <v/>
      </c>
      <c r="I22" s="258" t="str">
        <f>IF(ISERROR(VLOOKUP($A22&amp;I$1,クラスIDマスタ!$S$2:$U$803,3,FALSE))=TRUE,"",VLOOKUP($A22&amp;I$1,クラスIDマスタ!$S$2:$U$803,3,FALSE))</f>
        <v/>
      </c>
      <c r="J22" s="258" t="str">
        <f>IF(ISERROR(VLOOKUP($A22&amp;J$1,クラスIDマスタ!$S$2:$U$803,3,FALSE))=TRUE,"",VLOOKUP($A22&amp;J$1,クラスIDマスタ!$S$2:$U$803,3,FALSE))</f>
        <v/>
      </c>
      <c r="K22" s="258" t="str">
        <f>IF(ISERROR(VLOOKUP($A22&amp;K$1,クラスIDマスタ!$S$2:$U$803,3,FALSE))=TRUE,"",VLOOKUP($A22&amp;K$1,クラスIDマスタ!$S$2:$U$803,3,FALSE))</f>
        <v/>
      </c>
      <c r="L22" s="258" t="str">
        <f>IF(ISERROR(VLOOKUP($A22&amp;L$1,クラスIDマスタ!$S$2:$U$803,3,FALSE))=TRUE,"",VLOOKUP($A22&amp;L$1,クラスIDマスタ!$S$2:$U$803,3,FALSE))</f>
        <v/>
      </c>
      <c r="M22" s="258" t="str">
        <f>IF(ISERROR(VLOOKUP($A22&amp;M$1,クラスIDマスタ!$S$2:$U$803,3,FALSE))=TRUE,"",VLOOKUP($A22&amp;M$1,クラスIDマスタ!$S$2:$U$803,3,FALSE))</f>
        <v/>
      </c>
      <c r="N22" s="258" t="str">
        <f>IF(ISERROR(VLOOKUP($A22&amp;N$1,クラスIDマスタ!$S$2:$U$803,3,FALSE))=TRUE,"",VLOOKUP($A22&amp;N$1,クラスIDマスタ!$S$2:$U$803,3,FALSE))</f>
        <v/>
      </c>
      <c r="O22" s="258" t="str">
        <f>IF(ISERROR(VLOOKUP($A22&amp;O$1,クラスIDマスタ!$S$2:$U$803,3,FALSE))=TRUE,"",VLOOKUP($A22&amp;O$1,クラスIDマスタ!$S$2:$U$803,3,FALSE))</f>
        <v/>
      </c>
      <c r="P22" s="258" t="str">
        <f>IF(ISERROR(VLOOKUP($A22&amp;P$1,クラスIDマスタ!$S$2:$U$803,3,FALSE))=TRUE,"",VLOOKUP($A22&amp;P$1,クラスIDマスタ!$S$2:$U$803,3,FALSE))</f>
        <v/>
      </c>
      <c r="Q22" s="258" t="str">
        <f>IF(ISERROR(VLOOKUP($A22&amp;Q$1,クラスIDマスタ!$S$2:$U$803,3,FALSE))=TRUE,"",VLOOKUP($A22&amp;Q$1,クラスIDマスタ!$S$2:$U$803,3,FALSE))</f>
        <v/>
      </c>
      <c r="R22" s="258" t="str">
        <f>IF(ISERROR(VLOOKUP($A22&amp;R$1,クラスIDマスタ!$S$2:$U$803,3,FALSE))=TRUE,"",VLOOKUP($A22&amp;R$1,クラスIDマスタ!$S$2:$U$803,3,FALSE))</f>
        <v/>
      </c>
      <c r="S22" s="258" t="str">
        <f>IF(ISERROR(VLOOKUP($A22&amp;S$1,クラスIDマスタ!$S$2:$U$803,3,FALSE))=TRUE,"",VLOOKUP($A22&amp;S$1,クラスIDマスタ!$S$2:$U$803,3,FALSE))</f>
        <v/>
      </c>
    </row>
    <row r="23" spans="1:19">
      <c r="A23" s="258" t="str">
        <f>"条件"&amp;SUBSTITUTE(目次!C25,"-","_")</f>
        <v>条件A_08_001</v>
      </c>
      <c r="B23" s="258" t="str">
        <f>IF(ISERROR(VLOOKUP($A23&amp;B$1,クラスIDマスタ!$S$2:$U$803,3,FALSE))=TRUE,"",VLOOKUP($A23&amp;B$1,クラスIDマスタ!$S$2:$U$803,3,FALSE))</f>
        <v>-</v>
      </c>
      <c r="C23" s="258" t="str">
        <f>IF(ISERROR(VLOOKUP($A23&amp;C$1,クラスIDマスタ!$S$2:$U$803,3,FALSE))=TRUE,"",VLOOKUP($A23&amp;C$1,クラスIDマスタ!$S$2:$U$803,3,FALSE))</f>
        <v/>
      </c>
      <c r="D23" s="258" t="str">
        <f>IF(ISERROR(VLOOKUP($A23&amp;D$1,クラスIDマスタ!$S$2:$U$803,3,FALSE))=TRUE,"",VLOOKUP($A23&amp;D$1,クラスIDマスタ!$S$2:$U$803,3,FALSE))</f>
        <v/>
      </c>
      <c r="E23" s="258" t="str">
        <f>IF(ISERROR(VLOOKUP($A23&amp;E$1,クラスIDマスタ!$S$2:$U$803,3,FALSE))=TRUE,"",VLOOKUP($A23&amp;E$1,クラスIDマスタ!$S$2:$U$803,3,FALSE))</f>
        <v/>
      </c>
      <c r="F23" s="258" t="str">
        <f>IF(ISERROR(VLOOKUP($A23&amp;F$1,クラスIDマスタ!$S$2:$U$803,3,FALSE))=TRUE,"",VLOOKUP($A23&amp;F$1,クラスIDマスタ!$S$2:$U$803,3,FALSE))</f>
        <v/>
      </c>
      <c r="G23" s="258" t="str">
        <f>IF(ISERROR(VLOOKUP($A23&amp;G$1,クラスIDマスタ!$S$2:$U$803,3,FALSE))=TRUE,"",VLOOKUP($A23&amp;G$1,クラスIDマスタ!$S$2:$U$803,3,FALSE))</f>
        <v/>
      </c>
      <c r="H23" s="258" t="str">
        <f>IF(ISERROR(VLOOKUP($A23&amp;H$1,クラスIDマスタ!$S$2:$U$803,3,FALSE))=TRUE,"",VLOOKUP($A23&amp;H$1,クラスIDマスタ!$S$2:$U$803,3,FALSE))</f>
        <v/>
      </c>
      <c r="I23" s="258" t="str">
        <f>IF(ISERROR(VLOOKUP($A23&amp;I$1,クラスIDマスタ!$S$2:$U$803,3,FALSE))=TRUE,"",VLOOKUP($A23&amp;I$1,クラスIDマスタ!$S$2:$U$803,3,FALSE))</f>
        <v/>
      </c>
      <c r="J23" s="258" t="str">
        <f>IF(ISERROR(VLOOKUP($A23&amp;J$1,クラスIDマスタ!$S$2:$U$803,3,FALSE))=TRUE,"",VLOOKUP($A23&amp;J$1,クラスIDマスタ!$S$2:$U$803,3,FALSE))</f>
        <v/>
      </c>
      <c r="K23" s="258" t="str">
        <f>IF(ISERROR(VLOOKUP($A23&amp;K$1,クラスIDマスタ!$S$2:$U$803,3,FALSE))=TRUE,"",VLOOKUP($A23&amp;K$1,クラスIDマスタ!$S$2:$U$803,3,FALSE))</f>
        <v/>
      </c>
      <c r="L23" s="258" t="str">
        <f>IF(ISERROR(VLOOKUP($A23&amp;L$1,クラスIDマスタ!$S$2:$U$803,3,FALSE))=TRUE,"",VLOOKUP($A23&amp;L$1,クラスIDマスタ!$S$2:$U$803,3,FALSE))</f>
        <v/>
      </c>
      <c r="M23" s="258" t="str">
        <f>IF(ISERROR(VLOOKUP($A23&amp;M$1,クラスIDマスタ!$S$2:$U$803,3,FALSE))=TRUE,"",VLOOKUP($A23&amp;M$1,クラスIDマスタ!$S$2:$U$803,3,FALSE))</f>
        <v/>
      </c>
      <c r="N23" s="258" t="str">
        <f>IF(ISERROR(VLOOKUP($A23&amp;N$1,クラスIDマスタ!$S$2:$U$803,3,FALSE))=TRUE,"",VLOOKUP($A23&amp;N$1,クラスIDマスタ!$S$2:$U$803,3,FALSE))</f>
        <v/>
      </c>
      <c r="O23" s="258" t="str">
        <f>IF(ISERROR(VLOOKUP($A23&amp;O$1,クラスIDマスタ!$S$2:$U$803,3,FALSE))=TRUE,"",VLOOKUP($A23&amp;O$1,クラスIDマスタ!$S$2:$U$803,3,FALSE))</f>
        <v/>
      </c>
      <c r="P23" s="258" t="str">
        <f>IF(ISERROR(VLOOKUP($A23&amp;P$1,クラスIDマスタ!$S$2:$U$803,3,FALSE))=TRUE,"",VLOOKUP($A23&amp;P$1,クラスIDマスタ!$S$2:$U$803,3,FALSE))</f>
        <v/>
      </c>
      <c r="Q23" s="258" t="str">
        <f>IF(ISERROR(VLOOKUP($A23&amp;Q$1,クラスIDマスタ!$S$2:$U$803,3,FALSE))=TRUE,"",VLOOKUP($A23&amp;Q$1,クラスIDマスタ!$S$2:$U$803,3,FALSE))</f>
        <v/>
      </c>
      <c r="R23" s="258" t="str">
        <f>IF(ISERROR(VLOOKUP($A23&amp;R$1,クラスIDマスタ!$S$2:$U$803,3,FALSE))=TRUE,"",VLOOKUP($A23&amp;R$1,クラスIDマスタ!$S$2:$U$803,3,FALSE))</f>
        <v/>
      </c>
      <c r="S23" s="258" t="str">
        <f>IF(ISERROR(VLOOKUP($A23&amp;S$1,クラスIDマスタ!$S$2:$U$803,3,FALSE))=TRUE,"",VLOOKUP($A23&amp;S$1,クラスIDマスタ!$S$2:$U$803,3,FALSE))</f>
        <v/>
      </c>
    </row>
    <row r="24" spans="1:19">
      <c r="A24" s="258" t="str">
        <f>"条件"&amp;SUBSTITUTE(目次!C26,"-","_")</f>
        <v>条件A_09_001</v>
      </c>
      <c r="B24" s="258" t="str">
        <f>IF(ISERROR(VLOOKUP($A24&amp;B$1,クラスIDマスタ!$S$2:$U$803,3,FALSE))=TRUE,"",VLOOKUP($A24&amp;B$1,クラスIDマスタ!$S$2:$U$803,3,FALSE))</f>
        <v>-</v>
      </c>
      <c r="C24" s="258" t="str">
        <f>IF(ISERROR(VLOOKUP($A24&amp;C$1,クラスIDマスタ!$S$2:$U$803,3,FALSE))=TRUE,"",VLOOKUP($A24&amp;C$1,クラスIDマスタ!$S$2:$U$803,3,FALSE))</f>
        <v/>
      </c>
      <c r="D24" s="258" t="str">
        <f>IF(ISERROR(VLOOKUP($A24&amp;D$1,クラスIDマスタ!$S$2:$U$803,3,FALSE))=TRUE,"",VLOOKUP($A24&amp;D$1,クラスIDマスタ!$S$2:$U$803,3,FALSE))</f>
        <v/>
      </c>
      <c r="E24" s="258" t="str">
        <f>IF(ISERROR(VLOOKUP($A24&amp;E$1,クラスIDマスタ!$S$2:$U$803,3,FALSE))=TRUE,"",VLOOKUP($A24&amp;E$1,クラスIDマスタ!$S$2:$U$803,3,FALSE))</f>
        <v/>
      </c>
      <c r="F24" s="258" t="str">
        <f>IF(ISERROR(VLOOKUP($A24&amp;F$1,クラスIDマスタ!$S$2:$U$803,3,FALSE))=TRUE,"",VLOOKUP($A24&amp;F$1,クラスIDマスタ!$S$2:$U$803,3,FALSE))</f>
        <v/>
      </c>
      <c r="G24" s="258" t="str">
        <f>IF(ISERROR(VLOOKUP($A24&amp;G$1,クラスIDマスタ!$S$2:$U$803,3,FALSE))=TRUE,"",VLOOKUP($A24&amp;G$1,クラスIDマスタ!$S$2:$U$803,3,FALSE))</f>
        <v/>
      </c>
      <c r="H24" s="258" t="str">
        <f>IF(ISERROR(VLOOKUP($A24&amp;H$1,クラスIDマスタ!$S$2:$U$803,3,FALSE))=TRUE,"",VLOOKUP($A24&amp;H$1,クラスIDマスタ!$S$2:$U$803,3,FALSE))</f>
        <v/>
      </c>
      <c r="I24" s="258" t="str">
        <f>IF(ISERROR(VLOOKUP($A24&amp;I$1,クラスIDマスタ!$S$2:$U$803,3,FALSE))=TRUE,"",VLOOKUP($A24&amp;I$1,クラスIDマスタ!$S$2:$U$803,3,FALSE))</f>
        <v/>
      </c>
      <c r="J24" s="258" t="str">
        <f>IF(ISERROR(VLOOKUP($A24&amp;J$1,クラスIDマスタ!$S$2:$U$803,3,FALSE))=TRUE,"",VLOOKUP($A24&amp;J$1,クラスIDマスタ!$S$2:$U$803,3,FALSE))</f>
        <v/>
      </c>
      <c r="K24" s="258" t="str">
        <f>IF(ISERROR(VLOOKUP($A24&amp;K$1,クラスIDマスタ!$S$2:$U$803,3,FALSE))=TRUE,"",VLOOKUP($A24&amp;K$1,クラスIDマスタ!$S$2:$U$803,3,FALSE))</f>
        <v/>
      </c>
      <c r="L24" s="258" t="str">
        <f>IF(ISERROR(VLOOKUP($A24&amp;L$1,クラスIDマスタ!$S$2:$U$803,3,FALSE))=TRUE,"",VLOOKUP($A24&amp;L$1,クラスIDマスタ!$S$2:$U$803,3,FALSE))</f>
        <v/>
      </c>
      <c r="M24" s="258" t="str">
        <f>IF(ISERROR(VLOOKUP($A24&amp;M$1,クラスIDマスタ!$S$2:$U$803,3,FALSE))=TRUE,"",VLOOKUP($A24&amp;M$1,クラスIDマスタ!$S$2:$U$803,3,FALSE))</f>
        <v/>
      </c>
      <c r="N24" s="258" t="str">
        <f>IF(ISERROR(VLOOKUP($A24&amp;N$1,クラスIDマスタ!$S$2:$U$803,3,FALSE))=TRUE,"",VLOOKUP($A24&amp;N$1,クラスIDマスタ!$S$2:$U$803,3,FALSE))</f>
        <v/>
      </c>
      <c r="O24" s="258" t="str">
        <f>IF(ISERROR(VLOOKUP($A24&amp;O$1,クラスIDマスタ!$S$2:$U$803,3,FALSE))=TRUE,"",VLOOKUP($A24&amp;O$1,クラスIDマスタ!$S$2:$U$803,3,FALSE))</f>
        <v/>
      </c>
      <c r="P24" s="258" t="str">
        <f>IF(ISERROR(VLOOKUP($A24&amp;P$1,クラスIDマスタ!$S$2:$U$803,3,FALSE))=TRUE,"",VLOOKUP($A24&amp;P$1,クラスIDマスタ!$S$2:$U$803,3,FALSE))</f>
        <v/>
      </c>
      <c r="Q24" s="258" t="str">
        <f>IF(ISERROR(VLOOKUP($A24&amp;Q$1,クラスIDマスタ!$S$2:$U$803,3,FALSE))=TRUE,"",VLOOKUP($A24&amp;Q$1,クラスIDマスタ!$S$2:$U$803,3,FALSE))</f>
        <v/>
      </c>
      <c r="R24" s="258" t="str">
        <f>IF(ISERROR(VLOOKUP($A24&amp;R$1,クラスIDマスタ!$S$2:$U$803,3,FALSE))=TRUE,"",VLOOKUP($A24&amp;R$1,クラスIDマスタ!$S$2:$U$803,3,FALSE))</f>
        <v/>
      </c>
      <c r="S24" s="258" t="str">
        <f>IF(ISERROR(VLOOKUP($A24&amp;S$1,クラスIDマスタ!$S$2:$U$803,3,FALSE))=TRUE,"",VLOOKUP($A24&amp;S$1,クラスIDマスタ!$S$2:$U$803,3,FALSE))</f>
        <v/>
      </c>
    </row>
    <row r="25" spans="1:19">
      <c r="A25" s="258" t="str">
        <f>"条件"&amp;SUBSTITUTE(目次!C27,"-","_")</f>
        <v>条件A_09_002</v>
      </c>
      <c r="B25" s="258" t="str">
        <f>IF(ISERROR(VLOOKUP($A25&amp;B$1,クラスIDマスタ!$S$2:$U$803,3,FALSE))=TRUE,"",VLOOKUP($A25&amp;B$1,クラスIDマスタ!$S$2:$U$803,3,FALSE))</f>
        <v>-</v>
      </c>
      <c r="C25" s="258" t="str">
        <f>IF(ISERROR(VLOOKUP($A25&amp;C$1,クラスIDマスタ!$S$2:$U$803,3,FALSE))=TRUE,"",VLOOKUP($A25&amp;C$1,クラスIDマスタ!$S$2:$U$803,3,FALSE))</f>
        <v>潜熱回収型</v>
      </c>
      <c r="D25" s="258" t="str">
        <f>IF(ISERROR(VLOOKUP($A25&amp;D$1,クラスIDマスタ!$S$2:$U$803,3,FALSE))=TRUE,"",VLOOKUP($A25&amp;D$1,クラスIDマスタ!$S$2:$U$803,3,FALSE))</f>
        <v/>
      </c>
      <c r="E25" s="258" t="str">
        <f>IF(ISERROR(VLOOKUP($A25&amp;E$1,クラスIDマスタ!$S$2:$U$803,3,FALSE))=TRUE,"",VLOOKUP($A25&amp;E$1,クラスIDマスタ!$S$2:$U$803,3,FALSE))</f>
        <v/>
      </c>
      <c r="F25" s="258" t="str">
        <f>IF(ISERROR(VLOOKUP($A25&amp;F$1,クラスIDマスタ!$S$2:$U$803,3,FALSE))=TRUE,"",VLOOKUP($A25&amp;F$1,クラスIDマスタ!$S$2:$U$803,3,FALSE))</f>
        <v/>
      </c>
      <c r="G25" s="258" t="str">
        <f>IF(ISERROR(VLOOKUP($A25&amp;G$1,クラスIDマスタ!$S$2:$U$803,3,FALSE))=TRUE,"",VLOOKUP($A25&amp;G$1,クラスIDマスタ!$S$2:$U$803,3,FALSE))</f>
        <v/>
      </c>
      <c r="H25" s="258" t="str">
        <f>IF(ISERROR(VLOOKUP($A25&amp;H$1,クラスIDマスタ!$S$2:$U$803,3,FALSE))=TRUE,"",VLOOKUP($A25&amp;H$1,クラスIDマスタ!$S$2:$U$803,3,FALSE))</f>
        <v/>
      </c>
      <c r="I25" s="258" t="str">
        <f>IF(ISERROR(VLOOKUP($A25&amp;I$1,クラスIDマスタ!$S$2:$U$803,3,FALSE))=TRUE,"",VLOOKUP($A25&amp;I$1,クラスIDマスタ!$S$2:$U$803,3,FALSE))</f>
        <v/>
      </c>
      <c r="J25" s="258" t="str">
        <f>IF(ISERROR(VLOOKUP($A25&amp;J$1,クラスIDマスタ!$S$2:$U$803,3,FALSE))=TRUE,"",VLOOKUP($A25&amp;J$1,クラスIDマスタ!$S$2:$U$803,3,FALSE))</f>
        <v/>
      </c>
      <c r="K25" s="258" t="str">
        <f>IF(ISERROR(VLOOKUP($A25&amp;K$1,クラスIDマスタ!$S$2:$U$803,3,FALSE))=TRUE,"",VLOOKUP($A25&amp;K$1,クラスIDマスタ!$S$2:$U$803,3,FALSE))</f>
        <v/>
      </c>
      <c r="L25" s="258" t="str">
        <f>IF(ISERROR(VLOOKUP($A25&amp;L$1,クラスIDマスタ!$S$2:$U$803,3,FALSE))=TRUE,"",VLOOKUP($A25&amp;L$1,クラスIDマスタ!$S$2:$U$803,3,FALSE))</f>
        <v/>
      </c>
      <c r="M25" s="258" t="str">
        <f>IF(ISERROR(VLOOKUP($A25&amp;M$1,クラスIDマスタ!$S$2:$U$803,3,FALSE))=TRUE,"",VLOOKUP($A25&amp;M$1,クラスIDマスタ!$S$2:$U$803,3,FALSE))</f>
        <v/>
      </c>
      <c r="N25" s="258" t="str">
        <f>IF(ISERROR(VLOOKUP($A25&amp;N$1,クラスIDマスタ!$S$2:$U$803,3,FALSE))=TRUE,"",VLOOKUP($A25&amp;N$1,クラスIDマスタ!$S$2:$U$803,3,FALSE))</f>
        <v/>
      </c>
      <c r="O25" s="258" t="str">
        <f>IF(ISERROR(VLOOKUP($A25&amp;O$1,クラスIDマスタ!$S$2:$U$803,3,FALSE))=TRUE,"",VLOOKUP($A25&amp;O$1,クラスIDマスタ!$S$2:$U$803,3,FALSE))</f>
        <v/>
      </c>
      <c r="P25" s="258" t="str">
        <f>IF(ISERROR(VLOOKUP($A25&amp;P$1,クラスIDマスタ!$S$2:$U$803,3,FALSE))=TRUE,"",VLOOKUP($A25&amp;P$1,クラスIDマスタ!$S$2:$U$803,3,FALSE))</f>
        <v/>
      </c>
      <c r="Q25" s="258" t="str">
        <f>IF(ISERROR(VLOOKUP($A25&amp;Q$1,クラスIDマスタ!$S$2:$U$803,3,FALSE))=TRUE,"",VLOOKUP($A25&amp;Q$1,クラスIDマスタ!$S$2:$U$803,3,FALSE))</f>
        <v/>
      </c>
      <c r="R25" s="258" t="str">
        <f>IF(ISERROR(VLOOKUP($A25&amp;R$1,クラスIDマスタ!$S$2:$U$803,3,FALSE))=TRUE,"",VLOOKUP($A25&amp;R$1,クラスIDマスタ!$S$2:$U$803,3,FALSE))</f>
        <v/>
      </c>
      <c r="S25" s="258" t="str">
        <f>IF(ISERROR(VLOOKUP($A25&amp;S$1,クラスIDマスタ!$S$2:$U$803,3,FALSE))=TRUE,"",VLOOKUP($A25&amp;S$1,クラスIDマスタ!$S$2:$U$803,3,FALSE))</f>
        <v/>
      </c>
    </row>
    <row r="26" spans="1:19">
      <c r="A26" s="258" t="str">
        <f>"条件"&amp;SUBSTITUTE(目次!C28,"-","_")</f>
        <v>条件A_09_003</v>
      </c>
      <c r="B26" s="258" t="str">
        <f>IF(ISERROR(VLOOKUP($A26&amp;B$1,クラスIDマスタ!$S$2:$U$803,3,FALSE))=TRUE,"",VLOOKUP($A26&amp;B$1,クラスIDマスタ!$S$2:$U$803,3,FALSE))</f>
        <v>-</v>
      </c>
      <c r="C26" s="258" t="str">
        <f>IF(ISERROR(VLOOKUP($A26&amp;C$1,クラスIDマスタ!$S$2:$U$803,3,FALSE))=TRUE,"",VLOOKUP($A26&amp;C$1,クラスIDマスタ!$S$2:$U$803,3,FALSE))</f>
        <v/>
      </c>
      <c r="D26" s="258" t="str">
        <f>IF(ISERROR(VLOOKUP($A26&amp;D$1,クラスIDマスタ!$S$2:$U$803,3,FALSE))=TRUE,"",VLOOKUP($A26&amp;D$1,クラスIDマスタ!$S$2:$U$803,3,FALSE))</f>
        <v/>
      </c>
      <c r="E26" s="258" t="str">
        <f>IF(ISERROR(VLOOKUP($A26&amp;E$1,クラスIDマスタ!$S$2:$U$803,3,FALSE))=TRUE,"",VLOOKUP($A26&amp;E$1,クラスIDマスタ!$S$2:$U$803,3,FALSE))</f>
        <v/>
      </c>
      <c r="F26" s="258" t="str">
        <f>IF(ISERROR(VLOOKUP($A26&amp;F$1,クラスIDマスタ!$S$2:$U$803,3,FALSE))=TRUE,"",VLOOKUP($A26&amp;F$1,クラスIDマスタ!$S$2:$U$803,3,FALSE))</f>
        <v/>
      </c>
      <c r="G26" s="258" t="str">
        <f>IF(ISERROR(VLOOKUP($A26&amp;G$1,クラスIDマスタ!$S$2:$U$803,3,FALSE))=TRUE,"",VLOOKUP($A26&amp;G$1,クラスIDマスタ!$S$2:$U$803,3,FALSE))</f>
        <v/>
      </c>
      <c r="H26" s="258" t="str">
        <f>IF(ISERROR(VLOOKUP($A26&amp;H$1,クラスIDマスタ!$S$2:$U$803,3,FALSE))=TRUE,"",VLOOKUP($A26&amp;H$1,クラスIDマスタ!$S$2:$U$803,3,FALSE))</f>
        <v/>
      </c>
      <c r="I26" s="258" t="str">
        <f>IF(ISERROR(VLOOKUP($A26&amp;I$1,クラスIDマスタ!$S$2:$U$803,3,FALSE))=TRUE,"",VLOOKUP($A26&amp;I$1,クラスIDマスタ!$S$2:$U$803,3,FALSE))</f>
        <v/>
      </c>
      <c r="J26" s="258" t="str">
        <f>IF(ISERROR(VLOOKUP($A26&amp;J$1,クラスIDマスタ!$S$2:$U$803,3,FALSE))=TRUE,"",VLOOKUP($A26&amp;J$1,クラスIDマスタ!$S$2:$U$803,3,FALSE))</f>
        <v/>
      </c>
      <c r="K26" s="258" t="str">
        <f>IF(ISERROR(VLOOKUP($A26&amp;K$1,クラスIDマスタ!$S$2:$U$803,3,FALSE))=TRUE,"",VLOOKUP($A26&amp;K$1,クラスIDマスタ!$S$2:$U$803,3,FALSE))</f>
        <v/>
      </c>
      <c r="L26" s="258" t="str">
        <f>IF(ISERROR(VLOOKUP($A26&amp;L$1,クラスIDマスタ!$S$2:$U$803,3,FALSE))=TRUE,"",VLOOKUP($A26&amp;L$1,クラスIDマスタ!$S$2:$U$803,3,FALSE))</f>
        <v/>
      </c>
      <c r="M26" s="258" t="str">
        <f>IF(ISERROR(VLOOKUP($A26&amp;M$1,クラスIDマスタ!$S$2:$U$803,3,FALSE))=TRUE,"",VLOOKUP($A26&amp;M$1,クラスIDマスタ!$S$2:$U$803,3,FALSE))</f>
        <v/>
      </c>
      <c r="N26" s="258" t="str">
        <f>IF(ISERROR(VLOOKUP($A26&amp;N$1,クラスIDマスタ!$S$2:$U$803,3,FALSE))=TRUE,"",VLOOKUP($A26&amp;N$1,クラスIDマスタ!$S$2:$U$803,3,FALSE))</f>
        <v/>
      </c>
      <c r="O26" s="258" t="str">
        <f>IF(ISERROR(VLOOKUP($A26&amp;O$1,クラスIDマスタ!$S$2:$U$803,3,FALSE))=TRUE,"",VLOOKUP($A26&amp;O$1,クラスIDマスタ!$S$2:$U$803,3,FALSE))</f>
        <v/>
      </c>
      <c r="P26" s="258" t="str">
        <f>IF(ISERROR(VLOOKUP($A26&amp;P$1,クラスIDマスタ!$S$2:$U$803,3,FALSE))=TRUE,"",VLOOKUP($A26&amp;P$1,クラスIDマスタ!$S$2:$U$803,3,FALSE))</f>
        <v/>
      </c>
      <c r="Q26" s="258" t="str">
        <f>IF(ISERROR(VLOOKUP($A26&amp;Q$1,クラスIDマスタ!$S$2:$U$803,3,FALSE))=TRUE,"",VLOOKUP($A26&amp;Q$1,クラスIDマスタ!$S$2:$U$803,3,FALSE))</f>
        <v/>
      </c>
      <c r="R26" s="258" t="str">
        <f>IF(ISERROR(VLOOKUP($A26&amp;R$1,クラスIDマスタ!$S$2:$U$803,3,FALSE))=TRUE,"",VLOOKUP($A26&amp;R$1,クラスIDマスタ!$S$2:$U$803,3,FALSE))</f>
        <v/>
      </c>
      <c r="S26" s="258" t="str">
        <f>IF(ISERROR(VLOOKUP($A26&amp;S$1,クラスIDマスタ!$S$2:$U$803,3,FALSE))=TRUE,"",VLOOKUP($A26&amp;S$1,クラスIDマスタ!$S$2:$U$803,3,FALSE))</f>
        <v/>
      </c>
    </row>
    <row r="27" spans="1:19">
      <c r="A27" s="258" t="str">
        <f>"条件"&amp;SUBSTITUTE(目次!C29,"-","_")</f>
        <v>条件A_09_004</v>
      </c>
      <c r="B27" s="258" t="str">
        <f>IF(ISERROR(VLOOKUP($A27&amp;B$1,クラスIDマスタ!$S$2:$U$803,3,FALSE))=TRUE,"",VLOOKUP($A27&amp;B$1,クラスIDマスタ!$S$2:$U$803,3,FALSE))</f>
        <v>-</v>
      </c>
      <c r="C27" s="258" t="str">
        <f>IF(ISERROR(VLOOKUP($A27&amp;C$1,クラスIDマスタ!$S$2:$U$803,3,FALSE))=TRUE,"",VLOOKUP($A27&amp;C$1,クラスIDマスタ!$S$2:$U$803,3,FALSE))</f>
        <v/>
      </c>
      <c r="D27" s="258" t="str">
        <f>IF(ISERROR(VLOOKUP($A27&amp;D$1,クラスIDマスタ!$S$2:$U$803,3,FALSE))=TRUE,"",VLOOKUP($A27&amp;D$1,クラスIDマスタ!$S$2:$U$803,3,FALSE))</f>
        <v/>
      </c>
      <c r="E27" s="258" t="str">
        <f>IF(ISERROR(VLOOKUP($A27&amp;E$1,クラスIDマスタ!$S$2:$U$803,3,FALSE))=TRUE,"",VLOOKUP($A27&amp;E$1,クラスIDマスタ!$S$2:$U$803,3,FALSE))</f>
        <v/>
      </c>
      <c r="F27" s="258" t="str">
        <f>IF(ISERROR(VLOOKUP($A27&amp;F$1,クラスIDマスタ!$S$2:$U$803,3,FALSE))=TRUE,"",VLOOKUP($A27&amp;F$1,クラスIDマスタ!$S$2:$U$803,3,FALSE))</f>
        <v/>
      </c>
      <c r="G27" s="258" t="str">
        <f>IF(ISERROR(VLOOKUP($A27&amp;G$1,クラスIDマスタ!$S$2:$U$803,3,FALSE))=TRUE,"",VLOOKUP($A27&amp;G$1,クラスIDマスタ!$S$2:$U$803,3,FALSE))</f>
        <v/>
      </c>
      <c r="H27" s="258" t="str">
        <f>IF(ISERROR(VLOOKUP($A27&amp;H$1,クラスIDマスタ!$S$2:$U$803,3,FALSE))=TRUE,"",VLOOKUP($A27&amp;H$1,クラスIDマスタ!$S$2:$U$803,3,FALSE))</f>
        <v/>
      </c>
      <c r="I27" s="258" t="str">
        <f>IF(ISERROR(VLOOKUP($A27&amp;I$1,クラスIDマスタ!$S$2:$U$803,3,FALSE))=TRUE,"",VLOOKUP($A27&amp;I$1,クラスIDマスタ!$S$2:$U$803,3,FALSE))</f>
        <v/>
      </c>
      <c r="J27" s="258" t="str">
        <f>IF(ISERROR(VLOOKUP($A27&amp;J$1,クラスIDマスタ!$S$2:$U$803,3,FALSE))=TRUE,"",VLOOKUP($A27&amp;J$1,クラスIDマスタ!$S$2:$U$803,3,FALSE))</f>
        <v/>
      </c>
      <c r="K27" s="258" t="str">
        <f>IF(ISERROR(VLOOKUP($A27&amp;K$1,クラスIDマスタ!$S$2:$U$803,3,FALSE))=TRUE,"",VLOOKUP($A27&amp;K$1,クラスIDマスタ!$S$2:$U$803,3,FALSE))</f>
        <v/>
      </c>
      <c r="L27" s="258" t="str">
        <f>IF(ISERROR(VLOOKUP($A27&amp;L$1,クラスIDマスタ!$S$2:$U$803,3,FALSE))=TRUE,"",VLOOKUP($A27&amp;L$1,クラスIDマスタ!$S$2:$U$803,3,FALSE))</f>
        <v/>
      </c>
      <c r="M27" s="258" t="str">
        <f>IF(ISERROR(VLOOKUP($A27&amp;M$1,クラスIDマスタ!$S$2:$U$803,3,FALSE))=TRUE,"",VLOOKUP($A27&amp;M$1,クラスIDマスタ!$S$2:$U$803,3,FALSE))</f>
        <v/>
      </c>
      <c r="N27" s="258" t="str">
        <f>IF(ISERROR(VLOOKUP($A27&amp;N$1,クラスIDマスタ!$S$2:$U$803,3,FALSE))=TRUE,"",VLOOKUP($A27&amp;N$1,クラスIDマスタ!$S$2:$U$803,3,FALSE))</f>
        <v/>
      </c>
      <c r="O27" s="258" t="str">
        <f>IF(ISERROR(VLOOKUP($A27&amp;O$1,クラスIDマスタ!$S$2:$U$803,3,FALSE))=TRUE,"",VLOOKUP($A27&amp;O$1,クラスIDマスタ!$S$2:$U$803,3,FALSE))</f>
        <v/>
      </c>
      <c r="P27" s="258" t="str">
        <f>IF(ISERROR(VLOOKUP($A27&amp;P$1,クラスIDマスタ!$S$2:$U$803,3,FALSE))=TRUE,"",VLOOKUP($A27&amp;P$1,クラスIDマスタ!$S$2:$U$803,3,FALSE))</f>
        <v/>
      </c>
      <c r="Q27" s="258" t="str">
        <f>IF(ISERROR(VLOOKUP($A27&amp;Q$1,クラスIDマスタ!$S$2:$U$803,3,FALSE))=TRUE,"",VLOOKUP($A27&amp;Q$1,クラスIDマスタ!$S$2:$U$803,3,FALSE))</f>
        <v/>
      </c>
      <c r="R27" s="258" t="str">
        <f>IF(ISERROR(VLOOKUP($A27&amp;R$1,クラスIDマスタ!$S$2:$U$803,3,FALSE))=TRUE,"",VLOOKUP($A27&amp;R$1,クラスIDマスタ!$S$2:$U$803,3,FALSE))</f>
        <v/>
      </c>
      <c r="S27" s="258" t="str">
        <f>IF(ISERROR(VLOOKUP($A27&amp;S$1,クラスIDマスタ!$S$2:$U$803,3,FALSE))=TRUE,"",VLOOKUP($A27&amp;S$1,クラスIDマスタ!$S$2:$U$803,3,FALSE))</f>
        <v/>
      </c>
    </row>
    <row r="28" spans="1:19">
      <c r="A28" s="258" t="str">
        <f>"条件"&amp;SUBSTITUTE(目次!C30,"-","_")</f>
        <v>条件A_09_005</v>
      </c>
      <c r="B28" s="258" t="str">
        <f>IF(ISERROR(VLOOKUP($A28&amp;B$1,クラスIDマスタ!$S$2:$U$803,3,FALSE))=TRUE,"",VLOOKUP($A28&amp;B$1,クラスIDマスタ!$S$2:$U$803,3,FALSE))</f>
        <v>-</v>
      </c>
      <c r="C28" s="258" t="str">
        <f>IF(ISERROR(VLOOKUP($A28&amp;C$1,クラスIDマスタ!$S$2:$U$803,3,FALSE))=TRUE,"",VLOOKUP($A28&amp;C$1,クラスIDマスタ!$S$2:$U$803,3,FALSE))</f>
        <v/>
      </c>
      <c r="D28" s="258" t="str">
        <f>IF(ISERROR(VLOOKUP($A28&amp;D$1,クラスIDマスタ!$S$2:$U$803,3,FALSE))=TRUE,"",VLOOKUP($A28&amp;D$1,クラスIDマスタ!$S$2:$U$803,3,FALSE))</f>
        <v/>
      </c>
      <c r="E28" s="258" t="str">
        <f>IF(ISERROR(VLOOKUP($A28&amp;E$1,クラスIDマスタ!$S$2:$U$803,3,FALSE))=TRUE,"",VLOOKUP($A28&amp;E$1,クラスIDマスタ!$S$2:$U$803,3,FALSE))</f>
        <v/>
      </c>
      <c r="F28" s="258" t="str">
        <f>IF(ISERROR(VLOOKUP($A28&amp;F$1,クラスIDマスタ!$S$2:$U$803,3,FALSE))=TRUE,"",VLOOKUP($A28&amp;F$1,クラスIDマスタ!$S$2:$U$803,3,FALSE))</f>
        <v/>
      </c>
      <c r="G28" s="258" t="str">
        <f>IF(ISERROR(VLOOKUP($A28&amp;G$1,クラスIDマスタ!$S$2:$U$803,3,FALSE))=TRUE,"",VLOOKUP($A28&amp;G$1,クラスIDマスタ!$S$2:$U$803,3,FALSE))</f>
        <v/>
      </c>
      <c r="H28" s="258" t="str">
        <f>IF(ISERROR(VLOOKUP($A28&amp;H$1,クラスIDマスタ!$S$2:$U$803,3,FALSE))=TRUE,"",VLOOKUP($A28&amp;H$1,クラスIDマスタ!$S$2:$U$803,3,FALSE))</f>
        <v/>
      </c>
      <c r="I28" s="258" t="str">
        <f>IF(ISERROR(VLOOKUP($A28&amp;I$1,クラスIDマスタ!$S$2:$U$803,3,FALSE))=TRUE,"",VLOOKUP($A28&amp;I$1,クラスIDマスタ!$S$2:$U$803,3,FALSE))</f>
        <v/>
      </c>
      <c r="J28" s="258" t="str">
        <f>IF(ISERROR(VLOOKUP($A28&amp;J$1,クラスIDマスタ!$S$2:$U$803,3,FALSE))=TRUE,"",VLOOKUP($A28&amp;J$1,クラスIDマスタ!$S$2:$U$803,3,FALSE))</f>
        <v/>
      </c>
      <c r="K28" s="258" t="str">
        <f>IF(ISERROR(VLOOKUP($A28&amp;K$1,クラスIDマスタ!$S$2:$U$803,3,FALSE))=TRUE,"",VLOOKUP($A28&amp;K$1,クラスIDマスタ!$S$2:$U$803,3,FALSE))</f>
        <v/>
      </c>
      <c r="L28" s="258" t="str">
        <f>IF(ISERROR(VLOOKUP($A28&amp;L$1,クラスIDマスタ!$S$2:$U$803,3,FALSE))=TRUE,"",VLOOKUP($A28&amp;L$1,クラスIDマスタ!$S$2:$U$803,3,FALSE))</f>
        <v/>
      </c>
      <c r="M28" s="258" t="str">
        <f>IF(ISERROR(VLOOKUP($A28&amp;M$1,クラスIDマスタ!$S$2:$U$803,3,FALSE))=TRUE,"",VLOOKUP($A28&amp;M$1,クラスIDマスタ!$S$2:$U$803,3,FALSE))</f>
        <v/>
      </c>
      <c r="N28" s="258" t="str">
        <f>IF(ISERROR(VLOOKUP($A28&amp;N$1,クラスIDマスタ!$S$2:$U$803,3,FALSE))=TRUE,"",VLOOKUP($A28&amp;N$1,クラスIDマスタ!$S$2:$U$803,3,FALSE))</f>
        <v/>
      </c>
      <c r="O28" s="258" t="str">
        <f>IF(ISERROR(VLOOKUP($A28&amp;O$1,クラスIDマスタ!$S$2:$U$803,3,FALSE))=TRUE,"",VLOOKUP($A28&amp;O$1,クラスIDマスタ!$S$2:$U$803,3,FALSE))</f>
        <v/>
      </c>
      <c r="P28" s="258" t="str">
        <f>IF(ISERROR(VLOOKUP($A28&amp;P$1,クラスIDマスタ!$S$2:$U$803,3,FALSE))=TRUE,"",VLOOKUP($A28&amp;P$1,クラスIDマスタ!$S$2:$U$803,3,FALSE))</f>
        <v/>
      </c>
      <c r="Q28" s="258" t="str">
        <f>IF(ISERROR(VLOOKUP($A28&amp;Q$1,クラスIDマスタ!$S$2:$U$803,3,FALSE))=TRUE,"",VLOOKUP($A28&amp;Q$1,クラスIDマスタ!$S$2:$U$803,3,FALSE))</f>
        <v/>
      </c>
      <c r="R28" s="258" t="str">
        <f>IF(ISERROR(VLOOKUP($A28&amp;R$1,クラスIDマスタ!$S$2:$U$803,3,FALSE))=TRUE,"",VLOOKUP($A28&amp;R$1,クラスIDマスタ!$S$2:$U$803,3,FALSE))</f>
        <v/>
      </c>
      <c r="S28" s="258" t="str">
        <f>IF(ISERROR(VLOOKUP($A28&amp;S$1,クラスIDマスタ!$S$2:$U$803,3,FALSE))=TRUE,"",VLOOKUP($A28&amp;S$1,クラスIDマスタ!$S$2:$U$803,3,FALSE))</f>
        <v/>
      </c>
    </row>
    <row r="29" spans="1:19">
      <c r="A29" s="258" t="str">
        <f>"条件"&amp;SUBSTITUTE(目次!C31,"-","_")</f>
        <v>条件A_10_001</v>
      </c>
      <c r="B29" s="258" t="str">
        <f>IF(ISERROR(VLOOKUP($A29&amp;B$1,クラスIDマスタ!$S$2:$U$803,3,FALSE))=TRUE,"",VLOOKUP($A29&amp;B$1,クラスIDマスタ!$S$2:$U$803,3,FALSE))</f>
        <v>50Hz</v>
      </c>
      <c r="C29" s="258" t="str">
        <f>IF(ISERROR(VLOOKUP($A29&amp;C$1,クラスIDマスタ!$S$2:$U$803,3,FALSE))=TRUE,"",VLOOKUP($A29&amp;C$1,クラスIDマスタ!$S$2:$U$803,3,FALSE))</f>
        <v>60Hz</v>
      </c>
      <c r="D29" s="258" t="str">
        <f>IF(ISERROR(VLOOKUP($A29&amp;D$1,クラスIDマスタ!$S$2:$U$803,3,FALSE))=TRUE,"",VLOOKUP($A29&amp;D$1,クラスIDマスタ!$S$2:$U$803,3,FALSE))</f>
        <v/>
      </c>
      <c r="E29" s="258" t="str">
        <f>IF(ISERROR(VLOOKUP($A29&amp;E$1,クラスIDマスタ!$S$2:$U$803,3,FALSE))=TRUE,"",VLOOKUP($A29&amp;E$1,クラスIDマスタ!$S$2:$U$803,3,FALSE))</f>
        <v/>
      </c>
      <c r="F29" s="258" t="str">
        <f>IF(ISERROR(VLOOKUP($A29&amp;F$1,クラスIDマスタ!$S$2:$U$803,3,FALSE))=TRUE,"",VLOOKUP($A29&amp;F$1,クラスIDマスタ!$S$2:$U$803,3,FALSE))</f>
        <v/>
      </c>
      <c r="G29" s="258" t="str">
        <f>IF(ISERROR(VLOOKUP($A29&amp;G$1,クラスIDマスタ!$S$2:$U$803,3,FALSE))=TRUE,"",VLOOKUP($A29&amp;G$1,クラスIDマスタ!$S$2:$U$803,3,FALSE))</f>
        <v/>
      </c>
      <c r="H29" s="258" t="str">
        <f>IF(ISERROR(VLOOKUP($A29&amp;H$1,クラスIDマスタ!$S$2:$U$803,3,FALSE))=TRUE,"",VLOOKUP($A29&amp;H$1,クラスIDマスタ!$S$2:$U$803,3,FALSE))</f>
        <v/>
      </c>
      <c r="I29" s="258" t="str">
        <f>IF(ISERROR(VLOOKUP($A29&amp;I$1,クラスIDマスタ!$S$2:$U$803,3,FALSE))=TRUE,"",VLOOKUP($A29&amp;I$1,クラスIDマスタ!$S$2:$U$803,3,FALSE))</f>
        <v/>
      </c>
      <c r="J29" s="258" t="str">
        <f>IF(ISERROR(VLOOKUP($A29&amp;J$1,クラスIDマスタ!$S$2:$U$803,3,FALSE))=TRUE,"",VLOOKUP($A29&amp;J$1,クラスIDマスタ!$S$2:$U$803,3,FALSE))</f>
        <v/>
      </c>
      <c r="K29" s="258" t="str">
        <f>IF(ISERROR(VLOOKUP($A29&amp;K$1,クラスIDマスタ!$S$2:$U$803,3,FALSE))=TRUE,"",VLOOKUP($A29&amp;K$1,クラスIDマスタ!$S$2:$U$803,3,FALSE))</f>
        <v/>
      </c>
      <c r="L29" s="258" t="str">
        <f>IF(ISERROR(VLOOKUP($A29&amp;L$1,クラスIDマスタ!$S$2:$U$803,3,FALSE))=TRUE,"",VLOOKUP($A29&amp;L$1,クラスIDマスタ!$S$2:$U$803,3,FALSE))</f>
        <v/>
      </c>
      <c r="M29" s="258" t="str">
        <f>IF(ISERROR(VLOOKUP($A29&amp;M$1,クラスIDマスタ!$S$2:$U$803,3,FALSE))=TRUE,"",VLOOKUP($A29&amp;M$1,クラスIDマスタ!$S$2:$U$803,3,FALSE))</f>
        <v/>
      </c>
      <c r="N29" s="258" t="str">
        <f>IF(ISERROR(VLOOKUP($A29&amp;N$1,クラスIDマスタ!$S$2:$U$803,3,FALSE))=TRUE,"",VLOOKUP($A29&amp;N$1,クラスIDマスタ!$S$2:$U$803,3,FALSE))</f>
        <v/>
      </c>
      <c r="O29" s="258" t="str">
        <f>IF(ISERROR(VLOOKUP($A29&amp;O$1,クラスIDマスタ!$S$2:$U$803,3,FALSE))=TRUE,"",VLOOKUP($A29&amp;O$1,クラスIDマスタ!$S$2:$U$803,3,FALSE))</f>
        <v/>
      </c>
      <c r="P29" s="258" t="str">
        <f>IF(ISERROR(VLOOKUP($A29&amp;P$1,クラスIDマスタ!$S$2:$U$803,3,FALSE))=TRUE,"",VLOOKUP($A29&amp;P$1,クラスIDマスタ!$S$2:$U$803,3,FALSE))</f>
        <v/>
      </c>
      <c r="Q29" s="258" t="str">
        <f>IF(ISERROR(VLOOKUP($A29&amp;Q$1,クラスIDマスタ!$S$2:$U$803,3,FALSE))=TRUE,"",VLOOKUP($A29&amp;Q$1,クラスIDマスタ!$S$2:$U$803,3,FALSE))</f>
        <v/>
      </c>
      <c r="R29" s="258" t="str">
        <f>IF(ISERROR(VLOOKUP($A29&amp;R$1,クラスIDマスタ!$S$2:$U$803,3,FALSE))=TRUE,"",VLOOKUP($A29&amp;R$1,クラスIDマスタ!$S$2:$U$803,3,FALSE))</f>
        <v/>
      </c>
      <c r="S29" s="258" t="str">
        <f>IF(ISERROR(VLOOKUP($A29&amp;S$1,クラスIDマスタ!$S$2:$U$803,3,FALSE))=TRUE,"",VLOOKUP($A29&amp;S$1,クラスIDマスタ!$S$2:$U$803,3,FALSE))</f>
        <v/>
      </c>
    </row>
    <row r="30" spans="1:19">
      <c r="A30" s="258" t="str">
        <f>"条件"&amp;SUBSTITUTE(目次!C32,"-","_")</f>
        <v>条件A_10_002</v>
      </c>
      <c r="B30" s="258" t="str">
        <f>IF(ISERROR(VLOOKUP($A30&amp;B$1,クラスIDマスタ!$S$2:$U$803,3,FALSE))=TRUE,"",VLOOKUP($A30&amp;B$1,クラスIDマスタ!$S$2:$U$803,3,FALSE))</f>
        <v>50Hz</v>
      </c>
      <c r="C30" s="258" t="str">
        <f>IF(ISERROR(VLOOKUP($A30&amp;C$1,クラスIDマスタ!$S$2:$U$803,3,FALSE))=TRUE,"",VLOOKUP($A30&amp;C$1,クラスIDマスタ!$S$2:$U$803,3,FALSE))</f>
        <v>60Hz</v>
      </c>
      <c r="D30" s="258" t="str">
        <f>IF(ISERROR(VLOOKUP($A30&amp;D$1,クラスIDマスタ!$S$2:$U$803,3,FALSE))=TRUE,"",VLOOKUP($A30&amp;D$1,クラスIDマスタ!$S$2:$U$803,3,FALSE))</f>
        <v/>
      </c>
      <c r="E30" s="258" t="str">
        <f>IF(ISERROR(VLOOKUP($A30&amp;E$1,クラスIDマスタ!$S$2:$U$803,3,FALSE))=TRUE,"",VLOOKUP($A30&amp;E$1,クラスIDマスタ!$S$2:$U$803,3,FALSE))</f>
        <v/>
      </c>
      <c r="F30" s="258" t="str">
        <f>IF(ISERROR(VLOOKUP($A30&amp;F$1,クラスIDマスタ!$S$2:$U$803,3,FALSE))=TRUE,"",VLOOKUP($A30&amp;F$1,クラスIDマスタ!$S$2:$U$803,3,FALSE))</f>
        <v/>
      </c>
      <c r="G30" s="258" t="str">
        <f>IF(ISERROR(VLOOKUP($A30&amp;G$1,クラスIDマスタ!$S$2:$U$803,3,FALSE))=TRUE,"",VLOOKUP($A30&amp;G$1,クラスIDマスタ!$S$2:$U$803,3,FALSE))</f>
        <v/>
      </c>
      <c r="H30" s="258" t="str">
        <f>IF(ISERROR(VLOOKUP($A30&amp;H$1,クラスIDマスタ!$S$2:$U$803,3,FALSE))=TRUE,"",VLOOKUP($A30&amp;H$1,クラスIDマスタ!$S$2:$U$803,3,FALSE))</f>
        <v/>
      </c>
      <c r="I30" s="258" t="str">
        <f>IF(ISERROR(VLOOKUP($A30&amp;I$1,クラスIDマスタ!$S$2:$U$803,3,FALSE))=TRUE,"",VLOOKUP($A30&amp;I$1,クラスIDマスタ!$S$2:$U$803,3,FALSE))</f>
        <v/>
      </c>
      <c r="J30" s="258" t="str">
        <f>IF(ISERROR(VLOOKUP($A30&amp;J$1,クラスIDマスタ!$S$2:$U$803,3,FALSE))=TRUE,"",VLOOKUP($A30&amp;J$1,クラスIDマスタ!$S$2:$U$803,3,FALSE))</f>
        <v/>
      </c>
      <c r="K30" s="258" t="str">
        <f>IF(ISERROR(VLOOKUP($A30&amp;K$1,クラスIDマスタ!$S$2:$U$803,3,FALSE))=TRUE,"",VLOOKUP($A30&amp;K$1,クラスIDマスタ!$S$2:$U$803,3,FALSE))</f>
        <v/>
      </c>
      <c r="L30" s="258" t="str">
        <f>IF(ISERROR(VLOOKUP($A30&amp;L$1,クラスIDマスタ!$S$2:$U$803,3,FALSE))=TRUE,"",VLOOKUP($A30&amp;L$1,クラスIDマスタ!$S$2:$U$803,3,FALSE))</f>
        <v/>
      </c>
      <c r="M30" s="258" t="str">
        <f>IF(ISERROR(VLOOKUP($A30&amp;M$1,クラスIDマスタ!$S$2:$U$803,3,FALSE))=TRUE,"",VLOOKUP($A30&amp;M$1,クラスIDマスタ!$S$2:$U$803,3,FALSE))</f>
        <v/>
      </c>
      <c r="N30" s="258" t="str">
        <f>IF(ISERROR(VLOOKUP($A30&amp;N$1,クラスIDマスタ!$S$2:$U$803,3,FALSE))=TRUE,"",VLOOKUP($A30&amp;N$1,クラスIDマスタ!$S$2:$U$803,3,FALSE))</f>
        <v/>
      </c>
      <c r="O30" s="258" t="str">
        <f>IF(ISERROR(VLOOKUP($A30&amp;O$1,クラスIDマスタ!$S$2:$U$803,3,FALSE))=TRUE,"",VLOOKUP($A30&amp;O$1,クラスIDマスタ!$S$2:$U$803,3,FALSE))</f>
        <v/>
      </c>
      <c r="P30" s="258" t="str">
        <f>IF(ISERROR(VLOOKUP($A30&amp;P$1,クラスIDマスタ!$S$2:$U$803,3,FALSE))=TRUE,"",VLOOKUP($A30&amp;P$1,クラスIDマスタ!$S$2:$U$803,3,FALSE))</f>
        <v/>
      </c>
      <c r="Q30" s="258" t="str">
        <f>IF(ISERROR(VLOOKUP($A30&amp;Q$1,クラスIDマスタ!$S$2:$U$803,3,FALSE))=TRUE,"",VLOOKUP($A30&amp;Q$1,クラスIDマスタ!$S$2:$U$803,3,FALSE))</f>
        <v/>
      </c>
      <c r="R30" s="258" t="str">
        <f>IF(ISERROR(VLOOKUP($A30&amp;R$1,クラスIDマスタ!$S$2:$U$803,3,FALSE))=TRUE,"",VLOOKUP($A30&amp;R$1,クラスIDマスタ!$S$2:$U$803,3,FALSE))</f>
        <v/>
      </c>
      <c r="S30" s="258" t="str">
        <f>IF(ISERROR(VLOOKUP($A30&amp;S$1,クラスIDマスタ!$S$2:$U$803,3,FALSE))=TRUE,"",VLOOKUP($A30&amp;S$1,クラスIDマスタ!$S$2:$U$803,3,FALSE))</f>
        <v/>
      </c>
    </row>
    <row r="31" spans="1:19">
      <c r="A31" s="258" t="str">
        <f>"条件"&amp;SUBSTITUTE(目次!C33,"-","_")</f>
        <v>条件A_10_003</v>
      </c>
      <c r="B31" s="258" t="str">
        <f>IF(ISERROR(VLOOKUP($A31&amp;B$1,クラスIDマスタ!$S$2:$U$803,3,FALSE))=TRUE,"",VLOOKUP($A31&amp;B$1,クラスIDマスタ!$S$2:$U$803,3,FALSE))</f>
        <v>50Hz</v>
      </c>
      <c r="C31" s="258" t="str">
        <f>IF(ISERROR(VLOOKUP($A31&amp;C$1,クラスIDマスタ!$S$2:$U$803,3,FALSE))=TRUE,"",VLOOKUP($A31&amp;C$1,クラスIDマスタ!$S$2:$U$803,3,FALSE))</f>
        <v>60Hz</v>
      </c>
      <c r="D31" s="258" t="str">
        <f>IF(ISERROR(VLOOKUP($A31&amp;D$1,クラスIDマスタ!$S$2:$U$803,3,FALSE))=TRUE,"",VLOOKUP($A31&amp;D$1,クラスIDマスタ!$S$2:$U$803,3,FALSE))</f>
        <v/>
      </c>
      <c r="E31" s="258" t="str">
        <f>IF(ISERROR(VLOOKUP($A31&amp;E$1,クラスIDマスタ!$S$2:$U$803,3,FALSE))=TRUE,"",VLOOKUP($A31&amp;E$1,クラスIDマスタ!$S$2:$U$803,3,FALSE))</f>
        <v/>
      </c>
      <c r="F31" s="258" t="str">
        <f>IF(ISERROR(VLOOKUP($A31&amp;F$1,クラスIDマスタ!$S$2:$U$803,3,FALSE))=TRUE,"",VLOOKUP($A31&amp;F$1,クラスIDマスタ!$S$2:$U$803,3,FALSE))</f>
        <v/>
      </c>
      <c r="G31" s="258" t="str">
        <f>IF(ISERROR(VLOOKUP($A31&amp;G$1,クラスIDマスタ!$S$2:$U$803,3,FALSE))=TRUE,"",VLOOKUP($A31&amp;G$1,クラスIDマスタ!$S$2:$U$803,3,FALSE))</f>
        <v/>
      </c>
      <c r="H31" s="258" t="str">
        <f>IF(ISERROR(VLOOKUP($A31&amp;H$1,クラスIDマスタ!$S$2:$U$803,3,FALSE))=TRUE,"",VLOOKUP($A31&amp;H$1,クラスIDマスタ!$S$2:$U$803,3,FALSE))</f>
        <v/>
      </c>
      <c r="I31" s="258" t="str">
        <f>IF(ISERROR(VLOOKUP($A31&amp;I$1,クラスIDマスタ!$S$2:$U$803,3,FALSE))=TRUE,"",VLOOKUP($A31&amp;I$1,クラスIDマスタ!$S$2:$U$803,3,FALSE))</f>
        <v/>
      </c>
      <c r="J31" s="258" t="str">
        <f>IF(ISERROR(VLOOKUP($A31&amp;J$1,クラスIDマスタ!$S$2:$U$803,3,FALSE))=TRUE,"",VLOOKUP($A31&amp;J$1,クラスIDマスタ!$S$2:$U$803,3,FALSE))</f>
        <v/>
      </c>
      <c r="K31" s="258" t="str">
        <f>IF(ISERROR(VLOOKUP($A31&amp;K$1,クラスIDマスタ!$S$2:$U$803,3,FALSE))=TRUE,"",VLOOKUP($A31&amp;K$1,クラスIDマスタ!$S$2:$U$803,3,FALSE))</f>
        <v/>
      </c>
      <c r="L31" s="258" t="str">
        <f>IF(ISERROR(VLOOKUP($A31&amp;L$1,クラスIDマスタ!$S$2:$U$803,3,FALSE))=TRUE,"",VLOOKUP($A31&amp;L$1,クラスIDマスタ!$S$2:$U$803,3,FALSE))</f>
        <v/>
      </c>
      <c r="M31" s="258" t="str">
        <f>IF(ISERROR(VLOOKUP($A31&amp;M$1,クラスIDマスタ!$S$2:$U$803,3,FALSE))=TRUE,"",VLOOKUP($A31&amp;M$1,クラスIDマスタ!$S$2:$U$803,3,FALSE))</f>
        <v/>
      </c>
      <c r="N31" s="258" t="str">
        <f>IF(ISERROR(VLOOKUP($A31&amp;N$1,クラスIDマスタ!$S$2:$U$803,3,FALSE))=TRUE,"",VLOOKUP($A31&amp;N$1,クラスIDマスタ!$S$2:$U$803,3,FALSE))</f>
        <v/>
      </c>
      <c r="O31" s="258" t="str">
        <f>IF(ISERROR(VLOOKUP($A31&amp;O$1,クラスIDマスタ!$S$2:$U$803,3,FALSE))=TRUE,"",VLOOKUP($A31&amp;O$1,クラスIDマスタ!$S$2:$U$803,3,FALSE))</f>
        <v/>
      </c>
      <c r="P31" s="258" t="str">
        <f>IF(ISERROR(VLOOKUP($A31&amp;P$1,クラスIDマスタ!$S$2:$U$803,3,FALSE))=TRUE,"",VLOOKUP($A31&amp;P$1,クラスIDマスタ!$S$2:$U$803,3,FALSE))</f>
        <v/>
      </c>
      <c r="Q31" s="258" t="str">
        <f>IF(ISERROR(VLOOKUP($A31&amp;Q$1,クラスIDマスタ!$S$2:$U$803,3,FALSE))=TRUE,"",VLOOKUP($A31&amp;Q$1,クラスIDマスタ!$S$2:$U$803,3,FALSE))</f>
        <v/>
      </c>
      <c r="R31" s="258" t="str">
        <f>IF(ISERROR(VLOOKUP($A31&amp;R$1,クラスIDマスタ!$S$2:$U$803,3,FALSE))=TRUE,"",VLOOKUP($A31&amp;R$1,クラスIDマスタ!$S$2:$U$803,3,FALSE))</f>
        <v/>
      </c>
      <c r="S31" s="258" t="str">
        <f>IF(ISERROR(VLOOKUP($A31&amp;S$1,クラスIDマスタ!$S$2:$U$803,3,FALSE))=TRUE,"",VLOOKUP($A31&amp;S$1,クラスIDマスタ!$S$2:$U$803,3,FALSE))</f>
        <v/>
      </c>
    </row>
    <row r="32" spans="1:19">
      <c r="A32" s="258" t="str">
        <f>"条件"&amp;SUBSTITUTE(目次!C35,"-","_")</f>
        <v>条件A_11_002</v>
      </c>
      <c r="B32" s="258" t="str">
        <f>IF(ISERROR(VLOOKUP($A32&amp;B$1,クラスIDマスタ!$S$2:$U$803,3,FALSE))=TRUE,"",VLOOKUP($A32&amp;B$1,クラスIDマスタ!$S$2:$U$803,3,FALSE))</f>
        <v>-</v>
      </c>
      <c r="C32" s="258" t="str">
        <f>IF(ISERROR(VLOOKUP($A32&amp;C$1,クラスIDマスタ!$S$2:$U$803,3,FALSE))=TRUE,"",VLOOKUP($A32&amp;C$1,クラスIDマスタ!$S$2:$U$803,3,FALSE))</f>
        <v/>
      </c>
      <c r="D32" s="258" t="str">
        <f>IF(ISERROR(VLOOKUP($A32&amp;D$1,クラスIDマスタ!$S$2:$U$803,3,FALSE))=TRUE,"",VLOOKUP($A32&amp;D$1,クラスIDマスタ!$S$2:$U$803,3,FALSE))</f>
        <v/>
      </c>
      <c r="E32" s="258" t="str">
        <f>IF(ISERROR(VLOOKUP($A32&amp;E$1,クラスIDマスタ!$S$2:$U$803,3,FALSE))=TRUE,"",VLOOKUP($A32&amp;E$1,クラスIDマスタ!$S$2:$U$803,3,FALSE))</f>
        <v/>
      </c>
      <c r="F32" s="258" t="str">
        <f>IF(ISERROR(VLOOKUP($A32&amp;F$1,クラスIDマスタ!$S$2:$U$803,3,FALSE))=TRUE,"",VLOOKUP($A32&amp;F$1,クラスIDマスタ!$S$2:$U$803,3,FALSE))</f>
        <v/>
      </c>
      <c r="G32" s="258" t="str">
        <f>IF(ISERROR(VLOOKUP($A32&amp;G$1,クラスIDマスタ!$S$2:$U$803,3,FALSE))=TRUE,"",VLOOKUP($A32&amp;G$1,クラスIDマスタ!$S$2:$U$803,3,FALSE))</f>
        <v/>
      </c>
      <c r="H32" s="258" t="str">
        <f>IF(ISERROR(VLOOKUP($A32&amp;H$1,クラスIDマスタ!$S$2:$U$803,3,FALSE))=TRUE,"",VLOOKUP($A32&amp;H$1,クラスIDマスタ!$S$2:$U$803,3,FALSE))</f>
        <v/>
      </c>
      <c r="I32" s="258" t="str">
        <f>IF(ISERROR(VLOOKUP($A32&amp;I$1,クラスIDマスタ!$S$2:$U$803,3,FALSE))=TRUE,"",VLOOKUP($A32&amp;I$1,クラスIDマスタ!$S$2:$U$803,3,FALSE))</f>
        <v/>
      </c>
      <c r="J32" s="258" t="str">
        <f>IF(ISERROR(VLOOKUP($A32&amp;J$1,クラスIDマスタ!$S$2:$U$803,3,FALSE))=TRUE,"",VLOOKUP($A32&amp;J$1,クラスIDマスタ!$S$2:$U$803,3,FALSE))</f>
        <v/>
      </c>
      <c r="K32" s="258" t="str">
        <f>IF(ISERROR(VLOOKUP($A32&amp;K$1,クラスIDマスタ!$S$2:$U$803,3,FALSE))=TRUE,"",VLOOKUP($A32&amp;K$1,クラスIDマスタ!$S$2:$U$803,3,FALSE))</f>
        <v/>
      </c>
      <c r="L32" s="258" t="str">
        <f>IF(ISERROR(VLOOKUP($A32&amp;L$1,クラスIDマスタ!$S$2:$U$803,3,FALSE))=TRUE,"",VLOOKUP($A32&amp;L$1,クラスIDマスタ!$S$2:$U$803,3,FALSE))</f>
        <v/>
      </c>
      <c r="M32" s="258" t="str">
        <f>IF(ISERROR(VLOOKUP($A32&amp;M$1,クラスIDマスタ!$S$2:$U$803,3,FALSE))=TRUE,"",VLOOKUP($A32&amp;M$1,クラスIDマスタ!$S$2:$U$803,3,FALSE))</f>
        <v/>
      </c>
      <c r="N32" s="258" t="str">
        <f>IF(ISERROR(VLOOKUP($A32&amp;N$1,クラスIDマスタ!$S$2:$U$803,3,FALSE))=TRUE,"",VLOOKUP($A32&amp;N$1,クラスIDマスタ!$S$2:$U$803,3,FALSE))</f>
        <v/>
      </c>
      <c r="O32" s="258" t="str">
        <f>IF(ISERROR(VLOOKUP($A32&amp;O$1,クラスIDマスタ!$S$2:$U$803,3,FALSE))=TRUE,"",VLOOKUP($A32&amp;O$1,クラスIDマスタ!$S$2:$U$803,3,FALSE))</f>
        <v/>
      </c>
      <c r="P32" s="258" t="str">
        <f>IF(ISERROR(VLOOKUP($A32&amp;P$1,クラスIDマスタ!$S$2:$U$803,3,FALSE))=TRUE,"",VLOOKUP($A32&amp;P$1,クラスIDマスタ!$S$2:$U$803,3,FALSE))</f>
        <v/>
      </c>
      <c r="Q32" s="258" t="str">
        <f>IF(ISERROR(VLOOKUP($A32&amp;Q$1,クラスIDマスタ!$S$2:$U$803,3,FALSE))=TRUE,"",VLOOKUP($A32&amp;Q$1,クラスIDマスタ!$S$2:$U$803,3,FALSE))</f>
        <v/>
      </c>
      <c r="R32" s="258" t="str">
        <f>IF(ISERROR(VLOOKUP($A32&amp;R$1,クラスIDマスタ!$S$2:$U$803,3,FALSE))=TRUE,"",VLOOKUP($A32&amp;R$1,クラスIDマスタ!$S$2:$U$803,3,FALSE))</f>
        <v/>
      </c>
      <c r="S32" s="258" t="str">
        <f>IF(ISERROR(VLOOKUP($A32&amp;S$1,クラスIDマスタ!$S$2:$U$803,3,FALSE))=TRUE,"",VLOOKUP($A32&amp;S$1,クラスIDマスタ!$S$2:$U$803,3,FALSE))</f>
        <v/>
      </c>
    </row>
    <row r="33" spans="1:19">
      <c r="A33" s="258" t="str">
        <f>"条件"&amp;SUBSTITUTE(目次!C36,"-","_")</f>
        <v>条件A_11_003</v>
      </c>
      <c r="B33" s="258" t="str">
        <f>IF(ISERROR(VLOOKUP($A33&amp;B$1,クラスIDマスタ!$S$2:$U$803,3,FALSE))=TRUE,"",VLOOKUP($A33&amp;B$1,クラスIDマスタ!$S$2:$U$803,3,FALSE))</f>
        <v>庫内温度
-40℃超-20℃以下</v>
      </c>
      <c r="C33" s="258" t="str">
        <f>IF(ISERROR(VLOOKUP($A33&amp;C$1,クラスIDマスタ!$S$2:$U$803,3,FALSE))=TRUE,"",VLOOKUP($A33&amp;C$1,クラスIDマスタ!$S$2:$U$803,3,FALSE))</f>
        <v>庫内温度
-20℃超10℃以下</v>
      </c>
      <c r="D33" s="258" t="str">
        <f>IF(ISERROR(VLOOKUP($A33&amp;D$1,クラスIDマスタ!$S$2:$U$803,3,FALSE))=TRUE,"",VLOOKUP($A33&amp;D$1,クラスIDマスタ!$S$2:$U$803,3,FALSE))</f>
        <v/>
      </c>
      <c r="E33" s="258" t="str">
        <f>IF(ISERROR(VLOOKUP($A33&amp;E$1,クラスIDマスタ!$S$2:$U$803,3,FALSE))=TRUE,"",VLOOKUP($A33&amp;E$1,クラスIDマスタ!$S$2:$U$803,3,FALSE))</f>
        <v/>
      </c>
      <c r="F33" s="258" t="str">
        <f>IF(ISERROR(VLOOKUP($A33&amp;F$1,クラスIDマスタ!$S$2:$U$803,3,FALSE))=TRUE,"",VLOOKUP($A33&amp;F$1,クラスIDマスタ!$S$2:$U$803,3,FALSE))</f>
        <v/>
      </c>
      <c r="G33" s="258" t="str">
        <f>IF(ISERROR(VLOOKUP($A33&amp;G$1,クラスIDマスタ!$S$2:$U$803,3,FALSE))=TRUE,"",VLOOKUP($A33&amp;G$1,クラスIDマスタ!$S$2:$U$803,3,FALSE))</f>
        <v/>
      </c>
      <c r="H33" s="258" t="str">
        <f>IF(ISERROR(VLOOKUP($A33&amp;H$1,クラスIDマスタ!$S$2:$U$803,3,FALSE))=TRUE,"",VLOOKUP($A33&amp;H$1,クラスIDマスタ!$S$2:$U$803,3,FALSE))</f>
        <v/>
      </c>
      <c r="I33" s="258" t="str">
        <f>IF(ISERROR(VLOOKUP($A33&amp;I$1,クラスIDマスタ!$S$2:$U$803,3,FALSE))=TRUE,"",VLOOKUP($A33&amp;I$1,クラスIDマスタ!$S$2:$U$803,3,FALSE))</f>
        <v/>
      </c>
      <c r="J33" s="258" t="str">
        <f>IF(ISERROR(VLOOKUP($A33&amp;J$1,クラスIDマスタ!$S$2:$U$803,3,FALSE))=TRUE,"",VLOOKUP($A33&amp;J$1,クラスIDマスタ!$S$2:$U$803,3,FALSE))</f>
        <v/>
      </c>
      <c r="K33" s="258" t="str">
        <f>IF(ISERROR(VLOOKUP($A33&amp;K$1,クラスIDマスタ!$S$2:$U$803,3,FALSE))=TRUE,"",VLOOKUP($A33&amp;K$1,クラスIDマスタ!$S$2:$U$803,3,FALSE))</f>
        <v/>
      </c>
      <c r="L33" s="258" t="str">
        <f>IF(ISERROR(VLOOKUP($A33&amp;L$1,クラスIDマスタ!$S$2:$U$803,3,FALSE))=TRUE,"",VLOOKUP($A33&amp;L$1,クラスIDマスタ!$S$2:$U$803,3,FALSE))</f>
        <v/>
      </c>
      <c r="M33" s="258" t="str">
        <f>IF(ISERROR(VLOOKUP($A33&amp;M$1,クラスIDマスタ!$S$2:$U$803,3,FALSE))=TRUE,"",VLOOKUP($A33&amp;M$1,クラスIDマスタ!$S$2:$U$803,3,FALSE))</f>
        <v/>
      </c>
      <c r="N33" s="258" t="str">
        <f>IF(ISERROR(VLOOKUP($A33&amp;N$1,クラスIDマスタ!$S$2:$U$803,3,FALSE))=TRUE,"",VLOOKUP($A33&amp;N$1,クラスIDマスタ!$S$2:$U$803,3,FALSE))</f>
        <v/>
      </c>
      <c r="O33" s="258" t="str">
        <f>IF(ISERROR(VLOOKUP($A33&amp;O$1,クラスIDマスタ!$S$2:$U$803,3,FALSE))=TRUE,"",VLOOKUP($A33&amp;O$1,クラスIDマスタ!$S$2:$U$803,3,FALSE))</f>
        <v/>
      </c>
      <c r="P33" s="258" t="str">
        <f>IF(ISERROR(VLOOKUP($A33&amp;P$1,クラスIDマスタ!$S$2:$U$803,3,FALSE))=TRUE,"",VLOOKUP($A33&amp;P$1,クラスIDマスタ!$S$2:$U$803,3,FALSE))</f>
        <v/>
      </c>
      <c r="Q33" s="258" t="str">
        <f>IF(ISERROR(VLOOKUP($A33&amp;Q$1,クラスIDマスタ!$S$2:$U$803,3,FALSE))=TRUE,"",VLOOKUP($A33&amp;Q$1,クラスIDマスタ!$S$2:$U$803,3,FALSE))</f>
        <v/>
      </c>
      <c r="R33" s="258" t="str">
        <f>IF(ISERROR(VLOOKUP($A33&amp;R$1,クラスIDマスタ!$S$2:$U$803,3,FALSE))=TRUE,"",VLOOKUP($A33&amp;R$1,クラスIDマスタ!$S$2:$U$803,3,FALSE))</f>
        <v/>
      </c>
      <c r="S33" s="258" t="str">
        <f>IF(ISERROR(VLOOKUP($A33&amp;S$1,クラスIDマスタ!$S$2:$U$803,3,FALSE))=TRUE,"",VLOOKUP($A33&amp;S$1,クラスIDマスタ!$S$2:$U$803,3,FALSE))</f>
        <v/>
      </c>
    </row>
    <row r="34" spans="1:19">
      <c r="A34" s="258" t="str">
        <f>"条件"&amp;SUBSTITUTE(目次!C37,"-","_")</f>
        <v>条件A_12_001</v>
      </c>
      <c r="B34" s="258" t="str">
        <f>IF(ISERROR(VLOOKUP($A34&amp;B$1,クラスIDマスタ!$S$2:$U$803,3,FALSE))=TRUE,"",VLOOKUP($A34&amp;B$1,クラスIDマスタ!$S$2:$U$803,3,FALSE))</f>
        <v>ベースライト型(ストレート)</v>
      </c>
      <c r="C34" s="258" t="str">
        <f>IF(ISERROR(VLOOKUP($A34&amp;C$1,クラスIDマスタ!$S$2:$U$803,3,FALSE))=TRUE,"",VLOOKUP($A34&amp;C$1,クラスIDマスタ!$S$2:$U$803,3,FALSE))</f>
        <v>ベースライト型(スクエア)</v>
      </c>
      <c r="D34" s="258" t="str">
        <f>IF(ISERROR(VLOOKUP($A34&amp;D$1,クラスIDマスタ!$S$2:$U$803,3,FALSE))=TRUE,"",VLOOKUP($A34&amp;D$1,クラスIDマスタ!$S$2:$U$803,3,FALSE))</f>
        <v>ダウンライト型
昼光色、昼白色、白色
配光角60°超</v>
      </c>
      <c r="E34" s="258" t="str">
        <f>IF(ISERROR(VLOOKUP($A34&amp;E$1,クラスIDマスタ!$S$2:$U$803,3,FALSE))=TRUE,"",VLOOKUP($A34&amp;E$1,クラスIDマスタ!$S$2:$U$803,3,FALSE))</f>
        <v>ダウンライト型
昼光色、昼白色、白色
配光角30°超60°以下</v>
      </c>
      <c r="F34" s="258" t="str">
        <f>IF(ISERROR(VLOOKUP($A34&amp;F$1,クラスIDマスタ!$S$2:$U$803,3,FALSE))=TRUE,"",VLOOKUP($A34&amp;F$1,クラスIDマスタ!$S$2:$U$803,3,FALSE))</f>
        <v>ダウンライト型
昼光色、昼白色、白色
配光角30°以下</v>
      </c>
      <c r="G34" s="258" t="str">
        <f>IF(ISERROR(VLOOKUP($A34&amp;G$1,クラスIDマスタ!$S$2:$U$803,3,FALSE))=TRUE,"",VLOOKUP($A34&amp;G$1,クラスIDマスタ!$S$2:$U$803,3,FALSE))</f>
        <v>ダウンライト型
温白色、電球色
配光角60°超</v>
      </c>
      <c r="H34" s="258" t="str">
        <f>IF(ISERROR(VLOOKUP($A34&amp;H$1,クラスIDマスタ!$S$2:$U$803,3,FALSE))=TRUE,"",VLOOKUP($A34&amp;H$1,クラスIDマスタ!$S$2:$U$803,3,FALSE))</f>
        <v>ダウンライト型
温白色、電球色
配光角30°超60°以下</v>
      </c>
      <c r="I34" s="258" t="str">
        <f>IF(ISERROR(VLOOKUP($A34&amp;I$1,クラスIDマスタ!$S$2:$U$803,3,FALSE))=TRUE,"",VLOOKUP($A34&amp;I$1,クラスIDマスタ!$S$2:$U$803,3,FALSE))</f>
        <v>ダウンライト型
温白色、電球色
配光角30°以下</v>
      </c>
      <c r="J34" s="258" t="str">
        <f>IF(ISERROR(VLOOKUP($A34&amp;J$1,クラスIDマスタ!$S$2:$U$803,3,FALSE))=TRUE,"",VLOOKUP($A34&amp;J$1,クラスIDマスタ!$S$2:$U$803,3,FALSE))</f>
        <v/>
      </c>
      <c r="K34" s="258" t="str">
        <f>IF(ISERROR(VLOOKUP($A34&amp;K$1,クラスIDマスタ!$S$2:$U$803,3,FALSE))=TRUE,"",VLOOKUP($A34&amp;K$1,クラスIDマスタ!$S$2:$U$803,3,FALSE))</f>
        <v/>
      </c>
      <c r="L34" s="258" t="str">
        <f>IF(ISERROR(VLOOKUP($A34&amp;L$1,クラスIDマスタ!$S$2:$U$803,3,FALSE))=TRUE,"",VLOOKUP($A34&amp;L$1,クラスIDマスタ!$S$2:$U$803,3,FALSE))</f>
        <v/>
      </c>
      <c r="M34" s="258" t="str">
        <f>IF(ISERROR(VLOOKUP($A34&amp;M$1,クラスIDマスタ!$S$2:$U$803,3,FALSE))=TRUE,"",VLOOKUP($A34&amp;M$1,クラスIDマスタ!$S$2:$U$803,3,FALSE))</f>
        <v/>
      </c>
      <c r="N34" s="258" t="str">
        <f>IF(ISERROR(VLOOKUP($A34&amp;N$1,クラスIDマスタ!$S$2:$U$803,3,FALSE))=TRUE,"",VLOOKUP($A34&amp;N$1,クラスIDマスタ!$S$2:$U$803,3,FALSE))</f>
        <v/>
      </c>
      <c r="O34" s="258" t="str">
        <f>IF(ISERROR(VLOOKUP($A34&amp;O$1,クラスIDマスタ!$S$2:$U$803,3,FALSE))=TRUE,"",VLOOKUP($A34&amp;O$1,クラスIDマスタ!$S$2:$U$803,3,FALSE))</f>
        <v/>
      </c>
      <c r="P34" s="258" t="str">
        <f>IF(ISERROR(VLOOKUP($A34&amp;P$1,クラスIDマスタ!$S$2:$U$803,3,FALSE))=TRUE,"",VLOOKUP($A34&amp;P$1,クラスIDマスタ!$S$2:$U$803,3,FALSE))</f>
        <v/>
      </c>
      <c r="Q34" s="258" t="str">
        <f>IF(ISERROR(VLOOKUP($A34&amp;Q$1,クラスIDマスタ!$S$2:$U$803,3,FALSE))=TRUE,"",VLOOKUP($A34&amp;Q$1,クラスIDマスタ!$S$2:$U$803,3,FALSE))</f>
        <v/>
      </c>
      <c r="R34" s="258" t="str">
        <f>IF(ISERROR(VLOOKUP($A34&amp;R$1,クラスIDマスタ!$S$2:$U$803,3,FALSE))=TRUE,"",VLOOKUP($A34&amp;R$1,クラスIDマスタ!$S$2:$U$803,3,FALSE))</f>
        <v/>
      </c>
      <c r="S34" s="258" t="str">
        <f>IF(ISERROR(VLOOKUP($A34&amp;S$1,クラスIDマスタ!$S$2:$U$803,3,FALSE))=TRUE,"",VLOOKUP($A34&amp;S$1,クラスIDマスタ!$S$2:$U$803,3,FALSE))</f>
        <v/>
      </c>
    </row>
    <row r="35" spans="1:19">
      <c r="A35" s="258" t="e">
        <f>"条件"&amp;SUBSTITUTE(目次!#REF!,"-","_")</f>
        <v>#REF!</v>
      </c>
      <c r="B35" s="258" t="str">
        <f>IF(ISERROR(VLOOKUP($A35&amp;B$1,クラスIDマスタ!$S$2:$U$803,3,FALSE))=TRUE,"",VLOOKUP($A35&amp;B$1,クラスIDマスタ!$S$2:$U$803,3,FALSE))</f>
        <v/>
      </c>
      <c r="C35" s="258" t="str">
        <f>IF(ISERROR(VLOOKUP($A35&amp;C$1,クラスIDマスタ!$S$2:$U$803,3,FALSE))=TRUE,"",VLOOKUP($A35&amp;C$1,クラスIDマスタ!$S$2:$U$803,3,FALSE))</f>
        <v/>
      </c>
      <c r="D35" s="258" t="str">
        <f>IF(ISERROR(VLOOKUP($A35&amp;D$1,クラスIDマスタ!$S$2:$U$803,3,FALSE))=TRUE,"",VLOOKUP($A35&amp;D$1,クラスIDマスタ!$S$2:$U$803,3,FALSE))</f>
        <v/>
      </c>
      <c r="E35" s="258" t="str">
        <f>IF(ISERROR(VLOOKUP($A35&amp;E$1,クラスIDマスタ!$S$2:$U$803,3,FALSE))=TRUE,"",VLOOKUP($A35&amp;E$1,クラスIDマスタ!$S$2:$U$803,3,FALSE))</f>
        <v/>
      </c>
      <c r="F35" s="258" t="str">
        <f>IF(ISERROR(VLOOKUP($A35&amp;F$1,クラスIDマスタ!$S$2:$U$803,3,FALSE))=TRUE,"",VLOOKUP($A35&amp;F$1,クラスIDマスタ!$S$2:$U$803,3,FALSE))</f>
        <v/>
      </c>
      <c r="G35" s="258" t="str">
        <f>IF(ISERROR(VLOOKUP($A35&amp;G$1,クラスIDマスタ!$S$2:$U$803,3,FALSE))=TRUE,"",VLOOKUP($A35&amp;G$1,クラスIDマスタ!$S$2:$U$803,3,FALSE))</f>
        <v/>
      </c>
      <c r="H35" s="258" t="str">
        <f>IF(ISERROR(VLOOKUP($A35&amp;H$1,クラスIDマスタ!$S$2:$U$803,3,FALSE))=TRUE,"",VLOOKUP($A35&amp;H$1,クラスIDマスタ!$S$2:$U$803,3,FALSE))</f>
        <v/>
      </c>
      <c r="I35" s="258" t="str">
        <f>IF(ISERROR(VLOOKUP($A35&amp;I$1,クラスIDマスタ!$S$2:$U$803,3,FALSE))=TRUE,"",VLOOKUP($A35&amp;I$1,クラスIDマスタ!$S$2:$U$803,3,FALSE))</f>
        <v/>
      </c>
      <c r="J35" s="258" t="str">
        <f>IF(ISERROR(VLOOKUP($A35&amp;J$1,クラスIDマスタ!$S$2:$U$803,3,FALSE))=TRUE,"",VLOOKUP($A35&amp;J$1,クラスIDマスタ!$S$2:$U$803,3,FALSE))</f>
        <v/>
      </c>
      <c r="K35" s="258" t="str">
        <f>IF(ISERROR(VLOOKUP($A35&amp;K$1,クラスIDマスタ!$S$2:$U$803,3,FALSE))=TRUE,"",VLOOKUP($A35&amp;K$1,クラスIDマスタ!$S$2:$U$803,3,FALSE))</f>
        <v/>
      </c>
      <c r="L35" s="258" t="str">
        <f>IF(ISERROR(VLOOKUP($A35&amp;L$1,クラスIDマスタ!$S$2:$U$803,3,FALSE))=TRUE,"",VLOOKUP($A35&amp;L$1,クラスIDマスタ!$S$2:$U$803,3,FALSE))</f>
        <v/>
      </c>
      <c r="M35" s="258" t="str">
        <f>IF(ISERROR(VLOOKUP($A35&amp;M$1,クラスIDマスタ!$S$2:$U$803,3,FALSE))=TRUE,"",VLOOKUP($A35&amp;M$1,クラスIDマスタ!$S$2:$U$803,3,FALSE))</f>
        <v/>
      </c>
      <c r="N35" s="258" t="str">
        <f>IF(ISERROR(VLOOKUP($A35&amp;N$1,クラスIDマスタ!$S$2:$U$803,3,FALSE))=TRUE,"",VLOOKUP($A35&amp;N$1,クラスIDマスタ!$S$2:$U$803,3,FALSE))</f>
        <v/>
      </c>
      <c r="O35" s="258" t="str">
        <f>IF(ISERROR(VLOOKUP($A35&amp;O$1,クラスIDマスタ!$S$2:$U$803,3,FALSE))=TRUE,"",VLOOKUP($A35&amp;O$1,クラスIDマスタ!$S$2:$U$803,3,FALSE))</f>
        <v/>
      </c>
      <c r="P35" s="258" t="str">
        <f>IF(ISERROR(VLOOKUP($A35&amp;P$1,クラスIDマスタ!$S$2:$U$803,3,FALSE))=TRUE,"",VLOOKUP($A35&amp;P$1,クラスIDマスタ!$S$2:$U$803,3,FALSE))</f>
        <v/>
      </c>
      <c r="Q35" s="258" t="str">
        <f>IF(ISERROR(VLOOKUP($A35&amp;Q$1,クラスIDマスタ!$S$2:$U$803,3,FALSE))=TRUE,"",VLOOKUP($A35&amp;Q$1,クラスIDマスタ!$S$2:$U$803,3,FALSE))</f>
        <v/>
      </c>
      <c r="R35" s="258" t="str">
        <f>IF(ISERROR(VLOOKUP($A35&amp;R$1,クラスIDマスタ!$S$2:$U$803,3,FALSE))=TRUE,"",VLOOKUP($A35&amp;R$1,クラスIDマスタ!$S$2:$U$803,3,FALSE))</f>
        <v/>
      </c>
      <c r="S35" s="258" t="str">
        <f>IF(ISERROR(VLOOKUP($A35&amp;S$1,クラスIDマスタ!$S$2:$U$803,3,FALSE))=TRUE,"",VLOOKUP($A35&amp;S$1,クラスIDマスタ!$S$2:$U$803,3,FALSE))</f>
        <v/>
      </c>
    </row>
    <row r="36" spans="1:19">
      <c r="A36" s="258" t="e">
        <f>"条件"&amp;SUBSTITUTE(目次!#REF!,"-","_")</f>
        <v>#REF!</v>
      </c>
      <c r="B36" s="258" t="str">
        <f>IF(ISERROR(VLOOKUP($A36&amp;B$1,クラスIDマスタ!$S$2:$U$803,3,FALSE))=TRUE,"",VLOOKUP($A36&amp;B$1,クラスIDマスタ!$S$2:$U$803,3,FALSE))</f>
        <v/>
      </c>
      <c r="C36" s="258" t="str">
        <f>IF(ISERROR(VLOOKUP($A36&amp;C$1,クラスIDマスタ!$S$2:$U$803,3,FALSE))=TRUE,"",VLOOKUP($A36&amp;C$1,クラスIDマスタ!$S$2:$U$803,3,FALSE))</f>
        <v/>
      </c>
      <c r="D36" s="258" t="str">
        <f>IF(ISERROR(VLOOKUP($A36&amp;D$1,クラスIDマスタ!$S$2:$U$803,3,FALSE))=TRUE,"",VLOOKUP($A36&amp;D$1,クラスIDマスタ!$S$2:$U$803,3,FALSE))</f>
        <v/>
      </c>
      <c r="E36" s="258" t="str">
        <f>IF(ISERROR(VLOOKUP($A36&amp;E$1,クラスIDマスタ!$S$2:$U$803,3,FALSE))=TRUE,"",VLOOKUP($A36&amp;E$1,クラスIDマスタ!$S$2:$U$803,3,FALSE))</f>
        <v/>
      </c>
      <c r="F36" s="258" t="str">
        <f>IF(ISERROR(VLOOKUP($A36&amp;F$1,クラスIDマスタ!$S$2:$U$803,3,FALSE))=TRUE,"",VLOOKUP($A36&amp;F$1,クラスIDマスタ!$S$2:$U$803,3,FALSE))</f>
        <v/>
      </c>
      <c r="G36" s="258" t="str">
        <f>IF(ISERROR(VLOOKUP($A36&amp;G$1,クラスIDマスタ!$S$2:$U$803,3,FALSE))=TRUE,"",VLOOKUP($A36&amp;G$1,クラスIDマスタ!$S$2:$U$803,3,FALSE))</f>
        <v/>
      </c>
      <c r="H36" s="258" t="str">
        <f>IF(ISERROR(VLOOKUP($A36&amp;H$1,クラスIDマスタ!$S$2:$U$803,3,FALSE))=TRUE,"",VLOOKUP($A36&amp;H$1,クラスIDマスタ!$S$2:$U$803,3,FALSE))</f>
        <v/>
      </c>
      <c r="I36" s="258" t="str">
        <f>IF(ISERROR(VLOOKUP($A36&amp;I$1,クラスIDマスタ!$S$2:$U$803,3,FALSE))=TRUE,"",VLOOKUP($A36&amp;I$1,クラスIDマスタ!$S$2:$U$803,3,FALSE))</f>
        <v/>
      </c>
      <c r="J36" s="258" t="str">
        <f>IF(ISERROR(VLOOKUP($A36&amp;J$1,クラスIDマスタ!$S$2:$U$803,3,FALSE))=TRUE,"",VLOOKUP($A36&amp;J$1,クラスIDマスタ!$S$2:$U$803,3,FALSE))</f>
        <v/>
      </c>
      <c r="K36" s="258" t="str">
        <f>IF(ISERROR(VLOOKUP($A36&amp;K$1,クラスIDマスタ!$S$2:$U$803,3,FALSE))=TRUE,"",VLOOKUP($A36&amp;K$1,クラスIDマスタ!$S$2:$U$803,3,FALSE))</f>
        <v/>
      </c>
      <c r="L36" s="258" t="str">
        <f>IF(ISERROR(VLOOKUP($A36&amp;L$1,クラスIDマスタ!$S$2:$U$803,3,FALSE))=TRUE,"",VLOOKUP($A36&amp;L$1,クラスIDマスタ!$S$2:$U$803,3,FALSE))</f>
        <v/>
      </c>
      <c r="M36" s="258" t="str">
        <f>IF(ISERROR(VLOOKUP($A36&amp;M$1,クラスIDマスタ!$S$2:$U$803,3,FALSE))=TRUE,"",VLOOKUP($A36&amp;M$1,クラスIDマスタ!$S$2:$U$803,3,FALSE))</f>
        <v/>
      </c>
      <c r="N36" s="258" t="str">
        <f>IF(ISERROR(VLOOKUP($A36&amp;N$1,クラスIDマスタ!$S$2:$U$803,3,FALSE))=TRUE,"",VLOOKUP($A36&amp;N$1,クラスIDマスタ!$S$2:$U$803,3,FALSE))</f>
        <v/>
      </c>
      <c r="O36" s="258" t="str">
        <f>IF(ISERROR(VLOOKUP($A36&amp;O$1,クラスIDマスタ!$S$2:$U$803,3,FALSE))=TRUE,"",VLOOKUP($A36&amp;O$1,クラスIDマスタ!$S$2:$U$803,3,FALSE))</f>
        <v/>
      </c>
      <c r="P36" s="258" t="str">
        <f>IF(ISERROR(VLOOKUP($A36&amp;P$1,クラスIDマスタ!$S$2:$U$803,3,FALSE))=TRUE,"",VLOOKUP($A36&amp;P$1,クラスIDマスタ!$S$2:$U$803,3,FALSE))</f>
        <v/>
      </c>
      <c r="Q36" s="258" t="str">
        <f>IF(ISERROR(VLOOKUP($A36&amp;Q$1,クラスIDマスタ!$S$2:$U$803,3,FALSE))=TRUE,"",VLOOKUP($A36&amp;Q$1,クラスIDマスタ!$S$2:$U$803,3,FALSE))</f>
        <v/>
      </c>
      <c r="R36" s="258" t="str">
        <f>IF(ISERROR(VLOOKUP($A36&amp;R$1,クラスIDマスタ!$S$2:$U$803,3,FALSE))=TRUE,"",VLOOKUP($A36&amp;R$1,クラスIDマスタ!$S$2:$U$803,3,FALSE))</f>
        <v/>
      </c>
      <c r="S36" s="258" t="str">
        <f>IF(ISERROR(VLOOKUP($A36&amp;S$1,クラスIDマスタ!$S$2:$U$803,3,FALSE))=TRUE,"",VLOOKUP($A36&amp;S$1,クラスIDマスタ!$S$2:$U$803,3,FALSE))</f>
        <v/>
      </c>
    </row>
    <row r="37" spans="1:19">
      <c r="A37" s="258" t="e">
        <f>"条件"&amp;SUBSTITUTE(目次!#REF!,"-","_")</f>
        <v>#REF!</v>
      </c>
      <c r="B37" s="258" t="str">
        <f>IF(ISERROR(VLOOKUP($A37&amp;B$1,クラスIDマスタ!$S$2:$U$803,3,FALSE))=TRUE,"",VLOOKUP($A37&amp;B$1,クラスIDマスタ!$S$2:$U$803,3,FALSE))</f>
        <v/>
      </c>
      <c r="C37" s="258" t="str">
        <f>IF(ISERROR(VLOOKUP($A37&amp;C$1,クラスIDマスタ!$S$2:$U$803,3,FALSE))=TRUE,"",VLOOKUP($A37&amp;C$1,クラスIDマスタ!$S$2:$U$803,3,FALSE))</f>
        <v/>
      </c>
      <c r="D37" s="258" t="str">
        <f>IF(ISERROR(VLOOKUP($A37&amp;D$1,クラスIDマスタ!$S$2:$U$803,3,FALSE))=TRUE,"",VLOOKUP($A37&amp;D$1,クラスIDマスタ!$S$2:$U$803,3,FALSE))</f>
        <v/>
      </c>
      <c r="E37" s="258" t="str">
        <f>IF(ISERROR(VLOOKUP($A37&amp;E$1,クラスIDマスタ!$S$2:$U$803,3,FALSE))=TRUE,"",VLOOKUP($A37&amp;E$1,クラスIDマスタ!$S$2:$U$803,3,FALSE))</f>
        <v/>
      </c>
      <c r="F37" s="258" t="str">
        <f>IF(ISERROR(VLOOKUP($A37&amp;F$1,クラスIDマスタ!$S$2:$U$803,3,FALSE))=TRUE,"",VLOOKUP($A37&amp;F$1,クラスIDマスタ!$S$2:$U$803,3,FALSE))</f>
        <v/>
      </c>
      <c r="G37" s="258" t="str">
        <f>IF(ISERROR(VLOOKUP($A37&amp;G$1,クラスIDマスタ!$S$2:$U$803,3,FALSE))=TRUE,"",VLOOKUP($A37&amp;G$1,クラスIDマスタ!$S$2:$U$803,3,FALSE))</f>
        <v/>
      </c>
      <c r="H37" s="258" t="str">
        <f>IF(ISERROR(VLOOKUP($A37&amp;H$1,クラスIDマスタ!$S$2:$U$803,3,FALSE))=TRUE,"",VLOOKUP($A37&amp;H$1,クラスIDマスタ!$S$2:$U$803,3,FALSE))</f>
        <v/>
      </c>
      <c r="I37" s="258" t="str">
        <f>IF(ISERROR(VLOOKUP($A37&amp;I$1,クラスIDマスタ!$S$2:$U$803,3,FALSE))=TRUE,"",VLOOKUP($A37&amp;I$1,クラスIDマスタ!$S$2:$U$803,3,FALSE))</f>
        <v/>
      </c>
      <c r="J37" s="258" t="str">
        <f>IF(ISERROR(VLOOKUP($A37&amp;J$1,クラスIDマスタ!$S$2:$U$803,3,FALSE))=TRUE,"",VLOOKUP($A37&amp;J$1,クラスIDマスタ!$S$2:$U$803,3,FALSE))</f>
        <v/>
      </c>
      <c r="K37" s="258" t="str">
        <f>IF(ISERROR(VLOOKUP($A37&amp;K$1,クラスIDマスタ!$S$2:$U$803,3,FALSE))=TRUE,"",VLOOKUP($A37&amp;K$1,クラスIDマスタ!$S$2:$U$803,3,FALSE))</f>
        <v/>
      </c>
      <c r="L37" s="258" t="str">
        <f>IF(ISERROR(VLOOKUP($A37&amp;L$1,クラスIDマスタ!$S$2:$U$803,3,FALSE))=TRUE,"",VLOOKUP($A37&amp;L$1,クラスIDマスタ!$S$2:$U$803,3,FALSE))</f>
        <v/>
      </c>
      <c r="M37" s="258" t="str">
        <f>IF(ISERROR(VLOOKUP($A37&amp;M$1,クラスIDマスタ!$S$2:$U$803,3,FALSE))=TRUE,"",VLOOKUP($A37&amp;M$1,クラスIDマスタ!$S$2:$U$803,3,FALSE))</f>
        <v/>
      </c>
      <c r="N37" s="258" t="str">
        <f>IF(ISERROR(VLOOKUP($A37&amp;N$1,クラスIDマスタ!$S$2:$U$803,3,FALSE))=TRUE,"",VLOOKUP($A37&amp;N$1,クラスIDマスタ!$S$2:$U$803,3,FALSE))</f>
        <v/>
      </c>
      <c r="O37" s="258" t="str">
        <f>IF(ISERROR(VLOOKUP($A37&amp;O$1,クラスIDマスタ!$S$2:$U$803,3,FALSE))=TRUE,"",VLOOKUP($A37&amp;O$1,クラスIDマスタ!$S$2:$U$803,3,FALSE))</f>
        <v/>
      </c>
      <c r="P37" s="258" t="str">
        <f>IF(ISERROR(VLOOKUP($A37&amp;P$1,クラスIDマスタ!$S$2:$U$803,3,FALSE))=TRUE,"",VLOOKUP($A37&amp;P$1,クラスIDマスタ!$S$2:$U$803,3,FALSE))</f>
        <v/>
      </c>
      <c r="Q37" s="258" t="str">
        <f>IF(ISERROR(VLOOKUP($A37&amp;Q$1,クラスIDマスタ!$S$2:$U$803,3,FALSE))=TRUE,"",VLOOKUP($A37&amp;Q$1,クラスIDマスタ!$S$2:$U$803,3,FALSE))</f>
        <v/>
      </c>
      <c r="R37" s="258" t="str">
        <f>IF(ISERROR(VLOOKUP($A37&amp;R$1,クラスIDマスタ!$S$2:$U$803,3,FALSE))=TRUE,"",VLOOKUP($A37&amp;R$1,クラスIDマスタ!$S$2:$U$803,3,FALSE))</f>
        <v/>
      </c>
      <c r="S37" s="258" t="str">
        <f>IF(ISERROR(VLOOKUP($A37&amp;S$1,クラスIDマスタ!$S$2:$U$803,3,FALSE))=TRUE,"",VLOOKUP($A37&amp;S$1,クラスIDマスタ!$S$2:$U$803,3,FALSE))</f>
        <v/>
      </c>
    </row>
    <row r="38" spans="1:19">
      <c r="A38" s="258" t="str">
        <f>"条件"&amp;SUBSTITUTE(目次!C38,"-","_")</f>
        <v>条件A_14_001</v>
      </c>
      <c r="B38" s="258" t="str">
        <f>IF(ISERROR(VLOOKUP($A38&amp;B$1,クラスIDマスタ!$S$2:$U$803,3,FALSE))=TRUE,"",VLOOKUP($A38&amp;B$1,クラスIDマスタ!$S$2:$U$803,3,FALSE))</f>
        <v>50Hz、200V、極数2</v>
      </c>
      <c r="C38" s="258" t="str">
        <f>IF(ISERROR(VLOOKUP($A38&amp;C$1,クラスIDマスタ!$S$2:$U$803,3,FALSE))=TRUE,"",VLOOKUP($A38&amp;C$1,クラスIDマスタ!$S$2:$U$803,3,FALSE))</f>
        <v>50Hz、200V、極数4</v>
      </c>
      <c r="D38" s="258" t="str">
        <f>IF(ISERROR(VLOOKUP($A38&amp;D$1,クラスIDマスタ!$S$2:$U$803,3,FALSE))=TRUE,"",VLOOKUP($A38&amp;D$1,クラスIDマスタ!$S$2:$U$803,3,FALSE))</f>
        <v>50Hz、200V、極数6</v>
      </c>
      <c r="E38" s="258" t="str">
        <f>IF(ISERROR(VLOOKUP($A38&amp;E$1,クラスIDマスタ!$S$2:$U$803,3,FALSE))=TRUE,"",VLOOKUP($A38&amp;E$1,クラスIDマスタ!$S$2:$U$803,3,FALSE))</f>
        <v>60Hz、220V、極数2</v>
      </c>
      <c r="F38" s="258" t="str">
        <f>IF(ISERROR(VLOOKUP($A38&amp;F$1,クラスIDマスタ!$S$2:$U$803,3,FALSE))=TRUE,"",VLOOKUP($A38&amp;F$1,クラスIDマスタ!$S$2:$U$803,3,FALSE))</f>
        <v>60Hz、220V、極数4</v>
      </c>
      <c r="G38" s="258" t="str">
        <f>IF(ISERROR(VLOOKUP($A38&amp;G$1,クラスIDマスタ!$S$2:$U$803,3,FALSE))=TRUE,"",VLOOKUP($A38&amp;G$1,クラスIDマスタ!$S$2:$U$803,3,FALSE))</f>
        <v>60Hz、220V、極数6</v>
      </c>
      <c r="H38" s="258" t="str">
        <f>IF(ISERROR(VLOOKUP($A38&amp;H$1,クラスIDマスタ!$S$2:$U$803,3,FALSE))=TRUE,"",VLOOKUP($A38&amp;H$1,クラスIDマスタ!$S$2:$U$803,3,FALSE))</f>
        <v/>
      </c>
      <c r="I38" s="258" t="str">
        <f>IF(ISERROR(VLOOKUP($A38&amp;I$1,クラスIDマスタ!$S$2:$U$803,3,FALSE))=TRUE,"",VLOOKUP($A38&amp;I$1,クラスIDマスタ!$S$2:$U$803,3,FALSE))</f>
        <v/>
      </c>
      <c r="J38" s="258" t="str">
        <f>IF(ISERROR(VLOOKUP($A38&amp;J$1,クラスIDマスタ!$S$2:$U$803,3,FALSE))=TRUE,"",VLOOKUP($A38&amp;J$1,クラスIDマスタ!$S$2:$U$803,3,FALSE))</f>
        <v/>
      </c>
      <c r="K38" s="258" t="str">
        <f>IF(ISERROR(VLOOKUP($A38&amp;K$1,クラスIDマスタ!$S$2:$U$803,3,FALSE))=TRUE,"",VLOOKUP($A38&amp;K$1,クラスIDマスタ!$S$2:$U$803,3,FALSE))</f>
        <v/>
      </c>
      <c r="L38" s="258" t="str">
        <f>IF(ISERROR(VLOOKUP($A38&amp;L$1,クラスIDマスタ!$S$2:$U$803,3,FALSE))=TRUE,"",VLOOKUP($A38&amp;L$1,クラスIDマスタ!$S$2:$U$803,3,FALSE))</f>
        <v/>
      </c>
      <c r="M38" s="258" t="str">
        <f>IF(ISERROR(VLOOKUP($A38&amp;M$1,クラスIDマスタ!$S$2:$U$803,3,FALSE))=TRUE,"",VLOOKUP($A38&amp;M$1,クラスIDマスタ!$S$2:$U$803,3,FALSE))</f>
        <v/>
      </c>
      <c r="N38" s="258" t="str">
        <f>IF(ISERROR(VLOOKUP($A38&amp;N$1,クラスIDマスタ!$S$2:$U$803,3,FALSE))=TRUE,"",VLOOKUP($A38&amp;N$1,クラスIDマスタ!$S$2:$U$803,3,FALSE))</f>
        <v/>
      </c>
      <c r="O38" s="258" t="str">
        <f>IF(ISERROR(VLOOKUP($A38&amp;O$1,クラスIDマスタ!$S$2:$U$803,3,FALSE))=TRUE,"",VLOOKUP($A38&amp;O$1,クラスIDマスタ!$S$2:$U$803,3,FALSE))</f>
        <v/>
      </c>
      <c r="P38" s="258" t="str">
        <f>IF(ISERROR(VLOOKUP($A38&amp;P$1,クラスIDマスタ!$S$2:$U$803,3,FALSE))=TRUE,"",VLOOKUP($A38&amp;P$1,クラスIDマスタ!$S$2:$U$803,3,FALSE))</f>
        <v/>
      </c>
      <c r="Q38" s="258" t="str">
        <f>IF(ISERROR(VLOOKUP($A38&amp;Q$1,クラスIDマスタ!$S$2:$U$803,3,FALSE))=TRUE,"",VLOOKUP($A38&amp;Q$1,クラスIDマスタ!$S$2:$U$803,3,FALSE))</f>
        <v/>
      </c>
      <c r="R38" s="258" t="str">
        <f>IF(ISERROR(VLOOKUP($A38&amp;R$1,クラスIDマスタ!$S$2:$U$803,3,FALSE))=TRUE,"",VLOOKUP($A38&amp;R$1,クラスIDマスタ!$S$2:$U$803,3,FALSE))</f>
        <v/>
      </c>
      <c r="S38" s="258" t="str">
        <f>IF(ISERROR(VLOOKUP($A38&amp;S$1,クラスIDマスタ!$S$2:$U$803,3,FALSE))=TRUE,"",VLOOKUP($A38&amp;S$1,クラスIDマスタ!$S$2:$U$803,3,FALSE))</f>
        <v/>
      </c>
    </row>
    <row r="39" spans="1:19">
      <c r="A39" s="258" t="str">
        <f>"条件"&amp;SUBSTITUTE(目次!C39,"-","_")</f>
        <v>条件A_14_002</v>
      </c>
      <c r="B39" s="258" t="str">
        <f>IF(ISERROR(VLOOKUP($A39&amp;B$1,クラスIDマスタ!$S$2:$U$803,3,FALSE))=TRUE,"",VLOOKUP($A39&amp;B$1,クラスIDマスタ!$S$2:$U$803,3,FALSE))</f>
        <v>-</v>
      </c>
      <c r="C39" s="258" t="str">
        <f>IF(ISERROR(VLOOKUP($A39&amp;C$1,クラスIDマスタ!$S$2:$U$803,3,FALSE))=TRUE,"",VLOOKUP($A39&amp;C$1,クラスIDマスタ!$S$2:$U$803,3,FALSE))</f>
        <v/>
      </c>
      <c r="D39" s="258" t="str">
        <f>IF(ISERROR(VLOOKUP($A39&amp;D$1,クラスIDマスタ!$S$2:$U$803,3,FALSE))=TRUE,"",VLOOKUP($A39&amp;D$1,クラスIDマスタ!$S$2:$U$803,3,FALSE))</f>
        <v/>
      </c>
      <c r="E39" s="258" t="str">
        <f>IF(ISERROR(VLOOKUP($A39&amp;E$1,クラスIDマスタ!$S$2:$U$803,3,FALSE))=TRUE,"",VLOOKUP($A39&amp;E$1,クラスIDマスタ!$S$2:$U$803,3,FALSE))</f>
        <v/>
      </c>
      <c r="F39" s="258" t="str">
        <f>IF(ISERROR(VLOOKUP($A39&amp;F$1,クラスIDマスタ!$S$2:$U$803,3,FALSE))=TRUE,"",VLOOKUP($A39&amp;F$1,クラスIDマスタ!$S$2:$U$803,3,FALSE))</f>
        <v/>
      </c>
      <c r="G39" s="258" t="str">
        <f>IF(ISERROR(VLOOKUP($A39&amp;G$1,クラスIDマスタ!$S$2:$U$803,3,FALSE))=TRUE,"",VLOOKUP($A39&amp;G$1,クラスIDマスタ!$S$2:$U$803,3,FALSE))</f>
        <v/>
      </c>
      <c r="H39" s="258" t="str">
        <f>IF(ISERROR(VLOOKUP($A39&amp;H$1,クラスIDマスタ!$S$2:$U$803,3,FALSE))=TRUE,"",VLOOKUP($A39&amp;H$1,クラスIDマスタ!$S$2:$U$803,3,FALSE))</f>
        <v/>
      </c>
      <c r="I39" s="258" t="str">
        <f>IF(ISERROR(VLOOKUP($A39&amp;I$1,クラスIDマスタ!$S$2:$U$803,3,FALSE))=TRUE,"",VLOOKUP($A39&amp;I$1,クラスIDマスタ!$S$2:$U$803,3,FALSE))</f>
        <v/>
      </c>
      <c r="J39" s="258" t="str">
        <f>IF(ISERROR(VLOOKUP($A39&amp;J$1,クラスIDマスタ!$S$2:$U$803,3,FALSE))=TRUE,"",VLOOKUP($A39&amp;J$1,クラスIDマスタ!$S$2:$U$803,3,FALSE))</f>
        <v/>
      </c>
      <c r="K39" s="258" t="str">
        <f>IF(ISERROR(VLOOKUP($A39&amp;K$1,クラスIDマスタ!$S$2:$U$803,3,FALSE))=TRUE,"",VLOOKUP($A39&amp;K$1,クラスIDマスタ!$S$2:$U$803,3,FALSE))</f>
        <v/>
      </c>
      <c r="L39" s="258" t="str">
        <f>IF(ISERROR(VLOOKUP($A39&amp;L$1,クラスIDマスタ!$S$2:$U$803,3,FALSE))=TRUE,"",VLOOKUP($A39&amp;L$1,クラスIDマスタ!$S$2:$U$803,3,FALSE))</f>
        <v/>
      </c>
      <c r="M39" s="258" t="str">
        <f>IF(ISERROR(VLOOKUP($A39&amp;M$1,クラスIDマスタ!$S$2:$U$803,3,FALSE))=TRUE,"",VLOOKUP($A39&amp;M$1,クラスIDマスタ!$S$2:$U$803,3,FALSE))</f>
        <v/>
      </c>
      <c r="N39" s="258" t="str">
        <f>IF(ISERROR(VLOOKUP($A39&amp;N$1,クラスIDマスタ!$S$2:$U$803,3,FALSE))=TRUE,"",VLOOKUP($A39&amp;N$1,クラスIDマスタ!$S$2:$U$803,3,FALSE))</f>
        <v/>
      </c>
      <c r="O39" s="258" t="str">
        <f>IF(ISERROR(VLOOKUP($A39&amp;O$1,クラスIDマスタ!$S$2:$U$803,3,FALSE))=TRUE,"",VLOOKUP($A39&amp;O$1,クラスIDマスタ!$S$2:$U$803,3,FALSE))</f>
        <v/>
      </c>
      <c r="P39" s="258" t="str">
        <f>IF(ISERROR(VLOOKUP($A39&amp;P$1,クラスIDマスタ!$S$2:$U$803,3,FALSE))=TRUE,"",VLOOKUP($A39&amp;P$1,クラスIDマスタ!$S$2:$U$803,3,FALSE))</f>
        <v/>
      </c>
      <c r="Q39" s="258" t="str">
        <f>IF(ISERROR(VLOOKUP($A39&amp;Q$1,クラスIDマスタ!$S$2:$U$803,3,FALSE))=TRUE,"",VLOOKUP($A39&amp;Q$1,クラスIDマスタ!$S$2:$U$803,3,FALSE))</f>
        <v/>
      </c>
      <c r="R39" s="258" t="str">
        <f>IF(ISERROR(VLOOKUP($A39&amp;R$1,クラスIDマスタ!$S$2:$U$803,3,FALSE))=TRUE,"",VLOOKUP($A39&amp;R$1,クラスIDマスタ!$S$2:$U$803,3,FALSE))</f>
        <v/>
      </c>
      <c r="S39" s="258" t="str">
        <f>IF(ISERROR(VLOOKUP($A39&amp;S$1,クラスIDマスタ!$S$2:$U$803,3,FALSE))=TRUE,"",VLOOKUP($A39&amp;S$1,クラスIDマスタ!$S$2:$U$803,3,FALSE))</f>
        <v/>
      </c>
    </row>
    <row r="40" spans="1:19">
      <c r="A40" s="258" t="str">
        <f>"条件"&amp;SUBSTITUTE(目次!C40,"-","_")</f>
        <v>条件A_15_001</v>
      </c>
      <c r="B40" s="258" t="str">
        <f>IF(ISERROR(VLOOKUP($A40&amp;B$1,クラスIDマスタ!$S$2:$U$803,3,FALSE))=TRUE,"",VLOOKUP($A40&amp;B$1,クラスIDマスタ!$S$2:$U$803,3,FALSE))</f>
        <v>油入変圧器、単相、50Hz</v>
      </c>
      <c r="C40" s="258" t="str">
        <f>IF(ISERROR(VLOOKUP($A40&amp;C$1,クラスIDマスタ!$S$2:$U$803,3,FALSE))=TRUE,"",VLOOKUP($A40&amp;C$1,クラスIDマスタ!$S$2:$U$803,3,FALSE))</f>
        <v>油入変圧器、単相、60Hz</v>
      </c>
      <c r="D40" s="258" t="str">
        <f>IF(ISERROR(VLOOKUP($A40&amp;D$1,クラスIDマスタ!$S$2:$U$803,3,FALSE))=TRUE,"",VLOOKUP($A40&amp;D$1,クラスIDマスタ!$S$2:$U$803,3,FALSE))</f>
        <v>油入変圧器、三相、50Hz</v>
      </c>
      <c r="E40" s="258" t="str">
        <f>IF(ISERROR(VLOOKUP($A40&amp;E$1,クラスIDマスタ!$S$2:$U$803,3,FALSE))=TRUE,"",VLOOKUP($A40&amp;E$1,クラスIDマスタ!$S$2:$U$803,3,FALSE))</f>
        <v>油入変圧器、三相、60Hz</v>
      </c>
      <c r="F40" s="258" t="str">
        <f>IF(ISERROR(VLOOKUP($A40&amp;F$1,クラスIDマスタ!$S$2:$U$803,3,FALSE))=TRUE,"",VLOOKUP($A40&amp;F$1,クラスIDマスタ!$S$2:$U$803,3,FALSE))</f>
        <v>モールド変圧器、単相、50Hz</v>
      </c>
      <c r="G40" s="258" t="str">
        <f>IF(ISERROR(VLOOKUP($A40&amp;G$1,クラスIDマスタ!$S$2:$U$803,3,FALSE))=TRUE,"",VLOOKUP($A40&amp;G$1,クラスIDマスタ!$S$2:$U$803,3,FALSE))</f>
        <v>モールド変圧器、単相、60Hz</v>
      </c>
      <c r="H40" s="258" t="str">
        <f>IF(ISERROR(VLOOKUP($A40&amp;H$1,クラスIDマスタ!$S$2:$U$803,3,FALSE))=TRUE,"",VLOOKUP($A40&amp;H$1,クラスIDマスタ!$S$2:$U$803,3,FALSE))</f>
        <v>モールド変圧器、三相、50Hz</v>
      </c>
      <c r="I40" s="258" t="str">
        <f>IF(ISERROR(VLOOKUP($A40&amp;I$1,クラスIDマスタ!$S$2:$U$803,3,FALSE))=TRUE,"",VLOOKUP($A40&amp;I$1,クラスIDマスタ!$S$2:$U$803,3,FALSE))</f>
        <v>モールド変圧器、三相、60Hz</v>
      </c>
      <c r="J40" s="258" t="str">
        <f>IF(ISERROR(VLOOKUP($A40&amp;J$1,クラスIDマスタ!$S$2:$U$803,3,FALSE))=TRUE,"",VLOOKUP($A40&amp;J$1,クラスIDマスタ!$S$2:$U$803,3,FALSE))</f>
        <v/>
      </c>
      <c r="K40" s="258" t="str">
        <f>IF(ISERROR(VLOOKUP($A40&amp;K$1,クラスIDマスタ!$S$2:$U$803,3,FALSE))=TRUE,"",VLOOKUP($A40&amp;K$1,クラスIDマスタ!$S$2:$U$803,3,FALSE))</f>
        <v/>
      </c>
      <c r="L40" s="258" t="str">
        <f>IF(ISERROR(VLOOKUP($A40&amp;L$1,クラスIDマスタ!$S$2:$U$803,3,FALSE))=TRUE,"",VLOOKUP($A40&amp;L$1,クラスIDマスタ!$S$2:$U$803,3,FALSE))</f>
        <v/>
      </c>
      <c r="M40" s="258" t="str">
        <f>IF(ISERROR(VLOOKUP($A40&amp;M$1,クラスIDマスタ!$S$2:$U$803,3,FALSE))=TRUE,"",VLOOKUP($A40&amp;M$1,クラスIDマスタ!$S$2:$U$803,3,FALSE))</f>
        <v/>
      </c>
      <c r="N40" s="258" t="str">
        <f>IF(ISERROR(VLOOKUP($A40&amp;N$1,クラスIDマスタ!$S$2:$U$803,3,FALSE))=TRUE,"",VLOOKUP($A40&amp;N$1,クラスIDマスタ!$S$2:$U$803,3,FALSE))</f>
        <v/>
      </c>
      <c r="O40" s="258" t="str">
        <f>IF(ISERROR(VLOOKUP($A40&amp;O$1,クラスIDマスタ!$S$2:$U$803,3,FALSE))=TRUE,"",VLOOKUP($A40&amp;O$1,クラスIDマスタ!$S$2:$U$803,3,FALSE))</f>
        <v/>
      </c>
      <c r="P40" s="258" t="str">
        <f>IF(ISERROR(VLOOKUP($A40&amp;P$1,クラスIDマスタ!$S$2:$U$803,3,FALSE))=TRUE,"",VLOOKUP($A40&amp;P$1,クラスIDマスタ!$S$2:$U$803,3,FALSE))</f>
        <v/>
      </c>
      <c r="Q40" s="258" t="str">
        <f>IF(ISERROR(VLOOKUP($A40&amp;Q$1,クラスIDマスタ!$S$2:$U$803,3,FALSE))=TRUE,"",VLOOKUP($A40&amp;Q$1,クラスIDマスタ!$S$2:$U$803,3,FALSE))</f>
        <v/>
      </c>
      <c r="R40" s="258" t="str">
        <f>IF(ISERROR(VLOOKUP($A40&amp;R$1,クラスIDマスタ!$S$2:$U$803,3,FALSE))=TRUE,"",VLOOKUP($A40&amp;R$1,クラスIDマスタ!$S$2:$U$803,3,FALSE))</f>
        <v/>
      </c>
      <c r="S40" s="258" t="str">
        <f>IF(ISERROR(VLOOKUP($A40&amp;S$1,クラスIDマスタ!$S$2:$U$803,3,FALSE))=TRUE,"",VLOOKUP($A40&amp;S$1,クラスIDマスタ!$S$2:$U$803,3,FALSE))</f>
        <v/>
      </c>
    </row>
    <row r="41" spans="1:19">
      <c r="A41" s="258" t="str">
        <f>"条件"&amp;SUBSTITUTE(目次!C41,"-","_")</f>
        <v>条件A_16_001</v>
      </c>
      <c r="B41" s="258" t="str">
        <f>IF(ISERROR(VLOOKUP($A41&amp;B$1,クラスIDマスタ!$S$2:$U$803,3,FALSE))=TRUE,"",VLOOKUP($A41&amp;B$1,クラスIDマスタ!$S$2:$U$803,3,FALSE))</f>
        <v xml:space="preserve">Low-E複層ガラス(LE3+A12+FL3)
新築用
</v>
      </c>
      <c r="C41" s="258" t="str">
        <f>IF(ISERROR(VLOOKUP($A41&amp;C$1,クラスIDマスタ!$S$2:$U$803,3,FALSE))=TRUE,"",VLOOKUP($A41&amp;C$1,クラスIDマスタ!$S$2:$U$803,3,FALSE))</f>
        <v xml:space="preserve">Low-E三層ガラス(LE3+Ar11+FL3+Ar11+LE3)
新築用
</v>
      </c>
      <c r="D41" s="258" t="str">
        <f>IF(ISERROR(VLOOKUP($A41&amp;D$1,クラスIDマスタ!$S$2:$U$803,3,FALSE))=TRUE,"",VLOOKUP($A41&amp;D$1,クラスIDマスタ!$S$2:$U$803,3,FALSE))</f>
        <v xml:space="preserve">真空Low-E複層ガラス(LE3+Ar9+FL3+V0.2+LE3)
新築用
</v>
      </c>
      <c r="E41" s="258" t="str">
        <f>IF(ISERROR(VLOOKUP($A41&amp;E$1,クラスIDマスタ!$S$2:$U$803,3,FALSE))=TRUE,"",VLOOKUP($A41&amp;E$1,クラスIDマスタ!$S$2:$U$803,3,FALSE))</f>
        <v xml:space="preserve">アタッチメント付きLow-E複層ガラス(LE3+Ar6+FL3（アタッチメント付き）)
リフォーム用
</v>
      </c>
      <c r="F41" s="258" t="str">
        <f>IF(ISERROR(VLOOKUP($A41&amp;F$1,クラスIDマスタ!$S$2:$U$803,3,FALSE))=TRUE,"",VLOOKUP($A41&amp;F$1,クラスIDマスタ!$S$2:$U$803,3,FALSE))</f>
        <v xml:space="preserve">真空ガラス（LE3＋V0.2+FL3）
リフォーム用
</v>
      </c>
      <c r="G41" s="258" t="str">
        <f>IF(ISERROR(VLOOKUP($A41&amp;G$1,クラスIDマスタ!$S$2:$U$803,3,FALSE))=TRUE,"",VLOOKUP($A41&amp;G$1,クラスIDマスタ!$S$2:$U$803,3,FALSE))</f>
        <v xml:space="preserve">現場施工型後付けLow-E複層ガラス(FL6+A12+LE5)
リフォーム用
</v>
      </c>
      <c r="H41" s="258" t="str">
        <f>IF(ISERROR(VLOOKUP($A41&amp;H$1,クラスIDマスタ!$S$2:$U$803,3,FALSE))=TRUE,"",VLOOKUP($A41&amp;H$1,クラスIDマスタ!$S$2:$U$803,3,FALSE))</f>
        <v xml:space="preserve">薄型Low-E複層ガラス(LE3+Kr4+FL3)
リフォーム用
</v>
      </c>
      <c r="I41" s="258" t="str">
        <f>IF(ISERROR(VLOOKUP($A41&amp;I$1,クラスIDマスタ!$S$2:$U$803,3,FALSE))=TRUE,"",VLOOKUP($A41&amp;I$1,クラスIDマスタ!$S$2:$U$803,3,FALSE))</f>
        <v/>
      </c>
      <c r="J41" s="258" t="str">
        <f>IF(ISERROR(VLOOKUP($A41&amp;J$1,クラスIDマスタ!$S$2:$U$803,3,FALSE))=TRUE,"",VLOOKUP($A41&amp;J$1,クラスIDマスタ!$S$2:$U$803,3,FALSE))</f>
        <v/>
      </c>
      <c r="K41" s="258" t="str">
        <f>IF(ISERROR(VLOOKUP($A41&amp;K$1,クラスIDマスタ!$S$2:$U$803,3,FALSE))=TRUE,"",VLOOKUP($A41&amp;K$1,クラスIDマスタ!$S$2:$U$803,3,FALSE))</f>
        <v/>
      </c>
      <c r="L41" s="258" t="str">
        <f>IF(ISERROR(VLOOKUP($A41&amp;L$1,クラスIDマスタ!$S$2:$U$803,3,FALSE))=TRUE,"",VLOOKUP($A41&amp;L$1,クラスIDマスタ!$S$2:$U$803,3,FALSE))</f>
        <v/>
      </c>
      <c r="M41" s="258" t="str">
        <f>IF(ISERROR(VLOOKUP($A41&amp;M$1,クラスIDマスタ!$S$2:$U$803,3,FALSE))=TRUE,"",VLOOKUP($A41&amp;M$1,クラスIDマスタ!$S$2:$U$803,3,FALSE))</f>
        <v/>
      </c>
      <c r="N41" s="258" t="str">
        <f>IF(ISERROR(VLOOKUP($A41&amp;N$1,クラスIDマスタ!$S$2:$U$803,3,FALSE))=TRUE,"",VLOOKUP($A41&amp;N$1,クラスIDマスタ!$S$2:$U$803,3,FALSE))</f>
        <v/>
      </c>
      <c r="O41" s="258" t="str">
        <f>IF(ISERROR(VLOOKUP($A41&amp;O$1,クラスIDマスタ!$S$2:$U$803,3,FALSE))=TRUE,"",VLOOKUP($A41&amp;O$1,クラスIDマスタ!$S$2:$U$803,3,FALSE))</f>
        <v/>
      </c>
      <c r="P41" s="258" t="str">
        <f>IF(ISERROR(VLOOKUP($A41&amp;P$1,クラスIDマスタ!$S$2:$U$803,3,FALSE))=TRUE,"",VLOOKUP($A41&amp;P$1,クラスIDマスタ!$S$2:$U$803,3,FALSE))</f>
        <v/>
      </c>
      <c r="Q41" s="258" t="str">
        <f>IF(ISERROR(VLOOKUP($A41&amp;Q$1,クラスIDマスタ!$S$2:$U$803,3,FALSE))=TRUE,"",VLOOKUP($A41&amp;Q$1,クラスIDマスタ!$S$2:$U$803,3,FALSE))</f>
        <v/>
      </c>
      <c r="R41" s="258" t="str">
        <f>IF(ISERROR(VLOOKUP($A41&amp;R$1,クラスIDマスタ!$S$2:$U$803,3,FALSE))=TRUE,"",VLOOKUP($A41&amp;R$1,クラスIDマスタ!$S$2:$U$803,3,FALSE))</f>
        <v/>
      </c>
      <c r="S41" s="258" t="str">
        <f>IF(ISERROR(VLOOKUP($A41&amp;S$1,クラスIDマスタ!$S$2:$U$803,3,FALSE))=TRUE,"",VLOOKUP($A41&amp;S$1,クラスIDマスタ!$S$2:$U$803,3,FALSE))</f>
        <v/>
      </c>
    </row>
    <row r="42" spans="1:19">
      <c r="A42" s="258" t="e">
        <f>"条件"&amp;SUBSTITUTE(目次!#REF!,"-","_")</f>
        <v>#REF!</v>
      </c>
      <c r="B42" s="258" t="str">
        <f>IF(ISERROR(VLOOKUP($A42&amp;B$1,クラスIDマスタ!$S$2:$U$803,3,FALSE))=TRUE,"",VLOOKUP($A42&amp;B$1,クラスIDマスタ!$S$2:$U$803,3,FALSE))</f>
        <v/>
      </c>
      <c r="C42" s="258" t="str">
        <f>IF(ISERROR(VLOOKUP($A42&amp;C$1,クラスIDマスタ!$S$2:$U$803,3,FALSE))=TRUE,"",VLOOKUP($A42&amp;C$1,クラスIDマスタ!$S$2:$U$803,3,FALSE))</f>
        <v/>
      </c>
      <c r="D42" s="258" t="str">
        <f>IF(ISERROR(VLOOKUP($A42&amp;D$1,クラスIDマスタ!$S$2:$U$803,3,FALSE))=TRUE,"",VLOOKUP($A42&amp;D$1,クラスIDマスタ!$S$2:$U$803,3,FALSE))</f>
        <v/>
      </c>
      <c r="E42" s="258" t="str">
        <f>IF(ISERROR(VLOOKUP($A42&amp;E$1,クラスIDマスタ!$S$2:$U$803,3,FALSE))=TRUE,"",VLOOKUP($A42&amp;E$1,クラスIDマスタ!$S$2:$U$803,3,FALSE))</f>
        <v/>
      </c>
      <c r="F42" s="258" t="str">
        <f>IF(ISERROR(VLOOKUP($A42&amp;F$1,クラスIDマスタ!$S$2:$U$803,3,FALSE))=TRUE,"",VLOOKUP($A42&amp;F$1,クラスIDマスタ!$S$2:$U$803,3,FALSE))</f>
        <v/>
      </c>
      <c r="G42" s="258" t="str">
        <f>IF(ISERROR(VLOOKUP($A42&amp;G$1,クラスIDマスタ!$S$2:$U$803,3,FALSE))=TRUE,"",VLOOKUP($A42&amp;G$1,クラスIDマスタ!$S$2:$U$803,3,FALSE))</f>
        <v/>
      </c>
      <c r="H42" s="258" t="str">
        <f>IF(ISERROR(VLOOKUP($A42&amp;H$1,クラスIDマスタ!$S$2:$U$803,3,FALSE))=TRUE,"",VLOOKUP($A42&amp;H$1,クラスIDマスタ!$S$2:$U$803,3,FALSE))</f>
        <v/>
      </c>
      <c r="I42" s="258" t="str">
        <f>IF(ISERROR(VLOOKUP($A42&amp;I$1,クラスIDマスタ!$S$2:$U$803,3,FALSE))=TRUE,"",VLOOKUP($A42&amp;I$1,クラスIDマスタ!$S$2:$U$803,3,FALSE))</f>
        <v/>
      </c>
      <c r="J42" s="258" t="str">
        <f>IF(ISERROR(VLOOKUP($A42&amp;J$1,クラスIDマスタ!$S$2:$U$803,3,FALSE))=TRUE,"",VLOOKUP($A42&amp;J$1,クラスIDマスタ!$S$2:$U$803,3,FALSE))</f>
        <v/>
      </c>
      <c r="K42" s="258" t="str">
        <f>IF(ISERROR(VLOOKUP($A42&amp;K$1,クラスIDマスタ!$S$2:$U$803,3,FALSE))=TRUE,"",VLOOKUP($A42&amp;K$1,クラスIDマスタ!$S$2:$U$803,3,FALSE))</f>
        <v/>
      </c>
      <c r="L42" s="258" t="str">
        <f>IF(ISERROR(VLOOKUP($A42&amp;L$1,クラスIDマスタ!$S$2:$U$803,3,FALSE))=TRUE,"",VLOOKUP($A42&amp;L$1,クラスIDマスタ!$S$2:$U$803,3,FALSE))</f>
        <v/>
      </c>
      <c r="M42" s="258" t="str">
        <f>IF(ISERROR(VLOOKUP($A42&amp;M$1,クラスIDマスタ!$S$2:$U$803,3,FALSE))=TRUE,"",VLOOKUP($A42&amp;M$1,クラスIDマスタ!$S$2:$U$803,3,FALSE))</f>
        <v/>
      </c>
      <c r="N42" s="258" t="str">
        <f>IF(ISERROR(VLOOKUP($A42&amp;N$1,クラスIDマスタ!$S$2:$U$803,3,FALSE))=TRUE,"",VLOOKUP($A42&amp;N$1,クラスIDマスタ!$S$2:$U$803,3,FALSE))</f>
        <v/>
      </c>
      <c r="O42" s="258" t="str">
        <f>IF(ISERROR(VLOOKUP($A42&amp;O$1,クラスIDマスタ!$S$2:$U$803,3,FALSE))=TRUE,"",VLOOKUP($A42&amp;O$1,クラスIDマスタ!$S$2:$U$803,3,FALSE))</f>
        <v/>
      </c>
      <c r="P42" s="258" t="str">
        <f>IF(ISERROR(VLOOKUP($A42&amp;P$1,クラスIDマスタ!$S$2:$U$803,3,FALSE))=TRUE,"",VLOOKUP($A42&amp;P$1,クラスIDマスタ!$S$2:$U$803,3,FALSE))</f>
        <v/>
      </c>
      <c r="Q42" s="258" t="str">
        <f>IF(ISERROR(VLOOKUP($A42&amp;Q$1,クラスIDマスタ!$S$2:$U$803,3,FALSE))=TRUE,"",VLOOKUP($A42&amp;Q$1,クラスIDマスタ!$S$2:$U$803,3,FALSE))</f>
        <v/>
      </c>
      <c r="R42" s="258" t="str">
        <f>IF(ISERROR(VLOOKUP($A42&amp;R$1,クラスIDマスタ!$S$2:$U$803,3,FALSE))=TRUE,"",VLOOKUP($A42&amp;R$1,クラスIDマスタ!$S$2:$U$803,3,FALSE))</f>
        <v/>
      </c>
      <c r="S42" s="258" t="str">
        <f>IF(ISERROR(VLOOKUP($A42&amp;S$1,クラスIDマスタ!$S$2:$U$803,3,FALSE))=TRUE,"",VLOOKUP($A42&amp;S$1,クラスIDマスタ!$S$2:$U$803,3,FALSE))</f>
        <v/>
      </c>
    </row>
    <row r="43" spans="1:19">
      <c r="A43" s="258" t="str">
        <f>"条件"&amp;SUBSTITUTE(目次!C42,"-","_")</f>
        <v>条件A_18_001</v>
      </c>
      <c r="B43" s="258" t="str">
        <f>IF(ISERROR(VLOOKUP($A43&amp;B$1,クラスIDマスタ!$S$2:$U$803,3,FALSE))=TRUE,"",VLOOKUP($A43&amp;B$1,クラスIDマスタ!$S$2:$U$803,3,FALSE))</f>
        <v>空気熱源仕様</v>
      </c>
      <c r="C43" s="258" t="str">
        <f>IF(ISERROR(VLOOKUP($A43&amp;C$1,クラスIDマスタ!$S$2:$U$803,3,FALSE))=TRUE,"",VLOOKUP($A43&amp;C$1,クラスIDマスタ!$S$2:$U$803,3,FALSE))</f>
        <v>水熱源仕様</v>
      </c>
      <c r="D43" s="258" t="str">
        <f>IF(ISERROR(VLOOKUP($A43&amp;D$1,クラスIDマスタ!$S$2:$U$803,3,FALSE))=TRUE,"",VLOOKUP($A43&amp;D$1,クラスIDマスタ!$S$2:$U$803,3,FALSE))</f>
        <v/>
      </c>
      <c r="E43" s="258" t="str">
        <f>IF(ISERROR(VLOOKUP($A43&amp;E$1,クラスIDマスタ!$S$2:$U$803,3,FALSE))=TRUE,"",VLOOKUP($A43&amp;E$1,クラスIDマスタ!$S$2:$U$803,3,FALSE))</f>
        <v/>
      </c>
      <c r="F43" s="258" t="str">
        <f>IF(ISERROR(VLOOKUP($A43&amp;F$1,クラスIDマスタ!$S$2:$U$803,3,FALSE))=TRUE,"",VLOOKUP($A43&amp;F$1,クラスIDマスタ!$S$2:$U$803,3,FALSE))</f>
        <v/>
      </c>
      <c r="G43" s="258" t="str">
        <f>IF(ISERROR(VLOOKUP($A43&amp;G$1,クラスIDマスタ!$S$2:$U$803,3,FALSE))=TRUE,"",VLOOKUP($A43&amp;G$1,クラスIDマスタ!$S$2:$U$803,3,FALSE))</f>
        <v/>
      </c>
      <c r="H43" s="258" t="str">
        <f>IF(ISERROR(VLOOKUP($A43&amp;H$1,クラスIDマスタ!$S$2:$U$803,3,FALSE))=TRUE,"",VLOOKUP($A43&amp;H$1,クラスIDマスタ!$S$2:$U$803,3,FALSE))</f>
        <v/>
      </c>
      <c r="I43" s="258" t="str">
        <f>IF(ISERROR(VLOOKUP($A43&amp;I$1,クラスIDマスタ!$S$2:$U$803,3,FALSE))=TRUE,"",VLOOKUP($A43&amp;I$1,クラスIDマスタ!$S$2:$U$803,3,FALSE))</f>
        <v/>
      </c>
      <c r="J43" s="258" t="str">
        <f>IF(ISERROR(VLOOKUP($A43&amp;J$1,クラスIDマスタ!$S$2:$U$803,3,FALSE))=TRUE,"",VLOOKUP($A43&amp;J$1,クラスIDマスタ!$S$2:$U$803,3,FALSE))</f>
        <v/>
      </c>
      <c r="K43" s="258" t="str">
        <f>IF(ISERROR(VLOOKUP($A43&amp;K$1,クラスIDマスタ!$S$2:$U$803,3,FALSE))=TRUE,"",VLOOKUP($A43&amp;K$1,クラスIDマスタ!$S$2:$U$803,3,FALSE))</f>
        <v/>
      </c>
      <c r="L43" s="258" t="str">
        <f>IF(ISERROR(VLOOKUP($A43&amp;L$1,クラスIDマスタ!$S$2:$U$803,3,FALSE))=TRUE,"",VLOOKUP($A43&amp;L$1,クラスIDマスタ!$S$2:$U$803,3,FALSE))</f>
        <v/>
      </c>
      <c r="M43" s="258" t="str">
        <f>IF(ISERROR(VLOOKUP($A43&amp;M$1,クラスIDマスタ!$S$2:$U$803,3,FALSE))=TRUE,"",VLOOKUP($A43&amp;M$1,クラスIDマスタ!$S$2:$U$803,3,FALSE))</f>
        <v/>
      </c>
      <c r="N43" s="258" t="str">
        <f>IF(ISERROR(VLOOKUP($A43&amp;N$1,クラスIDマスタ!$S$2:$U$803,3,FALSE))=TRUE,"",VLOOKUP($A43&amp;N$1,クラスIDマスタ!$S$2:$U$803,3,FALSE))</f>
        <v/>
      </c>
      <c r="O43" s="258" t="str">
        <f>IF(ISERROR(VLOOKUP($A43&amp;O$1,クラスIDマスタ!$S$2:$U$803,3,FALSE))=TRUE,"",VLOOKUP($A43&amp;O$1,クラスIDマスタ!$S$2:$U$803,3,FALSE))</f>
        <v/>
      </c>
      <c r="P43" s="258" t="str">
        <f>IF(ISERROR(VLOOKUP($A43&amp;P$1,クラスIDマスタ!$S$2:$U$803,3,FALSE))=TRUE,"",VLOOKUP($A43&amp;P$1,クラスIDマスタ!$S$2:$U$803,3,FALSE))</f>
        <v/>
      </c>
      <c r="Q43" s="258" t="str">
        <f>IF(ISERROR(VLOOKUP($A43&amp;Q$1,クラスIDマスタ!$S$2:$U$803,3,FALSE))=TRUE,"",VLOOKUP($A43&amp;Q$1,クラスIDマスタ!$S$2:$U$803,3,FALSE))</f>
        <v/>
      </c>
      <c r="R43" s="258" t="str">
        <f>IF(ISERROR(VLOOKUP($A43&amp;R$1,クラスIDマスタ!$S$2:$U$803,3,FALSE))=TRUE,"",VLOOKUP($A43&amp;R$1,クラスIDマスタ!$S$2:$U$803,3,FALSE))</f>
        <v/>
      </c>
      <c r="S43" s="258" t="str">
        <f>IF(ISERROR(VLOOKUP($A43&amp;S$1,クラスIDマスタ!$S$2:$U$803,3,FALSE))=TRUE,"",VLOOKUP($A43&amp;S$1,クラスIDマスタ!$S$2:$U$803,3,FALSE))</f>
        <v/>
      </c>
    </row>
    <row r="44" spans="1:19">
      <c r="A44" s="258" t="e">
        <f>"条件"&amp;SUBSTITUTE(目次!#REF!,"-","_")</f>
        <v>#REF!</v>
      </c>
      <c r="B44" s="258" t="str">
        <f>IF(ISERROR(VLOOKUP($A44&amp;B$1,クラスIDマスタ!$S$2:$U$803,3,FALSE))=TRUE,"",VLOOKUP($A44&amp;B$1,クラスIDマスタ!$S$2:$U$803,3,FALSE))</f>
        <v/>
      </c>
      <c r="C44" s="258" t="str">
        <f>IF(ISERROR(VLOOKUP($A44&amp;C$1,クラスIDマスタ!$S$2:$U$803,3,FALSE))=TRUE,"",VLOOKUP($A44&amp;C$1,クラスIDマスタ!$S$2:$U$803,3,FALSE))</f>
        <v/>
      </c>
      <c r="D44" s="258" t="str">
        <f>IF(ISERROR(VLOOKUP($A44&amp;D$1,クラスIDマスタ!$S$2:$U$803,3,FALSE))=TRUE,"",VLOOKUP($A44&amp;D$1,クラスIDマスタ!$S$2:$U$803,3,FALSE))</f>
        <v/>
      </c>
      <c r="E44" s="258" t="str">
        <f>IF(ISERROR(VLOOKUP($A44&amp;E$1,クラスIDマスタ!$S$2:$U$803,3,FALSE))=TRUE,"",VLOOKUP($A44&amp;E$1,クラスIDマスタ!$S$2:$U$803,3,FALSE))</f>
        <v/>
      </c>
      <c r="F44" s="258" t="str">
        <f>IF(ISERROR(VLOOKUP($A44&amp;F$1,クラスIDマスタ!$S$2:$U$803,3,FALSE))=TRUE,"",VLOOKUP($A44&amp;F$1,クラスIDマスタ!$S$2:$U$803,3,FALSE))</f>
        <v/>
      </c>
      <c r="G44" s="258" t="str">
        <f>IF(ISERROR(VLOOKUP($A44&amp;G$1,クラスIDマスタ!$S$2:$U$803,3,FALSE))=TRUE,"",VLOOKUP($A44&amp;G$1,クラスIDマスタ!$S$2:$U$803,3,FALSE))</f>
        <v/>
      </c>
      <c r="H44" s="258" t="str">
        <f>IF(ISERROR(VLOOKUP($A44&amp;H$1,クラスIDマスタ!$S$2:$U$803,3,FALSE))=TRUE,"",VLOOKUP($A44&amp;H$1,クラスIDマスタ!$S$2:$U$803,3,FALSE))</f>
        <v/>
      </c>
      <c r="I44" s="258" t="str">
        <f>IF(ISERROR(VLOOKUP($A44&amp;I$1,クラスIDマスタ!$S$2:$U$803,3,FALSE))=TRUE,"",VLOOKUP($A44&amp;I$1,クラスIDマスタ!$S$2:$U$803,3,FALSE))</f>
        <v/>
      </c>
      <c r="J44" s="258" t="str">
        <f>IF(ISERROR(VLOOKUP($A44&amp;J$1,クラスIDマスタ!$S$2:$U$803,3,FALSE))=TRUE,"",VLOOKUP($A44&amp;J$1,クラスIDマスタ!$S$2:$U$803,3,FALSE))</f>
        <v/>
      </c>
      <c r="K44" s="258" t="str">
        <f>IF(ISERROR(VLOOKUP($A44&amp;K$1,クラスIDマスタ!$S$2:$U$803,3,FALSE))=TRUE,"",VLOOKUP($A44&amp;K$1,クラスIDマスタ!$S$2:$U$803,3,FALSE))</f>
        <v/>
      </c>
      <c r="L44" s="258" t="str">
        <f>IF(ISERROR(VLOOKUP($A44&amp;L$1,クラスIDマスタ!$S$2:$U$803,3,FALSE))=TRUE,"",VLOOKUP($A44&amp;L$1,クラスIDマスタ!$S$2:$U$803,3,FALSE))</f>
        <v/>
      </c>
      <c r="M44" s="258" t="str">
        <f>IF(ISERROR(VLOOKUP($A44&amp;M$1,クラスIDマスタ!$S$2:$U$803,3,FALSE))=TRUE,"",VLOOKUP($A44&amp;M$1,クラスIDマスタ!$S$2:$U$803,3,FALSE))</f>
        <v/>
      </c>
      <c r="N44" s="258" t="str">
        <f>IF(ISERROR(VLOOKUP($A44&amp;N$1,クラスIDマスタ!$S$2:$U$803,3,FALSE))=TRUE,"",VLOOKUP($A44&amp;N$1,クラスIDマスタ!$S$2:$U$803,3,FALSE))</f>
        <v/>
      </c>
      <c r="O44" s="258" t="str">
        <f>IF(ISERROR(VLOOKUP($A44&amp;O$1,クラスIDマスタ!$S$2:$U$803,3,FALSE))=TRUE,"",VLOOKUP($A44&amp;O$1,クラスIDマスタ!$S$2:$U$803,3,FALSE))</f>
        <v/>
      </c>
      <c r="P44" s="258" t="str">
        <f>IF(ISERROR(VLOOKUP($A44&amp;P$1,クラスIDマスタ!$S$2:$U$803,3,FALSE))=TRUE,"",VLOOKUP($A44&amp;P$1,クラスIDマスタ!$S$2:$U$803,3,FALSE))</f>
        <v/>
      </c>
      <c r="Q44" s="258" t="str">
        <f>IF(ISERROR(VLOOKUP($A44&amp;Q$1,クラスIDマスタ!$S$2:$U$803,3,FALSE))=TRUE,"",VLOOKUP($A44&amp;Q$1,クラスIDマスタ!$S$2:$U$803,3,FALSE))</f>
        <v/>
      </c>
      <c r="R44" s="258" t="str">
        <f>IF(ISERROR(VLOOKUP($A44&amp;R$1,クラスIDマスタ!$S$2:$U$803,3,FALSE))=TRUE,"",VLOOKUP($A44&amp;R$1,クラスIDマスタ!$S$2:$U$803,3,FALSE))</f>
        <v/>
      </c>
      <c r="S44" s="258" t="str">
        <f>IF(ISERROR(VLOOKUP($A44&amp;S$1,クラスIDマスタ!$S$2:$U$803,3,FALSE))=TRUE,"",VLOOKUP($A44&amp;S$1,クラスIDマスタ!$S$2:$U$803,3,FALSE))</f>
        <v/>
      </c>
    </row>
    <row r="45" spans="1:19">
      <c r="A45" s="258" t="e">
        <f>"条件"&amp;SUBSTITUTE(目次!#REF!,"-","_")</f>
        <v>#REF!</v>
      </c>
      <c r="B45" s="258" t="str">
        <f>IF(ISERROR(VLOOKUP($A45&amp;B$1,クラスIDマスタ!$S$2:$U$803,3,FALSE))=TRUE,"",VLOOKUP($A45&amp;B$1,クラスIDマスタ!$S$2:$U$803,3,FALSE))</f>
        <v/>
      </c>
      <c r="C45" s="258" t="str">
        <f>IF(ISERROR(VLOOKUP($A45&amp;C$1,クラスIDマスタ!$S$2:$U$803,3,FALSE))=TRUE,"",VLOOKUP($A45&amp;C$1,クラスIDマスタ!$S$2:$U$803,3,FALSE))</f>
        <v/>
      </c>
      <c r="D45" s="258" t="str">
        <f>IF(ISERROR(VLOOKUP($A45&amp;D$1,クラスIDマスタ!$S$2:$U$803,3,FALSE))=TRUE,"",VLOOKUP($A45&amp;D$1,クラスIDマスタ!$S$2:$U$803,3,FALSE))</f>
        <v/>
      </c>
      <c r="E45" s="258" t="str">
        <f>IF(ISERROR(VLOOKUP($A45&amp;E$1,クラスIDマスタ!$S$2:$U$803,3,FALSE))=TRUE,"",VLOOKUP($A45&amp;E$1,クラスIDマスタ!$S$2:$U$803,3,FALSE))</f>
        <v/>
      </c>
      <c r="F45" s="258" t="str">
        <f>IF(ISERROR(VLOOKUP($A45&amp;F$1,クラスIDマスタ!$S$2:$U$803,3,FALSE))=TRUE,"",VLOOKUP($A45&amp;F$1,クラスIDマスタ!$S$2:$U$803,3,FALSE))</f>
        <v/>
      </c>
      <c r="G45" s="258" t="str">
        <f>IF(ISERROR(VLOOKUP($A45&amp;G$1,クラスIDマスタ!$S$2:$U$803,3,FALSE))=TRUE,"",VLOOKUP($A45&amp;G$1,クラスIDマスタ!$S$2:$U$803,3,FALSE))</f>
        <v/>
      </c>
      <c r="H45" s="258" t="str">
        <f>IF(ISERROR(VLOOKUP($A45&amp;H$1,クラスIDマスタ!$S$2:$U$803,3,FALSE))=TRUE,"",VLOOKUP($A45&amp;H$1,クラスIDマスタ!$S$2:$U$803,3,FALSE))</f>
        <v/>
      </c>
      <c r="I45" s="258" t="str">
        <f>IF(ISERROR(VLOOKUP($A45&amp;I$1,クラスIDマスタ!$S$2:$U$803,3,FALSE))=TRUE,"",VLOOKUP($A45&amp;I$1,クラスIDマスタ!$S$2:$U$803,3,FALSE))</f>
        <v/>
      </c>
      <c r="J45" s="258" t="str">
        <f>IF(ISERROR(VLOOKUP($A45&amp;J$1,クラスIDマスタ!$S$2:$U$803,3,FALSE))=TRUE,"",VLOOKUP($A45&amp;J$1,クラスIDマスタ!$S$2:$U$803,3,FALSE))</f>
        <v/>
      </c>
      <c r="K45" s="258" t="str">
        <f>IF(ISERROR(VLOOKUP($A45&amp;K$1,クラスIDマスタ!$S$2:$U$803,3,FALSE))=TRUE,"",VLOOKUP($A45&amp;K$1,クラスIDマスタ!$S$2:$U$803,3,FALSE))</f>
        <v/>
      </c>
      <c r="L45" s="258" t="str">
        <f>IF(ISERROR(VLOOKUP($A45&amp;L$1,クラスIDマスタ!$S$2:$U$803,3,FALSE))=TRUE,"",VLOOKUP($A45&amp;L$1,クラスIDマスタ!$S$2:$U$803,3,FALSE))</f>
        <v/>
      </c>
      <c r="M45" s="258" t="str">
        <f>IF(ISERROR(VLOOKUP($A45&amp;M$1,クラスIDマスタ!$S$2:$U$803,3,FALSE))=TRUE,"",VLOOKUP($A45&amp;M$1,クラスIDマスタ!$S$2:$U$803,3,FALSE))</f>
        <v/>
      </c>
      <c r="N45" s="258" t="str">
        <f>IF(ISERROR(VLOOKUP($A45&amp;N$1,クラスIDマスタ!$S$2:$U$803,3,FALSE))=TRUE,"",VLOOKUP($A45&amp;N$1,クラスIDマスタ!$S$2:$U$803,3,FALSE))</f>
        <v/>
      </c>
      <c r="O45" s="258" t="str">
        <f>IF(ISERROR(VLOOKUP($A45&amp;O$1,クラスIDマスタ!$S$2:$U$803,3,FALSE))=TRUE,"",VLOOKUP($A45&amp;O$1,クラスIDマスタ!$S$2:$U$803,3,FALSE))</f>
        <v/>
      </c>
      <c r="P45" s="258" t="str">
        <f>IF(ISERROR(VLOOKUP($A45&amp;P$1,クラスIDマスタ!$S$2:$U$803,3,FALSE))=TRUE,"",VLOOKUP($A45&amp;P$1,クラスIDマスタ!$S$2:$U$803,3,FALSE))</f>
        <v/>
      </c>
      <c r="Q45" s="258" t="str">
        <f>IF(ISERROR(VLOOKUP($A45&amp;Q$1,クラスIDマスタ!$S$2:$U$803,3,FALSE))=TRUE,"",VLOOKUP($A45&amp;Q$1,クラスIDマスタ!$S$2:$U$803,3,FALSE))</f>
        <v/>
      </c>
      <c r="R45" s="258" t="str">
        <f>IF(ISERROR(VLOOKUP($A45&amp;R$1,クラスIDマスタ!$S$2:$U$803,3,FALSE))=TRUE,"",VLOOKUP($A45&amp;R$1,クラスIDマスタ!$S$2:$U$803,3,FALSE))</f>
        <v/>
      </c>
      <c r="S45" s="258" t="str">
        <f>IF(ISERROR(VLOOKUP($A45&amp;S$1,クラスIDマスタ!$S$2:$U$803,3,FALSE))=TRUE,"",VLOOKUP($A45&amp;S$1,クラスIDマスタ!$S$2:$U$803,3,FALSE))</f>
        <v/>
      </c>
    </row>
    <row r="46" spans="1:19">
      <c r="A46" s="258" t="str">
        <f>"条件"&amp;SUBSTITUTE(目次!I3,"-","_")</f>
        <v>条件D_01_001</v>
      </c>
      <c r="B46" s="258" t="str">
        <f>IF(ISERROR(VLOOKUP($A46&amp;B$1,クラスIDマスタ!$S$2:$U$803,3,FALSE))=TRUE,"",VLOOKUP($A46&amp;B$1,クラスIDマスタ!$S$2:$U$803,3,FALSE))</f>
        <v>-</v>
      </c>
      <c r="C46" s="258" t="str">
        <f>IF(ISERROR(VLOOKUP($A46&amp;C$1,クラスIDマスタ!$S$2:$U$803,3,FALSE))=TRUE,"",VLOOKUP($A46&amp;C$1,クラスIDマスタ!$S$2:$U$803,3,FALSE))</f>
        <v/>
      </c>
      <c r="D46" s="258" t="str">
        <f>IF(ISERROR(VLOOKUP($A46&amp;D$1,クラスIDマスタ!$S$2:$U$803,3,FALSE))=TRUE,"",VLOOKUP($A46&amp;D$1,クラスIDマスタ!$S$2:$U$803,3,FALSE))</f>
        <v/>
      </c>
      <c r="E46" s="258" t="str">
        <f>IF(ISERROR(VLOOKUP($A46&amp;E$1,クラスIDマスタ!$S$2:$U$803,3,FALSE))=TRUE,"",VLOOKUP($A46&amp;E$1,クラスIDマスタ!$S$2:$U$803,3,FALSE))</f>
        <v/>
      </c>
      <c r="F46" s="258" t="str">
        <f>IF(ISERROR(VLOOKUP($A46&amp;F$1,クラスIDマスタ!$S$2:$U$803,3,FALSE))=TRUE,"",VLOOKUP($A46&amp;F$1,クラスIDマスタ!$S$2:$U$803,3,FALSE))</f>
        <v/>
      </c>
      <c r="G46" s="258" t="str">
        <f>IF(ISERROR(VLOOKUP($A46&amp;G$1,クラスIDマスタ!$S$2:$U$803,3,FALSE))=TRUE,"",VLOOKUP($A46&amp;G$1,クラスIDマスタ!$S$2:$U$803,3,FALSE))</f>
        <v/>
      </c>
      <c r="H46" s="258" t="str">
        <f>IF(ISERROR(VLOOKUP($A46&amp;H$1,クラスIDマスタ!$S$2:$U$803,3,FALSE))=TRUE,"",VLOOKUP($A46&amp;H$1,クラスIDマスタ!$S$2:$U$803,3,FALSE))</f>
        <v/>
      </c>
      <c r="I46" s="258" t="str">
        <f>IF(ISERROR(VLOOKUP($A46&amp;I$1,クラスIDマスタ!$S$2:$U$803,3,FALSE))=TRUE,"",VLOOKUP($A46&amp;I$1,クラスIDマスタ!$S$2:$U$803,3,FALSE))</f>
        <v/>
      </c>
      <c r="J46" s="258" t="str">
        <f>IF(ISERROR(VLOOKUP($A46&amp;J$1,クラスIDマスタ!$S$2:$U$803,3,FALSE))=TRUE,"",VLOOKUP($A46&amp;J$1,クラスIDマスタ!$S$2:$U$803,3,FALSE))</f>
        <v/>
      </c>
      <c r="K46" s="258" t="str">
        <f>IF(ISERROR(VLOOKUP($A46&amp;K$1,クラスIDマスタ!$S$2:$U$803,3,FALSE))=TRUE,"",VLOOKUP($A46&amp;K$1,クラスIDマスタ!$S$2:$U$803,3,FALSE))</f>
        <v/>
      </c>
      <c r="L46" s="258" t="str">
        <f>IF(ISERROR(VLOOKUP($A46&amp;L$1,クラスIDマスタ!$S$2:$U$803,3,FALSE))=TRUE,"",VLOOKUP($A46&amp;L$1,クラスIDマスタ!$S$2:$U$803,3,FALSE))</f>
        <v/>
      </c>
      <c r="M46" s="258" t="str">
        <f>IF(ISERROR(VLOOKUP($A46&amp;M$1,クラスIDマスタ!$S$2:$U$803,3,FALSE))=TRUE,"",VLOOKUP($A46&amp;M$1,クラスIDマスタ!$S$2:$U$803,3,FALSE))</f>
        <v/>
      </c>
      <c r="N46" s="258" t="str">
        <f>IF(ISERROR(VLOOKUP($A46&amp;N$1,クラスIDマスタ!$S$2:$U$803,3,FALSE))=TRUE,"",VLOOKUP($A46&amp;N$1,クラスIDマスタ!$S$2:$U$803,3,FALSE))</f>
        <v/>
      </c>
      <c r="O46" s="258" t="str">
        <f>IF(ISERROR(VLOOKUP($A46&amp;O$1,クラスIDマスタ!$S$2:$U$803,3,FALSE))=TRUE,"",VLOOKUP($A46&amp;O$1,クラスIDマスタ!$S$2:$U$803,3,FALSE))</f>
        <v/>
      </c>
      <c r="P46" s="258" t="str">
        <f>IF(ISERROR(VLOOKUP($A46&amp;P$1,クラスIDマスタ!$S$2:$U$803,3,FALSE))=TRUE,"",VLOOKUP($A46&amp;P$1,クラスIDマスタ!$S$2:$U$803,3,FALSE))</f>
        <v/>
      </c>
      <c r="Q46" s="258" t="str">
        <f>IF(ISERROR(VLOOKUP($A46&amp;Q$1,クラスIDマスタ!$S$2:$U$803,3,FALSE))=TRUE,"",VLOOKUP($A46&amp;Q$1,クラスIDマスタ!$S$2:$U$803,3,FALSE))</f>
        <v/>
      </c>
      <c r="R46" s="258" t="str">
        <f>IF(ISERROR(VLOOKUP($A46&amp;R$1,クラスIDマスタ!$S$2:$U$803,3,FALSE))=TRUE,"",VLOOKUP($A46&amp;R$1,クラスIDマスタ!$S$2:$U$803,3,FALSE))</f>
        <v/>
      </c>
      <c r="S46" s="258" t="str">
        <f>IF(ISERROR(VLOOKUP($A46&amp;S$1,クラスIDマスタ!$S$2:$U$803,3,FALSE))=TRUE,"",VLOOKUP($A46&amp;S$1,クラスIDマスタ!$S$2:$U$803,3,FALSE))</f>
        <v/>
      </c>
    </row>
    <row r="47" spans="1:19">
      <c r="A47" s="258" t="str">
        <f>"条件"&amp;SUBSTITUTE(目次!I4,"-","_")</f>
        <v>条件D_01_002</v>
      </c>
      <c r="B47" s="258" t="str">
        <f>IF(ISERROR(VLOOKUP($A47&amp;B$1,クラスIDマスタ!$S$2:$U$803,3,FALSE))=TRUE,"",VLOOKUP($A47&amp;B$1,クラスIDマスタ!$S$2:$U$803,3,FALSE))</f>
        <v>-</v>
      </c>
      <c r="C47" s="258" t="str">
        <f>IF(ISERROR(VLOOKUP($A47&amp;C$1,クラスIDマスタ!$S$2:$U$803,3,FALSE))=TRUE,"",VLOOKUP($A47&amp;C$1,クラスIDマスタ!$S$2:$U$803,3,FALSE))</f>
        <v/>
      </c>
      <c r="D47" s="258" t="str">
        <f>IF(ISERROR(VLOOKUP($A47&amp;D$1,クラスIDマスタ!$S$2:$U$803,3,FALSE))=TRUE,"",VLOOKUP($A47&amp;D$1,クラスIDマスタ!$S$2:$U$803,3,FALSE))</f>
        <v/>
      </c>
      <c r="E47" s="258" t="str">
        <f>IF(ISERROR(VLOOKUP($A47&amp;E$1,クラスIDマスタ!$S$2:$U$803,3,FALSE))=TRUE,"",VLOOKUP($A47&amp;E$1,クラスIDマスタ!$S$2:$U$803,3,FALSE))</f>
        <v/>
      </c>
      <c r="F47" s="258" t="str">
        <f>IF(ISERROR(VLOOKUP($A47&amp;F$1,クラスIDマスタ!$S$2:$U$803,3,FALSE))=TRUE,"",VLOOKUP($A47&amp;F$1,クラスIDマスタ!$S$2:$U$803,3,FALSE))</f>
        <v/>
      </c>
      <c r="G47" s="258" t="str">
        <f>IF(ISERROR(VLOOKUP($A47&amp;G$1,クラスIDマスタ!$S$2:$U$803,3,FALSE))=TRUE,"",VLOOKUP($A47&amp;G$1,クラスIDマスタ!$S$2:$U$803,3,FALSE))</f>
        <v/>
      </c>
      <c r="H47" s="258" t="str">
        <f>IF(ISERROR(VLOOKUP($A47&amp;H$1,クラスIDマスタ!$S$2:$U$803,3,FALSE))=TRUE,"",VLOOKUP($A47&amp;H$1,クラスIDマスタ!$S$2:$U$803,3,FALSE))</f>
        <v/>
      </c>
      <c r="I47" s="258" t="str">
        <f>IF(ISERROR(VLOOKUP($A47&amp;I$1,クラスIDマスタ!$S$2:$U$803,3,FALSE))=TRUE,"",VLOOKUP($A47&amp;I$1,クラスIDマスタ!$S$2:$U$803,3,FALSE))</f>
        <v/>
      </c>
      <c r="J47" s="258" t="str">
        <f>IF(ISERROR(VLOOKUP($A47&amp;J$1,クラスIDマスタ!$S$2:$U$803,3,FALSE))=TRUE,"",VLOOKUP($A47&amp;J$1,クラスIDマスタ!$S$2:$U$803,3,FALSE))</f>
        <v/>
      </c>
      <c r="K47" s="258" t="str">
        <f>IF(ISERROR(VLOOKUP($A47&amp;K$1,クラスIDマスタ!$S$2:$U$803,3,FALSE))=TRUE,"",VLOOKUP($A47&amp;K$1,クラスIDマスタ!$S$2:$U$803,3,FALSE))</f>
        <v/>
      </c>
      <c r="L47" s="258" t="str">
        <f>IF(ISERROR(VLOOKUP($A47&amp;L$1,クラスIDマスタ!$S$2:$U$803,3,FALSE))=TRUE,"",VLOOKUP($A47&amp;L$1,クラスIDマスタ!$S$2:$U$803,3,FALSE))</f>
        <v/>
      </c>
      <c r="M47" s="258" t="str">
        <f>IF(ISERROR(VLOOKUP($A47&amp;M$1,クラスIDマスタ!$S$2:$U$803,3,FALSE))=TRUE,"",VLOOKUP($A47&amp;M$1,クラスIDマスタ!$S$2:$U$803,3,FALSE))</f>
        <v/>
      </c>
      <c r="N47" s="258" t="str">
        <f>IF(ISERROR(VLOOKUP($A47&amp;N$1,クラスIDマスタ!$S$2:$U$803,3,FALSE))=TRUE,"",VLOOKUP($A47&amp;N$1,クラスIDマスタ!$S$2:$U$803,3,FALSE))</f>
        <v/>
      </c>
      <c r="O47" s="258" t="str">
        <f>IF(ISERROR(VLOOKUP($A47&amp;O$1,クラスIDマスタ!$S$2:$U$803,3,FALSE))=TRUE,"",VLOOKUP($A47&amp;O$1,クラスIDマスタ!$S$2:$U$803,3,FALSE))</f>
        <v/>
      </c>
      <c r="P47" s="258" t="str">
        <f>IF(ISERROR(VLOOKUP($A47&amp;P$1,クラスIDマスタ!$S$2:$U$803,3,FALSE))=TRUE,"",VLOOKUP($A47&amp;P$1,クラスIDマスタ!$S$2:$U$803,3,FALSE))</f>
        <v/>
      </c>
      <c r="Q47" s="258" t="str">
        <f>IF(ISERROR(VLOOKUP($A47&amp;Q$1,クラスIDマスタ!$S$2:$U$803,3,FALSE))=TRUE,"",VLOOKUP($A47&amp;Q$1,クラスIDマスタ!$S$2:$U$803,3,FALSE))</f>
        <v/>
      </c>
      <c r="R47" s="258" t="str">
        <f>IF(ISERROR(VLOOKUP($A47&amp;R$1,クラスIDマスタ!$S$2:$U$803,3,FALSE))=TRUE,"",VLOOKUP($A47&amp;R$1,クラスIDマスタ!$S$2:$U$803,3,FALSE))</f>
        <v/>
      </c>
      <c r="S47" s="258" t="str">
        <f>IF(ISERROR(VLOOKUP($A47&amp;S$1,クラスIDマスタ!$S$2:$U$803,3,FALSE))=TRUE,"",VLOOKUP($A47&amp;S$1,クラスIDマスタ!$S$2:$U$803,3,FALSE))</f>
        <v/>
      </c>
    </row>
    <row r="48" spans="1:19">
      <c r="A48" s="258" t="str">
        <f>"条件"&amp;SUBSTITUTE(目次!I5,"-","_")</f>
        <v>条件D_01_003</v>
      </c>
      <c r="B48" s="258" t="str">
        <f>IF(ISERROR(VLOOKUP($A48&amp;B$1,クラスIDマスタ!$S$2:$U$803,3,FALSE))=TRUE,"",VLOOKUP($A48&amp;B$1,クラスIDマスタ!$S$2:$U$803,3,FALSE))</f>
        <v>床暖房・エアコン同時運転</v>
      </c>
      <c r="C48" s="258" t="str">
        <f>IF(ISERROR(VLOOKUP($A48&amp;C$1,クラスIDマスタ!$S$2:$U$803,3,FALSE))=TRUE,"",VLOOKUP($A48&amp;C$1,クラスIDマスタ!$S$2:$U$803,3,FALSE))</f>
        <v>床暖房単独運転</v>
      </c>
      <c r="D48" s="258" t="str">
        <f>IF(ISERROR(VLOOKUP($A48&amp;D$1,クラスIDマスタ!$S$2:$U$803,3,FALSE))=TRUE,"",VLOOKUP($A48&amp;D$1,クラスIDマスタ!$S$2:$U$803,3,FALSE))</f>
        <v/>
      </c>
      <c r="E48" s="258" t="str">
        <f>IF(ISERROR(VLOOKUP($A48&amp;E$1,クラスIDマスタ!$S$2:$U$803,3,FALSE))=TRUE,"",VLOOKUP($A48&amp;E$1,クラスIDマスタ!$S$2:$U$803,3,FALSE))</f>
        <v/>
      </c>
      <c r="F48" s="258" t="str">
        <f>IF(ISERROR(VLOOKUP($A48&amp;F$1,クラスIDマスタ!$S$2:$U$803,3,FALSE))=TRUE,"",VLOOKUP($A48&amp;F$1,クラスIDマスタ!$S$2:$U$803,3,FALSE))</f>
        <v/>
      </c>
      <c r="G48" s="258" t="str">
        <f>IF(ISERROR(VLOOKUP($A48&amp;G$1,クラスIDマスタ!$S$2:$U$803,3,FALSE))=TRUE,"",VLOOKUP($A48&amp;G$1,クラスIDマスタ!$S$2:$U$803,3,FALSE))</f>
        <v/>
      </c>
      <c r="H48" s="258" t="str">
        <f>IF(ISERROR(VLOOKUP($A48&amp;H$1,クラスIDマスタ!$S$2:$U$803,3,FALSE))=TRUE,"",VLOOKUP($A48&amp;H$1,クラスIDマスタ!$S$2:$U$803,3,FALSE))</f>
        <v/>
      </c>
      <c r="I48" s="258" t="str">
        <f>IF(ISERROR(VLOOKUP($A48&amp;I$1,クラスIDマスタ!$S$2:$U$803,3,FALSE))=TRUE,"",VLOOKUP($A48&amp;I$1,クラスIDマスタ!$S$2:$U$803,3,FALSE))</f>
        <v/>
      </c>
      <c r="J48" s="258" t="str">
        <f>IF(ISERROR(VLOOKUP($A48&amp;J$1,クラスIDマスタ!$S$2:$U$803,3,FALSE))=TRUE,"",VLOOKUP($A48&amp;J$1,クラスIDマスタ!$S$2:$U$803,3,FALSE))</f>
        <v/>
      </c>
      <c r="K48" s="258" t="str">
        <f>IF(ISERROR(VLOOKUP($A48&amp;K$1,クラスIDマスタ!$S$2:$U$803,3,FALSE))=TRUE,"",VLOOKUP($A48&amp;K$1,クラスIDマスタ!$S$2:$U$803,3,FALSE))</f>
        <v/>
      </c>
      <c r="L48" s="258" t="str">
        <f>IF(ISERROR(VLOOKUP($A48&amp;L$1,クラスIDマスタ!$S$2:$U$803,3,FALSE))=TRUE,"",VLOOKUP($A48&amp;L$1,クラスIDマスタ!$S$2:$U$803,3,FALSE))</f>
        <v/>
      </c>
      <c r="M48" s="258" t="str">
        <f>IF(ISERROR(VLOOKUP($A48&amp;M$1,クラスIDマスタ!$S$2:$U$803,3,FALSE))=TRUE,"",VLOOKUP($A48&amp;M$1,クラスIDマスタ!$S$2:$U$803,3,FALSE))</f>
        <v/>
      </c>
      <c r="N48" s="258" t="str">
        <f>IF(ISERROR(VLOOKUP($A48&amp;N$1,クラスIDマスタ!$S$2:$U$803,3,FALSE))=TRUE,"",VLOOKUP($A48&amp;N$1,クラスIDマスタ!$S$2:$U$803,3,FALSE))</f>
        <v/>
      </c>
      <c r="O48" s="258" t="str">
        <f>IF(ISERROR(VLOOKUP($A48&amp;O$1,クラスIDマスタ!$S$2:$U$803,3,FALSE))=TRUE,"",VLOOKUP($A48&amp;O$1,クラスIDマスタ!$S$2:$U$803,3,FALSE))</f>
        <v/>
      </c>
      <c r="P48" s="258" t="str">
        <f>IF(ISERROR(VLOOKUP($A48&amp;P$1,クラスIDマスタ!$S$2:$U$803,3,FALSE))=TRUE,"",VLOOKUP($A48&amp;P$1,クラスIDマスタ!$S$2:$U$803,3,FALSE))</f>
        <v/>
      </c>
      <c r="Q48" s="258" t="str">
        <f>IF(ISERROR(VLOOKUP($A48&amp;Q$1,クラスIDマスタ!$S$2:$U$803,3,FALSE))=TRUE,"",VLOOKUP($A48&amp;Q$1,クラスIDマスタ!$S$2:$U$803,3,FALSE))</f>
        <v/>
      </c>
      <c r="R48" s="258" t="str">
        <f>IF(ISERROR(VLOOKUP($A48&amp;R$1,クラスIDマスタ!$S$2:$U$803,3,FALSE))=TRUE,"",VLOOKUP($A48&amp;R$1,クラスIDマスタ!$S$2:$U$803,3,FALSE))</f>
        <v/>
      </c>
      <c r="S48" s="258" t="str">
        <f>IF(ISERROR(VLOOKUP($A48&amp;S$1,クラスIDマスタ!$S$2:$U$803,3,FALSE))=TRUE,"",VLOOKUP($A48&amp;S$1,クラスIDマスタ!$S$2:$U$803,3,FALSE))</f>
        <v/>
      </c>
    </row>
    <row r="49" spans="1:19">
      <c r="A49" s="258" t="str">
        <f>"条件"&amp;SUBSTITUTE(目次!I6,"-","_")</f>
        <v>条件D_01_004</v>
      </c>
      <c r="B49" s="258" t="str">
        <f>IF(ISERROR(VLOOKUP($A49&amp;B$1,クラスIDマスタ!$S$2:$U$803,3,FALSE))=TRUE,"",VLOOKUP($A49&amp;B$1,クラスIDマスタ!$S$2:$U$803,3,FALSE))</f>
        <v>-</v>
      </c>
      <c r="C49" s="258" t="str">
        <f>IF(ISERROR(VLOOKUP($A49&amp;C$1,クラスIDマスタ!$S$2:$U$803,3,FALSE))=TRUE,"",VLOOKUP($A49&amp;C$1,クラスIDマスタ!$S$2:$U$803,3,FALSE))</f>
        <v/>
      </c>
      <c r="D49" s="258" t="str">
        <f>IF(ISERROR(VLOOKUP($A49&amp;D$1,クラスIDマスタ!$S$2:$U$803,3,FALSE))=TRUE,"",VLOOKUP($A49&amp;D$1,クラスIDマスタ!$S$2:$U$803,3,FALSE))</f>
        <v/>
      </c>
      <c r="E49" s="258" t="str">
        <f>IF(ISERROR(VLOOKUP($A49&amp;E$1,クラスIDマスタ!$S$2:$U$803,3,FALSE))=TRUE,"",VLOOKUP($A49&amp;E$1,クラスIDマスタ!$S$2:$U$803,3,FALSE))</f>
        <v/>
      </c>
      <c r="F49" s="258" t="str">
        <f>IF(ISERROR(VLOOKUP($A49&amp;F$1,クラスIDマスタ!$S$2:$U$803,3,FALSE))=TRUE,"",VLOOKUP($A49&amp;F$1,クラスIDマスタ!$S$2:$U$803,3,FALSE))</f>
        <v/>
      </c>
      <c r="G49" s="258" t="str">
        <f>IF(ISERROR(VLOOKUP($A49&amp;G$1,クラスIDマスタ!$S$2:$U$803,3,FALSE))=TRUE,"",VLOOKUP($A49&amp;G$1,クラスIDマスタ!$S$2:$U$803,3,FALSE))</f>
        <v/>
      </c>
      <c r="H49" s="258" t="str">
        <f>IF(ISERROR(VLOOKUP($A49&amp;H$1,クラスIDマスタ!$S$2:$U$803,3,FALSE))=TRUE,"",VLOOKUP($A49&amp;H$1,クラスIDマスタ!$S$2:$U$803,3,FALSE))</f>
        <v/>
      </c>
      <c r="I49" s="258" t="str">
        <f>IF(ISERROR(VLOOKUP($A49&amp;I$1,クラスIDマスタ!$S$2:$U$803,3,FALSE))=TRUE,"",VLOOKUP($A49&amp;I$1,クラスIDマスタ!$S$2:$U$803,3,FALSE))</f>
        <v/>
      </c>
      <c r="J49" s="258" t="str">
        <f>IF(ISERROR(VLOOKUP($A49&amp;J$1,クラスIDマスタ!$S$2:$U$803,3,FALSE))=TRUE,"",VLOOKUP($A49&amp;J$1,クラスIDマスタ!$S$2:$U$803,3,FALSE))</f>
        <v/>
      </c>
      <c r="K49" s="258" t="str">
        <f>IF(ISERROR(VLOOKUP($A49&amp;K$1,クラスIDマスタ!$S$2:$U$803,3,FALSE))=TRUE,"",VLOOKUP($A49&amp;K$1,クラスIDマスタ!$S$2:$U$803,3,FALSE))</f>
        <v/>
      </c>
      <c r="L49" s="258" t="str">
        <f>IF(ISERROR(VLOOKUP($A49&amp;L$1,クラスIDマスタ!$S$2:$U$803,3,FALSE))=TRUE,"",VLOOKUP($A49&amp;L$1,クラスIDマスタ!$S$2:$U$803,3,FALSE))</f>
        <v/>
      </c>
      <c r="M49" s="258" t="str">
        <f>IF(ISERROR(VLOOKUP($A49&amp;M$1,クラスIDマスタ!$S$2:$U$803,3,FALSE))=TRUE,"",VLOOKUP($A49&amp;M$1,クラスIDマスタ!$S$2:$U$803,3,FALSE))</f>
        <v/>
      </c>
      <c r="N49" s="258" t="str">
        <f>IF(ISERROR(VLOOKUP($A49&amp;N$1,クラスIDマスタ!$S$2:$U$803,3,FALSE))=TRUE,"",VLOOKUP($A49&amp;N$1,クラスIDマスタ!$S$2:$U$803,3,FALSE))</f>
        <v/>
      </c>
      <c r="O49" s="258" t="str">
        <f>IF(ISERROR(VLOOKUP($A49&amp;O$1,クラスIDマスタ!$S$2:$U$803,3,FALSE))=TRUE,"",VLOOKUP($A49&amp;O$1,クラスIDマスタ!$S$2:$U$803,3,FALSE))</f>
        <v/>
      </c>
      <c r="P49" s="258" t="str">
        <f>IF(ISERROR(VLOOKUP($A49&amp;P$1,クラスIDマスタ!$S$2:$U$803,3,FALSE))=TRUE,"",VLOOKUP($A49&amp;P$1,クラスIDマスタ!$S$2:$U$803,3,FALSE))</f>
        <v/>
      </c>
      <c r="Q49" s="258" t="str">
        <f>IF(ISERROR(VLOOKUP($A49&amp;Q$1,クラスIDマスタ!$S$2:$U$803,3,FALSE))=TRUE,"",VLOOKUP($A49&amp;Q$1,クラスIDマスタ!$S$2:$U$803,3,FALSE))</f>
        <v/>
      </c>
      <c r="R49" s="258" t="str">
        <f>IF(ISERROR(VLOOKUP($A49&amp;R$1,クラスIDマスタ!$S$2:$U$803,3,FALSE))=TRUE,"",VLOOKUP($A49&amp;R$1,クラスIDマスタ!$S$2:$U$803,3,FALSE))</f>
        <v/>
      </c>
      <c r="S49" s="258" t="str">
        <f>IF(ISERROR(VLOOKUP($A49&amp;S$1,クラスIDマスタ!$S$2:$U$803,3,FALSE))=TRUE,"",VLOOKUP($A49&amp;S$1,クラスIDマスタ!$S$2:$U$803,3,FALSE))</f>
        <v/>
      </c>
    </row>
    <row r="50" spans="1:19">
      <c r="A50" s="258" t="str">
        <f>"条件"&amp;SUBSTITUTE(目次!I7,"-","_")</f>
        <v>条件D_02_001</v>
      </c>
      <c r="B50" s="258" t="str">
        <f>IF(ISERROR(VLOOKUP($A50&amp;B$1,クラスIDマスタ!$S$2:$U$803,3,FALSE))=TRUE,"",VLOOKUP($A50&amp;B$1,クラスIDマスタ!$S$2:$U$803,3,FALSE))</f>
        <v>-</v>
      </c>
      <c r="C50" s="258" t="str">
        <f>IF(ISERROR(VLOOKUP($A50&amp;C$1,クラスIDマスタ!$S$2:$U$803,3,FALSE))=TRUE,"",VLOOKUP($A50&amp;C$1,クラスIDマスタ!$S$2:$U$803,3,FALSE))</f>
        <v/>
      </c>
      <c r="D50" s="258" t="str">
        <f>IF(ISERROR(VLOOKUP($A50&amp;D$1,クラスIDマスタ!$S$2:$U$803,3,FALSE))=TRUE,"",VLOOKUP($A50&amp;D$1,クラスIDマスタ!$S$2:$U$803,3,FALSE))</f>
        <v/>
      </c>
      <c r="E50" s="258" t="str">
        <f>IF(ISERROR(VLOOKUP($A50&amp;E$1,クラスIDマスタ!$S$2:$U$803,3,FALSE))=TRUE,"",VLOOKUP($A50&amp;E$1,クラスIDマスタ!$S$2:$U$803,3,FALSE))</f>
        <v/>
      </c>
      <c r="F50" s="258" t="str">
        <f>IF(ISERROR(VLOOKUP($A50&amp;F$1,クラスIDマスタ!$S$2:$U$803,3,FALSE))=TRUE,"",VLOOKUP($A50&amp;F$1,クラスIDマスタ!$S$2:$U$803,3,FALSE))</f>
        <v/>
      </c>
      <c r="G50" s="258" t="str">
        <f>IF(ISERROR(VLOOKUP($A50&amp;G$1,クラスIDマスタ!$S$2:$U$803,3,FALSE))=TRUE,"",VLOOKUP($A50&amp;G$1,クラスIDマスタ!$S$2:$U$803,3,FALSE))</f>
        <v/>
      </c>
      <c r="H50" s="258" t="str">
        <f>IF(ISERROR(VLOOKUP($A50&amp;H$1,クラスIDマスタ!$S$2:$U$803,3,FALSE))=TRUE,"",VLOOKUP($A50&amp;H$1,クラスIDマスタ!$S$2:$U$803,3,FALSE))</f>
        <v/>
      </c>
      <c r="I50" s="258" t="str">
        <f>IF(ISERROR(VLOOKUP($A50&amp;I$1,クラスIDマスタ!$S$2:$U$803,3,FALSE))=TRUE,"",VLOOKUP($A50&amp;I$1,クラスIDマスタ!$S$2:$U$803,3,FALSE))</f>
        <v/>
      </c>
      <c r="J50" s="258" t="str">
        <f>IF(ISERROR(VLOOKUP($A50&amp;J$1,クラスIDマスタ!$S$2:$U$803,3,FALSE))=TRUE,"",VLOOKUP($A50&amp;J$1,クラスIDマスタ!$S$2:$U$803,3,FALSE))</f>
        <v/>
      </c>
      <c r="K50" s="258" t="str">
        <f>IF(ISERROR(VLOOKUP($A50&amp;K$1,クラスIDマスタ!$S$2:$U$803,3,FALSE))=TRUE,"",VLOOKUP($A50&amp;K$1,クラスIDマスタ!$S$2:$U$803,3,FALSE))</f>
        <v/>
      </c>
      <c r="L50" s="258" t="str">
        <f>IF(ISERROR(VLOOKUP($A50&amp;L$1,クラスIDマスタ!$S$2:$U$803,3,FALSE))=TRUE,"",VLOOKUP($A50&amp;L$1,クラスIDマスタ!$S$2:$U$803,3,FALSE))</f>
        <v/>
      </c>
      <c r="M50" s="258" t="str">
        <f>IF(ISERROR(VLOOKUP($A50&amp;M$1,クラスIDマスタ!$S$2:$U$803,3,FALSE))=TRUE,"",VLOOKUP($A50&amp;M$1,クラスIDマスタ!$S$2:$U$803,3,FALSE))</f>
        <v/>
      </c>
      <c r="N50" s="258" t="str">
        <f>IF(ISERROR(VLOOKUP($A50&amp;N$1,クラスIDマスタ!$S$2:$U$803,3,FALSE))=TRUE,"",VLOOKUP($A50&amp;N$1,クラスIDマスタ!$S$2:$U$803,3,FALSE))</f>
        <v/>
      </c>
      <c r="O50" s="258" t="str">
        <f>IF(ISERROR(VLOOKUP($A50&amp;O$1,クラスIDマスタ!$S$2:$U$803,3,FALSE))=TRUE,"",VLOOKUP($A50&amp;O$1,クラスIDマスタ!$S$2:$U$803,3,FALSE))</f>
        <v/>
      </c>
      <c r="P50" s="258" t="str">
        <f>IF(ISERROR(VLOOKUP($A50&amp;P$1,クラスIDマスタ!$S$2:$U$803,3,FALSE))=TRUE,"",VLOOKUP($A50&amp;P$1,クラスIDマスタ!$S$2:$U$803,3,FALSE))</f>
        <v/>
      </c>
      <c r="Q50" s="258" t="str">
        <f>IF(ISERROR(VLOOKUP($A50&amp;Q$1,クラスIDマスタ!$S$2:$U$803,3,FALSE))=TRUE,"",VLOOKUP($A50&amp;Q$1,クラスIDマスタ!$S$2:$U$803,3,FALSE))</f>
        <v/>
      </c>
      <c r="R50" s="258" t="str">
        <f>IF(ISERROR(VLOOKUP($A50&amp;R$1,クラスIDマスタ!$S$2:$U$803,3,FALSE))=TRUE,"",VLOOKUP($A50&amp;R$1,クラスIDマスタ!$S$2:$U$803,3,FALSE))</f>
        <v/>
      </c>
      <c r="S50" s="258" t="str">
        <f>IF(ISERROR(VLOOKUP($A50&amp;S$1,クラスIDマスタ!$S$2:$U$803,3,FALSE))=TRUE,"",VLOOKUP($A50&amp;S$1,クラスIDマスタ!$S$2:$U$803,3,FALSE))</f>
        <v/>
      </c>
    </row>
    <row r="51" spans="1:19">
      <c r="A51" s="258" t="str">
        <f>"条件"&amp;SUBSTITUTE(目次!I8,"-","_")</f>
        <v>条件D_03_001</v>
      </c>
      <c r="B51" s="258" t="str">
        <f>IF(ISERROR(VLOOKUP($A51&amp;B$1,クラスIDマスタ!$S$2:$U$803,3,FALSE))=TRUE,"",VLOOKUP($A51&amp;B$1,クラスIDマスタ!$S$2:$U$803,3,FALSE))</f>
        <v>-</v>
      </c>
      <c r="C51" s="258" t="str">
        <f>IF(ISERROR(VLOOKUP($A51&amp;C$1,クラスIDマスタ!$S$2:$U$803,3,FALSE))=TRUE,"",VLOOKUP($A51&amp;C$1,クラスIDマスタ!$S$2:$U$803,3,FALSE))</f>
        <v/>
      </c>
      <c r="D51" s="258" t="str">
        <f>IF(ISERROR(VLOOKUP($A51&amp;D$1,クラスIDマスタ!$S$2:$U$803,3,FALSE))=TRUE,"",VLOOKUP($A51&amp;D$1,クラスIDマスタ!$S$2:$U$803,3,FALSE))</f>
        <v/>
      </c>
      <c r="E51" s="258" t="str">
        <f>IF(ISERROR(VLOOKUP($A51&amp;E$1,クラスIDマスタ!$S$2:$U$803,3,FALSE))=TRUE,"",VLOOKUP($A51&amp;E$1,クラスIDマスタ!$S$2:$U$803,3,FALSE))</f>
        <v/>
      </c>
      <c r="F51" s="258" t="str">
        <f>IF(ISERROR(VLOOKUP($A51&amp;F$1,クラスIDマスタ!$S$2:$U$803,3,FALSE))=TRUE,"",VLOOKUP($A51&amp;F$1,クラスIDマスタ!$S$2:$U$803,3,FALSE))</f>
        <v/>
      </c>
      <c r="G51" s="258" t="str">
        <f>IF(ISERROR(VLOOKUP($A51&amp;G$1,クラスIDマスタ!$S$2:$U$803,3,FALSE))=TRUE,"",VLOOKUP($A51&amp;G$1,クラスIDマスタ!$S$2:$U$803,3,FALSE))</f>
        <v/>
      </c>
      <c r="H51" s="258" t="str">
        <f>IF(ISERROR(VLOOKUP($A51&amp;H$1,クラスIDマスタ!$S$2:$U$803,3,FALSE))=TRUE,"",VLOOKUP($A51&amp;H$1,クラスIDマスタ!$S$2:$U$803,3,FALSE))</f>
        <v/>
      </c>
      <c r="I51" s="258" t="str">
        <f>IF(ISERROR(VLOOKUP($A51&amp;I$1,クラスIDマスタ!$S$2:$U$803,3,FALSE))=TRUE,"",VLOOKUP($A51&amp;I$1,クラスIDマスタ!$S$2:$U$803,3,FALSE))</f>
        <v/>
      </c>
      <c r="J51" s="258" t="str">
        <f>IF(ISERROR(VLOOKUP($A51&amp;J$1,クラスIDマスタ!$S$2:$U$803,3,FALSE))=TRUE,"",VLOOKUP($A51&amp;J$1,クラスIDマスタ!$S$2:$U$803,3,FALSE))</f>
        <v/>
      </c>
      <c r="K51" s="258" t="str">
        <f>IF(ISERROR(VLOOKUP($A51&amp;K$1,クラスIDマスタ!$S$2:$U$803,3,FALSE))=TRUE,"",VLOOKUP($A51&amp;K$1,クラスIDマスタ!$S$2:$U$803,3,FALSE))</f>
        <v/>
      </c>
      <c r="L51" s="258" t="str">
        <f>IF(ISERROR(VLOOKUP($A51&amp;L$1,クラスIDマスタ!$S$2:$U$803,3,FALSE))=TRUE,"",VLOOKUP($A51&amp;L$1,クラスIDマスタ!$S$2:$U$803,3,FALSE))</f>
        <v/>
      </c>
      <c r="M51" s="258" t="str">
        <f>IF(ISERROR(VLOOKUP($A51&amp;M$1,クラスIDマスタ!$S$2:$U$803,3,FALSE))=TRUE,"",VLOOKUP($A51&amp;M$1,クラスIDマスタ!$S$2:$U$803,3,FALSE))</f>
        <v/>
      </c>
      <c r="N51" s="258" t="str">
        <f>IF(ISERROR(VLOOKUP($A51&amp;N$1,クラスIDマスタ!$S$2:$U$803,3,FALSE))=TRUE,"",VLOOKUP($A51&amp;N$1,クラスIDマスタ!$S$2:$U$803,3,FALSE))</f>
        <v/>
      </c>
      <c r="O51" s="258" t="str">
        <f>IF(ISERROR(VLOOKUP($A51&amp;O$1,クラスIDマスタ!$S$2:$U$803,3,FALSE))=TRUE,"",VLOOKUP($A51&amp;O$1,クラスIDマスタ!$S$2:$U$803,3,FALSE))</f>
        <v/>
      </c>
      <c r="P51" s="258" t="str">
        <f>IF(ISERROR(VLOOKUP($A51&amp;P$1,クラスIDマスタ!$S$2:$U$803,3,FALSE))=TRUE,"",VLOOKUP($A51&amp;P$1,クラスIDマスタ!$S$2:$U$803,3,FALSE))</f>
        <v/>
      </c>
      <c r="Q51" s="258" t="str">
        <f>IF(ISERROR(VLOOKUP($A51&amp;Q$1,クラスIDマスタ!$S$2:$U$803,3,FALSE))=TRUE,"",VLOOKUP($A51&amp;Q$1,クラスIDマスタ!$S$2:$U$803,3,FALSE))</f>
        <v/>
      </c>
      <c r="R51" s="258" t="str">
        <f>IF(ISERROR(VLOOKUP($A51&amp;R$1,クラスIDマスタ!$S$2:$U$803,3,FALSE))=TRUE,"",VLOOKUP($A51&amp;R$1,クラスIDマスタ!$S$2:$U$803,3,FALSE))</f>
        <v/>
      </c>
      <c r="S51" s="258" t="str">
        <f>IF(ISERROR(VLOOKUP($A51&amp;S$1,クラスIDマスタ!$S$2:$U$803,3,FALSE))=TRUE,"",VLOOKUP($A51&amp;S$1,クラスIDマスタ!$S$2:$U$803,3,FALSE))</f>
        <v/>
      </c>
    </row>
    <row r="52" spans="1:19">
      <c r="A52" s="258" t="str">
        <f>"条件"&amp;SUBSTITUTE(目次!I9,"-","_")</f>
        <v>条件D_04_001</v>
      </c>
      <c r="B52" s="258" t="str">
        <f>IF(ISERROR(VLOOKUP($A52&amp;B$1,クラスIDマスタ!$S$2:$U$803,3,FALSE))=TRUE,"",VLOOKUP($A52&amp;B$1,クラスIDマスタ!$S$2:$U$803,3,FALSE))</f>
        <v>一般地仕様
標準世帯
保温あり
１缶</v>
      </c>
      <c r="C52" s="258" t="str">
        <f>IF(ISERROR(VLOOKUP($A52&amp;C$1,クラスIDマスタ!$S$2:$U$803,3,FALSE))=TRUE,"",VLOOKUP($A52&amp;C$1,クラスIDマスタ!$S$2:$U$803,3,FALSE))</f>
        <v xml:space="preserve">一般地仕様
標準世帯
保温あり
多缶
</v>
      </c>
      <c r="D52" s="258" t="str">
        <f>IF(ISERROR(VLOOKUP($A52&amp;D$1,クラスIDマスタ!$S$2:$U$803,3,FALSE))=TRUE,"",VLOOKUP($A52&amp;D$1,クラスIDマスタ!$S$2:$U$803,3,FALSE))</f>
        <v xml:space="preserve">一般地仕様
標準世帯
保温なし
１缶
</v>
      </c>
      <c r="E52" s="258" t="str">
        <f>IF(ISERROR(VLOOKUP($A52&amp;E$1,クラスIDマスタ!$S$2:$U$803,3,FALSE))=TRUE,"",VLOOKUP($A52&amp;E$1,クラスIDマスタ!$S$2:$U$803,3,FALSE))</f>
        <v xml:space="preserve">一般地仕様
少人数世帯
保温あり
</v>
      </c>
      <c r="F52" s="258" t="str">
        <f>IF(ISERROR(VLOOKUP($A52&amp;F$1,クラスIDマスタ!$S$2:$U$803,3,FALSE))=TRUE,"",VLOOKUP($A52&amp;F$1,クラスIDマスタ!$S$2:$U$803,3,FALSE))</f>
        <v xml:space="preserve">寒冷地仕様
標準世帯
保温あり
１缶
</v>
      </c>
      <c r="G52" s="258" t="str">
        <f>IF(ISERROR(VLOOKUP($A52&amp;G$1,クラスIDマスタ!$S$2:$U$803,3,FALSE))=TRUE,"",VLOOKUP($A52&amp;G$1,クラスIDマスタ!$S$2:$U$803,3,FALSE))</f>
        <v xml:space="preserve">寒冷地仕様
標準世帯
保温なし
１缶
</v>
      </c>
      <c r="H52" s="258" t="str">
        <f>IF(ISERROR(VLOOKUP($A52&amp;H$1,クラスIDマスタ!$S$2:$U$803,3,FALSE))=TRUE,"",VLOOKUP($A52&amp;H$1,クラスIDマスタ!$S$2:$U$803,3,FALSE))</f>
        <v/>
      </c>
      <c r="I52" s="258" t="str">
        <f>IF(ISERROR(VLOOKUP($A52&amp;I$1,クラスIDマスタ!$S$2:$U$803,3,FALSE))=TRUE,"",VLOOKUP($A52&amp;I$1,クラスIDマスタ!$S$2:$U$803,3,FALSE))</f>
        <v/>
      </c>
      <c r="J52" s="258" t="str">
        <f>IF(ISERROR(VLOOKUP($A52&amp;J$1,クラスIDマスタ!$S$2:$U$803,3,FALSE))=TRUE,"",VLOOKUP($A52&amp;J$1,クラスIDマスタ!$S$2:$U$803,3,FALSE))</f>
        <v/>
      </c>
      <c r="K52" s="258" t="str">
        <f>IF(ISERROR(VLOOKUP($A52&amp;K$1,クラスIDマスタ!$S$2:$U$803,3,FALSE))=TRUE,"",VLOOKUP($A52&amp;K$1,クラスIDマスタ!$S$2:$U$803,3,FALSE))</f>
        <v/>
      </c>
      <c r="L52" s="258" t="str">
        <f>IF(ISERROR(VLOOKUP($A52&amp;L$1,クラスIDマスタ!$S$2:$U$803,3,FALSE))=TRUE,"",VLOOKUP($A52&amp;L$1,クラスIDマスタ!$S$2:$U$803,3,FALSE))</f>
        <v/>
      </c>
      <c r="M52" s="258" t="str">
        <f>IF(ISERROR(VLOOKUP($A52&amp;M$1,クラスIDマスタ!$S$2:$U$803,3,FALSE))=TRUE,"",VLOOKUP($A52&amp;M$1,クラスIDマスタ!$S$2:$U$803,3,FALSE))</f>
        <v/>
      </c>
      <c r="N52" s="258" t="str">
        <f>IF(ISERROR(VLOOKUP($A52&amp;N$1,クラスIDマスタ!$S$2:$U$803,3,FALSE))=TRUE,"",VLOOKUP($A52&amp;N$1,クラスIDマスタ!$S$2:$U$803,3,FALSE))</f>
        <v/>
      </c>
      <c r="O52" s="258" t="str">
        <f>IF(ISERROR(VLOOKUP($A52&amp;O$1,クラスIDマスタ!$S$2:$U$803,3,FALSE))=TRUE,"",VLOOKUP($A52&amp;O$1,クラスIDマスタ!$S$2:$U$803,3,FALSE))</f>
        <v/>
      </c>
      <c r="P52" s="258" t="str">
        <f>IF(ISERROR(VLOOKUP($A52&amp;P$1,クラスIDマスタ!$S$2:$U$803,3,FALSE))=TRUE,"",VLOOKUP($A52&amp;P$1,クラスIDマスタ!$S$2:$U$803,3,FALSE))</f>
        <v/>
      </c>
      <c r="Q52" s="258" t="str">
        <f>IF(ISERROR(VLOOKUP($A52&amp;Q$1,クラスIDマスタ!$S$2:$U$803,3,FALSE))=TRUE,"",VLOOKUP($A52&amp;Q$1,クラスIDマスタ!$S$2:$U$803,3,FALSE))</f>
        <v/>
      </c>
      <c r="R52" s="258" t="str">
        <f>IF(ISERROR(VLOOKUP($A52&amp;R$1,クラスIDマスタ!$S$2:$U$803,3,FALSE))=TRUE,"",VLOOKUP($A52&amp;R$1,クラスIDマスタ!$S$2:$U$803,3,FALSE))</f>
        <v/>
      </c>
      <c r="S52" s="258" t="str">
        <f>IF(ISERROR(VLOOKUP($A52&amp;S$1,クラスIDマスタ!$S$2:$U$803,3,FALSE))=TRUE,"",VLOOKUP($A52&amp;S$1,クラスIDマスタ!$S$2:$U$803,3,FALSE))</f>
        <v/>
      </c>
    </row>
    <row r="53" spans="1:19">
      <c r="A53" s="258" t="str">
        <f>"条件"&amp;SUBSTITUTE(目次!I10,"-","_")</f>
        <v>条件D_04_002</v>
      </c>
      <c r="B53" s="258" t="str">
        <f>IF(ISERROR(VLOOKUP($A53&amp;B$1,クラスIDマスタ!$S$2:$U$803,3,FALSE))=TRUE,"",VLOOKUP($A53&amp;B$1,クラスIDマスタ!$S$2:$U$803,3,FALSE))</f>
        <v>一般地仕様
標準世帯
保温あり
1缶</v>
      </c>
      <c r="C53" s="258" t="str">
        <f>IF(ISERROR(VLOOKUP($A53&amp;C$1,クラスIDマスタ!$S$2:$U$803,3,FALSE))=TRUE,"",VLOOKUP($A53&amp;C$1,クラスIDマスタ!$S$2:$U$803,3,FALSE))</f>
        <v xml:space="preserve">寒冷地仕様
標準世帯
保温あり
1缶
</v>
      </c>
      <c r="D53" s="258" t="str">
        <f>IF(ISERROR(VLOOKUP($A53&amp;D$1,クラスIDマスタ!$S$2:$U$803,3,FALSE))=TRUE,"",VLOOKUP($A53&amp;D$1,クラスIDマスタ!$S$2:$U$803,3,FALSE))</f>
        <v/>
      </c>
      <c r="E53" s="258" t="str">
        <f>IF(ISERROR(VLOOKUP($A53&amp;E$1,クラスIDマスタ!$S$2:$U$803,3,FALSE))=TRUE,"",VLOOKUP($A53&amp;E$1,クラスIDマスタ!$S$2:$U$803,3,FALSE))</f>
        <v/>
      </c>
      <c r="F53" s="258" t="str">
        <f>IF(ISERROR(VLOOKUP($A53&amp;F$1,クラスIDマスタ!$S$2:$U$803,3,FALSE))=TRUE,"",VLOOKUP($A53&amp;F$1,クラスIDマスタ!$S$2:$U$803,3,FALSE))</f>
        <v/>
      </c>
      <c r="G53" s="258" t="str">
        <f>IF(ISERROR(VLOOKUP($A53&amp;G$1,クラスIDマスタ!$S$2:$U$803,3,FALSE))=TRUE,"",VLOOKUP($A53&amp;G$1,クラスIDマスタ!$S$2:$U$803,3,FALSE))</f>
        <v/>
      </c>
      <c r="H53" s="258" t="str">
        <f>IF(ISERROR(VLOOKUP($A53&amp;H$1,クラスIDマスタ!$S$2:$U$803,3,FALSE))=TRUE,"",VLOOKUP($A53&amp;H$1,クラスIDマスタ!$S$2:$U$803,3,FALSE))</f>
        <v/>
      </c>
      <c r="I53" s="258" t="str">
        <f>IF(ISERROR(VLOOKUP($A53&amp;I$1,クラスIDマスタ!$S$2:$U$803,3,FALSE))=TRUE,"",VLOOKUP($A53&amp;I$1,クラスIDマスタ!$S$2:$U$803,3,FALSE))</f>
        <v/>
      </c>
      <c r="J53" s="258" t="str">
        <f>IF(ISERROR(VLOOKUP($A53&amp;J$1,クラスIDマスタ!$S$2:$U$803,3,FALSE))=TRUE,"",VLOOKUP($A53&amp;J$1,クラスIDマスタ!$S$2:$U$803,3,FALSE))</f>
        <v/>
      </c>
      <c r="K53" s="258" t="str">
        <f>IF(ISERROR(VLOOKUP($A53&amp;K$1,クラスIDマスタ!$S$2:$U$803,3,FALSE))=TRUE,"",VLOOKUP($A53&amp;K$1,クラスIDマスタ!$S$2:$U$803,3,FALSE))</f>
        <v/>
      </c>
      <c r="L53" s="258" t="str">
        <f>IF(ISERROR(VLOOKUP($A53&amp;L$1,クラスIDマスタ!$S$2:$U$803,3,FALSE))=TRUE,"",VLOOKUP($A53&amp;L$1,クラスIDマスタ!$S$2:$U$803,3,FALSE))</f>
        <v/>
      </c>
      <c r="M53" s="258" t="str">
        <f>IF(ISERROR(VLOOKUP($A53&amp;M$1,クラスIDマスタ!$S$2:$U$803,3,FALSE))=TRUE,"",VLOOKUP($A53&amp;M$1,クラスIDマスタ!$S$2:$U$803,3,FALSE))</f>
        <v/>
      </c>
      <c r="N53" s="258" t="str">
        <f>IF(ISERROR(VLOOKUP($A53&amp;N$1,クラスIDマスタ!$S$2:$U$803,3,FALSE))=TRUE,"",VLOOKUP($A53&amp;N$1,クラスIDマスタ!$S$2:$U$803,3,FALSE))</f>
        <v/>
      </c>
      <c r="O53" s="258" t="str">
        <f>IF(ISERROR(VLOOKUP($A53&amp;O$1,クラスIDマスタ!$S$2:$U$803,3,FALSE))=TRUE,"",VLOOKUP($A53&amp;O$1,クラスIDマスタ!$S$2:$U$803,3,FALSE))</f>
        <v/>
      </c>
      <c r="P53" s="258" t="str">
        <f>IF(ISERROR(VLOOKUP($A53&amp;P$1,クラスIDマスタ!$S$2:$U$803,3,FALSE))=TRUE,"",VLOOKUP($A53&amp;P$1,クラスIDマスタ!$S$2:$U$803,3,FALSE))</f>
        <v/>
      </c>
      <c r="Q53" s="258" t="str">
        <f>IF(ISERROR(VLOOKUP($A53&amp;Q$1,クラスIDマスタ!$S$2:$U$803,3,FALSE))=TRUE,"",VLOOKUP($A53&amp;Q$1,クラスIDマスタ!$S$2:$U$803,3,FALSE))</f>
        <v/>
      </c>
      <c r="R53" s="258" t="str">
        <f>IF(ISERROR(VLOOKUP($A53&amp;R$1,クラスIDマスタ!$S$2:$U$803,3,FALSE))=TRUE,"",VLOOKUP($A53&amp;R$1,クラスIDマスタ!$S$2:$U$803,3,FALSE))</f>
        <v/>
      </c>
      <c r="S53" s="258" t="str">
        <f>IF(ISERROR(VLOOKUP($A53&amp;S$1,クラスIDマスタ!$S$2:$U$803,3,FALSE))=TRUE,"",VLOOKUP($A53&amp;S$1,クラスIDマスタ!$S$2:$U$803,3,FALSE))</f>
        <v/>
      </c>
    </row>
    <row r="54" spans="1:19">
      <c r="A54" s="258" t="str">
        <f>"条件"&amp;SUBSTITUTE(目次!I12,"-","_")</f>
        <v>条件D_06_001</v>
      </c>
      <c r="B54" s="258" t="str">
        <f>IF(ISERROR(VLOOKUP($A54&amp;B$1,クラスIDマスタ!$S$2:$U$803,3,FALSE))=TRUE,"",VLOOKUP($A54&amp;B$1,クラスIDマスタ!$S$2:$U$803,3,FALSE))</f>
        <v xml:space="preserve">給湯専用機
</v>
      </c>
      <c r="C54" s="258" t="str">
        <f>IF(ISERROR(VLOOKUP($A54&amp;C$1,クラスIDマスタ!$S$2:$U$803,3,FALSE))=TRUE,"",VLOOKUP($A54&amp;C$1,クラスIDマスタ!$S$2:$U$803,3,FALSE))</f>
        <v xml:space="preserve">暖房専用機
</v>
      </c>
      <c r="D54" s="258" t="str">
        <f>IF(ISERROR(VLOOKUP($A54&amp;D$1,クラスIDマスタ!$S$2:$U$803,3,FALSE))=TRUE,"",VLOOKUP($A54&amp;D$1,クラスIDマスタ!$S$2:$U$803,3,FALSE))</f>
        <v xml:space="preserve">暖房給湯兼用機
</v>
      </c>
      <c r="E54" s="258" t="str">
        <f>IF(ISERROR(VLOOKUP($A54&amp;E$1,クラスIDマスタ!$S$2:$U$803,3,FALSE))=TRUE,"",VLOOKUP($A54&amp;E$1,クラスIDマスタ!$S$2:$U$803,3,FALSE))</f>
        <v xml:space="preserve">風呂給湯兼用機
</v>
      </c>
      <c r="F54" s="258" t="str">
        <f>IF(ISERROR(VLOOKUP($A54&amp;F$1,クラスIDマスタ!$S$2:$U$803,3,FALSE))=TRUE,"",VLOOKUP($A54&amp;F$1,クラスIDマスタ!$S$2:$U$803,3,FALSE))</f>
        <v/>
      </c>
      <c r="G54" s="258" t="str">
        <f>IF(ISERROR(VLOOKUP($A54&amp;G$1,クラスIDマスタ!$S$2:$U$803,3,FALSE))=TRUE,"",VLOOKUP($A54&amp;G$1,クラスIDマスタ!$S$2:$U$803,3,FALSE))</f>
        <v/>
      </c>
      <c r="H54" s="258" t="str">
        <f>IF(ISERROR(VLOOKUP($A54&amp;H$1,クラスIDマスタ!$S$2:$U$803,3,FALSE))=TRUE,"",VLOOKUP($A54&amp;H$1,クラスIDマスタ!$S$2:$U$803,3,FALSE))</f>
        <v/>
      </c>
      <c r="I54" s="258" t="str">
        <f>IF(ISERROR(VLOOKUP($A54&amp;I$1,クラスIDマスタ!$S$2:$U$803,3,FALSE))=TRUE,"",VLOOKUP($A54&amp;I$1,クラスIDマスタ!$S$2:$U$803,3,FALSE))</f>
        <v/>
      </c>
      <c r="J54" s="258" t="str">
        <f>IF(ISERROR(VLOOKUP($A54&amp;J$1,クラスIDマスタ!$S$2:$U$803,3,FALSE))=TRUE,"",VLOOKUP($A54&amp;J$1,クラスIDマスタ!$S$2:$U$803,3,FALSE))</f>
        <v/>
      </c>
      <c r="K54" s="258" t="str">
        <f>IF(ISERROR(VLOOKUP($A54&amp;K$1,クラスIDマスタ!$S$2:$U$803,3,FALSE))=TRUE,"",VLOOKUP($A54&amp;K$1,クラスIDマスタ!$S$2:$U$803,3,FALSE))</f>
        <v/>
      </c>
      <c r="L54" s="258" t="str">
        <f>IF(ISERROR(VLOOKUP($A54&amp;L$1,クラスIDマスタ!$S$2:$U$803,3,FALSE))=TRUE,"",VLOOKUP($A54&amp;L$1,クラスIDマスタ!$S$2:$U$803,3,FALSE))</f>
        <v/>
      </c>
      <c r="M54" s="258" t="str">
        <f>IF(ISERROR(VLOOKUP($A54&amp;M$1,クラスIDマスタ!$S$2:$U$803,3,FALSE))=TRUE,"",VLOOKUP($A54&amp;M$1,クラスIDマスタ!$S$2:$U$803,3,FALSE))</f>
        <v/>
      </c>
      <c r="N54" s="258" t="str">
        <f>IF(ISERROR(VLOOKUP($A54&amp;N$1,クラスIDマスタ!$S$2:$U$803,3,FALSE))=TRUE,"",VLOOKUP($A54&amp;N$1,クラスIDマスタ!$S$2:$U$803,3,FALSE))</f>
        <v/>
      </c>
      <c r="O54" s="258" t="str">
        <f>IF(ISERROR(VLOOKUP($A54&amp;O$1,クラスIDマスタ!$S$2:$U$803,3,FALSE))=TRUE,"",VLOOKUP($A54&amp;O$1,クラスIDマスタ!$S$2:$U$803,3,FALSE))</f>
        <v/>
      </c>
      <c r="P54" s="258" t="str">
        <f>IF(ISERROR(VLOOKUP($A54&amp;P$1,クラスIDマスタ!$S$2:$U$803,3,FALSE))=TRUE,"",VLOOKUP($A54&amp;P$1,クラスIDマスタ!$S$2:$U$803,3,FALSE))</f>
        <v/>
      </c>
      <c r="Q54" s="258" t="str">
        <f>IF(ISERROR(VLOOKUP($A54&amp;Q$1,クラスIDマスタ!$S$2:$U$803,3,FALSE))=TRUE,"",VLOOKUP($A54&amp;Q$1,クラスIDマスタ!$S$2:$U$803,3,FALSE))</f>
        <v/>
      </c>
      <c r="R54" s="258" t="str">
        <f>IF(ISERROR(VLOOKUP($A54&amp;R$1,クラスIDマスタ!$S$2:$U$803,3,FALSE))=TRUE,"",VLOOKUP($A54&amp;R$1,クラスIDマスタ!$S$2:$U$803,3,FALSE))</f>
        <v/>
      </c>
      <c r="S54" s="258" t="str">
        <f>IF(ISERROR(VLOOKUP($A54&amp;S$1,クラスIDマスタ!$S$2:$U$803,3,FALSE))=TRUE,"",VLOOKUP($A54&amp;S$1,クラスIDマスタ!$S$2:$U$803,3,FALSE))</f>
        <v/>
      </c>
    </row>
    <row r="55" spans="1:19">
      <c r="A55" s="258" t="str">
        <f>"条件"&amp;SUBSTITUTE(目次!I13,"-","_")</f>
        <v>条件D_07_001</v>
      </c>
      <c r="B55" s="258" t="str">
        <f>IF(ISERROR(VLOOKUP($A55&amp;B$1,クラスIDマスタ!$S$2:$U$803,3,FALSE))=TRUE,"",VLOOKUP($A55&amp;B$1,クラスIDマスタ!$S$2:$U$803,3,FALSE))</f>
        <v xml:space="preserve">給湯用のもの(風呂給湯含む)
</v>
      </c>
      <c r="C55" s="258" t="str">
        <f>IF(ISERROR(VLOOKUP($A55&amp;C$1,クラスIDマスタ!$S$2:$U$803,3,FALSE))=TRUE,"",VLOOKUP($A55&amp;C$1,クラスIDマスタ!$S$2:$U$803,3,FALSE))</f>
        <v xml:space="preserve">暖房用のもの
</v>
      </c>
      <c r="D55" s="258" t="str">
        <f>IF(ISERROR(VLOOKUP($A55&amp;D$1,クラスIDマスタ!$S$2:$U$803,3,FALSE))=TRUE,"",VLOOKUP($A55&amp;D$1,クラスIDマスタ!$S$2:$U$803,3,FALSE))</f>
        <v/>
      </c>
      <c r="E55" s="258" t="str">
        <f>IF(ISERROR(VLOOKUP($A55&amp;E$1,クラスIDマスタ!$S$2:$U$803,3,FALSE))=TRUE,"",VLOOKUP($A55&amp;E$1,クラスIDマスタ!$S$2:$U$803,3,FALSE))</f>
        <v/>
      </c>
      <c r="F55" s="258" t="str">
        <f>IF(ISERROR(VLOOKUP($A55&amp;F$1,クラスIDマスタ!$S$2:$U$803,3,FALSE))=TRUE,"",VLOOKUP($A55&amp;F$1,クラスIDマスタ!$S$2:$U$803,3,FALSE))</f>
        <v/>
      </c>
      <c r="G55" s="258" t="str">
        <f>IF(ISERROR(VLOOKUP($A55&amp;G$1,クラスIDマスタ!$S$2:$U$803,3,FALSE))=TRUE,"",VLOOKUP($A55&amp;G$1,クラスIDマスタ!$S$2:$U$803,3,FALSE))</f>
        <v/>
      </c>
      <c r="H55" s="258" t="str">
        <f>IF(ISERROR(VLOOKUP($A55&amp;H$1,クラスIDマスタ!$S$2:$U$803,3,FALSE))=TRUE,"",VLOOKUP($A55&amp;H$1,クラスIDマスタ!$S$2:$U$803,3,FALSE))</f>
        <v/>
      </c>
      <c r="I55" s="258" t="str">
        <f>IF(ISERROR(VLOOKUP($A55&amp;I$1,クラスIDマスタ!$S$2:$U$803,3,FALSE))=TRUE,"",VLOOKUP($A55&amp;I$1,クラスIDマスタ!$S$2:$U$803,3,FALSE))</f>
        <v/>
      </c>
      <c r="J55" s="258" t="str">
        <f>IF(ISERROR(VLOOKUP($A55&amp;J$1,クラスIDマスタ!$S$2:$U$803,3,FALSE))=TRUE,"",VLOOKUP($A55&amp;J$1,クラスIDマスタ!$S$2:$U$803,3,FALSE))</f>
        <v/>
      </c>
      <c r="K55" s="258" t="str">
        <f>IF(ISERROR(VLOOKUP($A55&amp;K$1,クラスIDマスタ!$S$2:$U$803,3,FALSE))=TRUE,"",VLOOKUP($A55&amp;K$1,クラスIDマスタ!$S$2:$U$803,3,FALSE))</f>
        <v/>
      </c>
      <c r="L55" s="258" t="str">
        <f>IF(ISERROR(VLOOKUP($A55&amp;L$1,クラスIDマスタ!$S$2:$U$803,3,FALSE))=TRUE,"",VLOOKUP($A55&amp;L$1,クラスIDマスタ!$S$2:$U$803,3,FALSE))</f>
        <v/>
      </c>
      <c r="M55" s="258" t="str">
        <f>IF(ISERROR(VLOOKUP($A55&amp;M$1,クラスIDマスタ!$S$2:$U$803,3,FALSE))=TRUE,"",VLOOKUP($A55&amp;M$1,クラスIDマスタ!$S$2:$U$803,3,FALSE))</f>
        <v/>
      </c>
      <c r="N55" s="258" t="str">
        <f>IF(ISERROR(VLOOKUP($A55&amp;N$1,クラスIDマスタ!$S$2:$U$803,3,FALSE))=TRUE,"",VLOOKUP($A55&amp;N$1,クラスIDマスタ!$S$2:$U$803,3,FALSE))</f>
        <v/>
      </c>
      <c r="O55" s="258" t="str">
        <f>IF(ISERROR(VLOOKUP($A55&amp;O$1,クラスIDマスタ!$S$2:$U$803,3,FALSE))=TRUE,"",VLOOKUP($A55&amp;O$1,クラスIDマスタ!$S$2:$U$803,3,FALSE))</f>
        <v/>
      </c>
      <c r="P55" s="258" t="str">
        <f>IF(ISERROR(VLOOKUP($A55&amp;P$1,クラスIDマスタ!$S$2:$U$803,3,FALSE))=TRUE,"",VLOOKUP($A55&amp;P$1,クラスIDマスタ!$S$2:$U$803,3,FALSE))</f>
        <v/>
      </c>
      <c r="Q55" s="258" t="str">
        <f>IF(ISERROR(VLOOKUP($A55&amp;Q$1,クラスIDマスタ!$S$2:$U$803,3,FALSE))=TRUE,"",VLOOKUP($A55&amp;Q$1,クラスIDマスタ!$S$2:$U$803,3,FALSE))</f>
        <v/>
      </c>
      <c r="R55" s="258" t="str">
        <f>IF(ISERROR(VLOOKUP($A55&amp;R$1,クラスIDマスタ!$S$2:$U$803,3,FALSE))=TRUE,"",VLOOKUP($A55&amp;R$1,クラスIDマスタ!$S$2:$U$803,3,FALSE))</f>
        <v/>
      </c>
      <c r="S55" s="258" t="str">
        <f>IF(ISERROR(VLOOKUP($A55&amp;S$1,クラスIDマスタ!$S$2:$U$803,3,FALSE))=TRUE,"",VLOOKUP($A55&amp;S$1,クラスIDマスタ!$S$2:$U$803,3,FALSE))</f>
        <v/>
      </c>
    </row>
    <row r="56" spans="1:19">
      <c r="A56" s="258" t="str">
        <f>"条件"&amp;SUBSTITUTE(目次!I16,"-","_")</f>
        <v>条件D_09_001</v>
      </c>
      <c r="B56" s="258" t="str">
        <f>IF(ISERROR(VLOOKUP($A56&amp;B$1,クラスIDマスタ!$S$2:$U$803,3,FALSE))=TRUE,"",VLOOKUP($A56&amp;B$1,クラスIDマスタ!$S$2:$U$803,3,FALSE))</f>
        <v>-</v>
      </c>
      <c r="C56" s="258" t="str">
        <f>IF(ISERROR(VLOOKUP($A56&amp;C$1,クラスIDマスタ!$S$2:$U$803,3,FALSE))=TRUE,"",VLOOKUP($A56&amp;C$1,クラスIDマスタ!$S$2:$U$803,3,FALSE))</f>
        <v/>
      </c>
      <c r="D56" s="258" t="str">
        <f>IF(ISERROR(VLOOKUP($A56&amp;D$1,クラスIDマスタ!$S$2:$U$803,3,FALSE))=TRUE,"",VLOOKUP($A56&amp;D$1,クラスIDマスタ!$S$2:$U$803,3,FALSE))</f>
        <v/>
      </c>
      <c r="E56" s="258" t="str">
        <f>IF(ISERROR(VLOOKUP($A56&amp;E$1,クラスIDマスタ!$S$2:$U$803,3,FALSE))=TRUE,"",VLOOKUP($A56&amp;E$1,クラスIDマスタ!$S$2:$U$803,3,FALSE))</f>
        <v/>
      </c>
      <c r="F56" s="258" t="str">
        <f>IF(ISERROR(VLOOKUP($A56&amp;F$1,クラスIDマスタ!$S$2:$U$803,3,FALSE))=TRUE,"",VLOOKUP($A56&amp;F$1,クラスIDマスタ!$S$2:$U$803,3,FALSE))</f>
        <v/>
      </c>
      <c r="G56" s="258" t="str">
        <f>IF(ISERROR(VLOOKUP($A56&amp;G$1,クラスIDマスタ!$S$2:$U$803,3,FALSE))=TRUE,"",VLOOKUP($A56&amp;G$1,クラスIDマスタ!$S$2:$U$803,3,FALSE))</f>
        <v/>
      </c>
      <c r="H56" s="258" t="str">
        <f>IF(ISERROR(VLOOKUP($A56&amp;H$1,クラスIDマスタ!$S$2:$U$803,3,FALSE))=TRUE,"",VLOOKUP($A56&amp;H$1,クラスIDマスタ!$S$2:$U$803,3,FALSE))</f>
        <v/>
      </c>
      <c r="I56" s="258" t="str">
        <f>IF(ISERROR(VLOOKUP($A56&amp;I$1,クラスIDマスタ!$S$2:$U$803,3,FALSE))=TRUE,"",VLOOKUP($A56&amp;I$1,クラスIDマスタ!$S$2:$U$803,3,FALSE))</f>
        <v/>
      </c>
      <c r="J56" s="258" t="str">
        <f>IF(ISERROR(VLOOKUP($A56&amp;J$1,クラスIDマスタ!$S$2:$U$803,3,FALSE))=TRUE,"",VLOOKUP($A56&amp;J$1,クラスIDマスタ!$S$2:$U$803,3,FALSE))</f>
        <v/>
      </c>
      <c r="K56" s="258" t="str">
        <f>IF(ISERROR(VLOOKUP($A56&amp;K$1,クラスIDマスタ!$S$2:$U$803,3,FALSE))=TRUE,"",VLOOKUP($A56&amp;K$1,クラスIDマスタ!$S$2:$U$803,3,FALSE))</f>
        <v/>
      </c>
      <c r="L56" s="258" t="str">
        <f>IF(ISERROR(VLOOKUP($A56&amp;L$1,クラスIDマスタ!$S$2:$U$803,3,FALSE))=TRUE,"",VLOOKUP($A56&amp;L$1,クラスIDマスタ!$S$2:$U$803,3,FALSE))</f>
        <v/>
      </c>
      <c r="M56" s="258" t="str">
        <f>IF(ISERROR(VLOOKUP($A56&amp;M$1,クラスIDマスタ!$S$2:$U$803,3,FALSE))=TRUE,"",VLOOKUP($A56&amp;M$1,クラスIDマスタ!$S$2:$U$803,3,FALSE))</f>
        <v/>
      </c>
      <c r="N56" s="258" t="str">
        <f>IF(ISERROR(VLOOKUP($A56&amp;N$1,クラスIDマスタ!$S$2:$U$803,3,FALSE))=TRUE,"",VLOOKUP($A56&amp;N$1,クラスIDマスタ!$S$2:$U$803,3,FALSE))</f>
        <v/>
      </c>
      <c r="O56" s="258" t="str">
        <f>IF(ISERROR(VLOOKUP($A56&amp;O$1,クラスIDマスタ!$S$2:$U$803,3,FALSE))=TRUE,"",VLOOKUP($A56&amp;O$1,クラスIDマスタ!$S$2:$U$803,3,FALSE))</f>
        <v/>
      </c>
      <c r="P56" s="258" t="str">
        <f>IF(ISERROR(VLOOKUP($A56&amp;P$1,クラスIDマスタ!$S$2:$U$803,3,FALSE))=TRUE,"",VLOOKUP($A56&amp;P$1,クラスIDマスタ!$S$2:$U$803,3,FALSE))</f>
        <v/>
      </c>
      <c r="Q56" s="258" t="str">
        <f>IF(ISERROR(VLOOKUP($A56&amp;Q$1,クラスIDマスタ!$S$2:$U$803,3,FALSE))=TRUE,"",VLOOKUP($A56&amp;Q$1,クラスIDマスタ!$S$2:$U$803,3,FALSE))</f>
        <v/>
      </c>
      <c r="R56" s="258" t="str">
        <f>IF(ISERROR(VLOOKUP($A56&amp;R$1,クラスIDマスタ!$S$2:$U$803,3,FALSE))=TRUE,"",VLOOKUP($A56&amp;R$1,クラスIDマスタ!$S$2:$U$803,3,FALSE))</f>
        <v/>
      </c>
      <c r="S56" s="258" t="str">
        <f>IF(ISERROR(VLOOKUP($A56&amp;S$1,クラスIDマスタ!$S$2:$U$803,3,FALSE))=TRUE,"",VLOOKUP($A56&amp;S$1,クラスIDマスタ!$S$2:$U$803,3,FALSE))</f>
        <v/>
      </c>
    </row>
    <row r="57" spans="1:19">
      <c r="A57" s="258" t="str">
        <f>"条件"&amp;SUBSTITUTE(目次!I17,"-","_")</f>
        <v>条件D_09_002</v>
      </c>
      <c r="B57" s="258" t="str">
        <f>IF(ISERROR(VLOOKUP($A57&amp;B$1,クラスIDマスタ!$S$2:$U$803,3,FALSE))=TRUE,"",VLOOKUP($A57&amp;B$1,クラスIDマスタ!$S$2:$U$803,3,FALSE))</f>
        <v>-</v>
      </c>
      <c r="C57" s="258" t="str">
        <f>IF(ISERROR(VLOOKUP($A57&amp;C$1,クラスIDマスタ!$S$2:$U$803,3,FALSE))=TRUE,"",VLOOKUP($A57&amp;C$1,クラスIDマスタ!$S$2:$U$803,3,FALSE))</f>
        <v/>
      </c>
      <c r="D57" s="258" t="str">
        <f>IF(ISERROR(VLOOKUP($A57&amp;D$1,クラスIDマスタ!$S$2:$U$803,3,FALSE))=TRUE,"",VLOOKUP($A57&amp;D$1,クラスIDマスタ!$S$2:$U$803,3,FALSE))</f>
        <v/>
      </c>
      <c r="E57" s="258" t="str">
        <f>IF(ISERROR(VLOOKUP($A57&amp;E$1,クラスIDマスタ!$S$2:$U$803,3,FALSE))=TRUE,"",VLOOKUP($A57&amp;E$1,クラスIDマスタ!$S$2:$U$803,3,FALSE))</f>
        <v/>
      </c>
      <c r="F57" s="258" t="str">
        <f>IF(ISERROR(VLOOKUP($A57&amp;F$1,クラスIDマスタ!$S$2:$U$803,3,FALSE))=TRUE,"",VLOOKUP($A57&amp;F$1,クラスIDマスタ!$S$2:$U$803,3,FALSE))</f>
        <v/>
      </c>
      <c r="G57" s="258" t="str">
        <f>IF(ISERROR(VLOOKUP($A57&amp;G$1,クラスIDマスタ!$S$2:$U$803,3,FALSE))=TRUE,"",VLOOKUP($A57&amp;G$1,クラスIDマスタ!$S$2:$U$803,3,FALSE))</f>
        <v/>
      </c>
      <c r="H57" s="258" t="str">
        <f>IF(ISERROR(VLOOKUP($A57&amp;H$1,クラスIDマスタ!$S$2:$U$803,3,FALSE))=TRUE,"",VLOOKUP($A57&amp;H$1,クラスIDマスタ!$S$2:$U$803,3,FALSE))</f>
        <v/>
      </c>
      <c r="I57" s="258" t="str">
        <f>IF(ISERROR(VLOOKUP($A57&amp;I$1,クラスIDマスタ!$S$2:$U$803,3,FALSE))=TRUE,"",VLOOKUP($A57&amp;I$1,クラスIDマスタ!$S$2:$U$803,3,FALSE))</f>
        <v/>
      </c>
      <c r="J57" s="258" t="str">
        <f>IF(ISERROR(VLOOKUP($A57&amp;J$1,クラスIDマスタ!$S$2:$U$803,3,FALSE))=TRUE,"",VLOOKUP($A57&amp;J$1,クラスIDマスタ!$S$2:$U$803,3,FALSE))</f>
        <v/>
      </c>
      <c r="K57" s="258" t="str">
        <f>IF(ISERROR(VLOOKUP($A57&amp;K$1,クラスIDマスタ!$S$2:$U$803,3,FALSE))=TRUE,"",VLOOKUP($A57&amp;K$1,クラスIDマスタ!$S$2:$U$803,3,FALSE))</f>
        <v/>
      </c>
      <c r="L57" s="258" t="str">
        <f>IF(ISERROR(VLOOKUP($A57&amp;L$1,クラスIDマスタ!$S$2:$U$803,3,FALSE))=TRUE,"",VLOOKUP($A57&amp;L$1,クラスIDマスタ!$S$2:$U$803,3,FALSE))</f>
        <v/>
      </c>
      <c r="M57" s="258" t="str">
        <f>IF(ISERROR(VLOOKUP($A57&amp;M$1,クラスIDマスタ!$S$2:$U$803,3,FALSE))=TRUE,"",VLOOKUP($A57&amp;M$1,クラスIDマスタ!$S$2:$U$803,3,FALSE))</f>
        <v/>
      </c>
      <c r="N57" s="258" t="str">
        <f>IF(ISERROR(VLOOKUP($A57&amp;N$1,クラスIDマスタ!$S$2:$U$803,3,FALSE))=TRUE,"",VLOOKUP($A57&amp;N$1,クラスIDマスタ!$S$2:$U$803,3,FALSE))</f>
        <v/>
      </c>
      <c r="O57" s="258" t="str">
        <f>IF(ISERROR(VLOOKUP($A57&amp;O$1,クラスIDマスタ!$S$2:$U$803,3,FALSE))=TRUE,"",VLOOKUP($A57&amp;O$1,クラスIDマスタ!$S$2:$U$803,3,FALSE))</f>
        <v/>
      </c>
      <c r="P57" s="258" t="str">
        <f>IF(ISERROR(VLOOKUP($A57&amp;P$1,クラスIDマスタ!$S$2:$U$803,3,FALSE))=TRUE,"",VLOOKUP($A57&amp;P$1,クラスIDマスタ!$S$2:$U$803,3,FALSE))</f>
        <v/>
      </c>
      <c r="Q57" s="258" t="str">
        <f>IF(ISERROR(VLOOKUP($A57&amp;Q$1,クラスIDマスタ!$S$2:$U$803,3,FALSE))=TRUE,"",VLOOKUP($A57&amp;Q$1,クラスIDマスタ!$S$2:$U$803,3,FALSE))</f>
        <v/>
      </c>
      <c r="R57" s="258" t="str">
        <f>IF(ISERROR(VLOOKUP($A57&amp;R$1,クラスIDマスタ!$S$2:$U$803,3,FALSE))=TRUE,"",VLOOKUP($A57&amp;R$1,クラスIDマスタ!$S$2:$U$803,3,FALSE))</f>
        <v/>
      </c>
      <c r="S57" s="258" t="str">
        <f>IF(ISERROR(VLOOKUP($A57&amp;S$1,クラスIDマスタ!$S$2:$U$803,3,FALSE))=TRUE,"",VLOOKUP($A57&amp;S$1,クラスIDマスタ!$S$2:$U$803,3,FALSE))</f>
        <v/>
      </c>
    </row>
    <row r="58" spans="1:19">
      <c r="A58" s="258" t="str">
        <f>"条件"&amp;SUBSTITUTE(目次!I18,"-","_")</f>
        <v>条件D_10_001</v>
      </c>
      <c r="B58" s="258" t="str">
        <f>IF(ISERROR(VLOOKUP($A58&amp;B$1,クラスIDマスタ!$S$2:$U$803,3,FALSE))=TRUE,"",VLOOKUP($A58&amp;B$1,クラスIDマスタ!$S$2:$U$803,3,FALSE))</f>
        <v>-</v>
      </c>
      <c r="C58" s="258" t="str">
        <f>IF(ISERROR(VLOOKUP($A58&amp;C$1,クラスIDマスタ!$S$2:$U$803,3,FALSE))=TRUE,"",VLOOKUP($A58&amp;C$1,クラスIDマスタ!$S$2:$U$803,3,FALSE))</f>
        <v/>
      </c>
      <c r="D58" s="258" t="str">
        <f>IF(ISERROR(VLOOKUP($A58&amp;D$1,クラスIDマスタ!$S$2:$U$803,3,FALSE))=TRUE,"",VLOOKUP($A58&amp;D$1,クラスIDマスタ!$S$2:$U$803,3,FALSE))</f>
        <v/>
      </c>
      <c r="E58" s="258" t="str">
        <f>IF(ISERROR(VLOOKUP($A58&amp;E$1,クラスIDマスタ!$S$2:$U$803,3,FALSE))=TRUE,"",VLOOKUP($A58&amp;E$1,クラスIDマスタ!$S$2:$U$803,3,FALSE))</f>
        <v/>
      </c>
      <c r="F58" s="258" t="str">
        <f>IF(ISERROR(VLOOKUP($A58&amp;F$1,クラスIDマスタ!$S$2:$U$803,3,FALSE))=TRUE,"",VLOOKUP($A58&amp;F$1,クラスIDマスタ!$S$2:$U$803,3,FALSE))</f>
        <v/>
      </c>
      <c r="G58" s="258" t="str">
        <f>IF(ISERROR(VLOOKUP($A58&amp;G$1,クラスIDマスタ!$S$2:$U$803,3,FALSE))=TRUE,"",VLOOKUP($A58&amp;G$1,クラスIDマスタ!$S$2:$U$803,3,FALSE))</f>
        <v/>
      </c>
      <c r="H58" s="258" t="str">
        <f>IF(ISERROR(VLOOKUP($A58&amp;H$1,クラスIDマスタ!$S$2:$U$803,3,FALSE))=TRUE,"",VLOOKUP($A58&amp;H$1,クラスIDマスタ!$S$2:$U$803,3,FALSE))</f>
        <v/>
      </c>
      <c r="I58" s="258" t="str">
        <f>IF(ISERROR(VLOOKUP($A58&amp;I$1,クラスIDマスタ!$S$2:$U$803,3,FALSE))=TRUE,"",VLOOKUP($A58&amp;I$1,クラスIDマスタ!$S$2:$U$803,3,FALSE))</f>
        <v/>
      </c>
      <c r="J58" s="258" t="str">
        <f>IF(ISERROR(VLOOKUP($A58&amp;J$1,クラスIDマスタ!$S$2:$U$803,3,FALSE))=TRUE,"",VLOOKUP($A58&amp;J$1,クラスIDマスタ!$S$2:$U$803,3,FALSE))</f>
        <v/>
      </c>
      <c r="K58" s="258" t="str">
        <f>IF(ISERROR(VLOOKUP($A58&amp;K$1,クラスIDマスタ!$S$2:$U$803,3,FALSE))=TRUE,"",VLOOKUP($A58&amp;K$1,クラスIDマスタ!$S$2:$U$803,3,FALSE))</f>
        <v/>
      </c>
      <c r="L58" s="258" t="str">
        <f>IF(ISERROR(VLOOKUP($A58&amp;L$1,クラスIDマスタ!$S$2:$U$803,3,FALSE))=TRUE,"",VLOOKUP($A58&amp;L$1,クラスIDマスタ!$S$2:$U$803,3,FALSE))</f>
        <v/>
      </c>
      <c r="M58" s="258" t="str">
        <f>IF(ISERROR(VLOOKUP($A58&amp;M$1,クラスIDマスタ!$S$2:$U$803,3,FALSE))=TRUE,"",VLOOKUP($A58&amp;M$1,クラスIDマスタ!$S$2:$U$803,3,FALSE))</f>
        <v/>
      </c>
      <c r="N58" s="258" t="str">
        <f>IF(ISERROR(VLOOKUP($A58&amp;N$1,クラスIDマスタ!$S$2:$U$803,3,FALSE))=TRUE,"",VLOOKUP($A58&amp;N$1,クラスIDマスタ!$S$2:$U$803,3,FALSE))</f>
        <v/>
      </c>
      <c r="O58" s="258" t="str">
        <f>IF(ISERROR(VLOOKUP($A58&amp;O$1,クラスIDマスタ!$S$2:$U$803,3,FALSE))=TRUE,"",VLOOKUP($A58&amp;O$1,クラスIDマスタ!$S$2:$U$803,3,FALSE))</f>
        <v/>
      </c>
      <c r="P58" s="258" t="str">
        <f>IF(ISERROR(VLOOKUP($A58&amp;P$1,クラスIDマスタ!$S$2:$U$803,3,FALSE))=TRUE,"",VLOOKUP($A58&amp;P$1,クラスIDマスタ!$S$2:$U$803,3,FALSE))</f>
        <v/>
      </c>
      <c r="Q58" s="258" t="str">
        <f>IF(ISERROR(VLOOKUP($A58&amp;Q$1,クラスIDマスタ!$S$2:$U$803,3,FALSE))=TRUE,"",VLOOKUP($A58&amp;Q$1,クラスIDマスタ!$S$2:$U$803,3,FALSE))</f>
        <v/>
      </c>
      <c r="R58" s="258" t="str">
        <f>IF(ISERROR(VLOOKUP($A58&amp;R$1,クラスIDマスタ!$S$2:$U$803,3,FALSE))=TRUE,"",VLOOKUP($A58&amp;R$1,クラスIDマスタ!$S$2:$U$803,3,FALSE))</f>
        <v/>
      </c>
      <c r="S58" s="258" t="str">
        <f>IF(ISERROR(VLOOKUP($A58&amp;S$1,クラスIDマスタ!$S$2:$U$803,3,FALSE))=TRUE,"",VLOOKUP($A58&amp;S$1,クラスIDマスタ!$S$2:$U$803,3,FALSE))</f>
        <v/>
      </c>
    </row>
    <row r="59" spans="1:19">
      <c r="A59" s="258" t="str">
        <f>"条件"&amp;SUBSTITUTE(目次!I19,"-","_")</f>
        <v>条件D_11_001</v>
      </c>
      <c r="B59" s="258" t="str">
        <f>IF(ISERROR(VLOOKUP($A59&amp;B$1,クラスIDマスタ!$S$2:$U$803,3,FALSE))=TRUE,"",VLOOKUP($A59&amp;B$1,クラスIDマスタ!$S$2:$U$803,3,FALSE))</f>
        <v>ダウンライト型
昼光色、昼白色、白色
配光角60°超</v>
      </c>
      <c r="C59" s="258" t="str">
        <f>IF(ISERROR(VLOOKUP($A59&amp;C$1,クラスIDマスタ!$S$2:$U$803,3,FALSE))=TRUE,"",VLOOKUP($A59&amp;C$1,クラスIDマスタ!$S$2:$U$803,3,FALSE))</f>
        <v>ダウンライト型
昼光色、昼白色、白色
配光角30°超60°以下</v>
      </c>
      <c r="D59" s="258" t="str">
        <f>IF(ISERROR(VLOOKUP($A59&amp;D$1,クラスIDマスタ!$S$2:$U$803,3,FALSE))=TRUE,"",VLOOKUP($A59&amp;D$1,クラスIDマスタ!$S$2:$U$803,3,FALSE))</f>
        <v>ダウンライト型
昼光色、昼白色、白色
配光角30°以下</v>
      </c>
      <c r="E59" s="258" t="str">
        <f>IF(ISERROR(VLOOKUP($A59&amp;E$1,クラスIDマスタ!$S$2:$U$803,3,FALSE))=TRUE,"",VLOOKUP($A59&amp;E$1,クラスIDマスタ!$S$2:$U$803,3,FALSE))</f>
        <v>ダウンライト型
温白色、電球色
配光角60°超</v>
      </c>
      <c r="F59" s="258" t="str">
        <f>IF(ISERROR(VLOOKUP($A59&amp;F$1,クラスIDマスタ!$S$2:$U$803,3,FALSE))=TRUE,"",VLOOKUP($A59&amp;F$1,クラスIDマスタ!$S$2:$U$803,3,FALSE))</f>
        <v>ダウンライト型
温白色、電球色
配光角30°超60°以下</v>
      </c>
      <c r="G59" s="258" t="str">
        <f>IF(ISERROR(VLOOKUP($A59&amp;G$1,クラスIDマスタ!$S$2:$U$803,3,FALSE))=TRUE,"",VLOOKUP($A59&amp;G$1,クラスIDマスタ!$S$2:$U$803,3,FALSE))</f>
        <v>ダウンライト型
温白色、電球色
配光角30°以下</v>
      </c>
      <c r="H59" s="258" t="str">
        <f>IF(ISERROR(VLOOKUP($A59&amp;H$1,クラスIDマスタ!$S$2:$U$803,3,FALSE))=TRUE,"",VLOOKUP($A59&amp;H$1,クラスIDマスタ!$S$2:$U$803,3,FALSE))</f>
        <v>シーリングライト型</v>
      </c>
      <c r="I59" s="258" t="str">
        <f>IF(ISERROR(VLOOKUP($A59&amp;I$1,クラスIDマスタ!$S$2:$U$803,3,FALSE))=TRUE,"",VLOOKUP($A59&amp;I$1,クラスIDマスタ!$S$2:$U$803,3,FALSE))</f>
        <v>ペンダントライト型</v>
      </c>
      <c r="J59" s="258" t="str">
        <f>IF(ISERROR(VLOOKUP($A59&amp;J$1,クラスIDマスタ!$S$2:$U$803,3,FALSE))=TRUE,"",VLOOKUP($A59&amp;J$1,クラスIDマスタ!$S$2:$U$803,3,FALSE))</f>
        <v xml:space="preserve">電球形LEDランプ組込型
昼白色、昼光色、白色
電球形LEDランプ2灯以上
</v>
      </c>
      <c r="K59" s="258" t="str">
        <f>IF(ISERROR(VLOOKUP($A59&amp;K$1,クラスIDマスタ!$S$2:$U$803,3,FALSE))=TRUE,"",VLOOKUP($A59&amp;K$1,クラスIDマスタ!$S$2:$U$803,3,FALSE))</f>
        <v xml:space="preserve">電球形LEDランプ組込型
温白色、電球色
電球形LEDランプ2灯以上
</v>
      </c>
      <c r="L59" s="258" t="str">
        <f>IF(ISERROR(VLOOKUP($A59&amp;L$1,クラスIDマスタ!$S$2:$U$803,3,FALSE))=TRUE,"",VLOOKUP($A59&amp;L$1,クラスIDマスタ!$S$2:$U$803,3,FALSE))</f>
        <v/>
      </c>
      <c r="M59" s="258" t="str">
        <f>IF(ISERROR(VLOOKUP($A59&amp;M$1,クラスIDマスタ!$S$2:$U$803,3,FALSE))=TRUE,"",VLOOKUP($A59&amp;M$1,クラスIDマスタ!$S$2:$U$803,3,FALSE))</f>
        <v/>
      </c>
      <c r="N59" s="258" t="str">
        <f>IF(ISERROR(VLOOKUP($A59&amp;N$1,クラスIDマスタ!$S$2:$U$803,3,FALSE))=TRUE,"",VLOOKUP($A59&amp;N$1,クラスIDマスタ!$S$2:$U$803,3,FALSE))</f>
        <v/>
      </c>
      <c r="O59" s="258" t="str">
        <f>IF(ISERROR(VLOOKUP($A59&amp;O$1,クラスIDマスタ!$S$2:$U$803,3,FALSE))=TRUE,"",VLOOKUP($A59&amp;O$1,クラスIDマスタ!$S$2:$U$803,3,FALSE))</f>
        <v/>
      </c>
      <c r="P59" s="258" t="str">
        <f>IF(ISERROR(VLOOKUP($A59&amp;P$1,クラスIDマスタ!$S$2:$U$803,3,FALSE))=TRUE,"",VLOOKUP($A59&amp;P$1,クラスIDマスタ!$S$2:$U$803,3,FALSE))</f>
        <v/>
      </c>
      <c r="Q59" s="258" t="str">
        <f>IF(ISERROR(VLOOKUP($A59&amp;Q$1,クラスIDマスタ!$S$2:$U$803,3,FALSE))=TRUE,"",VLOOKUP($A59&amp;Q$1,クラスIDマスタ!$S$2:$U$803,3,FALSE))</f>
        <v/>
      </c>
      <c r="R59" s="258" t="str">
        <f>IF(ISERROR(VLOOKUP($A59&amp;R$1,クラスIDマスタ!$S$2:$U$803,3,FALSE))=TRUE,"",VLOOKUP($A59&amp;R$1,クラスIDマスタ!$S$2:$U$803,3,FALSE))</f>
        <v/>
      </c>
      <c r="S59" s="258" t="str">
        <f>IF(ISERROR(VLOOKUP($A59&amp;S$1,クラスIDマスタ!$S$2:$U$803,3,FALSE))=TRUE,"",VLOOKUP($A59&amp;S$1,クラスIDマスタ!$S$2:$U$803,3,FALSE))</f>
        <v/>
      </c>
    </row>
    <row r="60" spans="1:19">
      <c r="A60" s="258" t="str">
        <f>"条件"&amp;SUBSTITUTE(目次!I20,"-","_")</f>
        <v>条件D_15_001</v>
      </c>
      <c r="B60" s="258" t="str">
        <f>IF(ISERROR(VLOOKUP($A60&amp;B$1,クラスIDマスタ!$S$2:$U$803,3,FALSE))=TRUE,"",VLOOKUP($A60&amp;B$1,クラスIDマスタ!$S$2:$U$803,3,FALSE))</f>
        <v>Low-E複層ガラス(LE3+A12+FL3)
新築用</v>
      </c>
      <c r="C60" s="258" t="str">
        <f>IF(ISERROR(VLOOKUP($A60&amp;C$1,クラスIDマスタ!$S$2:$U$803,3,FALSE))=TRUE,"",VLOOKUP($A60&amp;C$1,クラスIDマスタ!$S$2:$U$803,3,FALSE))</f>
        <v xml:space="preserve">Low-E三層ガラス(LE3+Ar11+FL3+Ar11+LE3)
新築用
</v>
      </c>
      <c r="D60" s="258" t="str">
        <f>IF(ISERROR(VLOOKUP($A60&amp;D$1,クラスIDマスタ!$S$2:$U$803,3,FALSE))=TRUE,"",VLOOKUP($A60&amp;D$1,クラスIDマスタ!$S$2:$U$803,3,FALSE))</f>
        <v xml:space="preserve">真空Low-E複層ガラス(LE3+Ar9+FL3+V0.2+LE3)
新築用
</v>
      </c>
      <c r="E60" s="258" t="str">
        <f>IF(ISERROR(VLOOKUP($A60&amp;E$1,クラスIDマスタ!$S$2:$U$803,3,FALSE))=TRUE,"",VLOOKUP($A60&amp;E$1,クラスIDマスタ!$S$2:$U$803,3,FALSE))</f>
        <v xml:space="preserve">アタッチメント付きLow-E複層ガラス(LE3+Ar6+FL3（アタッチメント付き）)
リフォーム用
</v>
      </c>
      <c r="F60" s="258" t="str">
        <f>IF(ISERROR(VLOOKUP($A60&amp;F$1,クラスIDマスタ!$S$2:$U$803,3,FALSE))=TRUE,"",VLOOKUP($A60&amp;F$1,クラスIDマスタ!$S$2:$U$803,3,FALSE))</f>
        <v xml:space="preserve">真空ガラス（LE3＋V0.2+FL3）
リフォーム用
</v>
      </c>
      <c r="G60" s="258" t="str">
        <f>IF(ISERROR(VLOOKUP($A60&amp;G$1,クラスIDマスタ!$S$2:$U$803,3,FALSE))=TRUE,"",VLOOKUP($A60&amp;G$1,クラスIDマスタ!$S$2:$U$803,3,FALSE))</f>
        <v xml:space="preserve">現場施工型後付けLow-E複層ガラス(FL6+A12+LE5)
リフォーム用
</v>
      </c>
      <c r="H60" s="258" t="str">
        <f>IF(ISERROR(VLOOKUP($A60&amp;H$1,クラスIDマスタ!$S$2:$U$803,3,FALSE))=TRUE,"",VLOOKUP($A60&amp;H$1,クラスIDマスタ!$S$2:$U$803,3,FALSE))</f>
        <v xml:space="preserve">薄型Low-E複層ガラス(LE3+Kr4+FL3)
リフォーム用
</v>
      </c>
      <c r="I60" s="258" t="str">
        <f>IF(ISERROR(VLOOKUP($A60&amp;I$1,クラスIDマスタ!$S$2:$U$803,3,FALSE))=TRUE,"",VLOOKUP($A60&amp;I$1,クラスIDマスタ!$S$2:$U$803,3,FALSE))</f>
        <v/>
      </c>
      <c r="J60" s="258" t="str">
        <f>IF(ISERROR(VLOOKUP($A60&amp;J$1,クラスIDマスタ!$S$2:$U$803,3,FALSE))=TRUE,"",VLOOKUP($A60&amp;J$1,クラスIDマスタ!$S$2:$U$803,3,FALSE))</f>
        <v/>
      </c>
      <c r="K60" s="258" t="str">
        <f>IF(ISERROR(VLOOKUP($A60&amp;K$1,クラスIDマスタ!$S$2:$U$803,3,FALSE))=TRUE,"",VLOOKUP($A60&amp;K$1,クラスIDマスタ!$S$2:$U$803,3,FALSE))</f>
        <v/>
      </c>
      <c r="L60" s="258" t="str">
        <f>IF(ISERROR(VLOOKUP($A60&amp;L$1,クラスIDマスタ!$S$2:$U$803,3,FALSE))=TRUE,"",VLOOKUP($A60&amp;L$1,クラスIDマスタ!$S$2:$U$803,3,FALSE))</f>
        <v/>
      </c>
      <c r="M60" s="258" t="str">
        <f>IF(ISERROR(VLOOKUP($A60&amp;M$1,クラスIDマスタ!$S$2:$U$803,3,FALSE))=TRUE,"",VLOOKUP($A60&amp;M$1,クラスIDマスタ!$S$2:$U$803,3,FALSE))</f>
        <v/>
      </c>
      <c r="N60" s="258" t="str">
        <f>IF(ISERROR(VLOOKUP($A60&amp;N$1,クラスIDマスタ!$S$2:$U$803,3,FALSE))=TRUE,"",VLOOKUP($A60&amp;N$1,クラスIDマスタ!$S$2:$U$803,3,FALSE))</f>
        <v/>
      </c>
      <c r="O60" s="258" t="str">
        <f>IF(ISERROR(VLOOKUP($A60&amp;O$1,クラスIDマスタ!$S$2:$U$803,3,FALSE))=TRUE,"",VLOOKUP($A60&amp;O$1,クラスIDマスタ!$S$2:$U$803,3,FALSE))</f>
        <v/>
      </c>
      <c r="P60" s="258" t="str">
        <f>IF(ISERROR(VLOOKUP($A60&amp;P$1,クラスIDマスタ!$S$2:$U$803,3,FALSE))=TRUE,"",VLOOKUP($A60&amp;P$1,クラスIDマスタ!$S$2:$U$803,3,FALSE))</f>
        <v/>
      </c>
      <c r="Q60" s="258" t="str">
        <f>IF(ISERROR(VLOOKUP($A60&amp;Q$1,クラスIDマスタ!$S$2:$U$803,3,FALSE))=TRUE,"",VLOOKUP($A60&amp;Q$1,クラスIDマスタ!$S$2:$U$803,3,FALSE))</f>
        <v/>
      </c>
      <c r="R60" s="258" t="str">
        <f>IF(ISERROR(VLOOKUP($A60&amp;R$1,クラスIDマスタ!$S$2:$U$803,3,FALSE))=TRUE,"",VLOOKUP($A60&amp;R$1,クラスIDマスタ!$S$2:$U$803,3,FALSE))</f>
        <v/>
      </c>
      <c r="S60" s="258" t="str">
        <f>IF(ISERROR(VLOOKUP($A60&amp;S$1,クラスIDマスタ!$S$2:$U$803,3,FALSE))=TRUE,"",VLOOKUP($A60&amp;S$1,クラスIDマスタ!$S$2:$U$803,3,FALSE))</f>
        <v/>
      </c>
    </row>
    <row r="61" spans="1:19">
      <c r="A61" s="258" t="str">
        <f>"条件"&amp;SUBSTITUTE(目次!I21,"-","_")</f>
        <v>条件D_15_002</v>
      </c>
      <c r="B61" s="258" t="str">
        <f>IF(ISERROR(VLOOKUP($A61&amp;B$1,クラスIDマスタ!$S$2:$U$803,3,FALSE))=TRUE,"",VLOOKUP($A61&amp;B$1,クラスIDマスタ!$S$2:$U$803,3,FALSE))</f>
        <v xml:space="preserve">Low-E複層ガラス・樹脂サッシ・引き違い
</v>
      </c>
      <c r="C61" s="258" t="str">
        <f>IF(ISERROR(VLOOKUP($A61&amp;C$1,クラスIDマスタ!$S$2:$U$803,3,FALSE))=TRUE,"",VLOOKUP($A61&amp;C$1,クラスIDマスタ!$S$2:$U$803,3,FALSE))</f>
        <v xml:space="preserve">Low-E複層ガラス・樹脂サッシ・縦すべり出し
</v>
      </c>
      <c r="D61" s="258" t="str">
        <f>IF(ISERROR(VLOOKUP($A61&amp;D$1,クラスIDマスタ!$S$2:$U$803,3,FALSE))=TRUE,"",VLOOKUP($A61&amp;D$1,クラスIDマスタ!$S$2:$U$803,3,FALSE))</f>
        <v xml:space="preserve">Low-E複層ガラス・樹脂サッシ・FIX
</v>
      </c>
      <c r="E61" s="258" t="str">
        <f>IF(ISERROR(VLOOKUP($A61&amp;E$1,クラスIDマスタ!$S$2:$U$803,3,FALSE))=TRUE,"",VLOOKUP($A61&amp;E$1,クラスIDマスタ!$S$2:$U$803,3,FALSE))</f>
        <v xml:space="preserve">Low-E複層ガラス・アルミ樹脂複合サッシ・引き違い
</v>
      </c>
      <c r="F61" s="258" t="str">
        <f>IF(ISERROR(VLOOKUP($A61&amp;F$1,クラスIDマスタ!$S$2:$U$803,3,FALSE))=TRUE,"",VLOOKUP($A61&amp;F$1,クラスIDマスタ!$S$2:$U$803,3,FALSE))</f>
        <v xml:space="preserve">Low-E複層ガラス・アルミ樹脂複合サッシ・縦すべり出し
</v>
      </c>
      <c r="G61" s="258" t="str">
        <f>IF(ISERROR(VLOOKUP($A61&amp;G$1,クラスIDマスタ!$S$2:$U$803,3,FALSE))=TRUE,"",VLOOKUP($A61&amp;G$1,クラスIDマスタ!$S$2:$U$803,3,FALSE))</f>
        <v xml:space="preserve">Low-E複層ガラス・アルミ樹脂複合サッシ・FIX
</v>
      </c>
      <c r="H61" s="258" t="str">
        <f>IF(ISERROR(VLOOKUP($A61&amp;H$1,クラスIDマスタ!$S$2:$U$803,3,FALSE))=TRUE,"",VLOOKUP($A61&amp;H$1,クラスIDマスタ!$S$2:$U$803,3,FALSE))</f>
        <v xml:space="preserve">Low-E複層(三層)ガラス・樹脂サッシ・引き違い
</v>
      </c>
      <c r="I61" s="258" t="str">
        <f>IF(ISERROR(VLOOKUP($A61&amp;I$1,クラスIDマスタ!$S$2:$U$803,3,FALSE))=TRUE,"",VLOOKUP($A61&amp;I$1,クラスIDマスタ!$S$2:$U$803,3,FALSE))</f>
        <v xml:space="preserve">Low-E複層(三層)ガラス・樹脂サッシ・縦すべり出し
</v>
      </c>
      <c r="J61" s="258" t="str">
        <f>IF(ISERROR(VLOOKUP($A61&amp;J$1,クラスIDマスタ!$S$2:$U$803,3,FALSE))=TRUE,"",VLOOKUP($A61&amp;J$1,クラスIDマスタ!$S$2:$U$803,3,FALSE))</f>
        <v xml:space="preserve">Low-E複層(三層)ガラス・樹脂サッシ・FIX
</v>
      </c>
      <c r="K61" s="258" t="str">
        <f>IF(ISERROR(VLOOKUP($A61&amp;K$1,クラスIDマスタ!$S$2:$U$803,3,FALSE))=TRUE,"",VLOOKUP($A61&amp;K$1,クラスIDマスタ!$S$2:$U$803,3,FALSE))</f>
        <v xml:space="preserve">Low-E複層(三層)ガラス・アルミ樹脂複合サッシ・引き違い
</v>
      </c>
      <c r="L61" s="258" t="str">
        <f>IF(ISERROR(VLOOKUP($A61&amp;L$1,クラスIDマスタ!$S$2:$U$803,3,FALSE))=TRUE,"",VLOOKUP($A61&amp;L$1,クラスIDマスタ!$S$2:$U$803,3,FALSE))</f>
        <v xml:space="preserve">Low-E複層(三層)ガラス・アルミ樹脂複合サッシ・縦すべり出し
</v>
      </c>
      <c r="M61" s="258" t="str">
        <f>IF(ISERROR(VLOOKUP($A61&amp;M$1,クラスIDマスタ!$S$2:$U$803,3,FALSE))=TRUE,"",VLOOKUP($A61&amp;M$1,クラスIDマスタ!$S$2:$U$803,3,FALSE))</f>
        <v xml:space="preserve">Low-E複層(三層)ガラス・アルミ樹脂複合サッシ・FIX
</v>
      </c>
      <c r="N61" s="258" t="str">
        <f>IF(ISERROR(VLOOKUP($A61&amp;N$1,クラスIDマスタ!$S$2:$U$803,3,FALSE))=TRUE,"",VLOOKUP($A61&amp;N$1,クラスIDマスタ!$S$2:$U$803,3,FALSE))</f>
        <v xml:space="preserve">真空ガラス・樹脂サッシ・引き違い
※右記の水準は、一般社団法人リビングアメニティ協会が提供する、窓の断熱性能プログラム「WindEye」を用いて算出
</v>
      </c>
      <c r="O61" s="258" t="str">
        <f>IF(ISERROR(VLOOKUP($A61&amp;O$1,クラスIDマスタ!$S$2:$U$803,3,FALSE))=TRUE,"",VLOOKUP($A61&amp;O$1,クラスIDマスタ!$S$2:$U$803,3,FALSE))</f>
        <v xml:space="preserve">真空ガラス・樹脂サッシ・縦すべり出し
※右記の水準は、一般社団法人リビングアメニティ協会が提供する、窓の断熱性能プログラム「WindEye」を用いて算出
</v>
      </c>
      <c r="P61" s="258" t="str">
        <f>IF(ISERROR(VLOOKUP($A61&amp;P$1,クラスIDマスタ!$S$2:$U$803,3,FALSE))=TRUE,"",VLOOKUP($A61&amp;P$1,クラスIDマスタ!$S$2:$U$803,3,FALSE))</f>
        <v xml:space="preserve">真空ガラス・樹脂サッシ・FIX
※右記の水準は、一般社団法人リビングアメニティ協会が提供する、窓の断熱性能プログラム「WindEye」を用いて算出
</v>
      </c>
      <c r="Q61" s="258" t="str">
        <f>IF(ISERROR(VLOOKUP($A61&amp;Q$1,クラスIDマスタ!$S$2:$U$803,3,FALSE))=TRUE,"",VLOOKUP($A61&amp;Q$1,クラスIDマスタ!$S$2:$U$803,3,FALSE))</f>
        <v xml:space="preserve">真空ガラス・アルミ樹脂複合サッシ・引き違い
※右記の水準は、一般社団法人リビングアメニティ協会が提供する、窓の断熱性能プログラム「WindEye」を用いて算出
</v>
      </c>
      <c r="R61" s="258" t="str">
        <f>IF(ISERROR(VLOOKUP($A61&amp;R$1,クラスIDマスタ!$S$2:$U$803,3,FALSE))=TRUE,"",VLOOKUP($A61&amp;R$1,クラスIDマスタ!$S$2:$U$803,3,FALSE))</f>
        <v xml:space="preserve">真空ガラス・アルミ樹脂複合サッシ・縦すべり出し
※右記の水準は、一般社団法人リビングアメニティ協会が提供する、窓の断熱性能プログラム「WindEye」を用いて算出
</v>
      </c>
      <c r="S61" s="258" t="s">
        <v>10091</v>
      </c>
    </row>
    <row r="62" spans="1:19">
      <c r="A62" s="258" t="str">
        <f>"条件"&amp;SUBSTITUTE(目次!I22,"-","_")</f>
        <v>条件E_01_001</v>
      </c>
      <c r="B62" s="258" t="str">
        <f>IF(ISERROR(VLOOKUP($A62&amp;B$1,クラスIDマスタ!$S$2:$U$803,3,FALSE))=TRUE,"",VLOOKUP($A62&amp;B$1,クラスIDマスタ!$S$2:$U$803,3,FALSE))</f>
        <v>-</v>
      </c>
      <c r="C62" s="258" t="str">
        <f>IF(ISERROR(VLOOKUP($A62&amp;C$1,クラスIDマスタ!$S$2:$U$803,3,FALSE))=TRUE,"",VLOOKUP($A62&amp;C$1,クラスIDマスタ!$S$2:$U$803,3,FALSE))</f>
        <v/>
      </c>
      <c r="D62" s="258" t="str">
        <f>IF(ISERROR(VLOOKUP($A62&amp;D$1,クラスIDマスタ!$S$2:$U$803,3,FALSE))=TRUE,"",VLOOKUP($A62&amp;D$1,クラスIDマスタ!$S$2:$U$803,3,FALSE))</f>
        <v/>
      </c>
      <c r="E62" s="258" t="str">
        <f>IF(ISERROR(VLOOKUP($A62&amp;E$1,クラスIDマスタ!$S$2:$U$803,3,FALSE))=TRUE,"",VLOOKUP($A62&amp;E$1,クラスIDマスタ!$S$2:$U$803,3,FALSE))</f>
        <v/>
      </c>
      <c r="F62" s="258" t="str">
        <f>IF(ISERROR(VLOOKUP($A62&amp;F$1,クラスIDマスタ!$S$2:$U$803,3,FALSE))=TRUE,"",VLOOKUP($A62&amp;F$1,クラスIDマスタ!$S$2:$U$803,3,FALSE))</f>
        <v/>
      </c>
      <c r="G62" s="258" t="str">
        <f>IF(ISERROR(VLOOKUP($A62&amp;G$1,クラスIDマスタ!$S$2:$U$803,3,FALSE))=TRUE,"",VLOOKUP($A62&amp;G$1,クラスIDマスタ!$S$2:$U$803,3,FALSE))</f>
        <v/>
      </c>
      <c r="H62" s="258" t="str">
        <f>IF(ISERROR(VLOOKUP($A62&amp;H$1,クラスIDマスタ!$S$2:$U$803,3,FALSE))=TRUE,"",VLOOKUP($A62&amp;H$1,クラスIDマスタ!$S$2:$U$803,3,FALSE))</f>
        <v/>
      </c>
      <c r="I62" s="258" t="str">
        <f>IF(ISERROR(VLOOKUP($A62&amp;I$1,クラスIDマスタ!$S$2:$U$803,3,FALSE))=TRUE,"",VLOOKUP($A62&amp;I$1,クラスIDマスタ!$S$2:$U$803,3,FALSE))</f>
        <v/>
      </c>
      <c r="J62" s="258" t="str">
        <f>IF(ISERROR(VLOOKUP($A62&amp;J$1,クラスIDマスタ!$S$2:$U$803,3,FALSE))=TRUE,"",VLOOKUP($A62&amp;J$1,クラスIDマスタ!$S$2:$U$803,3,FALSE))</f>
        <v/>
      </c>
      <c r="K62" s="258" t="str">
        <f>IF(ISERROR(VLOOKUP($A62&amp;K$1,クラスIDマスタ!$S$2:$U$803,3,FALSE))=TRUE,"",VLOOKUP($A62&amp;K$1,クラスIDマスタ!$S$2:$U$803,3,FALSE))</f>
        <v/>
      </c>
      <c r="L62" s="258" t="str">
        <f>IF(ISERROR(VLOOKUP($A62&amp;L$1,クラスIDマスタ!$S$2:$U$803,3,FALSE))=TRUE,"",VLOOKUP($A62&amp;L$1,クラスIDマスタ!$S$2:$U$803,3,FALSE))</f>
        <v/>
      </c>
      <c r="M62" s="258" t="str">
        <f>IF(ISERROR(VLOOKUP($A62&amp;M$1,クラスIDマスタ!$S$2:$U$803,3,FALSE))=TRUE,"",VLOOKUP($A62&amp;M$1,クラスIDマスタ!$S$2:$U$803,3,FALSE))</f>
        <v/>
      </c>
      <c r="N62" s="258" t="str">
        <f>IF(ISERROR(VLOOKUP($A62&amp;N$1,クラスIDマスタ!$S$2:$U$803,3,FALSE))=TRUE,"",VLOOKUP($A62&amp;N$1,クラスIDマスタ!$S$2:$U$803,3,FALSE))</f>
        <v/>
      </c>
      <c r="O62" s="258" t="str">
        <f>IF(ISERROR(VLOOKUP($A62&amp;O$1,クラスIDマスタ!$S$2:$U$803,3,FALSE))=TRUE,"",VLOOKUP($A62&amp;O$1,クラスIDマスタ!$S$2:$U$803,3,FALSE))</f>
        <v/>
      </c>
      <c r="P62" s="258" t="str">
        <f>IF(ISERROR(VLOOKUP($A62&amp;P$1,クラスIDマスタ!$S$2:$U$803,3,FALSE))=TRUE,"",VLOOKUP($A62&amp;P$1,クラスIDマスタ!$S$2:$U$803,3,FALSE))</f>
        <v/>
      </c>
      <c r="Q62" s="258" t="str">
        <f>IF(ISERROR(VLOOKUP($A62&amp;Q$1,クラスIDマスタ!$S$2:$U$803,3,FALSE))=TRUE,"",VLOOKUP($A62&amp;Q$1,クラスIDマスタ!$S$2:$U$803,3,FALSE))</f>
        <v/>
      </c>
      <c r="R62" s="258" t="str">
        <f>IF(ISERROR(VLOOKUP($A62&amp;R$1,クラスIDマスタ!$S$2:$U$803,3,FALSE))=TRUE,"",VLOOKUP($A62&amp;R$1,クラスIDマスタ!$S$2:$U$803,3,FALSE))</f>
        <v/>
      </c>
      <c r="S62" s="258" t="str">
        <f>IF(ISERROR(VLOOKUP($A62&amp;S$1,クラスIDマスタ!$S$2:$U$803,3,FALSE))=TRUE,"",VLOOKUP($A62&amp;S$1,クラスIDマスタ!$S$2:$U$803,3,FALSE))</f>
        <v/>
      </c>
    </row>
    <row r="63" spans="1:19">
      <c r="A63" s="258" t="str">
        <f>"条件"&amp;SUBSTITUTE(目次!I23,"-","_")</f>
        <v>条件E_02_001</v>
      </c>
      <c r="B63" s="258" t="str">
        <f>IF(ISERROR(VLOOKUP($A63&amp;B$1,クラスIDマスタ!$S$2:$U$803,3,FALSE))=TRUE,"",VLOOKUP($A63&amp;B$1,クラスIDマスタ!$S$2:$U$803,3,FALSE))</f>
        <v>-</v>
      </c>
      <c r="C63" s="258" t="str">
        <f>IF(ISERROR(VLOOKUP($A63&amp;C$1,クラスIDマスタ!$S$2:$U$803,3,FALSE))=TRUE,"",VLOOKUP($A63&amp;C$1,クラスIDマスタ!$S$2:$U$803,3,FALSE))</f>
        <v/>
      </c>
      <c r="D63" s="258" t="str">
        <f>IF(ISERROR(VLOOKUP($A63&amp;D$1,クラスIDマスタ!$S$2:$U$803,3,FALSE))=TRUE,"",VLOOKUP($A63&amp;D$1,クラスIDマスタ!$S$2:$U$803,3,FALSE))</f>
        <v/>
      </c>
      <c r="E63" s="258" t="str">
        <f>IF(ISERROR(VLOOKUP($A63&amp;E$1,クラスIDマスタ!$S$2:$U$803,3,FALSE))=TRUE,"",VLOOKUP($A63&amp;E$1,クラスIDマスタ!$S$2:$U$803,3,FALSE))</f>
        <v/>
      </c>
      <c r="F63" s="258" t="str">
        <f>IF(ISERROR(VLOOKUP($A63&amp;F$1,クラスIDマスタ!$S$2:$U$803,3,FALSE))=TRUE,"",VLOOKUP($A63&amp;F$1,クラスIDマスタ!$S$2:$U$803,3,FALSE))</f>
        <v/>
      </c>
      <c r="G63" s="258" t="str">
        <f>IF(ISERROR(VLOOKUP($A63&amp;G$1,クラスIDマスタ!$S$2:$U$803,3,FALSE))=TRUE,"",VLOOKUP($A63&amp;G$1,クラスIDマスタ!$S$2:$U$803,3,FALSE))</f>
        <v/>
      </c>
      <c r="H63" s="258" t="str">
        <f>IF(ISERROR(VLOOKUP($A63&amp;H$1,クラスIDマスタ!$S$2:$U$803,3,FALSE))=TRUE,"",VLOOKUP($A63&amp;H$1,クラスIDマスタ!$S$2:$U$803,3,FALSE))</f>
        <v/>
      </c>
      <c r="I63" s="258" t="str">
        <f>IF(ISERROR(VLOOKUP($A63&amp;I$1,クラスIDマスタ!$S$2:$U$803,3,FALSE))=TRUE,"",VLOOKUP($A63&amp;I$1,クラスIDマスタ!$S$2:$U$803,3,FALSE))</f>
        <v/>
      </c>
      <c r="J63" s="258" t="str">
        <f>IF(ISERROR(VLOOKUP($A63&amp;J$1,クラスIDマスタ!$S$2:$U$803,3,FALSE))=TRUE,"",VLOOKUP($A63&amp;J$1,クラスIDマスタ!$S$2:$U$803,3,FALSE))</f>
        <v/>
      </c>
      <c r="K63" s="258" t="str">
        <f>IF(ISERROR(VLOOKUP($A63&amp;K$1,クラスIDマスタ!$S$2:$U$803,3,FALSE))=TRUE,"",VLOOKUP($A63&amp;K$1,クラスIDマスタ!$S$2:$U$803,3,FALSE))</f>
        <v/>
      </c>
      <c r="L63" s="258" t="str">
        <f>IF(ISERROR(VLOOKUP($A63&amp;L$1,クラスIDマスタ!$S$2:$U$803,3,FALSE))=TRUE,"",VLOOKUP($A63&amp;L$1,クラスIDマスタ!$S$2:$U$803,3,FALSE))</f>
        <v/>
      </c>
      <c r="M63" s="258" t="str">
        <f>IF(ISERROR(VLOOKUP($A63&amp;M$1,クラスIDマスタ!$S$2:$U$803,3,FALSE))=TRUE,"",VLOOKUP($A63&amp;M$1,クラスIDマスタ!$S$2:$U$803,3,FALSE))</f>
        <v/>
      </c>
      <c r="N63" s="258" t="str">
        <f>IF(ISERROR(VLOOKUP($A63&amp;N$1,クラスIDマスタ!$S$2:$U$803,3,FALSE))=TRUE,"",VLOOKUP($A63&amp;N$1,クラスIDマスタ!$S$2:$U$803,3,FALSE))</f>
        <v/>
      </c>
      <c r="O63" s="258" t="str">
        <f>IF(ISERROR(VLOOKUP($A63&amp;O$1,クラスIDマスタ!$S$2:$U$803,3,FALSE))=TRUE,"",VLOOKUP($A63&amp;O$1,クラスIDマスタ!$S$2:$U$803,3,FALSE))</f>
        <v/>
      </c>
      <c r="P63" s="258" t="str">
        <f>IF(ISERROR(VLOOKUP($A63&amp;P$1,クラスIDマスタ!$S$2:$U$803,3,FALSE))=TRUE,"",VLOOKUP($A63&amp;P$1,クラスIDマスタ!$S$2:$U$803,3,FALSE))</f>
        <v/>
      </c>
      <c r="Q63" s="258" t="str">
        <f>IF(ISERROR(VLOOKUP($A63&amp;Q$1,クラスIDマスタ!$S$2:$U$803,3,FALSE))=TRUE,"",VLOOKUP($A63&amp;Q$1,クラスIDマスタ!$S$2:$U$803,3,FALSE))</f>
        <v/>
      </c>
      <c r="R63" s="258" t="str">
        <f>IF(ISERROR(VLOOKUP($A63&amp;R$1,クラスIDマスタ!$S$2:$U$803,3,FALSE))=TRUE,"",VLOOKUP($A63&amp;R$1,クラスIDマスタ!$S$2:$U$803,3,FALSE))</f>
        <v/>
      </c>
      <c r="S63" s="258" t="str">
        <f>IF(ISERROR(VLOOKUP($A63&amp;S$1,クラスIDマスタ!$S$2:$U$803,3,FALSE))=TRUE,"",VLOOKUP($A63&amp;S$1,クラスIDマスタ!$S$2:$U$803,3,FALSE))</f>
        <v/>
      </c>
    </row>
    <row r="64" spans="1:19">
      <c r="A64" s="258" t="str">
        <f>"条件"&amp;SUBSTITUTE(目次!I24,"-","_")</f>
        <v>条件E_04_001</v>
      </c>
      <c r="B64" s="258" t="str">
        <f>IF(ISERROR(VLOOKUP($A64&amp;B$1,クラスIDマスタ!$S$2:$U$803,3,FALSE))=TRUE,"",VLOOKUP($A64&amp;B$1,クラスIDマスタ!$S$2:$U$803,3,FALSE))</f>
        <v>-</v>
      </c>
      <c r="C64" s="258" t="str">
        <f>IF(ISERROR(VLOOKUP($A64&amp;C$1,クラスIDマスタ!$S$2:$U$803,3,FALSE))=TRUE,"",VLOOKUP($A64&amp;C$1,クラスIDマスタ!$S$2:$U$803,3,FALSE))</f>
        <v/>
      </c>
      <c r="D64" s="258" t="str">
        <f>IF(ISERROR(VLOOKUP($A64&amp;D$1,クラスIDマスタ!$S$2:$U$803,3,FALSE))=TRUE,"",VLOOKUP($A64&amp;D$1,クラスIDマスタ!$S$2:$U$803,3,FALSE))</f>
        <v/>
      </c>
      <c r="E64" s="258" t="str">
        <f>IF(ISERROR(VLOOKUP($A64&amp;E$1,クラスIDマスタ!$S$2:$U$803,3,FALSE))=TRUE,"",VLOOKUP($A64&amp;E$1,クラスIDマスタ!$S$2:$U$803,3,FALSE))</f>
        <v/>
      </c>
      <c r="F64" s="258" t="str">
        <f>IF(ISERROR(VLOOKUP($A64&amp;F$1,クラスIDマスタ!$S$2:$U$803,3,FALSE))=TRUE,"",VLOOKUP($A64&amp;F$1,クラスIDマスタ!$S$2:$U$803,3,FALSE))</f>
        <v/>
      </c>
      <c r="G64" s="258" t="str">
        <f>IF(ISERROR(VLOOKUP($A64&amp;G$1,クラスIDマスタ!$S$2:$U$803,3,FALSE))=TRUE,"",VLOOKUP($A64&amp;G$1,クラスIDマスタ!$S$2:$U$803,3,FALSE))</f>
        <v/>
      </c>
      <c r="H64" s="258" t="str">
        <f>IF(ISERROR(VLOOKUP($A64&amp;H$1,クラスIDマスタ!$S$2:$U$803,3,FALSE))=TRUE,"",VLOOKUP($A64&amp;H$1,クラスIDマスタ!$S$2:$U$803,3,FALSE))</f>
        <v/>
      </c>
      <c r="I64" s="258" t="str">
        <f>IF(ISERROR(VLOOKUP($A64&amp;I$1,クラスIDマスタ!$S$2:$U$803,3,FALSE))=TRUE,"",VLOOKUP($A64&amp;I$1,クラスIDマスタ!$S$2:$U$803,3,FALSE))</f>
        <v/>
      </c>
      <c r="J64" s="258" t="str">
        <f>IF(ISERROR(VLOOKUP($A64&amp;J$1,クラスIDマスタ!$S$2:$U$803,3,FALSE))=TRUE,"",VLOOKUP($A64&amp;J$1,クラスIDマスタ!$S$2:$U$803,3,FALSE))</f>
        <v/>
      </c>
      <c r="K64" s="258" t="str">
        <f>IF(ISERROR(VLOOKUP($A64&amp;K$1,クラスIDマスタ!$S$2:$U$803,3,FALSE))=TRUE,"",VLOOKUP($A64&amp;K$1,クラスIDマスタ!$S$2:$U$803,3,FALSE))</f>
        <v/>
      </c>
      <c r="L64" s="258" t="str">
        <f>IF(ISERROR(VLOOKUP($A64&amp;L$1,クラスIDマスタ!$S$2:$U$803,3,FALSE))=TRUE,"",VLOOKUP($A64&amp;L$1,クラスIDマスタ!$S$2:$U$803,3,FALSE))</f>
        <v/>
      </c>
      <c r="M64" s="258" t="str">
        <f>IF(ISERROR(VLOOKUP($A64&amp;M$1,クラスIDマスタ!$S$2:$U$803,3,FALSE))=TRUE,"",VLOOKUP($A64&amp;M$1,クラスIDマスタ!$S$2:$U$803,3,FALSE))</f>
        <v/>
      </c>
      <c r="N64" s="258" t="str">
        <f>IF(ISERROR(VLOOKUP($A64&amp;N$1,クラスIDマスタ!$S$2:$U$803,3,FALSE))=TRUE,"",VLOOKUP($A64&amp;N$1,クラスIDマスタ!$S$2:$U$803,3,FALSE))</f>
        <v/>
      </c>
      <c r="O64" s="258" t="str">
        <f>IF(ISERROR(VLOOKUP($A64&amp;O$1,クラスIDマスタ!$S$2:$U$803,3,FALSE))=TRUE,"",VLOOKUP($A64&amp;O$1,クラスIDマスタ!$S$2:$U$803,3,FALSE))</f>
        <v/>
      </c>
      <c r="P64" s="258" t="str">
        <f>IF(ISERROR(VLOOKUP($A64&amp;P$1,クラスIDマスタ!$S$2:$U$803,3,FALSE))=TRUE,"",VLOOKUP($A64&amp;P$1,クラスIDマスタ!$S$2:$U$803,3,FALSE))</f>
        <v/>
      </c>
      <c r="Q64" s="258" t="str">
        <f>IF(ISERROR(VLOOKUP($A64&amp;Q$1,クラスIDマスタ!$S$2:$U$803,3,FALSE))=TRUE,"",VLOOKUP($A64&amp;Q$1,クラスIDマスタ!$S$2:$U$803,3,FALSE))</f>
        <v/>
      </c>
      <c r="R64" s="258" t="str">
        <f>IF(ISERROR(VLOOKUP($A64&amp;R$1,クラスIDマスタ!$S$2:$U$803,3,FALSE))=TRUE,"",VLOOKUP($A64&amp;R$1,クラスIDマスタ!$S$2:$U$803,3,FALSE))</f>
        <v/>
      </c>
      <c r="S64" s="258" t="str">
        <f>IF(ISERROR(VLOOKUP($A64&amp;S$1,クラスIDマスタ!$S$2:$U$803,3,FALSE))=TRUE,"",VLOOKUP($A64&amp;S$1,クラスIDマスタ!$S$2:$U$803,3,FALSE))</f>
        <v/>
      </c>
    </row>
    <row r="65" spans="1:19">
      <c r="A65" s="258" t="str">
        <f>"条件"&amp;SUBSTITUTE(目次!I25,"-","_")</f>
        <v>条件E_04_002</v>
      </c>
      <c r="B65" s="258" t="str">
        <f>IF(ISERROR(VLOOKUP($A65&amp;B$1,クラスIDマスタ!$S$2:$U$803,3,FALSE))=TRUE,"",VLOOKUP($A65&amp;B$1,クラスIDマスタ!$S$2:$U$803,3,FALSE))</f>
        <v>-</v>
      </c>
      <c r="C65" s="258" t="str">
        <f>IF(ISERROR(VLOOKUP($A65&amp;C$1,クラスIDマスタ!$S$2:$U$803,3,FALSE))=TRUE,"",VLOOKUP($A65&amp;C$1,クラスIDマスタ!$S$2:$U$803,3,FALSE))</f>
        <v/>
      </c>
      <c r="D65" s="258" t="str">
        <f>IF(ISERROR(VLOOKUP($A65&amp;D$1,クラスIDマスタ!$S$2:$U$803,3,FALSE))=TRUE,"",VLOOKUP($A65&amp;D$1,クラスIDマスタ!$S$2:$U$803,3,FALSE))</f>
        <v/>
      </c>
      <c r="E65" s="258" t="str">
        <f>IF(ISERROR(VLOOKUP($A65&amp;E$1,クラスIDマスタ!$S$2:$U$803,3,FALSE))=TRUE,"",VLOOKUP($A65&amp;E$1,クラスIDマスタ!$S$2:$U$803,3,FALSE))</f>
        <v/>
      </c>
      <c r="F65" s="258" t="str">
        <f>IF(ISERROR(VLOOKUP($A65&amp;F$1,クラスIDマスタ!$S$2:$U$803,3,FALSE))=TRUE,"",VLOOKUP($A65&amp;F$1,クラスIDマスタ!$S$2:$U$803,3,FALSE))</f>
        <v/>
      </c>
      <c r="G65" s="258" t="str">
        <f>IF(ISERROR(VLOOKUP($A65&amp;G$1,クラスIDマスタ!$S$2:$U$803,3,FALSE))=TRUE,"",VLOOKUP($A65&amp;G$1,クラスIDマスタ!$S$2:$U$803,3,FALSE))</f>
        <v/>
      </c>
      <c r="H65" s="258" t="str">
        <f>IF(ISERROR(VLOOKUP($A65&amp;H$1,クラスIDマスタ!$S$2:$U$803,3,FALSE))=TRUE,"",VLOOKUP($A65&amp;H$1,クラスIDマスタ!$S$2:$U$803,3,FALSE))</f>
        <v/>
      </c>
      <c r="I65" s="258" t="str">
        <f>IF(ISERROR(VLOOKUP($A65&amp;I$1,クラスIDマスタ!$S$2:$U$803,3,FALSE))=TRUE,"",VLOOKUP($A65&amp;I$1,クラスIDマスタ!$S$2:$U$803,3,FALSE))</f>
        <v/>
      </c>
      <c r="J65" s="258" t="str">
        <f>IF(ISERROR(VLOOKUP($A65&amp;J$1,クラスIDマスタ!$S$2:$U$803,3,FALSE))=TRUE,"",VLOOKUP($A65&amp;J$1,クラスIDマスタ!$S$2:$U$803,3,FALSE))</f>
        <v/>
      </c>
      <c r="K65" s="258" t="str">
        <f>IF(ISERROR(VLOOKUP($A65&amp;K$1,クラスIDマスタ!$S$2:$U$803,3,FALSE))=TRUE,"",VLOOKUP($A65&amp;K$1,クラスIDマスタ!$S$2:$U$803,3,FALSE))</f>
        <v/>
      </c>
      <c r="L65" s="258" t="str">
        <f>IF(ISERROR(VLOOKUP($A65&amp;L$1,クラスIDマスタ!$S$2:$U$803,3,FALSE))=TRUE,"",VLOOKUP($A65&amp;L$1,クラスIDマスタ!$S$2:$U$803,3,FALSE))</f>
        <v/>
      </c>
      <c r="M65" s="258" t="str">
        <f>IF(ISERROR(VLOOKUP($A65&amp;M$1,クラスIDマスタ!$S$2:$U$803,3,FALSE))=TRUE,"",VLOOKUP($A65&amp;M$1,クラスIDマスタ!$S$2:$U$803,3,FALSE))</f>
        <v/>
      </c>
      <c r="N65" s="258" t="str">
        <f>IF(ISERROR(VLOOKUP($A65&amp;N$1,クラスIDマスタ!$S$2:$U$803,3,FALSE))=TRUE,"",VLOOKUP($A65&amp;N$1,クラスIDマスタ!$S$2:$U$803,3,FALSE))</f>
        <v/>
      </c>
      <c r="O65" s="258" t="str">
        <f>IF(ISERROR(VLOOKUP($A65&amp;O$1,クラスIDマスタ!$S$2:$U$803,3,FALSE))=TRUE,"",VLOOKUP($A65&amp;O$1,クラスIDマスタ!$S$2:$U$803,3,FALSE))</f>
        <v/>
      </c>
      <c r="P65" s="258" t="str">
        <f>IF(ISERROR(VLOOKUP($A65&amp;P$1,クラスIDマスタ!$S$2:$U$803,3,FALSE))=TRUE,"",VLOOKUP($A65&amp;P$1,クラスIDマスタ!$S$2:$U$803,3,FALSE))</f>
        <v/>
      </c>
      <c r="Q65" s="258" t="str">
        <f>IF(ISERROR(VLOOKUP($A65&amp;Q$1,クラスIDマスタ!$S$2:$U$803,3,FALSE))=TRUE,"",VLOOKUP($A65&amp;Q$1,クラスIDマスタ!$S$2:$U$803,3,FALSE))</f>
        <v/>
      </c>
      <c r="R65" s="258" t="str">
        <f>IF(ISERROR(VLOOKUP($A65&amp;R$1,クラスIDマスタ!$S$2:$U$803,3,FALSE))=TRUE,"",VLOOKUP($A65&amp;R$1,クラスIDマスタ!$S$2:$U$803,3,FALSE))</f>
        <v/>
      </c>
      <c r="S65" s="258" t="str">
        <f>IF(ISERROR(VLOOKUP($A65&amp;S$1,クラスIDマスタ!$S$2:$U$803,3,FALSE))=TRUE,"",VLOOKUP($A65&amp;S$1,クラスIDマスタ!$S$2:$U$803,3,FALSE))</f>
        <v/>
      </c>
    </row>
    <row r="66" spans="1:19">
      <c r="A66" s="258" t="str">
        <f>"条件"&amp;SUBSTITUTE(目次!I26,"-","_")</f>
        <v>条件E_05_001</v>
      </c>
      <c r="B66" s="258" t="str">
        <f>IF(ISERROR(VLOOKUP($A66&amp;B$1,クラスIDマスタ!$S$2:$U$803,3,FALSE))=TRUE,"",VLOOKUP($A66&amp;B$1,クラスIDマスタ!$S$2:$U$803,3,FALSE))</f>
        <v>50Hz</v>
      </c>
      <c r="C66" s="258" t="str">
        <f>IF(ISERROR(VLOOKUP($A66&amp;C$1,クラスIDマスタ!$S$2:$U$803,3,FALSE))=TRUE,"",VLOOKUP($A66&amp;C$1,クラスIDマスタ!$S$2:$U$803,3,FALSE))</f>
        <v>60Hz</v>
      </c>
      <c r="D66" s="258" t="str">
        <f>IF(ISERROR(VLOOKUP($A66&amp;D$1,クラスIDマスタ!$S$2:$U$803,3,FALSE))=TRUE,"",VLOOKUP($A66&amp;D$1,クラスIDマスタ!$S$2:$U$803,3,FALSE))</f>
        <v/>
      </c>
      <c r="E66" s="258" t="str">
        <f>IF(ISERROR(VLOOKUP($A66&amp;E$1,クラスIDマスタ!$S$2:$U$803,3,FALSE))=TRUE,"",VLOOKUP($A66&amp;E$1,クラスIDマスタ!$S$2:$U$803,3,FALSE))</f>
        <v/>
      </c>
      <c r="F66" s="258" t="str">
        <f>IF(ISERROR(VLOOKUP($A66&amp;F$1,クラスIDマスタ!$S$2:$U$803,3,FALSE))=TRUE,"",VLOOKUP($A66&amp;F$1,クラスIDマスタ!$S$2:$U$803,3,FALSE))</f>
        <v/>
      </c>
      <c r="G66" s="258" t="str">
        <f>IF(ISERROR(VLOOKUP($A66&amp;G$1,クラスIDマスタ!$S$2:$U$803,3,FALSE))=TRUE,"",VLOOKUP($A66&amp;G$1,クラスIDマスタ!$S$2:$U$803,3,FALSE))</f>
        <v/>
      </c>
      <c r="H66" s="258" t="str">
        <f>IF(ISERROR(VLOOKUP($A66&amp;H$1,クラスIDマスタ!$S$2:$U$803,3,FALSE))=TRUE,"",VLOOKUP($A66&amp;H$1,クラスIDマスタ!$S$2:$U$803,3,FALSE))</f>
        <v/>
      </c>
      <c r="I66" s="258" t="str">
        <f>IF(ISERROR(VLOOKUP($A66&amp;I$1,クラスIDマスタ!$S$2:$U$803,3,FALSE))=TRUE,"",VLOOKUP($A66&amp;I$1,クラスIDマスタ!$S$2:$U$803,3,FALSE))</f>
        <v/>
      </c>
      <c r="J66" s="258" t="str">
        <f>IF(ISERROR(VLOOKUP($A66&amp;J$1,クラスIDマスタ!$S$2:$U$803,3,FALSE))=TRUE,"",VLOOKUP($A66&amp;J$1,クラスIDマスタ!$S$2:$U$803,3,FALSE))</f>
        <v/>
      </c>
      <c r="K66" s="258" t="str">
        <f>IF(ISERROR(VLOOKUP($A66&amp;K$1,クラスIDマスタ!$S$2:$U$803,3,FALSE))=TRUE,"",VLOOKUP($A66&amp;K$1,クラスIDマスタ!$S$2:$U$803,3,FALSE))</f>
        <v/>
      </c>
      <c r="L66" s="258" t="str">
        <f>IF(ISERROR(VLOOKUP($A66&amp;L$1,クラスIDマスタ!$S$2:$U$803,3,FALSE))=TRUE,"",VLOOKUP($A66&amp;L$1,クラスIDマスタ!$S$2:$U$803,3,FALSE))</f>
        <v/>
      </c>
      <c r="M66" s="258" t="str">
        <f>IF(ISERROR(VLOOKUP($A66&amp;M$1,クラスIDマスタ!$S$2:$U$803,3,FALSE))=TRUE,"",VLOOKUP($A66&amp;M$1,クラスIDマスタ!$S$2:$U$803,3,FALSE))</f>
        <v/>
      </c>
      <c r="N66" s="258" t="str">
        <f>IF(ISERROR(VLOOKUP($A66&amp;N$1,クラスIDマスタ!$S$2:$U$803,3,FALSE))=TRUE,"",VLOOKUP($A66&amp;N$1,クラスIDマスタ!$S$2:$U$803,3,FALSE))</f>
        <v/>
      </c>
      <c r="O66" s="258" t="str">
        <f>IF(ISERROR(VLOOKUP($A66&amp;O$1,クラスIDマスタ!$S$2:$U$803,3,FALSE))=TRUE,"",VLOOKUP($A66&amp;O$1,クラスIDマスタ!$S$2:$U$803,3,FALSE))</f>
        <v/>
      </c>
      <c r="P66" s="258" t="str">
        <f>IF(ISERROR(VLOOKUP($A66&amp;P$1,クラスIDマスタ!$S$2:$U$803,3,FALSE))=TRUE,"",VLOOKUP($A66&amp;P$1,クラスIDマスタ!$S$2:$U$803,3,FALSE))</f>
        <v/>
      </c>
      <c r="Q66" s="258" t="str">
        <f>IF(ISERROR(VLOOKUP($A66&amp;Q$1,クラスIDマスタ!$S$2:$U$803,3,FALSE))=TRUE,"",VLOOKUP($A66&amp;Q$1,クラスIDマスタ!$S$2:$U$803,3,FALSE))</f>
        <v/>
      </c>
      <c r="R66" s="258" t="str">
        <f>IF(ISERROR(VLOOKUP($A66&amp;R$1,クラスIDマスタ!$S$2:$U$803,3,FALSE))=TRUE,"",VLOOKUP($A66&amp;R$1,クラスIDマスタ!$S$2:$U$803,3,FALSE))</f>
        <v/>
      </c>
      <c r="S66" s="258" t="str">
        <f>IF(ISERROR(VLOOKUP($A66&amp;S$1,クラスIDマスタ!$S$2:$U$803,3,FALSE))=TRUE,"",VLOOKUP($A66&amp;S$1,クラスIDマスタ!$S$2:$U$803,3,FALSE))</f>
        <v/>
      </c>
    </row>
    <row r="67" spans="1:19">
      <c r="A67" s="258" t="e">
        <f>"条件"&amp;SUBSTITUTE(目次!#REF!,"-","_")</f>
        <v>#REF!</v>
      </c>
      <c r="B67" s="258" t="str">
        <f>IF(ISERROR(VLOOKUP($A67&amp;B$1,クラスIDマスタ!$S$2:$U$803,3,FALSE))=TRUE,"",VLOOKUP($A67&amp;B$1,クラスIDマスタ!$S$2:$U$803,3,FALSE))</f>
        <v/>
      </c>
      <c r="C67" s="258" t="str">
        <f>IF(ISERROR(VLOOKUP($A67&amp;C$1,クラスIDマスタ!$S$2:$U$803,3,FALSE))=TRUE,"",VLOOKUP($A67&amp;C$1,クラスIDマスタ!$S$2:$U$803,3,FALSE))</f>
        <v/>
      </c>
      <c r="D67" s="258" t="str">
        <f>IF(ISERROR(VLOOKUP($A67&amp;D$1,クラスIDマスタ!$S$2:$U$803,3,FALSE))=TRUE,"",VLOOKUP($A67&amp;D$1,クラスIDマスタ!$S$2:$U$803,3,FALSE))</f>
        <v/>
      </c>
      <c r="E67" s="258" t="str">
        <f>IF(ISERROR(VLOOKUP($A67&amp;E$1,クラスIDマスタ!$S$2:$U$803,3,FALSE))=TRUE,"",VLOOKUP($A67&amp;E$1,クラスIDマスタ!$S$2:$U$803,3,FALSE))</f>
        <v/>
      </c>
      <c r="F67" s="258" t="str">
        <f>IF(ISERROR(VLOOKUP($A67&amp;F$1,クラスIDマスタ!$S$2:$U$803,3,FALSE))=TRUE,"",VLOOKUP($A67&amp;F$1,クラスIDマスタ!$S$2:$U$803,3,FALSE))</f>
        <v/>
      </c>
      <c r="G67" s="258" t="str">
        <f>IF(ISERROR(VLOOKUP($A67&amp;G$1,クラスIDマスタ!$S$2:$U$803,3,FALSE))=TRUE,"",VLOOKUP($A67&amp;G$1,クラスIDマスタ!$S$2:$U$803,3,FALSE))</f>
        <v/>
      </c>
      <c r="H67" s="258" t="str">
        <f>IF(ISERROR(VLOOKUP($A67&amp;H$1,クラスIDマスタ!$S$2:$U$803,3,FALSE))=TRUE,"",VLOOKUP($A67&amp;H$1,クラスIDマスタ!$S$2:$U$803,3,FALSE))</f>
        <v/>
      </c>
      <c r="I67" s="258" t="str">
        <f>IF(ISERROR(VLOOKUP($A67&amp;I$1,クラスIDマスタ!$S$2:$U$803,3,FALSE))=TRUE,"",VLOOKUP($A67&amp;I$1,クラスIDマスタ!$S$2:$U$803,3,FALSE))</f>
        <v/>
      </c>
      <c r="J67" s="258" t="str">
        <f>IF(ISERROR(VLOOKUP($A67&amp;J$1,クラスIDマスタ!$S$2:$U$803,3,FALSE))=TRUE,"",VLOOKUP($A67&amp;J$1,クラスIDマスタ!$S$2:$U$803,3,FALSE))</f>
        <v/>
      </c>
      <c r="K67" s="258" t="str">
        <f>IF(ISERROR(VLOOKUP($A67&amp;K$1,クラスIDマスタ!$S$2:$U$803,3,FALSE))=TRUE,"",VLOOKUP($A67&amp;K$1,クラスIDマスタ!$S$2:$U$803,3,FALSE))</f>
        <v/>
      </c>
      <c r="L67" s="258" t="str">
        <f>IF(ISERROR(VLOOKUP($A67&amp;L$1,クラスIDマスタ!$S$2:$U$803,3,FALSE))=TRUE,"",VLOOKUP($A67&amp;L$1,クラスIDマスタ!$S$2:$U$803,3,FALSE))</f>
        <v/>
      </c>
      <c r="M67" s="258" t="str">
        <f>IF(ISERROR(VLOOKUP($A67&amp;M$1,クラスIDマスタ!$S$2:$U$803,3,FALSE))=TRUE,"",VLOOKUP($A67&amp;M$1,クラスIDマスタ!$S$2:$U$803,3,FALSE))</f>
        <v/>
      </c>
      <c r="N67" s="258" t="str">
        <f>IF(ISERROR(VLOOKUP($A67&amp;N$1,クラスIDマスタ!$S$2:$U$803,3,FALSE))=TRUE,"",VLOOKUP($A67&amp;N$1,クラスIDマスタ!$S$2:$U$803,3,FALSE))</f>
        <v/>
      </c>
      <c r="O67" s="258" t="str">
        <f>IF(ISERROR(VLOOKUP($A67&amp;O$1,クラスIDマスタ!$S$2:$U$803,3,FALSE))=TRUE,"",VLOOKUP($A67&amp;O$1,クラスIDマスタ!$S$2:$U$803,3,FALSE))</f>
        <v/>
      </c>
      <c r="P67" s="258" t="str">
        <f>IF(ISERROR(VLOOKUP($A67&amp;P$1,クラスIDマスタ!$S$2:$U$803,3,FALSE))=TRUE,"",VLOOKUP($A67&amp;P$1,クラスIDマスタ!$S$2:$U$803,3,FALSE))</f>
        <v/>
      </c>
      <c r="Q67" s="258" t="str">
        <f>IF(ISERROR(VLOOKUP($A67&amp;Q$1,クラスIDマスタ!$S$2:$U$803,3,FALSE))=TRUE,"",VLOOKUP($A67&amp;Q$1,クラスIDマスタ!$S$2:$U$803,3,FALSE))</f>
        <v/>
      </c>
      <c r="R67" s="258" t="str">
        <f>IF(ISERROR(VLOOKUP($A67&amp;R$1,クラスIDマスタ!$S$2:$U$803,3,FALSE))=TRUE,"",VLOOKUP($A67&amp;R$1,クラスIDマスタ!$S$2:$U$803,3,FALSE))</f>
        <v/>
      </c>
      <c r="S67" s="258" t="str">
        <f>IF(ISERROR(VLOOKUP($A67&amp;S$1,クラスIDマスタ!$S$2:$U$803,3,FALSE))=TRUE,"",VLOOKUP($A67&amp;S$1,クラスIDマスタ!$S$2:$U$803,3,FALSE))</f>
        <v/>
      </c>
    </row>
    <row r="68" spans="1:19">
      <c r="A68" s="258" t="e">
        <f>"条件"&amp;SUBSTITUTE(目次!#REF!,"-","_")</f>
        <v>#REF!</v>
      </c>
      <c r="B68" s="258" t="str">
        <f>IF(ISERROR(VLOOKUP($A68&amp;B$1,クラスIDマスタ!$S$2:$U$803,3,FALSE))=TRUE,"",VLOOKUP($A68&amp;B$1,クラスIDマスタ!$S$2:$U$803,3,FALSE))</f>
        <v/>
      </c>
      <c r="C68" s="258" t="str">
        <f>IF(ISERROR(VLOOKUP($A68&amp;C$1,クラスIDマスタ!$S$2:$U$803,3,FALSE))=TRUE,"",VLOOKUP($A68&amp;C$1,クラスIDマスタ!$S$2:$U$803,3,FALSE))</f>
        <v/>
      </c>
      <c r="D68" s="258" t="str">
        <f>IF(ISERROR(VLOOKUP($A68&amp;D$1,クラスIDマスタ!$S$2:$U$803,3,FALSE))=TRUE,"",VLOOKUP($A68&amp;D$1,クラスIDマスタ!$S$2:$U$803,3,FALSE))</f>
        <v/>
      </c>
      <c r="E68" s="258" t="str">
        <f>IF(ISERROR(VLOOKUP($A68&amp;E$1,クラスIDマスタ!$S$2:$U$803,3,FALSE))=TRUE,"",VLOOKUP($A68&amp;E$1,クラスIDマスタ!$S$2:$U$803,3,FALSE))</f>
        <v/>
      </c>
      <c r="F68" s="258" t="str">
        <f>IF(ISERROR(VLOOKUP($A68&amp;F$1,クラスIDマスタ!$S$2:$U$803,3,FALSE))=TRUE,"",VLOOKUP($A68&amp;F$1,クラスIDマスタ!$S$2:$U$803,3,FALSE))</f>
        <v/>
      </c>
      <c r="G68" s="258" t="str">
        <f>IF(ISERROR(VLOOKUP($A68&amp;G$1,クラスIDマスタ!$S$2:$U$803,3,FALSE))=TRUE,"",VLOOKUP($A68&amp;G$1,クラスIDマスタ!$S$2:$U$803,3,FALSE))</f>
        <v/>
      </c>
      <c r="H68" s="258" t="str">
        <f>IF(ISERROR(VLOOKUP($A68&amp;H$1,クラスIDマスタ!$S$2:$U$803,3,FALSE))=TRUE,"",VLOOKUP($A68&amp;H$1,クラスIDマスタ!$S$2:$U$803,3,FALSE))</f>
        <v/>
      </c>
      <c r="I68" s="258" t="str">
        <f>IF(ISERROR(VLOOKUP($A68&amp;I$1,クラスIDマスタ!$S$2:$U$803,3,FALSE))=TRUE,"",VLOOKUP($A68&amp;I$1,クラスIDマスタ!$S$2:$U$803,3,FALSE))</f>
        <v/>
      </c>
      <c r="J68" s="258" t="str">
        <f>IF(ISERROR(VLOOKUP($A68&amp;J$1,クラスIDマスタ!$S$2:$U$803,3,FALSE))=TRUE,"",VLOOKUP($A68&amp;J$1,クラスIDマスタ!$S$2:$U$803,3,FALSE))</f>
        <v/>
      </c>
      <c r="K68" s="258" t="str">
        <f>IF(ISERROR(VLOOKUP($A68&amp;K$1,クラスIDマスタ!$S$2:$U$803,3,FALSE))=TRUE,"",VLOOKUP($A68&amp;K$1,クラスIDマスタ!$S$2:$U$803,3,FALSE))</f>
        <v/>
      </c>
      <c r="L68" s="258" t="str">
        <f>IF(ISERROR(VLOOKUP($A68&amp;L$1,クラスIDマスタ!$S$2:$U$803,3,FALSE))=TRUE,"",VLOOKUP($A68&amp;L$1,クラスIDマスタ!$S$2:$U$803,3,FALSE))</f>
        <v/>
      </c>
      <c r="M68" s="258" t="str">
        <f>IF(ISERROR(VLOOKUP($A68&amp;M$1,クラスIDマスタ!$S$2:$U$803,3,FALSE))=TRUE,"",VLOOKUP($A68&amp;M$1,クラスIDマスタ!$S$2:$U$803,3,FALSE))</f>
        <v/>
      </c>
      <c r="N68" s="258" t="str">
        <f>IF(ISERROR(VLOOKUP($A68&amp;N$1,クラスIDマスタ!$S$2:$U$803,3,FALSE))=TRUE,"",VLOOKUP($A68&amp;N$1,クラスIDマスタ!$S$2:$U$803,3,FALSE))</f>
        <v/>
      </c>
      <c r="O68" s="258" t="str">
        <f>IF(ISERROR(VLOOKUP($A68&amp;O$1,クラスIDマスタ!$S$2:$U$803,3,FALSE))=TRUE,"",VLOOKUP($A68&amp;O$1,クラスIDマスタ!$S$2:$U$803,3,FALSE))</f>
        <v/>
      </c>
      <c r="P68" s="258" t="str">
        <f>IF(ISERROR(VLOOKUP($A68&amp;P$1,クラスIDマスタ!$S$2:$U$803,3,FALSE))=TRUE,"",VLOOKUP($A68&amp;P$1,クラスIDマスタ!$S$2:$U$803,3,FALSE))</f>
        <v/>
      </c>
      <c r="Q68" s="258" t="str">
        <f>IF(ISERROR(VLOOKUP($A68&amp;Q$1,クラスIDマスタ!$S$2:$U$803,3,FALSE))=TRUE,"",VLOOKUP($A68&amp;Q$1,クラスIDマスタ!$S$2:$U$803,3,FALSE))</f>
        <v/>
      </c>
      <c r="R68" s="258" t="str">
        <f>IF(ISERROR(VLOOKUP($A68&amp;R$1,クラスIDマスタ!$S$2:$U$803,3,FALSE))=TRUE,"",VLOOKUP($A68&amp;R$1,クラスIDマスタ!$S$2:$U$803,3,FALSE))</f>
        <v/>
      </c>
      <c r="S68" s="258" t="str">
        <f>IF(ISERROR(VLOOKUP($A68&amp;S$1,クラスIDマスタ!$S$2:$U$803,3,FALSE))=TRUE,"",VLOOKUP($A68&amp;S$1,クラスIDマスタ!$S$2:$U$803,3,FALSE))</f>
        <v/>
      </c>
    </row>
  </sheetData>
  <phoneticPr fontId="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146</vt:i4>
      </vt:variant>
    </vt:vector>
  </HeadingPairs>
  <TitlesOfParts>
    <vt:vector size="156" baseType="lpstr">
      <vt:lpstr>様式2(結合)</vt:lpstr>
      <vt:lpstr>表紙</vt:lpstr>
      <vt:lpstr>更新履歴</vt:lpstr>
      <vt:lpstr>目次</vt:lpstr>
      <vt:lpstr>認証製品一覧</vt:lpstr>
      <vt:lpstr>認証製品一覧（検索用）</vt:lpstr>
      <vt:lpstr>非表示→</vt:lpstr>
      <vt:lpstr>水準（能力）</vt:lpstr>
      <vt:lpstr>水準（条件）</vt:lpstr>
      <vt:lpstr>クラスIDマスタ</vt:lpstr>
      <vt:lpstr>目次!Criteria</vt:lpstr>
      <vt:lpstr>認証製品一覧!Print_Area</vt:lpstr>
      <vt:lpstr>'認証製品一覧（検索用）'!Print_Area</vt:lpstr>
      <vt:lpstr>目次!Print_Area</vt:lpstr>
      <vt:lpstr>認証製品一覧!Print_Titles</vt:lpstr>
      <vt:lpstr>'認証製品一覧（検索用）'!Print_Titles</vt:lpstr>
      <vt:lpstr>条件A_01_001</vt:lpstr>
      <vt:lpstr>条件A_01_002</vt:lpstr>
      <vt:lpstr>条件A_01_003</vt:lpstr>
      <vt:lpstr>条件A_01_004</vt:lpstr>
      <vt:lpstr>条件A_02_001</vt:lpstr>
      <vt:lpstr>条件A_02_002</vt:lpstr>
      <vt:lpstr>条件A_02_003</vt:lpstr>
      <vt:lpstr>条件A_04_001</vt:lpstr>
      <vt:lpstr>条件A_04_002</vt:lpstr>
      <vt:lpstr>条件A_04_003</vt:lpstr>
      <vt:lpstr>条件A_05_001</vt:lpstr>
      <vt:lpstr>条件A_06_001</vt:lpstr>
      <vt:lpstr>条件A_06_002</vt:lpstr>
      <vt:lpstr>条件A_06_003</vt:lpstr>
      <vt:lpstr>条件A_06_004</vt:lpstr>
      <vt:lpstr>条件A_06_005</vt:lpstr>
      <vt:lpstr>条件A_06_006</vt:lpstr>
      <vt:lpstr>条件A_06_007</vt:lpstr>
      <vt:lpstr>条件A_06_008</vt:lpstr>
      <vt:lpstr>条件A_06_009</vt:lpstr>
      <vt:lpstr>条件A_07_001</vt:lpstr>
      <vt:lpstr>条件A_08_001</vt:lpstr>
      <vt:lpstr>条件A_09_001</vt:lpstr>
      <vt:lpstr>条件A_09_002</vt:lpstr>
      <vt:lpstr>条件A_09_003</vt:lpstr>
      <vt:lpstr>条件A_09_004</vt:lpstr>
      <vt:lpstr>条件A_09_005</vt:lpstr>
      <vt:lpstr>条件A_10_001</vt:lpstr>
      <vt:lpstr>条件A_10_002</vt:lpstr>
      <vt:lpstr>条件A_10_003</vt:lpstr>
      <vt:lpstr>条件A_11_002</vt:lpstr>
      <vt:lpstr>条件A_11_003</vt:lpstr>
      <vt:lpstr>条件A_12_001</vt:lpstr>
      <vt:lpstr>条件A_13_001</vt:lpstr>
      <vt:lpstr>条件A_13_002</vt:lpstr>
      <vt:lpstr>条件A_13_003</vt:lpstr>
      <vt:lpstr>条件A_14_001</vt:lpstr>
      <vt:lpstr>条件A_14_002</vt:lpstr>
      <vt:lpstr>条件A_15_001</vt:lpstr>
      <vt:lpstr>条件A_16_001</vt:lpstr>
      <vt:lpstr>条件A_17_001</vt:lpstr>
      <vt:lpstr>条件A_18_001</vt:lpstr>
      <vt:lpstr>条件B_01_001</vt:lpstr>
      <vt:lpstr>条件B_01_003</vt:lpstr>
      <vt:lpstr>条件D_01_001</vt:lpstr>
      <vt:lpstr>条件D_01_002</vt:lpstr>
      <vt:lpstr>条件D_01_003</vt:lpstr>
      <vt:lpstr>条件D_01_004</vt:lpstr>
      <vt:lpstr>条件D_02_001</vt:lpstr>
      <vt:lpstr>条件D_03_001</vt:lpstr>
      <vt:lpstr>条件D_04_001</vt:lpstr>
      <vt:lpstr>条件D_04_002</vt:lpstr>
      <vt:lpstr>条件D_06_001</vt:lpstr>
      <vt:lpstr>条件D_07_001</vt:lpstr>
      <vt:lpstr>条件D_09_001</vt:lpstr>
      <vt:lpstr>条件D_09_002</vt:lpstr>
      <vt:lpstr>条件D_10_001</vt:lpstr>
      <vt:lpstr>条件D_11_001</vt:lpstr>
      <vt:lpstr>条件D_15_001</vt:lpstr>
      <vt:lpstr>条件D_15_002</vt:lpstr>
      <vt:lpstr>条件E_01_001</vt:lpstr>
      <vt:lpstr>条件E_02_001</vt:lpstr>
      <vt:lpstr>条件E_04_001</vt:lpstr>
      <vt:lpstr>条件E_04_002</vt:lpstr>
      <vt:lpstr>条件E_05_001</vt:lpstr>
      <vt:lpstr>条件E_06_001</vt:lpstr>
      <vt:lpstr>条件F_02_001</vt:lpstr>
      <vt:lpstr>水準条件</vt:lpstr>
      <vt:lpstr>水準能力</vt:lpstr>
      <vt:lpstr>設備機器等</vt:lpstr>
      <vt:lpstr>'水準（条件）'!能力A_01_001</vt:lpstr>
      <vt:lpstr>能力A_01_001</vt:lpstr>
      <vt:lpstr>'水準（条件）'!能力A_01_002</vt:lpstr>
      <vt:lpstr>能力A_01_002</vt:lpstr>
      <vt:lpstr>'水準（条件）'!能力A_01_003</vt:lpstr>
      <vt:lpstr>能力A_01_003</vt:lpstr>
      <vt:lpstr>能力A_01_004</vt:lpstr>
      <vt:lpstr>能力A_02_001</vt:lpstr>
      <vt:lpstr>能力A_02_002</vt:lpstr>
      <vt:lpstr>能力A_02_003</vt:lpstr>
      <vt:lpstr>能力A_04_001</vt:lpstr>
      <vt:lpstr>能力A_04_002</vt:lpstr>
      <vt:lpstr>能力A_04_003</vt:lpstr>
      <vt:lpstr>能力A_05_001</vt:lpstr>
      <vt:lpstr>能力A_06_001</vt:lpstr>
      <vt:lpstr>能力A_06_002</vt:lpstr>
      <vt:lpstr>能力A_06_003</vt:lpstr>
      <vt:lpstr>能力A_06_004</vt:lpstr>
      <vt:lpstr>能力A_06_005</vt:lpstr>
      <vt:lpstr>能力A_06_006</vt:lpstr>
      <vt:lpstr>能力A_06_007</vt:lpstr>
      <vt:lpstr>能力A_06_008</vt:lpstr>
      <vt:lpstr>能力A_06_009</vt:lpstr>
      <vt:lpstr>能力A_07_001</vt:lpstr>
      <vt:lpstr>能力A_08_001</vt:lpstr>
      <vt:lpstr>能力A_09_001</vt:lpstr>
      <vt:lpstr>能力A_09_002</vt:lpstr>
      <vt:lpstr>能力A_09_003</vt:lpstr>
      <vt:lpstr>能力A_09_004</vt:lpstr>
      <vt:lpstr>能力A_09_005</vt:lpstr>
      <vt:lpstr>能力A_10_001</vt:lpstr>
      <vt:lpstr>能力A_10_002</vt:lpstr>
      <vt:lpstr>能力A_10_003</vt:lpstr>
      <vt:lpstr>能力A_11_002</vt:lpstr>
      <vt:lpstr>能力A_11_003</vt:lpstr>
      <vt:lpstr>能力A_12_001</vt:lpstr>
      <vt:lpstr>能力A_13_001</vt:lpstr>
      <vt:lpstr>能力A_13_002</vt:lpstr>
      <vt:lpstr>能力A_13_003</vt:lpstr>
      <vt:lpstr>能力A_14_001</vt:lpstr>
      <vt:lpstr>能力A_14_002</vt:lpstr>
      <vt:lpstr>能力A_15_001</vt:lpstr>
      <vt:lpstr>能力A_16_001</vt:lpstr>
      <vt:lpstr>能力A_17_001</vt:lpstr>
      <vt:lpstr>能力A_18_001</vt:lpstr>
      <vt:lpstr>能力B_01_001</vt:lpstr>
      <vt:lpstr>能力B_01_003</vt:lpstr>
      <vt:lpstr>能力D_01_001</vt:lpstr>
      <vt:lpstr>能力D_01_002</vt:lpstr>
      <vt:lpstr>能力D_01_003</vt:lpstr>
      <vt:lpstr>能力D_01_004</vt:lpstr>
      <vt:lpstr>能力D_02_001</vt:lpstr>
      <vt:lpstr>能力D_03_001</vt:lpstr>
      <vt:lpstr>能力D_04_001</vt:lpstr>
      <vt:lpstr>能力D_04_002</vt:lpstr>
      <vt:lpstr>能力D_06_001</vt:lpstr>
      <vt:lpstr>能力D_07_001</vt:lpstr>
      <vt:lpstr>能力D_09_001</vt:lpstr>
      <vt:lpstr>能力D_09_002</vt:lpstr>
      <vt:lpstr>能力D_10_001</vt:lpstr>
      <vt:lpstr>能力D_11_001</vt:lpstr>
      <vt:lpstr>能力D_15_001</vt:lpstr>
      <vt:lpstr>能力D_15_002</vt:lpstr>
      <vt:lpstr>能力E_01_001</vt:lpstr>
      <vt:lpstr>能力E_02_001</vt:lpstr>
      <vt:lpstr>能力E_04_001</vt:lpstr>
      <vt:lpstr>能力E_04_002</vt:lpstr>
      <vt:lpstr>能力E_05_001</vt:lpstr>
      <vt:lpstr>能力E_06_001</vt:lpstr>
      <vt:lpstr>能力F_02_001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keisuke,yamada</dc:creator>
  <cp:lastModifiedBy>Murakami, Yudai</cp:lastModifiedBy>
  <cp:lastPrinted>2016-10-18T13:09:54Z</cp:lastPrinted>
  <dcterms:created xsi:type="dcterms:W3CDTF">2016-03-02T08:00:32Z</dcterms:created>
  <dcterms:modified xsi:type="dcterms:W3CDTF">2016-10-18T13:22:44Z</dcterms:modified>
</cp:coreProperties>
</file>